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tharva\Downloads\"/>
    </mc:Choice>
  </mc:AlternateContent>
  <xr:revisionPtr revIDLastSave="0" documentId="13_ncr:1_{37667108-33E0-4F6B-8712-34D2E696A032}" xr6:coauthVersionLast="47" xr6:coauthVersionMax="47" xr10:uidLastSave="{00000000-0000-0000-0000-000000000000}"/>
  <bookViews>
    <workbookView xWindow="-108" yWindow="-108" windowWidth="23256" windowHeight="12456" activeTab="2" xr2:uid="{8E26A447-0670-48B3-BB43-77D1DEE3EC9F}"/>
  </bookViews>
  <sheets>
    <sheet name="Og sheet" sheetId="1" r:id="rId1"/>
    <sheet name="Sheet1 (2)" sheetId="5" r:id="rId2"/>
    <sheet name="Sheet2" sheetId="4" r:id="rId3"/>
    <sheet name="Sumif" sheetId="2" r:id="rId4"/>
    <sheet name="Countif" sheetId="3" r:id="rId5"/>
  </sheets>
  <externalReferences>
    <externalReference r:id="rId6"/>
  </externalReferences>
  <definedNames>
    <definedName name="_xlnm._FilterDatabase" localSheetId="0" hidden="1">'Og sheet'!$B$2:$M$10000</definedName>
    <definedName name="_xlnm._FilterDatabase" localSheetId="1" hidden="1">'Sheet1 (2)'!$B$2:$M$10000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8" i="4" l="1"/>
  <c r="F18" i="4"/>
  <c r="G18" i="4"/>
  <c r="H18" i="4"/>
  <c r="I18" i="4"/>
  <c r="J18" i="4"/>
  <c r="C18" i="4"/>
  <c r="D18" i="4"/>
  <c r="D10" i="4"/>
  <c r="D9" i="4"/>
  <c r="E22" i="4"/>
  <c r="F22" i="4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D12" i="4"/>
  <c r="N1674" i="5" a="1"/>
  <c r="N1674" i="5" s="1"/>
  <c r="N2261" i="5" a="1"/>
  <c r="N2261" i="5" s="1"/>
  <c r="N2403" i="5"/>
  <c r="N2484" i="5" a="1"/>
  <c r="N2484" i="5" s="1"/>
  <c r="N2793" i="5" a="1"/>
  <c r="N2793" i="5" s="1"/>
  <c r="N3866" i="5" a="1"/>
  <c r="N3866" i="5" s="1"/>
  <c r="N3965" i="5" a="1"/>
  <c r="N3965" i="5" s="1"/>
  <c r="N4020" i="5" a="1"/>
  <c r="N4020" i="5" s="1"/>
  <c r="N4264" i="5" a="1"/>
  <c r="N4264" i="5" s="1"/>
  <c r="N4306" i="5"/>
  <c r="N4444" i="5" a="1"/>
  <c r="N4444" i="5" s="1"/>
  <c r="N4649" i="5" a="1"/>
  <c r="N4649" i="5" s="1"/>
  <c r="N4971" i="5"/>
  <c r="N5018" i="5" a="1"/>
  <c r="N5018" i="5" s="1"/>
  <c r="N5116" i="5"/>
  <c r="N5190" i="5" a="1"/>
  <c r="N5190" i="5" s="1"/>
  <c r="N5214" i="5" a="1"/>
  <c r="N5214" i="5" s="1"/>
  <c r="N5373" i="5" a="1"/>
  <c r="N5373" i="5" s="1"/>
  <c r="N5374" i="5" a="1"/>
  <c r="N5374" i="5" s="1"/>
  <c r="N5649" i="5" a="1"/>
  <c r="N5649" i="5" s="1"/>
  <c r="N5722" i="5" a="1"/>
  <c r="N5722" i="5" s="1"/>
  <c r="N5733" i="5"/>
  <c r="N5734" i="5" a="1"/>
  <c r="N5734" i="5" s="1"/>
  <c r="N5762" i="5" a="1"/>
  <c r="N5762" i="5" s="1"/>
  <c r="N5785" i="5" a="1"/>
  <c r="N5785" i="5" s="1"/>
  <c r="N5937" i="5" a="1"/>
  <c r="N5937" i="5" s="1"/>
  <c r="N5966" i="5" a="1"/>
  <c r="N5966" i="5" s="1"/>
  <c r="N5994" i="5"/>
  <c r="N6047" i="5" a="1"/>
  <c r="N6047" i="5" s="1"/>
  <c r="N6062" i="5" a="1"/>
  <c r="N6062" i="5" s="1"/>
  <c r="N6064" i="5" a="1"/>
  <c r="N6064" i="5" s="1"/>
  <c r="N6090" i="5" a="1"/>
  <c r="N6090" i="5" s="1"/>
  <c r="N6111" i="5" a="1"/>
  <c r="N6111" i="5" s="1"/>
  <c r="N6136" i="5" a="1"/>
  <c r="N6136" i="5" s="1"/>
  <c r="N6155" i="5" a="1"/>
  <c r="N6155" i="5" s="1"/>
  <c r="N6236" i="5"/>
  <c r="N6264" i="5"/>
  <c r="N6265" i="5" a="1"/>
  <c r="N6265" i="5" s="1"/>
  <c r="N6280" i="5" a="1"/>
  <c r="N6280" i="5" s="1"/>
  <c r="N6308" i="5"/>
  <c r="N6329" i="5" a="1"/>
  <c r="N6329" i="5" s="1"/>
  <c r="N6341" i="5" a="1"/>
  <c r="N6341" i="5" s="1"/>
  <c r="N6409" i="5" a="1"/>
  <c r="N6409" i="5" s="1"/>
  <c r="N6428" i="5" a="1"/>
  <c r="N6428" i="5" s="1"/>
  <c r="N6435" i="5" a="1"/>
  <c r="N6435" i="5" s="1"/>
  <c r="N6500" i="5" a="1"/>
  <c r="N6500" i="5" s="1"/>
  <c r="N6551" i="5"/>
  <c r="N6598" i="5" a="1"/>
  <c r="N6598" i="5" s="1"/>
  <c r="N6605" i="5"/>
  <c r="N6626" i="5"/>
  <c r="N6748" i="5" a="1"/>
  <c r="N6748" i="5" s="1"/>
  <c r="N6749" i="5" a="1"/>
  <c r="N6749" i="5"/>
  <c r="N6756" i="5" a="1"/>
  <c r="N6756" i="5" s="1"/>
  <c r="N6822" i="5"/>
  <c r="N6852" i="5" a="1"/>
  <c r="N6852" i="5" s="1"/>
  <c r="N6878" i="5" a="1"/>
  <c r="N6878" i="5" s="1"/>
  <c r="N6898" i="5" a="1"/>
  <c r="N6898" i="5" s="1"/>
  <c r="N6904" i="5" a="1"/>
  <c r="N6904" i="5" s="1"/>
  <c r="N6920" i="5" a="1"/>
  <c r="N6920" i="5" s="1"/>
  <c r="N6922" i="5" a="1"/>
  <c r="N6922" i="5" s="1"/>
  <c r="N6948" i="5"/>
  <c r="N6966" i="5" a="1"/>
  <c r="N6966" i="5" s="1"/>
  <c r="N6967" i="5" a="1"/>
  <c r="N6967" i="5" s="1"/>
  <c r="N6976" i="5" a="1"/>
  <c r="N6976" i="5" s="1"/>
  <c r="N6997" i="5" a="1"/>
  <c r="N6997" i="5" s="1"/>
  <c r="N7022" i="5" a="1"/>
  <c r="N7022" i="5" s="1"/>
  <c r="N7069" i="5" a="1"/>
  <c r="N7069" i="5" s="1"/>
  <c r="N7089" i="5" a="1"/>
  <c r="N7089" i="5" s="1"/>
  <c r="N7110" i="5" a="1"/>
  <c r="N7110" i="5" s="1"/>
  <c r="N7118" i="5" a="1"/>
  <c r="N7118" i="5" s="1"/>
  <c r="N7195" i="5" a="1"/>
  <c r="N7195" i="5" s="1"/>
  <c r="N7207" i="5"/>
  <c r="N7213" i="5" a="1"/>
  <c r="N7213" i="5" s="1"/>
  <c r="N7218" i="5" a="1"/>
  <c r="N7218" i="5" s="1"/>
  <c r="N7435" i="5" a="1"/>
  <c r="N7435" i="5" s="1"/>
  <c r="N7466" i="5" a="1"/>
  <c r="N7466" i="5" s="1"/>
  <c r="N7509" i="5"/>
  <c r="N7531" i="5" a="1"/>
  <c r="N7531" i="5" s="1"/>
  <c r="N7555" i="5" a="1"/>
  <c r="N7555" i="5" s="1"/>
  <c r="N7660" i="5" a="1"/>
  <c r="N7660" i="5" s="1"/>
  <c r="N7691" i="5" a="1"/>
  <c r="N7691" i="5" s="1"/>
  <c r="N7692" i="5" a="1"/>
  <c r="N7692" i="5" s="1"/>
  <c r="N7720" i="5" a="1"/>
  <c r="N7720" i="5" s="1"/>
  <c r="N7773" i="5" a="1"/>
  <c r="N7773" i="5" s="1"/>
  <c r="N7796" i="5" a="1"/>
  <c r="N7796" i="5" s="1"/>
  <c r="N7861" i="5"/>
  <c r="N7868" i="5"/>
  <c r="N7869" i="5" a="1"/>
  <c r="N7869" i="5" s="1"/>
  <c r="N7893" i="5"/>
  <c r="N7894" i="5" a="1"/>
  <c r="N7894" i="5" s="1"/>
  <c r="N7958" i="5" a="1"/>
  <c r="N7958" i="5" s="1"/>
  <c r="N7964" i="5" a="1"/>
  <c r="N7964" i="5"/>
  <c r="N7975" i="5" a="1"/>
  <c r="N7975" i="5" s="1"/>
  <c r="N8011" i="5"/>
  <c r="N8026" i="5" a="1"/>
  <c r="N8026" i="5" s="1"/>
  <c r="N8067" i="5" a="1"/>
  <c r="N8067" i="5" s="1"/>
  <c r="N8076" i="5"/>
  <c r="N8115" i="5" a="1"/>
  <c r="N8115" i="5"/>
  <c r="N8211" i="5" a="1"/>
  <c r="N8211" i="5" s="1"/>
  <c r="N8252" i="5"/>
  <c r="N8278" i="5" a="1"/>
  <c r="N8278" i="5" s="1"/>
  <c r="N8291" i="5"/>
  <c r="N8319" i="5" a="1"/>
  <c r="N8319" i="5" s="1"/>
  <c r="N8366" i="5"/>
  <c r="N8380" i="5" a="1"/>
  <c r="N8380" i="5" s="1"/>
  <c r="N8407" i="5" a="1"/>
  <c r="N8407" i="5" s="1"/>
  <c r="N8408" i="5" a="1"/>
  <c r="N8408" i="5" s="1"/>
  <c r="N8430" i="5" a="1"/>
  <c r="N8430" i="5" s="1"/>
  <c r="N8546" i="5" a="1"/>
  <c r="N8546" i="5" s="1"/>
  <c r="N8547" i="5" a="1"/>
  <c r="N8547" i="5" s="1"/>
  <c r="N8576" i="5" a="1"/>
  <c r="N8576" i="5" s="1"/>
  <c r="N8597" i="5" a="1"/>
  <c r="N8597" i="5" s="1"/>
  <c r="N8625" i="5"/>
  <c r="N8626" i="5" a="1"/>
  <c r="N8626" i="5" s="1"/>
  <c r="N8675" i="5"/>
  <c r="N8676" i="5" a="1"/>
  <c r="N8676" i="5" s="1"/>
  <c r="N8694" i="5"/>
  <c r="N8717" i="5"/>
  <c r="N8722" i="5" a="1"/>
  <c r="N8722" i="5" s="1"/>
  <c r="N8747" i="5" a="1"/>
  <c r="N8747" i="5" s="1"/>
  <c r="N8753" i="5" a="1"/>
  <c r="N8753" i="5" s="1"/>
  <c r="N8764" i="5" a="1"/>
  <c r="N8764" i="5" s="1"/>
  <c r="N8775" i="5" a="1"/>
  <c r="N8775" i="5" s="1"/>
  <c r="N8779" i="5"/>
  <c r="N8790" i="5"/>
  <c r="N8840" i="5" a="1"/>
  <c r="N8840" i="5" s="1"/>
  <c r="N8883" i="5" a="1"/>
  <c r="N8883" i="5"/>
  <c r="N8893" i="5" a="1"/>
  <c r="N8893" i="5" s="1"/>
  <c r="N8897" i="5"/>
  <c r="N8911" i="5" a="1"/>
  <c r="N8911" i="5" s="1"/>
  <c r="N8989" i="5" a="1"/>
  <c r="N8989" i="5" s="1"/>
  <c r="N8997" i="5" a="1"/>
  <c r="N8997" i="5" s="1"/>
  <c r="N9000" i="5" a="1"/>
  <c r="N9000" i="5" s="1"/>
  <c r="N9013" i="5"/>
  <c r="N9024" i="5" a="1"/>
  <c r="N9024" i="5" s="1"/>
  <c r="N9044" i="5" a="1"/>
  <c r="N9044" i="5" s="1"/>
  <c r="N9045" i="5" a="1"/>
  <c r="N9045" i="5" s="1"/>
  <c r="N9066" i="5"/>
  <c r="N9080" i="5" a="1"/>
  <c r="N9080" i="5" s="1"/>
  <c r="N9099" i="5" a="1"/>
  <c r="N9099" i="5" s="1"/>
  <c r="N9107" i="5" a="1"/>
  <c r="N9107" i="5" s="1"/>
  <c r="N9126" i="5" a="1"/>
  <c r="N9126" i="5"/>
  <c r="N9156" i="5"/>
  <c r="N9179" i="5"/>
  <c r="N9191" i="5"/>
  <c r="N9197" i="5"/>
  <c r="N9205" i="5" a="1"/>
  <c r="N9205" i="5" s="1"/>
  <c r="N9206" i="5" a="1"/>
  <c r="N9206" i="5" s="1"/>
  <c r="N9217" i="5"/>
  <c r="N9223" i="5" a="1"/>
  <c r="N9223" i="5" s="1"/>
  <c r="N9224" i="5" a="1"/>
  <c r="N9224" i="5" s="1"/>
  <c r="N9239" i="5" a="1"/>
  <c r="N9239" i="5" s="1"/>
  <c r="N9250" i="5" a="1"/>
  <c r="N9250" i="5" s="1"/>
  <c r="N9259" i="5" a="1"/>
  <c r="N9259" i="5" s="1"/>
  <c r="N9265" i="5"/>
  <c r="N9270" i="5" a="1"/>
  <c r="N9270" i="5" s="1"/>
  <c r="N9278" i="5" a="1"/>
  <c r="N9278" i="5" s="1"/>
  <c r="N9283" i="5"/>
  <c r="N9287" i="5"/>
  <c r="N9309" i="5" a="1"/>
  <c r="N9309" i="5" s="1"/>
  <c r="N9311" i="5" a="1"/>
  <c r="N9311" i="5" s="1"/>
  <c r="N9314" i="5" a="1"/>
  <c r="N9314" i="5" s="1"/>
  <c r="N9347" i="5" a="1"/>
  <c r="N9347" i="5" s="1"/>
  <c r="N9369" i="5" a="1"/>
  <c r="N9369" i="5" s="1"/>
  <c r="N9370" i="5"/>
  <c r="N9372" i="5" a="1"/>
  <c r="N9372" i="5"/>
  <c r="N9377" i="5" a="1"/>
  <c r="N9377" i="5" s="1"/>
  <c r="N9378" i="5" a="1"/>
  <c r="N9378" i="5" s="1"/>
  <c r="N9389" i="5"/>
  <c r="N9390" i="5"/>
  <c r="N9409" i="5" a="1"/>
  <c r="N9409" i="5" s="1"/>
  <c r="N9411" i="5" a="1"/>
  <c r="N9411" i="5" s="1"/>
  <c r="N9412" i="5" a="1"/>
  <c r="N9412" i="5" s="1"/>
  <c r="N9416" i="5" a="1"/>
  <c r="N9416" i="5"/>
  <c r="N9418" i="5" a="1"/>
  <c r="N9418" i="5" s="1"/>
  <c r="N9424" i="5" a="1"/>
  <c r="N9424" i="5" s="1"/>
  <c r="N9437" i="5"/>
  <c r="N9443" i="5" a="1"/>
  <c r="N9443" i="5" s="1"/>
  <c r="N9448" i="5" a="1"/>
  <c r="N9448" i="5"/>
  <c r="N9464" i="5" a="1"/>
  <c r="N9464" i="5" s="1"/>
  <c r="N9476" i="5" a="1"/>
  <c r="N9476" i="5"/>
  <c r="N9494" i="5"/>
  <c r="N9495" i="5" a="1"/>
  <c r="N9495" i="5" s="1"/>
  <c r="N9496" i="5" a="1"/>
  <c r="N9496" i="5"/>
  <c r="N9507" i="5" a="1"/>
  <c r="N9507" i="5" s="1"/>
  <c r="N9508" i="5" a="1"/>
  <c r="N9508" i="5" s="1"/>
  <c r="N9516" i="5"/>
  <c r="N9528" i="5" a="1"/>
  <c r="N9528" i="5" s="1"/>
  <c r="N9541" i="5" a="1"/>
  <c r="N9541" i="5" s="1"/>
  <c r="N9548" i="5"/>
  <c r="N9554" i="5"/>
  <c r="N9555" i="5" a="1"/>
  <c r="N9555" i="5" s="1"/>
  <c r="N9556" i="5" a="1"/>
  <c r="N9556" i="5" s="1"/>
  <c r="N9566" i="5" a="1"/>
  <c r="N9566" i="5" s="1"/>
  <c r="N9567" i="5" a="1"/>
  <c r="N9567" i="5" s="1"/>
  <c r="N9569" i="5" a="1"/>
  <c r="N9569" i="5" s="1"/>
  <c r="N9572" i="5"/>
  <c r="N9579" i="5" a="1"/>
  <c r="N9579" i="5" s="1"/>
  <c r="N9581" i="5" a="1"/>
  <c r="N9581" i="5"/>
  <c r="N9594" i="5"/>
  <c r="N9605" i="5" a="1"/>
  <c r="N9605" i="5"/>
  <c r="N9606" i="5" a="1"/>
  <c r="N9606" i="5" s="1"/>
  <c r="N9607" i="5" a="1"/>
  <c r="N9607" i="5"/>
  <c r="N9614" i="5" a="1"/>
  <c r="N9614" i="5" s="1"/>
  <c r="N9633" i="5" a="1"/>
  <c r="N9633" i="5" s="1"/>
  <c r="N9640" i="5"/>
  <c r="N9659" i="5" a="1"/>
  <c r="N9659" i="5"/>
  <c r="N9660" i="5" a="1"/>
  <c r="N9660" i="5" s="1"/>
  <c r="N9672" i="5" a="1"/>
  <c r="N9672" i="5" s="1"/>
  <c r="N9673" i="5" a="1"/>
  <c r="N9673" i="5" s="1"/>
  <c r="N9684" i="5" a="1"/>
  <c r="N9684" i="5"/>
  <c r="N9686" i="5" a="1"/>
  <c r="N9686" i="5" s="1"/>
  <c r="N9692" i="5"/>
  <c r="N9697" i="5" a="1"/>
  <c r="N9697" i="5" s="1"/>
  <c r="N9698" i="5"/>
  <c r="N9705" i="5" a="1"/>
  <c r="N9705" i="5" s="1"/>
  <c r="N9710" i="5" a="1"/>
  <c r="N9710" i="5" s="1"/>
  <c r="N9716" i="5"/>
  <c r="N9719" i="5"/>
  <c r="N9726" i="5" a="1"/>
  <c r="N9726" i="5" s="1"/>
  <c r="N9729" i="5" a="1"/>
  <c r="N9729" i="5" s="1"/>
  <c r="N9736" i="5" a="1"/>
  <c r="N9736" i="5" s="1"/>
  <c r="N9737" i="5" a="1"/>
  <c r="N9737" i="5" s="1"/>
  <c r="N9739" i="5" a="1"/>
  <c r="N9739" i="5" s="1"/>
  <c r="N9762" i="5"/>
  <c r="N9770" i="5" a="1"/>
  <c r="N9770" i="5" s="1"/>
  <c r="N9772" i="5" a="1"/>
  <c r="N9772" i="5" s="1"/>
  <c r="N9775" i="5"/>
  <c r="N9781" i="5" a="1"/>
  <c r="N9781" i="5" s="1"/>
  <c r="N9784" i="5" a="1"/>
  <c r="N9784" i="5" s="1"/>
  <c r="N9790" i="5" a="1"/>
  <c r="N9790" i="5" s="1"/>
  <c r="N9791" i="5" a="1"/>
  <c r="N9791" i="5" s="1"/>
  <c r="N9795" i="5" a="1"/>
  <c r="N9795" i="5" s="1"/>
  <c r="N9797" i="5"/>
  <c r="N9809" i="5" a="1"/>
  <c r="N9809" i="5" s="1"/>
  <c r="N9811" i="5" a="1"/>
  <c r="N9811" i="5" s="1"/>
  <c r="N9822" i="5"/>
  <c r="N9829" i="5" a="1"/>
  <c r="N9829" i="5" s="1"/>
  <c r="N9843" i="5" a="1"/>
  <c r="N9843" i="5" s="1"/>
  <c r="N9844" i="5" a="1"/>
  <c r="N9844" i="5" s="1"/>
  <c r="N9849" i="5" a="1"/>
  <c r="N9849" i="5" s="1"/>
  <c r="N9860" i="5"/>
  <c r="N9863" i="5" a="1"/>
  <c r="N9863" i="5" s="1"/>
  <c r="N9870" i="5" a="1"/>
  <c r="N9870" i="5" s="1"/>
  <c r="N9873" i="5" a="1"/>
  <c r="N9873" i="5" s="1"/>
  <c r="N9874" i="5" a="1"/>
  <c r="N9874" i="5" s="1"/>
  <c r="N9875" i="5" a="1"/>
  <c r="N9875" i="5" s="1"/>
  <c r="N9881" i="5" a="1"/>
  <c r="N9881" i="5"/>
  <c r="N9882" i="5" a="1"/>
  <c r="N9882" i="5" s="1"/>
  <c r="N9894" i="5" a="1"/>
  <c r="N9894" i="5" s="1"/>
  <c r="N9895" i="5" a="1"/>
  <c r="N9895" i="5" s="1"/>
  <c r="N9896" i="5" a="1"/>
  <c r="N9896" i="5" s="1"/>
  <c r="N9900" i="5" a="1"/>
  <c r="N9900" i="5" s="1"/>
  <c r="N9906" i="5" a="1"/>
  <c r="N9906" i="5" s="1"/>
  <c r="N9908" i="5" a="1"/>
  <c r="N9908" i="5" s="1"/>
  <c r="N9916" i="5" a="1"/>
  <c r="N9916" i="5" s="1"/>
  <c r="N9919" i="5" a="1"/>
  <c r="N9919" i="5" s="1"/>
  <c r="N9920" i="5" a="1"/>
  <c r="N9920" i="5" s="1"/>
  <c r="N9928" i="5"/>
  <c r="N9932" i="5" a="1"/>
  <c r="N9932" i="5"/>
  <c r="N9934" i="5" a="1"/>
  <c r="N9934" i="5"/>
  <c r="N9940" i="5" a="1"/>
  <c r="N9940" i="5"/>
  <c r="N9941" i="5" a="1"/>
  <c r="N9941" i="5" s="1"/>
  <c r="N9946" i="5" a="1"/>
  <c r="N9946" i="5" s="1"/>
  <c r="N9952" i="5"/>
  <c r="N9953" i="5" a="1"/>
  <c r="N9953" i="5"/>
  <c r="N9954" i="5" a="1"/>
  <c r="N9954" i="5" s="1"/>
  <c r="N9955" i="5" a="1"/>
  <c r="N9955" i="5" s="1"/>
  <c r="N9959" i="5"/>
  <c r="N9965" i="5" a="1"/>
  <c r="N9965" i="5" s="1"/>
  <c r="N9966" i="5" a="1"/>
  <c r="N9966" i="5" s="1"/>
  <c r="N9967" i="5" a="1"/>
  <c r="N9967" i="5" s="1"/>
  <c r="N9979" i="5" a="1"/>
  <c r="N9979" i="5" s="1"/>
  <c r="N9980" i="5" a="1"/>
  <c r="N9980" i="5" s="1"/>
  <c r="N9981" i="5" a="1"/>
  <c r="N9981" i="5" s="1"/>
  <c r="N9988" i="5" a="1"/>
  <c r="N9988" i="5" s="1"/>
  <c r="N9992" i="5" a="1"/>
  <c r="N9992" i="5"/>
  <c r="N9993" i="5" a="1"/>
  <c r="N9993" i="5" s="1"/>
  <c r="N9997" i="5"/>
  <c r="N9998" i="5" a="1"/>
  <c r="N9998" i="5" s="1"/>
  <c r="N10000" i="5" a="1"/>
  <c r="N10000" i="5" s="1"/>
  <c r="F48" i="4"/>
  <c r="H42" i="4"/>
  <c r="H43" i="4"/>
  <c r="H44" i="4"/>
  <c r="H45" i="4"/>
  <c r="H41" i="4"/>
  <c r="G41" i="4"/>
  <c r="G42" i="4"/>
  <c r="G43" i="4"/>
  <c r="G44" i="4"/>
  <c r="G45" i="4"/>
  <c r="F42" i="4"/>
  <c r="F43" i="4"/>
  <c r="F44" i="4"/>
  <c r="F45" i="4"/>
  <c r="F41" i="4"/>
  <c r="E42" i="4"/>
  <c r="E43" i="4"/>
  <c r="E44" i="4"/>
  <c r="E45" i="4"/>
  <c r="E41" i="4"/>
  <c r="D42" i="4"/>
  <c r="D43" i="4"/>
  <c r="D44" i="4"/>
  <c r="D45" i="4"/>
  <c r="D41" i="4"/>
  <c r="G32" i="4"/>
  <c r="G34" i="4"/>
  <c r="G33" i="4"/>
  <c r="C31" i="4"/>
  <c r="C30" i="4"/>
  <c r="C32" i="4"/>
  <c r="C33" i="4"/>
  <c r="C34" i="4"/>
  <c r="C35" i="4"/>
  <c r="G23" i="4"/>
  <c r="G24" i="4"/>
  <c r="G25" i="4"/>
  <c r="G26" i="4"/>
  <c r="G27" i="4"/>
  <c r="G28" i="4"/>
  <c r="G22" i="4"/>
  <c r="E23" i="4"/>
  <c r="F23" i="4" s="1"/>
  <c r="E24" i="4"/>
  <c r="F24" i="4" s="1"/>
  <c r="E25" i="4"/>
  <c r="F25" i="4" s="1"/>
  <c r="E26" i="4"/>
  <c r="F26" i="4" s="1"/>
  <c r="E27" i="4"/>
  <c r="F27" i="4" s="1"/>
  <c r="E28" i="4"/>
  <c r="F28" i="4" s="1"/>
  <c r="D13" i="4" a="1"/>
  <c r="D13" i="4" s="1"/>
  <c r="E10" i="4"/>
  <c r="F10" i="4"/>
  <c r="G10" i="4"/>
  <c r="H10" i="4"/>
  <c r="I10" i="4"/>
  <c r="J10" i="4"/>
  <c r="K10" i="4"/>
  <c r="L10" i="4"/>
  <c r="E11" i="4"/>
  <c r="F11" i="4"/>
  <c r="G11" i="4"/>
  <c r="H11" i="4"/>
  <c r="I11" i="4"/>
  <c r="J11" i="4"/>
  <c r="K11" i="4"/>
  <c r="L11" i="4"/>
  <c r="E12" i="4"/>
  <c r="F12" i="4"/>
  <c r="G12" i="4"/>
  <c r="H12" i="4"/>
  <c r="I12" i="4"/>
  <c r="J12" i="4"/>
  <c r="K12" i="4"/>
  <c r="L12" i="4"/>
  <c r="D11" i="4"/>
  <c r="E9" i="4"/>
  <c r="F9" i="4"/>
  <c r="G9" i="4"/>
  <c r="H9" i="4"/>
  <c r="I9" i="4"/>
  <c r="J9" i="4"/>
  <c r="K9" i="4"/>
  <c r="L9" i="4"/>
  <c r="L10000" i="5"/>
  <c r="M10000" i="5" s="1"/>
  <c r="L9999" i="5"/>
  <c r="M9999" i="5" s="1"/>
  <c r="N9999" i="5" s="1" a="1"/>
  <c r="N9999" i="5" s="1"/>
  <c r="L9998" i="5"/>
  <c r="M9998" i="5" s="1"/>
  <c r="L9997" i="5"/>
  <c r="M9997" i="5" s="1"/>
  <c r="N9997" i="5" s="1" a="1"/>
  <c r="L9996" i="5"/>
  <c r="M9996" i="5" s="1"/>
  <c r="N9996" i="5" s="1" a="1"/>
  <c r="N9996" i="5" s="1"/>
  <c r="L9995" i="5"/>
  <c r="M9995" i="5" s="1"/>
  <c r="N9995" i="5" s="1" a="1"/>
  <c r="N9995" i="5" s="1"/>
  <c r="L9994" i="5"/>
  <c r="M9994" i="5" s="1"/>
  <c r="N9994" i="5" s="1" a="1"/>
  <c r="N9994" i="5" s="1"/>
  <c r="L9993" i="5"/>
  <c r="M9993" i="5" s="1"/>
  <c r="L9992" i="5"/>
  <c r="M9992" i="5" s="1"/>
  <c r="L9991" i="5"/>
  <c r="M9991" i="5" s="1"/>
  <c r="N9991" i="5" s="1" a="1"/>
  <c r="N9991" i="5" s="1"/>
  <c r="L9990" i="5"/>
  <c r="M9990" i="5" s="1"/>
  <c r="N9990" i="5" s="1" a="1"/>
  <c r="N9990" i="5" s="1"/>
  <c r="L9989" i="5"/>
  <c r="M9989" i="5" s="1"/>
  <c r="N9989" i="5" s="1" a="1"/>
  <c r="N9989" i="5" s="1"/>
  <c r="L9988" i="5"/>
  <c r="M9988" i="5" s="1"/>
  <c r="L9987" i="5"/>
  <c r="M9987" i="5" s="1"/>
  <c r="N9987" i="5" s="1" a="1"/>
  <c r="N9987" i="5" s="1"/>
  <c r="L9986" i="5"/>
  <c r="M9986" i="5" s="1"/>
  <c r="N9986" i="5" s="1" a="1"/>
  <c r="N9986" i="5" s="1"/>
  <c r="L9985" i="5"/>
  <c r="M9985" i="5" s="1"/>
  <c r="N9985" i="5" s="1" a="1"/>
  <c r="N9985" i="5" s="1"/>
  <c r="L9984" i="5"/>
  <c r="M9984" i="5" s="1"/>
  <c r="N9984" i="5" s="1" a="1"/>
  <c r="N9984" i="5" s="1"/>
  <c r="L9983" i="5"/>
  <c r="M9983" i="5" s="1"/>
  <c r="N9983" i="5" s="1" a="1"/>
  <c r="N9983" i="5" s="1"/>
  <c r="L9982" i="5"/>
  <c r="M9982" i="5" s="1"/>
  <c r="N9982" i="5" s="1" a="1"/>
  <c r="N9982" i="5" s="1"/>
  <c r="L9981" i="5"/>
  <c r="M9981" i="5" s="1"/>
  <c r="L9980" i="5"/>
  <c r="M9980" i="5" s="1"/>
  <c r="L9979" i="5"/>
  <c r="M9979" i="5" s="1"/>
  <c r="L9978" i="5"/>
  <c r="M9978" i="5" s="1"/>
  <c r="N9978" i="5" s="1" a="1"/>
  <c r="N9978" i="5" s="1"/>
  <c r="L9977" i="5"/>
  <c r="M9977" i="5" s="1"/>
  <c r="N9977" i="5" s="1" a="1"/>
  <c r="N9977" i="5" s="1"/>
  <c r="L9976" i="5"/>
  <c r="M9976" i="5" s="1"/>
  <c r="N9976" i="5" s="1" a="1"/>
  <c r="N9976" i="5" s="1"/>
  <c r="L9975" i="5"/>
  <c r="M9975" i="5" s="1"/>
  <c r="N9975" i="5" s="1" a="1"/>
  <c r="N9975" i="5" s="1"/>
  <c r="L9974" i="5"/>
  <c r="M9974" i="5" s="1"/>
  <c r="N9974" i="5" s="1" a="1"/>
  <c r="N9974" i="5" s="1"/>
  <c r="L9973" i="5"/>
  <c r="M9973" i="5" s="1"/>
  <c r="N9973" i="5" s="1" a="1"/>
  <c r="N9973" i="5" s="1"/>
  <c r="L9972" i="5"/>
  <c r="M9972" i="5" s="1"/>
  <c r="N9972" i="5" s="1" a="1"/>
  <c r="N9972" i="5" s="1"/>
  <c r="L9971" i="5"/>
  <c r="M9971" i="5" s="1"/>
  <c r="N9971" i="5" s="1" a="1"/>
  <c r="N9971" i="5" s="1"/>
  <c r="L9970" i="5"/>
  <c r="M9970" i="5" s="1"/>
  <c r="N9970" i="5" s="1" a="1"/>
  <c r="N9970" i="5" s="1"/>
  <c r="L9969" i="5"/>
  <c r="M9969" i="5" s="1"/>
  <c r="N9969" i="5" s="1" a="1"/>
  <c r="N9969" i="5" s="1"/>
  <c r="L9968" i="5"/>
  <c r="M9968" i="5" s="1"/>
  <c r="N9968" i="5" s="1" a="1"/>
  <c r="N9968" i="5" s="1"/>
  <c r="L9967" i="5"/>
  <c r="M9967" i="5" s="1"/>
  <c r="L9966" i="5"/>
  <c r="M9966" i="5" s="1"/>
  <c r="L9965" i="5"/>
  <c r="M9965" i="5" s="1"/>
  <c r="L9964" i="5"/>
  <c r="M9964" i="5" s="1"/>
  <c r="N9964" i="5" s="1" a="1"/>
  <c r="N9964" i="5" s="1"/>
  <c r="L9963" i="5"/>
  <c r="M9963" i="5" s="1"/>
  <c r="N9963" i="5" s="1" a="1"/>
  <c r="N9963" i="5" s="1"/>
  <c r="L9962" i="5"/>
  <c r="M9962" i="5" s="1"/>
  <c r="N9962" i="5" s="1" a="1"/>
  <c r="N9962" i="5" s="1"/>
  <c r="L9961" i="5"/>
  <c r="M9961" i="5" s="1"/>
  <c r="N9961" i="5" s="1" a="1"/>
  <c r="N9961" i="5" s="1"/>
  <c r="L9960" i="5"/>
  <c r="M9960" i="5" s="1"/>
  <c r="N9960" i="5" s="1" a="1"/>
  <c r="N9960" i="5" s="1"/>
  <c r="L9959" i="5"/>
  <c r="M9959" i="5" s="1"/>
  <c r="N9959" i="5" s="1" a="1"/>
  <c r="L9958" i="5"/>
  <c r="M9958" i="5" s="1"/>
  <c r="N9958" i="5" s="1" a="1"/>
  <c r="N9958" i="5" s="1"/>
  <c r="L9957" i="5"/>
  <c r="M9957" i="5" s="1"/>
  <c r="N9957" i="5" s="1" a="1"/>
  <c r="N9957" i="5" s="1"/>
  <c r="L9956" i="5"/>
  <c r="M9956" i="5" s="1"/>
  <c r="N9956" i="5" s="1" a="1"/>
  <c r="N9956" i="5" s="1"/>
  <c r="L9955" i="5"/>
  <c r="M9955" i="5" s="1"/>
  <c r="L9954" i="5"/>
  <c r="M9954" i="5" s="1"/>
  <c r="L9953" i="5"/>
  <c r="M9953" i="5" s="1"/>
  <c r="L9952" i="5"/>
  <c r="M9952" i="5" s="1"/>
  <c r="N9952" i="5" s="1" a="1"/>
  <c r="L9951" i="5"/>
  <c r="M9951" i="5" s="1"/>
  <c r="N9951" i="5" s="1" a="1"/>
  <c r="N9951" i="5" s="1"/>
  <c r="L9950" i="5"/>
  <c r="M9950" i="5" s="1"/>
  <c r="N9950" i="5" s="1" a="1"/>
  <c r="N9950" i="5" s="1"/>
  <c r="L9949" i="5"/>
  <c r="M9949" i="5" s="1"/>
  <c r="N9949" i="5" s="1" a="1"/>
  <c r="N9949" i="5" s="1"/>
  <c r="L9948" i="5"/>
  <c r="M9948" i="5" s="1"/>
  <c r="N9948" i="5" s="1" a="1"/>
  <c r="N9948" i="5" s="1"/>
  <c r="L9947" i="5"/>
  <c r="M9947" i="5" s="1"/>
  <c r="N9947" i="5" s="1" a="1"/>
  <c r="N9947" i="5" s="1"/>
  <c r="L9946" i="5"/>
  <c r="M9946" i="5" s="1"/>
  <c r="L9945" i="5"/>
  <c r="M9945" i="5" s="1"/>
  <c r="N9945" i="5" s="1" a="1"/>
  <c r="N9945" i="5" s="1"/>
  <c r="L9944" i="5"/>
  <c r="M9944" i="5" s="1"/>
  <c r="N9944" i="5" s="1" a="1"/>
  <c r="N9944" i="5" s="1"/>
  <c r="L9943" i="5"/>
  <c r="M9943" i="5" s="1"/>
  <c r="N9943" i="5" s="1" a="1"/>
  <c r="N9943" i="5" s="1"/>
  <c r="L9942" i="5"/>
  <c r="M9942" i="5" s="1"/>
  <c r="N9942" i="5" s="1" a="1"/>
  <c r="N9942" i="5" s="1"/>
  <c r="L9941" i="5"/>
  <c r="M9941" i="5" s="1"/>
  <c r="L9940" i="5"/>
  <c r="M9940" i="5" s="1"/>
  <c r="L9939" i="5"/>
  <c r="M9939" i="5" s="1"/>
  <c r="N9939" i="5" s="1" a="1"/>
  <c r="N9939" i="5" s="1"/>
  <c r="L9938" i="5"/>
  <c r="M9938" i="5" s="1"/>
  <c r="N9938" i="5" s="1" a="1"/>
  <c r="N9938" i="5" s="1"/>
  <c r="L9937" i="5"/>
  <c r="M9937" i="5" s="1"/>
  <c r="N9937" i="5" s="1" a="1"/>
  <c r="N9937" i="5" s="1"/>
  <c r="L9936" i="5"/>
  <c r="M9936" i="5" s="1"/>
  <c r="N9936" i="5" s="1" a="1"/>
  <c r="N9936" i="5" s="1"/>
  <c r="L9935" i="5"/>
  <c r="M9935" i="5" s="1"/>
  <c r="N9935" i="5" s="1" a="1"/>
  <c r="N9935" i="5" s="1"/>
  <c r="L9934" i="5"/>
  <c r="M9934" i="5" s="1"/>
  <c r="L9933" i="5"/>
  <c r="M9933" i="5" s="1"/>
  <c r="N9933" i="5" s="1" a="1"/>
  <c r="N9933" i="5" s="1"/>
  <c r="L9932" i="5"/>
  <c r="M9932" i="5" s="1"/>
  <c r="L9931" i="5"/>
  <c r="M9931" i="5" s="1"/>
  <c r="N9931" i="5" s="1" a="1"/>
  <c r="N9931" i="5" s="1"/>
  <c r="L9930" i="5"/>
  <c r="M9930" i="5" s="1"/>
  <c r="N9930" i="5" s="1" a="1"/>
  <c r="N9930" i="5" s="1"/>
  <c r="L9929" i="5"/>
  <c r="M9929" i="5" s="1"/>
  <c r="N9929" i="5" s="1" a="1"/>
  <c r="N9929" i="5" s="1"/>
  <c r="L9928" i="5"/>
  <c r="M9928" i="5" s="1"/>
  <c r="N9928" i="5" s="1" a="1"/>
  <c r="L9927" i="5"/>
  <c r="M9927" i="5" s="1"/>
  <c r="N9927" i="5" s="1" a="1"/>
  <c r="N9927" i="5" s="1"/>
  <c r="L9926" i="5"/>
  <c r="M9926" i="5" s="1"/>
  <c r="N9926" i="5" s="1" a="1"/>
  <c r="N9926" i="5" s="1"/>
  <c r="L9925" i="5"/>
  <c r="M9925" i="5" s="1"/>
  <c r="N9925" i="5" s="1" a="1"/>
  <c r="N9925" i="5" s="1"/>
  <c r="L9924" i="5"/>
  <c r="M9924" i="5" s="1"/>
  <c r="N9924" i="5" s="1" a="1"/>
  <c r="N9924" i="5" s="1"/>
  <c r="L9923" i="5"/>
  <c r="M9923" i="5" s="1"/>
  <c r="N9923" i="5" s="1" a="1"/>
  <c r="N9923" i="5" s="1"/>
  <c r="L9922" i="5"/>
  <c r="M9922" i="5" s="1"/>
  <c r="N9922" i="5" s="1" a="1"/>
  <c r="N9922" i="5" s="1"/>
  <c r="L9921" i="5"/>
  <c r="M9921" i="5" s="1"/>
  <c r="N9921" i="5" s="1" a="1"/>
  <c r="N9921" i="5" s="1"/>
  <c r="L9920" i="5"/>
  <c r="M9920" i="5" s="1"/>
  <c r="L9919" i="5"/>
  <c r="M9919" i="5" s="1"/>
  <c r="L9918" i="5"/>
  <c r="M9918" i="5" s="1"/>
  <c r="N9918" i="5" s="1" a="1"/>
  <c r="N9918" i="5" s="1"/>
  <c r="L9917" i="5"/>
  <c r="M9917" i="5" s="1"/>
  <c r="N9917" i="5" s="1" a="1"/>
  <c r="N9917" i="5" s="1"/>
  <c r="L9916" i="5"/>
  <c r="M9916" i="5" s="1"/>
  <c r="L9915" i="5"/>
  <c r="M9915" i="5" s="1"/>
  <c r="N9915" i="5" s="1" a="1"/>
  <c r="N9915" i="5" s="1"/>
  <c r="L9914" i="5"/>
  <c r="M9914" i="5" s="1"/>
  <c r="N9914" i="5" s="1" a="1"/>
  <c r="N9914" i="5" s="1"/>
  <c r="L9913" i="5"/>
  <c r="M9913" i="5" s="1"/>
  <c r="N9913" i="5" s="1" a="1"/>
  <c r="N9913" i="5" s="1"/>
  <c r="L9912" i="5"/>
  <c r="M9912" i="5" s="1"/>
  <c r="N9912" i="5" s="1" a="1"/>
  <c r="N9912" i="5" s="1"/>
  <c r="L9911" i="5"/>
  <c r="M9911" i="5" s="1"/>
  <c r="N9911" i="5" s="1" a="1"/>
  <c r="N9911" i="5" s="1"/>
  <c r="L9910" i="5"/>
  <c r="M9910" i="5" s="1"/>
  <c r="N9910" i="5" s="1" a="1"/>
  <c r="N9910" i="5" s="1"/>
  <c r="L9909" i="5"/>
  <c r="M9909" i="5" s="1"/>
  <c r="N9909" i="5" s="1" a="1"/>
  <c r="N9909" i="5" s="1"/>
  <c r="L9908" i="5"/>
  <c r="M9908" i="5" s="1"/>
  <c r="L9907" i="5"/>
  <c r="M9907" i="5" s="1"/>
  <c r="N9907" i="5" s="1" a="1"/>
  <c r="N9907" i="5" s="1"/>
  <c r="L9906" i="5"/>
  <c r="M9906" i="5" s="1"/>
  <c r="L9905" i="5"/>
  <c r="M9905" i="5" s="1"/>
  <c r="N9905" i="5" s="1" a="1"/>
  <c r="N9905" i="5" s="1"/>
  <c r="L9904" i="5"/>
  <c r="M9904" i="5" s="1"/>
  <c r="N9904" i="5" s="1" a="1"/>
  <c r="N9904" i="5" s="1"/>
  <c r="L9903" i="5"/>
  <c r="M9903" i="5" s="1"/>
  <c r="N9903" i="5" s="1" a="1"/>
  <c r="N9903" i="5" s="1"/>
  <c r="L9902" i="5"/>
  <c r="M9902" i="5" s="1"/>
  <c r="N9902" i="5" s="1" a="1"/>
  <c r="N9902" i="5" s="1"/>
  <c r="L9901" i="5"/>
  <c r="M9901" i="5" s="1"/>
  <c r="N9901" i="5" s="1" a="1"/>
  <c r="N9901" i="5" s="1"/>
  <c r="L9900" i="5"/>
  <c r="M9900" i="5" s="1"/>
  <c r="L9899" i="5"/>
  <c r="M9899" i="5" s="1"/>
  <c r="N9899" i="5" s="1" a="1"/>
  <c r="N9899" i="5" s="1"/>
  <c r="L9898" i="5"/>
  <c r="M9898" i="5" s="1"/>
  <c r="N9898" i="5" s="1" a="1"/>
  <c r="N9898" i="5" s="1"/>
  <c r="L9897" i="5"/>
  <c r="M9897" i="5" s="1"/>
  <c r="N9897" i="5" s="1" a="1"/>
  <c r="N9897" i="5" s="1"/>
  <c r="L9896" i="5"/>
  <c r="M9896" i="5" s="1"/>
  <c r="L9895" i="5"/>
  <c r="M9895" i="5" s="1"/>
  <c r="L9894" i="5"/>
  <c r="M9894" i="5" s="1"/>
  <c r="L9893" i="5"/>
  <c r="M9893" i="5" s="1"/>
  <c r="N9893" i="5" s="1" a="1"/>
  <c r="N9893" i="5" s="1"/>
  <c r="L9892" i="5"/>
  <c r="M9892" i="5" s="1"/>
  <c r="N9892" i="5" s="1" a="1"/>
  <c r="N9892" i="5" s="1"/>
  <c r="L9891" i="5"/>
  <c r="M9891" i="5" s="1"/>
  <c r="N9891" i="5" s="1" a="1"/>
  <c r="N9891" i="5" s="1"/>
  <c r="L9890" i="5"/>
  <c r="M9890" i="5" s="1"/>
  <c r="N9890" i="5" s="1" a="1"/>
  <c r="N9890" i="5" s="1"/>
  <c r="L9889" i="5"/>
  <c r="M9889" i="5" s="1"/>
  <c r="N9889" i="5" s="1" a="1"/>
  <c r="N9889" i="5" s="1"/>
  <c r="L9888" i="5"/>
  <c r="M9888" i="5" s="1"/>
  <c r="N9888" i="5" s="1" a="1"/>
  <c r="N9888" i="5" s="1"/>
  <c r="L9887" i="5"/>
  <c r="M9887" i="5" s="1"/>
  <c r="N9887" i="5" s="1" a="1"/>
  <c r="N9887" i="5" s="1"/>
  <c r="L9886" i="5"/>
  <c r="M9886" i="5" s="1"/>
  <c r="N9886" i="5" s="1" a="1"/>
  <c r="N9886" i="5" s="1"/>
  <c r="L9885" i="5"/>
  <c r="M9885" i="5" s="1"/>
  <c r="N9885" i="5" s="1" a="1"/>
  <c r="N9885" i="5" s="1"/>
  <c r="L9884" i="5"/>
  <c r="M9884" i="5" s="1"/>
  <c r="N9884" i="5" s="1" a="1"/>
  <c r="N9884" i="5" s="1"/>
  <c r="L9883" i="5"/>
  <c r="M9883" i="5" s="1"/>
  <c r="N9883" i="5" s="1" a="1"/>
  <c r="N9883" i="5" s="1"/>
  <c r="L9882" i="5"/>
  <c r="M9882" i="5" s="1"/>
  <c r="L9881" i="5"/>
  <c r="M9881" i="5" s="1"/>
  <c r="L9880" i="5"/>
  <c r="M9880" i="5" s="1"/>
  <c r="N9880" i="5" s="1" a="1"/>
  <c r="N9880" i="5" s="1"/>
  <c r="L9879" i="5"/>
  <c r="M9879" i="5" s="1"/>
  <c r="N9879" i="5" s="1" a="1"/>
  <c r="N9879" i="5" s="1"/>
  <c r="L9878" i="5"/>
  <c r="M9878" i="5" s="1"/>
  <c r="N9878" i="5" s="1" a="1"/>
  <c r="N9878" i="5" s="1"/>
  <c r="L9877" i="5"/>
  <c r="M9877" i="5" s="1"/>
  <c r="N9877" i="5" s="1" a="1"/>
  <c r="N9877" i="5" s="1"/>
  <c r="L9876" i="5"/>
  <c r="M9876" i="5" s="1"/>
  <c r="N9876" i="5" s="1" a="1"/>
  <c r="N9876" i="5" s="1"/>
  <c r="L9875" i="5"/>
  <c r="M9875" i="5" s="1"/>
  <c r="L9874" i="5"/>
  <c r="M9874" i="5" s="1"/>
  <c r="L9873" i="5"/>
  <c r="M9873" i="5" s="1"/>
  <c r="L9872" i="5"/>
  <c r="M9872" i="5" s="1"/>
  <c r="N9872" i="5" s="1" a="1"/>
  <c r="N9872" i="5" s="1"/>
  <c r="L9871" i="5"/>
  <c r="M9871" i="5" s="1"/>
  <c r="N9871" i="5" s="1" a="1"/>
  <c r="N9871" i="5" s="1"/>
  <c r="L9870" i="5"/>
  <c r="M9870" i="5" s="1"/>
  <c r="L9869" i="5"/>
  <c r="M9869" i="5" s="1"/>
  <c r="N9869" i="5" s="1" a="1"/>
  <c r="N9869" i="5" s="1"/>
  <c r="L9868" i="5"/>
  <c r="M9868" i="5" s="1"/>
  <c r="N9868" i="5" s="1" a="1"/>
  <c r="N9868" i="5" s="1"/>
  <c r="L9867" i="5"/>
  <c r="M9867" i="5" s="1"/>
  <c r="N9867" i="5" s="1" a="1"/>
  <c r="N9867" i="5" s="1"/>
  <c r="L9866" i="5"/>
  <c r="M9866" i="5" s="1"/>
  <c r="N9866" i="5" s="1" a="1"/>
  <c r="N9866" i="5" s="1"/>
  <c r="L9865" i="5"/>
  <c r="M9865" i="5" s="1"/>
  <c r="N9865" i="5" s="1" a="1"/>
  <c r="N9865" i="5" s="1"/>
  <c r="L9864" i="5"/>
  <c r="M9864" i="5" s="1"/>
  <c r="N9864" i="5" s="1" a="1"/>
  <c r="N9864" i="5" s="1"/>
  <c r="L9863" i="5"/>
  <c r="M9863" i="5" s="1"/>
  <c r="L9862" i="5"/>
  <c r="M9862" i="5" s="1"/>
  <c r="N9862" i="5" s="1" a="1"/>
  <c r="N9862" i="5" s="1"/>
  <c r="L9861" i="5"/>
  <c r="M9861" i="5" s="1"/>
  <c r="N9861" i="5" s="1" a="1"/>
  <c r="N9861" i="5" s="1"/>
  <c r="L9860" i="5"/>
  <c r="M9860" i="5" s="1"/>
  <c r="N9860" i="5" s="1" a="1"/>
  <c r="L9859" i="5"/>
  <c r="M9859" i="5" s="1"/>
  <c r="N9859" i="5" s="1" a="1"/>
  <c r="N9859" i="5" s="1"/>
  <c r="L9858" i="5"/>
  <c r="M9858" i="5" s="1"/>
  <c r="N9858" i="5" s="1" a="1"/>
  <c r="N9858" i="5" s="1"/>
  <c r="L9857" i="5"/>
  <c r="M9857" i="5" s="1"/>
  <c r="N9857" i="5" s="1" a="1"/>
  <c r="N9857" i="5" s="1"/>
  <c r="L9856" i="5"/>
  <c r="M9856" i="5" s="1"/>
  <c r="N9856" i="5" s="1" a="1"/>
  <c r="N9856" i="5" s="1"/>
  <c r="L9855" i="5"/>
  <c r="M9855" i="5" s="1"/>
  <c r="N9855" i="5" s="1" a="1"/>
  <c r="N9855" i="5" s="1"/>
  <c r="L9854" i="5"/>
  <c r="M9854" i="5" s="1"/>
  <c r="N9854" i="5" s="1" a="1"/>
  <c r="N9854" i="5" s="1"/>
  <c r="L9853" i="5"/>
  <c r="M9853" i="5" s="1"/>
  <c r="N9853" i="5" s="1" a="1"/>
  <c r="N9853" i="5" s="1"/>
  <c r="L9852" i="5"/>
  <c r="M9852" i="5" s="1"/>
  <c r="N9852" i="5" s="1" a="1"/>
  <c r="N9852" i="5" s="1"/>
  <c r="L9851" i="5"/>
  <c r="M9851" i="5" s="1"/>
  <c r="N9851" i="5" s="1" a="1"/>
  <c r="N9851" i="5" s="1"/>
  <c r="L9850" i="5"/>
  <c r="M9850" i="5" s="1"/>
  <c r="N9850" i="5" s="1" a="1"/>
  <c r="N9850" i="5" s="1"/>
  <c r="L9849" i="5"/>
  <c r="M9849" i="5" s="1"/>
  <c r="L9848" i="5"/>
  <c r="M9848" i="5" s="1"/>
  <c r="N9848" i="5" s="1" a="1"/>
  <c r="N9848" i="5" s="1"/>
  <c r="L9847" i="5"/>
  <c r="M9847" i="5" s="1"/>
  <c r="N9847" i="5" s="1" a="1"/>
  <c r="N9847" i="5" s="1"/>
  <c r="L9846" i="5"/>
  <c r="M9846" i="5" s="1"/>
  <c r="N9846" i="5" s="1" a="1"/>
  <c r="N9846" i="5" s="1"/>
  <c r="L9845" i="5"/>
  <c r="M9845" i="5" s="1"/>
  <c r="N9845" i="5" s="1" a="1"/>
  <c r="N9845" i="5" s="1"/>
  <c r="L9844" i="5"/>
  <c r="M9844" i="5" s="1"/>
  <c r="L9843" i="5"/>
  <c r="M9843" i="5" s="1"/>
  <c r="L9842" i="5"/>
  <c r="M9842" i="5" s="1"/>
  <c r="N9842" i="5" s="1" a="1"/>
  <c r="N9842" i="5" s="1"/>
  <c r="L9841" i="5"/>
  <c r="M9841" i="5" s="1"/>
  <c r="N9841" i="5" s="1" a="1"/>
  <c r="N9841" i="5" s="1"/>
  <c r="L9840" i="5"/>
  <c r="M9840" i="5" s="1"/>
  <c r="N9840" i="5" s="1" a="1"/>
  <c r="N9840" i="5" s="1"/>
  <c r="L9839" i="5"/>
  <c r="M9839" i="5" s="1"/>
  <c r="N9839" i="5" s="1" a="1"/>
  <c r="N9839" i="5" s="1"/>
  <c r="L9838" i="5"/>
  <c r="M9838" i="5" s="1"/>
  <c r="N9838" i="5" s="1" a="1"/>
  <c r="N9838" i="5" s="1"/>
  <c r="L9837" i="5"/>
  <c r="M9837" i="5" s="1"/>
  <c r="N9837" i="5" s="1" a="1"/>
  <c r="N9837" i="5" s="1"/>
  <c r="L9836" i="5"/>
  <c r="M9836" i="5" s="1"/>
  <c r="N9836" i="5" s="1" a="1"/>
  <c r="N9836" i="5" s="1"/>
  <c r="L9835" i="5"/>
  <c r="M9835" i="5" s="1"/>
  <c r="N9835" i="5" s="1" a="1"/>
  <c r="N9835" i="5" s="1"/>
  <c r="L9834" i="5"/>
  <c r="M9834" i="5" s="1"/>
  <c r="N9834" i="5" s="1" a="1"/>
  <c r="N9834" i="5" s="1"/>
  <c r="L9833" i="5"/>
  <c r="M9833" i="5" s="1"/>
  <c r="N9833" i="5" s="1" a="1"/>
  <c r="N9833" i="5" s="1"/>
  <c r="L9832" i="5"/>
  <c r="M9832" i="5" s="1"/>
  <c r="N9832" i="5" s="1" a="1"/>
  <c r="N9832" i="5" s="1"/>
  <c r="L9831" i="5"/>
  <c r="M9831" i="5" s="1"/>
  <c r="N9831" i="5" s="1" a="1"/>
  <c r="N9831" i="5" s="1"/>
  <c r="L9830" i="5"/>
  <c r="M9830" i="5" s="1"/>
  <c r="N9830" i="5" s="1" a="1"/>
  <c r="N9830" i="5" s="1"/>
  <c r="L9829" i="5"/>
  <c r="M9829" i="5" s="1"/>
  <c r="L9828" i="5"/>
  <c r="M9828" i="5" s="1"/>
  <c r="N9828" i="5" s="1" a="1"/>
  <c r="N9828" i="5" s="1"/>
  <c r="L9827" i="5"/>
  <c r="M9827" i="5" s="1"/>
  <c r="N9827" i="5" s="1" a="1"/>
  <c r="N9827" i="5" s="1"/>
  <c r="L9826" i="5"/>
  <c r="M9826" i="5" s="1"/>
  <c r="N9826" i="5" s="1" a="1"/>
  <c r="N9826" i="5" s="1"/>
  <c r="L9825" i="5"/>
  <c r="M9825" i="5" s="1"/>
  <c r="N9825" i="5" s="1" a="1"/>
  <c r="N9825" i="5" s="1"/>
  <c r="L9824" i="5"/>
  <c r="M9824" i="5" s="1"/>
  <c r="N9824" i="5" s="1" a="1"/>
  <c r="N9824" i="5" s="1"/>
  <c r="L9823" i="5"/>
  <c r="M9823" i="5" s="1"/>
  <c r="N9823" i="5" s="1" a="1"/>
  <c r="N9823" i="5" s="1"/>
  <c r="L9822" i="5"/>
  <c r="M9822" i="5" s="1"/>
  <c r="N9822" i="5" s="1" a="1"/>
  <c r="L9821" i="5"/>
  <c r="M9821" i="5" s="1"/>
  <c r="N9821" i="5" s="1" a="1"/>
  <c r="N9821" i="5" s="1"/>
  <c r="L9820" i="5"/>
  <c r="M9820" i="5" s="1"/>
  <c r="N9820" i="5" s="1" a="1"/>
  <c r="N9820" i="5" s="1"/>
  <c r="L9819" i="5"/>
  <c r="M9819" i="5" s="1"/>
  <c r="N9819" i="5" s="1" a="1"/>
  <c r="N9819" i="5" s="1"/>
  <c r="L9818" i="5"/>
  <c r="M9818" i="5" s="1"/>
  <c r="N9818" i="5" s="1" a="1"/>
  <c r="N9818" i="5" s="1"/>
  <c r="L9817" i="5"/>
  <c r="M9817" i="5" s="1"/>
  <c r="N9817" i="5" s="1" a="1"/>
  <c r="N9817" i="5" s="1"/>
  <c r="L9816" i="5"/>
  <c r="M9816" i="5" s="1"/>
  <c r="N9816" i="5" s="1" a="1"/>
  <c r="N9816" i="5" s="1"/>
  <c r="L9815" i="5"/>
  <c r="M9815" i="5" s="1"/>
  <c r="N9815" i="5" s="1" a="1"/>
  <c r="N9815" i="5" s="1"/>
  <c r="L9814" i="5"/>
  <c r="M9814" i="5" s="1"/>
  <c r="N9814" i="5" s="1" a="1"/>
  <c r="N9814" i="5" s="1"/>
  <c r="L9813" i="5"/>
  <c r="M9813" i="5" s="1"/>
  <c r="N9813" i="5" s="1" a="1"/>
  <c r="N9813" i="5" s="1"/>
  <c r="L9812" i="5"/>
  <c r="M9812" i="5" s="1"/>
  <c r="N9812" i="5" s="1" a="1"/>
  <c r="N9812" i="5" s="1"/>
  <c r="L9811" i="5"/>
  <c r="M9811" i="5" s="1"/>
  <c r="L9810" i="5"/>
  <c r="M9810" i="5" s="1"/>
  <c r="N9810" i="5" s="1" a="1"/>
  <c r="N9810" i="5" s="1"/>
  <c r="L9809" i="5"/>
  <c r="M9809" i="5" s="1"/>
  <c r="L9808" i="5"/>
  <c r="M9808" i="5" s="1"/>
  <c r="N9808" i="5" s="1" a="1"/>
  <c r="N9808" i="5" s="1"/>
  <c r="L9807" i="5"/>
  <c r="M9807" i="5" s="1"/>
  <c r="N9807" i="5" s="1" a="1"/>
  <c r="N9807" i="5" s="1"/>
  <c r="L9806" i="5"/>
  <c r="M9806" i="5" s="1"/>
  <c r="N9806" i="5" s="1" a="1"/>
  <c r="N9806" i="5" s="1"/>
  <c r="L9805" i="5"/>
  <c r="M9805" i="5" s="1"/>
  <c r="N9805" i="5" s="1" a="1"/>
  <c r="N9805" i="5" s="1"/>
  <c r="L9804" i="5"/>
  <c r="M9804" i="5" s="1"/>
  <c r="N9804" i="5" s="1" a="1"/>
  <c r="N9804" i="5" s="1"/>
  <c r="L9803" i="5"/>
  <c r="M9803" i="5" s="1"/>
  <c r="N9803" i="5" s="1" a="1"/>
  <c r="N9803" i="5" s="1"/>
  <c r="L9802" i="5"/>
  <c r="M9802" i="5" s="1"/>
  <c r="N9802" i="5" s="1" a="1"/>
  <c r="N9802" i="5" s="1"/>
  <c r="L9801" i="5"/>
  <c r="M9801" i="5" s="1"/>
  <c r="N9801" i="5" s="1" a="1"/>
  <c r="N9801" i="5" s="1"/>
  <c r="L9800" i="5"/>
  <c r="M9800" i="5" s="1"/>
  <c r="N9800" i="5" s="1" a="1"/>
  <c r="N9800" i="5" s="1"/>
  <c r="L9799" i="5"/>
  <c r="M9799" i="5" s="1"/>
  <c r="N9799" i="5" s="1" a="1"/>
  <c r="N9799" i="5" s="1"/>
  <c r="L9798" i="5"/>
  <c r="M9798" i="5" s="1"/>
  <c r="N9798" i="5" s="1" a="1"/>
  <c r="N9798" i="5" s="1"/>
  <c r="L9797" i="5"/>
  <c r="M9797" i="5" s="1"/>
  <c r="N9797" i="5" s="1" a="1"/>
  <c r="L9796" i="5"/>
  <c r="M9796" i="5" s="1"/>
  <c r="N9796" i="5" s="1" a="1"/>
  <c r="N9796" i="5" s="1"/>
  <c r="L9795" i="5"/>
  <c r="M9795" i="5" s="1"/>
  <c r="L9794" i="5"/>
  <c r="M9794" i="5" s="1"/>
  <c r="N9794" i="5" s="1" a="1"/>
  <c r="N9794" i="5" s="1"/>
  <c r="M9793" i="5"/>
  <c r="N9793" i="5" s="1" a="1"/>
  <c r="N9793" i="5" s="1"/>
  <c r="L9793" i="5"/>
  <c r="L9792" i="5"/>
  <c r="M9792" i="5" s="1"/>
  <c r="N9792" i="5" s="1" a="1"/>
  <c r="N9792" i="5" s="1"/>
  <c r="L9791" i="5"/>
  <c r="M9791" i="5" s="1"/>
  <c r="L9790" i="5"/>
  <c r="M9790" i="5" s="1"/>
  <c r="L9789" i="5"/>
  <c r="M9789" i="5" s="1"/>
  <c r="N9789" i="5" s="1" a="1"/>
  <c r="N9789" i="5" s="1"/>
  <c r="L9788" i="5"/>
  <c r="M9788" i="5" s="1"/>
  <c r="N9788" i="5" s="1" a="1"/>
  <c r="N9788" i="5" s="1"/>
  <c r="L9787" i="5"/>
  <c r="M9787" i="5" s="1"/>
  <c r="N9787" i="5" s="1" a="1"/>
  <c r="N9787" i="5" s="1"/>
  <c r="L9786" i="5"/>
  <c r="M9786" i="5" s="1"/>
  <c r="N9786" i="5" s="1" a="1"/>
  <c r="N9786" i="5" s="1"/>
  <c r="L9785" i="5"/>
  <c r="M9785" i="5" s="1"/>
  <c r="N9785" i="5" s="1" a="1"/>
  <c r="N9785" i="5" s="1"/>
  <c r="L9784" i="5"/>
  <c r="M9784" i="5" s="1"/>
  <c r="L9783" i="5"/>
  <c r="M9783" i="5" s="1"/>
  <c r="N9783" i="5" s="1" a="1"/>
  <c r="N9783" i="5" s="1"/>
  <c r="L9782" i="5"/>
  <c r="M9782" i="5" s="1"/>
  <c r="N9782" i="5" s="1" a="1"/>
  <c r="N9782" i="5" s="1"/>
  <c r="L9781" i="5"/>
  <c r="M9781" i="5" s="1"/>
  <c r="L9780" i="5"/>
  <c r="M9780" i="5" s="1"/>
  <c r="N9780" i="5" s="1" a="1"/>
  <c r="N9780" i="5" s="1"/>
  <c r="L9779" i="5"/>
  <c r="M9779" i="5" s="1"/>
  <c r="N9779" i="5" s="1" a="1"/>
  <c r="N9779" i="5" s="1"/>
  <c r="L9778" i="5"/>
  <c r="M9778" i="5" s="1"/>
  <c r="N9778" i="5" s="1" a="1"/>
  <c r="N9778" i="5" s="1"/>
  <c r="L9777" i="5"/>
  <c r="M9777" i="5" s="1"/>
  <c r="N9777" i="5" s="1" a="1"/>
  <c r="N9777" i="5" s="1"/>
  <c r="L9776" i="5"/>
  <c r="M9776" i="5" s="1"/>
  <c r="N9776" i="5" s="1" a="1"/>
  <c r="N9776" i="5" s="1"/>
  <c r="L9775" i="5"/>
  <c r="M9775" i="5" s="1"/>
  <c r="N9775" i="5" s="1" a="1"/>
  <c r="L9774" i="5"/>
  <c r="M9774" i="5" s="1"/>
  <c r="N9774" i="5" s="1" a="1"/>
  <c r="N9774" i="5" s="1"/>
  <c r="L9773" i="5"/>
  <c r="M9773" i="5" s="1"/>
  <c r="N9773" i="5" s="1" a="1"/>
  <c r="N9773" i="5" s="1"/>
  <c r="L9772" i="5"/>
  <c r="M9772" i="5" s="1"/>
  <c r="L9771" i="5"/>
  <c r="M9771" i="5" s="1"/>
  <c r="N9771" i="5" s="1" a="1"/>
  <c r="N9771" i="5" s="1"/>
  <c r="L9770" i="5"/>
  <c r="M9770" i="5" s="1"/>
  <c r="L9769" i="5"/>
  <c r="M9769" i="5" s="1"/>
  <c r="N9769" i="5" s="1" a="1"/>
  <c r="N9769" i="5" s="1"/>
  <c r="L9768" i="5"/>
  <c r="M9768" i="5" s="1"/>
  <c r="N9768" i="5" s="1" a="1"/>
  <c r="N9768" i="5" s="1"/>
  <c r="L9767" i="5"/>
  <c r="M9767" i="5" s="1"/>
  <c r="N9767" i="5" s="1" a="1"/>
  <c r="N9767" i="5" s="1"/>
  <c r="L9766" i="5"/>
  <c r="M9766" i="5" s="1"/>
  <c r="N9766" i="5" s="1" a="1"/>
  <c r="N9766" i="5" s="1"/>
  <c r="L9765" i="5"/>
  <c r="M9765" i="5" s="1"/>
  <c r="N9765" i="5" s="1" a="1"/>
  <c r="N9765" i="5" s="1"/>
  <c r="L9764" i="5"/>
  <c r="M9764" i="5" s="1"/>
  <c r="N9764" i="5" s="1" a="1"/>
  <c r="N9764" i="5" s="1"/>
  <c r="L9763" i="5"/>
  <c r="M9763" i="5" s="1"/>
  <c r="N9763" i="5" s="1" a="1"/>
  <c r="N9763" i="5" s="1"/>
  <c r="L9762" i="5"/>
  <c r="M9762" i="5" s="1"/>
  <c r="N9762" i="5" s="1" a="1"/>
  <c r="L9761" i="5"/>
  <c r="M9761" i="5" s="1"/>
  <c r="N9761" i="5" s="1" a="1"/>
  <c r="N9761" i="5" s="1"/>
  <c r="L9760" i="5"/>
  <c r="M9760" i="5" s="1"/>
  <c r="N9760" i="5" s="1" a="1"/>
  <c r="N9760" i="5" s="1"/>
  <c r="L9759" i="5"/>
  <c r="M9759" i="5" s="1"/>
  <c r="N9759" i="5" s="1" a="1"/>
  <c r="N9759" i="5" s="1"/>
  <c r="L9758" i="5"/>
  <c r="M9758" i="5" s="1"/>
  <c r="N9758" i="5" s="1" a="1"/>
  <c r="N9758" i="5" s="1"/>
  <c r="L9757" i="5"/>
  <c r="M9757" i="5" s="1"/>
  <c r="N9757" i="5" s="1" a="1"/>
  <c r="N9757" i="5" s="1"/>
  <c r="L9756" i="5"/>
  <c r="M9756" i="5" s="1"/>
  <c r="N9756" i="5" s="1" a="1"/>
  <c r="N9756" i="5" s="1"/>
  <c r="L9755" i="5"/>
  <c r="M9755" i="5" s="1"/>
  <c r="N9755" i="5" s="1" a="1"/>
  <c r="N9755" i="5" s="1"/>
  <c r="L9754" i="5"/>
  <c r="M9754" i="5" s="1"/>
  <c r="N9754" i="5" s="1" a="1"/>
  <c r="N9754" i="5" s="1"/>
  <c r="L9753" i="5"/>
  <c r="M9753" i="5" s="1"/>
  <c r="N9753" i="5" s="1" a="1"/>
  <c r="N9753" i="5" s="1"/>
  <c r="L9752" i="5"/>
  <c r="M9752" i="5" s="1"/>
  <c r="N9752" i="5" s="1" a="1"/>
  <c r="N9752" i="5" s="1"/>
  <c r="L9751" i="5"/>
  <c r="M9751" i="5" s="1"/>
  <c r="N9751" i="5" s="1" a="1"/>
  <c r="N9751" i="5" s="1"/>
  <c r="L9750" i="5"/>
  <c r="M9750" i="5" s="1"/>
  <c r="N9750" i="5" s="1" a="1"/>
  <c r="N9750" i="5" s="1"/>
  <c r="M9749" i="5"/>
  <c r="N9749" i="5" s="1" a="1"/>
  <c r="N9749" i="5" s="1"/>
  <c r="L9749" i="5"/>
  <c r="L9748" i="5"/>
  <c r="M9748" i="5" s="1"/>
  <c r="N9748" i="5" s="1" a="1"/>
  <c r="N9748" i="5" s="1"/>
  <c r="L9747" i="5"/>
  <c r="M9747" i="5" s="1"/>
  <c r="N9747" i="5" s="1" a="1"/>
  <c r="N9747" i="5" s="1"/>
  <c r="L9746" i="5"/>
  <c r="M9746" i="5" s="1"/>
  <c r="N9746" i="5" s="1" a="1"/>
  <c r="N9746" i="5" s="1"/>
  <c r="L9745" i="5"/>
  <c r="M9745" i="5" s="1"/>
  <c r="N9745" i="5" s="1" a="1"/>
  <c r="N9745" i="5" s="1"/>
  <c r="L9744" i="5"/>
  <c r="M9744" i="5" s="1"/>
  <c r="N9744" i="5" s="1" a="1"/>
  <c r="N9744" i="5" s="1"/>
  <c r="L9743" i="5"/>
  <c r="M9743" i="5" s="1"/>
  <c r="N9743" i="5" s="1" a="1"/>
  <c r="N9743" i="5" s="1"/>
  <c r="L9742" i="5"/>
  <c r="M9742" i="5" s="1"/>
  <c r="N9742" i="5" s="1" a="1"/>
  <c r="N9742" i="5" s="1"/>
  <c r="L9741" i="5"/>
  <c r="M9741" i="5" s="1"/>
  <c r="N9741" i="5" s="1" a="1"/>
  <c r="N9741" i="5" s="1"/>
  <c r="L9740" i="5"/>
  <c r="M9740" i="5" s="1"/>
  <c r="N9740" i="5" s="1" a="1"/>
  <c r="N9740" i="5" s="1"/>
  <c r="L9739" i="5"/>
  <c r="M9739" i="5" s="1"/>
  <c r="L9738" i="5"/>
  <c r="M9738" i="5" s="1"/>
  <c r="N9738" i="5" s="1" a="1"/>
  <c r="N9738" i="5" s="1"/>
  <c r="L9737" i="5"/>
  <c r="M9737" i="5" s="1"/>
  <c r="L9736" i="5"/>
  <c r="M9736" i="5" s="1"/>
  <c r="L9735" i="5"/>
  <c r="M9735" i="5" s="1"/>
  <c r="N9735" i="5" s="1" a="1"/>
  <c r="N9735" i="5" s="1"/>
  <c r="L9734" i="5"/>
  <c r="M9734" i="5" s="1"/>
  <c r="N9734" i="5" s="1" a="1"/>
  <c r="N9734" i="5" s="1"/>
  <c r="L9733" i="5"/>
  <c r="M9733" i="5" s="1"/>
  <c r="N9733" i="5" s="1" a="1"/>
  <c r="N9733" i="5" s="1"/>
  <c r="M9732" i="5"/>
  <c r="N9732" i="5" s="1" a="1"/>
  <c r="N9732" i="5" s="1"/>
  <c r="L9732" i="5"/>
  <c r="L9731" i="5"/>
  <c r="M9731" i="5" s="1"/>
  <c r="N9731" i="5" s="1" a="1"/>
  <c r="N9731" i="5" s="1"/>
  <c r="L9730" i="5"/>
  <c r="M9730" i="5" s="1"/>
  <c r="N9730" i="5" s="1" a="1"/>
  <c r="N9730" i="5" s="1"/>
  <c r="L9729" i="5"/>
  <c r="M9729" i="5" s="1"/>
  <c r="L9728" i="5"/>
  <c r="M9728" i="5" s="1"/>
  <c r="N9728" i="5" s="1" a="1"/>
  <c r="N9728" i="5" s="1"/>
  <c r="L9727" i="5"/>
  <c r="M9727" i="5" s="1"/>
  <c r="N9727" i="5" s="1" a="1"/>
  <c r="N9727" i="5" s="1"/>
  <c r="L9726" i="5"/>
  <c r="M9726" i="5" s="1"/>
  <c r="L9725" i="5"/>
  <c r="M9725" i="5" s="1"/>
  <c r="N9725" i="5" s="1" a="1"/>
  <c r="N9725" i="5" s="1"/>
  <c r="L9724" i="5"/>
  <c r="M9724" i="5" s="1"/>
  <c r="N9724" i="5" s="1" a="1"/>
  <c r="N9724" i="5" s="1"/>
  <c r="L9723" i="5"/>
  <c r="M9723" i="5" s="1"/>
  <c r="N9723" i="5" s="1" a="1"/>
  <c r="N9723" i="5" s="1"/>
  <c r="L9722" i="5"/>
  <c r="M9722" i="5" s="1"/>
  <c r="N9722" i="5" s="1" a="1"/>
  <c r="N9722" i="5" s="1"/>
  <c r="L9721" i="5"/>
  <c r="M9721" i="5" s="1"/>
  <c r="N9721" i="5" s="1" a="1"/>
  <c r="N9721" i="5" s="1"/>
  <c r="L9720" i="5"/>
  <c r="M9720" i="5" s="1"/>
  <c r="N9720" i="5" s="1" a="1"/>
  <c r="N9720" i="5" s="1"/>
  <c r="L9719" i="5"/>
  <c r="M9719" i="5" s="1"/>
  <c r="N9719" i="5" s="1" a="1"/>
  <c r="L9718" i="5"/>
  <c r="M9718" i="5" s="1"/>
  <c r="N9718" i="5" s="1" a="1"/>
  <c r="N9718" i="5" s="1"/>
  <c r="L9717" i="5"/>
  <c r="M9717" i="5" s="1"/>
  <c r="N9717" i="5" s="1" a="1"/>
  <c r="N9717" i="5" s="1"/>
  <c r="L9716" i="5"/>
  <c r="M9716" i="5" s="1"/>
  <c r="N9716" i="5" s="1" a="1"/>
  <c r="L9715" i="5"/>
  <c r="M9715" i="5" s="1"/>
  <c r="N9715" i="5" s="1" a="1"/>
  <c r="N9715" i="5" s="1"/>
  <c r="L9714" i="5"/>
  <c r="M9714" i="5" s="1"/>
  <c r="N9714" i="5" s="1" a="1"/>
  <c r="N9714" i="5" s="1"/>
  <c r="L9713" i="5"/>
  <c r="M9713" i="5" s="1"/>
  <c r="N9713" i="5" s="1" a="1"/>
  <c r="N9713" i="5" s="1"/>
  <c r="L9712" i="5"/>
  <c r="M9712" i="5" s="1"/>
  <c r="N9712" i="5" s="1" a="1"/>
  <c r="N9712" i="5" s="1"/>
  <c r="L9711" i="5"/>
  <c r="M9711" i="5" s="1"/>
  <c r="N9711" i="5" s="1" a="1"/>
  <c r="N9711" i="5" s="1"/>
  <c r="L9710" i="5"/>
  <c r="M9710" i="5" s="1"/>
  <c r="L9709" i="5"/>
  <c r="M9709" i="5" s="1"/>
  <c r="N9709" i="5" s="1" a="1"/>
  <c r="N9709" i="5" s="1"/>
  <c r="L9708" i="5"/>
  <c r="M9708" i="5" s="1"/>
  <c r="N9708" i="5" s="1" a="1"/>
  <c r="N9708" i="5" s="1"/>
  <c r="L9707" i="5"/>
  <c r="M9707" i="5" s="1"/>
  <c r="N9707" i="5" s="1" a="1"/>
  <c r="N9707" i="5" s="1"/>
  <c r="L9706" i="5"/>
  <c r="M9706" i="5" s="1"/>
  <c r="N9706" i="5" s="1" a="1"/>
  <c r="N9706" i="5" s="1"/>
  <c r="L9705" i="5"/>
  <c r="M9705" i="5" s="1"/>
  <c r="L9704" i="5"/>
  <c r="M9704" i="5" s="1"/>
  <c r="N9704" i="5" s="1" a="1"/>
  <c r="N9704" i="5" s="1"/>
  <c r="L9703" i="5"/>
  <c r="M9703" i="5" s="1"/>
  <c r="N9703" i="5" s="1" a="1"/>
  <c r="N9703" i="5" s="1"/>
  <c r="L9702" i="5"/>
  <c r="M9702" i="5" s="1"/>
  <c r="N9702" i="5" s="1" a="1"/>
  <c r="N9702" i="5" s="1"/>
  <c r="L9701" i="5"/>
  <c r="M9701" i="5" s="1"/>
  <c r="N9701" i="5" s="1" a="1"/>
  <c r="N9701" i="5" s="1"/>
  <c r="L9700" i="5"/>
  <c r="M9700" i="5" s="1"/>
  <c r="N9700" i="5" s="1" a="1"/>
  <c r="N9700" i="5" s="1"/>
  <c r="L9699" i="5"/>
  <c r="M9699" i="5" s="1"/>
  <c r="N9699" i="5" s="1" a="1"/>
  <c r="N9699" i="5" s="1"/>
  <c r="L9698" i="5"/>
  <c r="M9698" i="5" s="1"/>
  <c r="N9698" i="5" s="1" a="1"/>
  <c r="L9697" i="5"/>
  <c r="M9697" i="5" s="1"/>
  <c r="L9696" i="5"/>
  <c r="M9696" i="5" s="1"/>
  <c r="N9696" i="5" s="1" a="1"/>
  <c r="N9696" i="5" s="1"/>
  <c r="L9695" i="5"/>
  <c r="M9695" i="5" s="1"/>
  <c r="N9695" i="5" s="1" a="1"/>
  <c r="N9695" i="5" s="1"/>
  <c r="L9694" i="5"/>
  <c r="M9694" i="5" s="1"/>
  <c r="N9694" i="5" s="1" a="1"/>
  <c r="N9694" i="5" s="1"/>
  <c r="L9693" i="5"/>
  <c r="M9693" i="5" s="1"/>
  <c r="N9693" i="5" s="1" a="1"/>
  <c r="N9693" i="5" s="1"/>
  <c r="L9692" i="5"/>
  <c r="M9692" i="5" s="1"/>
  <c r="N9692" i="5" s="1" a="1"/>
  <c r="L9691" i="5"/>
  <c r="M9691" i="5" s="1"/>
  <c r="N9691" i="5" s="1" a="1"/>
  <c r="N9691" i="5" s="1"/>
  <c r="L9690" i="5"/>
  <c r="M9690" i="5" s="1"/>
  <c r="N9690" i="5" s="1" a="1"/>
  <c r="N9690" i="5" s="1"/>
  <c r="L9689" i="5"/>
  <c r="M9689" i="5" s="1"/>
  <c r="N9689" i="5" s="1" a="1"/>
  <c r="N9689" i="5" s="1"/>
  <c r="L9688" i="5"/>
  <c r="M9688" i="5" s="1"/>
  <c r="N9688" i="5" s="1" a="1"/>
  <c r="N9688" i="5" s="1"/>
  <c r="L9687" i="5"/>
  <c r="M9687" i="5" s="1"/>
  <c r="N9687" i="5" s="1" a="1"/>
  <c r="N9687" i="5" s="1"/>
  <c r="L9686" i="5"/>
  <c r="M9686" i="5" s="1"/>
  <c r="L9685" i="5"/>
  <c r="M9685" i="5" s="1"/>
  <c r="N9685" i="5" s="1" a="1"/>
  <c r="N9685" i="5" s="1"/>
  <c r="L9684" i="5"/>
  <c r="M9684" i="5" s="1"/>
  <c r="L9683" i="5"/>
  <c r="M9683" i="5" s="1"/>
  <c r="N9683" i="5" s="1" a="1"/>
  <c r="N9683" i="5" s="1"/>
  <c r="L9682" i="5"/>
  <c r="M9682" i="5" s="1"/>
  <c r="N9682" i="5" s="1" a="1"/>
  <c r="N9682" i="5" s="1"/>
  <c r="L9681" i="5"/>
  <c r="M9681" i="5" s="1"/>
  <c r="N9681" i="5" s="1" a="1"/>
  <c r="N9681" i="5" s="1"/>
  <c r="L9680" i="5"/>
  <c r="M9680" i="5" s="1"/>
  <c r="N9680" i="5" s="1" a="1"/>
  <c r="N9680" i="5" s="1"/>
  <c r="L9679" i="5"/>
  <c r="M9679" i="5" s="1"/>
  <c r="N9679" i="5" s="1" a="1"/>
  <c r="N9679" i="5" s="1"/>
  <c r="L9678" i="5"/>
  <c r="M9678" i="5" s="1"/>
  <c r="N9678" i="5" s="1" a="1"/>
  <c r="N9678" i="5" s="1"/>
  <c r="L9677" i="5"/>
  <c r="M9677" i="5" s="1"/>
  <c r="N9677" i="5" s="1" a="1"/>
  <c r="N9677" i="5" s="1"/>
  <c r="L9676" i="5"/>
  <c r="M9676" i="5" s="1"/>
  <c r="N9676" i="5" s="1" a="1"/>
  <c r="N9676" i="5" s="1"/>
  <c r="M9675" i="5"/>
  <c r="N9675" i="5" s="1" a="1"/>
  <c r="N9675" i="5" s="1"/>
  <c r="L9675" i="5"/>
  <c r="L9674" i="5"/>
  <c r="M9674" i="5" s="1"/>
  <c r="N9674" i="5" s="1" a="1"/>
  <c r="N9674" i="5" s="1"/>
  <c r="L9673" i="5"/>
  <c r="M9673" i="5" s="1"/>
  <c r="L9672" i="5"/>
  <c r="M9672" i="5" s="1"/>
  <c r="L9671" i="5"/>
  <c r="M9671" i="5" s="1"/>
  <c r="N9671" i="5" s="1" a="1"/>
  <c r="N9671" i="5" s="1"/>
  <c r="L9670" i="5"/>
  <c r="M9670" i="5" s="1"/>
  <c r="N9670" i="5" s="1" a="1"/>
  <c r="N9670" i="5" s="1"/>
  <c r="L9669" i="5"/>
  <c r="M9669" i="5" s="1"/>
  <c r="N9669" i="5" s="1" a="1"/>
  <c r="N9669" i="5" s="1"/>
  <c r="L9668" i="5"/>
  <c r="M9668" i="5" s="1"/>
  <c r="N9668" i="5" s="1" a="1"/>
  <c r="N9668" i="5" s="1"/>
  <c r="L9667" i="5"/>
  <c r="M9667" i="5" s="1"/>
  <c r="N9667" i="5" s="1" a="1"/>
  <c r="N9667" i="5" s="1"/>
  <c r="L9666" i="5"/>
  <c r="M9666" i="5" s="1"/>
  <c r="N9666" i="5" s="1" a="1"/>
  <c r="N9666" i="5" s="1"/>
  <c r="L9665" i="5"/>
  <c r="M9665" i="5" s="1"/>
  <c r="N9665" i="5" s="1" a="1"/>
  <c r="N9665" i="5" s="1"/>
  <c r="L9664" i="5"/>
  <c r="M9664" i="5" s="1"/>
  <c r="N9664" i="5" s="1" a="1"/>
  <c r="N9664" i="5" s="1"/>
  <c r="L9663" i="5"/>
  <c r="M9663" i="5" s="1"/>
  <c r="N9663" i="5" s="1" a="1"/>
  <c r="N9663" i="5" s="1"/>
  <c r="L9662" i="5"/>
  <c r="M9662" i="5" s="1"/>
  <c r="N9662" i="5" s="1" a="1"/>
  <c r="N9662" i="5" s="1"/>
  <c r="L9661" i="5"/>
  <c r="M9661" i="5" s="1"/>
  <c r="N9661" i="5" s="1" a="1"/>
  <c r="N9661" i="5" s="1"/>
  <c r="L9660" i="5"/>
  <c r="M9660" i="5" s="1"/>
  <c r="L9659" i="5"/>
  <c r="M9659" i="5" s="1"/>
  <c r="L9658" i="5"/>
  <c r="M9658" i="5" s="1"/>
  <c r="N9658" i="5" s="1" a="1"/>
  <c r="N9658" i="5" s="1"/>
  <c r="L9657" i="5"/>
  <c r="M9657" i="5" s="1"/>
  <c r="N9657" i="5" s="1" a="1"/>
  <c r="N9657" i="5" s="1"/>
  <c r="L9656" i="5"/>
  <c r="M9656" i="5" s="1"/>
  <c r="N9656" i="5" s="1" a="1"/>
  <c r="N9656" i="5" s="1"/>
  <c r="L9655" i="5"/>
  <c r="M9655" i="5" s="1"/>
  <c r="N9655" i="5" s="1" a="1"/>
  <c r="N9655" i="5" s="1"/>
  <c r="L9654" i="5"/>
  <c r="M9654" i="5" s="1"/>
  <c r="N9654" i="5" s="1" a="1"/>
  <c r="N9654" i="5" s="1"/>
  <c r="L9653" i="5"/>
  <c r="M9653" i="5" s="1"/>
  <c r="N9653" i="5" s="1" a="1"/>
  <c r="N9653" i="5" s="1"/>
  <c r="L9652" i="5"/>
  <c r="M9652" i="5" s="1"/>
  <c r="N9652" i="5" s="1" a="1"/>
  <c r="N9652" i="5" s="1"/>
  <c r="L9651" i="5"/>
  <c r="M9651" i="5" s="1"/>
  <c r="N9651" i="5" s="1" a="1"/>
  <c r="N9651" i="5" s="1"/>
  <c r="L9650" i="5"/>
  <c r="M9650" i="5" s="1"/>
  <c r="N9650" i="5" s="1" a="1"/>
  <c r="N9650" i="5" s="1"/>
  <c r="L9649" i="5"/>
  <c r="M9649" i="5" s="1"/>
  <c r="N9649" i="5" s="1" a="1"/>
  <c r="N9649" i="5" s="1"/>
  <c r="L9648" i="5"/>
  <c r="M9648" i="5" s="1"/>
  <c r="N9648" i="5" s="1" a="1"/>
  <c r="N9648" i="5" s="1"/>
  <c r="L9647" i="5"/>
  <c r="M9647" i="5" s="1"/>
  <c r="N9647" i="5" s="1" a="1"/>
  <c r="N9647" i="5" s="1"/>
  <c r="L9646" i="5"/>
  <c r="M9646" i="5" s="1"/>
  <c r="N9646" i="5" s="1" a="1"/>
  <c r="N9646" i="5" s="1"/>
  <c r="L9645" i="5"/>
  <c r="M9645" i="5" s="1"/>
  <c r="N9645" i="5" s="1" a="1"/>
  <c r="N9645" i="5" s="1"/>
  <c r="L9644" i="5"/>
  <c r="M9644" i="5" s="1"/>
  <c r="N9644" i="5" s="1" a="1"/>
  <c r="N9644" i="5" s="1"/>
  <c r="L9643" i="5"/>
  <c r="M9643" i="5" s="1"/>
  <c r="N9643" i="5" s="1" a="1"/>
  <c r="N9643" i="5" s="1"/>
  <c r="L9642" i="5"/>
  <c r="M9642" i="5" s="1"/>
  <c r="N9642" i="5" s="1" a="1"/>
  <c r="N9642" i="5" s="1"/>
  <c r="L9641" i="5"/>
  <c r="M9641" i="5" s="1"/>
  <c r="N9641" i="5" s="1" a="1"/>
  <c r="N9641" i="5" s="1"/>
  <c r="L9640" i="5"/>
  <c r="M9640" i="5" s="1"/>
  <c r="N9640" i="5" s="1" a="1"/>
  <c r="L9639" i="5"/>
  <c r="M9639" i="5" s="1"/>
  <c r="N9639" i="5" s="1" a="1"/>
  <c r="N9639" i="5" s="1"/>
  <c r="L9638" i="5"/>
  <c r="M9638" i="5" s="1"/>
  <c r="N9638" i="5" s="1" a="1"/>
  <c r="N9638" i="5" s="1"/>
  <c r="L9637" i="5"/>
  <c r="M9637" i="5" s="1"/>
  <c r="N9637" i="5" s="1" a="1"/>
  <c r="N9637" i="5" s="1"/>
  <c r="L9636" i="5"/>
  <c r="M9636" i="5" s="1"/>
  <c r="N9636" i="5" s="1" a="1"/>
  <c r="N9636" i="5" s="1"/>
  <c r="L9635" i="5"/>
  <c r="M9635" i="5" s="1"/>
  <c r="N9635" i="5" s="1" a="1"/>
  <c r="N9635" i="5" s="1"/>
  <c r="L9634" i="5"/>
  <c r="M9634" i="5" s="1"/>
  <c r="N9634" i="5" s="1" a="1"/>
  <c r="N9634" i="5" s="1"/>
  <c r="L9633" i="5"/>
  <c r="M9633" i="5" s="1"/>
  <c r="L9632" i="5"/>
  <c r="M9632" i="5" s="1"/>
  <c r="N9632" i="5" s="1" a="1"/>
  <c r="N9632" i="5" s="1"/>
  <c r="L9631" i="5"/>
  <c r="M9631" i="5" s="1"/>
  <c r="N9631" i="5" s="1" a="1"/>
  <c r="N9631" i="5" s="1"/>
  <c r="L9630" i="5"/>
  <c r="M9630" i="5" s="1"/>
  <c r="N9630" i="5" s="1" a="1"/>
  <c r="N9630" i="5" s="1"/>
  <c r="L9629" i="5"/>
  <c r="M9629" i="5" s="1"/>
  <c r="N9629" i="5" s="1" a="1"/>
  <c r="N9629" i="5" s="1"/>
  <c r="L9628" i="5"/>
  <c r="M9628" i="5" s="1"/>
  <c r="N9628" i="5" s="1" a="1"/>
  <c r="N9628" i="5" s="1"/>
  <c r="L9627" i="5"/>
  <c r="M9627" i="5" s="1"/>
  <c r="N9627" i="5" s="1" a="1"/>
  <c r="N9627" i="5" s="1"/>
  <c r="L9626" i="5"/>
  <c r="M9626" i="5" s="1"/>
  <c r="N9626" i="5" s="1" a="1"/>
  <c r="N9626" i="5" s="1"/>
  <c r="L9625" i="5"/>
  <c r="M9625" i="5" s="1"/>
  <c r="N9625" i="5" s="1" a="1"/>
  <c r="N9625" i="5" s="1"/>
  <c r="L9624" i="5"/>
  <c r="M9624" i="5" s="1"/>
  <c r="N9624" i="5" s="1" a="1"/>
  <c r="N9624" i="5" s="1"/>
  <c r="L9623" i="5"/>
  <c r="M9623" i="5" s="1"/>
  <c r="N9623" i="5" s="1" a="1"/>
  <c r="N9623" i="5" s="1"/>
  <c r="L9622" i="5"/>
  <c r="M9622" i="5" s="1"/>
  <c r="N9622" i="5" s="1" a="1"/>
  <c r="N9622" i="5" s="1"/>
  <c r="L9621" i="5"/>
  <c r="M9621" i="5" s="1"/>
  <c r="N9621" i="5" s="1" a="1"/>
  <c r="N9621" i="5" s="1"/>
  <c r="L9620" i="5"/>
  <c r="M9620" i="5" s="1"/>
  <c r="N9620" i="5" s="1" a="1"/>
  <c r="N9620" i="5" s="1"/>
  <c r="L9619" i="5"/>
  <c r="M9619" i="5" s="1"/>
  <c r="N9619" i="5" s="1" a="1"/>
  <c r="N9619" i="5" s="1"/>
  <c r="L9618" i="5"/>
  <c r="M9618" i="5" s="1"/>
  <c r="N9618" i="5" s="1" a="1"/>
  <c r="N9618" i="5" s="1"/>
  <c r="L9617" i="5"/>
  <c r="M9617" i="5" s="1"/>
  <c r="N9617" i="5" s="1" a="1"/>
  <c r="N9617" i="5" s="1"/>
  <c r="L9616" i="5"/>
  <c r="M9616" i="5" s="1"/>
  <c r="N9616" i="5" s="1" a="1"/>
  <c r="N9616" i="5" s="1"/>
  <c r="L9615" i="5"/>
  <c r="M9615" i="5" s="1"/>
  <c r="N9615" i="5" s="1" a="1"/>
  <c r="N9615" i="5" s="1"/>
  <c r="L9614" i="5"/>
  <c r="M9614" i="5" s="1"/>
  <c r="M9613" i="5"/>
  <c r="N9613" i="5" s="1" a="1"/>
  <c r="N9613" i="5" s="1"/>
  <c r="L9613" i="5"/>
  <c r="L9612" i="5"/>
  <c r="M9612" i="5" s="1"/>
  <c r="N9612" i="5" s="1" a="1"/>
  <c r="N9612" i="5" s="1"/>
  <c r="L9611" i="5"/>
  <c r="M9611" i="5" s="1"/>
  <c r="N9611" i="5" s="1" a="1"/>
  <c r="N9611" i="5" s="1"/>
  <c r="L9610" i="5"/>
  <c r="M9610" i="5" s="1"/>
  <c r="N9610" i="5" s="1" a="1"/>
  <c r="N9610" i="5" s="1"/>
  <c r="L9609" i="5"/>
  <c r="M9609" i="5" s="1"/>
  <c r="N9609" i="5" s="1" a="1"/>
  <c r="N9609" i="5" s="1"/>
  <c r="L9608" i="5"/>
  <c r="M9608" i="5" s="1"/>
  <c r="N9608" i="5" s="1" a="1"/>
  <c r="N9608" i="5" s="1"/>
  <c r="L9607" i="5"/>
  <c r="M9607" i="5" s="1"/>
  <c r="L9606" i="5"/>
  <c r="M9606" i="5" s="1"/>
  <c r="L9605" i="5"/>
  <c r="M9605" i="5" s="1"/>
  <c r="L9604" i="5"/>
  <c r="M9604" i="5" s="1"/>
  <c r="N9604" i="5" s="1" a="1"/>
  <c r="N9604" i="5" s="1"/>
  <c r="L9603" i="5"/>
  <c r="M9603" i="5" s="1"/>
  <c r="N9603" i="5" s="1" a="1"/>
  <c r="N9603" i="5" s="1"/>
  <c r="L9602" i="5"/>
  <c r="M9602" i="5" s="1"/>
  <c r="N9602" i="5" s="1" a="1"/>
  <c r="N9602" i="5" s="1"/>
  <c r="L9601" i="5"/>
  <c r="M9601" i="5" s="1"/>
  <c r="N9601" i="5" s="1" a="1"/>
  <c r="N9601" i="5" s="1"/>
  <c r="L9600" i="5"/>
  <c r="M9600" i="5" s="1"/>
  <c r="N9600" i="5" s="1" a="1"/>
  <c r="N9600" i="5" s="1"/>
  <c r="L9599" i="5"/>
  <c r="M9599" i="5" s="1"/>
  <c r="N9599" i="5" s="1" a="1"/>
  <c r="N9599" i="5" s="1"/>
  <c r="L9598" i="5"/>
  <c r="M9598" i="5" s="1"/>
  <c r="N9598" i="5" s="1" a="1"/>
  <c r="N9598" i="5" s="1"/>
  <c r="L9597" i="5"/>
  <c r="M9597" i="5" s="1"/>
  <c r="N9597" i="5" s="1" a="1"/>
  <c r="N9597" i="5" s="1"/>
  <c r="L9596" i="5"/>
  <c r="M9596" i="5" s="1"/>
  <c r="N9596" i="5" s="1" a="1"/>
  <c r="N9596" i="5" s="1"/>
  <c r="L9595" i="5"/>
  <c r="M9595" i="5" s="1"/>
  <c r="N9595" i="5" s="1" a="1"/>
  <c r="N9595" i="5" s="1"/>
  <c r="L9594" i="5"/>
  <c r="M9594" i="5" s="1"/>
  <c r="N9594" i="5" s="1" a="1"/>
  <c r="L9593" i="5"/>
  <c r="M9593" i="5" s="1"/>
  <c r="N9593" i="5" s="1" a="1"/>
  <c r="N9593" i="5" s="1"/>
  <c r="L9592" i="5"/>
  <c r="M9592" i="5" s="1"/>
  <c r="N9592" i="5" s="1" a="1"/>
  <c r="N9592" i="5" s="1"/>
  <c r="L9591" i="5"/>
  <c r="M9591" i="5" s="1"/>
  <c r="N9591" i="5" s="1" a="1"/>
  <c r="N9591" i="5" s="1"/>
  <c r="L9590" i="5"/>
  <c r="M9590" i="5" s="1"/>
  <c r="N9590" i="5" s="1" a="1"/>
  <c r="N9590" i="5" s="1"/>
  <c r="L9589" i="5"/>
  <c r="M9589" i="5" s="1"/>
  <c r="N9589" i="5" s="1" a="1"/>
  <c r="N9589" i="5" s="1"/>
  <c r="L9588" i="5"/>
  <c r="M9588" i="5" s="1"/>
  <c r="N9588" i="5" s="1" a="1"/>
  <c r="N9588" i="5" s="1"/>
  <c r="L9587" i="5"/>
  <c r="M9587" i="5" s="1"/>
  <c r="N9587" i="5" s="1" a="1"/>
  <c r="N9587" i="5" s="1"/>
  <c r="L9586" i="5"/>
  <c r="M9586" i="5" s="1"/>
  <c r="N9586" i="5" s="1" a="1"/>
  <c r="N9586" i="5" s="1"/>
  <c r="L9585" i="5"/>
  <c r="M9585" i="5" s="1"/>
  <c r="N9585" i="5" s="1" a="1"/>
  <c r="N9585" i="5" s="1"/>
  <c r="L9584" i="5"/>
  <c r="M9584" i="5" s="1"/>
  <c r="N9584" i="5" s="1" a="1"/>
  <c r="N9584" i="5" s="1"/>
  <c r="L9583" i="5"/>
  <c r="M9583" i="5" s="1"/>
  <c r="N9583" i="5" s="1" a="1"/>
  <c r="N9583" i="5" s="1"/>
  <c r="L9582" i="5"/>
  <c r="M9582" i="5" s="1"/>
  <c r="N9582" i="5" s="1" a="1"/>
  <c r="N9582" i="5" s="1"/>
  <c r="L9581" i="5"/>
  <c r="M9581" i="5" s="1"/>
  <c r="L9580" i="5"/>
  <c r="M9580" i="5" s="1"/>
  <c r="N9580" i="5" s="1" a="1"/>
  <c r="N9580" i="5" s="1"/>
  <c r="L9579" i="5"/>
  <c r="M9579" i="5" s="1"/>
  <c r="L9578" i="5"/>
  <c r="M9578" i="5" s="1"/>
  <c r="N9578" i="5" s="1" a="1"/>
  <c r="N9578" i="5" s="1"/>
  <c r="L9577" i="5"/>
  <c r="M9577" i="5" s="1"/>
  <c r="N9577" i="5" s="1" a="1"/>
  <c r="N9577" i="5" s="1"/>
  <c r="L9576" i="5"/>
  <c r="M9576" i="5" s="1"/>
  <c r="N9576" i="5" s="1" a="1"/>
  <c r="N9576" i="5" s="1"/>
  <c r="L9575" i="5"/>
  <c r="M9575" i="5" s="1"/>
  <c r="N9575" i="5" s="1" a="1"/>
  <c r="N9575" i="5" s="1"/>
  <c r="L9574" i="5"/>
  <c r="M9574" i="5" s="1"/>
  <c r="N9574" i="5" s="1" a="1"/>
  <c r="N9574" i="5" s="1"/>
  <c r="L9573" i="5"/>
  <c r="M9573" i="5" s="1"/>
  <c r="N9573" i="5" s="1" a="1"/>
  <c r="N9573" i="5" s="1"/>
  <c r="L9572" i="5"/>
  <c r="M9572" i="5" s="1"/>
  <c r="N9572" i="5" s="1" a="1"/>
  <c r="L9571" i="5"/>
  <c r="M9571" i="5" s="1"/>
  <c r="N9571" i="5" s="1" a="1"/>
  <c r="N9571" i="5" s="1"/>
  <c r="L9570" i="5"/>
  <c r="M9570" i="5" s="1"/>
  <c r="N9570" i="5" s="1" a="1"/>
  <c r="N9570" i="5" s="1"/>
  <c r="L9569" i="5"/>
  <c r="M9569" i="5" s="1"/>
  <c r="L9568" i="5"/>
  <c r="M9568" i="5" s="1"/>
  <c r="N9568" i="5" s="1" a="1"/>
  <c r="N9568" i="5" s="1"/>
  <c r="L9567" i="5"/>
  <c r="M9567" i="5" s="1"/>
  <c r="L9566" i="5"/>
  <c r="M9566" i="5" s="1"/>
  <c r="L9565" i="5"/>
  <c r="M9565" i="5" s="1"/>
  <c r="N9565" i="5" s="1" a="1"/>
  <c r="N9565" i="5" s="1"/>
  <c r="L9564" i="5"/>
  <c r="M9564" i="5" s="1"/>
  <c r="N9564" i="5" s="1" a="1"/>
  <c r="N9564" i="5" s="1"/>
  <c r="L9563" i="5"/>
  <c r="M9563" i="5" s="1"/>
  <c r="N9563" i="5" s="1" a="1"/>
  <c r="N9563" i="5" s="1"/>
  <c r="L9562" i="5"/>
  <c r="M9562" i="5" s="1"/>
  <c r="N9562" i="5" s="1" a="1"/>
  <c r="N9562" i="5" s="1"/>
  <c r="L9561" i="5"/>
  <c r="M9561" i="5" s="1"/>
  <c r="N9561" i="5" s="1" a="1"/>
  <c r="N9561" i="5" s="1"/>
  <c r="L9560" i="5"/>
  <c r="M9560" i="5" s="1"/>
  <c r="N9560" i="5" s="1" a="1"/>
  <c r="N9560" i="5" s="1"/>
  <c r="L9559" i="5"/>
  <c r="M9559" i="5" s="1"/>
  <c r="N9559" i="5" s="1" a="1"/>
  <c r="N9559" i="5" s="1"/>
  <c r="L9558" i="5"/>
  <c r="M9558" i="5" s="1"/>
  <c r="N9558" i="5" s="1" a="1"/>
  <c r="N9558" i="5" s="1"/>
  <c r="L9557" i="5"/>
  <c r="M9557" i="5" s="1"/>
  <c r="N9557" i="5" s="1" a="1"/>
  <c r="N9557" i="5" s="1"/>
  <c r="L9556" i="5"/>
  <c r="M9556" i="5" s="1"/>
  <c r="L9555" i="5"/>
  <c r="M9555" i="5" s="1"/>
  <c r="L9554" i="5"/>
  <c r="M9554" i="5" s="1"/>
  <c r="N9554" i="5" s="1" a="1"/>
  <c r="L9553" i="5"/>
  <c r="M9553" i="5" s="1"/>
  <c r="N9553" i="5" s="1" a="1"/>
  <c r="N9553" i="5" s="1"/>
  <c r="L9552" i="5"/>
  <c r="M9552" i="5" s="1"/>
  <c r="N9552" i="5" s="1" a="1"/>
  <c r="N9552" i="5" s="1"/>
  <c r="L9551" i="5"/>
  <c r="M9551" i="5" s="1"/>
  <c r="N9551" i="5" s="1" a="1"/>
  <c r="N9551" i="5" s="1"/>
  <c r="L9550" i="5"/>
  <c r="M9550" i="5" s="1"/>
  <c r="N9550" i="5" s="1" a="1"/>
  <c r="N9550" i="5" s="1"/>
  <c r="L9549" i="5"/>
  <c r="M9549" i="5" s="1"/>
  <c r="N9549" i="5" s="1" a="1"/>
  <c r="N9549" i="5" s="1"/>
  <c r="L9548" i="5"/>
  <c r="M9548" i="5" s="1"/>
  <c r="N9548" i="5" s="1" a="1"/>
  <c r="L9547" i="5"/>
  <c r="M9547" i="5" s="1"/>
  <c r="N9547" i="5" s="1" a="1"/>
  <c r="N9547" i="5" s="1"/>
  <c r="L9546" i="5"/>
  <c r="M9546" i="5" s="1"/>
  <c r="N9546" i="5" s="1" a="1"/>
  <c r="N9546" i="5" s="1"/>
  <c r="L9545" i="5"/>
  <c r="M9545" i="5" s="1"/>
  <c r="N9545" i="5" s="1" a="1"/>
  <c r="N9545" i="5" s="1"/>
  <c r="L9544" i="5"/>
  <c r="M9544" i="5" s="1"/>
  <c r="N9544" i="5" s="1" a="1"/>
  <c r="N9544" i="5" s="1"/>
  <c r="L9543" i="5"/>
  <c r="M9543" i="5" s="1"/>
  <c r="N9543" i="5" s="1" a="1"/>
  <c r="N9543" i="5" s="1"/>
  <c r="L9542" i="5"/>
  <c r="M9542" i="5" s="1"/>
  <c r="N9542" i="5" s="1" a="1"/>
  <c r="N9542" i="5" s="1"/>
  <c r="L9541" i="5"/>
  <c r="M9541" i="5" s="1"/>
  <c r="L9540" i="5"/>
  <c r="M9540" i="5" s="1"/>
  <c r="N9540" i="5" s="1" a="1"/>
  <c r="N9540" i="5" s="1"/>
  <c r="L9539" i="5"/>
  <c r="M9539" i="5" s="1"/>
  <c r="N9539" i="5" s="1" a="1"/>
  <c r="N9539" i="5" s="1"/>
  <c r="L9538" i="5"/>
  <c r="M9538" i="5" s="1"/>
  <c r="N9538" i="5" s="1" a="1"/>
  <c r="N9538" i="5" s="1"/>
  <c r="L9537" i="5"/>
  <c r="M9537" i="5" s="1"/>
  <c r="N9537" i="5" s="1" a="1"/>
  <c r="N9537" i="5" s="1"/>
  <c r="L9536" i="5"/>
  <c r="M9536" i="5" s="1"/>
  <c r="N9536" i="5" s="1" a="1"/>
  <c r="N9536" i="5" s="1"/>
  <c r="L9535" i="5"/>
  <c r="M9535" i="5" s="1"/>
  <c r="N9535" i="5" s="1" a="1"/>
  <c r="N9535" i="5" s="1"/>
  <c r="L9534" i="5"/>
  <c r="M9534" i="5" s="1"/>
  <c r="N9534" i="5" s="1" a="1"/>
  <c r="N9534" i="5" s="1"/>
  <c r="L9533" i="5"/>
  <c r="M9533" i="5" s="1"/>
  <c r="N9533" i="5" s="1" a="1"/>
  <c r="N9533" i="5" s="1"/>
  <c r="L9532" i="5"/>
  <c r="M9532" i="5" s="1"/>
  <c r="N9532" i="5" s="1" a="1"/>
  <c r="N9532" i="5" s="1"/>
  <c r="L9531" i="5"/>
  <c r="M9531" i="5" s="1"/>
  <c r="N9531" i="5" s="1" a="1"/>
  <c r="N9531" i="5" s="1"/>
  <c r="L9530" i="5"/>
  <c r="M9530" i="5" s="1"/>
  <c r="N9530" i="5" s="1" a="1"/>
  <c r="N9530" i="5" s="1"/>
  <c r="L9529" i="5"/>
  <c r="M9529" i="5" s="1"/>
  <c r="N9529" i="5" s="1" a="1"/>
  <c r="N9529" i="5" s="1"/>
  <c r="L9528" i="5"/>
  <c r="M9528" i="5" s="1"/>
  <c r="L9527" i="5"/>
  <c r="M9527" i="5" s="1"/>
  <c r="N9527" i="5" s="1" a="1"/>
  <c r="N9527" i="5" s="1"/>
  <c r="L9526" i="5"/>
  <c r="M9526" i="5" s="1"/>
  <c r="N9526" i="5" s="1" a="1"/>
  <c r="N9526" i="5" s="1"/>
  <c r="L9525" i="5"/>
  <c r="M9525" i="5" s="1"/>
  <c r="N9525" i="5" s="1" a="1"/>
  <c r="N9525" i="5" s="1"/>
  <c r="L9524" i="5"/>
  <c r="M9524" i="5" s="1"/>
  <c r="N9524" i="5" s="1" a="1"/>
  <c r="N9524" i="5" s="1"/>
  <c r="L9523" i="5"/>
  <c r="M9523" i="5" s="1"/>
  <c r="N9523" i="5" s="1" a="1"/>
  <c r="N9523" i="5" s="1"/>
  <c r="L9522" i="5"/>
  <c r="M9522" i="5" s="1"/>
  <c r="N9522" i="5" s="1" a="1"/>
  <c r="N9522" i="5" s="1"/>
  <c r="L9521" i="5"/>
  <c r="M9521" i="5" s="1"/>
  <c r="N9521" i="5" s="1" a="1"/>
  <c r="N9521" i="5" s="1"/>
  <c r="L9520" i="5"/>
  <c r="M9520" i="5" s="1"/>
  <c r="N9520" i="5" s="1" a="1"/>
  <c r="N9520" i="5" s="1"/>
  <c r="L9519" i="5"/>
  <c r="M9519" i="5" s="1"/>
  <c r="N9519" i="5" s="1" a="1"/>
  <c r="N9519" i="5" s="1"/>
  <c r="L9518" i="5"/>
  <c r="M9518" i="5" s="1"/>
  <c r="N9518" i="5" s="1" a="1"/>
  <c r="N9518" i="5" s="1"/>
  <c r="L9517" i="5"/>
  <c r="M9517" i="5" s="1"/>
  <c r="N9517" i="5" s="1" a="1"/>
  <c r="N9517" i="5" s="1"/>
  <c r="L9516" i="5"/>
  <c r="M9516" i="5" s="1"/>
  <c r="N9516" i="5" s="1" a="1"/>
  <c r="L9515" i="5"/>
  <c r="M9515" i="5" s="1"/>
  <c r="N9515" i="5" s="1" a="1"/>
  <c r="N9515" i="5" s="1"/>
  <c r="L9514" i="5"/>
  <c r="M9514" i="5" s="1"/>
  <c r="N9514" i="5" s="1" a="1"/>
  <c r="N9514" i="5" s="1"/>
  <c r="L9513" i="5"/>
  <c r="M9513" i="5" s="1"/>
  <c r="N9513" i="5" s="1" a="1"/>
  <c r="N9513" i="5" s="1"/>
  <c r="L9512" i="5"/>
  <c r="M9512" i="5" s="1"/>
  <c r="N9512" i="5" s="1" a="1"/>
  <c r="N9512" i="5" s="1"/>
  <c r="L9511" i="5"/>
  <c r="M9511" i="5" s="1"/>
  <c r="N9511" i="5" s="1" a="1"/>
  <c r="N9511" i="5" s="1"/>
  <c r="L9510" i="5"/>
  <c r="M9510" i="5" s="1"/>
  <c r="N9510" i="5" s="1" a="1"/>
  <c r="N9510" i="5" s="1"/>
  <c r="L9509" i="5"/>
  <c r="M9509" i="5" s="1"/>
  <c r="N9509" i="5" s="1" a="1"/>
  <c r="N9509" i="5" s="1"/>
  <c r="L9508" i="5"/>
  <c r="M9508" i="5" s="1"/>
  <c r="L9507" i="5"/>
  <c r="M9507" i="5" s="1"/>
  <c r="L9506" i="5"/>
  <c r="M9506" i="5" s="1"/>
  <c r="N9506" i="5" s="1" a="1"/>
  <c r="N9506" i="5" s="1"/>
  <c r="L9505" i="5"/>
  <c r="M9505" i="5" s="1"/>
  <c r="N9505" i="5" s="1" a="1"/>
  <c r="N9505" i="5" s="1"/>
  <c r="L9504" i="5"/>
  <c r="M9504" i="5" s="1"/>
  <c r="N9504" i="5" s="1" a="1"/>
  <c r="N9504" i="5" s="1"/>
  <c r="L9503" i="5"/>
  <c r="M9503" i="5" s="1"/>
  <c r="N9503" i="5" s="1" a="1"/>
  <c r="N9503" i="5" s="1"/>
  <c r="L9502" i="5"/>
  <c r="M9502" i="5" s="1"/>
  <c r="N9502" i="5" s="1" a="1"/>
  <c r="N9502" i="5" s="1"/>
  <c r="L9501" i="5"/>
  <c r="M9501" i="5" s="1"/>
  <c r="N9501" i="5" s="1" a="1"/>
  <c r="N9501" i="5" s="1"/>
  <c r="L9500" i="5"/>
  <c r="M9500" i="5" s="1"/>
  <c r="N9500" i="5" s="1" a="1"/>
  <c r="N9500" i="5" s="1"/>
  <c r="L9499" i="5"/>
  <c r="M9499" i="5" s="1"/>
  <c r="N9499" i="5" s="1" a="1"/>
  <c r="N9499" i="5" s="1"/>
  <c r="L9498" i="5"/>
  <c r="M9498" i="5" s="1"/>
  <c r="N9498" i="5" s="1" a="1"/>
  <c r="N9498" i="5" s="1"/>
  <c r="L9497" i="5"/>
  <c r="M9497" i="5" s="1"/>
  <c r="N9497" i="5" s="1" a="1"/>
  <c r="N9497" i="5" s="1"/>
  <c r="L9496" i="5"/>
  <c r="M9496" i="5" s="1"/>
  <c r="L9495" i="5"/>
  <c r="M9495" i="5" s="1"/>
  <c r="L9494" i="5"/>
  <c r="M9494" i="5" s="1"/>
  <c r="N9494" i="5" s="1" a="1"/>
  <c r="L9493" i="5"/>
  <c r="M9493" i="5" s="1"/>
  <c r="N9493" i="5" s="1" a="1"/>
  <c r="N9493" i="5" s="1"/>
  <c r="L9492" i="5"/>
  <c r="M9492" i="5" s="1"/>
  <c r="N9492" i="5" s="1" a="1"/>
  <c r="N9492" i="5" s="1"/>
  <c r="L9491" i="5"/>
  <c r="M9491" i="5" s="1"/>
  <c r="N9491" i="5" s="1" a="1"/>
  <c r="N9491" i="5" s="1"/>
  <c r="L9490" i="5"/>
  <c r="M9490" i="5" s="1"/>
  <c r="N9490" i="5" s="1" a="1"/>
  <c r="N9490" i="5" s="1"/>
  <c r="L9489" i="5"/>
  <c r="M9489" i="5" s="1"/>
  <c r="N9489" i="5" s="1" a="1"/>
  <c r="N9489" i="5" s="1"/>
  <c r="L9488" i="5"/>
  <c r="M9488" i="5" s="1"/>
  <c r="N9488" i="5" s="1" a="1"/>
  <c r="N9488" i="5" s="1"/>
  <c r="L9487" i="5"/>
  <c r="M9487" i="5" s="1"/>
  <c r="N9487" i="5" s="1" a="1"/>
  <c r="N9487" i="5" s="1"/>
  <c r="L9486" i="5"/>
  <c r="M9486" i="5" s="1"/>
  <c r="N9486" i="5" s="1" a="1"/>
  <c r="N9486" i="5" s="1"/>
  <c r="L9485" i="5"/>
  <c r="M9485" i="5" s="1"/>
  <c r="N9485" i="5" s="1" a="1"/>
  <c r="N9485" i="5" s="1"/>
  <c r="L9484" i="5"/>
  <c r="M9484" i="5" s="1"/>
  <c r="N9484" i="5" s="1" a="1"/>
  <c r="N9484" i="5" s="1"/>
  <c r="L9483" i="5"/>
  <c r="M9483" i="5" s="1"/>
  <c r="N9483" i="5" s="1" a="1"/>
  <c r="N9483" i="5" s="1"/>
  <c r="L9482" i="5"/>
  <c r="M9482" i="5" s="1"/>
  <c r="N9482" i="5" s="1" a="1"/>
  <c r="N9482" i="5" s="1"/>
  <c r="L9481" i="5"/>
  <c r="M9481" i="5" s="1"/>
  <c r="N9481" i="5" s="1" a="1"/>
  <c r="N9481" i="5" s="1"/>
  <c r="L9480" i="5"/>
  <c r="M9480" i="5" s="1"/>
  <c r="N9480" i="5" s="1" a="1"/>
  <c r="N9480" i="5" s="1"/>
  <c r="L9479" i="5"/>
  <c r="M9479" i="5" s="1"/>
  <c r="N9479" i="5" s="1" a="1"/>
  <c r="N9479" i="5" s="1"/>
  <c r="L9478" i="5"/>
  <c r="M9478" i="5" s="1"/>
  <c r="N9478" i="5" s="1" a="1"/>
  <c r="N9478" i="5" s="1"/>
  <c r="L9477" i="5"/>
  <c r="M9477" i="5" s="1"/>
  <c r="N9477" i="5" s="1" a="1"/>
  <c r="N9477" i="5" s="1"/>
  <c r="L9476" i="5"/>
  <c r="M9476" i="5" s="1"/>
  <c r="L9475" i="5"/>
  <c r="M9475" i="5" s="1"/>
  <c r="N9475" i="5" s="1" a="1"/>
  <c r="N9475" i="5" s="1"/>
  <c r="L9474" i="5"/>
  <c r="M9474" i="5" s="1"/>
  <c r="N9474" i="5" s="1" a="1"/>
  <c r="N9474" i="5" s="1"/>
  <c r="L9473" i="5"/>
  <c r="M9473" i="5" s="1"/>
  <c r="N9473" i="5" s="1" a="1"/>
  <c r="N9473" i="5" s="1"/>
  <c r="L9472" i="5"/>
  <c r="M9472" i="5" s="1"/>
  <c r="N9472" i="5" s="1" a="1"/>
  <c r="N9472" i="5" s="1"/>
  <c r="L9471" i="5"/>
  <c r="M9471" i="5" s="1"/>
  <c r="N9471" i="5" s="1" a="1"/>
  <c r="N9471" i="5" s="1"/>
  <c r="L9470" i="5"/>
  <c r="M9470" i="5" s="1"/>
  <c r="N9470" i="5" s="1" a="1"/>
  <c r="N9470" i="5" s="1"/>
  <c r="L9469" i="5"/>
  <c r="M9469" i="5" s="1"/>
  <c r="N9469" i="5" s="1" a="1"/>
  <c r="N9469" i="5" s="1"/>
  <c r="L9468" i="5"/>
  <c r="M9468" i="5" s="1"/>
  <c r="N9468" i="5" s="1" a="1"/>
  <c r="N9468" i="5" s="1"/>
  <c r="L9467" i="5"/>
  <c r="M9467" i="5" s="1"/>
  <c r="N9467" i="5" s="1" a="1"/>
  <c r="N9467" i="5" s="1"/>
  <c r="L9466" i="5"/>
  <c r="M9466" i="5" s="1"/>
  <c r="N9466" i="5" s="1" a="1"/>
  <c r="N9466" i="5" s="1"/>
  <c r="L9465" i="5"/>
  <c r="M9465" i="5" s="1"/>
  <c r="N9465" i="5" s="1" a="1"/>
  <c r="N9465" i="5" s="1"/>
  <c r="L9464" i="5"/>
  <c r="M9464" i="5" s="1"/>
  <c r="L9463" i="5"/>
  <c r="M9463" i="5" s="1"/>
  <c r="N9463" i="5" s="1" a="1"/>
  <c r="N9463" i="5" s="1"/>
  <c r="L9462" i="5"/>
  <c r="M9462" i="5" s="1"/>
  <c r="N9462" i="5" s="1" a="1"/>
  <c r="N9462" i="5" s="1"/>
  <c r="L9461" i="5"/>
  <c r="M9461" i="5" s="1"/>
  <c r="N9461" i="5" s="1" a="1"/>
  <c r="N9461" i="5" s="1"/>
  <c r="L9460" i="5"/>
  <c r="M9460" i="5" s="1"/>
  <c r="N9460" i="5" s="1" a="1"/>
  <c r="N9460" i="5" s="1"/>
  <c r="L9459" i="5"/>
  <c r="M9459" i="5" s="1"/>
  <c r="N9459" i="5" s="1" a="1"/>
  <c r="N9459" i="5" s="1"/>
  <c r="L9458" i="5"/>
  <c r="M9458" i="5" s="1"/>
  <c r="N9458" i="5" s="1" a="1"/>
  <c r="N9458" i="5" s="1"/>
  <c r="L9457" i="5"/>
  <c r="M9457" i="5" s="1"/>
  <c r="N9457" i="5" s="1" a="1"/>
  <c r="N9457" i="5" s="1"/>
  <c r="L9456" i="5"/>
  <c r="M9456" i="5" s="1"/>
  <c r="N9456" i="5" s="1" a="1"/>
  <c r="N9456" i="5" s="1"/>
  <c r="L9455" i="5"/>
  <c r="M9455" i="5" s="1"/>
  <c r="N9455" i="5" s="1" a="1"/>
  <c r="N9455" i="5" s="1"/>
  <c r="L9454" i="5"/>
  <c r="M9454" i="5" s="1"/>
  <c r="N9454" i="5" s="1" a="1"/>
  <c r="N9454" i="5" s="1"/>
  <c r="L9453" i="5"/>
  <c r="M9453" i="5" s="1"/>
  <c r="N9453" i="5" s="1" a="1"/>
  <c r="N9453" i="5" s="1"/>
  <c r="L9452" i="5"/>
  <c r="M9452" i="5" s="1"/>
  <c r="N9452" i="5" s="1" a="1"/>
  <c r="N9452" i="5" s="1"/>
  <c r="L9451" i="5"/>
  <c r="M9451" i="5" s="1"/>
  <c r="N9451" i="5" s="1" a="1"/>
  <c r="N9451" i="5" s="1"/>
  <c r="L9450" i="5"/>
  <c r="M9450" i="5" s="1"/>
  <c r="N9450" i="5" s="1" a="1"/>
  <c r="N9450" i="5" s="1"/>
  <c r="L9449" i="5"/>
  <c r="M9449" i="5" s="1"/>
  <c r="N9449" i="5" s="1" a="1"/>
  <c r="N9449" i="5" s="1"/>
  <c r="L9448" i="5"/>
  <c r="M9448" i="5" s="1"/>
  <c r="L9447" i="5"/>
  <c r="M9447" i="5" s="1"/>
  <c r="N9447" i="5" s="1" a="1"/>
  <c r="N9447" i="5" s="1"/>
  <c r="L9446" i="5"/>
  <c r="M9446" i="5" s="1"/>
  <c r="N9446" i="5" s="1" a="1"/>
  <c r="N9446" i="5" s="1"/>
  <c r="L9445" i="5"/>
  <c r="M9445" i="5" s="1"/>
  <c r="N9445" i="5" s="1" a="1"/>
  <c r="N9445" i="5" s="1"/>
  <c r="L9444" i="5"/>
  <c r="M9444" i="5" s="1"/>
  <c r="N9444" i="5" s="1" a="1"/>
  <c r="N9444" i="5" s="1"/>
  <c r="L9443" i="5"/>
  <c r="M9443" i="5" s="1"/>
  <c r="L9442" i="5"/>
  <c r="M9442" i="5" s="1"/>
  <c r="N9442" i="5" s="1" a="1"/>
  <c r="N9442" i="5" s="1"/>
  <c r="L9441" i="5"/>
  <c r="M9441" i="5" s="1"/>
  <c r="N9441" i="5" s="1" a="1"/>
  <c r="N9441" i="5" s="1"/>
  <c r="L9440" i="5"/>
  <c r="M9440" i="5" s="1"/>
  <c r="N9440" i="5" s="1" a="1"/>
  <c r="N9440" i="5" s="1"/>
  <c r="L9439" i="5"/>
  <c r="M9439" i="5" s="1"/>
  <c r="N9439" i="5" s="1" a="1"/>
  <c r="N9439" i="5" s="1"/>
  <c r="L9438" i="5"/>
  <c r="M9438" i="5" s="1"/>
  <c r="N9438" i="5" s="1" a="1"/>
  <c r="N9438" i="5" s="1"/>
  <c r="L9437" i="5"/>
  <c r="M9437" i="5" s="1"/>
  <c r="N9437" i="5" s="1" a="1"/>
  <c r="L9436" i="5"/>
  <c r="M9436" i="5" s="1"/>
  <c r="N9436" i="5" s="1" a="1"/>
  <c r="N9436" i="5" s="1"/>
  <c r="L9435" i="5"/>
  <c r="M9435" i="5" s="1"/>
  <c r="N9435" i="5" s="1" a="1"/>
  <c r="N9435" i="5" s="1"/>
  <c r="L9434" i="5"/>
  <c r="M9434" i="5" s="1"/>
  <c r="N9434" i="5" s="1" a="1"/>
  <c r="N9434" i="5" s="1"/>
  <c r="L9433" i="5"/>
  <c r="M9433" i="5" s="1"/>
  <c r="N9433" i="5" s="1" a="1"/>
  <c r="N9433" i="5" s="1"/>
  <c r="L9432" i="5"/>
  <c r="M9432" i="5" s="1"/>
  <c r="N9432" i="5" s="1" a="1"/>
  <c r="N9432" i="5" s="1"/>
  <c r="L9431" i="5"/>
  <c r="M9431" i="5" s="1"/>
  <c r="N9431" i="5" s="1" a="1"/>
  <c r="N9431" i="5" s="1"/>
  <c r="L9430" i="5"/>
  <c r="M9430" i="5" s="1"/>
  <c r="N9430" i="5" s="1" a="1"/>
  <c r="N9430" i="5" s="1"/>
  <c r="L9429" i="5"/>
  <c r="M9429" i="5" s="1"/>
  <c r="N9429" i="5" s="1" a="1"/>
  <c r="N9429" i="5" s="1"/>
  <c r="L9428" i="5"/>
  <c r="M9428" i="5" s="1"/>
  <c r="N9428" i="5" s="1" a="1"/>
  <c r="N9428" i="5" s="1"/>
  <c r="L9427" i="5"/>
  <c r="M9427" i="5" s="1"/>
  <c r="N9427" i="5" s="1" a="1"/>
  <c r="N9427" i="5" s="1"/>
  <c r="L9426" i="5"/>
  <c r="M9426" i="5" s="1"/>
  <c r="N9426" i="5" s="1" a="1"/>
  <c r="N9426" i="5" s="1"/>
  <c r="L9425" i="5"/>
  <c r="M9425" i="5" s="1"/>
  <c r="N9425" i="5" s="1" a="1"/>
  <c r="N9425" i="5" s="1"/>
  <c r="L9424" i="5"/>
  <c r="M9424" i="5" s="1"/>
  <c r="L9423" i="5"/>
  <c r="M9423" i="5" s="1"/>
  <c r="N9423" i="5" s="1" a="1"/>
  <c r="N9423" i="5" s="1"/>
  <c r="L9422" i="5"/>
  <c r="M9422" i="5" s="1"/>
  <c r="N9422" i="5" s="1" a="1"/>
  <c r="N9422" i="5" s="1"/>
  <c r="L9421" i="5"/>
  <c r="M9421" i="5" s="1"/>
  <c r="N9421" i="5" s="1" a="1"/>
  <c r="N9421" i="5" s="1"/>
  <c r="L9420" i="5"/>
  <c r="M9420" i="5" s="1"/>
  <c r="N9420" i="5" s="1" a="1"/>
  <c r="N9420" i="5" s="1"/>
  <c r="L9419" i="5"/>
  <c r="M9419" i="5" s="1"/>
  <c r="N9419" i="5" s="1" a="1"/>
  <c r="N9419" i="5" s="1"/>
  <c r="L9418" i="5"/>
  <c r="M9418" i="5" s="1"/>
  <c r="L9417" i="5"/>
  <c r="M9417" i="5" s="1"/>
  <c r="N9417" i="5" s="1" a="1"/>
  <c r="N9417" i="5" s="1"/>
  <c r="L9416" i="5"/>
  <c r="M9416" i="5" s="1"/>
  <c r="L9415" i="5"/>
  <c r="M9415" i="5" s="1"/>
  <c r="N9415" i="5" s="1" a="1"/>
  <c r="N9415" i="5" s="1"/>
  <c r="L9414" i="5"/>
  <c r="M9414" i="5" s="1"/>
  <c r="N9414" i="5" s="1" a="1"/>
  <c r="N9414" i="5" s="1"/>
  <c r="L9413" i="5"/>
  <c r="M9413" i="5" s="1"/>
  <c r="N9413" i="5" s="1" a="1"/>
  <c r="N9413" i="5" s="1"/>
  <c r="L9412" i="5"/>
  <c r="M9412" i="5" s="1"/>
  <c r="L9411" i="5"/>
  <c r="M9411" i="5" s="1"/>
  <c r="L9410" i="5"/>
  <c r="M9410" i="5" s="1"/>
  <c r="N9410" i="5" s="1" a="1"/>
  <c r="N9410" i="5" s="1"/>
  <c r="L9409" i="5"/>
  <c r="M9409" i="5" s="1"/>
  <c r="L9408" i="5"/>
  <c r="M9408" i="5" s="1"/>
  <c r="N9408" i="5" s="1" a="1"/>
  <c r="N9408" i="5" s="1"/>
  <c r="L9407" i="5"/>
  <c r="M9407" i="5" s="1"/>
  <c r="N9407" i="5" s="1" a="1"/>
  <c r="N9407" i="5" s="1"/>
  <c r="L9406" i="5"/>
  <c r="M9406" i="5" s="1"/>
  <c r="N9406" i="5" s="1" a="1"/>
  <c r="N9406" i="5" s="1"/>
  <c r="L9405" i="5"/>
  <c r="M9405" i="5" s="1"/>
  <c r="N9405" i="5" s="1" a="1"/>
  <c r="N9405" i="5" s="1"/>
  <c r="L9404" i="5"/>
  <c r="M9404" i="5" s="1"/>
  <c r="N9404" i="5" s="1" a="1"/>
  <c r="N9404" i="5" s="1"/>
  <c r="L9403" i="5"/>
  <c r="M9403" i="5" s="1"/>
  <c r="N9403" i="5" s="1" a="1"/>
  <c r="N9403" i="5" s="1"/>
  <c r="M9402" i="5"/>
  <c r="N9402" i="5" s="1" a="1"/>
  <c r="N9402" i="5" s="1"/>
  <c r="L9402" i="5"/>
  <c r="L9401" i="5"/>
  <c r="M9401" i="5" s="1"/>
  <c r="N9401" i="5" s="1" a="1"/>
  <c r="N9401" i="5" s="1"/>
  <c r="L9400" i="5"/>
  <c r="M9400" i="5" s="1"/>
  <c r="N9400" i="5" s="1" a="1"/>
  <c r="N9400" i="5" s="1"/>
  <c r="L9399" i="5"/>
  <c r="M9399" i="5" s="1"/>
  <c r="N9399" i="5" s="1" a="1"/>
  <c r="N9399" i="5" s="1"/>
  <c r="L9398" i="5"/>
  <c r="M9398" i="5" s="1"/>
  <c r="N9398" i="5" s="1" a="1"/>
  <c r="N9398" i="5" s="1"/>
  <c r="L9397" i="5"/>
  <c r="M9397" i="5" s="1"/>
  <c r="N9397" i="5" s="1" a="1"/>
  <c r="N9397" i="5" s="1"/>
  <c r="L9396" i="5"/>
  <c r="M9396" i="5" s="1"/>
  <c r="N9396" i="5" s="1" a="1"/>
  <c r="N9396" i="5" s="1"/>
  <c r="L9395" i="5"/>
  <c r="M9395" i="5" s="1"/>
  <c r="N9395" i="5" s="1" a="1"/>
  <c r="N9395" i="5" s="1"/>
  <c r="L9394" i="5"/>
  <c r="M9394" i="5" s="1"/>
  <c r="N9394" i="5" s="1" a="1"/>
  <c r="N9394" i="5" s="1"/>
  <c r="L9393" i="5"/>
  <c r="M9393" i="5" s="1"/>
  <c r="N9393" i="5" s="1" a="1"/>
  <c r="N9393" i="5" s="1"/>
  <c r="L9392" i="5"/>
  <c r="M9392" i="5" s="1"/>
  <c r="N9392" i="5" s="1" a="1"/>
  <c r="N9392" i="5" s="1"/>
  <c r="L9391" i="5"/>
  <c r="M9391" i="5" s="1"/>
  <c r="N9391" i="5" s="1" a="1"/>
  <c r="N9391" i="5" s="1"/>
  <c r="L9390" i="5"/>
  <c r="M9390" i="5" s="1"/>
  <c r="N9390" i="5" s="1" a="1"/>
  <c r="L9389" i="5"/>
  <c r="M9389" i="5" s="1"/>
  <c r="N9389" i="5" s="1" a="1"/>
  <c r="L9388" i="5"/>
  <c r="M9388" i="5" s="1"/>
  <c r="N9388" i="5" s="1" a="1"/>
  <c r="N9388" i="5" s="1"/>
  <c r="L9387" i="5"/>
  <c r="M9387" i="5" s="1"/>
  <c r="N9387" i="5" s="1" a="1"/>
  <c r="N9387" i="5" s="1"/>
  <c r="L9386" i="5"/>
  <c r="M9386" i="5" s="1"/>
  <c r="N9386" i="5" s="1" a="1"/>
  <c r="N9386" i="5" s="1"/>
  <c r="L9385" i="5"/>
  <c r="M9385" i="5" s="1"/>
  <c r="N9385" i="5" s="1" a="1"/>
  <c r="N9385" i="5" s="1"/>
  <c r="L9384" i="5"/>
  <c r="M9384" i="5" s="1"/>
  <c r="N9384" i="5" s="1" a="1"/>
  <c r="N9384" i="5" s="1"/>
  <c r="L9383" i="5"/>
  <c r="M9383" i="5" s="1"/>
  <c r="N9383" i="5" s="1" a="1"/>
  <c r="N9383" i="5" s="1"/>
  <c r="L9382" i="5"/>
  <c r="M9382" i="5" s="1"/>
  <c r="N9382" i="5" s="1" a="1"/>
  <c r="N9382" i="5" s="1"/>
  <c r="L9381" i="5"/>
  <c r="M9381" i="5" s="1"/>
  <c r="N9381" i="5" s="1" a="1"/>
  <c r="N9381" i="5" s="1"/>
  <c r="L9380" i="5"/>
  <c r="M9380" i="5" s="1"/>
  <c r="N9380" i="5" s="1" a="1"/>
  <c r="N9380" i="5" s="1"/>
  <c r="L9379" i="5"/>
  <c r="M9379" i="5" s="1"/>
  <c r="N9379" i="5" s="1" a="1"/>
  <c r="N9379" i="5" s="1"/>
  <c r="L9378" i="5"/>
  <c r="M9378" i="5" s="1"/>
  <c r="L9377" i="5"/>
  <c r="M9377" i="5" s="1"/>
  <c r="L9376" i="5"/>
  <c r="M9376" i="5" s="1"/>
  <c r="N9376" i="5" s="1" a="1"/>
  <c r="N9376" i="5" s="1"/>
  <c r="L9375" i="5"/>
  <c r="M9375" i="5" s="1"/>
  <c r="N9375" i="5" s="1" a="1"/>
  <c r="N9375" i="5" s="1"/>
  <c r="L9374" i="5"/>
  <c r="M9374" i="5" s="1"/>
  <c r="N9374" i="5" s="1" a="1"/>
  <c r="N9374" i="5" s="1"/>
  <c r="M9373" i="5"/>
  <c r="N9373" i="5" s="1" a="1"/>
  <c r="N9373" i="5" s="1"/>
  <c r="L9373" i="5"/>
  <c r="L9372" i="5"/>
  <c r="M9372" i="5" s="1"/>
  <c r="L9371" i="5"/>
  <c r="M9371" i="5" s="1"/>
  <c r="N9371" i="5" s="1" a="1"/>
  <c r="N9371" i="5" s="1"/>
  <c r="L9370" i="5"/>
  <c r="M9370" i="5" s="1"/>
  <c r="N9370" i="5" s="1" a="1"/>
  <c r="L9369" i="5"/>
  <c r="M9369" i="5" s="1"/>
  <c r="L9368" i="5"/>
  <c r="M9368" i="5" s="1"/>
  <c r="N9368" i="5" s="1" a="1"/>
  <c r="N9368" i="5" s="1"/>
  <c r="L9367" i="5"/>
  <c r="M9367" i="5" s="1"/>
  <c r="N9367" i="5" s="1" a="1"/>
  <c r="N9367" i="5" s="1"/>
  <c r="L9366" i="5"/>
  <c r="M9366" i="5" s="1"/>
  <c r="N9366" i="5" s="1" a="1"/>
  <c r="N9366" i="5" s="1"/>
  <c r="L9365" i="5"/>
  <c r="M9365" i="5" s="1"/>
  <c r="N9365" i="5" s="1" a="1"/>
  <c r="N9365" i="5" s="1"/>
  <c r="L9364" i="5"/>
  <c r="M9364" i="5" s="1"/>
  <c r="N9364" i="5" s="1" a="1"/>
  <c r="N9364" i="5" s="1"/>
  <c r="L9363" i="5"/>
  <c r="M9363" i="5" s="1"/>
  <c r="N9363" i="5" s="1" a="1"/>
  <c r="N9363" i="5" s="1"/>
  <c r="L9362" i="5"/>
  <c r="M9362" i="5" s="1"/>
  <c r="N9362" i="5" s="1" a="1"/>
  <c r="N9362" i="5" s="1"/>
  <c r="L9361" i="5"/>
  <c r="M9361" i="5" s="1"/>
  <c r="N9361" i="5" s="1" a="1"/>
  <c r="N9361" i="5" s="1"/>
  <c r="L9360" i="5"/>
  <c r="M9360" i="5" s="1"/>
  <c r="N9360" i="5" s="1" a="1"/>
  <c r="N9360" i="5" s="1"/>
  <c r="L9359" i="5"/>
  <c r="M9359" i="5" s="1"/>
  <c r="N9359" i="5" s="1" a="1"/>
  <c r="N9359" i="5" s="1"/>
  <c r="L9358" i="5"/>
  <c r="M9358" i="5" s="1"/>
  <c r="N9358" i="5" s="1" a="1"/>
  <c r="N9358" i="5" s="1"/>
  <c r="L9357" i="5"/>
  <c r="M9357" i="5" s="1"/>
  <c r="N9357" i="5" s="1" a="1"/>
  <c r="N9357" i="5" s="1"/>
  <c r="L9356" i="5"/>
  <c r="M9356" i="5" s="1"/>
  <c r="N9356" i="5" s="1" a="1"/>
  <c r="N9356" i="5" s="1"/>
  <c r="L9355" i="5"/>
  <c r="M9355" i="5" s="1"/>
  <c r="N9355" i="5" s="1" a="1"/>
  <c r="N9355" i="5" s="1"/>
  <c r="L9354" i="5"/>
  <c r="M9354" i="5" s="1"/>
  <c r="N9354" i="5" s="1" a="1"/>
  <c r="N9354" i="5" s="1"/>
  <c r="L9353" i="5"/>
  <c r="M9353" i="5" s="1"/>
  <c r="N9353" i="5" s="1" a="1"/>
  <c r="N9353" i="5" s="1"/>
  <c r="L9352" i="5"/>
  <c r="M9352" i="5" s="1"/>
  <c r="N9352" i="5" s="1" a="1"/>
  <c r="N9352" i="5" s="1"/>
  <c r="L9351" i="5"/>
  <c r="M9351" i="5" s="1"/>
  <c r="N9351" i="5" s="1" a="1"/>
  <c r="N9351" i="5" s="1"/>
  <c r="L9350" i="5"/>
  <c r="M9350" i="5" s="1"/>
  <c r="N9350" i="5" s="1" a="1"/>
  <c r="N9350" i="5" s="1"/>
  <c r="L9349" i="5"/>
  <c r="M9349" i="5" s="1"/>
  <c r="N9349" i="5" s="1" a="1"/>
  <c r="N9349" i="5" s="1"/>
  <c r="L9348" i="5"/>
  <c r="M9348" i="5" s="1"/>
  <c r="N9348" i="5" s="1" a="1"/>
  <c r="N9348" i="5" s="1"/>
  <c r="L9347" i="5"/>
  <c r="M9347" i="5" s="1"/>
  <c r="L9346" i="5"/>
  <c r="M9346" i="5" s="1"/>
  <c r="N9346" i="5" s="1" a="1"/>
  <c r="N9346" i="5" s="1"/>
  <c r="M9345" i="5"/>
  <c r="N9345" i="5" s="1" a="1"/>
  <c r="N9345" i="5" s="1"/>
  <c r="L9345" i="5"/>
  <c r="L9344" i="5"/>
  <c r="M9344" i="5" s="1"/>
  <c r="N9344" i="5" s="1" a="1"/>
  <c r="N9344" i="5" s="1"/>
  <c r="L9343" i="5"/>
  <c r="M9343" i="5" s="1"/>
  <c r="N9343" i="5" s="1" a="1"/>
  <c r="N9343" i="5" s="1"/>
  <c r="L9342" i="5"/>
  <c r="M9342" i="5" s="1"/>
  <c r="N9342" i="5" s="1" a="1"/>
  <c r="N9342" i="5" s="1"/>
  <c r="L9341" i="5"/>
  <c r="M9341" i="5" s="1"/>
  <c r="N9341" i="5" s="1" a="1"/>
  <c r="N9341" i="5" s="1"/>
  <c r="L9340" i="5"/>
  <c r="M9340" i="5" s="1"/>
  <c r="N9340" i="5" s="1" a="1"/>
  <c r="N9340" i="5" s="1"/>
  <c r="L9339" i="5"/>
  <c r="M9339" i="5" s="1"/>
  <c r="N9339" i="5" s="1" a="1"/>
  <c r="N9339" i="5" s="1"/>
  <c r="L9338" i="5"/>
  <c r="M9338" i="5" s="1"/>
  <c r="N9338" i="5" s="1" a="1"/>
  <c r="N9338" i="5" s="1"/>
  <c r="M9337" i="5"/>
  <c r="N9337" i="5" s="1" a="1"/>
  <c r="N9337" i="5" s="1"/>
  <c r="L9337" i="5"/>
  <c r="L9336" i="5"/>
  <c r="M9336" i="5" s="1"/>
  <c r="N9336" i="5" s="1" a="1"/>
  <c r="N9336" i="5" s="1"/>
  <c r="L9335" i="5"/>
  <c r="M9335" i="5" s="1"/>
  <c r="N9335" i="5" s="1" a="1"/>
  <c r="N9335" i="5" s="1"/>
  <c r="L9334" i="5"/>
  <c r="M9334" i="5" s="1"/>
  <c r="N9334" i="5" s="1" a="1"/>
  <c r="N9334" i="5" s="1"/>
  <c r="L9333" i="5"/>
  <c r="M9333" i="5" s="1"/>
  <c r="N9333" i="5" s="1" a="1"/>
  <c r="N9333" i="5" s="1"/>
  <c r="L9332" i="5"/>
  <c r="M9332" i="5" s="1"/>
  <c r="N9332" i="5" s="1" a="1"/>
  <c r="N9332" i="5" s="1"/>
  <c r="L9331" i="5"/>
  <c r="M9331" i="5" s="1"/>
  <c r="N9331" i="5" s="1" a="1"/>
  <c r="N9331" i="5" s="1"/>
  <c r="L9330" i="5"/>
  <c r="M9330" i="5" s="1"/>
  <c r="N9330" i="5" s="1" a="1"/>
  <c r="N9330" i="5" s="1"/>
  <c r="L9329" i="5"/>
  <c r="M9329" i="5" s="1"/>
  <c r="N9329" i="5" s="1" a="1"/>
  <c r="N9329" i="5" s="1"/>
  <c r="M9328" i="5"/>
  <c r="N9328" i="5" s="1" a="1"/>
  <c r="N9328" i="5" s="1"/>
  <c r="L9328" i="5"/>
  <c r="L9327" i="5"/>
  <c r="M9327" i="5" s="1"/>
  <c r="N9327" i="5" s="1" a="1"/>
  <c r="N9327" i="5" s="1"/>
  <c r="L9326" i="5"/>
  <c r="M9326" i="5" s="1"/>
  <c r="N9326" i="5" s="1" a="1"/>
  <c r="N9326" i="5" s="1"/>
  <c r="L9325" i="5"/>
  <c r="M9325" i="5" s="1"/>
  <c r="N9325" i="5" s="1" a="1"/>
  <c r="N9325" i="5" s="1"/>
  <c r="L9324" i="5"/>
  <c r="M9324" i="5" s="1"/>
  <c r="N9324" i="5" s="1" a="1"/>
  <c r="N9324" i="5" s="1"/>
  <c r="L9323" i="5"/>
  <c r="M9323" i="5" s="1"/>
  <c r="N9323" i="5" s="1" a="1"/>
  <c r="N9323" i="5" s="1"/>
  <c r="L9322" i="5"/>
  <c r="M9322" i="5" s="1"/>
  <c r="N9322" i="5" s="1" a="1"/>
  <c r="N9322" i="5" s="1"/>
  <c r="L9321" i="5"/>
  <c r="M9321" i="5" s="1"/>
  <c r="N9321" i="5" s="1" a="1"/>
  <c r="N9321" i="5" s="1"/>
  <c r="L9320" i="5"/>
  <c r="M9320" i="5" s="1"/>
  <c r="N9320" i="5" s="1" a="1"/>
  <c r="N9320" i="5" s="1"/>
  <c r="L9319" i="5"/>
  <c r="M9319" i="5" s="1"/>
  <c r="N9319" i="5" s="1" a="1"/>
  <c r="N9319" i="5" s="1"/>
  <c r="L9318" i="5"/>
  <c r="M9318" i="5" s="1"/>
  <c r="N9318" i="5" s="1" a="1"/>
  <c r="N9318" i="5" s="1"/>
  <c r="L9317" i="5"/>
  <c r="M9317" i="5" s="1"/>
  <c r="N9317" i="5" s="1" a="1"/>
  <c r="N9317" i="5" s="1"/>
  <c r="L9316" i="5"/>
  <c r="M9316" i="5" s="1"/>
  <c r="N9316" i="5" s="1" a="1"/>
  <c r="N9316" i="5" s="1"/>
  <c r="L9315" i="5"/>
  <c r="M9315" i="5" s="1"/>
  <c r="N9315" i="5" s="1" a="1"/>
  <c r="N9315" i="5" s="1"/>
  <c r="L9314" i="5"/>
  <c r="M9314" i="5" s="1"/>
  <c r="L9313" i="5"/>
  <c r="M9313" i="5" s="1"/>
  <c r="N9313" i="5" s="1" a="1"/>
  <c r="N9313" i="5" s="1"/>
  <c r="L9312" i="5"/>
  <c r="M9312" i="5" s="1"/>
  <c r="N9312" i="5" s="1" a="1"/>
  <c r="N9312" i="5" s="1"/>
  <c r="L9311" i="5"/>
  <c r="M9311" i="5" s="1"/>
  <c r="L9310" i="5"/>
  <c r="M9310" i="5" s="1"/>
  <c r="N9310" i="5" s="1" a="1"/>
  <c r="N9310" i="5" s="1"/>
  <c r="L9309" i="5"/>
  <c r="M9309" i="5" s="1"/>
  <c r="L9308" i="5"/>
  <c r="M9308" i="5" s="1"/>
  <c r="N9308" i="5" s="1" a="1"/>
  <c r="N9308" i="5" s="1"/>
  <c r="L9307" i="5"/>
  <c r="M9307" i="5" s="1"/>
  <c r="N9307" i="5" s="1" a="1"/>
  <c r="N9307" i="5" s="1"/>
  <c r="L9306" i="5"/>
  <c r="M9306" i="5" s="1"/>
  <c r="N9306" i="5" s="1" a="1"/>
  <c r="N9306" i="5" s="1"/>
  <c r="L9305" i="5"/>
  <c r="M9305" i="5" s="1"/>
  <c r="N9305" i="5" s="1" a="1"/>
  <c r="N9305" i="5" s="1"/>
  <c r="M9304" i="5"/>
  <c r="N9304" i="5" s="1" a="1"/>
  <c r="N9304" i="5" s="1"/>
  <c r="L9304" i="5"/>
  <c r="L9303" i="5"/>
  <c r="M9303" i="5" s="1"/>
  <c r="N9303" i="5" s="1" a="1"/>
  <c r="N9303" i="5" s="1"/>
  <c r="L9302" i="5"/>
  <c r="M9302" i="5" s="1"/>
  <c r="N9302" i="5" s="1" a="1"/>
  <c r="N9302" i="5" s="1"/>
  <c r="L9301" i="5"/>
  <c r="M9301" i="5" s="1"/>
  <c r="N9301" i="5" s="1" a="1"/>
  <c r="N9301" i="5" s="1"/>
  <c r="L9300" i="5"/>
  <c r="M9300" i="5" s="1"/>
  <c r="N9300" i="5" s="1" a="1"/>
  <c r="N9300" i="5" s="1"/>
  <c r="L9299" i="5"/>
  <c r="M9299" i="5" s="1"/>
  <c r="N9299" i="5" s="1" a="1"/>
  <c r="N9299" i="5" s="1"/>
  <c r="L9298" i="5"/>
  <c r="M9298" i="5" s="1"/>
  <c r="N9298" i="5" s="1" a="1"/>
  <c r="N9298" i="5" s="1"/>
  <c r="L9297" i="5"/>
  <c r="M9297" i="5" s="1"/>
  <c r="N9297" i="5" s="1" a="1"/>
  <c r="N9297" i="5" s="1"/>
  <c r="L9296" i="5"/>
  <c r="M9296" i="5" s="1"/>
  <c r="N9296" i="5" s="1" a="1"/>
  <c r="N9296" i="5" s="1"/>
  <c r="L9295" i="5"/>
  <c r="M9295" i="5" s="1"/>
  <c r="N9295" i="5" s="1" a="1"/>
  <c r="N9295" i="5" s="1"/>
  <c r="L9294" i="5"/>
  <c r="M9294" i="5" s="1"/>
  <c r="N9294" i="5" s="1" a="1"/>
  <c r="N9294" i="5" s="1"/>
  <c r="L9293" i="5"/>
  <c r="M9293" i="5" s="1"/>
  <c r="N9293" i="5" s="1" a="1"/>
  <c r="N9293" i="5" s="1"/>
  <c r="L9292" i="5"/>
  <c r="M9292" i="5" s="1"/>
  <c r="N9292" i="5" s="1" a="1"/>
  <c r="N9292" i="5" s="1"/>
  <c r="L9291" i="5"/>
  <c r="M9291" i="5" s="1"/>
  <c r="N9291" i="5" s="1" a="1"/>
  <c r="N9291" i="5" s="1"/>
  <c r="L9290" i="5"/>
  <c r="M9290" i="5" s="1"/>
  <c r="N9290" i="5" s="1" a="1"/>
  <c r="N9290" i="5" s="1"/>
  <c r="L9289" i="5"/>
  <c r="M9289" i="5" s="1"/>
  <c r="N9289" i="5" s="1" a="1"/>
  <c r="N9289" i="5" s="1"/>
  <c r="L9288" i="5"/>
  <c r="M9288" i="5" s="1"/>
  <c r="N9288" i="5" s="1" a="1"/>
  <c r="N9288" i="5" s="1"/>
  <c r="L9287" i="5"/>
  <c r="M9287" i="5" s="1"/>
  <c r="N9287" i="5" s="1" a="1"/>
  <c r="L9286" i="5"/>
  <c r="M9286" i="5" s="1"/>
  <c r="N9286" i="5" s="1" a="1"/>
  <c r="N9286" i="5" s="1"/>
  <c r="L9285" i="5"/>
  <c r="M9285" i="5" s="1"/>
  <c r="N9285" i="5" s="1" a="1"/>
  <c r="N9285" i="5" s="1"/>
  <c r="L9284" i="5"/>
  <c r="M9284" i="5" s="1"/>
  <c r="N9284" i="5" s="1" a="1"/>
  <c r="N9284" i="5" s="1"/>
  <c r="L9283" i="5"/>
  <c r="M9283" i="5" s="1"/>
  <c r="N9283" i="5" s="1" a="1"/>
  <c r="L9282" i="5"/>
  <c r="M9282" i="5" s="1"/>
  <c r="N9282" i="5" s="1" a="1"/>
  <c r="N9282" i="5" s="1"/>
  <c r="L9281" i="5"/>
  <c r="M9281" i="5" s="1"/>
  <c r="N9281" i="5" s="1" a="1"/>
  <c r="N9281" i="5" s="1"/>
  <c r="L9280" i="5"/>
  <c r="M9280" i="5" s="1"/>
  <c r="N9280" i="5" s="1" a="1"/>
  <c r="N9280" i="5" s="1"/>
  <c r="L9279" i="5"/>
  <c r="M9279" i="5" s="1"/>
  <c r="N9279" i="5" s="1" a="1"/>
  <c r="N9279" i="5" s="1"/>
  <c r="L9278" i="5"/>
  <c r="M9278" i="5" s="1"/>
  <c r="L9277" i="5"/>
  <c r="M9277" i="5" s="1"/>
  <c r="N9277" i="5" s="1" a="1"/>
  <c r="N9277" i="5" s="1"/>
  <c r="L9276" i="5"/>
  <c r="M9276" i="5" s="1"/>
  <c r="N9276" i="5" s="1" a="1"/>
  <c r="N9276" i="5" s="1"/>
  <c r="L9275" i="5"/>
  <c r="M9275" i="5" s="1"/>
  <c r="N9275" i="5" s="1" a="1"/>
  <c r="N9275" i="5" s="1"/>
  <c r="L9274" i="5"/>
  <c r="M9274" i="5" s="1"/>
  <c r="N9274" i="5" s="1" a="1"/>
  <c r="N9274" i="5" s="1"/>
  <c r="L9273" i="5"/>
  <c r="M9273" i="5" s="1"/>
  <c r="N9273" i="5" s="1" a="1"/>
  <c r="N9273" i="5" s="1"/>
  <c r="L9272" i="5"/>
  <c r="M9272" i="5" s="1"/>
  <c r="N9272" i="5" s="1" a="1"/>
  <c r="N9272" i="5" s="1"/>
  <c r="L9271" i="5"/>
  <c r="M9271" i="5" s="1"/>
  <c r="N9271" i="5" s="1" a="1"/>
  <c r="N9271" i="5" s="1"/>
  <c r="L9270" i="5"/>
  <c r="M9270" i="5" s="1"/>
  <c r="L9269" i="5"/>
  <c r="M9269" i="5" s="1"/>
  <c r="N9269" i="5" s="1" a="1"/>
  <c r="N9269" i="5" s="1"/>
  <c r="L9268" i="5"/>
  <c r="M9268" i="5" s="1"/>
  <c r="N9268" i="5" s="1" a="1"/>
  <c r="N9268" i="5" s="1"/>
  <c r="L9267" i="5"/>
  <c r="M9267" i="5" s="1"/>
  <c r="N9267" i="5" s="1" a="1"/>
  <c r="N9267" i="5" s="1"/>
  <c r="L9266" i="5"/>
  <c r="M9266" i="5" s="1"/>
  <c r="N9266" i="5" s="1" a="1"/>
  <c r="N9266" i="5" s="1"/>
  <c r="L9265" i="5"/>
  <c r="M9265" i="5" s="1"/>
  <c r="N9265" i="5" s="1" a="1"/>
  <c r="L9264" i="5"/>
  <c r="M9264" i="5" s="1"/>
  <c r="N9264" i="5" s="1" a="1"/>
  <c r="N9264" i="5" s="1"/>
  <c r="L9263" i="5"/>
  <c r="M9263" i="5" s="1"/>
  <c r="N9263" i="5" s="1" a="1"/>
  <c r="N9263" i="5" s="1"/>
  <c r="L9262" i="5"/>
  <c r="M9262" i="5" s="1"/>
  <c r="N9262" i="5" s="1" a="1"/>
  <c r="N9262" i="5" s="1"/>
  <c r="L9261" i="5"/>
  <c r="M9261" i="5" s="1"/>
  <c r="N9261" i="5" s="1" a="1"/>
  <c r="N9261" i="5" s="1"/>
  <c r="L9260" i="5"/>
  <c r="M9260" i="5" s="1"/>
  <c r="N9260" i="5" s="1" a="1"/>
  <c r="N9260" i="5" s="1"/>
  <c r="L9259" i="5"/>
  <c r="M9259" i="5" s="1"/>
  <c r="L9258" i="5"/>
  <c r="M9258" i="5" s="1"/>
  <c r="N9258" i="5" s="1" a="1"/>
  <c r="N9258" i="5" s="1"/>
  <c r="L9257" i="5"/>
  <c r="M9257" i="5" s="1"/>
  <c r="N9257" i="5" s="1" a="1"/>
  <c r="N9257" i="5" s="1"/>
  <c r="L9256" i="5"/>
  <c r="M9256" i="5" s="1"/>
  <c r="N9256" i="5" s="1" a="1"/>
  <c r="N9256" i="5" s="1"/>
  <c r="L9255" i="5"/>
  <c r="M9255" i="5" s="1"/>
  <c r="N9255" i="5" s="1" a="1"/>
  <c r="N9255" i="5" s="1"/>
  <c r="L9254" i="5"/>
  <c r="M9254" i="5" s="1"/>
  <c r="N9254" i="5" s="1" a="1"/>
  <c r="N9254" i="5" s="1"/>
  <c r="L9253" i="5"/>
  <c r="M9253" i="5" s="1"/>
  <c r="N9253" i="5" s="1" a="1"/>
  <c r="N9253" i="5" s="1"/>
  <c r="L9252" i="5"/>
  <c r="M9252" i="5" s="1"/>
  <c r="N9252" i="5" s="1" a="1"/>
  <c r="N9252" i="5" s="1"/>
  <c r="L9251" i="5"/>
  <c r="M9251" i="5" s="1"/>
  <c r="N9251" i="5" s="1" a="1"/>
  <c r="N9251" i="5" s="1"/>
  <c r="M9250" i="5"/>
  <c r="L9250" i="5"/>
  <c r="L9249" i="5"/>
  <c r="M9249" i="5" s="1"/>
  <c r="N9249" i="5" s="1" a="1"/>
  <c r="N9249" i="5" s="1"/>
  <c r="L9248" i="5"/>
  <c r="M9248" i="5" s="1"/>
  <c r="N9248" i="5" s="1" a="1"/>
  <c r="N9248" i="5" s="1"/>
  <c r="L9247" i="5"/>
  <c r="M9247" i="5" s="1"/>
  <c r="N9247" i="5" s="1" a="1"/>
  <c r="N9247" i="5" s="1"/>
  <c r="L9246" i="5"/>
  <c r="M9246" i="5" s="1"/>
  <c r="N9246" i="5" s="1" a="1"/>
  <c r="N9246" i="5" s="1"/>
  <c r="L9245" i="5"/>
  <c r="M9245" i="5" s="1"/>
  <c r="N9245" i="5" s="1" a="1"/>
  <c r="N9245" i="5" s="1"/>
  <c r="L9244" i="5"/>
  <c r="M9244" i="5" s="1"/>
  <c r="N9244" i="5" s="1" a="1"/>
  <c r="N9244" i="5" s="1"/>
  <c r="L9243" i="5"/>
  <c r="M9243" i="5" s="1"/>
  <c r="N9243" i="5" s="1" a="1"/>
  <c r="N9243" i="5" s="1"/>
  <c r="L9242" i="5"/>
  <c r="M9242" i="5" s="1"/>
  <c r="N9242" i="5" s="1" a="1"/>
  <c r="N9242" i="5" s="1"/>
  <c r="L9241" i="5"/>
  <c r="M9241" i="5" s="1"/>
  <c r="N9241" i="5" s="1" a="1"/>
  <c r="N9241" i="5" s="1"/>
  <c r="L9240" i="5"/>
  <c r="M9240" i="5" s="1"/>
  <c r="N9240" i="5" s="1" a="1"/>
  <c r="N9240" i="5" s="1"/>
  <c r="L9239" i="5"/>
  <c r="M9239" i="5" s="1"/>
  <c r="L9238" i="5"/>
  <c r="M9238" i="5" s="1"/>
  <c r="N9238" i="5" s="1" a="1"/>
  <c r="N9238" i="5" s="1"/>
  <c r="L9237" i="5"/>
  <c r="M9237" i="5" s="1"/>
  <c r="N9237" i="5" s="1" a="1"/>
  <c r="N9237" i="5" s="1"/>
  <c r="L9236" i="5"/>
  <c r="M9236" i="5" s="1"/>
  <c r="N9236" i="5" s="1" a="1"/>
  <c r="N9236" i="5" s="1"/>
  <c r="L9235" i="5"/>
  <c r="M9235" i="5" s="1"/>
  <c r="N9235" i="5" s="1" a="1"/>
  <c r="N9235" i="5" s="1"/>
  <c r="L9234" i="5"/>
  <c r="M9234" i="5" s="1"/>
  <c r="N9234" i="5" s="1" a="1"/>
  <c r="N9234" i="5" s="1"/>
  <c r="L9233" i="5"/>
  <c r="M9233" i="5" s="1"/>
  <c r="N9233" i="5" s="1" a="1"/>
  <c r="N9233" i="5" s="1"/>
  <c r="L9232" i="5"/>
  <c r="M9232" i="5" s="1"/>
  <c r="N9232" i="5" s="1" a="1"/>
  <c r="N9232" i="5" s="1"/>
  <c r="L9231" i="5"/>
  <c r="M9231" i="5" s="1"/>
  <c r="N9231" i="5" s="1" a="1"/>
  <c r="N9231" i="5" s="1"/>
  <c r="L9230" i="5"/>
  <c r="M9230" i="5" s="1"/>
  <c r="N9230" i="5" s="1" a="1"/>
  <c r="N9230" i="5" s="1"/>
  <c r="L9229" i="5"/>
  <c r="M9229" i="5" s="1"/>
  <c r="N9229" i="5" s="1" a="1"/>
  <c r="N9229" i="5" s="1"/>
  <c r="L9228" i="5"/>
  <c r="M9228" i="5" s="1"/>
  <c r="N9228" i="5" s="1" a="1"/>
  <c r="N9228" i="5" s="1"/>
  <c r="L9227" i="5"/>
  <c r="M9227" i="5" s="1"/>
  <c r="N9227" i="5" s="1" a="1"/>
  <c r="N9227" i="5" s="1"/>
  <c r="L9226" i="5"/>
  <c r="M9226" i="5" s="1"/>
  <c r="N9226" i="5" s="1" a="1"/>
  <c r="N9226" i="5" s="1"/>
  <c r="L9225" i="5"/>
  <c r="M9225" i="5" s="1"/>
  <c r="N9225" i="5" s="1" a="1"/>
  <c r="N9225" i="5" s="1"/>
  <c r="L9224" i="5"/>
  <c r="M9224" i="5" s="1"/>
  <c r="L9223" i="5"/>
  <c r="M9223" i="5" s="1"/>
  <c r="L9222" i="5"/>
  <c r="M9222" i="5" s="1"/>
  <c r="N9222" i="5" s="1" a="1"/>
  <c r="N9222" i="5" s="1"/>
  <c r="L9221" i="5"/>
  <c r="M9221" i="5" s="1"/>
  <c r="N9221" i="5" s="1" a="1"/>
  <c r="N9221" i="5" s="1"/>
  <c r="L9220" i="5"/>
  <c r="M9220" i="5" s="1"/>
  <c r="N9220" i="5" s="1" a="1"/>
  <c r="N9220" i="5" s="1"/>
  <c r="L9219" i="5"/>
  <c r="M9219" i="5" s="1"/>
  <c r="N9219" i="5" s="1" a="1"/>
  <c r="N9219" i="5" s="1"/>
  <c r="L9218" i="5"/>
  <c r="M9218" i="5" s="1"/>
  <c r="N9218" i="5" s="1" a="1"/>
  <c r="N9218" i="5" s="1"/>
  <c r="L9217" i="5"/>
  <c r="M9217" i="5" s="1"/>
  <c r="N9217" i="5" s="1" a="1"/>
  <c r="L9216" i="5"/>
  <c r="M9216" i="5" s="1"/>
  <c r="N9216" i="5" s="1" a="1"/>
  <c r="N9216" i="5" s="1"/>
  <c r="L9215" i="5"/>
  <c r="M9215" i="5" s="1"/>
  <c r="N9215" i="5" s="1" a="1"/>
  <c r="N9215" i="5" s="1"/>
  <c r="L9214" i="5"/>
  <c r="M9214" i="5" s="1"/>
  <c r="N9214" i="5" s="1" a="1"/>
  <c r="N9214" i="5" s="1"/>
  <c r="L9213" i="5"/>
  <c r="M9213" i="5" s="1"/>
  <c r="N9213" i="5" s="1" a="1"/>
  <c r="N9213" i="5" s="1"/>
  <c r="L9212" i="5"/>
  <c r="M9212" i="5" s="1"/>
  <c r="N9212" i="5" s="1" a="1"/>
  <c r="N9212" i="5" s="1"/>
  <c r="L9211" i="5"/>
  <c r="M9211" i="5" s="1"/>
  <c r="N9211" i="5" s="1" a="1"/>
  <c r="N9211" i="5" s="1"/>
  <c r="L9210" i="5"/>
  <c r="M9210" i="5" s="1"/>
  <c r="N9210" i="5" s="1" a="1"/>
  <c r="N9210" i="5" s="1"/>
  <c r="L9209" i="5"/>
  <c r="M9209" i="5" s="1"/>
  <c r="N9209" i="5" s="1" a="1"/>
  <c r="N9209" i="5" s="1"/>
  <c r="L9208" i="5"/>
  <c r="M9208" i="5" s="1"/>
  <c r="N9208" i="5" s="1" a="1"/>
  <c r="N9208" i="5" s="1"/>
  <c r="L9207" i="5"/>
  <c r="M9207" i="5" s="1"/>
  <c r="N9207" i="5" s="1" a="1"/>
  <c r="N9207" i="5" s="1"/>
  <c r="M9206" i="5"/>
  <c r="L9206" i="5"/>
  <c r="L9205" i="5"/>
  <c r="M9205" i="5" s="1"/>
  <c r="L9204" i="5"/>
  <c r="M9204" i="5" s="1"/>
  <c r="N9204" i="5" s="1" a="1"/>
  <c r="N9204" i="5" s="1"/>
  <c r="L9203" i="5"/>
  <c r="M9203" i="5" s="1"/>
  <c r="N9203" i="5" s="1" a="1"/>
  <c r="N9203" i="5" s="1"/>
  <c r="L9202" i="5"/>
  <c r="M9202" i="5" s="1"/>
  <c r="N9202" i="5" s="1" a="1"/>
  <c r="N9202" i="5" s="1"/>
  <c r="L9201" i="5"/>
  <c r="M9201" i="5" s="1"/>
  <c r="N9201" i="5" s="1" a="1"/>
  <c r="N9201" i="5" s="1"/>
  <c r="L9200" i="5"/>
  <c r="M9200" i="5" s="1"/>
  <c r="N9200" i="5" s="1" a="1"/>
  <c r="N9200" i="5" s="1"/>
  <c r="L9199" i="5"/>
  <c r="M9199" i="5" s="1"/>
  <c r="N9199" i="5" s="1" a="1"/>
  <c r="N9199" i="5" s="1"/>
  <c r="L9198" i="5"/>
  <c r="M9198" i="5" s="1"/>
  <c r="N9198" i="5" s="1" a="1"/>
  <c r="N9198" i="5" s="1"/>
  <c r="L9197" i="5"/>
  <c r="M9197" i="5" s="1"/>
  <c r="N9197" i="5" s="1" a="1"/>
  <c r="L9196" i="5"/>
  <c r="M9196" i="5" s="1"/>
  <c r="N9196" i="5" s="1" a="1"/>
  <c r="N9196" i="5" s="1"/>
  <c r="L9195" i="5"/>
  <c r="M9195" i="5" s="1"/>
  <c r="N9195" i="5" s="1" a="1"/>
  <c r="N9195" i="5" s="1"/>
  <c r="L9194" i="5"/>
  <c r="M9194" i="5" s="1"/>
  <c r="N9194" i="5" s="1" a="1"/>
  <c r="N9194" i="5" s="1"/>
  <c r="L9193" i="5"/>
  <c r="M9193" i="5" s="1"/>
  <c r="N9193" i="5" s="1" a="1"/>
  <c r="N9193" i="5" s="1"/>
  <c r="L9192" i="5"/>
  <c r="M9192" i="5" s="1"/>
  <c r="N9192" i="5" s="1" a="1"/>
  <c r="N9192" i="5" s="1"/>
  <c r="L9191" i="5"/>
  <c r="M9191" i="5" s="1"/>
  <c r="N9191" i="5" s="1" a="1"/>
  <c r="L9190" i="5"/>
  <c r="M9190" i="5" s="1"/>
  <c r="N9190" i="5" s="1" a="1"/>
  <c r="N9190" i="5" s="1"/>
  <c r="L9189" i="5"/>
  <c r="M9189" i="5" s="1"/>
  <c r="N9189" i="5" s="1" a="1"/>
  <c r="N9189" i="5" s="1"/>
  <c r="L9188" i="5"/>
  <c r="M9188" i="5" s="1"/>
  <c r="N9188" i="5" s="1" a="1"/>
  <c r="N9188" i="5" s="1"/>
  <c r="L9187" i="5"/>
  <c r="M9187" i="5" s="1"/>
  <c r="N9187" i="5" s="1" a="1"/>
  <c r="N9187" i="5" s="1"/>
  <c r="L9186" i="5"/>
  <c r="M9186" i="5" s="1"/>
  <c r="N9186" i="5" s="1" a="1"/>
  <c r="N9186" i="5" s="1"/>
  <c r="L9185" i="5"/>
  <c r="M9185" i="5" s="1"/>
  <c r="N9185" i="5" s="1" a="1"/>
  <c r="N9185" i="5" s="1"/>
  <c r="L9184" i="5"/>
  <c r="M9184" i="5" s="1"/>
  <c r="N9184" i="5" s="1" a="1"/>
  <c r="N9184" i="5" s="1"/>
  <c r="L9183" i="5"/>
  <c r="M9183" i="5" s="1"/>
  <c r="N9183" i="5" s="1" a="1"/>
  <c r="N9183" i="5" s="1"/>
  <c r="L9182" i="5"/>
  <c r="M9182" i="5" s="1"/>
  <c r="N9182" i="5" s="1" a="1"/>
  <c r="N9182" i="5" s="1"/>
  <c r="L9181" i="5"/>
  <c r="M9181" i="5" s="1"/>
  <c r="N9181" i="5" s="1" a="1"/>
  <c r="N9181" i="5" s="1"/>
  <c r="L9180" i="5"/>
  <c r="M9180" i="5" s="1"/>
  <c r="N9180" i="5" s="1" a="1"/>
  <c r="N9180" i="5" s="1"/>
  <c r="L9179" i="5"/>
  <c r="M9179" i="5" s="1"/>
  <c r="N9179" i="5" s="1" a="1"/>
  <c r="L9178" i="5"/>
  <c r="M9178" i="5" s="1"/>
  <c r="N9178" i="5" s="1" a="1"/>
  <c r="N9178" i="5" s="1"/>
  <c r="L9177" i="5"/>
  <c r="M9177" i="5" s="1"/>
  <c r="N9177" i="5" s="1" a="1"/>
  <c r="N9177" i="5" s="1"/>
  <c r="L9176" i="5"/>
  <c r="M9176" i="5" s="1"/>
  <c r="N9176" i="5" s="1" a="1"/>
  <c r="N9176" i="5" s="1"/>
  <c r="L9175" i="5"/>
  <c r="M9175" i="5" s="1"/>
  <c r="N9175" i="5" s="1" a="1"/>
  <c r="N9175" i="5" s="1"/>
  <c r="L9174" i="5"/>
  <c r="M9174" i="5" s="1"/>
  <c r="N9174" i="5" s="1" a="1"/>
  <c r="N9174" i="5" s="1"/>
  <c r="L9173" i="5"/>
  <c r="M9173" i="5" s="1"/>
  <c r="N9173" i="5" s="1" a="1"/>
  <c r="N9173" i="5" s="1"/>
  <c r="L9172" i="5"/>
  <c r="M9172" i="5" s="1"/>
  <c r="N9172" i="5" s="1" a="1"/>
  <c r="N9172" i="5" s="1"/>
  <c r="L9171" i="5"/>
  <c r="M9171" i="5" s="1"/>
  <c r="N9171" i="5" s="1" a="1"/>
  <c r="N9171" i="5" s="1"/>
  <c r="L9170" i="5"/>
  <c r="M9170" i="5" s="1"/>
  <c r="N9170" i="5" s="1" a="1"/>
  <c r="N9170" i="5" s="1"/>
  <c r="L9169" i="5"/>
  <c r="M9169" i="5" s="1"/>
  <c r="N9169" i="5" s="1" a="1"/>
  <c r="N9169" i="5" s="1"/>
  <c r="L9168" i="5"/>
  <c r="M9168" i="5" s="1"/>
  <c r="N9168" i="5" s="1" a="1"/>
  <c r="N9168" i="5" s="1"/>
  <c r="L9167" i="5"/>
  <c r="M9167" i="5" s="1"/>
  <c r="N9167" i="5" s="1" a="1"/>
  <c r="N9167" i="5" s="1"/>
  <c r="L9166" i="5"/>
  <c r="M9166" i="5" s="1"/>
  <c r="N9166" i="5" s="1" a="1"/>
  <c r="N9166" i="5" s="1"/>
  <c r="L9165" i="5"/>
  <c r="M9165" i="5" s="1"/>
  <c r="N9165" i="5" s="1" a="1"/>
  <c r="N9165" i="5" s="1"/>
  <c r="L9164" i="5"/>
  <c r="M9164" i="5" s="1"/>
  <c r="N9164" i="5" s="1" a="1"/>
  <c r="N9164" i="5" s="1"/>
  <c r="L9163" i="5"/>
  <c r="M9163" i="5" s="1"/>
  <c r="N9163" i="5" s="1" a="1"/>
  <c r="N9163" i="5" s="1"/>
  <c r="L9162" i="5"/>
  <c r="M9162" i="5" s="1"/>
  <c r="N9162" i="5" s="1" a="1"/>
  <c r="N9162" i="5" s="1"/>
  <c r="L9161" i="5"/>
  <c r="M9161" i="5" s="1"/>
  <c r="N9161" i="5" s="1" a="1"/>
  <c r="N9161" i="5" s="1"/>
  <c r="L9160" i="5"/>
  <c r="M9160" i="5" s="1"/>
  <c r="N9160" i="5" s="1" a="1"/>
  <c r="N9160" i="5" s="1"/>
  <c r="L9159" i="5"/>
  <c r="M9159" i="5" s="1"/>
  <c r="N9159" i="5" s="1" a="1"/>
  <c r="N9159" i="5" s="1"/>
  <c r="L9158" i="5"/>
  <c r="M9158" i="5" s="1"/>
  <c r="N9158" i="5" s="1" a="1"/>
  <c r="N9158" i="5" s="1"/>
  <c r="L9157" i="5"/>
  <c r="M9157" i="5" s="1"/>
  <c r="N9157" i="5" s="1" a="1"/>
  <c r="N9157" i="5" s="1"/>
  <c r="L9156" i="5"/>
  <c r="M9156" i="5" s="1"/>
  <c r="N9156" i="5" s="1" a="1"/>
  <c r="L9155" i="5"/>
  <c r="M9155" i="5" s="1"/>
  <c r="N9155" i="5" s="1" a="1"/>
  <c r="N9155" i="5" s="1"/>
  <c r="L9154" i="5"/>
  <c r="M9154" i="5" s="1"/>
  <c r="N9154" i="5" s="1" a="1"/>
  <c r="N9154" i="5" s="1"/>
  <c r="L9153" i="5"/>
  <c r="M9153" i="5" s="1"/>
  <c r="N9153" i="5" s="1" a="1"/>
  <c r="N9153" i="5" s="1"/>
  <c r="L9152" i="5"/>
  <c r="M9152" i="5" s="1"/>
  <c r="N9152" i="5" s="1" a="1"/>
  <c r="N9152" i="5" s="1"/>
  <c r="M9151" i="5"/>
  <c r="N9151" i="5" s="1" a="1"/>
  <c r="N9151" i="5" s="1"/>
  <c r="L9151" i="5"/>
  <c r="L9150" i="5"/>
  <c r="M9150" i="5" s="1"/>
  <c r="N9150" i="5" s="1" a="1"/>
  <c r="N9150" i="5" s="1"/>
  <c r="M9149" i="5"/>
  <c r="N9149" i="5" s="1" a="1"/>
  <c r="N9149" i="5" s="1"/>
  <c r="L9149" i="5"/>
  <c r="L9148" i="5"/>
  <c r="M9148" i="5" s="1"/>
  <c r="N9148" i="5" s="1" a="1"/>
  <c r="N9148" i="5" s="1"/>
  <c r="L9147" i="5"/>
  <c r="M9147" i="5" s="1"/>
  <c r="N9147" i="5" s="1" a="1"/>
  <c r="N9147" i="5" s="1"/>
  <c r="L9146" i="5"/>
  <c r="M9146" i="5" s="1"/>
  <c r="N9146" i="5" s="1" a="1"/>
  <c r="N9146" i="5" s="1"/>
  <c r="L9145" i="5"/>
  <c r="M9145" i="5" s="1"/>
  <c r="N9145" i="5" s="1" a="1"/>
  <c r="N9145" i="5" s="1"/>
  <c r="L9144" i="5"/>
  <c r="M9144" i="5" s="1"/>
  <c r="N9144" i="5" s="1" a="1"/>
  <c r="N9144" i="5" s="1"/>
  <c r="M9143" i="5"/>
  <c r="N9143" i="5" s="1" a="1"/>
  <c r="N9143" i="5" s="1"/>
  <c r="L9143" i="5"/>
  <c r="L9142" i="5"/>
  <c r="M9142" i="5" s="1"/>
  <c r="N9142" i="5" s="1" a="1"/>
  <c r="N9142" i="5" s="1"/>
  <c r="L9141" i="5"/>
  <c r="M9141" i="5" s="1"/>
  <c r="N9141" i="5" s="1" a="1"/>
  <c r="N9141" i="5" s="1"/>
  <c r="L9140" i="5"/>
  <c r="M9140" i="5" s="1"/>
  <c r="N9140" i="5" s="1" a="1"/>
  <c r="N9140" i="5" s="1"/>
  <c r="L9139" i="5"/>
  <c r="M9139" i="5" s="1"/>
  <c r="N9139" i="5" s="1" a="1"/>
  <c r="N9139" i="5" s="1"/>
  <c r="L9138" i="5"/>
  <c r="M9138" i="5" s="1"/>
  <c r="N9138" i="5" s="1" a="1"/>
  <c r="N9138" i="5" s="1"/>
  <c r="L9137" i="5"/>
  <c r="M9137" i="5" s="1"/>
  <c r="N9137" i="5" s="1" a="1"/>
  <c r="N9137" i="5" s="1"/>
  <c r="L9136" i="5"/>
  <c r="M9136" i="5" s="1"/>
  <c r="N9136" i="5" s="1" a="1"/>
  <c r="N9136" i="5" s="1"/>
  <c r="L9135" i="5"/>
  <c r="M9135" i="5" s="1"/>
  <c r="N9135" i="5" s="1" a="1"/>
  <c r="N9135" i="5" s="1"/>
  <c r="L9134" i="5"/>
  <c r="M9134" i="5" s="1"/>
  <c r="N9134" i="5" s="1" a="1"/>
  <c r="N9134" i="5" s="1"/>
  <c r="L9133" i="5"/>
  <c r="M9133" i="5" s="1"/>
  <c r="N9133" i="5" s="1" a="1"/>
  <c r="N9133" i="5" s="1"/>
  <c r="L9132" i="5"/>
  <c r="M9132" i="5" s="1"/>
  <c r="N9132" i="5" s="1" a="1"/>
  <c r="N9132" i="5" s="1"/>
  <c r="L9131" i="5"/>
  <c r="M9131" i="5" s="1"/>
  <c r="N9131" i="5" s="1" a="1"/>
  <c r="N9131" i="5" s="1"/>
  <c r="L9130" i="5"/>
  <c r="M9130" i="5" s="1"/>
  <c r="N9130" i="5" s="1" a="1"/>
  <c r="N9130" i="5" s="1"/>
  <c r="L9129" i="5"/>
  <c r="M9129" i="5" s="1"/>
  <c r="N9129" i="5" s="1" a="1"/>
  <c r="N9129" i="5" s="1"/>
  <c r="L9128" i="5"/>
  <c r="M9128" i="5" s="1"/>
  <c r="N9128" i="5" s="1" a="1"/>
  <c r="N9128" i="5" s="1"/>
  <c r="L9127" i="5"/>
  <c r="M9127" i="5" s="1"/>
  <c r="N9127" i="5" s="1" a="1"/>
  <c r="N9127" i="5" s="1"/>
  <c r="L9126" i="5"/>
  <c r="M9126" i="5" s="1"/>
  <c r="L9125" i="5"/>
  <c r="M9125" i="5" s="1"/>
  <c r="N9125" i="5" s="1" a="1"/>
  <c r="N9125" i="5" s="1"/>
  <c r="L9124" i="5"/>
  <c r="M9124" i="5" s="1"/>
  <c r="N9124" i="5" s="1" a="1"/>
  <c r="N9124" i="5" s="1"/>
  <c r="L9123" i="5"/>
  <c r="M9123" i="5" s="1"/>
  <c r="N9123" i="5" s="1" a="1"/>
  <c r="N9123" i="5" s="1"/>
  <c r="L9122" i="5"/>
  <c r="M9122" i="5" s="1"/>
  <c r="N9122" i="5" s="1" a="1"/>
  <c r="N9122" i="5" s="1"/>
  <c r="L9121" i="5"/>
  <c r="M9121" i="5" s="1"/>
  <c r="N9121" i="5" s="1" a="1"/>
  <c r="N9121" i="5" s="1"/>
  <c r="L9120" i="5"/>
  <c r="M9120" i="5" s="1"/>
  <c r="N9120" i="5" s="1" a="1"/>
  <c r="N9120" i="5" s="1"/>
  <c r="L9119" i="5"/>
  <c r="M9119" i="5" s="1"/>
  <c r="N9119" i="5" s="1" a="1"/>
  <c r="N9119" i="5" s="1"/>
  <c r="L9118" i="5"/>
  <c r="M9118" i="5" s="1"/>
  <c r="N9118" i="5" s="1" a="1"/>
  <c r="N9118" i="5" s="1"/>
  <c r="L9117" i="5"/>
  <c r="M9117" i="5" s="1"/>
  <c r="N9117" i="5" s="1" a="1"/>
  <c r="N9117" i="5" s="1"/>
  <c r="L9116" i="5"/>
  <c r="M9116" i="5" s="1"/>
  <c r="N9116" i="5" s="1" a="1"/>
  <c r="N9116" i="5" s="1"/>
  <c r="L9115" i="5"/>
  <c r="M9115" i="5" s="1"/>
  <c r="N9115" i="5" s="1" a="1"/>
  <c r="N9115" i="5" s="1"/>
  <c r="L9114" i="5"/>
  <c r="M9114" i="5" s="1"/>
  <c r="N9114" i="5" s="1" a="1"/>
  <c r="N9114" i="5" s="1"/>
  <c r="M9113" i="5"/>
  <c r="N9113" i="5" s="1" a="1"/>
  <c r="N9113" i="5" s="1"/>
  <c r="L9113" i="5"/>
  <c r="L9112" i="5"/>
  <c r="M9112" i="5" s="1"/>
  <c r="N9112" i="5" s="1" a="1"/>
  <c r="N9112" i="5" s="1"/>
  <c r="L9111" i="5"/>
  <c r="M9111" i="5" s="1"/>
  <c r="N9111" i="5" s="1" a="1"/>
  <c r="N9111" i="5" s="1"/>
  <c r="L9110" i="5"/>
  <c r="M9110" i="5" s="1"/>
  <c r="N9110" i="5" s="1" a="1"/>
  <c r="N9110" i="5" s="1"/>
  <c r="L9109" i="5"/>
  <c r="M9109" i="5" s="1"/>
  <c r="N9109" i="5" s="1" a="1"/>
  <c r="N9109" i="5" s="1"/>
  <c r="L9108" i="5"/>
  <c r="M9108" i="5" s="1"/>
  <c r="N9108" i="5" s="1" a="1"/>
  <c r="N9108" i="5" s="1"/>
  <c r="L9107" i="5"/>
  <c r="M9107" i="5" s="1"/>
  <c r="L9106" i="5"/>
  <c r="M9106" i="5" s="1"/>
  <c r="N9106" i="5" s="1" a="1"/>
  <c r="N9106" i="5" s="1"/>
  <c r="L9105" i="5"/>
  <c r="M9105" i="5" s="1"/>
  <c r="N9105" i="5" s="1" a="1"/>
  <c r="N9105" i="5" s="1"/>
  <c r="L9104" i="5"/>
  <c r="M9104" i="5" s="1"/>
  <c r="N9104" i="5" s="1" a="1"/>
  <c r="N9104" i="5" s="1"/>
  <c r="L9103" i="5"/>
  <c r="M9103" i="5" s="1"/>
  <c r="N9103" i="5" s="1" a="1"/>
  <c r="N9103" i="5" s="1"/>
  <c r="L9102" i="5"/>
  <c r="M9102" i="5" s="1"/>
  <c r="N9102" i="5" s="1" a="1"/>
  <c r="N9102" i="5" s="1"/>
  <c r="L9101" i="5"/>
  <c r="M9101" i="5" s="1"/>
  <c r="N9101" i="5" s="1" a="1"/>
  <c r="N9101" i="5" s="1"/>
  <c r="L9100" i="5"/>
  <c r="M9100" i="5" s="1"/>
  <c r="N9100" i="5" s="1" a="1"/>
  <c r="N9100" i="5" s="1"/>
  <c r="L9099" i="5"/>
  <c r="M9099" i="5" s="1"/>
  <c r="L9098" i="5"/>
  <c r="M9098" i="5" s="1"/>
  <c r="N9098" i="5" s="1" a="1"/>
  <c r="N9098" i="5" s="1"/>
  <c r="L9097" i="5"/>
  <c r="M9097" i="5" s="1"/>
  <c r="N9097" i="5" s="1" a="1"/>
  <c r="N9097" i="5" s="1"/>
  <c r="L9096" i="5"/>
  <c r="M9096" i="5" s="1"/>
  <c r="N9096" i="5" s="1" a="1"/>
  <c r="N9096" i="5" s="1"/>
  <c r="L9095" i="5"/>
  <c r="M9095" i="5" s="1"/>
  <c r="N9095" i="5" s="1" a="1"/>
  <c r="N9095" i="5" s="1"/>
  <c r="L9094" i="5"/>
  <c r="M9094" i="5" s="1"/>
  <c r="N9094" i="5" s="1" a="1"/>
  <c r="N9094" i="5" s="1"/>
  <c r="L9093" i="5"/>
  <c r="M9093" i="5" s="1"/>
  <c r="N9093" i="5" s="1" a="1"/>
  <c r="N9093" i="5" s="1"/>
  <c r="L9092" i="5"/>
  <c r="M9092" i="5" s="1"/>
  <c r="N9092" i="5" s="1" a="1"/>
  <c r="N9092" i="5" s="1"/>
  <c r="L9091" i="5"/>
  <c r="M9091" i="5" s="1"/>
  <c r="N9091" i="5" s="1" a="1"/>
  <c r="N9091" i="5" s="1"/>
  <c r="L9090" i="5"/>
  <c r="M9090" i="5" s="1"/>
  <c r="N9090" i="5" s="1" a="1"/>
  <c r="N9090" i="5" s="1"/>
  <c r="L9089" i="5"/>
  <c r="M9089" i="5" s="1"/>
  <c r="N9089" i="5" s="1" a="1"/>
  <c r="N9089" i="5" s="1"/>
  <c r="L9088" i="5"/>
  <c r="M9088" i="5" s="1"/>
  <c r="N9088" i="5" s="1" a="1"/>
  <c r="N9088" i="5" s="1"/>
  <c r="L9087" i="5"/>
  <c r="M9087" i="5" s="1"/>
  <c r="N9087" i="5" s="1" a="1"/>
  <c r="N9087" i="5" s="1"/>
  <c r="L9086" i="5"/>
  <c r="M9086" i="5" s="1"/>
  <c r="N9086" i="5" s="1" a="1"/>
  <c r="N9086" i="5" s="1"/>
  <c r="L9085" i="5"/>
  <c r="M9085" i="5" s="1"/>
  <c r="N9085" i="5" s="1" a="1"/>
  <c r="N9085" i="5" s="1"/>
  <c r="L9084" i="5"/>
  <c r="M9084" i="5" s="1"/>
  <c r="N9084" i="5" s="1" a="1"/>
  <c r="N9084" i="5" s="1"/>
  <c r="L9083" i="5"/>
  <c r="M9083" i="5" s="1"/>
  <c r="N9083" i="5" s="1" a="1"/>
  <c r="N9083" i="5" s="1"/>
  <c r="L9082" i="5"/>
  <c r="M9082" i="5" s="1"/>
  <c r="N9082" i="5" s="1" a="1"/>
  <c r="N9082" i="5" s="1"/>
  <c r="L9081" i="5"/>
  <c r="M9081" i="5" s="1"/>
  <c r="N9081" i="5" s="1" a="1"/>
  <c r="N9081" i="5" s="1"/>
  <c r="L9080" i="5"/>
  <c r="M9080" i="5" s="1"/>
  <c r="L9079" i="5"/>
  <c r="M9079" i="5" s="1"/>
  <c r="N9079" i="5" s="1" a="1"/>
  <c r="N9079" i="5" s="1"/>
  <c r="L9078" i="5"/>
  <c r="M9078" i="5" s="1"/>
  <c r="N9078" i="5" s="1" a="1"/>
  <c r="N9078" i="5" s="1"/>
  <c r="L9077" i="5"/>
  <c r="M9077" i="5" s="1"/>
  <c r="N9077" i="5" s="1" a="1"/>
  <c r="N9077" i="5" s="1"/>
  <c r="L9076" i="5"/>
  <c r="M9076" i="5" s="1"/>
  <c r="N9076" i="5" s="1" a="1"/>
  <c r="N9076" i="5" s="1"/>
  <c r="L9075" i="5"/>
  <c r="M9075" i="5" s="1"/>
  <c r="N9075" i="5" s="1" a="1"/>
  <c r="N9075" i="5" s="1"/>
  <c r="L9074" i="5"/>
  <c r="M9074" i="5" s="1"/>
  <c r="N9074" i="5" s="1" a="1"/>
  <c r="N9074" i="5" s="1"/>
  <c r="L9073" i="5"/>
  <c r="M9073" i="5" s="1"/>
  <c r="N9073" i="5" s="1" a="1"/>
  <c r="N9073" i="5" s="1"/>
  <c r="L9072" i="5"/>
  <c r="M9072" i="5" s="1"/>
  <c r="N9072" i="5" s="1" a="1"/>
  <c r="N9072" i="5" s="1"/>
  <c r="L9071" i="5"/>
  <c r="M9071" i="5" s="1"/>
  <c r="N9071" i="5" s="1" a="1"/>
  <c r="N9071" i="5" s="1"/>
  <c r="L9070" i="5"/>
  <c r="M9070" i="5" s="1"/>
  <c r="N9070" i="5" s="1" a="1"/>
  <c r="N9070" i="5" s="1"/>
  <c r="L9069" i="5"/>
  <c r="M9069" i="5" s="1"/>
  <c r="N9069" i="5" s="1" a="1"/>
  <c r="N9069" i="5" s="1"/>
  <c r="L9068" i="5"/>
  <c r="M9068" i="5" s="1"/>
  <c r="N9068" i="5" s="1" a="1"/>
  <c r="N9068" i="5" s="1"/>
  <c r="L9067" i="5"/>
  <c r="M9067" i="5" s="1"/>
  <c r="N9067" i="5" s="1" a="1"/>
  <c r="N9067" i="5" s="1"/>
  <c r="L9066" i="5"/>
  <c r="M9066" i="5" s="1"/>
  <c r="N9066" i="5" s="1" a="1"/>
  <c r="L9065" i="5"/>
  <c r="M9065" i="5" s="1"/>
  <c r="N9065" i="5" s="1" a="1"/>
  <c r="N9065" i="5" s="1"/>
  <c r="L9064" i="5"/>
  <c r="M9064" i="5" s="1"/>
  <c r="N9064" i="5" s="1" a="1"/>
  <c r="N9064" i="5" s="1"/>
  <c r="L9063" i="5"/>
  <c r="M9063" i="5" s="1"/>
  <c r="N9063" i="5" s="1" a="1"/>
  <c r="N9063" i="5" s="1"/>
  <c r="L9062" i="5"/>
  <c r="M9062" i="5" s="1"/>
  <c r="N9062" i="5" s="1" a="1"/>
  <c r="N9062" i="5" s="1"/>
  <c r="L9061" i="5"/>
  <c r="M9061" i="5" s="1"/>
  <c r="N9061" i="5" s="1" a="1"/>
  <c r="N9061" i="5" s="1"/>
  <c r="L9060" i="5"/>
  <c r="M9060" i="5" s="1"/>
  <c r="N9060" i="5" s="1" a="1"/>
  <c r="N9060" i="5" s="1"/>
  <c r="L9059" i="5"/>
  <c r="M9059" i="5" s="1"/>
  <c r="N9059" i="5" s="1" a="1"/>
  <c r="N9059" i="5" s="1"/>
  <c r="L9058" i="5"/>
  <c r="M9058" i="5" s="1"/>
  <c r="N9058" i="5" s="1" a="1"/>
  <c r="N9058" i="5" s="1"/>
  <c r="L9057" i="5"/>
  <c r="M9057" i="5" s="1"/>
  <c r="N9057" i="5" s="1" a="1"/>
  <c r="N9057" i="5" s="1"/>
  <c r="L9056" i="5"/>
  <c r="M9056" i="5" s="1"/>
  <c r="N9056" i="5" s="1" a="1"/>
  <c r="N9056" i="5" s="1"/>
  <c r="L9055" i="5"/>
  <c r="M9055" i="5" s="1"/>
  <c r="N9055" i="5" s="1" a="1"/>
  <c r="N9055" i="5" s="1"/>
  <c r="L9054" i="5"/>
  <c r="M9054" i="5" s="1"/>
  <c r="N9054" i="5" s="1" a="1"/>
  <c r="N9054" i="5" s="1"/>
  <c r="L9053" i="5"/>
  <c r="M9053" i="5" s="1"/>
  <c r="N9053" i="5" s="1" a="1"/>
  <c r="N9053" i="5" s="1"/>
  <c r="L9052" i="5"/>
  <c r="M9052" i="5" s="1"/>
  <c r="N9052" i="5" s="1" a="1"/>
  <c r="N9052" i="5" s="1"/>
  <c r="L9051" i="5"/>
  <c r="M9051" i="5" s="1"/>
  <c r="N9051" i="5" s="1" a="1"/>
  <c r="N9051" i="5" s="1"/>
  <c r="L9050" i="5"/>
  <c r="M9050" i="5" s="1"/>
  <c r="N9050" i="5" s="1" a="1"/>
  <c r="N9050" i="5" s="1"/>
  <c r="L9049" i="5"/>
  <c r="M9049" i="5" s="1"/>
  <c r="N9049" i="5" s="1" a="1"/>
  <c r="N9049" i="5" s="1"/>
  <c r="L9048" i="5"/>
  <c r="M9048" i="5" s="1"/>
  <c r="N9048" i="5" s="1" a="1"/>
  <c r="N9048" i="5" s="1"/>
  <c r="L9047" i="5"/>
  <c r="M9047" i="5" s="1"/>
  <c r="N9047" i="5" s="1" a="1"/>
  <c r="N9047" i="5" s="1"/>
  <c r="L9046" i="5"/>
  <c r="M9046" i="5" s="1"/>
  <c r="N9046" i="5" s="1" a="1"/>
  <c r="N9046" i="5" s="1"/>
  <c r="L9045" i="5"/>
  <c r="M9045" i="5" s="1"/>
  <c r="M9044" i="5"/>
  <c r="L9044" i="5"/>
  <c r="L9043" i="5"/>
  <c r="M9043" i="5" s="1"/>
  <c r="N9043" i="5" s="1" a="1"/>
  <c r="N9043" i="5" s="1"/>
  <c r="L9042" i="5"/>
  <c r="M9042" i="5" s="1"/>
  <c r="N9042" i="5" s="1" a="1"/>
  <c r="N9042" i="5" s="1"/>
  <c r="L9041" i="5"/>
  <c r="M9041" i="5" s="1"/>
  <c r="N9041" i="5" s="1" a="1"/>
  <c r="N9041" i="5" s="1"/>
  <c r="L9040" i="5"/>
  <c r="M9040" i="5" s="1"/>
  <c r="N9040" i="5" s="1" a="1"/>
  <c r="N9040" i="5" s="1"/>
  <c r="L9039" i="5"/>
  <c r="M9039" i="5" s="1"/>
  <c r="N9039" i="5" s="1" a="1"/>
  <c r="N9039" i="5" s="1"/>
  <c r="L9038" i="5"/>
  <c r="M9038" i="5" s="1"/>
  <c r="N9038" i="5" s="1" a="1"/>
  <c r="N9038" i="5" s="1"/>
  <c r="L9037" i="5"/>
  <c r="M9037" i="5" s="1"/>
  <c r="N9037" i="5" s="1" a="1"/>
  <c r="N9037" i="5" s="1"/>
  <c r="L9036" i="5"/>
  <c r="M9036" i="5" s="1"/>
  <c r="N9036" i="5" s="1" a="1"/>
  <c r="N9036" i="5" s="1"/>
  <c r="M9035" i="5"/>
  <c r="N9035" i="5" s="1" a="1"/>
  <c r="N9035" i="5" s="1"/>
  <c r="L9035" i="5"/>
  <c r="L9034" i="5"/>
  <c r="M9034" i="5" s="1"/>
  <c r="N9034" i="5" s="1" a="1"/>
  <c r="N9034" i="5" s="1"/>
  <c r="L9033" i="5"/>
  <c r="M9033" i="5" s="1"/>
  <c r="N9033" i="5" s="1" a="1"/>
  <c r="N9033" i="5" s="1"/>
  <c r="L9032" i="5"/>
  <c r="M9032" i="5" s="1"/>
  <c r="N9032" i="5" s="1" a="1"/>
  <c r="N9032" i="5" s="1"/>
  <c r="L9031" i="5"/>
  <c r="M9031" i="5" s="1"/>
  <c r="N9031" i="5" s="1" a="1"/>
  <c r="N9031" i="5" s="1"/>
  <c r="L9030" i="5"/>
  <c r="M9030" i="5" s="1"/>
  <c r="N9030" i="5" s="1" a="1"/>
  <c r="N9030" i="5" s="1"/>
  <c r="L9029" i="5"/>
  <c r="M9029" i="5" s="1"/>
  <c r="N9029" i="5" s="1" a="1"/>
  <c r="N9029" i="5" s="1"/>
  <c r="L9028" i="5"/>
  <c r="M9028" i="5" s="1"/>
  <c r="N9028" i="5" s="1" a="1"/>
  <c r="N9028" i="5" s="1"/>
  <c r="L9027" i="5"/>
  <c r="M9027" i="5" s="1"/>
  <c r="N9027" i="5" s="1" a="1"/>
  <c r="N9027" i="5" s="1"/>
  <c r="L9026" i="5"/>
  <c r="M9026" i="5" s="1"/>
  <c r="N9026" i="5" s="1" a="1"/>
  <c r="N9026" i="5" s="1"/>
  <c r="L9025" i="5"/>
  <c r="M9025" i="5" s="1"/>
  <c r="N9025" i="5" s="1" a="1"/>
  <c r="N9025" i="5" s="1"/>
  <c r="L9024" i="5"/>
  <c r="M9024" i="5" s="1"/>
  <c r="L9023" i="5"/>
  <c r="M9023" i="5" s="1"/>
  <c r="N9023" i="5" s="1" a="1"/>
  <c r="N9023" i="5" s="1"/>
  <c r="L9022" i="5"/>
  <c r="M9022" i="5" s="1"/>
  <c r="N9022" i="5" s="1" a="1"/>
  <c r="N9022" i="5" s="1"/>
  <c r="L9021" i="5"/>
  <c r="M9021" i="5" s="1"/>
  <c r="N9021" i="5" s="1" a="1"/>
  <c r="N9021" i="5" s="1"/>
  <c r="L9020" i="5"/>
  <c r="M9020" i="5" s="1"/>
  <c r="N9020" i="5" s="1" a="1"/>
  <c r="N9020" i="5" s="1"/>
  <c r="L9019" i="5"/>
  <c r="M9019" i="5" s="1"/>
  <c r="N9019" i="5" s="1" a="1"/>
  <c r="N9019" i="5" s="1"/>
  <c r="L9018" i="5"/>
  <c r="M9018" i="5" s="1"/>
  <c r="N9018" i="5" s="1" a="1"/>
  <c r="N9018" i="5" s="1"/>
  <c r="M9017" i="5"/>
  <c r="N9017" i="5" s="1" a="1"/>
  <c r="N9017" i="5" s="1"/>
  <c r="L9017" i="5"/>
  <c r="L9016" i="5"/>
  <c r="M9016" i="5" s="1"/>
  <c r="N9016" i="5" s="1" a="1"/>
  <c r="N9016" i="5" s="1"/>
  <c r="L9015" i="5"/>
  <c r="M9015" i="5" s="1"/>
  <c r="N9015" i="5" s="1" a="1"/>
  <c r="N9015" i="5" s="1"/>
  <c r="L9014" i="5"/>
  <c r="M9014" i="5" s="1"/>
  <c r="N9014" i="5" s="1" a="1"/>
  <c r="N9014" i="5" s="1"/>
  <c r="L9013" i="5"/>
  <c r="M9013" i="5" s="1"/>
  <c r="N9013" i="5" s="1" a="1"/>
  <c r="L9012" i="5"/>
  <c r="M9012" i="5" s="1"/>
  <c r="N9012" i="5" s="1" a="1"/>
  <c r="N9012" i="5" s="1"/>
  <c r="L9011" i="5"/>
  <c r="M9011" i="5" s="1"/>
  <c r="N9011" i="5" s="1" a="1"/>
  <c r="N9011" i="5" s="1"/>
  <c r="L9010" i="5"/>
  <c r="M9010" i="5" s="1"/>
  <c r="N9010" i="5" s="1" a="1"/>
  <c r="N9010" i="5" s="1"/>
  <c r="L9009" i="5"/>
  <c r="M9009" i="5" s="1"/>
  <c r="N9009" i="5" s="1" a="1"/>
  <c r="N9009" i="5" s="1"/>
  <c r="L9008" i="5"/>
  <c r="M9008" i="5" s="1"/>
  <c r="N9008" i="5" s="1" a="1"/>
  <c r="N9008" i="5" s="1"/>
  <c r="L9007" i="5"/>
  <c r="M9007" i="5" s="1"/>
  <c r="N9007" i="5" s="1" a="1"/>
  <c r="N9007" i="5" s="1"/>
  <c r="L9006" i="5"/>
  <c r="M9006" i="5" s="1"/>
  <c r="N9006" i="5" s="1" a="1"/>
  <c r="N9006" i="5" s="1"/>
  <c r="L9005" i="5"/>
  <c r="M9005" i="5" s="1"/>
  <c r="N9005" i="5" s="1" a="1"/>
  <c r="N9005" i="5" s="1"/>
  <c r="L9004" i="5"/>
  <c r="M9004" i="5" s="1"/>
  <c r="N9004" i="5" s="1" a="1"/>
  <c r="N9004" i="5" s="1"/>
  <c r="L9003" i="5"/>
  <c r="M9003" i="5" s="1"/>
  <c r="N9003" i="5" s="1" a="1"/>
  <c r="N9003" i="5" s="1"/>
  <c r="L9002" i="5"/>
  <c r="M9002" i="5" s="1"/>
  <c r="N9002" i="5" s="1" a="1"/>
  <c r="N9002" i="5" s="1"/>
  <c r="L9001" i="5"/>
  <c r="M9001" i="5" s="1"/>
  <c r="N9001" i="5" s="1" a="1"/>
  <c r="N9001" i="5" s="1"/>
  <c r="L9000" i="5"/>
  <c r="M9000" i="5" s="1"/>
  <c r="L8999" i="5"/>
  <c r="M8999" i="5" s="1"/>
  <c r="N8999" i="5" s="1" a="1"/>
  <c r="N8999" i="5" s="1"/>
  <c r="L8998" i="5"/>
  <c r="M8998" i="5" s="1"/>
  <c r="N8998" i="5" s="1" a="1"/>
  <c r="N8998" i="5" s="1"/>
  <c r="L8997" i="5"/>
  <c r="M8997" i="5" s="1"/>
  <c r="L8996" i="5"/>
  <c r="M8996" i="5" s="1"/>
  <c r="N8996" i="5" s="1" a="1"/>
  <c r="N8996" i="5" s="1"/>
  <c r="L8995" i="5"/>
  <c r="M8995" i="5" s="1"/>
  <c r="N8995" i="5" s="1" a="1"/>
  <c r="N8995" i="5" s="1"/>
  <c r="L8994" i="5"/>
  <c r="M8994" i="5" s="1"/>
  <c r="N8994" i="5" s="1" a="1"/>
  <c r="N8994" i="5" s="1"/>
  <c r="L8993" i="5"/>
  <c r="M8993" i="5" s="1"/>
  <c r="N8993" i="5" s="1" a="1"/>
  <c r="N8993" i="5" s="1"/>
  <c r="L8992" i="5"/>
  <c r="M8992" i="5" s="1"/>
  <c r="N8992" i="5" s="1" a="1"/>
  <c r="N8992" i="5" s="1"/>
  <c r="L8991" i="5"/>
  <c r="M8991" i="5" s="1"/>
  <c r="N8991" i="5" s="1" a="1"/>
  <c r="N8991" i="5" s="1"/>
  <c r="L8990" i="5"/>
  <c r="M8990" i="5" s="1"/>
  <c r="N8990" i="5" s="1" a="1"/>
  <c r="N8990" i="5" s="1"/>
  <c r="L8989" i="5"/>
  <c r="M8989" i="5" s="1"/>
  <c r="L8988" i="5"/>
  <c r="M8988" i="5" s="1"/>
  <c r="N8988" i="5" s="1" a="1"/>
  <c r="N8988" i="5" s="1"/>
  <c r="L8987" i="5"/>
  <c r="M8987" i="5" s="1"/>
  <c r="N8987" i="5" s="1" a="1"/>
  <c r="N8987" i="5" s="1"/>
  <c r="L8986" i="5"/>
  <c r="M8986" i="5" s="1"/>
  <c r="N8986" i="5" s="1" a="1"/>
  <c r="N8986" i="5" s="1"/>
  <c r="L8985" i="5"/>
  <c r="M8985" i="5" s="1"/>
  <c r="N8985" i="5" s="1" a="1"/>
  <c r="N8985" i="5" s="1"/>
  <c r="L8984" i="5"/>
  <c r="M8984" i="5" s="1"/>
  <c r="N8984" i="5" s="1" a="1"/>
  <c r="N8984" i="5" s="1"/>
  <c r="L8983" i="5"/>
  <c r="M8983" i="5" s="1"/>
  <c r="N8983" i="5" s="1" a="1"/>
  <c r="N8983" i="5" s="1"/>
  <c r="L8982" i="5"/>
  <c r="M8982" i="5" s="1"/>
  <c r="N8982" i="5" s="1" a="1"/>
  <c r="N8982" i="5" s="1"/>
  <c r="M8981" i="5"/>
  <c r="N8981" i="5" s="1" a="1"/>
  <c r="N8981" i="5" s="1"/>
  <c r="L8981" i="5"/>
  <c r="L8980" i="5"/>
  <c r="M8980" i="5" s="1"/>
  <c r="N8980" i="5" s="1" a="1"/>
  <c r="N8980" i="5" s="1"/>
  <c r="L8979" i="5"/>
  <c r="M8979" i="5" s="1"/>
  <c r="N8979" i="5" s="1" a="1"/>
  <c r="N8979" i="5" s="1"/>
  <c r="L8978" i="5"/>
  <c r="M8978" i="5" s="1"/>
  <c r="N8978" i="5" s="1" a="1"/>
  <c r="N8978" i="5" s="1"/>
  <c r="L8977" i="5"/>
  <c r="M8977" i="5" s="1"/>
  <c r="N8977" i="5" s="1" a="1"/>
  <c r="N8977" i="5" s="1"/>
  <c r="L8976" i="5"/>
  <c r="M8976" i="5" s="1"/>
  <c r="N8976" i="5" s="1" a="1"/>
  <c r="N8976" i="5" s="1"/>
  <c r="L8975" i="5"/>
  <c r="M8975" i="5" s="1"/>
  <c r="N8975" i="5" s="1" a="1"/>
  <c r="N8975" i="5" s="1"/>
  <c r="L8974" i="5"/>
  <c r="M8974" i="5" s="1"/>
  <c r="N8974" i="5" s="1" a="1"/>
  <c r="N8974" i="5" s="1"/>
  <c r="L8973" i="5"/>
  <c r="M8973" i="5" s="1"/>
  <c r="N8973" i="5" s="1" a="1"/>
  <c r="N8973" i="5" s="1"/>
  <c r="L8972" i="5"/>
  <c r="M8972" i="5" s="1"/>
  <c r="N8972" i="5" s="1" a="1"/>
  <c r="N8972" i="5" s="1"/>
  <c r="L8971" i="5"/>
  <c r="M8971" i="5" s="1"/>
  <c r="N8971" i="5" s="1" a="1"/>
  <c r="N8971" i="5" s="1"/>
  <c r="L8970" i="5"/>
  <c r="M8970" i="5" s="1"/>
  <c r="N8970" i="5" s="1" a="1"/>
  <c r="N8970" i="5" s="1"/>
  <c r="L8969" i="5"/>
  <c r="M8969" i="5" s="1"/>
  <c r="N8969" i="5" s="1" a="1"/>
  <c r="N8969" i="5" s="1"/>
  <c r="L8968" i="5"/>
  <c r="M8968" i="5" s="1"/>
  <c r="N8968" i="5" s="1" a="1"/>
  <c r="N8968" i="5" s="1"/>
  <c r="L8967" i="5"/>
  <c r="M8967" i="5" s="1"/>
  <c r="N8967" i="5" s="1" a="1"/>
  <c r="N8967" i="5" s="1"/>
  <c r="L8966" i="5"/>
  <c r="M8966" i="5" s="1"/>
  <c r="N8966" i="5" s="1" a="1"/>
  <c r="N8966" i="5" s="1"/>
  <c r="L8965" i="5"/>
  <c r="M8965" i="5" s="1"/>
  <c r="N8965" i="5" s="1" a="1"/>
  <c r="N8965" i="5" s="1"/>
  <c r="L8964" i="5"/>
  <c r="M8964" i="5" s="1"/>
  <c r="N8964" i="5" s="1" a="1"/>
  <c r="N8964" i="5" s="1"/>
  <c r="L8963" i="5"/>
  <c r="M8963" i="5" s="1"/>
  <c r="N8963" i="5" s="1" a="1"/>
  <c r="N8963" i="5" s="1"/>
  <c r="L8962" i="5"/>
  <c r="M8962" i="5" s="1"/>
  <c r="N8962" i="5" s="1" a="1"/>
  <c r="N8962" i="5" s="1"/>
  <c r="L8961" i="5"/>
  <c r="M8961" i="5" s="1"/>
  <c r="N8961" i="5" s="1" a="1"/>
  <c r="N8961" i="5" s="1"/>
  <c r="L8960" i="5"/>
  <c r="M8960" i="5" s="1"/>
  <c r="N8960" i="5" s="1" a="1"/>
  <c r="N8960" i="5" s="1"/>
  <c r="L8959" i="5"/>
  <c r="M8959" i="5" s="1"/>
  <c r="N8959" i="5" s="1" a="1"/>
  <c r="N8959" i="5" s="1"/>
  <c r="L8958" i="5"/>
  <c r="M8958" i="5" s="1"/>
  <c r="N8958" i="5" s="1" a="1"/>
  <c r="N8958" i="5" s="1"/>
  <c r="L8957" i="5"/>
  <c r="M8957" i="5" s="1"/>
  <c r="N8957" i="5" s="1" a="1"/>
  <c r="N8957" i="5" s="1"/>
  <c r="L8956" i="5"/>
  <c r="M8956" i="5" s="1"/>
  <c r="N8956" i="5" s="1" a="1"/>
  <c r="N8956" i="5" s="1"/>
  <c r="L8955" i="5"/>
  <c r="M8955" i="5" s="1"/>
  <c r="N8955" i="5" s="1" a="1"/>
  <c r="N8955" i="5" s="1"/>
  <c r="L8954" i="5"/>
  <c r="M8954" i="5" s="1"/>
  <c r="N8954" i="5" s="1" a="1"/>
  <c r="N8954" i="5" s="1"/>
  <c r="L8953" i="5"/>
  <c r="M8953" i="5" s="1"/>
  <c r="N8953" i="5" s="1" a="1"/>
  <c r="N8953" i="5" s="1"/>
  <c r="L8952" i="5"/>
  <c r="M8952" i="5" s="1"/>
  <c r="N8952" i="5" s="1" a="1"/>
  <c r="N8952" i="5" s="1"/>
  <c r="L8951" i="5"/>
  <c r="M8951" i="5" s="1"/>
  <c r="N8951" i="5" s="1" a="1"/>
  <c r="N8951" i="5" s="1"/>
  <c r="L8950" i="5"/>
  <c r="M8950" i="5" s="1"/>
  <c r="N8950" i="5" s="1" a="1"/>
  <c r="N8950" i="5" s="1"/>
  <c r="L8949" i="5"/>
  <c r="M8949" i="5" s="1"/>
  <c r="N8949" i="5" s="1" a="1"/>
  <c r="N8949" i="5" s="1"/>
  <c r="L8948" i="5"/>
  <c r="M8948" i="5" s="1"/>
  <c r="N8948" i="5" s="1" a="1"/>
  <c r="N8948" i="5" s="1"/>
  <c r="L8947" i="5"/>
  <c r="M8947" i="5" s="1"/>
  <c r="N8947" i="5" s="1" a="1"/>
  <c r="N8947" i="5" s="1"/>
  <c r="L8946" i="5"/>
  <c r="M8946" i="5" s="1"/>
  <c r="N8946" i="5" s="1" a="1"/>
  <c r="N8946" i="5" s="1"/>
  <c r="L8945" i="5"/>
  <c r="M8945" i="5" s="1"/>
  <c r="N8945" i="5" s="1" a="1"/>
  <c r="N8945" i="5" s="1"/>
  <c r="L8944" i="5"/>
  <c r="M8944" i="5" s="1"/>
  <c r="N8944" i="5" s="1" a="1"/>
  <c r="N8944" i="5" s="1"/>
  <c r="L8943" i="5"/>
  <c r="M8943" i="5" s="1"/>
  <c r="N8943" i="5" s="1" a="1"/>
  <c r="N8943" i="5" s="1"/>
  <c r="L8942" i="5"/>
  <c r="M8942" i="5" s="1"/>
  <c r="N8942" i="5" s="1" a="1"/>
  <c r="N8942" i="5" s="1"/>
  <c r="L8941" i="5"/>
  <c r="M8941" i="5" s="1"/>
  <c r="N8941" i="5" s="1" a="1"/>
  <c r="N8941" i="5" s="1"/>
  <c r="L8940" i="5"/>
  <c r="M8940" i="5" s="1"/>
  <c r="N8940" i="5" s="1" a="1"/>
  <c r="N8940" i="5" s="1"/>
  <c r="L8939" i="5"/>
  <c r="M8939" i="5" s="1"/>
  <c r="N8939" i="5" s="1" a="1"/>
  <c r="N8939" i="5" s="1"/>
  <c r="L8938" i="5"/>
  <c r="M8938" i="5" s="1"/>
  <c r="N8938" i="5" s="1" a="1"/>
  <c r="N8938" i="5" s="1"/>
  <c r="L8937" i="5"/>
  <c r="M8937" i="5" s="1"/>
  <c r="N8937" i="5" s="1" a="1"/>
  <c r="N8937" i="5" s="1"/>
  <c r="L8936" i="5"/>
  <c r="M8936" i="5" s="1"/>
  <c r="N8936" i="5" s="1" a="1"/>
  <c r="N8936" i="5" s="1"/>
  <c r="L8935" i="5"/>
  <c r="M8935" i="5" s="1"/>
  <c r="N8935" i="5" s="1" a="1"/>
  <c r="N8935" i="5" s="1"/>
  <c r="L8934" i="5"/>
  <c r="M8934" i="5" s="1"/>
  <c r="N8934" i="5" s="1" a="1"/>
  <c r="N8934" i="5" s="1"/>
  <c r="L8933" i="5"/>
  <c r="M8933" i="5" s="1"/>
  <c r="N8933" i="5" s="1" a="1"/>
  <c r="N8933" i="5" s="1"/>
  <c r="L8932" i="5"/>
  <c r="M8932" i="5" s="1"/>
  <c r="N8932" i="5" s="1" a="1"/>
  <c r="N8932" i="5" s="1"/>
  <c r="L8931" i="5"/>
  <c r="M8931" i="5" s="1"/>
  <c r="N8931" i="5" s="1" a="1"/>
  <c r="N8931" i="5" s="1"/>
  <c r="L8930" i="5"/>
  <c r="M8930" i="5" s="1"/>
  <c r="N8930" i="5" s="1" a="1"/>
  <c r="N8930" i="5" s="1"/>
  <c r="L8929" i="5"/>
  <c r="M8929" i="5" s="1"/>
  <c r="N8929" i="5" s="1" a="1"/>
  <c r="N8929" i="5" s="1"/>
  <c r="L8928" i="5"/>
  <c r="M8928" i="5" s="1"/>
  <c r="N8928" i="5" s="1" a="1"/>
  <c r="N8928" i="5" s="1"/>
  <c r="L8927" i="5"/>
  <c r="M8927" i="5" s="1"/>
  <c r="N8927" i="5" s="1" a="1"/>
  <c r="N8927" i="5" s="1"/>
  <c r="L8926" i="5"/>
  <c r="M8926" i="5" s="1"/>
  <c r="N8926" i="5" s="1" a="1"/>
  <c r="N8926" i="5" s="1"/>
  <c r="L8925" i="5"/>
  <c r="M8925" i="5" s="1"/>
  <c r="N8925" i="5" s="1" a="1"/>
  <c r="N8925" i="5" s="1"/>
  <c r="L8924" i="5"/>
  <c r="M8924" i="5" s="1"/>
  <c r="N8924" i="5" s="1" a="1"/>
  <c r="N8924" i="5" s="1"/>
  <c r="L8923" i="5"/>
  <c r="M8923" i="5" s="1"/>
  <c r="N8923" i="5" s="1" a="1"/>
  <c r="N8923" i="5" s="1"/>
  <c r="L8922" i="5"/>
  <c r="M8922" i="5" s="1"/>
  <c r="N8922" i="5" s="1" a="1"/>
  <c r="N8922" i="5" s="1"/>
  <c r="L8921" i="5"/>
  <c r="M8921" i="5" s="1"/>
  <c r="N8921" i="5" s="1" a="1"/>
  <c r="N8921" i="5" s="1"/>
  <c r="L8920" i="5"/>
  <c r="M8920" i="5" s="1"/>
  <c r="N8920" i="5" s="1" a="1"/>
  <c r="N8920" i="5" s="1"/>
  <c r="L8919" i="5"/>
  <c r="M8919" i="5" s="1"/>
  <c r="N8919" i="5" s="1" a="1"/>
  <c r="N8919" i="5" s="1"/>
  <c r="L8918" i="5"/>
  <c r="M8918" i="5" s="1"/>
  <c r="N8918" i="5" s="1" a="1"/>
  <c r="N8918" i="5" s="1"/>
  <c r="L8917" i="5"/>
  <c r="M8917" i="5" s="1"/>
  <c r="N8917" i="5" s="1" a="1"/>
  <c r="N8917" i="5" s="1"/>
  <c r="L8916" i="5"/>
  <c r="M8916" i="5" s="1"/>
  <c r="N8916" i="5" s="1" a="1"/>
  <c r="N8916" i="5" s="1"/>
  <c r="L8915" i="5"/>
  <c r="M8915" i="5" s="1"/>
  <c r="N8915" i="5" s="1" a="1"/>
  <c r="N8915" i="5" s="1"/>
  <c r="L8914" i="5"/>
  <c r="M8914" i="5" s="1"/>
  <c r="N8914" i="5" s="1" a="1"/>
  <c r="N8914" i="5" s="1"/>
  <c r="L8913" i="5"/>
  <c r="M8913" i="5" s="1"/>
  <c r="N8913" i="5" s="1" a="1"/>
  <c r="N8913" i="5" s="1"/>
  <c r="L8912" i="5"/>
  <c r="M8912" i="5" s="1"/>
  <c r="N8912" i="5" s="1" a="1"/>
  <c r="N8912" i="5" s="1"/>
  <c r="L8911" i="5"/>
  <c r="M8911" i="5" s="1"/>
  <c r="L8910" i="5"/>
  <c r="M8910" i="5" s="1"/>
  <c r="N8910" i="5" s="1" a="1"/>
  <c r="N8910" i="5" s="1"/>
  <c r="L8909" i="5"/>
  <c r="M8909" i="5" s="1"/>
  <c r="N8909" i="5" s="1" a="1"/>
  <c r="N8909" i="5" s="1"/>
  <c r="L8908" i="5"/>
  <c r="M8908" i="5" s="1"/>
  <c r="N8908" i="5" s="1" a="1"/>
  <c r="N8908" i="5" s="1"/>
  <c r="L8907" i="5"/>
  <c r="M8907" i="5" s="1"/>
  <c r="N8907" i="5" s="1" a="1"/>
  <c r="N8907" i="5" s="1"/>
  <c r="L8906" i="5"/>
  <c r="M8906" i="5" s="1"/>
  <c r="N8906" i="5" s="1" a="1"/>
  <c r="N8906" i="5" s="1"/>
  <c r="L8905" i="5"/>
  <c r="M8905" i="5" s="1"/>
  <c r="N8905" i="5" s="1" a="1"/>
  <c r="N8905" i="5" s="1"/>
  <c r="L8904" i="5"/>
  <c r="M8904" i="5" s="1"/>
  <c r="N8904" i="5" s="1" a="1"/>
  <c r="N8904" i="5" s="1"/>
  <c r="L8903" i="5"/>
  <c r="M8903" i="5" s="1"/>
  <c r="N8903" i="5" s="1" a="1"/>
  <c r="N8903" i="5" s="1"/>
  <c r="L8902" i="5"/>
  <c r="M8902" i="5" s="1"/>
  <c r="N8902" i="5" s="1" a="1"/>
  <c r="N8902" i="5" s="1"/>
  <c r="L8901" i="5"/>
  <c r="M8901" i="5" s="1"/>
  <c r="N8901" i="5" s="1" a="1"/>
  <c r="N8901" i="5" s="1"/>
  <c r="M8900" i="5"/>
  <c r="N8900" i="5" s="1" a="1"/>
  <c r="N8900" i="5" s="1"/>
  <c r="L8900" i="5"/>
  <c r="L8899" i="5"/>
  <c r="M8899" i="5" s="1"/>
  <c r="N8899" i="5" s="1" a="1"/>
  <c r="N8899" i="5" s="1"/>
  <c r="L8898" i="5"/>
  <c r="M8898" i="5" s="1"/>
  <c r="N8898" i="5" s="1" a="1"/>
  <c r="N8898" i="5" s="1"/>
  <c r="L8897" i="5"/>
  <c r="M8897" i="5" s="1"/>
  <c r="N8897" i="5" s="1" a="1"/>
  <c r="L8896" i="5"/>
  <c r="M8896" i="5" s="1"/>
  <c r="N8896" i="5" s="1" a="1"/>
  <c r="N8896" i="5" s="1"/>
  <c r="L8895" i="5"/>
  <c r="M8895" i="5" s="1"/>
  <c r="N8895" i="5" s="1" a="1"/>
  <c r="N8895" i="5" s="1"/>
  <c r="L8894" i="5"/>
  <c r="M8894" i="5" s="1"/>
  <c r="N8894" i="5" s="1" a="1"/>
  <c r="N8894" i="5" s="1"/>
  <c r="L8893" i="5"/>
  <c r="M8893" i="5" s="1"/>
  <c r="L8892" i="5"/>
  <c r="M8892" i="5" s="1"/>
  <c r="N8892" i="5" s="1" a="1"/>
  <c r="N8892" i="5" s="1"/>
  <c r="L8891" i="5"/>
  <c r="M8891" i="5" s="1"/>
  <c r="N8891" i="5" s="1" a="1"/>
  <c r="N8891" i="5" s="1"/>
  <c r="M8890" i="5"/>
  <c r="N8890" i="5" s="1" a="1"/>
  <c r="N8890" i="5" s="1"/>
  <c r="L8890" i="5"/>
  <c r="L8889" i="5"/>
  <c r="M8889" i="5" s="1"/>
  <c r="N8889" i="5" s="1" a="1"/>
  <c r="N8889" i="5" s="1"/>
  <c r="M8888" i="5"/>
  <c r="N8888" i="5" s="1" a="1"/>
  <c r="N8888" i="5" s="1"/>
  <c r="L8888" i="5"/>
  <c r="L8887" i="5"/>
  <c r="M8887" i="5" s="1"/>
  <c r="N8887" i="5" s="1" a="1"/>
  <c r="N8887" i="5" s="1"/>
  <c r="L8886" i="5"/>
  <c r="M8886" i="5" s="1"/>
  <c r="N8886" i="5" s="1" a="1"/>
  <c r="N8886" i="5" s="1"/>
  <c r="L8885" i="5"/>
  <c r="M8885" i="5" s="1"/>
  <c r="N8885" i="5" s="1" a="1"/>
  <c r="N8885" i="5" s="1"/>
  <c r="L8884" i="5"/>
  <c r="M8884" i="5" s="1"/>
  <c r="N8884" i="5" s="1" a="1"/>
  <c r="N8884" i="5" s="1"/>
  <c r="L8883" i="5"/>
  <c r="M8883" i="5" s="1"/>
  <c r="L8882" i="5"/>
  <c r="M8882" i="5" s="1"/>
  <c r="N8882" i="5" s="1" a="1"/>
  <c r="N8882" i="5" s="1"/>
  <c r="L8881" i="5"/>
  <c r="M8881" i="5" s="1"/>
  <c r="N8881" i="5" s="1" a="1"/>
  <c r="N8881" i="5" s="1"/>
  <c r="L8880" i="5"/>
  <c r="M8880" i="5" s="1"/>
  <c r="N8880" i="5" s="1" a="1"/>
  <c r="N8880" i="5" s="1"/>
  <c r="M8879" i="5"/>
  <c r="N8879" i="5" s="1" a="1"/>
  <c r="N8879" i="5" s="1"/>
  <c r="L8879" i="5"/>
  <c r="L8878" i="5"/>
  <c r="M8878" i="5" s="1"/>
  <c r="N8878" i="5" s="1" a="1"/>
  <c r="N8878" i="5" s="1"/>
  <c r="L8877" i="5"/>
  <c r="M8877" i="5" s="1"/>
  <c r="N8877" i="5" s="1" a="1"/>
  <c r="N8877" i="5" s="1"/>
  <c r="L8876" i="5"/>
  <c r="M8876" i="5" s="1"/>
  <c r="N8876" i="5" s="1" a="1"/>
  <c r="N8876" i="5" s="1"/>
  <c r="L8875" i="5"/>
  <c r="M8875" i="5" s="1"/>
  <c r="N8875" i="5" s="1" a="1"/>
  <c r="N8875" i="5" s="1"/>
  <c r="L8874" i="5"/>
  <c r="M8874" i="5" s="1"/>
  <c r="N8874" i="5" s="1" a="1"/>
  <c r="N8874" i="5" s="1"/>
  <c r="L8873" i="5"/>
  <c r="M8873" i="5" s="1"/>
  <c r="N8873" i="5" s="1" a="1"/>
  <c r="N8873" i="5" s="1"/>
  <c r="L8872" i="5"/>
  <c r="M8872" i="5" s="1"/>
  <c r="N8872" i="5" s="1" a="1"/>
  <c r="N8872" i="5" s="1"/>
  <c r="L8871" i="5"/>
  <c r="M8871" i="5" s="1"/>
  <c r="N8871" i="5" s="1" a="1"/>
  <c r="N8871" i="5" s="1"/>
  <c r="L8870" i="5"/>
  <c r="M8870" i="5" s="1"/>
  <c r="N8870" i="5" s="1" a="1"/>
  <c r="N8870" i="5" s="1"/>
  <c r="L8869" i="5"/>
  <c r="M8869" i="5" s="1"/>
  <c r="N8869" i="5" s="1" a="1"/>
  <c r="N8869" i="5" s="1"/>
  <c r="L8868" i="5"/>
  <c r="M8868" i="5" s="1"/>
  <c r="N8868" i="5" s="1" a="1"/>
  <c r="N8868" i="5" s="1"/>
  <c r="L8867" i="5"/>
  <c r="M8867" i="5" s="1"/>
  <c r="N8867" i="5" s="1" a="1"/>
  <c r="N8867" i="5" s="1"/>
  <c r="L8866" i="5"/>
  <c r="M8866" i="5" s="1"/>
  <c r="N8866" i="5" s="1" a="1"/>
  <c r="N8866" i="5" s="1"/>
  <c r="L8865" i="5"/>
  <c r="M8865" i="5" s="1"/>
  <c r="N8865" i="5" s="1" a="1"/>
  <c r="N8865" i="5" s="1"/>
  <c r="L8864" i="5"/>
  <c r="M8864" i="5" s="1"/>
  <c r="N8864" i="5" s="1" a="1"/>
  <c r="N8864" i="5" s="1"/>
  <c r="L8863" i="5"/>
  <c r="M8863" i="5" s="1"/>
  <c r="N8863" i="5" s="1" a="1"/>
  <c r="N8863" i="5" s="1"/>
  <c r="L8862" i="5"/>
  <c r="M8862" i="5" s="1"/>
  <c r="N8862" i="5" s="1" a="1"/>
  <c r="N8862" i="5" s="1"/>
  <c r="L8861" i="5"/>
  <c r="M8861" i="5" s="1"/>
  <c r="N8861" i="5" s="1" a="1"/>
  <c r="N8861" i="5" s="1"/>
  <c r="L8860" i="5"/>
  <c r="M8860" i="5" s="1"/>
  <c r="N8860" i="5" s="1" a="1"/>
  <c r="N8860" i="5" s="1"/>
  <c r="L8859" i="5"/>
  <c r="M8859" i="5" s="1"/>
  <c r="N8859" i="5" s="1" a="1"/>
  <c r="N8859" i="5" s="1"/>
  <c r="L8858" i="5"/>
  <c r="M8858" i="5" s="1"/>
  <c r="N8858" i="5" s="1" a="1"/>
  <c r="N8858" i="5" s="1"/>
  <c r="L8857" i="5"/>
  <c r="M8857" i="5" s="1"/>
  <c r="N8857" i="5" s="1" a="1"/>
  <c r="N8857" i="5" s="1"/>
  <c r="L8856" i="5"/>
  <c r="M8856" i="5" s="1"/>
  <c r="N8856" i="5" s="1" a="1"/>
  <c r="N8856" i="5" s="1"/>
  <c r="L8855" i="5"/>
  <c r="M8855" i="5" s="1"/>
  <c r="N8855" i="5" s="1" a="1"/>
  <c r="N8855" i="5" s="1"/>
  <c r="L8854" i="5"/>
  <c r="M8854" i="5" s="1"/>
  <c r="N8854" i="5" s="1" a="1"/>
  <c r="N8854" i="5" s="1"/>
  <c r="L8853" i="5"/>
  <c r="M8853" i="5" s="1"/>
  <c r="N8853" i="5" s="1" a="1"/>
  <c r="N8853" i="5" s="1"/>
  <c r="L8852" i="5"/>
  <c r="M8852" i="5" s="1"/>
  <c r="N8852" i="5" s="1" a="1"/>
  <c r="N8852" i="5" s="1"/>
  <c r="L8851" i="5"/>
  <c r="M8851" i="5" s="1"/>
  <c r="N8851" i="5" s="1" a="1"/>
  <c r="N8851" i="5" s="1"/>
  <c r="L8850" i="5"/>
  <c r="M8850" i="5" s="1"/>
  <c r="N8850" i="5" s="1" a="1"/>
  <c r="N8850" i="5" s="1"/>
  <c r="L8849" i="5"/>
  <c r="M8849" i="5" s="1"/>
  <c r="N8849" i="5" s="1" a="1"/>
  <c r="N8849" i="5" s="1"/>
  <c r="L8848" i="5"/>
  <c r="M8848" i="5" s="1"/>
  <c r="N8848" i="5" s="1" a="1"/>
  <c r="N8848" i="5" s="1"/>
  <c r="L8847" i="5"/>
  <c r="M8847" i="5" s="1"/>
  <c r="N8847" i="5" s="1" a="1"/>
  <c r="N8847" i="5" s="1"/>
  <c r="L8846" i="5"/>
  <c r="M8846" i="5" s="1"/>
  <c r="N8846" i="5" s="1" a="1"/>
  <c r="N8846" i="5" s="1"/>
  <c r="L8845" i="5"/>
  <c r="M8845" i="5" s="1"/>
  <c r="N8845" i="5" s="1" a="1"/>
  <c r="N8845" i="5" s="1"/>
  <c r="L8844" i="5"/>
  <c r="M8844" i="5" s="1"/>
  <c r="N8844" i="5" s="1" a="1"/>
  <c r="N8844" i="5" s="1"/>
  <c r="L8843" i="5"/>
  <c r="M8843" i="5" s="1"/>
  <c r="N8843" i="5" s="1" a="1"/>
  <c r="N8843" i="5" s="1"/>
  <c r="L8842" i="5"/>
  <c r="M8842" i="5" s="1"/>
  <c r="N8842" i="5" s="1" a="1"/>
  <c r="N8842" i="5" s="1"/>
  <c r="L8841" i="5"/>
  <c r="M8841" i="5" s="1"/>
  <c r="N8841" i="5" s="1" a="1"/>
  <c r="N8841" i="5" s="1"/>
  <c r="L8840" i="5"/>
  <c r="M8840" i="5" s="1"/>
  <c r="L8839" i="5"/>
  <c r="M8839" i="5" s="1"/>
  <c r="N8839" i="5" s="1" a="1"/>
  <c r="N8839" i="5" s="1"/>
  <c r="L8838" i="5"/>
  <c r="M8838" i="5" s="1"/>
  <c r="N8838" i="5" s="1" a="1"/>
  <c r="N8838" i="5" s="1"/>
  <c r="L8837" i="5"/>
  <c r="M8837" i="5" s="1"/>
  <c r="N8837" i="5" s="1" a="1"/>
  <c r="N8837" i="5" s="1"/>
  <c r="L8836" i="5"/>
  <c r="M8836" i="5" s="1"/>
  <c r="N8836" i="5" s="1" a="1"/>
  <c r="N8836" i="5" s="1"/>
  <c r="L8835" i="5"/>
  <c r="M8835" i="5" s="1"/>
  <c r="N8835" i="5" s="1" a="1"/>
  <c r="N8835" i="5" s="1"/>
  <c r="L8834" i="5"/>
  <c r="M8834" i="5" s="1"/>
  <c r="N8834" i="5" s="1" a="1"/>
  <c r="N8834" i="5" s="1"/>
  <c r="L8833" i="5"/>
  <c r="M8833" i="5" s="1"/>
  <c r="N8833" i="5" s="1" a="1"/>
  <c r="N8833" i="5" s="1"/>
  <c r="L8832" i="5"/>
  <c r="M8832" i="5" s="1"/>
  <c r="N8832" i="5" s="1" a="1"/>
  <c r="N8832" i="5" s="1"/>
  <c r="L8831" i="5"/>
  <c r="M8831" i="5" s="1"/>
  <c r="N8831" i="5" s="1" a="1"/>
  <c r="N8831" i="5" s="1"/>
  <c r="L8830" i="5"/>
  <c r="M8830" i="5" s="1"/>
  <c r="N8830" i="5" s="1" a="1"/>
  <c r="N8830" i="5" s="1"/>
  <c r="L8829" i="5"/>
  <c r="M8829" i="5" s="1"/>
  <c r="N8829" i="5" s="1" a="1"/>
  <c r="N8829" i="5" s="1"/>
  <c r="L8828" i="5"/>
  <c r="M8828" i="5" s="1"/>
  <c r="N8828" i="5" s="1" a="1"/>
  <c r="N8828" i="5" s="1"/>
  <c r="L8827" i="5"/>
  <c r="M8827" i="5" s="1"/>
  <c r="N8827" i="5" s="1" a="1"/>
  <c r="N8827" i="5" s="1"/>
  <c r="L8826" i="5"/>
  <c r="M8826" i="5" s="1"/>
  <c r="N8826" i="5" s="1" a="1"/>
  <c r="N8826" i="5" s="1"/>
  <c r="L8825" i="5"/>
  <c r="M8825" i="5" s="1"/>
  <c r="N8825" i="5" s="1" a="1"/>
  <c r="N8825" i="5" s="1"/>
  <c r="L8824" i="5"/>
  <c r="M8824" i="5" s="1"/>
  <c r="N8824" i="5" s="1" a="1"/>
  <c r="N8824" i="5" s="1"/>
  <c r="L8823" i="5"/>
  <c r="M8823" i="5" s="1"/>
  <c r="N8823" i="5" s="1" a="1"/>
  <c r="N8823" i="5" s="1"/>
  <c r="L8822" i="5"/>
  <c r="M8822" i="5" s="1"/>
  <c r="N8822" i="5" s="1" a="1"/>
  <c r="N8822" i="5" s="1"/>
  <c r="L8821" i="5"/>
  <c r="M8821" i="5" s="1"/>
  <c r="N8821" i="5" s="1" a="1"/>
  <c r="N8821" i="5" s="1"/>
  <c r="L8820" i="5"/>
  <c r="M8820" i="5" s="1"/>
  <c r="N8820" i="5" s="1" a="1"/>
  <c r="N8820" i="5" s="1"/>
  <c r="L8819" i="5"/>
  <c r="M8819" i="5" s="1"/>
  <c r="N8819" i="5" s="1" a="1"/>
  <c r="N8819" i="5" s="1"/>
  <c r="L8818" i="5"/>
  <c r="M8818" i="5" s="1"/>
  <c r="N8818" i="5" s="1" a="1"/>
  <c r="N8818" i="5" s="1"/>
  <c r="L8817" i="5"/>
  <c r="M8817" i="5" s="1"/>
  <c r="N8817" i="5" s="1" a="1"/>
  <c r="N8817" i="5" s="1"/>
  <c r="L8816" i="5"/>
  <c r="M8816" i="5" s="1"/>
  <c r="N8816" i="5" s="1" a="1"/>
  <c r="N8816" i="5" s="1"/>
  <c r="L8815" i="5"/>
  <c r="M8815" i="5" s="1"/>
  <c r="N8815" i="5" s="1" a="1"/>
  <c r="N8815" i="5" s="1"/>
  <c r="L8814" i="5"/>
  <c r="M8814" i="5" s="1"/>
  <c r="N8814" i="5" s="1" a="1"/>
  <c r="N8814" i="5" s="1"/>
  <c r="L8813" i="5"/>
  <c r="M8813" i="5" s="1"/>
  <c r="N8813" i="5" s="1" a="1"/>
  <c r="N8813" i="5" s="1"/>
  <c r="L8812" i="5"/>
  <c r="M8812" i="5" s="1"/>
  <c r="N8812" i="5" s="1" a="1"/>
  <c r="N8812" i="5" s="1"/>
  <c r="L8811" i="5"/>
  <c r="M8811" i="5" s="1"/>
  <c r="N8811" i="5" s="1" a="1"/>
  <c r="N8811" i="5" s="1"/>
  <c r="L8810" i="5"/>
  <c r="M8810" i="5" s="1"/>
  <c r="N8810" i="5" s="1" a="1"/>
  <c r="N8810" i="5" s="1"/>
  <c r="L8809" i="5"/>
  <c r="M8809" i="5" s="1"/>
  <c r="N8809" i="5" s="1" a="1"/>
  <c r="N8809" i="5" s="1"/>
  <c r="L8808" i="5"/>
  <c r="M8808" i="5" s="1"/>
  <c r="N8808" i="5" s="1" a="1"/>
  <c r="N8808" i="5" s="1"/>
  <c r="L8807" i="5"/>
  <c r="M8807" i="5" s="1"/>
  <c r="N8807" i="5" s="1" a="1"/>
  <c r="N8807" i="5" s="1"/>
  <c r="L8806" i="5"/>
  <c r="M8806" i="5" s="1"/>
  <c r="N8806" i="5" s="1" a="1"/>
  <c r="N8806" i="5" s="1"/>
  <c r="L8805" i="5"/>
  <c r="M8805" i="5" s="1"/>
  <c r="N8805" i="5" s="1" a="1"/>
  <c r="N8805" i="5" s="1"/>
  <c r="L8804" i="5"/>
  <c r="M8804" i="5" s="1"/>
  <c r="N8804" i="5" s="1" a="1"/>
  <c r="N8804" i="5" s="1"/>
  <c r="L8803" i="5"/>
  <c r="M8803" i="5" s="1"/>
  <c r="N8803" i="5" s="1" a="1"/>
  <c r="N8803" i="5" s="1"/>
  <c r="L8802" i="5"/>
  <c r="M8802" i="5" s="1"/>
  <c r="N8802" i="5" s="1" a="1"/>
  <c r="N8802" i="5" s="1"/>
  <c r="L8801" i="5"/>
  <c r="M8801" i="5" s="1"/>
  <c r="N8801" i="5" s="1" a="1"/>
  <c r="N8801" i="5" s="1"/>
  <c r="L8800" i="5"/>
  <c r="M8800" i="5" s="1"/>
  <c r="N8800" i="5" s="1" a="1"/>
  <c r="N8800" i="5" s="1"/>
  <c r="L8799" i="5"/>
  <c r="M8799" i="5" s="1"/>
  <c r="N8799" i="5" s="1" a="1"/>
  <c r="N8799" i="5" s="1"/>
  <c r="L8798" i="5"/>
  <c r="M8798" i="5" s="1"/>
  <c r="N8798" i="5" s="1" a="1"/>
  <c r="N8798" i="5" s="1"/>
  <c r="L8797" i="5"/>
  <c r="M8797" i="5" s="1"/>
  <c r="N8797" i="5" s="1" a="1"/>
  <c r="N8797" i="5" s="1"/>
  <c r="L8796" i="5"/>
  <c r="M8796" i="5" s="1"/>
  <c r="N8796" i="5" s="1" a="1"/>
  <c r="N8796" i="5" s="1"/>
  <c r="L8795" i="5"/>
  <c r="M8795" i="5" s="1"/>
  <c r="N8795" i="5" s="1" a="1"/>
  <c r="N8795" i="5" s="1"/>
  <c r="L8794" i="5"/>
  <c r="M8794" i="5" s="1"/>
  <c r="N8794" i="5" s="1" a="1"/>
  <c r="N8794" i="5" s="1"/>
  <c r="L8793" i="5"/>
  <c r="M8793" i="5" s="1"/>
  <c r="N8793" i="5" s="1" a="1"/>
  <c r="N8793" i="5" s="1"/>
  <c r="L8792" i="5"/>
  <c r="M8792" i="5" s="1"/>
  <c r="N8792" i="5" s="1" a="1"/>
  <c r="N8792" i="5" s="1"/>
  <c r="L8791" i="5"/>
  <c r="M8791" i="5" s="1"/>
  <c r="N8791" i="5" s="1" a="1"/>
  <c r="N8791" i="5" s="1"/>
  <c r="L8790" i="5"/>
  <c r="M8790" i="5" s="1"/>
  <c r="N8790" i="5" s="1" a="1"/>
  <c r="L8789" i="5"/>
  <c r="M8789" i="5" s="1"/>
  <c r="N8789" i="5" s="1" a="1"/>
  <c r="N8789" i="5" s="1"/>
  <c r="L8788" i="5"/>
  <c r="M8788" i="5" s="1"/>
  <c r="N8788" i="5" s="1" a="1"/>
  <c r="N8788" i="5" s="1"/>
  <c r="L8787" i="5"/>
  <c r="M8787" i="5" s="1"/>
  <c r="N8787" i="5" s="1" a="1"/>
  <c r="N8787" i="5" s="1"/>
  <c r="L8786" i="5"/>
  <c r="M8786" i="5" s="1"/>
  <c r="N8786" i="5" s="1" a="1"/>
  <c r="N8786" i="5" s="1"/>
  <c r="L8785" i="5"/>
  <c r="M8785" i="5" s="1"/>
  <c r="N8785" i="5" s="1" a="1"/>
  <c r="N8785" i="5" s="1"/>
  <c r="L8784" i="5"/>
  <c r="M8784" i="5" s="1"/>
  <c r="N8784" i="5" s="1" a="1"/>
  <c r="N8784" i="5" s="1"/>
  <c r="M8783" i="5"/>
  <c r="N8783" i="5" s="1" a="1"/>
  <c r="N8783" i="5" s="1"/>
  <c r="L8783" i="5"/>
  <c r="L8782" i="5"/>
  <c r="M8782" i="5" s="1"/>
  <c r="N8782" i="5" s="1" a="1"/>
  <c r="N8782" i="5" s="1"/>
  <c r="L8781" i="5"/>
  <c r="M8781" i="5" s="1"/>
  <c r="N8781" i="5" s="1" a="1"/>
  <c r="N8781" i="5" s="1"/>
  <c r="L8780" i="5"/>
  <c r="M8780" i="5" s="1"/>
  <c r="N8780" i="5" s="1" a="1"/>
  <c r="N8780" i="5" s="1"/>
  <c r="L8779" i="5"/>
  <c r="M8779" i="5" s="1"/>
  <c r="N8779" i="5" s="1" a="1"/>
  <c r="L8778" i="5"/>
  <c r="M8778" i="5" s="1"/>
  <c r="N8778" i="5" s="1" a="1"/>
  <c r="N8778" i="5" s="1"/>
  <c r="L8777" i="5"/>
  <c r="M8777" i="5" s="1"/>
  <c r="N8777" i="5" s="1" a="1"/>
  <c r="N8777" i="5" s="1"/>
  <c r="L8776" i="5"/>
  <c r="M8776" i="5" s="1"/>
  <c r="N8776" i="5" s="1" a="1"/>
  <c r="N8776" i="5" s="1"/>
  <c r="L8775" i="5"/>
  <c r="M8775" i="5" s="1"/>
  <c r="L8774" i="5"/>
  <c r="M8774" i="5" s="1"/>
  <c r="N8774" i="5" s="1" a="1"/>
  <c r="N8774" i="5" s="1"/>
  <c r="L8773" i="5"/>
  <c r="M8773" i="5" s="1"/>
  <c r="N8773" i="5" s="1" a="1"/>
  <c r="N8773" i="5" s="1"/>
  <c r="L8772" i="5"/>
  <c r="M8772" i="5" s="1"/>
  <c r="N8772" i="5" s="1" a="1"/>
  <c r="N8772" i="5" s="1"/>
  <c r="L8771" i="5"/>
  <c r="M8771" i="5" s="1"/>
  <c r="N8771" i="5" s="1" a="1"/>
  <c r="N8771" i="5" s="1"/>
  <c r="L8770" i="5"/>
  <c r="M8770" i="5" s="1"/>
  <c r="N8770" i="5" s="1" a="1"/>
  <c r="N8770" i="5" s="1"/>
  <c r="L8769" i="5"/>
  <c r="M8769" i="5" s="1"/>
  <c r="N8769" i="5" s="1" a="1"/>
  <c r="N8769" i="5" s="1"/>
  <c r="L8768" i="5"/>
  <c r="M8768" i="5" s="1"/>
  <c r="N8768" i="5" s="1" a="1"/>
  <c r="N8768" i="5" s="1"/>
  <c r="L8767" i="5"/>
  <c r="M8767" i="5" s="1"/>
  <c r="N8767" i="5" s="1" a="1"/>
  <c r="N8767" i="5" s="1"/>
  <c r="L8766" i="5"/>
  <c r="M8766" i="5" s="1"/>
  <c r="N8766" i="5" s="1" a="1"/>
  <c r="N8766" i="5" s="1"/>
  <c r="L8765" i="5"/>
  <c r="M8765" i="5" s="1"/>
  <c r="N8765" i="5" s="1" a="1"/>
  <c r="N8765" i="5" s="1"/>
  <c r="M8764" i="5"/>
  <c r="L8764" i="5"/>
  <c r="L8763" i="5"/>
  <c r="M8763" i="5" s="1"/>
  <c r="N8763" i="5" s="1" a="1"/>
  <c r="N8763" i="5" s="1"/>
  <c r="L8762" i="5"/>
  <c r="M8762" i="5" s="1"/>
  <c r="N8762" i="5" s="1" a="1"/>
  <c r="N8762" i="5" s="1"/>
  <c r="L8761" i="5"/>
  <c r="M8761" i="5" s="1"/>
  <c r="N8761" i="5" s="1" a="1"/>
  <c r="N8761" i="5" s="1"/>
  <c r="L8760" i="5"/>
  <c r="M8760" i="5" s="1"/>
  <c r="N8760" i="5" s="1" a="1"/>
  <c r="N8760" i="5" s="1"/>
  <c r="M8759" i="5"/>
  <c r="N8759" i="5" s="1" a="1"/>
  <c r="N8759" i="5" s="1"/>
  <c r="L8759" i="5"/>
  <c r="L8758" i="5"/>
  <c r="M8758" i="5" s="1"/>
  <c r="N8758" i="5" s="1" a="1"/>
  <c r="N8758" i="5" s="1"/>
  <c r="L8757" i="5"/>
  <c r="M8757" i="5" s="1"/>
  <c r="N8757" i="5" s="1" a="1"/>
  <c r="N8757" i="5" s="1"/>
  <c r="L8756" i="5"/>
  <c r="M8756" i="5" s="1"/>
  <c r="N8756" i="5" s="1" a="1"/>
  <c r="N8756" i="5" s="1"/>
  <c r="L8755" i="5"/>
  <c r="M8755" i="5" s="1"/>
  <c r="N8755" i="5" s="1" a="1"/>
  <c r="N8755" i="5" s="1"/>
  <c r="L8754" i="5"/>
  <c r="M8754" i="5" s="1"/>
  <c r="N8754" i="5" s="1" a="1"/>
  <c r="N8754" i="5" s="1"/>
  <c r="L8753" i="5"/>
  <c r="M8753" i="5" s="1"/>
  <c r="L8752" i="5"/>
  <c r="M8752" i="5" s="1"/>
  <c r="N8752" i="5" s="1" a="1"/>
  <c r="N8752" i="5" s="1"/>
  <c r="L8751" i="5"/>
  <c r="M8751" i="5" s="1"/>
  <c r="N8751" i="5" s="1" a="1"/>
  <c r="N8751" i="5" s="1"/>
  <c r="L8750" i="5"/>
  <c r="M8750" i="5" s="1"/>
  <c r="N8750" i="5" s="1" a="1"/>
  <c r="N8750" i="5" s="1"/>
  <c r="L8749" i="5"/>
  <c r="M8749" i="5" s="1"/>
  <c r="N8749" i="5" s="1" a="1"/>
  <c r="N8749" i="5" s="1"/>
  <c r="L8748" i="5"/>
  <c r="M8748" i="5" s="1"/>
  <c r="N8748" i="5" s="1" a="1"/>
  <c r="N8748" i="5" s="1"/>
  <c r="L8747" i="5"/>
  <c r="M8747" i="5" s="1"/>
  <c r="L8746" i="5"/>
  <c r="M8746" i="5" s="1"/>
  <c r="N8746" i="5" s="1" a="1"/>
  <c r="N8746" i="5" s="1"/>
  <c r="L8745" i="5"/>
  <c r="M8745" i="5" s="1"/>
  <c r="N8745" i="5" s="1" a="1"/>
  <c r="N8745" i="5" s="1"/>
  <c r="L8744" i="5"/>
  <c r="M8744" i="5" s="1"/>
  <c r="N8744" i="5" s="1" a="1"/>
  <c r="N8744" i="5" s="1"/>
  <c r="L8743" i="5"/>
  <c r="M8743" i="5" s="1"/>
  <c r="N8743" i="5" s="1" a="1"/>
  <c r="N8743" i="5" s="1"/>
  <c r="L8742" i="5"/>
  <c r="M8742" i="5" s="1"/>
  <c r="N8742" i="5" s="1" a="1"/>
  <c r="N8742" i="5" s="1"/>
  <c r="L8741" i="5"/>
  <c r="M8741" i="5" s="1"/>
  <c r="N8741" i="5" s="1" a="1"/>
  <c r="N8741" i="5" s="1"/>
  <c r="L8740" i="5"/>
  <c r="M8740" i="5" s="1"/>
  <c r="N8740" i="5" s="1" a="1"/>
  <c r="N8740" i="5" s="1"/>
  <c r="M8739" i="5"/>
  <c r="N8739" i="5" s="1" a="1"/>
  <c r="N8739" i="5" s="1"/>
  <c r="L8739" i="5"/>
  <c r="L8738" i="5"/>
  <c r="M8738" i="5" s="1"/>
  <c r="N8738" i="5" s="1" a="1"/>
  <c r="N8738" i="5" s="1"/>
  <c r="L8737" i="5"/>
  <c r="M8737" i="5" s="1"/>
  <c r="N8737" i="5" s="1" a="1"/>
  <c r="N8737" i="5" s="1"/>
  <c r="L8736" i="5"/>
  <c r="M8736" i="5" s="1"/>
  <c r="N8736" i="5" s="1" a="1"/>
  <c r="N8736" i="5" s="1"/>
  <c r="L8735" i="5"/>
  <c r="M8735" i="5" s="1"/>
  <c r="N8735" i="5" s="1" a="1"/>
  <c r="N8735" i="5" s="1"/>
  <c r="L8734" i="5"/>
  <c r="M8734" i="5" s="1"/>
  <c r="N8734" i="5" s="1" a="1"/>
  <c r="N8734" i="5" s="1"/>
  <c r="L8733" i="5"/>
  <c r="M8733" i="5" s="1"/>
  <c r="N8733" i="5" s="1" a="1"/>
  <c r="N8733" i="5" s="1"/>
  <c r="L8732" i="5"/>
  <c r="M8732" i="5" s="1"/>
  <c r="N8732" i="5" s="1" a="1"/>
  <c r="N8732" i="5" s="1"/>
  <c r="L8731" i="5"/>
  <c r="M8731" i="5" s="1"/>
  <c r="N8731" i="5" s="1" a="1"/>
  <c r="N8731" i="5" s="1"/>
  <c r="L8730" i="5"/>
  <c r="M8730" i="5" s="1"/>
  <c r="N8730" i="5" s="1" a="1"/>
  <c r="N8730" i="5" s="1"/>
  <c r="L8729" i="5"/>
  <c r="M8729" i="5" s="1"/>
  <c r="N8729" i="5" s="1" a="1"/>
  <c r="N8729" i="5" s="1"/>
  <c r="L8728" i="5"/>
  <c r="M8728" i="5" s="1"/>
  <c r="N8728" i="5" s="1" a="1"/>
  <c r="N8728" i="5" s="1"/>
  <c r="L8727" i="5"/>
  <c r="M8727" i="5" s="1"/>
  <c r="N8727" i="5" s="1" a="1"/>
  <c r="N8727" i="5" s="1"/>
  <c r="L8726" i="5"/>
  <c r="M8726" i="5" s="1"/>
  <c r="N8726" i="5" s="1" a="1"/>
  <c r="N8726" i="5" s="1"/>
  <c r="L8725" i="5"/>
  <c r="M8725" i="5" s="1"/>
  <c r="N8725" i="5" s="1" a="1"/>
  <c r="N8725" i="5" s="1"/>
  <c r="L8724" i="5"/>
  <c r="M8724" i="5" s="1"/>
  <c r="N8724" i="5" s="1" a="1"/>
  <c r="N8724" i="5" s="1"/>
  <c r="L8723" i="5"/>
  <c r="M8723" i="5" s="1"/>
  <c r="N8723" i="5" s="1" a="1"/>
  <c r="N8723" i="5" s="1"/>
  <c r="L8722" i="5"/>
  <c r="M8722" i="5" s="1"/>
  <c r="L8721" i="5"/>
  <c r="M8721" i="5" s="1"/>
  <c r="N8721" i="5" s="1" a="1"/>
  <c r="N8721" i="5" s="1"/>
  <c r="L8720" i="5"/>
  <c r="M8720" i="5" s="1"/>
  <c r="N8720" i="5" s="1" a="1"/>
  <c r="N8720" i="5" s="1"/>
  <c r="L8719" i="5"/>
  <c r="M8719" i="5" s="1"/>
  <c r="N8719" i="5" s="1" a="1"/>
  <c r="N8719" i="5" s="1"/>
  <c r="L8718" i="5"/>
  <c r="M8718" i="5" s="1"/>
  <c r="N8718" i="5" s="1" a="1"/>
  <c r="N8718" i="5" s="1"/>
  <c r="L8717" i="5"/>
  <c r="M8717" i="5" s="1"/>
  <c r="N8717" i="5" s="1" a="1"/>
  <c r="L8716" i="5"/>
  <c r="M8716" i="5" s="1"/>
  <c r="N8716" i="5" s="1" a="1"/>
  <c r="N8716" i="5" s="1"/>
  <c r="L8715" i="5"/>
  <c r="M8715" i="5" s="1"/>
  <c r="N8715" i="5" s="1" a="1"/>
  <c r="N8715" i="5" s="1"/>
  <c r="L8714" i="5"/>
  <c r="M8714" i="5" s="1"/>
  <c r="N8714" i="5" s="1" a="1"/>
  <c r="N8714" i="5" s="1"/>
  <c r="L8713" i="5"/>
  <c r="M8713" i="5" s="1"/>
  <c r="N8713" i="5" s="1" a="1"/>
  <c r="N8713" i="5" s="1"/>
  <c r="L8712" i="5"/>
  <c r="M8712" i="5" s="1"/>
  <c r="N8712" i="5" s="1" a="1"/>
  <c r="N8712" i="5" s="1"/>
  <c r="L8711" i="5"/>
  <c r="M8711" i="5" s="1"/>
  <c r="N8711" i="5" s="1" a="1"/>
  <c r="N8711" i="5" s="1"/>
  <c r="L8710" i="5"/>
  <c r="M8710" i="5" s="1"/>
  <c r="N8710" i="5" s="1" a="1"/>
  <c r="N8710" i="5" s="1"/>
  <c r="L8709" i="5"/>
  <c r="M8709" i="5" s="1"/>
  <c r="N8709" i="5" s="1" a="1"/>
  <c r="N8709" i="5" s="1"/>
  <c r="L8708" i="5"/>
  <c r="M8708" i="5" s="1"/>
  <c r="N8708" i="5" s="1" a="1"/>
  <c r="N8708" i="5" s="1"/>
  <c r="L8707" i="5"/>
  <c r="M8707" i="5" s="1"/>
  <c r="N8707" i="5" s="1" a="1"/>
  <c r="N8707" i="5" s="1"/>
  <c r="L8706" i="5"/>
  <c r="M8706" i="5" s="1"/>
  <c r="N8706" i="5" s="1" a="1"/>
  <c r="N8706" i="5" s="1"/>
  <c r="L8705" i="5"/>
  <c r="M8705" i="5" s="1"/>
  <c r="N8705" i="5" s="1" a="1"/>
  <c r="N8705" i="5" s="1"/>
  <c r="L8704" i="5"/>
  <c r="M8704" i="5" s="1"/>
  <c r="N8704" i="5" s="1" a="1"/>
  <c r="N8704" i="5" s="1"/>
  <c r="L8703" i="5"/>
  <c r="M8703" i="5" s="1"/>
  <c r="N8703" i="5" s="1" a="1"/>
  <c r="N8703" i="5" s="1"/>
  <c r="L8702" i="5"/>
  <c r="M8702" i="5" s="1"/>
  <c r="N8702" i="5" s="1" a="1"/>
  <c r="N8702" i="5" s="1"/>
  <c r="L8701" i="5"/>
  <c r="M8701" i="5" s="1"/>
  <c r="N8701" i="5" s="1" a="1"/>
  <c r="N8701" i="5" s="1"/>
  <c r="L8700" i="5"/>
  <c r="M8700" i="5" s="1"/>
  <c r="N8700" i="5" s="1" a="1"/>
  <c r="N8700" i="5" s="1"/>
  <c r="L8699" i="5"/>
  <c r="M8699" i="5" s="1"/>
  <c r="N8699" i="5" s="1" a="1"/>
  <c r="N8699" i="5" s="1"/>
  <c r="L8698" i="5"/>
  <c r="M8698" i="5" s="1"/>
  <c r="N8698" i="5" s="1" a="1"/>
  <c r="N8698" i="5" s="1"/>
  <c r="L8697" i="5"/>
  <c r="M8697" i="5" s="1"/>
  <c r="N8697" i="5" s="1" a="1"/>
  <c r="N8697" i="5" s="1"/>
  <c r="L8696" i="5"/>
  <c r="M8696" i="5" s="1"/>
  <c r="N8696" i="5" s="1" a="1"/>
  <c r="N8696" i="5" s="1"/>
  <c r="L8695" i="5"/>
  <c r="M8695" i="5" s="1"/>
  <c r="N8695" i="5" s="1" a="1"/>
  <c r="N8695" i="5" s="1"/>
  <c r="L8694" i="5"/>
  <c r="M8694" i="5" s="1"/>
  <c r="N8694" i="5" s="1" a="1"/>
  <c r="L8693" i="5"/>
  <c r="M8693" i="5" s="1"/>
  <c r="N8693" i="5" s="1" a="1"/>
  <c r="N8693" i="5" s="1"/>
  <c r="L8692" i="5"/>
  <c r="M8692" i="5" s="1"/>
  <c r="N8692" i="5" s="1" a="1"/>
  <c r="N8692" i="5" s="1"/>
  <c r="L8691" i="5"/>
  <c r="M8691" i="5" s="1"/>
  <c r="N8691" i="5" s="1" a="1"/>
  <c r="N8691" i="5" s="1"/>
  <c r="L8690" i="5"/>
  <c r="M8690" i="5" s="1"/>
  <c r="N8690" i="5" s="1" a="1"/>
  <c r="N8690" i="5" s="1"/>
  <c r="L8689" i="5"/>
  <c r="M8689" i="5" s="1"/>
  <c r="N8689" i="5" s="1" a="1"/>
  <c r="N8689" i="5" s="1"/>
  <c r="L8688" i="5"/>
  <c r="M8688" i="5" s="1"/>
  <c r="N8688" i="5" s="1" a="1"/>
  <c r="N8688" i="5" s="1"/>
  <c r="L8687" i="5"/>
  <c r="M8687" i="5" s="1"/>
  <c r="N8687" i="5" s="1" a="1"/>
  <c r="N8687" i="5" s="1"/>
  <c r="L8686" i="5"/>
  <c r="M8686" i="5" s="1"/>
  <c r="N8686" i="5" s="1" a="1"/>
  <c r="N8686" i="5" s="1"/>
  <c r="L8685" i="5"/>
  <c r="M8685" i="5" s="1"/>
  <c r="N8685" i="5" s="1" a="1"/>
  <c r="N8685" i="5" s="1"/>
  <c r="L8684" i="5"/>
  <c r="M8684" i="5" s="1"/>
  <c r="N8684" i="5" s="1" a="1"/>
  <c r="N8684" i="5" s="1"/>
  <c r="L8683" i="5"/>
  <c r="M8683" i="5" s="1"/>
  <c r="N8683" i="5" s="1" a="1"/>
  <c r="N8683" i="5" s="1"/>
  <c r="L8682" i="5"/>
  <c r="M8682" i="5" s="1"/>
  <c r="N8682" i="5" s="1" a="1"/>
  <c r="N8682" i="5" s="1"/>
  <c r="L8681" i="5"/>
  <c r="M8681" i="5" s="1"/>
  <c r="N8681" i="5" s="1" a="1"/>
  <c r="N8681" i="5" s="1"/>
  <c r="L8680" i="5"/>
  <c r="M8680" i="5" s="1"/>
  <c r="N8680" i="5" s="1" a="1"/>
  <c r="N8680" i="5" s="1"/>
  <c r="L8679" i="5"/>
  <c r="M8679" i="5" s="1"/>
  <c r="N8679" i="5" s="1" a="1"/>
  <c r="N8679" i="5" s="1"/>
  <c r="L8678" i="5"/>
  <c r="M8678" i="5" s="1"/>
  <c r="N8678" i="5" s="1" a="1"/>
  <c r="N8678" i="5" s="1"/>
  <c r="L8677" i="5"/>
  <c r="M8677" i="5" s="1"/>
  <c r="N8677" i="5" s="1" a="1"/>
  <c r="N8677" i="5" s="1"/>
  <c r="L8676" i="5"/>
  <c r="M8676" i="5" s="1"/>
  <c r="L8675" i="5"/>
  <c r="M8675" i="5" s="1"/>
  <c r="N8675" i="5" s="1" a="1"/>
  <c r="L8674" i="5"/>
  <c r="M8674" i="5" s="1"/>
  <c r="N8674" i="5" s="1" a="1"/>
  <c r="N8674" i="5" s="1"/>
  <c r="L8673" i="5"/>
  <c r="M8673" i="5" s="1"/>
  <c r="N8673" i="5" s="1" a="1"/>
  <c r="N8673" i="5" s="1"/>
  <c r="L8672" i="5"/>
  <c r="M8672" i="5" s="1"/>
  <c r="N8672" i="5" s="1" a="1"/>
  <c r="N8672" i="5" s="1"/>
  <c r="L8671" i="5"/>
  <c r="M8671" i="5" s="1"/>
  <c r="N8671" i="5" s="1" a="1"/>
  <c r="N8671" i="5" s="1"/>
  <c r="L8670" i="5"/>
  <c r="M8670" i="5" s="1"/>
  <c r="N8670" i="5" s="1" a="1"/>
  <c r="N8670" i="5" s="1"/>
  <c r="M8669" i="5"/>
  <c r="N8669" i="5" s="1" a="1"/>
  <c r="N8669" i="5" s="1"/>
  <c r="L8669" i="5"/>
  <c r="L8668" i="5"/>
  <c r="M8668" i="5" s="1"/>
  <c r="N8668" i="5" s="1" a="1"/>
  <c r="N8668" i="5" s="1"/>
  <c r="L8667" i="5"/>
  <c r="M8667" i="5" s="1"/>
  <c r="N8667" i="5" s="1" a="1"/>
  <c r="N8667" i="5" s="1"/>
  <c r="L8666" i="5"/>
  <c r="M8666" i="5" s="1"/>
  <c r="N8666" i="5" s="1" a="1"/>
  <c r="N8666" i="5" s="1"/>
  <c r="L8665" i="5"/>
  <c r="M8665" i="5" s="1"/>
  <c r="N8665" i="5" s="1" a="1"/>
  <c r="N8665" i="5" s="1"/>
  <c r="L8664" i="5"/>
  <c r="M8664" i="5" s="1"/>
  <c r="N8664" i="5" s="1" a="1"/>
  <c r="N8664" i="5" s="1"/>
  <c r="L8663" i="5"/>
  <c r="M8663" i="5" s="1"/>
  <c r="N8663" i="5" s="1" a="1"/>
  <c r="N8663" i="5" s="1"/>
  <c r="L8662" i="5"/>
  <c r="M8662" i="5" s="1"/>
  <c r="N8662" i="5" s="1" a="1"/>
  <c r="N8662" i="5" s="1"/>
  <c r="L8661" i="5"/>
  <c r="M8661" i="5" s="1"/>
  <c r="N8661" i="5" s="1" a="1"/>
  <c r="N8661" i="5" s="1"/>
  <c r="L8660" i="5"/>
  <c r="M8660" i="5" s="1"/>
  <c r="N8660" i="5" s="1" a="1"/>
  <c r="N8660" i="5" s="1"/>
  <c r="L8659" i="5"/>
  <c r="M8659" i="5" s="1"/>
  <c r="N8659" i="5" s="1" a="1"/>
  <c r="N8659" i="5" s="1"/>
  <c r="L8658" i="5"/>
  <c r="M8658" i="5" s="1"/>
  <c r="N8658" i="5" s="1" a="1"/>
  <c r="N8658" i="5" s="1"/>
  <c r="L8657" i="5"/>
  <c r="M8657" i="5" s="1"/>
  <c r="N8657" i="5" s="1" a="1"/>
  <c r="N8657" i="5" s="1"/>
  <c r="L8656" i="5"/>
  <c r="M8656" i="5" s="1"/>
  <c r="N8656" i="5" s="1" a="1"/>
  <c r="N8656" i="5" s="1"/>
  <c r="L8655" i="5"/>
  <c r="M8655" i="5" s="1"/>
  <c r="N8655" i="5" s="1" a="1"/>
  <c r="N8655" i="5" s="1"/>
  <c r="L8654" i="5"/>
  <c r="M8654" i="5" s="1"/>
  <c r="N8654" i="5" s="1" a="1"/>
  <c r="N8654" i="5" s="1"/>
  <c r="L8653" i="5"/>
  <c r="M8653" i="5" s="1"/>
  <c r="N8653" i="5" s="1" a="1"/>
  <c r="N8653" i="5" s="1"/>
  <c r="L8652" i="5"/>
  <c r="M8652" i="5" s="1"/>
  <c r="N8652" i="5" s="1" a="1"/>
  <c r="N8652" i="5" s="1"/>
  <c r="L8651" i="5"/>
  <c r="M8651" i="5" s="1"/>
  <c r="N8651" i="5" s="1" a="1"/>
  <c r="N8651" i="5" s="1"/>
  <c r="L8650" i="5"/>
  <c r="M8650" i="5" s="1"/>
  <c r="N8650" i="5" s="1" a="1"/>
  <c r="N8650" i="5" s="1"/>
  <c r="L8649" i="5"/>
  <c r="M8649" i="5" s="1"/>
  <c r="N8649" i="5" s="1" a="1"/>
  <c r="N8649" i="5" s="1"/>
  <c r="L8648" i="5"/>
  <c r="M8648" i="5" s="1"/>
  <c r="N8648" i="5" s="1" a="1"/>
  <c r="N8648" i="5" s="1"/>
  <c r="L8647" i="5"/>
  <c r="M8647" i="5" s="1"/>
  <c r="N8647" i="5" s="1" a="1"/>
  <c r="N8647" i="5" s="1"/>
  <c r="L8646" i="5"/>
  <c r="M8646" i="5" s="1"/>
  <c r="N8646" i="5" s="1" a="1"/>
  <c r="N8646" i="5" s="1"/>
  <c r="L8645" i="5"/>
  <c r="M8645" i="5" s="1"/>
  <c r="N8645" i="5" s="1" a="1"/>
  <c r="N8645" i="5" s="1"/>
  <c r="L8644" i="5"/>
  <c r="M8644" i="5" s="1"/>
  <c r="N8644" i="5" s="1" a="1"/>
  <c r="N8644" i="5" s="1"/>
  <c r="L8643" i="5"/>
  <c r="M8643" i="5" s="1"/>
  <c r="N8643" i="5" s="1" a="1"/>
  <c r="N8643" i="5" s="1"/>
  <c r="L8642" i="5"/>
  <c r="M8642" i="5" s="1"/>
  <c r="N8642" i="5" s="1" a="1"/>
  <c r="N8642" i="5" s="1"/>
  <c r="L8641" i="5"/>
  <c r="M8641" i="5" s="1"/>
  <c r="N8641" i="5" s="1" a="1"/>
  <c r="N8641" i="5" s="1"/>
  <c r="L8640" i="5"/>
  <c r="M8640" i="5" s="1"/>
  <c r="N8640" i="5" s="1" a="1"/>
  <c r="N8640" i="5" s="1"/>
  <c r="L8639" i="5"/>
  <c r="M8639" i="5" s="1"/>
  <c r="N8639" i="5" s="1" a="1"/>
  <c r="N8639" i="5" s="1"/>
  <c r="L8638" i="5"/>
  <c r="M8638" i="5" s="1"/>
  <c r="N8638" i="5" s="1" a="1"/>
  <c r="N8638" i="5" s="1"/>
  <c r="L8637" i="5"/>
  <c r="M8637" i="5" s="1"/>
  <c r="N8637" i="5" s="1" a="1"/>
  <c r="N8637" i="5" s="1"/>
  <c r="L8636" i="5"/>
  <c r="M8636" i="5" s="1"/>
  <c r="N8636" i="5" s="1" a="1"/>
  <c r="N8636" i="5" s="1"/>
  <c r="L8635" i="5"/>
  <c r="M8635" i="5" s="1"/>
  <c r="N8635" i="5" s="1" a="1"/>
  <c r="N8635" i="5" s="1"/>
  <c r="L8634" i="5"/>
  <c r="M8634" i="5" s="1"/>
  <c r="N8634" i="5" s="1" a="1"/>
  <c r="N8634" i="5" s="1"/>
  <c r="L8633" i="5"/>
  <c r="M8633" i="5" s="1"/>
  <c r="N8633" i="5" s="1" a="1"/>
  <c r="N8633" i="5" s="1"/>
  <c r="L8632" i="5"/>
  <c r="M8632" i="5" s="1"/>
  <c r="N8632" i="5" s="1" a="1"/>
  <c r="N8632" i="5" s="1"/>
  <c r="L8631" i="5"/>
  <c r="M8631" i="5" s="1"/>
  <c r="N8631" i="5" s="1" a="1"/>
  <c r="N8631" i="5" s="1"/>
  <c r="L8630" i="5"/>
  <c r="M8630" i="5" s="1"/>
  <c r="N8630" i="5" s="1" a="1"/>
  <c r="N8630" i="5" s="1"/>
  <c r="L8629" i="5"/>
  <c r="M8629" i="5" s="1"/>
  <c r="N8629" i="5" s="1" a="1"/>
  <c r="N8629" i="5" s="1"/>
  <c r="L8628" i="5"/>
  <c r="M8628" i="5" s="1"/>
  <c r="N8628" i="5" s="1" a="1"/>
  <c r="N8628" i="5" s="1"/>
  <c r="L8627" i="5"/>
  <c r="M8627" i="5" s="1"/>
  <c r="N8627" i="5" s="1" a="1"/>
  <c r="N8627" i="5" s="1"/>
  <c r="L8626" i="5"/>
  <c r="M8626" i="5" s="1"/>
  <c r="L8625" i="5"/>
  <c r="M8625" i="5" s="1"/>
  <c r="N8625" i="5" s="1" a="1"/>
  <c r="L8624" i="5"/>
  <c r="M8624" i="5" s="1"/>
  <c r="N8624" i="5" s="1" a="1"/>
  <c r="N8624" i="5" s="1"/>
  <c r="L8623" i="5"/>
  <c r="M8623" i="5" s="1"/>
  <c r="N8623" i="5" s="1" a="1"/>
  <c r="N8623" i="5" s="1"/>
  <c r="L8622" i="5"/>
  <c r="M8622" i="5" s="1"/>
  <c r="N8622" i="5" s="1" a="1"/>
  <c r="N8622" i="5" s="1"/>
  <c r="L8621" i="5"/>
  <c r="M8621" i="5" s="1"/>
  <c r="N8621" i="5" s="1" a="1"/>
  <c r="N8621" i="5" s="1"/>
  <c r="L8620" i="5"/>
  <c r="M8620" i="5" s="1"/>
  <c r="N8620" i="5" s="1" a="1"/>
  <c r="N8620" i="5" s="1"/>
  <c r="L8619" i="5"/>
  <c r="M8619" i="5" s="1"/>
  <c r="N8619" i="5" s="1" a="1"/>
  <c r="N8619" i="5" s="1"/>
  <c r="L8618" i="5"/>
  <c r="M8618" i="5" s="1"/>
  <c r="N8618" i="5" s="1" a="1"/>
  <c r="N8618" i="5" s="1"/>
  <c r="L8617" i="5"/>
  <c r="M8617" i="5" s="1"/>
  <c r="N8617" i="5" s="1" a="1"/>
  <c r="N8617" i="5" s="1"/>
  <c r="L8616" i="5"/>
  <c r="M8616" i="5" s="1"/>
  <c r="N8616" i="5" s="1" a="1"/>
  <c r="N8616" i="5" s="1"/>
  <c r="L8615" i="5"/>
  <c r="M8615" i="5" s="1"/>
  <c r="N8615" i="5" s="1" a="1"/>
  <c r="N8615" i="5" s="1"/>
  <c r="L8614" i="5"/>
  <c r="M8614" i="5" s="1"/>
  <c r="N8614" i="5" s="1" a="1"/>
  <c r="N8614" i="5" s="1"/>
  <c r="L8613" i="5"/>
  <c r="M8613" i="5" s="1"/>
  <c r="N8613" i="5" s="1" a="1"/>
  <c r="N8613" i="5" s="1"/>
  <c r="L8612" i="5"/>
  <c r="M8612" i="5" s="1"/>
  <c r="N8612" i="5" s="1" a="1"/>
  <c r="N8612" i="5" s="1"/>
  <c r="L8611" i="5"/>
  <c r="M8611" i="5" s="1"/>
  <c r="N8611" i="5" s="1" a="1"/>
  <c r="N8611" i="5" s="1"/>
  <c r="L8610" i="5"/>
  <c r="M8610" i="5" s="1"/>
  <c r="N8610" i="5" s="1" a="1"/>
  <c r="N8610" i="5" s="1"/>
  <c r="L8609" i="5"/>
  <c r="M8609" i="5" s="1"/>
  <c r="N8609" i="5" s="1" a="1"/>
  <c r="N8609" i="5" s="1"/>
  <c r="L8608" i="5"/>
  <c r="M8608" i="5" s="1"/>
  <c r="N8608" i="5" s="1" a="1"/>
  <c r="N8608" i="5" s="1"/>
  <c r="M8607" i="5"/>
  <c r="N8607" i="5" s="1" a="1"/>
  <c r="N8607" i="5" s="1"/>
  <c r="L8607" i="5"/>
  <c r="L8606" i="5"/>
  <c r="M8606" i="5" s="1"/>
  <c r="N8606" i="5" s="1" a="1"/>
  <c r="N8606" i="5" s="1"/>
  <c r="L8605" i="5"/>
  <c r="M8605" i="5" s="1"/>
  <c r="N8605" i="5" s="1" a="1"/>
  <c r="N8605" i="5" s="1"/>
  <c r="L8604" i="5"/>
  <c r="M8604" i="5" s="1"/>
  <c r="N8604" i="5" s="1" a="1"/>
  <c r="N8604" i="5" s="1"/>
  <c r="L8603" i="5"/>
  <c r="M8603" i="5" s="1"/>
  <c r="N8603" i="5" s="1" a="1"/>
  <c r="N8603" i="5" s="1"/>
  <c r="L8602" i="5"/>
  <c r="M8602" i="5" s="1"/>
  <c r="N8602" i="5" s="1" a="1"/>
  <c r="N8602" i="5" s="1"/>
  <c r="L8601" i="5"/>
  <c r="M8601" i="5" s="1"/>
  <c r="N8601" i="5" s="1" a="1"/>
  <c r="N8601" i="5" s="1"/>
  <c r="L8600" i="5"/>
  <c r="M8600" i="5" s="1"/>
  <c r="N8600" i="5" s="1" a="1"/>
  <c r="N8600" i="5" s="1"/>
  <c r="M8599" i="5"/>
  <c r="N8599" i="5" s="1" a="1"/>
  <c r="N8599" i="5" s="1"/>
  <c r="L8599" i="5"/>
  <c r="L8598" i="5"/>
  <c r="M8598" i="5" s="1"/>
  <c r="N8598" i="5" s="1" a="1"/>
  <c r="N8598" i="5" s="1"/>
  <c r="M8597" i="5"/>
  <c r="L8597" i="5"/>
  <c r="L8596" i="5"/>
  <c r="M8596" i="5" s="1"/>
  <c r="N8596" i="5" s="1" a="1"/>
  <c r="N8596" i="5" s="1"/>
  <c r="L8595" i="5"/>
  <c r="M8595" i="5" s="1"/>
  <c r="N8595" i="5" s="1" a="1"/>
  <c r="N8595" i="5" s="1"/>
  <c r="L8594" i="5"/>
  <c r="M8594" i="5" s="1"/>
  <c r="N8594" i="5" s="1" a="1"/>
  <c r="N8594" i="5" s="1"/>
  <c r="L8593" i="5"/>
  <c r="M8593" i="5" s="1"/>
  <c r="N8593" i="5" s="1" a="1"/>
  <c r="N8593" i="5" s="1"/>
  <c r="L8592" i="5"/>
  <c r="M8592" i="5" s="1"/>
  <c r="N8592" i="5" s="1" a="1"/>
  <c r="N8592" i="5" s="1"/>
  <c r="L8591" i="5"/>
  <c r="M8591" i="5" s="1"/>
  <c r="N8591" i="5" s="1" a="1"/>
  <c r="N8591" i="5" s="1"/>
  <c r="L8590" i="5"/>
  <c r="M8590" i="5" s="1"/>
  <c r="N8590" i="5" s="1" a="1"/>
  <c r="N8590" i="5" s="1"/>
  <c r="L8589" i="5"/>
  <c r="M8589" i="5" s="1"/>
  <c r="N8589" i="5" s="1" a="1"/>
  <c r="N8589" i="5" s="1"/>
  <c r="L8588" i="5"/>
  <c r="M8588" i="5" s="1"/>
  <c r="N8588" i="5" s="1" a="1"/>
  <c r="N8588" i="5" s="1"/>
  <c r="L8587" i="5"/>
  <c r="M8587" i="5" s="1"/>
  <c r="N8587" i="5" s="1" a="1"/>
  <c r="N8587" i="5" s="1"/>
  <c r="L8586" i="5"/>
  <c r="M8586" i="5" s="1"/>
  <c r="N8586" i="5" s="1" a="1"/>
  <c r="N8586" i="5" s="1"/>
  <c r="L8585" i="5"/>
  <c r="M8585" i="5" s="1"/>
  <c r="N8585" i="5" s="1" a="1"/>
  <c r="N8585" i="5" s="1"/>
  <c r="L8584" i="5"/>
  <c r="M8584" i="5" s="1"/>
  <c r="N8584" i="5" s="1" a="1"/>
  <c r="N8584" i="5" s="1"/>
  <c r="L8583" i="5"/>
  <c r="M8583" i="5" s="1"/>
  <c r="N8583" i="5" s="1" a="1"/>
  <c r="N8583" i="5" s="1"/>
  <c r="L8582" i="5"/>
  <c r="M8582" i="5" s="1"/>
  <c r="N8582" i="5" s="1" a="1"/>
  <c r="N8582" i="5" s="1"/>
  <c r="L8581" i="5"/>
  <c r="M8581" i="5" s="1"/>
  <c r="N8581" i="5" s="1" a="1"/>
  <c r="N8581" i="5" s="1"/>
  <c r="L8580" i="5"/>
  <c r="M8580" i="5" s="1"/>
  <c r="N8580" i="5" s="1" a="1"/>
  <c r="N8580" i="5" s="1"/>
  <c r="L8579" i="5"/>
  <c r="M8579" i="5" s="1"/>
  <c r="N8579" i="5" s="1" a="1"/>
  <c r="N8579" i="5" s="1"/>
  <c r="L8578" i="5"/>
  <c r="M8578" i="5" s="1"/>
  <c r="N8578" i="5" s="1" a="1"/>
  <c r="N8578" i="5" s="1"/>
  <c r="L8577" i="5"/>
  <c r="M8577" i="5" s="1"/>
  <c r="N8577" i="5" s="1" a="1"/>
  <c r="N8577" i="5" s="1"/>
  <c r="L8576" i="5"/>
  <c r="M8576" i="5" s="1"/>
  <c r="L8575" i="5"/>
  <c r="M8575" i="5" s="1"/>
  <c r="N8575" i="5" s="1" a="1"/>
  <c r="N8575" i="5" s="1"/>
  <c r="L8574" i="5"/>
  <c r="M8574" i="5" s="1"/>
  <c r="N8574" i="5" s="1" a="1"/>
  <c r="N8574" i="5" s="1"/>
  <c r="L8573" i="5"/>
  <c r="M8573" i="5" s="1"/>
  <c r="N8573" i="5" s="1" a="1"/>
  <c r="N8573" i="5" s="1"/>
  <c r="L8572" i="5"/>
  <c r="M8572" i="5" s="1"/>
  <c r="N8572" i="5" s="1" a="1"/>
  <c r="N8572" i="5" s="1"/>
  <c r="L8571" i="5"/>
  <c r="M8571" i="5" s="1"/>
  <c r="N8571" i="5" s="1" a="1"/>
  <c r="N8571" i="5" s="1"/>
  <c r="L8570" i="5"/>
  <c r="M8570" i="5" s="1"/>
  <c r="N8570" i="5" s="1" a="1"/>
  <c r="N8570" i="5" s="1"/>
  <c r="L8569" i="5"/>
  <c r="M8569" i="5" s="1"/>
  <c r="N8569" i="5" s="1" a="1"/>
  <c r="N8569" i="5" s="1"/>
  <c r="L8568" i="5"/>
  <c r="M8568" i="5" s="1"/>
  <c r="N8568" i="5" s="1" a="1"/>
  <c r="N8568" i="5" s="1"/>
  <c r="L8567" i="5"/>
  <c r="M8567" i="5" s="1"/>
  <c r="N8567" i="5" s="1" a="1"/>
  <c r="N8567" i="5" s="1"/>
  <c r="L8566" i="5"/>
  <c r="M8566" i="5" s="1"/>
  <c r="N8566" i="5" s="1" a="1"/>
  <c r="N8566" i="5" s="1"/>
  <c r="L8565" i="5"/>
  <c r="M8565" i="5" s="1"/>
  <c r="N8565" i="5" s="1" a="1"/>
  <c r="N8565" i="5" s="1"/>
  <c r="L8564" i="5"/>
  <c r="M8564" i="5" s="1"/>
  <c r="N8564" i="5" s="1" a="1"/>
  <c r="N8564" i="5" s="1"/>
  <c r="L8563" i="5"/>
  <c r="M8563" i="5" s="1"/>
  <c r="N8563" i="5" s="1" a="1"/>
  <c r="N8563" i="5" s="1"/>
  <c r="L8562" i="5"/>
  <c r="M8562" i="5" s="1"/>
  <c r="N8562" i="5" s="1" a="1"/>
  <c r="N8562" i="5" s="1"/>
  <c r="L8561" i="5"/>
  <c r="M8561" i="5" s="1"/>
  <c r="N8561" i="5" s="1" a="1"/>
  <c r="N8561" i="5" s="1"/>
  <c r="L8560" i="5"/>
  <c r="M8560" i="5" s="1"/>
  <c r="N8560" i="5" s="1" a="1"/>
  <c r="N8560" i="5" s="1"/>
  <c r="L8559" i="5"/>
  <c r="M8559" i="5" s="1"/>
  <c r="N8559" i="5" s="1" a="1"/>
  <c r="N8559" i="5" s="1"/>
  <c r="L8558" i="5"/>
  <c r="M8558" i="5" s="1"/>
  <c r="N8558" i="5" s="1" a="1"/>
  <c r="N8558" i="5" s="1"/>
  <c r="L8557" i="5"/>
  <c r="M8557" i="5" s="1"/>
  <c r="N8557" i="5" s="1" a="1"/>
  <c r="N8557" i="5" s="1"/>
  <c r="L8556" i="5"/>
  <c r="M8556" i="5" s="1"/>
  <c r="N8556" i="5" s="1" a="1"/>
  <c r="N8556" i="5" s="1"/>
  <c r="L8555" i="5"/>
  <c r="M8555" i="5" s="1"/>
  <c r="N8555" i="5" s="1" a="1"/>
  <c r="N8555" i="5" s="1"/>
  <c r="L8554" i="5"/>
  <c r="M8554" i="5" s="1"/>
  <c r="N8554" i="5" s="1" a="1"/>
  <c r="N8554" i="5" s="1"/>
  <c r="L8553" i="5"/>
  <c r="M8553" i="5" s="1"/>
  <c r="N8553" i="5" s="1" a="1"/>
  <c r="N8553" i="5" s="1"/>
  <c r="L8552" i="5"/>
  <c r="M8552" i="5" s="1"/>
  <c r="N8552" i="5" s="1" a="1"/>
  <c r="N8552" i="5" s="1"/>
  <c r="L8551" i="5"/>
  <c r="M8551" i="5" s="1"/>
  <c r="N8551" i="5" s="1" a="1"/>
  <c r="N8551" i="5" s="1"/>
  <c r="L8550" i="5"/>
  <c r="M8550" i="5" s="1"/>
  <c r="N8550" i="5" s="1" a="1"/>
  <c r="N8550" i="5" s="1"/>
  <c r="L8549" i="5"/>
  <c r="M8549" i="5" s="1"/>
  <c r="N8549" i="5" s="1" a="1"/>
  <c r="N8549" i="5" s="1"/>
  <c r="L8548" i="5"/>
  <c r="M8548" i="5" s="1"/>
  <c r="N8548" i="5" s="1" a="1"/>
  <c r="N8548" i="5" s="1"/>
  <c r="M8547" i="5"/>
  <c r="L8547" i="5"/>
  <c r="L8546" i="5"/>
  <c r="M8546" i="5" s="1"/>
  <c r="L8545" i="5"/>
  <c r="M8545" i="5" s="1"/>
  <c r="N8545" i="5" s="1" a="1"/>
  <c r="N8545" i="5" s="1"/>
  <c r="L8544" i="5"/>
  <c r="M8544" i="5" s="1"/>
  <c r="N8544" i="5" s="1" a="1"/>
  <c r="N8544" i="5" s="1"/>
  <c r="L8543" i="5"/>
  <c r="M8543" i="5" s="1"/>
  <c r="N8543" i="5" s="1" a="1"/>
  <c r="N8543" i="5" s="1"/>
  <c r="L8542" i="5"/>
  <c r="M8542" i="5" s="1"/>
  <c r="N8542" i="5" s="1" a="1"/>
  <c r="N8542" i="5" s="1"/>
  <c r="L8541" i="5"/>
  <c r="M8541" i="5" s="1"/>
  <c r="N8541" i="5" s="1" a="1"/>
  <c r="N8541" i="5" s="1"/>
  <c r="L8540" i="5"/>
  <c r="M8540" i="5" s="1"/>
  <c r="N8540" i="5" s="1" a="1"/>
  <c r="N8540" i="5" s="1"/>
  <c r="L8539" i="5"/>
  <c r="M8539" i="5" s="1"/>
  <c r="N8539" i="5" s="1" a="1"/>
  <c r="N8539" i="5" s="1"/>
  <c r="L8538" i="5"/>
  <c r="M8538" i="5" s="1"/>
  <c r="N8538" i="5" s="1" a="1"/>
  <c r="N8538" i="5" s="1"/>
  <c r="L8537" i="5"/>
  <c r="M8537" i="5" s="1"/>
  <c r="N8537" i="5" s="1" a="1"/>
  <c r="N8537" i="5" s="1"/>
  <c r="L8536" i="5"/>
  <c r="M8536" i="5" s="1"/>
  <c r="N8536" i="5" s="1" a="1"/>
  <c r="N8536" i="5" s="1"/>
  <c r="L8535" i="5"/>
  <c r="M8535" i="5" s="1"/>
  <c r="N8535" i="5" s="1" a="1"/>
  <c r="N8535" i="5" s="1"/>
  <c r="L8534" i="5"/>
  <c r="M8534" i="5" s="1"/>
  <c r="N8534" i="5" s="1" a="1"/>
  <c r="N8534" i="5" s="1"/>
  <c r="L8533" i="5"/>
  <c r="M8533" i="5" s="1"/>
  <c r="N8533" i="5" s="1" a="1"/>
  <c r="N8533" i="5" s="1"/>
  <c r="L8532" i="5"/>
  <c r="M8532" i="5" s="1"/>
  <c r="N8532" i="5" s="1" a="1"/>
  <c r="N8532" i="5" s="1"/>
  <c r="L8531" i="5"/>
  <c r="M8531" i="5" s="1"/>
  <c r="N8531" i="5" s="1" a="1"/>
  <c r="N8531" i="5" s="1"/>
  <c r="L8530" i="5"/>
  <c r="M8530" i="5" s="1"/>
  <c r="N8530" i="5" s="1" a="1"/>
  <c r="N8530" i="5" s="1"/>
  <c r="L8529" i="5"/>
  <c r="M8529" i="5" s="1"/>
  <c r="N8529" i="5" s="1" a="1"/>
  <c r="N8529" i="5" s="1"/>
  <c r="L8528" i="5"/>
  <c r="M8528" i="5" s="1"/>
  <c r="N8528" i="5" s="1" a="1"/>
  <c r="N8528" i="5" s="1"/>
  <c r="L8527" i="5"/>
  <c r="M8527" i="5" s="1"/>
  <c r="N8527" i="5" s="1" a="1"/>
  <c r="N8527" i="5" s="1"/>
  <c r="L8526" i="5"/>
  <c r="M8526" i="5" s="1"/>
  <c r="N8526" i="5" s="1" a="1"/>
  <c r="N8526" i="5" s="1"/>
  <c r="L8525" i="5"/>
  <c r="M8525" i="5" s="1"/>
  <c r="N8525" i="5" s="1" a="1"/>
  <c r="N8525" i="5" s="1"/>
  <c r="L8524" i="5"/>
  <c r="M8524" i="5" s="1"/>
  <c r="N8524" i="5" s="1" a="1"/>
  <c r="N8524" i="5" s="1"/>
  <c r="M8523" i="5"/>
  <c r="N8523" i="5" s="1" a="1"/>
  <c r="N8523" i="5" s="1"/>
  <c r="L8523" i="5"/>
  <c r="L8522" i="5"/>
  <c r="M8522" i="5" s="1"/>
  <c r="N8522" i="5" s="1" a="1"/>
  <c r="N8522" i="5" s="1"/>
  <c r="L8521" i="5"/>
  <c r="M8521" i="5" s="1"/>
  <c r="N8521" i="5" s="1" a="1"/>
  <c r="N8521" i="5" s="1"/>
  <c r="L8520" i="5"/>
  <c r="M8520" i="5" s="1"/>
  <c r="N8520" i="5" s="1" a="1"/>
  <c r="N8520" i="5" s="1"/>
  <c r="L8519" i="5"/>
  <c r="M8519" i="5" s="1"/>
  <c r="N8519" i="5" s="1" a="1"/>
  <c r="N8519" i="5" s="1"/>
  <c r="L8518" i="5"/>
  <c r="M8518" i="5" s="1"/>
  <c r="N8518" i="5" s="1" a="1"/>
  <c r="N8518" i="5" s="1"/>
  <c r="L8517" i="5"/>
  <c r="M8517" i="5" s="1"/>
  <c r="N8517" i="5" s="1" a="1"/>
  <c r="N8517" i="5" s="1"/>
  <c r="L8516" i="5"/>
  <c r="M8516" i="5" s="1"/>
  <c r="N8516" i="5" s="1" a="1"/>
  <c r="N8516" i="5" s="1"/>
  <c r="L8515" i="5"/>
  <c r="M8515" i="5" s="1"/>
  <c r="N8515" i="5" s="1" a="1"/>
  <c r="N8515" i="5" s="1"/>
  <c r="M8514" i="5"/>
  <c r="N8514" i="5" s="1" a="1"/>
  <c r="N8514" i="5" s="1"/>
  <c r="L8514" i="5"/>
  <c r="M8513" i="5"/>
  <c r="N8513" i="5" s="1" a="1"/>
  <c r="N8513" i="5" s="1"/>
  <c r="L8513" i="5"/>
  <c r="L8512" i="5"/>
  <c r="M8512" i="5" s="1"/>
  <c r="N8512" i="5" s="1" a="1"/>
  <c r="N8512" i="5" s="1"/>
  <c r="L8511" i="5"/>
  <c r="M8511" i="5" s="1"/>
  <c r="N8511" i="5" s="1" a="1"/>
  <c r="N8511" i="5" s="1"/>
  <c r="L8510" i="5"/>
  <c r="M8510" i="5" s="1"/>
  <c r="N8510" i="5" s="1" a="1"/>
  <c r="N8510" i="5" s="1"/>
  <c r="L8509" i="5"/>
  <c r="M8509" i="5" s="1"/>
  <c r="N8509" i="5" s="1" a="1"/>
  <c r="N8509" i="5" s="1"/>
  <c r="L8508" i="5"/>
  <c r="M8508" i="5" s="1"/>
  <c r="N8508" i="5" s="1" a="1"/>
  <c r="N8508" i="5" s="1"/>
  <c r="L8507" i="5"/>
  <c r="M8507" i="5" s="1"/>
  <c r="N8507" i="5" s="1" a="1"/>
  <c r="N8507" i="5" s="1"/>
  <c r="L8506" i="5"/>
  <c r="M8506" i="5" s="1"/>
  <c r="N8506" i="5" s="1" a="1"/>
  <c r="N8506" i="5" s="1"/>
  <c r="L8505" i="5"/>
  <c r="M8505" i="5" s="1"/>
  <c r="N8505" i="5" s="1" a="1"/>
  <c r="N8505" i="5" s="1"/>
  <c r="L8504" i="5"/>
  <c r="M8504" i="5" s="1"/>
  <c r="N8504" i="5" s="1" a="1"/>
  <c r="N8504" i="5" s="1"/>
  <c r="L8503" i="5"/>
  <c r="M8503" i="5" s="1"/>
  <c r="N8503" i="5" s="1" a="1"/>
  <c r="N8503" i="5" s="1"/>
  <c r="L8502" i="5"/>
  <c r="M8502" i="5" s="1"/>
  <c r="N8502" i="5" s="1" a="1"/>
  <c r="N8502" i="5" s="1"/>
  <c r="L8501" i="5"/>
  <c r="M8501" i="5" s="1"/>
  <c r="N8501" i="5" s="1" a="1"/>
  <c r="N8501" i="5" s="1"/>
  <c r="L8500" i="5"/>
  <c r="M8500" i="5" s="1"/>
  <c r="N8500" i="5" s="1" a="1"/>
  <c r="N8500" i="5" s="1"/>
  <c r="L8499" i="5"/>
  <c r="M8499" i="5" s="1"/>
  <c r="N8499" i="5" s="1" a="1"/>
  <c r="N8499" i="5" s="1"/>
  <c r="L8498" i="5"/>
  <c r="M8498" i="5" s="1"/>
  <c r="N8498" i="5" s="1" a="1"/>
  <c r="N8498" i="5" s="1"/>
  <c r="L8497" i="5"/>
  <c r="M8497" i="5" s="1"/>
  <c r="N8497" i="5" s="1" a="1"/>
  <c r="N8497" i="5" s="1"/>
  <c r="L8496" i="5"/>
  <c r="M8496" i="5" s="1"/>
  <c r="N8496" i="5" s="1" a="1"/>
  <c r="N8496" i="5" s="1"/>
  <c r="L8495" i="5"/>
  <c r="M8495" i="5" s="1"/>
  <c r="N8495" i="5" s="1" a="1"/>
  <c r="N8495" i="5" s="1"/>
  <c r="L8494" i="5"/>
  <c r="M8494" i="5" s="1"/>
  <c r="N8494" i="5" s="1" a="1"/>
  <c r="N8494" i="5" s="1"/>
  <c r="L8493" i="5"/>
  <c r="M8493" i="5" s="1"/>
  <c r="N8493" i="5" s="1" a="1"/>
  <c r="N8493" i="5" s="1"/>
  <c r="L8492" i="5"/>
  <c r="M8492" i="5" s="1"/>
  <c r="N8492" i="5" s="1" a="1"/>
  <c r="N8492" i="5" s="1"/>
  <c r="L8491" i="5"/>
  <c r="M8491" i="5" s="1"/>
  <c r="N8491" i="5" s="1" a="1"/>
  <c r="N8491" i="5" s="1"/>
  <c r="L8490" i="5"/>
  <c r="M8490" i="5" s="1"/>
  <c r="N8490" i="5" s="1" a="1"/>
  <c r="N8490" i="5" s="1"/>
  <c r="L8489" i="5"/>
  <c r="M8489" i="5" s="1"/>
  <c r="N8489" i="5" s="1" a="1"/>
  <c r="N8489" i="5" s="1"/>
  <c r="L8488" i="5"/>
  <c r="M8488" i="5" s="1"/>
  <c r="N8488" i="5" s="1" a="1"/>
  <c r="N8488" i="5" s="1"/>
  <c r="L8487" i="5"/>
  <c r="M8487" i="5" s="1"/>
  <c r="N8487" i="5" s="1" a="1"/>
  <c r="N8487" i="5" s="1"/>
  <c r="L8486" i="5"/>
  <c r="M8486" i="5" s="1"/>
  <c r="N8486" i="5" s="1" a="1"/>
  <c r="N8486" i="5" s="1"/>
  <c r="M8485" i="5"/>
  <c r="N8485" i="5" s="1" a="1"/>
  <c r="N8485" i="5" s="1"/>
  <c r="L8485" i="5"/>
  <c r="L8484" i="5"/>
  <c r="M8484" i="5" s="1"/>
  <c r="N8484" i="5" s="1" a="1"/>
  <c r="N8484" i="5" s="1"/>
  <c r="L8483" i="5"/>
  <c r="M8483" i="5" s="1"/>
  <c r="N8483" i="5" s="1" a="1"/>
  <c r="N8483" i="5" s="1"/>
  <c r="L8482" i="5"/>
  <c r="M8482" i="5" s="1"/>
  <c r="N8482" i="5" s="1" a="1"/>
  <c r="N8482" i="5" s="1"/>
  <c r="L8481" i="5"/>
  <c r="M8481" i="5" s="1"/>
  <c r="N8481" i="5" s="1" a="1"/>
  <c r="N8481" i="5" s="1"/>
  <c r="L8480" i="5"/>
  <c r="M8480" i="5" s="1"/>
  <c r="N8480" i="5" s="1" a="1"/>
  <c r="N8480" i="5" s="1"/>
  <c r="L8479" i="5"/>
  <c r="M8479" i="5" s="1"/>
  <c r="N8479" i="5" s="1" a="1"/>
  <c r="N8479" i="5" s="1"/>
  <c r="L8478" i="5"/>
  <c r="M8478" i="5" s="1"/>
  <c r="N8478" i="5" s="1" a="1"/>
  <c r="N8478" i="5" s="1"/>
  <c r="M8477" i="5"/>
  <c r="N8477" i="5" s="1" a="1"/>
  <c r="N8477" i="5" s="1"/>
  <c r="L8477" i="5"/>
  <c r="L8476" i="5"/>
  <c r="M8476" i="5" s="1"/>
  <c r="N8476" i="5" s="1" a="1"/>
  <c r="N8476" i="5" s="1"/>
  <c r="L8475" i="5"/>
  <c r="M8475" i="5" s="1"/>
  <c r="N8475" i="5" s="1" a="1"/>
  <c r="N8475" i="5" s="1"/>
  <c r="L8474" i="5"/>
  <c r="M8474" i="5" s="1"/>
  <c r="N8474" i="5" s="1" a="1"/>
  <c r="N8474" i="5" s="1"/>
  <c r="L8473" i="5"/>
  <c r="M8473" i="5" s="1"/>
  <c r="N8473" i="5" s="1" a="1"/>
  <c r="N8473" i="5" s="1"/>
  <c r="L8472" i="5"/>
  <c r="M8472" i="5" s="1"/>
  <c r="N8472" i="5" s="1" a="1"/>
  <c r="N8472" i="5" s="1"/>
  <c r="L8471" i="5"/>
  <c r="M8471" i="5" s="1"/>
  <c r="N8471" i="5" s="1" a="1"/>
  <c r="N8471" i="5" s="1"/>
  <c r="L8470" i="5"/>
  <c r="M8470" i="5" s="1"/>
  <c r="N8470" i="5" s="1" a="1"/>
  <c r="N8470" i="5" s="1"/>
  <c r="L8469" i="5"/>
  <c r="M8469" i="5" s="1"/>
  <c r="N8469" i="5" s="1" a="1"/>
  <c r="N8469" i="5" s="1"/>
  <c r="L8468" i="5"/>
  <c r="M8468" i="5" s="1"/>
  <c r="N8468" i="5" s="1" a="1"/>
  <c r="N8468" i="5" s="1"/>
  <c r="L8467" i="5"/>
  <c r="M8467" i="5" s="1"/>
  <c r="N8467" i="5" s="1" a="1"/>
  <c r="N8467" i="5" s="1"/>
  <c r="L8466" i="5"/>
  <c r="M8466" i="5" s="1"/>
  <c r="N8466" i="5" s="1" a="1"/>
  <c r="N8466" i="5" s="1"/>
  <c r="L8465" i="5"/>
  <c r="M8465" i="5" s="1"/>
  <c r="N8465" i="5" s="1" a="1"/>
  <c r="N8465" i="5" s="1"/>
  <c r="L8464" i="5"/>
  <c r="M8464" i="5" s="1"/>
  <c r="N8464" i="5" s="1" a="1"/>
  <c r="N8464" i="5" s="1"/>
  <c r="L8463" i="5"/>
  <c r="M8463" i="5" s="1"/>
  <c r="N8463" i="5" s="1" a="1"/>
  <c r="N8463" i="5" s="1"/>
  <c r="L8462" i="5"/>
  <c r="M8462" i="5" s="1"/>
  <c r="N8462" i="5" s="1" a="1"/>
  <c r="N8462" i="5" s="1"/>
  <c r="L8461" i="5"/>
  <c r="M8461" i="5" s="1"/>
  <c r="N8461" i="5" s="1" a="1"/>
  <c r="N8461" i="5" s="1"/>
  <c r="L8460" i="5"/>
  <c r="M8460" i="5" s="1"/>
  <c r="N8460" i="5" s="1" a="1"/>
  <c r="N8460" i="5" s="1"/>
  <c r="L8459" i="5"/>
  <c r="M8459" i="5" s="1"/>
  <c r="N8459" i="5" s="1" a="1"/>
  <c r="N8459" i="5" s="1"/>
  <c r="L8458" i="5"/>
  <c r="M8458" i="5" s="1"/>
  <c r="N8458" i="5" s="1" a="1"/>
  <c r="N8458" i="5" s="1"/>
  <c r="L8457" i="5"/>
  <c r="M8457" i="5" s="1"/>
  <c r="N8457" i="5" s="1" a="1"/>
  <c r="N8457" i="5" s="1"/>
  <c r="L8456" i="5"/>
  <c r="M8456" i="5" s="1"/>
  <c r="N8456" i="5" s="1" a="1"/>
  <c r="N8456" i="5" s="1"/>
  <c r="L8455" i="5"/>
  <c r="M8455" i="5" s="1"/>
  <c r="N8455" i="5" s="1" a="1"/>
  <c r="N8455" i="5" s="1"/>
  <c r="L8454" i="5"/>
  <c r="M8454" i="5" s="1"/>
  <c r="N8454" i="5" s="1" a="1"/>
  <c r="N8454" i="5" s="1"/>
  <c r="L8453" i="5"/>
  <c r="M8453" i="5" s="1"/>
  <c r="N8453" i="5" s="1" a="1"/>
  <c r="N8453" i="5" s="1"/>
  <c r="L8452" i="5"/>
  <c r="M8452" i="5" s="1"/>
  <c r="N8452" i="5" s="1" a="1"/>
  <c r="N8452" i="5" s="1"/>
  <c r="L8451" i="5"/>
  <c r="M8451" i="5" s="1"/>
  <c r="N8451" i="5" s="1" a="1"/>
  <c r="N8451" i="5" s="1"/>
  <c r="L8450" i="5"/>
  <c r="M8450" i="5" s="1"/>
  <c r="N8450" i="5" s="1" a="1"/>
  <c r="N8450" i="5" s="1"/>
  <c r="L8449" i="5"/>
  <c r="M8449" i="5" s="1"/>
  <c r="N8449" i="5" s="1" a="1"/>
  <c r="N8449" i="5" s="1"/>
  <c r="L8448" i="5"/>
  <c r="M8448" i="5" s="1"/>
  <c r="N8448" i="5" s="1" a="1"/>
  <c r="N8448" i="5" s="1"/>
  <c r="L8447" i="5"/>
  <c r="M8447" i="5" s="1"/>
  <c r="N8447" i="5" s="1" a="1"/>
  <c r="N8447" i="5" s="1"/>
  <c r="L8446" i="5"/>
  <c r="M8446" i="5" s="1"/>
  <c r="N8446" i="5" s="1" a="1"/>
  <c r="N8446" i="5" s="1"/>
  <c r="L8445" i="5"/>
  <c r="M8445" i="5" s="1"/>
  <c r="N8445" i="5" s="1" a="1"/>
  <c r="N8445" i="5" s="1"/>
  <c r="L8444" i="5"/>
  <c r="M8444" i="5" s="1"/>
  <c r="N8444" i="5" s="1" a="1"/>
  <c r="N8444" i="5" s="1"/>
  <c r="M8443" i="5"/>
  <c r="N8443" i="5" s="1" a="1"/>
  <c r="N8443" i="5" s="1"/>
  <c r="L8443" i="5"/>
  <c r="M8442" i="5"/>
  <c r="N8442" i="5" s="1" a="1"/>
  <c r="N8442" i="5" s="1"/>
  <c r="L8442" i="5"/>
  <c r="L8441" i="5"/>
  <c r="M8441" i="5" s="1"/>
  <c r="N8441" i="5" s="1" a="1"/>
  <c r="N8441" i="5" s="1"/>
  <c r="L8440" i="5"/>
  <c r="M8440" i="5" s="1"/>
  <c r="N8440" i="5" s="1" a="1"/>
  <c r="N8440" i="5" s="1"/>
  <c r="L8439" i="5"/>
  <c r="M8439" i="5" s="1"/>
  <c r="N8439" i="5" s="1" a="1"/>
  <c r="N8439" i="5" s="1"/>
  <c r="L8438" i="5"/>
  <c r="M8438" i="5" s="1"/>
  <c r="N8438" i="5" s="1" a="1"/>
  <c r="N8438" i="5" s="1"/>
  <c r="L8437" i="5"/>
  <c r="M8437" i="5" s="1"/>
  <c r="N8437" i="5" s="1" a="1"/>
  <c r="N8437" i="5" s="1"/>
  <c r="L8436" i="5"/>
  <c r="M8436" i="5" s="1"/>
  <c r="N8436" i="5" s="1" a="1"/>
  <c r="N8436" i="5" s="1"/>
  <c r="L8435" i="5"/>
  <c r="M8435" i="5" s="1"/>
  <c r="N8435" i="5" s="1" a="1"/>
  <c r="N8435" i="5" s="1"/>
  <c r="L8434" i="5"/>
  <c r="M8434" i="5" s="1"/>
  <c r="N8434" i="5" s="1" a="1"/>
  <c r="N8434" i="5" s="1"/>
  <c r="L8433" i="5"/>
  <c r="M8433" i="5" s="1"/>
  <c r="N8433" i="5" s="1" a="1"/>
  <c r="N8433" i="5" s="1"/>
  <c r="L8432" i="5"/>
  <c r="M8432" i="5" s="1"/>
  <c r="N8432" i="5" s="1" a="1"/>
  <c r="N8432" i="5" s="1"/>
  <c r="L8431" i="5"/>
  <c r="M8431" i="5" s="1"/>
  <c r="N8431" i="5" s="1" a="1"/>
  <c r="N8431" i="5" s="1"/>
  <c r="L8430" i="5"/>
  <c r="M8430" i="5" s="1"/>
  <c r="L8429" i="5"/>
  <c r="M8429" i="5" s="1"/>
  <c r="N8429" i="5" s="1" a="1"/>
  <c r="N8429" i="5" s="1"/>
  <c r="L8428" i="5"/>
  <c r="M8428" i="5" s="1"/>
  <c r="N8428" i="5" s="1" a="1"/>
  <c r="N8428" i="5" s="1"/>
  <c r="L8427" i="5"/>
  <c r="M8427" i="5" s="1"/>
  <c r="N8427" i="5" s="1" a="1"/>
  <c r="N8427" i="5" s="1"/>
  <c r="L8426" i="5"/>
  <c r="M8426" i="5" s="1"/>
  <c r="N8426" i="5" s="1" a="1"/>
  <c r="N8426" i="5" s="1"/>
  <c r="L8425" i="5"/>
  <c r="M8425" i="5" s="1"/>
  <c r="N8425" i="5" s="1" a="1"/>
  <c r="N8425" i="5" s="1"/>
  <c r="L8424" i="5"/>
  <c r="M8424" i="5" s="1"/>
  <c r="N8424" i="5" s="1" a="1"/>
  <c r="N8424" i="5" s="1"/>
  <c r="L8423" i="5"/>
  <c r="M8423" i="5" s="1"/>
  <c r="N8423" i="5" s="1" a="1"/>
  <c r="N8423" i="5" s="1"/>
  <c r="L8422" i="5"/>
  <c r="M8422" i="5" s="1"/>
  <c r="N8422" i="5" s="1" a="1"/>
  <c r="N8422" i="5" s="1"/>
  <c r="L8421" i="5"/>
  <c r="M8421" i="5" s="1"/>
  <c r="N8421" i="5" s="1" a="1"/>
  <c r="N8421" i="5" s="1"/>
  <c r="L8420" i="5"/>
  <c r="M8420" i="5" s="1"/>
  <c r="N8420" i="5" s="1" a="1"/>
  <c r="N8420" i="5" s="1"/>
  <c r="L8419" i="5"/>
  <c r="M8419" i="5" s="1"/>
  <c r="N8419" i="5" s="1" a="1"/>
  <c r="N8419" i="5" s="1"/>
  <c r="L8418" i="5"/>
  <c r="M8418" i="5" s="1"/>
  <c r="N8418" i="5" s="1" a="1"/>
  <c r="N8418" i="5" s="1"/>
  <c r="L8417" i="5"/>
  <c r="M8417" i="5" s="1"/>
  <c r="N8417" i="5" s="1" a="1"/>
  <c r="N8417" i="5" s="1"/>
  <c r="L8416" i="5"/>
  <c r="M8416" i="5" s="1"/>
  <c r="N8416" i="5" s="1" a="1"/>
  <c r="N8416" i="5" s="1"/>
  <c r="L8415" i="5"/>
  <c r="M8415" i="5" s="1"/>
  <c r="N8415" i="5" s="1" a="1"/>
  <c r="N8415" i="5" s="1"/>
  <c r="L8414" i="5"/>
  <c r="M8414" i="5" s="1"/>
  <c r="N8414" i="5" s="1" a="1"/>
  <c r="N8414" i="5" s="1"/>
  <c r="L8413" i="5"/>
  <c r="M8413" i="5" s="1"/>
  <c r="N8413" i="5" s="1" a="1"/>
  <c r="N8413" i="5" s="1"/>
  <c r="L8412" i="5"/>
  <c r="M8412" i="5" s="1"/>
  <c r="N8412" i="5" s="1" a="1"/>
  <c r="N8412" i="5" s="1"/>
  <c r="L8411" i="5"/>
  <c r="M8411" i="5" s="1"/>
  <c r="N8411" i="5" s="1" a="1"/>
  <c r="N8411" i="5" s="1"/>
  <c r="L8410" i="5"/>
  <c r="M8410" i="5" s="1"/>
  <c r="N8410" i="5" s="1" a="1"/>
  <c r="N8410" i="5" s="1"/>
  <c r="L8409" i="5"/>
  <c r="M8409" i="5" s="1"/>
  <c r="N8409" i="5" s="1" a="1"/>
  <c r="N8409" i="5" s="1"/>
  <c r="L8408" i="5"/>
  <c r="M8408" i="5" s="1"/>
  <c r="L8407" i="5"/>
  <c r="M8407" i="5" s="1"/>
  <c r="L8406" i="5"/>
  <c r="M8406" i="5" s="1"/>
  <c r="N8406" i="5" s="1" a="1"/>
  <c r="N8406" i="5" s="1"/>
  <c r="L8405" i="5"/>
  <c r="M8405" i="5" s="1"/>
  <c r="N8405" i="5" s="1" a="1"/>
  <c r="N8405" i="5" s="1"/>
  <c r="L8404" i="5"/>
  <c r="M8404" i="5" s="1"/>
  <c r="N8404" i="5" s="1" a="1"/>
  <c r="N8404" i="5" s="1"/>
  <c r="L8403" i="5"/>
  <c r="M8403" i="5" s="1"/>
  <c r="N8403" i="5" s="1" a="1"/>
  <c r="N8403" i="5" s="1"/>
  <c r="L8402" i="5"/>
  <c r="M8402" i="5" s="1"/>
  <c r="N8402" i="5" s="1" a="1"/>
  <c r="N8402" i="5" s="1"/>
  <c r="L8401" i="5"/>
  <c r="M8401" i="5" s="1"/>
  <c r="N8401" i="5" s="1" a="1"/>
  <c r="N8401" i="5" s="1"/>
  <c r="L8400" i="5"/>
  <c r="M8400" i="5" s="1"/>
  <c r="N8400" i="5" s="1" a="1"/>
  <c r="N8400" i="5" s="1"/>
  <c r="L8399" i="5"/>
  <c r="M8399" i="5" s="1"/>
  <c r="N8399" i="5" s="1" a="1"/>
  <c r="N8399" i="5" s="1"/>
  <c r="L8398" i="5"/>
  <c r="M8398" i="5" s="1"/>
  <c r="N8398" i="5" s="1" a="1"/>
  <c r="N8398" i="5" s="1"/>
  <c r="L8397" i="5"/>
  <c r="M8397" i="5" s="1"/>
  <c r="N8397" i="5" s="1" a="1"/>
  <c r="N8397" i="5" s="1"/>
  <c r="L8396" i="5"/>
  <c r="M8396" i="5" s="1"/>
  <c r="N8396" i="5" s="1" a="1"/>
  <c r="N8396" i="5" s="1"/>
  <c r="L8395" i="5"/>
  <c r="M8395" i="5" s="1"/>
  <c r="N8395" i="5" s="1" a="1"/>
  <c r="N8395" i="5" s="1"/>
  <c r="L8394" i="5"/>
  <c r="M8394" i="5" s="1"/>
  <c r="N8394" i="5" s="1" a="1"/>
  <c r="N8394" i="5" s="1"/>
  <c r="L8393" i="5"/>
  <c r="M8393" i="5" s="1"/>
  <c r="N8393" i="5" s="1" a="1"/>
  <c r="N8393" i="5" s="1"/>
  <c r="L8392" i="5"/>
  <c r="M8392" i="5" s="1"/>
  <c r="N8392" i="5" s="1" a="1"/>
  <c r="N8392" i="5" s="1"/>
  <c r="L8391" i="5"/>
  <c r="M8391" i="5" s="1"/>
  <c r="N8391" i="5" s="1" a="1"/>
  <c r="N8391" i="5" s="1"/>
  <c r="L8390" i="5"/>
  <c r="M8390" i="5" s="1"/>
  <c r="N8390" i="5" s="1" a="1"/>
  <c r="N8390" i="5" s="1"/>
  <c r="L8389" i="5"/>
  <c r="M8389" i="5" s="1"/>
  <c r="N8389" i="5" s="1" a="1"/>
  <c r="N8389" i="5" s="1"/>
  <c r="L8388" i="5"/>
  <c r="M8388" i="5" s="1"/>
  <c r="N8388" i="5" s="1" a="1"/>
  <c r="N8388" i="5" s="1"/>
  <c r="L8387" i="5"/>
  <c r="M8387" i="5" s="1"/>
  <c r="N8387" i="5" s="1" a="1"/>
  <c r="N8387" i="5" s="1"/>
  <c r="L8386" i="5"/>
  <c r="M8386" i="5" s="1"/>
  <c r="N8386" i="5" s="1" a="1"/>
  <c r="N8386" i="5" s="1"/>
  <c r="M8385" i="5"/>
  <c r="N8385" i="5" s="1" a="1"/>
  <c r="N8385" i="5" s="1"/>
  <c r="L8385" i="5"/>
  <c r="L8384" i="5"/>
  <c r="M8384" i="5" s="1"/>
  <c r="N8384" i="5" s="1" a="1"/>
  <c r="N8384" i="5" s="1"/>
  <c r="L8383" i="5"/>
  <c r="M8383" i="5" s="1"/>
  <c r="N8383" i="5" s="1" a="1"/>
  <c r="N8383" i="5" s="1"/>
  <c r="L8382" i="5"/>
  <c r="M8382" i="5" s="1"/>
  <c r="N8382" i="5" s="1" a="1"/>
  <c r="N8382" i="5" s="1"/>
  <c r="M8381" i="5"/>
  <c r="N8381" i="5" s="1" a="1"/>
  <c r="N8381" i="5" s="1"/>
  <c r="L8381" i="5"/>
  <c r="L8380" i="5"/>
  <c r="M8380" i="5" s="1"/>
  <c r="L8379" i="5"/>
  <c r="M8379" i="5" s="1"/>
  <c r="N8379" i="5" s="1" a="1"/>
  <c r="N8379" i="5" s="1"/>
  <c r="L8378" i="5"/>
  <c r="M8378" i="5" s="1"/>
  <c r="N8378" i="5" s="1" a="1"/>
  <c r="N8378" i="5" s="1"/>
  <c r="L8377" i="5"/>
  <c r="M8377" i="5" s="1"/>
  <c r="N8377" i="5" s="1" a="1"/>
  <c r="N8377" i="5" s="1"/>
  <c r="L8376" i="5"/>
  <c r="M8376" i="5" s="1"/>
  <c r="N8376" i="5" s="1" a="1"/>
  <c r="N8376" i="5" s="1"/>
  <c r="L8375" i="5"/>
  <c r="M8375" i="5" s="1"/>
  <c r="N8375" i="5" s="1" a="1"/>
  <c r="N8375" i="5" s="1"/>
  <c r="L8374" i="5"/>
  <c r="M8374" i="5" s="1"/>
  <c r="N8374" i="5" s="1" a="1"/>
  <c r="N8374" i="5" s="1"/>
  <c r="L8373" i="5"/>
  <c r="M8373" i="5" s="1"/>
  <c r="N8373" i="5" s="1" a="1"/>
  <c r="N8373" i="5" s="1"/>
  <c r="L8372" i="5"/>
  <c r="M8372" i="5" s="1"/>
  <c r="N8372" i="5" s="1" a="1"/>
  <c r="N8372" i="5" s="1"/>
  <c r="L8371" i="5"/>
  <c r="M8371" i="5" s="1"/>
  <c r="N8371" i="5" s="1" a="1"/>
  <c r="N8371" i="5" s="1"/>
  <c r="L8370" i="5"/>
  <c r="M8370" i="5" s="1"/>
  <c r="N8370" i="5" s="1" a="1"/>
  <c r="N8370" i="5" s="1"/>
  <c r="L8369" i="5"/>
  <c r="M8369" i="5" s="1"/>
  <c r="N8369" i="5" s="1" a="1"/>
  <c r="N8369" i="5" s="1"/>
  <c r="L8368" i="5"/>
  <c r="M8368" i="5" s="1"/>
  <c r="N8368" i="5" s="1" a="1"/>
  <c r="N8368" i="5" s="1"/>
  <c r="L8367" i="5"/>
  <c r="M8367" i="5" s="1"/>
  <c r="N8367" i="5" s="1" a="1"/>
  <c r="N8367" i="5" s="1"/>
  <c r="L8366" i="5"/>
  <c r="M8366" i="5" s="1"/>
  <c r="N8366" i="5" s="1" a="1"/>
  <c r="L8365" i="5"/>
  <c r="M8365" i="5" s="1"/>
  <c r="N8365" i="5" s="1" a="1"/>
  <c r="N8365" i="5" s="1"/>
  <c r="L8364" i="5"/>
  <c r="M8364" i="5" s="1"/>
  <c r="N8364" i="5" s="1" a="1"/>
  <c r="N8364" i="5" s="1"/>
  <c r="L8363" i="5"/>
  <c r="M8363" i="5" s="1"/>
  <c r="N8363" i="5" s="1" a="1"/>
  <c r="N8363" i="5" s="1"/>
  <c r="L8362" i="5"/>
  <c r="M8362" i="5" s="1"/>
  <c r="N8362" i="5" s="1" a="1"/>
  <c r="N8362" i="5" s="1"/>
  <c r="L8361" i="5"/>
  <c r="M8361" i="5" s="1"/>
  <c r="N8361" i="5" s="1" a="1"/>
  <c r="N8361" i="5" s="1"/>
  <c r="L8360" i="5"/>
  <c r="M8360" i="5" s="1"/>
  <c r="N8360" i="5" s="1" a="1"/>
  <c r="N8360" i="5" s="1"/>
  <c r="L8359" i="5"/>
  <c r="M8359" i="5" s="1"/>
  <c r="N8359" i="5" s="1" a="1"/>
  <c r="N8359" i="5" s="1"/>
  <c r="L8358" i="5"/>
  <c r="M8358" i="5" s="1"/>
  <c r="N8358" i="5" s="1" a="1"/>
  <c r="N8358" i="5" s="1"/>
  <c r="L8357" i="5"/>
  <c r="M8357" i="5" s="1"/>
  <c r="N8357" i="5" s="1" a="1"/>
  <c r="N8357" i="5" s="1"/>
  <c r="L8356" i="5"/>
  <c r="M8356" i="5" s="1"/>
  <c r="N8356" i="5" s="1" a="1"/>
  <c r="N8356" i="5" s="1"/>
  <c r="L8355" i="5"/>
  <c r="M8355" i="5" s="1"/>
  <c r="N8355" i="5" s="1" a="1"/>
  <c r="N8355" i="5" s="1"/>
  <c r="L8354" i="5"/>
  <c r="M8354" i="5" s="1"/>
  <c r="N8354" i="5" s="1" a="1"/>
  <c r="N8354" i="5" s="1"/>
  <c r="L8353" i="5"/>
  <c r="M8353" i="5" s="1"/>
  <c r="N8353" i="5" s="1" a="1"/>
  <c r="N8353" i="5" s="1"/>
  <c r="L8352" i="5"/>
  <c r="M8352" i="5" s="1"/>
  <c r="N8352" i="5" s="1" a="1"/>
  <c r="N8352" i="5" s="1"/>
  <c r="M8351" i="5"/>
  <c r="N8351" i="5" s="1" a="1"/>
  <c r="N8351" i="5" s="1"/>
  <c r="L8351" i="5"/>
  <c r="M8350" i="5"/>
  <c r="N8350" i="5" s="1" a="1"/>
  <c r="N8350" i="5" s="1"/>
  <c r="L8350" i="5"/>
  <c r="L8349" i="5"/>
  <c r="M8349" i="5" s="1"/>
  <c r="N8349" i="5" s="1" a="1"/>
  <c r="N8349" i="5" s="1"/>
  <c r="L8348" i="5"/>
  <c r="M8348" i="5" s="1"/>
  <c r="N8348" i="5" s="1" a="1"/>
  <c r="N8348" i="5" s="1"/>
  <c r="L8347" i="5"/>
  <c r="M8347" i="5" s="1"/>
  <c r="N8347" i="5" s="1" a="1"/>
  <c r="N8347" i="5" s="1"/>
  <c r="L8346" i="5"/>
  <c r="M8346" i="5" s="1"/>
  <c r="N8346" i="5" s="1" a="1"/>
  <c r="N8346" i="5" s="1"/>
  <c r="L8345" i="5"/>
  <c r="M8345" i="5" s="1"/>
  <c r="N8345" i="5" s="1" a="1"/>
  <c r="N8345" i="5" s="1"/>
  <c r="L8344" i="5"/>
  <c r="M8344" i="5" s="1"/>
  <c r="N8344" i="5" s="1" a="1"/>
  <c r="N8344" i="5" s="1"/>
  <c r="L8343" i="5"/>
  <c r="M8343" i="5" s="1"/>
  <c r="N8343" i="5" s="1" a="1"/>
  <c r="N8343" i="5" s="1"/>
  <c r="L8342" i="5"/>
  <c r="M8342" i="5" s="1"/>
  <c r="N8342" i="5" s="1" a="1"/>
  <c r="N8342" i="5" s="1"/>
  <c r="L8341" i="5"/>
  <c r="M8341" i="5" s="1"/>
  <c r="N8341" i="5" s="1" a="1"/>
  <c r="N8341" i="5" s="1"/>
  <c r="L8340" i="5"/>
  <c r="M8340" i="5" s="1"/>
  <c r="N8340" i="5" s="1" a="1"/>
  <c r="N8340" i="5" s="1"/>
  <c r="L8339" i="5"/>
  <c r="M8339" i="5" s="1"/>
  <c r="N8339" i="5" s="1" a="1"/>
  <c r="N8339" i="5" s="1"/>
  <c r="L8338" i="5"/>
  <c r="M8338" i="5" s="1"/>
  <c r="N8338" i="5" s="1" a="1"/>
  <c r="N8338" i="5" s="1"/>
  <c r="L8337" i="5"/>
  <c r="M8337" i="5" s="1"/>
  <c r="N8337" i="5" s="1" a="1"/>
  <c r="N8337" i="5" s="1"/>
  <c r="M8336" i="5"/>
  <c r="N8336" i="5" s="1" a="1"/>
  <c r="N8336" i="5" s="1"/>
  <c r="L8336" i="5"/>
  <c r="L8335" i="5"/>
  <c r="M8335" i="5" s="1"/>
  <c r="N8335" i="5" s="1" a="1"/>
  <c r="N8335" i="5" s="1"/>
  <c r="L8334" i="5"/>
  <c r="M8334" i="5" s="1"/>
  <c r="N8334" i="5" s="1" a="1"/>
  <c r="N8334" i="5" s="1"/>
  <c r="L8333" i="5"/>
  <c r="M8333" i="5" s="1"/>
  <c r="N8333" i="5" s="1" a="1"/>
  <c r="N8333" i="5" s="1"/>
  <c r="L8332" i="5"/>
  <c r="M8332" i="5" s="1"/>
  <c r="N8332" i="5" s="1" a="1"/>
  <c r="N8332" i="5" s="1"/>
  <c r="L8331" i="5"/>
  <c r="M8331" i="5" s="1"/>
  <c r="N8331" i="5" s="1" a="1"/>
  <c r="N8331" i="5" s="1"/>
  <c r="L8330" i="5"/>
  <c r="M8330" i="5" s="1"/>
  <c r="N8330" i="5" s="1" a="1"/>
  <c r="N8330" i="5" s="1"/>
  <c r="L8329" i="5"/>
  <c r="M8329" i="5" s="1"/>
  <c r="N8329" i="5" s="1" a="1"/>
  <c r="N8329" i="5" s="1"/>
  <c r="M8328" i="5"/>
  <c r="N8328" i="5" s="1" a="1"/>
  <c r="N8328" i="5" s="1"/>
  <c r="L8328" i="5"/>
  <c r="L8327" i="5"/>
  <c r="M8327" i="5" s="1"/>
  <c r="N8327" i="5" s="1" a="1"/>
  <c r="N8327" i="5" s="1"/>
  <c r="L8326" i="5"/>
  <c r="M8326" i="5" s="1"/>
  <c r="N8326" i="5" s="1" a="1"/>
  <c r="N8326" i="5" s="1"/>
  <c r="L8325" i="5"/>
  <c r="M8325" i="5" s="1"/>
  <c r="N8325" i="5" s="1" a="1"/>
  <c r="N8325" i="5" s="1"/>
  <c r="L8324" i="5"/>
  <c r="M8324" i="5" s="1"/>
  <c r="N8324" i="5" s="1" a="1"/>
  <c r="N8324" i="5" s="1"/>
  <c r="L8323" i="5"/>
  <c r="M8323" i="5" s="1"/>
  <c r="N8323" i="5" s="1" a="1"/>
  <c r="N8323" i="5" s="1"/>
  <c r="L8322" i="5"/>
  <c r="M8322" i="5" s="1"/>
  <c r="N8322" i="5" s="1" a="1"/>
  <c r="N8322" i="5" s="1"/>
  <c r="M8321" i="5"/>
  <c r="N8321" i="5" s="1" a="1"/>
  <c r="N8321" i="5" s="1"/>
  <c r="L8321" i="5"/>
  <c r="M8320" i="5"/>
  <c r="N8320" i="5" s="1" a="1"/>
  <c r="N8320" i="5" s="1"/>
  <c r="L8320" i="5"/>
  <c r="L8319" i="5"/>
  <c r="M8319" i="5" s="1"/>
  <c r="L8318" i="5"/>
  <c r="M8318" i="5" s="1"/>
  <c r="N8318" i="5" s="1" a="1"/>
  <c r="N8318" i="5" s="1"/>
  <c r="L8317" i="5"/>
  <c r="M8317" i="5" s="1"/>
  <c r="N8317" i="5" s="1" a="1"/>
  <c r="N8317" i="5" s="1"/>
  <c r="L8316" i="5"/>
  <c r="M8316" i="5" s="1"/>
  <c r="N8316" i="5" s="1" a="1"/>
  <c r="N8316" i="5" s="1"/>
  <c r="L8315" i="5"/>
  <c r="M8315" i="5" s="1"/>
  <c r="N8315" i="5" s="1" a="1"/>
  <c r="N8315" i="5" s="1"/>
  <c r="L8314" i="5"/>
  <c r="M8314" i="5" s="1"/>
  <c r="N8314" i="5" s="1" a="1"/>
  <c r="N8314" i="5" s="1"/>
  <c r="L8313" i="5"/>
  <c r="M8313" i="5" s="1"/>
  <c r="N8313" i="5" s="1" a="1"/>
  <c r="N8313" i="5" s="1"/>
  <c r="L8312" i="5"/>
  <c r="M8312" i="5" s="1"/>
  <c r="N8312" i="5" s="1" a="1"/>
  <c r="N8312" i="5" s="1"/>
  <c r="L8311" i="5"/>
  <c r="M8311" i="5" s="1"/>
  <c r="N8311" i="5" s="1" a="1"/>
  <c r="N8311" i="5" s="1"/>
  <c r="L8310" i="5"/>
  <c r="M8310" i="5" s="1"/>
  <c r="N8310" i="5" s="1" a="1"/>
  <c r="N8310" i="5" s="1"/>
  <c r="L8309" i="5"/>
  <c r="M8309" i="5" s="1"/>
  <c r="N8309" i="5" s="1" a="1"/>
  <c r="N8309" i="5" s="1"/>
  <c r="L8308" i="5"/>
  <c r="M8308" i="5" s="1"/>
  <c r="N8308" i="5" s="1" a="1"/>
  <c r="N8308" i="5" s="1"/>
  <c r="L8307" i="5"/>
  <c r="M8307" i="5" s="1"/>
  <c r="N8307" i="5" s="1" a="1"/>
  <c r="N8307" i="5" s="1"/>
  <c r="L8306" i="5"/>
  <c r="M8306" i="5" s="1"/>
  <c r="N8306" i="5" s="1" a="1"/>
  <c r="N8306" i="5" s="1"/>
  <c r="L8305" i="5"/>
  <c r="M8305" i="5" s="1"/>
  <c r="N8305" i="5" s="1" a="1"/>
  <c r="N8305" i="5" s="1"/>
  <c r="L8304" i="5"/>
  <c r="M8304" i="5" s="1"/>
  <c r="N8304" i="5" s="1" a="1"/>
  <c r="N8304" i="5" s="1"/>
  <c r="L8303" i="5"/>
  <c r="M8303" i="5" s="1"/>
  <c r="N8303" i="5" s="1" a="1"/>
  <c r="N8303" i="5" s="1"/>
  <c r="L8302" i="5"/>
  <c r="M8302" i="5" s="1"/>
  <c r="N8302" i="5" s="1" a="1"/>
  <c r="N8302" i="5" s="1"/>
  <c r="L8301" i="5"/>
  <c r="M8301" i="5" s="1"/>
  <c r="N8301" i="5" s="1" a="1"/>
  <c r="N8301" i="5" s="1"/>
  <c r="L8300" i="5"/>
  <c r="M8300" i="5" s="1"/>
  <c r="N8300" i="5" s="1" a="1"/>
  <c r="N8300" i="5" s="1"/>
  <c r="L8299" i="5"/>
  <c r="M8299" i="5" s="1"/>
  <c r="N8299" i="5" s="1" a="1"/>
  <c r="N8299" i="5" s="1"/>
  <c r="L8298" i="5"/>
  <c r="M8298" i="5" s="1"/>
  <c r="N8298" i="5" s="1" a="1"/>
  <c r="N8298" i="5" s="1"/>
  <c r="L8297" i="5"/>
  <c r="M8297" i="5" s="1"/>
  <c r="N8297" i="5" s="1" a="1"/>
  <c r="N8297" i="5" s="1"/>
  <c r="L8296" i="5"/>
  <c r="M8296" i="5" s="1"/>
  <c r="N8296" i="5" s="1" a="1"/>
  <c r="N8296" i="5" s="1"/>
  <c r="L8295" i="5"/>
  <c r="M8295" i="5" s="1"/>
  <c r="N8295" i="5" s="1" a="1"/>
  <c r="N8295" i="5" s="1"/>
  <c r="L8294" i="5"/>
  <c r="M8294" i="5" s="1"/>
  <c r="N8294" i="5" s="1" a="1"/>
  <c r="N8294" i="5" s="1"/>
  <c r="L8293" i="5"/>
  <c r="M8293" i="5" s="1"/>
  <c r="N8293" i="5" s="1" a="1"/>
  <c r="N8293" i="5" s="1"/>
  <c r="L8292" i="5"/>
  <c r="M8292" i="5" s="1"/>
  <c r="N8292" i="5" s="1" a="1"/>
  <c r="N8292" i="5" s="1"/>
  <c r="L8291" i="5"/>
  <c r="M8291" i="5" s="1"/>
  <c r="N8291" i="5" s="1" a="1"/>
  <c r="L8290" i="5"/>
  <c r="M8290" i="5" s="1"/>
  <c r="N8290" i="5" s="1" a="1"/>
  <c r="N8290" i="5" s="1"/>
  <c r="L8289" i="5"/>
  <c r="M8289" i="5" s="1"/>
  <c r="N8289" i="5" s="1" a="1"/>
  <c r="N8289" i="5" s="1"/>
  <c r="L8288" i="5"/>
  <c r="M8288" i="5" s="1"/>
  <c r="N8288" i="5" s="1" a="1"/>
  <c r="N8288" i="5" s="1"/>
  <c r="L8287" i="5"/>
  <c r="M8287" i="5" s="1"/>
  <c r="N8287" i="5" s="1" a="1"/>
  <c r="N8287" i="5" s="1"/>
  <c r="L8286" i="5"/>
  <c r="M8286" i="5" s="1"/>
  <c r="N8286" i="5" s="1" a="1"/>
  <c r="N8286" i="5" s="1"/>
  <c r="L8285" i="5"/>
  <c r="M8285" i="5" s="1"/>
  <c r="N8285" i="5" s="1" a="1"/>
  <c r="N8285" i="5" s="1"/>
  <c r="L8284" i="5"/>
  <c r="M8284" i="5" s="1"/>
  <c r="N8284" i="5" s="1" a="1"/>
  <c r="N8284" i="5" s="1"/>
  <c r="L8283" i="5"/>
  <c r="M8283" i="5" s="1"/>
  <c r="N8283" i="5" s="1" a="1"/>
  <c r="N8283" i="5" s="1"/>
  <c r="L8282" i="5"/>
  <c r="M8282" i="5" s="1"/>
  <c r="N8282" i="5" s="1" a="1"/>
  <c r="N8282" i="5" s="1"/>
  <c r="L8281" i="5"/>
  <c r="M8281" i="5" s="1"/>
  <c r="N8281" i="5" s="1" a="1"/>
  <c r="N8281" i="5" s="1"/>
  <c r="M8280" i="5"/>
  <c r="N8280" i="5" s="1" a="1"/>
  <c r="N8280" i="5" s="1"/>
  <c r="L8280" i="5"/>
  <c r="M8279" i="5"/>
  <c r="N8279" i="5" s="1" a="1"/>
  <c r="N8279" i="5" s="1"/>
  <c r="L8279" i="5"/>
  <c r="L8278" i="5"/>
  <c r="M8278" i="5" s="1"/>
  <c r="L8277" i="5"/>
  <c r="M8277" i="5" s="1"/>
  <c r="N8277" i="5" s="1" a="1"/>
  <c r="N8277" i="5" s="1"/>
  <c r="L8276" i="5"/>
  <c r="M8276" i="5" s="1"/>
  <c r="N8276" i="5" s="1" a="1"/>
  <c r="N8276" i="5" s="1"/>
  <c r="L8275" i="5"/>
  <c r="M8275" i="5" s="1"/>
  <c r="N8275" i="5" s="1" a="1"/>
  <c r="N8275" i="5" s="1"/>
  <c r="L8274" i="5"/>
  <c r="M8274" i="5" s="1"/>
  <c r="N8274" i="5" s="1" a="1"/>
  <c r="N8274" i="5" s="1"/>
  <c r="L8273" i="5"/>
  <c r="M8273" i="5" s="1"/>
  <c r="N8273" i="5" s="1" a="1"/>
  <c r="N8273" i="5" s="1"/>
  <c r="L8272" i="5"/>
  <c r="M8272" i="5" s="1"/>
  <c r="N8272" i="5" s="1" a="1"/>
  <c r="N8272" i="5" s="1"/>
  <c r="L8271" i="5"/>
  <c r="M8271" i="5" s="1"/>
  <c r="N8271" i="5" s="1" a="1"/>
  <c r="N8271" i="5" s="1"/>
  <c r="L8270" i="5"/>
  <c r="M8270" i="5" s="1"/>
  <c r="N8270" i="5" s="1" a="1"/>
  <c r="N8270" i="5" s="1"/>
  <c r="L8269" i="5"/>
  <c r="M8269" i="5" s="1"/>
  <c r="N8269" i="5" s="1" a="1"/>
  <c r="N8269" i="5" s="1"/>
  <c r="L8268" i="5"/>
  <c r="M8268" i="5" s="1"/>
  <c r="N8268" i="5" s="1" a="1"/>
  <c r="N8268" i="5" s="1"/>
  <c r="L8267" i="5"/>
  <c r="M8267" i="5" s="1"/>
  <c r="N8267" i="5" s="1" a="1"/>
  <c r="N8267" i="5" s="1"/>
  <c r="L8266" i="5"/>
  <c r="M8266" i="5" s="1"/>
  <c r="N8266" i="5" s="1" a="1"/>
  <c r="N8266" i="5" s="1"/>
  <c r="L8265" i="5"/>
  <c r="M8265" i="5" s="1"/>
  <c r="N8265" i="5" s="1" a="1"/>
  <c r="N8265" i="5" s="1"/>
  <c r="L8264" i="5"/>
  <c r="M8264" i="5" s="1"/>
  <c r="N8264" i="5" s="1" a="1"/>
  <c r="N8264" i="5" s="1"/>
  <c r="L8263" i="5"/>
  <c r="M8263" i="5" s="1"/>
  <c r="N8263" i="5" s="1" a="1"/>
  <c r="N8263" i="5" s="1"/>
  <c r="L8262" i="5"/>
  <c r="M8262" i="5" s="1"/>
  <c r="N8262" i="5" s="1" a="1"/>
  <c r="N8262" i="5" s="1"/>
  <c r="L8261" i="5"/>
  <c r="M8261" i="5" s="1"/>
  <c r="N8261" i="5" s="1" a="1"/>
  <c r="N8261" i="5" s="1"/>
  <c r="L8260" i="5"/>
  <c r="M8260" i="5" s="1"/>
  <c r="N8260" i="5" s="1" a="1"/>
  <c r="N8260" i="5" s="1"/>
  <c r="L8259" i="5"/>
  <c r="M8259" i="5" s="1"/>
  <c r="N8259" i="5" s="1" a="1"/>
  <c r="N8259" i="5" s="1"/>
  <c r="L8258" i="5"/>
  <c r="M8258" i="5" s="1"/>
  <c r="N8258" i="5" s="1" a="1"/>
  <c r="N8258" i="5" s="1"/>
  <c r="L8257" i="5"/>
  <c r="M8257" i="5" s="1"/>
  <c r="N8257" i="5" s="1" a="1"/>
  <c r="N8257" i="5" s="1"/>
  <c r="L8256" i="5"/>
  <c r="M8256" i="5" s="1"/>
  <c r="N8256" i="5" s="1" a="1"/>
  <c r="N8256" i="5" s="1"/>
  <c r="L8255" i="5"/>
  <c r="M8255" i="5" s="1"/>
  <c r="N8255" i="5" s="1" a="1"/>
  <c r="N8255" i="5" s="1"/>
  <c r="L8254" i="5"/>
  <c r="M8254" i="5" s="1"/>
  <c r="N8254" i="5" s="1" a="1"/>
  <c r="N8254" i="5" s="1"/>
  <c r="L8253" i="5"/>
  <c r="M8253" i="5" s="1"/>
  <c r="N8253" i="5" s="1" a="1"/>
  <c r="N8253" i="5" s="1"/>
  <c r="L8252" i="5"/>
  <c r="M8252" i="5" s="1"/>
  <c r="N8252" i="5" s="1" a="1"/>
  <c r="L8251" i="5"/>
  <c r="M8251" i="5" s="1"/>
  <c r="N8251" i="5" s="1" a="1"/>
  <c r="N8251" i="5" s="1"/>
  <c r="L8250" i="5"/>
  <c r="M8250" i="5" s="1"/>
  <c r="N8250" i="5" s="1" a="1"/>
  <c r="N8250" i="5" s="1"/>
  <c r="L8249" i="5"/>
  <c r="M8249" i="5" s="1"/>
  <c r="N8249" i="5" s="1" a="1"/>
  <c r="N8249" i="5" s="1"/>
  <c r="L8248" i="5"/>
  <c r="M8248" i="5" s="1"/>
  <c r="N8248" i="5" s="1" a="1"/>
  <c r="N8248" i="5" s="1"/>
  <c r="M8247" i="5"/>
  <c r="N8247" i="5" s="1" a="1"/>
  <c r="N8247" i="5" s="1"/>
  <c r="L8247" i="5"/>
  <c r="L8246" i="5"/>
  <c r="M8246" i="5" s="1"/>
  <c r="N8246" i="5" s="1" a="1"/>
  <c r="N8246" i="5" s="1"/>
  <c r="M8245" i="5"/>
  <c r="N8245" i="5" s="1" a="1"/>
  <c r="N8245" i="5" s="1"/>
  <c r="L8245" i="5"/>
  <c r="L8244" i="5"/>
  <c r="M8244" i="5" s="1"/>
  <c r="N8244" i="5" s="1" a="1"/>
  <c r="N8244" i="5" s="1"/>
  <c r="L8243" i="5"/>
  <c r="M8243" i="5" s="1"/>
  <c r="N8243" i="5" s="1" a="1"/>
  <c r="N8243" i="5" s="1"/>
  <c r="L8242" i="5"/>
  <c r="M8242" i="5" s="1"/>
  <c r="N8242" i="5" s="1" a="1"/>
  <c r="N8242" i="5" s="1"/>
  <c r="L8241" i="5"/>
  <c r="M8241" i="5" s="1"/>
  <c r="N8241" i="5" s="1" a="1"/>
  <c r="N8241" i="5" s="1"/>
  <c r="L8240" i="5"/>
  <c r="M8240" i="5" s="1"/>
  <c r="N8240" i="5" s="1" a="1"/>
  <c r="N8240" i="5" s="1"/>
  <c r="L8239" i="5"/>
  <c r="M8239" i="5" s="1"/>
  <c r="N8239" i="5" s="1" a="1"/>
  <c r="N8239" i="5" s="1"/>
  <c r="L8238" i="5"/>
  <c r="M8238" i="5" s="1"/>
  <c r="N8238" i="5" s="1" a="1"/>
  <c r="N8238" i="5" s="1"/>
  <c r="L8237" i="5"/>
  <c r="M8237" i="5" s="1"/>
  <c r="N8237" i="5" s="1" a="1"/>
  <c r="N8237" i="5" s="1"/>
  <c r="L8236" i="5"/>
  <c r="M8236" i="5" s="1"/>
  <c r="N8236" i="5" s="1" a="1"/>
  <c r="N8236" i="5" s="1"/>
  <c r="L8235" i="5"/>
  <c r="M8235" i="5" s="1"/>
  <c r="N8235" i="5" s="1" a="1"/>
  <c r="N8235" i="5" s="1"/>
  <c r="L8234" i="5"/>
  <c r="M8234" i="5" s="1"/>
  <c r="N8234" i="5" s="1" a="1"/>
  <c r="N8234" i="5" s="1"/>
  <c r="L8233" i="5"/>
  <c r="M8233" i="5" s="1"/>
  <c r="N8233" i="5" s="1" a="1"/>
  <c r="N8233" i="5" s="1"/>
  <c r="L8232" i="5"/>
  <c r="M8232" i="5" s="1"/>
  <c r="N8232" i="5" s="1" a="1"/>
  <c r="N8232" i="5" s="1"/>
  <c r="L8231" i="5"/>
  <c r="M8231" i="5" s="1"/>
  <c r="N8231" i="5" s="1" a="1"/>
  <c r="N8231" i="5" s="1"/>
  <c r="L8230" i="5"/>
  <c r="M8230" i="5" s="1"/>
  <c r="N8230" i="5" s="1" a="1"/>
  <c r="N8230" i="5" s="1"/>
  <c r="L8229" i="5"/>
  <c r="M8229" i="5" s="1"/>
  <c r="N8229" i="5" s="1" a="1"/>
  <c r="N8229" i="5" s="1"/>
  <c r="L8228" i="5"/>
  <c r="M8228" i="5" s="1"/>
  <c r="N8228" i="5" s="1" a="1"/>
  <c r="N8228" i="5" s="1"/>
  <c r="L8227" i="5"/>
  <c r="M8227" i="5" s="1"/>
  <c r="N8227" i="5" s="1" a="1"/>
  <c r="N8227" i="5" s="1"/>
  <c r="L8226" i="5"/>
  <c r="M8226" i="5" s="1"/>
  <c r="N8226" i="5" s="1" a="1"/>
  <c r="N8226" i="5" s="1"/>
  <c r="L8225" i="5"/>
  <c r="M8225" i="5" s="1"/>
  <c r="N8225" i="5" s="1" a="1"/>
  <c r="N8225" i="5" s="1"/>
  <c r="L8224" i="5"/>
  <c r="M8224" i="5" s="1"/>
  <c r="N8224" i="5" s="1" a="1"/>
  <c r="N8224" i="5" s="1"/>
  <c r="L8223" i="5"/>
  <c r="M8223" i="5" s="1"/>
  <c r="N8223" i="5" s="1" a="1"/>
  <c r="N8223" i="5" s="1"/>
  <c r="L8222" i="5"/>
  <c r="M8222" i="5" s="1"/>
  <c r="N8222" i="5" s="1" a="1"/>
  <c r="N8222" i="5" s="1"/>
  <c r="L8221" i="5"/>
  <c r="M8221" i="5" s="1"/>
  <c r="N8221" i="5" s="1" a="1"/>
  <c r="N8221" i="5" s="1"/>
  <c r="L8220" i="5"/>
  <c r="M8220" i="5" s="1"/>
  <c r="N8220" i="5" s="1" a="1"/>
  <c r="N8220" i="5" s="1"/>
  <c r="L8219" i="5"/>
  <c r="M8219" i="5" s="1"/>
  <c r="N8219" i="5" s="1" a="1"/>
  <c r="N8219" i="5" s="1"/>
  <c r="L8218" i="5"/>
  <c r="M8218" i="5" s="1"/>
  <c r="N8218" i="5" s="1" a="1"/>
  <c r="N8218" i="5" s="1"/>
  <c r="L8217" i="5"/>
  <c r="M8217" i="5" s="1"/>
  <c r="N8217" i="5" s="1" a="1"/>
  <c r="N8217" i="5" s="1"/>
  <c r="L8216" i="5"/>
  <c r="M8216" i="5" s="1"/>
  <c r="N8216" i="5" s="1" a="1"/>
  <c r="N8216" i="5" s="1"/>
  <c r="L8215" i="5"/>
  <c r="M8215" i="5" s="1"/>
  <c r="N8215" i="5" s="1" a="1"/>
  <c r="N8215" i="5" s="1"/>
  <c r="L8214" i="5"/>
  <c r="M8214" i="5" s="1"/>
  <c r="N8214" i="5" s="1" a="1"/>
  <c r="N8214" i="5" s="1"/>
  <c r="M8213" i="5"/>
  <c r="N8213" i="5" s="1" a="1"/>
  <c r="N8213" i="5" s="1"/>
  <c r="L8213" i="5"/>
  <c r="L8212" i="5"/>
  <c r="M8212" i="5" s="1"/>
  <c r="N8212" i="5" s="1" a="1"/>
  <c r="N8212" i="5" s="1"/>
  <c r="L8211" i="5"/>
  <c r="M8211" i="5" s="1"/>
  <c r="L8210" i="5"/>
  <c r="M8210" i="5" s="1"/>
  <c r="N8210" i="5" s="1" a="1"/>
  <c r="N8210" i="5" s="1"/>
  <c r="L8209" i="5"/>
  <c r="M8209" i="5" s="1"/>
  <c r="N8209" i="5" s="1" a="1"/>
  <c r="N8209" i="5" s="1"/>
  <c r="L8208" i="5"/>
  <c r="M8208" i="5" s="1"/>
  <c r="N8208" i="5" s="1" a="1"/>
  <c r="N8208" i="5" s="1"/>
  <c r="L8207" i="5"/>
  <c r="M8207" i="5" s="1"/>
  <c r="N8207" i="5" s="1" a="1"/>
  <c r="N8207" i="5" s="1"/>
  <c r="L8206" i="5"/>
  <c r="M8206" i="5" s="1"/>
  <c r="N8206" i="5" s="1" a="1"/>
  <c r="N8206" i="5" s="1"/>
  <c r="L8205" i="5"/>
  <c r="M8205" i="5" s="1"/>
  <c r="N8205" i="5" s="1" a="1"/>
  <c r="N8205" i="5" s="1"/>
  <c r="L8204" i="5"/>
  <c r="M8204" i="5" s="1"/>
  <c r="N8204" i="5" s="1" a="1"/>
  <c r="N8204" i="5" s="1"/>
  <c r="L8203" i="5"/>
  <c r="M8203" i="5" s="1"/>
  <c r="N8203" i="5" s="1" a="1"/>
  <c r="N8203" i="5" s="1"/>
  <c r="M8202" i="5"/>
  <c r="N8202" i="5" s="1" a="1"/>
  <c r="N8202" i="5" s="1"/>
  <c r="L8202" i="5"/>
  <c r="L8201" i="5"/>
  <c r="M8201" i="5" s="1"/>
  <c r="N8201" i="5" s="1" a="1"/>
  <c r="N8201" i="5" s="1"/>
  <c r="L8200" i="5"/>
  <c r="M8200" i="5" s="1"/>
  <c r="N8200" i="5" s="1" a="1"/>
  <c r="N8200" i="5" s="1"/>
  <c r="L8199" i="5"/>
  <c r="M8199" i="5" s="1"/>
  <c r="N8199" i="5" s="1" a="1"/>
  <c r="N8199" i="5" s="1"/>
  <c r="L8198" i="5"/>
  <c r="M8198" i="5" s="1"/>
  <c r="N8198" i="5" s="1" a="1"/>
  <c r="N8198" i="5" s="1"/>
  <c r="L8197" i="5"/>
  <c r="M8197" i="5" s="1"/>
  <c r="N8197" i="5" s="1" a="1"/>
  <c r="N8197" i="5" s="1"/>
  <c r="L8196" i="5"/>
  <c r="M8196" i="5" s="1"/>
  <c r="N8196" i="5" s="1" a="1"/>
  <c r="N8196" i="5" s="1"/>
  <c r="L8195" i="5"/>
  <c r="M8195" i="5" s="1"/>
  <c r="N8195" i="5" s="1" a="1"/>
  <c r="N8195" i="5" s="1"/>
  <c r="L8194" i="5"/>
  <c r="M8194" i="5" s="1"/>
  <c r="N8194" i="5" s="1" a="1"/>
  <c r="N8194" i="5" s="1"/>
  <c r="L8193" i="5"/>
  <c r="M8193" i="5" s="1"/>
  <c r="N8193" i="5" s="1" a="1"/>
  <c r="N8193" i="5" s="1"/>
  <c r="L8192" i="5"/>
  <c r="M8192" i="5" s="1"/>
  <c r="N8192" i="5" s="1" a="1"/>
  <c r="N8192" i="5" s="1"/>
  <c r="L8191" i="5"/>
  <c r="M8191" i="5" s="1"/>
  <c r="N8191" i="5" s="1" a="1"/>
  <c r="N8191" i="5" s="1"/>
  <c r="L8190" i="5"/>
  <c r="M8190" i="5" s="1"/>
  <c r="N8190" i="5" s="1" a="1"/>
  <c r="N8190" i="5" s="1"/>
  <c r="L8189" i="5"/>
  <c r="M8189" i="5" s="1"/>
  <c r="N8189" i="5" s="1" a="1"/>
  <c r="N8189" i="5" s="1"/>
  <c r="L8188" i="5"/>
  <c r="M8188" i="5" s="1"/>
  <c r="N8188" i="5" s="1" a="1"/>
  <c r="N8188" i="5" s="1"/>
  <c r="L8187" i="5"/>
  <c r="M8187" i="5" s="1"/>
  <c r="N8187" i="5" s="1" a="1"/>
  <c r="N8187" i="5" s="1"/>
  <c r="L8186" i="5"/>
  <c r="M8186" i="5" s="1"/>
  <c r="N8186" i="5" s="1" a="1"/>
  <c r="N8186" i="5" s="1"/>
  <c r="L8185" i="5"/>
  <c r="M8185" i="5" s="1"/>
  <c r="N8185" i="5" s="1" a="1"/>
  <c r="N8185" i="5" s="1"/>
  <c r="L8184" i="5"/>
  <c r="M8184" i="5" s="1"/>
  <c r="N8184" i="5" s="1" a="1"/>
  <c r="N8184" i="5" s="1"/>
  <c r="L8183" i="5"/>
  <c r="M8183" i="5" s="1"/>
  <c r="N8183" i="5" s="1" a="1"/>
  <c r="N8183" i="5" s="1"/>
  <c r="L8182" i="5"/>
  <c r="M8182" i="5" s="1"/>
  <c r="N8182" i="5" s="1" a="1"/>
  <c r="N8182" i="5" s="1"/>
  <c r="L8181" i="5"/>
  <c r="M8181" i="5" s="1"/>
  <c r="N8181" i="5" s="1" a="1"/>
  <c r="N8181" i="5" s="1"/>
  <c r="L8180" i="5"/>
  <c r="M8180" i="5" s="1"/>
  <c r="N8180" i="5" s="1" a="1"/>
  <c r="N8180" i="5" s="1"/>
  <c r="L8179" i="5"/>
  <c r="M8179" i="5" s="1"/>
  <c r="N8179" i="5" s="1" a="1"/>
  <c r="N8179" i="5" s="1"/>
  <c r="L8178" i="5"/>
  <c r="M8178" i="5" s="1"/>
  <c r="N8178" i="5" s="1" a="1"/>
  <c r="N8178" i="5" s="1"/>
  <c r="M8177" i="5"/>
  <c r="N8177" i="5" s="1" a="1"/>
  <c r="N8177" i="5" s="1"/>
  <c r="L8177" i="5"/>
  <c r="L8176" i="5"/>
  <c r="M8176" i="5" s="1"/>
  <c r="N8176" i="5" s="1" a="1"/>
  <c r="N8176" i="5" s="1"/>
  <c r="L8175" i="5"/>
  <c r="M8175" i="5" s="1"/>
  <c r="N8175" i="5" s="1" a="1"/>
  <c r="N8175" i="5" s="1"/>
  <c r="L8174" i="5"/>
  <c r="M8174" i="5" s="1"/>
  <c r="N8174" i="5" s="1" a="1"/>
  <c r="N8174" i="5" s="1"/>
  <c r="L8173" i="5"/>
  <c r="M8173" i="5" s="1"/>
  <c r="N8173" i="5" s="1" a="1"/>
  <c r="N8173" i="5" s="1"/>
  <c r="L8172" i="5"/>
  <c r="M8172" i="5" s="1"/>
  <c r="N8172" i="5" s="1" a="1"/>
  <c r="N8172" i="5" s="1"/>
  <c r="L8171" i="5"/>
  <c r="M8171" i="5" s="1"/>
  <c r="N8171" i="5" s="1" a="1"/>
  <c r="N8171" i="5" s="1"/>
  <c r="L8170" i="5"/>
  <c r="M8170" i="5" s="1"/>
  <c r="N8170" i="5" s="1" a="1"/>
  <c r="N8170" i="5" s="1"/>
  <c r="L8169" i="5"/>
  <c r="M8169" i="5" s="1"/>
  <c r="N8169" i="5" s="1" a="1"/>
  <c r="N8169" i="5" s="1"/>
  <c r="L8168" i="5"/>
  <c r="M8168" i="5" s="1"/>
  <c r="N8168" i="5" s="1" a="1"/>
  <c r="N8168" i="5" s="1"/>
  <c r="M8167" i="5"/>
  <c r="N8167" i="5" s="1" a="1"/>
  <c r="N8167" i="5" s="1"/>
  <c r="L8167" i="5"/>
  <c r="L8166" i="5"/>
  <c r="M8166" i="5" s="1"/>
  <c r="N8166" i="5" s="1" a="1"/>
  <c r="N8166" i="5" s="1"/>
  <c r="L8165" i="5"/>
  <c r="M8165" i="5" s="1"/>
  <c r="N8165" i="5" s="1" a="1"/>
  <c r="N8165" i="5" s="1"/>
  <c r="L8164" i="5"/>
  <c r="M8164" i="5" s="1"/>
  <c r="N8164" i="5" s="1" a="1"/>
  <c r="N8164" i="5" s="1"/>
  <c r="L8163" i="5"/>
  <c r="M8163" i="5" s="1"/>
  <c r="N8163" i="5" s="1" a="1"/>
  <c r="N8163" i="5" s="1"/>
  <c r="L8162" i="5"/>
  <c r="M8162" i="5" s="1"/>
  <c r="N8162" i="5" s="1" a="1"/>
  <c r="N8162" i="5" s="1"/>
  <c r="L8161" i="5"/>
  <c r="M8161" i="5" s="1"/>
  <c r="N8161" i="5" s="1" a="1"/>
  <c r="N8161" i="5" s="1"/>
  <c r="L8160" i="5"/>
  <c r="M8160" i="5" s="1"/>
  <c r="N8160" i="5" s="1" a="1"/>
  <c r="N8160" i="5" s="1"/>
  <c r="L8159" i="5"/>
  <c r="M8159" i="5" s="1"/>
  <c r="N8159" i="5" s="1" a="1"/>
  <c r="N8159" i="5" s="1"/>
  <c r="L8158" i="5"/>
  <c r="M8158" i="5" s="1"/>
  <c r="N8158" i="5" s="1" a="1"/>
  <c r="N8158" i="5" s="1"/>
  <c r="L8157" i="5"/>
  <c r="M8157" i="5" s="1"/>
  <c r="N8157" i="5" s="1" a="1"/>
  <c r="N8157" i="5" s="1"/>
  <c r="L8156" i="5"/>
  <c r="M8156" i="5" s="1"/>
  <c r="N8156" i="5" s="1" a="1"/>
  <c r="N8156" i="5" s="1"/>
  <c r="L8155" i="5"/>
  <c r="M8155" i="5" s="1"/>
  <c r="N8155" i="5" s="1" a="1"/>
  <c r="N8155" i="5" s="1"/>
  <c r="L8154" i="5"/>
  <c r="M8154" i="5" s="1"/>
  <c r="N8154" i="5" s="1" a="1"/>
  <c r="N8154" i="5" s="1"/>
  <c r="L8153" i="5"/>
  <c r="M8153" i="5" s="1"/>
  <c r="N8153" i="5" s="1" a="1"/>
  <c r="N8153" i="5" s="1"/>
  <c r="L8152" i="5"/>
  <c r="M8152" i="5" s="1"/>
  <c r="N8152" i="5" s="1" a="1"/>
  <c r="N8152" i="5" s="1"/>
  <c r="L8151" i="5"/>
  <c r="M8151" i="5" s="1"/>
  <c r="N8151" i="5" s="1" a="1"/>
  <c r="N8151" i="5" s="1"/>
  <c r="L8150" i="5"/>
  <c r="M8150" i="5" s="1"/>
  <c r="N8150" i="5" s="1" a="1"/>
  <c r="N8150" i="5" s="1"/>
  <c r="L8149" i="5"/>
  <c r="M8149" i="5" s="1"/>
  <c r="N8149" i="5" s="1" a="1"/>
  <c r="N8149" i="5" s="1"/>
  <c r="L8148" i="5"/>
  <c r="M8148" i="5" s="1"/>
  <c r="N8148" i="5" s="1" a="1"/>
  <c r="N8148" i="5" s="1"/>
  <c r="L8147" i="5"/>
  <c r="M8147" i="5" s="1"/>
  <c r="N8147" i="5" s="1" a="1"/>
  <c r="N8147" i="5" s="1"/>
  <c r="L8146" i="5"/>
  <c r="M8146" i="5" s="1"/>
  <c r="N8146" i="5" s="1" a="1"/>
  <c r="N8146" i="5" s="1"/>
  <c r="L8145" i="5"/>
  <c r="M8145" i="5" s="1"/>
  <c r="N8145" i="5" s="1" a="1"/>
  <c r="N8145" i="5" s="1"/>
  <c r="L8144" i="5"/>
  <c r="M8144" i="5" s="1"/>
  <c r="N8144" i="5" s="1" a="1"/>
  <c r="N8144" i="5" s="1"/>
  <c r="L8143" i="5"/>
  <c r="M8143" i="5" s="1"/>
  <c r="N8143" i="5" s="1" a="1"/>
  <c r="N8143" i="5" s="1"/>
  <c r="L8142" i="5"/>
  <c r="M8142" i="5" s="1"/>
  <c r="N8142" i="5" s="1" a="1"/>
  <c r="N8142" i="5" s="1"/>
  <c r="L8141" i="5"/>
  <c r="M8141" i="5" s="1"/>
  <c r="N8141" i="5" s="1" a="1"/>
  <c r="N8141" i="5" s="1"/>
  <c r="L8140" i="5"/>
  <c r="M8140" i="5" s="1"/>
  <c r="N8140" i="5" s="1" a="1"/>
  <c r="N8140" i="5" s="1"/>
  <c r="L8139" i="5"/>
  <c r="M8139" i="5" s="1"/>
  <c r="N8139" i="5" s="1" a="1"/>
  <c r="N8139" i="5" s="1"/>
  <c r="L8138" i="5"/>
  <c r="M8138" i="5" s="1"/>
  <c r="N8138" i="5" s="1" a="1"/>
  <c r="N8138" i="5" s="1"/>
  <c r="L8137" i="5"/>
  <c r="M8137" i="5" s="1"/>
  <c r="N8137" i="5" s="1" a="1"/>
  <c r="N8137" i="5" s="1"/>
  <c r="L8136" i="5"/>
  <c r="M8136" i="5" s="1"/>
  <c r="N8136" i="5" s="1" a="1"/>
  <c r="N8136" i="5" s="1"/>
  <c r="L8135" i="5"/>
  <c r="M8135" i="5" s="1"/>
  <c r="N8135" i="5" s="1" a="1"/>
  <c r="N8135" i="5" s="1"/>
  <c r="L8134" i="5"/>
  <c r="M8134" i="5" s="1"/>
  <c r="N8134" i="5" s="1" a="1"/>
  <c r="N8134" i="5" s="1"/>
  <c r="L8133" i="5"/>
  <c r="M8133" i="5" s="1"/>
  <c r="N8133" i="5" s="1" a="1"/>
  <c r="N8133" i="5" s="1"/>
  <c r="L8132" i="5"/>
  <c r="M8132" i="5" s="1"/>
  <c r="N8132" i="5" s="1" a="1"/>
  <c r="N8132" i="5" s="1"/>
  <c r="L8131" i="5"/>
  <c r="M8131" i="5" s="1"/>
  <c r="N8131" i="5" s="1" a="1"/>
  <c r="N8131" i="5" s="1"/>
  <c r="L8130" i="5"/>
  <c r="M8130" i="5" s="1"/>
  <c r="N8130" i="5" s="1" a="1"/>
  <c r="N8130" i="5" s="1"/>
  <c r="M8129" i="5"/>
  <c r="N8129" i="5" s="1" a="1"/>
  <c r="N8129" i="5" s="1"/>
  <c r="L8129" i="5"/>
  <c r="M8128" i="5"/>
  <c r="N8128" i="5" s="1" a="1"/>
  <c r="N8128" i="5" s="1"/>
  <c r="L8128" i="5"/>
  <c r="L8127" i="5"/>
  <c r="M8127" i="5" s="1"/>
  <c r="N8127" i="5" s="1" a="1"/>
  <c r="N8127" i="5" s="1"/>
  <c r="L8126" i="5"/>
  <c r="M8126" i="5" s="1"/>
  <c r="N8126" i="5" s="1" a="1"/>
  <c r="N8126" i="5" s="1"/>
  <c r="L8125" i="5"/>
  <c r="M8125" i="5" s="1"/>
  <c r="N8125" i="5" s="1" a="1"/>
  <c r="N8125" i="5" s="1"/>
  <c r="L8124" i="5"/>
  <c r="M8124" i="5" s="1"/>
  <c r="N8124" i="5" s="1" a="1"/>
  <c r="N8124" i="5" s="1"/>
  <c r="L8123" i="5"/>
  <c r="M8123" i="5" s="1"/>
  <c r="N8123" i="5" s="1" a="1"/>
  <c r="N8123" i="5" s="1"/>
  <c r="L8122" i="5"/>
  <c r="M8122" i="5" s="1"/>
  <c r="N8122" i="5" s="1" a="1"/>
  <c r="N8122" i="5" s="1"/>
  <c r="L8121" i="5"/>
  <c r="M8121" i="5" s="1"/>
  <c r="N8121" i="5" s="1" a="1"/>
  <c r="N8121" i="5" s="1"/>
  <c r="L8120" i="5"/>
  <c r="M8120" i="5" s="1"/>
  <c r="N8120" i="5" s="1" a="1"/>
  <c r="N8120" i="5" s="1"/>
  <c r="L8119" i="5"/>
  <c r="M8119" i="5" s="1"/>
  <c r="N8119" i="5" s="1" a="1"/>
  <c r="N8119" i="5" s="1"/>
  <c r="L8118" i="5"/>
  <c r="M8118" i="5" s="1"/>
  <c r="N8118" i="5" s="1" a="1"/>
  <c r="N8118" i="5" s="1"/>
  <c r="L8117" i="5"/>
  <c r="M8117" i="5" s="1"/>
  <c r="N8117" i="5" s="1" a="1"/>
  <c r="N8117" i="5" s="1"/>
  <c r="L8116" i="5"/>
  <c r="M8116" i="5" s="1"/>
  <c r="N8116" i="5" s="1" a="1"/>
  <c r="N8116" i="5" s="1"/>
  <c r="L8115" i="5"/>
  <c r="M8115" i="5" s="1"/>
  <c r="L8114" i="5"/>
  <c r="M8114" i="5" s="1"/>
  <c r="N8114" i="5" s="1" a="1"/>
  <c r="N8114" i="5" s="1"/>
  <c r="L8113" i="5"/>
  <c r="M8113" i="5" s="1"/>
  <c r="N8113" i="5" s="1" a="1"/>
  <c r="N8113" i="5" s="1"/>
  <c r="L8112" i="5"/>
  <c r="M8112" i="5" s="1"/>
  <c r="N8112" i="5" s="1" a="1"/>
  <c r="N8112" i="5" s="1"/>
  <c r="L8111" i="5"/>
  <c r="M8111" i="5" s="1"/>
  <c r="N8111" i="5" s="1" a="1"/>
  <c r="N8111" i="5" s="1"/>
  <c r="L8110" i="5"/>
  <c r="M8110" i="5" s="1"/>
  <c r="N8110" i="5" s="1" a="1"/>
  <c r="N8110" i="5" s="1"/>
  <c r="L8109" i="5"/>
  <c r="M8109" i="5" s="1"/>
  <c r="N8109" i="5" s="1" a="1"/>
  <c r="N8109" i="5" s="1"/>
  <c r="L8108" i="5"/>
  <c r="M8108" i="5" s="1"/>
  <c r="N8108" i="5" s="1" a="1"/>
  <c r="N8108" i="5" s="1"/>
  <c r="L8107" i="5"/>
  <c r="M8107" i="5" s="1"/>
  <c r="N8107" i="5" s="1" a="1"/>
  <c r="N8107" i="5" s="1"/>
  <c r="L8106" i="5"/>
  <c r="M8106" i="5" s="1"/>
  <c r="N8106" i="5" s="1" a="1"/>
  <c r="N8106" i="5" s="1"/>
  <c r="L8105" i="5"/>
  <c r="M8105" i="5" s="1"/>
  <c r="N8105" i="5" s="1" a="1"/>
  <c r="N8105" i="5" s="1"/>
  <c r="L8104" i="5"/>
  <c r="M8104" i="5" s="1"/>
  <c r="N8104" i="5" s="1" a="1"/>
  <c r="N8104" i="5" s="1"/>
  <c r="L8103" i="5"/>
  <c r="M8103" i="5" s="1"/>
  <c r="N8103" i="5" s="1" a="1"/>
  <c r="N8103" i="5" s="1"/>
  <c r="L8102" i="5"/>
  <c r="M8102" i="5" s="1"/>
  <c r="N8102" i="5" s="1" a="1"/>
  <c r="N8102" i="5" s="1"/>
  <c r="L8101" i="5"/>
  <c r="M8101" i="5" s="1"/>
  <c r="N8101" i="5" s="1" a="1"/>
  <c r="N8101" i="5" s="1"/>
  <c r="L8100" i="5"/>
  <c r="M8100" i="5" s="1"/>
  <c r="N8100" i="5" s="1" a="1"/>
  <c r="N8100" i="5" s="1"/>
  <c r="L8099" i="5"/>
  <c r="M8099" i="5" s="1"/>
  <c r="N8099" i="5" s="1" a="1"/>
  <c r="N8099" i="5" s="1"/>
  <c r="L8098" i="5"/>
  <c r="M8098" i="5" s="1"/>
  <c r="N8098" i="5" s="1" a="1"/>
  <c r="N8098" i="5" s="1"/>
  <c r="L8097" i="5"/>
  <c r="M8097" i="5" s="1"/>
  <c r="N8097" i="5" s="1" a="1"/>
  <c r="N8097" i="5" s="1"/>
  <c r="L8096" i="5"/>
  <c r="M8096" i="5" s="1"/>
  <c r="N8096" i="5" s="1" a="1"/>
  <c r="N8096" i="5" s="1"/>
  <c r="L8095" i="5"/>
  <c r="M8095" i="5" s="1"/>
  <c r="N8095" i="5" s="1" a="1"/>
  <c r="N8095" i="5" s="1"/>
  <c r="L8094" i="5"/>
  <c r="M8094" i="5" s="1"/>
  <c r="N8094" i="5" s="1" a="1"/>
  <c r="N8094" i="5" s="1"/>
  <c r="L8093" i="5"/>
  <c r="M8093" i="5" s="1"/>
  <c r="N8093" i="5" s="1" a="1"/>
  <c r="N8093" i="5" s="1"/>
  <c r="L8092" i="5"/>
  <c r="M8092" i="5" s="1"/>
  <c r="N8092" i="5" s="1" a="1"/>
  <c r="N8092" i="5" s="1"/>
  <c r="L8091" i="5"/>
  <c r="M8091" i="5" s="1"/>
  <c r="N8091" i="5" s="1" a="1"/>
  <c r="N8091" i="5" s="1"/>
  <c r="L8090" i="5"/>
  <c r="M8090" i="5" s="1"/>
  <c r="N8090" i="5" s="1" a="1"/>
  <c r="N8090" i="5" s="1"/>
  <c r="M8089" i="5"/>
  <c r="N8089" i="5" s="1" a="1"/>
  <c r="N8089" i="5" s="1"/>
  <c r="L8089" i="5"/>
  <c r="L8088" i="5"/>
  <c r="M8088" i="5" s="1"/>
  <c r="N8088" i="5" s="1" a="1"/>
  <c r="N8088" i="5" s="1"/>
  <c r="L8087" i="5"/>
  <c r="M8087" i="5" s="1"/>
  <c r="N8087" i="5" s="1" a="1"/>
  <c r="N8087" i="5" s="1"/>
  <c r="L8086" i="5"/>
  <c r="M8086" i="5" s="1"/>
  <c r="N8086" i="5" s="1" a="1"/>
  <c r="N8086" i="5" s="1"/>
  <c r="L8085" i="5"/>
  <c r="M8085" i="5" s="1"/>
  <c r="N8085" i="5" s="1" a="1"/>
  <c r="N8085" i="5" s="1"/>
  <c r="L8084" i="5"/>
  <c r="M8084" i="5" s="1"/>
  <c r="N8084" i="5" s="1" a="1"/>
  <c r="N8084" i="5" s="1"/>
  <c r="L8083" i="5"/>
  <c r="M8083" i="5" s="1"/>
  <c r="N8083" i="5" s="1" a="1"/>
  <c r="N8083" i="5" s="1"/>
  <c r="L8082" i="5"/>
  <c r="M8082" i="5" s="1"/>
  <c r="N8082" i="5" s="1" a="1"/>
  <c r="N8082" i="5" s="1"/>
  <c r="L8081" i="5"/>
  <c r="M8081" i="5" s="1"/>
  <c r="N8081" i="5" s="1" a="1"/>
  <c r="N8081" i="5" s="1"/>
  <c r="L8080" i="5"/>
  <c r="M8080" i="5" s="1"/>
  <c r="N8080" i="5" s="1" a="1"/>
  <c r="N8080" i="5" s="1"/>
  <c r="L8079" i="5"/>
  <c r="M8079" i="5" s="1"/>
  <c r="N8079" i="5" s="1" a="1"/>
  <c r="N8079" i="5" s="1"/>
  <c r="L8078" i="5"/>
  <c r="M8078" i="5" s="1"/>
  <c r="N8078" i="5" s="1" a="1"/>
  <c r="N8078" i="5" s="1"/>
  <c r="L8077" i="5"/>
  <c r="M8077" i="5" s="1"/>
  <c r="N8077" i="5" s="1" a="1"/>
  <c r="N8077" i="5" s="1"/>
  <c r="L8076" i="5"/>
  <c r="M8076" i="5" s="1"/>
  <c r="N8076" i="5" s="1" a="1"/>
  <c r="L8075" i="5"/>
  <c r="M8075" i="5" s="1"/>
  <c r="N8075" i="5" s="1" a="1"/>
  <c r="N8075" i="5" s="1"/>
  <c r="L8074" i="5"/>
  <c r="M8074" i="5" s="1"/>
  <c r="N8074" i="5" s="1" a="1"/>
  <c r="N8074" i="5" s="1"/>
  <c r="L8073" i="5"/>
  <c r="M8073" i="5" s="1"/>
  <c r="N8073" i="5" s="1" a="1"/>
  <c r="N8073" i="5" s="1"/>
  <c r="M8072" i="5"/>
  <c r="N8072" i="5" s="1" a="1"/>
  <c r="N8072" i="5" s="1"/>
  <c r="L8072" i="5"/>
  <c r="M8071" i="5"/>
  <c r="N8071" i="5" s="1" a="1"/>
  <c r="N8071" i="5" s="1"/>
  <c r="L8071" i="5"/>
  <c r="L8070" i="5"/>
  <c r="M8070" i="5" s="1"/>
  <c r="N8070" i="5" s="1" a="1"/>
  <c r="N8070" i="5" s="1"/>
  <c r="L8069" i="5"/>
  <c r="M8069" i="5" s="1"/>
  <c r="N8069" i="5" s="1" a="1"/>
  <c r="N8069" i="5" s="1"/>
  <c r="L8068" i="5"/>
  <c r="M8068" i="5" s="1"/>
  <c r="N8068" i="5" s="1" a="1"/>
  <c r="N8068" i="5" s="1"/>
  <c r="L8067" i="5"/>
  <c r="M8067" i="5" s="1"/>
  <c r="L8066" i="5"/>
  <c r="M8066" i="5" s="1"/>
  <c r="N8066" i="5" s="1" a="1"/>
  <c r="N8066" i="5" s="1"/>
  <c r="L8065" i="5"/>
  <c r="M8065" i="5" s="1"/>
  <c r="N8065" i="5" s="1" a="1"/>
  <c r="N8065" i="5" s="1"/>
  <c r="L8064" i="5"/>
  <c r="M8064" i="5" s="1"/>
  <c r="N8064" i="5" s="1" a="1"/>
  <c r="N8064" i="5" s="1"/>
  <c r="L8063" i="5"/>
  <c r="M8063" i="5" s="1"/>
  <c r="N8063" i="5" s="1" a="1"/>
  <c r="N8063" i="5" s="1"/>
  <c r="L8062" i="5"/>
  <c r="M8062" i="5" s="1"/>
  <c r="N8062" i="5" s="1" a="1"/>
  <c r="N8062" i="5" s="1"/>
  <c r="L8061" i="5"/>
  <c r="M8061" i="5" s="1"/>
  <c r="N8061" i="5" s="1" a="1"/>
  <c r="N8061" i="5" s="1"/>
  <c r="M8060" i="5"/>
  <c r="N8060" i="5" s="1" a="1"/>
  <c r="N8060" i="5" s="1"/>
  <c r="L8060" i="5"/>
  <c r="L8059" i="5"/>
  <c r="M8059" i="5" s="1"/>
  <c r="N8059" i="5" s="1" a="1"/>
  <c r="N8059" i="5" s="1"/>
  <c r="L8058" i="5"/>
  <c r="M8058" i="5" s="1"/>
  <c r="N8058" i="5" s="1" a="1"/>
  <c r="N8058" i="5" s="1"/>
  <c r="L8057" i="5"/>
  <c r="M8057" i="5" s="1"/>
  <c r="N8057" i="5" s="1" a="1"/>
  <c r="N8057" i="5" s="1"/>
  <c r="L8056" i="5"/>
  <c r="M8056" i="5" s="1"/>
  <c r="N8056" i="5" s="1" a="1"/>
  <c r="N8056" i="5" s="1"/>
  <c r="L8055" i="5"/>
  <c r="M8055" i="5" s="1"/>
  <c r="N8055" i="5" s="1" a="1"/>
  <c r="N8055" i="5" s="1"/>
  <c r="L8054" i="5"/>
  <c r="M8054" i="5" s="1"/>
  <c r="N8054" i="5" s="1" a="1"/>
  <c r="N8054" i="5" s="1"/>
  <c r="L8053" i="5"/>
  <c r="M8053" i="5" s="1"/>
  <c r="N8053" i="5" s="1" a="1"/>
  <c r="N8053" i="5" s="1"/>
  <c r="L8052" i="5"/>
  <c r="M8052" i="5" s="1"/>
  <c r="N8052" i="5" s="1" a="1"/>
  <c r="N8052" i="5" s="1"/>
  <c r="L8051" i="5"/>
  <c r="M8051" i="5" s="1"/>
  <c r="N8051" i="5" s="1" a="1"/>
  <c r="N8051" i="5" s="1"/>
  <c r="L8050" i="5"/>
  <c r="M8050" i="5" s="1"/>
  <c r="N8050" i="5" s="1" a="1"/>
  <c r="N8050" i="5" s="1"/>
  <c r="L8049" i="5"/>
  <c r="M8049" i="5" s="1"/>
  <c r="N8049" i="5" s="1" a="1"/>
  <c r="N8049" i="5" s="1"/>
  <c r="L8048" i="5"/>
  <c r="M8048" i="5" s="1"/>
  <c r="N8048" i="5" s="1" a="1"/>
  <c r="N8048" i="5" s="1"/>
  <c r="L8047" i="5"/>
  <c r="M8047" i="5" s="1"/>
  <c r="N8047" i="5" s="1" a="1"/>
  <c r="N8047" i="5" s="1"/>
  <c r="L8046" i="5"/>
  <c r="M8046" i="5" s="1"/>
  <c r="N8046" i="5" s="1" a="1"/>
  <c r="N8046" i="5" s="1"/>
  <c r="L8045" i="5"/>
  <c r="M8045" i="5" s="1"/>
  <c r="N8045" i="5" s="1" a="1"/>
  <c r="N8045" i="5" s="1"/>
  <c r="L8044" i="5"/>
  <c r="M8044" i="5" s="1"/>
  <c r="N8044" i="5" s="1" a="1"/>
  <c r="N8044" i="5" s="1"/>
  <c r="L8043" i="5"/>
  <c r="M8043" i="5" s="1"/>
  <c r="N8043" i="5" s="1" a="1"/>
  <c r="N8043" i="5" s="1"/>
  <c r="L8042" i="5"/>
  <c r="M8042" i="5" s="1"/>
  <c r="N8042" i="5" s="1" a="1"/>
  <c r="N8042" i="5" s="1"/>
  <c r="M8041" i="5"/>
  <c r="N8041" i="5" s="1" a="1"/>
  <c r="N8041" i="5" s="1"/>
  <c r="L8041" i="5"/>
  <c r="L8040" i="5"/>
  <c r="M8040" i="5" s="1"/>
  <c r="N8040" i="5" s="1" a="1"/>
  <c r="N8040" i="5" s="1"/>
  <c r="L8039" i="5"/>
  <c r="M8039" i="5" s="1"/>
  <c r="N8039" i="5" s="1" a="1"/>
  <c r="N8039" i="5" s="1"/>
  <c r="L8038" i="5"/>
  <c r="M8038" i="5" s="1"/>
  <c r="N8038" i="5" s="1" a="1"/>
  <c r="N8038" i="5" s="1"/>
  <c r="L8037" i="5"/>
  <c r="M8037" i="5" s="1"/>
  <c r="N8037" i="5" s="1" a="1"/>
  <c r="N8037" i="5" s="1"/>
  <c r="L8036" i="5"/>
  <c r="M8036" i="5" s="1"/>
  <c r="N8036" i="5" s="1" a="1"/>
  <c r="N8036" i="5" s="1"/>
  <c r="L8035" i="5"/>
  <c r="M8035" i="5" s="1"/>
  <c r="N8035" i="5" s="1" a="1"/>
  <c r="N8035" i="5" s="1"/>
  <c r="L8034" i="5"/>
  <c r="M8034" i="5" s="1"/>
  <c r="N8034" i="5" s="1" a="1"/>
  <c r="N8034" i="5" s="1"/>
  <c r="L8033" i="5"/>
  <c r="M8033" i="5" s="1"/>
  <c r="N8033" i="5" s="1" a="1"/>
  <c r="N8033" i="5" s="1"/>
  <c r="L8032" i="5"/>
  <c r="M8032" i="5" s="1"/>
  <c r="N8032" i="5" s="1" a="1"/>
  <c r="N8032" i="5" s="1"/>
  <c r="L8031" i="5"/>
  <c r="M8031" i="5" s="1"/>
  <c r="N8031" i="5" s="1" a="1"/>
  <c r="N8031" i="5" s="1"/>
  <c r="M8030" i="5"/>
  <c r="N8030" i="5" s="1" a="1"/>
  <c r="N8030" i="5" s="1"/>
  <c r="L8030" i="5"/>
  <c r="L8029" i="5"/>
  <c r="M8029" i="5" s="1"/>
  <c r="N8029" i="5" s="1" a="1"/>
  <c r="N8029" i="5" s="1"/>
  <c r="L8028" i="5"/>
  <c r="M8028" i="5" s="1"/>
  <c r="N8028" i="5" s="1" a="1"/>
  <c r="N8028" i="5" s="1"/>
  <c r="L8027" i="5"/>
  <c r="M8027" i="5" s="1"/>
  <c r="N8027" i="5" s="1" a="1"/>
  <c r="N8027" i="5" s="1"/>
  <c r="L8026" i="5"/>
  <c r="M8026" i="5" s="1"/>
  <c r="L8025" i="5"/>
  <c r="M8025" i="5" s="1"/>
  <c r="N8025" i="5" s="1" a="1"/>
  <c r="N8025" i="5" s="1"/>
  <c r="L8024" i="5"/>
  <c r="M8024" i="5" s="1"/>
  <c r="N8024" i="5" s="1" a="1"/>
  <c r="N8024" i="5" s="1"/>
  <c r="L8023" i="5"/>
  <c r="M8023" i="5" s="1"/>
  <c r="N8023" i="5" s="1" a="1"/>
  <c r="N8023" i="5" s="1"/>
  <c r="L8022" i="5"/>
  <c r="M8022" i="5" s="1"/>
  <c r="N8022" i="5" s="1" a="1"/>
  <c r="N8022" i="5" s="1"/>
  <c r="L8021" i="5"/>
  <c r="M8021" i="5" s="1"/>
  <c r="N8021" i="5" s="1" a="1"/>
  <c r="N8021" i="5" s="1"/>
  <c r="L8020" i="5"/>
  <c r="M8020" i="5" s="1"/>
  <c r="N8020" i="5" s="1" a="1"/>
  <c r="N8020" i="5" s="1"/>
  <c r="L8019" i="5"/>
  <c r="M8019" i="5" s="1"/>
  <c r="N8019" i="5" s="1" a="1"/>
  <c r="N8019" i="5" s="1"/>
  <c r="L8018" i="5"/>
  <c r="M8018" i="5" s="1"/>
  <c r="N8018" i="5" s="1" a="1"/>
  <c r="N8018" i="5" s="1"/>
  <c r="L8017" i="5"/>
  <c r="M8017" i="5" s="1"/>
  <c r="N8017" i="5" s="1" a="1"/>
  <c r="N8017" i="5" s="1"/>
  <c r="L8016" i="5"/>
  <c r="M8016" i="5" s="1"/>
  <c r="N8016" i="5" s="1" a="1"/>
  <c r="N8016" i="5" s="1"/>
  <c r="L8015" i="5"/>
  <c r="M8015" i="5" s="1"/>
  <c r="N8015" i="5" s="1" a="1"/>
  <c r="N8015" i="5" s="1"/>
  <c r="L8014" i="5"/>
  <c r="M8014" i="5" s="1"/>
  <c r="N8014" i="5" s="1" a="1"/>
  <c r="N8014" i="5" s="1"/>
  <c r="L8013" i="5"/>
  <c r="M8013" i="5" s="1"/>
  <c r="N8013" i="5" s="1" a="1"/>
  <c r="N8013" i="5" s="1"/>
  <c r="M8012" i="5"/>
  <c r="N8012" i="5" s="1" a="1"/>
  <c r="N8012" i="5" s="1"/>
  <c r="L8012" i="5"/>
  <c r="L8011" i="5"/>
  <c r="M8011" i="5" s="1"/>
  <c r="N8011" i="5" s="1" a="1"/>
  <c r="L8010" i="5"/>
  <c r="M8010" i="5" s="1"/>
  <c r="N8010" i="5" s="1" a="1"/>
  <c r="N8010" i="5" s="1"/>
  <c r="L8009" i="5"/>
  <c r="M8009" i="5" s="1"/>
  <c r="N8009" i="5" s="1" a="1"/>
  <c r="N8009" i="5" s="1"/>
  <c r="L8008" i="5"/>
  <c r="M8008" i="5" s="1"/>
  <c r="N8008" i="5" s="1" a="1"/>
  <c r="N8008" i="5" s="1"/>
  <c r="L8007" i="5"/>
  <c r="M8007" i="5" s="1"/>
  <c r="N8007" i="5" s="1" a="1"/>
  <c r="N8007" i="5" s="1"/>
  <c r="L8006" i="5"/>
  <c r="M8006" i="5" s="1"/>
  <c r="N8006" i="5" s="1" a="1"/>
  <c r="N8006" i="5" s="1"/>
  <c r="M8005" i="5"/>
  <c r="N8005" i="5" s="1" a="1"/>
  <c r="N8005" i="5" s="1"/>
  <c r="L8005" i="5"/>
  <c r="L8004" i="5"/>
  <c r="M8004" i="5" s="1"/>
  <c r="N8004" i="5" s="1" a="1"/>
  <c r="N8004" i="5" s="1"/>
  <c r="L8003" i="5"/>
  <c r="M8003" i="5" s="1"/>
  <c r="N8003" i="5" s="1" a="1"/>
  <c r="N8003" i="5" s="1"/>
  <c r="L8002" i="5"/>
  <c r="M8002" i="5" s="1"/>
  <c r="N8002" i="5" s="1" a="1"/>
  <c r="N8002" i="5" s="1"/>
  <c r="L8001" i="5"/>
  <c r="M8001" i="5" s="1"/>
  <c r="N8001" i="5" s="1" a="1"/>
  <c r="N8001" i="5" s="1"/>
  <c r="L8000" i="5"/>
  <c r="M8000" i="5" s="1"/>
  <c r="N8000" i="5" s="1" a="1"/>
  <c r="N8000" i="5" s="1"/>
  <c r="L7999" i="5"/>
  <c r="M7999" i="5" s="1"/>
  <c r="N7999" i="5" s="1" a="1"/>
  <c r="N7999" i="5" s="1"/>
  <c r="L7998" i="5"/>
  <c r="M7998" i="5" s="1"/>
  <c r="N7998" i="5" s="1" a="1"/>
  <c r="N7998" i="5" s="1"/>
  <c r="L7997" i="5"/>
  <c r="M7997" i="5" s="1"/>
  <c r="N7997" i="5" s="1" a="1"/>
  <c r="N7997" i="5" s="1"/>
  <c r="L7996" i="5"/>
  <c r="M7996" i="5" s="1"/>
  <c r="N7996" i="5" s="1" a="1"/>
  <c r="N7996" i="5" s="1"/>
  <c r="L7995" i="5"/>
  <c r="M7995" i="5" s="1"/>
  <c r="N7995" i="5" s="1" a="1"/>
  <c r="N7995" i="5" s="1"/>
  <c r="M7994" i="5"/>
  <c r="N7994" i="5" s="1" a="1"/>
  <c r="N7994" i="5" s="1"/>
  <c r="L7994" i="5"/>
  <c r="L7993" i="5"/>
  <c r="M7993" i="5" s="1"/>
  <c r="N7993" i="5" s="1" a="1"/>
  <c r="N7993" i="5" s="1"/>
  <c r="L7992" i="5"/>
  <c r="M7992" i="5" s="1"/>
  <c r="N7992" i="5" s="1" a="1"/>
  <c r="N7992" i="5" s="1"/>
  <c r="L7991" i="5"/>
  <c r="M7991" i="5" s="1"/>
  <c r="N7991" i="5" s="1" a="1"/>
  <c r="N7991" i="5" s="1"/>
  <c r="L7990" i="5"/>
  <c r="M7990" i="5" s="1"/>
  <c r="N7990" i="5" s="1" a="1"/>
  <c r="N7990" i="5" s="1"/>
  <c r="L7989" i="5"/>
  <c r="M7989" i="5" s="1"/>
  <c r="N7989" i="5" s="1" a="1"/>
  <c r="N7989" i="5" s="1"/>
  <c r="L7988" i="5"/>
  <c r="M7988" i="5" s="1"/>
  <c r="N7988" i="5" s="1" a="1"/>
  <c r="N7988" i="5" s="1"/>
  <c r="L7987" i="5"/>
  <c r="M7987" i="5" s="1"/>
  <c r="N7987" i="5" s="1" a="1"/>
  <c r="N7987" i="5" s="1"/>
  <c r="L7986" i="5"/>
  <c r="M7986" i="5" s="1"/>
  <c r="N7986" i="5" s="1" a="1"/>
  <c r="N7986" i="5" s="1"/>
  <c r="L7985" i="5"/>
  <c r="M7985" i="5" s="1"/>
  <c r="N7985" i="5" s="1" a="1"/>
  <c r="N7985" i="5" s="1"/>
  <c r="L7984" i="5"/>
  <c r="M7984" i="5" s="1"/>
  <c r="N7984" i="5" s="1" a="1"/>
  <c r="N7984" i="5" s="1"/>
  <c r="L7983" i="5"/>
  <c r="M7983" i="5" s="1"/>
  <c r="N7983" i="5" s="1" a="1"/>
  <c r="N7983" i="5" s="1"/>
  <c r="L7982" i="5"/>
  <c r="M7982" i="5" s="1"/>
  <c r="N7982" i="5" s="1" a="1"/>
  <c r="N7982" i="5" s="1"/>
  <c r="L7981" i="5"/>
  <c r="M7981" i="5" s="1"/>
  <c r="N7981" i="5" s="1" a="1"/>
  <c r="N7981" i="5" s="1"/>
  <c r="L7980" i="5"/>
  <c r="M7980" i="5" s="1"/>
  <c r="N7980" i="5" s="1" a="1"/>
  <c r="N7980" i="5" s="1"/>
  <c r="L7979" i="5"/>
  <c r="M7979" i="5" s="1"/>
  <c r="N7979" i="5" s="1" a="1"/>
  <c r="N7979" i="5" s="1"/>
  <c r="L7978" i="5"/>
  <c r="M7978" i="5" s="1"/>
  <c r="N7978" i="5" s="1" a="1"/>
  <c r="N7978" i="5" s="1"/>
  <c r="L7977" i="5"/>
  <c r="M7977" i="5" s="1"/>
  <c r="N7977" i="5" s="1" a="1"/>
  <c r="N7977" i="5" s="1"/>
  <c r="L7976" i="5"/>
  <c r="M7976" i="5" s="1"/>
  <c r="N7976" i="5" s="1" a="1"/>
  <c r="N7976" i="5" s="1"/>
  <c r="L7975" i="5"/>
  <c r="M7975" i="5" s="1"/>
  <c r="L7974" i="5"/>
  <c r="M7974" i="5" s="1"/>
  <c r="N7974" i="5" s="1" a="1"/>
  <c r="N7974" i="5" s="1"/>
  <c r="L7973" i="5"/>
  <c r="M7973" i="5" s="1"/>
  <c r="N7973" i="5" s="1" a="1"/>
  <c r="N7973" i="5" s="1"/>
  <c r="L7972" i="5"/>
  <c r="M7972" i="5" s="1"/>
  <c r="N7972" i="5" s="1" a="1"/>
  <c r="N7972" i="5" s="1"/>
  <c r="L7971" i="5"/>
  <c r="M7971" i="5" s="1"/>
  <c r="N7971" i="5" s="1" a="1"/>
  <c r="N7971" i="5" s="1"/>
  <c r="L7970" i="5"/>
  <c r="M7970" i="5" s="1"/>
  <c r="N7970" i="5" s="1" a="1"/>
  <c r="N7970" i="5" s="1"/>
  <c r="L7969" i="5"/>
  <c r="M7969" i="5" s="1"/>
  <c r="N7969" i="5" s="1" a="1"/>
  <c r="N7969" i="5" s="1"/>
  <c r="L7968" i="5"/>
  <c r="M7968" i="5" s="1"/>
  <c r="N7968" i="5" s="1" a="1"/>
  <c r="N7968" i="5" s="1"/>
  <c r="L7967" i="5"/>
  <c r="M7967" i="5" s="1"/>
  <c r="N7967" i="5" s="1" a="1"/>
  <c r="N7967" i="5" s="1"/>
  <c r="L7966" i="5"/>
  <c r="M7966" i="5" s="1"/>
  <c r="N7966" i="5" s="1" a="1"/>
  <c r="N7966" i="5" s="1"/>
  <c r="L7965" i="5"/>
  <c r="M7965" i="5" s="1"/>
  <c r="N7965" i="5" s="1" a="1"/>
  <c r="N7965" i="5" s="1"/>
  <c r="L7964" i="5"/>
  <c r="M7964" i="5" s="1"/>
  <c r="L7963" i="5"/>
  <c r="M7963" i="5" s="1"/>
  <c r="N7963" i="5" s="1" a="1"/>
  <c r="N7963" i="5" s="1"/>
  <c r="L7962" i="5"/>
  <c r="M7962" i="5" s="1"/>
  <c r="N7962" i="5" s="1" a="1"/>
  <c r="N7962" i="5" s="1"/>
  <c r="L7961" i="5"/>
  <c r="M7961" i="5" s="1"/>
  <c r="N7961" i="5" s="1" a="1"/>
  <c r="N7961" i="5" s="1"/>
  <c r="L7960" i="5"/>
  <c r="M7960" i="5" s="1"/>
  <c r="N7960" i="5" s="1" a="1"/>
  <c r="N7960" i="5" s="1"/>
  <c r="M7959" i="5"/>
  <c r="N7959" i="5" s="1" a="1"/>
  <c r="N7959" i="5" s="1"/>
  <c r="L7959" i="5"/>
  <c r="M7958" i="5"/>
  <c r="L7958" i="5"/>
  <c r="L7957" i="5"/>
  <c r="M7957" i="5" s="1"/>
  <c r="N7957" i="5" s="1" a="1"/>
  <c r="N7957" i="5" s="1"/>
  <c r="L7956" i="5"/>
  <c r="M7956" i="5" s="1"/>
  <c r="N7956" i="5" s="1" a="1"/>
  <c r="N7956" i="5" s="1"/>
  <c r="L7955" i="5"/>
  <c r="M7955" i="5" s="1"/>
  <c r="N7955" i="5" s="1" a="1"/>
  <c r="N7955" i="5" s="1"/>
  <c r="L7954" i="5"/>
  <c r="M7954" i="5" s="1"/>
  <c r="N7954" i="5" s="1" a="1"/>
  <c r="N7954" i="5" s="1"/>
  <c r="L7953" i="5"/>
  <c r="M7953" i="5" s="1"/>
  <c r="N7953" i="5" s="1" a="1"/>
  <c r="N7953" i="5" s="1"/>
  <c r="L7952" i="5"/>
  <c r="M7952" i="5" s="1"/>
  <c r="N7952" i="5" s="1" a="1"/>
  <c r="N7952" i="5" s="1"/>
  <c r="L7951" i="5"/>
  <c r="M7951" i="5" s="1"/>
  <c r="N7951" i="5" s="1" a="1"/>
  <c r="N7951" i="5" s="1"/>
  <c r="L7950" i="5"/>
  <c r="M7950" i="5" s="1"/>
  <c r="N7950" i="5" s="1" a="1"/>
  <c r="N7950" i="5" s="1"/>
  <c r="L7949" i="5"/>
  <c r="M7949" i="5" s="1"/>
  <c r="N7949" i="5" s="1" a="1"/>
  <c r="N7949" i="5" s="1"/>
  <c r="L7948" i="5"/>
  <c r="M7948" i="5" s="1"/>
  <c r="N7948" i="5" s="1" a="1"/>
  <c r="N7948" i="5" s="1"/>
  <c r="L7947" i="5"/>
  <c r="M7947" i="5" s="1"/>
  <c r="N7947" i="5" s="1" a="1"/>
  <c r="N7947" i="5" s="1"/>
  <c r="L7946" i="5"/>
  <c r="M7946" i="5" s="1"/>
  <c r="N7946" i="5" s="1" a="1"/>
  <c r="N7946" i="5" s="1"/>
  <c r="L7945" i="5"/>
  <c r="M7945" i="5" s="1"/>
  <c r="N7945" i="5" s="1" a="1"/>
  <c r="N7945" i="5" s="1"/>
  <c r="L7944" i="5"/>
  <c r="M7944" i="5" s="1"/>
  <c r="N7944" i="5" s="1" a="1"/>
  <c r="N7944" i="5" s="1"/>
  <c r="M7943" i="5"/>
  <c r="N7943" i="5" s="1" a="1"/>
  <c r="N7943" i="5" s="1"/>
  <c r="L7943" i="5"/>
  <c r="L7942" i="5"/>
  <c r="M7942" i="5" s="1"/>
  <c r="N7942" i="5" s="1" a="1"/>
  <c r="N7942" i="5" s="1"/>
  <c r="L7941" i="5"/>
  <c r="M7941" i="5" s="1"/>
  <c r="N7941" i="5" s="1" a="1"/>
  <c r="N7941" i="5" s="1"/>
  <c r="M7940" i="5"/>
  <c r="N7940" i="5" s="1" a="1"/>
  <c r="N7940" i="5" s="1"/>
  <c r="L7940" i="5"/>
  <c r="L7939" i="5"/>
  <c r="M7939" i="5" s="1"/>
  <c r="N7939" i="5" s="1" a="1"/>
  <c r="N7939" i="5" s="1"/>
  <c r="L7938" i="5"/>
  <c r="M7938" i="5" s="1"/>
  <c r="N7938" i="5" s="1" a="1"/>
  <c r="N7938" i="5" s="1"/>
  <c r="L7937" i="5"/>
  <c r="M7937" i="5" s="1"/>
  <c r="N7937" i="5" s="1" a="1"/>
  <c r="N7937" i="5" s="1"/>
  <c r="L7936" i="5"/>
  <c r="M7936" i="5" s="1"/>
  <c r="N7936" i="5" s="1" a="1"/>
  <c r="N7936" i="5" s="1"/>
  <c r="L7935" i="5"/>
  <c r="M7935" i="5" s="1"/>
  <c r="N7935" i="5" s="1" a="1"/>
  <c r="N7935" i="5" s="1"/>
  <c r="M7934" i="5"/>
  <c r="N7934" i="5" s="1" a="1"/>
  <c r="N7934" i="5" s="1"/>
  <c r="L7934" i="5"/>
  <c r="M7933" i="5"/>
  <c r="N7933" i="5" s="1" a="1"/>
  <c r="N7933" i="5" s="1"/>
  <c r="L7933" i="5"/>
  <c r="L7932" i="5"/>
  <c r="M7932" i="5" s="1"/>
  <c r="N7932" i="5" s="1" a="1"/>
  <c r="N7932" i="5" s="1"/>
  <c r="L7931" i="5"/>
  <c r="M7931" i="5" s="1"/>
  <c r="N7931" i="5" s="1" a="1"/>
  <c r="N7931" i="5" s="1"/>
  <c r="L7930" i="5"/>
  <c r="M7930" i="5" s="1"/>
  <c r="N7930" i="5" s="1" a="1"/>
  <c r="N7930" i="5" s="1"/>
  <c r="L7929" i="5"/>
  <c r="M7929" i="5" s="1"/>
  <c r="N7929" i="5" s="1" a="1"/>
  <c r="N7929" i="5" s="1"/>
  <c r="L7928" i="5"/>
  <c r="M7928" i="5" s="1"/>
  <c r="N7928" i="5" s="1" a="1"/>
  <c r="N7928" i="5" s="1"/>
  <c r="L7927" i="5"/>
  <c r="M7927" i="5" s="1"/>
  <c r="N7927" i="5" s="1" a="1"/>
  <c r="N7927" i="5" s="1"/>
  <c r="L7926" i="5"/>
  <c r="M7926" i="5" s="1"/>
  <c r="N7926" i="5" s="1" a="1"/>
  <c r="N7926" i="5" s="1"/>
  <c r="L7925" i="5"/>
  <c r="M7925" i="5" s="1"/>
  <c r="N7925" i="5" s="1" a="1"/>
  <c r="N7925" i="5" s="1"/>
  <c r="M7924" i="5"/>
  <c r="N7924" i="5" s="1" a="1"/>
  <c r="N7924" i="5" s="1"/>
  <c r="L7924" i="5"/>
  <c r="L7923" i="5"/>
  <c r="M7923" i="5" s="1"/>
  <c r="N7923" i="5" s="1" a="1"/>
  <c r="N7923" i="5" s="1"/>
  <c r="L7922" i="5"/>
  <c r="M7922" i="5" s="1"/>
  <c r="N7922" i="5" s="1" a="1"/>
  <c r="N7922" i="5" s="1"/>
  <c r="L7921" i="5"/>
  <c r="M7921" i="5" s="1"/>
  <c r="N7921" i="5" s="1" a="1"/>
  <c r="N7921" i="5" s="1"/>
  <c r="L7920" i="5"/>
  <c r="M7920" i="5" s="1"/>
  <c r="N7920" i="5" s="1" a="1"/>
  <c r="N7920" i="5" s="1"/>
  <c r="L7919" i="5"/>
  <c r="M7919" i="5" s="1"/>
  <c r="N7919" i="5" s="1" a="1"/>
  <c r="N7919" i="5" s="1"/>
  <c r="L7918" i="5"/>
  <c r="M7918" i="5" s="1"/>
  <c r="N7918" i="5" s="1" a="1"/>
  <c r="N7918" i="5" s="1"/>
  <c r="L7917" i="5"/>
  <c r="M7917" i="5" s="1"/>
  <c r="N7917" i="5" s="1" a="1"/>
  <c r="N7917" i="5" s="1"/>
  <c r="L7916" i="5"/>
  <c r="M7916" i="5" s="1"/>
  <c r="N7916" i="5" s="1" a="1"/>
  <c r="N7916" i="5" s="1"/>
  <c r="L7915" i="5"/>
  <c r="M7915" i="5" s="1"/>
  <c r="N7915" i="5" s="1" a="1"/>
  <c r="N7915" i="5" s="1"/>
  <c r="L7914" i="5"/>
  <c r="M7914" i="5" s="1"/>
  <c r="N7914" i="5" s="1" a="1"/>
  <c r="N7914" i="5" s="1"/>
  <c r="L7913" i="5"/>
  <c r="M7913" i="5" s="1"/>
  <c r="N7913" i="5" s="1" a="1"/>
  <c r="N7913" i="5" s="1"/>
  <c r="L7912" i="5"/>
  <c r="M7912" i="5" s="1"/>
  <c r="N7912" i="5" s="1" a="1"/>
  <c r="N7912" i="5" s="1"/>
  <c r="L7911" i="5"/>
  <c r="M7911" i="5" s="1"/>
  <c r="N7911" i="5" s="1" a="1"/>
  <c r="N7911" i="5" s="1"/>
  <c r="L7910" i="5"/>
  <c r="M7910" i="5" s="1"/>
  <c r="N7910" i="5" s="1" a="1"/>
  <c r="N7910" i="5" s="1"/>
  <c r="L7909" i="5"/>
  <c r="M7909" i="5" s="1"/>
  <c r="N7909" i="5" s="1" a="1"/>
  <c r="N7909" i="5" s="1"/>
  <c r="L7908" i="5"/>
  <c r="M7908" i="5" s="1"/>
  <c r="N7908" i="5" s="1" a="1"/>
  <c r="N7908" i="5" s="1"/>
  <c r="L7907" i="5"/>
  <c r="M7907" i="5" s="1"/>
  <c r="N7907" i="5" s="1" a="1"/>
  <c r="N7907" i="5" s="1"/>
  <c r="M7906" i="5"/>
  <c r="N7906" i="5" s="1" a="1"/>
  <c r="N7906" i="5" s="1"/>
  <c r="L7906" i="5"/>
  <c r="L7905" i="5"/>
  <c r="M7905" i="5" s="1"/>
  <c r="N7905" i="5" s="1" a="1"/>
  <c r="N7905" i="5" s="1"/>
  <c r="L7904" i="5"/>
  <c r="M7904" i="5" s="1"/>
  <c r="N7904" i="5" s="1" a="1"/>
  <c r="N7904" i="5" s="1"/>
  <c r="L7903" i="5"/>
  <c r="M7903" i="5" s="1"/>
  <c r="N7903" i="5" s="1" a="1"/>
  <c r="N7903" i="5" s="1"/>
  <c r="L7902" i="5"/>
  <c r="M7902" i="5" s="1"/>
  <c r="N7902" i="5" s="1" a="1"/>
  <c r="N7902" i="5" s="1"/>
  <c r="L7901" i="5"/>
  <c r="M7901" i="5" s="1"/>
  <c r="N7901" i="5" s="1" a="1"/>
  <c r="N7901" i="5" s="1"/>
  <c r="L7900" i="5"/>
  <c r="M7900" i="5" s="1"/>
  <c r="N7900" i="5" s="1" a="1"/>
  <c r="N7900" i="5" s="1"/>
  <c r="L7899" i="5"/>
  <c r="M7899" i="5" s="1"/>
  <c r="N7899" i="5" s="1" a="1"/>
  <c r="N7899" i="5" s="1"/>
  <c r="L7898" i="5"/>
  <c r="M7898" i="5" s="1"/>
  <c r="N7898" i="5" s="1" a="1"/>
  <c r="N7898" i="5" s="1"/>
  <c r="L7897" i="5"/>
  <c r="M7897" i="5" s="1"/>
  <c r="N7897" i="5" s="1" a="1"/>
  <c r="N7897" i="5" s="1"/>
  <c r="L7896" i="5"/>
  <c r="M7896" i="5" s="1"/>
  <c r="N7896" i="5" s="1" a="1"/>
  <c r="N7896" i="5" s="1"/>
  <c r="L7895" i="5"/>
  <c r="M7895" i="5" s="1"/>
  <c r="N7895" i="5" s="1" a="1"/>
  <c r="N7895" i="5" s="1"/>
  <c r="L7894" i="5"/>
  <c r="M7894" i="5" s="1"/>
  <c r="L7893" i="5"/>
  <c r="M7893" i="5" s="1"/>
  <c r="N7893" i="5" s="1" a="1"/>
  <c r="L7892" i="5"/>
  <c r="M7892" i="5" s="1"/>
  <c r="N7892" i="5" s="1" a="1"/>
  <c r="N7892" i="5" s="1"/>
  <c r="L7891" i="5"/>
  <c r="M7891" i="5" s="1"/>
  <c r="N7891" i="5" s="1" a="1"/>
  <c r="N7891" i="5" s="1"/>
  <c r="L7890" i="5"/>
  <c r="M7890" i="5" s="1"/>
  <c r="N7890" i="5" s="1" a="1"/>
  <c r="N7890" i="5" s="1"/>
  <c r="L7889" i="5"/>
  <c r="M7889" i="5" s="1"/>
  <c r="N7889" i="5" s="1" a="1"/>
  <c r="N7889" i="5" s="1"/>
  <c r="L7888" i="5"/>
  <c r="M7888" i="5" s="1"/>
  <c r="N7888" i="5" s="1" a="1"/>
  <c r="N7888" i="5" s="1"/>
  <c r="L7887" i="5"/>
  <c r="M7887" i="5" s="1"/>
  <c r="N7887" i="5" s="1" a="1"/>
  <c r="N7887" i="5" s="1"/>
  <c r="L7886" i="5"/>
  <c r="M7886" i="5" s="1"/>
  <c r="N7886" i="5" s="1" a="1"/>
  <c r="N7886" i="5" s="1"/>
  <c r="L7885" i="5"/>
  <c r="M7885" i="5" s="1"/>
  <c r="N7885" i="5" s="1" a="1"/>
  <c r="N7885" i="5" s="1"/>
  <c r="L7884" i="5"/>
  <c r="M7884" i="5" s="1"/>
  <c r="N7884" i="5" s="1" a="1"/>
  <c r="N7884" i="5" s="1"/>
  <c r="L7883" i="5"/>
  <c r="M7883" i="5" s="1"/>
  <c r="N7883" i="5" s="1" a="1"/>
  <c r="N7883" i="5" s="1"/>
  <c r="L7882" i="5"/>
  <c r="M7882" i="5" s="1"/>
  <c r="N7882" i="5" s="1" a="1"/>
  <c r="N7882" i="5" s="1"/>
  <c r="L7881" i="5"/>
  <c r="M7881" i="5" s="1"/>
  <c r="N7881" i="5" s="1" a="1"/>
  <c r="N7881" i="5" s="1"/>
  <c r="L7880" i="5"/>
  <c r="M7880" i="5" s="1"/>
  <c r="N7880" i="5" s="1" a="1"/>
  <c r="N7880" i="5" s="1"/>
  <c r="L7879" i="5"/>
  <c r="M7879" i="5" s="1"/>
  <c r="N7879" i="5" s="1" a="1"/>
  <c r="N7879" i="5" s="1"/>
  <c r="L7878" i="5"/>
  <c r="M7878" i="5" s="1"/>
  <c r="N7878" i="5" s="1" a="1"/>
  <c r="N7878" i="5" s="1"/>
  <c r="L7877" i="5"/>
  <c r="M7877" i="5" s="1"/>
  <c r="N7877" i="5" s="1" a="1"/>
  <c r="N7877" i="5" s="1"/>
  <c r="L7876" i="5"/>
  <c r="M7876" i="5" s="1"/>
  <c r="N7876" i="5" s="1" a="1"/>
  <c r="N7876" i="5" s="1"/>
  <c r="L7875" i="5"/>
  <c r="M7875" i="5" s="1"/>
  <c r="N7875" i="5" s="1" a="1"/>
  <c r="N7875" i="5" s="1"/>
  <c r="L7874" i="5"/>
  <c r="M7874" i="5" s="1"/>
  <c r="N7874" i="5" s="1" a="1"/>
  <c r="N7874" i="5" s="1"/>
  <c r="M7873" i="5"/>
  <c r="N7873" i="5" s="1" a="1"/>
  <c r="N7873" i="5" s="1"/>
  <c r="L7873" i="5"/>
  <c r="L7872" i="5"/>
  <c r="M7872" i="5" s="1"/>
  <c r="N7872" i="5" s="1" a="1"/>
  <c r="N7872" i="5" s="1"/>
  <c r="L7871" i="5"/>
  <c r="M7871" i="5" s="1"/>
  <c r="N7871" i="5" s="1" a="1"/>
  <c r="N7871" i="5" s="1"/>
  <c r="L7870" i="5"/>
  <c r="M7870" i="5" s="1"/>
  <c r="N7870" i="5" s="1" a="1"/>
  <c r="N7870" i="5" s="1"/>
  <c r="L7869" i="5"/>
  <c r="M7869" i="5" s="1"/>
  <c r="L7868" i="5"/>
  <c r="M7868" i="5" s="1"/>
  <c r="N7868" i="5" s="1" a="1"/>
  <c r="L7867" i="5"/>
  <c r="M7867" i="5" s="1"/>
  <c r="N7867" i="5" s="1" a="1"/>
  <c r="N7867" i="5" s="1"/>
  <c r="L7866" i="5"/>
  <c r="M7866" i="5" s="1"/>
  <c r="N7866" i="5" s="1" a="1"/>
  <c r="N7866" i="5" s="1"/>
  <c r="L7865" i="5"/>
  <c r="M7865" i="5" s="1"/>
  <c r="N7865" i="5" s="1" a="1"/>
  <c r="N7865" i="5" s="1"/>
  <c r="L7864" i="5"/>
  <c r="M7864" i="5" s="1"/>
  <c r="N7864" i="5" s="1" a="1"/>
  <c r="N7864" i="5" s="1"/>
  <c r="L7863" i="5"/>
  <c r="M7863" i="5" s="1"/>
  <c r="N7863" i="5" s="1" a="1"/>
  <c r="N7863" i="5" s="1"/>
  <c r="M7862" i="5"/>
  <c r="N7862" i="5" s="1" a="1"/>
  <c r="N7862" i="5" s="1"/>
  <c r="L7862" i="5"/>
  <c r="L7861" i="5"/>
  <c r="M7861" i="5" s="1"/>
  <c r="N7861" i="5" s="1" a="1"/>
  <c r="L7860" i="5"/>
  <c r="M7860" i="5" s="1"/>
  <c r="N7860" i="5" s="1" a="1"/>
  <c r="N7860" i="5" s="1"/>
  <c r="L7859" i="5"/>
  <c r="M7859" i="5" s="1"/>
  <c r="N7859" i="5" s="1" a="1"/>
  <c r="N7859" i="5" s="1"/>
  <c r="L7858" i="5"/>
  <c r="M7858" i="5" s="1"/>
  <c r="N7858" i="5" s="1" a="1"/>
  <c r="N7858" i="5" s="1"/>
  <c r="L7857" i="5"/>
  <c r="M7857" i="5" s="1"/>
  <c r="N7857" i="5" s="1" a="1"/>
  <c r="N7857" i="5" s="1"/>
  <c r="L7856" i="5"/>
  <c r="M7856" i="5" s="1"/>
  <c r="N7856" i="5" s="1" a="1"/>
  <c r="N7856" i="5" s="1"/>
  <c r="L7855" i="5"/>
  <c r="M7855" i="5" s="1"/>
  <c r="N7855" i="5" s="1" a="1"/>
  <c r="N7855" i="5" s="1"/>
  <c r="L7854" i="5"/>
  <c r="M7854" i="5" s="1"/>
  <c r="N7854" i="5" s="1" a="1"/>
  <c r="N7854" i="5" s="1"/>
  <c r="L7853" i="5"/>
  <c r="M7853" i="5" s="1"/>
  <c r="N7853" i="5" s="1" a="1"/>
  <c r="N7853" i="5" s="1"/>
  <c r="M7852" i="5"/>
  <c r="N7852" i="5" s="1" a="1"/>
  <c r="N7852" i="5" s="1"/>
  <c r="L7852" i="5"/>
  <c r="L7851" i="5"/>
  <c r="M7851" i="5" s="1"/>
  <c r="N7851" i="5" s="1" a="1"/>
  <c r="N7851" i="5" s="1"/>
  <c r="L7850" i="5"/>
  <c r="M7850" i="5" s="1"/>
  <c r="N7850" i="5" s="1" a="1"/>
  <c r="N7850" i="5" s="1"/>
  <c r="L7849" i="5"/>
  <c r="M7849" i="5" s="1"/>
  <c r="N7849" i="5" s="1" a="1"/>
  <c r="N7849" i="5" s="1"/>
  <c r="L7848" i="5"/>
  <c r="M7848" i="5" s="1"/>
  <c r="N7848" i="5" s="1" a="1"/>
  <c r="N7848" i="5" s="1"/>
  <c r="L7847" i="5"/>
  <c r="M7847" i="5" s="1"/>
  <c r="N7847" i="5" s="1" a="1"/>
  <c r="N7847" i="5" s="1"/>
  <c r="L7846" i="5"/>
  <c r="M7846" i="5" s="1"/>
  <c r="N7846" i="5" s="1" a="1"/>
  <c r="N7846" i="5" s="1"/>
  <c r="L7845" i="5"/>
  <c r="M7845" i="5" s="1"/>
  <c r="N7845" i="5" s="1" a="1"/>
  <c r="N7845" i="5" s="1"/>
  <c r="L7844" i="5"/>
  <c r="M7844" i="5" s="1"/>
  <c r="N7844" i="5" s="1" a="1"/>
  <c r="N7844" i="5" s="1"/>
  <c r="L7843" i="5"/>
  <c r="M7843" i="5" s="1"/>
  <c r="N7843" i="5" s="1" a="1"/>
  <c r="N7843" i="5" s="1"/>
  <c r="L7842" i="5"/>
  <c r="M7842" i="5" s="1"/>
  <c r="N7842" i="5" s="1" a="1"/>
  <c r="N7842" i="5" s="1"/>
  <c r="L7841" i="5"/>
  <c r="M7841" i="5" s="1"/>
  <c r="N7841" i="5" s="1" a="1"/>
  <c r="N7841" i="5" s="1"/>
  <c r="L7840" i="5"/>
  <c r="M7840" i="5" s="1"/>
  <c r="N7840" i="5" s="1" a="1"/>
  <c r="N7840" i="5" s="1"/>
  <c r="L7839" i="5"/>
  <c r="M7839" i="5" s="1"/>
  <c r="N7839" i="5" s="1" a="1"/>
  <c r="N7839" i="5" s="1"/>
  <c r="M7838" i="5"/>
  <c r="N7838" i="5" s="1" a="1"/>
  <c r="N7838" i="5" s="1"/>
  <c r="L7838" i="5"/>
  <c r="L7837" i="5"/>
  <c r="M7837" i="5" s="1"/>
  <c r="N7837" i="5" s="1" a="1"/>
  <c r="N7837" i="5" s="1"/>
  <c r="L7836" i="5"/>
  <c r="M7836" i="5" s="1"/>
  <c r="N7836" i="5" s="1" a="1"/>
  <c r="N7836" i="5" s="1"/>
  <c r="L7835" i="5"/>
  <c r="M7835" i="5" s="1"/>
  <c r="N7835" i="5" s="1" a="1"/>
  <c r="N7835" i="5" s="1"/>
  <c r="L7834" i="5"/>
  <c r="M7834" i="5" s="1"/>
  <c r="N7834" i="5" s="1" a="1"/>
  <c r="N7834" i="5" s="1"/>
  <c r="L7833" i="5"/>
  <c r="M7833" i="5" s="1"/>
  <c r="N7833" i="5" s="1" a="1"/>
  <c r="N7833" i="5" s="1"/>
  <c r="M7832" i="5"/>
  <c r="N7832" i="5" s="1" a="1"/>
  <c r="N7832" i="5" s="1"/>
  <c r="L7832" i="5"/>
  <c r="M7831" i="5"/>
  <c r="N7831" i="5" s="1" a="1"/>
  <c r="N7831" i="5" s="1"/>
  <c r="L7831" i="5"/>
  <c r="L7830" i="5"/>
  <c r="M7830" i="5" s="1"/>
  <c r="N7830" i="5" s="1" a="1"/>
  <c r="N7830" i="5" s="1"/>
  <c r="L7829" i="5"/>
  <c r="M7829" i="5" s="1"/>
  <c r="N7829" i="5" s="1" a="1"/>
  <c r="N7829" i="5" s="1"/>
  <c r="L7828" i="5"/>
  <c r="M7828" i="5" s="1"/>
  <c r="N7828" i="5" s="1" a="1"/>
  <c r="N7828" i="5" s="1"/>
  <c r="L7827" i="5"/>
  <c r="M7827" i="5" s="1"/>
  <c r="N7827" i="5" s="1" a="1"/>
  <c r="N7827" i="5" s="1"/>
  <c r="L7826" i="5"/>
  <c r="M7826" i="5" s="1"/>
  <c r="N7826" i="5" s="1" a="1"/>
  <c r="N7826" i="5" s="1"/>
  <c r="L7825" i="5"/>
  <c r="M7825" i="5" s="1"/>
  <c r="N7825" i="5" s="1" a="1"/>
  <c r="N7825" i="5" s="1"/>
  <c r="L7824" i="5"/>
  <c r="M7824" i="5" s="1"/>
  <c r="N7824" i="5" s="1" a="1"/>
  <c r="N7824" i="5" s="1"/>
  <c r="L7823" i="5"/>
  <c r="M7823" i="5" s="1"/>
  <c r="N7823" i="5" s="1" a="1"/>
  <c r="N7823" i="5" s="1"/>
  <c r="M7822" i="5"/>
  <c r="N7822" i="5" s="1" a="1"/>
  <c r="N7822" i="5" s="1"/>
  <c r="L7822" i="5"/>
  <c r="L7821" i="5"/>
  <c r="M7821" i="5" s="1"/>
  <c r="N7821" i="5" s="1" a="1"/>
  <c r="N7821" i="5" s="1"/>
  <c r="M7820" i="5"/>
  <c r="N7820" i="5" s="1" a="1"/>
  <c r="N7820" i="5" s="1"/>
  <c r="L7820" i="5"/>
  <c r="L7819" i="5"/>
  <c r="M7819" i="5" s="1"/>
  <c r="N7819" i="5" s="1" a="1"/>
  <c r="N7819" i="5" s="1"/>
  <c r="L7818" i="5"/>
  <c r="M7818" i="5" s="1"/>
  <c r="N7818" i="5" s="1" a="1"/>
  <c r="N7818" i="5" s="1"/>
  <c r="L7817" i="5"/>
  <c r="M7817" i="5" s="1"/>
  <c r="N7817" i="5" s="1" a="1"/>
  <c r="N7817" i="5" s="1"/>
  <c r="L7816" i="5"/>
  <c r="M7816" i="5" s="1"/>
  <c r="N7816" i="5" s="1" a="1"/>
  <c r="N7816" i="5" s="1"/>
  <c r="L7815" i="5"/>
  <c r="M7815" i="5" s="1"/>
  <c r="N7815" i="5" s="1" a="1"/>
  <c r="N7815" i="5" s="1"/>
  <c r="L7814" i="5"/>
  <c r="M7814" i="5" s="1"/>
  <c r="N7814" i="5" s="1" a="1"/>
  <c r="N7814" i="5" s="1"/>
  <c r="L7813" i="5"/>
  <c r="M7813" i="5" s="1"/>
  <c r="N7813" i="5" s="1" a="1"/>
  <c r="N7813" i="5" s="1"/>
  <c r="L7812" i="5"/>
  <c r="M7812" i="5" s="1"/>
  <c r="N7812" i="5" s="1" a="1"/>
  <c r="N7812" i="5" s="1"/>
  <c r="L7811" i="5"/>
  <c r="M7811" i="5" s="1"/>
  <c r="N7811" i="5" s="1" a="1"/>
  <c r="N7811" i="5" s="1"/>
  <c r="L7810" i="5"/>
  <c r="M7810" i="5" s="1"/>
  <c r="N7810" i="5" s="1" a="1"/>
  <c r="N7810" i="5" s="1"/>
  <c r="L7809" i="5"/>
  <c r="M7809" i="5" s="1"/>
  <c r="N7809" i="5" s="1" a="1"/>
  <c r="N7809" i="5" s="1"/>
  <c r="L7808" i="5"/>
  <c r="M7808" i="5" s="1"/>
  <c r="N7808" i="5" s="1" a="1"/>
  <c r="N7808" i="5" s="1"/>
  <c r="L7807" i="5"/>
  <c r="M7807" i="5" s="1"/>
  <c r="N7807" i="5" s="1" a="1"/>
  <c r="N7807" i="5" s="1"/>
  <c r="L7806" i="5"/>
  <c r="M7806" i="5" s="1"/>
  <c r="N7806" i="5" s="1" a="1"/>
  <c r="N7806" i="5" s="1"/>
  <c r="M7805" i="5"/>
  <c r="N7805" i="5" s="1" a="1"/>
  <c r="N7805" i="5" s="1"/>
  <c r="L7805" i="5"/>
  <c r="L7804" i="5"/>
  <c r="M7804" i="5" s="1"/>
  <c r="N7804" i="5" s="1" a="1"/>
  <c r="N7804" i="5" s="1"/>
  <c r="L7803" i="5"/>
  <c r="M7803" i="5" s="1"/>
  <c r="N7803" i="5" s="1" a="1"/>
  <c r="N7803" i="5" s="1"/>
  <c r="L7802" i="5"/>
  <c r="M7802" i="5" s="1"/>
  <c r="N7802" i="5" s="1" a="1"/>
  <c r="N7802" i="5" s="1"/>
  <c r="L7801" i="5"/>
  <c r="M7801" i="5" s="1"/>
  <c r="N7801" i="5" s="1" a="1"/>
  <c r="N7801" i="5" s="1"/>
  <c r="L7800" i="5"/>
  <c r="M7800" i="5" s="1"/>
  <c r="N7800" i="5" s="1" a="1"/>
  <c r="N7800" i="5" s="1"/>
  <c r="L7799" i="5"/>
  <c r="M7799" i="5" s="1"/>
  <c r="N7799" i="5" s="1" a="1"/>
  <c r="N7799" i="5" s="1"/>
  <c r="M7798" i="5"/>
  <c r="N7798" i="5" s="1" a="1"/>
  <c r="N7798" i="5" s="1"/>
  <c r="L7798" i="5"/>
  <c r="L7797" i="5"/>
  <c r="M7797" i="5" s="1"/>
  <c r="N7797" i="5" s="1" a="1"/>
  <c r="N7797" i="5" s="1"/>
  <c r="M7796" i="5"/>
  <c r="L7796" i="5"/>
  <c r="L7795" i="5"/>
  <c r="M7795" i="5" s="1"/>
  <c r="N7795" i="5" s="1" a="1"/>
  <c r="N7795" i="5" s="1"/>
  <c r="L7794" i="5"/>
  <c r="M7794" i="5" s="1"/>
  <c r="N7794" i="5" s="1" a="1"/>
  <c r="N7794" i="5" s="1"/>
  <c r="L7793" i="5"/>
  <c r="M7793" i="5" s="1"/>
  <c r="N7793" i="5" s="1" a="1"/>
  <c r="N7793" i="5" s="1"/>
  <c r="L7792" i="5"/>
  <c r="M7792" i="5" s="1"/>
  <c r="N7792" i="5" s="1" a="1"/>
  <c r="N7792" i="5" s="1"/>
  <c r="L7791" i="5"/>
  <c r="M7791" i="5" s="1"/>
  <c r="N7791" i="5" s="1" a="1"/>
  <c r="N7791" i="5" s="1"/>
  <c r="M7790" i="5"/>
  <c r="N7790" i="5" s="1" a="1"/>
  <c r="N7790" i="5" s="1"/>
  <c r="L7790" i="5"/>
  <c r="L7789" i="5"/>
  <c r="M7789" i="5" s="1"/>
  <c r="N7789" i="5" s="1" a="1"/>
  <c r="N7789" i="5" s="1"/>
  <c r="L7788" i="5"/>
  <c r="M7788" i="5" s="1"/>
  <c r="N7788" i="5" s="1" a="1"/>
  <c r="N7788" i="5" s="1"/>
  <c r="L7787" i="5"/>
  <c r="M7787" i="5" s="1"/>
  <c r="N7787" i="5" s="1" a="1"/>
  <c r="N7787" i="5" s="1"/>
  <c r="L7786" i="5"/>
  <c r="M7786" i="5" s="1"/>
  <c r="N7786" i="5" s="1" a="1"/>
  <c r="N7786" i="5" s="1"/>
  <c r="L7785" i="5"/>
  <c r="M7785" i="5" s="1"/>
  <c r="N7785" i="5" s="1" a="1"/>
  <c r="N7785" i="5" s="1"/>
  <c r="L7784" i="5"/>
  <c r="M7784" i="5" s="1"/>
  <c r="N7784" i="5" s="1" a="1"/>
  <c r="N7784" i="5" s="1"/>
  <c r="L7783" i="5"/>
  <c r="M7783" i="5" s="1"/>
  <c r="N7783" i="5" s="1" a="1"/>
  <c r="N7783" i="5" s="1"/>
  <c r="L7782" i="5"/>
  <c r="M7782" i="5" s="1"/>
  <c r="N7782" i="5" s="1" a="1"/>
  <c r="N7782" i="5" s="1"/>
  <c r="M7781" i="5"/>
  <c r="N7781" i="5" s="1" a="1"/>
  <c r="N7781" i="5" s="1"/>
  <c r="L7781" i="5"/>
  <c r="M7780" i="5"/>
  <c r="N7780" i="5" s="1" a="1"/>
  <c r="N7780" i="5" s="1"/>
  <c r="L7780" i="5"/>
  <c r="L7779" i="5"/>
  <c r="M7779" i="5" s="1"/>
  <c r="N7779" i="5" s="1" a="1"/>
  <c r="N7779" i="5" s="1"/>
  <c r="L7778" i="5"/>
  <c r="M7778" i="5" s="1"/>
  <c r="N7778" i="5" s="1" a="1"/>
  <c r="N7778" i="5" s="1"/>
  <c r="L7777" i="5"/>
  <c r="M7777" i="5" s="1"/>
  <c r="N7777" i="5" s="1" a="1"/>
  <c r="N7777" i="5" s="1"/>
  <c r="L7776" i="5"/>
  <c r="M7776" i="5" s="1"/>
  <c r="N7776" i="5" s="1" a="1"/>
  <c r="N7776" i="5" s="1"/>
  <c r="L7775" i="5"/>
  <c r="M7775" i="5" s="1"/>
  <c r="N7775" i="5" s="1" a="1"/>
  <c r="N7775" i="5" s="1"/>
  <c r="L7774" i="5"/>
  <c r="M7774" i="5" s="1"/>
  <c r="N7774" i="5" s="1" a="1"/>
  <c r="N7774" i="5" s="1"/>
  <c r="L7773" i="5"/>
  <c r="M7773" i="5" s="1"/>
  <c r="L7772" i="5"/>
  <c r="M7772" i="5" s="1"/>
  <c r="N7772" i="5" s="1" a="1"/>
  <c r="N7772" i="5" s="1"/>
  <c r="L7771" i="5"/>
  <c r="M7771" i="5" s="1"/>
  <c r="N7771" i="5" s="1" a="1"/>
  <c r="N7771" i="5" s="1"/>
  <c r="L7770" i="5"/>
  <c r="M7770" i="5" s="1"/>
  <c r="N7770" i="5" s="1" a="1"/>
  <c r="N7770" i="5" s="1"/>
  <c r="L7769" i="5"/>
  <c r="M7769" i="5" s="1"/>
  <c r="N7769" i="5" s="1" a="1"/>
  <c r="N7769" i="5" s="1"/>
  <c r="L7768" i="5"/>
  <c r="M7768" i="5" s="1"/>
  <c r="N7768" i="5" s="1" a="1"/>
  <c r="N7768" i="5" s="1"/>
  <c r="L7767" i="5"/>
  <c r="M7767" i="5" s="1"/>
  <c r="N7767" i="5" s="1" a="1"/>
  <c r="N7767" i="5" s="1"/>
  <c r="L7766" i="5"/>
  <c r="M7766" i="5" s="1"/>
  <c r="N7766" i="5" s="1" a="1"/>
  <c r="N7766" i="5" s="1"/>
  <c r="L7765" i="5"/>
  <c r="M7765" i="5" s="1"/>
  <c r="N7765" i="5" s="1" a="1"/>
  <c r="N7765" i="5" s="1"/>
  <c r="M7764" i="5"/>
  <c r="N7764" i="5" s="1" a="1"/>
  <c r="N7764" i="5" s="1"/>
  <c r="L7764" i="5"/>
  <c r="L7763" i="5"/>
  <c r="M7763" i="5" s="1"/>
  <c r="N7763" i="5" s="1" a="1"/>
  <c r="N7763" i="5" s="1"/>
  <c r="L7762" i="5"/>
  <c r="M7762" i="5" s="1"/>
  <c r="N7762" i="5" s="1" a="1"/>
  <c r="N7762" i="5" s="1"/>
  <c r="L7761" i="5"/>
  <c r="M7761" i="5" s="1"/>
  <c r="N7761" i="5" s="1" a="1"/>
  <c r="N7761" i="5" s="1"/>
  <c r="L7760" i="5"/>
  <c r="M7760" i="5" s="1"/>
  <c r="N7760" i="5" s="1" a="1"/>
  <c r="N7760" i="5" s="1"/>
  <c r="L7759" i="5"/>
  <c r="M7759" i="5" s="1"/>
  <c r="N7759" i="5" s="1" a="1"/>
  <c r="N7759" i="5" s="1"/>
  <c r="L7758" i="5"/>
  <c r="M7758" i="5" s="1"/>
  <c r="N7758" i="5" s="1" a="1"/>
  <c r="N7758" i="5" s="1"/>
  <c r="L7757" i="5"/>
  <c r="M7757" i="5" s="1"/>
  <c r="N7757" i="5" s="1" a="1"/>
  <c r="N7757" i="5" s="1"/>
  <c r="L7756" i="5"/>
  <c r="M7756" i="5" s="1"/>
  <c r="N7756" i="5" s="1" a="1"/>
  <c r="N7756" i="5" s="1"/>
  <c r="L7755" i="5"/>
  <c r="M7755" i="5" s="1"/>
  <c r="N7755" i="5" s="1" a="1"/>
  <c r="N7755" i="5" s="1"/>
  <c r="L7754" i="5"/>
  <c r="M7754" i="5" s="1"/>
  <c r="N7754" i="5" s="1" a="1"/>
  <c r="N7754" i="5" s="1"/>
  <c r="L7753" i="5"/>
  <c r="M7753" i="5" s="1"/>
  <c r="N7753" i="5" s="1" a="1"/>
  <c r="N7753" i="5" s="1"/>
  <c r="L7752" i="5"/>
  <c r="M7752" i="5" s="1"/>
  <c r="N7752" i="5" s="1" a="1"/>
  <c r="N7752" i="5" s="1"/>
  <c r="L7751" i="5"/>
  <c r="M7751" i="5" s="1"/>
  <c r="N7751" i="5" s="1" a="1"/>
  <c r="N7751" i="5" s="1"/>
  <c r="M7750" i="5"/>
  <c r="N7750" i="5" s="1" a="1"/>
  <c r="N7750" i="5" s="1"/>
  <c r="L7750" i="5"/>
  <c r="L7749" i="5"/>
  <c r="M7749" i="5" s="1"/>
  <c r="N7749" i="5" s="1" a="1"/>
  <c r="N7749" i="5" s="1"/>
  <c r="L7748" i="5"/>
  <c r="M7748" i="5" s="1"/>
  <c r="N7748" i="5" s="1" a="1"/>
  <c r="N7748" i="5" s="1"/>
  <c r="M7747" i="5"/>
  <c r="N7747" i="5" s="1" a="1"/>
  <c r="N7747" i="5" s="1"/>
  <c r="L7747" i="5"/>
  <c r="L7746" i="5"/>
  <c r="M7746" i="5" s="1"/>
  <c r="N7746" i="5" s="1" a="1"/>
  <c r="N7746" i="5" s="1"/>
  <c r="L7745" i="5"/>
  <c r="M7745" i="5" s="1"/>
  <c r="N7745" i="5" s="1" a="1"/>
  <c r="N7745" i="5" s="1"/>
  <c r="L7744" i="5"/>
  <c r="M7744" i="5" s="1"/>
  <c r="N7744" i="5" s="1" a="1"/>
  <c r="N7744" i="5" s="1"/>
  <c r="L7743" i="5"/>
  <c r="M7743" i="5" s="1"/>
  <c r="N7743" i="5" s="1" a="1"/>
  <c r="N7743" i="5" s="1"/>
  <c r="M7742" i="5"/>
  <c r="N7742" i="5" s="1" a="1"/>
  <c r="N7742" i="5" s="1"/>
  <c r="L7742" i="5"/>
  <c r="L7741" i="5"/>
  <c r="M7741" i="5" s="1"/>
  <c r="N7741" i="5" s="1" a="1"/>
  <c r="N7741" i="5" s="1"/>
  <c r="L7740" i="5"/>
  <c r="M7740" i="5" s="1"/>
  <c r="N7740" i="5" s="1" a="1"/>
  <c r="N7740" i="5" s="1"/>
  <c r="L7739" i="5"/>
  <c r="M7739" i="5" s="1"/>
  <c r="N7739" i="5" s="1" a="1"/>
  <c r="N7739" i="5" s="1"/>
  <c r="L7738" i="5"/>
  <c r="M7738" i="5" s="1"/>
  <c r="N7738" i="5" s="1" a="1"/>
  <c r="N7738" i="5" s="1"/>
  <c r="L7737" i="5"/>
  <c r="M7737" i="5" s="1"/>
  <c r="N7737" i="5" s="1" a="1"/>
  <c r="N7737" i="5" s="1"/>
  <c r="L7736" i="5"/>
  <c r="M7736" i="5" s="1"/>
  <c r="N7736" i="5" s="1" a="1"/>
  <c r="N7736" i="5" s="1"/>
  <c r="M7735" i="5"/>
  <c r="N7735" i="5" s="1" a="1"/>
  <c r="N7735" i="5" s="1"/>
  <c r="L7735" i="5"/>
  <c r="L7734" i="5"/>
  <c r="M7734" i="5" s="1"/>
  <c r="N7734" i="5" s="1" a="1"/>
  <c r="N7734" i="5" s="1"/>
  <c r="L7733" i="5"/>
  <c r="M7733" i="5" s="1"/>
  <c r="N7733" i="5" s="1" a="1"/>
  <c r="N7733" i="5" s="1"/>
  <c r="L7732" i="5"/>
  <c r="M7732" i="5" s="1"/>
  <c r="N7732" i="5" s="1" a="1"/>
  <c r="N7732" i="5" s="1"/>
  <c r="L7731" i="5"/>
  <c r="M7731" i="5" s="1"/>
  <c r="N7731" i="5" s="1" a="1"/>
  <c r="N7731" i="5" s="1"/>
  <c r="L7730" i="5"/>
  <c r="M7730" i="5" s="1"/>
  <c r="N7730" i="5" s="1" a="1"/>
  <c r="N7730" i="5" s="1"/>
  <c r="M7729" i="5"/>
  <c r="N7729" i="5" s="1" a="1"/>
  <c r="N7729" i="5" s="1"/>
  <c r="L7729" i="5"/>
  <c r="L7728" i="5"/>
  <c r="M7728" i="5" s="1"/>
  <c r="N7728" i="5" s="1" a="1"/>
  <c r="N7728" i="5" s="1"/>
  <c r="L7727" i="5"/>
  <c r="M7727" i="5" s="1"/>
  <c r="N7727" i="5" s="1" a="1"/>
  <c r="N7727" i="5" s="1"/>
  <c r="L7726" i="5"/>
  <c r="M7726" i="5" s="1"/>
  <c r="N7726" i="5" s="1" a="1"/>
  <c r="N7726" i="5" s="1"/>
  <c r="L7725" i="5"/>
  <c r="M7725" i="5" s="1"/>
  <c r="N7725" i="5" s="1" a="1"/>
  <c r="N7725" i="5" s="1"/>
  <c r="M7724" i="5"/>
  <c r="N7724" i="5" s="1" a="1"/>
  <c r="N7724" i="5" s="1"/>
  <c r="L7724" i="5"/>
  <c r="L7723" i="5"/>
  <c r="M7723" i="5" s="1"/>
  <c r="N7723" i="5" s="1" a="1"/>
  <c r="N7723" i="5" s="1"/>
  <c r="L7722" i="5"/>
  <c r="M7722" i="5" s="1"/>
  <c r="N7722" i="5" s="1" a="1"/>
  <c r="N7722" i="5" s="1"/>
  <c r="L7721" i="5"/>
  <c r="M7721" i="5" s="1"/>
  <c r="N7721" i="5" s="1" a="1"/>
  <c r="N7721" i="5" s="1"/>
  <c r="M7720" i="5"/>
  <c r="L7720" i="5"/>
  <c r="L7719" i="5"/>
  <c r="M7719" i="5" s="1"/>
  <c r="N7719" i="5" s="1" a="1"/>
  <c r="N7719" i="5" s="1"/>
  <c r="L7718" i="5"/>
  <c r="M7718" i="5" s="1"/>
  <c r="N7718" i="5" s="1" a="1"/>
  <c r="N7718" i="5" s="1"/>
  <c r="L7717" i="5"/>
  <c r="M7717" i="5" s="1"/>
  <c r="N7717" i="5" s="1" a="1"/>
  <c r="N7717" i="5" s="1"/>
  <c r="L7716" i="5"/>
  <c r="M7716" i="5" s="1"/>
  <c r="N7716" i="5" s="1" a="1"/>
  <c r="N7716" i="5" s="1"/>
  <c r="L7715" i="5"/>
  <c r="M7715" i="5" s="1"/>
  <c r="N7715" i="5" s="1" a="1"/>
  <c r="N7715" i="5" s="1"/>
  <c r="L7714" i="5"/>
  <c r="M7714" i="5" s="1"/>
  <c r="N7714" i="5" s="1" a="1"/>
  <c r="N7714" i="5" s="1"/>
  <c r="M7713" i="5"/>
  <c r="N7713" i="5" s="1" a="1"/>
  <c r="N7713" i="5" s="1"/>
  <c r="L7713" i="5"/>
  <c r="L7712" i="5"/>
  <c r="M7712" i="5" s="1"/>
  <c r="N7712" i="5" s="1" a="1"/>
  <c r="N7712" i="5" s="1"/>
  <c r="L7711" i="5"/>
  <c r="M7711" i="5" s="1"/>
  <c r="N7711" i="5" s="1" a="1"/>
  <c r="N7711" i="5" s="1"/>
  <c r="L7710" i="5"/>
  <c r="M7710" i="5" s="1"/>
  <c r="N7710" i="5" s="1" a="1"/>
  <c r="N7710" i="5" s="1"/>
  <c r="L7709" i="5"/>
  <c r="M7709" i="5" s="1"/>
  <c r="N7709" i="5" s="1" a="1"/>
  <c r="N7709" i="5" s="1"/>
  <c r="L7708" i="5"/>
  <c r="M7708" i="5" s="1"/>
  <c r="N7708" i="5" s="1" a="1"/>
  <c r="N7708" i="5" s="1"/>
  <c r="M7707" i="5"/>
  <c r="N7707" i="5" s="1" a="1"/>
  <c r="N7707" i="5" s="1"/>
  <c r="L7707" i="5"/>
  <c r="M7706" i="5"/>
  <c r="N7706" i="5" s="1" a="1"/>
  <c r="N7706" i="5" s="1"/>
  <c r="L7706" i="5"/>
  <c r="L7705" i="5"/>
  <c r="M7705" i="5" s="1"/>
  <c r="N7705" i="5" s="1" a="1"/>
  <c r="N7705" i="5" s="1"/>
  <c r="L7704" i="5"/>
  <c r="M7704" i="5" s="1"/>
  <c r="N7704" i="5" s="1" a="1"/>
  <c r="N7704" i="5" s="1"/>
  <c r="L7703" i="5"/>
  <c r="M7703" i="5" s="1"/>
  <c r="N7703" i="5" s="1" a="1"/>
  <c r="N7703" i="5" s="1"/>
  <c r="L7702" i="5"/>
  <c r="M7702" i="5" s="1"/>
  <c r="N7702" i="5" s="1" a="1"/>
  <c r="N7702" i="5" s="1"/>
  <c r="L7701" i="5"/>
  <c r="M7701" i="5" s="1"/>
  <c r="N7701" i="5" s="1" a="1"/>
  <c r="N7701" i="5" s="1"/>
  <c r="M7700" i="5"/>
  <c r="N7700" i="5" s="1" a="1"/>
  <c r="N7700" i="5" s="1"/>
  <c r="L7700" i="5"/>
  <c r="M7699" i="5"/>
  <c r="N7699" i="5" s="1" a="1"/>
  <c r="N7699" i="5" s="1"/>
  <c r="L7699" i="5"/>
  <c r="L7698" i="5"/>
  <c r="M7698" i="5" s="1"/>
  <c r="N7698" i="5" s="1" a="1"/>
  <c r="N7698" i="5" s="1"/>
  <c r="L7697" i="5"/>
  <c r="M7697" i="5" s="1"/>
  <c r="N7697" i="5" s="1" a="1"/>
  <c r="N7697" i="5" s="1"/>
  <c r="L7696" i="5"/>
  <c r="M7696" i="5" s="1"/>
  <c r="N7696" i="5" s="1" a="1"/>
  <c r="N7696" i="5" s="1"/>
  <c r="L7695" i="5"/>
  <c r="M7695" i="5" s="1"/>
  <c r="N7695" i="5" s="1" a="1"/>
  <c r="N7695" i="5" s="1"/>
  <c r="L7694" i="5"/>
  <c r="M7694" i="5" s="1"/>
  <c r="N7694" i="5" s="1" a="1"/>
  <c r="N7694" i="5" s="1"/>
  <c r="M7693" i="5"/>
  <c r="N7693" i="5" s="1" a="1"/>
  <c r="N7693" i="5" s="1"/>
  <c r="L7693" i="5"/>
  <c r="L7692" i="5"/>
  <c r="M7692" i="5" s="1"/>
  <c r="L7691" i="5"/>
  <c r="M7691" i="5" s="1"/>
  <c r="L7690" i="5"/>
  <c r="M7690" i="5" s="1"/>
  <c r="N7690" i="5" s="1" a="1"/>
  <c r="N7690" i="5" s="1"/>
  <c r="L7689" i="5"/>
  <c r="M7689" i="5" s="1"/>
  <c r="N7689" i="5" s="1" a="1"/>
  <c r="N7689" i="5" s="1"/>
  <c r="L7688" i="5"/>
  <c r="M7688" i="5" s="1"/>
  <c r="N7688" i="5" s="1" a="1"/>
  <c r="N7688" i="5" s="1"/>
  <c r="L7687" i="5"/>
  <c r="M7687" i="5" s="1"/>
  <c r="N7687" i="5" s="1" a="1"/>
  <c r="N7687" i="5" s="1"/>
  <c r="L7686" i="5"/>
  <c r="M7686" i="5" s="1"/>
  <c r="N7686" i="5" s="1" a="1"/>
  <c r="N7686" i="5" s="1"/>
  <c r="L7685" i="5"/>
  <c r="M7685" i="5" s="1"/>
  <c r="N7685" i="5" s="1" a="1"/>
  <c r="N7685" i="5" s="1"/>
  <c r="M7684" i="5"/>
  <c r="N7684" i="5" s="1" a="1"/>
  <c r="N7684" i="5" s="1"/>
  <c r="L7684" i="5"/>
  <c r="L7683" i="5"/>
  <c r="M7683" i="5" s="1"/>
  <c r="N7683" i="5" s="1" a="1"/>
  <c r="N7683" i="5" s="1"/>
  <c r="L7682" i="5"/>
  <c r="M7682" i="5" s="1"/>
  <c r="N7682" i="5" s="1" a="1"/>
  <c r="N7682" i="5" s="1"/>
  <c r="L7681" i="5"/>
  <c r="M7681" i="5" s="1"/>
  <c r="N7681" i="5" s="1" a="1"/>
  <c r="N7681" i="5" s="1"/>
  <c r="L7680" i="5"/>
  <c r="M7680" i="5" s="1"/>
  <c r="N7680" i="5" s="1" a="1"/>
  <c r="N7680" i="5" s="1"/>
  <c r="L7679" i="5"/>
  <c r="M7679" i="5" s="1"/>
  <c r="N7679" i="5" s="1" a="1"/>
  <c r="N7679" i="5" s="1"/>
  <c r="L7678" i="5"/>
  <c r="M7678" i="5" s="1"/>
  <c r="N7678" i="5" s="1" a="1"/>
  <c r="N7678" i="5" s="1"/>
  <c r="L7677" i="5"/>
  <c r="M7677" i="5" s="1"/>
  <c r="N7677" i="5" s="1" a="1"/>
  <c r="N7677" i="5" s="1"/>
  <c r="L7676" i="5"/>
  <c r="M7676" i="5" s="1"/>
  <c r="N7676" i="5" s="1" a="1"/>
  <c r="N7676" i="5" s="1"/>
  <c r="L7675" i="5"/>
  <c r="M7675" i="5" s="1"/>
  <c r="N7675" i="5" s="1" a="1"/>
  <c r="N7675" i="5" s="1"/>
  <c r="L7674" i="5"/>
  <c r="M7674" i="5" s="1"/>
  <c r="N7674" i="5" s="1" a="1"/>
  <c r="N7674" i="5" s="1"/>
  <c r="L7673" i="5"/>
  <c r="M7673" i="5" s="1"/>
  <c r="N7673" i="5" s="1" a="1"/>
  <c r="N7673" i="5" s="1"/>
  <c r="L7672" i="5"/>
  <c r="M7672" i="5" s="1"/>
  <c r="N7672" i="5" s="1" a="1"/>
  <c r="N7672" i="5" s="1"/>
  <c r="L7671" i="5"/>
  <c r="M7671" i="5" s="1"/>
  <c r="N7671" i="5" s="1" a="1"/>
  <c r="N7671" i="5" s="1"/>
  <c r="L7670" i="5"/>
  <c r="M7670" i="5" s="1"/>
  <c r="N7670" i="5" s="1" a="1"/>
  <c r="N7670" i="5" s="1"/>
  <c r="M7669" i="5"/>
  <c r="N7669" i="5" s="1" a="1"/>
  <c r="N7669" i="5" s="1"/>
  <c r="L7669" i="5"/>
  <c r="L7668" i="5"/>
  <c r="M7668" i="5" s="1"/>
  <c r="N7668" i="5" s="1" a="1"/>
  <c r="N7668" i="5" s="1"/>
  <c r="L7667" i="5"/>
  <c r="M7667" i="5" s="1"/>
  <c r="N7667" i="5" s="1" a="1"/>
  <c r="N7667" i="5" s="1"/>
  <c r="L7666" i="5"/>
  <c r="M7666" i="5" s="1"/>
  <c r="N7666" i="5" s="1" a="1"/>
  <c r="N7666" i="5" s="1"/>
  <c r="L7665" i="5"/>
  <c r="M7665" i="5" s="1"/>
  <c r="N7665" i="5" s="1" a="1"/>
  <c r="N7665" i="5" s="1"/>
  <c r="M7664" i="5"/>
  <c r="N7664" i="5" s="1" a="1"/>
  <c r="N7664" i="5" s="1"/>
  <c r="L7664" i="5"/>
  <c r="L7663" i="5"/>
  <c r="M7663" i="5" s="1"/>
  <c r="N7663" i="5" s="1" a="1"/>
  <c r="N7663" i="5" s="1"/>
  <c r="L7662" i="5"/>
  <c r="M7662" i="5" s="1"/>
  <c r="N7662" i="5" s="1" a="1"/>
  <c r="N7662" i="5" s="1"/>
  <c r="L7661" i="5"/>
  <c r="M7661" i="5" s="1"/>
  <c r="N7661" i="5" s="1" a="1"/>
  <c r="N7661" i="5" s="1"/>
  <c r="L7660" i="5"/>
  <c r="M7660" i="5" s="1"/>
  <c r="L7659" i="5"/>
  <c r="M7659" i="5" s="1"/>
  <c r="N7659" i="5" s="1" a="1"/>
  <c r="N7659" i="5" s="1"/>
  <c r="L7658" i="5"/>
  <c r="M7658" i="5" s="1"/>
  <c r="N7658" i="5" s="1" a="1"/>
  <c r="N7658" i="5" s="1"/>
  <c r="L7657" i="5"/>
  <c r="M7657" i="5" s="1"/>
  <c r="N7657" i="5" s="1" a="1"/>
  <c r="N7657" i="5" s="1"/>
  <c r="M7656" i="5"/>
  <c r="N7656" i="5" s="1" a="1"/>
  <c r="N7656" i="5" s="1"/>
  <c r="L7656" i="5"/>
  <c r="L7655" i="5"/>
  <c r="M7655" i="5" s="1"/>
  <c r="N7655" i="5" s="1" a="1"/>
  <c r="N7655" i="5" s="1"/>
  <c r="L7654" i="5"/>
  <c r="M7654" i="5" s="1"/>
  <c r="N7654" i="5" s="1" a="1"/>
  <c r="N7654" i="5" s="1"/>
  <c r="L7653" i="5"/>
  <c r="M7653" i="5" s="1"/>
  <c r="N7653" i="5" s="1" a="1"/>
  <c r="N7653" i="5" s="1"/>
  <c r="L7652" i="5"/>
  <c r="M7652" i="5" s="1"/>
  <c r="N7652" i="5" s="1" a="1"/>
  <c r="N7652" i="5" s="1"/>
  <c r="L7651" i="5"/>
  <c r="M7651" i="5" s="1"/>
  <c r="N7651" i="5" s="1" a="1"/>
  <c r="N7651" i="5" s="1"/>
  <c r="L7650" i="5"/>
  <c r="M7650" i="5" s="1"/>
  <c r="N7650" i="5" s="1" a="1"/>
  <c r="N7650" i="5" s="1"/>
  <c r="L7649" i="5"/>
  <c r="M7649" i="5" s="1"/>
  <c r="N7649" i="5" s="1" a="1"/>
  <c r="N7649" i="5" s="1"/>
  <c r="L7648" i="5"/>
  <c r="M7648" i="5" s="1"/>
  <c r="N7648" i="5" s="1" a="1"/>
  <c r="N7648" i="5" s="1"/>
  <c r="L7647" i="5"/>
  <c r="M7647" i="5" s="1"/>
  <c r="N7647" i="5" s="1" a="1"/>
  <c r="N7647" i="5" s="1"/>
  <c r="M7646" i="5"/>
  <c r="N7646" i="5" s="1" a="1"/>
  <c r="N7646" i="5" s="1"/>
  <c r="L7646" i="5"/>
  <c r="L7645" i="5"/>
  <c r="M7645" i="5" s="1"/>
  <c r="N7645" i="5" s="1" a="1"/>
  <c r="N7645" i="5" s="1"/>
  <c r="L7644" i="5"/>
  <c r="M7644" i="5" s="1"/>
  <c r="N7644" i="5" s="1" a="1"/>
  <c r="N7644" i="5" s="1"/>
  <c r="L7643" i="5"/>
  <c r="M7643" i="5" s="1"/>
  <c r="N7643" i="5" s="1" a="1"/>
  <c r="N7643" i="5" s="1"/>
  <c r="L7642" i="5"/>
  <c r="M7642" i="5" s="1"/>
  <c r="N7642" i="5" s="1" a="1"/>
  <c r="N7642" i="5" s="1"/>
  <c r="L7641" i="5"/>
  <c r="M7641" i="5" s="1"/>
  <c r="N7641" i="5" s="1" a="1"/>
  <c r="N7641" i="5" s="1"/>
  <c r="L7640" i="5"/>
  <c r="M7640" i="5" s="1"/>
  <c r="N7640" i="5" s="1" a="1"/>
  <c r="N7640" i="5" s="1"/>
  <c r="L7639" i="5"/>
  <c r="M7639" i="5" s="1"/>
  <c r="N7639" i="5" s="1" a="1"/>
  <c r="N7639" i="5" s="1"/>
  <c r="L7638" i="5"/>
  <c r="M7638" i="5" s="1"/>
  <c r="N7638" i="5" s="1" a="1"/>
  <c r="N7638" i="5" s="1"/>
  <c r="L7637" i="5"/>
  <c r="M7637" i="5" s="1"/>
  <c r="N7637" i="5" s="1" a="1"/>
  <c r="N7637" i="5" s="1"/>
  <c r="L7636" i="5"/>
  <c r="M7636" i="5" s="1"/>
  <c r="N7636" i="5" s="1" a="1"/>
  <c r="N7636" i="5" s="1"/>
  <c r="L7635" i="5"/>
  <c r="M7635" i="5" s="1"/>
  <c r="N7635" i="5" s="1" a="1"/>
  <c r="N7635" i="5" s="1"/>
  <c r="L7634" i="5"/>
  <c r="M7634" i="5" s="1"/>
  <c r="N7634" i="5" s="1" a="1"/>
  <c r="N7634" i="5" s="1"/>
  <c r="L7633" i="5"/>
  <c r="M7633" i="5" s="1"/>
  <c r="N7633" i="5" s="1" a="1"/>
  <c r="N7633" i="5" s="1"/>
  <c r="L7632" i="5"/>
  <c r="M7632" i="5" s="1"/>
  <c r="N7632" i="5" s="1" a="1"/>
  <c r="N7632" i="5" s="1"/>
  <c r="L7631" i="5"/>
  <c r="M7631" i="5" s="1"/>
  <c r="N7631" i="5" s="1" a="1"/>
  <c r="N7631" i="5" s="1"/>
  <c r="M7630" i="5"/>
  <c r="N7630" i="5" s="1" a="1"/>
  <c r="N7630" i="5" s="1"/>
  <c r="L7630" i="5"/>
  <c r="L7629" i="5"/>
  <c r="M7629" i="5" s="1"/>
  <c r="N7629" i="5" s="1" a="1"/>
  <c r="N7629" i="5" s="1"/>
  <c r="L7628" i="5"/>
  <c r="M7628" i="5" s="1"/>
  <c r="N7628" i="5" s="1" a="1"/>
  <c r="N7628" i="5" s="1"/>
  <c r="L7627" i="5"/>
  <c r="M7627" i="5" s="1"/>
  <c r="N7627" i="5" s="1" a="1"/>
  <c r="N7627" i="5" s="1"/>
  <c r="L7626" i="5"/>
  <c r="M7626" i="5" s="1"/>
  <c r="N7626" i="5" s="1" a="1"/>
  <c r="N7626" i="5" s="1"/>
  <c r="L7625" i="5"/>
  <c r="M7625" i="5" s="1"/>
  <c r="N7625" i="5" s="1" a="1"/>
  <c r="N7625" i="5" s="1"/>
  <c r="L7624" i="5"/>
  <c r="M7624" i="5" s="1"/>
  <c r="N7624" i="5" s="1" a="1"/>
  <c r="N7624" i="5" s="1"/>
  <c r="L7623" i="5"/>
  <c r="M7623" i="5" s="1"/>
  <c r="N7623" i="5" s="1" a="1"/>
  <c r="N7623" i="5" s="1"/>
  <c r="M7622" i="5"/>
  <c r="N7622" i="5" s="1" a="1"/>
  <c r="N7622" i="5" s="1"/>
  <c r="L7622" i="5"/>
  <c r="L7621" i="5"/>
  <c r="M7621" i="5" s="1"/>
  <c r="N7621" i="5" s="1" a="1"/>
  <c r="N7621" i="5" s="1"/>
  <c r="L7620" i="5"/>
  <c r="M7620" i="5" s="1"/>
  <c r="N7620" i="5" s="1" a="1"/>
  <c r="N7620" i="5" s="1"/>
  <c r="L7619" i="5"/>
  <c r="M7619" i="5" s="1"/>
  <c r="N7619" i="5" s="1" a="1"/>
  <c r="N7619" i="5" s="1"/>
  <c r="L7618" i="5"/>
  <c r="M7618" i="5" s="1"/>
  <c r="N7618" i="5" s="1" a="1"/>
  <c r="N7618" i="5" s="1"/>
  <c r="L7617" i="5"/>
  <c r="M7617" i="5" s="1"/>
  <c r="N7617" i="5" s="1" a="1"/>
  <c r="N7617" i="5" s="1"/>
  <c r="L7616" i="5"/>
  <c r="M7616" i="5" s="1"/>
  <c r="N7616" i="5" s="1" a="1"/>
  <c r="N7616" i="5" s="1"/>
  <c r="L7615" i="5"/>
  <c r="M7615" i="5" s="1"/>
  <c r="N7615" i="5" s="1" a="1"/>
  <c r="N7615" i="5" s="1"/>
  <c r="L7614" i="5"/>
  <c r="M7614" i="5" s="1"/>
  <c r="N7614" i="5" s="1" a="1"/>
  <c r="N7614" i="5" s="1"/>
  <c r="M7613" i="5"/>
  <c r="N7613" i="5" s="1" a="1"/>
  <c r="N7613" i="5" s="1"/>
  <c r="L7613" i="5"/>
  <c r="L7612" i="5"/>
  <c r="M7612" i="5" s="1"/>
  <c r="N7612" i="5" s="1" a="1"/>
  <c r="N7612" i="5" s="1"/>
  <c r="L7611" i="5"/>
  <c r="M7611" i="5" s="1"/>
  <c r="N7611" i="5" s="1" a="1"/>
  <c r="N7611" i="5" s="1"/>
  <c r="M7610" i="5"/>
  <c r="N7610" i="5" s="1" a="1"/>
  <c r="N7610" i="5" s="1"/>
  <c r="L7610" i="5"/>
  <c r="M7609" i="5"/>
  <c r="N7609" i="5" s="1" a="1"/>
  <c r="N7609" i="5" s="1"/>
  <c r="L7609" i="5"/>
  <c r="L7608" i="5"/>
  <c r="M7608" i="5" s="1"/>
  <c r="N7608" i="5" s="1" a="1"/>
  <c r="N7608" i="5" s="1"/>
  <c r="L7607" i="5"/>
  <c r="M7607" i="5" s="1"/>
  <c r="N7607" i="5" s="1" a="1"/>
  <c r="N7607" i="5" s="1"/>
  <c r="L7606" i="5"/>
  <c r="M7606" i="5" s="1"/>
  <c r="N7606" i="5" s="1" a="1"/>
  <c r="N7606" i="5" s="1"/>
  <c r="L7605" i="5"/>
  <c r="M7605" i="5" s="1"/>
  <c r="N7605" i="5" s="1" a="1"/>
  <c r="N7605" i="5" s="1"/>
  <c r="M7604" i="5"/>
  <c r="N7604" i="5" s="1" a="1"/>
  <c r="N7604" i="5" s="1"/>
  <c r="L7604" i="5"/>
  <c r="L7603" i="5"/>
  <c r="M7603" i="5" s="1"/>
  <c r="N7603" i="5" s="1" a="1"/>
  <c r="N7603" i="5" s="1"/>
  <c r="L7602" i="5"/>
  <c r="M7602" i="5" s="1"/>
  <c r="N7602" i="5" s="1" a="1"/>
  <c r="N7602" i="5" s="1"/>
  <c r="L7601" i="5"/>
  <c r="M7601" i="5" s="1"/>
  <c r="N7601" i="5" s="1" a="1"/>
  <c r="N7601" i="5" s="1"/>
  <c r="L7600" i="5"/>
  <c r="M7600" i="5" s="1"/>
  <c r="N7600" i="5" s="1" a="1"/>
  <c r="N7600" i="5" s="1"/>
  <c r="L7599" i="5"/>
  <c r="M7599" i="5" s="1"/>
  <c r="N7599" i="5" s="1" a="1"/>
  <c r="N7599" i="5" s="1"/>
  <c r="L7598" i="5"/>
  <c r="M7598" i="5" s="1"/>
  <c r="N7598" i="5" s="1" a="1"/>
  <c r="N7598" i="5" s="1"/>
  <c r="M7597" i="5"/>
  <c r="N7597" i="5" s="1" a="1"/>
  <c r="N7597" i="5" s="1"/>
  <c r="L7597" i="5"/>
  <c r="L7596" i="5"/>
  <c r="M7596" i="5" s="1"/>
  <c r="N7596" i="5" s="1" a="1"/>
  <c r="N7596" i="5" s="1"/>
  <c r="L7595" i="5"/>
  <c r="M7595" i="5" s="1"/>
  <c r="N7595" i="5" s="1" a="1"/>
  <c r="N7595" i="5" s="1"/>
  <c r="L7594" i="5"/>
  <c r="M7594" i="5" s="1"/>
  <c r="N7594" i="5" s="1" a="1"/>
  <c r="N7594" i="5" s="1"/>
  <c r="L7593" i="5"/>
  <c r="M7593" i="5" s="1"/>
  <c r="N7593" i="5" s="1" a="1"/>
  <c r="N7593" i="5" s="1"/>
  <c r="M7592" i="5"/>
  <c r="N7592" i="5" s="1" a="1"/>
  <c r="N7592" i="5" s="1"/>
  <c r="L7592" i="5"/>
  <c r="L7591" i="5"/>
  <c r="M7591" i="5" s="1"/>
  <c r="N7591" i="5" s="1" a="1"/>
  <c r="N7591" i="5" s="1"/>
  <c r="L7590" i="5"/>
  <c r="M7590" i="5" s="1"/>
  <c r="N7590" i="5" s="1" a="1"/>
  <c r="N7590" i="5" s="1"/>
  <c r="L7589" i="5"/>
  <c r="M7589" i="5" s="1"/>
  <c r="N7589" i="5" s="1" a="1"/>
  <c r="N7589" i="5" s="1"/>
  <c r="L7588" i="5"/>
  <c r="M7588" i="5" s="1"/>
  <c r="N7588" i="5" s="1" a="1"/>
  <c r="N7588" i="5" s="1"/>
  <c r="M7587" i="5"/>
  <c r="N7587" i="5" s="1" a="1"/>
  <c r="N7587" i="5" s="1"/>
  <c r="L7587" i="5"/>
  <c r="L7586" i="5"/>
  <c r="M7586" i="5" s="1"/>
  <c r="N7586" i="5" s="1" a="1"/>
  <c r="N7586" i="5" s="1"/>
  <c r="M7585" i="5"/>
  <c r="N7585" i="5" s="1" a="1"/>
  <c r="N7585" i="5" s="1"/>
  <c r="L7585" i="5"/>
  <c r="L7584" i="5"/>
  <c r="M7584" i="5" s="1"/>
  <c r="N7584" i="5" s="1" a="1"/>
  <c r="N7584" i="5" s="1"/>
  <c r="L7583" i="5"/>
  <c r="M7583" i="5" s="1"/>
  <c r="N7583" i="5" s="1" a="1"/>
  <c r="N7583" i="5" s="1"/>
  <c r="L7582" i="5"/>
  <c r="M7582" i="5" s="1"/>
  <c r="N7582" i="5" s="1" a="1"/>
  <c r="N7582" i="5" s="1"/>
  <c r="L7581" i="5"/>
  <c r="M7581" i="5" s="1"/>
  <c r="N7581" i="5" s="1" a="1"/>
  <c r="N7581" i="5" s="1"/>
  <c r="L7580" i="5"/>
  <c r="M7580" i="5" s="1"/>
  <c r="N7580" i="5" s="1" a="1"/>
  <c r="N7580" i="5" s="1"/>
  <c r="M7579" i="5"/>
  <c r="N7579" i="5" s="1" a="1"/>
  <c r="N7579" i="5" s="1"/>
  <c r="L7579" i="5"/>
  <c r="L7578" i="5"/>
  <c r="M7578" i="5" s="1"/>
  <c r="N7578" i="5" s="1" a="1"/>
  <c r="N7578" i="5" s="1"/>
  <c r="L7577" i="5"/>
  <c r="M7577" i="5" s="1"/>
  <c r="N7577" i="5" s="1" a="1"/>
  <c r="N7577" i="5" s="1"/>
  <c r="L7576" i="5"/>
  <c r="M7576" i="5" s="1"/>
  <c r="N7576" i="5" s="1" a="1"/>
  <c r="N7576" i="5" s="1"/>
  <c r="L7575" i="5"/>
  <c r="M7575" i="5" s="1"/>
  <c r="N7575" i="5" s="1" a="1"/>
  <c r="N7575" i="5" s="1"/>
  <c r="L7574" i="5"/>
  <c r="M7574" i="5" s="1"/>
  <c r="N7574" i="5" s="1" a="1"/>
  <c r="N7574" i="5" s="1"/>
  <c r="L7573" i="5"/>
  <c r="M7573" i="5" s="1"/>
  <c r="N7573" i="5" s="1" a="1"/>
  <c r="N7573" i="5" s="1"/>
  <c r="L7572" i="5"/>
  <c r="M7572" i="5" s="1"/>
  <c r="N7572" i="5" s="1" a="1"/>
  <c r="N7572" i="5" s="1"/>
  <c r="L7571" i="5"/>
  <c r="M7571" i="5" s="1"/>
  <c r="N7571" i="5" s="1" a="1"/>
  <c r="N7571" i="5" s="1"/>
  <c r="L7570" i="5"/>
  <c r="M7570" i="5" s="1"/>
  <c r="N7570" i="5" s="1" a="1"/>
  <c r="N7570" i="5" s="1"/>
  <c r="L7569" i="5"/>
  <c r="M7569" i="5" s="1"/>
  <c r="N7569" i="5" s="1" a="1"/>
  <c r="N7569" i="5" s="1"/>
  <c r="M7568" i="5"/>
  <c r="N7568" i="5" s="1" a="1"/>
  <c r="N7568" i="5" s="1"/>
  <c r="L7568" i="5"/>
  <c r="L7567" i="5"/>
  <c r="M7567" i="5" s="1"/>
  <c r="N7567" i="5" s="1" a="1"/>
  <c r="N7567" i="5" s="1"/>
  <c r="L7566" i="5"/>
  <c r="M7566" i="5" s="1"/>
  <c r="N7566" i="5" s="1" a="1"/>
  <c r="N7566" i="5" s="1"/>
  <c r="L7565" i="5"/>
  <c r="M7565" i="5" s="1"/>
  <c r="N7565" i="5" s="1" a="1"/>
  <c r="N7565" i="5" s="1"/>
  <c r="L7564" i="5"/>
  <c r="M7564" i="5" s="1"/>
  <c r="N7564" i="5" s="1" a="1"/>
  <c r="N7564" i="5" s="1"/>
  <c r="L7563" i="5"/>
  <c r="M7563" i="5" s="1"/>
  <c r="N7563" i="5" s="1" a="1"/>
  <c r="N7563" i="5" s="1"/>
  <c r="L7562" i="5"/>
  <c r="M7562" i="5" s="1"/>
  <c r="N7562" i="5" s="1" a="1"/>
  <c r="N7562" i="5" s="1"/>
  <c r="L7561" i="5"/>
  <c r="M7561" i="5" s="1"/>
  <c r="N7561" i="5" s="1" a="1"/>
  <c r="N7561" i="5" s="1"/>
  <c r="L7560" i="5"/>
  <c r="M7560" i="5" s="1"/>
  <c r="N7560" i="5" s="1" a="1"/>
  <c r="N7560" i="5" s="1"/>
  <c r="L7559" i="5"/>
  <c r="M7559" i="5" s="1"/>
  <c r="N7559" i="5" s="1" a="1"/>
  <c r="N7559" i="5" s="1"/>
  <c r="L7558" i="5"/>
  <c r="M7558" i="5" s="1"/>
  <c r="N7558" i="5" s="1" a="1"/>
  <c r="N7558" i="5" s="1"/>
  <c r="L7557" i="5"/>
  <c r="M7557" i="5" s="1"/>
  <c r="N7557" i="5" s="1" a="1"/>
  <c r="N7557" i="5" s="1"/>
  <c r="M7556" i="5"/>
  <c r="N7556" i="5" s="1" a="1"/>
  <c r="N7556" i="5" s="1"/>
  <c r="L7556" i="5"/>
  <c r="M7555" i="5"/>
  <c r="L7555" i="5"/>
  <c r="L7554" i="5"/>
  <c r="M7554" i="5" s="1"/>
  <c r="N7554" i="5" s="1" a="1"/>
  <c r="N7554" i="5" s="1"/>
  <c r="L7553" i="5"/>
  <c r="M7553" i="5" s="1"/>
  <c r="N7553" i="5" s="1" a="1"/>
  <c r="N7553" i="5" s="1"/>
  <c r="L7552" i="5"/>
  <c r="M7552" i="5" s="1"/>
  <c r="N7552" i="5" s="1" a="1"/>
  <c r="N7552" i="5" s="1"/>
  <c r="L7551" i="5"/>
  <c r="M7551" i="5" s="1"/>
  <c r="N7551" i="5" s="1" a="1"/>
  <c r="N7551" i="5" s="1"/>
  <c r="L7550" i="5"/>
  <c r="M7550" i="5" s="1"/>
  <c r="N7550" i="5" s="1" a="1"/>
  <c r="N7550" i="5" s="1"/>
  <c r="L7549" i="5"/>
  <c r="M7549" i="5" s="1"/>
  <c r="N7549" i="5" s="1" a="1"/>
  <c r="N7549" i="5" s="1"/>
  <c r="L7548" i="5"/>
  <c r="M7548" i="5" s="1"/>
  <c r="N7548" i="5" s="1" a="1"/>
  <c r="N7548" i="5" s="1"/>
  <c r="L7547" i="5"/>
  <c r="M7547" i="5" s="1"/>
  <c r="N7547" i="5" s="1" a="1"/>
  <c r="N7547" i="5" s="1"/>
  <c r="L7546" i="5"/>
  <c r="M7546" i="5" s="1"/>
  <c r="N7546" i="5" s="1" a="1"/>
  <c r="N7546" i="5" s="1"/>
  <c r="L7545" i="5"/>
  <c r="M7545" i="5" s="1"/>
  <c r="N7545" i="5" s="1" a="1"/>
  <c r="N7545" i="5" s="1"/>
  <c r="L7544" i="5"/>
  <c r="M7544" i="5" s="1"/>
  <c r="N7544" i="5" s="1" a="1"/>
  <c r="N7544" i="5" s="1"/>
  <c r="L7543" i="5"/>
  <c r="M7543" i="5" s="1"/>
  <c r="N7543" i="5" s="1" a="1"/>
  <c r="N7543" i="5" s="1"/>
  <c r="L7542" i="5"/>
  <c r="M7542" i="5" s="1"/>
  <c r="N7542" i="5" s="1" a="1"/>
  <c r="N7542" i="5" s="1"/>
  <c r="L7541" i="5"/>
  <c r="M7541" i="5" s="1"/>
  <c r="N7541" i="5" s="1" a="1"/>
  <c r="N7541" i="5" s="1"/>
  <c r="L7540" i="5"/>
  <c r="M7540" i="5" s="1"/>
  <c r="N7540" i="5" s="1" a="1"/>
  <c r="N7540" i="5" s="1"/>
  <c r="L7539" i="5"/>
  <c r="M7539" i="5" s="1"/>
  <c r="N7539" i="5" s="1" a="1"/>
  <c r="N7539" i="5" s="1"/>
  <c r="L7538" i="5"/>
  <c r="M7538" i="5" s="1"/>
  <c r="N7538" i="5" s="1" a="1"/>
  <c r="N7538" i="5" s="1"/>
  <c r="L7537" i="5"/>
  <c r="M7537" i="5" s="1"/>
  <c r="N7537" i="5" s="1" a="1"/>
  <c r="N7537" i="5" s="1"/>
  <c r="L7536" i="5"/>
  <c r="M7536" i="5" s="1"/>
  <c r="N7536" i="5" s="1" a="1"/>
  <c r="N7536" i="5" s="1"/>
  <c r="L7535" i="5"/>
  <c r="M7535" i="5" s="1"/>
  <c r="N7535" i="5" s="1" a="1"/>
  <c r="N7535" i="5" s="1"/>
  <c r="L7534" i="5"/>
  <c r="M7534" i="5" s="1"/>
  <c r="N7534" i="5" s="1" a="1"/>
  <c r="N7534" i="5" s="1"/>
  <c r="L7533" i="5"/>
  <c r="M7533" i="5" s="1"/>
  <c r="N7533" i="5" s="1" a="1"/>
  <c r="N7533" i="5" s="1"/>
  <c r="L7532" i="5"/>
  <c r="M7532" i="5" s="1"/>
  <c r="N7532" i="5" s="1" a="1"/>
  <c r="N7532" i="5" s="1"/>
  <c r="L7531" i="5"/>
  <c r="M7531" i="5" s="1"/>
  <c r="L7530" i="5"/>
  <c r="M7530" i="5" s="1"/>
  <c r="N7530" i="5" s="1" a="1"/>
  <c r="N7530" i="5" s="1"/>
  <c r="L7529" i="5"/>
  <c r="M7529" i="5" s="1"/>
  <c r="N7529" i="5" s="1" a="1"/>
  <c r="N7529" i="5" s="1"/>
  <c r="L7528" i="5"/>
  <c r="M7528" i="5" s="1"/>
  <c r="N7528" i="5" s="1" a="1"/>
  <c r="N7528" i="5" s="1"/>
  <c r="L7527" i="5"/>
  <c r="M7527" i="5" s="1"/>
  <c r="N7527" i="5" s="1" a="1"/>
  <c r="N7527" i="5" s="1"/>
  <c r="L7526" i="5"/>
  <c r="M7526" i="5" s="1"/>
  <c r="N7526" i="5" s="1" a="1"/>
  <c r="N7526" i="5" s="1"/>
  <c r="L7525" i="5"/>
  <c r="M7525" i="5" s="1"/>
  <c r="N7525" i="5" s="1" a="1"/>
  <c r="N7525" i="5" s="1"/>
  <c r="L7524" i="5"/>
  <c r="M7524" i="5" s="1"/>
  <c r="N7524" i="5" s="1" a="1"/>
  <c r="N7524" i="5" s="1"/>
  <c r="L7523" i="5"/>
  <c r="M7523" i="5" s="1"/>
  <c r="N7523" i="5" s="1" a="1"/>
  <c r="N7523" i="5" s="1"/>
  <c r="L7522" i="5"/>
  <c r="M7522" i="5" s="1"/>
  <c r="N7522" i="5" s="1" a="1"/>
  <c r="N7522" i="5" s="1"/>
  <c r="L7521" i="5"/>
  <c r="M7521" i="5" s="1"/>
  <c r="N7521" i="5" s="1" a="1"/>
  <c r="N7521" i="5" s="1"/>
  <c r="L7520" i="5"/>
  <c r="M7520" i="5" s="1"/>
  <c r="N7520" i="5" s="1" a="1"/>
  <c r="N7520" i="5" s="1"/>
  <c r="L7519" i="5"/>
  <c r="M7519" i="5" s="1"/>
  <c r="N7519" i="5" s="1" a="1"/>
  <c r="N7519" i="5" s="1"/>
  <c r="L7518" i="5"/>
  <c r="M7518" i="5" s="1"/>
  <c r="N7518" i="5" s="1" a="1"/>
  <c r="N7518" i="5" s="1"/>
  <c r="L7517" i="5"/>
  <c r="M7517" i="5" s="1"/>
  <c r="N7517" i="5" s="1" a="1"/>
  <c r="N7517" i="5" s="1"/>
  <c r="L7516" i="5"/>
  <c r="M7516" i="5" s="1"/>
  <c r="N7516" i="5" s="1" a="1"/>
  <c r="N7516" i="5" s="1"/>
  <c r="L7515" i="5"/>
  <c r="M7515" i="5" s="1"/>
  <c r="N7515" i="5" s="1" a="1"/>
  <c r="N7515" i="5" s="1"/>
  <c r="L7514" i="5"/>
  <c r="M7514" i="5" s="1"/>
  <c r="N7514" i="5" s="1" a="1"/>
  <c r="N7514" i="5" s="1"/>
  <c r="L7513" i="5"/>
  <c r="M7513" i="5" s="1"/>
  <c r="N7513" i="5" s="1" a="1"/>
  <c r="N7513" i="5" s="1"/>
  <c r="L7512" i="5"/>
  <c r="M7512" i="5" s="1"/>
  <c r="N7512" i="5" s="1" a="1"/>
  <c r="N7512" i="5" s="1"/>
  <c r="M7511" i="5"/>
  <c r="N7511" i="5" s="1" a="1"/>
  <c r="N7511" i="5" s="1"/>
  <c r="L7511" i="5"/>
  <c r="L7510" i="5"/>
  <c r="M7510" i="5" s="1"/>
  <c r="N7510" i="5" s="1" a="1"/>
  <c r="N7510" i="5" s="1"/>
  <c r="L7509" i="5"/>
  <c r="M7509" i="5" s="1"/>
  <c r="N7509" i="5" s="1" a="1"/>
  <c r="L7508" i="5"/>
  <c r="M7508" i="5" s="1"/>
  <c r="N7508" i="5" s="1" a="1"/>
  <c r="N7508" i="5" s="1"/>
  <c r="L7507" i="5"/>
  <c r="M7507" i="5" s="1"/>
  <c r="N7507" i="5" s="1" a="1"/>
  <c r="N7507" i="5" s="1"/>
  <c r="L7506" i="5"/>
  <c r="M7506" i="5" s="1"/>
  <c r="N7506" i="5" s="1" a="1"/>
  <c r="N7506" i="5" s="1"/>
  <c r="L7505" i="5"/>
  <c r="M7505" i="5" s="1"/>
  <c r="N7505" i="5" s="1" a="1"/>
  <c r="N7505" i="5" s="1"/>
  <c r="M7504" i="5"/>
  <c r="N7504" i="5" s="1" a="1"/>
  <c r="N7504" i="5" s="1"/>
  <c r="L7504" i="5"/>
  <c r="L7503" i="5"/>
  <c r="M7503" i="5" s="1"/>
  <c r="N7503" i="5" s="1" a="1"/>
  <c r="N7503" i="5" s="1"/>
  <c r="M7502" i="5"/>
  <c r="N7502" i="5" s="1" a="1"/>
  <c r="N7502" i="5" s="1"/>
  <c r="L7502" i="5"/>
  <c r="L7501" i="5"/>
  <c r="M7501" i="5" s="1"/>
  <c r="N7501" i="5" s="1" a="1"/>
  <c r="N7501" i="5" s="1"/>
  <c r="L7500" i="5"/>
  <c r="M7500" i="5" s="1"/>
  <c r="N7500" i="5" s="1" a="1"/>
  <c r="N7500" i="5" s="1"/>
  <c r="L7499" i="5"/>
  <c r="M7499" i="5" s="1"/>
  <c r="N7499" i="5" s="1" a="1"/>
  <c r="N7499" i="5" s="1"/>
  <c r="L7498" i="5"/>
  <c r="M7498" i="5" s="1"/>
  <c r="N7498" i="5" s="1" a="1"/>
  <c r="N7498" i="5" s="1"/>
  <c r="L7497" i="5"/>
  <c r="M7497" i="5" s="1"/>
  <c r="N7497" i="5" s="1" a="1"/>
  <c r="N7497" i="5" s="1"/>
  <c r="L7496" i="5"/>
  <c r="M7496" i="5" s="1"/>
  <c r="N7496" i="5" s="1" a="1"/>
  <c r="N7496" i="5" s="1"/>
  <c r="L7495" i="5"/>
  <c r="M7495" i="5" s="1"/>
  <c r="N7495" i="5" s="1" a="1"/>
  <c r="N7495" i="5" s="1"/>
  <c r="L7494" i="5"/>
  <c r="M7494" i="5" s="1"/>
  <c r="N7494" i="5" s="1" a="1"/>
  <c r="N7494" i="5" s="1"/>
  <c r="L7493" i="5"/>
  <c r="M7493" i="5" s="1"/>
  <c r="N7493" i="5" s="1" a="1"/>
  <c r="N7493" i="5" s="1"/>
  <c r="L7492" i="5"/>
  <c r="M7492" i="5" s="1"/>
  <c r="N7492" i="5" s="1" a="1"/>
  <c r="N7492" i="5" s="1"/>
  <c r="L7491" i="5"/>
  <c r="M7491" i="5" s="1"/>
  <c r="N7491" i="5" s="1" a="1"/>
  <c r="N7491" i="5" s="1"/>
  <c r="M7490" i="5"/>
  <c r="N7490" i="5" s="1" a="1"/>
  <c r="N7490" i="5" s="1"/>
  <c r="L7490" i="5"/>
  <c r="L7489" i="5"/>
  <c r="M7489" i="5" s="1"/>
  <c r="N7489" i="5" s="1" a="1"/>
  <c r="N7489" i="5" s="1"/>
  <c r="L7488" i="5"/>
  <c r="M7488" i="5" s="1"/>
  <c r="N7488" i="5" s="1" a="1"/>
  <c r="N7488" i="5" s="1"/>
  <c r="L7487" i="5"/>
  <c r="M7487" i="5" s="1"/>
  <c r="N7487" i="5" s="1" a="1"/>
  <c r="N7487" i="5" s="1"/>
  <c r="L7486" i="5"/>
  <c r="M7486" i="5" s="1"/>
  <c r="N7486" i="5" s="1" a="1"/>
  <c r="N7486" i="5" s="1"/>
  <c r="L7485" i="5"/>
  <c r="M7485" i="5" s="1"/>
  <c r="N7485" i="5" s="1" a="1"/>
  <c r="N7485" i="5" s="1"/>
  <c r="L7484" i="5"/>
  <c r="M7484" i="5" s="1"/>
  <c r="N7484" i="5" s="1" a="1"/>
  <c r="N7484" i="5" s="1"/>
  <c r="L7483" i="5"/>
  <c r="M7483" i="5" s="1"/>
  <c r="N7483" i="5" s="1" a="1"/>
  <c r="N7483" i="5" s="1"/>
  <c r="L7482" i="5"/>
  <c r="M7482" i="5" s="1"/>
  <c r="N7482" i="5" s="1" a="1"/>
  <c r="N7482" i="5" s="1"/>
  <c r="L7481" i="5"/>
  <c r="M7481" i="5" s="1"/>
  <c r="N7481" i="5" s="1" a="1"/>
  <c r="N7481" i="5" s="1"/>
  <c r="L7480" i="5"/>
  <c r="M7480" i="5" s="1"/>
  <c r="N7480" i="5" s="1" a="1"/>
  <c r="N7480" i="5" s="1"/>
  <c r="L7479" i="5"/>
  <c r="M7479" i="5" s="1"/>
  <c r="N7479" i="5" s="1" a="1"/>
  <c r="N7479" i="5" s="1"/>
  <c r="L7478" i="5"/>
  <c r="M7478" i="5" s="1"/>
  <c r="N7478" i="5" s="1" a="1"/>
  <c r="N7478" i="5" s="1"/>
  <c r="L7477" i="5"/>
  <c r="M7477" i="5" s="1"/>
  <c r="N7477" i="5" s="1" a="1"/>
  <c r="N7477" i="5" s="1"/>
  <c r="L7476" i="5"/>
  <c r="M7476" i="5" s="1"/>
  <c r="N7476" i="5" s="1" a="1"/>
  <c r="N7476" i="5" s="1"/>
  <c r="L7475" i="5"/>
  <c r="M7475" i="5" s="1"/>
  <c r="N7475" i="5" s="1" a="1"/>
  <c r="N7475" i="5" s="1"/>
  <c r="L7474" i="5"/>
  <c r="M7474" i="5" s="1"/>
  <c r="N7474" i="5" s="1" a="1"/>
  <c r="N7474" i="5" s="1"/>
  <c r="L7473" i="5"/>
  <c r="M7473" i="5" s="1"/>
  <c r="N7473" i="5" s="1" a="1"/>
  <c r="N7473" i="5" s="1"/>
  <c r="L7472" i="5"/>
  <c r="M7472" i="5" s="1"/>
  <c r="N7472" i="5" s="1" a="1"/>
  <c r="N7472" i="5" s="1"/>
  <c r="L7471" i="5"/>
  <c r="M7471" i="5" s="1"/>
  <c r="N7471" i="5" s="1" a="1"/>
  <c r="N7471" i="5" s="1"/>
  <c r="L7470" i="5"/>
  <c r="M7470" i="5" s="1"/>
  <c r="N7470" i="5" s="1" a="1"/>
  <c r="N7470" i="5" s="1"/>
  <c r="L7469" i="5"/>
  <c r="M7469" i="5" s="1"/>
  <c r="N7469" i="5" s="1" a="1"/>
  <c r="N7469" i="5" s="1"/>
  <c r="L7468" i="5"/>
  <c r="M7468" i="5" s="1"/>
  <c r="N7468" i="5" s="1" a="1"/>
  <c r="N7468" i="5" s="1"/>
  <c r="L7467" i="5"/>
  <c r="M7467" i="5" s="1"/>
  <c r="N7467" i="5" s="1" a="1"/>
  <c r="N7467" i="5" s="1"/>
  <c r="L7466" i="5"/>
  <c r="M7466" i="5" s="1"/>
  <c r="L7465" i="5"/>
  <c r="M7465" i="5" s="1"/>
  <c r="N7465" i="5" s="1" a="1"/>
  <c r="N7465" i="5" s="1"/>
  <c r="L7464" i="5"/>
  <c r="M7464" i="5" s="1"/>
  <c r="N7464" i="5" s="1" a="1"/>
  <c r="N7464" i="5" s="1"/>
  <c r="L7463" i="5"/>
  <c r="M7463" i="5" s="1"/>
  <c r="N7463" i="5" s="1" a="1"/>
  <c r="N7463" i="5" s="1"/>
  <c r="L7462" i="5"/>
  <c r="M7462" i="5" s="1"/>
  <c r="N7462" i="5" s="1" a="1"/>
  <c r="N7462" i="5" s="1"/>
  <c r="L7461" i="5"/>
  <c r="M7461" i="5" s="1"/>
  <c r="N7461" i="5" s="1" a="1"/>
  <c r="N7461" i="5" s="1"/>
  <c r="M7460" i="5"/>
  <c r="N7460" i="5" s="1" a="1"/>
  <c r="N7460" i="5" s="1"/>
  <c r="L7460" i="5"/>
  <c r="L7459" i="5"/>
  <c r="M7459" i="5" s="1"/>
  <c r="N7459" i="5" s="1" a="1"/>
  <c r="N7459" i="5" s="1"/>
  <c r="L7458" i="5"/>
  <c r="M7458" i="5" s="1"/>
  <c r="N7458" i="5" s="1" a="1"/>
  <c r="N7458" i="5" s="1"/>
  <c r="L7457" i="5"/>
  <c r="M7457" i="5" s="1"/>
  <c r="N7457" i="5" s="1" a="1"/>
  <c r="N7457" i="5" s="1"/>
  <c r="L7456" i="5"/>
  <c r="M7456" i="5" s="1"/>
  <c r="N7456" i="5" s="1" a="1"/>
  <c r="N7456" i="5" s="1"/>
  <c r="L7455" i="5"/>
  <c r="M7455" i="5" s="1"/>
  <c r="N7455" i="5" s="1" a="1"/>
  <c r="N7455" i="5" s="1"/>
  <c r="L7454" i="5"/>
  <c r="M7454" i="5" s="1"/>
  <c r="N7454" i="5" s="1" a="1"/>
  <c r="N7454" i="5" s="1"/>
  <c r="L7453" i="5"/>
  <c r="M7453" i="5" s="1"/>
  <c r="N7453" i="5" s="1" a="1"/>
  <c r="N7453" i="5" s="1"/>
  <c r="L7452" i="5"/>
  <c r="M7452" i="5" s="1"/>
  <c r="N7452" i="5" s="1" a="1"/>
  <c r="N7452" i="5" s="1"/>
  <c r="L7451" i="5"/>
  <c r="M7451" i="5" s="1"/>
  <c r="N7451" i="5" s="1" a="1"/>
  <c r="N7451" i="5" s="1"/>
  <c r="L7450" i="5"/>
  <c r="M7450" i="5" s="1"/>
  <c r="N7450" i="5" s="1" a="1"/>
  <c r="N7450" i="5" s="1"/>
  <c r="L7449" i="5"/>
  <c r="M7449" i="5" s="1"/>
  <c r="N7449" i="5" s="1" a="1"/>
  <c r="N7449" i="5" s="1"/>
  <c r="L7448" i="5"/>
  <c r="M7448" i="5" s="1"/>
  <c r="N7448" i="5" s="1" a="1"/>
  <c r="N7448" i="5" s="1"/>
  <c r="L7447" i="5"/>
  <c r="M7447" i="5" s="1"/>
  <c r="N7447" i="5" s="1" a="1"/>
  <c r="N7447" i="5" s="1"/>
  <c r="L7446" i="5"/>
  <c r="M7446" i="5" s="1"/>
  <c r="N7446" i="5" s="1" a="1"/>
  <c r="N7446" i="5" s="1"/>
  <c r="L7445" i="5"/>
  <c r="M7445" i="5" s="1"/>
  <c r="N7445" i="5" s="1" a="1"/>
  <c r="N7445" i="5" s="1"/>
  <c r="M7444" i="5"/>
  <c r="N7444" i="5" s="1" a="1"/>
  <c r="N7444" i="5" s="1"/>
  <c r="L7444" i="5"/>
  <c r="L7443" i="5"/>
  <c r="M7443" i="5" s="1"/>
  <c r="N7443" i="5" s="1" a="1"/>
  <c r="N7443" i="5" s="1"/>
  <c r="L7442" i="5"/>
  <c r="M7442" i="5" s="1"/>
  <c r="N7442" i="5" s="1" a="1"/>
  <c r="N7442" i="5" s="1"/>
  <c r="L7441" i="5"/>
  <c r="M7441" i="5" s="1"/>
  <c r="N7441" i="5" s="1" a="1"/>
  <c r="N7441" i="5" s="1"/>
  <c r="L7440" i="5"/>
  <c r="M7440" i="5" s="1"/>
  <c r="N7440" i="5" s="1" a="1"/>
  <c r="N7440" i="5" s="1"/>
  <c r="L7439" i="5"/>
  <c r="M7439" i="5" s="1"/>
  <c r="N7439" i="5" s="1" a="1"/>
  <c r="N7439" i="5" s="1"/>
  <c r="L7438" i="5"/>
  <c r="M7438" i="5" s="1"/>
  <c r="N7438" i="5" s="1" a="1"/>
  <c r="N7438" i="5" s="1"/>
  <c r="L7437" i="5"/>
  <c r="M7437" i="5" s="1"/>
  <c r="N7437" i="5" s="1" a="1"/>
  <c r="N7437" i="5" s="1"/>
  <c r="L7436" i="5"/>
  <c r="M7436" i="5" s="1"/>
  <c r="N7436" i="5" s="1" a="1"/>
  <c r="N7436" i="5" s="1"/>
  <c r="L7435" i="5"/>
  <c r="M7435" i="5" s="1"/>
  <c r="L7434" i="5"/>
  <c r="M7434" i="5" s="1"/>
  <c r="N7434" i="5" s="1" a="1"/>
  <c r="N7434" i="5" s="1"/>
  <c r="L7433" i="5"/>
  <c r="M7433" i="5" s="1"/>
  <c r="N7433" i="5" s="1" a="1"/>
  <c r="N7433" i="5" s="1"/>
  <c r="M7432" i="5"/>
  <c r="N7432" i="5" s="1" a="1"/>
  <c r="N7432" i="5" s="1"/>
  <c r="L7432" i="5"/>
  <c r="L7431" i="5"/>
  <c r="M7431" i="5" s="1"/>
  <c r="N7431" i="5" s="1" a="1"/>
  <c r="N7431" i="5" s="1"/>
  <c r="L7430" i="5"/>
  <c r="M7430" i="5" s="1"/>
  <c r="N7430" i="5" s="1" a="1"/>
  <c r="N7430" i="5" s="1"/>
  <c r="L7429" i="5"/>
  <c r="M7429" i="5" s="1"/>
  <c r="N7429" i="5" s="1" a="1"/>
  <c r="N7429" i="5" s="1"/>
  <c r="L7428" i="5"/>
  <c r="M7428" i="5" s="1"/>
  <c r="N7428" i="5" s="1" a="1"/>
  <c r="N7428" i="5" s="1"/>
  <c r="L7427" i="5"/>
  <c r="M7427" i="5" s="1"/>
  <c r="N7427" i="5" s="1" a="1"/>
  <c r="N7427" i="5" s="1"/>
  <c r="L7426" i="5"/>
  <c r="M7426" i="5" s="1"/>
  <c r="N7426" i="5" s="1" a="1"/>
  <c r="N7426" i="5" s="1"/>
  <c r="L7425" i="5"/>
  <c r="M7425" i="5" s="1"/>
  <c r="N7425" i="5" s="1" a="1"/>
  <c r="N7425" i="5" s="1"/>
  <c r="L7424" i="5"/>
  <c r="M7424" i="5" s="1"/>
  <c r="N7424" i="5" s="1" a="1"/>
  <c r="N7424" i="5" s="1"/>
  <c r="L7423" i="5"/>
  <c r="M7423" i="5" s="1"/>
  <c r="N7423" i="5" s="1" a="1"/>
  <c r="N7423" i="5" s="1"/>
  <c r="M7422" i="5"/>
  <c r="N7422" i="5" s="1" a="1"/>
  <c r="N7422" i="5" s="1"/>
  <c r="L7422" i="5"/>
  <c r="L7421" i="5"/>
  <c r="M7421" i="5" s="1"/>
  <c r="N7421" i="5" s="1" a="1"/>
  <c r="N7421" i="5" s="1"/>
  <c r="L7420" i="5"/>
  <c r="M7420" i="5" s="1"/>
  <c r="N7420" i="5" s="1" a="1"/>
  <c r="N7420" i="5" s="1"/>
  <c r="L7419" i="5"/>
  <c r="M7419" i="5" s="1"/>
  <c r="N7419" i="5" s="1" a="1"/>
  <c r="N7419" i="5" s="1"/>
  <c r="L7418" i="5"/>
  <c r="M7418" i="5" s="1"/>
  <c r="N7418" i="5" s="1" a="1"/>
  <c r="N7418" i="5" s="1"/>
  <c r="L7417" i="5"/>
  <c r="M7417" i="5" s="1"/>
  <c r="N7417" i="5" s="1" a="1"/>
  <c r="N7417" i="5" s="1"/>
  <c r="L7416" i="5"/>
  <c r="M7416" i="5" s="1"/>
  <c r="N7416" i="5" s="1" a="1"/>
  <c r="N7416" i="5" s="1"/>
  <c r="L7415" i="5"/>
  <c r="M7415" i="5" s="1"/>
  <c r="N7415" i="5" s="1" a="1"/>
  <c r="N7415" i="5" s="1"/>
  <c r="L7414" i="5"/>
  <c r="M7414" i="5" s="1"/>
  <c r="N7414" i="5" s="1" a="1"/>
  <c r="N7414" i="5" s="1"/>
  <c r="L7413" i="5"/>
  <c r="M7413" i="5" s="1"/>
  <c r="N7413" i="5" s="1" a="1"/>
  <c r="N7413" i="5" s="1"/>
  <c r="L7412" i="5"/>
  <c r="M7412" i="5" s="1"/>
  <c r="N7412" i="5" s="1" a="1"/>
  <c r="N7412" i="5" s="1"/>
  <c r="L7411" i="5"/>
  <c r="M7411" i="5" s="1"/>
  <c r="N7411" i="5" s="1" a="1"/>
  <c r="N7411" i="5" s="1"/>
  <c r="L7410" i="5"/>
  <c r="M7410" i="5" s="1"/>
  <c r="N7410" i="5" s="1" a="1"/>
  <c r="N7410" i="5" s="1"/>
  <c r="L7409" i="5"/>
  <c r="M7409" i="5" s="1"/>
  <c r="N7409" i="5" s="1" a="1"/>
  <c r="N7409" i="5" s="1"/>
  <c r="L7408" i="5"/>
  <c r="M7408" i="5" s="1"/>
  <c r="N7408" i="5" s="1" a="1"/>
  <c r="N7408" i="5" s="1"/>
  <c r="L7407" i="5"/>
  <c r="M7407" i="5" s="1"/>
  <c r="N7407" i="5" s="1" a="1"/>
  <c r="N7407" i="5" s="1"/>
  <c r="L7406" i="5"/>
  <c r="M7406" i="5" s="1"/>
  <c r="N7406" i="5" s="1" a="1"/>
  <c r="N7406" i="5" s="1"/>
  <c r="L7405" i="5"/>
  <c r="M7405" i="5" s="1"/>
  <c r="N7405" i="5" s="1" a="1"/>
  <c r="N7405" i="5" s="1"/>
  <c r="L7404" i="5"/>
  <c r="M7404" i="5" s="1"/>
  <c r="N7404" i="5" s="1" a="1"/>
  <c r="N7404" i="5" s="1"/>
  <c r="L7403" i="5"/>
  <c r="M7403" i="5" s="1"/>
  <c r="N7403" i="5" s="1" a="1"/>
  <c r="N7403" i="5" s="1"/>
  <c r="L7402" i="5"/>
  <c r="M7402" i="5" s="1"/>
  <c r="N7402" i="5" s="1" a="1"/>
  <c r="N7402" i="5" s="1"/>
  <c r="L7401" i="5"/>
  <c r="M7401" i="5" s="1"/>
  <c r="N7401" i="5" s="1" a="1"/>
  <c r="N7401" i="5" s="1"/>
  <c r="L7400" i="5"/>
  <c r="M7400" i="5" s="1"/>
  <c r="N7400" i="5" s="1" a="1"/>
  <c r="N7400" i="5" s="1"/>
  <c r="L7399" i="5"/>
  <c r="M7399" i="5" s="1"/>
  <c r="N7399" i="5" s="1" a="1"/>
  <c r="N7399" i="5" s="1"/>
  <c r="L7398" i="5"/>
  <c r="M7398" i="5" s="1"/>
  <c r="N7398" i="5" s="1" a="1"/>
  <c r="N7398" i="5" s="1"/>
  <c r="L7397" i="5"/>
  <c r="M7397" i="5" s="1"/>
  <c r="N7397" i="5" s="1" a="1"/>
  <c r="N7397" i="5" s="1"/>
  <c r="L7396" i="5"/>
  <c r="M7396" i="5" s="1"/>
  <c r="N7396" i="5" s="1" a="1"/>
  <c r="N7396" i="5" s="1"/>
  <c r="L7395" i="5"/>
  <c r="M7395" i="5" s="1"/>
  <c r="N7395" i="5" s="1" a="1"/>
  <c r="N7395" i="5" s="1"/>
  <c r="L7394" i="5"/>
  <c r="M7394" i="5" s="1"/>
  <c r="N7394" i="5" s="1" a="1"/>
  <c r="N7394" i="5" s="1"/>
  <c r="L7393" i="5"/>
  <c r="M7393" i="5" s="1"/>
  <c r="N7393" i="5" s="1" a="1"/>
  <c r="N7393" i="5" s="1"/>
  <c r="L7392" i="5"/>
  <c r="M7392" i="5" s="1"/>
  <c r="N7392" i="5" s="1" a="1"/>
  <c r="N7392" i="5" s="1"/>
  <c r="L7391" i="5"/>
  <c r="M7391" i="5" s="1"/>
  <c r="N7391" i="5" s="1" a="1"/>
  <c r="N7391" i="5" s="1"/>
  <c r="L7390" i="5"/>
  <c r="M7390" i="5" s="1"/>
  <c r="N7390" i="5" s="1" a="1"/>
  <c r="N7390" i="5" s="1"/>
  <c r="L7389" i="5"/>
  <c r="M7389" i="5" s="1"/>
  <c r="N7389" i="5" s="1" a="1"/>
  <c r="N7389" i="5" s="1"/>
  <c r="L7388" i="5"/>
  <c r="M7388" i="5" s="1"/>
  <c r="N7388" i="5" s="1" a="1"/>
  <c r="N7388" i="5" s="1"/>
  <c r="L7387" i="5"/>
  <c r="M7387" i="5" s="1"/>
  <c r="N7387" i="5" s="1" a="1"/>
  <c r="N7387" i="5" s="1"/>
  <c r="L7386" i="5"/>
  <c r="M7386" i="5" s="1"/>
  <c r="N7386" i="5" s="1" a="1"/>
  <c r="N7386" i="5" s="1"/>
  <c r="L7385" i="5"/>
  <c r="M7385" i="5" s="1"/>
  <c r="N7385" i="5" s="1" a="1"/>
  <c r="N7385" i="5" s="1"/>
  <c r="L7384" i="5"/>
  <c r="M7384" i="5" s="1"/>
  <c r="N7384" i="5" s="1" a="1"/>
  <c r="N7384" i="5" s="1"/>
  <c r="L7383" i="5"/>
  <c r="M7383" i="5" s="1"/>
  <c r="N7383" i="5" s="1" a="1"/>
  <c r="N7383" i="5" s="1"/>
  <c r="L7382" i="5"/>
  <c r="M7382" i="5" s="1"/>
  <c r="N7382" i="5" s="1" a="1"/>
  <c r="N7382" i="5" s="1"/>
  <c r="M7381" i="5"/>
  <c r="N7381" i="5" s="1" a="1"/>
  <c r="N7381" i="5" s="1"/>
  <c r="L7381" i="5"/>
  <c r="M7380" i="5"/>
  <c r="N7380" i="5" s="1" a="1"/>
  <c r="N7380" i="5" s="1"/>
  <c r="L7380" i="5"/>
  <c r="L7379" i="5"/>
  <c r="M7379" i="5" s="1"/>
  <c r="N7379" i="5" s="1" a="1"/>
  <c r="N7379" i="5" s="1"/>
  <c r="L7378" i="5"/>
  <c r="M7378" i="5" s="1"/>
  <c r="N7378" i="5" s="1" a="1"/>
  <c r="N7378" i="5" s="1"/>
  <c r="L7377" i="5"/>
  <c r="M7377" i="5" s="1"/>
  <c r="N7377" i="5" s="1" a="1"/>
  <c r="N7377" i="5" s="1"/>
  <c r="L7376" i="5"/>
  <c r="M7376" i="5" s="1"/>
  <c r="N7376" i="5" s="1" a="1"/>
  <c r="N7376" i="5" s="1"/>
  <c r="L7375" i="5"/>
  <c r="M7375" i="5" s="1"/>
  <c r="N7375" i="5" s="1" a="1"/>
  <c r="N7375" i="5" s="1"/>
  <c r="L7374" i="5"/>
  <c r="M7374" i="5" s="1"/>
  <c r="N7374" i="5" s="1" a="1"/>
  <c r="N7374" i="5" s="1"/>
  <c r="L7373" i="5"/>
  <c r="M7373" i="5" s="1"/>
  <c r="N7373" i="5" s="1" a="1"/>
  <c r="N7373" i="5" s="1"/>
  <c r="M7372" i="5"/>
  <c r="N7372" i="5" s="1" a="1"/>
  <c r="N7372" i="5" s="1"/>
  <c r="L7372" i="5"/>
  <c r="L7371" i="5"/>
  <c r="M7371" i="5" s="1"/>
  <c r="N7371" i="5" s="1" a="1"/>
  <c r="N7371" i="5" s="1"/>
  <c r="L7370" i="5"/>
  <c r="M7370" i="5" s="1"/>
  <c r="N7370" i="5" s="1" a="1"/>
  <c r="N7370" i="5" s="1"/>
  <c r="L7369" i="5"/>
  <c r="M7369" i="5" s="1"/>
  <c r="N7369" i="5" s="1" a="1"/>
  <c r="N7369" i="5" s="1"/>
  <c r="L7368" i="5"/>
  <c r="M7368" i="5" s="1"/>
  <c r="N7368" i="5" s="1" a="1"/>
  <c r="N7368" i="5" s="1"/>
  <c r="M7367" i="5"/>
  <c r="N7367" i="5" s="1" a="1"/>
  <c r="N7367" i="5" s="1"/>
  <c r="L7367" i="5"/>
  <c r="L7366" i="5"/>
  <c r="M7366" i="5" s="1"/>
  <c r="N7366" i="5" s="1" a="1"/>
  <c r="N7366" i="5" s="1"/>
  <c r="L7365" i="5"/>
  <c r="M7365" i="5" s="1"/>
  <c r="N7365" i="5" s="1" a="1"/>
  <c r="N7365" i="5" s="1"/>
  <c r="L7364" i="5"/>
  <c r="M7364" i="5" s="1"/>
  <c r="N7364" i="5" s="1" a="1"/>
  <c r="N7364" i="5" s="1"/>
  <c r="L7363" i="5"/>
  <c r="M7363" i="5" s="1"/>
  <c r="N7363" i="5" s="1" a="1"/>
  <c r="N7363" i="5" s="1"/>
  <c r="L7362" i="5"/>
  <c r="M7362" i="5" s="1"/>
  <c r="N7362" i="5" s="1" a="1"/>
  <c r="N7362" i="5" s="1"/>
  <c r="L7361" i="5"/>
  <c r="M7361" i="5" s="1"/>
  <c r="N7361" i="5" s="1" a="1"/>
  <c r="N7361" i="5" s="1"/>
  <c r="L7360" i="5"/>
  <c r="M7360" i="5" s="1"/>
  <c r="N7360" i="5" s="1" a="1"/>
  <c r="N7360" i="5" s="1"/>
  <c r="L7359" i="5"/>
  <c r="M7359" i="5" s="1"/>
  <c r="N7359" i="5" s="1" a="1"/>
  <c r="N7359" i="5" s="1"/>
  <c r="L7358" i="5"/>
  <c r="M7358" i="5" s="1"/>
  <c r="N7358" i="5" s="1" a="1"/>
  <c r="N7358" i="5" s="1"/>
  <c r="L7357" i="5"/>
  <c r="M7357" i="5" s="1"/>
  <c r="N7357" i="5" s="1" a="1"/>
  <c r="N7357" i="5" s="1"/>
  <c r="L7356" i="5"/>
  <c r="M7356" i="5" s="1"/>
  <c r="N7356" i="5" s="1" a="1"/>
  <c r="N7356" i="5" s="1"/>
  <c r="L7355" i="5"/>
  <c r="M7355" i="5" s="1"/>
  <c r="N7355" i="5" s="1" a="1"/>
  <c r="N7355" i="5" s="1"/>
  <c r="L7354" i="5"/>
  <c r="M7354" i="5" s="1"/>
  <c r="N7354" i="5" s="1" a="1"/>
  <c r="N7354" i="5" s="1"/>
  <c r="L7353" i="5"/>
  <c r="M7353" i="5" s="1"/>
  <c r="N7353" i="5" s="1" a="1"/>
  <c r="N7353" i="5" s="1"/>
  <c r="L7352" i="5"/>
  <c r="M7352" i="5" s="1"/>
  <c r="N7352" i="5" s="1" a="1"/>
  <c r="N7352" i="5" s="1"/>
  <c r="L7351" i="5"/>
  <c r="M7351" i="5" s="1"/>
  <c r="N7351" i="5" s="1" a="1"/>
  <c r="N7351" i="5" s="1"/>
  <c r="L7350" i="5"/>
  <c r="M7350" i="5" s="1"/>
  <c r="N7350" i="5" s="1" a="1"/>
  <c r="N7350" i="5" s="1"/>
  <c r="L7349" i="5"/>
  <c r="M7349" i="5" s="1"/>
  <c r="N7349" i="5" s="1" a="1"/>
  <c r="N7349" i="5" s="1"/>
  <c r="L7348" i="5"/>
  <c r="M7348" i="5" s="1"/>
  <c r="N7348" i="5" s="1" a="1"/>
  <c r="N7348" i="5" s="1"/>
  <c r="L7347" i="5"/>
  <c r="M7347" i="5" s="1"/>
  <c r="N7347" i="5" s="1" a="1"/>
  <c r="N7347" i="5" s="1"/>
  <c r="L7346" i="5"/>
  <c r="M7346" i="5" s="1"/>
  <c r="N7346" i="5" s="1" a="1"/>
  <c r="N7346" i="5" s="1"/>
  <c r="L7345" i="5"/>
  <c r="M7345" i="5" s="1"/>
  <c r="N7345" i="5" s="1" a="1"/>
  <c r="N7345" i="5" s="1"/>
  <c r="L7344" i="5"/>
  <c r="M7344" i="5" s="1"/>
  <c r="N7344" i="5" s="1" a="1"/>
  <c r="N7344" i="5" s="1"/>
  <c r="M7343" i="5"/>
  <c r="N7343" i="5" s="1" a="1"/>
  <c r="N7343" i="5" s="1"/>
  <c r="L7343" i="5"/>
  <c r="L7342" i="5"/>
  <c r="M7342" i="5" s="1"/>
  <c r="N7342" i="5" s="1" a="1"/>
  <c r="N7342" i="5" s="1"/>
  <c r="L7341" i="5"/>
  <c r="M7341" i="5" s="1"/>
  <c r="N7341" i="5" s="1" a="1"/>
  <c r="N7341" i="5" s="1"/>
  <c r="L7340" i="5"/>
  <c r="M7340" i="5" s="1"/>
  <c r="N7340" i="5" s="1" a="1"/>
  <c r="N7340" i="5" s="1"/>
  <c r="L7339" i="5"/>
  <c r="M7339" i="5" s="1"/>
  <c r="N7339" i="5" s="1" a="1"/>
  <c r="N7339" i="5" s="1"/>
  <c r="L7338" i="5"/>
  <c r="M7338" i="5" s="1"/>
  <c r="N7338" i="5" s="1" a="1"/>
  <c r="N7338" i="5" s="1"/>
  <c r="L7337" i="5"/>
  <c r="M7337" i="5" s="1"/>
  <c r="N7337" i="5" s="1" a="1"/>
  <c r="N7337" i="5" s="1"/>
  <c r="M7336" i="5"/>
  <c r="N7336" i="5" s="1" a="1"/>
  <c r="N7336" i="5" s="1"/>
  <c r="L7336" i="5"/>
  <c r="L7335" i="5"/>
  <c r="M7335" i="5" s="1"/>
  <c r="N7335" i="5" s="1" a="1"/>
  <c r="N7335" i="5" s="1"/>
  <c r="M7334" i="5"/>
  <c r="N7334" i="5" s="1" a="1"/>
  <c r="N7334" i="5" s="1"/>
  <c r="L7334" i="5"/>
  <c r="L7333" i="5"/>
  <c r="M7333" i="5" s="1"/>
  <c r="N7333" i="5" s="1" a="1"/>
  <c r="N7333" i="5" s="1"/>
  <c r="L7332" i="5"/>
  <c r="M7332" i="5" s="1"/>
  <c r="N7332" i="5" s="1" a="1"/>
  <c r="N7332" i="5" s="1"/>
  <c r="L7331" i="5"/>
  <c r="M7331" i="5" s="1"/>
  <c r="N7331" i="5" s="1" a="1"/>
  <c r="N7331" i="5" s="1"/>
  <c r="L7330" i="5"/>
  <c r="M7330" i="5" s="1"/>
  <c r="N7330" i="5" s="1" a="1"/>
  <c r="N7330" i="5" s="1"/>
  <c r="L7329" i="5"/>
  <c r="M7329" i="5" s="1"/>
  <c r="N7329" i="5" s="1" a="1"/>
  <c r="N7329" i="5" s="1"/>
  <c r="M7328" i="5"/>
  <c r="N7328" i="5" s="1" a="1"/>
  <c r="N7328" i="5" s="1"/>
  <c r="L7328" i="5"/>
  <c r="L7327" i="5"/>
  <c r="M7327" i="5" s="1"/>
  <c r="N7327" i="5" s="1" a="1"/>
  <c r="N7327" i="5" s="1"/>
  <c r="L7326" i="5"/>
  <c r="M7326" i="5" s="1"/>
  <c r="N7326" i="5" s="1" a="1"/>
  <c r="N7326" i="5" s="1"/>
  <c r="L7325" i="5"/>
  <c r="M7325" i="5" s="1"/>
  <c r="N7325" i="5" s="1" a="1"/>
  <c r="N7325" i="5" s="1"/>
  <c r="L7324" i="5"/>
  <c r="M7324" i="5" s="1"/>
  <c r="N7324" i="5" s="1" a="1"/>
  <c r="N7324" i="5" s="1"/>
  <c r="L7323" i="5"/>
  <c r="M7323" i="5" s="1"/>
  <c r="N7323" i="5" s="1" a="1"/>
  <c r="N7323" i="5" s="1"/>
  <c r="L7322" i="5"/>
  <c r="M7322" i="5" s="1"/>
  <c r="N7322" i="5" s="1" a="1"/>
  <c r="N7322" i="5" s="1"/>
  <c r="M7321" i="5"/>
  <c r="N7321" i="5" s="1" a="1"/>
  <c r="N7321" i="5" s="1"/>
  <c r="L7321" i="5"/>
  <c r="L7320" i="5"/>
  <c r="M7320" i="5" s="1"/>
  <c r="N7320" i="5" s="1" a="1"/>
  <c r="N7320" i="5" s="1"/>
  <c r="L7319" i="5"/>
  <c r="M7319" i="5" s="1"/>
  <c r="N7319" i="5" s="1" a="1"/>
  <c r="N7319" i="5" s="1"/>
  <c r="L7318" i="5"/>
  <c r="M7318" i="5" s="1"/>
  <c r="N7318" i="5" s="1" a="1"/>
  <c r="N7318" i="5" s="1"/>
  <c r="L7317" i="5"/>
  <c r="M7317" i="5" s="1"/>
  <c r="N7317" i="5" s="1" a="1"/>
  <c r="N7317" i="5" s="1"/>
  <c r="L7316" i="5"/>
  <c r="M7316" i="5" s="1"/>
  <c r="N7316" i="5" s="1" a="1"/>
  <c r="N7316" i="5" s="1"/>
  <c r="L7315" i="5"/>
  <c r="M7315" i="5" s="1"/>
  <c r="N7315" i="5" s="1" a="1"/>
  <c r="N7315" i="5" s="1"/>
  <c r="L7314" i="5"/>
  <c r="M7314" i="5" s="1"/>
  <c r="N7314" i="5" s="1" a="1"/>
  <c r="N7314" i="5" s="1"/>
  <c r="M7313" i="5"/>
  <c r="N7313" i="5" s="1" a="1"/>
  <c r="N7313" i="5" s="1"/>
  <c r="L7313" i="5"/>
  <c r="L7312" i="5"/>
  <c r="M7312" i="5" s="1"/>
  <c r="N7312" i="5" s="1" a="1"/>
  <c r="N7312" i="5" s="1"/>
  <c r="L7311" i="5"/>
  <c r="M7311" i="5" s="1"/>
  <c r="N7311" i="5" s="1" a="1"/>
  <c r="N7311" i="5" s="1"/>
  <c r="L7310" i="5"/>
  <c r="M7310" i="5" s="1"/>
  <c r="N7310" i="5" s="1" a="1"/>
  <c r="N7310" i="5" s="1"/>
  <c r="L7309" i="5"/>
  <c r="M7309" i="5" s="1"/>
  <c r="N7309" i="5" s="1" a="1"/>
  <c r="N7309" i="5" s="1"/>
  <c r="L7308" i="5"/>
  <c r="M7308" i="5" s="1"/>
  <c r="N7308" i="5" s="1" a="1"/>
  <c r="N7308" i="5" s="1"/>
  <c r="L7307" i="5"/>
  <c r="M7307" i="5" s="1"/>
  <c r="N7307" i="5" s="1" a="1"/>
  <c r="N7307" i="5" s="1"/>
  <c r="L7306" i="5"/>
  <c r="M7306" i="5" s="1"/>
  <c r="N7306" i="5" s="1" a="1"/>
  <c r="N7306" i="5" s="1"/>
  <c r="L7305" i="5"/>
  <c r="M7305" i="5" s="1"/>
  <c r="N7305" i="5" s="1" a="1"/>
  <c r="N7305" i="5" s="1"/>
  <c r="L7304" i="5"/>
  <c r="M7304" i="5" s="1"/>
  <c r="N7304" i="5" s="1" a="1"/>
  <c r="N7304" i="5" s="1"/>
  <c r="L7303" i="5"/>
  <c r="M7303" i="5" s="1"/>
  <c r="N7303" i="5" s="1" a="1"/>
  <c r="N7303" i="5" s="1"/>
  <c r="L7302" i="5"/>
  <c r="M7302" i="5" s="1"/>
  <c r="N7302" i="5" s="1" a="1"/>
  <c r="N7302" i="5" s="1"/>
  <c r="L7301" i="5"/>
  <c r="M7301" i="5" s="1"/>
  <c r="N7301" i="5" s="1" a="1"/>
  <c r="N7301" i="5" s="1"/>
  <c r="L7300" i="5"/>
  <c r="M7300" i="5" s="1"/>
  <c r="N7300" i="5" s="1" a="1"/>
  <c r="N7300" i="5" s="1"/>
  <c r="L7299" i="5"/>
  <c r="M7299" i="5" s="1"/>
  <c r="N7299" i="5" s="1" a="1"/>
  <c r="N7299" i="5" s="1"/>
  <c r="L7298" i="5"/>
  <c r="M7298" i="5" s="1"/>
  <c r="N7298" i="5" s="1" a="1"/>
  <c r="N7298" i="5" s="1"/>
  <c r="L7297" i="5"/>
  <c r="M7297" i="5" s="1"/>
  <c r="N7297" i="5" s="1" a="1"/>
  <c r="N7297" i="5" s="1"/>
  <c r="L7296" i="5"/>
  <c r="M7296" i="5" s="1"/>
  <c r="N7296" i="5" s="1" a="1"/>
  <c r="N7296" i="5" s="1"/>
  <c r="L7295" i="5"/>
  <c r="M7295" i="5" s="1"/>
  <c r="N7295" i="5" s="1" a="1"/>
  <c r="N7295" i="5" s="1"/>
  <c r="L7294" i="5"/>
  <c r="M7294" i="5" s="1"/>
  <c r="N7294" i="5" s="1" a="1"/>
  <c r="N7294" i="5" s="1"/>
  <c r="L7293" i="5"/>
  <c r="M7293" i="5" s="1"/>
  <c r="N7293" i="5" s="1" a="1"/>
  <c r="N7293" i="5" s="1"/>
  <c r="M7292" i="5"/>
  <c r="N7292" i="5" s="1" a="1"/>
  <c r="N7292" i="5" s="1"/>
  <c r="L7292" i="5"/>
  <c r="L7291" i="5"/>
  <c r="M7291" i="5" s="1"/>
  <c r="N7291" i="5" s="1" a="1"/>
  <c r="N7291" i="5" s="1"/>
  <c r="L7290" i="5"/>
  <c r="M7290" i="5" s="1"/>
  <c r="N7290" i="5" s="1" a="1"/>
  <c r="N7290" i="5" s="1"/>
  <c r="L7289" i="5"/>
  <c r="M7289" i="5" s="1"/>
  <c r="N7289" i="5" s="1" a="1"/>
  <c r="N7289" i="5" s="1"/>
  <c r="L7288" i="5"/>
  <c r="M7288" i="5" s="1"/>
  <c r="N7288" i="5" s="1" a="1"/>
  <c r="N7288" i="5" s="1"/>
  <c r="L7287" i="5"/>
  <c r="M7287" i="5" s="1"/>
  <c r="N7287" i="5" s="1" a="1"/>
  <c r="N7287" i="5" s="1"/>
  <c r="L7286" i="5"/>
  <c r="M7286" i="5" s="1"/>
  <c r="N7286" i="5" s="1" a="1"/>
  <c r="N7286" i="5" s="1"/>
  <c r="L7285" i="5"/>
  <c r="M7285" i="5" s="1"/>
  <c r="N7285" i="5" s="1" a="1"/>
  <c r="N7285" i="5" s="1"/>
  <c r="M7284" i="5"/>
  <c r="N7284" i="5" s="1" a="1"/>
  <c r="N7284" i="5" s="1"/>
  <c r="L7284" i="5"/>
  <c r="L7283" i="5"/>
  <c r="M7283" i="5" s="1"/>
  <c r="N7283" i="5" s="1" a="1"/>
  <c r="N7283" i="5" s="1"/>
  <c r="L7282" i="5"/>
  <c r="M7282" i="5" s="1"/>
  <c r="N7282" i="5" s="1" a="1"/>
  <c r="N7282" i="5" s="1"/>
  <c r="L7281" i="5"/>
  <c r="M7281" i="5" s="1"/>
  <c r="N7281" i="5" s="1" a="1"/>
  <c r="N7281" i="5" s="1"/>
  <c r="L7280" i="5"/>
  <c r="M7280" i="5" s="1"/>
  <c r="N7280" i="5" s="1" a="1"/>
  <c r="N7280" i="5" s="1"/>
  <c r="L7279" i="5"/>
  <c r="M7279" i="5" s="1"/>
  <c r="N7279" i="5" s="1" a="1"/>
  <c r="N7279" i="5" s="1"/>
  <c r="L7278" i="5"/>
  <c r="M7278" i="5" s="1"/>
  <c r="N7278" i="5" s="1" a="1"/>
  <c r="N7278" i="5" s="1"/>
  <c r="L7277" i="5"/>
  <c r="M7277" i="5" s="1"/>
  <c r="N7277" i="5" s="1" a="1"/>
  <c r="N7277" i="5" s="1"/>
  <c r="L7276" i="5"/>
  <c r="M7276" i="5" s="1"/>
  <c r="N7276" i="5" s="1" a="1"/>
  <c r="N7276" i="5" s="1"/>
  <c r="L7275" i="5"/>
  <c r="M7275" i="5" s="1"/>
  <c r="N7275" i="5" s="1" a="1"/>
  <c r="N7275" i="5" s="1"/>
  <c r="L7274" i="5"/>
  <c r="M7274" i="5" s="1"/>
  <c r="N7274" i="5" s="1" a="1"/>
  <c r="N7274" i="5" s="1"/>
  <c r="L7273" i="5"/>
  <c r="M7273" i="5" s="1"/>
  <c r="N7273" i="5" s="1" a="1"/>
  <c r="N7273" i="5" s="1"/>
  <c r="L7272" i="5"/>
  <c r="M7272" i="5" s="1"/>
  <c r="N7272" i="5" s="1" a="1"/>
  <c r="N7272" i="5" s="1"/>
  <c r="L7271" i="5"/>
  <c r="M7271" i="5" s="1"/>
  <c r="N7271" i="5" s="1" a="1"/>
  <c r="N7271" i="5" s="1"/>
  <c r="L7270" i="5"/>
  <c r="M7270" i="5" s="1"/>
  <c r="N7270" i="5" s="1" a="1"/>
  <c r="N7270" i="5" s="1"/>
  <c r="L7269" i="5"/>
  <c r="M7269" i="5" s="1"/>
  <c r="N7269" i="5" s="1" a="1"/>
  <c r="N7269" i="5" s="1"/>
  <c r="L7268" i="5"/>
  <c r="M7268" i="5" s="1"/>
  <c r="N7268" i="5" s="1" a="1"/>
  <c r="N7268" i="5" s="1"/>
  <c r="L7267" i="5"/>
  <c r="M7267" i="5" s="1"/>
  <c r="N7267" i="5" s="1" a="1"/>
  <c r="N7267" i="5" s="1"/>
  <c r="M7266" i="5"/>
  <c r="N7266" i="5" s="1" a="1"/>
  <c r="N7266" i="5" s="1"/>
  <c r="L7266" i="5"/>
  <c r="L7265" i="5"/>
  <c r="M7265" i="5" s="1"/>
  <c r="N7265" i="5" s="1" a="1"/>
  <c r="N7265" i="5" s="1"/>
  <c r="L7264" i="5"/>
  <c r="M7264" i="5" s="1"/>
  <c r="N7264" i="5" s="1" a="1"/>
  <c r="N7264" i="5" s="1"/>
  <c r="L7263" i="5"/>
  <c r="M7263" i="5" s="1"/>
  <c r="N7263" i="5" s="1" a="1"/>
  <c r="N7263" i="5" s="1"/>
  <c r="L7262" i="5"/>
  <c r="M7262" i="5" s="1"/>
  <c r="N7262" i="5" s="1" a="1"/>
  <c r="N7262" i="5" s="1"/>
  <c r="L7261" i="5"/>
  <c r="M7261" i="5" s="1"/>
  <c r="N7261" i="5" s="1" a="1"/>
  <c r="N7261" i="5" s="1"/>
  <c r="L7260" i="5"/>
  <c r="M7260" i="5" s="1"/>
  <c r="N7260" i="5" s="1" a="1"/>
  <c r="N7260" i="5" s="1"/>
  <c r="L7259" i="5"/>
  <c r="M7259" i="5" s="1"/>
  <c r="N7259" i="5" s="1" a="1"/>
  <c r="N7259" i="5" s="1"/>
  <c r="L7258" i="5"/>
  <c r="M7258" i="5" s="1"/>
  <c r="N7258" i="5" s="1" a="1"/>
  <c r="N7258" i="5" s="1"/>
  <c r="L7257" i="5"/>
  <c r="M7257" i="5" s="1"/>
  <c r="N7257" i="5" s="1" a="1"/>
  <c r="N7257" i="5" s="1"/>
  <c r="L7256" i="5"/>
  <c r="M7256" i="5" s="1"/>
  <c r="N7256" i="5" s="1" a="1"/>
  <c r="N7256" i="5" s="1"/>
  <c r="L7255" i="5"/>
  <c r="M7255" i="5" s="1"/>
  <c r="N7255" i="5" s="1" a="1"/>
  <c r="N7255" i="5" s="1"/>
  <c r="L7254" i="5"/>
  <c r="M7254" i="5" s="1"/>
  <c r="N7254" i="5" s="1" a="1"/>
  <c r="N7254" i="5" s="1"/>
  <c r="L7253" i="5"/>
  <c r="M7253" i="5" s="1"/>
  <c r="N7253" i="5" s="1" a="1"/>
  <c r="N7253" i="5" s="1"/>
  <c r="L7252" i="5"/>
  <c r="M7252" i="5" s="1"/>
  <c r="N7252" i="5" s="1" a="1"/>
  <c r="N7252" i="5" s="1"/>
  <c r="L7251" i="5"/>
  <c r="M7251" i="5" s="1"/>
  <c r="N7251" i="5" s="1" a="1"/>
  <c r="N7251" i="5" s="1"/>
  <c r="L7250" i="5"/>
  <c r="M7250" i="5" s="1"/>
  <c r="N7250" i="5" s="1" a="1"/>
  <c r="N7250" i="5" s="1"/>
  <c r="L7249" i="5"/>
  <c r="M7249" i="5" s="1"/>
  <c r="N7249" i="5" s="1" a="1"/>
  <c r="N7249" i="5" s="1"/>
  <c r="L7248" i="5"/>
  <c r="M7248" i="5" s="1"/>
  <c r="N7248" i="5" s="1" a="1"/>
  <c r="N7248" i="5" s="1"/>
  <c r="L7247" i="5"/>
  <c r="M7247" i="5" s="1"/>
  <c r="N7247" i="5" s="1" a="1"/>
  <c r="N7247" i="5" s="1"/>
  <c r="L7246" i="5"/>
  <c r="M7246" i="5" s="1"/>
  <c r="N7246" i="5" s="1" a="1"/>
  <c r="N7246" i="5" s="1"/>
  <c r="L7245" i="5"/>
  <c r="M7245" i="5" s="1"/>
  <c r="N7245" i="5" s="1" a="1"/>
  <c r="N7245" i="5" s="1"/>
  <c r="L7244" i="5"/>
  <c r="M7244" i="5" s="1"/>
  <c r="N7244" i="5" s="1" a="1"/>
  <c r="N7244" i="5" s="1"/>
  <c r="L7243" i="5"/>
  <c r="M7243" i="5" s="1"/>
  <c r="N7243" i="5" s="1" a="1"/>
  <c r="N7243" i="5" s="1"/>
  <c r="L7242" i="5"/>
  <c r="M7242" i="5" s="1"/>
  <c r="N7242" i="5" s="1" a="1"/>
  <c r="N7242" i="5" s="1"/>
  <c r="L7241" i="5"/>
  <c r="M7241" i="5" s="1"/>
  <c r="N7241" i="5" s="1" a="1"/>
  <c r="N7241" i="5" s="1"/>
  <c r="L7240" i="5"/>
  <c r="M7240" i="5" s="1"/>
  <c r="N7240" i="5" s="1" a="1"/>
  <c r="N7240" i="5" s="1"/>
  <c r="L7239" i="5"/>
  <c r="M7239" i="5" s="1"/>
  <c r="N7239" i="5" s="1" a="1"/>
  <c r="N7239" i="5" s="1"/>
  <c r="L7238" i="5"/>
  <c r="M7238" i="5" s="1"/>
  <c r="N7238" i="5" s="1" a="1"/>
  <c r="N7238" i="5" s="1"/>
  <c r="L7237" i="5"/>
  <c r="M7237" i="5" s="1"/>
  <c r="N7237" i="5" s="1" a="1"/>
  <c r="N7237" i="5" s="1"/>
  <c r="M7236" i="5"/>
  <c r="N7236" i="5" s="1" a="1"/>
  <c r="N7236" i="5" s="1"/>
  <c r="L7236" i="5"/>
  <c r="L7235" i="5"/>
  <c r="M7235" i="5" s="1"/>
  <c r="N7235" i="5" s="1" a="1"/>
  <c r="N7235" i="5" s="1"/>
  <c r="L7234" i="5"/>
  <c r="M7234" i="5" s="1"/>
  <c r="N7234" i="5" s="1" a="1"/>
  <c r="N7234" i="5" s="1"/>
  <c r="L7233" i="5"/>
  <c r="M7233" i="5" s="1"/>
  <c r="N7233" i="5" s="1" a="1"/>
  <c r="N7233" i="5" s="1"/>
  <c r="L7232" i="5"/>
  <c r="M7232" i="5" s="1"/>
  <c r="N7232" i="5" s="1" a="1"/>
  <c r="N7232" i="5" s="1"/>
  <c r="L7231" i="5"/>
  <c r="M7231" i="5" s="1"/>
  <c r="N7231" i="5" s="1" a="1"/>
  <c r="N7231" i="5" s="1"/>
  <c r="L7230" i="5"/>
  <c r="M7230" i="5" s="1"/>
  <c r="N7230" i="5" s="1" a="1"/>
  <c r="N7230" i="5" s="1"/>
  <c r="L7229" i="5"/>
  <c r="M7229" i="5" s="1"/>
  <c r="N7229" i="5" s="1" a="1"/>
  <c r="N7229" i="5" s="1"/>
  <c r="M7228" i="5"/>
  <c r="N7228" i="5" s="1" a="1"/>
  <c r="N7228" i="5" s="1"/>
  <c r="L7228" i="5"/>
  <c r="L7227" i="5"/>
  <c r="M7227" i="5" s="1"/>
  <c r="N7227" i="5" s="1" a="1"/>
  <c r="N7227" i="5" s="1"/>
  <c r="M7226" i="5"/>
  <c r="N7226" i="5" s="1" a="1"/>
  <c r="N7226" i="5" s="1"/>
  <c r="L7226" i="5"/>
  <c r="L7225" i="5"/>
  <c r="M7225" i="5" s="1"/>
  <c r="N7225" i="5" s="1" a="1"/>
  <c r="N7225" i="5" s="1"/>
  <c r="L7224" i="5"/>
  <c r="M7224" i="5" s="1"/>
  <c r="N7224" i="5" s="1" a="1"/>
  <c r="N7224" i="5" s="1"/>
  <c r="L7223" i="5"/>
  <c r="M7223" i="5" s="1"/>
  <c r="N7223" i="5" s="1" a="1"/>
  <c r="N7223" i="5" s="1"/>
  <c r="L7222" i="5"/>
  <c r="M7222" i="5" s="1"/>
  <c r="N7222" i="5" s="1" a="1"/>
  <c r="N7222" i="5" s="1"/>
  <c r="L7221" i="5"/>
  <c r="M7221" i="5" s="1"/>
  <c r="N7221" i="5" s="1" a="1"/>
  <c r="N7221" i="5" s="1"/>
  <c r="L7220" i="5"/>
  <c r="M7220" i="5" s="1"/>
  <c r="N7220" i="5" s="1" a="1"/>
  <c r="N7220" i="5" s="1"/>
  <c r="L7219" i="5"/>
  <c r="M7219" i="5" s="1"/>
  <c r="N7219" i="5" s="1" a="1"/>
  <c r="N7219" i="5" s="1"/>
  <c r="L7218" i="5"/>
  <c r="M7218" i="5" s="1"/>
  <c r="L7217" i="5"/>
  <c r="M7217" i="5" s="1"/>
  <c r="N7217" i="5" s="1" a="1"/>
  <c r="N7217" i="5" s="1"/>
  <c r="L7216" i="5"/>
  <c r="M7216" i="5" s="1"/>
  <c r="N7216" i="5" s="1" a="1"/>
  <c r="N7216" i="5" s="1"/>
  <c r="L7215" i="5"/>
  <c r="M7215" i="5" s="1"/>
  <c r="N7215" i="5" s="1" a="1"/>
  <c r="N7215" i="5" s="1"/>
  <c r="L7214" i="5"/>
  <c r="M7214" i="5" s="1"/>
  <c r="N7214" i="5" s="1" a="1"/>
  <c r="N7214" i="5" s="1"/>
  <c r="L7213" i="5"/>
  <c r="M7213" i="5" s="1"/>
  <c r="L7212" i="5"/>
  <c r="M7212" i="5" s="1"/>
  <c r="N7212" i="5" s="1" a="1"/>
  <c r="N7212" i="5" s="1"/>
  <c r="L7211" i="5"/>
  <c r="M7211" i="5" s="1"/>
  <c r="N7211" i="5" s="1" a="1"/>
  <c r="N7211" i="5" s="1"/>
  <c r="L7210" i="5"/>
  <c r="M7210" i="5" s="1"/>
  <c r="N7210" i="5" s="1" a="1"/>
  <c r="N7210" i="5" s="1"/>
  <c r="L7209" i="5"/>
  <c r="M7209" i="5" s="1"/>
  <c r="N7209" i="5" s="1" a="1"/>
  <c r="N7209" i="5" s="1"/>
  <c r="L7208" i="5"/>
  <c r="M7208" i="5" s="1"/>
  <c r="N7208" i="5" s="1" a="1"/>
  <c r="N7208" i="5" s="1"/>
  <c r="L7207" i="5"/>
  <c r="M7207" i="5" s="1"/>
  <c r="N7207" i="5" s="1" a="1"/>
  <c r="L7206" i="5"/>
  <c r="M7206" i="5" s="1"/>
  <c r="N7206" i="5" s="1" a="1"/>
  <c r="N7206" i="5" s="1"/>
  <c r="L7205" i="5"/>
  <c r="M7205" i="5" s="1"/>
  <c r="N7205" i="5" s="1" a="1"/>
  <c r="N7205" i="5" s="1"/>
  <c r="L7204" i="5"/>
  <c r="M7204" i="5" s="1"/>
  <c r="N7204" i="5" s="1" a="1"/>
  <c r="N7204" i="5" s="1"/>
  <c r="L7203" i="5"/>
  <c r="M7203" i="5" s="1"/>
  <c r="N7203" i="5" s="1" a="1"/>
  <c r="N7203" i="5" s="1"/>
  <c r="L7202" i="5"/>
  <c r="M7202" i="5" s="1"/>
  <c r="N7202" i="5" s="1" a="1"/>
  <c r="N7202" i="5" s="1"/>
  <c r="L7201" i="5"/>
  <c r="M7201" i="5" s="1"/>
  <c r="N7201" i="5" s="1" a="1"/>
  <c r="N7201" i="5" s="1"/>
  <c r="L7200" i="5"/>
  <c r="M7200" i="5" s="1"/>
  <c r="N7200" i="5" s="1" a="1"/>
  <c r="N7200" i="5" s="1"/>
  <c r="L7199" i="5"/>
  <c r="M7199" i="5" s="1"/>
  <c r="N7199" i="5" s="1" a="1"/>
  <c r="N7199" i="5" s="1"/>
  <c r="L7198" i="5"/>
  <c r="M7198" i="5" s="1"/>
  <c r="N7198" i="5" s="1" a="1"/>
  <c r="N7198" i="5" s="1"/>
  <c r="L7197" i="5"/>
  <c r="M7197" i="5" s="1"/>
  <c r="N7197" i="5" s="1" a="1"/>
  <c r="N7197" i="5" s="1"/>
  <c r="M7196" i="5"/>
  <c r="N7196" i="5" s="1" a="1"/>
  <c r="N7196" i="5" s="1"/>
  <c r="L7196" i="5"/>
  <c r="L7195" i="5"/>
  <c r="M7195" i="5" s="1"/>
  <c r="L7194" i="5"/>
  <c r="M7194" i="5" s="1"/>
  <c r="N7194" i="5" s="1" a="1"/>
  <c r="N7194" i="5" s="1"/>
  <c r="L7193" i="5"/>
  <c r="M7193" i="5" s="1"/>
  <c r="N7193" i="5" s="1" a="1"/>
  <c r="N7193" i="5" s="1"/>
  <c r="L7192" i="5"/>
  <c r="M7192" i="5" s="1"/>
  <c r="N7192" i="5" s="1" a="1"/>
  <c r="N7192" i="5" s="1"/>
  <c r="L7191" i="5"/>
  <c r="M7191" i="5" s="1"/>
  <c r="N7191" i="5" s="1" a="1"/>
  <c r="N7191" i="5" s="1"/>
  <c r="M7190" i="5"/>
  <c r="N7190" i="5" s="1" a="1"/>
  <c r="N7190" i="5" s="1"/>
  <c r="L7190" i="5"/>
  <c r="L7189" i="5"/>
  <c r="M7189" i="5" s="1"/>
  <c r="N7189" i="5" s="1" a="1"/>
  <c r="N7189" i="5" s="1"/>
  <c r="L7188" i="5"/>
  <c r="M7188" i="5" s="1"/>
  <c r="N7188" i="5" s="1" a="1"/>
  <c r="N7188" i="5" s="1"/>
  <c r="L7187" i="5"/>
  <c r="M7187" i="5" s="1"/>
  <c r="N7187" i="5" s="1" a="1"/>
  <c r="N7187" i="5" s="1"/>
  <c r="L7186" i="5"/>
  <c r="M7186" i="5" s="1"/>
  <c r="N7186" i="5" s="1" a="1"/>
  <c r="N7186" i="5" s="1"/>
  <c r="L7185" i="5"/>
  <c r="M7185" i="5" s="1"/>
  <c r="N7185" i="5" s="1" a="1"/>
  <c r="N7185" i="5" s="1"/>
  <c r="L7184" i="5"/>
  <c r="M7184" i="5" s="1"/>
  <c r="N7184" i="5" s="1" a="1"/>
  <c r="N7184" i="5" s="1"/>
  <c r="L7183" i="5"/>
  <c r="M7183" i="5" s="1"/>
  <c r="N7183" i="5" s="1" a="1"/>
  <c r="N7183" i="5" s="1"/>
  <c r="M7182" i="5"/>
  <c r="N7182" i="5" s="1" a="1"/>
  <c r="N7182" i="5" s="1"/>
  <c r="L7182" i="5"/>
  <c r="L7181" i="5"/>
  <c r="M7181" i="5" s="1"/>
  <c r="N7181" i="5" s="1" a="1"/>
  <c r="N7181" i="5" s="1"/>
  <c r="L7180" i="5"/>
  <c r="M7180" i="5" s="1"/>
  <c r="N7180" i="5" s="1" a="1"/>
  <c r="N7180" i="5" s="1"/>
  <c r="L7179" i="5"/>
  <c r="M7179" i="5" s="1"/>
  <c r="N7179" i="5" s="1" a="1"/>
  <c r="N7179" i="5" s="1"/>
  <c r="L7178" i="5"/>
  <c r="M7178" i="5" s="1"/>
  <c r="N7178" i="5" s="1" a="1"/>
  <c r="N7178" i="5" s="1"/>
  <c r="L7177" i="5"/>
  <c r="M7177" i="5" s="1"/>
  <c r="N7177" i="5" s="1" a="1"/>
  <c r="N7177" i="5" s="1"/>
  <c r="L7176" i="5"/>
  <c r="M7176" i="5" s="1"/>
  <c r="N7176" i="5" s="1" a="1"/>
  <c r="N7176" i="5" s="1"/>
  <c r="L7175" i="5"/>
  <c r="M7175" i="5" s="1"/>
  <c r="N7175" i="5" s="1" a="1"/>
  <c r="N7175" i="5" s="1"/>
  <c r="M7174" i="5"/>
  <c r="N7174" i="5" s="1" a="1"/>
  <c r="N7174" i="5" s="1"/>
  <c r="L7174" i="5"/>
  <c r="L7173" i="5"/>
  <c r="M7173" i="5" s="1"/>
  <c r="N7173" i="5" s="1" a="1"/>
  <c r="N7173" i="5" s="1"/>
  <c r="L7172" i="5"/>
  <c r="M7172" i="5" s="1"/>
  <c r="N7172" i="5" s="1" a="1"/>
  <c r="N7172" i="5" s="1"/>
  <c r="L7171" i="5"/>
  <c r="M7171" i="5" s="1"/>
  <c r="N7171" i="5" s="1" a="1"/>
  <c r="N7171" i="5" s="1"/>
  <c r="L7170" i="5"/>
  <c r="M7170" i="5" s="1"/>
  <c r="N7170" i="5" s="1" a="1"/>
  <c r="N7170" i="5" s="1"/>
  <c r="L7169" i="5"/>
  <c r="M7169" i="5" s="1"/>
  <c r="N7169" i="5" s="1" a="1"/>
  <c r="N7169" i="5" s="1"/>
  <c r="L7168" i="5"/>
  <c r="M7168" i="5" s="1"/>
  <c r="N7168" i="5" s="1" a="1"/>
  <c r="N7168" i="5" s="1"/>
  <c r="L7167" i="5"/>
  <c r="M7167" i="5" s="1"/>
  <c r="N7167" i="5" s="1" a="1"/>
  <c r="N7167" i="5" s="1"/>
  <c r="L7166" i="5"/>
  <c r="M7166" i="5" s="1"/>
  <c r="N7166" i="5" s="1" a="1"/>
  <c r="N7166" i="5" s="1"/>
  <c r="L7165" i="5"/>
  <c r="M7165" i="5" s="1"/>
  <c r="N7165" i="5" s="1" a="1"/>
  <c r="N7165" i="5" s="1"/>
  <c r="L7164" i="5"/>
  <c r="M7164" i="5" s="1"/>
  <c r="N7164" i="5" s="1" a="1"/>
  <c r="N7164" i="5" s="1"/>
  <c r="L7163" i="5"/>
  <c r="M7163" i="5" s="1"/>
  <c r="N7163" i="5" s="1" a="1"/>
  <c r="N7163" i="5" s="1"/>
  <c r="L7162" i="5"/>
  <c r="M7162" i="5" s="1"/>
  <c r="N7162" i="5" s="1" a="1"/>
  <c r="N7162" i="5" s="1"/>
  <c r="L7161" i="5"/>
  <c r="M7161" i="5" s="1"/>
  <c r="N7161" i="5" s="1" a="1"/>
  <c r="N7161" i="5" s="1"/>
  <c r="L7160" i="5"/>
  <c r="M7160" i="5" s="1"/>
  <c r="N7160" i="5" s="1" a="1"/>
  <c r="N7160" i="5" s="1"/>
  <c r="L7159" i="5"/>
  <c r="M7159" i="5" s="1"/>
  <c r="N7159" i="5" s="1" a="1"/>
  <c r="N7159" i="5" s="1"/>
  <c r="L7158" i="5"/>
  <c r="M7158" i="5" s="1"/>
  <c r="N7158" i="5" s="1" a="1"/>
  <c r="N7158" i="5" s="1"/>
  <c r="L7157" i="5"/>
  <c r="M7157" i="5" s="1"/>
  <c r="N7157" i="5" s="1" a="1"/>
  <c r="N7157" i="5" s="1"/>
  <c r="L7156" i="5"/>
  <c r="M7156" i="5" s="1"/>
  <c r="N7156" i="5" s="1" a="1"/>
  <c r="N7156" i="5" s="1"/>
  <c r="L7155" i="5"/>
  <c r="M7155" i="5" s="1"/>
  <c r="N7155" i="5" s="1" a="1"/>
  <c r="N7155" i="5" s="1"/>
  <c r="M7154" i="5"/>
  <c r="N7154" i="5" s="1" a="1"/>
  <c r="N7154" i="5" s="1"/>
  <c r="L7154" i="5"/>
  <c r="L7153" i="5"/>
  <c r="M7153" i="5" s="1"/>
  <c r="N7153" i="5" s="1" a="1"/>
  <c r="N7153" i="5" s="1"/>
  <c r="L7152" i="5"/>
  <c r="M7152" i="5" s="1"/>
  <c r="N7152" i="5" s="1" a="1"/>
  <c r="N7152" i="5" s="1"/>
  <c r="L7151" i="5"/>
  <c r="M7151" i="5" s="1"/>
  <c r="N7151" i="5" s="1" a="1"/>
  <c r="N7151" i="5" s="1"/>
  <c r="M7150" i="5"/>
  <c r="N7150" i="5" s="1" a="1"/>
  <c r="N7150" i="5" s="1"/>
  <c r="L7150" i="5"/>
  <c r="L7149" i="5"/>
  <c r="M7149" i="5" s="1"/>
  <c r="N7149" i="5" s="1" a="1"/>
  <c r="N7149" i="5" s="1"/>
  <c r="L7148" i="5"/>
  <c r="M7148" i="5" s="1"/>
  <c r="N7148" i="5" s="1" a="1"/>
  <c r="N7148" i="5" s="1"/>
  <c r="L7147" i="5"/>
  <c r="M7147" i="5" s="1"/>
  <c r="N7147" i="5" s="1" a="1"/>
  <c r="N7147" i="5" s="1"/>
  <c r="L7146" i="5"/>
  <c r="M7146" i="5" s="1"/>
  <c r="N7146" i="5" s="1" a="1"/>
  <c r="N7146" i="5" s="1"/>
  <c r="L7145" i="5"/>
  <c r="M7145" i="5" s="1"/>
  <c r="N7145" i="5" s="1" a="1"/>
  <c r="N7145" i="5" s="1"/>
  <c r="L7144" i="5"/>
  <c r="M7144" i="5" s="1"/>
  <c r="N7144" i="5" s="1" a="1"/>
  <c r="N7144" i="5" s="1"/>
  <c r="L7143" i="5"/>
  <c r="M7143" i="5" s="1"/>
  <c r="N7143" i="5" s="1" a="1"/>
  <c r="N7143" i="5" s="1"/>
  <c r="L7142" i="5"/>
  <c r="M7142" i="5" s="1"/>
  <c r="N7142" i="5" s="1" a="1"/>
  <c r="N7142" i="5" s="1"/>
  <c r="L7141" i="5"/>
  <c r="M7141" i="5" s="1"/>
  <c r="N7141" i="5" s="1" a="1"/>
  <c r="N7141" i="5" s="1"/>
  <c r="L7140" i="5"/>
  <c r="M7140" i="5" s="1"/>
  <c r="N7140" i="5" s="1" a="1"/>
  <c r="N7140" i="5" s="1"/>
  <c r="L7139" i="5"/>
  <c r="M7139" i="5" s="1"/>
  <c r="N7139" i="5" s="1" a="1"/>
  <c r="N7139" i="5" s="1"/>
  <c r="L7138" i="5"/>
  <c r="M7138" i="5" s="1"/>
  <c r="N7138" i="5" s="1" a="1"/>
  <c r="N7138" i="5" s="1"/>
  <c r="L7137" i="5"/>
  <c r="M7137" i="5" s="1"/>
  <c r="N7137" i="5" s="1" a="1"/>
  <c r="N7137" i="5" s="1"/>
  <c r="L7136" i="5"/>
  <c r="M7136" i="5" s="1"/>
  <c r="N7136" i="5" s="1" a="1"/>
  <c r="N7136" i="5" s="1"/>
  <c r="L7135" i="5"/>
  <c r="M7135" i="5" s="1"/>
  <c r="N7135" i="5" s="1" a="1"/>
  <c r="N7135" i="5" s="1"/>
  <c r="L7134" i="5"/>
  <c r="M7134" i="5" s="1"/>
  <c r="N7134" i="5" s="1" a="1"/>
  <c r="N7134" i="5" s="1"/>
  <c r="L7133" i="5"/>
  <c r="M7133" i="5" s="1"/>
  <c r="N7133" i="5" s="1" a="1"/>
  <c r="N7133" i="5" s="1"/>
  <c r="L7132" i="5"/>
  <c r="M7132" i="5" s="1"/>
  <c r="N7132" i="5" s="1" a="1"/>
  <c r="N7132" i="5" s="1"/>
  <c r="L7131" i="5"/>
  <c r="M7131" i="5" s="1"/>
  <c r="N7131" i="5" s="1" a="1"/>
  <c r="N7131" i="5" s="1"/>
  <c r="L7130" i="5"/>
  <c r="M7130" i="5" s="1"/>
  <c r="N7130" i="5" s="1" a="1"/>
  <c r="N7130" i="5" s="1"/>
  <c r="M7129" i="5"/>
  <c r="N7129" i="5" s="1" a="1"/>
  <c r="N7129" i="5" s="1"/>
  <c r="L7129" i="5"/>
  <c r="L7128" i="5"/>
  <c r="M7128" i="5" s="1"/>
  <c r="N7128" i="5" s="1" a="1"/>
  <c r="N7128" i="5" s="1"/>
  <c r="L7127" i="5"/>
  <c r="M7127" i="5" s="1"/>
  <c r="N7127" i="5" s="1" a="1"/>
  <c r="N7127" i="5" s="1"/>
  <c r="L7126" i="5"/>
  <c r="M7126" i="5" s="1"/>
  <c r="N7126" i="5" s="1" a="1"/>
  <c r="N7126" i="5" s="1"/>
  <c r="L7125" i="5"/>
  <c r="M7125" i="5" s="1"/>
  <c r="N7125" i="5" s="1" a="1"/>
  <c r="N7125" i="5" s="1"/>
  <c r="L7124" i="5"/>
  <c r="M7124" i="5" s="1"/>
  <c r="N7124" i="5" s="1" a="1"/>
  <c r="N7124" i="5" s="1"/>
  <c r="L7123" i="5"/>
  <c r="M7123" i="5" s="1"/>
  <c r="N7123" i="5" s="1" a="1"/>
  <c r="N7123" i="5" s="1"/>
  <c r="L7122" i="5"/>
  <c r="M7122" i="5" s="1"/>
  <c r="N7122" i="5" s="1" a="1"/>
  <c r="N7122" i="5" s="1"/>
  <c r="M7121" i="5"/>
  <c r="N7121" i="5" s="1" a="1"/>
  <c r="N7121" i="5" s="1"/>
  <c r="L7121" i="5"/>
  <c r="M7120" i="5"/>
  <c r="N7120" i="5" s="1" a="1"/>
  <c r="N7120" i="5" s="1"/>
  <c r="L7120" i="5"/>
  <c r="L7119" i="5"/>
  <c r="M7119" i="5" s="1"/>
  <c r="N7119" i="5" s="1" a="1"/>
  <c r="N7119" i="5" s="1"/>
  <c r="L7118" i="5"/>
  <c r="M7118" i="5" s="1"/>
  <c r="L7117" i="5"/>
  <c r="M7117" i="5" s="1"/>
  <c r="N7117" i="5" s="1" a="1"/>
  <c r="N7117" i="5" s="1"/>
  <c r="L7116" i="5"/>
  <c r="M7116" i="5" s="1"/>
  <c r="N7116" i="5" s="1" a="1"/>
  <c r="N7116" i="5" s="1"/>
  <c r="L7115" i="5"/>
  <c r="M7115" i="5" s="1"/>
  <c r="N7115" i="5" s="1" a="1"/>
  <c r="N7115" i="5" s="1"/>
  <c r="L7114" i="5"/>
  <c r="M7114" i="5" s="1"/>
  <c r="N7114" i="5" s="1" a="1"/>
  <c r="N7114" i="5" s="1"/>
  <c r="L7113" i="5"/>
  <c r="M7113" i="5" s="1"/>
  <c r="N7113" i="5" s="1" a="1"/>
  <c r="N7113" i="5" s="1"/>
  <c r="M7112" i="5"/>
  <c r="N7112" i="5" s="1" a="1"/>
  <c r="N7112" i="5" s="1"/>
  <c r="L7112" i="5"/>
  <c r="L7111" i="5"/>
  <c r="M7111" i="5" s="1"/>
  <c r="N7111" i="5" s="1" a="1"/>
  <c r="N7111" i="5" s="1"/>
  <c r="L7110" i="5"/>
  <c r="M7110" i="5" s="1"/>
  <c r="L7109" i="5"/>
  <c r="M7109" i="5" s="1"/>
  <c r="N7109" i="5" s="1" a="1"/>
  <c r="N7109" i="5" s="1"/>
  <c r="L7108" i="5"/>
  <c r="M7108" i="5" s="1"/>
  <c r="N7108" i="5" s="1" a="1"/>
  <c r="N7108" i="5" s="1"/>
  <c r="L7107" i="5"/>
  <c r="M7107" i="5" s="1"/>
  <c r="N7107" i="5" s="1" a="1"/>
  <c r="N7107" i="5" s="1"/>
  <c r="M7106" i="5"/>
  <c r="N7106" i="5" s="1" a="1"/>
  <c r="N7106" i="5" s="1"/>
  <c r="L7106" i="5"/>
  <c r="L7105" i="5"/>
  <c r="M7105" i="5" s="1"/>
  <c r="N7105" i="5" s="1" a="1"/>
  <c r="N7105" i="5" s="1"/>
  <c r="L7104" i="5"/>
  <c r="M7104" i="5" s="1"/>
  <c r="N7104" i="5" s="1" a="1"/>
  <c r="N7104" i="5" s="1"/>
  <c r="L7103" i="5"/>
  <c r="M7103" i="5" s="1"/>
  <c r="N7103" i="5" s="1" a="1"/>
  <c r="N7103" i="5" s="1"/>
  <c r="L7102" i="5"/>
  <c r="M7102" i="5" s="1"/>
  <c r="N7102" i="5" s="1" a="1"/>
  <c r="N7102" i="5" s="1"/>
  <c r="L7101" i="5"/>
  <c r="M7101" i="5" s="1"/>
  <c r="N7101" i="5" s="1" a="1"/>
  <c r="N7101" i="5" s="1"/>
  <c r="L7100" i="5"/>
  <c r="M7100" i="5" s="1"/>
  <c r="N7100" i="5" s="1" a="1"/>
  <c r="N7100" i="5" s="1"/>
  <c r="L7099" i="5"/>
  <c r="M7099" i="5" s="1"/>
  <c r="N7099" i="5" s="1" a="1"/>
  <c r="N7099" i="5" s="1"/>
  <c r="L7098" i="5"/>
  <c r="M7098" i="5" s="1"/>
  <c r="N7098" i="5" s="1" a="1"/>
  <c r="N7098" i="5" s="1"/>
  <c r="L7097" i="5"/>
  <c r="M7097" i="5" s="1"/>
  <c r="N7097" i="5" s="1" a="1"/>
  <c r="N7097" i="5" s="1"/>
  <c r="L7096" i="5"/>
  <c r="M7096" i="5" s="1"/>
  <c r="N7096" i="5" s="1" a="1"/>
  <c r="N7096" i="5" s="1"/>
  <c r="L7095" i="5"/>
  <c r="M7095" i="5" s="1"/>
  <c r="N7095" i="5" s="1" a="1"/>
  <c r="N7095" i="5" s="1"/>
  <c r="L7094" i="5"/>
  <c r="M7094" i="5" s="1"/>
  <c r="N7094" i="5" s="1" a="1"/>
  <c r="N7094" i="5" s="1"/>
  <c r="L7093" i="5"/>
  <c r="M7093" i="5" s="1"/>
  <c r="N7093" i="5" s="1" a="1"/>
  <c r="N7093" i="5" s="1"/>
  <c r="L7092" i="5"/>
  <c r="M7092" i="5" s="1"/>
  <c r="N7092" i="5" s="1" a="1"/>
  <c r="N7092" i="5" s="1"/>
  <c r="M7091" i="5"/>
  <c r="N7091" i="5" s="1" a="1"/>
  <c r="N7091" i="5" s="1"/>
  <c r="L7091" i="5"/>
  <c r="M7090" i="5"/>
  <c r="N7090" i="5" s="1" a="1"/>
  <c r="N7090" i="5" s="1"/>
  <c r="L7090" i="5"/>
  <c r="L7089" i="5"/>
  <c r="M7089" i="5" s="1"/>
  <c r="L7088" i="5"/>
  <c r="M7088" i="5" s="1"/>
  <c r="N7088" i="5" s="1" a="1"/>
  <c r="N7088" i="5" s="1"/>
  <c r="L7087" i="5"/>
  <c r="M7087" i="5" s="1"/>
  <c r="N7087" i="5" s="1" a="1"/>
  <c r="N7087" i="5" s="1"/>
  <c r="L7086" i="5"/>
  <c r="M7086" i="5" s="1"/>
  <c r="N7086" i="5" s="1" a="1"/>
  <c r="N7086" i="5" s="1"/>
  <c r="L7085" i="5"/>
  <c r="M7085" i="5" s="1"/>
  <c r="N7085" i="5" s="1" a="1"/>
  <c r="N7085" i="5" s="1"/>
  <c r="L7084" i="5"/>
  <c r="M7084" i="5" s="1"/>
  <c r="N7084" i="5" s="1" a="1"/>
  <c r="N7084" i="5" s="1"/>
  <c r="L7083" i="5"/>
  <c r="M7083" i="5" s="1"/>
  <c r="N7083" i="5" s="1" a="1"/>
  <c r="N7083" i="5" s="1"/>
  <c r="L7082" i="5"/>
  <c r="M7082" i="5" s="1"/>
  <c r="N7082" i="5" s="1" a="1"/>
  <c r="N7082" i="5" s="1"/>
  <c r="L7081" i="5"/>
  <c r="M7081" i="5" s="1"/>
  <c r="N7081" i="5" s="1" a="1"/>
  <c r="N7081" i="5" s="1"/>
  <c r="L7080" i="5"/>
  <c r="M7080" i="5" s="1"/>
  <c r="N7080" i="5" s="1" a="1"/>
  <c r="N7080" i="5" s="1"/>
  <c r="L7079" i="5"/>
  <c r="M7079" i="5" s="1"/>
  <c r="N7079" i="5" s="1" a="1"/>
  <c r="N7079" i="5" s="1"/>
  <c r="L7078" i="5"/>
  <c r="M7078" i="5" s="1"/>
  <c r="N7078" i="5" s="1" a="1"/>
  <c r="N7078" i="5" s="1"/>
  <c r="L7077" i="5"/>
  <c r="M7077" i="5" s="1"/>
  <c r="N7077" i="5" s="1" a="1"/>
  <c r="N7077" i="5" s="1"/>
  <c r="M7076" i="5"/>
  <c r="N7076" i="5" s="1" a="1"/>
  <c r="N7076" i="5" s="1"/>
  <c r="L7076" i="5"/>
  <c r="M7075" i="5"/>
  <c r="N7075" i="5" s="1" a="1"/>
  <c r="N7075" i="5" s="1"/>
  <c r="L7075" i="5"/>
  <c r="L7074" i="5"/>
  <c r="M7074" i="5" s="1"/>
  <c r="N7074" i="5" s="1" a="1"/>
  <c r="N7074" i="5" s="1"/>
  <c r="L7073" i="5"/>
  <c r="M7073" i="5" s="1"/>
  <c r="N7073" i="5" s="1" a="1"/>
  <c r="N7073" i="5" s="1"/>
  <c r="M7072" i="5"/>
  <c r="N7072" i="5" s="1" a="1"/>
  <c r="N7072" i="5" s="1"/>
  <c r="L7072" i="5"/>
  <c r="L7071" i="5"/>
  <c r="M7071" i="5" s="1"/>
  <c r="N7071" i="5" s="1" a="1"/>
  <c r="N7071" i="5" s="1"/>
  <c r="L7070" i="5"/>
  <c r="M7070" i="5" s="1"/>
  <c r="N7070" i="5" s="1" a="1"/>
  <c r="N7070" i="5" s="1"/>
  <c r="L7069" i="5"/>
  <c r="M7069" i="5" s="1"/>
  <c r="M7068" i="5"/>
  <c r="N7068" i="5" s="1" a="1"/>
  <c r="N7068" i="5" s="1"/>
  <c r="L7068" i="5"/>
  <c r="M7067" i="5"/>
  <c r="N7067" i="5" s="1" a="1"/>
  <c r="N7067" i="5" s="1"/>
  <c r="L7067" i="5"/>
  <c r="L7066" i="5"/>
  <c r="M7066" i="5" s="1"/>
  <c r="N7066" i="5" s="1" a="1"/>
  <c r="N7066" i="5" s="1"/>
  <c r="L7065" i="5"/>
  <c r="M7065" i="5" s="1"/>
  <c r="N7065" i="5" s="1" a="1"/>
  <c r="N7065" i="5" s="1"/>
  <c r="M7064" i="5"/>
  <c r="N7064" i="5" s="1" a="1"/>
  <c r="N7064" i="5" s="1"/>
  <c r="L7064" i="5"/>
  <c r="L7063" i="5"/>
  <c r="M7063" i="5" s="1"/>
  <c r="N7063" i="5" s="1" a="1"/>
  <c r="N7063" i="5" s="1"/>
  <c r="L7062" i="5"/>
  <c r="M7062" i="5" s="1"/>
  <c r="N7062" i="5" s="1" a="1"/>
  <c r="N7062" i="5" s="1"/>
  <c r="L7061" i="5"/>
  <c r="M7061" i="5" s="1"/>
  <c r="N7061" i="5" s="1" a="1"/>
  <c r="N7061" i="5" s="1"/>
  <c r="L7060" i="5"/>
  <c r="M7060" i="5" s="1"/>
  <c r="N7060" i="5" s="1" a="1"/>
  <c r="N7060" i="5" s="1"/>
  <c r="L7059" i="5"/>
  <c r="M7059" i="5" s="1"/>
  <c r="N7059" i="5" s="1" a="1"/>
  <c r="N7059" i="5" s="1"/>
  <c r="L7058" i="5"/>
  <c r="M7058" i="5" s="1"/>
  <c r="N7058" i="5" s="1" a="1"/>
  <c r="N7058" i="5" s="1"/>
  <c r="L7057" i="5"/>
  <c r="M7057" i="5" s="1"/>
  <c r="N7057" i="5" s="1" a="1"/>
  <c r="N7057" i="5" s="1"/>
  <c r="L7056" i="5"/>
  <c r="M7056" i="5" s="1"/>
  <c r="N7056" i="5" s="1" a="1"/>
  <c r="N7056" i="5" s="1"/>
  <c r="M7055" i="5"/>
  <c r="N7055" i="5" s="1" a="1"/>
  <c r="N7055" i="5" s="1"/>
  <c r="L7055" i="5"/>
  <c r="M7054" i="5"/>
  <c r="N7054" i="5" s="1" a="1"/>
  <c r="N7054" i="5" s="1"/>
  <c r="L7054" i="5"/>
  <c r="L7053" i="5"/>
  <c r="M7053" i="5" s="1"/>
  <c r="N7053" i="5" s="1" a="1"/>
  <c r="N7053" i="5" s="1"/>
  <c r="M7052" i="5"/>
  <c r="N7052" i="5" s="1" a="1"/>
  <c r="N7052" i="5" s="1"/>
  <c r="L7052" i="5"/>
  <c r="L7051" i="5"/>
  <c r="M7051" i="5" s="1"/>
  <c r="N7051" i="5" s="1" a="1"/>
  <c r="N7051" i="5" s="1"/>
  <c r="L7050" i="5"/>
  <c r="M7050" i="5" s="1"/>
  <c r="N7050" i="5" s="1" a="1"/>
  <c r="N7050" i="5" s="1"/>
  <c r="L7049" i="5"/>
  <c r="M7049" i="5" s="1"/>
  <c r="N7049" i="5" s="1" a="1"/>
  <c r="N7049" i="5" s="1"/>
  <c r="L7048" i="5"/>
  <c r="M7048" i="5" s="1"/>
  <c r="N7048" i="5" s="1" a="1"/>
  <c r="N7048" i="5" s="1"/>
  <c r="L7047" i="5"/>
  <c r="M7047" i="5" s="1"/>
  <c r="N7047" i="5" s="1" a="1"/>
  <c r="N7047" i="5" s="1"/>
  <c r="M7046" i="5"/>
  <c r="N7046" i="5" s="1" a="1"/>
  <c r="N7046" i="5" s="1"/>
  <c r="L7046" i="5"/>
  <c r="L7045" i="5"/>
  <c r="M7045" i="5" s="1"/>
  <c r="N7045" i="5" s="1" a="1"/>
  <c r="N7045" i="5" s="1"/>
  <c r="L7044" i="5"/>
  <c r="M7044" i="5" s="1"/>
  <c r="N7044" i="5" s="1" a="1"/>
  <c r="N7044" i="5" s="1"/>
  <c r="L7043" i="5"/>
  <c r="M7043" i="5" s="1"/>
  <c r="N7043" i="5" s="1" a="1"/>
  <c r="N7043" i="5" s="1"/>
  <c r="L7042" i="5"/>
  <c r="M7042" i="5" s="1"/>
  <c r="N7042" i="5" s="1" a="1"/>
  <c r="N7042" i="5" s="1"/>
  <c r="L7041" i="5"/>
  <c r="M7041" i="5" s="1"/>
  <c r="N7041" i="5" s="1" a="1"/>
  <c r="N7041" i="5" s="1"/>
  <c r="L7040" i="5"/>
  <c r="M7040" i="5" s="1"/>
  <c r="N7040" i="5" s="1" a="1"/>
  <c r="N7040" i="5" s="1"/>
  <c r="L7039" i="5"/>
  <c r="M7039" i="5" s="1"/>
  <c r="N7039" i="5" s="1" a="1"/>
  <c r="N7039" i="5" s="1"/>
  <c r="L7038" i="5"/>
  <c r="M7038" i="5" s="1"/>
  <c r="N7038" i="5" s="1" a="1"/>
  <c r="N7038" i="5" s="1"/>
  <c r="L7037" i="5"/>
  <c r="M7037" i="5" s="1"/>
  <c r="N7037" i="5" s="1" a="1"/>
  <c r="N7037" i="5" s="1"/>
  <c r="L7036" i="5"/>
  <c r="M7036" i="5" s="1"/>
  <c r="N7036" i="5" s="1" a="1"/>
  <c r="N7036" i="5" s="1"/>
  <c r="L7035" i="5"/>
  <c r="M7035" i="5" s="1"/>
  <c r="N7035" i="5" s="1" a="1"/>
  <c r="N7035" i="5" s="1"/>
  <c r="L7034" i="5"/>
  <c r="M7034" i="5" s="1"/>
  <c r="N7034" i="5" s="1" a="1"/>
  <c r="N7034" i="5" s="1"/>
  <c r="L7033" i="5"/>
  <c r="M7033" i="5" s="1"/>
  <c r="N7033" i="5" s="1" a="1"/>
  <c r="N7033" i="5" s="1"/>
  <c r="L7032" i="5"/>
  <c r="M7032" i="5" s="1"/>
  <c r="N7032" i="5" s="1" a="1"/>
  <c r="N7032" i="5" s="1"/>
  <c r="L7031" i="5"/>
  <c r="M7031" i="5" s="1"/>
  <c r="N7031" i="5" s="1" a="1"/>
  <c r="N7031" i="5" s="1"/>
  <c r="M7030" i="5"/>
  <c r="N7030" i="5" s="1" a="1"/>
  <c r="N7030" i="5" s="1"/>
  <c r="L7030" i="5"/>
  <c r="L7029" i="5"/>
  <c r="M7029" i="5" s="1"/>
  <c r="N7029" i="5" s="1" a="1"/>
  <c r="N7029" i="5" s="1"/>
  <c r="L7028" i="5"/>
  <c r="M7028" i="5" s="1"/>
  <c r="N7028" i="5" s="1" a="1"/>
  <c r="N7028" i="5" s="1"/>
  <c r="L7027" i="5"/>
  <c r="M7027" i="5" s="1"/>
  <c r="N7027" i="5" s="1" a="1"/>
  <c r="N7027" i="5" s="1"/>
  <c r="L7026" i="5"/>
  <c r="M7026" i="5" s="1"/>
  <c r="N7026" i="5" s="1" a="1"/>
  <c r="N7026" i="5" s="1"/>
  <c r="L7025" i="5"/>
  <c r="M7025" i="5" s="1"/>
  <c r="N7025" i="5" s="1" a="1"/>
  <c r="N7025" i="5" s="1"/>
  <c r="L7024" i="5"/>
  <c r="M7024" i="5" s="1"/>
  <c r="N7024" i="5" s="1" a="1"/>
  <c r="N7024" i="5" s="1"/>
  <c r="L7023" i="5"/>
  <c r="M7023" i="5" s="1"/>
  <c r="N7023" i="5" s="1" a="1"/>
  <c r="N7023" i="5" s="1"/>
  <c r="L7022" i="5"/>
  <c r="M7022" i="5" s="1"/>
  <c r="L7021" i="5"/>
  <c r="M7021" i="5" s="1"/>
  <c r="N7021" i="5" s="1" a="1"/>
  <c r="N7021" i="5" s="1"/>
  <c r="L7020" i="5"/>
  <c r="M7020" i="5" s="1"/>
  <c r="N7020" i="5" s="1" a="1"/>
  <c r="N7020" i="5" s="1"/>
  <c r="M7019" i="5"/>
  <c r="N7019" i="5" s="1" a="1"/>
  <c r="N7019" i="5" s="1"/>
  <c r="L7019" i="5"/>
  <c r="L7018" i="5"/>
  <c r="M7018" i="5" s="1"/>
  <c r="N7018" i="5" s="1" a="1"/>
  <c r="N7018" i="5" s="1"/>
  <c r="L7017" i="5"/>
  <c r="M7017" i="5" s="1"/>
  <c r="N7017" i="5" s="1" a="1"/>
  <c r="N7017" i="5" s="1"/>
  <c r="L7016" i="5"/>
  <c r="M7016" i="5" s="1"/>
  <c r="N7016" i="5" s="1" a="1"/>
  <c r="N7016" i="5" s="1"/>
  <c r="L7015" i="5"/>
  <c r="M7015" i="5" s="1"/>
  <c r="N7015" i="5" s="1" a="1"/>
  <c r="N7015" i="5" s="1"/>
  <c r="L7014" i="5"/>
  <c r="M7014" i="5" s="1"/>
  <c r="N7014" i="5" s="1" a="1"/>
  <c r="N7014" i="5" s="1"/>
  <c r="L7013" i="5"/>
  <c r="M7013" i="5" s="1"/>
  <c r="N7013" i="5" s="1" a="1"/>
  <c r="N7013" i="5" s="1"/>
  <c r="L7012" i="5"/>
  <c r="M7012" i="5" s="1"/>
  <c r="N7012" i="5" s="1" a="1"/>
  <c r="N7012" i="5" s="1"/>
  <c r="L7011" i="5"/>
  <c r="M7011" i="5" s="1"/>
  <c r="N7011" i="5" s="1" a="1"/>
  <c r="N7011" i="5" s="1"/>
  <c r="L7010" i="5"/>
  <c r="M7010" i="5" s="1"/>
  <c r="N7010" i="5" s="1" a="1"/>
  <c r="N7010" i="5" s="1"/>
  <c r="L7009" i="5"/>
  <c r="M7009" i="5" s="1"/>
  <c r="N7009" i="5" s="1" a="1"/>
  <c r="N7009" i="5" s="1"/>
  <c r="M7008" i="5"/>
  <c r="N7008" i="5" s="1" a="1"/>
  <c r="N7008" i="5" s="1"/>
  <c r="L7008" i="5"/>
  <c r="L7007" i="5"/>
  <c r="M7007" i="5" s="1"/>
  <c r="N7007" i="5" s="1" a="1"/>
  <c r="N7007" i="5" s="1"/>
  <c r="L7006" i="5"/>
  <c r="M7006" i="5" s="1"/>
  <c r="N7006" i="5" s="1" a="1"/>
  <c r="N7006" i="5" s="1"/>
  <c r="L7005" i="5"/>
  <c r="M7005" i="5" s="1"/>
  <c r="N7005" i="5" s="1" a="1"/>
  <c r="N7005" i="5" s="1"/>
  <c r="L7004" i="5"/>
  <c r="M7004" i="5" s="1"/>
  <c r="N7004" i="5" s="1" a="1"/>
  <c r="N7004" i="5" s="1"/>
  <c r="L7003" i="5"/>
  <c r="M7003" i="5" s="1"/>
  <c r="N7003" i="5" s="1" a="1"/>
  <c r="N7003" i="5" s="1"/>
  <c r="L7002" i="5"/>
  <c r="M7002" i="5" s="1"/>
  <c r="N7002" i="5" s="1" a="1"/>
  <c r="N7002" i="5" s="1"/>
  <c r="M7001" i="5"/>
  <c r="N7001" i="5" s="1" a="1"/>
  <c r="N7001" i="5" s="1"/>
  <c r="L7001" i="5"/>
  <c r="L7000" i="5"/>
  <c r="M7000" i="5" s="1"/>
  <c r="N7000" i="5" s="1" a="1"/>
  <c r="N7000" i="5" s="1"/>
  <c r="L6999" i="5"/>
  <c r="M6999" i="5" s="1"/>
  <c r="N6999" i="5" s="1" a="1"/>
  <c r="N6999" i="5" s="1"/>
  <c r="L6998" i="5"/>
  <c r="M6998" i="5" s="1"/>
  <c r="N6998" i="5" s="1" a="1"/>
  <c r="N6998" i="5" s="1"/>
  <c r="L6997" i="5"/>
  <c r="M6997" i="5" s="1"/>
  <c r="L6996" i="5"/>
  <c r="M6996" i="5" s="1"/>
  <c r="N6996" i="5" s="1" a="1"/>
  <c r="N6996" i="5" s="1"/>
  <c r="L6995" i="5"/>
  <c r="M6995" i="5" s="1"/>
  <c r="N6995" i="5" s="1" a="1"/>
  <c r="N6995" i="5" s="1"/>
  <c r="L6994" i="5"/>
  <c r="M6994" i="5" s="1"/>
  <c r="N6994" i="5" s="1" a="1"/>
  <c r="N6994" i="5" s="1"/>
  <c r="L6993" i="5"/>
  <c r="M6993" i="5" s="1"/>
  <c r="N6993" i="5" s="1" a="1"/>
  <c r="N6993" i="5" s="1"/>
  <c r="L6992" i="5"/>
  <c r="M6992" i="5" s="1"/>
  <c r="N6992" i="5" s="1" a="1"/>
  <c r="N6992" i="5" s="1"/>
  <c r="L6991" i="5"/>
  <c r="M6991" i="5" s="1"/>
  <c r="N6991" i="5" s="1" a="1"/>
  <c r="N6991" i="5" s="1"/>
  <c r="L6990" i="5"/>
  <c r="M6990" i="5" s="1"/>
  <c r="N6990" i="5" s="1" a="1"/>
  <c r="N6990" i="5" s="1"/>
  <c r="L6989" i="5"/>
  <c r="M6989" i="5" s="1"/>
  <c r="N6989" i="5" s="1" a="1"/>
  <c r="N6989" i="5" s="1"/>
  <c r="L6988" i="5"/>
  <c r="M6988" i="5" s="1"/>
  <c r="N6988" i="5" s="1" a="1"/>
  <c r="N6988" i="5" s="1"/>
  <c r="L6987" i="5"/>
  <c r="M6987" i="5" s="1"/>
  <c r="N6987" i="5" s="1" a="1"/>
  <c r="N6987" i="5" s="1"/>
  <c r="L6986" i="5"/>
  <c r="M6986" i="5" s="1"/>
  <c r="N6986" i="5" s="1" a="1"/>
  <c r="N6986" i="5" s="1"/>
  <c r="L6985" i="5"/>
  <c r="M6985" i="5" s="1"/>
  <c r="N6985" i="5" s="1" a="1"/>
  <c r="N6985" i="5" s="1"/>
  <c r="L6984" i="5"/>
  <c r="M6984" i="5" s="1"/>
  <c r="N6984" i="5" s="1" a="1"/>
  <c r="N6984" i="5" s="1"/>
  <c r="L6983" i="5"/>
  <c r="M6983" i="5" s="1"/>
  <c r="N6983" i="5" s="1" a="1"/>
  <c r="N6983" i="5" s="1"/>
  <c r="L6982" i="5"/>
  <c r="M6982" i="5" s="1"/>
  <c r="N6982" i="5" s="1" a="1"/>
  <c r="N6982" i="5" s="1"/>
  <c r="L6981" i="5"/>
  <c r="M6981" i="5" s="1"/>
  <c r="N6981" i="5" s="1" a="1"/>
  <c r="N6981" i="5" s="1"/>
  <c r="L6980" i="5"/>
  <c r="M6980" i="5" s="1"/>
  <c r="N6980" i="5" s="1" a="1"/>
  <c r="N6980" i="5" s="1"/>
  <c r="L6979" i="5"/>
  <c r="M6979" i="5" s="1"/>
  <c r="N6979" i="5" s="1" a="1"/>
  <c r="N6979" i="5" s="1"/>
  <c r="L6978" i="5"/>
  <c r="M6978" i="5" s="1"/>
  <c r="N6978" i="5" s="1" a="1"/>
  <c r="N6978" i="5" s="1"/>
  <c r="L6977" i="5"/>
  <c r="M6977" i="5" s="1"/>
  <c r="N6977" i="5" s="1" a="1"/>
  <c r="N6977" i="5" s="1"/>
  <c r="L6976" i="5"/>
  <c r="M6976" i="5" s="1"/>
  <c r="L6975" i="5"/>
  <c r="M6975" i="5" s="1"/>
  <c r="N6975" i="5" s="1" a="1"/>
  <c r="N6975" i="5" s="1"/>
  <c r="L6974" i="5"/>
  <c r="M6974" i="5" s="1"/>
  <c r="N6974" i="5" s="1" a="1"/>
  <c r="N6974" i="5" s="1"/>
  <c r="L6973" i="5"/>
  <c r="M6973" i="5" s="1"/>
  <c r="N6973" i="5" s="1" a="1"/>
  <c r="N6973" i="5" s="1"/>
  <c r="M6972" i="5"/>
  <c r="N6972" i="5" s="1" a="1"/>
  <c r="N6972" i="5" s="1"/>
  <c r="L6972" i="5"/>
  <c r="L6971" i="5"/>
  <c r="M6971" i="5" s="1"/>
  <c r="N6971" i="5" s="1" a="1"/>
  <c r="N6971" i="5" s="1"/>
  <c r="L6970" i="5"/>
  <c r="M6970" i="5" s="1"/>
  <c r="N6970" i="5" s="1" a="1"/>
  <c r="N6970" i="5" s="1"/>
  <c r="L6969" i="5"/>
  <c r="M6969" i="5" s="1"/>
  <c r="N6969" i="5" s="1" a="1"/>
  <c r="N6969" i="5" s="1"/>
  <c r="L6968" i="5"/>
  <c r="M6968" i="5" s="1"/>
  <c r="N6968" i="5" s="1" a="1"/>
  <c r="N6968" i="5" s="1"/>
  <c r="L6967" i="5"/>
  <c r="M6967" i="5" s="1"/>
  <c r="L6966" i="5"/>
  <c r="M6966" i="5" s="1"/>
  <c r="L6965" i="5"/>
  <c r="M6965" i="5" s="1"/>
  <c r="N6965" i="5" s="1" a="1"/>
  <c r="N6965" i="5" s="1"/>
  <c r="L6964" i="5"/>
  <c r="M6964" i="5" s="1"/>
  <c r="N6964" i="5" s="1" a="1"/>
  <c r="N6964" i="5" s="1"/>
  <c r="L6963" i="5"/>
  <c r="M6963" i="5" s="1"/>
  <c r="N6963" i="5" s="1" a="1"/>
  <c r="N6963" i="5" s="1"/>
  <c r="L6962" i="5"/>
  <c r="M6962" i="5" s="1"/>
  <c r="N6962" i="5" s="1" a="1"/>
  <c r="N6962" i="5" s="1"/>
  <c r="M6961" i="5"/>
  <c r="N6961" i="5" s="1" a="1"/>
  <c r="N6961" i="5" s="1"/>
  <c r="L6961" i="5"/>
  <c r="L6960" i="5"/>
  <c r="M6960" i="5" s="1"/>
  <c r="N6960" i="5" s="1" a="1"/>
  <c r="N6960" i="5" s="1"/>
  <c r="L6959" i="5"/>
  <c r="M6959" i="5" s="1"/>
  <c r="N6959" i="5" s="1" a="1"/>
  <c r="N6959" i="5" s="1"/>
  <c r="L6958" i="5"/>
  <c r="M6958" i="5" s="1"/>
  <c r="N6958" i="5" s="1" a="1"/>
  <c r="N6958" i="5" s="1"/>
  <c r="L6957" i="5"/>
  <c r="M6957" i="5" s="1"/>
  <c r="N6957" i="5" s="1" a="1"/>
  <c r="N6957" i="5" s="1"/>
  <c r="L6956" i="5"/>
  <c r="M6956" i="5" s="1"/>
  <c r="N6956" i="5" s="1" a="1"/>
  <c r="N6956" i="5" s="1"/>
  <c r="L6955" i="5"/>
  <c r="M6955" i="5" s="1"/>
  <c r="N6955" i="5" s="1" a="1"/>
  <c r="N6955" i="5" s="1"/>
  <c r="L6954" i="5"/>
  <c r="M6954" i="5" s="1"/>
  <c r="N6954" i="5" s="1" a="1"/>
  <c r="N6954" i="5" s="1"/>
  <c r="L6953" i="5"/>
  <c r="M6953" i="5" s="1"/>
  <c r="N6953" i="5" s="1" a="1"/>
  <c r="N6953" i="5" s="1"/>
  <c r="L6952" i="5"/>
  <c r="M6952" i="5" s="1"/>
  <c r="N6952" i="5" s="1" a="1"/>
  <c r="N6952" i="5" s="1"/>
  <c r="L6951" i="5"/>
  <c r="M6951" i="5" s="1"/>
  <c r="N6951" i="5" s="1" a="1"/>
  <c r="N6951" i="5" s="1"/>
  <c r="L6950" i="5"/>
  <c r="M6950" i="5" s="1"/>
  <c r="N6950" i="5" s="1" a="1"/>
  <c r="N6950" i="5" s="1"/>
  <c r="L6949" i="5"/>
  <c r="M6949" i="5" s="1"/>
  <c r="N6949" i="5" s="1" a="1"/>
  <c r="N6949" i="5" s="1"/>
  <c r="L6948" i="5"/>
  <c r="M6948" i="5" s="1"/>
  <c r="N6948" i="5" s="1" a="1"/>
  <c r="L6947" i="5"/>
  <c r="M6947" i="5" s="1"/>
  <c r="N6947" i="5" s="1" a="1"/>
  <c r="N6947" i="5" s="1"/>
  <c r="L6946" i="5"/>
  <c r="M6946" i="5" s="1"/>
  <c r="N6946" i="5" s="1" a="1"/>
  <c r="N6946" i="5" s="1"/>
  <c r="L6945" i="5"/>
  <c r="M6945" i="5" s="1"/>
  <c r="N6945" i="5" s="1" a="1"/>
  <c r="N6945" i="5" s="1"/>
  <c r="L6944" i="5"/>
  <c r="M6944" i="5" s="1"/>
  <c r="N6944" i="5" s="1" a="1"/>
  <c r="N6944" i="5" s="1"/>
  <c r="L6943" i="5"/>
  <c r="M6943" i="5" s="1"/>
  <c r="N6943" i="5" s="1" a="1"/>
  <c r="N6943" i="5" s="1"/>
  <c r="L6942" i="5"/>
  <c r="M6942" i="5" s="1"/>
  <c r="N6942" i="5" s="1" a="1"/>
  <c r="N6942" i="5" s="1"/>
  <c r="L6941" i="5"/>
  <c r="M6941" i="5" s="1"/>
  <c r="N6941" i="5" s="1" a="1"/>
  <c r="N6941" i="5" s="1"/>
  <c r="L6940" i="5"/>
  <c r="M6940" i="5" s="1"/>
  <c r="N6940" i="5" s="1" a="1"/>
  <c r="N6940" i="5" s="1"/>
  <c r="L6939" i="5"/>
  <c r="M6939" i="5" s="1"/>
  <c r="N6939" i="5" s="1" a="1"/>
  <c r="N6939" i="5" s="1"/>
  <c r="L6938" i="5"/>
  <c r="M6938" i="5" s="1"/>
  <c r="N6938" i="5" s="1" a="1"/>
  <c r="N6938" i="5" s="1"/>
  <c r="L6937" i="5"/>
  <c r="M6937" i="5" s="1"/>
  <c r="N6937" i="5" s="1" a="1"/>
  <c r="N6937" i="5" s="1"/>
  <c r="L6936" i="5"/>
  <c r="M6936" i="5" s="1"/>
  <c r="N6936" i="5" s="1" a="1"/>
  <c r="N6936" i="5" s="1"/>
  <c r="L6935" i="5"/>
  <c r="M6935" i="5" s="1"/>
  <c r="N6935" i="5" s="1" a="1"/>
  <c r="N6935" i="5" s="1"/>
  <c r="L6934" i="5"/>
  <c r="M6934" i="5" s="1"/>
  <c r="N6934" i="5" s="1" a="1"/>
  <c r="N6934" i="5" s="1"/>
  <c r="L6933" i="5"/>
  <c r="M6933" i="5" s="1"/>
  <c r="N6933" i="5" s="1" a="1"/>
  <c r="N6933" i="5" s="1"/>
  <c r="L6932" i="5"/>
  <c r="M6932" i="5" s="1"/>
  <c r="N6932" i="5" s="1" a="1"/>
  <c r="N6932" i="5" s="1"/>
  <c r="L6931" i="5"/>
  <c r="M6931" i="5" s="1"/>
  <c r="N6931" i="5" s="1" a="1"/>
  <c r="N6931" i="5" s="1"/>
  <c r="L6930" i="5"/>
  <c r="M6930" i="5" s="1"/>
  <c r="N6930" i="5" s="1" a="1"/>
  <c r="N6930" i="5" s="1"/>
  <c r="L6929" i="5"/>
  <c r="M6929" i="5" s="1"/>
  <c r="N6929" i="5" s="1" a="1"/>
  <c r="N6929" i="5" s="1"/>
  <c r="L6928" i="5"/>
  <c r="M6928" i="5" s="1"/>
  <c r="N6928" i="5" s="1" a="1"/>
  <c r="N6928" i="5" s="1"/>
  <c r="L6927" i="5"/>
  <c r="M6927" i="5" s="1"/>
  <c r="N6927" i="5" s="1" a="1"/>
  <c r="N6927" i="5" s="1"/>
  <c r="L6926" i="5"/>
  <c r="M6926" i="5" s="1"/>
  <c r="N6926" i="5" s="1" a="1"/>
  <c r="N6926" i="5" s="1"/>
  <c r="L6925" i="5"/>
  <c r="M6925" i="5" s="1"/>
  <c r="N6925" i="5" s="1" a="1"/>
  <c r="N6925" i="5" s="1"/>
  <c r="L6924" i="5"/>
  <c r="M6924" i="5" s="1"/>
  <c r="N6924" i="5" s="1" a="1"/>
  <c r="N6924" i="5" s="1"/>
  <c r="L6923" i="5"/>
  <c r="M6923" i="5" s="1"/>
  <c r="N6923" i="5" s="1" a="1"/>
  <c r="N6923" i="5" s="1"/>
  <c r="L6922" i="5"/>
  <c r="M6922" i="5" s="1"/>
  <c r="L6921" i="5"/>
  <c r="M6921" i="5" s="1"/>
  <c r="N6921" i="5" s="1" a="1"/>
  <c r="N6921" i="5" s="1"/>
  <c r="L6920" i="5"/>
  <c r="M6920" i="5" s="1"/>
  <c r="L6919" i="5"/>
  <c r="M6919" i="5" s="1"/>
  <c r="N6919" i="5" s="1" a="1"/>
  <c r="N6919" i="5" s="1"/>
  <c r="L6918" i="5"/>
  <c r="M6918" i="5" s="1"/>
  <c r="N6918" i="5" s="1" a="1"/>
  <c r="N6918" i="5" s="1"/>
  <c r="M6917" i="5"/>
  <c r="N6917" i="5" s="1" a="1"/>
  <c r="N6917" i="5" s="1"/>
  <c r="L6917" i="5"/>
  <c r="L6916" i="5"/>
  <c r="M6916" i="5" s="1"/>
  <c r="N6916" i="5" s="1" a="1"/>
  <c r="N6916" i="5" s="1"/>
  <c r="L6915" i="5"/>
  <c r="M6915" i="5" s="1"/>
  <c r="N6915" i="5" s="1" a="1"/>
  <c r="N6915" i="5" s="1"/>
  <c r="L6914" i="5"/>
  <c r="M6914" i="5" s="1"/>
  <c r="N6914" i="5" s="1" a="1"/>
  <c r="N6914" i="5" s="1"/>
  <c r="L6913" i="5"/>
  <c r="M6913" i="5" s="1"/>
  <c r="N6913" i="5" s="1" a="1"/>
  <c r="N6913" i="5" s="1"/>
  <c r="L6912" i="5"/>
  <c r="M6912" i="5" s="1"/>
  <c r="N6912" i="5" s="1" a="1"/>
  <c r="N6912" i="5" s="1"/>
  <c r="L6911" i="5"/>
  <c r="M6911" i="5" s="1"/>
  <c r="N6911" i="5" s="1" a="1"/>
  <c r="N6911" i="5" s="1"/>
  <c r="L6910" i="5"/>
  <c r="M6910" i="5" s="1"/>
  <c r="N6910" i="5" s="1" a="1"/>
  <c r="N6910" i="5" s="1"/>
  <c r="L6909" i="5"/>
  <c r="M6909" i="5" s="1"/>
  <c r="N6909" i="5" s="1" a="1"/>
  <c r="N6909" i="5" s="1"/>
  <c r="L6908" i="5"/>
  <c r="M6908" i="5" s="1"/>
  <c r="N6908" i="5" s="1" a="1"/>
  <c r="N6908" i="5" s="1"/>
  <c r="M6907" i="5"/>
  <c r="N6907" i="5" s="1" a="1"/>
  <c r="N6907" i="5" s="1"/>
  <c r="L6907" i="5"/>
  <c r="L6906" i="5"/>
  <c r="M6906" i="5" s="1"/>
  <c r="N6906" i="5" s="1" a="1"/>
  <c r="N6906" i="5" s="1"/>
  <c r="L6905" i="5"/>
  <c r="M6905" i="5" s="1"/>
  <c r="N6905" i="5" s="1" a="1"/>
  <c r="N6905" i="5" s="1"/>
  <c r="L6904" i="5"/>
  <c r="M6904" i="5" s="1"/>
  <c r="L6903" i="5"/>
  <c r="M6903" i="5" s="1"/>
  <c r="N6903" i="5" s="1" a="1"/>
  <c r="N6903" i="5" s="1"/>
  <c r="L6902" i="5"/>
  <c r="M6902" i="5" s="1"/>
  <c r="N6902" i="5" s="1" a="1"/>
  <c r="N6902" i="5" s="1"/>
  <c r="L6901" i="5"/>
  <c r="M6901" i="5" s="1"/>
  <c r="N6901" i="5" s="1" a="1"/>
  <c r="N6901" i="5" s="1"/>
  <c r="L6900" i="5"/>
  <c r="M6900" i="5" s="1"/>
  <c r="N6900" i="5" s="1" a="1"/>
  <c r="N6900" i="5" s="1"/>
  <c r="L6899" i="5"/>
  <c r="M6899" i="5" s="1"/>
  <c r="N6899" i="5" s="1" a="1"/>
  <c r="N6899" i="5" s="1"/>
  <c r="L6898" i="5"/>
  <c r="M6898" i="5" s="1"/>
  <c r="L6897" i="5"/>
  <c r="M6897" i="5" s="1"/>
  <c r="N6897" i="5" s="1" a="1"/>
  <c r="N6897" i="5" s="1"/>
  <c r="L6896" i="5"/>
  <c r="M6896" i="5" s="1"/>
  <c r="N6896" i="5" s="1" a="1"/>
  <c r="N6896" i="5" s="1"/>
  <c r="L6895" i="5"/>
  <c r="M6895" i="5" s="1"/>
  <c r="N6895" i="5" s="1" a="1"/>
  <c r="N6895" i="5" s="1"/>
  <c r="L6894" i="5"/>
  <c r="M6894" i="5" s="1"/>
  <c r="N6894" i="5" s="1" a="1"/>
  <c r="N6894" i="5" s="1"/>
  <c r="L6893" i="5"/>
  <c r="M6893" i="5" s="1"/>
  <c r="N6893" i="5" s="1" a="1"/>
  <c r="N6893" i="5" s="1"/>
  <c r="L6892" i="5"/>
  <c r="M6892" i="5" s="1"/>
  <c r="N6892" i="5" s="1" a="1"/>
  <c r="N6892" i="5" s="1"/>
  <c r="L6891" i="5"/>
  <c r="M6891" i="5" s="1"/>
  <c r="N6891" i="5" s="1" a="1"/>
  <c r="N6891" i="5" s="1"/>
  <c r="M6890" i="5"/>
  <c r="N6890" i="5" s="1" a="1"/>
  <c r="N6890" i="5" s="1"/>
  <c r="L6890" i="5"/>
  <c r="L6889" i="5"/>
  <c r="M6889" i="5" s="1"/>
  <c r="N6889" i="5" s="1" a="1"/>
  <c r="N6889" i="5" s="1"/>
  <c r="L6888" i="5"/>
  <c r="M6888" i="5" s="1"/>
  <c r="N6888" i="5" s="1" a="1"/>
  <c r="N6888" i="5" s="1"/>
  <c r="L6887" i="5"/>
  <c r="M6887" i="5" s="1"/>
  <c r="N6887" i="5" s="1" a="1"/>
  <c r="N6887" i="5" s="1"/>
  <c r="L6886" i="5"/>
  <c r="M6886" i="5" s="1"/>
  <c r="N6886" i="5" s="1" a="1"/>
  <c r="N6886" i="5" s="1"/>
  <c r="L6885" i="5"/>
  <c r="M6885" i="5" s="1"/>
  <c r="N6885" i="5" s="1" a="1"/>
  <c r="N6885" i="5" s="1"/>
  <c r="L6884" i="5"/>
  <c r="M6884" i="5" s="1"/>
  <c r="N6884" i="5" s="1" a="1"/>
  <c r="N6884" i="5" s="1"/>
  <c r="L6883" i="5"/>
  <c r="M6883" i="5" s="1"/>
  <c r="N6883" i="5" s="1" a="1"/>
  <c r="N6883" i="5" s="1"/>
  <c r="L6882" i="5"/>
  <c r="M6882" i="5" s="1"/>
  <c r="N6882" i="5" s="1" a="1"/>
  <c r="N6882" i="5" s="1"/>
  <c r="L6881" i="5"/>
  <c r="M6881" i="5" s="1"/>
  <c r="N6881" i="5" s="1" a="1"/>
  <c r="N6881" i="5" s="1"/>
  <c r="L6880" i="5"/>
  <c r="M6880" i="5" s="1"/>
  <c r="N6880" i="5" s="1" a="1"/>
  <c r="N6880" i="5" s="1"/>
  <c r="L6879" i="5"/>
  <c r="M6879" i="5" s="1"/>
  <c r="N6879" i="5" s="1" a="1"/>
  <c r="N6879" i="5" s="1"/>
  <c r="L6878" i="5"/>
  <c r="M6878" i="5" s="1"/>
  <c r="L6877" i="5"/>
  <c r="M6877" i="5" s="1"/>
  <c r="N6877" i="5" s="1" a="1"/>
  <c r="N6877" i="5" s="1"/>
  <c r="L6876" i="5"/>
  <c r="M6876" i="5" s="1"/>
  <c r="N6876" i="5" s="1" a="1"/>
  <c r="N6876" i="5" s="1"/>
  <c r="L6875" i="5"/>
  <c r="M6875" i="5" s="1"/>
  <c r="N6875" i="5" s="1" a="1"/>
  <c r="N6875" i="5" s="1"/>
  <c r="L6874" i="5"/>
  <c r="M6874" i="5" s="1"/>
  <c r="N6874" i="5" s="1" a="1"/>
  <c r="N6874" i="5" s="1"/>
  <c r="L6873" i="5"/>
  <c r="M6873" i="5" s="1"/>
  <c r="N6873" i="5" s="1" a="1"/>
  <c r="N6873" i="5" s="1"/>
  <c r="L6872" i="5"/>
  <c r="M6872" i="5" s="1"/>
  <c r="N6872" i="5" s="1" a="1"/>
  <c r="N6872" i="5" s="1"/>
  <c r="M6871" i="5"/>
  <c r="N6871" i="5" s="1" a="1"/>
  <c r="N6871" i="5" s="1"/>
  <c r="L6871" i="5"/>
  <c r="L6870" i="5"/>
  <c r="M6870" i="5" s="1"/>
  <c r="N6870" i="5" s="1" a="1"/>
  <c r="N6870" i="5" s="1"/>
  <c r="M6869" i="5"/>
  <c r="N6869" i="5" s="1" a="1"/>
  <c r="N6869" i="5" s="1"/>
  <c r="L6869" i="5"/>
  <c r="L6868" i="5"/>
  <c r="M6868" i="5" s="1"/>
  <c r="N6868" i="5" s="1" a="1"/>
  <c r="N6868" i="5" s="1"/>
  <c r="L6867" i="5"/>
  <c r="M6867" i="5" s="1"/>
  <c r="N6867" i="5" s="1" a="1"/>
  <c r="N6867" i="5" s="1"/>
  <c r="L6866" i="5"/>
  <c r="M6866" i="5" s="1"/>
  <c r="N6866" i="5" s="1" a="1"/>
  <c r="N6866" i="5" s="1"/>
  <c r="L6865" i="5"/>
  <c r="M6865" i="5" s="1"/>
  <c r="N6865" i="5" s="1" a="1"/>
  <c r="N6865" i="5" s="1"/>
  <c r="L6864" i="5"/>
  <c r="M6864" i="5" s="1"/>
  <c r="N6864" i="5" s="1" a="1"/>
  <c r="N6864" i="5" s="1"/>
  <c r="L6863" i="5"/>
  <c r="M6863" i="5" s="1"/>
  <c r="N6863" i="5" s="1" a="1"/>
  <c r="N6863" i="5" s="1"/>
  <c r="L6862" i="5"/>
  <c r="M6862" i="5" s="1"/>
  <c r="N6862" i="5" s="1" a="1"/>
  <c r="N6862" i="5" s="1"/>
  <c r="L6861" i="5"/>
  <c r="M6861" i="5" s="1"/>
  <c r="N6861" i="5" s="1" a="1"/>
  <c r="N6861" i="5" s="1"/>
  <c r="L6860" i="5"/>
  <c r="M6860" i="5" s="1"/>
  <c r="N6860" i="5" s="1" a="1"/>
  <c r="N6860" i="5" s="1"/>
  <c r="L6859" i="5"/>
  <c r="M6859" i="5" s="1"/>
  <c r="N6859" i="5" s="1" a="1"/>
  <c r="N6859" i="5" s="1"/>
  <c r="L6858" i="5"/>
  <c r="M6858" i="5" s="1"/>
  <c r="N6858" i="5" s="1" a="1"/>
  <c r="N6858" i="5" s="1"/>
  <c r="L6857" i="5"/>
  <c r="M6857" i="5" s="1"/>
  <c r="N6857" i="5" s="1" a="1"/>
  <c r="N6857" i="5" s="1"/>
  <c r="L6856" i="5"/>
  <c r="M6856" i="5" s="1"/>
  <c r="N6856" i="5" s="1" a="1"/>
  <c r="N6856" i="5" s="1"/>
  <c r="L6855" i="5"/>
  <c r="M6855" i="5" s="1"/>
  <c r="N6855" i="5" s="1" a="1"/>
  <c r="N6855" i="5" s="1"/>
  <c r="L6854" i="5"/>
  <c r="M6854" i="5" s="1"/>
  <c r="N6854" i="5" s="1" a="1"/>
  <c r="N6854" i="5" s="1"/>
  <c r="L6853" i="5"/>
  <c r="M6853" i="5" s="1"/>
  <c r="N6853" i="5" s="1" a="1"/>
  <c r="N6853" i="5" s="1"/>
  <c r="L6852" i="5"/>
  <c r="M6852" i="5" s="1"/>
  <c r="L6851" i="5"/>
  <c r="M6851" i="5" s="1"/>
  <c r="N6851" i="5" s="1" a="1"/>
  <c r="N6851" i="5" s="1"/>
  <c r="L6850" i="5"/>
  <c r="M6850" i="5" s="1"/>
  <c r="N6850" i="5" s="1" a="1"/>
  <c r="N6850" i="5" s="1"/>
  <c r="L6849" i="5"/>
  <c r="M6849" i="5" s="1"/>
  <c r="N6849" i="5" s="1" a="1"/>
  <c r="N6849" i="5" s="1"/>
  <c r="L6848" i="5"/>
  <c r="M6848" i="5" s="1"/>
  <c r="N6848" i="5" s="1" a="1"/>
  <c r="N6848" i="5" s="1"/>
  <c r="L6847" i="5"/>
  <c r="M6847" i="5" s="1"/>
  <c r="N6847" i="5" s="1" a="1"/>
  <c r="N6847" i="5" s="1"/>
  <c r="L6846" i="5"/>
  <c r="M6846" i="5" s="1"/>
  <c r="N6846" i="5" s="1" a="1"/>
  <c r="N6846" i="5" s="1"/>
  <c r="L6845" i="5"/>
  <c r="M6845" i="5" s="1"/>
  <c r="N6845" i="5" s="1" a="1"/>
  <c r="N6845" i="5" s="1"/>
  <c r="L6844" i="5"/>
  <c r="M6844" i="5" s="1"/>
  <c r="N6844" i="5" s="1" a="1"/>
  <c r="N6844" i="5" s="1"/>
  <c r="L6843" i="5"/>
  <c r="M6843" i="5" s="1"/>
  <c r="N6843" i="5" s="1" a="1"/>
  <c r="N6843" i="5" s="1"/>
  <c r="L6842" i="5"/>
  <c r="M6842" i="5" s="1"/>
  <c r="N6842" i="5" s="1" a="1"/>
  <c r="N6842" i="5" s="1"/>
  <c r="L6841" i="5"/>
  <c r="M6841" i="5" s="1"/>
  <c r="N6841" i="5" s="1" a="1"/>
  <c r="N6841" i="5" s="1"/>
  <c r="L6840" i="5"/>
  <c r="M6840" i="5" s="1"/>
  <c r="N6840" i="5" s="1" a="1"/>
  <c r="N6840" i="5" s="1"/>
  <c r="L6839" i="5"/>
  <c r="M6839" i="5" s="1"/>
  <c r="N6839" i="5" s="1" a="1"/>
  <c r="N6839" i="5" s="1"/>
  <c r="L6838" i="5"/>
  <c r="M6838" i="5" s="1"/>
  <c r="N6838" i="5" s="1" a="1"/>
  <c r="N6838" i="5" s="1"/>
  <c r="L6837" i="5"/>
  <c r="M6837" i="5" s="1"/>
  <c r="N6837" i="5" s="1" a="1"/>
  <c r="N6837" i="5" s="1"/>
  <c r="L6836" i="5"/>
  <c r="M6836" i="5" s="1"/>
  <c r="N6836" i="5" s="1" a="1"/>
  <c r="N6836" i="5" s="1"/>
  <c r="L6835" i="5"/>
  <c r="M6835" i="5" s="1"/>
  <c r="N6835" i="5" s="1" a="1"/>
  <c r="N6835" i="5" s="1"/>
  <c r="L6834" i="5"/>
  <c r="M6834" i="5" s="1"/>
  <c r="N6834" i="5" s="1" a="1"/>
  <c r="N6834" i="5" s="1"/>
  <c r="L6833" i="5"/>
  <c r="M6833" i="5" s="1"/>
  <c r="N6833" i="5" s="1" a="1"/>
  <c r="N6833" i="5" s="1"/>
  <c r="L6832" i="5"/>
  <c r="M6832" i="5" s="1"/>
  <c r="N6832" i="5" s="1" a="1"/>
  <c r="N6832" i="5" s="1"/>
  <c r="L6831" i="5"/>
  <c r="M6831" i="5" s="1"/>
  <c r="N6831" i="5" s="1" a="1"/>
  <c r="N6831" i="5" s="1"/>
  <c r="L6830" i="5"/>
  <c r="M6830" i="5" s="1"/>
  <c r="N6830" i="5" s="1" a="1"/>
  <c r="N6830" i="5" s="1"/>
  <c r="M6829" i="5"/>
  <c r="N6829" i="5" s="1" a="1"/>
  <c r="N6829" i="5" s="1"/>
  <c r="L6829" i="5"/>
  <c r="L6828" i="5"/>
  <c r="M6828" i="5" s="1"/>
  <c r="N6828" i="5" s="1" a="1"/>
  <c r="N6828" i="5" s="1"/>
  <c r="L6827" i="5"/>
  <c r="M6827" i="5" s="1"/>
  <c r="N6827" i="5" s="1" a="1"/>
  <c r="N6827" i="5" s="1"/>
  <c r="L6826" i="5"/>
  <c r="M6826" i="5" s="1"/>
  <c r="N6826" i="5" s="1" a="1"/>
  <c r="N6826" i="5" s="1"/>
  <c r="L6825" i="5"/>
  <c r="M6825" i="5" s="1"/>
  <c r="N6825" i="5" s="1" a="1"/>
  <c r="N6825" i="5" s="1"/>
  <c r="L6824" i="5"/>
  <c r="M6824" i="5" s="1"/>
  <c r="N6824" i="5" s="1" a="1"/>
  <c r="N6824" i="5" s="1"/>
  <c r="L6823" i="5"/>
  <c r="M6823" i="5" s="1"/>
  <c r="N6823" i="5" s="1" a="1"/>
  <c r="N6823" i="5" s="1"/>
  <c r="L6822" i="5"/>
  <c r="M6822" i="5" s="1"/>
  <c r="N6822" i="5" s="1" a="1"/>
  <c r="M6821" i="5"/>
  <c r="N6821" i="5" s="1" a="1"/>
  <c r="N6821" i="5" s="1"/>
  <c r="L6821" i="5"/>
  <c r="L6820" i="5"/>
  <c r="M6820" i="5" s="1"/>
  <c r="N6820" i="5" s="1" a="1"/>
  <c r="N6820" i="5" s="1"/>
  <c r="L6819" i="5"/>
  <c r="M6819" i="5" s="1"/>
  <c r="N6819" i="5" s="1" a="1"/>
  <c r="N6819" i="5" s="1"/>
  <c r="L6818" i="5"/>
  <c r="M6818" i="5" s="1"/>
  <c r="N6818" i="5" s="1" a="1"/>
  <c r="N6818" i="5" s="1"/>
  <c r="M6817" i="5"/>
  <c r="N6817" i="5" s="1" a="1"/>
  <c r="N6817" i="5" s="1"/>
  <c r="L6817" i="5"/>
  <c r="L6816" i="5"/>
  <c r="M6816" i="5" s="1"/>
  <c r="N6816" i="5" s="1" a="1"/>
  <c r="N6816" i="5" s="1"/>
  <c r="L6815" i="5"/>
  <c r="M6815" i="5" s="1"/>
  <c r="N6815" i="5" s="1" a="1"/>
  <c r="N6815" i="5" s="1"/>
  <c r="L6814" i="5"/>
  <c r="M6814" i="5" s="1"/>
  <c r="N6814" i="5" s="1" a="1"/>
  <c r="N6814" i="5" s="1"/>
  <c r="L6813" i="5"/>
  <c r="M6813" i="5" s="1"/>
  <c r="N6813" i="5" s="1" a="1"/>
  <c r="N6813" i="5" s="1"/>
  <c r="L6812" i="5"/>
  <c r="M6812" i="5" s="1"/>
  <c r="N6812" i="5" s="1" a="1"/>
  <c r="N6812" i="5" s="1"/>
  <c r="M6811" i="5"/>
  <c r="N6811" i="5" s="1" a="1"/>
  <c r="N6811" i="5" s="1"/>
  <c r="L6811" i="5"/>
  <c r="L6810" i="5"/>
  <c r="M6810" i="5" s="1"/>
  <c r="N6810" i="5" s="1" a="1"/>
  <c r="N6810" i="5" s="1"/>
  <c r="L6809" i="5"/>
  <c r="M6809" i="5" s="1"/>
  <c r="N6809" i="5" s="1" a="1"/>
  <c r="N6809" i="5" s="1"/>
  <c r="L6808" i="5"/>
  <c r="M6808" i="5" s="1"/>
  <c r="N6808" i="5" s="1" a="1"/>
  <c r="N6808" i="5" s="1"/>
  <c r="L6807" i="5"/>
  <c r="M6807" i="5" s="1"/>
  <c r="N6807" i="5" s="1" a="1"/>
  <c r="N6807" i="5" s="1"/>
  <c r="L6806" i="5"/>
  <c r="M6806" i="5" s="1"/>
  <c r="N6806" i="5" s="1" a="1"/>
  <c r="N6806" i="5" s="1"/>
  <c r="L6805" i="5"/>
  <c r="M6805" i="5" s="1"/>
  <c r="N6805" i="5" s="1" a="1"/>
  <c r="N6805" i="5" s="1"/>
  <c r="L6804" i="5"/>
  <c r="M6804" i="5" s="1"/>
  <c r="N6804" i="5" s="1" a="1"/>
  <c r="N6804" i="5" s="1"/>
  <c r="M6803" i="5"/>
  <c r="N6803" i="5" s="1" a="1"/>
  <c r="N6803" i="5" s="1"/>
  <c r="L6803" i="5"/>
  <c r="L6802" i="5"/>
  <c r="M6802" i="5" s="1"/>
  <c r="N6802" i="5" s="1" a="1"/>
  <c r="N6802" i="5" s="1"/>
  <c r="L6801" i="5"/>
  <c r="M6801" i="5" s="1"/>
  <c r="N6801" i="5" s="1" a="1"/>
  <c r="N6801" i="5" s="1"/>
  <c r="L6800" i="5"/>
  <c r="M6800" i="5" s="1"/>
  <c r="N6800" i="5" s="1" a="1"/>
  <c r="N6800" i="5" s="1"/>
  <c r="L6799" i="5"/>
  <c r="M6799" i="5" s="1"/>
  <c r="N6799" i="5" s="1" a="1"/>
  <c r="N6799" i="5" s="1"/>
  <c r="L6798" i="5"/>
  <c r="M6798" i="5" s="1"/>
  <c r="N6798" i="5" s="1" a="1"/>
  <c r="N6798" i="5" s="1"/>
  <c r="L6797" i="5"/>
  <c r="M6797" i="5" s="1"/>
  <c r="N6797" i="5" s="1" a="1"/>
  <c r="N6797" i="5" s="1"/>
  <c r="L6796" i="5"/>
  <c r="M6796" i="5" s="1"/>
  <c r="N6796" i="5" s="1" a="1"/>
  <c r="N6796" i="5" s="1"/>
  <c r="L6795" i="5"/>
  <c r="M6795" i="5" s="1"/>
  <c r="N6795" i="5" s="1" a="1"/>
  <c r="N6795" i="5" s="1"/>
  <c r="L6794" i="5"/>
  <c r="M6794" i="5" s="1"/>
  <c r="N6794" i="5" s="1" a="1"/>
  <c r="N6794" i="5" s="1"/>
  <c r="L6793" i="5"/>
  <c r="M6793" i="5" s="1"/>
  <c r="N6793" i="5" s="1" a="1"/>
  <c r="N6793" i="5" s="1"/>
  <c r="L6792" i="5"/>
  <c r="M6792" i="5" s="1"/>
  <c r="N6792" i="5" s="1" a="1"/>
  <c r="N6792" i="5" s="1"/>
  <c r="M6791" i="5"/>
  <c r="N6791" i="5" s="1" a="1"/>
  <c r="N6791" i="5" s="1"/>
  <c r="L6791" i="5"/>
  <c r="L6790" i="5"/>
  <c r="M6790" i="5" s="1"/>
  <c r="N6790" i="5" s="1" a="1"/>
  <c r="N6790" i="5" s="1"/>
  <c r="L6789" i="5"/>
  <c r="M6789" i="5" s="1"/>
  <c r="N6789" i="5" s="1" a="1"/>
  <c r="N6789" i="5" s="1"/>
  <c r="L6788" i="5"/>
  <c r="M6788" i="5" s="1"/>
  <c r="N6788" i="5" s="1" a="1"/>
  <c r="N6788" i="5" s="1"/>
  <c r="L6787" i="5"/>
  <c r="M6787" i="5" s="1"/>
  <c r="N6787" i="5" s="1" a="1"/>
  <c r="N6787" i="5" s="1"/>
  <c r="L6786" i="5"/>
  <c r="M6786" i="5" s="1"/>
  <c r="N6786" i="5" s="1" a="1"/>
  <c r="N6786" i="5" s="1"/>
  <c r="L6785" i="5"/>
  <c r="M6785" i="5" s="1"/>
  <c r="N6785" i="5" s="1" a="1"/>
  <c r="N6785" i="5" s="1"/>
  <c r="L6784" i="5"/>
  <c r="M6784" i="5" s="1"/>
  <c r="N6784" i="5" s="1" a="1"/>
  <c r="N6784" i="5" s="1"/>
  <c r="L6783" i="5"/>
  <c r="M6783" i="5" s="1"/>
  <c r="N6783" i="5" s="1" a="1"/>
  <c r="N6783" i="5" s="1"/>
  <c r="L6782" i="5"/>
  <c r="M6782" i="5" s="1"/>
  <c r="N6782" i="5" s="1" a="1"/>
  <c r="N6782" i="5" s="1"/>
  <c r="L6781" i="5"/>
  <c r="M6781" i="5" s="1"/>
  <c r="N6781" i="5" s="1" a="1"/>
  <c r="N6781" i="5" s="1"/>
  <c r="L6780" i="5"/>
  <c r="M6780" i="5" s="1"/>
  <c r="N6780" i="5" s="1" a="1"/>
  <c r="N6780" i="5" s="1"/>
  <c r="L6779" i="5"/>
  <c r="M6779" i="5" s="1"/>
  <c r="N6779" i="5" s="1" a="1"/>
  <c r="N6779" i="5" s="1"/>
  <c r="L6778" i="5"/>
  <c r="M6778" i="5" s="1"/>
  <c r="N6778" i="5" s="1" a="1"/>
  <c r="N6778" i="5" s="1"/>
  <c r="L6777" i="5"/>
  <c r="M6777" i="5" s="1"/>
  <c r="N6777" i="5" s="1" a="1"/>
  <c r="N6777" i="5" s="1"/>
  <c r="L6776" i="5"/>
  <c r="M6776" i="5" s="1"/>
  <c r="N6776" i="5" s="1" a="1"/>
  <c r="N6776" i="5" s="1"/>
  <c r="L6775" i="5"/>
  <c r="M6775" i="5" s="1"/>
  <c r="N6775" i="5" s="1" a="1"/>
  <c r="N6775" i="5" s="1"/>
  <c r="L6774" i="5"/>
  <c r="M6774" i="5" s="1"/>
  <c r="N6774" i="5" s="1" a="1"/>
  <c r="N6774" i="5" s="1"/>
  <c r="M6773" i="5"/>
  <c r="N6773" i="5" s="1" a="1"/>
  <c r="N6773" i="5" s="1"/>
  <c r="L6773" i="5"/>
  <c r="L6772" i="5"/>
  <c r="M6772" i="5" s="1"/>
  <c r="N6772" i="5" s="1" a="1"/>
  <c r="N6772" i="5" s="1"/>
  <c r="L6771" i="5"/>
  <c r="M6771" i="5" s="1"/>
  <c r="N6771" i="5" s="1" a="1"/>
  <c r="N6771" i="5" s="1"/>
  <c r="L6770" i="5"/>
  <c r="M6770" i="5" s="1"/>
  <c r="N6770" i="5" s="1" a="1"/>
  <c r="N6770" i="5" s="1"/>
  <c r="L6769" i="5"/>
  <c r="M6769" i="5" s="1"/>
  <c r="N6769" i="5" s="1" a="1"/>
  <c r="N6769" i="5" s="1"/>
  <c r="L6768" i="5"/>
  <c r="M6768" i="5" s="1"/>
  <c r="N6768" i="5" s="1" a="1"/>
  <c r="N6768" i="5" s="1"/>
  <c r="L6767" i="5"/>
  <c r="M6767" i="5" s="1"/>
  <c r="N6767" i="5" s="1" a="1"/>
  <c r="N6767" i="5" s="1"/>
  <c r="L6766" i="5"/>
  <c r="M6766" i="5" s="1"/>
  <c r="N6766" i="5" s="1" a="1"/>
  <c r="N6766" i="5" s="1"/>
  <c r="M6765" i="5"/>
  <c r="N6765" i="5" s="1" a="1"/>
  <c r="N6765" i="5" s="1"/>
  <c r="L6765" i="5"/>
  <c r="L6764" i="5"/>
  <c r="M6764" i="5" s="1"/>
  <c r="N6764" i="5" s="1" a="1"/>
  <c r="N6764" i="5" s="1"/>
  <c r="L6763" i="5"/>
  <c r="M6763" i="5" s="1"/>
  <c r="N6763" i="5" s="1" a="1"/>
  <c r="N6763" i="5" s="1"/>
  <c r="L6762" i="5"/>
  <c r="M6762" i="5" s="1"/>
  <c r="N6762" i="5" s="1" a="1"/>
  <c r="N6762" i="5" s="1"/>
  <c r="L6761" i="5"/>
  <c r="M6761" i="5" s="1"/>
  <c r="N6761" i="5" s="1" a="1"/>
  <c r="N6761" i="5" s="1"/>
  <c r="L6760" i="5"/>
  <c r="M6760" i="5" s="1"/>
  <c r="N6760" i="5" s="1" a="1"/>
  <c r="N6760" i="5" s="1"/>
  <c r="L6759" i="5"/>
  <c r="M6759" i="5" s="1"/>
  <c r="N6759" i="5" s="1" a="1"/>
  <c r="N6759" i="5" s="1"/>
  <c r="M6758" i="5"/>
  <c r="N6758" i="5" s="1" a="1"/>
  <c r="N6758" i="5" s="1"/>
  <c r="L6758" i="5"/>
  <c r="L6757" i="5"/>
  <c r="M6757" i="5" s="1"/>
  <c r="N6757" i="5" s="1" a="1"/>
  <c r="N6757" i="5" s="1"/>
  <c r="L6756" i="5"/>
  <c r="M6756" i="5" s="1"/>
  <c r="L6755" i="5"/>
  <c r="M6755" i="5" s="1"/>
  <c r="N6755" i="5" s="1" a="1"/>
  <c r="N6755" i="5" s="1"/>
  <c r="L6754" i="5"/>
  <c r="M6754" i="5" s="1"/>
  <c r="N6754" i="5" s="1" a="1"/>
  <c r="N6754" i="5" s="1"/>
  <c r="L6753" i="5"/>
  <c r="M6753" i="5" s="1"/>
  <c r="N6753" i="5" s="1" a="1"/>
  <c r="N6753" i="5" s="1"/>
  <c r="L6752" i="5"/>
  <c r="M6752" i="5" s="1"/>
  <c r="N6752" i="5" s="1" a="1"/>
  <c r="N6752" i="5" s="1"/>
  <c r="L6751" i="5"/>
  <c r="M6751" i="5" s="1"/>
  <c r="N6751" i="5" s="1" a="1"/>
  <c r="N6751" i="5" s="1"/>
  <c r="L6750" i="5"/>
  <c r="M6750" i="5" s="1"/>
  <c r="N6750" i="5" s="1" a="1"/>
  <c r="N6750" i="5" s="1"/>
  <c r="L6749" i="5"/>
  <c r="M6749" i="5" s="1"/>
  <c r="L6748" i="5"/>
  <c r="M6748" i="5" s="1"/>
  <c r="L6747" i="5"/>
  <c r="M6747" i="5" s="1"/>
  <c r="N6747" i="5" s="1" a="1"/>
  <c r="N6747" i="5" s="1"/>
  <c r="L6746" i="5"/>
  <c r="M6746" i="5" s="1"/>
  <c r="N6746" i="5" s="1" a="1"/>
  <c r="N6746" i="5" s="1"/>
  <c r="L6745" i="5"/>
  <c r="M6745" i="5" s="1"/>
  <c r="N6745" i="5" s="1" a="1"/>
  <c r="N6745" i="5" s="1"/>
  <c r="M6744" i="5"/>
  <c r="N6744" i="5" s="1" a="1"/>
  <c r="N6744" i="5" s="1"/>
  <c r="L6744" i="5"/>
  <c r="L6743" i="5"/>
  <c r="M6743" i="5" s="1"/>
  <c r="N6743" i="5" s="1" a="1"/>
  <c r="N6743" i="5" s="1"/>
  <c r="L6742" i="5"/>
  <c r="M6742" i="5" s="1"/>
  <c r="N6742" i="5" s="1" a="1"/>
  <c r="N6742" i="5" s="1"/>
  <c r="L6741" i="5"/>
  <c r="M6741" i="5" s="1"/>
  <c r="N6741" i="5" s="1" a="1"/>
  <c r="N6741" i="5" s="1"/>
  <c r="L6740" i="5"/>
  <c r="M6740" i="5" s="1"/>
  <c r="N6740" i="5" s="1" a="1"/>
  <c r="N6740" i="5" s="1"/>
  <c r="L6739" i="5"/>
  <c r="M6739" i="5" s="1"/>
  <c r="N6739" i="5" s="1" a="1"/>
  <c r="N6739" i="5" s="1"/>
  <c r="M6738" i="5"/>
  <c r="N6738" i="5" s="1" a="1"/>
  <c r="N6738" i="5" s="1"/>
  <c r="L6738" i="5"/>
  <c r="L6737" i="5"/>
  <c r="M6737" i="5" s="1"/>
  <c r="N6737" i="5" s="1" a="1"/>
  <c r="N6737" i="5" s="1"/>
  <c r="L6736" i="5"/>
  <c r="M6736" i="5" s="1"/>
  <c r="N6736" i="5" s="1" a="1"/>
  <c r="N6736" i="5" s="1"/>
  <c r="L6735" i="5"/>
  <c r="M6735" i="5" s="1"/>
  <c r="N6735" i="5" s="1" a="1"/>
  <c r="N6735" i="5" s="1"/>
  <c r="L6734" i="5"/>
  <c r="M6734" i="5" s="1"/>
  <c r="N6734" i="5" s="1" a="1"/>
  <c r="N6734" i="5" s="1"/>
  <c r="L6733" i="5"/>
  <c r="M6733" i="5" s="1"/>
  <c r="N6733" i="5" s="1" a="1"/>
  <c r="N6733" i="5" s="1"/>
  <c r="L6732" i="5"/>
  <c r="M6732" i="5" s="1"/>
  <c r="N6732" i="5" s="1" a="1"/>
  <c r="N6732" i="5" s="1"/>
  <c r="L6731" i="5"/>
  <c r="M6731" i="5" s="1"/>
  <c r="N6731" i="5" s="1" a="1"/>
  <c r="N6731" i="5" s="1"/>
  <c r="L6730" i="5"/>
  <c r="M6730" i="5" s="1"/>
  <c r="N6730" i="5" s="1" a="1"/>
  <c r="N6730" i="5" s="1"/>
  <c r="L6729" i="5"/>
  <c r="M6729" i="5" s="1"/>
  <c r="N6729" i="5" s="1" a="1"/>
  <c r="N6729" i="5" s="1"/>
  <c r="L6728" i="5"/>
  <c r="M6728" i="5" s="1"/>
  <c r="N6728" i="5" s="1" a="1"/>
  <c r="N6728" i="5" s="1"/>
  <c r="M6727" i="5"/>
  <c r="N6727" i="5" s="1" a="1"/>
  <c r="N6727" i="5" s="1"/>
  <c r="L6727" i="5"/>
  <c r="M6726" i="5"/>
  <c r="N6726" i="5" s="1" a="1"/>
  <c r="N6726" i="5" s="1"/>
  <c r="L6726" i="5"/>
  <c r="L6725" i="5"/>
  <c r="M6725" i="5" s="1"/>
  <c r="N6725" i="5" s="1" a="1"/>
  <c r="N6725" i="5" s="1"/>
  <c r="M6724" i="5"/>
  <c r="N6724" i="5" s="1" a="1"/>
  <c r="N6724" i="5" s="1"/>
  <c r="L6724" i="5"/>
  <c r="L6723" i="5"/>
  <c r="M6723" i="5" s="1"/>
  <c r="N6723" i="5" s="1" a="1"/>
  <c r="N6723" i="5" s="1"/>
  <c r="L6722" i="5"/>
  <c r="M6722" i="5" s="1"/>
  <c r="N6722" i="5" s="1" a="1"/>
  <c r="N6722" i="5" s="1"/>
  <c r="L6721" i="5"/>
  <c r="M6721" i="5" s="1"/>
  <c r="N6721" i="5" s="1" a="1"/>
  <c r="N6721" i="5" s="1"/>
  <c r="L6720" i="5"/>
  <c r="M6720" i="5" s="1"/>
  <c r="N6720" i="5" s="1" a="1"/>
  <c r="N6720" i="5" s="1"/>
  <c r="L6719" i="5"/>
  <c r="M6719" i="5" s="1"/>
  <c r="N6719" i="5" s="1" a="1"/>
  <c r="N6719" i="5" s="1"/>
  <c r="L6718" i="5"/>
  <c r="M6718" i="5" s="1"/>
  <c r="N6718" i="5" s="1" a="1"/>
  <c r="N6718" i="5" s="1"/>
  <c r="L6717" i="5"/>
  <c r="M6717" i="5" s="1"/>
  <c r="N6717" i="5" s="1" a="1"/>
  <c r="N6717" i="5" s="1"/>
  <c r="L6716" i="5"/>
  <c r="M6716" i="5" s="1"/>
  <c r="N6716" i="5" s="1" a="1"/>
  <c r="N6716" i="5" s="1"/>
  <c r="M6715" i="5"/>
  <c r="N6715" i="5" s="1" a="1"/>
  <c r="N6715" i="5" s="1"/>
  <c r="L6715" i="5"/>
  <c r="L6714" i="5"/>
  <c r="M6714" i="5" s="1"/>
  <c r="N6714" i="5" s="1" a="1"/>
  <c r="N6714" i="5" s="1"/>
  <c r="L6713" i="5"/>
  <c r="M6713" i="5" s="1"/>
  <c r="N6713" i="5" s="1" a="1"/>
  <c r="N6713" i="5" s="1"/>
  <c r="L6712" i="5"/>
  <c r="M6712" i="5" s="1"/>
  <c r="N6712" i="5" s="1" a="1"/>
  <c r="N6712" i="5" s="1"/>
  <c r="L6711" i="5"/>
  <c r="M6711" i="5" s="1"/>
  <c r="N6711" i="5" s="1" a="1"/>
  <c r="N6711" i="5" s="1"/>
  <c r="L6710" i="5"/>
  <c r="M6710" i="5" s="1"/>
  <c r="N6710" i="5" s="1" a="1"/>
  <c r="N6710" i="5" s="1"/>
  <c r="L6709" i="5"/>
  <c r="M6709" i="5" s="1"/>
  <c r="N6709" i="5" s="1" a="1"/>
  <c r="N6709" i="5" s="1"/>
  <c r="L6708" i="5"/>
  <c r="M6708" i="5" s="1"/>
  <c r="N6708" i="5" s="1" a="1"/>
  <c r="N6708" i="5" s="1"/>
  <c r="L6707" i="5"/>
  <c r="M6707" i="5" s="1"/>
  <c r="N6707" i="5" s="1" a="1"/>
  <c r="N6707" i="5" s="1"/>
  <c r="L6706" i="5"/>
  <c r="M6706" i="5" s="1"/>
  <c r="N6706" i="5" s="1" a="1"/>
  <c r="N6706" i="5" s="1"/>
  <c r="L6705" i="5"/>
  <c r="M6705" i="5" s="1"/>
  <c r="N6705" i="5" s="1" a="1"/>
  <c r="N6705" i="5" s="1"/>
  <c r="L6704" i="5"/>
  <c r="M6704" i="5" s="1"/>
  <c r="N6704" i="5" s="1" a="1"/>
  <c r="N6704" i="5" s="1"/>
  <c r="L6703" i="5"/>
  <c r="M6703" i="5" s="1"/>
  <c r="N6703" i="5" s="1" a="1"/>
  <c r="N6703" i="5" s="1"/>
  <c r="L6702" i="5"/>
  <c r="M6702" i="5" s="1"/>
  <c r="N6702" i="5" s="1" a="1"/>
  <c r="N6702" i="5" s="1"/>
  <c r="L6701" i="5"/>
  <c r="M6701" i="5" s="1"/>
  <c r="N6701" i="5" s="1" a="1"/>
  <c r="N6701" i="5" s="1"/>
  <c r="L6700" i="5"/>
  <c r="M6700" i="5" s="1"/>
  <c r="N6700" i="5" s="1" a="1"/>
  <c r="N6700" i="5" s="1"/>
  <c r="L6699" i="5"/>
  <c r="M6699" i="5" s="1"/>
  <c r="N6699" i="5" s="1" a="1"/>
  <c r="N6699" i="5" s="1"/>
  <c r="L6698" i="5"/>
  <c r="M6698" i="5" s="1"/>
  <c r="N6698" i="5" s="1" a="1"/>
  <c r="N6698" i="5" s="1"/>
  <c r="L6697" i="5"/>
  <c r="M6697" i="5" s="1"/>
  <c r="N6697" i="5" s="1" a="1"/>
  <c r="N6697" i="5" s="1"/>
  <c r="M6696" i="5"/>
  <c r="N6696" i="5" s="1" a="1"/>
  <c r="N6696" i="5" s="1"/>
  <c r="L6696" i="5"/>
  <c r="L6695" i="5"/>
  <c r="M6695" i="5" s="1"/>
  <c r="N6695" i="5" s="1" a="1"/>
  <c r="N6695" i="5" s="1"/>
  <c r="L6694" i="5"/>
  <c r="M6694" i="5" s="1"/>
  <c r="N6694" i="5" s="1" a="1"/>
  <c r="N6694" i="5" s="1"/>
  <c r="L6693" i="5"/>
  <c r="M6693" i="5" s="1"/>
  <c r="N6693" i="5" s="1" a="1"/>
  <c r="N6693" i="5" s="1"/>
  <c r="L6692" i="5"/>
  <c r="M6692" i="5" s="1"/>
  <c r="N6692" i="5" s="1" a="1"/>
  <c r="N6692" i="5" s="1"/>
  <c r="L6691" i="5"/>
  <c r="M6691" i="5" s="1"/>
  <c r="N6691" i="5" s="1" a="1"/>
  <c r="N6691" i="5" s="1"/>
  <c r="M6690" i="5"/>
  <c r="N6690" i="5" s="1" a="1"/>
  <c r="N6690" i="5" s="1"/>
  <c r="L6690" i="5"/>
  <c r="L6689" i="5"/>
  <c r="M6689" i="5" s="1"/>
  <c r="N6689" i="5" s="1" a="1"/>
  <c r="N6689" i="5" s="1"/>
  <c r="L6688" i="5"/>
  <c r="M6688" i="5" s="1"/>
  <c r="N6688" i="5" s="1" a="1"/>
  <c r="N6688" i="5" s="1"/>
  <c r="L6687" i="5"/>
  <c r="M6687" i="5" s="1"/>
  <c r="N6687" i="5" s="1" a="1"/>
  <c r="N6687" i="5" s="1"/>
  <c r="L6686" i="5"/>
  <c r="M6686" i="5" s="1"/>
  <c r="N6686" i="5" s="1" a="1"/>
  <c r="N6686" i="5" s="1"/>
  <c r="L6685" i="5"/>
  <c r="M6685" i="5" s="1"/>
  <c r="N6685" i="5" s="1" a="1"/>
  <c r="N6685" i="5" s="1"/>
  <c r="L6684" i="5"/>
  <c r="M6684" i="5" s="1"/>
  <c r="N6684" i="5" s="1" a="1"/>
  <c r="N6684" i="5" s="1"/>
  <c r="L6683" i="5"/>
  <c r="M6683" i="5" s="1"/>
  <c r="N6683" i="5" s="1" a="1"/>
  <c r="N6683" i="5" s="1"/>
  <c r="L6682" i="5"/>
  <c r="M6682" i="5" s="1"/>
  <c r="N6682" i="5" s="1" a="1"/>
  <c r="N6682" i="5" s="1"/>
  <c r="L6681" i="5"/>
  <c r="M6681" i="5" s="1"/>
  <c r="N6681" i="5" s="1" a="1"/>
  <c r="N6681" i="5" s="1"/>
  <c r="L6680" i="5"/>
  <c r="M6680" i="5" s="1"/>
  <c r="N6680" i="5" s="1" a="1"/>
  <c r="N6680" i="5" s="1"/>
  <c r="L6679" i="5"/>
  <c r="M6679" i="5" s="1"/>
  <c r="N6679" i="5" s="1" a="1"/>
  <c r="N6679" i="5" s="1"/>
  <c r="L6678" i="5"/>
  <c r="M6678" i="5" s="1"/>
  <c r="N6678" i="5" s="1" a="1"/>
  <c r="N6678" i="5" s="1"/>
  <c r="L6677" i="5"/>
  <c r="M6677" i="5" s="1"/>
  <c r="N6677" i="5" s="1" a="1"/>
  <c r="N6677" i="5" s="1"/>
  <c r="L6676" i="5"/>
  <c r="M6676" i="5" s="1"/>
  <c r="N6676" i="5" s="1" a="1"/>
  <c r="N6676" i="5" s="1"/>
  <c r="L6675" i="5"/>
  <c r="M6675" i="5" s="1"/>
  <c r="N6675" i="5" s="1" a="1"/>
  <c r="N6675" i="5" s="1"/>
  <c r="L6674" i="5"/>
  <c r="M6674" i="5" s="1"/>
  <c r="N6674" i="5" s="1" a="1"/>
  <c r="N6674" i="5" s="1"/>
  <c r="L6673" i="5"/>
  <c r="M6673" i="5" s="1"/>
  <c r="N6673" i="5" s="1" a="1"/>
  <c r="N6673" i="5" s="1"/>
  <c r="M6672" i="5"/>
  <c r="N6672" i="5" s="1" a="1"/>
  <c r="N6672" i="5" s="1"/>
  <c r="L6672" i="5"/>
  <c r="L6671" i="5"/>
  <c r="M6671" i="5" s="1"/>
  <c r="N6671" i="5" s="1" a="1"/>
  <c r="N6671" i="5" s="1"/>
  <c r="L6670" i="5"/>
  <c r="M6670" i="5" s="1"/>
  <c r="N6670" i="5" s="1" a="1"/>
  <c r="N6670" i="5" s="1"/>
  <c r="L6669" i="5"/>
  <c r="M6669" i="5" s="1"/>
  <c r="N6669" i="5" s="1" a="1"/>
  <c r="N6669" i="5" s="1"/>
  <c r="L6668" i="5"/>
  <c r="M6668" i="5" s="1"/>
  <c r="N6668" i="5" s="1" a="1"/>
  <c r="N6668" i="5" s="1"/>
  <c r="L6667" i="5"/>
  <c r="M6667" i="5" s="1"/>
  <c r="N6667" i="5" s="1" a="1"/>
  <c r="N6667" i="5" s="1"/>
  <c r="L6666" i="5"/>
  <c r="M6666" i="5" s="1"/>
  <c r="N6666" i="5" s="1" a="1"/>
  <c r="N6666" i="5" s="1"/>
  <c r="L6665" i="5"/>
  <c r="M6665" i="5" s="1"/>
  <c r="N6665" i="5" s="1" a="1"/>
  <c r="N6665" i="5" s="1"/>
  <c r="L6664" i="5"/>
  <c r="M6664" i="5" s="1"/>
  <c r="N6664" i="5" s="1" a="1"/>
  <c r="N6664" i="5" s="1"/>
  <c r="L6663" i="5"/>
  <c r="M6663" i="5" s="1"/>
  <c r="N6663" i="5" s="1" a="1"/>
  <c r="N6663" i="5" s="1"/>
  <c r="L6662" i="5"/>
  <c r="M6662" i="5" s="1"/>
  <c r="N6662" i="5" s="1" a="1"/>
  <c r="N6662" i="5" s="1"/>
  <c r="L6661" i="5"/>
  <c r="M6661" i="5" s="1"/>
  <c r="N6661" i="5" s="1" a="1"/>
  <c r="N6661" i="5" s="1"/>
  <c r="L6660" i="5"/>
  <c r="M6660" i="5" s="1"/>
  <c r="N6660" i="5" s="1" a="1"/>
  <c r="N6660" i="5" s="1"/>
  <c r="L6659" i="5"/>
  <c r="M6659" i="5" s="1"/>
  <c r="N6659" i="5" s="1" a="1"/>
  <c r="N6659" i="5" s="1"/>
  <c r="L6658" i="5"/>
  <c r="M6658" i="5" s="1"/>
  <c r="N6658" i="5" s="1" a="1"/>
  <c r="N6658" i="5" s="1"/>
  <c r="L6657" i="5"/>
  <c r="M6657" i="5" s="1"/>
  <c r="N6657" i="5" s="1" a="1"/>
  <c r="N6657" i="5" s="1"/>
  <c r="M6656" i="5"/>
  <c r="N6656" i="5" s="1" a="1"/>
  <c r="N6656" i="5" s="1"/>
  <c r="L6656" i="5"/>
  <c r="L6655" i="5"/>
  <c r="M6655" i="5" s="1"/>
  <c r="N6655" i="5" s="1" a="1"/>
  <c r="N6655" i="5" s="1"/>
  <c r="L6654" i="5"/>
  <c r="M6654" i="5" s="1"/>
  <c r="N6654" i="5" s="1" a="1"/>
  <c r="N6654" i="5" s="1"/>
  <c r="L6653" i="5"/>
  <c r="M6653" i="5" s="1"/>
  <c r="N6653" i="5" s="1" a="1"/>
  <c r="N6653" i="5" s="1"/>
  <c r="L6652" i="5"/>
  <c r="M6652" i="5" s="1"/>
  <c r="N6652" i="5" s="1" a="1"/>
  <c r="N6652" i="5" s="1"/>
  <c r="L6651" i="5"/>
  <c r="M6651" i="5" s="1"/>
  <c r="N6651" i="5" s="1" a="1"/>
  <c r="N6651" i="5" s="1"/>
  <c r="L6650" i="5"/>
  <c r="M6650" i="5" s="1"/>
  <c r="N6650" i="5" s="1" a="1"/>
  <c r="N6650" i="5" s="1"/>
  <c r="L6649" i="5"/>
  <c r="M6649" i="5" s="1"/>
  <c r="N6649" i="5" s="1" a="1"/>
  <c r="N6649" i="5" s="1"/>
  <c r="L6648" i="5"/>
  <c r="M6648" i="5" s="1"/>
  <c r="N6648" i="5" s="1" a="1"/>
  <c r="N6648" i="5" s="1"/>
  <c r="L6647" i="5"/>
  <c r="M6647" i="5" s="1"/>
  <c r="N6647" i="5" s="1" a="1"/>
  <c r="N6647" i="5" s="1"/>
  <c r="L6646" i="5"/>
  <c r="M6646" i="5" s="1"/>
  <c r="N6646" i="5" s="1" a="1"/>
  <c r="N6646" i="5" s="1"/>
  <c r="L6645" i="5"/>
  <c r="M6645" i="5" s="1"/>
  <c r="N6645" i="5" s="1" a="1"/>
  <c r="N6645" i="5" s="1"/>
  <c r="L6644" i="5"/>
  <c r="M6644" i="5" s="1"/>
  <c r="N6644" i="5" s="1" a="1"/>
  <c r="N6644" i="5" s="1"/>
  <c r="L6643" i="5"/>
  <c r="M6643" i="5" s="1"/>
  <c r="N6643" i="5" s="1" a="1"/>
  <c r="N6643" i="5" s="1"/>
  <c r="L6642" i="5"/>
  <c r="M6642" i="5" s="1"/>
  <c r="N6642" i="5" s="1" a="1"/>
  <c r="N6642" i="5" s="1"/>
  <c r="L6641" i="5"/>
  <c r="M6641" i="5" s="1"/>
  <c r="N6641" i="5" s="1" a="1"/>
  <c r="N6641" i="5" s="1"/>
  <c r="L6640" i="5"/>
  <c r="M6640" i="5" s="1"/>
  <c r="N6640" i="5" s="1" a="1"/>
  <c r="N6640" i="5" s="1"/>
  <c r="L6639" i="5"/>
  <c r="M6639" i="5" s="1"/>
  <c r="N6639" i="5" s="1" a="1"/>
  <c r="N6639" i="5" s="1"/>
  <c r="L6638" i="5"/>
  <c r="M6638" i="5" s="1"/>
  <c r="N6638" i="5" s="1" a="1"/>
  <c r="N6638" i="5" s="1"/>
  <c r="L6637" i="5"/>
  <c r="M6637" i="5" s="1"/>
  <c r="N6637" i="5" s="1" a="1"/>
  <c r="N6637" i="5" s="1"/>
  <c r="L6636" i="5"/>
  <c r="M6636" i="5" s="1"/>
  <c r="N6636" i="5" s="1" a="1"/>
  <c r="N6636" i="5" s="1"/>
  <c r="L6635" i="5"/>
  <c r="M6635" i="5" s="1"/>
  <c r="N6635" i="5" s="1" a="1"/>
  <c r="N6635" i="5" s="1"/>
  <c r="L6634" i="5"/>
  <c r="M6634" i="5" s="1"/>
  <c r="N6634" i="5" s="1" a="1"/>
  <c r="N6634" i="5" s="1"/>
  <c r="L6633" i="5"/>
  <c r="M6633" i="5" s="1"/>
  <c r="N6633" i="5" s="1" a="1"/>
  <c r="N6633" i="5" s="1"/>
  <c r="L6632" i="5"/>
  <c r="M6632" i="5" s="1"/>
  <c r="N6632" i="5" s="1" a="1"/>
  <c r="N6632" i="5" s="1"/>
  <c r="L6631" i="5"/>
  <c r="M6631" i="5" s="1"/>
  <c r="N6631" i="5" s="1" a="1"/>
  <c r="N6631" i="5" s="1"/>
  <c r="L6630" i="5"/>
  <c r="M6630" i="5" s="1"/>
  <c r="N6630" i="5" s="1" a="1"/>
  <c r="N6630" i="5" s="1"/>
  <c r="L6629" i="5"/>
  <c r="M6629" i="5" s="1"/>
  <c r="N6629" i="5" s="1" a="1"/>
  <c r="N6629" i="5" s="1"/>
  <c r="L6628" i="5"/>
  <c r="M6628" i="5" s="1"/>
  <c r="N6628" i="5" s="1" a="1"/>
  <c r="N6628" i="5" s="1"/>
  <c r="L6627" i="5"/>
  <c r="M6627" i="5" s="1"/>
  <c r="N6627" i="5" s="1" a="1"/>
  <c r="N6627" i="5" s="1"/>
  <c r="L6626" i="5"/>
  <c r="M6626" i="5" s="1"/>
  <c r="N6626" i="5" s="1" a="1"/>
  <c r="L6625" i="5"/>
  <c r="M6625" i="5" s="1"/>
  <c r="N6625" i="5" s="1" a="1"/>
  <c r="N6625" i="5" s="1"/>
  <c r="L6624" i="5"/>
  <c r="M6624" i="5" s="1"/>
  <c r="N6624" i="5" s="1" a="1"/>
  <c r="N6624" i="5" s="1"/>
  <c r="L6623" i="5"/>
  <c r="M6623" i="5" s="1"/>
  <c r="N6623" i="5" s="1" a="1"/>
  <c r="N6623" i="5" s="1"/>
  <c r="M6622" i="5"/>
  <c r="N6622" i="5" s="1" a="1"/>
  <c r="N6622" i="5" s="1"/>
  <c r="L6622" i="5"/>
  <c r="L6621" i="5"/>
  <c r="M6621" i="5" s="1"/>
  <c r="N6621" i="5" s="1" a="1"/>
  <c r="N6621" i="5" s="1"/>
  <c r="L6620" i="5"/>
  <c r="M6620" i="5" s="1"/>
  <c r="N6620" i="5" s="1" a="1"/>
  <c r="N6620" i="5" s="1"/>
  <c r="L6619" i="5"/>
  <c r="M6619" i="5" s="1"/>
  <c r="N6619" i="5" s="1" a="1"/>
  <c r="N6619" i="5" s="1"/>
  <c r="L6618" i="5"/>
  <c r="M6618" i="5" s="1"/>
  <c r="N6618" i="5" s="1" a="1"/>
  <c r="N6618" i="5" s="1"/>
  <c r="L6617" i="5"/>
  <c r="M6617" i="5" s="1"/>
  <c r="N6617" i="5" s="1" a="1"/>
  <c r="N6617" i="5" s="1"/>
  <c r="L6616" i="5"/>
  <c r="M6616" i="5" s="1"/>
  <c r="N6616" i="5" s="1" a="1"/>
  <c r="N6616" i="5" s="1"/>
  <c r="L6615" i="5"/>
  <c r="M6615" i="5" s="1"/>
  <c r="N6615" i="5" s="1" a="1"/>
  <c r="N6615" i="5" s="1"/>
  <c r="L6614" i="5"/>
  <c r="M6614" i="5" s="1"/>
  <c r="N6614" i="5" s="1" a="1"/>
  <c r="N6614" i="5" s="1"/>
  <c r="L6613" i="5"/>
  <c r="M6613" i="5" s="1"/>
  <c r="N6613" i="5" s="1" a="1"/>
  <c r="N6613" i="5" s="1"/>
  <c r="L6612" i="5"/>
  <c r="M6612" i="5" s="1"/>
  <c r="N6612" i="5" s="1" a="1"/>
  <c r="N6612" i="5" s="1"/>
  <c r="L6611" i="5"/>
  <c r="M6611" i="5" s="1"/>
  <c r="N6611" i="5" s="1" a="1"/>
  <c r="N6611" i="5" s="1"/>
  <c r="L6610" i="5"/>
  <c r="M6610" i="5" s="1"/>
  <c r="N6610" i="5" s="1" a="1"/>
  <c r="N6610" i="5" s="1"/>
  <c r="L6609" i="5"/>
  <c r="M6609" i="5" s="1"/>
  <c r="N6609" i="5" s="1" a="1"/>
  <c r="N6609" i="5" s="1"/>
  <c r="L6608" i="5"/>
  <c r="M6608" i="5" s="1"/>
  <c r="N6608" i="5" s="1" a="1"/>
  <c r="N6608" i="5" s="1"/>
  <c r="L6607" i="5"/>
  <c r="M6607" i="5" s="1"/>
  <c r="N6607" i="5" s="1" a="1"/>
  <c r="N6607" i="5" s="1"/>
  <c r="L6606" i="5"/>
  <c r="M6606" i="5" s="1"/>
  <c r="N6606" i="5" s="1" a="1"/>
  <c r="N6606" i="5" s="1"/>
  <c r="L6605" i="5"/>
  <c r="M6605" i="5" s="1"/>
  <c r="N6605" i="5" s="1" a="1"/>
  <c r="L6604" i="5"/>
  <c r="M6604" i="5" s="1"/>
  <c r="N6604" i="5" s="1" a="1"/>
  <c r="N6604" i="5" s="1"/>
  <c r="L6603" i="5"/>
  <c r="M6603" i="5" s="1"/>
  <c r="N6603" i="5" s="1" a="1"/>
  <c r="N6603" i="5" s="1"/>
  <c r="L6602" i="5"/>
  <c r="M6602" i="5" s="1"/>
  <c r="N6602" i="5" s="1" a="1"/>
  <c r="N6602" i="5" s="1"/>
  <c r="L6601" i="5"/>
  <c r="M6601" i="5" s="1"/>
  <c r="N6601" i="5" s="1" a="1"/>
  <c r="N6601" i="5" s="1"/>
  <c r="L6600" i="5"/>
  <c r="M6600" i="5" s="1"/>
  <c r="N6600" i="5" s="1" a="1"/>
  <c r="N6600" i="5" s="1"/>
  <c r="L6599" i="5"/>
  <c r="M6599" i="5" s="1"/>
  <c r="N6599" i="5" s="1" a="1"/>
  <c r="N6599" i="5" s="1"/>
  <c r="L6598" i="5"/>
  <c r="M6598" i="5" s="1"/>
  <c r="L6597" i="5"/>
  <c r="M6597" i="5" s="1"/>
  <c r="N6597" i="5" s="1" a="1"/>
  <c r="N6597" i="5" s="1"/>
  <c r="L6596" i="5"/>
  <c r="M6596" i="5" s="1"/>
  <c r="N6596" i="5" s="1" a="1"/>
  <c r="N6596" i="5" s="1"/>
  <c r="L6595" i="5"/>
  <c r="M6595" i="5" s="1"/>
  <c r="N6595" i="5" s="1" a="1"/>
  <c r="N6595" i="5" s="1"/>
  <c r="M6594" i="5"/>
  <c r="N6594" i="5" s="1" a="1"/>
  <c r="N6594" i="5" s="1"/>
  <c r="L6594" i="5"/>
  <c r="L6593" i="5"/>
  <c r="M6593" i="5" s="1"/>
  <c r="N6593" i="5" s="1" a="1"/>
  <c r="N6593" i="5" s="1"/>
  <c r="L6592" i="5"/>
  <c r="M6592" i="5" s="1"/>
  <c r="N6592" i="5" s="1" a="1"/>
  <c r="N6592" i="5" s="1"/>
  <c r="L6591" i="5"/>
  <c r="M6591" i="5" s="1"/>
  <c r="N6591" i="5" s="1" a="1"/>
  <c r="N6591" i="5" s="1"/>
  <c r="L6590" i="5"/>
  <c r="M6590" i="5" s="1"/>
  <c r="N6590" i="5" s="1" a="1"/>
  <c r="N6590" i="5" s="1"/>
  <c r="L6589" i="5"/>
  <c r="M6589" i="5" s="1"/>
  <c r="N6589" i="5" s="1" a="1"/>
  <c r="N6589" i="5" s="1"/>
  <c r="L6588" i="5"/>
  <c r="M6588" i="5" s="1"/>
  <c r="N6588" i="5" s="1" a="1"/>
  <c r="N6588" i="5" s="1"/>
  <c r="L6587" i="5"/>
  <c r="M6587" i="5" s="1"/>
  <c r="N6587" i="5" s="1" a="1"/>
  <c r="N6587" i="5" s="1"/>
  <c r="L6586" i="5"/>
  <c r="M6586" i="5" s="1"/>
  <c r="N6586" i="5" s="1" a="1"/>
  <c r="N6586" i="5" s="1"/>
  <c r="L6585" i="5"/>
  <c r="M6585" i="5" s="1"/>
  <c r="N6585" i="5" s="1" a="1"/>
  <c r="N6585" i="5" s="1"/>
  <c r="L6584" i="5"/>
  <c r="M6584" i="5" s="1"/>
  <c r="N6584" i="5" s="1" a="1"/>
  <c r="N6584" i="5" s="1"/>
  <c r="L6583" i="5"/>
  <c r="M6583" i="5" s="1"/>
  <c r="N6583" i="5" s="1" a="1"/>
  <c r="N6583" i="5" s="1"/>
  <c r="L6582" i="5"/>
  <c r="M6582" i="5" s="1"/>
  <c r="N6582" i="5" s="1" a="1"/>
  <c r="N6582" i="5" s="1"/>
  <c r="L6581" i="5"/>
  <c r="M6581" i="5" s="1"/>
  <c r="N6581" i="5" s="1" a="1"/>
  <c r="N6581" i="5" s="1"/>
  <c r="L6580" i="5"/>
  <c r="M6580" i="5" s="1"/>
  <c r="N6580" i="5" s="1" a="1"/>
  <c r="N6580" i="5" s="1"/>
  <c r="L6579" i="5"/>
  <c r="M6579" i="5" s="1"/>
  <c r="N6579" i="5" s="1" a="1"/>
  <c r="N6579" i="5" s="1"/>
  <c r="L6578" i="5"/>
  <c r="M6578" i="5" s="1"/>
  <c r="N6578" i="5" s="1" a="1"/>
  <c r="N6578" i="5" s="1"/>
  <c r="L6577" i="5"/>
  <c r="M6577" i="5" s="1"/>
  <c r="N6577" i="5" s="1" a="1"/>
  <c r="N6577" i="5" s="1"/>
  <c r="L6576" i="5"/>
  <c r="M6576" i="5" s="1"/>
  <c r="N6576" i="5" s="1" a="1"/>
  <c r="N6576" i="5" s="1"/>
  <c r="L6575" i="5"/>
  <c r="M6575" i="5" s="1"/>
  <c r="N6575" i="5" s="1" a="1"/>
  <c r="N6575" i="5" s="1"/>
  <c r="L6574" i="5"/>
  <c r="M6574" i="5" s="1"/>
  <c r="N6574" i="5" s="1" a="1"/>
  <c r="N6574" i="5" s="1"/>
  <c r="L6573" i="5"/>
  <c r="M6573" i="5" s="1"/>
  <c r="N6573" i="5" s="1" a="1"/>
  <c r="N6573" i="5" s="1"/>
  <c r="L6572" i="5"/>
  <c r="M6572" i="5" s="1"/>
  <c r="N6572" i="5" s="1" a="1"/>
  <c r="N6572" i="5" s="1"/>
  <c r="M6571" i="5"/>
  <c r="N6571" i="5" s="1" a="1"/>
  <c r="N6571" i="5" s="1"/>
  <c r="L6571" i="5"/>
  <c r="L6570" i="5"/>
  <c r="M6570" i="5" s="1"/>
  <c r="N6570" i="5" s="1" a="1"/>
  <c r="N6570" i="5" s="1"/>
  <c r="L6569" i="5"/>
  <c r="M6569" i="5" s="1"/>
  <c r="N6569" i="5" s="1" a="1"/>
  <c r="N6569" i="5" s="1"/>
  <c r="L6568" i="5"/>
  <c r="M6568" i="5" s="1"/>
  <c r="N6568" i="5" s="1" a="1"/>
  <c r="N6568" i="5" s="1"/>
  <c r="L6567" i="5"/>
  <c r="M6567" i="5" s="1"/>
  <c r="N6567" i="5" s="1" a="1"/>
  <c r="N6567" i="5" s="1"/>
  <c r="L6566" i="5"/>
  <c r="M6566" i="5" s="1"/>
  <c r="N6566" i="5" s="1" a="1"/>
  <c r="N6566" i="5" s="1"/>
  <c r="L6565" i="5"/>
  <c r="M6565" i="5" s="1"/>
  <c r="N6565" i="5" s="1" a="1"/>
  <c r="N6565" i="5" s="1"/>
  <c r="L6564" i="5"/>
  <c r="M6564" i="5" s="1"/>
  <c r="N6564" i="5" s="1" a="1"/>
  <c r="N6564" i="5" s="1"/>
  <c r="L6563" i="5"/>
  <c r="M6563" i="5" s="1"/>
  <c r="N6563" i="5" s="1" a="1"/>
  <c r="N6563" i="5" s="1"/>
  <c r="M6562" i="5"/>
  <c r="N6562" i="5" s="1" a="1"/>
  <c r="N6562" i="5" s="1"/>
  <c r="L6562" i="5"/>
  <c r="L6561" i="5"/>
  <c r="M6561" i="5" s="1"/>
  <c r="N6561" i="5" s="1" a="1"/>
  <c r="N6561" i="5" s="1"/>
  <c r="L6560" i="5"/>
  <c r="M6560" i="5" s="1"/>
  <c r="N6560" i="5" s="1" a="1"/>
  <c r="N6560" i="5" s="1"/>
  <c r="L6559" i="5"/>
  <c r="M6559" i="5" s="1"/>
  <c r="N6559" i="5" s="1" a="1"/>
  <c r="N6559" i="5" s="1"/>
  <c r="L6558" i="5"/>
  <c r="M6558" i="5" s="1"/>
  <c r="N6558" i="5" s="1" a="1"/>
  <c r="N6558" i="5" s="1"/>
  <c r="L6557" i="5"/>
  <c r="M6557" i="5" s="1"/>
  <c r="N6557" i="5" s="1" a="1"/>
  <c r="N6557" i="5" s="1"/>
  <c r="L6556" i="5"/>
  <c r="M6556" i="5" s="1"/>
  <c r="N6556" i="5" s="1" a="1"/>
  <c r="N6556" i="5" s="1"/>
  <c r="L6555" i="5"/>
  <c r="M6555" i="5" s="1"/>
  <c r="N6555" i="5" s="1" a="1"/>
  <c r="N6555" i="5" s="1"/>
  <c r="L6554" i="5"/>
  <c r="M6554" i="5" s="1"/>
  <c r="N6554" i="5" s="1" a="1"/>
  <c r="N6554" i="5" s="1"/>
  <c r="L6553" i="5"/>
  <c r="M6553" i="5" s="1"/>
  <c r="N6553" i="5" s="1" a="1"/>
  <c r="N6553" i="5" s="1"/>
  <c r="L6552" i="5"/>
  <c r="M6552" i="5" s="1"/>
  <c r="N6552" i="5" s="1" a="1"/>
  <c r="N6552" i="5" s="1"/>
  <c r="L6551" i="5"/>
  <c r="M6551" i="5" s="1"/>
  <c r="N6551" i="5" s="1" a="1"/>
  <c r="L6550" i="5"/>
  <c r="M6550" i="5" s="1"/>
  <c r="N6550" i="5" s="1" a="1"/>
  <c r="N6550" i="5" s="1"/>
  <c r="L6549" i="5"/>
  <c r="M6549" i="5" s="1"/>
  <c r="N6549" i="5" s="1" a="1"/>
  <c r="N6549" i="5" s="1"/>
  <c r="M6548" i="5"/>
  <c r="N6548" i="5" s="1" a="1"/>
  <c r="N6548" i="5" s="1"/>
  <c r="L6548" i="5"/>
  <c r="L6547" i="5"/>
  <c r="M6547" i="5" s="1"/>
  <c r="N6547" i="5" s="1" a="1"/>
  <c r="N6547" i="5" s="1"/>
  <c r="L6546" i="5"/>
  <c r="M6546" i="5" s="1"/>
  <c r="N6546" i="5" s="1" a="1"/>
  <c r="N6546" i="5" s="1"/>
  <c r="L6545" i="5"/>
  <c r="M6545" i="5" s="1"/>
  <c r="N6545" i="5" s="1" a="1"/>
  <c r="N6545" i="5" s="1"/>
  <c r="L6544" i="5"/>
  <c r="M6544" i="5" s="1"/>
  <c r="N6544" i="5" s="1" a="1"/>
  <c r="N6544" i="5" s="1"/>
  <c r="L6543" i="5"/>
  <c r="M6543" i="5" s="1"/>
  <c r="N6543" i="5" s="1" a="1"/>
  <c r="N6543" i="5" s="1"/>
  <c r="L6542" i="5"/>
  <c r="M6542" i="5" s="1"/>
  <c r="N6542" i="5" s="1" a="1"/>
  <c r="N6542" i="5" s="1"/>
  <c r="L6541" i="5"/>
  <c r="M6541" i="5" s="1"/>
  <c r="N6541" i="5" s="1" a="1"/>
  <c r="N6541" i="5" s="1"/>
  <c r="M6540" i="5"/>
  <c r="N6540" i="5" s="1" a="1"/>
  <c r="N6540" i="5" s="1"/>
  <c r="L6540" i="5"/>
  <c r="L6539" i="5"/>
  <c r="M6539" i="5" s="1"/>
  <c r="N6539" i="5" s="1" a="1"/>
  <c r="N6539" i="5" s="1"/>
  <c r="L6538" i="5"/>
  <c r="M6538" i="5" s="1"/>
  <c r="N6538" i="5" s="1" a="1"/>
  <c r="N6538" i="5" s="1"/>
  <c r="L6537" i="5"/>
  <c r="M6537" i="5" s="1"/>
  <c r="N6537" i="5" s="1" a="1"/>
  <c r="N6537" i="5" s="1"/>
  <c r="L6536" i="5"/>
  <c r="M6536" i="5" s="1"/>
  <c r="N6536" i="5" s="1" a="1"/>
  <c r="N6536" i="5" s="1"/>
  <c r="L6535" i="5"/>
  <c r="M6535" i="5" s="1"/>
  <c r="N6535" i="5" s="1" a="1"/>
  <c r="N6535" i="5" s="1"/>
  <c r="L6534" i="5"/>
  <c r="M6534" i="5" s="1"/>
  <c r="N6534" i="5" s="1" a="1"/>
  <c r="N6534" i="5" s="1"/>
  <c r="L6533" i="5"/>
  <c r="M6533" i="5" s="1"/>
  <c r="N6533" i="5" s="1" a="1"/>
  <c r="N6533" i="5" s="1"/>
  <c r="L6532" i="5"/>
  <c r="M6532" i="5" s="1"/>
  <c r="N6532" i="5" s="1" a="1"/>
  <c r="N6532" i="5" s="1"/>
  <c r="L6531" i="5"/>
  <c r="M6531" i="5" s="1"/>
  <c r="N6531" i="5" s="1" a="1"/>
  <c r="N6531" i="5" s="1"/>
  <c r="L6530" i="5"/>
  <c r="M6530" i="5" s="1"/>
  <c r="N6530" i="5" s="1" a="1"/>
  <c r="N6530" i="5" s="1"/>
  <c r="L6529" i="5"/>
  <c r="M6529" i="5" s="1"/>
  <c r="N6529" i="5" s="1" a="1"/>
  <c r="N6529" i="5" s="1"/>
  <c r="L6528" i="5"/>
  <c r="M6528" i="5" s="1"/>
  <c r="N6528" i="5" s="1" a="1"/>
  <c r="N6528" i="5" s="1"/>
  <c r="L6527" i="5"/>
  <c r="M6527" i="5" s="1"/>
  <c r="N6527" i="5" s="1" a="1"/>
  <c r="N6527" i="5" s="1"/>
  <c r="L6526" i="5"/>
  <c r="M6526" i="5" s="1"/>
  <c r="N6526" i="5" s="1" a="1"/>
  <c r="N6526" i="5" s="1"/>
  <c r="L6525" i="5"/>
  <c r="M6525" i="5" s="1"/>
  <c r="N6525" i="5" s="1" a="1"/>
  <c r="N6525" i="5" s="1"/>
  <c r="L6524" i="5"/>
  <c r="M6524" i="5" s="1"/>
  <c r="N6524" i="5" s="1" a="1"/>
  <c r="N6524" i="5" s="1"/>
  <c r="L6523" i="5"/>
  <c r="M6523" i="5" s="1"/>
  <c r="N6523" i="5" s="1" a="1"/>
  <c r="N6523" i="5" s="1"/>
  <c r="L6522" i="5"/>
  <c r="M6522" i="5" s="1"/>
  <c r="N6522" i="5" s="1" a="1"/>
  <c r="N6522" i="5" s="1"/>
  <c r="L6521" i="5"/>
  <c r="M6521" i="5" s="1"/>
  <c r="N6521" i="5" s="1" a="1"/>
  <c r="N6521" i="5" s="1"/>
  <c r="L6520" i="5"/>
  <c r="M6520" i="5" s="1"/>
  <c r="N6520" i="5" s="1" a="1"/>
  <c r="N6520" i="5" s="1"/>
  <c r="L6519" i="5"/>
  <c r="M6519" i="5" s="1"/>
  <c r="N6519" i="5" s="1" a="1"/>
  <c r="N6519" i="5" s="1"/>
  <c r="L6518" i="5"/>
  <c r="M6518" i="5" s="1"/>
  <c r="N6518" i="5" s="1" a="1"/>
  <c r="N6518" i="5" s="1"/>
  <c r="L6517" i="5"/>
  <c r="M6517" i="5" s="1"/>
  <c r="N6517" i="5" s="1" a="1"/>
  <c r="N6517" i="5" s="1"/>
  <c r="L6516" i="5"/>
  <c r="M6516" i="5" s="1"/>
  <c r="N6516" i="5" s="1" a="1"/>
  <c r="N6516" i="5" s="1"/>
  <c r="L6515" i="5"/>
  <c r="M6515" i="5" s="1"/>
  <c r="N6515" i="5" s="1" a="1"/>
  <c r="N6515" i="5" s="1"/>
  <c r="M6514" i="5"/>
  <c r="N6514" i="5" s="1" a="1"/>
  <c r="N6514" i="5" s="1"/>
  <c r="L6514" i="5"/>
  <c r="L6513" i="5"/>
  <c r="M6513" i="5" s="1"/>
  <c r="N6513" i="5" s="1" a="1"/>
  <c r="N6513" i="5" s="1"/>
  <c r="L6512" i="5"/>
  <c r="M6512" i="5" s="1"/>
  <c r="N6512" i="5" s="1" a="1"/>
  <c r="N6512" i="5" s="1"/>
  <c r="L6511" i="5"/>
  <c r="M6511" i="5" s="1"/>
  <c r="N6511" i="5" s="1" a="1"/>
  <c r="N6511" i="5" s="1"/>
  <c r="L6510" i="5"/>
  <c r="M6510" i="5" s="1"/>
  <c r="N6510" i="5" s="1" a="1"/>
  <c r="N6510" i="5" s="1"/>
  <c r="L6509" i="5"/>
  <c r="M6509" i="5" s="1"/>
  <c r="N6509" i="5" s="1" a="1"/>
  <c r="N6509" i="5" s="1"/>
  <c r="L6508" i="5"/>
  <c r="M6508" i="5" s="1"/>
  <c r="N6508" i="5" s="1" a="1"/>
  <c r="N6508" i="5" s="1"/>
  <c r="L6507" i="5"/>
  <c r="M6507" i="5" s="1"/>
  <c r="N6507" i="5" s="1" a="1"/>
  <c r="N6507" i="5" s="1"/>
  <c r="L6506" i="5"/>
  <c r="M6506" i="5" s="1"/>
  <c r="N6506" i="5" s="1" a="1"/>
  <c r="N6506" i="5" s="1"/>
  <c r="L6505" i="5"/>
  <c r="M6505" i="5" s="1"/>
  <c r="N6505" i="5" s="1" a="1"/>
  <c r="N6505" i="5" s="1"/>
  <c r="L6504" i="5"/>
  <c r="M6504" i="5" s="1"/>
  <c r="N6504" i="5" s="1" a="1"/>
  <c r="N6504" i="5" s="1"/>
  <c r="L6503" i="5"/>
  <c r="M6503" i="5" s="1"/>
  <c r="N6503" i="5" s="1" a="1"/>
  <c r="N6503" i="5" s="1"/>
  <c r="L6502" i="5"/>
  <c r="M6502" i="5" s="1"/>
  <c r="N6502" i="5" s="1" a="1"/>
  <c r="N6502" i="5" s="1"/>
  <c r="L6501" i="5"/>
  <c r="M6501" i="5" s="1"/>
  <c r="N6501" i="5" s="1" a="1"/>
  <c r="N6501" i="5" s="1"/>
  <c r="L6500" i="5"/>
  <c r="M6500" i="5" s="1"/>
  <c r="L6499" i="5"/>
  <c r="M6499" i="5" s="1"/>
  <c r="N6499" i="5" s="1" a="1"/>
  <c r="N6499" i="5" s="1"/>
  <c r="M6498" i="5"/>
  <c r="N6498" i="5" s="1" a="1"/>
  <c r="N6498" i="5" s="1"/>
  <c r="L6498" i="5"/>
  <c r="L6497" i="5"/>
  <c r="M6497" i="5" s="1"/>
  <c r="N6497" i="5" s="1" a="1"/>
  <c r="N6497" i="5" s="1"/>
  <c r="M6496" i="5"/>
  <c r="N6496" i="5" s="1" a="1"/>
  <c r="N6496" i="5" s="1"/>
  <c r="L6496" i="5"/>
  <c r="L6495" i="5"/>
  <c r="M6495" i="5" s="1"/>
  <c r="N6495" i="5" s="1" a="1"/>
  <c r="N6495" i="5" s="1"/>
  <c r="L6494" i="5"/>
  <c r="M6494" i="5" s="1"/>
  <c r="N6494" i="5" s="1" a="1"/>
  <c r="N6494" i="5" s="1"/>
  <c r="L6493" i="5"/>
  <c r="M6493" i="5" s="1"/>
  <c r="N6493" i="5" s="1" a="1"/>
  <c r="N6493" i="5" s="1"/>
  <c r="L6492" i="5"/>
  <c r="M6492" i="5" s="1"/>
  <c r="N6492" i="5" s="1" a="1"/>
  <c r="N6492" i="5" s="1"/>
  <c r="L6491" i="5"/>
  <c r="M6491" i="5" s="1"/>
  <c r="N6491" i="5" s="1" a="1"/>
  <c r="N6491" i="5" s="1"/>
  <c r="L6490" i="5"/>
  <c r="M6490" i="5" s="1"/>
  <c r="N6490" i="5" s="1" a="1"/>
  <c r="N6490" i="5" s="1"/>
  <c r="L6489" i="5"/>
  <c r="M6489" i="5" s="1"/>
  <c r="N6489" i="5" s="1" a="1"/>
  <c r="N6489" i="5" s="1"/>
  <c r="L6488" i="5"/>
  <c r="M6488" i="5" s="1"/>
  <c r="N6488" i="5" s="1" a="1"/>
  <c r="N6488" i="5" s="1"/>
  <c r="L6487" i="5"/>
  <c r="M6487" i="5" s="1"/>
  <c r="N6487" i="5" s="1" a="1"/>
  <c r="N6487" i="5" s="1"/>
  <c r="L6486" i="5"/>
  <c r="M6486" i="5" s="1"/>
  <c r="N6486" i="5" s="1" a="1"/>
  <c r="N6486" i="5" s="1"/>
  <c r="L6485" i="5"/>
  <c r="M6485" i="5" s="1"/>
  <c r="N6485" i="5" s="1" a="1"/>
  <c r="N6485" i="5" s="1"/>
  <c r="L6484" i="5"/>
  <c r="M6484" i="5" s="1"/>
  <c r="N6484" i="5" s="1" a="1"/>
  <c r="N6484" i="5" s="1"/>
  <c r="L6483" i="5"/>
  <c r="M6483" i="5" s="1"/>
  <c r="N6483" i="5" s="1" a="1"/>
  <c r="N6483" i="5" s="1"/>
  <c r="M6482" i="5"/>
  <c r="N6482" i="5" s="1" a="1"/>
  <c r="N6482" i="5" s="1"/>
  <c r="L6482" i="5"/>
  <c r="L6481" i="5"/>
  <c r="M6481" i="5" s="1"/>
  <c r="N6481" i="5" s="1" a="1"/>
  <c r="N6481" i="5" s="1"/>
  <c r="L6480" i="5"/>
  <c r="M6480" i="5" s="1"/>
  <c r="N6480" i="5" s="1" a="1"/>
  <c r="N6480" i="5" s="1"/>
  <c r="L6479" i="5"/>
  <c r="M6479" i="5" s="1"/>
  <c r="N6479" i="5" s="1" a="1"/>
  <c r="N6479" i="5" s="1"/>
  <c r="L6478" i="5"/>
  <c r="M6478" i="5" s="1"/>
  <c r="N6478" i="5" s="1" a="1"/>
  <c r="N6478" i="5" s="1"/>
  <c r="L6477" i="5"/>
  <c r="M6477" i="5" s="1"/>
  <c r="N6477" i="5" s="1" a="1"/>
  <c r="N6477" i="5" s="1"/>
  <c r="L6476" i="5"/>
  <c r="M6476" i="5" s="1"/>
  <c r="N6476" i="5" s="1" a="1"/>
  <c r="N6476" i="5" s="1"/>
  <c r="L6475" i="5"/>
  <c r="M6475" i="5" s="1"/>
  <c r="N6475" i="5" s="1" a="1"/>
  <c r="N6475" i="5" s="1"/>
  <c r="L6474" i="5"/>
  <c r="M6474" i="5" s="1"/>
  <c r="N6474" i="5" s="1" a="1"/>
  <c r="N6474" i="5" s="1"/>
  <c r="L6473" i="5"/>
  <c r="M6473" i="5" s="1"/>
  <c r="N6473" i="5" s="1" a="1"/>
  <c r="N6473" i="5" s="1"/>
  <c r="L6472" i="5"/>
  <c r="M6472" i="5" s="1"/>
  <c r="N6472" i="5" s="1" a="1"/>
  <c r="N6472" i="5" s="1"/>
  <c r="L6471" i="5"/>
  <c r="M6471" i="5" s="1"/>
  <c r="N6471" i="5" s="1" a="1"/>
  <c r="N6471" i="5" s="1"/>
  <c r="L6470" i="5"/>
  <c r="M6470" i="5" s="1"/>
  <c r="N6470" i="5" s="1" a="1"/>
  <c r="N6470" i="5" s="1"/>
  <c r="L6469" i="5"/>
  <c r="M6469" i="5" s="1"/>
  <c r="N6469" i="5" s="1" a="1"/>
  <c r="N6469" i="5" s="1"/>
  <c r="L6468" i="5"/>
  <c r="M6468" i="5" s="1"/>
  <c r="N6468" i="5" s="1" a="1"/>
  <c r="N6468" i="5" s="1"/>
  <c r="L6467" i="5"/>
  <c r="M6467" i="5" s="1"/>
  <c r="N6467" i="5" s="1" a="1"/>
  <c r="N6467" i="5" s="1"/>
  <c r="L6466" i="5"/>
  <c r="M6466" i="5" s="1"/>
  <c r="N6466" i="5" s="1" a="1"/>
  <c r="N6466" i="5" s="1"/>
  <c r="L6465" i="5"/>
  <c r="M6465" i="5" s="1"/>
  <c r="N6465" i="5" s="1" a="1"/>
  <c r="N6465" i="5" s="1"/>
  <c r="L6464" i="5"/>
  <c r="M6464" i="5" s="1"/>
  <c r="N6464" i="5" s="1" a="1"/>
  <c r="N6464" i="5" s="1"/>
  <c r="L6463" i="5"/>
  <c r="M6463" i="5" s="1"/>
  <c r="N6463" i="5" s="1" a="1"/>
  <c r="N6463" i="5" s="1"/>
  <c r="L6462" i="5"/>
  <c r="M6462" i="5" s="1"/>
  <c r="N6462" i="5" s="1" a="1"/>
  <c r="N6462" i="5" s="1"/>
  <c r="L6461" i="5"/>
  <c r="M6461" i="5" s="1"/>
  <c r="N6461" i="5" s="1" a="1"/>
  <c r="N6461" i="5" s="1"/>
  <c r="L6460" i="5"/>
  <c r="M6460" i="5" s="1"/>
  <c r="N6460" i="5" s="1" a="1"/>
  <c r="N6460" i="5" s="1"/>
  <c r="L6459" i="5"/>
  <c r="M6459" i="5" s="1"/>
  <c r="N6459" i="5" s="1" a="1"/>
  <c r="N6459" i="5" s="1"/>
  <c r="L6458" i="5"/>
  <c r="M6458" i="5" s="1"/>
  <c r="N6458" i="5" s="1" a="1"/>
  <c r="N6458" i="5" s="1"/>
  <c r="L6457" i="5"/>
  <c r="M6457" i="5" s="1"/>
  <c r="N6457" i="5" s="1" a="1"/>
  <c r="N6457" i="5" s="1"/>
  <c r="L6456" i="5"/>
  <c r="M6456" i="5" s="1"/>
  <c r="N6456" i="5" s="1" a="1"/>
  <c r="N6456" i="5" s="1"/>
  <c r="L6455" i="5"/>
  <c r="M6455" i="5" s="1"/>
  <c r="N6455" i="5" s="1" a="1"/>
  <c r="N6455" i="5" s="1"/>
  <c r="L6454" i="5"/>
  <c r="M6454" i="5" s="1"/>
  <c r="N6454" i="5" s="1" a="1"/>
  <c r="N6454" i="5" s="1"/>
  <c r="L6453" i="5"/>
  <c r="M6453" i="5" s="1"/>
  <c r="N6453" i="5" s="1" a="1"/>
  <c r="N6453" i="5" s="1"/>
  <c r="L6452" i="5"/>
  <c r="M6452" i="5" s="1"/>
  <c r="N6452" i="5" s="1" a="1"/>
  <c r="N6452" i="5" s="1"/>
  <c r="L6451" i="5"/>
  <c r="M6451" i="5" s="1"/>
  <c r="N6451" i="5" s="1" a="1"/>
  <c r="N6451" i="5" s="1"/>
  <c r="L6450" i="5"/>
  <c r="M6450" i="5" s="1"/>
  <c r="N6450" i="5" s="1" a="1"/>
  <c r="N6450" i="5" s="1"/>
  <c r="L6449" i="5"/>
  <c r="M6449" i="5" s="1"/>
  <c r="N6449" i="5" s="1" a="1"/>
  <c r="N6449" i="5" s="1"/>
  <c r="L6448" i="5"/>
  <c r="M6448" i="5" s="1"/>
  <c r="N6448" i="5" s="1" a="1"/>
  <c r="N6448" i="5" s="1"/>
  <c r="L6447" i="5"/>
  <c r="M6447" i="5" s="1"/>
  <c r="N6447" i="5" s="1" a="1"/>
  <c r="N6447" i="5" s="1"/>
  <c r="L6446" i="5"/>
  <c r="M6446" i="5" s="1"/>
  <c r="N6446" i="5" s="1" a="1"/>
  <c r="N6446" i="5" s="1"/>
  <c r="L6445" i="5"/>
  <c r="M6445" i="5" s="1"/>
  <c r="N6445" i="5" s="1" a="1"/>
  <c r="N6445" i="5" s="1"/>
  <c r="L6444" i="5"/>
  <c r="M6444" i="5" s="1"/>
  <c r="N6444" i="5" s="1" a="1"/>
  <c r="N6444" i="5" s="1"/>
  <c r="L6443" i="5"/>
  <c r="M6443" i="5" s="1"/>
  <c r="N6443" i="5" s="1" a="1"/>
  <c r="N6443" i="5" s="1"/>
  <c r="M6442" i="5"/>
  <c r="N6442" i="5" s="1" a="1"/>
  <c r="N6442" i="5" s="1"/>
  <c r="L6442" i="5"/>
  <c r="L6441" i="5"/>
  <c r="M6441" i="5" s="1"/>
  <c r="N6441" i="5" s="1" a="1"/>
  <c r="N6441" i="5" s="1"/>
  <c r="M6440" i="5"/>
  <c r="N6440" i="5" s="1" a="1"/>
  <c r="N6440" i="5" s="1"/>
  <c r="L6440" i="5"/>
  <c r="L6439" i="5"/>
  <c r="M6439" i="5" s="1"/>
  <c r="N6439" i="5" s="1" a="1"/>
  <c r="N6439" i="5" s="1"/>
  <c r="L6438" i="5"/>
  <c r="M6438" i="5" s="1"/>
  <c r="N6438" i="5" s="1" a="1"/>
  <c r="N6438" i="5" s="1"/>
  <c r="L6437" i="5"/>
  <c r="M6437" i="5" s="1"/>
  <c r="N6437" i="5" s="1" a="1"/>
  <c r="N6437" i="5" s="1"/>
  <c r="L6436" i="5"/>
  <c r="M6436" i="5" s="1"/>
  <c r="N6436" i="5" s="1" a="1"/>
  <c r="N6436" i="5" s="1"/>
  <c r="L6435" i="5"/>
  <c r="M6435" i="5" s="1"/>
  <c r="L6434" i="5"/>
  <c r="M6434" i="5" s="1"/>
  <c r="N6434" i="5" s="1" a="1"/>
  <c r="N6434" i="5" s="1"/>
  <c r="L6433" i="5"/>
  <c r="M6433" i="5" s="1"/>
  <c r="N6433" i="5" s="1" a="1"/>
  <c r="N6433" i="5" s="1"/>
  <c r="L6432" i="5"/>
  <c r="M6432" i="5" s="1"/>
  <c r="N6432" i="5" s="1" a="1"/>
  <c r="N6432" i="5" s="1"/>
  <c r="L6431" i="5"/>
  <c r="M6431" i="5" s="1"/>
  <c r="N6431" i="5" s="1" a="1"/>
  <c r="N6431" i="5" s="1"/>
  <c r="M6430" i="5"/>
  <c r="N6430" i="5" s="1" a="1"/>
  <c r="N6430" i="5" s="1"/>
  <c r="L6430" i="5"/>
  <c r="L6429" i="5"/>
  <c r="M6429" i="5" s="1"/>
  <c r="N6429" i="5" s="1" a="1"/>
  <c r="N6429" i="5" s="1"/>
  <c r="L6428" i="5"/>
  <c r="M6428" i="5" s="1"/>
  <c r="L6427" i="5"/>
  <c r="M6427" i="5" s="1"/>
  <c r="N6427" i="5" s="1" a="1"/>
  <c r="N6427" i="5" s="1"/>
  <c r="L6426" i="5"/>
  <c r="M6426" i="5" s="1"/>
  <c r="N6426" i="5" s="1" a="1"/>
  <c r="N6426" i="5" s="1"/>
  <c r="L6425" i="5"/>
  <c r="M6425" i="5" s="1"/>
  <c r="N6425" i="5" s="1" a="1"/>
  <c r="N6425" i="5" s="1"/>
  <c r="L6424" i="5"/>
  <c r="M6424" i="5" s="1"/>
  <c r="N6424" i="5" s="1" a="1"/>
  <c r="N6424" i="5" s="1"/>
  <c r="L6423" i="5"/>
  <c r="M6423" i="5" s="1"/>
  <c r="N6423" i="5" s="1" a="1"/>
  <c r="N6423" i="5" s="1"/>
  <c r="L6422" i="5"/>
  <c r="M6422" i="5" s="1"/>
  <c r="N6422" i="5" s="1" a="1"/>
  <c r="N6422" i="5" s="1"/>
  <c r="L6421" i="5"/>
  <c r="M6421" i="5" s="1"/>
  <c r="N6421" i="5" s="1" a="1"/>
  <c r="N6421" i="5" s="1"/>
  <c r="L6420" i="5"/>
  <c r="M6420" i="5" s="1"/>
  <c r="N6420" i="5" s="1" a="1"/>
  <c r="N6420" i="5" s="1"/>
  <c r="L6419" i="5"/>
  <c r="M6419" i="5" s="1"/>
  <c r="N6419" i="5" s="1" a="1"/>
  <c r="N6419" i="5" s="1"/>
  <c r="L6418" i="5"/>
  <c r="M6418" i="5" s="1"/>
  <c r="N6418" i="5" s="1" a="1"/>
  <c r="N6418" i="5" s="1"/>
  <c r="L6417" i="5"/>
  <c r="M6417" i="5" s="1"/>
  <c r="N6417" i="5" s="1" a="1"/>
  <c r="N6417" i="5" s="1"/>
  <c r="L6416" i="5"/>
  <c r="M6416" i="5" s="1"/>
  <c r="N6416" i="5" s="1" a="1"/>
  <c r="N6416" i="5" s="1"/>
  <c r="L6415" i="5"/>
  <c r="M6415" i="5" s="1"/>
  <c r="N6415" i="5" s="1" a="1"/>
  <c r="N6415" i="5" s="1"/>
  <c r="L6414" i="5"/>
  <c r="M6414" i="5" s="1"/>
  <c r="N6414" i="5" s="1" a="1"/>
  <c r="N6414" i="5" s="1"/>
  <c r="L6413" i="5"/>
  <c r="M6413" i="5" s="1"/>
  <c r="N6413" i="5" s="1" a="1"/>
  <c r="N6413" i="5" s="1"/>
  <c r="L6412" i="5"/>
  <c r="M6412" i="5" s="1"/>
  <c r="N6412" i="5" s="1" a="1"/>
  <c r="N6412" i="5" s="1"/>
  <c r="L6411" i="5"/>
  <c r="M6411" i="5" s="1"/>
  <c r="N6411" i="5" s="1" a="1"/>
  <c r="N6411" i="5" s="1"/>
  <c r="L6410" i="5"/>
  <c r="M6410" i="5" s="1"/>
  <c r="N6410" i="5" s="1" a="1"/>
  <c r="N6410" i="5" s="1"/>
  <c r="L6409" i="5"/>
  <c r="M6409" i="5" s="1"/>
  <c r="L6408" i="5"/>
  <c r="M6408" i="5" s="1"/>
  <c r="N6408" i="5" s="1" a="1"/>
  <c r="N6408" i="5" s="1"/>
  <c r="L6407" i="5"/>
  <c r="M6407" i="5" s="1"/>
  <c r="N6407" i="5" s="1" a="1"/>
  <c r="N6407" i="5" s="1"/>
  <c r="L6406" i="5"/>
  <c r="M6406" i="5" s="1"/>
  <c r="N6406" i="5" s="1" a="1"/>
  <c r="N6406" i="5" s="1"/>
  <c r="L6405" i="5"/>
  <c r="M6405" i="5" s="1"/>
  <c r="N6405" i="5" s="1" a="1"/>
  <c r="N6405" i="5" s="1"/>
  <c r="L6404" i="5"/>
  <c r="M6404" i="5" s="1"/>
  <c r="N6404" i="5" s="1" a="1"/>
  <c r="N6404" i="5" s="1"/>
  <c r="L6403" i="5"/>
  <c r="M6403" i="5" s="1"/>
  <c r="N6403" i="5" s="1" a="1"/>
  <c r="N6403" i="5" s="1"/>
  <c r="L6402" i="5"/>
  <c r="M6402" i="5" s="1"/>
  <c r="N6402" i="5" s="1" a="1"/>
  <c r="N6402" i="5" s="1"/>
  <c r="L6401" i="5"/>
  <c r="M6401" i="5" s="1"/>
  <c r="N6401" i="5" s="1" a="1"/>
  <c r="N6401" i="5" s="1"/>
  <c r="L6400" i="5"/>
  <c r="M6400" i="5" s="1"/>
  <c r="N6400" i="5" s="1" a="1"/>
  <c r="N6400" i="5" s="1"/>
  <c r="L6399" i="5"/>
  <c r="M6399" i="5" s="1"/>
  <c r="N6399" i="5" s="1" a="1"/>
  <c r="N6399" i="5" s="1"/>
  <c r="L6398" i="5"/>
  <c r="M6398" i="5" s="1"/>
  <c r="N6398" i="5" s="1" a="1"/>
  <c r="N6398" i="5" s="1"/>
  <c r="L6397" i="5"/>
  <c r="M6397" i="5" s="1"/>
  <c r="N6397" i="5" s="1" a="1"/>
  <c r="N6397" i="5" s="1"/>
  <c r="L6396" i="5"/>
  <c r="M6396" i="5" s="1"/>
  <c r="N6396" i="5" s="1" a="1"/>
  <c r="N6396" i="5" s="1"/>
  <c r="L6395" i="5"/>
  <c r="M6395" i="5" s="1"/>
  <c r="N6395" i="5" s="1" a="1"/>
  <c r="N6395" i="5" s="1"/>
  <c r="L6394" i="5"/>
  <c r="M6394" i="5" s="1"/>
  <c r="N6394" i="5" s="1" a="1"/>
  <c r="N6394" i="5" s="1"/>
  <c r="L6393" i="5"/>
  <c r="M6393" i="5" s="1"/>
  <c r="N6393" i="5" s="1" a="1"/>
  <c r="N6393" i="5" s="1"/>
  <c r="L6392" i="5"/>
  <c r="M6392" i="5" s="1"/>
  <c r="N6392" i="5" s="1" a="1"/>
  <c r="N6392" i="5" s="1"/>
  <c r="L6391" i="5"/>
  <c r="M6391" i="5" s="1"/>
  <c r="N6391" i="5" s="1" a="1"/>
  <c r="N6391" i="5" s="1"/>
  <c r="L6390" i="5"/>
  <c r="M6390" i="5" s="1"/>
  <c r="N6390" i="5" s="1" a="1"/>
  <c r="N6390" i="5" s="1"/>
  <c r="L6389" i="5"/>
  <c r="M6389" i="5" s="1"/>
  <c r="N6389" i="5" s="1" a="1"/>
  <c r="N6389" i="5" s="1"/>
  <c r="L6388" i="5"/>
  <c r="M6388" i="5" s="1"/>
  <c r="N6388" i="5" s="1" a="1"/>
  <c r="N6388" i="5" s="1"/>
  <c r="L6387" i="5"/>
  <c r="M6387" i="5" s="1"/>
  <c r="N6387" i="5" s="1" a="1"/>
  <c r="N6387" i="5" s="1"/>
  <c r="L6386" i="5"/>
  <c r="M6386" i="5" s="1"/>
  <c r="N6386" i="5" s="1" a="1"/>
  <c r="N6386" i="5" s="1"/>
  <c r="L6385" i="5"/>
  <c r="M6385" i="5" s="1"/>
  <c r="N6385" i="5" s="1" a="1"/>
  <c r="N6385" i="5" s="1"/>
  <c r="L6384" i="5"/>
  <c r="M6384" i="5" s="1"/>
  <c r="N6384" i="5" s="1" a="1"/>
  <c r="N6384" i="5" s="1"/>
  <c r="L6383" i="5"/>
  <c r="M6383" i="5" s="1"/>
  <c r="N6383" i="5" s="1" a="1"/>
  <c r="N6383" i="5" s="1"/>
  <c r="L6382" i="5"/>
  <c r="M6382" i="5" s="1"/>
  <c r="N6382" i="5" s="1" a="1"/>
  <c r="N6382" i="5" s="1"/>
  <c r="L6381" i="5"/>
  <c r="M6381" i="5" s="1"/>
  <c r="N6381" i="5" s="1" a="1"/>
  <c r="N6381" i="5" s="1"/>
  <c r="L6380" i="5"/>
  <c r="M6380" i="5" s="1"/>
  <c r="N6380" i="5" s="1" a="1"/>
  <c r="N6380" i="5" s="1"/>
  <c r="L6379" i="5"/>
  <c r="M6379" i="5" s="1"/>
  <c r="N6379" i="5" s="1" a="1"/>
  <c r="N6379" i="5" s="1"/>
  <c r="L6378" i="5"/>
  <c r="M6378" i="5" s="1"/>
  <c r="N6378" i="5" s="1" a="1"/>
  <c r="N6378" i="5" s="1"/>
  <c r="L6377" i="5"/>
  <c r="M6377" i="5" s="1"/>
  <c r="N6377" i="5" s="1" a="1"/>
  <c r="N6377" i="5" s="1"/>
  <c r="L6376" i="5"/>
  <c r="M6376" i="5" s="1"/>
  <c r="N6376" i="5" s="1" a="1"/>
  <c r="N6376" i="5" s="1"/>
  <c r="L6375" i="5"/>
  <c r="M6375" i="5" s="1"/>
  <c r="N6375" i="5" s="1" a="1"/>
  <c r="N6375" i="5" s="1"/>
  <c r="L6374" i="5"/>
  <c r="M6374" i="5" s="1"/>
  <c r="N6374" i="5" s="1" a="1"/>
  <c r="N6374" i="5" s="1"/>
  <c r="L6373" i="5"/>
  <c r="M6373" i="5" s="1"/>
  <c r="N6373" i="5" s="1" a="1"/>
  <c r="N6373" i="5" s="1"/>
  <c r="L6372" i="5"/>
  <c r="M6372" i="5" s="1"/>
  <c r="N6372" i="5" s="1" a="1"/>
  <c r="N6372" i="5" s="1"/>
  <c r="L6371" i="5"/>
  <c r="M6371" i="5" s="1"/>
  <c r="N6371" i="5" s="1" a="1"/>
  <c r="N6371" i="5" s="1"/>
  <c r="L6370" i="5"/>
  <c r="M6370" i="5" s="1"/>
  <c r="N6370" i="5" s="1" a="1"/>
  <c r="N6370" i="5" s="1"/>
  <c r="L6369" i="5"/>
  <c r="M6369" i="5" s="1"/>
  <c r="N6369" i="5" s="1" a="1"/>
  <c r="N6369" i="5" s="1"/>
  <c r="L6368" i="5"/>
  <c r="M6368" i="5" s="1"/>
  <c r="N6368" i="5" s="1" a="1"/>
  <c r="N6368" i="5" s="1"/>
  <c r="L6367" i="5"/>
  <c r="M6367" i="5" s="1"/>
  <c r="N6367" i="5" s="1" a="1"/>
  <c r="N6367" i="5" s="1"/>
  <c r="L6366" i="5"/>
  <c r="M6366" i="5" s="1"/>
  <c r="N6366" i="5" s="1" a="1"/>
  <c r="N6366" i="5" s="1"/>
  <c r="L6365" i="5"/>
  <c r="M6365" i="5" s="1"/>
  <c r="N6365" i="5" s="1" a="1"/>
  <c r="N6365" i="5" s="1"/>
  <c r="L6364" i="5"/>
  <c r="M6364" i="5" s="1"/>
  <c r="N6364" i="5" s="1" a="1"/>
  <c r="N6364" i="5" s="1"/>
  <c r="L6363" i="5"/>
  <c r="M6363" i="5" s="1"/>
  <c r="N6363" i="5" s="1" a="1"/>
  <c r="N6363" i="5" s="1"/>
  <c r="L6362" i="5"/>
  <c r="M6362" i="5" s="1"/>
  <c r="N6362" i="5" s="1" a="1"/>
  <c r="N6362" i="5" s="1"/>
  <c r="L6361" i="5"/>
  <c r="M6361" i="5" s="1"/>
  <c r="N6361" i="5" s="1" a="1"/>
  <c r="N6361" i="5" s="1"/>
  <c r="L6360" i="5"/>
  <c r="M6360" i="5" s="1"/>
  <c r="N6360" i="5" s="1" a="1"/>
  <c r="N6360" i="5" s="1"/>
  <c r="L6359" i="5"/>
  <c r="M6359" i="5" s="1"/>
  <c r="N6359" i="5" s="1" a="1"/>
  <c r="N6359" i="5" s="1"/>
  <c r="L6358" i="5"/>
  <c r="M6358" i="5" s="1"/>
  <c r="N6358" i="5" s="1" a="1"/>
  <c r="N6358" i="5" s="1"/>
  <c r="L6357" i="5"/>
  <c r="M6357" i="5" s="1"/>
  <c r="N6357" i="5" s="1" a="1"/>
  <c r="N6357" i="5" s="1"/>
  <c r="L6356" i="5"/>
  <c r="M6356" i="5" s="1"/>
  <c r="N6356" i="5" s="1" a="1"/>
  <c r="N6356" i="5" s="1"/>
  <c r="L6355" i="5"/>
  <c r="M6355" i="5" s="1"/>
  <c r="N6355" i="5" s="1" a="1"/>
  <c r="N6355" i="5" s="1"/>
  <c r="L6354" i="5"/>
  <c r="M6354" i="5" s="1"/>
  <c r="N6354" i="5" s="1" a="1"/>
  <c r="N6354" i="5" s="1"/>
  <c r="L6353" i="5"/>
  <c r="M6353" i="5" s="1"/>
  <c r="N6353" i="5" s="1" a="1"/>
  <c r="N6353" i="5" s="1"/>
  <c r="L6352" i="5"/>
  <c r="M6352" i="5" s="1"/>
  <c r="N6352" i="5" s="1" a="1"/>
  <c r="N6352" i="5" s="1"/>
  <c r="L6351" i="5"/>
  <c r="M6351" i="5" s="1"/>
  <c r="N6351" i="5" s="1" a="1"/>
  <c r="N6351" i="5" s="1"/>
  <c r="L6350" i="5"/>
  <c r="M6350" i="5" s="1"/>
  <c r="N6350" i="5" s="1" a="1"/>
  <c r="N6350" i="5" s="1"/>
  <c r="L6349" i="5"/>
  <c r="M6349" i="5" s="1"/>
  <c r="N6349" i="5" s="1" a="1"/>
  <c r="N6349" i="5" s="1"/>
  <c r="L6348" i="5"/>
  <c r="M6348" i="5" s="1"/>
  <c r="N6348" i="5" s="1" a="1"/>
  <c r="N6348" i="5" s="1"/>
  <c r="L6347" i="5"/>
  <c r="M6347" i="5" s="1"/>
  <c r="N6347" i="5" s="1" a="1"/>
  <c r="N6347" i="5" s="1"/>
  <c r="L6346" i="5"/>
  <c r="M6346" i="5" s="1"/>
  <c r="N6346" i="5" s="1" a="1"/>
  <c r="N6346" i="5" s="1"/>
  <c r="L6345" i="5"/>
  <c r="M6345" i="5" s="1"/>
  <c r="N6345" i="5" s="1" a="1"/>
  <c r="N6345" i="5" s="1"/>
  <c r="L6344" i="5"/>
  <c r="M6344" i="5" s="1"/>
  <c r="N6344" i="5" s="1" a="1"/>
  <c r="N6344" i="5" s="1"/>
  <c r="L6343" i="5"/>
  <c r="M6343" i="5" s="1"/>
  <c r="N6343" i="5" s="1" a="1"/>
  <c r="N6343" i="5" s="1"/>
  <c r="L6342" i="5"/>
  <c r="M6342" i="5" s="1"/>
  <c r="N6342" i="5" s="1" a="1"/>
  <c r="N6342" i="5" s="1"/>
  <c r="L6341" i="5"/>
  <c r="M6341" i="5" s="1"/>
  <c r="L6340" i="5"/>
  <c r="M6340" i="5" s="1"/>
  <c r="N6340" i="5" s="1" a="1"/>
  <c r="N6340" i="5" s="1"/>
  <c r="L6339" i="5"/>
  <c r="M6339" i="5" s="1"/>
  <c r="N6339" i="5" s="1" a="1"/>
  <c r="N6339" i="5" s="1"/>
  <c r="L6338" i="5"/>
  <c r="M6338" i="5" s="1"/>
  <c r="N6338" i="5" s="1" a="1"/>
  <c r="N6338" i="5" s="1"/>
  <c r="L6337" i="5"/>
  <c r="M6337" i="5" s="1"/>
  <c r="N6337" i="5" s="1" a="1"/>
  <c r="N6337" i="5" s="1"/>
  <c r="L6336" i="5"/>
  <c r="M6336" i="5" s="1"/>
  <c r="N6336" i="5" s="1" a="1"/>
  <c r="N6336" i="5" s="1"/>
  <c r="L6335" i="5"/>
  <c r="M6335" i="5" s="1"/>
  <c r="N6335" i="5" s="1" a="1"/>
  <c r="N6335" i="5" s="1"/>
  <c r="L6334" i="5"/>
  <c r="M6334" i="5" s="1"/>
  <c r="N6334" i="5" s="1" a="1"/>
  <c r="N6334" i="5" s="1"/>
  <c r="L6333" i="5"/>
  <c r="M6333" i="5" s="1"/>
  <c r="N6333" i="5" s="1" a="1"/>
  <c r="N6333" i="5" s="1"/>
  <c r="L6332" i="5"/>
  <c r="M6332" i="5" s="1"/>
  <c r="N6332" i="5" s="1" a="1"/>
  <c r="N6332" i="5" s="1"/>
  <c r="L6331" i="5"/>
  <c r="M6331" i="5" s="1"/>
  <c r="N6331" i="5" s="1" a="1"/>
  <c r="N6331" i="5" s="1"/>
  <c r="L6330" i="5"/>
  <c r="M6330" i="5" s="1"/>
  <c r="N6330" i="5" s="1" a="1"/>
  <c r="N6330" i="5" s="1"/>
  <c r="L6329" i="5"/>
  <c r="M6329" i="5" s="1"/>
  <c r="L6328" i="5"/>
  <c r="M6328" i="5" s="1"/>
  <c r="N6328" i="5" s="1" a="1"/>
  <c r="N6328" i="5" s="1"/>
  <c r="L6327" i="5"/>
  <c r="M6327" i="5" s="1"/>
  <c r="N6327" i="5" s="1" a="1"/>
  <c r="N6327" i="5" s="1"/>
  <c r="L6326" i="5"/>
  <c r="M6326" i="5" s="1"/>
  <c r="N6326" i="5" s="1" a="1"/>
  <c r="N6326" i="5" s="1"/>
  <c r="L6325" i="5"/>
  <c r="M6325" i="5" s="1"/>
  <c r="N6325" i="5" s="1" a="1"/>
  <c r="N6325" i="5" s="1"/>
  <c r="L6324" i="5"/>
  <c r="M6324" i="5" s="1"/>
  <c r="N6324" i="5" s="1" a="1"/>
  <c r="N6324" i="5" s="1"/>
  <c r="L6323" i="5"/>
  <c r="M6323" i="5" s="1"/>
  <c r="N6323" i="5" s="1" a="1"/>
  <c r="N6323" i="5" s="1"/>
  <c r="L6322" i="5"/>
  <c r="M6322" i="5" s="1"/>
  <c r="N6322" i="5" s="1" a="1"/>
  <c r="N6322" i="5" s="1"/>
  <c r="L6321" i="5"/>
  <c r="M6321" i="5" s="1"/>
  <c r="N6321" i="5" s="1" a="1"/>
  <c r="N6321" i="5" s="1"/>
  <c r="L6320" i="5"/>
  <c r="M6320" i="5" s="1"/>
  <c r="N6320" i="5" s="1" a="1"/>
  <c r="N6320" i="5" s="1"/>
  <c r="L6319" i="5"/>
  <c r="M6319" i="5" s="1"/>
  <c r="N6319" i="5" s="1" a="1"/>
  <c r="N6319" i="5" s="1"/>
  <c r="L6318" i="5"/>
  <c r="M6318" i="5" s="1"/>
  <c r="N6318" i="5" s="1" a="1"/>
  <c r="N6318" i="5" s="1"/>
  <c r="L6317" i="5"/>
  <c r="M6317" i="5" s="1"/>
  <c r="N6317" i="5" s="1" a="1"/>
  <c r="N6317" i="5" s="1"/>
  <c r="L6316" i="5"/>
  <c r="M6316" i="5" s="1"/>
  <c r="N6316" i="5" s="1" a="1"/>
  <c r="N6316" i="5" s="1"/>
  <c r="L6315" i="5"/>
  <c r="M6315" i="5" s="1"/>
  <c r="N6315" i="5" s="1" a="1"/>
  <c r="N6315" i="5" s="1"/>
  <c r="L6314" i="5"/>
  <c r="M6314" i="5" s="1"/>
  <c r="N6314" i="5" s="1" a="1"/>
  <c r="N6314" i="5" s="1"/>
  <c r="M6313" i="5"/>
  <c r="N6313" i="5" s="1" a="1"/>
  <c r="N6313" i="5" s="1"/>
  <c r="L6313" i="5"/>
  <c r="L6312" i="5"/>
  <c r="M6312" i="5" s="1"/>
  <c r="N6312" i="5" s="1" a="1"/>
  <c r="N6312" i="5" s="1"/>
  <c r="L6311" i="5"/>
  <c r="M6311" i="5" s="1"/>
  <c r="N6311" i="5" s="1" a="1"/>
  <c r="N6311" i="5" s="1"/>
  <c r="L6310" i="5"/>
  <c r="M6310" i="5" s="1"/>
  <c r="N6310" i="5" s="1" a="1"/>
  <c r="N6310" i="5" s="1"/>
  <c r="L6309" i="5"/>
  <c r="M6309" i="5" s="1"/>
  <c r="N6309" i="5" s="1" a="1"/>
  <c r="N6309" i="5" s="1"/>
  <c r="L6308" i="5"/>
  <c r="M6308" i="5" s="1"/>
  <c r="N6308" i="5" s="1" a="1"/>
  <c r="L6307" i="5"/>
  <c r="M6307" i="5" s="1"/>
  <c r="N6307" i="5" s="1" a="1"/>
  <c r="N6307" i="5" s="1"/>
  <c r="L6306" i="5"/>
  <c r="M6306" i="5" s="1"/>
  <c r="N6306" i="5" s="1" a="1"/>
  <c r="N6306" i="5" s="1"/>
  <c r="L6305" i="5"/>
  <c r="M6305" i="5" s="1"/>
  <c r="N6305" i="5" s="1" a="1"/>
  <c r="N6305" i="5" s="1"/>
  <c r="L6304" i="5"/>
  <c r="M6304" i="5" s="1"/>
  <c r="N6304" i="5" s="1" a="1"/>
  <c r="N6304" i="5" s="1"/>
  <c r="L6303" i="5"/>
  <c r="M6303" i="5" s="1"/>
  <c r="N6303" i="5" s="1" a="1"/>
  <c r="N6303" i="5" s="1"/>
  <c r="L6302" i="5"/>
  <c r="M6302" i="5" s="1"/>
  <c r="N6302" i="5" s="1" a="1"/>
  <c r="N6302" i="5" s="1"/>
  <c r="L6301" i="5"/>
  <c r="M6301" i="5" s="1"/>
  <c r="N6301" i="5" s="1" a="1"/>
  <c r="N6301" i="5" s="1"/>
  <c r="L6300" i="5"/>
  <c r="M6300" i="5" s="1"/>
  <c r="N6300" i="5" s="1" a="1"/>
  <c r="N6300" i="5" s="1"/>
  <c r="L6299" i="5"/>
  <c r="M6299" i="5" s="1"/>
  <c r="N6299" i="5" s="1" a="1"/>
  <c r="N6299" i="5" s="1"/>
  <c r="L6298" i="5"/>
  <c r="M6298" i="5" s="1"/>
  <c r="N6298" i="5" s="1" a="1"/>
  <c r="N6298" i="5" s="1"/>
  <c r="L6297" i="5"/>
  <c r="M6297" i="5" s="1"/>
  <c r="N6297" i="5" s="1" a="1"/>
  <c r="N6297" i="5" s="1"/>
  <c r="L6296" i="5"/>
  <c r="M6296" i="5" s="1"/>
  <c r="N6296" i="5" s="1" a="1"/>
  <c r="N6296" i="5" s="1"/>
  <c r="L6295" i="5"/>
  <c r="M6295" i="5" s="1"/>
  <c r="N6295" i="5" s="1" a="1"/>
  <c r="N6295" i="5" s="1"/>
  <c r="L6294" i="5"/>
  <c r="M6294" i="5" s="1"/>
  <c r="N6294" i="5" s="1" a="1"/>
  <c r="N6294" i="5" s="1"/>
  <c r="L6293" i="5"/>
  <c r="M6293" i="5" s="1"/>
  <c r="N6293" i="5" s="1" a="1"/>
  <c r="N6293" i="5" s="1"/>
  <c r="L6292" i="5"/>
  <c r="M6292" i="5" s="1"/>
  <c r="N6292" i="5" s="1" a="1"/>
  <c r="N6292" i="5" s="1"/>
  <c r="L6291" i="5"/>
  <c r="M6291" i="5" s="1"/>
  <c r="N6291" i="5" s="1" a="1"/>
  <c r="N6291" i="5" s="1"/>
  <c r="L6290" i="5"/>
  <c r="M6290" i="5" s="1"/>
  <c r="N6290" i="5" s="1" a="1"/>
  <c r="N6290" i="5" s="1"/>
  <c r="L6289" i="5"/>
  <c r="M6289" i="5" s="1"/>
  <c r="N6289" i="5" s="1" a="1"/>
  <c r="N6289" i="5" s="1"/>
  <c r="L6288" i="5"/>
  <c r="M6288" i="5" s="1"/>
  <c r="N6288" i="5" s="1" a="1"/>
  <c r="N6288" i="5" s="1"/>
  <c r="L6287" i="5"/>
  <c r="M6287" i="5" s="1"/>
  <c r="N6287" i="5" s="1" a="1"/>
  <c r="N6287" i="5" s="1"/>
  <c r="L6286" i="5"/>
  <c r="M6286" i="5" s="1"/>
  <c r="N6286" i="5" s="1" a="1"/>
  <c r="N6286" i="5" s="1"/>
  <c r="L6285" i="5"/>
  <c r="M6285" i="5" s="1"/>
  <c r="N6285" i="5" s="1" a="1"/>
  <c r="N6285" i="5" s="1"/>
  <c r="L6284" i="5"/>
  <c r="M6284" i="5" s="1"/>
  <c r="N6284" i="5" s="1" a="1"/>
  <c r="N6284" i="5" s="1"/>
  <c r="L6283" i="5"/>
  <c r="M6283" i="5" s="1"/>
  <c r="N6283" i="5" s="1" a="1"/>
  <c r="N6283" i="5" s="1"/>
  <c r="L6282" i="5"/>
  <c r="M6282" i="5" s="1"/>
  <c r="N6282" i="5" s="1" a="1"/>
  <c r="N6282" i="5" s="1"/>
  <c r="L6281" i="5"/>
  <c r="M6281" i="5" s="1"/>
  <c r="N6281" i="5" s="1" a="1"/>
  <c r="N6281" i="5" s="1"/>
  <c r="L6280" i="5"/>
  <c r="M6280" i="5" s="1"/>
  <c r="L6279" i="5"/>
  <c r="M6279" i="5" s="1"/>
  <c r="N6279" i="5" s="1" a="1"/>
  <c r="N6279" i="5" s="1"/>
  <c r="L6278" i="5"/>
  <c r="M6278" i="5" s="1"/>
  <c r="N6278" i="5" s="1" a="1"/>
  <c r="N6278" i="5" s="1"/>
  <c r="L6277" i="5"/>
  <c r="M6277" i="5" s="1"/>
  <c r="N6277" i="5" s="1" a="1"/>
  <c r="N6277" i="5" s="1"/>
  <c r="L6276" i="5"/>
  <c r="M6276" i="5" s="1"/>
  <c r="N6276" i="5" s="1" a="1"/>
  <c r="N6276" i="5" s="1"/>
  <c r="L6275" i="5"/>
  <c r="M6275" i="5" s="1"/>
  <c r="N6275" i="5" s="1" a="1"/>
  <c r="N6275" i="5" s="1"/>
  <c r="L6274" i="5"/>
  <c r="M6274" i="5" s="1"/>
  <c r="N6274" i="5" s="1" a="1"/>
  <c r="N6274" i="5" s="1"/>
  <c r="L6273" i="5"/>
  <c r="M6273" i="5" s="1"/>
  <c r="N6273" i="5" s="1" a="1"/>
  <c r="N6273" i="5" s="1"/>
  <c r="L6272" i="5"/>
  <c r="M6272" i="5" s="1"/>
  <c r="N6272" i="5" s="1" a="1"/>
  <c r="N6272" i="5" s="1"/>
  <c r="L6271" i="5"/>
  <c r="M6271" i="5" s="1"/>
  <c r="N6271" i="5" s="1" a="1"/>
  <c r="N6271" i="5" s="1"/>
  <c r="L6270" i="5"/>
  <c r="M6270" i="5" s="1"/>
  <c r="N6270" i="5" s="1" a="1"/>
  <c r="N6270" i="5" s="1"/>
  <c r="L6269" i="5"/>
  <c r="M6269" i="5" s="1"/>
  <c r="N6269" i="5" s="1" a="1"/>
  <c r="N6269" i="5" s="1"/>
  <c r="L6268" i="5"/>
  <c r="M6268" i="5" s="1"/>
  <c r="N6268" i="5" s="1" a="1"/>
  <c r="N6268" i="5" s="1"/>
  <c r="M6267" i="5"/>
  <c r="N6267" i="5" s="1" a="1"/>
  <c r="N6267" i="5" s="1"/>
  <c r="L6267" i="5"/>
  <c r="L6266" i="5"/>
  <c r="M6266" i="5" s="1"/>
  <c r="N6266" i="5" s="1" a="1"/>
  <c r="N6266" i="5" s="1"/>
  <c r="L6265" i="5"/>
  <c r="M6265" i="5" s="1"/>
  <c r="L6264" i="5"/>
  <c r="M6264" i="5" s="1"/>
  <c r="N6264" i="5" s="1" a="1"/>
  <c r="L6263" i="5"/>
  <c r="M6263" i="5" s="1"/>
  <c r="N6263" i="5" s="1" a="1"/>
  <c r="N6263" i="5" s="1"/>
  <c r="L6262" i="5"/>
  <c r="M6262" i="5" s="1"/>
  <c r="N6262" i="5" s="1" a="1"/>
  <c r="N6262" i="5" s="1"/>
  <c r="L6261" i="5"/>
  <c r="M6261" i="5" s="1"/>
  <c r="N6261" i="5" s="1" a="1"/>
  <c r="N6261" i="5" s="1"/>
  <c r="L6260" i="5"/>
  <c r="M6260" i="5" s="1"/>
  <c r="N6260" i="5" s="1" a="1"/>
  <c r="N6260" i="5" s="1"/>
  <c r="L6259" i="5"/>
  <c r="M6259" i="5" s="1"/>
  <c r="N6259" i="5" s="1" a="1"/>
  <c r="N6259" i="5" s="1"/>
  <c r="L6258" i="5"/>
  <c r="M6258" i="5" s="1"/>
  <c r="N6258" i="5" s="1" a="1"/>
  <c r="N6258" i="5" s="1"/>
  <c r="L6257" i="5"/>
  <c r="M6257" i="5" s="1"/>
  <c r="N6257" i="5" s="1" a="1"/>
  <c r="N6257" i="5" s="1"/>
  <c r="L6256" i="5"/>
  <c r="M6256" i="5" s="1"/>
  <c r="N6256" i="5" s="1" a="1"/>
  <c r="N6256" i="5" s="1"/>
  <c r="L6255" i="5"/>
  <c r="M6255" i="5" s="1"/>
  <c r="N6255" i="5" s="1" a="1"/>
  <c r="N6255" i="5" s="1"/>
  <c r="L6254" i="5"/>
  <c r="M6254" i="5" s="1"/>
  <c r="N6254" i="5" s="1" a="1"/>
  <c r="N6254" i="5" s="1"/>
  <c r="L6253" i="5"/>
  <c r="M6253" i="5" s="1"/>
  <c r="N6253" i="5" s="1" a="1"/>
  <c r="N6253" i="5" s="1"/>
  <c r="L6252" i="5"/>
  <c r="M6252" i="5" s="1"/>
  <c r="N6252" i="5" s="1" a="1"/>
  <c r="N6252" i="5" s="1"/>
  <c r="L6251" i="5"/>
  <c r="M6251" i="5" s="1"/>
  <c r="N6251" i="5" s="1" a="1"/>
  <c r="N6251" i="5" s="1"/>
  <c r="L6250" i="5"/>
  <c r="M6250" i="5" s="1"/>
  <c r="N6250" i="5" s="1" a="1"/>
  <c r="N6250" i="5" s="1"/>
  <c r="L6249" i="5"/>
  <c r="M6249" i="5" s="1"/>
  <c r="N6249" i="5" s="1" a="1"/>
  <c r="N6249" i="5" s="1"/>
  <c r="M6248" i="5"/>
  <c r="N6248" i="5" s="1" a="1"/>
  <c r="N6248" i="5" s="1"/>
  <c r="L6248" i="5"/>
  <c r="L6247" i="5"/>
  <c r="M6247" i="5" s="1"/>
  <c r="N6247" i="5" s="1" a="1"/>
  <c r="N6247" i="5" s="1"/>
  <c r="L6246" i="5"/>
  <c r="M6246" i="5" s="1"/>
  <c r="N6246" i="5" s="1" a="1"/>
  <c r="N6246" i="5" s="1"/>
  <c r="L6245" i="5"/>
  <c r="M6245" i="5" s="1"/>
  <c r="N6245" i="5" s="1" a="1"/>
  <c r="N6245" i="5" s="1"/>
  <c r="L6244" i="5"/>
  <c r="M6244" i="5" s="1"/>
  <c r="N6244" i="5" s="1" a="1"/>
  <c r="N6244" i="5" s="1"/>
  <c r="L6243" i="5"/>
  <c r="M6243" i="5" s="1"/>
  <c r="N6243" i="5" s="1" a="1"/>
  <c r="N6243" i="5" s="1"/>
  <c r="L6242" i="5"/>
  <c r="M6242" i="5" s="1"/>
  <c r="N6242" i="5" s="1" a="1"/>
  <c r="N6242" i="5" s="1"/>
  <c r="L6241" i="5"/>
  <c r="M6241" i="5" s="1"/>
  <c r="N6241" i="5" s="1" a="1"/>
  <c r="N6241" i="5" s="1"/>
  <c r="L6240" i="5"/>
  <c r="M6240" i="5" s="1"/>
  <c r="N6240" i="5" s="1" a="1"/>
  <c r="N6240" i="5" s="1"/>
  <c r="L6239" i="5"/>
  <c r="M6239" i="5" s="1"/>
  <c r="N6239" i="5" s="1" a="1"/>
  <c r="N6239" i="5" s="1"/>
  <c r="L6238" i="5"/>
  <c r="M6238" i="5" s="1"/>
  <c r="N6238" i="5" s="1" a="1"/>
  <c r="N6238" i="5" s="1"/>
  <c r="L6237" i="5"/>
  <c r="M6237" i="5" s="1"/>
  <c r="N6237" i="5" s="1" a="1"/>
  <c r="N6237" i="5" s="1"/>
  <c r="L6236" i="5"/>
  <c r="M6236" i="5" s="1"/>
  <c r="N6236" i="5" s="1" a="1"/>
  <c r="L6235" i="5"/>
  <c r="M6235" i="5" s="1"/>
  <c r="N6235" i="5" s="1" a="1"/>
  <c r="N6235" i="5" s="1"/>
  <c r="L6234" i="5"/>
  <c r="M6234" i="5" s="1"/>
  <c r="N6234" i="5" s="1" a="1"/>
  <c r="N6234" i="5" s="1"/>
  <c r="L6233" i="5"/>
  <c r="M6233" i="5" s="1"/>
  <c r="N6233" i="5" s="1" a="1"/>
  <c r="N6233" i="5" s="1"/>
  <c r="L6232" i="5"/>
  <c r="M6232" i="5" s="1"/>
  <c r="N6232" i="5" s="1" a="1"/>
  <c r="N6232" i="5" s="1"/>
  <c r="L6231" i="5"/>
  <c r="M6231" i="5" s="1"/>
  <c r="N6231" i="5" s="1" a="1"/>
  <c r="N6231" i="5" s="1"/>
  <c r="L6230" i="5"/>
  <c r="M6230" i="5" s="1"/>
  <c r="N6230" i="5" s="1" a="1"/>
  <c r="N6230" i="5" s="1"/>
  <c r="L6229" i="5"/>
  <c r="M6229" i="5" s="1"/>
  <c r="N6229" i="5" s="1" a="1"/>
  <c r="N6229" i="5" s="1"/>
  <c r="L6228" i="5"/>
  <c r="M6228" i="5" s="1"/>
  <c r="N6228" i="5" s="1" a="1"/>
  <c r="N6228" i="5" s="1"/>
  <c r="L6227" i="5"/>
  <c r="M6227" i="5" s="1"/>
  <c r="N6227" i="5" s="1" a="1"/>
  <c r="N6227" i="5" s="1"/>
  <c r="L6226" i="5"/>
  <c r="M6226" i="5" s="1"/>
  <c r="N6226" i="5" s="1" a="1"/>
  <c r="N6226" i="5" s="1"/>
  <c r="L6225" i="5"/>
  <c r="M6225" i="5" s="1"/>
  <c r="N6225" i="5" s="1" a="1"/>
  <c r="N6225" i="5" s="1"/>
  <c r="L6224" i="5"/>
  <c r="M6224" i="5" s="1"/>
  <c r="N6224" i="5" s="1" a="1"/>
  <c r="N6224" i="5" s="1"/>
  <c r="L6223" i="5"/>
  <c r="M6223" i="5" s="1"/>
  <c r="N6223" i="5" s="1" a="1"/>
  <c r="N6223" i="5" s="1"/>
  <c r="L6222" i="5"/>
  <c r="M6222" i="5" s="1"/>
  <c r="N6222" i="5" s="1" a="1"/>
  <c r="N6222" i="5" s="1"/>
  <c r="L6221" i="5"/>
  <c r="M6221" i="5" s="1"/>
  <c r="N6221" i="5" s="1" a="1"/>
  <c r="N6221" i="5" s="1"/>
  <c r="L6220" i="5"/>
  <c r="M6220" i="5" s="1"/>
  <c r="N6220" i="5" s="1" a="1"/>
  <c r="N6220" i="5" s="1"/>
  <c r="L6219" i="5"/>
  <c r="M6219" i="5" s="1"/>
  <c r="N6219" i="5" s="1" a="1"/>
  <c r="N6219" i="5" s="1"/>
  <c r="L6218" i="5"/>
  <c r="M6218" i="5" s="1"/>
  <c r="N6218" i="5" s="1" a="1"/>
  <c r="N6218" i="5" s="1"/>
  <c r="L6217" i="5"/>
  <c r="M6217" i="5" s="1"/>
  <c r="N6217" i="5" s="1" a="1"/>
  <c r="N6217" i="5" s="1"/>
  <c r="L6216" i="5"/>
  <c r="M6216" i="5" s="1"/>
  <c r="N6216" i="5" s="1" a="1"/>
  <c r="N6216" i="5" s="1"/>
  <c r="L6215" i="5"/>
  <c r="M6215" i="5" s="1"/>
  <c r="N6215" i="5" s="1" a="1"/>
  <c r="N6215" i="5" s="1"/>
  <c r="L6214" i="5"/>
  <c r="M6214" i="5" s="1"/>
  <c r="N6214" i="5" s="1" a="1"/>
  <c r="N6214" i="5" s="1"/>
  <c r="L6213" i="5"/>
  <c r="M6213" i="5" s="1"/>
  <c r="N6213" i="5" s="1" a="1"/>
  <c r="N6213" i="5" s="1"/>
  <c r="L6212" i="5"/>
  <c r="M6212" i="5" s="1"/>
  <c r="N6212" i="5" s="1" a="1"/>
  <c r="N6212" i="5" s="1"/>
  <c r="L6211" i="5"/>
  <c r="M6211" i="5" s="1"/>
  <c r="N6211" i="5" s="1" a="1"/>
  <c r="N6211" i="5" s="1"/>
  <c r="L6210" i="5"/>
  <c r="M6210" i="5" s="1"/>
  <c r="N6210" i="5" s="1" a="1"/>
  <c r="N6210" i="5" s="1"/>
  <c r="L6209" i="5"/>
  <c r="M6209" i="5" s="1"/>
  <c r="N6209" i="5" s="1" a="1"/>
  <c r="N6209" i="5" s="1"/>
  <c r="L6208" i="5"/>
  <c r="M6208" i="5" s="1"/>
  <c r="N6208" i="5" s="1" a="1"/>
  <c r="N6208" i="5" s="1"/>
  <c r="L6207" i="5"/>
  <c r="M6207" i="5" s="1"/>
  <c r="N6207" i="5" s="1" a="1"/>
  <c r="N6207" i="5" s="1"/>
  <c r="L6206" i="5"/>
  <c r="M6206" i="5" s="1"/>
  <c r="N6206" i="5" s="1" a="1"/>
  <c r="N6206" i="5" s="1"/>
  <c r="L6205" i="5"/>
  <c r="M6205" i="5" s="1"/>
  <c r="N6205" i="5" s="1" a="1"/>
  <c r="N6205" i="5" s="1"/>
  <c r="L6204" i="5"/>
  <c r="M6204" i="5" s="1"/>
  <c r="N6204" i="5" s="1" a="1"/>
  <c r="N6204" i="5" s="1"/>
  <c r="L6203" i="5"/>
  <c r="M6203" i="5" s="1"/>
  <c r="N6203" i="5" s="1" a="1"/>
  <c r="N6203" i="5" s="1"/>
  <c r="L6202" i="5"/>
  <c r="M6202" i="5" s="1"/>
  <c r="N6202" i="5" s="1" a="1"/>
  <c r="N6202" i="5" s="1"/>
  <c r="L6201" i="5"/>
  <c r="M6201" i="5" s="1"/>
  <c r="N6201" i="5" s="1" a="1"/>
  <c r="N6201" i="5" s="1"/>
  <c r="M6200" i="5"/>
  <c r="N6200" i="5" s="1" a="1"/>
  <c r="N6200" i="5" s="1"/>
  <c r="L6200" i="5"/>
  <c r="L6199" i="5"/>
  <c r="M6199" i="5" s="1"/>
  <c r="N6199" i="5" s="1" a="1"/>
  <c r="N6199" i="5" s="1"/>
  <c r="L6198" i="5"/>
  <c r="M6198" i="5" s="1"/>
  <c r="N6198" i="5" s="1" a="1"/>
  <c r="N6198" i="5" s="1"/>
  <c r="L6197" i="5"/>
  <c r="M6197" i="5" s="1"/>
  <c r="N6197" i="5" s="1" a="1"/>
  <c r="N6197" i="5" s="1"/>
  <c r="L6196" i="5"/>
  <c r="M6196" i="5" s="1"/>
  <c r="N6196" i="5" s="1" a="1"/>
  <c r="N6196" i="5" s="1"/>
  <c r="L6195" i="5"/>
  <c r="M6195" i="5" s="1"/>
  <c r="N6195" i="5" s="1" a="1"/>
  <c r="N6195" i="5" s="1"/>
  <c r="L6194" i="5"/>
  <c r="M6194" i="5" s="1"/>
  <c r="N6194" i="5" s="1" a="1"/>
  <c r="N6194" i="5" s="1"/>
  <c r="L6193" i="5"/>
  <c r="M6193" i="5" s="1"/>
  <c r="N6193" i="5" s="1" a="1"/>
  <c r="N6193" i="5" s="1"/>
  <c r="L6192" i="5"/>
  <c r="M6192" i="5" s="1"/>
  <c r="N6192" i="5" s="1" a="1"/>
  <c r="N6192" i="5" s="1"/>
  <c r="L6191" i="5"/>
  <c r="M6191" i="5" s="1"/>
  <c r="N6191" i="5" s="1" a="1"/>
  <c r="N6191" i="5" s="1"/>
  <c r="L6190" i="5"/>
  <c r="M6190" i="5" s="1"/>
  <c r="N6190" i="5" s="1" a="1"/>
  <c r="N6190" i="5" s="1"/>
  <c r="L6189" i="5"/>
  <c r="M6189" i="5" s="1"/>
  <c r="N6189" i="5" s="1" a="1"/>
  <c r="N6189" i="5" s="1"/>
  <c r="L6188" i="5"/>
  <c r="M6188" i="5" s="1"/>
  <c r="N6188" i="5" s="1" a="1"/>
  <c r="N6188" i="5" s="1"/>
  <c r="L6187" i="5"/>
  <c r="M6187" i="5" s="1"/>
  <c r="N6187" i="5" s="1" a="1"/>
  <c r="N6187" i="5" s="1"/>
  <c r="L6186" i="5"/>
  <c r="M6186" i="5" s="1"/>
  <c r="N6186" i="5" s="1" a="1"/>
  <c r="N6186" i="5" s="1"/>
  <c r="L6185" i="5"/>
  <c r="M6185" i="5" s="1"/>
  <c r="N6185" i="5" s="1" a="1"/>
  <c r="N6185" i="5" s="1"/>
  <c r="L6184" i="5"/>
  <c r="M6184" i="5" s="1"/>
  <c r="N6184" i="5" s="1" a="1"/>
  <c r="N6184" i="5" s="1"/>
  <c r="L6183" i="5"/>
  <c r="M6183" i="5" s="1"/>
  <c r="N6183" i="5" s="1" a="1"/>
  <c r="N6183" i="5" s="1"/>
  <c r="L6182" i="5"/>
  <c r="M6182" i="5" s="1"/>
  <c r="N6182" i="5" s="1" a="1"/>
  <c r="N6182" i="5" s="1"/>
  <c r="M6181" i="5"/>
  <c r="N6181" i="5" s="1" a="1"/>
  <c r="N6181" i="5" s="1"/>
  <c r="L6181" i="5"/>
  <c r="L6180" i="5"/>
  <c r="M6180" i="5" s="1"/>
  <c r="N6180" i="5" s="1" a="1"/>
  <c r="N6180" i="5" s="1"/>
  <c r="L6179" i="5"/>
  <c r="M6179" i="5" s="1"/>
  <c r="N6179" i="5" s="1" a="1"/>
  <c r="N6179" i="5" s="1"/>
  <c r="L6178" i="5"/>
  <c r="M6178" i="5" s="1"/>
  <c r="N6178" i="5" s="1" a="1"/>
  <c r="N6178" i="5" s="1"/>
  <c r="L6177" i="5"/>
  <c r="M6177" i="5" s="1"/>
  <c r="N6177" i="5" s="1" a="1"/>
  <c r="N6177" i="5" s="1"/>
  <c r="L6176" i="5"/>
  <c r="M6176" i="5" s="1"/>
  <c r="N6176" i="5" s="1" a="1"/>
  <c r="N6176" i="5" s="1"/>
  <c r="L6175" i="5"/>
  <c r="M6175" i="5" s="1"/>
  <c r="N6175" i="5" s="1" a="1"/>
  <c r="N6175" i="5" s="1"/>
  <c r="L6174" i="5"/>
  <c r="M6174" i="5" s="1"/>
  <c r="N6174" i="5" s="1" a="1"/>
  <c r="N6174" i="5" s="1"/>
  <c r="L6173" i="5"/>
  <c r="M6173" i="5" s="1"/>
  <c r="N6173" i="5" s="1" a="1"/>
  <c r="N6173" i="5" s="1"/>
  <c r="L6172" i="5"/>
  <c r="M6172" i="5" s="1"/>
  <c r="N6172" i="5" s="1" a="1"/>
  <c r="N6172" i="5" s="1"/>
  <c r="L6171" i="5"/>
  <c r="M6171" i="5" s="1"/>
  <c r="N6171" i="5" s="1" a="1"/>
  <c r="N6171" i="5" s="1"/>
  <c r="L6170" i="5"/>
  <c r="M6170" i="5" s="1"/>
  <c r="N6170" i="5" s="1" a="1"/>
  <c r="N6170" i="5" s="1"/>
  <c r="L6169" i="5"/>
  <c r="M6169" i="5" s="1"/>
  <c r="N6169" i="5" s="1" a="1"/>
  <c r="N6169" i="5" s="1"/>
  <c r="L6168" i="5"/>
  <c r="M6168" i="5" s="1"/>
  <c r="N6168" i="5" s="1" a="1"/>
  <c r="N6168" i="5" s="1"/>
  <c r="L6167" i="5"/>
  <c r="M6167" i="5" s="1"/>
  <c r="N6167" i="5" s="1" a="1"/>
  <c r="N6167" i="5" s="1"/>
  <c r="L6166" i="5"/>
  <c r="M6166" i="5" s="1"/>
  <c r="N6166" i="5" s="1" a="1"/>
  <c r="N6166" i="5" s="1"/>
  <c r="L6165" i="5"/>
  <c r="M6165" i="5" s="1"/>
  <c r="N6165" i="5" s="1" a="1"/>
  <c r="N6165" i="5" s="1"/>
  <c r="L6164" i="5"/>
  <c r="M6164" i="5" s="1"/>
  <c r="N6164" i="5" s="1" a="1"/>
  <c r="N6164" i="5" s="1"/>
  <c r="L6163" i="5"/>
  <c r="M6163" i="5" s="1"/>
  <c r="N6163" i="5" s="1" a="1"/>
  <c r="N6163" i="5" s="1"/>
  <c r="L6162" i="5"/>
  <c r="M6162" i="5" s="1"/>
  <c r="N6162" i="5" s="1" a="1"/>
  <c r="N6162" i="5" s="1"/>
  <c r="L6161" i="5"/>
  <c r="M6161" i="5" s="1"/>
  <c r="N6161" i="5" s="1" a="1"/>
  <c r="N6161" i="5" s="1"/>
  <c r="L6160" i="5"/>
  <c r="M6160" i="5" s="1"/>
  <c r="N6160" i="5" s="1" a="1"/>
  <c r="N6160" i="5" s="1"/>
  <c r="L6159" i="5"/>
  <c r="M6159" i="5" s="1"/>
  <c r="N6159" i="5" s="1" a="1"/>
  <c r="N6159" i="5" s="1"/>
  <c r="L6158" i="5"/>
  <c r="M6158" i="5" s="1"/>
  <c r="N6158" i="5" s="1" a="1"/>
  <c r="N6158" i="5" s="1"/>
  <c r="L6157" i="5"/>
  <c r="M6157" i="5" s="1"/>
  <c r="N6157" i="5" s="1" a="1"/>
  <c r="N6157" i="5" s="1"/>
  <c r="L6156" i="5"/>
  <c r="M6156" i="5" s="1"/>
  <c r="N6156" i="5" s="1" a="1"/>
  <c r="N6156" i="5" s="1"/>
  <c r="L6155" i="5"/>
  <c r="M6155" i="5" s="1"/>
  <c r="L6154" i="5"/>
  <c r="M6154" i="5" s="1"/>
  <c r="N6154" i="5" s="1" a="1"/>
  <c r="N6154" i="5" s="1"/>
  <c r="L6153" i="5"/>
  <c r="M6153" i="5" s="1"/>
  <c r="N6153" i="5" s="1" a="1"/>
  <c r="N6153" i="5" s="1"/>
  <c r="L6152" i="5"/>
  <c r="M6152" i="5" s="1"/>
  <c r="N6152" i="5" s="1" a="1"/>
  <c r="N6152" i="5" s="1"/>
  <c r="L6151" i="5"/>
  <c r="M6151" i="5" s="1"/>
  <c r="N6151" i="5" s="1" a="1"/>
  <c r="N6151" i="5" s="1"/>
  <c r="L6150" i="5"/>
  <c r="M6150" i="5" s="1"/>
  <c r="N6150" i="5" s="1" a="1"/>
  <c r="N6150" i="5" s="1"/>
  <c r="L6149" i="5"/>
  <c r="M6149" i="5" s="1"/>
  <c r="N6149" i="5" s="1" a="1"/>
  <c r="N6149" i="5" s="1"/>
  <c r="L6148" i="5"/>
  <c r="M6148" i="5" s="1"/>
  <c r="N6148" i="5" s="1" a="1"/>
  <c r="N6148" i="5" s="1"/>
  <c r="L6147" i="5"/>
  <c r="M6147" i="5" s="1"/>
  <c r="N6147" i="5" s="1" a="1"/>
  <c r="N6147" i="5" s="1"/>
  <c r="L6146" i="5"/>
  <c r="M6146" i="5" s="1"/>
  <c r="N6146" i="5" s="1" a="1"/>
  <c r="N6146" i="5" s="1"/>
  <c r="L6145" i="5"/>
  <c r="M6145" i="5" s="1"/>
  <c r="N6145" i="5" s="1" a="1"/>
  <c r="N6145" i="5" s="1"/>
  <c r="L6144" i="5"/>
  <c r="M6144" i="5" s="1"/>
  <c r="N6144" i="5" s="1" a="1"/>
  <c r="N6144" i="5" s="1"/>
  <c r="L6143" i="5"/>
  <c r="M6143" i="5" s="1"/>
  <c r="N6143" i="5" s="1" a="1"/>
  <c r="N6143" i="5" s="1"/>
  <c r="L6142" i="5"/>
  <c r="M6142" i="5" s="1"/>
  <c r="N6142" i="5" s="1" a="1"/>
  <c r="N6142" i="5" s="1"/>
  <c r="L6141" i="5"/>
  <c r="M6141" i="5" s="1"/>
  <c r="N6141" i="5" s="1" a="1"/>
  <c r="N6141" i="5" s="1"/>
  <c r="L6140" i="5"/>
  <c r="M6140" i="5" s="1"/>
  <c r="N6140" i="5" s="1" a="1"/>
  <c r="N6140" i="5" s="1"/>
  <c r="L6139" i="5"/>
  <c r="M6139" i="5" s="1"/>
  <c r="N6139" i="5" s="1" a="1"/>
  <c r="N6139" i="5" s="1"/>
  <c r="L6138" i="5"/>
  <c r="M6138" i="5" s="1"/>
  <c r="N6138" i="5" s="1" a="1"/>
  <c r="N6138" i="5" s="1"/>
  <c r="L6137" i="5"/>
  <c r="M6137" i="5" s="1"/>
  <c r="N6137" i="5" s="1" a="1"/>
  <c r="N6137" i="5" s="1"/>
  <c r="L6136" i="5"/>
  <c r="M6136" i="5" s="1"/>
  <c r="M6135" i="5"/>
  <c r="N6135" i="5" s="1" a="1"/>
  <c r="N6135" i="5" s="1"/>
  <c r="L6135" i="5"/>
  <c r="L6134" i="5"/>
  <c r="M6134" i="5" s="1"/>
  <c r="N6134" i="5" s="1" a="1"/>
  <c r="N6134" i="5" s="1"/>
  <c r="L6133" i="5"/>
  <c r="M6133" i="5" s="1"/>
  <c r="N6133" i="5" s="1" a="1"/>
  <c r="N6133" i="5" s="1"/>
  <c r="L6132" i="5"/>
  <c r="M6132" i="5" s="1"/>
  <c r="N6132" i="5" s="1" a="1"/>
  <c r="N6132" i="5" s="1"/>
  <c r="L6131" i="5"/>
  <c r="M6131" i="5" s="1"/>
  <c r="N6131" i="5" s="1" a="1"/>
  <c r="N6131" i="5" s="1"/>
  <c r="L6130" i="5"/>
  <c r="M6130" i="5" s="1"/>
  <c r="N6130" i="5" s="1" a="1"/>
  <c r="N6130" i="5" s="1"/>
  <c r="L6129" i="5"/>
  <c r="M6129" i="5" s="1"/>
  <c r="N6129" i="5" s="1" a="1"/>
  <c r="N6129" i="5" s="1"/>
  <c r="L6128" i="5"/>
  <c r="M6128" i="5" s="1"/>
  <c r="N6128" i="5" s="1" a="1"/>
  <c r="N6128" i="5" s="1"/>
  <c r="L6127" i="5"/>
  <c r="M6127" i="5" s="1"/>
  <c r="N6127" i="5" s="1" a="1"/>
  <c r="N6127" i="5" s="1"/>
  <c r="L6126" i="5"/>
  <c r="M6126" i="5" s="1"/>
  <c r="N6126" i="5" s="1" a="1"/>
  <c r="N6126" i="5" s="1"/>
  <c r="L6125" i="5"/>
  <c r="M6125" i="5" s="1"/>
  <c r="N6125" i="5" s="1" a="1"/>
  <c r="N6125" i="5" s="1"/>
  <c r="L6124" i="5"/>
  <c r="M6124" i="5" s="1"/>
  <c r="N6124" i="5" s="1" a="1"/>
  <c r="N6124" i="5" s="1"/>
  <c r="L6123" i="5"/>
  <c r="M6123" i="5" s="1"/>
  <c r="N6123" i="5" s="1" a="1"/>
  <c r="N6123" i="5" s="1"/>
  <c r="L6122" i="5"/>
  <c r="M6122" i="5" s="1"/>
  <c r="N6122" i="5" s="1" a="1"/>
  <c r="N6122" i="5" s="1"/>
  <c r="L6121" i="5"/>
  <c r="M6121" i="5" s="1"/>
  <c r="N6121" i="5" s="1" a="1"/>
  <c r="N6121" i="5" s="1"/>
  <c r="L6120" i="5"/>
  <c r="M6120" i="5" s="1"/>
  <c r="N6120" i="5" s="1" a="1"/>
  <c r="N6120" i="5" s="1"/>
  <c r="L6119" i="5"/>
  <c r="M6119" i="5" s="1"/>
  <c r="N6119" i="5" s="1" a="1"/>
  <c r="N6119" i="5" s="1"/>
  <c r="L6118" i="5"/>
  <c r="M6118" i="5" s="1"/>
  <c r="N6118" i="5" s="1" a="1"/>
  <c r="N6118" i="5" s="1"/>
  <c r="L6117" i="5"/>
  <c r="M6117" i="5" s="1"/>
  <c r="N6117" i="5" s="1" a="1"/>
  <c r="N6117" i="5" s="1"/>
  <c r="L6116" i="5"/>
  <c r="M6116" i="5" s="1"/>
  <c r="N6116" i="5" s="1" a="1"/>
  <c r="N6116" i="5" s="1"/>
  <c r="L6115" i="5"/>
  <c r="M6115" i="5" s="1"/>
  <c r="N6115" i="5" s="1" a="1"/>
  <c r="N6115" i="5" s="1"/>
  <c r="L6114" i="5"/>
  <c r="M6114" i="5" s="1"/>
  <c r="N6114" i="5" s="1" a="1"/>
  <c r="N6114" i="5" s="1"/>
  <c r="L6113" i="5"/>
  <c r="M6113" i="5" s="1"/>
  <c r="N6113" i="5" s="1" a="1"/>
  <c r="N6113" i="5" s="1"/>
  <c r="M6112" i="5"/>
  <c r="N6112" i="5" s="1" a="1"/>
  <c r="N6112" i="5" s="1"/>
  <c r="L6112" i="5"/>
  <c r="L6111" i="5"/>
  <c r="M6111" i="5" s="1"/>
  <c r="L6110" i="5"/>
  <c r="M6110" i="5" s="1"/>
  <c r="N6110" i="5" s="1" a="1"/>
  <c r="N6110" i="5" s="1"/>
  <c r="L6109" i="5"/>
  <c r="M6109" i="5" s="1"/>
  <c r="N6109" i="5" s="1" a="1"/>
  <c r="N6109" i="5" s="1"/>
  <c r="L6108" i="5"/>
  <c r="M6108" i="5" s="1"/>
  <c r="N6108" i="5" s="1" a="1"/>
  <c r="N6108" i="5" s="1"/>
  <c r="L6107" i="5"/>
  <c r="M6107" i="5" s="1"/>
  <c r="N6107" i="5" s="1" a="1"/>
  <c r="N6107" i="5" s="1"/>
  <c r="L6106" i="5"/>
  <c r="M6106" i="5" s="1"/>
  <c r="N6106" i="5" s="1" a="1"/>
  <c r="N6106" i="5" s="1"/>
  <c r="L6105" i="5"/>
  <c r="M6105" i="5" s="1"/>
  <c r="N6105" i="5" s="1" a="1"/>
  <c r="N6105" i="5" s="1"/>
  <c r="L6104" i="5"/>
  <c r="M6104" i="5" s="1"/>
  <c r="N6104" i="5" s="1" a="1"/>
  <c r="N6104" i="5" s="1"/>
  <c r="L6103" i="5"/>
  <c r="M6103" i="5" s="1"/>
  <c r="N6103" i="5" s="1" a="1"/>
  <c r="N6103" i="5" s="1"/>
  <c r="L6102" i="5"/>
  <c r="M6102" i="5" s="1"/>
  <c r="N6102" i="5" s="1" a="1"/>
  <c r="N6102" i="5" s="1"/>
  <c r="L6101" i="5"/>
  <c r="M6101" i="5" s="1"/>
  <c r="N6101" i="5" s="1" a="1"/>
  <c r="N6101" i="5" s="1"/>
  <c r="L6100" i="5"/>
  <c r="M6100" i="5" s="1"/>
  <c r="N6100" i="5" s="1" a="1"/>
  <c r="N6100" i="5" s="1"/>
  <c r="L6099" i="5"/>
  <c r="M6099" i="5" s="1"/>
  <c r="N6099" i="5" s="1" a="1"/>
  <c r="N6099" i="5" s="1"/>
  <c r="L6098" i="5"/>
  <c r="M6098" i="5" s="1"/>
  <c r="N6098" i="5" s="1" a="1"/>
  <c r="N6098" i="5" s="1"/>
  <c r="L6097" i="5"/>
  <c r="M6097" i="5" s="1"/>
  <c r="N6097" i="5" s="1" a="1"/>
  <c r="N6097" i="5" s="1"/>
  <c r="L6096" i="5"/>
  <c r="M6096" i="5" s="1"/>
  <c r="N6096" i="5" s="1" a="1"/>
  <c r="N6096" i="5" s="1"/>
  <c r="L6095" i="5"/>
  <c r="M6095" i="5" s="1"/>
  <c r="N6095" i="5" s="1" a="1"/>
  <c r="N6095" i="5" s="1"/>
  <c r="M6094" i="5"/>
  <c r="N6094" i="5" s="1" a="1"/>
  <c r="N6094" i="5" s="1"/>
  <c r="L6094" i="5"/>
  <c r="L6093" i="5"/>
  <c r="M6093" i="5" s="1"/>
  <c r="N6093" i="5" s="1" a="1"/>
  <c r="N6093" i="5" s="1"/>
  <c r="M6092" i="5"/>
  <c r="N6092" i="5" s="1" a="1"/>
  <c r="N6092" i="5" s="1"/>
  <c r="L6092" i="5"/>
  <c r="L6091" i="5"/>
  <c r="M6091" i="5" s="1"/>
  <c r="N6091" i="5" s="1" a="1"/>
  <c r="N6091" i="5" s="1"/>
  <c r="L6090" i="5"/>
  <c r="M6090" i="5" s="1"/>
  <c r="L6089" i="5"/>
  <c r="M6089" i="5" s="1"/>
  <c r="N6089" i="5" s="1" a="1"/>
  <c r="N6089" i="5" s="1"/>
  <c r="L6088" i="5"/>
  <c r="M6088" i="5" s="1"/>
  <c r="N6088" i="5" s="1" a="1"/>
  <c r="N6088" i="5" s="1"/>
  <c r="L6087" i="5"/>
  <c r="M6087" i="5" s="1"/>
  <c r="N6087" i="5" s="1" a="1"/>
  <c r="N6087" i="5" s="1"/>
  <c r="L6086" i="5"/>
  <c r="M6086" i="5" s="1"/>
  <c r="N6086" i="5" s="1" a="1"/>
  <c r="N6086" i="5" s="1"/>
  <c r="L6085" i="5"/>
  <c r="M6085" i="5" s="1"/>
  <c r="N6085" i="5" s="1" a="1"/>
  <c r="N6085" i="5" s="1"/>
  <c r="L6084" i="5"/>
  <c r="M6084" i="5" s="1"/>
  <c r="N6084" i="5" s="1" a="1"/>
  <c r="N6084" i="5" s="1"/>
  <c r="L6083" i="5"/>
  <c r="M6083" i="5" s="1"/>
  <c r="N6083" i="5" s="1" a="1"/>
  <c r="N6083" i="5" s="1"/>
  <c r="L6082" i="5"/>
  <c r="M6082" i="5" s="1"/>
  <c r="N6082" i="5" s="1" a="1"/>
  <c r="N6082" i="5" s="1"/>
  <c r="L6081" i="5"/>
  <c r="M6081" i="5" s="1"/>
  <c r="N6081" i="5" s="1" a="1"/>
  <c r="N6081" i="5" s="1"/>
  <c r="L6080" i="5"/>
  <c r="M6080" i="5" s="1"/>
  <c r="N6080" i="5" s="1" a="1"/>
  <c r="N6080" i="5" s="1"/>
  <c r="L6079" i="5"/>
  <c r="M6079" i="5" s="1"/>
  <c r="N6079" i="5" s="1" a="1"/>
  <c r="N6079" i="5" s="1"/>
  <c r="L6078" i="5"/>
  <c r="M6078" i="5" s="1"/>
  <c r="N6078" i="5" s="1" a="1"/>
  <c r="N6078" i="5" s="1"/>
  <c r="L6077" i="5"/>
  <c r="M6077" i="5" s="1"/>
  <c r="N6077" i="5" s="1" a="1"/>
  <c r="N6077" i="5" s="1"/>
  <c r="L6076" i="5"/>
  <c r="M6076" i="5" s="1"/>
  <c r="N6076" i="5" s="1" a="1"/>
  <c r="N6076" i="5" s="1"/>
  <c r="L6075" i="5"/>
  <c r="M6075" i="5" s="1"/>
  <c r="N6075" i="5" s="1" a="1"/>
  <c r="N6075" i="5" s="1"/>
  <c r="L6074" i="5"/>
  <c r="M6074" i="5" s="1"/>
  <c r="N6074" i="5" s="1" a="1"/>
  <c r="N6074" i="5" s="1"/>
  <c r="L6073" i="5"/>
  <c r="M6073" i="5" s="1"/>
  <c r="N6073" i="5" s="1" a="1"/>
  <c r="N6073" i="5" s="1"/>
  <c r="L6072" i="5"/>
  <c r="M6072" i="5" s="1"/>
  <c r="N6072" i="5" s="1" a="1"/>
  <c r="N6072" i="5" s="1"/>
  <c r="L6071" i="5"/>
  <c r="M6071" i="5" s="1"/>
  <c r="N6071" i="5" s="1" a="1"/>
  <c r="N6071" i="5" s="1"/>
  <c r="L6070" i="5"/>
  <c r="M6070" i="5" s="1"/>
  <c r="N6070" i="5" s="1" a="1"/>
  <c r="N6070" i="5" s="1"/>
  <c r="L6069" i="5"/>
  <c r="M6069" i="5" s="1"/>
  <c r="N6069" i="5" s="1" a="1"/>
  <c r="N6069" i="5" s="1"/>
  <c r="M6068" i="5"/>
  <c r="N6068" i="5" s="1" a="1"/>
  <c r="N6068" i="5" s="1"/>
  <c r="L6068" i="5"/>
  <c r="M6067" i="5"/>
  <c r="N6067" i="5" s="1" a="1"/>
  <c r="N6067" i="5" s="1"/>
  <c r="L6067" i="5"/>
  <c r="L6066" i="5"/>
  <c r="M6066" i="5" s="1"/>
  <c r="N6066" i="5" s="1" a="1"/>
  <c r="N6066" i="5" s="1"/>
  <c r="L6065" i="5"/>
  <c r="M6065" i="5" s="1"/>
  <c r="N6065" i="5" s="1" a="1"/>
  <c r="N6065" i="5" s="1"/>
  <c r="L6064" i="5"/>
  <c r="M6064" i="5" s="1"/>
  <c r="M6063" i="5"/>
  <c r="N6063" i="5" s="1" a="1"/>
  <c r="N6063" i="5" s="1"/>
  <c r="L6063" i="5"/>
  <c r="L6062" i="5"/>
  <c r="M6062" i="5" s="1"/>
  <c r="L6061" i="5"/>
  <c r="M6061" i="5" s="1"/>
  <c r="N6061" i="5" s="1" a="1"/>
  <c r="N6061" i="5" s="1"/>
  <c r="L6060" i="5"/>
  <c r="M6060" i="5" s="1"/>
  <c r="N6060" i="5" s="1" a="1"/>
  <c r="N6060" i="5" s="1"/>
  <c r="L6059" i="5"/>
  <c r="M6059" i="5" s="1"/>
  <c r="N6059" i="5" s="1" a="1"/>
  <c r="N6059" i="5" s="1"/>
  <c r="L6058" i="5"/>
  <c r="M6058" i="5" s="1"/>
  <c r="N6058" i="5" s="1" a="1"/>
  <c r="N6058" i="5" s="1"/>
  <c r="L6057" i="5"/>
  <c r="M6057" i="5" s="1"/>
  <c r="N6057" i="5" s="1" a="1"/>
  <c r="N6057" i="5" s="1"/>
  <c r="L6056" i="5"/>
  <c r="M6056" i="5" s="1"/>
  <c r="N6056" i="5" s="1" a="1"/>
  <c r="N6056" i="5" s="1"/>
  <c r="L6055" i="5"/>
  <c r="M6055" i="5" s="1"/>
  <c r="N6055" i="5" s="1" a="1"/>
  <c r="N6055" i="5" s="1"/>
  <c r="L6054" i="5"/>
  <c r="M6054" i="5" s="1"/>
  <c r="N6054" i="5" s="1" a="1"/>
  <c r="N6054" i="5" s="1"/>
  <c r="L6053" i="5"/>
  <c r="M6053" i="5" s="1"/>
  <c r="N6053" i="5" s="1" a="1"/>
  <c r="N6053" i="5" s="1"/>
  <c r="M6052" i="5"/>
  <c r="N6052" i="5" s="1" a="1"/>
  <c r="N6052" i="5" s="1"/>
  <c r="L6052" i="5"/>
  <c r="M6051" i="5"/>
  <c r="N6051" i="5" s="1" a="1"/>
  <c r="N6051" i="5" s="1"/>
  <c r="L6051" i="5"/>
  <c r="L6050" i="5"/>
  <c r="M6050" i="5" s="1"/>
  <c r="N6050" i="5" s="1" a="1"/>
  <c r="N6050" i="5" s="1"/>
  <c r="M6049" i="5"/>
  <c r="N6049" i="5" s="1" a="1"/>
  <c r="N6049" i="5" s="1"/>
  <c r="L6049" i="5"/>
  <c r="L6048" i="5"/>
  <c r="M6048" i="5" s="1"/>
  <c r="N6048" i="5" s="1" a="1"/>
  <c r="N6048" i="5" s="1"/>
  <c r="L6047" i="5"/>
  <c r="M6047" i="5" s="1"/>
  <c r="L6046" i="5"/>
  <c r="M6046" i="5" s="1"/>
  <c r="N6046" i="5" s="1" a="1"/>
  <c r="N6046" i="5" s="1"/>
  <c r="L6045" i="5"/>
  <c r="M6045" i="5" s="1"/>
  <c r="N6045" i="5" s="1" a="1"/>
  <c r="N6045" i="5" s="1"/>
  <c r="L6044" i="5"/>
  <c r="M6044" i="5" s="1"/>
  <c r="N6044" i="5" s="1" a="1"/>
  <c r="N6044" i="5" s="1"/>
  <c r="L6043" i="5"/>
  <c r="M6043" i="5" s="1"/>
  <c r="N6043" i="5" s="1" a="1"/>
  <c r="N6043" i="5" s="1"/>
  <c r="L6042" i="5"/>
  <c r="M6042" i="5" s="1"/>
  <c r="N6042" i="5" s="1" a="1"/>
  <c r="N6042" i="5" s="1"/>
  <c r="L6041" i="5"/>
  <c r="M6041" i="5" s="1"/>
  <c r="N6041" i="5" s="1" a="1"/>
  <c r="N6041" i="5" s="1"/>
  <c r="L6040" i="5"/>
  <c r="M6040" i="5" s="1"/>
  <c r="N6040" i="5" s="1" a="1"/>
  <c r="N6040" i="5" s="1"/>
  <c r="L6039" i="5"/>
  <c r="M6039" i="5" s="1"/>
  <c r="N6039" i="5" s="1" a="1"/>
  <c r="N6039" i="5" s="1"/>
  <c r="L6038" i="5"/>
  <c r="M6038" i="5" s="1"/>
  <c r="N6038" i="5" s="1" a="1"/>
  <c r="N6038" i="5" s="1"/>
  <c r="L6037" i="5"/>
  <c r="M6037" i="5" s="1"/>
  <c r="N6037" i="5" s="1" a="1"/>
  <c r="N6037" i="5" s="1"/>
  <c r="L6036" i="5"/>
  <c r="M6036" i="5" s="1"/>
  <c r="N6036" i="5" s="1" a="1"/>
  <c r="N6036" i="5" s="1"/>
  <c r="L6035" i="5"/>
  <c r="M6035" i="5" s="1"/>
  <c r="N6035" i="5" s="1" a="1"/>
  <c r="N6035" i="5" s="1"/>
  <c r="M6034" i="5"/>
  <c r="N6034" i="5" s="1" a="1"/>
  <c r="N6034" i="5" s="1"/>
  <c r="L6034" i="5"/>
  <c r="L6033" i="5"/>
  <c r="M6033" i="5" s="1"/>
  <c r="N6033" i="5" s="1" a="1"/>
  <c r="N6033" i="5" s="1"/>
  <c r="L6032" i="5"/>
  <c r="M6032" i="5" s="1"/>
  <c r="N6032" i="5" s="1" a="1"/>
  <c r="N6032" i="5" s="1"/>
  <c r="L6031" i="5"/>
  <c r="M6031" i="5" s="1"/>
  <c r="N6031" i="5" s="1" a="1"/>
  <c r="N6031" i="5" s="1"/>
  <c r="L6030" i="5"/>
  <c r="M6030" i="5" s="1"/>
  <c r="N6030" i="5" s="1" a="1"/>
  <c r="N6030" i="5" s="1"/>
  <c r="L6029" i="5"/>
  <c r="M6029" i="5" s="1"/>
  <c r="N6029" i="5" s="1" a="1"/>
  <c r="N6029" i="5" s="1"/>
  <c r="L6028" i="5"/>
  <c r="M6028" i="5" s="1"/>
  <c r="N6028" i="5" s="1" a="1"/>
  <c r="N6028" i="5" s="1"/>
  <c r="L6027" i="5"/>
  <c r="M6027" i="5" s="1"/>
  <c r="N6027" i="5" s="1" a="1"/>
  <c r="N6027" i="5" s="1"/>
  <c r="L6026" i="5"/>
  <c r="M6026" i="5" s="1"/>
  <c r="N6026" i="5" s="1" a="1"/>
  <c r="N6026" i="5" s="1"/>
  <c r="L6025" i="5"/>
  <c r="M6025" i="5" s="1"/>
  <c r="N6025" i="5" s="1" a="1"/>
  <c r="N6025" i="5" s="1"/>
  <c r="L6024" i="5"/>
  <c r="M6024" i="5" s="1"/>
  <c r="N6024" i="5" s="1" a="1"/>
  <c r="N6024" i="5" s="1"/>
  <c r="L6023" i="5"/>
  <c r="M6023" i="5" s="1"/>
  <c r="N6023" i="5" s="1" a="1"/>
  <c r="N6023" i="5" s="1"/>
  <c r="L6022" i="5"/>
  <c r="M6022" i="5" s="1"/>
  <c r="N6022" i="5" s="1" a="1"/>
  <c r="N6022" i="5" s="1"/>
  <c r="L6021" i="5"/>
  <c r="M6021" i="5" s="1"/>
  <c r="N6021" i="5" s="1" a="1"/>
  <c r="N6021" i="5" s="1"/>
  <c r="M6020" i="5"/>
  <c r="N6020" i="5" s="1" a="1"/>
  <c r="N6020" i="5" s="1"/>
  <c r="L6020" i="5"/>
  <c r="L6019" i="5"/>
  <c r="M6019" i="5" s="1"/>
  <c r="N6019" i="5" s="1" a="1"/>
  <c r="N6019" i="5" s="1"/>
  <c r="L6018" i="5"/>
  <c r="M6018" i="5" s="1"/>
  <c r="N6018" i="5" s="1" a="1"/>
  <c r="N6018" i="5" s="1"/>
  <c r="L6017" i="5"/>
  <c r="M6017" i="5" s="1"/>
  <c r="N6017" i="5" s="1" a="1"/>
  <c r="N6017" i="5" s="1"/>
  <c r="L6016" i="5"/>
  <c r="M6016" i="5" s="1"/>
  <c r="N6016" i="5" s="1" a="1"/>
  <c r="N6016" i="5" s="1"/>
  <c r="L6015" i="5"/>
  <c r="M6015" i="5" s="1"/>
  <c r="N6015" i="5" s="1" a="1"/>
  <c r="N6015" i="5" s="1"/>
  <c r="L6014" i="5"/>
  <c r="M6014" i="5" s="1"/>
  <c r="N6014" i="5" s="1" a="1"/>
  <c r="N6014" i="5" s="1"/>
  <c r="M6013" i="5"/>
  <c r="N6013" i="5" s="1" a="1"/>
  <c r="N6013" i="5" s="1"/>
  <c r="L6013" i="5"/>
  <c r="L6012" i="5"/>
  <c r="M6012" i="5" s="1"/>
  <c r="N6012" i="5" s="1" a="1"/>
  <c r="N6012" i="5" s="1"/>
  <c r="L6011" i="5"/>
  <c r="M6011" i="5" s="1"/>
  <c r="N6011" i="5" s="1" a="1"/>
  <c r="N6011" i="5" s="1"/>
  <c r="L6010" i="5"/>
  <c r="M6010" i="5" s="1"/>
  <c r="N6010" i="5" s="1" a="1"/>
  <c r="N6010" i="5" s="1"/>
  <c r="L6009" i="5"/>
  <c r="M6009" i="5" s="1"/>
  <c r="N6009" i="5" s="1" a="1"/>
  <c r="N6009" i="5" s="1"/>
  <c r="L6008" i="5"/>
  <c r="M6008" i="5" s="1"/>
  <c r="N6008" i="5" s="1" a="1"/>
  <c r="N6008" i="5" s="1"/>
  <c r="L6007" i="5"/>
  <c r="M6007" i="5" s="1"/>
  <c r="N6007" i="5" s="1" a="1"/>
  <c r="N6007" i="5" s="1"/>
  <c r="L6006" i="5"/>
  <c r="M6006" i="5" s="1"/>
  <c r="N6006" i="5" s="1" a="1"/>
  <c r="N6006" i="5" s="1"/>
  <c r="L6005" i="5"/>
  <c r="M6005" i="5" s="1"/>
  <c r="N6005" i="5" s="1" a="1"/>
  <c r="N6005" i="5" s="1"/>
  <c r="L6004" i="5"/>
  <c r="M6004" i="5" s="1"/>
  <c r="N6004" i="5" s="1" a="1"/>
  <c r="N6004" i="5" s="1"/>
  <c r="L6003" i="5"/>
  <c r="M6003" i="5" s="1"/>
  <c r="N6003" i="5" s="1" a="1"/>
  <c r="N6003" i="5" s="1"/>
  <c r="L6002" i="5"/>
  <c r="M6002" i="5" s="1"/>
  <c r="N6002" i="5" s="1" a="1"/>
  <c r="N6002" i="5" s="1"/>
  <c r="L6001" i="5"/>
  <c r="M6001" i="5" s="1"/>
  <c r="N6001" i="5" s="1" a="1"/>
  <c r="N6001" i="5" s="1"/>
  <c r="L6000" i="5"/>
  <c r="M6000" i="5" s="1"/>
  <c r="N6000" i="5" s="1" a="1"/>
  <c r="N6000" i="5" s="1"/>
  <c r="L5999" i="5"/>
  <c r="M5999" i="5" s="1"/>
  <c r="N5999" i="5" s="1" a="1"/>
  <c r="N5999" i="5" s="1"/>
  <c r="L5998" i="5"/>
  <c r="M5998" i="5" s="1"/>
  <c r="N5998" i="5" s="1" a="1"/>
  <c r="N5998" i="5" s="1"/>
  <c r="L5997" i="5"/>
  <c r="M5997" i="5" s="1"/>
  <c r="N5997" i="5" s="1" a="1"/>
  <c r="N5997" i="5" s="1"/>
  <c r="L5996" i="5"/>
  <c r="M5996" i="5" s="1"/>
  <c r="N5996" i="5" s="1" a="1"/>
  <c r="N5996" i="5" s="1"/>
  <c r="L5995" i="5"/>
  <c r="M5995" i="5" s="1"/>
  <c r="N5995" i="5" s="1" a="1"/>
  <c r="N5995" i="5" s="1"/>
  <c r="L5994" i="5"/>
  <c r="M5994" i="5" s="1"/>
  <c r="N5994" i="5" s="1" a="1"/>
  <c r="L5993" i="5"/>
  <c r="M5993" i="5" s="1"/>
  <c r="N5993" i="5" s="1" a="1"/>
  <c r="N5993" i="5" s="1"/>
  <c r="L5992" i="5"/>
  <c r="M5992" i="5" s="1"/>
  <c r="N5992" i="5" s="1" a="1"/>
  <c r="N5992" i="5" s="1"/>
  <c r="L5991" i="5"/>
  <c r="M5991" i="5" s="1"/>
  <c r="N5991" i="5" s="1" a="1"/>
  <c r="N5991" i="5" s="1"/>
  <c r="L5990" i="5"/>
  <c r="M5990" i="5" s="1"/>
  <c r="N5990" i="5" s="1" a="1"/>
  <c r="N5990" i="5" s="1"/>
  <c r="L5989" i="5"/>
  <c r="M5989" i="5" s="1"/>
  <c r="N5989" i="5" s="1" a="1"/>
  <c r="N5989" i="5" s="1"/>
  <c r="L5988" i="5"/>
  <c r="M5988" i="5" s="1"/>
  <c r="N5988" i="5" s="1" a="1"/>
  <c r="N5988" i="5" s="1"/>
  <c r="L5987" i="5"/>
  <c r="M5987" i="5" s="1"/>
  <c r="N5987" i="5" s="1" a="1"/>
  <c r="N5987" i="5" s="1"/>
  <c r="L5986" i="5"/>
  <c r="M5986" i="5" s="1"/>
  <c r="N5986" i="5" s="1" a="1"/>
  <c r="N5986" i="5" s="1"/>
  <c r="L5985" i="5"/>
  <c r="M5985" i="5" s="1"/>
  <c r="N5985" i="5" s="1" a="1"/>
  <c r="N5985" i="5" s="1"/>
  <c r="L5984" i="5"/>
  <c r="M5984" i="5" s="1"/>
  <c r="N5984" i="5" s="1" a="1"/>
  <c r="N5984" i="5" s="1"/>
  <c r="L5983" i="5"/>
  <c r="M5983" i="5" s="1"/>
  <c r="N5983" i="5" s="1" a="1"/>
  <c r="N5983" i="5" s="1"/>
  <c r="L5982" i="5"/>
  <c r="M5982" i="5" s="1"/>
  <c r="N5982" i="5" s="1" a="1"/>
  <c r="N5982" i="5" s="1"/>
  <c r="L5981" i="5"/>
  <c r="M5981" i="5" s="1"/>
  <c r="N5981" i="5" s="1" a="1"/>
  <c r="N5981" i="5" s="1"/>
  <c r="L5980" i="5"/>
  <c r="M5980" i="5" s="1"/>
  <c r="N5980" i="5" s="1" a="1"/>
  <c r="N5980" i="5" s="1"/>
  <c r="L5979" i="5"/>
  <c r="M5979" i="5" s="1"/>
  <c r="N5979" i="5" s="1" a="1"/>
  <c r="N5979" i="5" s="1"/>
  <c r="L5978" i="5"/>
  <c r="M5978" i="5" s="1"/>
  <c r="N5978" i="5" s="1" a="1"/>
  <c r="N5978" i="5" s="1"/>
  <c r="L5977" i="5"/>
  <c r="M5977" i="5" s="1"/>
  <c r="N5977" i="5" s="1" a="1"/>
  <c r="N5977" i="5" s="1"/>
  <c r="L5976" i="5"/>
  <c r="M5976" i="5" s="1"/>
  <c r="N5976" i="5" s="1" a="1"/>
  <c r="N5976" i="5" s="1"/>
  <c r="L5975" i="5"/>
  <c r="M5975" i="5" s="1"/>
  <c r="N5975" i="5" s="1" a="1"/>
  <c r="N5975" i="5" s="1"/>
  <c r="L5974" i="5"/>
  <c r="M5974" i="5" s="1"/>
  <c r="N5974" i="5" s="1" a="1"/>
  <c r="N5974" i="5" s="1"/>
  <c r="L5973" i="5"/>
  <c r="M5973" i="5" s="1"/>
  <c r="N5973" i="5" s="1" a="1"/>
  <c r="N5973" i="5" s="1"/>
  <c r="L5972" i="5"/>
  <c r="M5972" i="5" s="1"/>
  <c r="N5972" i="5" s="1" a="1"/>
  <c r="N5972" i="5" s="1"/>
  <c r="L5971" i="5"/>
  <c r="M5971" i="5" s="1"/>
  <c r="N5971" i="5" s="1" a="1"/>
  <c r="N5971" i="5" s="1"/>
  <c r="L5970" i="5"/>
  <c r="M5970" i="5" s="1"/>
  <c r="N5970" i="5" s="1" a="1"/>
  <c r="N5970" i="5" s="1"/>
  <c r="L5969" i="5"/>
  <c r="M5969" i="5" s="1"/>
  <c r="N5969" i="5" s="1" a="1"/>
  <c r="N5969" i="5" s="1"/>
  <c r="L5968" i="5"/>
  <c r="M5968" i="5" s="1"/>
  <c r="N5968" i="5" s="1" a="1"/>
  <c r="N5968" i="5" s="1"/>
  <c r="L5967" i="5"/>
  <c r="M5967" i="5" s="1"/>
  <c r="N5967" i="5" s="1" a="1"/>
  <c r="N5967" i="5" s="1"/>
  <c r="L5966" i="5"/>
  <c r="M5966" i="5" s="1"/>
  <c r="L5965" i="5"/>
  <c r="M5965" i="5" s="1"/>
  <c r="N5965" i="5" s="1" a="1"/>
  <c r="N5965" i="5" s="1"/>
  <c r="L5964" i="5"/>
  <c r="M5964" i="5" s="1"/>
  <c r="N5964" i="5" s="1" a="1"/>
  <c r="N5964" i="5" s="1"/>
  <c r="L5963" i="5"/>
  <c r="M5963" i="5" s="1"/>
  <c r="N5963" i="5" s="1" a="1"/>
  <c r="N5963" i="5" s="1"/>
  <c r="L5962" i="5"/>
  <c r="M5962" i="5" s="1"/>
  <c r="N5962" i="5" s="1" a="1"/>
  <c r="N5962" i="5" s="1"/>
  <c r="L5961" i="5"/>
  <c r="M5961" i="5" s="1"/>
  <c r="N5961" i="5" s="1" a="1"/>
  <c r="N5961" i="5" s="1"/>
  <c r="L5960" i="5"/>
  <c r="M5960" i="5" s="1"/>
  <c r="N5960" i="5" s="1" a="1"/>
  <c r="N5960" i="5" s="1"/>
  <c r="L5959" i="5"/>
  <c r="M5959" i="5" s="1"/>
  <c r="N5959" i="5" s="1" a="1"/>
  <c r="N5959" i="5" s="1"/>
  <c r="L5958" i="5"/>
  <c r="M5958" i="5" s="1"/>
  <c r="N5958" i="5" s="1" a="1"/>
  <c r="N5958" i="5" s="1"/>
  <c r="L5957" i="5"/>
  <c r="M5957" i="5" s="1"/>
  <c r="N5957" i="5" s="1" a="1"/>
  <c r="N5957" i="5" s="1"/>
  <c r="L5956" i="5"/>
  <c r="M5956" i="5" s="1"/>
  <c r="N5956" i="5" s="1" a="1"/>
  <c r="N5956" i="5" s="1"/>
  <c r="L5955" i="5"/>
  <c r="M5955" i="5" s="1"/>
  <c r="N5955" i="5" s="1" a="1"/>
  <c r="N5955" i="5" s="1"/>
  <c r="L5954" i="5"/>
  <c r="M5954" i="5" s="1"/>
  <c r="N5954" i="5" s="1" a="1"/>
  <c r="N5954" i="5" s="1"/>
  <c r="L5953" i="5"/>
  <c r="M5953" i="5" s="1"/>
  <c r="N5953" i="5" s="1" a="1"/>
  <c r="N5953" i="5" s="1"/>
  <c r="L5952" i="5"/>
  <c r="M5952" i="5" s="1"/>
  <c r="N5952" i="5" s="1" a="1"/>
  <c r="N5952" i="5" s="1"/>
  <c r="L5951" i="5"/>
  <c r="M5951" i="5" s="1"/>
  <c r="N5951" i="5" s="1" a="1"/>
  <c r="N5951" i="5" s="1"/>
  <c r="L5950" i="5"/>
  <c r="M5950" i="5" s="1"/>
  <c r="N5950" i="5" s="1" a="1"/>
  <c r="N5950" i="5" s="1"/>
  <c r="L5949" i="5"/>
  <c r="M5949" i="5" s="1"/>
  <c r="N5949" i="5" s="1" a="1"/>
  <c r="N5949" i="5" s="1"/>
  <c r="L5948" i="5"/>
  <c r="M5948" i="5" s="1"/>
  <c r="N5948" i="5" s="1" a="1"/>
  <c r="N5948" i="5" s="1"/>
  <c r="L5947" i="5"/>
  <c r="M5947" i="5" s="1"/>
  <c r="N5947" i="5" s="1" a="1"/>
  <c r="N5947" i="5" s="1"/>
  <c r="L5946" i="5"/>
  <c r="M5946" i="5" s="1"/>
  <c r="N5946" i="5" s="1" a="1"/>
  <c r="N5946" i="5" s="1"/>
  <c r="L5945" i="5"/>
  <c r="M5945" i="5" s="1"/>
  <c r="N5945" i="5" s="1" a="1"/>
  <c r="N5945" i="5" s="1"/>
  <c r="M5944" i="5"/>
  <c r="N5944" i="5" s="1" a="1"/>
  <c r="N5944" i="5" s="1"/>
  <c r="L5944" i="5"/>
  <c r="L5943" i="5"/>
  <c r="M5943" i="5" s="1"/>
  <c r="N5943" i="5" s="1" a="1"/>
  <c r="N5943" i="5" s="1"/>
  <c r="L5942" i="5"/>
  <c r="M5942" i="5" s="1"/>
  <c r="N5942" i="5" s="1" a="1"/>
  <c r="N5942" i="5" s="1"/>
  <c r="L5941" i="5"/>
  <c r="M5941" i="5" s="1"/>
  <c r="N5941" i="5" s="1" a="1"/>
  <c r="N5941" i="5" s="1"/>
  <c r="L5940" i="5"/>
  <c r="M5940" i="5" s="1"/>
  <c r="N5940" i="5" s="1" a="1"/>
  <c r="N5940" i="5" s="1"/>
  <c r="L5939" i="5"/>
  <c r="M5939" i="5" s="1"/>
  <c r="N5939" i="5" s="1" a="1"/>
  <c r="N5939" i="5" s="1"/>
  <c r="L5938" i="5"/>
  <c r="M5938" i="5" s="1"/>
  <c r="N5938" i="5" s="1" a="1"/>
  <c r="N5938" i="5" s="1"/>
  <c r="M5937" i="5"/>
  <c r="L5937" i="5"/>
  <c r="L5936" i="5"/>
  <c r="M5936" i="5" s="1"/>
  <c r="N5936" i="5" s="1" a="1"/>
  <c r="N5936" i="5" s="1"/>
  <c r="L5935" i="5"/>
  <c r="M5935" i="5" s="1"/>
  <c r="N5935" i="5" s="1" a="1"/>
  <c r="N5935" i="5" s="1"/>
  <c r="L5934" i="5"/>
  <c r="M5934" i="5" s="1"/>
  <c r="N5934" i="5" s="1" a="1"/>
  <c r="N5934" i="5" s="1"/>
  <c r="L5933" i="5"/>
  <c r="M5933" i="5" s="1"/>
  <c r="N5933" i="5" s="1" a="1"/>
  <c r="N5933" i="5" s="1"/>
  <c r="L5932" i="5"/>
  <c r="M5932" i="5" s="1"/>
  <c r="N5932" i="5" s="1" a="1"/>
  <c r="N5932" i="5" s="1"/>
  <c r="L5931" i="5"/>
  <c r="M5931" i="5" s="1"/>
  <c r="N5931" i="5" s="1" a="1"/>
  <c r="N5931" i="5" s="1"/>
  <c r="L5930" i="5"/>
  <c r="M5930" i="5" s="1"/>
  <c r="N5930" i="5" s="1" a="1"/>
  <c r="N5930" i="5" s="1"/>
  <c r="L5929" i="5"/>
  <c r="M5929" i="5" s="1"/>
  <c r="N5929" i="5" s="1" a="1"/>
  <c r="N5929" i="5" s="1"/>
  <c r="M5928" i="5"/>
  <c r="N5928" i="5" s="1" a="1"/>
  <c r="N5928" i="5" s="1"/>
  <c r="L5928" i="5"/>
  <c r="L5927" i="5"/>
  <c r="M5927" i="5" s="1"/>
  <c r="N5927" i="5" s="1" a="1"/>
  <c r="N5927" i="5" s="1"/>
  <c r="L5926" i="5"/>
  <c r="M5926" i="5" s="1"/>
  <c r="N5926" i="5" s="1" a="1"/>
  <c r="N5926" i="5" s="1"/>
  <c r="L5925" i="5"/>
  <c r="M5925" i="5" s="1"/>
  <c r="N5925" i="5" s="1" a="1"/>
  <c r="N5925" i="5" s="1"/>
  <c r="L5924" i="5"/>
  <c r="M5924" i="5" s="1"/>
  <c r="N5924" i="5" s="1" a="1"/>
  <c r="N5924" i="5" s="1"/>
  <c r="L5923" i="5"/>
  <c r="M5923" i="5" s="1"/>
  <c r="N5923" i="5" s="1" a="1"/>
  <c r="N5923" i="5" s="1"/>
  <c r="L5922" i="5"/>
  <c r="M5922" i="5" s="1"/>
  <c r="N5922" i="5" s="1" a="1"/>
  <c r="N5922" i="5" s="1"/>
  <c r="L5921" i="5"/>
  <c r="M5921" i="5" s="1"/>
  <c r="N5921" i="5" s="1" a="1"/>
  <c r="N5921" i="5" s="1"/>
  <c r="L5920" i="5"/>
  <c r="M5920" i="5" s="1"/>
  <c r="N5920" i="5" s="1" a="1"/>
  <c r="N5920" i="5" s="1"/>
  <c r="L5919" i="5"/>
  <c r="M5919" i="5" s="1"/>
  <c r="N5919" i="5" s="1" a="1"/>
  <c r="N5919" i="5" s="1"/>
  <c r="L5918" i="5"/>
  <c r="M5918" i="5" s="1"/>
  <c r="N5918" i="5" s="1" a="1"/>
  <c r="N5918" i="5" s="1"/>
  <c r="L5917" i="5"/>
  <c r="M5917" i="5" s="1"/>
  <c r="N5917" i="5" s="1" a="1"/>
  <c r="N5917" i="5" s="1"/>
  <c r="L5916" i="5"/>
  <c r="M5916" i="5" s="1"/>
  <c r="N5916" i="5" s="1" a="1"/>
  <c r="N5916" i="5" s="1"/>
  <c r="L5915" i="5"/>
  <c r="M5915" i="5" s="1"/>
  <c r="N5915" i="5" s="1" a="1"/>
  <c r="N5915" i="5" s="1"/>
  <c r="M5914" i="5"/>
  <c r="N5914" i="5" s="1" a="1"/>
  <c r="N5914" i="5" s="1"/>
  <c r="L5914" i="5"/>
  <c r="L5913" i="5"/>
  <c r="M5913" i="5" s="1"/>
  <c r="N5913" i="5" s="1" a="1"/>
  <c r="N5913" i="5" s="1"/>
  <c r="L5912" i="5"/>
  <c r="M5912" i="5" s="1"/>
  <c r="N5912" i="5" s="1" a="1"/>
  <c r="N5912" i="5" s="1"/>
  <c r="L5911" i="5"/>
  <c r="M5911" i="5" s="1"/>
  <c r="N5911" i="5" s="1" a="1"/>
  <c r="N5911" i="5" s="1"/>
  <c r="L5910" i="5"/>
  <c r="M5910" i="5" s="1"/>
  <c r="N5910" i="5" s="1" a="1"/>
  <c r="N5910" i="5" s="1"/>
  <c r="L5909" i="5"/>
  <c r="M5909" i="5" s="1"/>
  <c r="N5909" i="5" s="1" a="1"/>
  <c r="N5909" i="5" s="1"/>
  <c r="L5908" i="5"/>
  <c r="M5908" i="5" s="1"/>
  <c r="N5908" i="5" s="1" a="1"/>
  <c r="N5908" i="5" s="1"/>
  <c r="L5907" i="5"/>
  <c r="M5907" i="5" s="1"/>
  <c r="N5907" i="5" s="1" a="1"/>
  <c r="N5907" i="5" s="1"/>
  <c r="M5906" i="5"/>
  <c r="N5906" i="5" s="1" a="1"/>
  <c r="N5906" i="5" s="1"/>
  <c r="L5906" i="5"/>
  <c r="M5905" i="5"/>
  <c r="N5905" i="5" s="1" a="1"/>
  <c r="N5905" i="5" s="1"/>
  <c r="L5905" i="5"/>
  <c r="L5904" i="5"/>
  <c r="M5904" i="5" s="1"/>
  <c r="N5904" i="5" s="1" a="1"/>
  <c r="N5904" i="5" s="1"/>
  <c r="L5903" i="5"/>
  <c r="M5903" i="5" s="1"/>
  <c r="N5903" i="5" s="1" a="1"/>
  <c r="N5903" i="5" s="1"/>
  <c r="L5902" i="5"/>
  <c r="M5902" i="5" s="1"/>
  <c r="N5902" i="5" s="1" a="1"/>
  <c r="N5902" i="5" s="1"/>
  <c r="L5901" i="5"/>
  <c r="M5901" i="5" s="1"/>
  <c r="N5901" i="5" s="1" a="1"/>
  <c r="N5901" i="5" s="1"/>
  <c r="L5900" i="5"/>
  <c r="M5900" i="5" s="1"/>
  <c r="N5900" i="5" s="1" a="1"/>
  <c r="N5900" i="5" s="1"/>
  <c r="L5899" i="5"/>
  <c r="M5899" i="5" s="1"/>
  <c r="N5899" i="5" s="1" a="1"/>
  <c r="N5899" i="5" s="1"/>
  <c r="L5898" i="5"/>
  <c r="M5898" i="5" s="1"/>
  <c r="N5898" i="5" s="1" a="1"/>
  <c r="N5898" i="5" s="1"/>
  <c r="L5897" i="5"/>
  <c r="M5897" i="5" s="1"/>
  <c r="N5897" i="5" s="1" a="1"/>
  <c r="N5897" i="5" s="1"/>
  <c r="L5896" i="5"/>
  <c r="M5896" i="5" s="1"/>
  <c r="N5896" i="5" s="1" a="1"/>
  <c r="N5896" i="5" s="1"/>
  <c r="M5895" i="5"/>
  <c r="N5895" i="5" s="1" a="1"/>
  <c r="N5895" i="5" s="1"/>
  <c r="L5895" i="5"/>
  <c r="L5894" i="5"/>
  <c r="M5894" i="5" s="1"/>
  <c r="N5894" i="5" s="1" a="1"/>
  <c r="N5894" i="5" s="1"/>
  <c r="L5893" i="5"/>
  <c r="M5893" i="5" s="1"/>
  <c r="N5893" i="5" s="1" a="1"/>
  <c r="N5893" i="5" s="1"/>
  <c r="L5892" i="5"/>
  <c r="M5892" i="5" s="1"/>
  <c r="N5892" i="5" s="1" a="1"/>
  <c r="N5892" i="5" s="1"/>
  <c r="L5891" i="5"/>
  <c r="M5891" i="5" s="1"/>
  <c r="N5891" i="5" s="1" a="1"/>
  <c r="N5891" i="5" s="1"/>
  <c r="L5890" i="5"/>
  <c r="M5890" i="5" s="1"/>
  <c r="N5890" i="5" s="1" a="1"/>
  <c r="N5890" i="5" s="1"/>
  <c r="L5889" i="5"/>
  <c r="M5889" i="5" s="1"/>
  <c r="N5889" i="5" s="1" a="1"/>
  <c r="N5889" i="5" s="1"/>
  <c r="L5888" i="5"/>
  <c r="M5888" i="5" s="1"/>
  <c r="N5888" i="5" s="1" a="1"/>
  <c r="N5888" i="5" s="1"/>
  <c r="L5887" i="5"/>
  <c r="M5887" i="5" s="1"/>
  <c r="N5887" i="5" s="1" a="1"/>
  <c r="N5887" i="5" s="1"/>
  <c r="L5886" i="5"/>
  <c r="M5886" i="5" s="1"/>
  <c r="N5886" i="5" s="1" a="1"/>
  <c r="N5886" i="5" s="1"/>
  <c r="L5885" i="5"/>
  <c r="M5885" i="5" s="1"/>
  <c r="N5885" i="5" s="1" a="1"/>
  <c r="N5885" i="5" s="1"/>
  <c r="M5884" i="5"/>
  <c r="N5884" i="5" s="1" a="1"/>
  <c r="N5884" i="5" s="1"/>
  <c r="L5884" i="5"/>
  <c r="L5883" i="5"/>
  <c r="M5883" i="5" s="1"/>
  <c r="N5883" i="5" s="1" a="1"/>
  <c r="N5883" i="5" s="1"/>
  <c r="L5882" i="5"/>
  <c r="M5882" i="5" s="1"/>
  <c r="N5882" i="5" s="1" a="1"/>
  <c r="N5882" i="5" s="1"/>
  <c r="L5881" i="5"/>
  <c r="M5881" i="5" s="1"/>
  <c r="N5881" i="5" s="1" a="1"/>
  <c r="N5881" i="5" s="1"/>
  <c r="L5880" i="5"/>
  <c r="M5880" i="5" s="1"/>
  <c r="N5880" i="5" s="1" a="1"/>
  <c r="N5880" i="5" s="1"/>
  <c r="L5879" i="5"/>
  <c r="M5879" i="5" s="1"/>
  <c r="N5879" i="5" s="1" a="1"/>
  <c r="N5879" i="5" s="1"/>
  <c r="L5878" i="5"/>
  <c r="M5878" i="5" s="1"/>
  <c r="N5878" i="5" s="1" a="1"/>
  <c r="N5878" i="5" s="1"/>
  <c r="L5877" i="5"/>
  <c r="M5877" i="5" s="1"/>
  <c r="N5877" i="5" s="1" a="1"/>
  <c r="N5877" i="5" s="1"/>
  <c r="M5876" i="5"/>
  <c r="N5876" i="5" s="1" a="1"/>
  <c r="N5876" i="5" s="1"/>
  <c r="L5876" i="5"/>
  <c r="L5875" i="5"/>
  <c r="M5875" i="5" s="1"/>
  <c r="N5875" i="5" s="1" a="1"/>
  <c r="N5875" i="5" s="1"/>
  <c r="L5874" i="5"/>
  <c r="M5874" i="5" s="1"/>
  <c r="N5874" i="5" s="1" a="1"/>
  <c r="N5874" i="5" s="1"/>
  <c r="L5873" i="5"/>
  <c r="M5873" i="5" s="1"/>
  <c r="N5873" i="5" s="1" a="1"/>
  <c r="N5873" i="5" s="1"/>
  <c r="L5872" i="5"/>
  <c r="M5872" i="5" s="1"/>
  <c r="N5872" i="5" s="1" a="1"/>
  <c r="N5872" i="5" s="1"/>
  <c r="L5871" i="5"/>
  <c r="M5871" i="5" s="1"/>
  <c r="N5871" i="5" s="1" a="1"/>
  <c r="N5871" i="5" s="1"/>
  <c r="L5870" i="5"/>
  <c r="M5870" i="5" s="1"/>
  <c r="N5870" i="5" s="1" a="1"/>
  <c r="N5870" i="5" s="1"/>
  <c r="L5869" i="5"/>
  <c r="M5869" i="5" s="1"/>
  <c r="N5869" i="5" s="1" a="1"/>
  <c r="N5869" i="5" s="1"/>
  <c r="L5868" i="5"/>
  <c r="M5868" i="5" s="1"/>
  <c r="N5868" i="5" s="1" a="1"/>
  <c r="N5868" i="5" s="1"/>
  <c r="L5867" i="5"/>
  <c r="M5867" i="5" s="1"/>
  <c r="N5867" i="5" s="1" a="1"/>
  <c r="N5867" i="5" s="1"/>
  <c r="L5866" i="5"/>
  <c r="M5866" i="5" s="1"/>
  <c r="N5866" i="5" s="1" a="1"/>
  <c r="N5866" i="5" s="1"/>
  <c r="L5865" i="5"/>
  <c r="M5865" i="5" s="1"/>
  <c r="N5865" i="5" s="1" a="1"/>
  <c r="N5865" i="5" s="1"/>
  <c r="L5864" i="5"/>
  <c r="M5864" i="5" s="1"/>
  <c r="N5864" i="5" s="1" a="1"/>
  <c r="N5864" i="5" s="1"/>
  <c r="L5863" i="5"/>
  <c r="M5863" i="5" s="1"/>
  <c r="N5863" i="5" s="1" a="1"/>
  <c r="N5863" i="5" s="1"/>
  <c r="L5862" i="5"/>
  <c r="M5862" i="5" s="1"/>
  <c r="N5862" i="5" s="1" a="1"/>
  <c r="N5862" i="5" s="1"/>
  <c r="L5861" i="5"/>
  <c r="M5861" i="5" s="1"/>
  <c r="N5861" i="5" s="1" a="1"/>
  <c r="N5861" i="5" s="1"/>
  <c r="L5860" i="5"/>
  <c r="M5860" i="5" s="1"/>
  <c r="N5860" i="5" s="1" a="1"/>
  <c r="N5860" i="5" s="1"/>
  <c r="L5859" i="5"/>
  <c r="M5859" i="5" s="1"/>
  <c r="N5859" i="5" s="1" a="1"/>
  <c r="N5859" i="5" s="1"/>
  <c r="L5858" i="5"/>
  <c r="M5858" i="5" s="1"/>
  <c r="N5858" i="5" s="1" a="1"/>
  <c r="N5858" i="5" s="1"/>
  <c r="L5857" i="5"/>
  <c r="M5857" i="5" s="1"/>
  <c r="N5857" i="5" s="1" a="1"/>
  <c r="N5857" i="5" s="1"/>
  <c r="L5856" i="5"/>
  <c r="M5856" i="5" s="1"/>
  <c r="N5856" i="5" s="1" a="1"/>
  <c r="N5856" i="5" s="1"/>
  <c r="L5855" i="5"/>
  <c r="M5855" i="5" s="1"/>
  <c r="N5855" i="5" s="1" a="1"/>
  <c r="N5855" i="5" s="1"/>
  <c r="L5854" i="5"/>
  <c r="M5854" i="5" s="1"/>
  <c r="N5854" i="5" s="1" a="1"/>
  <c r="N5854" i="5" s="1"/>
  <c r="L5853" i="5"/>
  <c r="M5853" i="5" s="1"/>
  <c r="N5853" i="5" s="1" a="1"/>
  <c r="N5853" i="5" s="1"/>
  <c r="L5852" i="5"/>
  <c r="M5852" i="5" s="1"/>
  <c r="N5852" i="5" s="1" a="1"/>
  <c r="N5852" i="5" s="1"/>
  <c r="L5851" i="5"/>
  <c r="M5851" i="5" s="1"/>
  <c r="N5851" i="5" s="1" a="1"/>
  <c r="N5851" i="5" s="1"/>
  <c r="M5850" i="5"/>
  <c r="N5850" i="5" s="1" a="1"/>
  <c r="N5850" i="5" s="1"/>
  <c r="L5850" i="5"/>
  <c r="L5849" i="5"/>
  <c r="M5849" i="5" s="1"/>
  <c r="N5849" i="5" s="1" a="1"/>
  <c r="N5849" i="5" s="1"/>
  <c r="L5848" i="5"/>
  <c r="M5848" i="5" s="1"/>
  <c r="N5848" i="5" s="1" a="1"/>
  <c r="N5848" i="5" s="1"/>
  <c r="L5847" i="5"/>
  <c r="M5847" i="5" s="1"/>
  <c r="N5847" i="5" s="1" a="1"/>
  <c r="N5847" i="5" s="1"/>
  <c r="L5846" i="5"/>
  <c r="M5846" i="5" s="1"/>
  <c r="N5846" i="5" s="1" a="1"/>
  <c r="N5846" i="5" s="1"/>
  <c r="L5845" i="5"/>
  <c r="M5845" i="5" s="1"/>
  <c r="N5845" i="5" s="1" a="1"/>
  <c r="N5845" i="5" s="1"/>
  <c r="L5844" i="5"/>
  <c r="M5844" i="5" s="1"/>
  <c r="N5844" i="5" s="1" a="1"/>
  <c r="N5844" i="5" s="1"/>
  <c r="L5843" i="5"/>
  <c r="M5843" i="5" s="1"/>
  <c r="N5843" i="5" s="1" a="1"/>
  <c r="N5843" i="5" s="1"/>
  <c r="L5842" i="5"/>
  <c r="M5842" i="5" s="1"/>
  <c r="N5842" i="5" s="1" a="1"/>
  <c r="N5842" i="5" s="1"/>
  <c r="L5841" i="5"/>
  <c r="M5841" i="5" s="1"/>
  <c r="N5841" i="5" s="1" a="1"/>
  <c r="N5841" i="5" s="1"/>
  <c r="L5840" i="5"/>
  <c r="M5840" i="5" s="1"/>
  <c r="N5840" i="5" s="1" a="1"/>
  <c r="N5840" i="5" s="1"/>
  <c r="M5839" i="5"/>
  <c r="N5839" i="5" s="1" a="1"/>
  <c r="N5839" i="5" s="1"/>
  <c r="L5839" i="5"/>
  <c r="L5838" i="5"/>
  <c r="M5838" i="5" s="1"/>
  <c r="N5838" i="5" s="1" a="1"/>
  <c r="N5838" i="5" s="1"/>
  <c r="L5837" i="5"/>
  <c r="M5837" i="5" s="1"/>
  <c r="N5837" i="5" s="1" a="1"/>
  <c r="N5837" i="5" s="1"/>
  <c r="L5836" i="5"/>
  <c r="M5836" i="5" s="1"/>
  <c r="N5836" i="5" s="1" a="1"/>
  <c r="N5836" i="5" s="1"/>
  <c r="L5835" i="5"/>
  <c r="M5835" i="5" s="1"/>
  <c r="N5835" i="5" s="1" a="1"/>
  <c r="N5835" i="5" s="1"/>
  <c r="L5834" i="5"/>
  <c r="M5834" i="5" s="1"/>
  <c r="N5834" i="5" s="1" a="1"/>
  <c r="N5834" i="5" s="1"/>
  <c r="L5833" i="5"/>
  <c r="M5833" i="5" s="1"/>
  <c r="N5833" i="5" s="1" a="1"/>
  <c r="N5833" i="5" s="1"/>
  <c r="L5832" i="5"/>
  <c r="M5832" i="5" s="1"/>
  <c r="N5832" i="5" s="1" a="1"/>
  <c r="N5832" i="5" s="1"/>
  <c r="L5831" i="5"/>
  <c r="M5831" i="5" s="1"/>
  <c r="N5831" i="5" s="1" a="1"/>
  <c r="N5831" i="5" s="1"/>
  <c r="L5830" i="5"/>
  <c r="M5830" i="5" s="1"/>
  <c r="N5830" i="5" s="1" a="1"/>
  <c r="N5830" i="5" s="1"/>
  <c r="L5829" i="5"/>
  <c r="M5829" i="5" s="1"/>
  <c r="N5829" i="5" s="1" a="1"/>
  <c r="N5829" i="5" s="1"/>
  <c r="M5828" i="5"/>
  <c r="N5828" i="5" s="1" a="1"/>
  <c r="N5828" i="5" s="1"/>
  <c r="L5828" i="5"/>
  <c r="L5827" i="5"/>
  <c r="M5827" i="5" s="1"/>
  <c r="N5827" i="5" s="1" a="1"/>
  <c r="N5827" i="5" s="1"/>
  <c r="L5826" i="5"/>
  <c r="M5826" i="5" s="1"/>
  <c r="N5826" i="5" s="1" a="1"/>
  <c r="N5826" i="5" s="1"/>
  <c r="L5825" i="5"/>
  <c r="M5825" i="5" s="1"/>
  <c r="N5825" i="5" s="1" a="1"/>
  <c r="N5825" i="5" s="1"/>
  <c r="L5824" i="5"/>
  <c r="M5824" i="5" s="1"/>
  <c r="N5824" i="5" s="1" a="1"/>
  <c r="N5824" i="5" s="1"/>
  <c r="L5823" i="5"/>
  <c r="M5823" i="5" s="1"/>
  <c r="N5823" i="5" s="1" a="1"/>
  <c r="N5823" i="5" s="1"/>
  <c r="L5822" i="5"/>
  <c r="M5822" i="5" s="1"/>
  <c r="N5822" i="5" s="1" a="1"/>
  <c r="N5822" i="5" s="1"/>
  <c r="L5821" i="5"/>
  <c r="M5821" i="5" s="1"/>
  <c r="N5821" i="5" s="1" a="1"/>
  <c r="N5821" i="5" s="1"/>
  <c r="L5820" i="5"/>
  <c r="M5820" i="5" s="1"/>
  <c r="N5820" i="5" s="1" a="1"/>
  <c r="N5820" i="5" s="1"/>
  <c r="L5819" i="5"/>
  <c r="M5819" i="5" s="1"/>
  <c r="N5819" i="5" s="1" a="1"/>
  <c r="N5819" i="5" s="1"/>
  <c r="L5818" i="5"/>
  <c r="M5818" i="5" s="1"/>
  <c r="N5818" i="5" s="1" a="1"/>
  <c r="N5818" i="5" s="1"/>
  <c r="L5817" i="5"/>
  <c r="M5817" i="5" s="1"/>
  <c r="N5817" i="5" s="1" a="1"/>
  <c r="N5817" i="5" s="1"/>
  <c r="L5816" i="5"/>
  <c r="M5816" i="5" s="1"/>
  <c r="N5816" i="5" s="1" a="1"/>
  <c r="N5816" i="5" s="1"/>
  <c r="L5815" i="5"/>
  <c r="M5815" i="5" s="1"/>
  <c r="N5815" i="5" s="1" a="1"/>
  <c r="N5815" i="5" s="1"/>
  <c r="L5814" i="5"/>
  <c r="M5814" i="5" s="1"/>
  <c r="N5814" i="5" s="1" a="1"/>
  <c r="N5814" i="5" s="1"/>
  <c r="L5813" i="5"/>
  <c r="M5813" i="5" s="1"/>
  <c r="N5813" i="5" s="1" a="1"/>
  <c r="N5813" i="5" s="1"/>
  <c r="L5812" i="5"/>
  <c r="M5812" i="5" s="1"/>
  <c r="N5812" i="5" s="1" a="1"/>
  <c r="N5812" i="5" s="1"/>
  <c r="L5811" i="5"/>
  <c r="M5811" i="5" s="1"/>
  <c r="N5811" i="5" s="1" a="1"/>
  <c r="N5811" i="5" s="1"/>
  <c r="L5810" i="5"/>
  <c r="M5810" i="5" s="1"/>
  <c r="N5810" i="5" s="1" a="1"/>
  <c r="N5810" i="5" s="1"/>
  <c r="L5809" i="5"/>
  <c r="M5809" i="5" s="1"/>
  <c r="N5809" i="5" s="1" a="1"/>
  <c r="N5809" i="5" s="1"/>
  <c r="L5808" i="5"/>
  <c r="M5808" i="5" s="1"/>
  <c r="N5808" i="5" s="1" a="1"/>
  <c r="N5808" i="5" s="1"/>
  <c r="L5807" i="5"/>
  <c r="M5807" i="5" s="1"/>
  <c r="N5807" i="5" s="1" a="1"/>
  <c r="N5807" i="5" s="1"/>
  <c r="L5806" i="5"/>
  <c r="M5806" i="5" s="1"/>
  <c r="N5806" i="5" s="1" a="1"/>
  <c r="N5806" i="5" s="1"/>
  <c r="L5805" i="5"/>
  <c r="M5805" i="5" s="1"/>
  <c r="N5805" i="5" s="1" a="1"/>
  <c r="N5805" i="5" s="1"/>
  <c r="L5804" i="5"/>
  <c r="M5804" i="5" s="1"/>
  <c r="N5804" i="5" s="1" a="1"/>
  <c r="N5804" i="5" s="1"/>
  <c r="L5803" i="5"/>
  <c r="M5803" i="5" s="1"/>
  <c r="N5803" i="5" s="1" a="1"/>
  <c r="N5803" i="5" s="1"/>
  <c r="L5802" i="5"/>
  <c r="M5802" i="5" s="1"/>
  <c r="N5802" i="5" s="1" a="1"/>
  <c r="N5802" i="5" s="1"/>
  <c r="L5801" i="5"/>
  <c r="M5801" i="5" s="1"/>
  <c r="N5801" i="5" s="1" a="1"/>
  <c r="N5801" i="5" s="1"/>
  <c r="L5800" i="5"/>
  <c r="M5800" i="5" s="1"/>
  <c r="N5800" i="5" s="1" a="1"/>
  <c r="N5800" i="5" s="1"/>
  <c r="L5799" i="5"/>
  <c r="M5799" i="5" s="1"/>
  <c r="N5799" i="5" s="1" a="1"/>
  <c r="N5799" i="5" s="1"/>
  <c r="L5798" i="5"/>
  <c r="M5798" i="5" s="1"/>
  <c r="N5798" i="5" s="1" a="1"/>
  <c r="N5798" i="5" s="1"/>
  <c r="L5797" i="5"/>
  <c r="M5797" i="5" s="1"/>
  <c r="N5797" i="5" s="1" a="1"/>
  <c r="N5797" i="5" s="1"/>
  <c r="L5796" i="5"/>
  <c r="M5796" i="5" s="1"/>
  <c r="N5796" i="5" s="1" a="1"/>
  <c r="N5796" i="5" s="1"/>
  <c r="L5795" i="5"/>
  <c r="M5795" i="5" s="1"/>
  <c r="N5795" i="5" s="1" a="1"/>
  <c r="N5795" i="5" s="1"/>
  <c r="L5794" i="5"/>
  <c r="M5794" i="5" s="1"/>
  <c r="N5794" i="5" s="1" a="1"/>
  <c r="N5794" i="5" s="1"/>
  <c r="L5793" i="5"/>
  <c r="M5793" i="5" s="1"/>
  <c r="N5793" i="5" s="1" a="1"/>
  <c r="N5793" i="5" s="1"/>
  <c r="L5792" i="5"/>
  <c r="M5792" i="5" s="1"/>
  <c r="N5792" i="5" s="1" a="1"/>
  <c r="N5792" i="5" s="1"/>
  <c r="L5791" i="5"/>
  <c r="M5791" i="5" s="1"/>
  <c r="N5791" i="5" s="1" a="1"/>
  <c r="N5791" i="5" s="1"/>
  <c r="L5790" i="5"/>
  <c r="M5790" i="5" s="1"/>
  <c r="N5790" i="5" s="1" a="1"/>
  <c r="N5790" i="5" s="1"/>
  <c r="L5789" i="5"/>
  <c r="M5789" i="5" s="1"/>
  <c r="N5789" i="5" s="1" a="1"/>
  <c r="N5789" i="5" s="1"/>
  <c r="L5788" i="5"/>
  <c r="M5788" i="5" s="1"/>
  <c r="N5788" i="5" s="1" a="1"/>
  <c r="N5788" i="5" s="1"/>
  <c r="L5787" i="5"/>
  <c r="M5787" i="5" s="1"/>
  <c r="N5787" i="5" s="1" a="1"/>
  <c r="N5787" i="5" s="1"/>
  <c r="L5786" i="5"/>
  <c r="M5786" i="5" s="1"/>
  <c r="N5786" i="5" s="1" a="1"/>
  <c r="N5786" i="5" s="1"/>
  <c r="L5785" i="5"/>
  <c r="M5785" i="5" s="1"/>
  <c r="L5784" i="5"/>
  <c r="M5784" i="5" s="1"/>
  <c r="N5784" i="5" s="1" a="1"/>
  <c r="N5784" i="5" s="1"/>
  <c r="L5783" i="5"/>
  <c r="M5783" i="5" s="1"/>
  <c r="N5783" i="5" s="1" a="1"/>
  <c r="N5783" i="5" s="1"/>
  <c r="L5782" i="5"/>
  <c r="M5782" i="5" s="1"/>
  <c r="N5782" i="5" s="1" a="1"/>
  <c r="N5782" i="5" s="1"/>
  <c r="L5781" i="5"/>
  <c r="M5781" i="5" s="1"/>
  <c r="N5781" i="5" s="1" a="1"/>
  <c r="N5781" i="5" s="1"/>
  <c r="L5780" i="5"/>
  <c r="M5780" i="5" s="1"/>
  <c r="N5780" i="5" s="1" a="1"/>
  <c r="N5780" i="5" s="1"/>
  <c r="L5779" i="5"/>
  <c r="M5779" i="5" s="1"/>
  <c r="N5779" i="5" s="1" a="1"/>
  <c r="N5779" i="5" s="1"/>
  <c r="L5778" i="5"/>
  <c r="M5778" i="5" s="1"/>
  <c r="N5778" i="5" s="1" a="1"/>
  <c r="N5778" i="5" s="1"/>
  <c r="L5777" i="5"/>
  <c r="M5777" i="5" s="1"/>
  <c r="N5777" i="5" s="1" a="1"/>
  <c r="N5777" i="5" s="1"/>
  <c r="L5776" i="5"/>
  <c r="M5776" i="5" s="1"/>
  <c r="N5776" i="5" s="1" a="1"/>
  <c r="N5776" i="5" s="1"/>
  <c r="L5775" i="5"/>
  <c r="M5775" i="5" s="1"/>
  <c r="N5775" i="5" s="1" a="1"/>
  <c r="N5775" i="5" s="1"/>
  <c r="L5774" i="5"/>
  <c r="M5774" i="5" s="1"/>
  <c r="N5774" i="5" s="1" a="1"/>
  <c r="N5774" i="5" s="1"/>
  <c r="M5773" i="5"/>
  <c r="N5773" i="5" s="1" a="1"/>
  <c r="N5773" i="5" s="1"/>
  <c r="L5773" i="5"/>
  <c r="L5772" i="5"/>
  <c r="M5772" i="5" s="1"/>
  <c r="N5772" i="5" s="1" a="1"/>
  <c r="N5772" i="5" s="1"/>
  <c r="L5771" i="5"/>
  <c r="M5771" i="5" s="1"/>
  <c r="N5771" i="5" s="1" a="1"/>
  <c r="N5771" i="5" s="1"/>
  <c r="L5770" i="5"/>
  <c r="M5770" i="5" s="1"/>
  <c r="N5770" i="5" s="1" a="1"/>
  <c r="N5770" i="5" s="1"/>
  <c r="L5769" i="5"/>
  <c r="M5769" i="5" s="1"/>
  <c r="N5769" i="5" s="1" a="1"/>
  <c r="N5769" i="5" s="1"/>
  <c r="L5768" i="5"/>
  <c r="M5768" i="5" s="1"/>
  <c r="N5768" i="5" s="1" a="1"/>
  <c r="N5768" i="5" s="1"/>
  <c r="L5767" i="5"/>
  <c r="M5767" i="5" s="1"/>
  <c r="N5767" i="5" s="1" a="1"/>
  <c r="N5767" i="5" s="1"/>
  <c r="L5766" i="5"/>
  <c r="M5766" i="5" s="1"/>
  <c r="N5766" i="5" s="1" a="1"/>
  <c r="N5766" i="5" s="1"/>
  <c r="L5765" i="5"/>
  <c r="M5765" i="5" s="1"/>
  <c r="N5765" i="5" s="1" a="1"/>
  <c r="N5765" i="5" s="1"/>
  <c r="L5764" i="5"/>
  <c r="M5764" i="5" s="1"/>
  <c r="N5764" i="5" s="1" a="1"/>
  <c r="N5764" i="5" s="1"/>
  <c r="L5763" i="5"/>
  <c r="M5763" i="5" s="1"/>
  <c r="N5763" i="5" s="1" a="1"/>
  <c r="N5763" i="5" s="1"/>
  <c r="L5762" i="5"/>
  <c r="M5762" i="5" s="1"/>
  <c r="L5761" i="5"/>
  <c r="M5761" i="5" s="1"/>
  <c r="N5761" i="5" s="1" a="1"/>
  <c r="N5761" i="5" s="1"/>
  <c r="L5760" i="5"/>
  <c r="M5760" i="5" s="1"/>
  <c r="N5760" i="5" s="1" a="1"/>
  <c r="N5760" i="5" s="1"/>
  <c r="L5759" i="5"/>
  <c r="M5759" i="5" s="1"/>
  <c r="N5759" i="5" s="1" a="1"/>
  <c r="N5759" i="5" s="1"/>
  <c r="L5758" i="5"/>
  <c r="M5758" i="5" s="1"/>
  <c r="N5758" i="5" s="1" a="1"/>
  <c r="N5758" i="5" s="1"/>
  <c r="L5757" i="5"/>
  <c r="M5757" i="5" s="1"/>
  <c r="N5757" i="5" s="1" a="1"/>
  <c r="N5757" i="5" s="1"/>
  <c r="L5756" i="5"/>
  <c r="M5756" i="5" s="1"/>
  <c r="N5756" i="5" s="1" a="1"/>
  <c r="N5756" i="5" s="1"/>
  <c r="M5755" i="5"/>
  <c r="N5755" i="5" s="1" a="1"/>
  <c r="N5755" i="5" s="1"/>
  <c r="L5755" i="5"/>
  <c r="L5754" i="5"/>
  <c r="M5754" i="5" s="1"/>
  <c r="N5754" i="5" s="1" a="1"/>
  <c r="N5754" i="5" s="1"/>
  <c r="L5753" i="5"/>
  <c r="M5753" i="5" s="1"/>
  <c r="N5753" i="5" s="1" a="1"/>
  <c r="N5753" i="5" s="1"/>
  <c r="L5752" i="5"/>
  <c r="M5752" i="5" s="1"/>
  <c r="N5752" i="5" s="1" a="1"/>
  <c r="N5752" i="5" s="1"/>
  <c r="L5751" i="5"/>
  <c r="M5751" i="5" s="1"/>
  <c r="N5751" i="5" s="1" a="1"/>
  <c r="N5751" i="5" s="1"/>
  <c r="L5750" i="5"/>
  <c r="M5750" i="5" s="1"/>
  <c r="N5750" i="5" s="1" a="1"/>
  <c r="N5750" i="5" s="1"/>
  <c r="M5749" i="5"/>
  <c r="N5749" i="5" s="1" a="1"/>
  <c r="N5749" i="5" s="1"/>
  <c r="L5749" i="5"/>
  <c r="L5748" i="5"/>
  <c r="M5748" i="5" s="1"/>
  <c r="N5748" i="5" s="1" a="1"/>
  <c r="N5748" i="5" s="1"/>
  <c r="L5747" i="5"/>
  <c r="M5747" i="5" s="1"/>
  <c r="N5747" i="5" s="1" a="1"/>
  <c r="N5747" i="5" s="1"/>
  <c r="L5746" i="5"/>
  <c r="M5746" i="5" s="1"/>
  <c r="N5746" i="5" s="1" a="1"/>
  <c r="N5746" i="5" s="1"/>
  <c r="L5745" i="5"/>
  <c r="M5745" i="5" s="1"/>
  <c r="N5745" i="5" s="1" a="1"/>
  <c r="N5745" i="5" s="1"/>
  <c r="L5744" i="5"/>
  <c r="M5744" i="5" s="1"/>
  <c r="N5744" i="5" s="1" a="1"/>
  <c r="N5744" i="5" s="1"/>
  <c r="L5743" i="5"/>
  <c r="M5743" i="5" s="1"/>
  <c r="N5743" i="5" s="1" a="1"/>
  <c r="N5743" i="5" s="1"/>
  <c r="L5742" i="5"/>
  <c r="M5742" i="5" s="1"/>
  <c r="N5742" i="5" s="1" a="1"/>
  <c r="N5742" i="5" s="1"/>
  <c r="L5741" i="5"/>
  <c r="M5741" i="5" s="1"/>
  <c r="N5741" i="5" s="1" a="1"/>
  <c r="N5741" i="5" s="1"/>
  <c r="L5740" i="5"/>
  <c r="M5740" i="5" s="1"/>
  <c r="N5740" i="5" s="1" a="1"/>
  <c r="N5740" i="5" s="1"/>
  <c r="L5739" i="5"/>
  <c r="M5739" i="5" s="1"/>
  <c r="N5739" i="5" s="1" a="1"/>
  <c r="N5739" i="5" s="1"/>
  <c r="L5738" i="5"/>
  <c r="M5738" i="5" s="1"/>
  <c r="N5738" i="5" s="1" a="1"/>
  <c r="N5738" i="5" s="1"/>
  <c r="L5737" i="5"/>
  <c r="M5737" i="5" s="1"/>
  <c r="N5737" i="5" s="1" a="1"/>
  <c r="N5737" i="5" s="1"/>
  <c r="L5736" i="5"/>
  <c r="M5736" i="5" s="1"/>
  <c r="N5736" i="5" s="1" a="1"/>
  <c r="N5736" i="5" s="1"/>
  <c r="L5735" i="5"/>
  <c r="M5735" i="5" s="1"/>
  <c r="N5735" i="5" s="1" a="1"/>
  <c r="N5735" i="5" s="1"/>
  <c r="L5734" i="5"/>
  <c r="M5734" i="5" s="1"/>
  <c r="L5733" i="5"/>
  <c r="M5733" i="5" s="1"/>
  <c r="N5733" i="5" s="1" a="1"/>
  <c r="L5732" i="5"/>
  <c r="M5732" i="5" s="1"/>
  <c r="N5732" i="5" s="1" a="1"/>
  <c r="N5732" i="5" s="1"/>
  <c r="L5731" i="5"/>
  <c r="M5731" i="5" s="1"/>
  <c r="N5731" i="5" s="1" a="1"/>
  <c r="N5731" i="5" s="1"/>
  <c r="L5730" i="5"/>
  <c r="M5730" i="5" s="1"/>
  <c r="N5730" i="5" s="1" a="1"/>
  <c r="N5730" i="5" s="1"/>
  <c r="L5729" i="5"/>
  <c r="M5729" i="5" s="1"/>
  <c r="N5729" i="5" s="1" a="1"/>
  <c r="N5729" i="5" s="1"/>
  <c r="L5728" i="5"/>
  <c r="M5728" i="5" s="1"/>
  <c r="N5728" i="5" s="1" a="1"/>
  <c r="N5728" i="5" s="1"/>
  <c r="L5727" i="5"/>
  <c r="M5727" i="5" s="1"/>
  <c r="N5727" i="5" s="1" a="1"/>
  <c r="N5727" i="5" s="1"/>
  <c r="L5726" i="5"/>
  <c r="M5726" i="5" s="1"/>
  <c r="N5726" i="5" s="1" a="1"/>
  <c r="N5726" i="5" s="1"/>
  <c r="L5725" i="5"/>
  <c r="M5725" i="5" s="1"/>
  <c r="N5725" i="5" s="1" a="1"/>
  <c r="N5725" i="5" s="1"/>
  <c r="L5724" i="5"/>
  <c r="M5724" i="5" s="1"/>
  <c r="N5724" i="5" s="1" a="1"/>
  <c r="N5724" i="5" s="1"/>
  <c r="L5723" i="5"/>
  <c r="M5723" i="5" s="1"/>
  <c r="N5723" i="5" s="1" a="1"/>
  <c r="N5723" i="5" s="1"/>
  <c r="L5722" i="5"/>
  <c r="M5722" i="5" s="1"/>
  <c r="L5721" i="5"/>
  <c r="M5721" i="5" s="1"/>
  <c r="N5721" i="5" s="1" a="1"/>
  <c r="N5721" i="5" s="1"/>
  <c r="L5720" i="5"/>
  <c r="M5720" i="5" s="1"/>
  <c r="N5720" i="5" s="1" a="1"/>
  <c r="N5720" i="5" s="1"/>
  <c r="L5719" i="5"/>
  <c r="M5719" i="5" s="1"/>
  <c r="N5719" i="5" s="1" a="1"/>
  <c r="N5719" i="5" s="1"/>
  <c r="M5718" i="5"/>
  <c r="N5718" i="5" s="1" a="1"/>
  <c r="N5718" i="5" s="1"/>
  <c r="L5718" i="5"/>
  <c r="L5717" i="5"/>
  <c r="M5717" i="5" s="1"/>
  <c r="N5717" i="5" s="1" a="1"/>
  <c r="N5717" i="5" s="1"/>
  <c r="L5716" i="5"/>
  <c r="M5716" i="5" s="1"/>
  <c r="N5716" i="5" s="1" a="1"/>
  <c r="N5716" i="5" s="1"/>
  <c r="L5715" i="5"/>
  <c r="M5715" i="5" s="1"/>
  <c r="N5715" i="5" s="1" a="1"/>
  <c r="N5715" i="5" s="1"/>
  <c r="L5714" i="5"/>
  <c r="M5714" i="5" s="1"/>
  <c r="N5714" i="5" s="1" a="1"/>
  <c r="N5714" i="5" s="1"/>
  <c r="L5713" i="5"/>
  <c r="M5713" i="5" s="1"/>
  <c r="N5713" i="5" s="1" a="1"/>
  <c r="N5713" i="5" s="1"/>
  <c r="L5712" i="5"/>
  <c r="M5712" i="5" s="1"/>
  <c r="N5712" i="5" s="1" a="1"/>
  <c r="N5712" i="5" s="1"/>
  <c r="L5711" i="5"/>
  <c r="M5711" i="5" s="1"/>
  <c r="N5711" i="5" s="1" a="1"/>
  <c r="N5711" i="5" s="1"/>
  <c r="L5710" i="5"/>
  <c r="M5710" i="5" s="1"/>
  <c r="N5710" i="5" s="1" a="1"/>
  <c r="N5710" i="5" s="1"/>
  <c r="L5709" i="5"/>
  <c r="M5709" i="5" s="1"/>
  <c r="N5709" i="5" s="1" a="1"/>
  <c r="N5709" i="5" s="1"/>
  <c r="L5708" i="5"/>
  <c r="M5708" i="5" s="1"/>
  <c r="N5708" i="5" s="1" a="1"/>
  <c r="N5708" i="5" s="1"/>
  <c r="L5707" i="5"/>
  <c r="M5707" i="5" s="1"/>
  <c r="N5707" i="5" s="1" a="1"/>
  <c r="N5707" i="5" s="1"/>
  <c r="L5706" i="5"/>
  <c r="M5706" i="5" s="1"/>
  <c r="N5706" i="5" s="1" a="1"/>
  <c r="N5706" i="5" s="1"/>
  <c r="L5705" i="5"/>
  <c r="M5705" i="5" s="1"/>
  <c r="N5705" i="5" s="1" a="1"/>
  <c r="N5705" i="5" s="1"/>
  <c r="L5704" i="5"/>
  <c r="M5704" i="5" s="1"/>
  <c r="N5704" i="5" s="1" a="1"/>
  <c r="N5704" i="5" s="1"/>
  <c r="L5703" i="5"/>
  <c r="M5703" i="5" s="1"/>
  <c r="N5703" i="5" s="1" a="1"/>
  <c r="N5703" i="5" s="1"/>
  <c r="L5702" i="5"/>
  <c r="M5702" i="5" s="1"/>
  <c r="N5702" i="5" s="1" a="1"/>
  <c r="N5702" i="5" s="1"/>
  <c r="L5701" i="5"/>
  <c r="M5701" i="5" s="1"/>
  <c r="N5701" i="5" s="1" a="1"/>
  <c r="N5701" i="5" s="1"/>
  <c r="L5700" i="5"/>
  <c r="M5700" i="5" s="1"/>
  <c r="N5700" i="5" s="1" a="1"/>
  <c r="N5700" i="5" s="1"/>
  <c r="L5699" i="5"/>
  <c r="M5699" i="5" s="1"/>
  <c r="N5699" i="5" s="1" a="1"/>
  <c r="N5699" i="5" s="1"/>
  <c r="L5698" i="5"/>
  <c r="M5698" i="5" s="1"/>
  <c r="N5698" i="5" s="1" a="1"/>
  <c r="N5698" i="5" s="1"/>
  <c r="L5697" i="5"/>
  <c r="M5697" i="5" s="1"/>
  <c r="N5697" i="5" s="1" a="1"/>
  <c r="N5697" i="5" s="1"/>
  <c r="L5696" i="5"/>
  <c r="M5696" i="5" s="1"/>
  <c r="N5696" i="5" s="1" a="1"/>
  <c r="N5696" i="5" s="1"/>
  <c r="L5695" i="5"/>
  <c r="M5695" i="5" s="1"/>
  <c r="N5695" i="5" s="1" a="1"/>
  <c r="N5695" i="5" s="1"/>
  <c r="L5694" i="5"/>
  <c r="M5694" i="5" s="1"/>
  <c r="N5694" i="5" s="1" a="1"/>
  <c r="N5694" i="5" s="1"/>
  <c r="L5693" i="5"/>
  <c r="M5693" i="5" s="1"/>
  <c r="N5693" i="5" s="1" a="1"/>
  <c r="N5693" i="5" s="1"/>
  <c r="L5692" i="5"/>
  <c r="M5692" i="5" s="1"/>
  <c r="N5692" i="5" s="1" a="1"/>
  <c r="N5692" i="5" s="1"/>
  <c r="L5691" i="5"/>
  <c r="M5691" i="5" s="1"/>
  <c r="N5691" i="5" s="1" a="1"/>
  <c r="N5691" i="5" s="1"/>
  <c r="L5690" i="5"/>
  <c r="M5690" i="5" s="1"/>
  <c r="N5690" i="5" s="1" a="1"/>
  <c r="N5690" i="5" s="1"/>
  <c r="L5689" i="5"/>
  <c r="M5689" i="5" s="1"/>
  <c r="N5689" i="5" s="1" a="1"/>
  <c r="N5689" i="5" s="1"/>
  <c r="L5688" i="5"/>
  <c r="M5688" i="5" s="1"/>
  <c r="N5688" i="5" s="1" a="1"/>
  <c r="N5688" i="5" s="1"/>
  <c r="L5687" i="5"/>
  <c r="M5687" i="5" s="1"/>
  <c r="N5687" i="5" s="1" a="1"/>
  <c r="N5687" i="5" s="1"/>
  <c r="L5686" i="5"/>
  <c r="M5686" i="5" s="1"/>
  <c r="N5686" i="5" s="1" a="1"/>
  <c r="N5686" i="5" s="1"/>
  <c r="L5685" i="5"/>
  <c r="M5685" i="5" s="1"/>
  <c r="N5685" i="5" s="1" a="1"/>
  <c r="N5685" i="5" s="1"/>
  <c r="L5684" i="5"/>
  <c r="M5684" i="5" s="1"/>
  <c r="N5684" i="5" s="1" a="1"/>
  <c r="N5684" i="5" s="1"/>
  <c r="L5683" i="5"/>
  <c r="M5683" i="5" s="1"/>
  <c r="N5683" i="5" s="1" a="1"/>
  <c r="N5683" i="5" s="1"/>
  <c r="L5682" i="5"/>
  <c r="M5682" i="5" s="1"/>
  <c r="N5682" i="5" s="1" a="1"/>
  <c r="N5682" i="5" s="1"/>
  <c r="L5681" i="5"/>
  <c r="M5681" i="5" s="1"/>
  <c r="N5681" i="5" s="1" a="1"/>
  <c r="N5681" i="5" s="1"/>
  <c r="L5680" i="5"/>
  <c r="M5680" i="5" s="1"/>
  <c r="N5680" i="5" s="1" a="1"/>
  <c r="N5680" i="5" s="1"/>
  <c r="L5679" i="5"/>
  <c r="M5679" i="5" s="1"/>
  <c r="N5679" i="5" s="1" a="1"/>
  <c r="N5679" i="5" s="1"/>
  <c r="L5678" i="5"/>
  <c r="M5678" i="5" s="1"/>
  <c r="N5678" i="5" s="1" a="1"/>
  <c r="N5678" i="5" s="1"/>
  <c r="M5677" i="5"/>
  <c r="N5677" i="5" s="1" a="1"/>
  <c r="N5677" i="5" s="1"/>
  <c r="L5677" i="5"/>
  <c r="L5676" i="5"/>
  <c r="M5676" i="5" s="1"/>
  <c r="N5676" i="5" s="1" a="1"/>
  <c r="N5676" i="5" s="1"/>
  <c r="L5675" i="5"/>
  <c r="M5675" i="5" s="1"/>
  <c r="N5675" i="5" s="1" a="1"/>
  <c r="N5675" i="5" s="1"/>
  <c r="L5674" i="5"/>
  <c r="M5674" i="5" s="1"/>
  <c r="N5674" i="5" s="1" a="1"/>
  <c r="N5674" i="5" s="1"/>
  <c r="L5673" i="5"/>
  <c r="M5673" i="5" s="1"/>
  <c r="N5673" i="5" s="1" a="1"/>
  <c r="N5673" i="5" s="1"/>
  <c r="L5672" i="5"/>
  <c r="M5672" i="5" s="1"/>
  <c r="N5672" i="5" s="1" a="1"/>
  <c r="N5672" i="5" s="1"/>
  <c r="L5671" i="5"/>
  <c r="M5671" i="5" s="1"/>
  <c r="N5671" i="5" s="1" a="1"/>
  <c r="N5671" i="5" s="1"/>
  <c r="L5670" i="5"/>
  <c r="M5670" i="5" s="1"/>
  <c r="N5670" i="5" s="1" a="1"/>
  <c r="N5670" i="5" s="1"/>
  <c r="L5669" i="5"/>
  <c r="M5669" i="5" s="1"/>
  <c r="N5669" i="5" s="1" a="1"/>
  <c r="N5669" i="5" s="1"/>
  <c r="L5668" i="5"/>
  <c r="M5668" i="5" s="1"/>
  <c r="N5668" i="5" s="1" a="1"/>
  <c r="N5668" i="5" s="1"/>
  <c r="L5667" i="5"/>
  <c r="M5667" i="5" s="1"/>
  <c r="N5667" i="5" s="1" a="1"/>
  <c r="N5667" i="5" s="1"/>
  <c r="L5666" i="5"/>
  <c r="M5666" i="5" s="1"/>
  <c r="N5666" i="5" s="1" a="1"/>
  <c r="N5666" i="5" s="1"/>
  <c r="L5665" i="5"/>
  <c r="M5665" i="5" s="1"/>
  <c r="N5665" i="5" s="1" a="1"/>
  <c r="N5665" i="5" s="1"/>
  <c r="L5664" i="5"/>
  <c r="M5664" i="5" s="1"/>
  <c r="N5664" i="5" s="1" a="1"/>
  <c r="N5664" i="5" s="1"/>
  <c r="L5663" i="5"/>
  <c r="M5663" i="5" s="1"/>
  <c r="N5663" i="5" s="1" a="1"/>
  <c r="N5663" i="5" s="1"/>
  <c r="L5662" i="5"/>
  <c r="M5662" i="5" s="1"/>
  <c r="N5662" i="5" s="1" a="1"/>
  <c r="N5662" i="5" s="1"/>
  <c r="L5661" i="5"/>
  <c r="M5661" i="5" s="1"/>
  <c r="N5661" i="5" s="1" a="1"/>
  <c r="N5661" i="5" s="1"/>
  <c r="L5660" i="5"/>
  <c r="M5660" i="5" s="1"/>
  <c r="N5660" i="5" s="1" a="1"/>
  <c r="N5660" i="5" s="1"/>
  <c r="L5659" i="5"/>
  <c r="M5659" i="5" s="1"/>
  <c r="N5659" i="5" s="1" a="1"/>
  <c r="N5659" i="5" s="1"/>
  <c r="M5658" i="5"/>
  <c r="N5658" i="5" s="1" a="1"/>
  <c r="N5658" i="5" s="1"/>
  <c r="L5658" i="5"/>
  <c r="L5657" i="5"/>
  <c r="M5657" i="5" s="1"/>
  <c r="N5657" i="5" s="1" a="1"/>
  <c r="N5657" i="5" s="1"/>
  <c r="L5656" i="5"/>
  <c r="M5656" i="5" s="1"/>
  <c r="N5656" i="5" s="1" a="1"/>
  <c r="N5656" i="5" s="1"/>
  <c r="L5655" i="5"/>
  <c r="M5655" i="5" s="1"/>
  <c r="N5655" i="5" s="1" a="1"/>
  <c r="N5655" i="5" s="1"/>
  <c r="L5654" i="5"/>
  <c r="M5654" i="5" s="1"/>
  <c r="N5654" i="5" s="1" a="1"/>
  <c r="N5654" i="5" s="1"/>
  <c r="L5653" i="5"/>
  <c r="M5653" i="5" s="1"/>
  <c r="N5653" i="5" s="1" a="1"/>
  <c r="N5653" i="5" s="1"/>
  <c r="L5652" i="5"/>
  <c r="M5652" i="5" s="1"/>
  <c r="N5652" i="5" s="1" a="1"/>
  <c r="N5652" i="5" s="1"/>
  <c r="L5651" i="5"/>
  <c r="M5651" i="5" s="1"/>
  <c r="N5651" i="5" s="1" a="1"/>
  <c r="N5651" i="5" s="1"/>
  <c r="L5650" i="5"/>
  <c r="M5650" i="5" s="1"/>
  <c r="N5650" i="5" s="1" a="1"/>
  <c r="N5650" i="5" s="1"/>
  <c r="L5649" i="5"/>
  <c r="M5649" i="5" s="1"/>
  <c r="L5648" i="5"/>
  <c r="M5648" i="5" s="1"/>
  <c r="N5648" i="5" s="1" a="1"/>
  <c r="N5648" i="5" s="1"/>
  <c r="M5647" i="5"/>
  <c r="N5647" i="5" s="1" a="1"/>
  <c r="N5647" i="5" s="1"/>
  <c r="L5647" i="5"/>
  <c r="L5646" i="5"/>
  <c r="M5646" i="5" s="1"/>
  <c r="N5646" i="5" s="1" a="1"/>
  <c r="N5646" i="5" s="1"/>
  <c r="L5645" i="5"/>
  <c r="M5645" i="5" s="1"/>
  <c r="N5645" i="5" s="1" a="1"/>
  <c r="N5645" i="5" s="1"/>
  <c r="L5644" i="5"/>
  <c r="M5644" i="5" s="1"/>
  <c r="N5644" i="5" s="1" a="1"/>
  <c r="N5644" i="5" s="1"/>
  <c r="L5643" i="5"/>
  <c r="M5643" i="5" s="1"/>
  <c r="N5643" i="5" s="1" a="1"/>
  <c r="N5643" i="5" s="1"/>
  <c r="L5642" i="5"/>
  <c r="M5642" i="5" s="1"/>
  <c r="N5642" i="5" s="1" a="1"/>
  <c r="N5642" i="5" s="1"/>
  <c r="M5641" i="5"/>
  <c r="N5641" i="5" s="1" a="1"/>
  <c r="N5641" i="5" s="1"/>
  <c r="L5641" i="5"/>
  <c r="L5640" i="5"/>
  <c r="M5640" i="5" s="1"/>
  <c r="N5640" i="5" s="1" a="1"/>
  <c r="N5640" i="5" s="1"/>
  <c r="L5639" i="5"/>
  <c r="M5639" i="5" s="1"/>
  <c r="N5639" i="5" s="1" a="1"/>
  <c r="N5639" i="5" s="1"/>
  <c r="L5638" i="5"/>
  <c r="M5638" i="5" s="1"/>
  <c r="N5638" i="5" s="1" a="1"/>
  <c r="N5638" i="5" s="1"/>
  <c r="L5637" i="5"/>
  <c r="M5637" i="5" s="1"/>
  <c r="N5637" i="5" s="1" a="1"/>
  <c r="N5637" i="5" s="1"/>
  <c r="L5636" i="5"/>
  <c r="M5636" i="5" s="1"/>
  <c r="N5636" i="5" s="1" a="1"/>
  <c r="N5636" i="5" s="1"/>
  <c r="L5635" i="5"/>
  <c r="M5635" i="5" s="1"/>
  <c r="N5635" i="5" s="1" a="1"/>
  <c r="N5635" i="5" s="1"/>
  <c r="L5634" i="5"/>
  <c r="M5634" i="5" s="1"/>
  <c r="N5634" i="5" s="1" a="1"/>
  <c r="N5634" i="5" s="1"/>
  <c r="L5633" i="5"/>
  <c r="M5633" i="5" s="1"/>
  <c r="N5633" i="5" s="1" a="1"/>
  <c r="N5633" i="5" s="1"/>
  <c r="L5632" i="5"/>
  <c r="M5632" i="5" s="1"/>
  <c r="N5632" i="5" s="1" a="1"/>
  <c r="N5632" i="5" s="1"/>
  <c r="L5631" i="5"/>
  <c r="M5631" i="5" s="1"/>
  <c r="N5631" i="5" s="1" a="1"/>
  <c r="N5631" i="5" s="1"/>
  <c r="L5630" i="5"/>
  <c r="M5630" i="5" s="1"/>
  <c r="N5630" i="5" s="1" a="1"/>
  <c r="N5630" i="5" s="1"/>
  <c r="L5629" i="5"/>
  <c r="M5629" i="5" s="1"/>
  <c r="N5629" i="5" s="1" a="1"/>
  <c r="N5629" i="5" s="1"/>
  <c r="L5628" i="5"/>
  <c r="M5628" i="5" s="1"/>
  <c r="N5628" i="5" s="1" a="1"/>
  <c r="N5628" i="5" s="1"/>
  <c r="L5627" i="5"/>
  <c r="M5627" i="5" s="1"/>
  <c r="N5627" i="5" s="1" a="1"/>
  <c r="N5627" i="5" s="1"/>
  <c r="L5626" i="5"/>
  <c r="M5626" i="5" s="1"/>
  <c r="N5626" i="5" s="1" a="1"/>
  <c r="N5626" i="5" s="1"/>
  <c r="L5625" i="5"/>
  <c r="M5625" i="5" s="1"/>
  <c r="N5625" i="5" s="1" a="1"/>
  <c r="N5625" i="5" s="1"/>
  <c r="L5624" i="5"/>
  <c r="M5624" i="5" s="1"/>
  <c r="N5624" i="5" s="1" a="1"/>
  <c r="N5624" i="5" s="1"/>
  <c r="L5623" i="5"/>
  <c r="M5623" i="5" s="1"/>
  <c r="N5623" i="5" s="1" a="1"/>
  <c r="N5623" i="5" s="1"/>
  <c r="L5622" i="5"/>
  <c r="M5622" i="5" s="1"/>
  <c r="N5622" i="5" s="1" a="1"/>
  <c r="N5622" i="5" s="1"/>
  <c r="L5621" i="5"/>
  <c r="M5621" i="5" s="1"/>
  <c r="N5621" i="5" s="1" a="1"/>
  <c r="N5621" i="5" s="1"/>
  <c r="L5620" i="5"/>
  <c r="M5620" i="5" s="1"/>
  <c r="N5620" i="5" s="1" a="1"/>
  <c r="N5620" i="5" s="1"/>
  <c r="L5619" i="5"/>
  <c r="M5619" i="5" s="1"/>
  <c r="N5619" i="5" s="1" a="1"/>
  <c r="N5619" i="5" s="1"/>
  <c r="L5618" i="5"/>
  <c r="M5618" i="5" s="1"/>
  <c r="N5618" i="5" s="1" a="1"/>
  <c r="N5618" i="5" s="1"/>
  <c r="L5617" i="5"/>
  <c r="M5617" i="5" s="1"/>
  <c r="N5617" i="5" s="1" a="1"/>
  <c r="N5617" i="5" s="1"/>
  <c r="L5616" i="5"/>
  <c r="M5616" i="5" s="1"/>
  <c r="N5616" i="5" s="1" a="1"/>
  <c r="N5616" i="5" s="1"/>
  <c r="L5615" i="5"/>
  <c r="M5615" i="5" s="1"/>
  <c r="N5615" i="5" s="1" a="1"/>
  <c r="N5615" i="5" s="1"/>
  <c r="L5614" i="5"/>
  <c r="M5614" i="5" s="1"/>
  <c r="N5614" i="5" s="1" a="1"/>
  <c r="N5614" i="5" s="1"/>
  <c r="L5613" i="5"/>
  <c r="M5613" i="5" s="1"/>
  <c r="N5613" i="5" s="1" a="1"/>
  <c r="N5613" i="5" s="1"/>
  <c r="L5612" i="5"/>
  <c r="M5612" i="5" s="1"/>
  <c r="N5612" i="5" s="1" a="1"/>
  <c r="N5612" i="5" s="1"/>
  <c r="L5611" i="5"/>
  <c r="M5611" i="5" s="1"/>
  <c r="N5611" i="5" s="1" a="1"/>
  <c r="N5611" i="5" s="1"/>
  <c r="L5610" i="5"/>
  <c r="M5610" i="5" s="1"/>
  <c r="N5610" i="5" s="1" a="1"/>
  <c r="N5610" i="5" s="1"/>
  <c r="L5609" i="5"/>
  <c r="M5609" i="5" s="1"/>
  <c r="N5609" i="5" s="1" a="1"/>
  <c r="N5609" i="5" s="1"/>
  <c r="L5608" i="5"/>
  <c r="M5608" i="5" s="1"/>
  <c r="N5608" i="5" s="1" a="1"/>
  <c r="N5608" i="5" s="1"/>
  <c r="L5607" i="5"/>
  <c r="M5607" i="5" s="1"/>
  <c r="N5607" i="5" s="1" a="1"/>
  <c r="N5607" i="5" s="1"/>
  <c r="L5606" i="5"/>
  <c r="M5606" i="5" s="1"/>
  <c r="N5606" i="5" s="1" a="1"/>
  <c r="N5606" i="5" s="1"/>
  <c r="L5605" i="5"/>
  <c r="M5605" i="5" s="1"/>
  <c r="N5605" i="5" s="1" a="1"/>
  <c r="N5605" i="5" s="1"/>
  <c r="L5604" i="5"/>
  <c r="M5604" i="5" s="1"/>
  <c r="N5604" i="5" s="1" a="1"/>
  <c r="N5604" i="5" s="1"/>
  <c r="L5603" i="5"/>
  <c r="M5603" i="5" s="1"/>
  <c r="N5603" i="5" s="1" a="1"/>
  <c r="N5603" i="5" s="1"/>
  <c r="L5602" i="5"/>
  <c r="M5602" i="5" s="1"/>
  <c r="N5602" i="5" s="1" a="1"/>
  <c r="N5602" i="5" s="1"/>
  <c r="L5601" i="5"/>
  <c r="M5601" i="5" s="1"/>
  <c r="N5601" i="5" s="1" a="1"/>
  <c r="N5601" i="5" s="1"/>
  <c r="L5600" i="5"/>
  <c r="M5600" i="5" s="1"/>
  <c r="N5600" i="5" s="1" a="1"/>
  <c r="N5600" i="5" s="1"/>
  <c r="L5599" i="5"/>
  <c r="M5599" i="5" s="1"/>
  <c r="N5599" i="5" s="1" a="1"/>
  <c r="N5599" i="5" s="1"/>
  <c r="L5598" i="5"/>
  <c r="M5598" i="5" s="1"/>
  <c r="N5598" i="5" s="1" a="1"/>
  <c r="N5598" i="5" s="1"/>
  <c r="L5597" i="5"/>
  <c r="M5597" i="5" s="1"/>
  <c r="N5597" i="5" s="1" a="1"/>
  <c r="N5597" i="5" s="1"/>
  <c r="L5596" i="5"/>
  <c r="M5596" i="5" s="1"/>
  <c r="N5596" i="5" s="1" a="1"/>
  <c r="N5596" i="5" s="1"/>
  <c r="L5595" i="5"/>
  <c r="M5595" i="5" s="1"/>
  <c r="N5595" i="5" s="1" a="1"/>
  <c r="N5595" i="5" s="1"/>
  <c r="L5594" i="5"/>
  <c r="M5594" i="5" s="1"/>
  <c r="N5594" i="5" s="1" a="1"/>
  <c r="N5594" i="5" s="1"/>
  <c r="L5593" i="5"/>
  <c r="M5593" i="5" s="1"/>
  <c r="N5593" i="5" s="1" a="1"/>
  <c r="N5593" i="5" s="1"/>
  <c r="L5592" i="5"/>
  <c r="M5592" i="5" s="1"/>
  <c r="N5592" i="5" s="1" a="1"/>
  <c r="N5592" i="5" s="1"/>
  <c r="L5591" i="5"/>
  <c r="M5591" i="5" s="1"/>
  <c r="N5591" i="5" s="1" a="1"/>
  <c r="N5591" i="5" s="1"/>
  <c r="L5590" i="5"/>
  <c r="M5590" i="5" s="1"/>
  <c r="N5590" i="5" s="1" a="1"/>
  <c r="N5590" i="5" s="1"/>
  <c r="L5589" i="5"/>
  <c r="M5589" i="5" s="1"/>
  <c r="N5589" i="5" s="1" a="1"/>
  <c r="N5589" i="5" s="1"/>
  <c r="L5588" i="5"/>
  <c r="M5588" i="5" s="1"/>
  <c r="N5588" i="5" s="1" a="1"/>
  <c r="N5588" i="5" s="1"/>
  <c r="L5587" i="5"/>
  <c r="M5587" i="5" s="1"/>
  <c r="N5587" i="5" s="1" a="1"/>
  <c r="N5587" i="5" s="1"/>
  <c r="L5586" i="5"/>
  <c r="M5586" i="5" s="1"/>
  <c r="N5586" i="5" s="1" a="1"/>
  <c r="N5586" i="5" s="1"/>
  <c r="L5585" i="5"/>
  <c r="M5585" i="5" s="1"/>
  <c r="N5585" i="5" s="1" a="1"/>
  <c r="N5585" i="5" s="1"/>
  <c r="L5584" i="5"/>
  <c r="M5584" i="5" s="1"/>
  <c r="N5584" i="5" s="1" a="1"/>
  <c r="N5584" i="5" s="1"/>
  <c r="L5583" i="5"/>
  <c r="M5583" i="5" s="1"/>
  <c r="N5583" i="5" s="1" a="1"/>
  <c r="N5583" i="5" s="1"/>
  <c r="M5582" i="5"/>
  <c r="N5582" i="5" s="1" a="1"/>
  <c r="N5582" i="5" s="1"/>
  <c r="L5582" i="5"/>
  <c r="L5581" i="5"/>
  <c r="M5581" i="5" s="1"/>
  <c r="N5581" i="5" s="1" a="1"/>
  <c r="N5581" i="5" s="1"/>
  <c r="L5580" i="5"/>
  <c r="M5580" i="5" s="1"/>
  <c r="N5580" i="5" s="1" a="1"/>
  <c r="N5580" i="5" s="1"/>
  <c r="L5579" i="5"/>
  <c r="M5579" i="5" s="1"/>
  <c r="N5579" i="5" s="1" a="1"/>
  <c r="N5579" i="5" s="1"/>
  <c r="L5578" i="5"/>
  <c r="M5578" i="5" s="1"/>
  <c r="N5578" i="5" s="1" a="1"/>
  <c r="N5578" i="5" s="1"/>
  <c r="L5577" i="5"/>
  <c r="M5577" i="5" s="1"/>
  <c r="N5577" i="5" s="1" a="1"/>
  <c r="N5577" i="5" s="1"/>
  <c r="L5576" i="5"/>
  <c r="M5576" i="5" s="1"/>
  <c r="N5576" i="5" s="1" a="1"/>
  <c r="N5576" i="5" s="1"/>
  <c r="L5575" i="5"/>
  <c r="M5575" i="5" s="1"/>
  <c r="N5575" i="5" s="1" a="1"/>
  <c r="N5575" i="5" s="1"/>
  <c r="L5574" i="5"/>
  <c r="M5574" i="5" s="1"/>
  <c r="N5574" i="5" s="1" a="1"/>
  <c r="N5574" i="5" s="1"/>
  <c r="L5573" i="5"/>
  <c r="M5573" i="5" s="1"/>
  <c r="N5573" i="5" s="1" a="1"/>
  <c r="N5573" i="5" s="1"/>
  <c r="L5572" i="5"/>
  <c r="M5572" i="5" s="1"/>
  <c r="N5572" i="5" s="1" a="1"/>
  <c r="N5572" i="5" s="1"/>
  <c r="L5571" i="5"/>
  <c r="M5571" i="5" s="1"/>
  <c r="N5571" i="5" s="1" a="1"/>
  <c r="N5571" i="5" s="1"/>
  <c r="L5570" i="5"/>
  <c r="M5570" i="5" s="1"/>
  <c r="N5570" i="5" s="1" a="1"/>
  <c r="N5570" i="5" s="1"/>
  <c r="L5569" i="5"/>
  <c r="M5569" i="5" s="1"/>
  <c r="N5569" i="5" s="1" a="1"/>
  <c r="N5569" i="5" s="1"/>
  <c r="L5568" i="5"/>
  <c r="M5568" i="5" s="1"/>
  <c r="N5568" i="5" s="1" a="1"/>
  <c r="N5568" i="5" s="1"/>
  <c r="L5567" i="5"/>
  <c r="M5567" i="5" s="1"/>
  <c r="N5567" i="5" s="1" a="1"/>
  <c r="N5567" i="5" s="1"/>
  <c r="L5566" i="5"/>
  <c r="M5566" i="5" s="1"/>
  <c r="N5566" i="5" s="1" a="1"/>
  <c r="N5566" i="5" s="1"/>
  <c r="L5565" i="5"/>
  <c r="M5565" i="5" s="1"/>
  <c r="N5565" i="5" s="1" a="1"/>
  <c r="N5565" i="5" s="1"/>
  <c r="L5564" i="5"/>
  <c r="M5564" i="5" s="1"/>
  <c r="N5564" i="5" s="1" a="1"/>
  <c r="N5564" i="5" s="1"/>
  <c r="L5563" i="5"/>
  <c r="M5563" i="5" s="1"/>
  <c r="N5563" i="5" s="1" a="1"/>
  <c r="N5563" i="5" s="1"/>
  <c r="L5562" i="5"/>
  <c r="M5562" i="5" s="1"/>
  <c r="N5562" i="5" s="1" a="1"/>
  <c r="N5562" i="5" s="1"/>
  <c r="L5561" i="5"/>
  <c r="M5561" i="5" s="1"/>
  <c r="N5561" i="5" s="1" a="1"/>
  <c r="N5561" i="5" s="1"/>
  <c r="L5560" i="5"/>
  <c r="M5560" i="5" s="1"/>
  <c r="N5560" i="5" s="1" a="1"/>
  <c r="N5560" i="5" s="1"/>
  <c r="L5559" i="5"/>
  <c r="M5559" i="5" s="1"/>
  <c r="N5559" i="5" s="1" a="1"/>
  <c r="N5559" i="5" s="1"/>
  <c r="L5558" i="5"/>
  <c r="M5558" i="5" s="1"/>
  <c r="N5558" i="5" s="1" a="1"/>
  <c r="N5558" i="5" s="1"/>
  <c r="L5557" i="5"/>
  <c r="M5557" i="5" s="1"/>
  <c r="N5557" i="5" s="1" a="1"/>
  <c r="N5557" i="5" s="1"/>
  <c r="L5556" i="5"/>
  <c r="M5556" i="5" s="1"/>
  <c r="N5556" i="5" s="1" a="1"/>
  <c r="N5556" i="5" s="1"/>
  <c r="L5555" i="5"/>
  <c r="M5555" i="5" s="1"/>
  <c r="N5555" i="5" s="1" a="1"/>
  <c r="N5555" i="5" s="1"/>
  <c r="L5554" i="5"/>
  <c r="M5554" i="5" s="1"/>
  <c r="N5554" i="5" s="1" a="1"/>
  <c r="N5554" i="5" s="1"/>
  <c r="L5553" i="5"/>
  <c r="M5553" i="5" s="1"/>
  <c r="N5553" i="5" s="1" a="1"/>
  <c r="N5553" i="5" s="1"/>
  <c r="L5552" i="5"/>
  <c r="M5552" i="5" s="1"/>
  <c r="N5552" i="5" s="1" a="1"/>
  <c r="N5552" i="5" s="1"/>
  <c r="M5551" i="5"/>
  <c r="N5551" i="5" s="1" a="1"/>
  <c r="N5551" i="5" s="1"/>
  <c r="L5551" i="5"/>
  <c r="L5550" i="5"/>
  <c r="M5550" i="5" s="1"/>
  <c r="N5550" i="5" s="1" a="1"/>
  <c r="N5550" i="5" s="1"/>
  <c r="L5549" i="5"/>
  <c r="M5549" i="5" s="1"/>
  <c r="N5549" i="5" s="1" a="1"/>
  <c r="N5549" i="5" s="1"/>
  <c r="L5548" i="5"/>
  <c r="M5548" i="5" s="1"/>
  <c r="N5548" i="5" s="1" a="1"/>
  <c r="N5548" i="5" s="1"/>
  <c r="L5547" i="5"/>
  <c r="M5547" i="5" s="1"/>
  <c r="N5547" i="5" s="1" a="1"/>
  <c r="N5547" i="5" s="1"/>
  <c r="L5546" i="5"/>
  <c r="M5546" i="5" s="1"/>
  <c r="N5546" i="5" s="1" a="1"/>
  <c r="N5546" i="5" s="1"/>
  <c r="L5545" i="5"/>
  <c r="M5545" i="5" s="1"/>
  <c r="N5545" i="5" s="1" a="1"/>
  <c r="N5545" i="5" s="1"/>
  <c r="L5544" i="5"/>
  <c r="M5544" i="5" s="1"/>
  <c r="N5544" i="5" s="1" a="1"/>
  <c r="N5544" i="5" s="1"/>
  <c r="L5543" i="5"/>
  <c r="M5543" i="5" s="1"/>
  <c r="N5543" i="5" s="1" a="1"/>
  <c r="N5543" i="5" s="1"/>
  <c r="L5542" i="5"/>
  <c r="M5542" i="5" s="1"/>
  <c r="N5542" i="5" s="1" a="1"/>
  <c r="N5542" i="5" s="1"/>
  <c r="L5541" i="5"/>
  <c r="M5541" i="5" s="1"/>
  <c r="N5541" i="5" s="1" a="1"/>
  <c r="N5541" i="5" s="1"/>
  <c r="L5540" i="5"/>
  <c r="M5540" i="5" s="1"/>
  <c r="N5540" i="5" s="1" a="1"/>
  <c r="N5540" i="5" s="1"/>
  <c r="L5539" i="5"/>
  <c r="M5539" i="5" s="1"/>
  <c r="N5539" i="5" s="1" a="1"/>
  <c r="N5539" i="5" s="1"/>
  <c r="L5538" i="5"/>
  <c r="M5538" i="5" s="1"/>
  <c r="N5538" i="5" s="1" a="1"/>
  <c r="N5538" i="5" s="1"/>
  <c r="L5537" i="5"/>
  <c r="M5537" i="5" s="1"/>
  <c r="N5537" i="5" s="1" a="1"/>
  <c r="N5537" i="5" s="1"/>
  <c r="L5536" i="5"/>
  <c r="M5536" i="5" s="1"/>
  <c r="N5536" i="5" s="1" a="1"/>
  <c r="N5536" i="5" s="1"/>
  <c r="L5535" i="5"/>
  <c r="M5535" i="5" s="1"/>
  <c r="N5535" i="5" s="1" a="1"/>
  <c r="N5535" i="5" s="1"/>
  <c r="L5534" i="5"/>
  <c r="M5534" i="5" s="1"/>
  <c r="N5534" i="5" s="1" a="1"/>
  <c r="N5534" i="5" s="1"/>
  <c r="L5533" i="5"/>
  <c r="M5533" i="5" s="1"/>
  <c r="N5533" i="5" s="1" a="1"/>
  <c r="N5533" i="5" s="1"/>
  <c r="L5532" i="5"/>
  <c r="M5532" i="5" s="1"/>
  <c r="N5532" i="5" s="1" a="1"/>
  <c r="N5532" i="5" s="1"/>
  <c r="L5531" i="5"/>
  <c r="M5531" i="5" s="1"/>
  <c r="N5531" i="5" s="1" a="1"/>
  <c r="N5531" i="5" s="1"/>
  <c r="L5530" i="5"/>
  <c r="M5530" i="5" s="1"/>
  <c r="N5530" i="5" s="1" a="1"/>
  <c r="N5530" i="5" s="1"/>
  <c r="L5529" i="5"/>
  <c r="M5529" i="5" s="1"/>
  <c r="N5529" i="5" s="1" a="1"/>
  <c r="N5529" i="5" s="1"/>
  <c r="L5528" i="5"/>
  <c r="M5528" i="5" s="1"/>
  <c r="N5528" i="5" s="1" a="1"/>
  <c r="N5528" i="5" s="1"/>
  <c r="L5527" i="5"/>
  <c r="M5527" i="5" s="1"/>
  <c r="N5527" i="5" s="1" a="1"/>
  <c r="N5527" i="5" s="1"/>
  <c r="L5526" i="5"/>
  <c r="M5526" i="5" s="1"/>
  <c r="N5526" i="5" s="1" a="1"/>
  <c r="N5526" i="5" s="1"/>
  <c r="L5525" i="5"/>
  <c r="M5525" i="5" s="1"/>
  <c r="N5525" i="5" s="1" a="1"/>
  <c r="N5525" i="5" s="1"/>
  <c r="L5524" i="5"/>
  <c r="M5524" i="5" s="1"/>
  <c r="N5524" i="5" s="1" a="1"/>
  <c r="N5524" i="5" s="1"/>
  <c r="L5523" i="5"/>
  <c r="M5523" i="5" s="1"/>
  <c r="N5523" i="5" s="1" a="1"/>
  <c r="N5523" i="5" s="1"/>
  <c r="L5522" i="5"/>
  <c r="M5522" i="5" s="1"/>
  <c r="N5522" i="5" s="1" a="1"/>
  <c r="N5522" i="5" s="1"/>
  <c r="L5521" i="5"/>
  <c r="M5521" i="5" s="1"/>
  <c r="N5521" i="5" s="1" a="1"/>
  <c r="N5521" i="5" s="1"/>
  <c r="L5520" i="5"/>
  <c r="M5520" i="5" s="1"/>
  <c r="N5520" i="5" s="1" a="1"/>
  <c r="N5520" i="5" s="1"/>
  <c r="L5519" i="5"/>
  <c r="M5519" i="5" s="1"/>
  <c r="N5519" i="5" s="1" a="1"/>
  <c r="N5519" i="5" s="1"/>
  <c r="L5518" i="5"/>
  <c r="M5518" i="5" s="1"/>
  <c r="N5518" i="5" s="1" a="1"/>
  <c r="N5518" i="5" s="1"/>
  <c r="L5517" i="5"/>
  <c r="M5517" i="5" s="1"/>
  <c r="N5517" i="5" s="1" a="1"/>
  <c r="N5517" i="5" s="1"/>
  <c r="L5516" i="5"/>
  <c r="M5516" i="5" s="1"/>
  <c r="N5516" i="5" s="1" a="1"/>
  <c r="N5516" i="5" s="1"/>
  <c r="L5515" i="5"/>
  <c r="M5515" i="5" s="1"/>
  <c r="N5515" i="5" s="1" a="1"/>
  <c r="N5515" i="5" s="1"/>
  <c r="L5514" i="5"/>
  <c r="M5514" i="5" s="1"/>
  <c r="N5514" i="5" s="1" a="1"/>
  <c r="N5514" i="5" s="1"/>
  <c r="L5513" i="5"/>
  <c r="M5513" i="5" s="1"/>
  <c r="N5513" i="5" s="1" a="1"/>
  <c r="N5513" i="5" s="1"/>
  <c r="L5512" i="5"/>
  <c r="M5512" i="5" s="1"/>
  <c r="N5512" i="5" s="1" a="1"/>
  <c r="N5512" i="5" s="1"/>
  <c r="L5511" i="5"/>
  <c r="M5511" i="5" s="1"/>
  <c r="N5511" i="5" s="1" a="1"/>
  <c r="N5511" i="5" s="1"/>
  <c r="L5510" i="5"/>
  <c r="M5510" i="5" s="1"/>
  <c r="N5510" i="5" s="1" a="1"/>
  <c r="N5510" i="5" s="1"/>
  <c r="L5509" i="5"/>
  <c r="M5509" i="5" s="1"/>
  <c r="N5509" i="5" s="1" a="1"/>
  <c r="N5509" i="5" s="1"/>
  <c r="L5508" i="5"/>
  <c r="M5508" i="5" s="1"/>
  <c r="N5508" i="5" s="1" a="1"/>
  <c r="N5508" i="5" s="1"/>
  <c r="L5507" i="5"/>
  <c r="M5507" i="5" s="1"/>
  <c r="N5507" i="5" s="1" a="1"/>
  <c r="N5507" i="5" s="1"/>
  <c r="L5506" i="5"/>
  <c r="M5506" i="5" s="1"/>
  <c r="N5506" i="5" s="1" a="1"/>
  <c r="N5506" i="5" s="1"/>
  <c r="L5505" i="5"/>
  <c r="M5505" i="5" s="1"/>
  <c r="N5505" i="5" s="1" a="1"/>
  <c r="N5505" i="5" s="1"/>
  <c r="M5504" i="5"/>
  <c r="N5504" i="5" s="1" a="1"/>
  <c r="N5504" i="5" s="1"/>
  <c r="L5504" i="5"/>
  <c r="L5503" i="5"/>
  <c r="M5503" i="5" s="1"/>
  <c r="N5503" i="5" s="1" a="1"/>
  <c r="N5503" i="5" s="1"/>
  <c r="L5502" i="5"/>
  <c r="M5502" i="5" s="1"/>
  <c r="N5502" i="5" s="1" a="1"/>
  <c r="N5502" i="5" s="1"/>
  <c r="L5501" i="5"/>
  <c r="M5501" i="5" s="1"/>
  <c r="N5501" i="5" s="1" a="1"/>
  <c r="N5501" i="5" s="1"/>
  <c r="L5500" i="5"/>
  <c r="M5500" i="5" s="1"/>
  <c r="N5500" i="5" s="1" a="1"/>
  <c r="N5500" i="5" s="1"/>
  <c r="L5499" i="5"/>
  <c r="M5499" i="5" s="1"/>
  <c r="N5499" i="5" s="1" a="1"/>
  <c r="N5499" i="5" s="1"/>
  <c r="L5498" i="5"/>
  <c r="M5498" i="5" s="1"/>
  <c r="N5498" i="5" s="1" a="1"/>
  <c r="N5498" i="5" s="1"/>
  <c r="L5497" i="5"/>
  <c r="M5497" i="5" s="1"/>
  <c r="N5497" i="5" s="1" a="1"/>
  <c r="N5497" i="5" s="1"/>
  <c r="M5496" i="5"/>
  <c r="N5496" i="5" s="1" a="1"/>
  <c r="N5496" i="5" s="1"/>
  <c r="L5496" i="5"/>
  <c r="L5495" i="5"/>
  <c r="M5495" i="5" s="1"/>
  <c r="N5495" i="5" s="1" a="1"/>
  <c r="N5495" i="5" s="1"/>
  <c r="L5494" i="5"/>
  <c r="M5494" i="5" s="1"/>
  <c r="N5494" i="5" s="1" a="1"/>
  <c r="N5494" i="5" s="1"/>
  <c r="L5493" i="5"/>
  <c r="M5493" i="5" s="1"/>
  <c r="N5493" i="5" s="1" a="1"/>
  <c r="N5493" i="5" s="1"/>
  <c r="L5492" i="5"/>
  <c r="M5492" i="5" s="1"/>
  <c r="N5492" i="5" s="1" a="1"/>
  <c r="N5492" i="5" s="1"/>
  <c r="L5491" i="5"/>
  <c r="M5491" i="5" s="1"/>
  <c r="N5491" i="5" s="1" a="1"/>
  <c r="N5491" i="5" s="1"/>
  <c r="M5490" i="5"/>
  <c r="N5490" i="5" s="1" a="1"/>
  <c r="N5490" i="5" s="1"/>
  <c r="L5490" i="5"/>
  <c r="L5489" i="5"/>
  <c r="M5489" i="5" s="1"/>
  <c r="N5489" i="5" s="1" a="1"/>
  <c r="N5489" i="5" s="1"/>
  <c r="L5488" i="5"/>
  <c r="M5488" i="5" s="1"/>
  <c r="N5488" i="5" s="1" a="1"/>
  <c r="N5488" i="5" s="1"/>
  <c r="L5487" i="5"/>
  <c r="M5487" i="5" s="1"/>
  <c r="N5487" i="5" s="1" a="1"/>
  <c r="N5487" i="5" s="1"/>
  <c r="L5486" i="5"/>
  <c r="M5486" i="5" s="1"/>
  <c r="N5486" i="5" s="1" a="1"/>
  <c r="N5486" i="5" s="1"/>
  <c r="L5485" i="5"/>
  <c r="M5485" i="5" s="1"/>
  <c r="N5485" i="5" s="1" a="1"/>
  <c r="N5485" i="5" s="1"/>
  <c r="L5484" i="5"/>
  <c r="M5484" i="5" s="1"/>
  <c r="N5484" i="5" s="1" a="1"/>
  <c r="N5484" i="5" s="1"/>
  <c r="L5483" i="5"/>
  <c r="M5483" i="5" s="1"/>
  <c r="N5483" i="5" s="1" a="1"/>
  <c r="N5483" i="5" s="1"/>
  <c r="L5482" i="5"/>
  <c r="M5482" i="5" s="1"/>
  <c r="N5482" i="5" s="1" a="1"/>
  <c r="N5482" i="5" s="1"/>
  <c r="L5481" i="5"/>
  <c r="M5481" i="5" s="1"/>
  <c r="N5481" i="5" s="1" a="1"/>
  <c r="N5481" i="5" s="1"/>
  <c r="L5480" i="5"/>
  <c r="M5480" i="5" s="1"/>
  <c r="N5480" i="5" s="1" a="1"/>
  <c r="N5480" i="5" s="1"/>
  <c r="M5479" i="5"/>
  <c r="N5479" i="5" s="1" a="1"/>
  <c r="N5479" i="5" s="1"/>
  <c r="L5479" i="5"/>
  <c r="L5478" i="5"/>
  <c r="M5478" i="5" s="1"/>
  <c r="N5478" i="5" s="1" a="1"/>
  <c r="N5478" i="5" s="1"/>
  <c r="L5477" i="5"/>
  <c r="M5477" i="5" s="1"/>
  <c r="N5477" i="5" s="1" a="1"/>
  <c r="N5477" i="5" s="1"/>
  <c r="L5476" i="5"/>
  <c r="M5476" i="5" s="1"/>
  <c r="N5476" i="5" s="1" a="1"/>
  <c r="N5476" i="5" s="1"/>
  <c r="L5475" i="5"/>
  <c r="M5475" i="5" s="1"/>
  <c r="N5475" i="5" s="1" a="1"/>
  <c r="N5475" i="5" s="1"/>
  <c r="L5474" i="5"/>
  <c r="M5474" i="5" s="1"/>
  <c r="N5474" i="5" s="1" a="1"/>
  <c r="N5474" i="5" s="1"/>
  <c r="L5473" i="5"/>
  <c r="M5473" i="5" s="1"/>
  <c r="N5473" i="5" s="1" a="1"/>
  <c r="N5473" i="5" s="1"/>
  <c r="L5472" i="5"/>
  <c r="M5472" i="5" s="1"/>
  <c r="N5472" i="5" s="1" a="1"/>
  <c r="N5472" i="5" s="1"/>
  <c r="L5471" i="5"/>
  <c r="M5471" i="5" s="1"/>
  <c r="N5471" i="5" s="1" a="1"/>
  <c r="N5471" i="5" s="1"/>
  <c r="L5470" i="5"/>
  <c r="M5470" i="5" s="1"/>
  <c r="N5470" i="5" s="1" a="1"/>
  <c r="N5470" i="5" s="1"/>
  <c r="L5469" i="5"/>
  <c r="M5469" i="5" s="1"/>
  <c r="N5469" i="5" s="1" a="1"/>
  <c r="N5469" i="5" s="1"/>
  <c r="L5468" i="5"/>
  <c r="M5468" i="5" s="1"/>
  <c r="N5468" i="5" s="1" a="1"/>
  <c r="N5468" i="5" s="1"/>
  <c r="L5467" i="5"/>
  <c r="M5467" i="5" s="1"/>
  <c r="N5467" i="5" s="1" a="1"/>
  <c r="N5467" i="5" s="1"/>
  <c r="L5466" i="5"/>
  <c r="M5466" i="5" s="1"/>
  <c r="N5466" i="5" s="1" a="1"/>
  <c r="N5466" i="5" s="1"/>
  <c r="L5465" i="5"/>
  <c r="M5465" i="5" s="1"/>
  <c r="N5465" i="5" s="1" a="1"/>
  <c r="N5465" i="5" s="1"/>
  <c r="L5464" i="5"/>
  <c r="M5464" i="5" s="1"/>
  <c r="N5464" i="5" s="1" a="1"/>
  <c r="N5464" i="5" s="1"/>
  <c r="L5463" i="5"/>
  <c r="M5463" i="5" s="1"/>
  <c r="N5463" i="5" s="1" a="1"/>
  <c r="N5463" i="5" s="1"/>
  <c r="L5462" i="5"/>
  <c r="M5462" i="5" s="1"/>
  <c r="N5462" i="5" s="1" a="1"/>
  <c r="N5462" i="5" s="1"/>
  <c r="M5461" i="5"/>
  <c r="N5461" i="5" s="1" a="1"/>
  <c r="N5461" i="5" s="1"/>
  <c r="L5461" i="5"/>
  <c r="L5460" i="5"/>
  <c r="M5460" i="5" s="1"/>
  <c r="N5460" i="5" s="1" a="1"/>
  <c r="N5460" i="5" s="1"/>
  <c r="L5459" i="5"/>
  <c r="M5459" i="5" s="1"/>
  <c r="N5459" i="5" s="1" a="1"/>
  <c r="N5459" i="5" s="1"/>
  <c r="L5458" i="5"/>
  <c r="M5458" i="5" s="1"/>
  <c r="N5458" i="5" s="1" a="1"/>
  <c r="N5458" i="5" s="1"/>
  <c r="L5457" i="5"/>
  <c r="M5457" i="5" s="1"/>
  <c r="N5457" i="5" s="1" a="1"/>
  <c r="N5457" i="5" s="1"/>
  <c r="L5456" i="5"/>
  <c r="M5456" i="5" s="1"/>
  <c r="N5456" i="5" s="1" a="1"/>
  <c r="N5456" i="5" s="1"/>
  <c r="L5455" i="5"/>
  <c r="M5455" i="5" s="1"/>
  <c r="N5455" i="5" s="1" a="1"/>
  <c r="N5455" i="5" s="1"/>
  <c r="L5454" i="5"/>
  <c r="M5454" i="5" s="1"/>
  <c r="N5454" i="5" s="1" a="1"/>
  <c r="N5454" i="5" s="1"/>
  <c r="L5453" i="5"/>
  <c r="M5453" i="5" s="1"/>
  <c r="N5453" i="5" s="1" a="1"/>
  <c r="N5453" i="5" s="1"/>
  <c r="L5452" i="5"/>
  <c r="M5452" i="5" s="1"/>
  <c r="N5452" i="5" s="1" a="1"/>
  <c r="N5452" i="5" s="1"/>
  <c r="L5451" i="5"/>
  <c r="M5451" i="5" s="1"/>
  <c r="N5451" i="5" s="1" a="1"/>
  <c r="N5451" i="5" s="1"/>
  <c r="M5450" i="5"/>
  <c r="N5450" i="5" s="1" a="1"/>
  <c r="N5450" i="5" s="1"/>
  <c r="L5450" i="5"/>
  <c r="L5449" i="5"/>
  <c r="M5449" i="5" s="1"/>
  <c r="N5449" i="5" s="1" a="1"/>
  <c r="N5449" i="5" s="1"/>
  <c r="M5448" i="5"/>
  <c r="N5448" i="5" s="1" a="1"/>
  <c r="N5448" i="5" s="1"/>
  <c r="L5448" i="5"/>
  <c r="L5447" i="5"/>
  <c r="M5447" i="5" s="1"/>
  <c r="N5447" i="5" s="1" a="1"/>
  <c r="N5447" i="5" s="1"/>
  <c r="L5446" i="5"/>
  <c r="M5446" i="5" s="1"/>
  <c r="N5446" i="5" s="1" a="1"/>
  <c r="N5446" i="5" s="1"/>
  <c r="L5445" i="5"/>
  <c r="M5445" i="5" s="1"/>
  <c r="N5445" i="5" s="1" a="1"/>
  <c r="N5445" i="5" s="1"/>
  <c r="L5444" i="5"/>
  <c r="M5444" i="5" s="1"/>
  <c r="N5444" i="5" s="1" a="1"/>
  <c r="N5444" i="5" s="1"/>
  <c r="L5443" i="5"/>
  <c r="M5443" i="5" s="1"/>
  <c r="N5443" i="5" s="1" a="1"/>
  <c r="N5443" i="5" s="1"/>
  <c r="L5442" i="5"/>
  <c r="M5442" i="5" s="1"/>
  <c r="N5442" i="5" s="1" a="1"/>
  <c r="N5442" i="5" s="1"/>
  <c r="L5441" i="5"/>
  <c r="M5441" i="5" s="1"/>
  <c r="N5441" i="5" s="1" a="1"/>
  <c r="N5441" i="5" s="1"/>
  <c r="L5440" i="5"/>
  <c r="M5440" i="5" s="1"/>
  <c r="N5440" i="5" s="1" a="1"/>
  <c r="N5440" i="5" s="1"/>
  <c r="L5439" i="5"/>
  <c r="M5439" i="5" s="1"/>
  <c r="N5439" i="5" s="1" a="1"/>
  <c r="N5439" i="5" s="1"/>
  <c r="L5438" i="5"/>
  <c r="M5438" i="5" s="1"/>
  <c r="N5438" i="5" s="1" a="1"/>
  <c r="N5438" i="5" s="1"/>
  <c r="L5437" i="5"/>
  <c r="M5437" i="5" s="1"/>
  <c r="N5437" i="5" s="1" a="1"/>
  <c r="N5437" i="5" s="1"/>
  <c r="L5436" i="5"/>
  <c r="M5436" i="5" s="1"/>
  <c r="N5436" i="5" s="1" a="1"/>
  <c r="N5436" i="5" s="1"/>
  <c r="L5435" i="5"/>
  <c r="M5435" i="5" s="1"/>
  <c r="N5435" i="5" s="1" a="1"/>
  <c r="N5435" i="5" s="1"/>
  <c r="L5434" i="5"/>
  <c r="M5434" i="5" s="1"/>
  <c r="N5434" i="5" s="1" a="1"/>
  <c r="N5434" i="5" s="1"/>
  <c r="L5433" i="5"/>
  <c r="M5433" i="5" s="1"/>
  <c r="N5433" i="5" s="1" a="1"/>
  <c r="N5433" i="5" s="1"/>
  <c r="L5432" i="5"/>
  <c r="M5432" i="5" s="1"/>
  <c r="N5432" i="5" s="1" a="1"/>
  <c r="N5432" i="5" s="1"/>
  <c r="L5431" i="5"/>
  <c r="M5431" i="5" s="1"/>
  <c r="N5431" i="5" s="1" a="1"/>
  <c r="N5431" i="5" s="1"/>
  <c r="L5430" i="5"/>
  <c r="M5430" i="5" s="1"/>
  <c r="N5430" i="5" s="1" a="1"/>
  <c r="N5430" i="5" s="1"/>
  <c r="L5429" i="5"/>
  <c r="M5429" i="5" s="1"/>
  <c r="N5429" i="5" s="1" a="1"/>
  <c r="N5429" i="5" s="1"/>
  <c r="L5428" i="5"/>
  <c r="M5428" i="5" s="1"/>
  <c r="N5428" i="5" s="1" a="1"/>
  <c r="N5428" i="5" s="1"/>
  <c r="L5427" i="5"/>
  <c r="M5427" i="5" s="1"/>
  <c r="N5427" i="5" s="1" a="1"/>
  <c r="N5427" i="5" s="1"/>
  <c r="M5426" i="5"/>
  <c r="N5426" i="5" s="1" a="1"/>
  <c r="N5426" i="5" s="1"/>
  <c r="L5426" i="5"/>
  <c r="L5425" i="5"/>
  <c r="M5425" i="5" s="1"/>
  <c r="N5425" i="5" s="1" a="1"/>
  <c r="N5425" i="5" s="1"/>
  <c r="L5424" i="5"/>
  <c r="M5424" i="5" s="1"/>
  <c r="N5424" i="5" s="1" a="1"/>
  <c r="N5424" i="5" s="1"/>
  <c r="L5423" i="5"/>
  <c r="M5423" i="5" s="1"/>
  <c r="N5423" i="5" s="1" a="1"/>
  <c r="N5423" i="5" s="1"/>
  <c r="L5422" i="5"/>
  <c r="M5422" i="5" s="1"/>
  <c r="N5422" i="5" s="1" a="1"/>
  <c r="N5422" i="5" s="1"/>
  <c r="L5421" i="5"/>
  <c r="M5421" i="5" s="1"/>
  <c r="N5421" i="5" s="1" a="1"/>
  <c r="N5421" i="5" s="1"/>
  <c r="L5420" i="5"/>
  <c r="M5420" i="5" s="1"/>
  <c r="N5420" i="5" s="1" a="1"/>
  <c r="N5420" i="5" s="1"/>
  <c r="L5419" i="5"/>
  <c r="M5419" i="5" s="1"/>
  <c r="N5419" i="5" s="1" a="1"/>
  <c r="N5419" i="5" s="1"/>
  <c r="L5418" i="5"/>
  <c r="M5418" i="5" s="1"/>
  <c r="N5418" i="5" s="1" a="1"/>
  <c r="N5418" i="5" s="1"/>
  <c r="L5417" i="5"/>
  <c r="M5417" i="5" s="1"/>
  <c r="N5417" i="5" s="1" a="1"/>
  <c r="N5417" i="5" s="1"/>
  <c r="L5416" i="5"/>
  <c r="M5416" i="5" s="1"/>
  <c r="N5416" i="5" s="1" a="1"/>
  <c r="N5416" i="5" s="1"/>
  <c r="L5415" i="5"/>
  <c r="M5415" i="5" s="1"/>
  <c r="N5415" i="5" s="1" a="1"/>
  <c r="N5415" i="5" s="1"/>
  <c r="L5414" i="5"/>
  <c r="M5414" i="5" s="1"/>
  <c r="N5414" i="5" s="1" a="1"/>
  <c r="N5414" i="5" s="1"/>
  <c r="L5413" i="5"/>
  <c r="M5413" i="5" s="1"/>
  <c r="N5413" i="5" s="1" a="1"/>
  <c r="N5413" i="5" s="1"/>
  <c r="L5412" i="5"/>
  <c r="M5412" i="5" s="1"/>
  <c r="N5412" i="5" s="1" a="1"/>
  <c r="N5412" i="5" s="1"/>
  <c r="L5411" i="5"/>
  <c r="M5411" i="5" s="1"/>
  <c r="N5411" i="5" s="1" a="1"/>
  <c r="N5411" i="5" s="1"/>
  <c r="L5410" i="5"/>
  <c r="M5410" i="5" s="1"/>
  <c r="N5410" i="5" s="1" a="1"/>
  <c r="N5410" i="5" s="1"/>
  <c r="L5409" i="5"/>
  <c r="M5409" i="5" s="1"/>
  <c r="N5409" i="5" s="1" a="1"/>
  <c r="N5409" i="5" s="1"/>
  <c r="L5408" i="5"/>
  <c r="M5408" i="5" s="1"/>
  <c r="N5408" i="5" s="1" a="1"/>
  <c r="N5408" i="5" s="1"/>
  <c r="L5407" i="5"/>
  <c r="M5407" i="5" s="1"/>
  <c r="N5407" i="5" s="1" a="1"/>
  <c r="N5407" i="5" s="1"/>
  <c r="L5406" i="5"/>
  <c r="M5406" i="5" s="1"/>
  <c r="N5406" i="5" s="1" a="1"/>
  <c r="N5406" i="5" s="1"/>
  <c r="L5405" i="5"/>
  <c r="M5405" i="5" s="1"/>
  <c r="N5405" i="5" s="1" a="1"/>
  <c r="N5405" i="5" s="1"/>
  <c r="L5404" i="5"/>
  <c r="M5404" i="5" s="1"/>
  <c r="N5404" i="5" s="1" a="1"/>
  <c r="N5404" i="5" s="1"/>
  <c r="L5403" i="5"/>
  <c r="M5403" i="5" s="1"/>
  <c r="N5403" i="5" s="1" a="1"/>
  <c r="N5403" i="5" s="1"/>
  <c r="L5402" i="5"/>
  <c r="M5402" i="5" s="1"/>
  <c r="N5402" i="5" s="1" a="1"/>
  <c r="N5402" i="5" s="1"/>
  <c r="L5401" i="5"/>
  <c r="M5401" i="5" s="1"/>
  <c r="N5401" i="5" s="1" a="1"/>
  <c r="N5401" i="5" s="1"/>
  <c r="L5400" i="5"/>
  <c r="M5400" i="5" s="1"/>
  <c r="N5400" i="5" s="1" a="1"/>
  <c r="N5400" i="5" s="1"/>
  <c r="L5399" i="5"/>
  <c r="M5399" i="5" s="1"/>
  <c r="N5399" i="5" s="1" a="1"/>
  <c r="N5399" i="5" s="1"/>
  <c r="L5398" i="5"/>
  <c r="M5398" i="5" s="1"/>
  <c r="N5398" i="5" s="1" a="1"/>
  <c r="N5398" i="5" s="1"/>
  <c r="L5397" i="5"/>
  <c r="M5397" i="5" s="1"/>
  <c r="N5397" i="5" s="1" a="1"/>
  <c r="N5397" i="5" s="1"/>
  <c r="L5396" i="5"/>
  <c r="M5396" i="5" s="1"/>
  <c r="N5396" i="5" s="1" a="1"/>
  <c r="N5396" i="5" s="1"/>
  <c r="L5395" i="5"/>
  <c r="M5395" i="5" s="1"/>
  <c r="N5395" i="5" s="1" a="1"/>
  <c r="N5395" i="5" s="1"/>
  <c r="L5394" i="5"/>
  <c r="M5394" i="5" s="1"/>
  <c r="N5394" i="5" s="1" a="1"/>
  <c r="N5394" i="5" s="1"/>
  <c r="L5393" i="5"/>
  <c r="M5393" i="5" s="1"/>
  <c r="N5393" i="5" s="1" a="1"/>
  <c r="N5393" i="5" s="1"/>
  <c r="L5392" i="5"/>
  <c r="M5392" i="5" s="1"/>
  <c r="N5392" i="5" s="1" a="1"/>
  <c r="N5392" i="5" s="1"/>
  <c r="L5391" i="5"/>
  <c r="M5391" i="5" s="1"/>
  <c r="N5391" i="5" s="1" a="1"/>
  <c r="N5391" i="5" s="1"/>
  <c r="L5390" i="5"/>
  <c r="M5390" i="5" s="1"/>
  <c r="N5390" i="5" s="1" a="1"/>
  <c r="N5390" i="5" s="1"/>
  <c r="L5389" i="5"/>
  <c r="M5389" i="5" s="1"/>
  <c r="N5389" i="5" s="1" a="1"/>
  <c r="N5389" i="5" s="1"/>
  <c r="L5388" i="5"/>
  <c r="M5388" i="5" s="1"/>
  <c r="N5388" i="5" s="1" a="1"/>
  <c r="N5388" i="5" s="1"/>
  <c r="L5387" i="5"/>
  <c r="M5387" i="5" s="1"/>
  <c r="N5387" i="5" s="1" a="1"/>
  <c r="N5387" i="5" s="1"/>
  <c r="L5386" i="5"/>
  <c r="M5386" i="5" s="1"/>
  <c r="N5386" i="5" s="1" a="1"/>
  <c r="N5386" i="5" s="1"/>
  <c r="L5385" i="5"/>
  <c r="M5385" i="5" s="1"/>
  <c r="N5385" i="5" s="1" a="1"/>
  <c r="N5385" i="5" s="1"/>
  <c r="L5384" i="5"/>
  <c r="M5384" i="5" s="1"/>
  <c r="N5384" i="5" s="1" a="1"/>
  <c r="N5384" i="5" s="1"/>
  <c r="L5383" i="5"/>
  <c r="M5383" i="5" s="1"/>
  <c r="N5383" i="5" s="1" a="1"/>
  <c r="N5383" i="5" s="1"/>
  <c r="L5382" i="5"/>
  <c r="M5382" i="5" s="1"/>
  <c r="N5382" i="5" s="1" a="1"/>
  <c r="N5382" i="5" s="1"/>
  <c r="L5381" i="5"/>
  <c r="M5381" i="5" s="1"/>
  <c r="N5381" i="5" s="1" a="1"/>
  <c r="N5381" i="5" s="1"/>
  <c r="L5380" i="5"/>
  <c r="M5380" i="5" s="1"/>
  <c r="N5380" i="5" s="1" a="1"/>
  <c r="N5380" i="5" s="1"/>
  <c r="L5379" i="5"/>
  <c r="M5379" i="5" s="1"/>
  <c r="N5379" i="5" s="1" a="1"/>
  <c r="N5379" i="5" s="1"/>
  <c r="L5378" i="5"/>
  <c r="M5378" i="5" s="1"/>
  <c r="N5378" i="5" s="1" a="1"/>
  <c r="N5378" i="5" s="1"/>
  <c r="L5377" i="5"/>
  <c r="M5377" i="5" s="1"/>
  <c r="N5377" i="5" s="1" a="1"/>
  <c r="N5377" i="5" s="1"/>
  <c r="L5376" i="5"/>
  <c r="M5376" i="5" s="1"/>
  <c r="N5376" i="5" s="1" a="1"/>
  <c r="N5376" i="5" s="1"/>
  <c r="L5375" i="5"/>
  <c r="M5375" i="5" s="1"/>
  <c r="N5375" i="5" s="1" a="1"/>
  <c r="N5375" i="5" s="1"/>
  <c r="L5374" i="5"/>
  <c r="M5374" i="5" s="1"/>
  <c r="L5373" i="5"/>
  <c r="M5373" i="5" s="1"/>
  <c r="L5372" i="5"/>
  <c r="M5372" i="5" s="1"/>
  <c r="N5372" i="5" s="1" a="1"/>
  <c r="N5372" i="5" s="1"/>
  <c r="L5371" i="5"/>
  <c r="M5371" i="5" s="1"/>
  <c r="N5371" i="5" s="1" a="1"/>
  <c r="N5371" i="5" s="1"/>
  <c r="M5370" i="5"/>
  <c r="N5370" i="5" s="1" a="1"/>
  <c r="N5370" i="5" s="1"/>
  <c r="L5370" i="5"/>
  <c r="L5369" i="5"/>
  <c r="M5369" i="5" s="1"/>
  <c r="N5369" i="5" s="1" a="1"/>
  <c r="N5369" i="5" s="1"/>
  <c r="L5368" i="5"/>
  <c r="M5368" i="5" s="1"/>
  <c r="N5368" i="5" s="1" a="1"/>
  <c r="N5368" i="5" s="1"/>
  <c r="L5367" i="5"/>
  <c r="M5367" i="5" s="1"/>
  <c r="N5367" i="5" s="1" a="1"/>
  <c r="N5367" i="5" s="1"/>
  <c r="L5366" i="5"/>
  <c r="M5366" i="5" s="1"/>
  <c r="N5366" i="5" s="1" a="1"/>
  <c r="N5366" i="5" s="1"/>
  <c r="L5365" i="5"/>
  <c r="M5365" i="5" s="1"/>
  <c r="N5365" i="5" s="1" a="1"/>
  <c r="N5365" i="5" s="1"/>
  <c r="M5364" i="5"/>
  <c r="N5364" i="5" s="1" a="1"/>
  <c r="N5364" i="5" s="1"/>
  <c r="L5364" i="5"/>
  <c r="L5363" i="5"/>
  <c r="M5363" i="5" s="1"/>
  <c r="N5363" i="5" s="1" a="1"/>
  <c r="N5363" i="5" s="1"/>
  <c r="L5362" i="5"/>
  <c r="M5362" i="5" s="1"/>
  <c r="N5362" i="5" s="1" a="1"/>
  <c r="N5362" i="5" s="1"/>
  <c r="L5361" i="5"/>
  <c r="M5361" i="5" s="1"/>
  <c r="N5361" i="5" s="1" a="1"/>
  <c r="N5361" i="5" s="1"/>
  <c r="L5360" i="5"/>
  <c r="M5360" i="5" s="1"/>
  <c r="N5360" i="5" s="1" a="1"/>
  <c r="N5360" i="5" s="1"/>
  <c r="L5359" i="5"/>
  <c r="M5359" i="5" s="1"/>
  <c r="N5359" i="5" s="1" a="1"/>
  <c r="N5359" i="5" s="1"/>
  <c r="L5358" i="5"/>
  <c r="M5358" i="5" s="1"/>
  <c r="N5358" i="5" s="1" a="1"/>
  <c r="N5358" i="5" s="1"/>
  <c r="L5357" i="5"/>
  <c r="M5357" i="5" s="1"/>
  <c r="N5357" i="5" s="1" a="1"/>
  <c r="N5357" i="5" s="1"/>
  <c r="L5356" i="5"/>
  <c r="M5356" i="5" s="1"/>
  <c r="N5356" i="5" s="1" a="1"/>
  <c r="N5356" i="5" s="1"/>
  <c r="L5355" i="5"/>
  <c r="M5355" i="5" s="1"/>
  <c r="N5355" i="5" s="1" a="1"/>
  <c r="N5355" i="5" s="1"/>
  <c r="L5354" i="5"/>
  <c r="M5354" i="5" s="1"/>
  <c r="N5354" i="5" s="1" a="1"/>
  <c r="N5354" i="5" s="1"/>
  <c r="L5353" i="5"/>
  <c r="M5353" i="5" s="1"/>
  <c r="N5353" i="5" s="1" a="1"/>
  <c r="N5353" i="5" s="1"/>
  <c r="L5352" i="5"/>
  <c r="M5352" i="5" s="1"/>
  <c r="N5352" i="5" s="1" a="1"/>
  <c r="N5352" i="5" s="1"/>
  <c r="L5351" i="5"/>
  <c r="M5351" i="5" s="1"/>
  <c r="N5351" i="5" s="1" a="1"/>
  <c r="N5351" i="5" s="1"/>
  <c r="L5350" i="5"/>
  <c r="M5350" i="5" s="1"/>
  <c r="N5350" i="5" s="1" a="1"/>
  <c r="N5350" i="5" s="1"/>
  <c r="L5349" i="5"/>
  <c r="M5349" i="5" s="1"/>
  <c r="N5349" i="5" s="1" a="1"/>
  <c r="N5349" i="5" s="1"/>
  <c r="L5348" i="5"/>
  <c r="M5348" i="5" s="1"/>
  <c r="N5348" i="5" s="1" a="1"/>
  <c r="N5348" i="5" s="1"/>
  <c r="L5347" i="5"/>
  <c r="M5347" i="5" s="1"/>
  <c r="N5347" i="5" s="1" a="1"/>
  <c r="N5347" i="5" s="1"/>
  <c r="L5346" i="5"/>
  <c r="M5346" i="5" s="1"/>
  <c r="N5346" i="5" s="1" a="1"/>
  <c r="N5346" i="5" s="1"/>
  <c r="L5345" i="5"/>
  <c r="M5345" i="5" s="1"/>
  <c r="N5345" i="5" s="1" a="1"/>
  <c r="N5345" i="5" s="1"/>
  <c r="L5344" i="5"/>
  <c r="M5344" i="5" s="1"/>
  <c r="N5344" i="5" s="1" a="1"/>
  <c r="N5344" i="5" s="1"/>
  <c r="L5343" i="5"/>
  <c r="M5343" i="5" s="1"/>
  <c r="N5343" i="5" s="1" a="1"/>
  <c r="N5343" i="5" s="1"/>
  <c r="L5342" i="5"/>
  <c r="M5342" i="5" s="1"/>
  <c r="N5342" i="5" s="1" a="1"/>
  <c r="N5342" i="5" s="1"/>
  <c r="L5341" i="5"/>
  <c r="M5341" i="5" s="1"/>
  <c r="N5341" i="5" s="1" a="1"/>
  <c r="N5341" i="5" s="1"/>
  <c r="L5340" i="5"/>
  <c r="M5340" i="5" s="1"/>
  <c r="N5340" i="5" s="1" a="1"/>
  <c r="N5340" i="5" s="1"/>
  <c r="L5339" i="5"/>
  <c r="M5339" i="5" s="1"/>
  <c r="N5339" i="5" s="1" a="1"/>
  <c r="N5339" i="5" s="1"/>
  <c r="L5338" i="5"/>
  <c r="M5338" i="5" s="1"/>
  <c r="N5338" i="5" s="1" a="1"/>
  <c r="N5338" i="5" s="1"/>
  <c r="L5337" i="5"/>
  <c r="M5337" i="5" s="1"/>
  <c r="N5337" i="5" s="1" a="1"/>
  <c r="N5337" i="5" s="1"/>
  <c r="L5336" i="5"/>
  <c r="M5336" i="5" s="1"/>
  <c r="N5336" i="5" s="1" a="1"/>
  <c r="N5336" i="5" s="1"/>
  <c r="L5335" i="5"/>
  <c r="M5335" i="5" s="1"/>
  <c r="N5335" i="5" s="1" a="1"/>
  <c r="N5335" i="5" s="1"/>
  <c r="L5334" i="5"/>
  <c r="M5334" i="5" s="1"/>
  <c r="N5334" i="5" s="1" a="1"/>
  <c r="N5334" i="5" s="1"/>
  <c r="L5333" i="5"/>
  <c r="M5333" i="5" s="1"/>
  <c r="N5333" i="5" s="1" a="1"/>
  <c r="N5333" i="5" s="1"/>
  <c r="L5332" i="5"/>
  <c r="M5332" i="5" s="1"/>
  <c r="N5332" i="5" s="1" a="1"/>
  <c r="N5332" i="5" s="1"/>
  <c r="L5331" i="5"/>
  <c r="M5331" i="5" s="1"/>
  <c r="N5331" i="5" s="1" a="1"/>
  <c r="N5331" i="5" s="1"/>
  <c r="L5330" i="5"/>
  <c r="M5330" i="5" s="1"/>
  <c r="N5330" i="5" s="1" a="1"/>
  <c r="N5330" i="5" s="1"/>
  <c r="L5329" i="5"/>
  <c r="M5329" i="5" s="1"/>
  <c r="N5329" i="5" s="1" a="1"/>
  <c r="N5329" i="5" s="1"/>
  <c r="L5328" i="5"/>
  <c r="M5328" i="5" s="1"/>
  <c r="N5328" i="5" s="1" a="1"/>
  <c r="N5328" i="5" s="1"/>
  <c r="L5327" i="5"/>
  <c r="M5327" i="5" s="1"/>
  <c r="N5327" i="5" s="1" a="1"/>
  <c r="N5327" i="5" s="1"/>
  <c r="L5326" i="5"/>
  <c r="M5326" i="5" s="1"/>
  <c r="N5326" i="5" s="1" a="1"/>
  <c r="N5326" i="5" s="1"/>
  <c r="L5325" i="5"/>
  <c r="M5325" i="5" s="1"/>
  <c r="N5325" i="5" s="1" a="1"/>
  <c r="N5325" i="5" s="1"/>
  <c r="L5324" i="5"/>
  <c r="M5324" i="5" s="1"/>
  <c r="N5324" i="5" s="1" a="1"/>
  <c r="N5324" i="5" s="1"/>
  <c r="L5323" i="5"/>
  <c r="M5323" i="5" s="1"/>
  <c r="N5323" i="5" s="1" a="1"/>
  <c r="N5323" i="5" s="1"/>
  <c r="L5322" i="5"/>
  <c r="M5322" i="5" s="1"/>
  <c r="N5322" i="5" s="1" a="1"/>
  <c r="N5322" i="5" s="1"/>
  <c r="L5321" i="5"/>
  <c r="M5321" i="5" s="1"/>
  <c r="N5321" i="5" s="1" a="1"/>
  <c r="N5321" i="5" s="1"/>
  <c r="L5320" i="5"/>
  <c r="M5320" i="5" s="1"/>
  <c r="N5320" i="5" s="1" a="1"/>
  <c r="N5320" i="5" s="1"/>
  <c r="L5319" i="5"/>
  <c r="M5319" i="5" s="1"/>
  <c r="N5319" i="5" s="1" a="1"/>
  <c r="N5319" i="5" s="1"/>
  <c r="L5318" i="5"/>
  <c r="M5318" i="5" s="1"/>
  <c r="N5318" i="5" s="1" a="1"/>
  <c r="N5318" i="5" s="1"/>
  <c r="L5317" i="5"/>
  <c r="M5317" i="5" s="1"/>
  <c r="N5317" i="5" s="1" a="1"/>
  <c r="N5317" i="5" s="1"/>
  <c r="L5316" i="5"/>
  <c r="M5316" i="5" s="1"/>
  <c r="N5316" i="5" s="1" a="1"/>
  <c r="N5316" i="5" s="1"/>
  <c r="M5315" i="5"/>
  <c r="N5315" i="5" s="1" a="1"/>
  <c r="N5315" i="5" s="1"/>
  <c r="L5315" i="5"/>
  <c r="L5314" i="5"/>
  <c r="M5314" i="5" s="1"/>
  <c r="N5314" i="5" s="1" a="1"/>
  <c r="N5314" i="5" s="1"/>
  <c r="L5313" i="5"/>
  <c r="M5313" i="5" s="1"/>
  <c r="N5313" i="5" s="1" a="1"/>
  <c r="N5313" i="5" s="1"/>
  <c r="L5312" i="5"/>
  <c r="M5312" i="5" s="1"/>
  <c r="N5312" i="5" s="1" a="1"/>
  <c r="N5312" i="5" s="1"/>
  <c r="L5311" i="5"/>
  <c r="M5311" i="5" s="1"/>
  <c r="N5311" i="5" s="1" a="1"/>
  <c r="N5311" i="5" s="1"/>
  <c r="L5310" i="5"/>
  <c r="M5310" i="5" s="1"/>
  <c r="N5310" i="5" s="1" a="1"/>
  <c r="N5310" i="5" s="1"/>
  <c r="L5309" i="5"/>
  <c r="M5309" i="5" s="1"/>
  <c r="N5309" i="5" s="1" a="1"/>
  <c r="N5309" i="5" s="1"/>
  <c r="L5308" i="5"/>
  <c r="M5308" i="5" s="1"/>
  <c r="N5308" i="5" s="1" a="1"/>
  <c r="N5308" i="5" s="1"/>
  <c r="L5307" i="5"/>
  <c r="M5307" i="5" s="1"/>
  <c r="N5307" i="5" s="1" a="1"/>
  <c r="N5307" i="5" s="1"/>
  <c r="L5306" i="5"/>
  <c r="M5306" i="5" s="1"/>
  <c r="N5306" i="5" s="1" a="1"/>
  <c r="N5306" i="5" s="1"/>
  <c r="L5305" i="5"/>
  <c r="M5305" i="5" s="1"/>
  <c r="N5305" i="5" s="1" a="1"/>
  <c r="N5305" i="5" s="1"/>
  <c r="L5304" i="5"/>
  <c r="M5304" i="5" s="1"/>
  <c r="N5304" i="5" s="1" a="1"/>
  <c r="N5304" i="5" s="1"/>
  <c r="L5303" i="5"/>
  <c r="M5303" i="5" s="1"/>
  <c r="N5303" i="5" s="1" a="1"/>
  <c r="N5303" i="5" s="1"/>
  <c r="L5302" i="5"/>
  <c r="M5302" i="5" s="1"/>
  <c r="N5302" i="5" s="1" a="1"/>
  <c r="N5302" i="5" s="1"/>
  <c r="L5301" i="5"/>
  <c r="M5301" i="5" s="1"/>
  <c r="N5301" i="5" s="1" a="1"/>
  <c r="N5301" i="5" s="1"/>
  <c r="L5300" i="5"/>
  <c r="M5300" i="5" s="1"/>
  <c r="N5300" i="5" s="1" a="1"/>
  <c r="N5300" i="5" s="1"/>
  <c r="L5299" i="5"/>
  <c r="M5299" i="5" s="1"/>
  <c r="N5299" i="5" s="1" a="1"/>
  <c r="N5299" i="5" s="1"/>
  <c r="L5298" i="5"/>
  <c r="M5298" i="5" s="1"/>
  <c r="N5298" i="5" s="1" a="1"/>
  <c r="N5298" i="5" s="1"/>
  <c r="L5297" i="5"/>
  <c r="M5297" i="5" s="1"/>
  <c r="N5297" i="5" s="1" a="1"/>
  <c r="N5297" i="5" s="1"/>
  <c r="L5296" i="5"/>
  <c r="M5296" i="5" s="1"/>
  <c r="N5296" i="5" s="1" a="1"/>
  <c r="N5296" i="5" s="1"/>
  <c r="L5295" i="5"/>
  <c r="M5295" i="5" s="1"/>
  <c r="N5295" i="5" s="1" a="1"/>
  <c r="N5295" i="5" s="1"/>
  <c r="L5294" i="5"/>
  <c r="M5294" i="5" s="1"/>
  <c r="N5294" i="5" s="1" a="1"/>
  <c r="N5294" i="5" s="1"/>
  <c r="L5293" i="5"/>
  <c r="M5293" i="5" s="1"/>
  <c r="N5293" i="5" s="1" a="1"/>
  <c r="N5293" i="5" s="1"/>
  <c r="L5292" i="5"/>
  <c r="M5292" i="5" s="1"/>
  <c r="N5292" i="5" s="1" a="1"/>
  <c r="N5292" i="5" s="1"/>
  <c r="L5291" i="5"/>
  <c r="M5291" i="5" s="1"/>
  <c r="N5291" i="5" s="1" a="1"/>
  <c r="N5291" i="5" s="1"/>
  <c r="L5290" i="5"/>
  <c r="M5290" i="5" s="1"/>
  <c r="N5290" i="5" s="1" a="1"/>
  <c r="N5290" i="5" s="1"/>
  <c r="L5289" i="5"/>
  <c r="M5289" i="5" s="1"/>
  <c r="N5289" i="5" s="1" a="1"/>
  <c r="N5289" i="5" s="1"/>
  <c r="L5288" i="5"/>
  <c r="M5288" i="5" s="1"/>
  <c r="N5288" i="5" s="1" a="1"/>
  <c r="N5288" i="5" s="1"/>
  <c r="L5287" i="5"/>
  <c r="M5287" i="5" s="1"/>
  <c r="N5287" i="5" s="1" a="1"/>
  <c r="N5287" i="5" s="1"/>
  <c r="L5286" i="5"/>
  <c r="M5286" i="5" s="1"/>
  <c r="N5286" i="5" s="1" a="1"/>
  <c r="N5286" i="5" s="1"/>
  <c r="L5285" i="5"/>
  <c r="M5285" i="5" s="1"/>
  <c r="N5285" i="5" s="1" a="1"/>
  <c r="N5285" i="5" s="1"/>
  <c r="L5284" i="5"/>
  <c r="M5284" i="5" s="1"/>
  <c r="N5284" i="5" s="1" a="1"/>
  <c r="N5284" i="5" s="1"/>
  <c r="L5283" i="5"/>
  <c r="M5283" i="5" s="1"/>
  <c r="N5283" i="5" s="1" a="1"/>
  <c r="N5283" i="5" s="1"/>
  <c r="L5282" i="5"/>
  <c r="M5282" i="5" s="1"/>
  <c r="N5282" i="5" s="1" a="1"/>
  <c r="N5282" i="5" s="1"/>
  <c r="L5281" i="5"/>
  <c r="M5281" i="5" s="1"/>
  <c r="N5281" i="5" s="1" a="1"/>
  <c r="N5281" i="5" s="1"/>
  <c r="L5280" i="5"/>
  <c r="M5280" i="5" s="1"/>
  <c r="N5280" i="5" s="1" a="1"/>
  <c r="N5280" i="5" s="1"/>
  <c r="L5279" i="5"/>
  <c r="M5279" i="5" s="1"/>
  <c r="N5279" i="5" s="1" a="1"/>
  <c r="N5279" i="5" s="1"/>
  <c r="L5278" i="5"/>
  <c r="M5278" i="5" s="1"/>
  <c r="N5278" i="5" s="1" a="1"/>
  <c r="N5278" i="5" s="1"/>
  <c r="L5277" i="5"/>
  <c r="M5277" i="5" s="1"/>
  <c r="N5277" i="5" s="1" a="1"/>
  <c r="N5277" i="5" s="1"/>
  <c r="L5276" i="5"/>
  <c r="M5276" i="5" s="1"/>
  <c r="N5276" i="5" s="1" a="1"/>
  <c r="N5276" i="5" s="1"/>
  <c r="L5275" i="5"/>
  <c r="M5275" i="5" s="1"/>
  <c r="N5275" i="5" s="1" a="1"/>
  <c r="N5275" i="5" s="1"/>
  <c r="L5274" i="5"/>
  <c r="M5274" i="5" s="1"/>
  <c r="N5274" i="5" s="1" a="1"/>
  <c r="N5274" i="5" s="1"/>
  <c r="L5273" i="5"/>
  <c r="M5273" i="5" s="1"/>
  <c r="N5273" i="5" s="1" a="1"/>
  <c r="N5273" i="5" s="1"/>
  <c r="L5272" i="5"/>
  <c r="M5272" i="5" s="1"/>
  <c r="N5272" i="5" s="1" a="1"/>
  <c r="N5272" i="5" s="1"/>
  <c r="L5271" i="5"/>
  <c r="M5271" i="5" s="1"/>
  <c r="N5271" i="5" s="1" a="1"/>
  <c r="N5271" i="5" s="1"/>
  <c r="L5270" i="5"/>
  <c r="M5270" i="5" s="1"/>
  <c r="N5270" i="5" s="1" a="1"/>
  <c r="N5270" i="5" s="1"/>
  <c r="L5269" i="5"/>
  <c r="M5269" i="5" s="1"/>
  <c r="N5269" i="5" s="1" a="1"/>
  <c r="N5269" i="5" s="1"/>
  <c r="L5268" i="5"/>
  <c r="M5268" i="5" s="1"/>
  <c r="N5268" i="5" s="1" a="1"/>
  <c r="N5268" i="5" s="1"/>
  <c r="L5267" i="5"/>
  <c r="M5267" i="5" s="1"/>
  <c r="N5267" i="5" s="1" a="1"/>
  <c r="N5267" i="5" s="1"/>
  <c r="L5266" i="5"/>
  <c r="M5266" i="5" s="1"/>
  <c r="N5266" i="5" s="1" a="1"/>
  <c r="N5266" i="5" s="1"/>
  <c r="L5265" i="5"/>
  <c r="M5265" i="5" s="1"/>
  <c r="N5265" i="5" s="1" a="1"/>
  <c r="N5265" i="5" s="1"/>
  <c r="L5264" i="5"/>
  <c r="M5264" i="5" s="1"/>
  <c r="N5264" i="5" s="1" a="1"/>
  <c r="N5264" i="5" s="1"/>
  <c r="L5263" i="5"/>
  <c r="M5263" i="5" s="1"/>
  <c r="N5263" i="5" s="1" a="1"/>
  <c r="N5263" i="5" s="1"/>
  <c r="L5262" i="5"/>
  <c r="M5262" i="5" s="1"/>
  <c r="N5262" i="5" s="1" a="1"/>
  <c r="N5262" i="5" s="1"/>
  <c r="L5261" i="5"/>
  <c r="M5261" i="5" s="1"/>
  <c r="N5261" i="5" s="1" a="1"/>
  <c r="N5261" i="5" s="1"/>
  <c r="L5260" i="5"/>
  <c r="M5260" i="5" s="1"/>
  <c r="N5260" i="5" s="1" a="1"/>
  <c r="N5260" i="5" s="1"/>
  <c r="L5259" i="5"/>
  <c r="M5259" i="5" s="1"/>
  <c r="N5259" i="5" s="1" a="1"/>
  <c r="N5259" i="5" s="1"/>
  <c r="L5258" i="5"/>
  <c r="M5258" i="5" s="1"/>
  <c r="N5258" i="5" s="1" a="1"/>
  <c r="N5258" i="5" s="1"/>
  <c r="L5257" i="5"/>
  <c r="M5257" i="5" s="1"/>
  <c r="N5257" i="5" s="1" a="1"/>
  <c r="N5257" i="5" s="1"/>
  <c r="L5256" i="5"/>
  <c r="M5256" i="5" s="1"/>
  <c r="N5256" i="5" s="1" a="1"/>
  <c r="N5256" i="5" s="1"/>
  <c r="M5255" i="5"/>
  <c r="N5255" i="5" s="1" a="1"/>
  <c r="N5255" i="5" s="1"/>
  <c r="L5255" i="5"/>
  <c r="L5254" i="5"/>
  <c r="M5254" i="5" s="1"/>
  <c r="N5254" i="5" s="1" a="1"/>
  <c r="N5254" i="5" s="1"/>
  <c r="L5253" i="5"/>
  <c r="M5253" i="5" s="1"/>
  <c r="N5253" i="5" s="1" a="1"/>
  <c r="N5253" i="5" s="1"/>
  <c r="L5252" i="5"/>
  <c r="M5252" i="5" s="1"/>
  <c r="N5252" i="5" s="1" a="1"/>
  <c r="N5252" i="5" s="1"/>
  <c r="L5251" i="5"/>
  <c r="M5251" i="5" s="1"/>
  <c r="N5251" i="5" s="1" a="1"/>
  <c r="N5251" i="5" s="1"/>
  <c r="M5250" i="5"/>
  <c r="N5250" i="5" s="1" a="1"/>
  <c r="N5250" i="5" s="1"/>
  <c r="L5250" i="5"/>
  <c r="L5249" i="5"/>
  <c r="M5249" i="5" s="1"/>
  <c r="N5249" i="5" s="1" a="1"/>
  <c r="N5249" i="5" s="1"/>
  <c r="L5248" i="5"/>
  <c r="M5248" i="5" s="1"/>
  <c r="N5248" i="5" s="1" a="1"/>
  <c r="N5248" i="5" s="1"/>
  <c r="L5247" i="5"/>
  <c r="M5247" i="5" s="1"/>
  <c r="N5247" i="5" s="1" a="1"/>
  <c r="N5247" i="5" s="1"/>
  <c r="L5246" i="5"/>
  <c r="M5246" i="5" s="1"/>
  <c r="N5246" i="5" s="1" a="1"/>
  <c r="N5246" i="5" s="1"/>
  <c r="L5245" i="5"/>
  <c r="M5245" i="5" s="1"/>
  <c r="N5245" i="5" s="1" a="1"/>
  <c r="N5245" i="5" s="1"/>
  <c r="L5244" i="5"/>
  <c r="M5244" i="5" s="1"/>
  <c r="N5244" i="5" s="1" a="1"/>
  <c r="N5244" i="5" s="1"/>
  <c r="L5243" i="5"/>
  <c r="M5243" i="5" s="1"/>
  <c r="N5243" i="5" s="1" a="1"/>
  <c r="N5243" i="5" s="1"/>
  <c r="L5242" i="5"/>
  <c r="M5242" i="5" s="1"/>
  <c r="N5242" i="5" s="1" a="1"/>
  <c r="N5242" i="5" s="1"/>
  <c r="L5241" i="5"/>
  <c r="M5241" i="5" s="1"/>
  <c r="N5241" i="5" s="1" a="1"/>
  <c r="N5241" i="5" s="1"/>
  <c r="L5240" i="5"/>
  <c r="M5240" i="5" s="1"/>
  <c r="N5240" i="5" s="1" a="1"/>
  <c r="N5240" i="5" s="1"/>
  <c r="L5239" i="5"/>
  <c r="M5239" i="5" s="1"/>
  <c r="N5239" i="5" s="1" a="1"/>
  <c r="N5239" i="5" s="1"/>
  <c r="L5238" i="5"/>
  <c r="M5238" i="5" s="1"/>
  <c r="N5238" i="5" s="1" a="1"/>
  <c r="N5238" i="5" s="1"/>
  <c r="L5237" i="5"/>
  <c r="M5237" i="5" s="1"/>
  <c r="N5237" i="5" s="1" a="1"/>
  <c r="N5237" i="5" s="1"/>
  <c r="L5236" i="5"/>
  <c r="M5236" i="5" s="1"/>
  <c r="N5236" i="5" s="1" a="1"/>
  <c r="N5236" i="5" s="1"/>
  <c r="L5235" i="5"/>
  <c r="M5235" i="5" s="1"/>
  <c r="N5235" i="5" s="1" a="1"/>
  <c r="N5235" i="5" s="1"/>
  <c r="L5234" i="5"/>
  <c r="M5234" i="5" s="1"/>
  <c r="N5234" i="5" s="1" a="1"/>
  <c r="N5234" i="5" s="1"/>
  <c r="L5233" i="5"/>
  <c r="M5233" i="5" s="1"/>
  <c r="N5233" i="5" s="1" a="1"/>
  <c r="N5233" i="5" s="1"/>
  <c r="L5232" i="5"/>
  <c r="M5232" i="5" s="1"/>
  <c r="N5232" i="5" s="1" a="1"/>
  <c r="N5232" i="5" s="1"/>
  <c r="L5231" i="5"/>
  <c r="M5231" i="5" s="1"/>
  <c r="N5231" i="5" s="1" a="1"/>
  <c r="N5231" i="5" s="1"/>
  <c r="L5230" i="5"/>
  <c r="M5230" i="5" s="1"/>
  <c r="N5230" i="5" s="1" a="1"/>
  <c r="N5230" i="5" s="1"/>
  <c r="L5229" i="5"/>
  <c r="M5229" i="5" s="1"/>
  <c r="N5229" i="5" s="1" a="1"/>
  <c r="N5229" i="5" s="1"/>
  <c r="L5228" i="5"/>
  <c r="M5228" i="5" s="1"/>
  <c r="N5228" i="5" s="1" a="1"/>
  <c r="N5228" i="5" s="1"/>
  <c r="L5227" i="5"/>
  <c r="M5227" i="5" s="1"/>
  <c r="N5227" i="5" s="1" a="1"/>
  <c r="N5227" i="5" s="1"/>
  <c r="L5226" i="5"/>
  <c r="M5226" i="5" s="1"/>
  <c r="N5226" i="5" s="1" a="1"/>
  <c r="N5226" i="5" s="1"/>
  <c r="L5225" i="5"/>
  <c r="M5225" i="5" s="1"/>
  <c r="N5225" i="5" s="1" a="1"/>
  <c r="N5225" i="5" s="1"/>
  <c r="L5224" i="5"/>
  <c r="M5224" i="5" s="1"/>
  <c r="N5224" i="5" s="1" a="1"/>
  <c r="N5224" i="5" s="1"/>
  <c r="L5223" i="5"/>
  <c r="M5223" i="5" s="1"/>
  <c r="N5223" i="5" s="1" a="1"/>
  <c r="N5223" i="5" s="1"/>
  <c r="L5222" i="5"/>
  <c r="M5222" i="5" s="1"/>
  <c r="N5222" i="5" s="1" a="1"/>
  <c r="N5222" i="5" s="1"/>
  <c r="L5221" i="5"/>
  <c r="M5221" i="5" s="1"/>
  <c r="N5221" i="5" s="1" a="1"/>
  <c r="N5221" i="5" s="1"/>
  <c r="L5220" i="5"/>
  <c r="M5220" i="5" s="1"/>
  <c r="N5220" i="5" s="1" a="1"/>
  <c r="N5220" i="5" s="1"/>
  <c r="L5219" i="5"/>
  <c r="M5219" i="5" s="1"/>
  <c r="N5219" i="5" s="1" a="1"/>
  <c r="N5219" i="5" s="1"/>
  <c r="L5218" i="5"/>
  <c r="M5218" i="5" s="1"/>
  <c r="N5218" i="5" s="1" a="1"/>
  <c r="N5218" i="5" s="1"/>
  <c r="M5217" i="5"/>
  <c r="N5217" i="5" s="1" a="1"/>
  <c r="N5217" i="5" s="1"/>
  <c r="L5217" i="5"/>
  <c r="M5216" i="5"/>
  <c r="N5216" i="5" s="1" a="1"/>
  <c r="N5216" i="5" s="1"/>
  <c r="L5216" i="5"/>
  <c r="L5215" i="5"/>
  <c r="M5215" i="5" s="1"/>
  <c r="N5215" i="5" s="1" a="1"/>
  <c r="N5215" i="5" s="1"/>
  <c r="L5214" i="5"/>
  <c r="M5214" i="5" s="1"/>
  <c r="L5213" i="5"/>
  <c r="M5213" i="5" s="1"/>
  <c r="N5213" i="5" s="1" a="1"/>
  <c r="N5213" i="5" s="1"/>
  <c r="L5212" i="5"/>
  <c r="M5212" i="5" s="1"/>
  <c r="N5212" i="5" s="1" a="1"/>
  <c r="N5212" i="5" s="1"/>
  <c r="L5211" i="5"/>
  <c r="M5211" i="5" s="1"/>
  <c r="N5211" i="5" s="1" a="1"/>
  <c r="N5211" i="5" s="1"/>
  <c r="L5210" i="5"/>
  <c r="M5210" i="5" s="1"/>
  <c r="N5210" i="5" s="1" a="1"/>
  <c r="N5210" i="5" s="1"/>
  <c r="M5209" i="5"/>
  <c r="N5209" i="5" s="1" a="1"/>
  <c r="N5209" i="5" s="1"/>
  <c r="L5209" i="5"/>
  <c r="L5208" i="5"/>
  <c r="M5208" i="5" s="1"/>
  <c r="N5208" i="5" s="1" a="1"/>
  <c r="N5208" i="5" s="1"/>
  <c r="L5207" i="5"/>
  <c r="M5207" i="5" s="1"/>
  <c r="N5207" i="5" s="1" a="1"/>
  <c r="N5207" i="5" s="1"/>
  <c r="L5206" i="5"/>
  <c r="M5206" i="5" s="1"/>
  <c r="N5206" i="5" s="1" a="1"/>
  <c r="N5206" i="5" s="1"/>
  <c r="L5205" i="5"/>
  <c r="M5205" i="5" s="1"/>
  <c r="N5205" i="5" s="1" a="1"/>
  <c r="N5205" i="5" s="1"/>
  <c r="L5204" i="5"/>
  <c r="M5204" i="5" s="1"/>
  <c r="N5204" i="5" s="1" a="1"/>
  <c r="N5204" i="5" s="1"/>
  <c r="L5203" i="5"/>
  <c r="M5203" i="5" s="1"/>
  <c r="N5203" i="5" s="1" a="1"/>
  <c r="N5203" i="5" s="1"/>
  <c r="L5202" i="5"/>
  <c r="M5202" i="5" s="1"/>
  <c r="N5202" i="5" s="1" a="1"/>
  <c r="N5202" i="5" s="1"/>
  <c r="L5201" i="5"/>
  <c r="M5201" i="5" s="1"/>
  <c r="N5201" i="5" s="1" a="1"/>
  <c r="N5201" i="5" s="1"/>
  <c r="L5200" i="5"/>
  <c r="M5200" i="5" s="1"/>
  <c r="N5200" i="5" s="1" a="1"/>
  <c r="N5200" i="5" s="1"/>
  <c r="M5199" i="5"/>
  <c r="N5199" i="5" s="1" a="1"/>
  <c r="N5199" i="5" s="1"/>
  <c r="L5199" i="5"/>
  <c r="L5198" i="5"/>
  <c r="M5198" i="5" s="1"/>
  <c r="N5198" i="5" s="1" a="1"/>
  <c r="N5198" i="5" s="1"/>
  <c r="L5197" i="5"/>
  <c r="M5197" i="5" s="1"/>
  <c r="N5197" i="5" s="1" a="1"/>
  <c r="N5197" i="5" s="1"/>
  <c r="L5196" i="5"/>
  <c r="M5196" i="5" s="1"/>
  <c r="N5196" i="5" s="1" a="1"/>
  <c r="N5196" i="5" s="1"/>
  <c r="L5195" i="5"/>
  <c r="M5195" i="5" s="1"/>
  <c r="N5195" i="5" s="1" a="1"/>
  <c r="N5195" i="5" s="1"/>
  <c r="L5194" i="5"/>
  <c r="M5194" i="5" s="1"/>
  <c r="N5194" i="5" s="1" a="1"/>
  <c r="N5194" i="5" s="1"/>
  <c r="L5193" i="5"/>
  <c r="M5193" i="5" s="1"/>
  <c r="N5193" i="5" s="1" a="1"/>
  <c r="N5193" i="5" s="1"/>
  <c r="L5192" i="5"/>
  <c r="M5192" i="5" s="1"/>
  <c r="N5192" i="5" s="1" a="1"/>
  <c r="N5192" i="5" s="1"/>
  <c r="L5191" i="5"/>
  <c r="M5191" i="5" s="1"/>
  <c r="N5191" i="5" s="1" a="1"/>
  <c r="N5191" i="5" s="1"/>
  <c r="L5190" i="5"/>
  <c r="M5190" i="5" s="1"/>
  <c r="L5189" i="5"/>
  <c r="M5189" i="5" s="1"/>
  <c r="N5189" i="5" s="1" a="1"/>
  <c r="N5189" i="5" s="1"/>
  <c r="L5188" i="5"/>
  <c r="M5188" i="5" s="1"/>
  <c r="N5188" i="5" s="1" a="1"/>
  <c r="N5188" i="5" s="1"/>
  <c r="L5187" i="5"/>
  <c r="M5187" i="5" s="1"/>
  <c r="N5187" i="5" s="1" a="1"/>
  <c r="N5187" i="5" s="1"/>
  <c r="L5186" i="5"/>
  <c r="M5186" i="5" s="1"/>
  <c r="N5186" i="5" s="1" a="1"/>
  <c r="N5186" i="5" s="1"/>
  <c r="L5185" i="5"/>
  <c r="M5185" i="5" s="1"/>
  <c r="N5185" i="5" s="1" a="1"/>
  <c r="N5185" i="5" s="1"/>
  <c r="L5184" i="5"/>
  <c r="M5184" i="5" s="1"/>
  <c r="N5184" i="5" s="1" a="1"/>
  <c r="N5184" i="5" s="1"/>
  <c r="L5183" i="5"/>
  <c r="M5183" i="5" s="1"/>
  <c r="N5183" i="5" s="1" a="1"/>
  <c r="N5183" i="5" s="1"/>
  <c r="L5182" i="5"/>
  <c r="M5182" i="5" s="1"/>
  <c r="N5182" i="5" s="1" a="1"/>
  <c r="N5182" i="5" s="1"/>
  <c r="L5181" i="5"/>
  <c r="M5181" i="5" s="1"/>
  <c r="N5181" i="5" s="1" a="1"/>
  <c r="N5181" i="5" s="1"/>
  <c r="L5180" i="5"/>
  <c r="M5180" i="5" s="1"/>
  <c r="N5180" i="5" s="1" a="1"/>
  <c r="N5180" i="5" s="1"/>
  <c r="L5179" i="5"/>
  <c r="M5179" i="5" s="1"/>
  <c r="N5179" i="5" s="1" a="1"/>
  <c r="N5179" i="5" s="1"/>
  <c r="L5178" i="5"/>
  <c r="M5178" i="5" s="1"/>
  <c r="N5178" i="5" s="1" a="1"/>
  <c r="N5178" i="5" s="1"/>
  <c r="L5177" i="5"/>
  <c r="M5177" i="5" s="1"/>
  <c r="N5177" i="5" s="1" a="1"/>
  <c r="N5177" i="5" s="1"/>
  <c r="L5176" i="5"/>
  <c r="M5176" i="5" s="1"/>
  <c r="N5176" i="5" s="1" a="1"/>
  <c r="N5176" i="5" s="1"/>
  <c r="L5175" i="5"/>
  <c r="M5175" i="5" s="1"/>
  <c r="N5175" i="5" s="1" a="1"/>
  <c r="N5175" i="5" s="1"/>
  <c r="L5174" i="5"/>
  <c r="M5174" i="5" s="1"/>
  <c r="N5174" i="5" s="1" a="1"/>
  <c r="N5174" i="5" s="1"/>
  <c r="M5173" i="5"/>
  <c r="N5173" i="5" s="1" a="1"/>
  <c r="N5173" i="5" s="1"/>
  <c r="L5173" i="5"/>
  <c r="L5172" i="5"/>
  <c r="M5172" i="5" s="1"/>
  <c r="N5172" i="5" s="1" a="1"/>
  <c r="N5172" i="5" s="1"/>
  <c r="L5171" i="5"/>
  <c r="M5171" i="5" s="1"/>
  <c r="N5171" i="5" s="1" a="1"/>
  <c r="N5171" i="5" s="1"/>
  <c r="L5170" i="5"/>
  <c r="M5170" i="5" s="1"/>
  <c r="N5170" i="5" s="1" a="1"/>
  <c r="N5170" i="5" s="1"/>
  <c r="L5169" i="5"/>
  <c r="M5169" i="5" s="1"/>
  <c r="N5169" i="5" s="1" a="1"/>
  <c r="N5169" i="5" s="1"/>
  <c r="L5168" i="5"/>
  <c r="M5168" i="5" s="1"/>
  <c r="N5168" i="5" s="1" a="1"/>
  <c r="N5168" i="5" s="1"/>
  <c r="L5167" i="5"/>
  <c r="M5167" i="5" s="1"/>
  <c r="N5167" i="5" s="1" a="1"/>
  <c r="N5167" i="5" s="1"/>
  <c r="L5166" i="5"/>
  <c r="M5166" i="5" s="1"/>
  <c r="N5166" i="5" s="1" a="1"/>
  <c r="N5166" i="5" s="1"/>
  <c r="L5165" i="5"/>
  <c r="M5165" i="5" s="1"/>
  <c r="N5165" i="5" s="1" a="1"/>
  <c r="N5165" i="5" s="1"/>
  <c r="L5164" i="5"/>
  <c r="M5164" i="5" s="1"/>
  <c r="N5164" i="5" s="1" a="1"/>
  <c r="N5164" i="5" s="1"/>
  <c r="L5163" i="5"/>
  <c r="M5163" i="5" s="1"/>
  <c r="N5163" i="5" s="1" a="1"/>
  <c r="N5163" i="5" s="1"/>
  <c r="L5162" i="5"/>
  <c r="M5162" i="5" s="1"/>
  <c r="N5162" i="5" s="1" a="1"/>
  <c r="N5162" i="5" s="1"/>
  <c r="L5161" i="5"/>
  <c r="M5161" i="5" s="1"/>
  <c r="N5161" i="5" s="1" a="1"/>
  <c r="N5161" i="5" s="1"/>
  <c r="L5160" i="5"/>
  <c r="M5160" i="5" s="1"/>
  <c r="N5160" i="5" s="1" a="1"/>
  <c r="N5160" i="5" s="1"/>
  <c r="L5159" i="5"/>
  <c r="M5159" i="5" s="1"/>
  <c r="N5159" i="5" s="1" a="1"/>
  <c r="N5159" i="5" s="1"/>
  <c r="L5158" i="5"/>
  <c r="M5158" i="5" s="1"/>
  <c r="N5158" i="5" s="1" a="1"/>
  <c r="N5158" i="5" s="1"/>
  <c r="L5157" i="5"/>
  <c r="M5157" i="5" s="1"/>
  <c r="N5157" i="5" s="1" a="1"/>
  <c r="N5157" i="5" s="1"/>
  <c r="L5156" i="5"/>
  <c r="M5156" i="5" s="1"/>
  <c r="N5156" i="5" s="1" a="1"/>
  <c r="N5156" i="5" s="1"/>
  <c r="L5155" i="5"/>
  <c r="M5155" i="5" s="1"/>
  <c r="N5155" i="5" s="1" a="1"/>
  <c r="N5155" i="5" s="1"/>
  <c r="L5154" i="5"/>
  <c r="M5154" i="5" s="1"/>
  <c r="N5154" i="5" s="1" a="1"/>
  <c r="N5154" i="5" s="1"/>
  <c r="L5153" i="5"/>
  <c r="M5153" i="5" s="1"/>
  <c r="N5153" i="5" s="1" a="1"/>
  <c r="N5153" i="5" s="1"/>
  <c r="L5152" i="5"/>
  <c r="M5152" i="5" s="1"/>
  <c r="N5152" i="5" s="1" a="1"/>
  <c r="N5152" i="5" s="1"/>
  <c r="L5151" i="5"/>
  <c r="M5151" i="5" s="1"/>
  <c r="N5151" i="5" s="1" a="1"/>
  <c r="N5151" i="5" s="1"/>
  <c r="L5150" i="5"/>
  <c r="M5150" i="5" s="1"/>
  <c r="N5150" i="5" s="1" a="1"/>
  <c r="N5150" i="5" s="1"/>
  <c r="L5149" i="5"/>
  <c r="M5149" i="5" s="1"/>
  <c r="N5149" i="5" s="1" a="1"/>
  <c r="N5149" i="5" s="1"/>
  <c r="L5148" i="5"/>
  <c r="M5148" i="5" s="1"/>
  <c r="N5148" i="5" s="1" a="1"/>
  <c r="N5148" i="5" s="1"/>
  <c r="L5147" i="5"/>
  <c r="M5147" i="5" s="1"/>
  <c r="N5147" i="5" s="1" a="1"/>
  <c r="N5147" i="5" s="1"/>
  <c r="L5146" i="5"/>
  <c r="M5146" i="5" s="1"/>
  <c r="N5146" i="5" s="1" a="1"/>
  <c r="N5146" i="5" s="1"/>
  <c r="L5145" i="5"/>
  <c r="M5145" i="5" s="1"/>
  <c r="N5145" i="5" s="1" a="1"/>
  <c r="N5145" i="5" s="1"/>
  <c r="L5144" i="5"/>
  <c r="M5144" i="5" s="1"/>
  <c r="N5144" i="5" s="1" a="1"/>
  <c r="N5144" i="5" s="1"/>
  <c r="L5143" i="5"/>
  <c r="M5143" i="5" s="1"/>
  <c r="N5143" i="5" s="1" a="1"/>
  <c r="N5143" i="5" s="1"/>
  <c r="L5142" i="5"/>
  <c r="M5142" i="5" s="1"/>
  <c r="N5142" i="5" s="1" a="1"/>
  <c r="N5142" i="5" s="1"/>
  <c r="L5141" i="5"/>
  <c r="M5141" i="5" s="1"/>
  <c r="N5141" i="5" s="1" a="1"/>
  <c r="N5141" i="5" s="1"/>
  <c r="L5140" i="5"/>
  <c r="M5140" i="5" s="1"/>
  <c r="N5140" i="5" s="1" a="1"/>
  <c r="N5140" i="5" s="1"/>
  <c r="L5139" i="5"/>
  <c r="M5139" i="5" s="1"/>
  <c r="N5139" i="5" s="1" a="1"/>
  <c r="N5139" i="5" s="1"/>
  <c r="L5138" i="5"/>
  <c r="M5138" i="5" s="1"/>
  <c r="N5138" i="5" s="1" a="1"/>
  <c r="N5138" i="5" s="1"/>
  <c r="L5137" i="5"/>
  <c r="M5137" i="5" s="1"/>
  <c r="N5137" i="5" s="1" a="1"/>
  <c r="N5137" i="5" s="1"/>
  <c r="L5136" i="5"/>
  <c r="M5136" i="5" s="1"/>
  <c r="N5136" i="5" s="1" a="1"/>
  <c r="N5136" i="5" s="1"/>
  <c r="L5135" i="5"/>
  <c r="M5135" i="5" s="1"/>
  <c r="N5135" i="5" s="1" a="1"/>
  <c r="N5135" i="5" s="1"/>
  <c r="L5134" i="5"/>
  <c r="M5134" i="5" s="1"/>
  <c r="N5134" i="5" s="1" a="1"/>
  <c r="N5134" i="5" s="1"/>
  <c r="L5133" i="5"/>
  <c r="M5133" i="5" s="1"/>
  <c r="N5133" i="5" s="1" a="1"/>
  <c r="N5133" i="5" s="1"/>
  <c r="L5132" i="5"/>
  <c r="M5132" i="5" s="1"/>
  <c r="N5132" i="5" s="1" a="1"/>
  <c r="N5132" i="5" s="1"/>
  <c r="L5131" i="5"/>
  <c r="M5131" i="5" s="1"/>
  <c r="N5131" i="5" s="1" a="1"/>
  <c r="N5131" i="5" s="1"/>
  <c r="L5130" i="5"/>
  <c r="M5130" i="5" s="1"/>
  <c r="N5130" i="5" s="1" a="1"/>
  <c r="N5130" i="5" s="1"/>
  <c r="L5129" i="5"/>
  <c r="M5129" i="5" s="1"/>
  <c r="N5129" i="5" s="1" a="1"/>
  <c r="N5129" i="5" s="1"/>
  <c r="L5128" i="5"/>
  <c r="M5128" i="5" s="1"/>
  <c r="N5128" i="5" s="1" a="1"/>
  <c r="N5128" i="5" s="1"/>
  <c r="L5127" i="5"/>
  <c r="M5127" i="5" s="1"/>
  <c r="N5127" i="5" s="1" a="1"/>
  <c r="N5127" i="5" s="1"/>
  <c r="L5126" i="5"/>
  <c r="M5126" i="5" s="1"/>
  <c r="N5126" i="5" s="1" a="1"/>
  <c r="N5126" i="5" s="1"/>
  <c r="L5125" i="5"/>
  <c r="M5125" i="5" s="1"/>
  <c r="N5125" i="5" s="1" a="1"/>
  <c r="N5125" i="5" s="1"/>
  <c r="L5124" i="5"/>
  <c r="M5124" i="5" s="1"/>
  <c r="N5124" i="5" s="1" a="1"/>
  <c r="N5124" i="5" s="1"/>
  <c r="L5123" i="5"/>
  <c r="M5123" i="5" s="1"/>
  <c r="N5123" i="5" s="1" a="1"/>
  <c r="N5123" i="5" s="1"/>
  <c r="L5122" i="5"/>
  <c r="M5122" i="5" s="1"/>
  <c r="N5122" i="5" s="1" a="1"/>
  <c r="N5122" i="5" s="1"/>
  <c r="L5121" i="5"/>
  <c r="M5121" i="5" s="1"/>
  <c r="N5121" i="5" s="1" a="1"/>
  <c r="N5121" i="5" s="1"/>
  <c r="L5120" i="5"/>
  <c r="M5120" i="5" s="1"/>
  <c r="N5120" i="5" s="1" a="1"/>
  <c r="N5120" i="5" s="1"/>
  <c r="L5119" i="5"/>
  <c r="M5119" i="5" s="1"/>
  <c r="N5119" i="5" s="1" a="1"/>
  <c r="N5119" i="5" s="1"/>
  <c r="M5118" i="5"/>
  <c r="N5118" i="5" s="1" a="1"/>
  <c r="N5118" i="5" s="1"/>
  <c r="L5118" i="5"/>
  <c r="L5117" i="5"/>
  <c r="M5117" i="5" s="1"/>
  <c r="N5117" i="5" s="1" a="1"/>
  <c r="N5117" i="5" s="1"/>
  <c r="L5116" i="5"/>
  <c r="M5116" i="5" s="1"/>
  <c r="N5116" i="5" s="1" a="1"/>
  <c r="L5115" i="5"/>
  <c r="M5115" i="5" s="1"/>
  <c r="N5115" i="5" s="1" a="1"/>
  <c r="N5115" i="5" s="1"/>
  <c r="L5114" i="5"/>
  <c r="M5114" i="5" s="1"/>
  <c r="N5114" i="5" s="1" a="1"/>
  <c r="N5114" i="5" s="1"/>
  <c r="L5113" i="5"/>
  <c r="M5113" i="5" s="1"/>
  <c r="N5113" i="5" s="1" a="1"/>
  <c r="N5113" i="5" s="1"/>
  <c r="L5112" i="5"/>
  <c r="M5112" i="5" s="1"/>
  <c r="N5112" i="5" s="1" a="1"/>
  <c r="N5112" i="5" s="1"/>
  <c r="L5111" i="5"/>
  <c r="M5111" i="5" s="1"/>
  <c r="N5111" i="5" s="1" a="1"/>
  <c r="N5111" i="5" s="1"/>
  <c r="L5110" i="5"/>
  <c r="M5110" i="5" s="1"/>
  <c r="N5110" i="5" s="1" a="1"/>
  <c r="N5110" i="5" s="1"/>
  <c r="L5109" i="5"/>
  <c r="M5109" i="5" s="1"/>
  <c r="N5109" i="5" s="1" a="1"/>
  <c r="N5109" i="5" s="1"/>
  <c r="L5108" i="5"/>
  <c r="M5108" i="5" s="1"/>
  <c r="N5108" i="5" s="1" a="1"/>
  <c r="N5108" i="5" s="1"/>
  <c r="L5107" i="5"/>
  <c r="M5107" i="5" s="1"/>
  <c r="N5107" i="5" s="1" a="1"/>
  <c r="N5107" i="5" s="1"/>
  <c r="L5106" i="5"/>
  <c r="M5106" i="5" s="1"/>
  <c r="N5106" i="5" s="1" a="1"/>
  <c r="N5106" i="5" s="1"/>
  <c r="L5105" i="5"/>
  <c r="M5105" i="5" s="1"/>
  <c r="N5105" i="5" s="1" a="1"/>
  <c r="N5105" i="5" s="1"/>
  <c r="L5104" i="5"/>
  <c r="M5104" i="5" s="1"/>
  <c r="N5104" i="5" s="1" a="1"/>
  <c r="N5104" i="5" s="1"/>
  <c r="M5103" i="5"/>
  <c r="N5103" i="5" s="1" a="1"/>
  <c r="N5103" i="5" s="1"/>
  <c r="L5103" i="5"/>
  <c r="L5102" i="5"/>
  <c r="M5102" i="5" s="1"/>
  <c r="N5102" i="5" s="1" a="1"/>
  <c r="N5102" i="5" s="1"/>
  <c r="L5101" i="5"/>
  <c r="M5101" i="5" s="1"/>
  <c r="N5101" i="5" s="1" a="1"/>
  <c r="N5101" i="5" s="1"/>
  <c r="L5100" i="5"/>
  <c r="M5100" i="5" s="1"/>
  <c r="N5100" i="5" s="1" a="1"/>
  <c r="N5100" i="5" s="1"/>
  <c r="L5099" i="5"/>
  <c r="M5099" i="5" s="1"/>
  <c r="N5099" i="5" s="1" a="1"/>
  <c r="N5099" i="5" s="1"/>
  <c r="L5098" i="5"/>
  <c r="M5098" i="5" s="1"/>
  <c r="N5098" i="5" s="1" a="1"/>
  <c r="N5098" i="5" s="1"/>
  <c r="L5097" i="5"/>
  <c r="M5097" i="5" s="1"/>
  <c r="N5097" i="5" s="1" a="1"/>
  <c r="N5097" i="5" s="1"/>
  <c r="L5096" i="5"/>
  <c r="M5096" i="5" s="1"/>
  <c r="N5096" i="5" s="1" a="1"/>
  <c r="N5096" i="5" s="1"/>
  <c r="L5095" i="5"/>
  <c r="M5095" i="5" s="1"/>
  <c r="N5095" i="5" s="1" a="1"/>
  <c r="N5095" i="5" s="1"/>
  <c r="L5094" i="5"/>
  <c r="M5094" i="5" s="1"/>
  <c r="N5094" i="5" s="1" a="1"/>
  <c r="N5094" i="5" s="1"/>
  <c r="L5093" i="5"/>
  <c r="M5093" i="5" s="1"/>
  <c r="N5093" i="5" s="1" a="1"/>
  <c r="N5093" i="5" s="1"/>
  <c r="L5092" i="5"/>
  <c r="M5092" i="5" s="1"/>
  <c r="N5092" i="5" s="1" a="1"/>
  <c r="N5092" i="5" s="1"/>
  <c r="L5091" i="5"/>
  <c r="M5091" i="5" s="1"/>
  <c r="N5091" i="5" s="1" a="1"/>
  <c r="N5091" i="5" s="1"/>
  <c r="L5090" i="5"/>
  <c r="M5090" i="5" s="1"/>
  <c r="N5090" i="5" s="1" a="1"/>
  <c r="N5090" i="5" s="1"/>
  <c r="L5089" i="5"/>
  <c r="M5089" i="5" s="1"/>
  <c r="N5089" i="5" s="1" a="1"/>
  <c r="N5089" i="5" s="1"/>
  <c r="L5088" i="5"/>
  <c r="M5088" i="5" s="1"/>
  <c r="N5088" i="5" s="1" a="1"/>
  <c r="N5088" i="5" s="1"/>
  <c r="L5087" i="5"/>
  <c r="M5087" i="5" s="1"/>
  <c r="N5087" i="5" s="1" a="1"/>
  <c r="N5087" i="5" s="1"/>
  <c r="L5086" i="5"/>
  <c r="M5086" i="5" s="1"/>
  <c r="N5086" i="5" s="1" a="1"/>
  <c r="N5086" i="5" s="1"/>
  <c r="L5085" i="5"/>
  <c r="M5085" i="5" s="1"/>
  <c r="N5085" i="5" s="1" a="1"/>
  <c r="N5085" i="5" s="1"/>
  <c r="L5084" i="5"/>
  <c r="M5084" i="5" s="1"/>
  <c r="N5084" i="5" s="1" a="1"/>
  <c r="N5084" i="5" s="1"/>
  <c r="L5083" i="5"/>
  <c r="M5083" i="5" s="1"/>
  <c r="N5083" i="5" s="1" a="1"/>
  <c r="N5083" i="5" s="1"/>
  <c r="M5082" i="5"/>
  <c r="N5082" i="5" s="1" a="1"/>
  <c r="N5082" i="5" s="1"/>
  <c r="L5082" i="5"/>
  <c r="L5081" i="5"/>
  <c r="M5081" i="5" s="1"/>
  <c r="N5081" i="5" s="1" a="1"/>
  <c r="N5081" i="5" s="1"/>
  <c r="L5080" i="5"/>
  <c r="M5080" i="5" s="1"/>
  <c r="N5080" i="5" s="1" a="1"/>
  <c r="N5080" i="5" s="1"/>
  <c r="L5079" i="5"/>
  <c r="M5079" i="5" s="1"/>
  <c r="N5079" i="5" s="1" a="1"/>
  <c r="N5079" i="5" s="1"/>
  <c r="L5078" i="5"/>
  <c r="M5078" i="5" s="1"/>
  <c r="N5078" i="5" s="1" a="1"/>
  <c r="N5078" i="5" s="1"/>
  <c r="M5077" i="5"/>
  <c r="N5077" i="5" s="1" a="1"/>
  <c r="N5077" i="5" s="1"/>
  <c r="L5077" i="5"/>
  <c r="L5076" i="5"/>
  <c r="M5076" i="5" s="1"/>
  <c r="N5076" i="5" s="1" a="1"/>
  <c r="N5076" i="5" s="1"/>
  <c r="L5075" i="5"/>
  <c r="M5075" i="5" s="1"/>
  <c r="N5075" i="5" s="1" a="1"/>
  <c r="N5075" i="5" s="1"/>
  <c r="L5074" i="5"/>
  <c r="M5074" i="5" s="1"/>
  <c r="N5074" i="5" s="1" a="1"/>
  <c r="N5074" i="5" s="1"/>
  <c r="L5073" i="5"/>
  <c r="M5073" i="5" s="1"/>
  <c r="N5073" i="5" s="1" a="1"/>
  <c r="N5073" i="5" s="1"/>
  <c r="L5072" i="5"/>
  <c r="M5072" i="5" s="1"/>
  <c r="N5072" i="5" s="1" a="1"/>
  <c r="N5072" i="5" s="1"/>
  <c r="L5071" i="5"/>
  <c r="M5071" i="5" s="1"/>
  <c r="N5071" i="5" s="1" a="1"/>
  <c r="N5071" i="5" s="1"/>
  <c r="M5070" i="5"/>
  <c r="N5070" i="5" s="1" a="1"/>
  <c r="N5070" i="5" s="1"/>
  <c r="L5070" i="5"/>
  <c r="L5069" i="5"/>
  <c r="M5069" i="5" s="1"/>
  <c r="N5069" i="5" s="1" a="1"/>
  <c r="N5069" i="5" s="1"/>
  <c r="L5068" i="5"/>
  <c r="M5068" i="5" s="1"/>
  <c r="N5068" i="5" s="1" a="1"/>
  <c r="N5068" i="5" s="1"/>
  <c r="L5067" i="5"/>
  <c r="M5067" i="5" s="1"/>
  <c r="N5067" i="5" s="1" a="1"/>
  <c r="N5067" i="5" s="1"/>
  <c r="L5066" i="5"/>
  <c r="M5066" i="5" s="1"/>
  <c r="N5066" i="5" s="1" a="1"/>
  <c r="N5066" i="5" s="1"/>
  <c r="L5065" i="5"/>
  <c r="M5065" i="5" s="1"/>
  <c r="N5065" i="5" s="1" a="1"/>
  <c r="N5065" i="5" s="1"/>
  <c r="L5064" i="5"/>
  <c r="M5064" i="5" s="1"/>
  <c r="N5064" i="5" s="1" a="1"/>
  <c r="N5064" i="5" s="1"/>
  <c r="L5063" i="5"/>
  <c r="M5063" i="5" s="1"/>
  <c r="N5063" i="5" s="1" a="1"/>
  <c r="N5063" i="5" s="1"/>
  <c r="L5062" i="5"/>
  <c r="M5062" i="5" s="1"/>
  <c r="N5062" i="5" s="1" a="1"/>
  <c r="N5062" i="5" s="1"/>
  <c r="M5061" i="5"/>
  <c r="N5061" i="5" s="1" a="1"/>
  <c r="N5061" i="5" s="1"/>
  <c r="L5061" i="5"/>
  <c r="L5060" i="5"/>
  <c r="M5060" i="5" s="1"/>
  <c r="N5060" i="5" s="1" a="1"/>
  <c r="N5060" i="5" s="1"/>
  <c r="L5059" i="5"/>
  <c r="M5059" i="5" s="1"/>
  <c r="N5059" i="5" s="1" a="1"/>
  <c r="N5059" i="5" s="1"/>
  <c r="L5058" i="5"/>
  <c r="M5058" i="5" s="1"/>
  <c r="N5058" i="5" s="1" a="1"/>
  <c r="N5058" i="5" s="1"/>
  <c r="L5057" i="5"/>
  <c r="M5057" i="5" s="1"/>
  <c r="N5057" i="5" s="1" a="1"/>
  <c r="N5057" i="5" s="1"/>
  <c r="L5056" i="5"/>
  <c r="M5056" i="5" s="1"/>
  <c r="N5056" i="5" s="1" a="1"/>
  <c r="N5056" i="5" s="1"/>
  <c r="L5055" i="5"/>
  <c r="M5055" i="5" s="1"/>
  <c r="N5055" i="5" s="1" a="1"/>
  <c r="N5055" i="5" s="1"/>
  <c r="L5054" i="5"/>
  <c r="M5054" i="5" s="1"/>
  <c r="N5054" i="5" s="1" a="1"/>
  <c r="N5054" i="5" s="1"/>
  <c r="L5053" i="5"/>
  <c r="M5053" i="5" s="1"/>
  <c r="N5053" i="5" s="1" a="1"/>
  <c r="N5053" i="5" s="1"/>
  <c r="M5052" i="5"/>
  <c r="N5052" i="5" s="1" a="1"/>
  <c r="N5052" i="5" s="1"/>
  <c r="L5052" i="5"/>
  <c r="L5051" i="5"/>
  <c r="M5051" i="5" s="1"/>
  <c r="N5051" i="5" s="1" a="1"/>
  <c r="N5051" i="5" s="1"/>
  <c r="L5050" i="5"/>
  <c r="M5050" i="5" s="1"/>
  <c r="N5050" i="5" s="1" a="1"/>
  <c r="N5050" i="5" s="1"/>
  <c r="L5049" i="5"/>
  <c r="M5049" i="5" s="1"/>
  <c r="N5049" i="5" s="1" a="1"/>
  <c r="N5049" i="5" s="1"/>
  <c r="L5048" i="5"/>
  <c r="M5048" i="5" s="1"/>
  <c r="N5048" i="5" s="1" a="1"/>
  <c r="N5048" i="5" s="1"/>
  <c r="L5047" i="5"/>
  <c r="M5047" i="5" s="1"/>
  <c r="N5047" i="5" s="1" a="1"/>
  <c r="N5047" i="5" s="1"/>
  <c r="L5046" i="5"/>
  <c r="M5046" i="5" s="1"/>
  <c r="N5046" i="5" s="1" a="1"/>
  <c r="N5046" i="5" s="1"/>
  <c r="L5045" i="5"/>
  <c r="M5045" i="5" s="1"/>
  <c r="N5045" i="5" s="1" a="1"/>
  <c r="N5045" i="5" s="1"/>
  <c r="L5044" i="5"/>
  <c r="M5044" i="5" s="1"/>
  <c r="N5044" i="5" s="1" a="1"/>
  <c r="N5044" i="5" s="1"/>
  <c r="L5043" i="5"/>
  <c r="M5043" i="5" s="1"/>
  <c r="N5043" i="5" s="1" a="1"/>
  <c r="N5043" i="5" s="1"/>
  <c r="L5042" i="5"/>
  <c r="M5042" i="5" s="1"/>
  <c r="N5042" i="5" s="1" a="1"/>
  <c r="N5042" i="5" s="1"/>
  <c r="M5041" i="5"/>
  <c r="N5041" i="5" s="1" a="1"/>
  <c r="N5041" i="5" s="1"/>
  <c r="L5041" i="5"/>
  <c r="L5040" i="5"/>
  <c r="M5040" i="5" s="1"/>
  <c r="N5040" i="5" s="1" a="1"/>
  <c r="N5040" i="5" s="1"/>
  <c r="L5039" i="5"/>
  <c r="M5039" i="5" s="1"/>
  <c r="N5039" i="5" s="1" a="1"/>
  <c r="N5039" i="5" s="1"/>
  <c r="L5038" i="5"/>
  <c r="M5038" i="5" s="1"/>
  <c r="N5038" i="5" s="1" a="1"/>
  <c r="N5038" i="5" s="1"/>
  <c r="L5037" i="5"/>
  <c r="M5037" i="5" s="1"/>
  <c r="N5037" i="5" s="1" a="1"/>
  <c r="N5037" i="5" s="1"/>
  <c r="L5036" i="5"/>
  <c r="M5036" i="5" s="1"/>
  <c r="N5036" i="5" s="1" a="1"/>
  <c r="N5036" i="5" s="1"/>
  <c r="M5035" i="5"/>
  <c r="N5035" i="5" s="1" a="1"/>
  <c r="N5035" i="5" s="1"/>
  <c r="L5035" i="5"/>
  <c r="L5034" i="5"/>
  <c r="M5034" i="5" s="1"/>
  <c r="N5034" i="5" s="1" a="1"/>
  <c r="N5034" i="5" s="1"/>
  <c r="L5033" i="5"/>
  <c r="M5033" i="5" s="1"/>
  <c r="N5033" i="5" s="1" a="1"/>
  <c r="N5033" i="5" s="1"/>
  <c r="L5032" i="5"/>
  <c r="M5032" i="5" s="1"/>
  <c r="N5032" i="5" s="1" a="1"/>
  <c r="N5032" i="5" s="1"/>
  <c r="L5031" i="5"/>
  <c r="M5031" i="5" s="1"/>
  <c r="N5031" i="5" s="1" a="1"/>
  <c r="N5031" i="5" s="1"/>
  <c r="L5030" i="5"/>
  <c r="M5030" i="5" s="1"/>
  <c r="N5030" i="5" s="1" a="1"/>
  <c r="N5030" i="5" s="1"/>
  <c r="L5029" i="5"/>
  <c r="M5029" i="5" s="1"/>
  <c r="N5029" i="5" s="1" a="1"/>
  <c r="N5029" i="5" s="1"/>
  <c r="L5028" i="5"/>
  <c r="M5028" i="5" s="1"/>
  <c r="N5028" i="5" s="1" a="1"/>
  <c r="N5028" i="5" s="1"/>
  <c r="L5027" i="5"/>
  <c r="M5027" i="5" s="1"/>
  <c r="N5027" i="5" s="1" a="1"/>
  <c r="N5027" i="5" s="1"/>
  <c r="L5026" i="5"/>
  <c r="M5026" i="5" s="1"/>
  <c r="N5026" i="5" s="1" a="1"/>
  <c r="N5026" i="5" s="1"/>
  <c r="L5025" i="5"/>
  <c r="M5025" i="5" s="1"/>
  <c r="N5025" i="5" s="1" a="1"/>
  <c r="N5025" i="5" s="1"/>
  <c r="L5024" i="5"/>
  <c r="M5024" i="5" s="1"/>
  <c r="N5024" i="5" s="1" a="1"/>
  <c r="N5024" i="5" s="1"/>
  <c r="L5023" i="5"/>
  <c r="M5023" i="5" s="1"/>
  <c r="N5023" i="5" s="1" a="1"/>
  <c r="N5023" i="5" s="1"/>
  <c r="L5022" i="5"/>
  <c r="M5022" i="5" s="1"/>
  <c r="N5022" i="5" s="1" a="1"/>
  <c r="N5022" i="5" s="1"/>
  <c r="L5021" i="5"/>
  <c r="M5021" i="5" s="1"/>
  <c r="N5021" i="5" s="1" a="1"/>
  <c r="N5021" i="5" s="1"/>
  <c r="L5020" i="5"/>
  <c r="M5020" i="5" s="1"/>
  <c r="N5020" i="5" s="1" a="1"/>
  <c r="N5020" i="5" s="1"/>
  <c r="M5019" i="5"/>
  <c r="N5019" i="5" s="1" a="1"/>
  <c r="N5019" i="5" s="1"/>
  <c r="L5019" i="5"/>
  <c r="L5018" i="5"/>
  <c r="M5018" i="5" s="1"/>
  <c r="M5017" i="5"/>
  <c r="N5017" i="5" s="1" a="1"/>
  <c r="N5017" i="5" s="1"/>
  <c r="L5017" i="5"/>
  <c r="L5016" i="5"/>
  <c r="M5016" i="5" s="1"/>
  <c r="N5016" i="5" s="1" a="1"/>
  <c r="N5016" i="5" s="1"/>
  <c r="M5015" i="5"/>
  <c r="N5015" i="5" s="1" a="1"/>
  <c r="N5015" i="5" s="1"/>
  <c r="L5015" i="5"/>
  <c r="L5014" i="5"/>
  <c r="M5014" i="5" s="1"/>
  <c r="N5014" i="5" s="1" a="1"/>
  <c r="N5014" i="5" s="1"/>
  <c r="L5013" i="5"/>
  <c r="M5013" i="5" s="1"/>
  <c r="N5013" i="5" s="1" a="1"/>
  <c r="N5013" i="5" s="1"/>
  <c r="L5012" i="5"/>
  <c r="M5012" i="5" s="1"/>
  <c r="N5012" i="5" s="1" a="1"/>
  <c r="N5012" i="5" s="1"/>
  <c r="M5011" i="5"/>
  <c r="N5011" i="5" s="1" a="1"/>
  <c r="N5011" i="5" s="1"/>
  <c r="L5011" i="5"/>
  <c r="L5010" i="5"/>
  <c r="M5010" i="5" s="1"/>
  <c r="N5010" i="5" s="1" a="1"/>
  <c r="N5010" i="5" s="1"/>
  <c r="L5009" i="5"/>
  <c r="M5009" i="5" s="1"/>
  <c r="N5009" i="5" s="1" a="1"/>
  <c r="N5009" i="5" s="1"/>
  <c r="L5008" i="5"/>
  <c r="M5008" i="5" s="1"/>
  <c r="N5008" i="5" s="1" a="1"/>
  <c r="N5008" i="5" s="1"/>
  <c r="L5007" i="5"/>
  <c r="M5007" i="5" s="1"/>
  <c r="N5007" i="5" s="1" a="1"/>
  <c r="N5007" i="5" s="1"/>
  <c r="L5006" i="5"/>
  <c r="M5006" i="5" s="1"/>
  <c r="N5006" i="5" s="1" a="1"/>
  <c r="N5006" i="5" s="1"/>
  <c r="L5005" i="5"/>
  <c r="M5005" i="5" s="1"/>
  <c r="N5005" i="5" s="1" a="1"/>
  <c r="N5005" i="5" s="1"/>
  <c r="L5004" i="5"/>
  <c r="M5004" i="5" s="1"/>
  <c r="N5004" i="5" s="1" a="1"/>
  <c r="N5004" i="5" s="1"/>
  <c r="L5003" i="5"/>
  <c r="M5003" i="5" s="1"/>
  <c r="N5003" i="5" s="1" a="1"/>
  <c r="N5003" i="5" s="1"/>
  <c r="L5002" i="5"/>
  <c r="M5002" i="5" s="1"/>
  <c r="N5002" i="5" s="1" a="1"/>
  <c r="N5002" i="5" s="1"/>
  <c r="L5001" i="5"/>
  <c r="M5001" i="5" s="1"/>
  <c r="N5001" i="5" s="1" a="1"/>
  <c r="N5001" i="5" s="1"/>
  <c r="L5000" i="5"/>
  <c r="M5000" i="5" s="1"/>
  <c r="N5000" i="5" s="1" a="1"/>
  <c r="N5000" i="5" s="1"/>
  <c r="L4999" i="5"/>
  <c r="M4999" i="5" s="1"/>
  <c r="N4999" i="5" s="1" a="1"/>
  <c r="N4999" i="5" s="1"/>
  <c r="L4998" i="5"/>
  <c r="M4998" i="5" s="1"/>
  <c r="N4998" i="5" s="1" a="1"/>
  <c r="N4998" i="5" s="1"/>
  <c r="M4997" i="5"/>
  <c r="N4997" i="5" s="1" a="1"/>
  <c r="N4997" i="5" s="1"/>
  <c r="L4997" i="5"/>
  <c r="L4996" i="5"/>
  <c r="M4996" i="5" s="1"/>
  <c r="N4996" i="5" s="1" a="1"/>
  <c r="N4996" i="5" s="1"/>
  <c r="L4995" i="5"/>
  <c r="M4995" i="5" s="1"/>
  <c r="N4995" i="5" s="1" a="1"/>
  <c r="N4995" i="5" s="1"/>
  <c r="L4994" i="5"/>
  <c r="M4994" i="5" s="1"/>
  <c r="N4994" i="5" s="1" a="1"/>
  <c r="N4994" i="5" s="1"/>
  <c r="L4993" i="5"/>
  <c r="M4993" i="5" s="1"/>
  <c r="N4993" i="5" s="1" a="1"/>
  <c r="N4993" i="5" s="1"/>
  <c r="L4992" i="5"/>
  <c r="M4992" i="5" s="1"/>
  <c r="N4992" i="5" s="1" a="1"/>
  <c r="N4992" i="5" s="1"/>
  <c r="M4991" i="5"/>
  <c r="N4991" i="5" s="1" a="1"/>
  <c r="N4991" i="5" s="1"/>
  <c r="L4991" i="5"/>
  <c r="L4990" i="5"/>
  <c r="M4990" i="5" s="1"/>
  <c r="N4990" i="5" s="1" a="1"/>
  <c r="N4990" i="5" s="1"/>
  <c r="L4989" i="5"/>
  <c r="M4989" i="5" s="1"/>
  <c r="N4989" i="5" s="1" a="1"/>
  <c r="N4989" i="5" s="1"/>
  <c r="L4988" i="5"/>
  <c r="M4988" i="5" s="1"/>
  <c r="N4988" i="5" s="1" a="1"/>
  <c r="N4988" i="5" s="1"/>
  <c r="L4987" i="5"/>
  <c r="M4987" i="5" s="1"/>
  <c r="N4987" i="5" s="1" a="1"/>
  <c r="N4987" i="5" s="1"/>
  <c r="L4986" i="5"/>
  <c r="M4986" i="5" s="1"/>
  <c r="N4986" i="5" s="1" a="1"/>
  <c r="N4986" i="5" s="1"/>
  <c r="L4985" i="5"/>
  <c r="M4985" i="5" s="1"/>
  <c r="N4985" i="5" s="1" a="1"/>
  <c r="N4985" i="5" s="1"/>
  <c r="L4984" i="5"/>
  <c r="M4984" i="5" s="1"/>
  <c r="N4984" i="5" s="1" a="1"/>
  <c r="N4984" i="5" s="1"/>
  <c r="L4983" i="5"/>
  <c r="M4983" i="5" s="1"/>
  <c r="N4983" i="5" s="1" a="1"/>
  <c r="N4983" i="5" s="1"/>
  <c r="L4982" i="5"/>
  <c r="M4982" i="5" s="1"/>
  <c r="N4982" i="5" s="1" a="1"/>
  <c r="N4982" i="5" s="1"/>
  <c r="L4981" i="5"/>
  <c r="M4981" i="5" s="1"/>
  <c r="N4981" i="5" s="1" a="1"/>
  <c r="N4981" i="5" s="1"/>
  <c r="L4980" i="5"/>
  <c r="M4980" i="5" s="1"/>
  <c r="N4980" i="5" s="1" a="1"/>
  <c r="N4980" i="5" s="1"/>
  <c r="M4979" i="5"/>
  <c r="N4979" i="5" s="1" a="1"/>
  <c r="N4979" i="5" s="1"/>
  <c r="L4979" i="5"/>
  <c r="M4978" i="5"/>
  <c r="N4978" i="5" s="1" a="1"/>
  <c r="N4978" i="5" s="1"/>
  <c r="L4978" i="5"/>
  <c r="L4977" i="5"/>
  <c r="M4977" i="5" s="1"/>
  <c r="N4977" i="5" s="1" a="1"/>
  <c r="N4977" i="5" s="1"/>
  <c r="L4976" i="5"/>
  <c r="M4976" i="5" s="1"/>
  <c r="N4976" i="5" s="1" a="1"/>
  <c r="N4976" i="5" s="1"/>
  <c r="L4975" i="5"/>
  <c r="M4975" i="5" s="1"/>
  <c r="N4975" i="5" s="1" a="1"/>
  <c r="N4975" i="5" s="1"/>
  <c r="L4974" i="5"/>
  <c r="M4974" i="5" s="1"/>
  <c r="N4974" i="5" s="1" a="1"/>
  <c r="N4974" i="5" s="1"/>
  <c r="M4973" i="5"/>
  <c r="N4973" i="5" s="1" a="1"/>
  <c r="N4973" i="5" s="1"/>
  <c r="L4973" i="5"/>
  <c r="L4972" i="5"/>
  <c r="M4972" i="5" s="1"/>
  <c r="N4972" i="5" s="1" a="1"/>
  <c r="N4972" i="5" s="1"/>
  <c r="M4971" i="5"/>
  <c r="N4971" i="5" s="1" a="1"/>
  <c r="L4971" i="5"/>
  <c r="L4970" i="5"/>
  <c r="M4970" i="5" s="1"/>
  <c r="N4970" i="5" s="1" a="1"/>
  <c r="N4970" i="5" s="1"/>
  <c r="M4969" i="5"/>
  <c r="N4969" i="5" s="1" a="1"/>
  <c r="N4969" i="5" s="1"/>
  <c r="L4969" i="5"/>
  <c r="L4968" i="5"/>
  <c r="M4968" i="5" s="1"/>
  <c r="N4968" i="5" s="1" a="1"/>
  <c r="N4968" i="5" s="1"/>
  <c r="L4967" i="5"/>
  <c r="M4967" i="5" s="1"/>
  <c r="N4967" i="5" s="1" a="1"/>
  <c r="N4967" i="5" s="1"/>
  <c r="L4966" i="5"/>
  <c r="M4966" i="5" s="1"/>
  <c r="N4966" i="5" s="1" a="1"/>
  <c r="N4966" i="5" s="1"/>
  <c r="M4965" i="5"/>
  <c r="N4965" i="5" s="1" a="1"/>
  <c r="N4965" i="5" s="1"/>
  <c r="L4965" i="5"/>
  <c r="L4964" i="5"/>
  <c r="M4964" i="5" s="1"/>
  <c r="N4964" i="5" s="1" a="1"/>
  <c r="N4964" i="5" s="1"/>
  <c r="L4963" i="5"/>
  <c r="M4963" i="5" s="1"/>
  <c r="N4963" i="5" s="1" a="1"/>
  <c r="N4963" i="5" s="1"/>
  <c r="L4962" i="5"/>
  <c r="M4962" i="5" s="1"/>
  <c r="N4962" i="5" s="1" a="1"/>
  <c r="N4962" i="5" s="1"/>
  <c r="L4961" i="5"/>
  <c r="M4961" i="5" s="1"/>
  <c r="N4961" i="5" s="1" a="1"/>
  <c r="N4961" i="5" s="1"/>
  <c r="M4960" i="5"/>
  <c r="N4960" i="5" s="1" a="1"/>
  <c r="N4960" i="5" s="1"/>
  <c r="L4960" i="5"/>
  <c r="L4959" i="5"/>
  <c r="M4959" i="5" s="1"/>
  <c r="N4959" i="5" s="1" a="1"/>
  <c r="N4959" i="5" s="1"/>
  <c r="L4958" i="5"/>
  <c r="M4958" i="5" s="1"/>
  <c r="N4958" i="5" s="1" a="1"/>
  <c r="N4958" i="5" s="1"/>
  <c r="L4957" i="5"/>
  <c r="M4957" i="5" s="1"/>
  <c r="N4957" i="5" s="1" a="1"/>
  <c r="N4957" i="5" s="1"/>
  <c r="L4956" i="5"/>
  <c r="M4956" i="5" s="1"/>
  <c r="N4956" i="5" s="1" a="1"/>
  <c r="N4956" i="5" s="1"/>
  <c r="L4955" i="5"/>
  <c r="M4955" i="5" s="1"/>
  <c r="N4955" i="5" s="1" a="1"/>
  <c r="N4955" i="5" s="1"/>
  <c r="L4954" i="5"/>
  <c r="M4954" i="5" s="1"/>
  <c r="N4954" i="5" s="1" a="1"/>
  <c r="N4954" i="5" s="1"/>
  <c r="L4953" i="5"/>
  <c r="M4953" i="5" s="1"/>
  <c r="N4953" i="5" s="1" a="1"/>
  <c r="N4953" i="5" s="1"/>
  <c r="M4952" i="5"/>
  <c r="N4952" i="5" s="1" a="1"/>
  <c r="N4952" i="5" s="1"/>
  <c r="L4952" i="5"/>
  <c r="L4951" i="5"/>
  <c r="M4951" i="5" s="1"/>
  <c r="N4951" i="5" s="1" a="1"/>
  <c r="N4951" i="5" s="1"/>
  <c r="L4950" i="5"/>
  <c r="M4950" i="5" s="1"/>
  <c r="N4950" i="5" s="1" a="1"/>
  <c r="N4950" i="5" s="1"/>
  <c r="L4949" i="5"/>
  <c r="M4949" i="5" s="1"/>
  <c r="N4949" i="5" s="1" a="1"/>
  <c r="N4949" i="5" s="1"/>
  <c r="L4948" i="5"/>
  <c r="M4948" i="5" s="1"/>
  <c r="N4948" i="5" s="1" a="1"/>
  <c r="N4948" i="5" s="1"/>
  <c r="M4947" i="5"/>
  <c r="N4947" i="5" s="1" a="1"/>
  <c r="N4947" i="5" s="1"/>
  <c r="L4947" i="5"/>
  <c r="L4946" i="5"/>
  <c r="M4946" i="5" s="1"/>
  <c r="N4946" i="5" s="1" a="1"/>
  <c r="N4946" i="5" s="1"/>
  <c r="M4945" i="5"/>
  <c r="N4945" i="5" s="1" a="1"/>
  <c r="N4945" i="5" s="1"/>
  <c r="L4945" i="5"/>
  <c r="L4944" i="5"/>
  <c r="M4944" i="5" s="1"/>
  <c r="N4944" i="5" s="1" a="1"/>
  <c r="N4944" i="5" s="1"/>
  <c r="L4943" i="5"/>
  <c r="M4943" i="5" s="1"/>
  <c r="N4943" i="5" s="1" a="1"/>
  <c r="N4943" i="5" s="1"/>
  <c r="L4942" i="5"/>
  <c r="M4942" i="5" s="1"/>
  <c r="N4942" i="5" s="1" a="1"/>
  <c r="N4942" i="5" s="1"/>
  <c r="L4941" i="5"/>
  <c r="M4941" i="5" s="1"/>
  <c r="N4941" i="5" s="1" a="1"/>
  <c r="N4941" i="5" s="1"/>
  <c r="L4940" i="5"/>
  <c r="M4940" i="5" s="1"/>
  <c r="N4940" i="5" s="1" a="1"/>
  <c r="N4940" i="5" s="1"/>
  <c r="M4939" i="5"/>
  <c r="N4939" i="5" s="1" a="1"/>
  <c r="N4939" i="5" s="1"/>
  <c r="L4939" i="5"/>
  <c r="L4938" i="5"/>
  <c r="M4938" i="5" s="1"/>
  <c r="N4938" i="5" s="1" a="1"/>
  <c r="N4938" i="5" s="1"/>
  <c r="L4937" i="5"/>
  <c r="M4937" i="5" s="1"/>
  <c r="N4937" i="5" s="1" a="1"/>
  <c r="N4937" i="5" s="1"/>
  <c r="L4936" i="5"/>
  <c r="M4936" i="5" s="1"/>
  <c r="N4936" i="5" s="1" a="1"/>
  <c r="N4936" i="5" s="1"/>
  <c r="L4935" i="5"/>
  <c r="M4935" i="5" s="1"/>
  <c r="N4935" i="5" s="1" a="1"/>
  <c r="N4935" i="5" s="1"/>
  <c r="L4934" i="5"/>
  <c r="M4934" i="5" s="1"/>
  <c r="N4934" i="5" s="1" a="1"/>
  <c r="N4934" i="5" s="1"/>
  <c r="L4933" i="5"/>
  <c r="M4933" i="5" s="1"/>
  <c r="N4933" i="5" s="1" a="1"/>
  <c r="N4933" i="5" s="1"/>
  <c r="L4932" i="5"/>
  <c r="M4932" i="5" s="1"/>
  <c r="N4932" i="5" s="1" a="1"/>
  <c r="N4932" i="5" s="1"/>
  <c r="L4931" i="5"/>
  <c r="M4931" i="5" s="1"/>
  <c r="N4931" i="5" s="1" a="1"/>
  <c r="N4931" i="5" s="1"/>
  <c r="L4930" i="5"/>
  <c r="M4930" i="5" s="1"/>
  <c r="N4930" i="5" s="1" a="1"/>
  <c r="N4930" i="5" s="1"/>
  <c r="L4929" i="5"/>
  <c r="M4929" i="5" s="1"/>
  <c r="N4929" i="5" s="1" a="1"/>
  <c r="N4929" i="5" s="1"/>
  <c r="L4928" i="5"/>
  <c r="M4928" i="5" s="1"/>
  <c r="N4928" i="5" s="1" a="1"/>
  <c r="N4928" i="5" s="1"/>
  <c r="L4927" i="5"/>
  <c r="M4927" i="5" s="1"/>
  <c r="N4927" i="5" s="1" a="1"/>
  <c r="N4927" i="5" s="1"/>
  <c r="L4926" i="5"/>
  <c r="M4926" i="5" s="1"/>
  <c r="N4926" i="5" s="1" a="1"/>
  <c r="N4926" i="5" s="1"/>
  <c r="L4925" i="5"/>
  <c r="M4925" i="5" s="1"/>
  <c r="N4925" i="5" s="1" a="1"/>
  <c r="N4925" i="5" s="1"/>
  <c r="L4924" i="5"/>
  <c r="M4924" i="5" s="1"/>
  <c r="N4924" i="5" s="1" a="1"/>
  <c r="N4924" i="5" s="1"/>
  <c r="L4923" i="5"/>
  <c r="M4923" i="5" s="1"/>
  <c r="N4923" i="5" s="1" a="1"/>
  <c r="N4923" i="5" s="1"/>
  <c r="L4922" i="5"/>
  <c r="M4922" i="5" s="1"/>
  <c r="N4922" i="5" s="1" a="1"/>
  <c r="N4922" i="5" s="1"/>
  <c r="M4921" i="5"/>
  <c r="N4921" i="5" s="1" a="1"/>
  <c r="N4921" i="5" s="1"/>
  <c r="L4921" i="5"/>
  <c r="L4920" i="5"/>
  <c r="M4920" i="5" s="1"/>
  <c r="N4920" i="5" s="1" a="1"/>
  <c r="N4920" i="5" s="1"/>
  <c r="M4919" i="5"/>
  <c r="N4919" i="5" s="1" a="1"/>
  <c r="N4919" i="5" s="1"/>
  <c r="L4919" i="5"/>
  <c r="L4918" i="5"/>
  <c r="M4918" i="5" s="1"/>
  <c r="N4918" i="5" s="1" a="1"/>
  <c r="N4918" i="5" s="1"/>
  <c r="L4917" i="5"/>
  <c r="M4917" i="5" s="1"/>
  <c r="N4917" i="5" s="1" a="1"/>
  <c r="N4917" i="5" s="1"/>
  <c r="L4916" i="5"/>
  <c r="M4916" i="5" s="1"/>
  <c r="N4916" i="5" s="1" a="1"/>
  <c r="N4916" i="5" s="1"/>
  <c r="L4915" i="5"/>
  <c r="M4915" i="5" s="1"/>
  <c r="N4915" i="5" s="1" a="1"/>
  <c r="N4915" i="5" s="1"/>
  <c r="L4914" i="5"/>
  <c r="M4914" i="5" s="1"/>
  <c r="N4914" i="5" s="1" a="1"/>
  <c r="N4914" i="5" s="1"/>
  <c r="L4913" i="5"/>
  <c r="M4913" i="5" s="1"/>
  <c r="N4913" i="5" s="1" a="1"/>
  <c r="N4913" i="5" s="1"/>
  <c r="L4912" i="5"/>
  <c r="M4912" i="5" s="1"/>
  <c r="N4912" i="5" s="1" a="1"/>
  <c r="N4912" i="5" s="1"/>
  <c r="L4911" i="5"/>
  <c r="M4911" i="5" s="1"/>
  <c r="N4911" i="5" s="1" a="1"/>
  <c r="N4911" i="5" s="1"/>
  <c r="M4910" i="5"/>
  <c r="N4910" i="5" s="1" a="1"/>
  <c r="N4910" i="5" s="1"/>
  <c r="L4910" i="5"/>
  <c r="L4909" i="5"/>
  <c r="M4909" i="5" s="1"/>
  <c r="N4909" i="5" s="1" a="1"/>
  <c r="N4909" i="5" s="1"/>
  <c r="L4908" i="5"/>
  <c r="M4908" i="5" s="1"/>
  <c r="N4908" i="5" s="1" a="1"/>
  <c r="N4908" i="5" s="1"/>
  <c r="L4907" i="5"/>
  <c r="M4907" i="5" s="1"/>
  <c r="N4907" i="5" s="1" a="1"/>
  <c r="N4907" i="5" s="1"/>
  <c r="M4906" i="5"/>
  <c r="N4906" i="5" s="1" a="1"/>
  <c r="N4906" i="5" s="1"/>
  <c r="L4906" i="5"/>
  <c r="L4905" i="5"/>
  <c r="M4905" i="5" s="1"/>
  <c r="N4905" i="5" s="1" a="1"/>
  <c r="N4905" i="5" s="1"/>
  <c r="L4904" i="5"/>
  <c r="M4904" i="5" s="1"/>
  <c r="N4904" i="5" s="1" a="1"/>
  <c r="N4904" i="5" s="1"/>
  <c r="M4903" i="5"/>
  <c r="N4903" i="5" s="1" a="1"/>
  <c r="N4903" i="5" s="1"/>
  <c r="L4903" i="5"/>
  <c r="L4902" i="5"/>
  <c r="M4902" i="5" s="1"/>
  <c r="N4902" i="5" s="1" a="1"/>
  <c r="N4902" i="5" s="1"/>
  <c r="M4901" i="5"/>
  <c r="N4901" i="5" s="1" a="1"/>
  <c r="N4901" i="5" s="1"/>
  <c r="L4901" i="5"/>
  <c r="L4900" i="5"/>
  <c r="M4900" i="5" s="1"/>
  <c r="N4900" i="5" s="1" a="1"/>
  <c r="N4900" i="5" s="1"/>
  <c r="L4899" i="5"/>
  <c r="M4899" i="5" s="1"/>
  <c r="N4899" i="5" s="1" a="1"/>
  <c r="N4899" i="5" s="1"/>
  <c r="L4898" i="5"/>
  <c r="M4898" i="5" s="1"/>
  <c r="N4898" i="5" s="1" a="1"/>
  <c r="N4898" i="5" s="1"/>
  <c r="M4897" i="5"/>
  <c r="N4897" i="5" s="1" a="1"/>
  <c r="N4897" i="5" s="1"/>
  <c r="L4897" i="5"/>
  <c r="L4896" i="5"/>
  <c r="M4896" i="5" s="1"/>
  <c r="N4896" i="5" s="1" a="1"/>
  <c r="N4896" i="5" s="1"/>
  <c r="M4895" i="5"/>
  <c r="N4895" i="5" s="1" a="1"/>
  <c r="N4895" i="5" s="1"/>
  <c r="L4895" i="5"/>
  <c r="M4894" i="5"/>
  <c r="N4894" i="5" s="1" a="1"/>
  <c r="N4894" i="5" s="1"/>
  <c r="L4894" i="5"/>
  <c r="L4893" i="5"/>
  <c r="M4893" i="5" s="1"/>
  <c r="N4893" i="5" s="1" a="1"/>
  <c r="N4893" i="5" s="1"/>
  <c r="L4892" i="5"/>
  <c r="M4892" i="5" s="1"/>
  <c r="N4892" i="5" s="1" a="1"/>
  <c r="N4892" i="5" s="1"/>
  <c r="L4891" i="5"/>
  <c r="M4891" i="5" s="1"/>
  <c r="N4891" i="5" s="1" a="1"/>
  <c r="N4891" i="5" s="1"/>
  <c r="L4890" i="5"/>
  <c r="M4890" i="5" s="1"/>
  <c r="N4890" i="5" s="1" a="1"/>
  <c r="N4890" i="5" s="1"/>
  <c r="L4889" i="5"/>
  <c r="M4889" i="5" s="1"/>
  <c r="N4889" i="5" s="1" a="1"/>
  <c r="N4889" i="5" s="1"/>
  <c r="M4888" i="5"/>
  <c r="N4888" i="5" s="1" a="1"/>
  <c r="N4888" i="5" s="1"/>
  <c r="L4888" i="5"/>
  <c r="L4887" i="5"/>
  <c r="M4887" i="5" s="1"/>
  <c r="N4887" i="5" s="1" a="1"/>
  <c r="N4887" i="5" s="1"/>
  <c r="M4886" i="5"/>
  <c r="N4886" i="5" s="1" a="1"/>
  <c r="N4886" i="5" s="1"/>
  <c r="L4886" i="5"/>
  <c r="L4885" i="5"/>
  <c r="M4885" i="5" s="1"/>
  <c r="N4885" i="5" s="1" a="1"/>
  <c r="N4885" i="5" s="1"/>
  <c r="L4884" i="5"/>
  <c r="M4884" i="5" s="1"/>
  <c r="N4884" i="5" s="1" a="1"/>
  <c r="N4884" i="5" s="1"/>
  <c r="L4883" i="5"/>
  <c r="M4883" i="5" s="1"/>
  <c r="N4883" i="5" s="1" a="1"/>
  <c r="N4883" i="5" s="1"/>
  <c r="L4882" i="5"/>
  <c r="M4882" i="5" s="1"/>
  <c r="N4882" i="5" s="1" a="1"/>
  <c r="N4882" i="5" s="1"/>
  <c r="L4881" i="5"/>
  <c r="M4881" i="5" s="1"/>
  <c r="N4881" i="5" s="1" a="1"/>
  <c r="N4881" i="5" s="1"/>
  <c r="L4880" i="5"/>
  <c r="M4880" i="5" s="1"/>
  <c r="N4880" i="5" s="1" a="1"/>
  <c r="N4880" i="5" s="1"/>
  <c r="L4879" i="5"/>
  <c r="M4879" i="5" s="1"/>
  <c r="N4879" i="5" s="1" a="1"/>
  <c r="N4879" i="5" s="1"/>
  <c r="L4878" i="5"/>
  <c r="M4878" i="5" s="1"/>
  <c r="N4878" i="5" s="1" a="1"/>
  <c r="N4878" i="5" s="1"/>
  <c r="L4877" i="5"/>
  <c r="M4877" i="5" s="1"/>
  <c r="N4877" i="5" s="1" a="1"/>
  <c r="N4877" i="5" s="1"/>
  <c r="L4876" i="5"/>
  <c r="M4876" i="5" s="1"/>
  <c r="N4876" i="5" s="1" a="1"/>
  <c r="N4876" i="5" s="1"/>
  <c r="L4875" i="5"/>
  <c r="M4875" i="5" s="1"/>
  <c r="N4875" i="5" s="1" a="1"/>
  <c r="N4875" i="5" s="1"/>
  <c r="L4874" i="5"/>
  <c r="M4874" i="5" s="1"/>
  <c r="N4874" i="5" s="1" a="1"/>
  <c r="N4874" i="5" s="1"/>
  <c r="L4873" i="5"/>
  <c r="M4873" i="5" s="1"/>
  <c r="N4873" i="5" s="1" a="1"/>
  <c r="N4873" i="5" s="1"/>
  <c r="L4872" i="5"/>
  <c r="M4872" i="5" s="1"/>
  <c r="N4872" i="5" s="1" a="1"/>
  <c r="N4872" i="5" s="1"/>
  <c r="L4871" i="5"/>
  <c r="M4871" i="5" s="1"/>
  <c r="N4871" i="5" s="1" a="1"/>
  <c r="N4871" i="5" s="1"/>
  <c r="L4870" i="5"/>
  <c r="M4870" i="5" s="1"/>
  <c r="N4870" i="5" s="1" a="1"/>
  <c r="N4870" i="5" s="1"/>
  <c r="L4869" i="5"/>
  <c r="M4869" i="5" s="1"/>
  <c r="N4869" i="5" s="1" a="1"/>
  <c r="N4869" i="5" s="1"/>
  <c r="L4868" i="5"/>
  <c r="M4868" i="5" s="1"/>
  <c r="N4868" i="5" s="1" a="1"/>
  <c r="N4868" i="5" s="1"/>
  <c r="M4867" i="5"/>
  <c r="N4867" i="5" s="1" a="1"/>
  <c r="N4867" i="5" s="1"/>
  <c r="L4867" i="5"/>
  <c r="L4866" i="5"/>
  <c r="M4866" i="5" s="1"/>
  <c r="N4866" i="5" s="1" a="1"/>
  <c r="N4866" i="5" s="1"/>
  <c r="L4865" i="5"/>
  <c r="M4865" i="5" s="1"/>
  <c r="N4865" i="5" s="1" a="1"/>
  <c r="N4865" i="5" s="1"/>
  <c r="L4864" i="5"/>
  <c r="M4864" i="5" s="1"/>
  <c r="N4864" i="5" s="1" a="1"/>
  <c r="N4864" i="5" s="1"/>
  <c r="L4863" i="5"/>
  <c r="M4863" i="5" s="1"/>
  <c r="N4863" i="5" s="1" a="1"/>
  <c r="N4863" i="5" s="1"/>
  <c r="L4862" i="5"/>
  <c r="M4862" i="5" s="1"/>
  <c r="N4862" i="5" s="1" a="1"/>
  <c r="N4862" i="5" s="1"/>
  <c r="L4861" i="5"/>
  <c r="M4861" i="5" s="1"/>
  <c r="N4861" i="5" s="1" a="1"/>
  <c r="N4861" i="5" s="1"/>
  <c r="L4860" i="5"/>
  <c r="M4860" i="5" s="1"/>
  <c r="N4860" i="5" s="1" a="1"/>
  <c r="N4860" i="5" s="1"/>
  <c r="L4859" i="5"/>
  <c r="M4859" i="5" s="1"/>
  <c r="N4859" i="5" s="1" a="1"/>
  <c r="N4859" i="5" s="1"/>
  <c r="M4858" i="5"/>
  <c r="N4858" i="5" s="1" a="1"/>
  <c r="N4858" i="5" s="1"/>
  <c r="L4858" i="5"/>
  <c r="L4857" i="5"/>
  <c r="M4857" i="5" s="1"/>
  <c r="N4857" i="5" s="1" a="1"/>
  <c r="N4857" i="5" s="1"/>
  <c r="L4856" i="5"/>
  <c r="M4856" i="5" s="1"/>
  <c r="N4856" i="5" s="1" a="1"/>
  <c r="N4856" i="5" s="1"/>
  <c r="M4855" i="5"/>
  <c r="N4855" i="5" s="1" a="1"/>
  <c r="N4855" i="5" s="1"/>
  <c r="L4855" i="5"/>
  <c r="L4854" i="5"/>
  <c r="M4854" i="5" s="1"/>
  <c r="N4854" i="5" s="1" a="1"/>
  <c r="N4854" i="5" s="1"/>
  <c r="L4853" i="5"/>
  <c r="M4853" i="5" s="1"/>
  <c r="N4853" i="5" s="1" a="1"/>
  <c r="N4853" i="5" s="1"/>
  <c r="L4852" i="5"/>
  <c r="M4852" i="5" s="1"/>
  <c r="N4852" i="5" s="1" a="1"/>
  <c r="N4852" i="5" s="1"/>
  <c r="M4851" i="5"/>
  <c r="N4851" i="5" s="1" a="1"/>
  <c r="N4851" i="5" s="1"/>
  <c r="L4851" i="5"/>
  <c r="L4850" i="5"/>
  <c r="M4850" i="5" s="1"/>
  <c r="N4850" i="5" s="1" a="1"/>
  <c r="N4850" i="5" s="1"/>
  <c r="M4849" i="5"/>
  <c r="N4849" i="5" s="1" a="1"/>
  <c r="N4849" i="5" s="1"/>
  <c r="L4849" i="5"/>
  <c r="L4848" i="5"/>
  <c r="M4848" i="5" s="1"/>
  <c r="N4848" i="5" s="1" a="1"/>
  <c r="N4848" i="5" s="1"/>
  <c r="M4847" i="5"/>
  <c r="N4847" i="5" s="1" a="1"/>
  <c r="N4847" i="5" s="1"/>
  <c r="L4847" i="5"/>
  <c r="L4846" i="5"/>
  <c r="M4846" i="5" s="1"/>
  <c r="N4846" i="5" s="1" a="1"/>
  <c r="N4846" i="5" s="1"/>
  <c r="L4845" i="5"/>
  <c r="M4845" i="5" s="1"/>
  <c r="N4845" i="5" s="1" a="1"/>
  <c r="N4845" i="5" s="1"/>
  <c r="L4844" i="5"/>
  <c r="M4844" i="5" s="1"/>
  <c r="N4844" i="5" s="1" a="1"/>
  <c r="N4844" i="5" s="1"/>
  <c r="L4843" i="5"/>
  <c r="M4843" i="5" s="1"/>
  <c r="N4843" i="5" s="1" a="1"/>
  <c r="N4843" i="5" s="1"/>
  <c r="L4842" i="5"/>
  <c r="M4842" i="5" s="1"/>
  <c r="N4842" i="5" s="1" a="1"/>
  <c r="N4842" i="5" s="1"/>
  <c r="L4841" i="5"/>
  <c r="M4841" i="5" s="1"/>
  <c r="N4841" i="5" s="1" a="1"/>
  <c r="N4841" i="5" s="1"/>
  <c r="M4840" i="5"/>
  <c r="N4840" i="5" s="1" a="1"/>
  <c r="N4840" i="5" s="1"/>
  <c r="L4840" i="5"/>
  <c r="L4839" i="5"/>
  <c r="M4839" i="5" s="1"/>
  <c r="N4839" i="5" s="1" a="1"/>
  <c r="N4839" i="5" s="1"/>
  <c r="M4838" i="5"/>
  <c r="N4838" i="5" s="1" a="1"/>
  <c r="N4838" i="5" s="1"/>
  <c r="L4838" i="5"/>
  <c r="L4837" i="5"/>
  <c r="M4837" i="5" s="1"/>
  <c r="N4837" i="5" s="1" a="1"/>
  <c r="N4837" i="5" s="1"/>
  <c r="L4836" i="5"/>
  <c r="M4836" i="5" s="1"/>
  <c r="N4836" i="5" s="1" a="1"/>
  <c r="N4836" i="5" s="1"/>
  <c r="L4835" i="5"/>
  <c r="M4835" i="5" s="1"/>
  <c r="N4835" i="5" s="1" a="1"/>
  <c r="N4835" i="5" s="1"/>
  <c r="M4834" i="5"/>
  <c r="N4834" i="5" s="1" a="1"/>
  <c r="N4834" i="5" s="1"/>
  <c r="L4834" i="5"/>
  <c r="L4833" i="5"/>
  <c r="M4833" i="5" s="1"/>
  <c r="N4833" i="5" s="1" a="1"/>
  <c r="N4833" i="5" s="1"/>
  <c r="L4832" i="5"/>
  <c r="M4832" i="5" s="1"/>
  <c r="N4832" i="5" s="1" a="1"/>
  <c r="N4832" i="5" s="1"/>
  <c r="L4831" i="5"/>
  <c r="M4831" i="5" s="1"/>
  <c r="N4831" i="5" s="1" a="1"/>
  <c r="N4831" i="5" s="1"/>
  <c r="L4830" i="5"/>
  <c r="M4830" i="5" s="1"/>
  <c r="N4830" i="5" s="1" a="1"/>
  <c r="N4830" i="5" s="1"/>
  <c r="L4829" i="5"/>
  <c r="M4829" i="5" s="1"/>
  <c r="N4829" i="5" s="1" a="1"/>
  <c r="N4829" i="5" s="1"/>
  <c r="L4828" i="5"/>
  <c r="M4828" i="5" s="1"/>
  <c r="N4828" i="5" s="1" a="1"/>
  <c r="N4828" i="5" s="1"/>
  <c r="L4827" i="5"/>
  <c r="M4827" i="5" s="1"/>
  <c r="N4827" i="5" s="1" a="1"/>
  <c r="N4827" i="5" s="1"/>
  <c r="L4826" i="5"/>
  <c r="M4826" i="5" s="1"/>
  <c r="N4826" i="5" s="1" a="1"/>
  <c r="N4826" i="5" s="1"/>
  <c r="L4825" i="5"/>
  <c r="M4825" i="5" s="1"/>
  <c r="N4825" i="5" s="1" a="1"/>
  <c r="N4825" i="5" s="1"/>
  <c r="L4824" i="5"/>
  <c r="M4824" i="5" s="1"/>
  <c r="N4824" i="5" s="1" a="1"/>
  <c r="N4824" i="5" s="1"/>
  <c r="L4823" i="5"/>
  <c r="M4823" i="5" s="1"/>
  <c r="N4823" i="5" s="1" a="1"/>
  <c r="N4823" i="5" s="1"/>
  <c r="L4822" i="5"/>
  <c r="M4822" i="5" s="1"/>
  <c r="N4822" i="5" s="1" a="1"/>
  <c r="N4822" i="5" s="1"/>
  <c r="L4821" i="5"/>
  <c r="M4821" i="5" s="1"/>
  <c r="N4821" i="5" s="1" a="1"/>
  <c r="N4821" i="5" s="1"/>
  <c r="L4820" i="5"/>
  <c r="M4820" i="5" s="1"/>
  <c r="N4820" i="5" s="1" a="1"/>
  <c r="N4820" i="5" s="1"/>
  <c r="L4819" i="5"/>
  <c r="M4819" i="5" s="1"/>
  <c r="N4819" i="5" s="1" a="1"/>
  <c r="N4819" i="5" s="1"/>
  <c r="L4818" i="5"/>
  <c r="M4818" i="5" s="1"/>
  <c r="N4818" i="5" s="1" a="1"/>
  <c r="N4818" i="5" s="1"/>
  <c r="L4817" i="5"/>
  <c r="M4817" i="5" s="1"/>
  <c r="N4817" i="5" s="1" a="1"/>
  <c r="N4817" i="5" s="1"/>
  <c r="M4816" i="5"/>
  <c r="N4816" i="5" s="1" a="1"/>
  <c r="N4816" i="5" s="1"/>
  <c r="L4816" i="5"/>
  <c r="L4815" i="5"/>
  <c r="M4815" i="5" s="1"/>
  <c r="N4815" i="5" s="1" a="1"/>
  <c r="N4815" i="5" s="1"/>
  <c r="L4814" i="5"/>
  <c r="M4814" i="5" s="1"/>
  <c r="N4814" i="5" s="1" a="1"/>
  <c r="N4814" i="5" s="1"/>
  <c r="L4813" i="5"/>
  <c r="M4813" i="5" s="1"/>
  <c r="N4813" i="5" s="1" a="1"/>
  <c r="N4813" i="5" s="1"/>
  <c r="L4812" i="5"/>
  <c r="M4812" i="5" s="1"/>
  <c r="N4812" i="5" s="1" a="1"/>
  <c r="N4812" i="5" s="1"/>
  <c r="L4811" i="5"/>
  <c r="M4811" i="5" s="1"/>
  <c r="N4811" i="5" s="1" a="1"/>
  <c r="N4811" i="5" s="1"/>
  <c r="M4810" i="5"/>
  <c r="N4810" i="5" s="1" a="1"/>
  <c r="N4810" i="5" s="1"/>
  <c r="L4810" i="5"/>
  <c r="L4809" i="5"/>
  <c r="M4809" i="5" s="1"/>
  <c r="N4809" i="5" s="1" a="1"/>
  <c r="N4809" i="5" s="1"/>
  <c r="L4808" i="5"/>
  <c r="M4808" i="5" s="1"/>
  <c r="N4808" i="5" s="1" a="1"/>
  <c r="N4808" i="5" s="1"/>
  <c r="L4807" i="5"/>
  <c r="M4807" i="5" s="1"/>
  <c r="N4807" i="5" s="1" a="1"/>
  <c r="N4807" i="5" s="1"/>
  <c r="L4806" i="5"/>
  <c r="M4806" i="5" s="1"/>
  <c r="N4806" i="5" s="1" a="1"/>
  <c r="N4806" i="5" s="1"/>
  <c r="L4805" i="5"/>
  <c r="M4805" i="5" s="1"/>
  <c r="N4805" i="5" s="1" a="1"/>
  <c r="N4805" i="5" s="1"/>
  <c r="M4804" i="5"/>
  <c r="N4804" i="5" s="1" a="1"/>
  <c r="N4804" i="5" s="1"/>
  <c r="L4804" i="5"/>
  <c r="L4803" i="5"/>
  <c r="M4803" i="5" s="1"/>
  <c r="N4803" i="5" s="1" a="1"/>
  <c r="N4803" i="5" s="1"/>
  <c r="L4802" i="5"/>
  <c r="M4802" i="5" s="1"/>
  <c r="N4802" i="5" s="1" a="1"/>
  <c r="N4802" i="5" s="1"/>
  <c r="L4801" i="5"/>
  <c r="M4801" i="5" s="1"/>
  <c r="N4801" i="5" s="1" a="1"/>
  <c r="N4801" i="5" s="1"/>
  <c r="L4800" i="5"/>
  <c r="M4800" i="5" s="1"/>
  <c r="N4800" i="5" s="1" a="1"/>
  <c r="N4800" i="5" s="1"/>
  <c r="L4799" i="5"/>
  <c r="M4799" i="5" s="1"/>
  <c r="N4799" i="5" s="1" a="1"/>
  <c r="N4799" i="5" s="1"/>
  <c r="L4798" i="5"/>
  <c r="M4798" i="5" s="1"/>
  <c r="N4798" i="5" s="1" a="1"/>
  <c r="N4798" i="5" s="1"/>
  <c r="L4797" i="5"/>
  <c r="M4797" i="5" s="1"/>
  <c r="N4797" i="5" s="1" a="1"/>
  <c r="N4797" i="5" s="1"/>
  <c r="L4796" i="5"/>
  <c r="M4796" i="5" s="1"/>
  <c r="N4796" i="5" s="1" a="1"/>
  <c r="N4796" i="5" s="1"/>
  <c r="M4795" i="5"/>
  <c r="N4795" i="5" s="1" a="1"/>
  <c r="N4795" i="5" s="1"/>
  <c r="L4795" i="5"/>
  <c r="M4794" i="5"/>
  <c r="N4794" i="5" s="1" a="1"/>
  <c r="N4794" i="5" s="1"/>
  <c r="L4794" i="5"/>
  <c r="L4793" i="5"/>
  <c r="M4793" i="5" s="1"/>
  <c r="N4793" i="5" s="1" a="1"/>
  <c r="N4793" i="5" s="1"/>
  <c r="M4792" i="5"/>
  <c r="N4792" i="5" s="1" a="1"/>
  <c r="N4792" i="5" s="1"/>
  <c r="L4792" i="5"/>
  <c r="L4791" i="5"/>
  <c r="M4791" i="5" s="1"/>
  <c r="N4791" i="5" s="1" a="1"/>
  <c r="N4791" i="5" s="1"/>
  <c r="L4790" i="5"/>
  <c r="M4790" i="5" s="1"/>
  <c r="N4790" i="5" s="1" a="1"/>
  <c r="N4790" i="5" s="1"/>
  <c r="L4789" i="5"/>
  <c r="M4789" i="5" s="1"/>
  <c r="N4789" i="5" s="1" a="1"/>
  <c r="N4789" i="5" s="1"/>
  <c r="L4788" i="5"/>
  <c r="M4788" i="5" s="1"/>
  <c r="N4788" i="5" s="1" a="1"/>
  <c r="N4788" i="5" s="1"/>
  <c r="L4787" i="5"/>
  <c r="M4787" i="5" s="1"/>
  <c r="N4787" i="5" s="1" a="1"/>
  <c r="N4787" i="5" s="1"/>
  <c r="M4786" i="5"/>
  <c r="N4786" i="5" s="1" a="1"/>
  <c r="N4786" i="5" s="1"/>
  <c r="L4786" i="5"/>
  <c r="L4785" i="5"/>
  <c r="M4785" i="5" s="1"/>
  <c r="N4785" i="5" s="1" a="1"/>
  <c r="N4785" i="5" s="1"/>
  <c r="L4784" i="5"/>
  <c r="M4784" i="5" s="1"/>
  <c r="N4784" i="5" s="1" a="1"/>
  <c r="N4784" i="5" s="1"/>
  <c r="L4783" i="5"/>
  <c r="M4783" i="5" s="1"/>
  <c r="N4783" i="5" s="1" a="1"/>
  <c r="N4783" i="5" s="1"/>
  <c r="M4782" i="5"/>
  <c r="N4782" i="5" s="1" a="1"/>
  <c r="N4782" i="5" s="1"/>
  <c r="L4782" i="5"/>
  <c r="L4781" i="5"/>
  <c r="M4781" i="5" s="1"/>
  <c r="N4781" i="5" s="1" a="1"/>
  <c r="N4781" i="5" s="1"/>
  <c r="M4780" i="5"/>
  <c r="N4780" i="5" s="1" a="1"/>
  <c r="N4780" i="5" s="1"/>
  <c r="L4780" i="5"/>
  <c r="L4779" i="5"/>
  <c r="M4779" i="5" s="1"/>
  <c r="N4779" i="5" s="1" a="1"/>
  <c r="N4779" i="5" s="1"/>
  <c r="L4778" i="5"/>
  <c r="M4778" i="5" s="1"/>
  <c r="N4778" i="5" s="1" a="1"/>
  <c r="N4778" i="5" s="1"/>
  <c r="L4777" i="5"/>
  <c r="M4777" i="5" s="1"/>
  <c r="N4777" i="5" s="1" a="1"/>
  <c r="N4777" i="5" s="1"/>
  <c r="L4776" i="5"/>
  <c r="M4776" i="5" s="1"/>
  <c r="N4776" i="5" s="1" a="1"/>
  <c r="N4776" i="5" s="1"/>
  <c r="L4775" i="5"/>
  <c r="M4775" i="5" s="1"/>
  <c r="N4775" i="5" s="1" a="1"/>
  <c r="N4775" i="5" s="1"/>
  <c r="M4774" i="5"/>
  <c r="N4774" i="5" s="1" a="1"/>
  <c r="N4774" i="5" s="1"/>
  <c r="L4774" i="5"/>
  <c r="L4773" i="5"/>
  <c r="M4773" i="5" s="1"/>
  <c r="N4773" i="5" s="1" a="1"/>
  <c r="N4773" i="5" s="1"/>
  <c r="L4772" i="5"/>
  <c r="M4772" i="5" s="1"/>
  <c r="N4772" i="5" s="1" a="1"/>
  <c r="N4772" i="5" s="1"/>
  <c r="L4771" i="5"/>
  <c r="M4771" i="5" s="1"/>
  <c r="N4771" i="5" s="1" a="1"/>
  <c r="N4771" i="5" s="1"/>
  <c r="L4770" i="5"/>
  <c r="M4770" i="5" s="1"/>
  <c r="N4770" i="5" s="1" a="1"/>
  <c r="N4770" i="5" s="1"/>
  <c r="L4769" i="5"/>
  <c r="M4769" i="5" s="1"/>
  <c r="N4769" i="5" s="1" a="1"/>
  <c r="N4769" i="5" s="1"/>
  <c r="L4768" i="5"/>
  <c r="M4768" i="5" s="1"/>
  <c r="N4768" i="5" s="1" a="1"/>
  <c r="N4768" i="5" s="1"/>
  <c r="L4767" i="5"/>
  <c r="M4767" i="5" s="1"/>
  <c r="N4767" i="5" s="1" a="1"/>
  <c r="N4767" i="5" s="1"/>
  <c r="L4766" i="5"/>
  <c r="M4766" i="5" s="1"/>
  <c r="N4766" i="5" s="1" a="1"/>
  <c r="N4766" i="5" s="1"/>
  <c r="L4765" i="5"/>
  <c r="M4765" i="5" s="1"/>
  <c r="N4765" i="5" s="1" a="1"/>
  <c r="N4765" i="5" s="1"/>
  <c r="M4764" i="5"/>
  <c r="N4764" i="5" s="1" a="1"/>
  <c r="N4764" i="5" s="1"/>
  <c r="L4764" i="5"/>
  <c r="L4763" i="5"/>
  <c r="M4763" i="5" s="1"/>
  <c r="N4763" i="5" s="1" a="1"/>
  <c r="N4763" i="5" s="1"/>
  <c r="L4762" i="5"/>
  <c r="M4762" i="5" s="1"/>
  <c r="N4762" i="5" s="1" a="1"/>
  <c r="N4762" i="5" s="1"/>
  <c r="L4761" i="5"/>
  <c r="M4761" i="5" s="1"/>
  <c r="N4761" i="5" s="1" a="1"/>
  <c r="N4761" i="5" s="1"/>
  <c r="L4760" i="5"/>
  <c r="M4760" i="5" s="1"/>
  <c r="N4760" i="5" s="1" a="1"/>
  <c r="N4760" i="5" s="1"/>
  <c r="L4759" i="5"/>
  <c r="M4759" i="5" s="1"/>
  <c r="N4759" i="5" s="1" a="1"/>
  <c r="N4759" i="5" s="1"/>
  <c r="L4758" i="5"/>
  <c r="M4758" i="5" s="1"/>
  <c r="N4758" i="5" s="1" a="1"/>
  <c r="N4758" i="5" s="1"/>
  <c r="L4757" i="5"/>
  <c r="M4757" i="5" s="1"/>
  <c r="N4757" i="5" s="1" a="1"/>
  <c r="N4757" i="5" s="1"/>
  <c r="M4756" i="5"/>
  <c r="N4756" i="5" s="1" a="1"/>
  <c r="N4756" i="5" s="1"/>
  <c r="L4756" i="5"/>
  <c r="L4755" i="5"/>
  <c r="M4755" i="5" s="1"/>
  <c r="N4755" i="5" s="1" a="1"/>
  <c r="N4755" i="5" s="1"/>
  <c r="L4754" i="5"/>
  <c r="M4754" i="5" s="1"/>
  <c r="N4754" i="5" s="1" a="1"/>
  <c r="N4754" i="5" s="1"/>
  <c r="L4753" i="5"/>
  <c r="M4753" i="5" s="1"/>
  <c r="N4753" i="5" s="1" a="1"/>
  <c r="N4753" i="5" s="1"/>
  <c r="M4752" i="5"/>
  <c r="N4752" i="5" s="1" a="1"/>
  <c r="N4752" i="5" s="1"/>
  <c r="L4752" i="5"/>
  <c r="L4751" i="5"/>
  <c r="M4751" i="5" s="1"/>
  <c r="N4751" i="5" s="1" a="1"/>
  <c r="N4751" i="5" s="1"/>
  <c r="M4750" i="5"/>
  <c r="N4750" i="5" s="1" a="1"/>
  <c r="N4750" i="5" s="1"/>
  <c r="L4750" i="5"/>
  <c r="L4749" i="5"/>
  <c r="M4749" i="5" s="1"/>
  <c r="N4749" i="5" s="1" a="1"/>
  <c r="N4749" i="5" s="1"/>
  <c r="L4748" i="5"/>
  <c r="M4748" i="5" s="1"/>
  <c r="N4748" i="5" s="1" a="1"/>
  <c r="N4748" i="5" s="1"/>
  <c r="L4747" i="5"/>
  <c r="M4747" i="5" s="1"/>
  <c r="N4747" i="5" s="1" a="1"/>
  <c r="N4747" i="5" s="1"/>
  <c r="M4746" i="5"/>
  <c r="N4746" i="5" s="1" a="1"/>
  <c r="N4746" i="5" s="1"/>
  <c r="L4746" i="5"/>
  <c r="L4745" i="5"/>
  <c r="M4745" i="5" s="1"/>
  <c r="N4745" i="5" s="1" a="1"/>
  <c r="N4745" i="5" s="1"/>
  <c r="L4744" i="5"/>
  <c r="M4744" i="5" s="1"/>
  <c r="N4744" i="5" s="1" a="1"/>
  <c r="N4744" i="5" s="1"/>
  <c r="L4743" i="5"/>
  <c r="M4743" i="5" s="1"/>
  <c r="N4743" i="5" s="1" a="1"/>
  <c r="N4743" i="5" s="1"/>
  <c r="L4742" i="5"/>
  <c r="M4742" i="5" s="1"/>
  <c r="N4742" i="5" s="1" a="1"/>
  <c r="N4742" i="5" s="1"/>
  <c r="L4741" i="5"/>
  <c r="M4741" i="5" s="1"/>
  <c r="N4741" i="5" s="1" a="1"/>
  <c r="N4741" i="5" s="1"/>
  <c r="M4740" i="5"/>
  <c r="N4740" i="5" s="1" a="1"/>
  <c r="N4740" i="5" s="1"/>
  <c r="L4740" i="5"/>
  <c r="L4739" i="5"/>
  <c r="M4739" i="5" s="1"/>
  <c r="N4739" i="5" s="1" a="1"/>
  <c r="N4739" i="5" s="1"/>
  <c r="L4738" i="5"/>
  <c r="M4738" i="5" s="1"/>
  <c r="N4738" i="5" s="1" a="1"/>
  <c r="N4738" i="5" s="1"/>
  <c r="L4737" i="5"/>
  <c r="M4737" i="5" s="1"/>
  <c r="N4737" i="5" s="1" a="1"/>
  <c r="N4737" i="5" s="1"/>
  <c r="L4736" i="5"/>
  <c r="M4736" i="5" s="1"/>
  <c r="N4736" i="5" s="1" a="1"/>
  <c r="N4736" i="5" s="1"/>
  <c r="L4735" i="5"/>
  <c r="M4735" i="5" s="1"/>
  <c r="N4735" i="5" s="1" a="1"/>
  <c r="N4735" i="5" s="1"/>
  <c r="M4734" i="5"/>
  <c r="N4734" i="5" s="1" a="1"/>
  <c r="N4734" i="5" s="1"/>
  <c r="L4734" i="5"/>
  <c r="L4733" i="5"/>
  <c r="M4733" i="5" s="1"/>
  <c r="N4733" i="5" s="1" a="1"/>
  <c r="N4733" i="5" s="1"/>
  <c r="M4732" i="5"/>
  <c r="N4732" i="5" s="1" a="1"/>
  <c r="N4732" i="5" s="1"/>
  <c r="L4732" i="5"/>
  <c r="L4731" i="5"/>
  <c r="M4731" i="5" s="1"/>
  <c r="N4731" i="5" s="1" a="1"/>
  <c r="N4731" i="5" s="1"/>
  <c r="M4730" i="5"/>
  <c r="N4730" i="5" s="1" a="1"/>
  <c r="N4730" i="5" s="1"/>
  <c r="L4730" i="5"/>
  <c r="L4729" i="5"/>
  <c r="M4729" i="5" s="1"/>
  <c r="N4729" i="5" s="1" a="1"/>
  <c r="N4729" i="5" s="1"/>
  <c r="M4728" i="5"/>
  <c r="N4728" i="5" s="1" a="1"/>
  <c r="N4728" i="5" s="1"/>
  <c r="L4728" i="5"/>
  <c r="L4727" i="5"/>
  <c r="M4727" i="5" s="1"/>
  <c r="N4727" i="5" s="1" a="1"/>
  <c r="N4727" i="5" s="1"/>
  <c r="M4726" i="5"/>
  <c r="N4726" i="5" s="1" a="1"/>
  <c r="N4726" i="5" s="1"/>
  <c r="L4726" i="5"/>
  <c r="L4725" i="5"/>
  <c r="M4725" i="5" s="1"/>
  <c r="N4725" i="5" s="1" a="1"/>
  <c r="N4725" i="5" s="1"/>
  <c r="L4724" i="5"/>
  <c r="M4724" i="5" s="1"/>
  <c r="N4724" i="5" s="1" a="1"/>
  <c r="N4724" i="5" s="1"/>
  <c r="M4723" i="5"/>
  <c r="N4723" i="5" s="1" a="1"/>
  <c r="N4723" i="5" s="1"/>
  <c r="L4723" i="5"/>
  <c r="M4722" i="5"/>
  <c r="N4722" i="5" s="1" a="1"/>
  <c r="N4722" i="5" s="1"/>
  <c r="L4722" i="5"/>
  <c r="L4721" i="5"/>
  <c r="M4721" i="5" s="1"/>
  <c r="N4721" i="5" s="1" a="1"/>
  <c r="N4721" i="5" s="1"/>
  <c r="M4720" i="5"/>
  <c r="N4720" i="5" s="1" a="1"/>
  <c r="N4720" i="5" s="1"/>
  <c r="L4720" i="5"/>
  <c r="L4719" i="5"/>
  <c r="M4719" i="5" s="1"/>
  <c r="N4719" i="5" s="1" a="1"/>
  <c r="N4719" i="5" s="1"/>
  <c r="L4718" i="5"/>
  <c r="M4718" i="5" s="1"/>
  <c r="N4718" i="5" s="1" a="1"/>
  <c r="N4718" i="5" s="1"/>
  <c r="L4717" i="5"/>
  <c r="M4717" i="5" s="1"/>
  <c r="N4717" i="5" s="1" a="1"/>
  <c r="N4717" i="5" s="1"/>
  <c r="L4716" i="5"/>
  <c r="M4716" i="5" s="1"/>
  <c r="N4716" i="5" s="1" a="1"/>
  <c r="N4716" i="5" s="1"/>
  <c r="L4715" i="5"/>
  <c r="M4715" i="5" s="1"/>
  <c r="N4715" i="5" s="1" a="1"/>
  <c r="N4715" i="5" s="1"/>
  <c r="L4714" i="5"/>
  <c r="M4714" i="5" s="1"/>
  <c r="N4714" i="5" s="1" a="1"/>
  <c r="N4714" i="5" s="1"/>
  <c r="L4713" i="5"/>
  <c r="M4713" i="5" s="1"/>
  <c r="N4713" i="5" s="1" a="1"/>
  <c r="N4713" i="5" s="1"/>
  <c r="L4712" i="5"/>
  <c r="M4712" i="5" s="1"/>
  <c r="N4712" i="5" s="1" a="1"/>
  <c r="N4712" i="5" s="1"/>
  <c r="L4711" i="5"/>
  <c r="M4711" i="5" s="1"/>
  <c r="N4711" i="5" s="1" a="1"/>
  <c r="N4711" i="5" s="1"/>
  <c r="L4710" i="5"/>
  <c r="M4710" i="5" s="1"/>
  <c r="N4710" i="5" s="1" a="1"/>
  <c r="N4710" i="5" s="1"/>
  <c r="L4709" i="5"/>
  <c r="M4709" i="5" s="1"/>
  <c r="N4709" i="5" s="1" a="1"/>
  <c r="N4709" i="5" s="1"/>
  <c r="M4708" i="5"/>
  <c r="N4708" i="5" s="1" a="1"/>
  <c r="N4708" i="5" s="1"/>
  <c r="L4708" i="5"/>
  <c r="L4707" i="5"/>
  <c r="M4707" i="5" s="1"/>
  <c r="N4707" i="5" s="1" a="1"/>
  <c r="N4707" i="5" s="1"/>
  <c r="L4706" i="5"/>
  <c r="M4706" i="5" s="1"/>
  <c r="N4706" i="5" s="1" a="1"/>
  <c r="N4706" i="5" s="1"/>
  <c r="L4705" i="5"/>
  <c r="M4705" i="5" s="1"/>
  <c r="N4705" i="5" s="1" a="1"/>
  <c r="N4705" i="5" s="1"/>
  <c r="L4704" i="5"/>
  <c r="M4704" i="5" s="1"/>
  <c r="N4704" i="5" s="1" a="1"/>
  <c r="N4704" i="5" s="1"/>
  <c r="L4703" i="5"/>
  <c r="M4703" i="5" s="1"/>
  <c r="N4703" i="5" s="1" a="1"/>
  <c r="N4703" i="5" s="1"/>
  <c r="M4702" i="5"/>
  <c r="N4702" i="5" s="1" a="1"/>
  <c r="N4702" i="5" s="1"/>
  <c r="L4702" i="5"/>
  <c r="L4701" i="5"/>
  <c r="M4701" i="5" s="1"/>
  <c r="N4701" i="5" s="1" a="1"/>
  <c r="N4701" i="5" s="1"/>
  <c r="L4700" i="5"/>
  <c r="M4700" i="5" s="1"/>
  <c r="N4700" i="5" s="1" a="1"/>
  <c r="N4700" i="5" s="1"/>
  <c r="L4699" i="5"/>
  <c r="M4699" i="5" s="1"/>
  <c r="N4699" i="5" s="1" a="1"/>
  <c r="N4699" i="5" s="1"/>
  <c r="L4698" i="5"/>
  <c r="M4698" i="5" s="1"/>
  <c r="N4698" i="5" s="1" a="1"/>
  <c r="N4698" i="5" s="1"/>
  <c r="L4697" i="5"/>
  <c r="M4697" i="5" s="1"/>
  <c r="N4697" i="5" s="1" a="1"/>
  <c r="N4697" i="5" s="1"/>
  <c r="L4696" i="5"/>
  <c r="M4696" i="5" s="1"/>
  <c r="N4696" i="5" s="1" a="1"/>
  <c r="N4696" i="5" s="1"/>
  <c r="L4695" i="5"/>
  <c r="M4695" i="5" s="1"/>
  <c r="N4695" i="5" s="1" a="1"/>
  <c r="N4695" i="5" s="1"/>
  <c r="L4694" i="5"/>
  <c r="M4694" i="5" s="1"/>
  <c r="N4694" i="5" s="1" a="1"/>
  <c r="N4694" i="5" s="1"/>
  <c r="L4693" i="5"/>
  <c r="M4693" i="5" s="1"/>
  <c r="N4693" i="5" s="1" a="1"/>
  <c r="N4693" i="5" s="1"/>
  <c r="M4692" i="5"/>
  <c r="N4692" i="5" s="1" a="1"/>
  <c r="N4692" i="5" s="1"/>
  <c r="L4692" i="5"/>
  <c r="L4691" i="5"/>
  <c r="M4691" i="5" s="1"/>
  <c r="N4691" i="5" s="1" a="1"/>
  <c r="N4691" i="5" s="1"/>
  <c r="L4690" i="5"/>
  <c r="M4690" i="5" s="1"/>
  <c r="N4690" i="5" s="1" a="1"/>
  <c r="N4690" i="5" s="1"/>
  <c r="L4689" i="5"/>
  <c r="M4689" i="5" s="1"/>
  <c r="N4689" i="5" s="1" a="1"/>
  <c r="N4689" i="5" s="1"/>
  <c r="L4688" i="5"/>
  <c r="M4688" i="5" s="1"/>
  <c r="N4688" i="5" s="1" a="1"/>
  <c r="N4688" i="5" s="1"/>
  <c r="L4687" i="5"/>
  <c r="M4687" i="5" s="1"/>
  <c r="N4687" i="5" s="1" a="1"/>
  <c r="N4687" i="5" s="1"/>
  <c r="L4686" i="5"/>
  <c r="M4686" i="5" s="1"/>
  <c r="N4686" i="5" s="1" a="1"/>
  <c r="N4686" i="5" s="1"/>
  <c r="L4685" i="5"/>
  <c r="M4685" i="5" s="1"/>
  <c r="N4685" i="5" s="1" a="1"/>
  <c r="N4685" i="5" s="1"/>
  <c r="M4684" i="5"/>
  <c r="N4684" i="5" s="1" a="1"/>
  <c r="N4684" i="5" s="1"/>
  <c r="L4684" i="5"/>
  <c r="L4683" i="5"/>
  <c r="M4683" i="5" s="1"/>
  <c r="N4683" i="5" s="1" a="1"/>
  <c r="N4683" i="5" s="1"/>
  <c r="L4682" i="5"/>
  <c r="M4682" i="5" s="1"/>
  <c r="N4682" i="5" s="1" a="1"/>
  <c r="N4682" i="5" s="1"/>
  <c r="L4681" i="5"/>
  <c r="M4681" i="5" s="1"/>
  <c r="N4681" i="5" s="1" a="1"/>
  <c r="N4681" i="5" s="1"/>
  <c r="L4680" i="5"/>
  <c r="M4680" i="5" s="1"/>
  <c r="N4680" i="5" s="1" a="1"/>
  <c r="N4680" i="5" s="1"/>
  <c r="L4679" i="5"/>
  <c r="M4679" i="5" s="1"/>
  <c r="N4679" i="5" s="1" a="1"/>
  <c r="N4679" i="5" s="1"/>
  <c r="M4678" i="5"/>
  <c r="N4678" i="5" s="1" a="1"/>
  <c r="N4678" i="5" s="1"/>
  <c r="L4678" i="5"/>
  <c r="L4677" i="5"/>
  <c r="M4677" i="5" s="1"/>
  <c r="N4677" i="5" s="1" a="1"/>
  <c r="N4677" i="5" s="1"/>
  <c r="L4676" i="5"/>
  <c r="M4676" i="5" s="1"/>
  <c r="N4676" i="5" s="1" a="1"/>
  <c r="N4676" i="5" s="1"/>
  <c r="L4675" i="5"/>
  <c r="M4675" i="5" s="1"/>
  <c r="N4675" i="5" s="1" a="1"/>
  <c r="N4675" i="5" s="1"/>
  <c r="L4674" i="5"/>
  <c r="M4674" i="5" s="1"/>
  <c r="N4674" i="5" s="1" a="1"/>
  <c r="N4674" i="5" s="1"/>
  <c r="L4673" i="5"/>
  <c r="M4673" i="5" s="1"/>
  <c r="N4673" i="5" s="1" a="1"/>
  <c r="N4673" i="5" s="1"/>
  <c r="L4672" i="5"/>
  <c r="M4672" i="5" s="1"/>
  <c r="N4672" i="5" s="1" a="1"/>
  <c r="N4672" i="5" s="1"/>
  <c r="L4671" i="5"/>
  <c r="M4671" i="5" s="1"/>
  <c r="N4671" i="5" s="1" a="1"/>
  <c r="N4671" i="5" s="1"/>
  <c r="L4670" i="5"/>
  <c r="M4670" i="5" s="1"/>
  <c r="N4670" i="5" s="1" a="1"/>
  <c r="N4670" i="5" s="1"/>
  <c r="L4669" i="5"/>
  <c r="M4669" i="5" s="1"/>
  <c r="N4669" i="5" s="1" a="1"/>
  <c r="N4669" i="5" s="1"/>
  <c r="M4668" i="5"/>
  <c r="N4668" i="5" s="1" a="1"/>
  <c r="N4668" i="5" s="1"/>
  <c r="L4668" i="5"/>
  <c r="L4667" i="5"/>
  <c r="M4667" i="5" s="1"/>
  <c r="N4667" i="5" s="1" a="1"/>
  <c r="N4667" i="5" s="1"/>
  <c r="M4666" i="5"/>
  <c r="N4666" i="5" s="1" a="1"/>
  <c r="N4666" i="5" s="1"/>
  <c r="L4666" i="5"/>
  <c r="L4665" i="5"/>
  <c r="M4665" i="5" s="1"/>
  <c r="N4665" i="5" s="1" a="1"/>
  <c r="N4665" i="5" s="1"/>
  <c r="L4664" i="5"/>
  <c r="M4664" i="5" s="1"/>
  <c r="N4664" i="5" s="1" a="1"/>
  <c r="N4664" i="5" s="1"/>
  <c r="L4663" i="5"/>
  <c r="M4663" i="5" s="1"/>
  <c r="N4663" i="5" s="1" a="1"/>
  <c r="N4663" i="5" s="1"/>
  <c r="M4662" i="5"/>
  <c r="N4662" i="5" s="1" a="1"/>
  <c r="N4662" i="5" s="1"/>
  <c r="L4662" i="5"/>
  <c r="L4661" i="5"/>
  <c r="M4661" i="5" s="1"/>
  <c r="N4661" i="5" s="1" a="1"/>
  <c r="N4661" i="5" s="1"/>
  <c r="M4660" i="5"/>
  <c r="N4660" i="5" s="1" a="1"/>
  <c r="N4660" i="5" s="1"/>
  <c r="L4660" i="5"/>
  <c r="L4659" i="5"/>
  <c r="M4659" i="5" s="1"/>
  <c r="N4659" i="5" s="1" a="1"/>
  <c r="N4659" i="5" s="1"/>
  <c r="L4658" i="5"/>
  <c r="M4658" i="5" s="1"/>
  <c r="N4658" i="5" s="1" a="1"/>
  <c r="N4658" i="5" s="1"/>
  <c r="L4657" i="5"/>
  <c r="M4657" i="5" s="1"/>
  <c r="N4657" i="5" s="1" a="1"/>
  <c r="N4657" i="5" s="1"/>
  <c r="L4656" i="5"/>
  <c r="M4656" i="5" s="1"/>
  <c r="N4656" i="5" s="1" a="1"/>
  <c r="N4656" i="5" s="1"/>
  <c r="L4655" i="5"/>
  <c r="M4655" i="5" s="1"/>
  <c r="N4655" i="5" s="1" a="1"/>
  <c r="N4655" i="5" s="1"/>
  <c r="L4654" i="5"/>
  <c r="M4654" i="5" s="1"/>
  <c r="N4654" i="5" s="1" a="1"/>
  <c r="N4654" i="5" s="1"/>
  <c r="L4653" i="5"/>
  <c r="M4653" i="5" s="1"/>
  <c r="N4653" i="5" s="1" a="1"/>
  <c r="N4653" i="5" s="1"/>
  <c r="L4652" i="5"/>
  <c r="M4652" i="5" s="1"/>
  <c r="N4652" i="5" s="1" a="1"/>
  <c r="N4652" i="5" s="1"/>
  <c r="L4651" i="5"/>
  <c r="M4651" i="5" s="1"/>
  <c r="N4651" i="5" s="1" a="1"/>
  <c r="N4651" i="5" s="1"/>
  <c r="L4650" i="5"/>
  <c r="M4650" i="5" s="1"/>
  <c r="N4650" i="5" s="1" a="1"/>
  <c r="N4650" i="5" s="1"/>
  <c r="L4649" i="5"/>
  <c r="M4649" i="5" s="1"/>
  <c r="M4648" i="5"/>
  <c r="N4648" i="5" s="1" a="1"/>
  <c r="N4648" i="5" s="1"/>
  <c r="L4648" i="5"/>
  <c r="L4647" i="5"/>
  <c r="M4647" i="5" s="1"/>
  <c r="N4647" i="5" s="1" a="1"/>
  <c r="N4647" i="5" s="1"/>
  <c r="L4646" i="5"/>
  <c r="M4646" i="5" s="1"/>
  <c r="N4646" i="5" s="1" a="1"/>
  <c r="N4646" i="5" s="1"/>
  <c r="L4645" i="5"/>
  <c r="M4645" i="5" s="1"/>
  <c r="N4645" i="5" s="1" a="1"/>
  <c r="N4645" i="5" s="1"/>
  <c r="L4644" i="5"/>
  <c r="M4644" i="5" s="1"/>
  <c r="N4644" i="5" s="1" a="1"/>
  <c r="N4644" i="5" s="1"/>
  <c r="L4643" i="5"/>
  <c r="M4643" i="5" s="1"/>
  <c r="N4643" i="5" s="1" a="1"/>
  <c r="N4643" i="5" s="1"/>
  <c r="M4642" i="5"/>
  <c r="N4642" i="5" s="1" a="1"/>
  <c r="N4642" i="5" s="1"/>
  <c r="L4642" i="5"/>
  <c r="L4641" i="5"/>
  <c r="M4641" i="5" s="1"/>
  <c r="N4641" i="5" s="1" a="1"/>
  <c r="N4641" i="5" s="1"/>
  <c r="L4640" i="5"/>
  <c r="M4640" i="5" s="1"/>
  <c r="N4640" i="5" s="1" a="1"/>
  <c r="N4640" i="5" s="1"/>
  <c r="L4639" i="5"/>
  <c r="M4639" i="5" s="1"/>
  <c r="N4639" i="5" s="1" a="1"/>
  <c r="N4639" i="5" s="1"/>
  <c r="L4638" i="5"/>
  <c r="M4638" i="5" s="1"/>
  <c r="N4638" i="5" s="1" a="1"/>
  <c r="N4638" i="5" s="1"/>
  <c r="L4637" i="5"/>
  <c r="M4637" i="5" s="1"/>
  <c r="N4637" i="5" s="1" a="1"/>
  <c r="N4637" i="5" s="1"/>
  <c r="M4636" i="5"/>
  <c r="N4636" i="5" s="1" a="1"/>
  <c r="N4636" i="5" s="1"/>
  <c r="L4636" i="5"/>
  <c r="L4635" i="5"/>
  <c r="M4635" i="5" s="1"/>
  <c r="N4635" i="5" s="1" a="1"/>
  <c r="N4635" i="5" s="1"/>
  <c r="L4634" i="5"/>
  <c r="M4634" i="5" s="1"/>
  <c r="N4634" i="5" s="1" a="1"/>
  <c r="N4634" i="5" s="1"/>
  <c r="L4633" i="5"/>
  <c r="M4633" i="5" s="1"/>
  <c r="N4633" i="5" s="1" a="1"/>
  <c r="N4633" i="5" s="1"/>
  <c r="L4632" i="5"/>
  <c r="M4632" i="5" s="1"/>
  <c r="N4632" i="5" s="1" a="1"/>
  <c r="N4632" i="5" s="1"/>
  <c r="L4631" i="5"/>
  <c r="M4631" i="5" s="1"/>
  <c r="N4631" i="5" s="1" a="1"/>
  <c r="N4631" i="5" s="1"/>
  <c r="M4630" i="5"/>
  <c r="N4630" i="5" s="1" a="1"/>
  <c r="N4630" i="5" s="1"/>
  <c r="L4630" i="5"/>
  <c r="L4629" i="5"/>
  <c r="M4629" i="5" s="1"/>
  <c r="N4629" i="5" s="1" a="1"/>
  <c r="N4629" i="5" s="1"/>
  <c r="L4628" i="5"/>
  <c r="M4628" i="5" s="1"/>
  <c r="N4628" i="5" s="1" a="1"/>
  <c r="N4628" i="5" s="1"/>
  <c r="L4627" i="5"/>
  <c r="M4627" i="5" s="1"/>
  <c r="N4627" i="5" s="1" a="1"/>
  <c r="N4627" i="5" s="1"/>
  <c r="M4626" i="5"/>
  <c r="N4626" i="5" s="1" a="1"/>
  <c r="N4626" i="5" s="1"/>
  <c r="L4626" i="5"/>
  <c r="L4625" i="5"/>
  <c r="M4625" i="5" s="1"/>
  <c r="N4625" i="5" s="1" a="1"/>
  <c r="N4625" i="5" s="1"/>
  <c r="M4624" i="5"/>
  <c r="N4624" i="5" s="1" a="1"/>
  <c r="N4624" i="5" s="1"/>
  <c r="L4624" i="5"/>
  <c r="L4623" i="5"/>
  <c r="M4623" i="5" s="1"/>
  <c r="N4623" i="5" s="1" a="1"/>
  <c r="N4623" i="5" s="1"/>
  <c r="L4622" i="5"/>
  <c r="M4622" i="5" s="1"/>
  <c r="N4622" i="5" s="1" a="1"/>
  <c r="N4622" i="5" s="1"/>
  <c r="L4621" i="5"/>
  <c r="M4621" i="5" s="1"/>
  <c r="N4621" i="5" s="1" a="1"/>
  <c r="N4621" i="5" s="1"/>
  <c r="L4620" i="5"/>
  <c r="M4620" i="5" s="1"/>
  <c r="N4620" i="5" s="1" a="1"/>
  <c r="N4620" i="5" s="1"/>
  <c r="L4619" i="5"/>
  <c r="M4619" i="5" s="1"/>
  <c r="N4619" i="5" s="1" a="1"/>
  <c r="N4619" i="5" s="1"/>
  <c r="M4618" i="5"/>
  <c r="N4618" i="5" s="1" a="1"/>
  <c r="N4618" i="5" s="1"/>
  <c r="L4618" i="5"/>
  <c r="L4617" i="5"/>
  <c r="M4617" i="5" s="1"/>
  <c r="N4617" i="5" s="1" a="1"/>
  <c r="N4617" i="5" s="1"/>
  <c r="L4616" i="5"/>
  <c r="M4616" i="5" s="1"/>
  <c r="N4616" i="5" s="1" a="1"/>
  <c r="N4616" i="5" s="1"/>
  <c r="L4615" i="5"/>
  <c r="M4615" i="5" s="1"/>
  <c r="N4615" i="5" s="1" a="1"/>
  <c r="N4615" i="5" s="1"/>
  <c r="L4614" i="5"/>
  <c r="M4614" i="5" s="1"/>
  <c r="N4614" i="5" s="1" a="1"/>
  <c r="N4614" i="5" s="1"/>
  <c r="L4613" i="5"/>
  <c r="M4613" i="5" s="1"/>
  <c r="N4613" i="5" s="1" a="1"/>
  <c r="N4613" i="5" s="1"/>
  <c r="M4612" i="5"/>
  <c r="N4612" i="5" s="1" a="1"/>
  <c r="N4612" i="5" s="1"/>
  <c r="L4612" i="5"/>
  <c r="L4611" i="5"/>
  <c r="M4611" i="5" s="1"/>
  <c r="N4611" i="5" s="1" a="1"/>
  <c r="N4611" i="5" s="1"/>
  <c r="L4610" i="5"/>
  <c r="M4610" i="5" s="1"/>
  <c r="N4610" i="5" s="1" a="1"/>
  <c r="N4610" i="5" s="1"/>
  <c r="L4609" i="5"/>
  <c r="M4609" i="5" s="1"/>
  <c r="N4609" i="5" s="1" a="1"/>
  <c r="N4609" i="5" s="1"/>
  <c r="M4608" i="5"/>
  <c r="N4608" i="5" s="1" a="1"/>
  <c r="N4608" i="5" s="1"/>
  <c r="L4608" i="5"/>
  <c r="L4607" i="5"/>
  <c r="M4607" i="5" s="1"/>
  <c r="N4607" i="5" s="1" a="1"/>
  <c r="N4607" i="5" s="1"/>
  <c r="M4606" i="5"/>
  <c r="N4606" i="5" s="1" a="1"/>
  <c r="N4606" i="5" s="1"/>
  <c r="L4606" i="5"/>
  <c r="L4605" i="5"/>
  <c r="M4605" i="5" s="1"/>
  <c r="N4605" i="5" s="1" a="1"/>
  <c r="N4605" i="5" s="1"/>
  <c r="L4604" i="5"/>
  <c r="M4604" i="5" s="1"/>
  <c r="N4604" i="5" s="1" a="1"/>
  <c r="N4604" i="5" s="1"/>
  <c r="L4603" i="5"/>
  <c r="M4603" i="5" s="1"/>
  <c r="N4603" i="5" s="1" a="1"/>
  <c r="N4603" i="5" s="1"/>
  <c r="L4602" i="5"/>
  <c r="M4602" i="5" s="1"/>
  <c r="N4602" i="5" s="1" a="1"/>
  <c r="N4602" i="5" s="1"/>
  <c r="L4601" i="5"/>
  <c r="M4601" i="5" s="1"/>
  <c r="N4601" i="5" s="1" a="1"/>
  <c r="N4601" i="5" s="1"/>
  <c r="M4600" i="5"/>
  <c r="N4600" i="5" s="1" a="1"/>
  <c r="N4600" i="5" s="1"/>
  <c r="L4600" i="5"/>
  <c r="L4599" i="5"/>
  <c r="M4599" i="5" s="1"/>
  <c r="N4599" i="5" s="1" a="1"/>
  <c r="N4599" i="5" s="1"/>
  <c r="L4598" i="5"/>
  <c r="M4598" i="5" s="1"/>
  <c r="N4598" i="5" s="1" a="1"/>
  <c r="N4598" i="5" s="1"/>
  <c r="L4597" i="5"/>
  <c r="M4597" i="5" s="1"/>
  <c r="N4597" i="5" s="1" a="1"/>
  <c r="N4597" i="5" s="1"/>
  <c r="M4596" i="5"/>
  <c r="N4596" i="5" s="1" a="1"/>
  <c r="N4596" i="5" s="1"/>
  <c r="L4596" i="5"/>
  <c r="L4595" i="5"/>
  <c r="M4595" i="5" s="1"/>
  <c r="N4595" i="5" s="1" a="1"/>
  <c r="N4595" i="5" s="1"/>
  <c r="M4594" i="5"/>
  <c r="N4594" i="5" s="1" a="1"/>
  <c r="N4594" i="5" s="1"/>
  <c r="L4594" i="5"/>
  <c r="L4593" i="5"/>
  <c r="M4593" i="5" s="1"/>
  <c r="N4593" i="5" s="1" a="1"/>
  <c r="N4593" i="5" s="1"/>
  <c r="L4592" i="5"/>
  <c r="M4592" i="5" s="1"/>
  <c r="N4592" i="5" s="1" a="1"/>
  <c r="N4592" i="5" s="1"/>
  <c r="L4591" i="5"/>
  <c r="M4591" i="5" s="1"/>
  <c r="N4591" i="5" s="1" a="1"/>
  <c r="N4591" i="5" s="1"/>
  <c r="M4590" i="5"/>
  <c r="N4590" i="5" s="1" a="1"/>
  <c r="N4590" i="5" s="1"/>
  <c r="L4590" i="5"/>
  <c r="L4589" i="5"/>
  <c r="M4589" i="5" s="1"/>
  <c r="N4589" i="5" s="1" a="1"/>
  <c r="N4589" i="5" s="1"/>
  <c r="L4588" i="5"/>
  <c r="M4588" i="5" s="1"/>
  <c r="N4588" i="5" s="1" a="1"/>
  <c r="N4588" i="5" s="1"/>
  <c r="L4587" i="5"/>
  <c r="M4587" i="5" s="1"/>
  <c r="N4587" i="5" s="1" a="1"/>
  <c r="N4587" i="5" s="1"/>
  <c r="M4586" i="5"/>
  <c r="N4586" i="5" s="1" a="1"/>
  <c r="N4586" i="5" s="1"/>
  <c r="L4586" i="5"/>
  <c r="M4585" i="5"/>
  <c r="N4585" i="5" s="1" a="1"/>
  <c r="N4585" i="5" s="1"/>
  <c r="L4585" i="5"/>
  <c r="L4584" i="5"/>
  <c r="M4584" i="5" s="1"/>
  <c r="N4584" i="5" s="1" a="1"/>
  <c r="N4584" i="5" s="1"/>
  <c r="L4583" i="5"/>
  <c r="M4583" i="5" s="1"/>
  <c r="N4583" i="5" s="1" a="1"/>
  <c r="N4583" i="5" s="1"/>
  <c r="L4582" i="5"/>
  <c r="M4582" i="5" s="1"/>
  <c r="N4582" i="5" s="1" a="1"/>
  <c r="N4582" i="5" s="1"/>
  <c r="L4581" i="5"/>
  <c r="M4581" i="5" s="1"/>
  <c r="N4581" i="5" s="1" a="1"/>
  <c r="N4581" i="5" s="1"/>
  <c r="L4580" i="5"/>
  <c r="M4580" i="5" s="1"/>
  <c r="N4580" i="5" s="1" a="1"/>
  <c r="N4580" i="5" s="1"/>
  <c r="M4579" i="5"/>
  <c r="N4579" i="5" s="1" a="1"/>
  <c r="N4579" i="5" s="1"/>
  <c r="L4579" i="5"/>
  <c r="M4578" i="5"/>
  <c r="N4578" i="5" s="1" a="1"/>
  <c r="N4578" i="5" s="1"/>
  <c r="L4578" i="5"/>
  <c r="L4577" i="5"/>
  <c r="M4577" i="5" s="1"/>
  <c r="N4577" i="5" s="1" a="1"/>
  <c r="N4577" i="5" s="1"/>
  <c r="L4576" i="5"/>
  <c r="M4576" i="5" s="1"/>
  <c r="N4576" i="5" s="1" a="1"/>
  <c r="N4576" i="5" s="1"/>
  <c r="L4575" i="5"/>
  <c r="M4575" i="5" s="1"/>
  <c r="N4575" i="5" s="1" a="1"/>
  <c r="N4575" i="5" s="1"/>
  <c r="L4574" i="5"/>
  <c r="M4574" i="5" s="1"/>
  <c r="N4574" i="5" s="1" a="1"/>
  <c r="N4574" i="5" s="1"/>
  <c r="L4573" i="5"/>
  <c r="M4573" i="5" s="1"/>
  <c r="N4573" i="5" s="1" a="1"/>
  <c r="N4573" i="5" s="1"/>
  <c r="M4572" i="5"/>
  <c r="N4572" i="5" s="1" a="1"/>
  <c r="N4572" i="5" s="1"/>
  <c r="L4572" i="5"/>
  <c r="L4571" i="5"/>
  <c r="M4571" i="5" s="1"/>
  <c r="N4571" i="5" s="1" a="1"/>
  <c r="N4571" i="5" s="1"/>
  <c r="M4570" i="5"/>
  <c r="N4570" i="5" s="1" a="1"/>
  <c r="N4570" i="5" s="1"/>
  <c r="L4570" i="5"/>
  <c r="L4569" i="5"/>
  <c r="M4569" i="5" s="1"/>
  <c r="N4569" i="5" s="1" a="1"/>
  <c r="N4569" i="5" s="1"/>
  <c r="L4568" i="5"/>
  <c r="M4568" i="5" s="1"/>
  <c r="N4568" i="5" s="1" a="1"/>
  <c r="N4568" i="5" s="1"/>
  <c r="L4567" i="5"/>
  <c r="M4567" i="5" s="1"/>
  <c r="N4567" i="5" s="1" a="1"/>
  <c r="N4567" i="5" s="1"/>
  <c r="L4566" i="5"/>
  <c r="M4566" i="5" s="1"/>
  <c r="N4566" i="5" s="1" a="1"/>
  <c r="N4566" i="5" s="1"/>
  <c r="L4565" i="5"/>
  <c r="M4565" i="5" s="1"/>
  <c r="N4565" i="5" s="1" a="1"/>
  <c r="N4565" i="5" s="1"/>
  <c r="M4564" i="5"/>
  <c r="N4564" i="5" s="1" a="1"/>
  <c r="N4564" i="5" s="1"/>
  <c r="L4564" i="5"/>
  <c r="L4563" i="5"/>
  <c r="M4563" i="5" s="1"/>
  <c r="N4563" i="5" s="1" a="1"/>
  <c r="N4563" i="5" s="1"/>
  <c r="L4562" i="5"/>
  <c r="M4562" i="5" s="1"/>
  <c r="N4562" i="5" s="1" a="1"/>
  <c r="N4562" i="5" s="1"/>
  <c r="L4561" i="5"/>
  <c r="M4561" i="5" s="1"/>
  <c r="N4561" i="5" s="1" a="1"/>
  <c r="N4561" i="5" s="1"/>
  <c r="M4560" i="5"/>
  <c r="N4560" i="5" s="1" a="1"/>
  <c r="N4560" i="5" s="1"/>
  <c r="L4560" i="5"/>
  <c r="L4559" i="5"/>
  <c r="M4559" i="5" s="1"/>
  <c r="N4559" i="5" s="1" a="1"/>
  <c r="N4559" i="5" s="1"/>
  <c r="L4558" i="5"/>
  <c r="M4558" i="5" s="1"/>
  <c r="N4558" i="5" s="1" a="1"/>
  <c r="N4558" i="5" s="1"/>
  <c r="L4557" i="5"/>
  <c r="M4557" i="5" s="1"/>
  <c r="N4557" i="5" s="1" a="1"/>
  <c r="N4557" i="5" s="1"/>
  <c r="L4556" i="5"/>
  <c r="M4556" i="5" s="1"/>
  <c r="N4556" i="5" s="1" a="1"/>
  <c r="N4556" i="5" s="1"/>
  <c r="L4555" i="5"/>
  <c r="M4555" i="5" s="1"/>
  <c r="N4555" i="5" s="1" a="1"/>
  <c r="N4555" i="5" s="1"/>
  <c r="M4554" i="5"/>
  <c r="N4554" i="5" s="1" a="1"/>
  <c r="N4554" i="5" s="1"/>
  <c r="L4554" i="5"/>
  <c r="L4553" i="5"/>
  <c r="M4553" i="5" s="1"/>
  <c r="N4553" i="5" s="1" a="1"/>
  <c r="N4553" i="5" s="1"/>
  <c r="L4552" i="5"/>
  <c r="M4552" i="5" s="1"/>
  <c r="N4552" i="5" s="1" a="1"/>
  <c r="N4552" i="5" s="1"/>
  <c r="L4551" i="5"/>
  <c r="M4551" i="5" s="1"/>
  <c r="N4551" i="5" s="1" a="1"/>
  <c r="N4551" i="5" s="1"/>
  <c r="M4550" i="5"/>
  <c r="N4550" i="5" s="1" a="1"/>
  <c r="N4550" i="5" s="1"/>
  <c r="L4550" i="5"/>
  <c r="M4549" i="5"/>
  <c r="N4549" i="5" s="1" a="1"/>
  <c r="N4549" i="5" s="1"/>
  <c r="L4549" i="5"/>
  <c r="L4548" i="5"/>
  <c r="M4548" i="5" s="1"/>
  <c r="N4548" i="5" s="1" a="1"/>
  <c r="N4548" i="5" s="1"/>
  <c r="L4547" i="5"/>
  <c r="M4547" i="5" s="1"/>
  <c r="N4547" i="5" s="1" a="1"/>
  <c r="N4547" i="5" s="1"/>
  <c r="M4546" i="5"/>
  <c r="N4546" i="5" s="1" a="1"/>
  <c r="N4546" i="5" s="1"/>
  <c r="L4546" i="5"/>
  <c r="L4545" i="5"/>
  <c r="M4545" i="5" s="1"/>
  <c r="N4545" i="5" s="1" a="1"/>
  <c r="N4545" i="5" s="1"/>
  <c r="L4544" i="5"/>
  <c r="M4544" i="5" s="1"/>
  <c r="N4544" i="5" s="1" a="1"/>
  <c r="N4544" i="5" s="1"/>
  <c r="L4543" i="5"/>
  <c r="M4543" i="5" s="1"/>
  <c r="N4543" i="5" s="1" a="1"/>
  <c r="N4543" i="5" s="1"/>
  <c r="L4542" i="5"/>
  <c r="M4542" i="5" s="1"/>
  <c r="N4542" i="5" s="1" a="1"/>
  <c r="N4542" i="5" s="1"/>
  <c r="L4541" i="5"/>
  <c r="M4541" i="5" s="1"/>
  <c r="N4541" i="5" s="1" a="1"/>
  <c r="N4541" i="5" s="1"/>
  <c r="M4540" i="5"/>
  <c r="N4540" i="5" s="1" a="1"/>
  <c r="N4540" i="5" s="1"/>
  <c r="L4540" i="5"/>
  <c r="L4539" i="5"/>
  <c r="M4539" i="5" s="1"/>
  <c r="N4539" i="5" s="1" a="1"/>
  <c r="N4539" i="5" s="1"/>
  <c r="L4538" i="5"/>
  <c r="M4538" i="5" s="1"/>
  <c r="N4538" i="5" s="1" a="1"/>
  <c r="N4538" i="5" s="1"/>
  <c r="L4537" i="5"/>
  <c r="M4537" i="5" s="1"/>
  <c r="N4537" i="5" s="1" a="1"/>
  <c r="N4537" i="5" s="1"/>
  <c r="M4536" i="5"/>
  <c r="N4536" i="5" s="1" a="1"/>
  <c r="N4536" i="5" s="1"/>
  <c r="L4536" i="5"/>
  <c r="L4535" i="5"/>
  <c r="M4535" i="5" s="1"/>
  <c r="N4535" i="5" s="1" a="1"/>
  <c r="N4535" i="5" s="1"/>
  <c r="M4534" i="5"/>
  <c r="N4534" i="5" s="1" a="1"/>
  <c r="N4534" i="5" s="1"/>
  <c r="L4534" i="5"/>
  <c r="L4533" i="5"/>
  <c r="M4533" i="5" s="1"/>
  <c r="N4533" i="5" s="1" a="1"/>
  <c r="N4533" i="5" s="1"/>
  <c r="L4532" i="5"/>
  <c r="M4532" i="5" s="1"/>
  <c r="N4532" i="5" s="1" a="1"/>
  <c r="N4532" i="5" s="1"/>
  <c r="L4531" i="5"/>
  <c r="M4531" i="5" s="1"/>
  <c r="N4531" i="5" s="1" a="1"/>
  <c r="N4531" i="5" s="1"/>
  <c r="L4530" i="5"/>
  <c r="M4530" i="5" s="1"/>
  <c r="N4530" i="5" s="1" a="1"/>
  <c r="N4530" i="5" s="1"/>
  <c r="L4529" i="5"/>
  <c r="M4529" i="5" s="1"/>
  <c r="N4529" i="5" s="1" a="1"/>
  <c r="N4529" i="5" s="1"/>
  <c r="M4528" i="5"/>
  <c r="N4528" i="5" s="1" a="1"/>
  <c r="N4528" i="5" s="1"/>
  <c r="L4528" i="5"/>
  <c r="L4527" i="5"/>
  <c r="M4527" i="5" s="1"/>
  <c r="N4527" i="5" s="1" a="1"/>
  <c r="N4527" i="5" s="1"/>
  <c r="L4526" i="5"/>
  <c r="M4526" i="5" s="1"/>
  <c r="N4526" i="5" s="1" a="1"/>
  <c r="N4526" i="5" s="1"/>
  <c r="L4525" i="5"/>
  <c r="M4525" i="5" s="1"/>
  <c r="N4525" i="5" s="1" a="1"/>
  <c r="N4525" i="5" s="1"/>
  <c r="M4524" i="5"/>
  <c r="N4524" i="5" s="1" a="1"/>
  <c r="N4524" i="5" s="1"/>
  <c r="L4524" i="5"/>
  <c r="L4523" i="5"/>
  <c r="M4523" i="5" s="1"/>
  <c r="N4523" i="5" s="1" a="1"/>
  <c r="N4523" i="5" s="1"/>
  <c r="M4522" i="5"/>
  <c r="N4522" i="5" s="1" a="1"/>
  <c r="N4522" i="5" s="1"/>
  <c r="L4522" i="5"/>
  <c r="L4521" i="5"/>
  <c r="M4521" i="5" s="1"/>
  <c r="N4521" i="5" s="1" a="1"/>
  <c r="N4521" i="5" s="1"/>
  <c r="L4520" i="5"/>
  <c r="M4520" i="5" s="1"/>
  <c r="N4520" i="5" s="1" a="1"/>
  <c r="N4520" i="5" s="1"/>
  <c r="M4519" i="5"/>
  <c r="N4519" i="5" s="1" a="1"/>
  <c r="N4519" i="5" s="1"/>
  <c r="L4519" i="5"/>
  <c r="M4518" i="5"/>
  <c r="N4518" i="5" s="1" a="1"/>
  <c r="N4518" i="5" s="1"/>
  <c r="L4518" i="5"/>
  <c r="L4517" i="5"/>
  <c r="M4517" i="5" s="1"/>
  <c r="N4517" i="5" s="1" a="1"/>
  <c r="N4517" i="5" s="1"/>
  <c r="L4516" i="5"/>
  <c r="M4516" i="5" s="1"/>
  <c r="N4516" i="5" s="1" a="1"/>
  <c r="N4516" i="5" s="1"/>
  <c r="L4515" i="5"/>
  <c r="M4515" i="5" s="1"/>
  <c r="N4515" i="5" s="1" a="1"/>
  <c r="N4515" i="5" s="1"/>
  <c r="M4514" i="5"/>
  <c r="N4514" i="5" s="1" a="1"/>
  <c r="N4514" i="5" s="1"/>
  <c r="L4514" i="5"/>
  <c r="M4513" i="5"/>
  <c r="N4513" i="5" s="1" a="1"/>
  <c r="N4513" i="5" s="1"/>
  <c r="L4513" i="5"/>
  <c r="M4512" i="5"/>
  <c r="N4512" i="5" s="1" a="1"/>
  <c r="N4512" i="5" s="1"/>
  <c r="L4512" i="5"/>
  <c r="L4511" i="5"/>
  <c r="M4511" i="5" s="1"/>
  <c r="N4511" i="5" s="1" a="1"/>
  <c r="N4511" i="5" s="1"/>
  <c r="M4510" i="5"/>
  <c r="N4510" i="5" s="1" a="1"/>
  <c r="N4510" i="5" s="1"/>
  <c r="L4510" i="5"/>
  <c r="L4509" i="5"/>
  <c r="M4509" i="5" s="1"/>
  <c r="N4509" i="5" s="1" a="1"/>
  <c r="N4509" i="5" s="1"/>
  <c r="L4508" i="5"/>
  <c r="M4508" i="5" s="1"/>
  <c r="N4508" i="5" s="1" a="1"/>
  <c r="N4508" i="5" s="1"/>
  <c r="M4507" i="5"/>
  <c r="N4507" i="5" s="1" a="1"/>
  <c r="N4507" i="5" s="1"/>
  <c r="L4507" i="5"/>
  <c r="L4506" i="5"/>
  <c r="M4506" i="5" s="1"/>
  <c r="N4506" i="5" s="1" a="1"/>
  <c r="N4506" i="5" s="1"/>
  <c r="L4505" i="5"/>
  <c r="M4505" i="5" s="1"/>
  <c r="N4505" i="5" s="1" a="1"/>
  <c r="N4505" i="5" s="1"/>
  <c r="M4504" i="5"/>
  <c r="N4504" i="5" s="1" a="1"/>
  <c r="N4504" i="5" s="1"/>
  <c r="L4504" i="5"/>
  <c r="L4503" i="5"/>
  <c r="M4503" i="5" s="1"/>
  <c r="N4503" i="5" s="1" a="1"/>
  <c r="N4503" i="5" s="1"/>
  <c r="L4502" i="5"/>
  <c r="M4502" i="5" s="1"/>
  <c r="N4502" i="5" s="1" a="1"/>
  <c r="N4502" i="5" s="1"/>
  <c r="L4501" i="5"/>
  <c r="M4501" i="5" s="1"/>
  <c r="N4501" i="5" s="1" a="1"/>
  <c r="N4501" i="5" s="1"/>
  <c r="L4500" i="5"/>
  <c r="M4500" i="5" s="1"/>
  <c r="N4500" i="5" s="1" a="1"/>
  <c r="N4500" i="5" s="1"/>
  <c r="L4499" i="5"/>
  <c r="M4499" i="5" s="1"/>
  <c r="N4499" i="5" s="1" a="1"/>
  <c r="N4499" i="5" s="1"/>
  <c r="L4498" i="5"/>
  <c r="M4498" i="5" s="1"/>
  <c r="N4498" i="5" s="1" a="1"/>
  <c r="N4498" i="5" s="1"/>
  <c r="L4497" i="5"/>
  <c r="M4497" i="5" s="1"/>
  <c r="N4497" i="5" s="1" a="1"/>
  <c r="N4497" i="5" s="1"/>
  <c r="L4496" i="5"/>
  <c r="M4496" i="5" s="1"/>
  <c r="N4496" i="5" s="1" a="1"/>
  <c r="N4496" i="5" s="1"/>
  <c r="L4495" i="5"/>
  <c r="M4495" i="5" s="1"/>
  <c r="N4495" i="5" s="1" a="1"/>
  <c r="N4495" i="5" s="1"/>
  <c r="M4494" i="5"/>
  <c r="N4494" i="5" s="1" a="1"/>
  <c r="N4494" i="5" s="1"/>
  <c r="L4494" i="5"/>
  <c r="L4493" i="5"/>
  <c r="M4493" i="5" s="1"/>
  <c r="N4493" i="5" s="1" a="1"/>
  <c r="N4493" i="5" s="1"/>
  <c r="M4492" i="5"/>
  <c r="N4492" i="5" s="1" a="1"/>
  <c r="N4492" i="5" s="1"/>
  <c r="L4492" i="5"/>
  <c r="L4491" i="5"/>
  <c r="M4491" i="5" s="1"/>
  <c r="N4491" i="5" s="1" a="1"/>
  <c r="N4491" i="5" s="1"/>
  <c r="M4490" i="5"/>
  <c r="N4490" i="5" s="1" a="1"/>
  <c r="N4490" i="5" s="1"/>
  <c r="L4490" i="5"/>
  <c r="L4489" i="5"/>
  <c r="M4489" i="5" s="1"/>
  <c r="N4489" i="5" s="1" a="1"/>
  <c r="N4489" i="5" s="1"/>
  <c r="L4488" i="5"/>
  <c r="M4488" i="5" s="1"/>
  <c r="N4488" i="5" s="1" a="1"/>
  <c r="N4488" i="5" s="1"/>
  <c r="L4487" i="5"/>
  <c r="M4487" i="5" s="1"/>
  <c r="N4487" i="5" s="1" a="1"/>
  <c r="N4487" i="5" s="1"/>
  <c r="M4486" i="5"/>
  <c r="N4486" i="5" s="1" a="1"/>
  <c r="N4486" i="5" s="1"/>
  <c r="L4486" i="5"/>
  <c r="L4485" i="5"/>
  <c r="M4485" i="5" s="1"/>
  <c r="N4485" i="5" s="1" a="1"/>
  <c r="N4485" i="5" s="1"/>
  <c r="M4484" i="5"/>
  <c r="N4484" i="5" s="1" a="1"/>
  <c r="N4484" i="5" s="1"/>
  <c r="L4484" i="5"/>
  <c r="L4483" i="5"/>
  <c r="M4483" i="5" s="1"/>
  <c r="N4483" i="5" s="1" a="1"/>
  <c r="N4483" i="5" s="1"/>
  <c r="M4482" i="5"/>
  <c r="N4482" i="5" s="1" a="1"/>
  <c r="N4482" i="5" s="1"/>
  <c r="L4482" i="5"/>
  <c r="L4481" i="5"/>
  <c r="M4481" i="5" s="1"/>
  <c r="N4481" i="5" s="1" a="1"/>
  <c r="N4481" i="5" s="1"/>
  <c r="M4480" i="5"/>
  <c r="N4480" i="5" s="1" a="1"/>
  <c r="N4480" i="5" s="1"/>
  <c r="L4480" i="5"/>
  <c r="L4479" i="5"/>
  <c r="M4479" i="5" s="1"/>
  <c r="N4479" i="5" s="1" a="1"/>
  <c r="N4479" i="5" s="1"/>
  <c r="M4478" i="5"/>
  <c r="N4478" i="5" s="1" a="1"/>
  <c r="N4478" i="5" s="1"/>
  <c r="L4478" i="5"/>
  <c r="M4477" i="5"/>
  <c r="N4477" i="5" s="1" a="1"/>
  <c r="N4477" i="5" s="1"/>
  <c r="L4477" i="5"/>
  <c r="L4476" i="5"/>
  <c r="M4476" i="5" s="1"/>
  <c r="N4476" i="5" s="1" a="1"/>
  <c r="N4476" i="5" s="1"/>
  <c r="L4475" i="5"/>
  <c r="M4475" i="5" s="1"/>
  <c r="N4475" i="5" s="1" a="1"/>
  <c r="N4475" i="5" s="1"/>
  <c r="M4474" i="5"/>
  <c r="N4474" i="5" s="1" a="1"/>
  <c r="N4474" i="5" s="1"/>
  <c r="L4474" i="5"/>
  <c r="L4473" i="5"/>
  <c r="M4473" i="5" s="1"/>
  <c r="N4473" i="5" s="1" a="1"/>
  <c r="N4473" i="5" s="1"/>
  <c r="L4472" i="5"/>
  <c r="M4472" i="5" s="1"/>
  <c r="N4472" i="5" s="1" a="1"/>
  <c r="N4472" i="5" s="1"/>
  <c r="M4471" i="5"/>
  <c r="N4471" i="5" s="1" a="1"/>
  <c r="N4471" i="5" s="1"/>
  <c r="L4471" i="5"/>
  <c r="L4470" i="5"/>
  <c r="M4470" i="5" s="1"/>
  <c r="N4470" i="5" s="1" a="1"/>
  <c r="N4470" i="5" s="1"/>
  <c r="L4469" i="5"/>
  <c r="M4469" i="5" s="1"/>
  <c r="N4469" i="5" s="1" a="1"/>
  <c r="N4469" i="5" s="1"/>
  <c r="L4468" i="5"/>
  <c r="M4468" i="5" s="1"/>
  <c r="N4468" i="5" s="1" a="1"/>
  <c r="N4468" i="5" s="1"/>
  <c r="L4467" i="5"/>
  <c r="M4467" i="5" s="1"/>
  <c r="N4467" i="5" s="1" a="1"/>
  <c r="N4467" i="5" s="1"/>
  <c r="L4466" i="5"/>
  <c r="M4466" i="5" s="1"/>
  <c r="N4466" i="5" s="1" a="1"/>
  <c r="N4466" i="5" s="1"/>
  <c r="L4465" i="5"/>
  <c r="M4465" i="5" s="1"/>
  <c r="N4465" i="5" s="1" a="1"/>
  <c r="N4465" i="5" s="1"/>
  <c r="L4464" i="5"/>
  <c r="M4464" i="5" s="1"/>
  <c r="N4464" i="5" s="1" a="1"/>
  <c r="N4464" i="5" s="1"/>
  <c r="L4463" i="5"/>
  <c r="M4463" i="5" s="1"/>
  <c r="N4463" i="5" s="1" a="1"/>
  <c r="N4463" i="5" s="1"/>
  <c r="M4462" i="5"/>
  <c r="N4462" i="5" s="1" a="1"/>
  <c r="N4462" i="5" s="1"/>
  <c r="L4462" i="5"/>
  <c r="L4461" i="5"/>
  <c r="M4461" i="5" s="1"/>
  <c r="N4461" i="5" s="1" a="1"/>
  <c r="N4461" i="5" s="1"/>
  <c r="L4460" i="5"/>
  <c r="M4460" i="5" s="1"/>
  <c r="N4460" i="5" s="1" a="1"/>
  <c r="N4460" i="5" s="1"/>
  <c r="L4459" i="5"/>
  <c r="M4459" i="5" s="1"/>
  <c r="N4459" i="5" s="1" a="1"/>
  <c r="N4459" i="5" s="1"/>
  <c r="L4458" i="5"/>
  <c r="M4458" i="5" s="1"/>
  <c r="N4458" i="5" s="1" a="1"/>
  <c r="N4458" i="5" s="1"/>
  <c r="L4457" i="5"/>
  <c r="M4457" i="5" s="1"/>
  <c r="N4457" i="5" s="1" a="1"/>
  <c r="N4457" i="5" s="1"/>
  <c r="M4456" i="5"/>
  <c r="N4456" i="5" s="1" a="1"/>
  <c r="N4456" i="5" s="1"/>
  <c r="L4456" i="5"/>
  <c r="L4455" i="5"/>
  <c r="M4455" i="5" s="1"/>
  <c r="N4455" i="5" s="1" a="1"/>
  <c r="N4455" i="5" s="1"/>
  <c r="M4454" i="5"/>
  <c r="N4454" i="5" s="1" a="1"/>
  <c r="N4454" i="5" s="1"/>
  <c r="L4454" i="5"/>
  <c r="L4453" i="5"/>
  <c r="M4453" i="5" s="1"/>
  <c r="N4453" i="5" s="1" a="1"/>
  <c r="N4453" i="5" s="1"/>
  <c r="M4452" i="5"/>
  <c r="N4452" i="5" s="1" a="1"/>
  <c r="N4452" i="5" s="1"/>
  <c r="L4452" i="5"/>
  <c r="L4451" i="5"/>
  <c r="M4451" i="5" s="1"/>
  <c r="N4451" i="5" s="1" a="1"/>
  <c r="N4451" i="5" s="1"/>
  <c r="L4450" i="5"/>
  <c r="M4450" i="5" s="1"/>
  <c r="N4450" i="5" s="1" a="1"/>
  <c r="N4450" i="5" s="1"/>
  <c r="L4449" i="5"/>
  <c r="M4449" i="5" s="1"/>
  <c r="N4449" i="5" s="1" a="1"/>
  <c r="N4449" i="5" s="1"/>
  <c r="M4448" i="5"/>
  <c r="N4448" i="5" s="1" a="1"/>
  <c r="N4448" i="5" s="1"/>
  <c r="L4448" i="5"/>
  <c r="M4447" i="5"/>
  <c r="N4447" i="5" s="1" a="1"/>
  <c r="N4447" i="5" s="1"/>
  <c r="L4447" i="5"/>
  <c r="M4446" i="5"/>
  <c r="N4446" i="5" s="1" a="1"/>
  <c r="N4446" i="5" s="1"/>
  <c r="L4446" i="5"/>
  <c r="L4445" i="5"/>
  <c r="M4445" i="5" s="1"/>
  <c r="N4445" i="5" s="1" a="1"/>
  <c r="N4445" i="5" s="1"/>
  <c r="L4444" i="5"/>
  <c r="M4444" i="5" s="1"/>
  <c r="L4443" i="5"/>
  <c r="M4443" i="5" s="1"/>
  <c r="N4443" i="5" s="1" a="1"/>
  <c r="N4443" i="5" s="1"/>
  <c r="L4442" i="5"/>
  <c r="M4442" i="5" s="1"/>
  <c r="N4442" i="5" s="1" a="1"/>
  <c r="N4442" i="5" s="1"/>
  <c r="L4441" i="5"/>
  <c r="M4441" i="5" s="1"/>
  <c r="N4441" i="5" s="1" a="1"/>
  <c r="N4441" i="5" s="1"/>
  <c r="L4440" i="5"/>
  <c r="M4440" i="5" s="1"/>
  <c r="N4440" i="5" s="1" a="1"/>
  <c r="N4440" i="5" s="1"/>
  <c r="L4439" i="5"/>
  <c r="M4439" i="5" s="1"/>
  <c r="N4439" i="5" s="1" a="1"/>
  <c r="N4439" i="5" s="1"/>
  <c r="M4438" i="5"/>
  <c r="N4438" i="5" s="1" a="1"/>
  <c r="N4438" i="5" s="1"/>
  <c r="L4438" i="5"/>
  <c r="L4437" i="5"/>
  <c r="M4437" i="5" s="1"/>
  <c r="N4437" i="5" s="1" a="1"/>
  <c r="N4437" i="5" s="1"/>
  <c r="L4436" i="5"/>
  <c r="M4436" i="5" s="1"/>
  <c r="N4436" i="5" s="1" a="1"/>
  <c r="N4436" i="5" s="1"/>
  <c r="L4435" i="5"/>
  <c r="M4435" i="5" s="1"/>
  <c r="N4435" i="5" s="1" a="1"/>
  <c r="N4435" i="5" s="1"/>
  <c r="L4434" i="5"/>
  <c r="M4434" i="5" s="1"/>
  <c r="N4434" i="5" s="1" a="1"/>
  <c r="N4434" i="5" s="1"/>
  <c r="L4433" i="5"/>
  <c r="M4433" i="5" s="1"/>
  <c r="N4433" i="5" s="1" a="1"/>
  <c r="N4433" i="5" s="1"/>
  <c r="L4432" i="5"/>
  <c r="M4432" i="5" s="1"/>
  <c r="N4432" i="5" s="1" a="1"/>
  <c r="N4432" i="5" s="1"/>
  <c r="L4431" i="5"/>
  <c r="M4431" i="5" s="1"/>
  <c r="N4431" i="5" s="1" a="1"/>
  <c r="N4431" i="5" s="1"/>
  <c r="L4430" i="5"/>
  <c r="M4430" i="5" s="1"/>
  <c r="N4430" i="5" s="1" a="1"/>
  <c r="N4430" i="5" s="1"/>
  <c r="L4429" i="5"/>
  <c r="M4429" i="5" s="1"/>
  <c r="N4429" i="5" s="1" a="1"/>
  <c r="N4429" i="5" s="1"/>
  <c r="L4428" i="5"/>
  <c r="M4428" i="5" s="1"/>
  <c r="N4428" i="5" s="1" a="1"/>
  <c r="N4428" i="5" s="1"/>
  <c r="L4427" i="5"/>
  <c r="M4427" i="5" s="1"/>
  <c r="N4427" i="5" s="1" a="1"/>
  <c r="N4427" i="5" s="1"/>
  <c r="L4426" i="5"/>
  <c r="M4426" i="5" s="1"/>
  <c r="N4426" i="5" s="1" a="1"/>
  <c r="N4426" i="5" s="1"/>
  <c r="L4425" i="5"/>
  <c r="M4425" i="5" s="1"/>
  <c r="N4425" i="5" s="1" a="1"/>
  <c r="N4425" i="5" s="1"/>
  <c r="L4424" i="5"/>
  <c r="M4424" i="5" s="1"/>
  <c r="N4424" i="5" s="1" a="1"/>
  <c r="N4424" i="5" s="1"/>
  <c r="L4423" i="5"/>
  <c r="M4423" i="5" s="1"/>
  <c r="N4423" i="5" s="1" a="1"/>
  <c r="N4423" i="5" s="1"/>
  <c r="L4422" i="5"/>
  <c r="M4422" i="5" s="1"/>
  <c r="N4422" i="5" s="1" a="1"/>
  <c r="N4422" i="5" s="1"/>
  <c r="L4421" i="5"/>
  <c r="M4421" i="5" s="1"/>
  <c r="N4421" i="5" s="1" a="1"/>
  <c r="N4421" i="5" s="1"/>
  <c r="M4420" i="5"/>
  <c r="N4420" i="5" s="1" a="1"/>
  <c r="N4420" i="5" s="1"/>
  <c r="L4420" i="5"/>
  <c r="L4419" i="5"/>
  <c r="M4419" i="5" s="1"/>
  <c r="N4419" i="5" s="1" a="1"/>
  <c r="N4419" i="5" s="1"/>
  <c r="L4418" i="5"/>
  <c r="M4418" i="5" s="1"/>
  <c r="N4418" i="5" s="1" a="1"/>
  <c r="N4418" i="5" s="1"/>
  <c r="L4417" i="5"/>
  <c r="M4417" i="5" s="1"/>
  <c r="N4417" i="5" s="1" a="1"/>
  <c r="N4417" i="5" s="1"/>
  <c r="L4416" i="5"/>
  <c r="M4416" i="5" s="1"/>
  <c r="N4416" i="5" s="1" a="1"/>
  <c r="N4416" i="5" s="1"/>
  <c r="L4415" i="5"/>
  <c r="M4415" i="5" s="1"/>
  <c r="N4415" i="5" s="1" a="1"/>
  <c r="N4415" i="5" s="1"/>
  <c r="M4414" i="5"/>
  <c r="N4414" i="5" s="1" a="1"/>
  <c r="N4414" i="5" s="1"/>
  <c r="L4414" i="5"/>
  <c r="L4413" i="5"/>
  <c r="M4413" i="5" s="1"/>
  <c r="N4413" i="5" s="1" a="1"/>
  <c r="N4413" i="5" s="1"/>
  <c r="M4412" i="5"/>
  <c r="N4412" i="5" s="1" a="1"/>
  <c r="N4412" i="5" s="1"/>
  <c r="L4412" i="5"/>
  <c r="M4411" i="5"/>
  <c r="N4411" i="5" s="1" a="1"/>
  <c r="N4411" i="5" s="1"/>
  <c r="L4411" i="5"/>
  <c r="L4410" i="5"/>
  <c r="M4410" i="5" s="1"/>
  <c r="N4410" i="5" s="1" a="1"/>
  <c r="N4410" i="5" s="1"/>
  <c r="L4409" i="5"/>
  <c r="M4409" i="5" s="1"/>
  <c r="N4409" i="5" s="1" a="1"/>
  <c r="N4409" i="5" s="1"/>
  <c r="L4408" i="5"/>
  <c r="M4408" i="5" s="1"/>
  <c r="N4408" i="5" s="1" a="1"/>
  <c r="N4408" i="5" s="1"/>
  <c r="L4407" i="5"/>
  <c r="M4407" i="5" s="1"/>
  <c r="N4407" i="5" s="1" a="1"/>
  <c r="N4407" i="5" s="1"/>
  <c r="L4406" i="5"/>
  <c r="M4406" i="5" s="1"/>
  <c r="N4406" i="5" s="1" a="1"/>
  <c r="N4406" i="5" s="1"/>
  <c r="M4405" i="5"/>
  <c r="N4405" i="5" s="1" a="1"/>
  <c r="N4405" i="5" s="1"/>
  <c r="L4405" i="5"/>
  <c r="M4404" i="5"/>
  <c r="N4404" i="5" s="1" a="1"/>
  <c r="N4404" i="5" s="1"/>
  <c r="L4404" i="5"/>
  <c r="L4403" i="5"/>
  <c r="M4403" i="5" s="1"/>
  <c r="N4403" i="5" s="1" a="1"/>
  <c r="N4403" i="5" s="1"/>
  <c r="M4402" i="5"/>
  <c r="N4402" i="5" s="1" a="1"/>
  <c r="N4402" i="5" s="1"/>
  <c r="L4402" i="5"/>
  <c r="L4401" i="5"/>
  <c r="M4401" i="5" s="1"/>
  <c r="N4401" i="5" s="1" a="1"/>
  <c r="N4401" i="5" s="1"/>
  <c r="L4400" i="5"/>
  <c r="M4400" i="5" s="1"/>
  <c r="N4400" i="5" s="1" a="1"/>
  <c r="N4400" i="5" s="1"/>
  <c r="M4399" i="5"/>
  <c r="N4399" i="5" s="1" a="1"/>
  <c r="N4399" i="5" s="1"/>
  <c r="L4399" i="5"/>
  <c r="L4398" i="5"/>
  <c r="M4398" i="5" s="1"/>
  <c r="N4398" i="5" s="1" a="1"/>
  <c r="N4398" i="5" s="1"/>
  <c r="L4397" i="5"/>
  <c r="M4397" i="5" s="1"/>
  <c r="N4397" i="5" s="1" a="1"/>
  <c r="N4397" i="5" s="1"/>
  <c r="M4396" i="5"/>
  <c r="N4396" i="5" s="1" a="1"/>
  <c r="N4396" i="5" s="1"/>
  <c r="L4396" i="5"/>
  <c r="L4395" i="5"/>
  <c r="M4395" i="5" s="1"/>
  <c r="N4395" i="5" s="1" a="1"/>
  <c r="N4395" i="5" s="1"/>
  <c r="L4394" i="5"/>
  <c r="M4394" i="5" s="1"/>
  <c r="N4394" i="5" s="1" a="1"/>
  <c r="N4394" i="5" s="1"/>
  <c r="L4393" i="5"/>
  <c r="M4393" i="5" s="1"/>
  <c r="N4393" i="5" s="1" a="1"/>
  <c r="N4393" i="5" s="1"/>
  <c r="M4392" i="5"/>
  <c r="N4392" i="5" s="1" a="1"/>
  <c r="N4392" i="5" s="1"/>
  <c r="L4392" i="5"/>
  <c r="L4391" i="5"/>
  <c r="M4391" i="5" s="1"/>
  <c r="N4391" i="5" s="1" a="1"/>
  <c r="N4391" i="5" s="1"/>
  <c r="L4390" i="5"/>
  <c r="M4390" i="5" s="1"/>
  <c r="N4390" i="5" s="1" a="1"/>
  <c r="N4390" i="5" s="1"/>
  <c r="L4389" i="5"/>
  <c r="M4389" i="5" s="1"/>
  <c r="N4389" i="5" s="1" a="1"/>
  <c r="N4389" i="5" s="1"/>
  <c r="L4388" i="5"/>
  <c r="M4388" i="5" s="1"/>
  <c r="N4388" i="5" s="1" a="1"/>
  <c r="N4388" i="5" s="1"/>
  <c r="L4387" i="5"/>
  <c r="M4387" i="5" s="1"/>
  <c r="N4387" i="5" s="1" a="1"/>
  <c r="N4387" i="5" s="1"/>
  <c r="L4386" i="5"/>
  <c r="M4386" i="5" s="1"/>
  <c r="N4386" i="5" s="1" a="1"/>
  <c r="N4386" i="5" s="1"/>
  <c r="L4385" i="5"/>
  <c r="M4385" i="5" s="1"/>
  <c r="N4385" i="5" s="1" a="1"/>
  <c r="N4385" i="5" s="1"/>
  <c r="M4384" i="5"/>
  <c r="N4384" i="5" s="1" a="1"/>
  <c r="N4384" i="5" s="1"/>
  <c r="L4384" i="5"/>
  <c r="L4383" i="5"/>
  <c r="M4383" i="5" s="1"/>
  <c r="N4383" i="5" s="1" a="1"/>
  <c r="N4383" i="5" s="1"/>
  <c r="M4382" i="5"/>
  <c r="N4382" i="5" s="1" a="1"/>
  <c r="N4382" i="5" s="1"/>
  <c r="L4382" i="5"/>
  <c r="L4381" i="5"/>
  <c r="M4381" i="5" s="1"/>
  <c r="N4381" i="5" s="1" a="1"/>
  <c r="N4381" i="5" s="1"/>
  <c r="M4380" i="5"/>
  <c r="N4380" i="5" s="1" a="1"/>
  <c r="N4380" i="5" s="1"/>
  <c r="L4380" i="5"/>
  <c r="L4379" i="5"/>
  <c r="M4379" i="5" s="1"/>
  <c r="N4379" i="5" s="1" a="1"/>
  <c r="N4379" i="5" s="1"/>
  <c r="L4378" i="5"/>
  <c r="M4378" i="5" s="1"/>
  <c r="N4378" i="5" s="1" a="1"/>
  <c r="N4378" i="5" s="1"/>
  <c r="L4377" i="5"/>
  <c r="M4377" i="5" s="1"/>
  <c r="N4377" i="5" s="1" a="1"/>
  <c r="N4377" i="5" s="1"/>
  <c r="L4376" i="5"/>
  <c r="M4376" i="5" s="1"/>
  <c r="N4376" i="5" s="1" a="1"/>
  <c r="N4376" i="5" s="1"/>
  <c r="M4375" i="5"/>
  <c r="N4375" i="5" s="1" a="1"/>
  <c r="N4375" i="5" s="1"/>
  <c r="L4375" i="5"/>
  <c r="L4374" i="5"/>
  <c r="M4374" i="5" s="1"/>
  <c r="N4374" i="5" s="1" a="1"/>
  <c r="N4374" i="5" s="1"/>
  <c r="L4373" i="5"/>
  <c r="M4373" i="5" s="1"/>
  <c r="N4373" i="5" s="1" a="1"/>
  <c r="N4373" i="5" s="1"/>
  <c r="L4372" i="5"/>
  <c r="M4372" i="5" s="1"/>
  <c r="N4372" i="5" s="1" a="1"/>
  <c r="N4372" i="5" s="1"/>
  <c r="L4371" i="5"/>
  <c r="M4371" i="5" s="1"/>
  <c r="N4371" i="5" s="1" a="1"/>
  <c r="N4371" i="5" s="1"/>
  <c r="L4370" i="5"/>
  <c r="M4370" i="5" s="1"/>
  <c r="N4370" i="5" s="1" a="1"/>
  <c r="N4370" i="5" s="1"/>
  <c r="M4369" i="5"/>
  <c r="N4369" i="5" s="1" a="1"/>
  <c r="N4369" i="5" s="1"/>
  <c r="L4369" i="5"/>
  <c r="L4368" i="5"/>
  <c r="M4368" i="5" s="1"/>
  <c r="N4368" i="5" s="1" a="1"/>
  <c r="N4368" i="5" s="1"/>
  <c r="L4367" i="5"/>
  <c r="M4367" i="5" s="1"/>
  <c r="N4367" i="5" s="1" a="1"/>
  <c r="N4367" i="5" s="1"/>
  <c r="M4366" i="5"/>
  <c r="N4366" i="5" s="1" a="1"/>
  <c r="N4366" i="5" s="1"/>
  <c r="L4366" i="5"/>
  <c r="L4365" i="5"/>
  <c r="M4365" i="5" s="1"/>
  <c r="N4365" i="5" s="1" a="1"/>
  <c r="N4365" i="5" s="1"/>
  <c r="L4364" i="5"/>
  <c r="M4364" i="5" s="1"/>
  <c r="N4364" i="5" s="1" a="1"/>
  <c r="N4364" i="5" s="1"/>
  <c r="M4363" i="5"/>
  <c r="N4363" i="5" s="1" a="1"/>
  <c r="N4363" i="5" s="1"/>
  <c r="L4363" i="5"/>
  <c r="M4362" i="5"/>
  <c r="N4362" i="5" s="1" a="1"/>
  <c r="N4362" i="5" s="1"/>
  <c r="L4362" i="5"/>
  <c r="L4361" i="5"/>
  <c r="M4361" i="5" s="1"/>
  <c r="N4361" i="5" s="1" a="1"/>
  <c r="N4361" i="5" s="1"/>
  <c r="L4360" i="5"/>
  <c r="M4360" i="5" s="1"/>
  <c r="N4360" i="5" s="1" a="1"/>
  <c r="N4360" i="5" s="1"/>
  <c r="L4359" i="5"/>
  <c r="M4359" i="5" s="1"/>
  <c r="N4359" i="5" s="1" a="1"/>
  <c r="N4359" i="5" s="1"/>
  <c r="L4358" i="5"/>
  <c r="M4358" i="5" s="1"/>
  <c r="N4358" i="5" s="1" a="1"/>
  <c r="N4358" i="5" s="1"/>
  <c r="L4357" i="5"/>
  <c r="M4357" i="5" s="1"/>
  <c r="N4357" i="5" s="1" a="1"/>
  <c r="N4357" i="5" s="1"/>
  <c r="L4356" i="5"/>
  <c r="M4356" i="5" s="1"/>
  <c r="N4356" i="5" s="1" a="1"/>
  <c r="N4356" i="5" s="1"/>
  <c r="L4355" i="5"/>
  <c r="M4355" i="5" s="1"/>
  <c r="N4355" i="5" s="1" a="1"/>
  <c r="N4355" i="5" s="1"/>
  <c r="M4354" i="5"/>
  <c r="N4354" i="5" s="1" a="1"/>
  <c r="N4354" i="5" s="1"/>
  <c r="L4354" i="5"/>
  <c r="L4353" i="5"/>
  <c r="M4353" i="5" s="1"/>
  <c r="N4353" i="5" s="1" a="1"/>
  <c r="N4353" i="5" s="1"/>
  <c r="L4352" i="5"/>
  <c r="M4352" i="5" s="1"/>
  <c r="N4352" i="5" s="1" a="1"/>
  <c r="N4352" i="5" s="1"/>
  <c r="L4351" i="5"/>
  <c r="M4351" i="5" s="1"/>
  <c r="N4351" i="5" s="1" a="1"/>
  <c r="N4351" i="5" s="1"/>
  <c r="L4350" i="5"/>
  <c r="M4350" i="5" s="1"/>
  <c r="N4350" i="5" s="1" a="1"/>
  <c r="N4350" i="5" s="1"/>
  <c r="L4349" i="5"/>
  <c r="M4349" i="5" s="1"/>
  <c r="N4349" i="5" s="1" a="1"/>
  <c r="N4349" i="5" s="1"/>
  <c r="M4348" i="5"/>
  <c r="N4348" i="5" s="1" a="1"/>
  <c r="N4348" i="5" s="1"/>
  <c r="L4348" i="5"/>
  <c r="L4347" i="5"/>
  <c r="M4347" i="5" s="1"/>
  <c r="N4347" i="5" s="1" a="1"/>
  <c r="N4347" i="5" s="1"/>
  <c r="L4346" i="5"/>
  <c r="M4346" i="5" s="1"/>
  <c r="N4346" i="5" s="1" a="1"/>
  <c r="N4346" i="5" s="1"/>
  <c r="L4345" i="5"/>
  <c r="M4345" i="5" s="1"/>
  <c r="N4345" i="5" s="1" a="1"/>
  <c r="N4345" i="5" s="1"/>
  <c r="M4344" i="5"/>
  <c r="N4344" i="5" s="1" a="1"/>
  <c r="N4344" i="5" s="1"/>
  <c r="L4344" i="5"/>
  <c r="L4343" i="5"/>
  <c r="M4343" i="5" s="1"/>
  <c r="N4343" i="5" s="1" a="1"/>
  <c r="N4343" i="5" s="1"/>
  <c r="L4342" i="5"/>
  <c r="M4342" i="5" s="1"/>
  <c r="N4342" i="5" s="1" a="1"/>
  <c r="N4342" i="5" s="1"/>
  <c r="L4341" i="5"/>
  <c r="M4341" i="5" s="1"/>
  <c r="N4341" i="5" s="1" a="1"/>
  <c r="N4341" i="5" s="1"/>
  <c r="M4340" i="5"/>
  <c r="N4340" i="5" s="1" a="1"/>
  <c r="N4340" i="5" s="1"/>
  <c r="L4340" i="5"/>
  <c r="M4339" i="5"/>
  <c r="N4339" i="5" s="1" a="1"/>
  <c r="N4339" i="5" s="1"/>
  <c r="L4339" i="5"/>
  <c r="M4338" i="5"/>
  <c r="N4338" i="5" s="1" a="1"/>
  <c r="N4338" i="5" s="1"/>
  <c r="L4338" i="5"/>
  <c r="L4337" i="5"/>
  <c r="M4337" i="5" s="1"/>
  <c r="N4337" i="5" s="1" a="1"/>
  <c r="N4337" i="5" s="1"/>
  <c r="M4336" i="5"/>
  <c r="N4336" i="5" s="1" a="1"/>
  <c r="N4336" i="5" s="1"/>
  <c r="L4336" i="5"/>
  <c r="L4335" i="5"/>
  <c r="M4335" i="5" s="1"/>
  <c r="N4335" i="5" s="1" a="1"/>
  <c r="N4335" i="5" s="1"/>
  <c r="L4334" i="5"/>
  <c r="M4334" i="5" s="1"/>
  <c r="N4334" i="5" s="1" a="1"/>
  <c r="N4334" i="5" s="1"/>
  <c r="M4333" i="5"/>
  <c r="N4333" i="5" s="1" a="1"/>
  <c r="N4333" i="5" s="1"/>
  <c r="L4333" i="5"/>
  <c r="M4332" i="5"/>
  <c r="N4332" i="5" s="1" a="1"/>
  <c r="N4332" i="5" s="1"/>
  <c r="L4332" i="5"/>
  <c r="L4331" i="5"/>
  <c r="M4331" i="5" s="1"/>
  <c r="N4331" i="5" s="1" a="1"/>
  <c r="N4331" i="5" s="1"/>
  <c r="L4330" i="5"/>
  <c r="M4330" i="5" s="1"/>
  <c r="N4330" i="5" s="1" a="1"/>
  <c r="N4330" i="5" s="1"/>
  <c r="L4329" i="5"/>
  <c r="M4329" i="5" s="1"/>
  <c r="N4329" i="5" s="1" a="1"/>
  <c r="N4329" i="5" s="1"/>
  <c r="L4328" i="5"/>
  <c r="M4328" i="5" s="1"/>
  <c r="N4328" i="5" s="1" a="1"/>
  <c r="N4328" i="5" s="1"/>
  <c r="M4327" i="5"/>
  <c r="N4327" i="5" s="1" a="1"/>
  <c r="N4327" i="5" s="1"/>
  <c r="L4327" i="5"/>
  <c r="L4326" i="5"/>
  <c r="M4326" i="5" s="1"/>
  <c r="N4326" i="5" s="1" a="1"/>
  <c r="N4326" i="5" s="1"/>
  <c r="L4325" i="5"/>
  <c r="M4325" i="5" s="1"/>
  <c r="N4325" i="5" s="1" a="1"/>
  <c r="N4325" i="5" s="1"/>
  <c r="M4324" i="5"/>
  <c r="N4324" i="5" s="1" a="1"/>
  <c r="N4324" i="5" s="1"/>
  <c r="L4324" i="5"/>
  <c r="L4323" i="5"/>
  <c r="M4323" i="5" s="1"/>
  <c r="N4323" i="5" s="1" a="1"/>
  <c r="N4323" i="5" s="1"/>
  <c r="L4322" i="5"/>
  <c r="M4322" i="5" s="1"/>
  <c r="N4322" i="5" s="1" a="1"/>
  <c r="N4322" i="5" s="1"/>
  <c r="L4321" i="5"/>
  <c r="M4321" i="5" s="1"/>
  <c r="N4321" i="5" s="1" a="1"/>
  <c r="N4321" i="5" s="1"/>
  <c r="M4320" i="5"/>
  <c r="N4320" i="5" s="1" a="1"/>
  <c r="N4320" i="5" s="1"/>
  <c r="L4320" i="5"/>
  <c r="L4319" i="5"/>
  <c r="M4319" i="5" s="1"/>
  <c r="N4319" i="5" s="1" a="1"/>
  <c r="N4319" i="5" s="1"/>
  <c r="L4318" i="5"/>
  <c r="M4318" i="5" s="1"/>
  <c r="N4318" i="5" s="1" a="1"/>
  <c r="N4318" i="5" s="1"/>
  <c r="L4317" i="5"/>
  <c r="M4317" i="5" s="1"/>
  <c r="N4317" i="5" s="1" a="1"/>
  <c r="N4317" i="5" s="1"/>
  <c r="L4316" i="5"/>
  <c r="M4316" i="5" s="1"/>
  <c r="N4316" i="5" s="1" a="1"/>
  <c r="N4316" i="5" s="1"/>
  <c r="L4315" i="5"/>
  <c r="M4315" i="5" s="1"/>
  <c r="N4315" i="5" s="1" a="1"/>
  <c r="N4315" i="5" s="1"/>
  <c r="L4314" i="5"/>
  <c r="M4314" i="5" s="1"/>
  <c r="N4314" i="5" s="1" a="1"/>
  <c r="N4314" i="5" s="1"/>
  <c r="L4313" i="5"/>
  <c r="M4313" i="5" s="1"/>
  <c r="N4313" i="5" s="1" a="1"/>
  <c r="N4313" i="5" s="1"/>
  <c r="L4312" i="5"/>
  <c r="M4312" i="5" s="1"/>
  <c r="N4312" i="5" s="1" a="1"/>
  <c r="N4312" i="5" s="1"/>
  <c r="L4311" i="5"/>
  <c r="M4311" i="5" s="1"/>
  <c r="N4311" i="5" s="1" a="1"/>
  <c r="N4311" i="5" s="1"/>
  <c r="M4310" i="5"/>
  <c r="N4310" i="5" s="1" a="1"/>
  <c r="N4310" i="5" s="1"/>
  <c r="L4310" i="5"/>
  <c r="L4309" i="5"/>
  <c r="M4309" i="5" s="1"/>
  <c r="N4309" i="5" s="1" a="1"/>
  <c r="N4309" i="5" s="1"/>
  <c r="M4308" i="5"/>
  <c r="N4308" i="5" s="1" a="1"/>
  <c r="N4308" i="5" s="1"/>
  <c r="L4308" i="5"/>
  <c r="L4307" i="5"/>
  <c r="M4307" i="5" s="1"/>
  <c r="N4307" i="5" s="1" a="1"/>
  <c r="N4307" i="5" s="1"/>
  <c r="L4306" i="5"/>
  <c r="M4306" i="5" s="1"/>
  <c r="N4306" i="5" s="1" a="1"/>
  <c r="L4305" i="5"/>
  <c r="M4305" i="5" s="1"/>
  <c r="N4305" i="5" s="1" a="1"/>
  <c r="N4305" i="5" s="1"/>
  <c r="M4304" i="5"/>
  <c r="N4304" i="5" s="1" a="1"/>
  <c r="N4304" i="5" s="1"/>
  <c r="L4304" i="5"/>
  <c r="L4303" i="5"/>
  <c r="M4303" i="5" s="1"/>
  <c r="N4303" i="5" s="1" a="1"/>
  <c r="N4303" i="5" s="1"/>
  <c r="M4302" i="5"/>
  <c r="N4302" i="5" s="1" a="1"/>
  <c r="N4302" i="5" s="1"/>
  <c r="L4302" i="5"/>
  <c r="L4301" i="5"/>
  <c r="M4301" i="5" s="1"/>
  <c r="N4301" i="5" s="1" a="1"/>
  <c r="N4301" i="5" s="1"/>
  <c r="L4300" i="5"/>
  <c r="M4300" i="5" s="1"/>
  <c r="N4300" i="5" s="1" a="1"/>
  <c r="N4300" i="5" s="1"/>
  <c r="L4299" i="5"/>
  <c r="M4299" i="5" s="1"/>
  <c r="N4299" i="5" s="1" a="1"/>
  <c r="N4299" i="5" s="1"/>
  <c r="L4298" i="5"/>
  <c r="M4298" i="5" s="1"/>
  <c r="N4298" i="5" s="1" a="1"/>
  <c r="N4298" i="5" s="1"/>
  <c r="L4297" i="5"/>
  <c r="M4297" i="5" s="1"/>
  <c r="N4297" i="5" s="1" a="1"/>
  <c r="N4297" i="5" s="1"/>
  <c r="L4296" i="5"/>
  <c r="M4296" i="5" s="1"/>
  <c r="N4296" i="5" s="1" a="1"/>
  <c r="N4296" i="5" s="1"/>
  <c r="L4295" i="5"/>
  <c r="M4295" i="5" s="1"/>
  <c r="N4295" i="5" s="1" a="1"/>
  <c r="N4295" i="5" s="1"/>
  <c r="L4294" i="5"/>
  <c r="M4294" i="5" s="1"/>
  <c r="N4294" i="5" s="1" a="1"/>
  <c r="N4294" i="5" s="1"/>
  <c r="L4293" i="5"/>
  <c r="M4293" i="5" s="1"/>
  <c r="N4293" i="5" s="1" a="1"/>
  <c r="N4293" i="5" s="1"/>
  <c r="L4292" i="5"/>
  <c r="M4292" i="5" s="1"/>
  <c r="N4292" i="5" s="1" a="1"/>
  <c r="N4292" i="5" s="1"/>
  <c r="M4291" i="5"/>
  <c r="N4291" i="5" s="1" a="1"/>
  <c r="N4291" i="5" s="1"/>
  <c r="L4291" i="5"/>
  <c r="M4290" i="5"/>
  <c r="N4290" i="5" s="1" a="1"/>
  <c r="N4290" i="5" s="1"/>
  <c r="L4290" i="5"/>
  <c r="L4289" i="5"/>
  <c r="M4289" i="5" s="1"/>
  <c r="N4289" i="5" s="1" a="1"/>
  <c r="N4289" i="5" s="1"/>
  <c r="L4288" i="5"/>
  <c r="M4288" i="5" s="1"/>
  <c r="N4288" i="5" s="1" a="1"/>
  <c r="N4288" i="5" s="1"/>
  <c r="L4287" i="5"/>
  <c r="M4287" i="5" s="1"/>
  <c r="N4287" i="5" s="1" a="1"/>
  <c r="N4287" i="5" s="1"/>
  <c r="L4286" i="5"/>
  <c r="M4286" i="5" s="1"/>
  <c r="N4286" i="5" s="1" a="1"/>
  <c r="N4286" i="5" s="1"/>
  <c r="L4285" i="5"/>
  <c r="M4285" i="5" s="1"/>
  <c r="N4285" i="5" s="1" a="1"/>
  <c r="N4285" i="5" s="1"/>
  <c r="L4284" i="5"/>
  <c r="M4284" i="5" s="1"/>
  <c r="N4284" i="5" s="1" a="1"/>
  <c r="N4284" i="5" s="1"/>
  <c r="L4283" i="5"/>
  <c r="M4283" i="5" s="1"/>
  <c r="N4283" i="5" s="1" a="1"/>
  <c r="N4283" i="5" s="1"/>
  <c r="M4282" i="5"/>
  <c r="N4282" i="5" s="1" a="1"/>
  <c r="N4282" i="5" s="1"/>
  <c r="L4282" i="5"/>
  <c r="L4281" i="5"/>
  <c r="M4281" i="5" s="1"/>
  <c r="N4281" i="5" s="1" a="1"/>
  <c r="N4281" i="5" s="1"/>
  <c r="L4280" i="5"/>
  <c r="M4280" i="5" s="1"/>
  <c r="N4280" i="5" s="1" a="1"/>
  <c r="N4280" i="5" s="1"/>
  <c r="L4279" i="5"/>
  <c r="M4279" i="5" s="1"/>
  <c r="N4279" i="5" s="1" a="1"/>
  <c r="N4279" i="5" s="1"/>
  <c r="L4278" i="5"/>
  <c r="M4278" i="5" s="1"/>
  <c r="N4278" i="5" s="1" a="1"/>
  <c r="N4278" i="5" s="1"/>
  <c r="L4277" i="5"/>
  <c r="M4277" i="5" s="1"/>
  <c r="N4277" i="5" s="1" a="1"/>
  <c r="N4277" i="5" s="1"/>
  <c r="M4276" i="5"/>
  <c r="N4276" i="5" s="1" a="1"/>
  <c r="N4276" i="5" s="1"/>
  <c r="L4276" i="5"/>
  <c r="L4275" i="5"/>
  <c r="M4275" i="5" s="1"/>
  <c r="N4275" i="5" s="1" a="1"/>
  <c r="N4275" i="5" s="1"/>
  <c r="M4274" i="5"/>
  <c r="N4274" i="5" s="1" a="1"/>
  <c r="N4274" i="5" s="1"/>
  <c r="L4274" i="5"/>
  <c r="L4273" i="5"/>
  <c r="M4273" i="5" s="1"/>
  <c r="N4273" i="5" s="1" a="1"/>
  <c r="N4273" i="5" s="1"/>
  <c r="M4272" i="5"/>
  <c r="N4272" i="5" s="1" a="1"/>
  <c r="N4272" i="5" s="1"/>
  <c r="L4272" i="5"/>
  <c r="L4271" i="5"/>
  <c r="M4271" i="5" s="1"/>
  <c r="N4271" i="5" s="1" a="1"/>
  <c r="N4271" i="5" s="1"/>
  <c r="L4270" i="5"/>
  <c r="M4270" i="5" s="1"/>
  <c r="N4270" i="5" s="1" a="1"/>
  <c r="N4270" i="5" s="1"/>
  <c r="L4269" i="5"/>
  <c r="M4269" i="5" s="1"/>
  <c r="N4269" i="5" s="1" a="1"/>
  <c r="N4269" i="5" s="1"/>
  <c r="M4268" i="5"/>
  <c r="N4268" i="5" s="1" a="1"/>
  <c r="N4268" i="5" s="1"/>
  <c r="L4268" i="5"/>
  <c r="M4267" i="5"/>
  <c r="N4267" i="5" s="1" a="1"/>
  <c r="N4267" i="5" s="1"/>
  <c r="L4267" i="5"/>
  <c r="M4266" i="5"/>
  <c r="N4266" i="5" s="1" a="1"/>
  <c r="N4266" i="5" s="1"/>
  <c r="L4266" i="5"/>
  <c r="L4265" i="5"/>
  <c r="M4265" i="5" s="1"/>
  <c r="N4265" i="5" s="1" a="1"/>
  <c r="N4265" i="5" s="1"/>
  <c r="L4264" i="5"/>
  <c r="M4264" i="5" s="1"/>
  <c r="L4263" i="5"/>
  <c r="M4263" i="5" s="1"/>
  <c r="N4263" i="5" s="1" a="1"/>
  <c r="N4263" i="5" s="1"/>
  <c r="L4262" i="5"/>
  <c r="M4262" i="5" s="1"/>
  <c r="N4262" i="5" s="1" a="1"/>
  <c r="N4262" i="5" s="1"/>
  <c r="M4261" i="5"/>
  <c r="N4261" i="5" s="1" a="1"/>
  <c r="N4261" i="5" s="1"/>
  <c r="L4261" i="5"/>
  <c r="M4260" i="5"/>
  <c r="N4260" i="5" s="1" a="1"/>
  <c r="N4260" i="5" s="1"/>
  <c r="L4260" i="5"/>
  <c r="L4259" i="5"/>
  <c r="M4259" i="5" s="1"/>
  <c r="N4259" i="5" s="1" a="1"/>
  <c r="N4259" i="5" s="1"/>
  <c r="L4258" i="5"/>
  <c r="M4258" i="5" s="1"/>
  <c r="N4258" i="5" s="1" a="1"/>
  <c r="N4258" i="5" s="1"/>
  <c r="L4257" i="5"/>
  <c r="M4257" i="5" s="1"/>
  <c r="N4257" i="5" s="1" a="1"/>
  <c r="N4257" i="5" s="1"/>
  <c r="L4256" i="5"/>
  <c r="M4256" i="5" s="1"/>
  <c r="N4256" i="5" s="1" a="1"/>
  <c r="N4256" i="5" s="1"/>
  <c r="L4255" i="5"/>
  <c r="M4255" i="5" s="1"/>
  <c r="N4255" i="5" s="1" a="1"/>
  <c r="N4255" i="5" s="1"/>
  <c r="M4254" i="5"/>
  <c r="N4254" i="5" s="1" a="1"/>
  <c r="N4254" i="5" s="1"/>
  <c r="L4254" i="5"/>
  <c r="L4253" i="5"/>
  <c r="M4253" i="5" s="1"/>
  <c r="N4253" i="5" s="1" a="1"/>
  <c r="N4253" i="5" s="1"/>
  <c r="L4252" i="5"/>
  <c r="M4252" i="5" s="1"/>
  <c r="N4252" i="5" s="1" a="1"/>
  <c r="N4252" i="5" s="1"/>
  <c r="L4251" i="5"/>
  <c r="M4251" i="5" s="1"/>
  <c r="N4251" i="5" s="1" a="1"/>
  <c r="N4251" i="5" s="1"/>
  <c r="L4250" i="5"/>
  <c r="M4250" i="5" s="1"/>
  <c r="N4250" i="5" s="1" a="1"/>
  <c r="N4250" i="5" s="1"/>
  <c r="L4249" i="5"/>
  <c r="M4249" i="5" s="1"/>
  <c r="N4249" i="5" s="1" a="1"/>
  <c r="N4249" i="5" s="1"/>
  <c r="L4248" i="5"/>
  <c r="M4248" i="5" s="1"/>
  <c r="N4248" i="5" s="1" a="1"/>
  <c r="N4248" i="5" s="1"/>
  <c r="L4247" i="5"/>
  <c r="M4247" i="5" s="1"/>
  <c r="N4247" i="5" s="1" a="1"/>
  <c r="N4247" i="5" s="1"/>
  <c r="L4246" i="5"/>
  <c r="M4246" i="5" s="1"/>
  <c r="N4246" i="5" s="1" a="1"/>
  <c r="N4246" i="5" s="1"/>
  <c r="L4245" i="5"/>
  <c r="M4245" i="5" s="1"/>
  <c r="N4245" i="5" s="1" a="1"/>
  <c r="N4245" i="5" s="1"/>
  <c r="L4244" i="5"/>
  <c r="M4244" i="5" s="1"/>
  <c r="N4244" i="5" s="1" a="1"/>
  <c r="N4244" i="5" s="1"/>
  <c r="L4243" i="5"/>
  <c r="M4243" i="5" s="1"/>
  <c r="N4243" i="5" s="1" a="1"/>
  <c r="N4243" i="5" s="1"/>
  <c r="L4242" i="5"/>
  <c r="M4242" i="5" s="1"/>
  <c r="N4242" i="5" s="1" a="1"/>
  <c r="N4242" i="5" s="1"/>
  <c r="L4241" i="5"/>
  <c r="M4241" i="5" s="1"/>
  <c r="N4241" i="5" s="1" a="1"/>
  <c r="N4241" i="5" s="1"/>
  <c r="M4240" i="5"/>
  <c r="N4240" i="5" s="1" a="1"/>
  <c r="N4240" i="5" s="1"/>
  <c r="L4240" i="5"/>
  <c r="L4239" i="5"/>
  <c r="M4239" i="5" s="1"/>
  <c r="N4239" i="5" s="1" a="1"/>
  <c r="N4239" i="5" s="1"/>
  <c r="M4238" i="5"/>
  <c r="N4238" i="5" s="1" a="1"/>
  <c r="N4238" i="5" s="1"/>
  <c r="L4238" i="5"/>
  <c r="L4237" i="5"/>
  <c r="M4237" i="5" s="1"/>
  <c r="N4237" i="5" s="1" a="1"/>
  <c r="N4237" i="5" s="1"/>
  <c r="M4236" i="5"/>
  <c r="N4236" i="5" s="1" a="1"/>
  <c r="N4236" i="5" s="1"/>
  <c r="L4236" i="5"/>
  <c r="L4235" i="5"/>
  <c r="M4235" i="5" s="1"/>
  <c r="N4235" i="5" s="1" a="1"/>
  <c r="N4235" i="5" s="1"/>
  <c r="L4234" i="5"/>
  <c r="M4234" i="5" s="1"/>
  <c r="N4234" i="5" s="1" a="1"/>
  <c r="N4234" i="5" s="1"/>
  <c r="L4233" i="5"/>
  <c r="M4233" i="5" s="1"/>
  <c r="N4233" i="5" s="1" a="1"/>
  <c r="N4233" i="5" s="1"/>
  <c r="M4232" i="5"/>
  <c r="N4232" i="5" s="1" a="1"/>
  <c r="N4232" i="5" s="1"/>
  <c r="L4232" i="5"/>
  <c r="L4231" i="5"/>
  <c r="M4231" i="5" s="1"/>
  <c r="N4231" i="5" s="1" a="1"/>
  <c r="N4231" i="5" s="1"/>
  <c r="M4230" i="5"/>
  <c r="N4230" i="5" s="1" a="1"/>
  <c r="N4230" i="5" s="1"/>
  <c r="L4230" i="5"/>
  <c r="L4229" i="5"/>
  <c r="M4229" i="5" s="1"/>
  <c r="N4229" i="5" s="1" a="1"/>
  <c r="N4229" i="5" s="1"/>
  <c r="L4228" i="5"/>
  <c r="M4228" i="5" s="1"/>
  <c r="N4228" i="5" s="1" a="1"/>
  <c r="N4228" i="5" s="1"/>
  <c r="L4227" i="5"/>
  <c r="M4227" i="5" s="1"/>
  <c r="N4227" i="5" s="1" a="1"/>
  <c r="N4227" i="5" s="1"/>
  <c r="L4226" i="5"/>
  <c r="M4226" i="5" s="1"/>
  <c r="N4226" i="5" s="1" a="1"/>
  <c r="N4226" i="5" s="1"/>
  <c r="L4225" i="5"/>
  <c r="M4225" i="5" s="1"/>
  <c r="N4225" i="5" s="1" a="1"/>
  <c r="N4225" i="5" s="1"/>
  <c r="L4224" i="5"/>
  <c r="M4224" i="5" s="1"/>
  <c r="N4224" i="5" s="1" a="1"/>
  <c r="N4224" i="5" s="1"/>
  <c r="L4223" i="5"/>
  <c r="M4223" i="5" s="1"/>
  <c r="N4223" i="5" s="1" a="1"/>
  <c r="N4223" i="5" s="1"/>
  <c r="L4222" i="5"/>
  <c r="M4222" i="5" s="1"/>
  <c r="N4222" i="5" s="1" a="1"/>
  <c r="N4222" i="5" s="1"/>
  <c r="L4221" i="5"/>
  <c r="M4221" i="5" s="1"/>
  <c r="N4221" i="5" s="1" a="1"/>
  <c r="N4221" i="5" s="1"/>
  <c r="L4220" i="5"/>
  <c r="M4220" i="5" s="1"/>
  <c r="N4220" i="5" s="1" a="1"/>
  <c r="N4220" i="5" s="1"/>
  <c r="L4219" i="5"/>
  <c r="M4219" i="5" s="1"/>
  <c r="N4219" i="5" s="1" a="1"/>
  <c r="N4219" i="5" s="1"/>
  <c r="M4218" i="5"/>
  <c r="N4218" i="5" s="1" a="1"/>
  <c r="N4218" i="5" s="1"/>
  <c r="L4218" i="5"/>
  <c r="L4217" i="5"/>
  <c r="M4217" i="5" s="1"/>
  <c r="N4217" i="5" s="1" a="1"/>
  <c r="N4217" i="5" s="1"/>
  <c r="L4216" i="5"/>
  <c r="M4216" i="5" s="1"/>
  <c r="N4216" i="5" s="1" a="1"/>
  <c r="N4216" i="5" s="1"/>
  <c r="L4215" i="5"/>
  <c r="M4215" i="5" s="1"/>
  <c r="N4215" i="5" s="1" a="1"/>
  <c r="N4215" i="5" s="1"/>
  <c r="L4214" i="5"/>
  <c r="M4214" i="5" s="1"/>
  <c r="N4214" i="5" s="1" a="1"/>
  <c r="N4214" i="5" s="1"/>
  <c r="L4213" i="5"/>
  <c r="M4213" i="5" s="1"/>
  <c r="N4213" i="5" s="1" a="1"/>
  <c r="N4213" i="5" s="1"/>
  <c r="L4212" i="5"/>
  <c r="M4212" i="5" s="1"/>
  <c r="N4212" i="5" s="1" a="1"/>
  <c r="N4212" i="5" s="1"/>
  <c r="L4211" i="5"/>
  <c r="M4211" i="5" s="1"/>
  <c r="N4211" i="5" s="1" a="1"/>
  <c r="N4211" i="5" s="1"/>
  <c r="M4210" i="5"/>
  <c r="N4210" i="5" s="1" a="1"/>
  <c r="N4210" i="5" s="1"/>
  <c r="L4210" i="5"/>
  <c r="L4209" i="5"/>
  <c r="M4209" i="5" s="1"/>
  <c r="N4209" i="5" s="1" a="1"/>
  <c r="N4209" i="5" s="1"/>
  <c r="L4208" i="5"/>
  <c r="M4208" i="5" s="1"/>
  <c r="N4208" i="5" s="1" a="1"/>
  <c r="N4208" i="5" s="1"/>
  <c r="L4207" i="5"/>
  <c r="M4207" i="5" s="1"/>
  <c r="N4207" i="5" s="1" a="1"/>
  <c r="N4207" i="5" s="1"/>
  <c r="L4206" i="5"/>
  <c r="M4206" i="5" s="1"/>
  <c r="N4206" i="5" s="1" a="1"/>
  <c r="N4206" i="5" s="1"/>
  <c r="L4205" i="5"/>
  <c r="M4205" i="5" s="1"/>
  <c r="N4205" i="5" s="1" a="1"/>
  <c r="N4205" i="5" s="1"/>
  <c r="M4204" i="5"/>
  <c r="N4204" i="5" s="1" a="1"/>
  <c r="N4204" i="5" s="1"/>
  <c r="L4204" i="5"/>
  <c r="L4203" i="5"/>
  <c r="M4203" i="5" s="1"/>
  <c r="N4203" i="5" s="1" a="1"/>
  <c r="N4203" i="5" s="1"/>
  <c r="M4202" i="5"/>
  <c r="N4202" i="5" s="1" a="1"/>
  <c r="N4202" i="5" s="1"/>
  <c r="L4202" i="5"/>
  <c r="L4201" i="5"/>
  <c r="M4201" i="5" s="1"/>
  <c r="N4201" i="5" s="1" a="1"/>
  <c r="N4201" i="5" s="1"/>
  <c r="M4200" i="5"/>
  <c r="N4200" i="5" s="1" a="1"/>
  <c r="N4200" i="5" s="1"/>
  <c r="L4200" i="5"/>
  <c r="L4199" i="5"/>
  <c r="M4199" i="5" s="1"/>
  <c r="N4199" i="5" s="1" a="1"/>
  <c r="N4199" i="5" s="1"/>
  <c r="L4198" i="5"/>
  <c r="M4198" i="5" s="1"/>
  <c r="N4198" i="5" s="1" a="1"/>
  <c r="N4198" i="5" s="1"/>
  <c r="L4197" i="5"/>
  <c r="M4197" i="5" s="1"/>
  <c r="N4197" i="5" s="1" a="1"/>
  <c r="N4197" i="5" s="1"/>
  <c r="M4196" i="5"/>
  <c r="N4196" i="5" s="1" a="1"/>
  <c r="N4196" i="5" s="1"/>
  <c r="L4196" i="5"/>
  <c r="L4195" i="5"/>
  <c r="M4195" i="5" s="1"/>
  <c r="N4195" i="5" s="1" a="1"/>
  <c r="N4195" i="5" s="1"/>
  <c r="M4194" i="5"/>
  <c r="N4194" i="5" s="1" a="1"/>
  <c r="N4194" i="5" s="1"/>
  <c r="L4194" i="5"/>
  <c r="L4193" i="5"/>
  <c r="M4193" i="5" s="1"/>
  <c r="N4193" i="5" s="1" a="1"/>
  <c r="N4193" i="5" s="1"/>
  <c r="L4192" i="5"/>
  <c r="M4192" i="5" s="1"/>
  <c r="N4192" i="5" s="1" a="1"/>
  <c r="N4192" i="5" s="1"/>
  <c r="L4191" i="5"/>
  <c r="M4191" i="5" s="1"/>
  <c r="N4191" i="5" s="1" a="1"/>
  <c r="N4191" i="5" s="1"/>
  <c r="L4190" i="5"/>
  <c r="M4190" i="5" s="1"/>
  <c r="N4190" i="5" s="1" a="1"/>
  <c r="N4190" i="5" s="1"/>
  <c r="M4189" i="5"/>
  <c r="N4189" i="5" s="1" a="1"/>
  <c r="N4189" i="5" s="1"/>
  <c r="L4189" i="5"/>
  <c r="M4188" i="5"/>
  <c r="N4188" i="5" s="1" a="1"/>
  <c r="N4188" i="5" s="1"/>
  <c r="L4188" i="5"/>
  <c r="L4187" i="5"/>
  <c r="M4187" i="5" s="1"/>
  <c r="N4187" i="5" s="1" a="1"/>
  <c r="N4187" i="5" s="1"/>
  <c r="L4186" i="5"/>
  <c r="M4186" i="5" s="1"/>
  <c r="N4186" i="5" s="1" a="1"/>
  <c r="N4186" i="5" s="1"/>
  <c r="L4185" i="5"/>
  <c r="M4185" i="5" s="1"/>
  <c r="N4185" i="5" s="1" a="1"/>
  <c r="N4185" i="5" s="1"/>
  <c r="L4184" i="5"/>
  <c r="M4184" i="5" s="1"/>
  <c r="N4184" i="5" s="1" a="1"/>
  <c r="N4184" i="5" s="1"/>
  <c r="L4183" i="5"/>
  <c r="M4183" i="5" s="1"/>
  <c r="N4183" i="5" s="1" a="1"/>
  <c r="N4183" i="5" s="1"/>
  <c r="L4182" i="5"/>
  <c r="M4182" i="5" s="1"/>
  <c r="N4182" i="5" s="1" a="1"/>
  <c r="N4182" i="5" s="1"/>
  <c r="L4181" i="5"/>
  <c r="M4181" i="5" s="1"/>
  <c r="N4181" i="5" s="1" a="1"/>
  <c r="N4181" i="5" s="1"/>
  <c r="M4180" i="5"/>
  <c r="N4180" i="5" s="1" a="1"/>
  <c r="N4180" i="5" s="1"/>
  <c r="L4180" i="5"/>
  <c r="L4179" i="5"/>
  <c r="M4179" i="5" s="1"/>
  <c r="N4179" i="5" s="1" a="1"/>
  <c r="N4179" i="5" s="1"/>
  <c r="L4178" i="5"/>
  <c r="M4178" i="5" s="1"/>
  <c r="N4178" i="5" s="1" a="1"/>
  <c r="N4178" i="5" s="1"/>
  <c r="L4177" i="5"/>
  <c r="M4177" i="5" s="1"/>
  <c r="N4177" i="5" s="1" a="1"/>
  <c r="N4177" i="5" s="1"/>
  <c r="L4176" i="5"/>
  <c r="M4176" i="5" s="1"/>
  <c r="N4176" i="5" s="1" a="1"/>
  <c r="N4176" i="5" s="1"/>
  <c r="L4175" i="5"/>
  <c r="M4175" i="5" s="1"/>
  <c r="N4175" i="5" s="1" a="1"/>
  <c r="N4175" i="5" s="1"/>
  <c r="M4174" i="5"/>
  <c r="N4174" i="5" s="1" a="1"/>
  <c r="N4174" i="5" s="1"/>
  <c r="L4174" i="5"/>
  <c r="L4173" i="5"/>
  <c r="M4173" i="5" s="1"/>
  <c r="N4173" i="5" s="1" a="1"/>
  <c r="N4173" i="5" s="1"/>
  <c r="L4172" i="5"/>
  <c r="M4172" i="5" s="1"/>
  <c r="N4172" i="5" s="1" a="1"/>
  <c r="N4172" i="5" s="1"/>
  <c r="L4171" i="5"/>
  <c r="M4171" i="5" s="1"/>
  <c r="N4171" i="5" s="1" a="1"/>
  <c r="N4171" i="5" s="1"/>
  <c r="M4170" i="5"/>
  <c r="N4170" i="5" s="1" a="1"/>
  <c r="N4170" i="5" s="1"/>
  <c r="L4170" i="5"/>
  <c r="L4169" i="5"/>
  <c r="M4169" i="5" s="1"/>
  <c r="N4169" i="5" s="1" a="1"/>
  <c r="N4169" i="5" s="1"/>
  <c r="M4168" i="5"/>
  <c r="N4168" i="5" s="1" a="1"/>
  <c r="N4168" i="5" s="1"/>
  <c r="L4168" i="5"/>
  <c r="M4167" i="5"/>
  <c r="N4167" i="5" s="1" a="1"/>
  <c r="N4167" i="5" s="1"/>
  <c r="L4167" i="5"/>
  <c r="L4166" i="5"/>
  <c r="M4166" i="5" s="1"/>
  <c r="N4166" i="5" s="1" a="1"/>
  <c r="N4166" i="5" s="1"/>
  <c r="L4165" i="5"/>
  <c r="M4165" i="5" s="1"/>
  <c r="N4165" i="5" s="1" a="1"/>
  <c r="N4165" i="5" s="1"/>
  <c r="M4164" i="5"/>
  <c r="N4164" i="5" s="1" a="1"/>
  <c r="N4164" i="5" s="1"/>
  <c r="L4164" i="5"/>
  <c r="L4163" i="5"/>
  <c r="M4163" i="5" s="1"/>
  <c r="N4163" i="5" s="1" a="1"/>
  <c r="N4163" i="5" s="1"/>
  <c r="M4162" i="5"/>
  <c r="N4162" i="5" s="1" a="1"/>
  <c r="N4162" i="5" s="1"/>
  <c r="L4162" i="5"/>
  <c r="L4161" i="5"/>
  <c r="M4161" i="5" s="1"/>
  <c r="N4161" i="5" s="1" a="1"/>
  <c r="N4161" i="5" s="1"/>
  <c r="L4160" i="5"/>
  <c r="M4160" i="5" s="1"/>
  <c r="N4160" i="5" s="1" a="1"/>
  <c r="N4160" i="5" s="1"/>
  <c r="L4159" i="5"/>
  <c r="M4159" i="5" s="1"/>
  <c r="N4159" i="5" s="1" a="1"/>
  <c r="N4159" i="5" s="1"/>
  <c r="M4158" i="5"/>
  <c r="N4158" i="5" s="1" a="1"/>
  <c r="N4158" i="5" s="1"/>
  <c r="L4158" i="5"/>
  <c r="L4157" i="5"/>
  <c r="M4157" i="5" s="1"/>
  <c r="N4157" i="5" s="1" a="1"/>
  <c r="N4157" i="5" s="1"/>
  <c r="M4156" i="5"/>
  <c r="N4156" i="5" s="1" a="1"/>
  <c r="N4156" i="5" s="1"/>
  <c r="L4156" i="5"/>
  <c r="L4155" i="5"/>
  <c r="M4155" i="5" s="1"/>
  <c r="N4155" i="5" s="1" a="1"/>
  <c r="N4155" i="5" s="1"/>
  <c r="L4154" i="5"/>
  <c r="M4154" i="5" s="1"/>
  <c r="N4154" i="5" s="1" a="1"/>
  <c r="N4154" i="5" s="1"/>
  <c r="L4153" i="5"/>
  <c r="M4153" i="5" s="1"/>
  <c r="N4153" i="5" s="1" a="1"/>
  <c r="N4153" i="5" s="1"/>
  <c r="L4152" i="5"/>
  <c r="M4152" i="5" s="1"/>
  <c r="N4152" i="5" s="1" a="1"/>
  <c r="N4152" i="5" s="1"/>
  <c r="L4151" i="5"/>
  <c r="M4151" i="5" s="1"/>
  <c r="N4151" i="5" s="1" a="1"/>
  <c r="N4151" i="5" s="1"/>
  <c r="M4150" i="5"/>
  <c r="N4150" i="5" s="1" a="1"/>
  <c r="N4150" i="5" s="1"/>
  <c r="L4150" i="5"/>
  <c r="L4149" i="5"/>
  <c r="M4149" i="5" s="1"/>
  <c r="N4149" i="5" s="1" a="1"/>
  <c r="N4149" i="5" s="1"/>
  <c r="L4148" i="5"/>
  <c r="M4148" i="5" s="1"/>
  <c r="N4148" i="5" s="1" a="1"/>
  <c r="N4148" i="5" s="1"/>
  <c r="L4147" i="5"/>
  <c r="M4147" i="5" s="1"/>
  <c r="N4147" i="5" s="1" a="1"/>
  <c r="N4147" i="5" s="1"/>
  <c r="M4146" i="5"/>
  <c r="N4146" i="5" s="1" a="1"/>
  <c r="N4146" i="5" s="1"/>
  <c r="L4146" i="5"/>
  <c r="L4145" i="5"/>
  <c r="M4145" i="5" s="1"/>
  <c r="N4145" i="5" s="1" a="1"/>
  <c r="N4145" i="5" s="1"/>
  <c r="M4144" i="5"/>
  <c r="N4144" i="5" s="1" a="1"/>
  <c r="N4144" i="5" s="1"/>
  <c r="L4144" i="5"/>
  <c r="M4143" i="5"/>
  <c r="N4143" i="5" s="1" a="1"/>
  <c r="N4143" i="5" s="1"/>
  <c r="L4143" i="5"/>
  <c r="M4142" i="5"/>
  <c r="N4142" i="5" s="1" a="1"/>
  <c r="N4142" i="5" s="1"/>
  <c r="L4142" i="5"/>
  <c r="M4141" i="5"/>
  <c r="N4141" i="5" s="1" a="1"/>
  <c r="N4141" i="5" s="1"/>
  <c r="L4141" i="5"/>
  <c r="L4140" i="5"/>
  <c r="M4140" i="5" s="1"/>
  <c r="N4140" i="5" s="1" a="1"/>
  <c r="N4140" i="5" s="1"/>
  <c r="L4139" i="5"/>
  <c r="M4139" i="5" s="1"/>
  <c r="N4139" i="5" s="1" a="1"/>
  <c r="N4139" i="5" s="1"/>
  <c r="L4138" i="5"/>
  <c r="M4138" i="5" s="1"/>
  <c r="N4138" i="5" s="1" a="1"/>
  <c r="N4138" i="5" s="1"/>
  <c r="L4137" i="5"/>
  <c r="M4137" i="5" s="1"/>
  <c r="N4137" i="5" s="1" a="1"/>
  <c r="N4137" i="5" s="1"/>
  <c r="L4136" i="5"/>
  <c r="M4136" i="5" s="1"/>
  <c r="N4136" i="5" s="1" a="1"/>
  <c r="N4136" i="5" s="1"/>
  <c r="L4135" i="5"/>
  <c r="M4135" i="5" s="1"/>
  <c r="N4135" i="5" s="1" a="1"/>
  <c r="N4135" i="5" s="1"/>
  <c r="L4134" i="5"/>
  <c r="M4134" i="5" s="1"/>
  <c r="N4134" i="5" s="1" a="1"/>
  <c r="N4134" i="5" s="1"/>
  <c r="L4133" i="5"/>
  <c r="M4133" i="5" s="1"/>
  <c r="N4133" i="5" s="1" a="1"/>
  <c r="N4133" i="5" s="1"/>
  <c r="M4132" i="5"/>
  <c r="N4132" i="5" s="1" a="1"/>
  <c r="N4132" i="5" s="1"/>
  <c r="L4132" i="5"/>
  <c r="L4131" i="5"/>
  <c r="M4131" i="5" s="1"/>
  <c r="N4131" i="5" s="1" a="1"/>
  <c r="N4131" i="5" s="1"/>
  <c r="L4130" i="5"/>
  <c r="M4130" i="5" s="1"/>
  <c r="N4130" i="5" s="1" a="1"/>
  <c r="N4130" i="5" s="1"/>
  <c r="M4129" i="5"/>
  <c r="N4129" i="5" s="1" a="1"/>
  <c r="N4129" i="5" s="1"/>
  <c r="L4129" i="5"/>
  <c r="M4128" i="5"/>
  <c r="N4128" i="5" s="1" a="1"/>
  <c r="N4128" i="5" s="1"/>
  <c r="L4128" i="5"/>
  <c r="L4127" i="5"/>
  <c r="M4127" i="5" s="1"/>
  <c r="N4127" i="5" s="1" a="1"/>
  <c r="N4127" i="5" s="1"/>
  <c r="M4126" i="5"/>
  <c r="N4126" i="5" s="1" a="1"/>
  <c r="N4126" i="5" s="1"/>
  <c r="L4126" i="5"/>
  <c r="L4125" i="5"/>
  <c r="M4125" i="5" s="1"/>
  <c r="N4125" i="5" s="1" a="1"/>
  <c r="N4125" i="5" s="1"/>
  <c r="L4124" i="5"/>
  <c r="M4124" i="5" s="1"/>
  <c r="N4124" i="5" s="1" a="1"/>
  <c r="N4124" i="5" s="1"/>
  <c r="L4123" i="5"/>
  <c r="M4123" i="5" s="1"/>
  <c r="N4123" i="5" s="1" a="1"/>
  <c r="N4123" i="5" s="1"/>
  <c r="L4122" i="5"/>
  <c r="M4122" i="5" s="1"/>
  <c r="N4122" i="5" s="1" a="1"/>
  <c r="N4122" i="5" s="1"/>
  <c r="L4121" i="5"/>
  <c r="M4121" i="5" s="1"/>
  <c r="N4121" i="5" s="1" a="1"/>
  <c r="N4121" i="5" s="1"/>
  <c r="M4120" i="5"/>
  <c r="N4120" i="5" s="1" a="1"/>
  <c r="N4120" i="5" s="1"/>
  <c r="L4120" i="5"/>
  <c r="L4119" i="5"/>
  <c r="M4119" i="5" s="1"/>
  <c r="N4119" i="5" s="1" a="1"/>
  <c r="N4119" i="5" s="1"/>
  <c r="L4118" i="5"/>
  <c r="M4118" i="5" s="1"/>
  <c r="N4118" i="5" s="1" a="1"/>
  <c r="N4118" i="5" s="1"/>
  <c r="M4117" i="5"/>
  <c r="N4117" i="5" s="1" a="1"/>
  <c r="N4117" i="5" s="1"/>
  <c r="L4117" i="5"/>
  <c r="M4116" i="5"/>
  <c r="N4116" i="5" s="1" a="1"/>
  <c r="N4116" i="5" s="1"/>
  <c r="L4116" i="5"/>
  <c r="L4115" i="5"/>
  <c r="M4115" i="5" s="1"/>
  <c r="N4115" i="5" s="1" a="1"/>
  <c r="N4115" i="5" s="1"/>
  <c r="L4114" i="5"/>
  <c r="M4114" i="5" s="1"/>
  <c r="N4114" i="5" s="1" a="1"/>
  <c r="N4114" i="5" s="1"/>
  <c r="L4113" i="5"/>
  <c r="M4113" i="5" s="1"/>
  <c r="N4113" i="5" s="1" a="1"/>
  <c r="N4113" i="5" s="1"/>
  <c r="L4112" i="5"/>
  <c r="M4112" i="5" s="1"/>
  <c r="N4112" i="5" s="1" a="1"/>
  <c r="N4112" i="5" s="1"/>
  <c r="L4111" i="5"/>
  <c r="M4111" i="5" s="1"/>
  <c r="N4111" i="5" s="1" a="1"/>
  <c r="N4111" i="5" s="1"/>
  <c r="M4110" i="5"/>
  <c r="N4110" i="5" s="1" a="1"/>
  <c r="N4110" i="5" s="1"/>
  <c r="L4110" i="5"/>
  <c r="L4109" i="5"/>
  <c r="M4109" i="5" s="1"/>
  <c r="N4109" i="5" s="1" a="1"/>
  <c r="N4109" i="5" s="1"/>
  <c r="L4108" i="5"/>
  <c r="M4108" i="5" s="1"/>
  <c r="N4108" i="5" s="1" a="1"/>
  <c r="N4108" i="5" s="1"/>
  <c r="L4107" i="5"/>
  <c r="M4107" i="5" s="1"/>
  <c r="N4107" i="5" s="1" a="1"/>
  <c r="N4107" i="5" s="1"/>
  <c r="L4106" i="5"/>
  <c r="M4106" i="5" s="1"/>
  <c r="N4106" i="5" s="1" a="1"/>
  <c r="N4106" i="5" s="1"/>
  <c r="L4105" i="5"/>
  <c r="M4105" i="5" s="1"/>
  <c r="N4105" i="5" s="1" a="1"/>
  <c r="N4105" i="5" s="1"/>
  <c r="L4104" i="5"/>
  <c r="M4104" i="5" s="1"/>
  <c r="N4104" i="5" s="1" a="1"/>
  <c r="N4104" i="5" s="1"/>
  <c r="L4103" i="5"/>
  <c r="M4103" i="5" s="1"/>
  <c r="N4103" i="5" s="1" a="1"/>
  <c r="N4103" i="5" s="1"/>
  <c r="M4102" i="5"/>
  <c r="N4102" i="5" s="1" a="1"/>
  <c r="N4102" i="5" s="1"/>
  <c r="L4102" i="5"/>
  <c r="L4101" i="5"/>
  <c r="M4101" i="5" s="1"/>
  <c r="N4101" i="5" s="1" a="1"/>
  <c r="N4101" i="5" s="1"/>
  <c r="L4100" i="5"/>
  <c r="M4100" i="5" s="1"/>
  <c r="N4100" i="5" s="1" a="1"/>
  <c r="N4100" i="5" s="1"/>
  <c r="L4099" i="5"/>
  <c r="M4099" i="5" s="1"/>
  <c r="N4099" i="5" s="1" a="1"/>
  <c r="N4099" i="5" s="1"/>
  <c r="M4098" i="5"/>
  <c r="N4098" i="5" s="1" a="1"/>
  <c r="N4098" i="5" s="1"/>
  <c r="L4098" i="5"/>
  <c r="L4097" i="5"/>
  <c r="M4097" i="5" s="1"/>
  <c r="N4097" i="5" s="1" a="1"/>
  <c r="N4097" i="5" s="1"/>
  <c r="M4096" i="5"/>
  <c r="N4096" i="5" s="1" a="1"/>
  <c r="N4096" i="5" s="1"/>
  <c r="L4096" i="5"/>
  <c r="L4095" i="5"/>
  <c r="M4095" i="5" s="1"/>
  <c r="N4095" i="5" s="1" a="1"/>
  <c r="N4095" i="5" s="1"/>
  <c r="L4094" i="5"/>
  <c r="M4094" i="5" s="1"/>
  <c r="N4094" i="5" s="1" a="1"/>
  <c r="N4094" i="5" s="1"/>
  <c r="L4093" i="5"/>
  <c r="M4093" i="5" s="1"/>
  <c r="N4093" i="5" s="1" a="1"/>
  <c r="N4093" i="5" s="1"/>
  <c r="L4092" i="5"/>
  <c r="M4092" i="5" s="1"/>
  <c r="N4092" i="5" s="1" a="1"/>
  <c r="N4092" i="5" s="1"/>
  <c r="L4091" i="5"/>
  <c r="M4091" i="5" s="1"/>
  <c r="N4091" i="5" s="1" a="1"/>
  <c r="N4091" i="5" s="1"/>
  <c r="M4090" i="5"/>
  <c r="N4090" i="5" s="1" a="1"/>
  <c r="N4090" i="5" s="1"/>
  <c r="L4090" i="5"/>
  <c r="L4089" i="5"/>
  <c r="M4089" i="5" s="1"/>
  <c r="N4089" i="5" s="1" a="1"/>
  <c r="N4089" i="5" s="1"/>
  <c r="L4088" i="5"/>
  <c r="M4088" i="5" s="1"/>
  <c r="N4088" i="5" s="1" a="1"/>
  <c r="N4088" i="5" s="1"/>
  <c r="L4087" i="5"/>
  <c r="M4087" i="5" s="1"/>
  <c r="N4087" i="5" s="1" a="1"/>
  <c r="N4087" i="5" s="1"/>
  <c r="L4086" i="5"/>
  <c r="M4086" i="5" s="1"/>
  <c r="N4086" i="5" s="1" a="1"/>
  <c r="N4086" i="5" s="1"/>
  <c r="L4085" i="5"/>
  <c r="M4085" i="5" s="1"/>
  <c r="N4085" i="5" s="1" a="1"/>
  <c r="N4085" i="5" s="1"/>
  <c r="M4084" i="5"/>
  <c r="N4084" i="5" s="1" a="1"/>
  <c r="N4084" i="5" s="1"/>
  <c r="L4084" i="5"/>
  <c r="M4083" i="5"/>
  <c r="N4083" i="5" s="1" a="1"/>
  <c r="N4083" i="5" s="1"/>
  <c r="L4083" i="5"/>
  <c r="M4082" i="5"/>
  <c r="N4082" i="5" s="1" a="1"/>
  <c r="N4082" i="5" s="1"/>
  <c r="L4082" i="5"/>
  <c r="L4081" i="5"/>
  <c r="M4081" i="5" s="1"/>
  <c r="N4081" i="5" s="1" a="1"/>
  <c r="N4081" i="5" s="1"/>
  <c r="L4080" i="5"/>
  <c r="M4080" i="5" s="1"/>
  <c r="N4080" i="5" s="1" a="1"/>
  <c r="N4080" i="5" s="1"/>
  <c r="L4079" i="5"/>
  <c r="M4079" i="5" s="1"/>
  <c r="N4079" i="5" s="1" a="1"/>
  <c r="N4079" i="5" s="1"/>
  <c r="M4078" i="5"/>
  <c r="N4078" i="5" s="1" a="1"/>
  <c r="N4078" i="5" s="1"/>
  <c r="L4078" i="5"/>
  <c r="L4077" i="5"/>
  <c r="M4077" i="5" s="1"/>
  <c r="N4077" i="5" s="1" a="1"/>
  <c r="N4077" i="5" s="1"/>
  <c r="L4076" i="5"/>
  <c r="M4076" i="5" s="1"/>
  <c r="N4076" i="5" s="1" a="1"/>
  <c r="N4076" i="5" s="1"/>
  <c r="L4075" i="5"/>
  <c r="M4075" i="5" s="1"/>
  <c r="N4075" i="5" s="1" a="1"/>
  <c r="N4075" i="5" s="1"/>
  <c r="L4074" i="5"/>
  <c r="M4074" i="5" s="1"/>
  <c r="N4074" i="5" s="1" a="1"/>
  <c r="N4074" i="5" s="1"/>
  <c r="L4073" i="5"/>
  <c r="M4073" i="5" s="1"/>
  <c r="N4073" i="5" s="1" a="1"/>
  <c r="N4073" i="5" s="1"/>
  <c r="L4072" i="5"/>
  <c r="M4072" i="5" s="1"/>
  <c r="N4072" i="5" s="1" a="1"/>
  <c r="N4072" i="5" s="1"/>
  <c r="L4071" i="5"/>
  <c r="M4071" i="5" s="1"/>
  <c r="N4071" i="5" s="1" a="1"/>
  <c r="N4071" i="5" s="1"/>
  <c r="L4070" i="5"/>
  <c r="M4070" i="5" s="1"/>
  <c r="N4070" i="5" s="1" a="1"/>
  <c r="N4070" i="5" s="1"/>
  <c r="M4069" i="5"/>
  <c r="N4069" i="5" s="1" a="1"/>
  <c r="N4069" i="5" s="1"/>
  <c r="L4069" i="5"/>
  <c r="M4068" i="5"/>
  <c r="N4068" i="5" s="1" a="1"/>
  <c r="N4068" i="5" s="1"/>
  <c r="L4068" i="5"/>
  <c r="L4067" i="5"/>
  <c r="M4067" i="5" s="1"/>
  <c r="N4067" i="5" s="1" a="1"/>
  <c r="N4067" i="5" s="1"/>
  <c r="L4066" i="5"/>
  <c r="M4066" i="5" s="1"/>
  <c r="N4066" i="5" s="1" a="1"/>
  <c r="N4066" i="5" s="1"/>
  <c r="L4065" i="5"/>
  <c r="M4065" i="5" s="1"/>
  <c r="N4065" i="5" s="1" a="1"/>
  <c r="N4065" i="5" s="1"/>
  <c r="L4064" i="5"/>
  <c r="M4064" i="5" s="1"/>
  <c r="N4064" i="5" s="1" a="1"/>
  <c r="N4064" i="5" s="1"/>
  <c r="L4063" i="5"/>
  <c r="M4063" i="5" s="1"/>
  <c r="N4063" i="5" s="1" a="1"/>
  <c r="N4063" i="5" s="1"/>
  <c r="M4062" i="5"/>
  <c r="N4062" i="5" s="1" a="1"/>
  <c r="N4062" i="5" s="1"/>
  <c r="L4062" i="5"/>
  <c r="L4061" i="5"/>
  <c r="M4061" i="5" s="1"/>
  <c r="N4061" i="5" s="1" a="1"/>
  <c r="N4061" i="5" s="1"/>
  <c r="M4060" i="5"/>
  <c r="N4060" i="5" s="1" a="1"/>
  <c r="N4060" i="5" s="1"/>
  <c r="L4060" i="5"/>
  <c r="L4059" i="5"/>
  <c r="M4059" i="5" s="1"/>
  <c r="N4059" i="5" s="1" a="1"/>
  <c r="N4059" i="5" s="1"/>
  <c r="M4058" i="5"/>
  <c r="N4058" i="5" s="1" a="1"/>
  <c r="N4058" i="5" s="1"/>
  <c r="L4058" i="5"/>
  <c r="M4057" i="5"/>
  <c r="N4057" i="5" s="1" a="1"/>
  <c r="N4057" i="5" s="1"/>
  <c r="L4057" i="5"/>
  <c r="L4056" i="5"/>
  <c r="M4056" i="5" s="1"/>
  <c r="N4056" i="5" s="1" a="1"/>
  <c r="N4056" i="5" s="1"/>
  <c r="L4055" i="5"/>
  <c r="M4055" i="5" s="1"/>
  <c r="N4055" i="5" s="1" a="1"/>
  <c r="N4055" i="5" s="1"/>
  <c r="L4054" i="5"/>
  <c r="M4054" i="5" s="1"/>
  <c r="N4054" i="5" s="1" a="1"/>
  <c r="N4054" i="5" s="1"/>
  <c r="L4053" i="5"/>
  <c r="M4053" i="5" s="1"/>
  <c r="N4053" i="5" s="1" a="1"/>
  <c r="N4053" i="5" s="1"/>
  <c r="L4052" i="5"/>
  <c r="M4052" i="5" s="1"/>
  <c r="N4052" i="5" s="1" a="1"/>
  <c r="N4052" i="5" s="1"/>
  <c r="L4051" i="5"/>
  <c r="M4051" i="5" s="1"/>
  <c r="N4051" i="5" s="1" a="1"/>
  <c r="N4051" i="5" s="1"/>
  <c r="M4050" i="5"/>
  <c r="N4050" i="5" s="1" a="1"/>
  <c r="N4050" i="5" s="1"/>
  <c r="L4050" i="5"/>
  <c r="L4049" i="5"/>
  <c r="M4049" i="5" s="1"/>
  <c r="N4049" i="5" s="1" a="1"/>
  <c r="N4049" i="5" s="1"/>
  <c r="M4048" i="5"/>
  <c r="N4048" i="5" s="1" a="1"/>
  <c r="N4048" i="5" s="1"/>
  <c r="L4048" i="5"/>
  <c r="L4047" i="5"/>
  <c r="M4047" i="5" s="1"/>
  <c r="N4047" i="5" s="1" a="1"/>
  <c r="N4047" i="5" s="1"/>
  <c r="L4046" i="5"/>
  <c r="M4046" i="5" s="1"/>
  <c r="N4046" i="5" s="1" a="1"/>
  <c r="N4046" i="5" s="1"/>
  <c r="L4045" i="5"/>
  <c r="M4045" i="5" s="1"/>
  <c r="N4045" i="5" s="1" a="1"/>
  <c r="N4045" i="5" s="1"/>
  <c r="M4044" i="5"/>
  <c r="N4044" i="5" s="1" a="1"/>
  <c r="N4044" i="5" s="1"/>
  <c r="L4044" i="5"/>
  <c r="L4043" i="5"/>
  <c r="M4043" i="5" s="1"/>
  <c r="N4043" i="5" s="1" a="1"/>
  <c r="N4043" i="5" s="1"/>
  <c r="M4042" i="5"/>
  <c r="N4042" i="5" s="1" a="1"/>
  <c r="N4042" i="5" s="1"/>
  <c r="L4042" i="5"/>
  <c r="L4041" i="5"/>
  <c r="M4041" i="5" s="1"/>
  <c r="N4041" i="5" s="1" a="1"/>
  <c r="N4041" i="5" s="1"/>
  <c r="L4040" i="5"/>
  <c r="M4040" i="5" s="1"/>
  <c r="N4040" i="5" s="1" a="1"/>
  <c r="N4040" i="5" s="1"/>
  <c r="L4039" i="5"/>
  <c r="M4039" i="5" s="1"/>
  <c r="N4039" i="5" s="1" a="1"/>
  <c r="N4039" i="5" s="1"/>
  <c r="L4038" i="5"/>
  <c r="M4038" i="5" s="1"/>
  <c r="N4038" i="5" s="1" a="1"/>
  <c r="N4038" i="5" s="1"/>
  <c r="L4037" i="5"/>
  <c r="M4037" i="5" s="1"/>
  <c r="N4037" i="5" s="1" a="1"/>
  <c r="N4037" i="5" s="1"/>
  <c r="L4036" i="5"/>
  <c r="M4036" i="5" s="1"/>
  <c r="N4036" i="5" s="1" a="1"/>
  <c r="N4036" i="5" s="1"/>
  <c r="L4035" i="5"/>
  <c r="M4035" i="5" s="1"/>
  <c r="N4035" i="5" s="1" a="1"/>
  <c r="N4035" i="5" s="1"/>
  <c r="L4034" i="5"/>
  <c r="M4034" i="5" s="1"/>
  <c r="N4034" i="5" s="1" a="1"/>
  <c r="N4034" i="5" s="1"/>
  <c r="L4033" i="5"/>
  <c r="M4033" i="5" s="1"/>
  <c r="N4033" i="5" s="1" a="1"/>
  <c r="N4033" i="5" s="1"/>
  <c r="L4032" i="5"/>
  <c r="M4032" i="5" s="1"/>
  <c r="N4032" i="5" s="1" a="1"/>
  <c r="N4032" i="5" s="1"/>
  <c r="L4031" i="5"/>
  <c r="M4031" i="5" s="1"/>
  <c r="N4031" i="5" s="1" a="1"/>
  <c r="N4031" i="5" s="1"/>
  <c r="L4030" i="5"/>
  <c r="M4030" i="5" s="1"/>
  <c r="N4030" i="5" s="1" a="1"/>
  <c r="N4030" i="5" s="1"/>
  <c r="L4029" i="5"/>
  <c r="M4029" i="5" s="1"/>
  <c r="N4029" i="5" s="1" a="1"/>
  <c r="N4029" i="5" s="1"/>
  <c r="L4028" i="5"/>
  <c r="M4028" i="5" s="1"/>
  <c r="N4028" i="5" s="1" a="1"/>
  <c r="N4028" i="5" s="1"/>
  <c r="L4027" i="5"/>
  <c r="M4027" i="5" s="1"/>
  <c r="N4027" i="5" s="1" a="1"/>
  <c r="N4027" i="5" s="1"/>
  <c r="L4026" i="5"/>
  <c r="M4026" i="5" s="1"/>
  <c r="N4026" i="5" s="1" a="1"/>
  <c r="N4026" i="5" s="1"/>
  <c r="L4025" i="5"/>
  <c r="M4025" i="5" s="1"/>
  <c r="N4025" i="5" s="1" a="1"/>
  <c r="N4025" i="5" s="1"/>
  <c r="M4024" i="5"/>
  <c r="N4024" i="5" s="1" a="1"/>
  <c r="N4024" i="5" s="1"/>
  <c r="L4024" i="5"/>
  <c r="L4023" i="5"/>
  <c r="M4023" i="5" s="1"/>
  <c r="N4023" i="5" s="1" a="1"/>
  <c r="N4023" i="5" s="1"/>
  <c r="L4022" i="5"/>
  <c r="M4022" i="5" s="1"/>
  <c r="N4022" i="5" s="1" a="1"/>
  <c r="N4022" i="5" s="1"/>
  <c r="L4021" i="5"/>
  <c r="M4021" i="5" s="1"/>
  <c r="N4021" i="5" s="1" a="1"/>
  <c r="N4021" i="5" s="1"/>
  <c r="M4020" i="5"/>
  <c r="L4020" i="5"/>
  <c r="L4019" i="5"/>
  <c r="M4019" i="5" s="1"/>
  <c r="N4019" i="5" s="1" a="1"/>
  <c r="N4019" i="5" s="1"/>
  <c r="L4018" i="5"/>
  <c r="M4018" i="5" s="1"/>
  <c r="N4018" i="5" s="1" a="1"/>
  <c r="N4018" i="5" s="1"/>
  <c r="L4017" i="5"/>
  <c r="M4017" i="5" s="1"/>
  <c r="N4017" i="5" s="1" a="1"/>
  <c r="N4017" i="5" s="1"/>
  <c r="L4016" i="5"/>
  <c r="M4016" i="5" s="1"/>
  <c r="N4016" i="5" s="1" a="1"/>
  <c r="N4016" i="5" s="1"/>
  <c r="L4015" i="5"/>
  <c r="M4015" i="5" s="1"/>
  <c r="N4015" i="5" s="1" a="1"/>
  <c r="N4015" i="5" s="1"/>
  <c r="L4014" i="5"/>
  <c r="M4014" i="5" s="1"/>
  <c r="N4014" i="5" s="1" a="1"/>
  <c r="N4014" i="5" s="1"/>
  <c r="L4013" i="5"/>
  <c r="M4013" i="5" s="1"/>
  <c r="N4013" i="5" s="1" a="1"/>
  <c r="N4013" i="5" s="1"/>
  <c r="M4012" i="5"/>
  <c r="N4012" i="5" s="1" a="1"/>
  <c r="N4012" i="5" s="1"/>
  <c r="L4012" i="5"/>
  <c r="M4011" i="5"/>
  <c r="N4011" i="5" s="1" a="1"/>
  <c r="N4011" i="5" s="1"/>
  <c r="L4011" i="5"/>
  <c r="L4010" i="5"/>
  <c r="M4010" i="5" s="1"/>
  <c r="N4010" i="5" s="1" a="1"/>
  <c r="N4010" i="5" s="1"/>
  <c r="L4009" i="5"/>
  <c r="M4009" i="5" s="1"/>
  <c r="N4009" i="5" s="1" a="1"/>
  <c r="N4009" i="5" s="1"/>
  <c r="M4008" i="5"/>
  <c r="N4008" i="5" s="1" a="1"/>
  <c r="N4008" i="5" s="1"/>
  <c r="L4008" i="5"/>
  <c r="L4007" i="5"/>
  <c r="M4007" i="5" s="1"/>
  <c r="N4007" i="5" s="1" a="1"/>
  <c r="N4007" i="5" s="1"/>
  <c r="L4006" i="5"/>
  <c r="M4006" i="5" s="1"/>
  <c r="N4006" i="5" s="1" a="1"/>
  <c r="N4006" i="5" s="1"/>
  <c r="L4005" i="5"/>
  <c r="M4005" i="5" s="1"/>
  <c r="N4005" i="5" s="1" a="1"/>
  <c r="N4005" i="5" s="1"/>
  <c r="L4004" i="5"/>
  <c r="M4004" i="5" s="1"/>
  <c r="N4004" i="5" s="1" a="1"/>
  <c r="N4004" i="5" s="1"/>
  <c r="L4003" i="5"/>
  <c r="M4003" i="5" s="1"/>
  <c r="N4003" i="5" s="1" a="1"/>
  <c r="N4003" i="5" s="1"/>
  <c r="L4002" i="5"/>
  <c r="M4002" i="5" s="1"/>
  <c r="N4002" i="5" s="1" a="1"/>
  <c r="N4002" i="5" s="1"/>
  <c r="L4001" i="5"/>
  <c r="M4001" i="5" s="1"/>
  <c r="N4001" i="5" s="1" a="1"/>
  <c r="N4001" i="5" s="1"/>
  <c r="L4000" i="5"/>
  <c r="M4000" i="5" s="1"/>
  <c r="N4000" i="5" s="1" a="1"/>
  <c r="N4000" i="5" s="1"/>
  <c r="L3999" i="5"/>
  <c r="M3999" i="5" s="1"/>
  <c r="N3999" i="5" s="1" a="1"/>
  <c r="N3999" i="5" s="1"/>
  <c r="L3998" i="5"/>
  <c r="M3998" i="5" s="1"/>
  <c r="N3998" i="5" s="1" a="1"/>
  <c r="N3998" i="5" s="1"/>
  <c r="L3997" i="5"/>
  <c r="M3997" i="5" s="1"/>
  <c r="N3997" i="5" s="1" a="1"/>
  <c r="N3997" i="5" s="1"/>
  <c r="L3996" i="5"/>
  <c r="M3996" i="5" s="1"/>
  <c r="N3996" i="5" s="1" a="1"/>
  <c r="N3996" i="5" s="1"/>
  <c r="L3995" i="5"/>
  <c r="M3995" i="5" s="1"/>
  <c r="N3995" i="5" s="1" a="1"/>
  <c r="N3995" i="5" s="1"/>
  <c r="L3994" i="5"/>
  <c r="M3994" i="5" s="1"/>
  <c r="N3994" i="5" s="1" a="1"/>
  <c r="N3994" i="5" s="1"/>
  <c r="L3993" i="5"/>
  <c r="M3993" i="5" s="1"/>
  <c r="N3993" i="5" s="1" a="1"/>
  <c r="N3993" i="5" s="1"/>
  <c r="L3992" i="5"/>
  <c r="M3992" i="5" s="1"/>
  <c r="N3992" i="5" s="1" a="1"/>
  <c r="N3992" i="5" s="1"/>
  <c r="L3991" i="5"/>
  <c r="M3991" i="5" s="1"/>
  <c r="N3991" i="5" s="1" a="1"/>
  <c r="N3991" i="5" s="1"/>
  <c r="L3990" i="5"/>
  <c r="M3990" i="5" s="1"/>
  <c r="N3990" i="5" s="1" a="1"/>
  <c r="N3990" i="5" s="1"/>
  <c r="L3989" i="5"/>
  <c r="M3989" i="5" s="1"/>
  <c r="N3989" i="5" s="1" a="1"/>
  <c r="N3989" i="5" s="1"/>
  <c r="M3988" i="5"/>
  <c r="N3988" i="5" s="1" a="1"/>
  <c r="N3988" i="5" s="1"/>
  <c r="L3988" i="5"/>
  <c r="L3987" i="5"/>
  <c r="M3987" i="5" s="1"/>
  <c r="N3987" i="5" s="1" a="1"/>
  <c r="N3987" i="5" s="1"/>
  <c r="M3986" i="5"/>
  <c r="N3986" i="5" s="1" a="1"/>
  <c r="N3986" i="5" s="1"/>
  <c r="L3986" i="5"/>
  <c r="M3985" i="5"/>
  <c r="N3985" i="5" s="1" a="1"/>
  <c r="N3985" i="5" s="1"/>
  <c r="L3985" i="5"/>
  <c r="L3984" i="5"/>
  <c r="M3984" i="5" s="1"/>
  <c r="N3984" i="5" s="1" a="1"/>
  <c r="N3984" i="5" s="1"/>
  <c r="L3983" i="5"/>
  <c r="M3983" i="5" s="1"/>
  <c r="N3983" i="5" s="1" a="1"/>
  <c r="N3983" i="5" s="1"/>
  <c r="L3982" i="5"/>
  <c r="M3982" i="5" s="1"/>
  <c r="N3982" i="5" s="1" a="1"/>
  <c r="N3982" i="5" s="1"/>
  <c r="L3981" i="5"/>
  <c r="M3981" i="5" s="1"/>
  <c r="N3981" i="5" s="1" a="1"/>
  <c r="N3981" i="5" s="1"/>
  <c r="L3980" i="5"/>
  <c r="M3980" i="5" s="1"/>
  <c r="N3980" i="5" s="1" a="1"/>
  <c r="N3980" i="5" s="1"/>
  <c r="L3979" i="5"/>
  <c r="M3979" i="5" s="1"/>
  <c r="N3979" i="5" s="1" a="1"/>
  <c r="N3979" i="5" s="1"/>
  <c r="M3978" i="5"/>
  <c r="N3978" i="5" s="1" a="1"/>
  <c r="N3978" i="5" s="1"/>
  <c r="L3978" i="5"/>
  <c r="L3977" i="5"/>
  <c r="M3977" i="5" s="1"/>
  <c r="N3977" i="5" s="1" a="1"/>
  <c r="N3977" i="5" s="1"/>
  <c r="M3976" i="5"/>
  <c r="N3976" i="5" s="1" a="1"/>
  <c r="N3976" i="5" s="1"/>
  <c r="L3976" i="5"/>
  <c r="L3975" i="5"/>
  <c r="M3975" i="5" s="1"/>
  <c r="N3975" i="5" s="1" a="1"/>
  <c r="N3975" i="5" s="1"/>
  <c r="L3974" i="5"/>
  <c r="M3974" i="5" s="1"/>
  <c r="N3974" i="5" s="1" a="1"/>
  <c r="N3974" i="5" s="1"/>
  <c r="L3973" i="5"/>
  <c r="M3973" i="5" s="1"/>
  <c r="N3973" i="5" s="1" a="1"/>
  <c r="N3973" i="5" s="1"/>
  <c r="L3972" i="5"/>
  <c r="M3972" i="5" s="1"/>
  <c r="N3972" i="5" s="1" a="1"/>
  <c r="N3972" i="5" s="1"/>
  <c r="L3971" i="5"/>
  <c r="M3971" i="5" s="1"/>
  <c r="N3971" i="5" s="1" a="1"/>
  <c r="N3971" i="5" s="1"/>
  <c r="M3970" i="5"/>
  <c r="N3970" i="5" s="1" a="1"/>
  <c r="N3970" i="5" s="1"/>
  <c r="L3970" i="5"/>
  <c r="L3969" i="5"/>
  <c r="M3969" i="5" s="1"/>
  <c r="N3969" i="5" s="1" a="1"/>
  <c r="N3969" i="5" s="1"/>
  <c r="L3968" i="5"/>
  <c r="M3968" i="5" s="1"/>
  <c r="N3968" i="5" s="1" a="1"/>
  <c r="N3968" i="5" s="1"/>
  <c r="L3967" i="5"/>
  <c r="M3967" i="5" s="1"/>
  <c r="N3967" i="5" s="1" a="1"/>
  <c r="N3967" i="5" s="1"/>
  <c r="M3966" i="5"/>
  <c r="N3966" i="5" s="1" a="1"/>
  <c r="N3966" i="5" s="1"/>
  <c r="L3966" i="5"/>
  <c r="L3965" i="5"/>
  <c r="M3965" i="5" s="1"/>
  <c r="L3964" i="5"/>
  <c r="M3964" i="5" s="1"/>
  <c r="N3964" i="5" s="1" a="1"/>
  <c r="N3964" i="5" s="1"/>
  <c r="L3963" i="5"/>
  <c r="M3963" i="5" s="1"/>
  <c r="N3963" i="5" s="1" a="1"/>
  <c r="N3963" i="5" s="1"/>
  <c r="L3962" i="5"/>
  <c r="M3962" i="5" s="1"/>
  <c r="N3962" i="5" s="1" a="1"/>
  <c r="N3962" i="5" s="1"/>
  <c r="L3961" i="5"/>
  <c r="M3961" i="5" s="1"/>
  <c r="N3961" i="5" s="1" a="1"/>
  <c r="N3961" i="5" s="1"/>
  <c r="M3960" i="5"/>
  <c r="N3960" i="5" s="1" a="1"/>
  <c r="N3960" i="5" s="1"/>
  <c r="L3960" i="5"/>
  <c r="L3959" i="5"/>
  <c r="M3959" i="5" s="1"/>
  <c r="N3959" i="5" s="1" a="1"/>
  <c r="N3959" i="5" s="1"/>
  <c r="L3958" i="5"/>
  <c r="M3958" i="5" s="1"/>
  <c r="N3958" i="5" s="1" a="1"/>
  <c r="N3958" i="5" s="1"/>
  <c r="L3957" i="5"/>
  <c r="M3957" i="5" s="1"/>
  <c r="N3957" i="5" s="1" a="1"/>
  <c r="N3957" i="5" s="1"/>
  <c r="L3956" i="5"/>
  <c r="M3956" i="5" s="1"/>
  <c r="N3956" i="5" s="1" a="1"/>
  <c r="N3956" i="5" s="1"/>
  <c r="L3955" i="5"/>
  <c r="M3955" i="5" s="1"/>
  <c r="N3955" i="5" s="1" a="1"/>
  <c r="N3955" i="5" s="1"/>
  <c r="L3954" i="5"/>
  <c r="M3954" i="5" s="1"/>
  <c r="N3954" i="5" s="1" a="1"/>
  <c r="N3954" i="5" s="1"/>
  <c r="L3953" i="5"/>
  <c r="M3953" i="5" s="1"/>
  <c r="N3953" i="5" s="1" a="1"/>
  <c r="N3953" i="5" s="1"/>
  <c r="L3952" i="5"/>
  <c r="M3952" i="5" s="1"/>
  <c r="N3952" i="5" s="1" a="1"/>
  <c r="N3952" i="5" s="1"/>
  <c r="L3951" i="5"/>
  <c r="M3951" i="5" s="1"/>
  <c r="N3951" i="5" s="1" a="1"/>
  <c r="N3951" i="5" s="1"/>
  <c r="L3950" i="5"/>
  <c r="M3950" i="5" s="1"/>
  <c r="N3950" i="5" s="1" a="1"/>
  <c r="N3950" i="5" s="1"/>
  <c r="L3949" i="5"/>
  <c r="M3949" i="5" s="1"/>
  <c r="N3949" i="5" s="1" a="1"/>
  <c r="N3949" i="5" s="1"/>
  <c r="M3948" i="5"/>
  <c r="N3948" i="5" s="1" a="1"/>
  <c r="N3948" i="5" s="1"/>
  <c r="L3948" i="5"/>
  <c r="L3947" i="5"/>
  <c r="M3947" i="5" s="1"/>
  <c r="N3947" i="5" s="1" a="1"/>
  <c r="N3947" i="5" s="1"/>
  <c r="L3946" i="5"/>
  <c r="M3946" i="5" s="1"/>
  <c r="N3946" i="5" s="1" a="1"/>
  <c r="N3946" i="5" s="1"/>
  <c r="L3945" i="5"/>
  <c r="M3945" i="5" s="1"/>
  <c r="N3945" i="5" s="1" a="1"/>
  <c r="N3945" i="5" s="1"/>
  <c r="L3944" i="5"/>
  <c r="M3944" i="5" s="1"/>
  <c r="N3944" i="5" s="1" a="1"/>
  <c r="N3944" i="5" s="1"/>
  <c r="L3943" i="5"/>
  <c r="M3943" i="5" s="1"/>
  <c r="N3943" i="5" s="1" a="1"/>
  <c r="N3943" i="5" s="1"/>
  <c r="M3942" i="5"/>
  <c r="N3942" i="5" s="1" a="1"/>
  <c r="N3942" i="5" s="1"/>
  <c r="L3942" i="5"/>
  <c r="L3941" i="5"/>
  <c r="M3941" i="5" s="1"/>
  <c r="N3941" i="5" s="1" a="1"/>
  <c r="N3941" i="5" s="1"/>
  <c r="L3940" i="5"/>
  <c r="M3940" i="5" s="1"/>
  <c r="N3940" i="5" s="1" a="1"/>
  <c r="N3940" i="5" s="1"/>
  <c r="L3939" i="5"/>
  <c r="M3939" i="5" s="1"/>
  <c r="N3939" i="5" s="1" a="1"/>
  <c r="N3939" i="5" s="1"/>
  <c r="M3938" i="5"/>
  <c r="N3938" i="5" s="1" a="1"/>
  <c r="N3938" i="5" s="1"/>
  <c r="L3938" i="5"/>
  <c r="L3937" i="5"/>
  <c r="M3937" i="5" s="1"/>
  <c r="N3937" i="5" s="1" a="1"/>
  <c r="N3937" i="5" s="1"/>
  <c r="M3936" i="5"/>
  <c r="N3936" i="5" s="1" a="1"/>
  <c r="N3936" i="5" s="1"/>
  <c r="L3936" i="5"/>
  <c r="L3935" i="5"/>
  <c r="M3935" i="5" s="1"/>
  <c r="N3935" i="5" s="1" a="1"/>
  <c r="N3935" i="5" s="1"/>
  <c r="M3934" i="5"/>
  <c r="N3934" i="5" s="1" a="1"/>
  <c r="N3934" i="5" s="1"/>
  <c r="L3934" i="5"/>
  <c r="L3933" i="5"/>
  <c r="M3933" i="5" s="1"/>
  <c r="N3933" i="5" s="1" a="1"/>
  <c r="N3933" i="5" s="1"/>
  <c r="L3932" i="5"/>
  <c r="M3932" i="5" s="1"/>
  <c r="N3932" i="5" s="1" a="1"/>
  <c r="N3932" i="5" s="1"/>
  <c r="L3931" i="5"/>
  <c r="M3931" i="5" s="1"/>
  <c r="N3931" i="5" s="1" a="1"/>
  <c r="N3931" i="5" s="1"/>
  <c r="M3930" i="5"/>
  <c r="N3930" i="5" s="1" a="1"/>
  <c r="N3930" i="5" s="1"/>
  <c r="L3930" i="5"/>
  <c r="L3929" i="5"/>
  <c r="M3929" i="5" s="1"/>
  <c r="N3929" i="5" s="1" a="1"/>
  <c r="N3929" i="5" s="1"/>
  <c r="L3928" i="5"/>
  <c r="M3928" i="5" s="1"/>
  <c r="N3928" i="5" s="1" a="1"/>
  <c r="N3928" i="5" s="1"/>
  <c r="M3927" i="5"/>
  <c r="N3927" i="5" s="1" a="1"/>
  <c r="N3927" i="5" s="1"/>
  <c r="L3927" i="5"/>
  <c r="M3926" i="5"/>
  <c r="N3926" i="5" s="1" a="1"/>
  <c r="N3926" i="5" s="1"/>
  <c r="L3926" i="5"/>
  <c r="L3925" i="5"/>
  <c r="M3925" i="5" s="1"/>
  <c r="N3925" i="5" s="1" a="1"/>
  <c r="N3925" i="5" s="1"/>
  <c r="L3924" i="5"/>
  <c r="M3924" i="5" s="1"/>
  <c r="N3924" i="5" s="1" a="1"/>
  <c r="N3924" i="5" s="1"/>
  <c r="L3923" i="5"/>
  <c r="M3923" i="5" s="1"/>
  <c r="N3923" i="5" s="1" a="1"/>
  <c r="N3923" i="5" s="1"/>
  <c r="M3922" i="5"/>
  <c r="N3922" i="5" s="1" a="1"/>
  <c r="N3922" i="5" s="1"/>
  <c r="L3922" i="5"/>
  <c r="L3921" i="5"/>
  <c r="M3921" i="5" s="1"/>
  <c r="N3921" i="5" s="1" a="1"/>
  <c r="N3921" i="5" s="1"/>
  <c r="L3920" i="5"/>
  <c r="M3920" i="5" s="1"/>
  <c r="N3920" i="5" s="1" a="1"/>
  <c r="N3920" i="5" s="1"/>
  <c r="L3919" i="5"/>
  <c r="M3919" i="5" s="1"/>
  <c r="N3919" i="5" s="1" a="1"/>
  <c r="N3919" i="5" s="1"/>
  <c r="M3918" i="5"/>
  <c r="N3918" i="5" s="1" a="1"/>
  <c r="N3918" i="5" s="1"/>
  <c r="L3918" i="5"/>
  <c r="L3917" i="5"/>
  <c r="M3917" i="5" s="1"/>
  <c r="N3917" i="5" s="1" a="1"/>
  <c r="N3917" i="5" s="1"/>
  <c r="M3916" i="5"/>
  <c r="N3916" i="5" s="1" a="1"/>
  <c r="N3916" i="5" s="1"/>
  <c r="L3916" i="5"/>
  <c r="L3915" i="5"/>
  <c r="M3915" i="5" s="1"/>
  <c r="N3915" i="5" s="1" a="1"/>
  <c r="N3915" i="5" s="1"/>
  <c r="M3914" i="5"/>
  <c r="N3914" i="5" s="1" a="1"/>
  <c r="N3914" i="5" s="1"/>
  <c r="L3914" i="5"/>
  <c r="M3913" i="5"/>
  <c r="N3913" i="5" s="1" a="1"/>
  <c r="N3913" i="5" s="1"/>
  <c r="L3913" i="5"/>
  <c r="L3912" i="5"/>
  <c r="M3912" i="5" s="1"/>
  <c r="N3912" i="5" s="1" a="1"/>
  <c r="N3912" i="5" s="1"/>
  <c r="L3911" i="5"/>
  <c r="M3911" i="5" s="1"/>
  <c r="N3911" i="5" s="1" a="1"/>
  <c r="N3911" i="5" s="1"/>
  <c r="L3910" i="5"/>
  <c r="M3910" i="5" s="1"/>
  <c r="N3910" i="5" s="1" a="1"/>
  <c r="N3910" i="5" s="1"/>
  <c r="L3909" i="5"/>
  <c r="M3909" i="5" s="1"/>
  <c r="N3909" i="5" s="1" a="1"/>
  <c r="N3909" i="5" s="1"/>
  <c r="L3908" i="5"/>
  <c r="M3908" i="5" s="1"/>
  <c r="N3908" i="5" s="1" a="1"/>
  <c r="N3908" i="5" s="1"/>
  <c r="L3907" i="5"/>
  <c r="M3907" i="5" s="1"/>
  <c r="N3907" i="5" s="1" a="1"/>
  <c r="N3907" i="5" s="1"/>
  <c r="M3906" i="5"/>
  <c r="N3906" i="5" s="1" a="1"/>
  <c r="N3906" i="5" s="1"/>
  <c r="L3906" i="5"/>
  <c r="L3905" i="5"/>
  <c r="M3905" i="5" s="1"/>
  <c r="N3905" i="5" s="1" a="1"/>
  <c r="N3905" i="5" s="1"/>
  <c r="M3904" i="5"/>
  <c r="N3904" i="5" s="1" a="1"/>
  <c r="N3904" i="5" s="1"/>
  <c r="L3904" i="5"/>
  <c r="L3903" i="5"/>
  <c r="M3903" i="5" s="1"/>
  <c r="N3903" i="5" s="1" a="1"/>
  <c r="N3903" i="5" s="1"/>
  <c r="L3902" i="5"/>
  <c r="M3902" i="5" s="1"/>
  <c r="N3902" i="5" s="1" a="1"/>
  <c r="N3902" i="5" s="1"/>
  <c r="L3901" i="5"/>
  <c r="M3901" i="5" s="1"/>
  <c r="N3901" i="5" s="1" a="1"/>
  <c r="N3901" i="5" s="1"/>
  <c r="M3900" i="5"/>
  <c r="N3900" i="5" s="1" a="1"/>
  <c r="N3900" i="5" s="1"/>
  <c r="L3900" i="5"/>
  <c r="L3899" i="5"/>
  <c r="M3899" i="5" s="1"/>
  <c r="N3899" i="5" s="1" a="1"/>
  <c r="N3899" i="5" s="1"/>
  <c r="L3898" i="5"/>
  <c r="M3898" i="5" s="1"/>
  <c r="N3898" i="5" s="1" a="1"/>
  <c r="N3898" i="5" s="1"/>
  <c r="L3897" i="5"/>
  <c r="M3897" i="5" s="1"/>
  <c r="N3897" i="5" s="1" a="1"/>
  <c r="N3897" i="5" s="1"/>
  <c r="L3896" i="5"/>
  <c r="M3896" i="5" s="1"/>
  <c r="N3896" i="5" s="1" a="1"/>
  <c r="N3896" i="5" s="1"/>
  <c r="L3895" i="5"/>
  <c r="M3895" i="5" s="1"/>
  <c r="N3895" i="5" s="1" a="1"/>
  <c r="N3895" i="5" s="1"/>
  <c r="M3894" i="5"/>
  <c r="N3894" i="5" s="1" a="1"/>
  <c r="N3894" i="5" s="1"/>
  <c r="L3894" i="5"/>
  <c r="L3893" i="5"/>
  <c r="M3893" i="5" s="1"/>
  <c r="N3893" i="5" s="1" a="1"/>
  <c r="N3893" i="5" s="1"/>
  <c r="M3892" i="5"/>
  <c r="N3892" i="5" s="1" a="1"/>
  <c r="N3892" i="5" s="1"/>
  <c r="L3892" i="5"/>
  <c r="L3891" i="5"/>
  <c r="M3891" i="5" s="1"/>
  <c r="N3891" i="5" s="1" a="1"/>
  <c r="N3891" i="5" s="1"/>
  <c r="L3890" i="5"/>
  <c r="M3890" i="5" s="1"/>
  <c r="N3890" i="5" s="1" a="1"/>
  <c r="N3890" i="5" s="1"/>
  <c r="L3889" i="5"/>
  <c r="M3889" i="5" s="1"/>
  <c r="N3889" i="5" s="1" a="1"/>
  <c r="N3889" i="5" s="1"/>
  <c r="L3888" i="5"/>
  <c r="M3888" i="5" s="1"/>
  <c r="N3888" i="5" s="1" a="1"/>
  <c r="N3888" i="5" s="1"/>
  <c r="L3887" i="5"/>
  <c r="M3887" i="5" s="1"/>
  <c r="N3887" i="5" s="1" a="1"/>
  <c r="N3887" i="5" s="1"/>
  <c r="M3886" i="5"/>
  <c r="N3886" i="5" s="1" a="1"/>
  <c r="N3886" i="5" s="1"/>
  <c r="L3886" i="5"/>
  <c r="L3885" i="5"/>
  <c r="M3885" i="5" s="1"/>
  <c r="N3885" i="5" s="1" a="1"/>
  <c r="N3885" i="5" s="1"/>
  <c r="L3884" i="5"/>
  <c r="M3884" i="5" s="1"/>
  <c r="N3884" i="5" s="1" a="1"/>
  <c r="N3884" i="5" s="1"/>
  <c r="L3883" i="5"/>
  <c r="M3883" i="5" s="1"/>
  <c r="N3883" i="5" s="1" a="1"/>
  <c r="N3883" i="5" s="1"/>
  <c r="M3882" i="5"/>
  <c r="N3882" i="5" s="1" a="1"/>
  <c r="N3882" i="5" s="1"/>
  <c r="L3882" i="5"/>
  <c r="L3881" i="5"/>
  <c r="M3881" i="5" s="1"/>
  <c r="N3881" i="5" s="1" a="1"/>
  <c r="N3881" i="5" s="1"/>
  <c r="L3880" i="5"/>
  <c r="M3880" i="5" s="1"/>
  <c r="N3880" i="5" s="1" a="1"/>
  <c r="N3880" i="5" s="1"/>
  <c r="L3879" i="5"/>
  <c r="M3879" i="5" s="1"/>
  <c r="N3879" i="5" s="1" a="1"/>
  <c r="N3879" i="5" s="1"/>
  <c r="L3878" i="5"/>
  <c r="M3878" i="5" s="1"/>
  <c r="N3878" i="5" s="1" a="1"/>
  <c r="N3878" i="5" s="1"/>
  <c r="L3877" i="5"/>
  <c r="M3877" i="5" s="1"/>
  <c r="N3877" i="5" s="1" a="1"/>
  <c r="N3877" i="5" s="1"/>
  <c r="M3876" i="5"/>
  <c r="N3876" i="5" s="1" a="1"/>
  <c r="N3876" i="5" s="1"/>
  <c r="L3876" i="5"/>
  <c r="L3875" i="5"/>
  <c r="M3875" i="5" s="1"/>
  <c r="N3875" i="5" s="1" a="1"/>
  <c r="N3875" i="5" s="1"/>
  <c r="M3874" i="5"/>
  <c r="N3874" i="5" s="1" a="1"/>
  <c r="N3874" i="5" s="1"/>
  <c r="L3874" i="5"/>
  <c r="L3873" i="5"/>
  <c r="M3873" i="5" s="1"/>
  <c r="N3873" i="5" s="1" a="1"/>
  <c r="N3873" i="5" s="1"/>
  <c r="L3872" i="5"/>
  <c r="M3872" i="5" s="1"/>
  <c r="N3872" i="5" s="1" a="1"/>
  <c r="N3872" i="5" s="1"/>
  <c r="L3871" i="5"/>
  <c r="M3871" i="5" s="1"/>
  <c r="N3871" i="5" s="1" a="1"/>
  <c r="N3871" i="5" s="1"/>
  <c r="L3870" i="5"/>
  <c r="M3870" i="5" s="1"/>
  <c r="N3870" i="5" s="1" a="1"/>
  <c r="N3870" i="5" s="1"/>
  <c r="L3869" i="5"/>
  <c r="M3869" i="5" s="1"/>
  <c r="N3869" i="5" s="1" a="1"/>
  <c r="N3869" i="5" s="1"/>
  <c r="M3868" i="5"/>
  <c r="N3868" i="5" s="1" a="1"/>
  <c r="N3868" i="5" s="1"/>
  <c r="L3868" i="5"/>
  <c r="L3867" i="5"/>
  <c r="M3867" i="5" s="1"/>
  <c r="N3867" i="5" s="1" a="1"/>
  <c r="N3867" i="5" s="1"/>
  <c r="L3866" i="5"/>
  <c r="M3866" i="5" s="1"/>
  <c r="L3865" i="5"/>
  <c r="M3865" i="5" s="1"/>
  <c r="N3865" i="5" s="1" a="1"/>
  <c r="N3865" i="5" s="1"/>
  <c r="M3864" i="5"/>
  <c r="N3864" i="5" s="1" a="1"/>
  <c r="N3864" i="5" s="1"/>
  <c r="L3864" i="5"/>
  <c r="L3863" i="5"/>
  <c r="M3863" i="5" s="1"/>
  <c r="N3863" i="5" s="1" a="1"/>
  <c r="N3863" i="5" s="1"/>
  <c r="L3862" i="5"/>
  <c r="M3862" i="5" s="1"/>
  <c r="N3862" i="5" s="1" a="1"/>
  <c r="N3862" i="5" s="1"/>
  <c r="L3861" i="5"/>
  <c r="M3861" i="5" s="1"/>
  <c r="N3861" i="5" s="1" a="1"/>
  <c r="N3861" i="5" s="1"/>
  <c r="L3860" i="5"/>
  <c r="M3860" i="5" s="1"/>
  <c r="N3860" i="5" s="1" a="1"/>
  <c r="N3860" i="5" s="1"/>
  <c r="L3859" i="5"/>
  <c r="M3859" i="5" s="1"/>
  <c r="N3859" i="5" s="1" a="1"/>
  <c r="N3859" i="5" s="1"/>
  <c r="L3858" i="5"/>
  <c r="M3858" i="5" s="1"/>
  <c r="N3858" i="5" s="1" a="1"/>
  <c r="N3858" i="5" s="1"/>
  <c r="L3857" i="5"/>
  <c r="M3857" i="5" s="1"/>
  <c r="N3857" i="5" s="1" a="1"/>
  <c r="N3857" i="5" s="1"/>
  <c r="L3856" i="5"/>
  <c r="M3856" i="5" s="1"/>
  <c r="N3856" i="5" s="1" a="1"/>
  <c r="N3856" i="5" s="1"/>
  <c r="L3855" i="5"/>
  <c r="M3855" i="5" s="1"/>
  <c r="N3855" i="5" s="1" a="1"/>
  <c r="N3855" i="5" s="1"/>
  <c r="L3854" i="5"/>
  <c r="M3854" i="5" s="1"/>
  <c r="N3854" i="5" s="1" a="1"/>
  <c r="N3854" i="5" s="1"/>
  <c r="L3853" i="5"/>
  <c r="M3853" i="5" s="1"/>
  <c r="N3853" i="5" s="1" a="1"/>
  <c r="N3853" i="5" s="1"/>
  <c r="L3852" i="5"/>
  <c r="M3852" i="5" s="1"/>
  <c r="N3852" i="5" s="1" a="1"/>
  <c r="N3852" i="5" s="1"/>
  <c r="L3851" i="5"/>
  <c r="M3851" i="5" s="1"/>
  <c r="N3851" i="5" s="1" a="1"/>
  <c r="N3851" i="5" s="1"/>
  <c r="M3850" i="5"/>
  <c r="N3850" i="5" s="1" a="1"/>
  <c r="N3850" i="5" s="1"/>
  <c r="L3850" i="5"/>
  <c r="L3849" i="5"/>
  <c r="M3849" i="5" s="1"/>
  <c r="N3849" i="5" s="1" a="1"/>
  <c r="N3849" i="5" s="1"/>
  <c r="L3848" i="5"/>
  <c r="M3848" i="5" s="1"/>
  <c r="N3848" i="5" s="1" a="1"/>
  <c r="N3848" i="5" s="1"/>
  <c r="L3847" i="5"/>
  <c r="M3847" i="5" s="1"/>
  <c r="N3847" i="5" s="1" a="1"/>
  <c r="N3847" i="5" s="1"/>
  <c r="M3846" i="5"/>
  <c r="N3846" i="5" s="1" a="1"/>
  <c r="N3846" i="5" s="1"/>
  <c r="L3846" i="5"/>
  <c r="L3845" i="5"/>
  <c r="M3845" i="5" s="1"/>
  <c r="N3845" i="5" s="1" a="1"/>
  <c r="N3845" i="5" s="1"/>
  <c r="M3844" i="5"/>
  <c r="N3844" i="5" s="1" a="1"/>
  <c r="N3844" i="5" s="1"/>
  <c r="L3844" i="5"/>
  <c r="L3843" i="5"/>
  <c r="M3843" i="5" s="1"/>
  <c r="N3843" i="5" s="1" a="1"/>
  <c r="N3843" i="5" s="1"/>
  <c r="M3842" i="5"/>
  <c r="N3842" i="5" s="1" a="1"/>
  <c r="N3842" i="5" s="1"/>
  <c r="L3842" i="5"/>
  <c r="M3841" i="5"/>
  <c r="N3841" i="5" s="1" a="1"/>
  <c r="N3841" i="5" s="1"/>
  <c r="L3841" i="5"/>
  <c r="M3840" i="5"/>
  <c r="N3840" i="5" s="1" a="1"/>
  <c r="N3840" i="5" s="1"/>
  <c r="L3840" i="5"/>
  <c r="L3839" i="5"/>
  <c r="M3839" i="5" s="1"/>
  <c r="N3839" i="5" s="1" a="1"/>
  <c r="N3839" i="5" s="1"/>
  <c r="L3838" i="5"/>
  <c r="M3838" i="5" s="1"/>
  <c r="N3838" i="5" s="1" a="1"/>
  <c r="N3838" i="5" s="1"/>
  <c r="L3837" i="5"/>
  <c r="M3837" i="5" s="1"/>
  <c r="N3837" i="5" s="1" a="1"/>
  <c r="N3837" i="5" s="1"/>
  <c r="L3836" i="5"/>
  <c r="M3836" i="5" s="1"/>
  <c r="N3836" i="5" s="1" a="1"/>
  <c r="N3836" i="5" s="1"/>
  <c r="L3835" i="5"/>
  <c r="M3835" i="5" s="1"/>
  <c r="N3835" i="5" s="1" a="1"/>
  <c r="N3835" i="5" s="1"/>
  <c r="M3834" i="5"/>
  <c r="N3834" i="5" s="1" a="1"/>
  <c r="N3834" i="5" s="1"/>
  <c r="L3834" i="5"/>
  <c r="L3833" i="5"/>
  <c r="M3833" i="5" s="1"/>
  <c r="N3833" i="5" s="1" a="1"/>
  <c r="N3833" i="5" s="1"/>
  <c r="L3832" i="5"/>
  <c r="M3832" i="5" s="1"/>
  <c r="N3832" i="5" s="1" a="1"/>
  <c r="N3832" i="5" s="1"/>
  <c r="L3831" i="5"/>
  <c r="M3831" i="5" s="1"/>
  <c r="N3831" i="5" s="1" a="1"/>
  <c r="N3831" i="5" s="1"/>
  <c r="L3830" i="5"/>
  <c r="M3830" i="5" s="1"/>
  <c r="N3830" i="5" s="1" a="1"/>
  <c r="N3830" i="5" s="1"/>
  <c r="M3829" i="5"/>
  <c r="N3829" i="5" s="1" a="1"/>
  <c r="N3829" i="5" s="1"/>
  <c r="L3829" i="5"/>
  <c r="M3828" i="5"/>
  <c r="N3828" i="5" s="1" a="1"/>
  <c r="N3828" i="5" s="1"/>
  <c r="L3828" i="5"/>
  <c r="L3827" i="5"/>
  <c r="M3827" i="5" s="1"/>
  <c r="N3827" i="5" s="1" a="1"/>
  <c r="N3827" i="5" s="1"/>
  <c r="L3826" i="5"/>
  <c r="M3826" i="5" s="1"/>
  <c r="N3826" i="5" s="1" a="1"/>
  <c r="N3826" i="5" s="1"/>
  <c r="L3825" i="5"/>
  <c r="M3825" i="5" s="1"/>
  <c r="N3825" i="5" s="1" a="1"/>
  <c r="N3825" i="5" s="1"/>
  <c r="L3824" i="5"/>
  <c r="M3824" i="5" s="1"/>
  <c r="N3824" i="5" s="1" a="1"/>
  <c r="N3824" i="5" s="1"/>
  <c r="L3823" i="5"/>
  <c r="M3823" i="5" s="1"/>
  <c r="N3823" i="5" s="1" a="1"/>
  <c r="N3823" i="5" s="1"/>
  <c r="L3822" i="5"/>
  <c r="M3822" i="5" s="1"/>
  <c r="N3822" i="5" s="1" a="1"/>
  <c r="N3822" i="5" s="1"/>
  <c r="L3821" i="5"/>
  <c r="M3821" i="5" s="1"/>
  <c r="N3821" i="5" s="1" a="1"/>
  <c r="N3821" i="5" s="1"/>
  <c r="M3820" i="5"/>
  <c r="N3820" i="5" s="1" a="1"/>
  <c r="N3820" i="5" s="1"/>
  <c r="L3820" i="5"/>
  <c r="L3819" i="5"/>
  <c r="M3819" i="5" s="1"/>
  <c r="N3819" i="5" s="1" a="1"/>
  <c r="N3819" i="5" s="1"/>
  <c r="L3818" i="5"/>
  <c r="M3818" i="5" s="1"/>
  <c r="N3818" i="5" s="1" a="1"/>
  <c r="N3818" i="5" s="1"/>
  <c r="L3817" i="5"/>
  <c r="M3817" i="5" s="1"/>
  <c r="N3817" i="5" s="1" a="1"/>
  <c r="N3817" i="5" s="1"/>
  <c r="L3816" i="5"/>
  <c r="M3816" i="5" s="1"/>
  <c r="N3816" i="5" s="1" a="1"/>
  <c r="N3816" i="5" s="1"/>
  <c r="L3815" i="5"/>
  <c r="M3815" i="5" s="1"/>
  <c r="N3815" i="5" s="1" a="1"/>
  <c r="N3815" i="5" s="1"/>
  <c r="M3814" i="5"/>
  <c r="N3814" i="5" s="1" a="1"/>
  <c r="N3814" i="5" s="1"/>
  <c r="L3814" i="5"/>
  <c r="L3813" i="5"/>
  <c r="M3813" i="5" s="1"/>
  <c r="N3813" i="5" s="1" a="1"/>
  <c r="N3813" i="5" s="1"/>
  <c r="L3812" i="5"/>
  <c r="M3812" i="5" s="1"/>
  <c r="N3812" i="5" s="1" a="1"/>
  <c r="N3812" i="5" s="1"/>
  <c r="L3811" i="5"/>
  <c r="M3811" i="5" s="1"/>
  <c r="N3811" i="5" s="1" a="1"/>
  <c r="N3811" i="5" s="1"/>
  <c r="M3810" i="5"/>
  <c r="N3810" i="5" s="1" a="1"/>
  <c r="N3810" i="5" s="1"/>
  <c r="L3810" i="5"/>
  <c r="L3809" i="5"/>
  <c r="M3809" i="5" s="1"/>
  <c r="N3809" i="5" s="1" a="1"/>
  <c r="N3809" i="5" s="1"/>
  <c r="L3808" i="5"/>
  <c r="M3808" i="5" s="1"/>
  <c r="N3808" i="5" s="1" a="1"/>
  <c r="N3808" i="5" s="1"/>
  <c r="M3807" i="5"/>
  <c r="N3807" i="5" s="1" a="1"/>
  <c r="N3807" i="5" s="1"/>
  <c r="L3807" i="5"/>
  <c r="L3806" i="5"/>
  <c r="M3806" i="5" s="1"/>
  <c r="N3806" i="5" s="1" a="1"/>
  <c r="N3806" i="5" s="1"/>
  <c r="L3805" i="5"/>
  <c r="M3805" i="5" s="1"/>
  <c r="N3805" i="5" s="1" a="1"/>
  <c r="N3805" i="5" s="1"/>
  <c r="L3804" i="5"/>
  <c r="M3804" i="5" s="1"/>
  <c r="N3804" i="5" s="1" a="1"/>
  <c r="N3804" i="5" s="1"/>
  <c r="L3803" i="5"/>
  <c r="M3803" i="5" s="1"/>
  <c r="N3803" i="5" s="1" a="1"/>
  <c r="N3803" i="5" s="1"/>
  <c r="M3802" i="5"/>
  <c r="N3802" i="5" s="1" a="1"/>
  <c r="N3802" i="5" s="1"/>
  <c r="L3802" i="5"/>
  <c r="L3801" i="5"/>
  <c r="M3801" i="5" s="1"/>
  <c r="N3801" i="5" s="1" a="1"/>
  <c r="N3801" i="5" s="1"/>
  <c r="L3800" i="5"/>
  <c r="M3800" i="5" s="1"/>
  <c r="N3800" i="5" s="1" a="1"/>
  <c r="N3800" i="5" s="1"/>
  <c r="L3799" i="5"/>
  <c r="M3799" i="5" s="1"/>
  <c r="N3799" i="5" s="1" a="1"/>
  <c r="N3799" i="5" s="1"/>
  <c r="M3798" i="5"/>
  <c r="N3798" i="5" s="1" a="1"/>
  <c r="N3798" i="5" s="1"/>
  <c r="L3798" i="5"/>
  <c r="L3797" i="5"/>
  <c r="M3797" i="5" s="1"/>
  <c r="N3797" i="5" s="1" a="1"/>
  <c r="N3797" i="5" s="1"/>
  <c r="L3796" i="5"/>
  <c r="M3796" i="5" s="1"/>
  <c r="N3796" i="5" s="1" a="1"/>
  <c r="N3796" i="5" s="1"/>
  <c r="L3795" i="5"/>
  <c r="M3795" i="5" s="1"/>
  <c r="N3795" i="5" s="1" a="1"/>
  <c r="N3795" i="5" s="1"/>
  <c r="M3794" i="5"/>
  <c r="N3794" i="5" s="1" a="1"/>
  <c r="N3794" i="5" s="1"/>
  <c r="L3794" i="5"/>
  <c r="L3793" i="5"/>
  <c r="M3793" i="5" s="1"/>
  <c r="N3793" i="5" s="1" a="1"/>
  <c r="N3793" i="5" s="1"/>
  <c r="L3792" i="5"/>
  <c r="M3792" i="5" s="1"/>
  <c r="N3792" i="5" s="1" a="1"/>
  <c r="N3792" i="5" s="1"/>
  <c r="L3791" i="5"/>
  <c r="M3791" i="5" s="1"/>
  <c r="N3791" i="5" s="1" a="1"/>
  <c r="N3791" i="5" s="1"/>
  <c r="L3790" i="5"/>
  <c r="M3790" i="5" s="1"/>
  <c r="N3790" i="5" s="1" a="1"/>
  <c r="N3790" i="5" s="1"/>
  <c r="L3789" i="5"/>
  <c r="M3789" i="5" s="1"/>
  <c r="N3789" i="5" s="1" a="1"/>
  <c r="N3789" i="5" s="1"/>
  <c r="L3788" i="5"/>
  <c r="M3788" i="5" s="1"/>
  <c r="N3788" i="5" s="1" a="1"/>
  <c r="N3788" i="5" s="1"/>
  <c r="L3787" i="5"/>
  <c r="M3787" i="5" s="1"/>
  <c r="N3787" i="5" s="1" a="1"/>
  <c r="N3787" i="5" s="1"/>
  <c r="L3786" i="5"/>
  <c r="M3786" i="5" s="1"/>
  <c r="N3786" i="5" s="1" a="1"/>
  <c r="N3786" i="5" s="1"/>
  <c r="L3785" i="5"/>
  <c r="M3785" i="5" s="1"/>
  <c r="N3785" i="5" s="1" a="1"/>
  <c r="N3785" i="5" s="1"/>
  <c r="L3784" i="5"/>
  <c r="M3784" i="5" s="1"/>
  <c r="N3784" i="5" s="1" a="1"/>
  <c r="N3784" i="5" s="1"/>
  <c r="L3783" i="5"/>
  <c r="M3783" i="5" s="1"/>
  <c r="N3783" i="5" s="1" a="1"/>
  <c r="N3783" i="5" s="1"/>
  <c r="L3782" i="5"/>
  <c r="M3782" i="5" s="1"/>
  <c r="N3782" i="5" s="1" a="1"/>
  <c r="N3782" i="5" s="1"/>
  <c r="L3781" i="5"/>
  <c r="M3781" i="5" s="1"/>
  <c r="N3781" i="5" s="1" a="1"/>
  <c r="N3781" i="5" s="1"/>
  <c r="M3780" i="5"/>
  <c r="N3780" i="5" s="1" a="1"/>
  <c r="N3780" i="5" s="1"/>
  <c r="L3780" i="5"/>
  <c r="L3779" i="5"/>
  <c r="M3779" i="5" s="1"/>
  <c r="N3779" i="5" s="1" a="1"/>
  <c r="N3779" i="5" s="1"/>
  <c r="L3778" i="5"/>
  <c r="M3778" i="5" s="1"/>
  <c r="N3778" i="5" s="1" a="1"/>
  <c r="N3778" i="5" s="1"/>
  <c r="L3777" i="5"/>
  <c r="M3777" i="5" s="1"/>
  <c r="N3777" i="5" s="1" a="1"/>
  <c r="N3777" i="5" s="1"/>
  <c r="L3776" i="5"/>
  <c r="M3776" i="5" s="1"/>
  <c r="N3776" i="5" s="1" a="1"/>
  <c r="N3776" i="5" s="1"/>
  <c r="L3775" i="5"/>
  <c r="M3775" i="5" s="1"/>
  <c r="N3775" i="5" s="1" a="1"/>
  <c r="N3775" i="5" s="1"/>
  <c r="M3774" i="5"/>
  <c r="N3774" i="5" s="1" a="1"/>
  <c r="N3774" i="5" s="1"/>
  <c r="L3774" i="5"/>
  <c r="L3773" i="5"/>
  <c r="M3773" i="5" s="1"/>
  <c r="N3773" i="5" s="1" a="1"/>
  <c r="N3773" i="5" s="1"/>
  <c r="L3772" i="5"/>
  <c r="M3772" i="5" s="1"/>
  <c r="N3772" i="5" s="1" a="1"/>
  <c r="N3772" i="5" s="1"/>
  <c r="L3771" i="5"/>
  <c r="M3771" i="5" s="1"/>
  <c r="N3771" i="5" s="1" a="1"/>
  <c r="N3771" i="5" s="1"/>
  <c r="M3770" i="5"/>
  <c r="N3770" i="5" s="1" a="1"/>
  <c r="N3770" i="5" s="1"/>
  <c r="L3770" i="5"/>
  <c r="L3769" i="5"/>
  <c r="M3769" i="5" s="1"/>
  <c r="N3769" i="5" s="1" a="1"/>
  <c r="N3769" i="5" s="1"/>
  <c r="L3768" i="5"/>
  <c r="M3768" i="5" s="1"/>
  <c r="N3768" i="5" s="1" a="1"/>
  <c r="N3768" i="5" s="1"/>
  <c r="L3767" i="5"/>
  <c r="M3767" i="5" s="1"/>
  <c r="N3767" i="5" s="1" a="1"/>
  <c r="N3767" i="5" s="1"/>
  <c r="L3766" i="5"/>
  <c r="M3766" i="5" s="1"/>
  <c r="N3766" i="5" s="1" a="1"/>
  <c r="N3766" i="5" s="1"/>
  <c r="L3765" i="5"/>
  <c r="M3765" i="5" s="1"/>
  <c r="N3765" i="5" s="1" a="1"/>
  <c r="N3765" i="5" s="1"/>
  <c r="L3764" i="5"/>
  <c r="M3764" i="5" s="1"/>
  <c r="N3764" i="5" s="1" a="1"/>
  <c r="N3764" i="5" s="1"/>
  <c r="L3763" i="5"/>
  <c r="M3763" i="5" s="1"/>
  <c r="N3763" i="5" s="1" a="1"/>
  <c r="N3763" i="5" s="1"/>
  <c r="M3762" i="5"/>
  <c r="N3762" i="5" s="1" a="1"/>
  <c r="N3762" i="5" s="1"/>
  <c r="L3762" i="5"/>
  <c r="L3761" i="5"/>
  <c r="M3761" i="5" s="1"/>
  <c r="N3761" i="5" s="1" a="1"/>
  <c r="N3761" i="5" s="1"/>
  <c r="L3760" i="5"/>
  <c r="M3760" i="5" s="1"/>
  <c r="N3760" i="5" s="1" a="1"/>
  <c r="N3760" i="5" s="1"/>
  <c r="L3759" i="5"/>
  <c r="M3759" i="5" s="1"/>
  <c r="N3759" i="5" s="1" a="1"/>
  <c r="N3759" i="5" s="1"/>
  <c r="L3758" i="5"/>
  <c r="M3758" i="5" s="1"/>
  <c r="N3758" i="5" s="1" a="1"/>
  <c r="N3758" i="5" s="1"/>
  <c r="L3757" i="5"/>
  <c r="M3757" i="5" s="1"/>
  <c r="N3757" i="5" s="1" a="1"/>
  <c r="N3757" i="5" s="1"/>
  <c r="L3756" i="5"/>
  <c r="M3756" i="5" s="1"/>
  <c r="N3756" i="5" s="1" a="1"/>
  <c r="N3756" i="5" s="1"/>
  <c r="L3755" i="5"/>
  <c r="M3755" i="5" s="1"/>
  <c r="N3755" i="5" s="1" a="1"/>
  <c r="N3755" i="5" s="1"/>
  <c r="M3754" i="5"/>
  <c r="N3754" i="5" s="1" a="1"/>
  <c r="N3754" i="5" s="1"/>
  <c r="L3754" i="5"/>
  <c r="L3753" i="5"/>
  <c r="M3753" i="5" s="1"/>
  <c r="N3753" i="5" s="1" a="1"/>
  <c r="N3753" i="5" s="1"/>
  <c r="L3752" i="5"/>
  <c r="M3752" i="5" s="1"/>
  <c r="N3752" i="5" s="1" a="1"/>
  <c r="N3752" i="5" s="1"/>
  <c r="L3751" i="5"/>
  <c r="M3751" i="5" s="1"/>
  <c r="N3751" i="5" s="1" a="1"/>
  <c r="N3751" i="5" s="1"/>
  <c r="L3750" i="5"/>
  <c r="M3750" i="5" s="1"/>
  <c r="N3750" i="5" s="1" a="1"/>
  <c r="N3750" i="5" s="1"/>
  <c r="L3749" i="5"/>
  <c r="M3749" i="5" s="1"/>
  <c r="N3749" i="5" s="1" a="1"/>
  <c r="N3749" i="5" s="1"/>
  <c r="M3748" i="5"/>
  <c r="N3748" i="5" s="1" a="1"/>
  <c r="N3748" i="5" s="1"/>
  <c r="L3748" i="5"/>
  <c r="L3747" i="5"/>
  <c r="M3747" i="5" s="1"/>
  <c r="N3747" i="5" s="1" a="1"/>
  <c r="N3747" i="5" s="1"/>
  <c r="L3746" i="5"/>
  <c r="M3746" i="5" s="1"/>
  <c r="N3746" i="5" s="1" a="1"/>
  <c r="N3746" i="5" s="1"/>
  <c r="L3745" i="5"/>
  <c r="M3745" i="5" s="1"/>
  <c r="N3745" i="5" s="1" a="1"/>
  <c r="N3745" i="5" s="1"/>
  <c r="L3744" i="5"/>
  <c r="M3744" i="5" s="1"/>
  <c r="N3744" i="5" s="1" a="1"/>
  <c r="N3744" i="5" s="1"/>
  <c r="L3743" i="5"/>
  <c r="M3743" i="5" s="1"/>
  <c r="N3743" i="5" s="1" a="1"/>
  <c r="N3743" i="5" s="1"/>
  <c r="M3742" i="5"/>
  <c r="N3742" i="5" s="1" a="1"/>
  <c r="N3742" i="5" s="1"/>
  <c r="L3742" i="5"/>
  <c r="L3741" i="5"/>
  <c r="M3741" i="5" s="1"/>
  <c r="N3741" i="5" s="1" a="1"/>
  <c r="N3741" i="5" s="1"/>
  <c r="L3740" i="5"/>
  <c r="M3740" i="5" s="1"/>
  <c r="N3740" i="5" s="1" a="1"/>
  <c r="N3740" i="5" s="1"/>
  <c r="L3739" i="5"/>
  <c r="M3739" i="5" s="1"/>
  <c r="N3739" i="5" s="1" a="1"/>
  <c r="N3739" i="5" s="1"/>
  <c r="M3738" i="5"/>
  <c r="N3738" i="5" s="1" a="1"/>
  <c r="N3738" i="5" s="1"/>
  <c r="L3738" i="5"/>
  <c r="L3737" i="5"/>
  <c r="M3737" i="5" s="1"/>
  <c r="N3737" i="5" s="1" a="1"/>
  <c r="N3737" i="5" s="1"/>
  <c r="M3736" i="5"/>
  <c r="N3736" i="5" s="1" a="1"/>
  <c r="N3736" i="5" s="1"/>
  <c r="L3736" i="5"/>
  <c r="M3735" i="5"/>
  <c r="N3735" i="5" s="1" a="1"/>
  <c r="N3735" i="5" s="1"/>
  <c r="L3735" i="5"/>
  <c r="L3734" i="5"/>
  <c r="M3734" i="5" s="1"/>
  <c r="N3734" i="5" s="1" a="1"/>
  <c r="N3734" i="5" s="1"/>
  <c r="L3733" i="5"/>
  <c r="M3733" i="5" s="1"/>
  <c r="N3733" i="5" s="1" a="1"/>
  <c r="N3733" i="5" s="1"/>
  <c r="L3732" i="5"/>
  <c r="M3732" i="5" s="1"/>
  <c r="N3732" i="5" s="1" a="1"/>
  <c r="N3732" i="5" s="1"/>
  <c r="L3731" i="5"/>
  <c r="M3731" i="5" s="1"/>
  <c r="N3731" i="5" s="1" a="1"/>
  <c r="N3731" i="5" s="1"/>
  <c r="M3730" i="5"/>
  <c r="N3730" i="5" s="1" a="1"/>
  <c r="N3730" i="5" s="1"/>
  <c r="L3730" i="5"/>
  <c r="L3729" i="5"/>
  <c r="M3729" i="5" s="1"/>
  <c r="N3729" i="5" s="1" a="1"/>
  <c r="N3729" i="5" s="1"/>
  <c r="L3728" i="5"/>
  <c r="M3728" i="5" s="1"/>
  <c r="N3728" i="5" s="1" a="1"/>
  <c r="N3728" i="5" s="1"/>
  <c r="L3727" i="5"/>
  <c r="M3727" i="5" s="1"/>
  <c r="N3727" i="5" s="1" a="1"/>
  <c r="N3727" i="5" s="1"/>
  <c r="L3726" i="5"/>
  <c r="M3726" i="5" s="1"/>
  <c r="N3726" i="5" s="1" a="1"/>
  <c r="N3726" i="5" s="1"/>
  <c r="L3725" i="5"/>
  <c r="M3725" i="5" s="1"/>
  <c r="N3725" i="5" s="1" a="1"/>
  <c r="N3725" i="5" s="1"/>
  <c r="L3724" i="5"/>
  <c r="M3724" i="5" s="1"/>
  <c r="N3724" i="5" s="1" a="1"/>
  <c r="N3724" i="5" s="1"/>
  <c r="M3723" i="5"/>
  <c r="N3723" i="5" s="1" a="1"/>
  <c r="N3723" i="5" s="1"/>
  <c r="L3723" i="5"/>
  <c r="M3722" i="5"/>
  <c r="N3722" i="5" s="1" a="1"/>
  <c r="N3722" i="5" s="1"/>
  <c r="L3722" i="5"/>
  <c r="L3721" i="5"/>
  <c r="M3721" i="5" s="1"/>
  <c r="N3721" i="5" s="1" a="1"/>
  <c r="N3721" i="5" s="1"/>
  <c r="M3720" i="5"/>
  <c r="N3720" i="5" s="1" a="1"/>
  <c r="N3720" i="5" s="1"/>
  <c r="L3720" i="5"/>
  <c r="L3719" i="5"/>
  <c r="M3719" i="5" s="1"/>
  <c r="N3719" i="5" s="1" a="1"/>
  <c r="N3719" i="5" s="1"/>
  <c r="M3718" i="5"/>
  <c r="N3718" i="5" s="1" a="1"/>
  <c r="N3718" i="5" s="1"/>
  <c r="L3718" i="5"/>
  <c r="L3717" i="5"/>
  <c r="M3717" i="5" s="1"/>
  <c r="N3717" i="5" s="1" a="1"/>
  <c r="N3717" i="5" s="1"/>
  <c r="L3716" i="5"/>
  <c r="M3716" i="5" s="1"/>
  <c r="N3716" i="5" s="1" a="1"/>
  <c r="N3716" i="5" s="1"/>
  <c r="L3715" i="5"/>
  <c r="M3715" i="5" s="1"/>
  <c r="N3715" i="5" s="1" a="1"/>
  <c r="N3715" i="5" s="1"/>
  <c r="L3714" i="5"/>
  <c r="M3714" i="5" s="1"/>
  <c r="N3714" i="5" s="1" a="1"/>
  <c r="N3714" i="5" s="1"/>
  <c r="L3713" i="5"/>
  <c r="M3713" i="5" s="1"/>
  <c r="N3713" i="5" s="1" a="1"/>
  <c r="N3713" i="5" s="1"/>
  <c r="L3712" i="5"/>
  <c r="M3712" i="5" s="1"/>
  <c r="N3712" i="5" s="1" a="1"/>
  <c r="N3712" i="5" s="1"/>
  <c r="L3711" i="5"/>
  <c r="M3711" i="5" s="1"/>
  <c r="N3711" i="5" s="1" a="1"/>
  <c r="N3711" i="5" s="1"/>
  <c r="M3710" i="5"/>
  <c r="N3710" i="5" s="1" a="1"/>
  <c r="N3710" i="5" s="1"/>
  <c r="L3710" i="5"/>
  <c r="M3709" i="5"/>
  <c r="N3709" i="5" s="1" a="1"/>
  <c r="N3709" i="5" s="1"/>
  <c r="L3709" i="5"/>
  <c r="L3708" i="5"/>
  <c r="M3708" i="5" s="1"/>
  <c r="N3708" i="5" s="1" a="1"/>
  <c r="N3708" i="5" s="1"/>
  <c r="L3707" i="5"/>
  <c r="M3707" i="5" s="1"/>
  <c r="N3707" i="5" s="1" a="1"/>
  <c r="N3707" i="5" s="1"/>
  <c r="M3706" i="5"/>
  <c r="N3706" i="5" s="1" a="1"/>
  <c r="N3706" i="5" s="1"/>
  <c r="L3706" i="5"/>
  <c r="L3705" i="5"/>
  <c r="M3705" i="5" s="1"/>
  <c r="N3705" i="5" s="1" a="1"/>
  <c r="N3705" i="5" s="1"/>
  <c r="L3704" i="5"/>
  <c r="M3704" i="5" s="1"/>
  <c r="N3704" i="5" s="1" a="1"/>
  <c r="N3704" i="5" s="1"/>
  <c r="L3703" i="5"/>
  <c r="M3703" i="5" s="1"/>
  <c r="N3703" i="5" s="1" a="1"/>
  <c r="N3703" i="5" s="1"/>
  <c r="L3702" i="5"/>
  <c r="M3702" i="5" s="1"/>
  <c r="N3702" i="5" s="1" a="1"/>
  <c r="N3702" i="5" s="1"/>
  <c r="L3701" i="5"/>
  <c r="M3701" i="5" s="1"/>
  <c r="N3701" i="5" s="1" a="1"/>
  <c r="N3701" i="5" s="1"/>
  <c r="M3700" i="5"/>
  <c r="N3700" i="5" s="1" a="1"/>
  <c r="N3700" i="5" s="1"/>
  <c r="L3700" i="5"/>
  <c r="L3699" i="5"/>
  <c r="M3699" i="5" s="1"/>
  <c r="N3699" i="5" s="1" a="1"/>
  <c r="N3699" i="5" s="1"/>
  <c r="L3698" i="5"/>
  <c r="M3698" i="5" s="1"/>
  <c r="N3698" i="5" s="1" a="1"/>
  <c r="N3698" i="5" s="1"/>
  <c r="L3697" i="5"/>
  <c r="M3697" i="5" s="1"/>
  <c r="N3697" i="5" s="1" a="1"/>
  <c r="N3697" i="5" s="1"/>
  <c r="L3696" i="5"/>
  <c r="M3696" i="5" s="1"/>
  <c r="N3696" i="5" s="1" a="1"/>
  <c r="N3696" i="5" s="1"/>
  <c r="L3695" i="5"/>
  <c r="M3695" i="5" s="1"/>
  <c r="N3695" i="5" s="1" a="1"/>
  <c r="N3695" i="5" s="1"/>
  <c r="M3694" i="5"/>
  <c r="N3694" i="5" s="1" a="1"/>
  <c r="N3694" i="5" s="1"/>
  <c r="L3694" i="5"/>
  <c r="L3693" i="5"/>
  <c r="M3693" i="5" s="1"/>
  <c r="N3693" i="5" s="1" a="1"/>
  <c r="N3693" i="5" s="1"/>
  <c r="L3692" i="5"/>
  <c r="M3692" i="5" s="1"/>
  <c r="N3692" i="5" s="1" a="1"/>
  <c r="N3692" i="5" s="1"/>
  <c r="L3691" i="5"/>
  <c r="M3691" i="5" s="1"/>
  <c r="N3691" i="5" s="1" a="1"/>
  <c r="N3691" i="5" s="1"/>
  <c r="M3690" i="5"/>
  <c r="N3690" i="5" s="1" a="1"/>
  <c r="N3690" i="5" s="1"/>
  <c r="L3690" i="5"/>
  <c r="L3689" i="5"/>
  <c r="M3689" i="5" s="1"/>
  <c r="N3689" i="5" s="1" a="1"/>
  <c r="N3689" i="5" s="1"/>
  <c r="M3688" i="5"/>
  <c r="N3688" i="5" s="1" a="1"/>
  <c r="N3688" i="5" s="1"/>
  <c r="L3688" i="5"/>
  <c r="L3687" i="5"/>
  <c r="M3687" i="5" s="1"/>
  <c r="N3687" i="5" s="1" a="1"/>
  <c r="N3687" i="5" s="1"/>
  <c r="L3686" i="5"/>
  <c r="M3686" i="5" s="1"/>
  <c r="N3686" i="5" s="1" a="1"/>
  <c r="N3686" i="5" s="1"/>
  <c r="M3685" i="5"/>
  <c r="N3685" i="5" s="1" a="1"/>
  <c r="N3685" i="5" s="1"/>
  <c r="L3685" i="5"/>
  <c r="L3684" i="5"/>
  <c r="M3684" i="5" s="1"/>
  <c r="N3684" i="5" s="1" a="1"/>
  <c r="N3684" i="5" s="1"/>
  <c r="L3683" i="5"/>
  <c r="M3683" i="5" s="1"/>
  <c r="N3683" i="5" s="1" a="1"/>
  <c r="N3683" i="5" s="1"/>
  <c r="M3682" i="5"/>
  <c r="N3682" i="5" s="1" a="1"/>
  <c r="N3682" i="5" s="1"/>
  <c r="L3682" i="5"/>
  <c r="L3681" i="5"/>
  <c r="M3681" i="5" s="1"/>
  <c r="N3681" i="5" s="1" a="1"/>
  <c r="N3681" i="5" s="1"/>
  <c r="L3680" i="5"/>
  <c r="M3680" i="5" s="1"/>
  <c r="N3680" i="5" s="1" a="1"/>
  <c r="N3680" i="5" s="1"/>
  <c r="L3679" i="5"/>
  <c r="M3679" i="5" s="1"/>
  <c r="N3679" i="5" s="1" a="1"/>
  <c r="N3679" i="5" s="1"/>
  <c r="L3678" i="5"/>
  <c r="M3678" i="5" s="1"/>
  <c r="N3678" i="5" s="1" a="1"/>
  <c r="N3678" i="5" s="1"/>
  <c r="L3677" i="5"/>
  <c r="M3677" i="5" s="1"/>
  <c r="N3677" i="5" s="1" a="1"/>
  <c r="N3677" i="5" s="1"/>
  <c r="M3676" i="5"/>
  <c r="N3676" i="5" s="1" a="1"/>
  <c r="N3676" i="5" s="1"/>
  <c r="L3676" i="5"/>
  <c r="L3675" i="5"/>
  <c r="M3675" i="5" s="1"/>
  <c r="N3675" i="5" s="1" a="1"/>
  <c r="N3675" i="5" s="1"/>
  <c r="L3674" i="5"/>
  <c r="M3674" i="5" s="1"/>
  <c r="N3674" i="5" s="1" a="1"/>
  <c r="N3674" i="5" s="1"/>
  <c r="L3673" i="5"/>
  <c r="M3673" i="5" s="1"/>
  <c r="N3673" i="5" s="1" a="1"/>
  <c r="N3673" i="5" s="1"/>
  <c r="L3672" i="5"/>
  <c r="M3672" i="5" s="1"/>
  <c r="N3672" i="5" s="1" a="1"/>
  <c r="N3672" i="5" s="1"/>
  <c r="L3671" i="5"/>
  <c r="M3671" i="5" s="1"/>
  <c r="N3671" i="5" s="1" a="1"/>
  <c r="N3671" i="5" s="1"/>
  <c r="L3670" i="5"/>
  <c r="M3670" i="5" s="1"/>
  <c r="N3670" i="5" s="1" a="1"/>
  <c r="N3670" i="5" s="1"/>
  <c r="L3669" i="5"/>
  <c r="M3669" i="5" s="1"/>
  <c r="N3669" i="5" s="1" a="1"/>
  <c r="N3669" i="5" s="1"/>
  <c r="L3668" i="5"/>
  <c r="M3668" i="5" s="1"/>
  <c r="N3668" i="5" s="1" a="1"/>
  <c r="N3668" i="5" s="1"/>
  <c r="L3667" i="5"/>
  <c r="M3667" i="5" s="1"/>
  <c r="N3667" i="5" s="1" a="1"/>
  <c r="N3667" i="5" s="1"/>
  <c r="L3666" i="5"/>
  <c r="M3666" i="5" s="1"/>
  <c r="N3666" i="5" s="1" a="1"/>
  <c r="N3666" i="5" s="1"/>
  <c r="L3665" i="5"/>
  <c r="M3665" i="5" s="1"/>
  <c r="N3665" i="5" s="1" a="1"/>
  <c r="N3665" i="5" s="1"/>
  <c r="M3664" i="5"/>
  <c r="N3664" i="5" s="1" a="1"/>
  <c r="N3664" i="5" s="1"/>
  <c r="L3664" i="5"/>
  <c r="L3663" i="5"/>
  <c r="M3663" i="5" s="1"/>
  <c r="N3663" i="5" s="1" a="1"/>
  <c r="N3663" i="5" s="1"/>
  <c r="L3662" i="5"/>
  <c r="M3662" i="5" s="1"/>
  <c r="N3662" i="5" s="1" a="1"/>
  <c r="N3662" i="5" s="1"/>
  <c r="L3661" i="5"/>
  <c r="M3661" i="5" s="1"/>
  <c r="N3661" i="5" s="1" a="1"/>
  <c r="N3661" i="5" s="1"/>
  <c r="L3660" i="5"/>
  <c r="M3660" i="5" s="1"/>
  <c r="N3660" i="5" s="1" a="1"/>
  <c r="N3660" i="5" s="1"/>
  <c r="L3659" i="5"/>
  <c r="M3659" i="5" s="1"/>
  <c r="N3659" i="5" s="1" a="1"/>
  <c r="N3659" i="5" s="1"/>
  <c r="L3658" i="5"/>
  <c r="M3658" i="5" s="1"/>
  <c r="N3658" i="5" s="1" a="1"/>
  <c r="N3658" i="5" s="1"/>
  <c r="L3657" i="5"/>
  <c r="M3657" i="5" s="1"/>
  <c r="N3657" i="5" s="1" a="1"/>
  <c r="N3657" i="5" s="1"/>
  <c r="L3656" i="5"/>
  <c r="M3656" i="5" s="1"/>
  <c r="N3656" i="5" s="1" a="1"/>
  <c r="N3656" i="5" s="1"/>
  <c r="L3655" i="5"/>
  <c r="M3655" i="5" s="1"/>
  <c r="N3655" i="5" s="1" a="1"/>
  <c r="N3655" i="5" s="1"/>
  <c r="L3654" i="5"/>
  <c r="M3654" i="5" s="1"/>
  <c r="N3654" i="5" s="1" a="1"/>
  <c r="N3654" i="5" s="1"/>
  <c r="L3653" i="5"/>
  <c r="M3653" i="5" s="1"/>
  <c r="N3653" i="5" s="1" a="1"/>
  <c r="N3653" i="5" s="1"/>
  <c r="L3652" i="5"/>
  <c r="M3652" i="5" s="1"/>
  <c r="N3652" i="5" s="1" a="1"/>
  <c r="N3652" i="5" s="1"/>
  <c r="L3651" i="5"/>
  <c r="M3651" i="5" s="1"/>
  <c r="N3651" i="5" s="1" a="1"/>
  <c r="N3651" i="5" s="1"/>
  <c r="L3650" i="5"/>
  <c r="M3650" i="5" s="1"/>
  <c r="N3650" i="5" s="1" a="1"/>
  <c r="N3650" i="5" s="1"/>
  <c r="L3649" i="5"/>
  <c r="M3649" i="5" s="1"/>
  <c r="N3649" i="5" s="1" a="1"/>
  <c r="N3649" i="5" s="1"/>
  <c r="L3648" i="5"/>
  <c r="M3648" i="5" s="1"/>
  <c r="N3648" i="5" s="1" a="1"/>
  <c r="N3648" i="5" s="1"/>
  <c r="L3647" i="5"/>
  <c r="M3647" i="5" s="1"/>
  <c r="N3647" i="5" s="1" a="1"/>
  <c r="N3647" i="5" s="1"/>
  <c r="M3646" i="5"/>
  <c r="N3646" i="5" s="1" a="1"/>
  <c r="N3646" i="5" s="1"/>
  <c r="L3646" i="5"/>
  <c r="L3645" i="5"/>
  <c r="M3645" i="5" s="1"/>
  <c r="N3645" i="5" s="1" a="1"/>
  <c r="N3645" i="5" s="1"/>
  <c r="L3644" i="5"/>
  <c r="M3644" i="5" s="1"/>
  <c r="N3644" i="5" s="1" a="1"/>
  <c r="N3644" i="5" s="1"/>
  <c r="L3643" i="5"/>
  <c r="M3643" i="5" s="1"/>
  <c r="N3643" i="5" s="1" a="1"/>
  <c r="N3643" i="5" s="1"/>
  <c r="L3642" i="5"/>
  <c r="M3642" i="5" s="1"/>
  <c r="N3642" i="5" s="1" a="1"/>
  <c r="N3642" i="5" s="1"/>
  <c r="L3641" i="5"/>
  <c r="M3641" i="5" s="1"/>
  <c r="N3641" i="5" s="1" a="1"/>
  <c r="N3641" i="5" s="1"/>
  <c r="L3640" i="5"/>
  <c r="M3640" i="5" s="1"/>
  <c r="N3640" i="5" s="1" a="1"/>
  <c r="N3640" i="5" s="1"/>
  <c r="M3639" i="5"/>
  <c r="N3639" i="5" s="1" a="1"/>
  <c r="N3639" i="5" s="1"/>
  <c r="L3639" i="5"/>
  <c r="M3638" i="5"/>
  <c r="N3638" i="5" s="1" a="1"/>
  <c r="N3638" i="5" s="1"/>
  <c r="L3638" i="5"/>
  <c r="L3637" i="5"/>
  <c r="M3637" i="5" s="1"/>
  <c r="N3637" i="5" s="1" a="1"/>
  <c r="N3637" i="5" s="1"/>
  <c r="M3636" i="5"/>
  <c r="N3636" i="5" s="1" a="1"/>
  <c r="N3636" i="5" s="1"/>
  <c r="L3636" i="5"/>
  <c r="L3635" i="5"/>
  <c r="M3635" i="5" s="1"/>
  <c r="N3635" i="5" s="1" a="1"/>
  <c r="N3635" i="5" s="1"/>
  <c r="L3634" i="5"/>
  <c r="M3634" i="5" s="1"/>
  <c r="N3634" i="5" s="1" a="1"/>
  <c r="N3634" i="5" s="1"/>
  <c r="L3633" i="5"/>
  <c r="M3633" i="5" s="1"/>
  <c r="N3633" i="5" s="1" a="1"/>
  <c r="N3633" i="5" s="1"/>
  <c r="L3632" i="5"/>
  <c r="M3632" i="5" s="1"/>
  <c r="N3632" i="5" s="1" a="1"/>
  <c r="N3632" i="5" s="1"/>
  <c r="L3631" i="5"/>
  <c r="M3631" i="5" s="1"/>
  <c r="N3631" i="5" s="1" a="1"/>
  <c r="N3631" i="5" s="1"/>
  <c r="M3630" i="5"/>
  <c r="N3630" i="5" s="1" a="1"/>
  <c r="N3630" i="5" s="1"/>
  <c r="L3630" i="5"/>
  <c r="L3629" i="5"/>
  <c r="M3629" i="5" s="1"/>
  <c r="N3629" i="5" s="1" a="1"/>
  <c r="N3629" i="5" s="1"/>
  <c r="L3628" i="5"/>
  <c r="M3628" i="5" s="1"/>
  <c r="N3628" i="5" s="1" a="1"/>
  <c r="N3628" i="5" s="1"/>
  <c r="L3627" i="5"/>
  <c r="M3627" i="5" s="1"/>
  <c r="N3627" i="5" s="1" a="1"/>
  <c r="N3627" i="5" s="1"/>
  <c r="L3626" i="5"/>
  <c r="M3626" i="5" s="1"/>
  <c r="N3626" i="5" s="1" a="1"/>
  <c r="N3626" i="5" s="1"/>
  <c r="L3625" i="5"/>
  <c r="M3625" i="5" s="1"/>
  <c r="N3625" i="5" s="1" a="1"/>
  <c r="N3625" i="5" s="1"/>
  <c r="M3624" i="5"/>
  <c r="N3624" i="5" s="1" a="1"/>
  <c r="N3624" i="5" s="1"/>
  <c r="L3624" i="5"/>
  <c r="L3623" i="5"/>
  <c r="M3623" i="5" s="1"/>
  <c r="N3623" i="5" s="1" a="1"/>
  <c r="N3623" i="5" s="1"/>
  <c r="L3622" i="5"/>
  <c r="M3622" i="5" s="1"/>
  <c r="N3622" i="5" s="1" a="1"/>
  <c r="N3622" i="5" s="1"/>
  <c r="L3621" i="5"/>
  <c r="M3621" i="5" s="1"/>
  <c r="N3621" i="5" s="1" a="1"/>
  <c r="N3621" i="5" s="1"/>
  <c r="L3620" i="5"/>
  <c r="M3620" i="5" s="1"/>
  <c r="N3620" i="5" s="1" a="1"/>
  <c r="N3620" i="5" s="1"/>
  <c r="L3619" i="5"/>
  <c r="M3619" i="5" s="1"/>
  <c r="N3619" i="5" s="1" a="1"/>
  <c r="N3619" i="5" s="1"/>
  <c r="M3618" i="5"/>
  <c r="N3618" i="5" s="1" a="1"/>
  <c r="N3618" i="5" s="1"/>
  <c r="L3618" i="5"/>
  <c r="L3617" i="5"/>
  <c r="M3617" i="5" s="1"/>
  <c r="N3617" i="5" s="1" a="1"/>
  <c r="N3617" i="5" s="1"/>
  <c r="L3616" i="5"/>
  <c r="M3616" i="5" s="1"/>
  <c r="N3616" i="5" s="1" a="1"/>
  <c r="N3616" i="5" s="1"/>
  <c r="L3615" i="5"/>
  <c r="M3615" i="5" s="1"/>
  <c r="N3615" i="5" s="1" a="1"/>
  <c r="N3615" i="5" s="1"/>
  <c r="L3614" i="5"/>
  <c r="M3614" i="5" s="1"/>
  <c r="N3614" i="5" s="1" a="1"/>
  <c r="N3614" i="5" s="1"/>
  <c r="L3613" i="5"/>
  <c r="M3613" i="5" s="1"/>
  <c r="N3613" i="5" s="1" a="1"/>
  <c r="N3613" i="5" s="1"/>
  <c r="L3612" i="5"/>
  <c r="M3612" i="5" s="1"/>
  <c r="N3612" i="5" s="1" a="1"/>
  <c r="N3612" i="5" s="1"/>
  <c r="L3611" i="5"/>
  <c r="M3611" i="5" s="1"/>
  <c r="N3611" i="5" s="1" a="1"/>
  <c r="N3611" i="5" s="1"/>
  <c r="L3610" i="5"/>
  <c r="M3610" i="5" s="1"/>
  <c r="N3610" i="5" s="1" a="1"/>
  <c r="N3610" i="5" s="1"/>
  <c r="L3609" i="5"/>
  <c r="M3609" i="5" s="1"/>
  <c r="N3609" i="5" s="1" a="1"/>
  <c r="N3609" i="5" s="1"/>
  <c r="L3608" i="5"/>
  <c r="M3608" i="5" s="1"/>
  <c r="N3608" i="5" s="1" a="1"/>
  <c r="N3608" i="5" s="1"/>
  <c r="L3607" i="5"/>
  <c r="M3607" i="5" s="1"/>
  <c r="N3607" i="5" s="1" a="1"/>
  <c r="N3607" i="5" s="1"/>
  <c r="L3606" i="5"/>
  <c r="M3606" i="5" s="1"/>
  <c r="N3606" i="5" s="1" a="1"/>
  <c r="N3606" i="5" s="1"/>
  <c r="L3605" i="5"/>
  <c r="M3605" i="5" s="1"/>
  <c r="N3605" i="5" s="1" a="1"/>
  <c r="N3605" i="5" s="1"/>
  <c r="M3604" i="5"/>
  <c r="N3604" i="5" s="1" a="1"/>
  <c r="N3604" i="5" s="1"/>
  <c r="L3604" i="5"/>
  <c r="L3603" i="5"/>
  <c r="M3603" i="5" s="1"/>
  <c r="N3603" i="5" s="1" a="1"/>
  <c r="N3603" i="5" s="1"/>
  <c r="L3602" i="5"/>
  <c r="M3602" i="5" s="1"/>
  <c r="N3602" i="5" s="1" a="1"/>
  <c r="N3602" i="5" s="1"/>
  <c r="L3601" i="5"/>
  <c r="M3601" i="5" s="1"/>
  <c r="N3601" i="5" s="1" a="1"/>
  <c r="N3601" i="5" s="1"/>
  <c r="M3600" i="5"/>
  <c r="N3600" i="5" s="1" a="1"/>
  <c r="N3600" i="5" s="1"/>
  <c r="L3600" i="5"/>
  <c r="L3599" i="5"/>
  <c r="M3599" i="5" s="1"/>
  <c r="N3599" i="5" s="1" a="1"/>
  <c r="N3599" i="5" s="1"/>
  <c r="L3598" i="5"/>
  <c r="M3598" i="5" s="1"/>
  <c r="N3598" i="5" s="1" a="1"/>
  <c r="N3598" i="5" s="1"/>
  <c r="L3597" i="5"/>
  <c r="M3597" i="5" s="1"/>
  <c r="N3597" i="5" s="1" a="1"/>
  <c r="N3597" i="5" s="1"/>
  <c r="L3596" i="5"/>
  <c r="M3596" i="5" s="1"/>
  <c r="N3596" i="5" s="1" a="1"/>
  <c r="N3596" i="5" s="1"/>
  <c r="L3595" i="5"/>
  <c r="M3595" i="5" s="1"/>
  <c r="N3595" i="5" s="1" a="1"/>
  <c r="N3595" i="5" s="1"/>
  <c r="L3594" i="5"/>
  <c r="M3594" i="5" s="1"/>
  <c r="N3594" i="5" s="1" a="1"/>
  <c r="N3594" i="5" s="1"/>
  <c r="L3593" i="5"/>
  <c r="M3593" i="5" s="1"/>
  <c r="N3593" i="5" s="1" a="1"/>
  <c r="N3593" i="5" s="1"/>
  <c r="L3592" i="5"/>
  <c r="M3592" i="5" s="1"/>
  <c r="N3592" i="5" s="1" a="1"/>
  <c r="N3592" i="5" s="1"/>
  <c r="M3591" i="5"/>
  <c r="N3591" i="5" s="1" a="1"/>
  <c r="N3591" i="5" s="1"/>
  <c r="L3591" i="5"/>
  <c r="L3590" i="5"/>
  <c r="M3590" i="5" s="1"/>
  <c r="N3590" i="5" s="1" a="1"/>
  <c r="N3590" i="5" s="1"/>
  <c r="L3589" i="5"/>
  <c r="M3589" i="5" s="1"/>
  <c r="N3589" i="5" s="1" a="1"/>
  <c r="N3589" i="5" s="1"/>
  <c r="M3588" i="5"/>
  <c r="N3588" i="5" s="1" a="1"/>
  <c r="N3588" i="5" s="1"/>
  <c r="L3588" i="5"/>
  <c r="L3587" i="5"/>
  <c r="M3587" i="5" s="1"/>
  <c r="N3587" i="5" s="1" a="1"/>
  <c r="N3587" i="5" s="1"/>
  <c r="L3586" i="5"/>
  <c r="M3586" i="5" s="1"/>
  <c r="N3586" i="5" s="1" a="1"/>
  <c r="N3586" i="5" s="1"/>
  <c r="L3585" i="5"/>
  <c r="M3585" i="5" s="1"/>
  <c r="N3585" i="5" s="1" a="1"/>
  <c r="N3585" i="5" s="1"/>
  <c r="L3584" i="5"/>
  <c r="M3584" i="5" s="1"/>
  <c r="N3584" i="5" s="1" a="1"/>
  <c r="N3584" i="5" s="1"/>
  <c r="L3583" i="5"/>
  <c r="M3583" i="5" s="1"/>
  <c r="N3583" i="5" s="1" a="1"/>
  <c r="N3583" i="5" s="1"/>
  <c r="L3582" i="5"/>
  <c r="M3582" i="5" s="1"/>
  <c r="N3582" i="5" s="1" a="1"/>
  <c r="N3582" i="5" s="1"/>
  <c r="L3581" i="5"/>
  <c r="M3581" i="5" s="1"/>
  <c r="N3581" i="5" s="1" a="1"/>
  <c r="N3581" i="5" s="1"/>
  <c r="M3580" i="5"/>
  <c r="N3580" i="5" s="1" a="1"/>
  <c r="N3580" i="5" s="1"/>
  <c r="L3580" i="5"/>
  <c r="L3579" i="5"/>
  <c r="M3579" i="5" s="1"/>
  <c r="N3579" i="5" s="1" a="1"/>
  <c r="N3579" i="5" s="1"/>
  <c r="M3578" i="5"/>
  <c r="N3578" i="5" s="1" a="1"/>
  <c r="N3578" i="5" s="1"/>
  <c r="L3578" i="5"/>
  <c r="L3577" i="5"/>
  <c r="M3577" i="5" s="1"/>
  <c r="N3577" i="5" s="1" a="1"/>
  <c r="N3577" i="5" s="1"/>
  <c r="M3576" i="5"/>
  <c r="N3576" i="5" s="1" a="1"/>
  <c r="N3576" i="5" s="1"/>
  <c r="L3576" i="5"/>
  <c r="L3575" i="5"/>
  <c r="M3575" i="5" s="1"/>
  <c r="N3575" i="5" s="1" a="1"/>
  <c r="N3575" i="5" s="1"/>
  <c r="L3574" i="5"/>
  <c r="M3574" i="5" s="1"/>
  <c r="N3574" i="5" s="1" a="1"/>
  <c r="N3574" i="5" s="1"/>
  <c r="L3573" i="5"/>
  <c r="M3573" i="5" s="1"/>
  <c r="N3573" i="5" s="1" a="1"/>
  <c r="N3573" i="5" s="1"/>
  <c r="L3572" i="5"/>
  <c r="M3572" i="5" s="1"/>
  <c r="N3572" i="5" s="1" a="1"/>
  <c r="N3572" i="5" s="1"/>
  <c r="L3571" i="5"/>
  <c r="M3571" i="5" s="1"/>
  <c r="N3571" i="5" s="1" a="1"/>
  <c r="N3571" i="5" s="1"/>
  <c r="L3570" i="5"/>
  <c r="M3570" i="5" s="1"/>
  <c r="N3570" i="5" s="1" a="1"/>
  <c r="N3570" i="5" s="1"/>
  <c r="L3569" i="5"/>
  <c r="M3569" i="5" s="1"/>
  <c r="N3569" i="5" s="1" a="1"/>
  <c r="N3569" i="5" s="1"/>
  <c r="L3568" i="5"/>
  <c r="M3568" i="5" s="1"/>
  <c r="N3568" i="5" s="1" a="1"/>
  <c r="N3568" i="5" s="1"/>
  <c r="M3567" i="5"/>
  <c r="N3567" i="5" s="1" a="1"/>
  <c r="N3567" i="5" s="1"/>
  <c r="L3567" i="5"/>
  <c r="L3566" i="5"/>
  <c r="M3566" i="5" s="1"/>
  <c r="N3566" i="5" s="1" a="1"/>
  <c r="N3566" i="5" s="1"/>
  <c r="L3565" i="5"/>
  <c r="M3565" i="5" s="1"/>
  <c r="N3565" i="5" s="1" a="1"/>
  <c r="N3565" i="5" s="1"/>
  <c r="L3564" i="5"/>
  <c r="M3564" i="5" s="1"/>
  <c r="N3564" i="5" s="1" a="1"/>
  <c r="N3564" i="5" s="1"/>
  <c r="L3563" i="5"/>
  <c r="M3563" i="5" s="1"/>
  <c r="N3563" i="5" s="1" a="1"/>
  <c r="N3563" i="5" s="1"/>
  <c r="M3562" i="5"/>
  <c r="N3562" i="5" s="1" a="1"/>
  <c r="N3562" i="5" s="1"/>
  <c r="L3562" i="5"/>
  <c r="L3561" i="5"/>
  <c r="M3561" i="5" s="1"/>
  <c r="N3561" i="5" s="1" a="1"/>
  <c r="N3561" i="5" s="1"/>
  <c r="L3560" i="5"/>
  <c r="M3560" i="5" s="1"/>
  <c r="N3560" i="5" s="1" a="1"/>
  <c r="N3560" i="5" s="1"/>
  <c r="L3559" i="5"/>
  <c r="M3559" i="5" s="1"/>
  <c r="N3559" i="5" s="1" a="1"/>
  <c r="N3559" i="5" s="1"/>
  <c r="M3558" i="5"/>
  <c r="N3558" i="5" s="1" a="1"/>
  <c r="N3558" i="5" s="1"/>
  <c r="L3558" i="5"/>
  <c r="L3557" i="5"/>
  <c r="M3557" i="5" s="1"/>
  <c r="N3557" i="5" s="1" a="1"/>
  <c r="N3557" i="5" s="1"/>
  <c r="M3556" i="5"/>
  <c r="N3556" i="5" s="1" a="1"/>
  <c r="N3556" i="5" s="1"/>
  <c r="L3556" i="5"/>
  <c r="L3555" i="5"/>
  <c r="M3555" i="5" s="1"/>
  <c r="N3555" i="5" s="1" a="1"/>
  <c r="N3555" i="5" s="1"/>
  <c r="L3554" i="5"/>
  <c r="M3554" i="5" s="1"/>
  <c r="N3554" i="5" s="1" a="1"/>
  <c r="N3554" i="5" s="1"/>
  <c r="L3553" i="5"/>
  <c r="M3553" i="5" s="1"/>
  <c r="N3553" i="5" s="1" a="1"/>
  <c r="N3553" i="5" s="1"/>
  <c r="L3552" i="5"/>
  <c r="M3552" i="5" s="1"/>
  <c r="N3552" i="5" s="1" a="1"/>
  <c r="N3552" i="5" s="1"/>
  <c r="L3551" i="5"/>
  <c r="M3551" i="5" s="1"/>
  <c r="N3551" i="5" s="1" a="1"/>
  <c r="N3551" i="5" s="1"/>
  <c r="M3550" i="5"/>
  <c r="N3550" i="5" s="1" a="1"/>
  <c r="N3550" i="5" s="1"/>
  <c r="L3550" i="5"/>
  <c r="L3549" i="5"/>
  <c r="M3549" i="5" s="1"/>
  <c r="N3549" i="5" s="1" a="1"/>
  <c r="N3549" i="5" s="1"/>
  <c r="L3548" i="5"/>
  <c r="M3548" i="5" s="1"/>
  <c r="N3548" i="5" s="1" a="1"/>
  <c r="N3548" i="5" s="1"/>
  <c r="L3547" i="5"/>
  <c r="M3547" i="5" s="1"/>
  <c r="N3547" i="5" s="1" a="1"/>
  <c r="N3547" i="5" s="1"/>
  <c r="L3546" i="5"/>
  <c r="M3546" i="5" s="1"/>
  <c r="N3546" i="5" s="1" a="1"/>
  <c r="N3546" i="5" s="1"/>
  <c r="L3545" i="5"/>
  <c r="M3545" i="5" s="1"/>
  <c r="N3545" i="5" s="1" a="1"/>
  <c r="N3545" i="5" s="1"/>
  <c r="M3544" i="5"/>
  <c r="N3544" i="5" s="1" a="1"/>
  <c r="N3544" i="5" s="1"/>
  <c r="L3544" i="5"/>
  <c r="L3543" i="5"/>
  <c r="M3543" i="5" s="1"/>
  <c r="N3543" i="5" s="1" a="1"/>
  <c r="N3543" i="5" s="1"/>
  <c r="L3542" i="5"/>
  <c r="M3542" i="5" s="1"/>
  <c r="N3542" i="5" s="1" a="1"/>
  <c r="N3542" i="5" s="1"/>
  <c r="L3541" i="5"/>
  <c r="M3541" i="5" s="1"/>
  <c r="N3541" i="5" s="1" a="1"/>
  <c r="N3541" i="5" s="1"/>
  <c r="M3540" i="5"/>
  <c r="N3540" i="5" s="1" a="1"/>
  <c r="N3540" i="5" s="1"/>
  <c r="L3540" i="5"/>
  <c r="L3539" i="5"/>
  <c r="M3539" i="5" s="1"/>
  <c r="N3539" i="5" s="1" a="1"/>
  <c r="N3539" i="5" s="1"/>
  <c r="L3538" i="5"/>
  <c r="M3538" i="5" s="1"/>
  <c r="N3538" i="5" s="1" a="1"/>
  <c r="N3538" i="5" s="1"/>
  <c r="L3537" i="5"/>
  <c r="M3537" i="5" s="1"/>
  <c r="N3537" i="5" s="1" a="1"/>
  <c r="N3537" i="5" s="1"/>
  <c r="L3536" i="5"/>
  <c r="M3536" i="5" s="1"/>
  <c r="N3536" i="5" s="1" a="1"/>
  <c r="N3536" i="5" s="1"/>
  <c r="L3535" i="5"/>
  <c r="M3535" i="5" s="1"/>
  <c r="N3535" i="5" s="1" a="1"/>
  <c r="N3535" i="5" s="1"/>
  <c r="M3534" i="5"/>
  <c r="N3534" i="5" s="1" a="1"/>
  <c r="N3534" i="5" s="1"/>
  <c r="L3534" i="5"/>
  <c r="L3533" i="5"/>
  <c r="M3533" i="5" s="1"/>
  <c r="N3533" i="5" s="1" a="1"/>
  <c r="N3533" i="5" s="1"/>
  <c r="L3532" i="5"/>
  <c r="M3532" i="5" s="1"/>
  <c r="N3532" i="5" s="1" a="1"/>
  <c r="N3532" i="5" s="1"/>
  <c r="L3531" i="5"/>
  <c r="M3531" i="5" s="1"/>
  <c r="N3531" i="5" s="1" a="1"/>
  <c r="N3531" i="5" s="1"/>
  <c r="L3530" i="5"/>
  <c r="M3530" i="5" s="1"/>
  <c r="N3530" i="5" s="1" a="1"/>
  <c r="N3530" i="5" s="1"/>
  <c r="L3529" i="5"/>
  <c r="M3529" i="5" s="1"/>
  <c r="N3529" i="5" s="1" a="1"/>
  <c r="N3529" i="5" s="1"/>
  <c r="M3528" i="5"/>
  <c r="N3528" i="5" s="1" a="1"/>
  <c r="N3528" i="5" s="1"/>
  <c r="L3528" i="5"/>
  <c r="L3527" i="5"/>
  <c r="M3527" i="5" s="1"/>
  <c r="N3527" i="5" s="1" a="1"/>
  <c r="N3527" i="5" s="1"/>
  <c r="M3526" i="5"/>
  <c r="N3526" i="5" s="1" a="1"/>
  <c r="N3526" i="5" s="1"/>
  <c r="L3526" i="5"/>
  <c r="L3525" i="5"/>
  <c r="M3525" i="5" s="1"/>
  <c r="N3525" i="5" s="1" a="1"/>
  <c r="N3525" i="5" s="1"/>
  <c r="L3524" i="5"/>
  <c r="M3524" i="5" s="1"/>
  <c r="N3524" i="5" s="1" a="1"/>
  <c r="N3524" i="5" s="1"/>
  <c r="L3523" i="5"/>
  <c r="M3523" i="5" s="1"/>
  <c r="N3523" i="5" s="1" a="1"/>
  <c r="N3523" i="5" s="1"/>
  <c r="M3522" i="5"/>
  <c r="N3522" i="5" s="1" a="1"/>
  <c r="N3522" i="5" s="1"/>
  <c r="L3522" i="5"/>
  <c r="L3521" i="5"/>
  <c r="M3521" i="5" s="1"/>
  <c r="N3521" i="5" s="1" a="1"/>
  <c r="N3521" i="5" s="1"/>
  <c r="L3520" i="5"/>
  <c r="M3520" i="5" s="1"/>
  <c r="N3520" i="5" s="1" a="1"/>
  <c r="N3520" i="5" s="1"/>
  <c r="L3519" i="5"/>
  <c r="M3519" i="5" s="1"/>
  <c r="N3519" i="5" s="1" a="1"/>
  <c r="N3519" i="5" s="1"/>
  <c r="L3518" i="5"/>
  <c r="M3518" i="5" s="1"/>
  <c r="N3518" i="5" s="1" a="1"/>
  <c r="N3518" i="5" s="1"/>
  <c r="L3517" i="5"/>
  <c r="M3517" i="5" s="1"/>
  <c r="N3517" i="5" s="1" a="1"/>
  <c r="N3517" i="5" s="1"/>
  <c r="M3516" i="5"/>
  <c r="N3516" i="5" s="1" a="1"/>
  <c r="N3516" i="5" s="1"/>
  <c r="L3516" i="5"/>
  <c r="L3515" i="5"/>
  <c r="M3515" i="5" s="1"/>
  <c r="N3515" i="5" s="1" a="1"/>
  <c r="N3515" i="5" s="1"/>
  <c r="M3514" i="5"/>
  <c r="N3514" i="5" s="1" a="1"/>
  <c r="N3514" i="5" s="1"/>
  <c r="L3514" i="5"/>
  <c r="L3513" i="5"/>
  <c r="M3513" i="5" s="1"/>
  <c r="N3513" i="5" s="1" a="1"/>
  <c r="N3513" i="5" s="1"/>
  <c r="L3512" i="5"/>
  <c r="M3512" i="5" s="1"/>
  <c r="N3512" i="5" s="1" a="1"/>
  <c r="N3512" i="5" s="1"/>
  <c r="L3511" i="5"/>
  <c r="M3511" i="5" s="1"/>
  <c r="N3511" i="5" s="1" a="1"/>
  <c r="N3511" i="5" s="1"/>
  <c r="L3510" i="5"/>
  <c r="M3510" i="5" s="1"/>
  <c r="N3510" i="5" s="1" a="1"/>
  <c r="N3510" i="5" s="1"/>
  <c r="L3509" i="5"/>
  <c r="M3509" i="5" s="1"/>
  <c r="N3509" i="5" s="1" a="1"/>
  <c r="N3509" i="5" s="1"/>
  <c r="M3508" i="5"/>
  <c r="N3508" i="5" s="1" a="1"/>
  <c r="N3508" i="5" s="1"/>
  <c r="L3508" i="5"/>
  <c r="M3507" i="5"/>
  <c r="N3507" i="5" s="1" a="1"/>
  <c r="N3507" i="5" s="1"/>
  <c r="L3507" i="5"/>
  <c r="M3506" i="5"/>
  <c r="N3506" i="5" s="1" a="1"/>
  <c r="N3506" i="5" s="1"/>
  <c r="L3506" i="5"/>
  <c r="L3505" i="5"/>
  <c r="M3505" i="5" s="1"/>
  <c r="N3505" i="5" s="1" a="1"/>
  <c r="N3505" i="5" s="1"/>
  <c r="L3504" i="5"/>
  <c r="M3504" i="5" s="1"/>
  <c r="N3504" i="5" s="1" a="1"/>
  <c r="N3504" i="5" s="1"/>
  <c r="L3503" i="5"/>
  <c r="M3503" i="5" s="1"/>
  <c r="N3503" i="5" s="1" a="1"/>
  <c r="N3503" i="5" s="1"/>
  <c r="L3502" i="5"/>
  <c r="M3502" i="5" s="1"/>
  <c r="N3502" i="5" s="1" a="1"/>
  <c r="N3502" i="5" s="1"/>
  <c r="L3501" i="5"/>
  <c r="M3501" i="5" s="1"/>
  <c r="N3501" i="5" s="1" a="1"/>
  <c r="N3501" i="5" s="1"/>
  <c r="L3500" i="5"/>
  <c r="M3500" i="5" s="1"/>
  <c r="N3500" i="5" s="1" a="1"/>
  <c r="N3500" i="5" s="1"/>
  <c r="L3499" i="5"/>
  <c r="M3499" i="5" s="1"/>
  <c r="N3499" i="5" s="1" a="1"/>
  <c r="N3499" i="5" s="1"/>
  <c r="L3498" i="5"/>
  <c r="M3498" i="5" s="1"/>
  <c r="N3498" i="5" s="1" a="1"/>
  <c r="N3498" i="5" s="1"/>
  <c r="L3497" i="5"/>
  <c r="M3497" i="5" s="1"/>
  <c r="N3497" i="5" s="1" a="1"/>
  <c r="N3497" i="5" s="1"/>
  <c r="M3496" i="5"/>
  <c r="N3496" i="5" s="1" a="1"/>
  <c r="N3496" i="5" s="1"/>
  <c r="L3496" i="5"/>
  <c r="M3495" i="5"/>
  <c r="N3495" i="5" s="1" a="1"/>
  <c r="N3495" i="5" s="1"/>
  <c r="L3495" i="5"/>
  <c r="L3494" i="5"/>
  <c r="M3494" i="5" s="1"/>
  <c r="N3494" i="5" s="1" a="1"/>
  <c r="N3494" i="5" s="1"/>
  <c r="L3493" i="5"/>
  <c r="M3493" i="5" s="1"/>
  <c r="N3493" i="5" s="1" a="1"/>
  <c r="N3493" i="5" s="1"/>
  <c r="M3492" i="5"/>
  <c r="N3492" i="5" s="1" a="1"/>
  <c r="N3492" i="5" s="1"/>
  <c r="L3492" i="5"/>
  <c r="L3491" i="5"/>
  <c r="M3491" i="5" s="1"/>
  <c r="N3491" i="5" s="1" a="1"/>
  <c r="N3491" i="5" s="1"/>
  <c r="L3490" i="5"/>
  <c r="M3490" i="5" s="1"/>
  <c r="N3490" i="5" s="1" a="1"/>
  <c r="N3490" i="5" s="1"/>
  <c r="L3489" i="5"/>
  <c r="M3489" i="5" s="1"/>
  <c r="N3489" i="5" s="1" a="1"/>
  <c r="N3489" i="5" s="1"/>
  <c r="L3488" i="5"/>
  <c r="M3488" i="5" s="1"/>
  <c r="N3488" i="5" s="1" a="1"/>
  <c r="N3488" i="5" s="1"/>
  <c r="L3487" i="5"/>
  <c r="M3487" i="5" s="1"/>
  <c r="N3487" i="5" s="1" a="1"/>
  <c r="N3487" i="5" s="1"/>
  <c r="L3486" i="5"/>
  <c r="M3486" i="5" s="1"/>
  <c r="N3486" i="5" s="1" a="1"/>
  <c r="N3486" i="5" s="1"/>
  <c r="L3485" i="5"/>
  <c r="M3485" i="5" s="1"/>
  <c r="N3485" i="5" s="1" a="1"/>
  <c r="N3485" i="5" s="1"/>
  <c r="L3484" i="5"/>
  <c r="M3484" i="5" s="1"/>
  <c r="N3484" i="5" s="1" a="1"/>
  <c r="N3484" i="5" s="1"/>
  <c r="L3483" i="5"/>
  <c r="M3483" i="5" s="1"/>
  <c r="N3483" i="5" s="1" a="1"/>
  <c r="N3483" i="5" s="1"/>
  <c r="M3482" i="5"/>
  <c r="N3482" i="5" s="1" a="1"/>
  <c r="N3482" i="5" s="1"/>
  <c r="L3482" i="5"/>
  <c r="M3481" i="5"/>
  <c r="N3481" i="5" s="1" a="1"/>
  <c r="N3481" i="5" s="1"/>
  <c r="L3481" i="5"/>
  <c r="L3480" i="5"/>
  <c r="M3480" i="5" s="1"/>
  <c r="N3480" i="5" s="1" a="1"/>
  <c r="N3480" i="5" s="1"/>
  <c r="L3479" i="5"/>
  <c r="M3479" i="5" s="1"/>
  <c r="N3479" i="5" s="1" a="1"/>
  <c r="N3479" i="5" s="1"/>
  <c r="M3478" i="5"/>
  <c r="N3478" i="5" s="1" a="1"/>
  <c r="N3478" i="5" s="1"/>
  <c r="L3478" i="5"/>
  <c r="L3477" i="5"/>
  <c r="M3477" i="5" s="1"/>
  <c r="N3477" i="5" s="1" a="1"/>
  <c r="N3477" i="5" s="1"/>
  <c r="L3476" i="5"/>
  <c r="M3476" i="5" s="1"/>
  <c r="N3476" i="5" s="1" a="1"/>
  <c r="N3476" i="5" s="1"/>
  <c r="L3475" i="5"/>
  <c r="M3475" i="5" s="1"/>
  <c r="N3475" i="5" s="1" a="1"/>
  <c r="N3475" i="5" s="1"/>
  <c r="M3474" i="5"/>
  <c r="N3474" i="5" s="1" a="1"/>
  <c r="N3474" i="5" s="1"/>
  <c r="L3474" i="5"/>
  <c r="L3473" i="5"/>
  <c r="M3473" i="5" s="1"/>
  <c r="N3473" i="5" s="1" a="1"/>
  <c r="N3473" i="5" s="1"/>
  <c r="M3472" i="5"/>
  <c r="N3472" i="5" s="1" a="1"/>
  <c r="N3472" i="5" s="1"/>
  <c r="L3472" i="5"/>
  <c r="L3471" i="5"/>
  <c r="M3471" i="5" s="1"/>
  <c r="N3471" i="5" s="1" a="1"/>
  <c r="N3471" i="5" s="1"/>
  <c r="L3470" i="5"/>
  <c r="M3470" i="5" s="1"/>
  <c r="N3470" i="5" s="1" a="1"/>
  <c r="N3470" i="5" s="1"/>
  <c r="M3469" i="5"/>
  <c r="N3469" i="5" s="1" a="1"/>
  <c r="N3469" i="5" s="1"/>
  <c r="L3469" i="5"/>
  <c r="L3468" i="5"/>
  <c r="M3468" i="5" s="1"/>
  <c r="N3468" i="5" s="1" a="1"/>
  <c r="N3468" i="5" s="1"/>
  <c r="L3467" i="5"/>
  <c r="M3467" i="5" s="1"/>
  <c r="N3467" i="5" s="1" a="1"/>
  <c r="N3467" i="5" s="1"/>
  <c r="M3466" i="5"/>
  <c r="N3466" i="5" s="1" a="1"/>
  <c r="N3466" i="5" s="1"/>
  <c r="L3466" i="5"/>
  <c r="L3465" i="5"/>
  <c r="M3465" i="5" s="1"/>
  <c r="N3465" i="5" s="1" a="1"/>
  <c r="N3465" i="5" s="1"/>
  <c r="L3464" i="5"/>
  <c r="M3464" i="5" s="1"/>
  <c r="N3464" i="5" s="1" a="1"/>
  <c r="N3464" i="5" s="1"/>
  <c r="L3463" i="5"/>
  <c r="M3463" i="5" s="1"/>
  <c r="N3463" i="5" s="1" a="1"/>
  <c r="N3463" i="5" s="1"/>
  <c r="M3462" i="5"/>
  <c r="N3462" i="5" s="1" a="1"/>
  <c r="N3462" i="5" s="1"/>
  <c r="L3462" i="5"/>
  <c r="L3461" i="5"/>
  <c r="M3461" i="5" s="1"/>
  <c r="N3461" i="5" s="1" a="1"/>
  <c r="N3461" i="5" s="1"/>
  <c r="M3460" i="5"/>
  <c r="N3460" i="5" s="1" a="1"/>
  <c r="N3460" i="5" s="1"/>
  <c r="L3460" i="5"/>
  <c r="L3459" i="5"/>
  <c r="M3459" i="5" s="1"/>
  <c r="N3459" i="5" s="1" a="1"/>
  <c r="N3459" i="5" s="1"/>
  <c r="L3458" i="5"/>
  <c r="M3458" i="5" s="1"/>
  <c r="N3458" i="5" s="1" a="1"/>
  <c r="N3458" i="5" s="1"/>
  <c r="L3457" i="5"/>
  <c r="M3457" i="5" s="1"/>
  <c r="N3457" i="5" s="1" a="1"/>
  <c r="N3457" i="5" s="1"/>
  <c r="L3456" i="5"/>
  <c r="M3456" i="5" s="1"/>
  <c r="N3456" i="5" s="1" a="1"/>
  <c r="N3456" i="5" s="1"/>
  <c r="L3455" i="5"/>
  <c r="M3455" i="5" s="1"/>
  <c r="N3455" i="5" s="1" a="1"/>
  <c r="N3455" i="5" s="1"/>
  <c r="M3454" i="5"/>
  <c r="N3454" i="5" s="1" a="1"/>
  <c r="N3454" i="5" s="1"/>
  <c r="L3454" i="5"/>
  <c r="L3453" i="5"/>
  <c r="M3453" i="5" s="1"/>
  <c r="N3453" i="5" s="1" a="1"/>
  <c r="N3453" i="5" s="1"/>
  <c r="L3452" i="5"/>
  <c r="M3452" i="5" s="1"/>
  <c r="N3452" i="5" s="1" a="1"/>
  <c r="N3452" i="5" s="1"/>
  <c r="L3451" i="5"/>
  <c r="M3451" i="5" s="1"/>
  <c r="N3451" i="5" s="1" a="1"/>
  <c r="N3451" i="5" s="1"/>
  <c r="M3450" i="5"/>
  <c r="N3450" i="5" s="1" a="1"/>
  <c r="N3450" i="5" s="1"/>
  <c r="L3450" i="5"/>
  <c r="L3449" i="5"/>
  <c r="M3449" i="5" s="1"/>
  <c r="N3449" i="5" s="1" a="1"/>
  <c r="N3449" i="5" s="1"/>
  <c r="M3448" i="5"/>
  <c r="N3448" i="5" s="1" a="1"/>
  <c r="N3448" i="5" s="1"/>
  <c r="L3448" i="5"/>
  <c r="L3447" i="5"/>
  <c r="M3447" i="5" s="1"/>
  <c r="N3447" i="5" s="1" a="1"/>
  <c r="N3447" i="5" s="1"/>
  <c r="L3446" i="5"/>
  <c r="M3446" i="5" s="1"/>
  <c r="N3446" i="5" s="1" a="1"/>
  <c r="N3446" i="5" s="1"/>
  <c r="L3445" i="5"/>
  <c r="M3445" i="5" s="1"/>
  <c r="N3445" i="5" s="1" a="1"/>
  <c r="N3445" i="5" s="1"/>
  <c r="M3444" i="5"/>
  <c r="N3444" i="5" s="1" a="1"/>
  <c r="N3444" i="5" s="1"/>
  <c r="L3444" i="5"/>
  <c r="L3443" i="5"/>
  <c r="M3443" i="5" s="1"/>
  <c r="N3443" i="5" s="1" a="1"/>
  <c r="N3443" i="5" s="1"/>
  <c r="M3442" i="5"/>
  <c r="N3442" i="5" s="1" a="1"/>
  <c r="N3442" i="5" s="1"/>
  <c r="L3442" i="5"/>
  <c r="L3441" i="5"/>
  <c r="M3441" i="5" s="1"/>
  <c r="N3441" i="5" s="1" a="1"/>
  <c r="N3441" i="5" s="1"/>
  <c r="L3440" i="5"/>
  <c r="M3440" i="5" s="1"/>
  <c r="N3440" i="5" s="1" a="1"/>
  <c r="N3440" i="5" s="1"/>
  <c r="L3439" i="5"/>
  <c r="M3439" i="5" s="1"/>
  <c r="N3439" i="5" s="1" a="1"/>
  <c r="N3439" i="5" s="1"/>
  <c r="L3438" i="5"/>
  <c r="M3438" i="5" s="1"/>
  <c r="N3438" i="5" s="1" a="1"/>
  <c r="N3438" i="5" s="1"/>
  <c r="L3437" i="5"/>
  <c r="M3437" i="5" s="1"/>
  <c r="N3437" i="5" s="1" a="1"/>
  <c r="N3437" i="5" s="1"/>
  <c r="L3436" i="5"/>
  <c r="M3436" i="5" s="1"/>
  <c r="N3436" i="5" s="1" a="1"/>
  <c r="N3436" i="5" s="1"/>
  <c r="L3435" i="5"/>
  <c r="M3435" i="5" s="1"/>
  <c r="N3435" i="5" s="1" a="1"/>
  <c r="N3435" i="5" s="1"/>
  <c r="M3434" i="5"/>
  <c r="N3434" i="5" s="1" a="1"/>
  <c r="N3434" i="5" s="1"/>
  <c r="L3434" i="5"/>
  <c r="L3433" i="5"/>
  <c r="M3433" i="5" s="1"/>
  <c r="N3433" i="5" s="1" a="1"/>
  <c r="N3433" i="5" s="1"/>
  <c r="M3432" i="5"/>
  <c r="N3432" i="5" s="1" a="1"/>
  <c r="N3432" i="5" s="1"/>
  <c r="L3432" i="5"/>
  <c r="L3431" i="5"/>
  <c r="M3431" i="5" s="1"/>
  <c r="N3431" i="5" s="1" a="1"/>
  <c r="N3431" i="5" s="1"/>
  <c r="L3430" i="5"/>
  <c r="M3430" i="5" s="1"/>
  <c r="N3430" i="5" s="1" a="1"/>
  <c r="N3430" i="5" s="1"/>
  <c r="L3429" i="5"/>
  <c r="M3429" i="5" s="1"/>
  <c r="N3429" i="5" s="1" a="1"/>
  <c r="N3429" i="5" s="1"/>
  <c r="L3428" i="5"/>
  <c r="M3428" i="5" s="1"/>
  <c r="N3428" i="5" s="1" a="1"/>
  <c r="N3428" i="5" s="1"/>
  <c r="L3427" i="5"/>
  <c r="M3427" i="5" s="1"/>
  <c r="N3427" i="5" s="1" a="1"/>
  <c r="N3427" i="5" s="1"/>
  <c r="L3426" i="5"/>
  <c r="M3426" i="5" s="1"/>
  <c r="N3426" i="5" s="1" a="1"/>
  <c r="N3426" i="5" s="1"/>
  <c r="L3425" i="5"/>
  <c r="M3425" i="5" s="1"/>
  <c r="N3425" i="5" s="1" a="1"/>
  <c r="N3425" i="5" s="1"/>
  <c r="M3424" i="5"/>
  <c r="N3424" i="5" s="1" a="1"/>
  <c r="N3424" i="5" s="1"/>
  <c r="L3424" i="5"/>
  <c r="L3423" i="5"/>
  <c r="M3423" i="5" s="1"/>
  <c r="N3423" i="5" s="1" a="1"/>
  <c r="N3423" i="5" s="1"/>
  <c r="L3422" i="5"/>
  <c r="M3422" i="5" s="1"/>
  <c r="N3422" i="5" s="1" a="1"/>
  <c r="N3422" i="5" s="1"/>
  <c r="M3421" i="5"/>
  <c r="N3421" i="5" s="1" a="1"/>
  <c r="N3421" i="5" s="1"/>
  <c r="L3421" i="5"/>
  <c r="M3420" i="5"/>
  <c r="N3420" i="5" s="1" a="1"/>
  <c r="N3420" i="5" s="1"/>
  <c r="L3420" i="5"/>
  <c r="L3419" i="5"/>
  <c r="M3419" i="5" s="1"/>
  <c r="N3419" i="5" s="1" a="1"/>
  <c r="N3419" i="5" s="1"/>
  <c r="M3418" i="5"/>
  <c r="N3418" i="5" s="1" a="1"/>
  <c r="N3418" i="5" s="1"/>
  <c r="L3418" i="5"/>
  <c r="L3417" i="5"/>
  <c r="M3417" i="5" s="1"/>
  <c r="N3417" i="5" s="1" a="1"/>
  <c r="N3417" i="5" s="1"/>
  <c r="L3416" i="5"/>
  <c r="M3416" i="5" s="1"/>
  <c r="N3416" i="5" s="1" a="1"/>
  <c r="N3416" i="5" s="1"/>
  <c r="L3415" i="5"/>
  <c r="M3415" i="5" s="1"/>
  <c r="N3415" i="5" s="1" a="1"/>
  <c r="N3415" i="5" s="1"/>
  <c r="L3414" i="5"/>
  <c r="M3414" i="5" s="1"/>
  <c r="N3414" i="5" s="1" a="1"/>
  <c r="N3414" i="5" s="1"/>
  <c r="L3413" i="5"/>
  <c r="M3413" i="5" s="1"/>
  <c r="N3413" i="5" s="1" a="1"/>
  <c r="N3413" i="5" s="1"/>
  <c r="L3412" i="5"/>
  <c r="M3412" i="5" s="1"/>
  <c r="N3412" i="5" s="1" a="1"/>
  <c r="N3412" i="5" s="1"/>
  <c r="L3411" i="5"/>
  <c r="M3411" i="5" s="1"/>
  <c r="N3411" i="5" s="1" a="1"/>
  <c r="N3411" i="5" s="1"/>
  <c r="M3410" i="5"/>
  <c r="N3410" i="5" s="1" a="1"/>
  <c r="N3410" i="5" s="1"/>
  <c r="L3410" i="5"/>
  <c r="M3409" i="5"/>
  <c r="N3409" i="5" s="1" a="1"/>
  <c r="N3409" i="5" s="1"/>
  <c r="L3409" i="5"/>
  <c r="L3408" i="5"/>
  <c r="M3408" i="5" s="1"/>
  <c r="N3408" i="5" s="1" a="1"/>
  <c r="N3408" i="5" s="1"/>
  <c r="L3407" i="5"/>
  <c r="M3407" i="5" s="1"/>
  <c r="N3407" i="5" s="1" a="1"/>
  <c r="N3407" i="5" s="1"/>
  <c r="L3406" i="5"/>
  <c r="M3406" i="5" s="1"/>
  <c r="N3406" i="5" s="1" a="1"/>
  <c r="N3406" i="5" s="1"/>
  <c r="L3405" i="5"/>
  <c r="M3405" i="5" s="1"/>
  <c r="N3405" i="5" s="1" a="1"/>
  <c r="N3405" i="5" s="1"/>
  <c r="L3404" i="5"/>
  <c r="M3404" i="5" s="1"/>
  <c r="N3404" i="5" s="1" a="1"/>
  <c r="N3404" i="5" s="1"/>
  <c r="L3403" i="5"/>
  <c r="M3403" i="5" s="1"/>
  <c r="N3403" i="5" s="1" a="1"/>
  <c r="N3403" i="5" s="1"/>
  <c r="L3402" i="5"/>
  <c r="M3402" i="5" s="1"/>
  <c r="N3402" i="5" s="1" a="1"/>
  <c r="N3402" i="5" s="1"/>
  <c r="L3401" i="5"/>
  <c r="M3401" i="5" s="1"/>
  <c r="N3401" i="5" s="1" a="1"/>
  <c r="N3401" i="5" s="1"/>
  <c r="M3400" i="5"/>
  <c r="N3400" i="5" s="1" a="1"/>
  <c r="N3400" i="5" s="1"/>
  <c r="L3400" i="5"/>
  <c r="L3399" i="5"/>
  <c r="M3399" i="5" s="1"/>
  <c r="N3399" i="5" s="1" a="1"/>
  <c r="N3399" i="5" s="1"/>
  <c r="L3398" i="5"/>
  <c r="M3398" i="5" s="1"/>
  <c r="N3398" i="5" s="1" a="1"/>
  <c r="N3398" i="5" s="1"/>
  <c r="L3397" i="5"/>
  <c r="M3397" i="5" s="1"/>
  <c r="N3397" i="5" s="1" a="1"/>
  <c r="N3397" i="5" s="1"/>
  <c r="M3396" i="5"/>
  <c r="N3396" i="5" s="1" a="1"/>
  <c r="N3396" i="5" s="1"/>
  <c r="L3396" i="5"/>
  <c r="L3395" i="5"/>
  <c r="M3395" i="5" s="1"/>
  <c r="N3395" i="5" s="1" a="1"/>
  <c r="N3395" i="5" s="1"/>
  <c r="L3394" i="5"/>
  <c r="M3394" i="5" s="1"/>
  <c r="N3394" i="5" s="1" a="1"/>
  <c r="N3394" i="5" s="1"/>
  <c r="L3393" i="5"/>
  <c r="M3393" i="5" s="1"/>
  <c r="N3393" i="5" s="1" a="1"/>
  <c r="N3393" i="5" s="1"/>
  <c r="L3392" i="5"/>
  <c r="M3392" i="5" s="1"/>
  <c r="N3392" i="5" s="1" a="1"/>
  <c r="N3392" i="5" s="1"/>
  <c r="L3391" i="5"/>
  <c r="M3391" i="5" s="1"/>
  <c r="N3391" i="5" s="1" a="1"/>
  <c r="N3391" i="5" s="1"/>
  <c r="M3390" i="5"/>
  <c r="N3390" i="5" s="1" a="1"/>
  <c r="N3390" i="5" s="1"/>
  <c r="L3390" i="5"/>
  <c r="L3389" i="5"/>
  <c r="M3389" i="5" s="1"/>
  <c r="N3389" i="5" s="1" a="1"/>
  <c r="N3389" i="5" s="1"/>
  <c r="L3388" i="5"/>
  <c r="M3388" i="5" s="1"/>
  <c r="N3388" i="5" s="1" a="1"/>
  <c r="N3388" i="5" s="1"/>
  <c r="L3387" i="5"/>
  <c r="M3387" i="5" s="1"/>
  <c r="N3387" i="5" s="1" a="1"/>
  <c r="N3387" i="5" s="1"/>
  <c r="L3386" i="5"/>
  <c r="M3386" i="5" s="1"/>
  <c r="N3386" i="5" s="1" a="1"/>
  <c r="N3386" i="5" s="1"/>
  <c r="L3385" i="5"/>
  <c r="M3385" i="5" s="1"/>
  <c r="N3385" i="5" s="1" a="1"/>
  <c r="N3385" i="5" s="1"/>
  <c r="L3384" i="5"/>
  <c r="M3384" i="5" s="1"/>
  <c r="N3384" i="5" s="1" a="1"/>
  <c r="N3384" i="5" s="1"/>
  <c r="L3383" i="5"/>
  <c r="M3383" i="5" s="1"/>
  <c r="N3383" i="5" s="1" a="1"/>
  <c r="N3383" i="5" s="1"/>
  <c r="L3382" i="5"/>
  <c r="M3382" i="5" s="1"/>
  <c r="N3382" i="5" s="1" a="1"/>
  <c r="N3382" i="5" s="1"/>
  <c r="L3381" i="5"/>
  <c r="M3381" i="5" s="1"/>
  <c r="N3381" i="5" s="1" a="1"/>
  <c r="N3381" i="5" s="1"/>
  <c r="L3380" i="5"/>
  <c r="M3380" i="5" s="1"/>
  <c r="N3380" i="5" s="1" a="1"/>
  <c r="N3380" i="5" s="1"/>
  <c r="L3379" i="5"/>
  <c r="M3379" i="5" s="1"/>
  <c r="N3379" i="5" s="1" a="1"/>
  <c r="N3379" i="5" s="1"/>
  <c r="L3378" i="5"/>
  <c r="M3378" i="5" s="1"/>
  <c r="N3378" i="5" s="1" a="1"/>
  <c r="N3378" i="5" s="1"/>
  <c r="L3377" i="5"/>
  <c r="M3377" i="5" s="1"/>
  <c r="N3377" i="5" s="1" a="1"/>
  <c r="N3377" i="5" s="1"/>
  <c r="M3376" i="5"/>
  <c r="N3376" i="5" s="1" a="1"/>
  <c r="N3376" i="5" s="1"/>
  <c r="L3376" i="5"/>
  <c r="L3375" i="5"/>
  <c r="M3375" i="5" s="1"/>
  <c r="N3375" i="5" s="1" a="1"/>
  <c r="N3375" i="5" s="1"/>
  <c r="L3374" i="5"/>
  <c r="M3374" i="5" s="1"/>
  <c r="N3374" i="5" s="1" a="1"/>
  <c r="N3374" i="5" s="1"/>
  <c r="L3373" i="5"/>
  <c r="M3373" i="5" s="1"/>
  <c r="N3373" i="5" s="1" a="1"/>
  <c r="N3373" i="5" s="1"/>
  <c r="L3372" i="5"/>
  <c r="M3372" i="5" s="1"/>
  <c r="N3372" i="5" s="1" a="1"/>
  <c r="N3372" i="5" s="1"/>
  <c r="L3371" i="5"/>
  <c r="M3371" i="5" s="1"/>
  <c r="N3371" i="5" s="1" a="1"/>
  <c r="N3371" i="5" s="1"/>
  <c r="L3370" i="5"/>
  <c r="M3370" i="5" s="1"/>
  <c r="N3370" i="5" s="1" a="1"/>
  <c r="N3370" i="5" s="1"/>
  <c r="L3369" i="5"/>
  <c r="M3369" i="5" s="1"/>
  <c r="N3369" i="5" s="1" a="1"/>
  <c r="N3369" i="5" s="1"/>
  <c r="L3368" i="5"/>
  <c r="M3368" i="5" s="1"/>
  <c r="N3368" i="5" s="1" a="1"/>
  <c r="N3368" i="5" s="1"/>
  <c r="L3367" i="5"/>
  <c r="M3367" i="5" s="1"/>
  <c r="N3367" i="5" s="1" a="1"/>
  <c r="N3367" i="5" s="1"/>
  <c r="M3366" i="5"/>
  <c r="N3366" i="5" s="1" a="1"/>
  <c r="N3366" i="5" s="1"/>
  <c r="L3366" i="5"/>
  <c r="L3365" i="5"/>
  <c r="M3365" i="5" s="1"/>
  <c r="N3365" i="5" s="1" a="1"/>
  <c r="N3365" i="5" s="1"/>
  <c r="L3364" i="5"/>
  <c r="M3364" i="5" s="1"/>
  <c r="N3364" i="5" s="1" a="1"/>
  <c r="N3364" i="5" s="1"/>
  <c r="M3363" i="5"/>
  <c r="N3363" i="5" s="1" a="1"/>
  <c r="N3363" i="5" s="1"/>
  <c r="L3363" i="5"/>
  <c r="L3362" i="5"/>
  <c r="M3362" i="5" s="1"/>
  <c r="N3362" i="5" s="1" a="1"/>
  <c r="N3362" i="5" s="1"/>
  <c r="L3361" i="5"/>
  <c r="M3361" i="5" s="1"/>
  <c r="N3361" i="5" s="1" a="1"/>
  <c r="N3361" i="5" s="1"/>
  <c r="M3360" i="5"/>
  <c r="N3360" i="5" s="1" a="1"/>
  <c r="N3360" i="5" s="1"/>
  <c r="L3360" i="5"/>
  <c r="L3359" i="5"/>
  <c r="M3359" i="5" s="1"/>
  <c r="N3359" i="5" s="1" a="1"/>
  <c r="N3359" i="5" s="1"/>
  <c r="M3358" i="5"/>
  <c r="N3358" i="5" s="1" a="1"/>
  <c r="N3358" i="5" s="1"/>
  <c r="L3358" i="5"/>
  <c r="L3357" i="5"/>
  <c r="M3357" i="5" s="1"/>
  <c r="N3357" i="5" s="1" a="1"/>
  <c r="N3357" i="5" s="1"/>
  <c r="L3356" i="5"/>
  <c r="M3356" i="5" s="1"/>
  <c r="N3356" i="5" s="1" a="1"/>
  <c r="N3356" i="5" s="1"/>
  <c r="L3355" i="5"/>
  <c r="M3355" i="5" s="1"/>
  <c r="N3355" i="5" s="1" a="1"/>
  <c r="N3355" i="5" s="1"/>
  <c r="M3354" i="5"/>
  <c r="N3354" i="5" s="1" a="1"/>
  <c r="N3354" i="5" s="1"/>
  <c r="L3354" i="5"/>
  <c r="L3353" i="5"/>
  <c r="M3353" i="5" s="1"/>
  <c r="N3353" i="5" s="1" a="1"/>
  <c r="N3353" i="5" s="1"/>
  <c r="L3352" i="5"/>
  <c r="M3352" i="5" s="1"/>
  <c r="N3352" i="5" s="1" a="1"/>
  <c r="N3352" i="5" s="1"/>
  <c r="L3351" i="5"/>
  <c r="M3351" i="5" s="1"/>
  <c r="N3351" i="5" s="1" a="1"/>
  <c r="N3351" i="5" s="1"/>
  <c r="M3350" i="5"/>
  <c r="N3350" i="5" s="1" a="1"/>
  <c r="N3350" i="5" s="1"/>
  <c r="L3350" i="5"/>
  <c r="M3349" i="5"/>
  <c r="N3349" i="5" s="1" a="1"/>
  <c r="N3349" i="5" s="1"/>
  <c r="L3349" i="5"/>
  <c r="L3348" i="5"/>
  <c r="M3348" i="5" s="1"/>
  <c r="N3348" i="5" s="1" a="1"/>
  <c r="N3348" i="5" s="1"/>
  <c r="L3347" i="5"/>
  <c r="M3347" i="5" s="1"/>
  <c r="N3347" i="5" s="1" a="1"/>
  <c r="N3347" i="5" s="1"/>
  <c r="M3346" i="5"/>
  <c r="N3346" i="5" s="1" a="1"/>
  <c r="N3346" i="5" s="1"/>
  <c r="L3346" i="5"/>
  <c r="L3345" i="5"/>
  <c r="M3345" i="5" s="1"/>
  <c r="N3345" i="5" s="1" a="1"/>
  <c r="N3345" i="5" s="1"/>
  <c r="L3344" i="5"/>
  <c r="M3344" i="5" s="1"/>
  <c r="N3344" i="5" s="1" a="1"/>
  <c r="N3344" i="5" s="1"/>
  <c r="L3343" i="5"/>
  <c r="M3343" i="5" s="1"/>
  <c r="N3343" i="5" s="1" a="1"/>
  <c r="N3343" i="5" s="1"/>
  <c r="M3342" i="5"/>
  <c r="N3342" i="5" s="1" a="1"/>
  <c r="N3342" i="5" s="1"/>
  <c r="L3342" i="5"/>
  <c r="L3341" i="5"/>
  <c r="M3341" i="5" s="1"/>
  <c r="N3341" i="5" s="1" a="1"/>
  <c r="N3341" i="5" s="1"/>
  <c r="L3340" i="5"/>
  <c r="M3340" i="5" s="1"/>
  <c r="N3340" i="5" s="1" a="1"/>
  <c r="N3340" i="5" s="1"/>
  <c r="L3339" i="5"/>
  <c r="M3339" i="5" s="1"/>
  <c r="N3339" i="5" s="1" a="1"/>
  <c r="N3339" i="5" s="1"/>
  <c r="M3338" i="5"/>
  <c r="N3338" i="5" s="1" a="1"/>
  <c r="N3338" i="5" s="1"/>
  <c r="L3338" i="5"/>
  <c r="L3337" i="5"/>
  <c r="M3337" i="5" s="1"/>
  <c r="N3337" i="5" s="1" a="1"/>
  <c r="N3337" i="5" s="1"/>
  <c r="L3336" i="5"/>
  <c r="M3336" i="5" s="1"/>
  <c r="N3336" i="5" s="1" a="1"/>
  <c r="N3336" i="5" s="1"/>
  <c r="L3335" i="5"/>
  <c r="M3335" i="5" s="1"/>
  <c r="N3335" i="5" s="1" a="1"/>
  <c r="N3335" i="5" s="1"/>
  <c r="L3334" i="5"/>
  <c r="M3334" i="5" s="1"/>
  <c r="N3334" i="5" s="1" a="1"/>
  <c r="N3334" i="5" s="1"/>
  <c r="L3333" i="5"/>
  <c r="M3333" i="5" s="1"/>
  <c r="N3333" i="5" s="1" a="1"/>
  <c r="N3333" i="5" s="1"/>
  <c r="L3332" i="5"/>
  <c r="M3332" i="5" s="1"/>
  <c r="N3332" i="5" s="1" a="1"/>
  <c r="N3332" i="5" s="1"/>
  <c r="L3331" i="5"/>
  <c r="M3331" i="5" s="1"/>
  <c r="N3331" i="5" s="1" a="1"/>
  <c r="N3331" i="5" s="1"/>
  <c r="L3330" i="5"/>
  <c r="M3330" i="5" s="1"/>
  <c r="N3330" i="5" s="1" a="1"/>
  <c r="N3330" i="5" s="1"/>
  <c r="L3329" i="5"/>
  <c r="M3329" i="5" s="1"/>
  <c r="N3329" i="5" s="1" a="1"/>
  <c r="N3329" i="5" s="1"/>
  <c r="L3328" i="5"/>
  <c r="M3328" i="5" s="1"/>
  <c r="N3328" i="5" s="1" a="1"/>
  <c r="N3328" i="5" s="1"/>
  <c r="L3327" i="5"/>
  <c r="M3327" i="5" s="1"/>
  <c r="N3327" i="5" s="1" a="1"/>
  <c r="N3327" i="5" s="1"/>
  <c r="L3326" i="5"/>
  <c r="M3326" i="5" s="1"/>
  <c r="N3326" i="5" s="1" a="1"/>
  <c r="N3326" i="5" s="1"/>
  <c r="L3325" i="5"/>
  <c r="M3325" i="5" s="1"/>
  <c r="N3325" i="5" s="1" a="1"/>
  <c r="N3325" i="5" s="1"/>
  <c r="L3324" i="5"/>
  <c r="M3324" i="5" s="1"/>
  <c r="N3324" i="5" s="1" a="1"/>
  <c r="N3324" i="5" s="1"/>
  <c r="L3323" i="5"/>
  <c r="M3323" i="5" s="1"/>
  <c r="N3323" i="5" s="1" a="1"/>
  <c r="N3323" i="5" s="1"/>
  <c r="L3322" i="5"/>
  <c r="M3322" i="5" s="1"/>
  <c r="N3322" i="5" s="1" a="1"/>
  <c r="N3322" i="5" s="1"/>
  <c r="L3321" i="5"/>
  <c r="M3321" i="5" s="1"/>
  <c r="N3321" i="5" s="1" a="1"/>
  <c r="N3321" i="5" s="1"/>
  <c r="L3320" i="5"/>
  <c r="M3320" i="5" s="1"/>
  <c r="N3320" i="5" s="1" a="1"/>
  <c r="N3320" i="5" s="1"/>
  <c r="L3319" i="5"/>
  <c r="M3319" i="5" s="1"/>
  <c r="N3319" i="5" s="1" a="1"/>
  <c r="N3319" i="5" s="1"/>
  <c r="M3318" i="5"/>
  <c r="N3318" i="5" s="1" a="1"/>
  <c r="N3318" i="5" s="1"/>
  <c r="L3318" i="5"/>
  <c r="L3317" i="5"/>
  <c r="M3317" i="5" s="1"/>
  <c r="N3317" i="5" s="1" a="1"/>
  <c r="N3317" i="5" s="1"/>
  <c r="L3316" i="5"/>
  <c r="M3316" i="5" s="1"/>
  <c r="N3316" i="5" s="1" a="1"/>
  <c r="N3316" i="5" s="1"/>
  <c r="L3315" i="5"/>
  <c r="M3315" i="5" s="1"/>
  <c r="N3315" i="5" s="1" a="1"/>
  <c r="N3315" i="5" s="1"/>
  <c r="L3314" i="5"/>
  <c r="M3314" i="5" s="1"/>
  <c r="N3314" i="5" s="1" a="1"/>
  <c r="N3314" i="5" s="1"/>
  <c r="L3313" i="5"/>
  <c r="M3313" i="5" s="1"/>
  <c r="N3313" i="5" s="1" a="1"/>
  <c r="N3313" i="5" s="1"/>
  <c r="L3312" i="5"/>
  <c r="M3312" i="5" s="1"/>
  <c r="N3312" i="5" s="1" a="1"/>
  <c r="N3312" i="5" s="1"/>
  <c r="L3311" i="5"/>
  <c r="M3311" i="5" s="1"/>
  <c r="N3311" i="5" s="1" a="1"/>
  <c r="N3311" i="5" s="1"/>
  <c r="L3310" i="5"/>
  <c r="M3310" i="5" s="1"/>
  <c r="N3310" i="5" s="1" a="1"/>
  <c r="N3310" i="5" s="1"/>
  <c r="L3309" i="5"/>
  <c r="M3309" i="5" s="1"/>
  <c r="N3309" i="5" s="1" a="1"/>
  <c r="N3309" i="5" s="1"/>
  <c r="L3308" i="5"/>
  <c r="M3308" i="5" s="1"/>
  <c r="N3308" i="5" s="1" a="1"/>
  <c r="N3308" i="5" s="1"/>
  <c r="L3307" i="5"/>
  <c r="M3307" i="5" s="1"/>
  <c r="N3307" i="5" s="1" a="1"/>
  <c r="N3307" i="5" s="1"/>
  <c r="L3306" i="5"/>
  <c r="M3306" i="5" s="1"/>
  <c r="N3306" i="5" s="1" a="1"/>
  <c r="N3306" i="5" s="1"/>
  <c r="L3305" i="5"/>
  <c r="M3305" i="5" s="1"/>
  <c r="N3305" i="5" s="1" a="1"/>
  <c r="N3305" i="5" s="1"/>
  <c r="L3304" i="5"/>
  <c r="M3304" i="5" s="1"/>
  <c r="N3304" i="5" s="1" a="1"/>
  <c r="N3304" i="5" s="1"/>
  <c r="M3303" i="5"/>
  <c r="N3303" i="5" s="1" a="1"/>
  <c r="N3303" i="5" s="1"/>
  <c r="L3303" i="5"/>
  <c r="L3302" i="5"/>
  <c r="M3302" i="5" s="1"/>
  <c r="N3302" i="5" s="1" a="1"/>
  <c r="N3302" i="5" s="1"/>
  <c r="L3301" i="5"/>
  <c r="M3301" i="5" s="1"/>
  <c r="N3301" i="5" s="1" a="1"/>
  <c r="N3301" i="5" s="1"/>
  <c r="M3300" i="5"/>
  <c r="N3300" i="5" s="1" a="1"/>
  <c r="N3300" i="5" s="1"/>
  <c r="L3300" i="5"/>
  <c r="L3299" i="5"/>
  <c r="M3299" i="5" s="1"/>
  <c r="N3299" i="5" s="1" a="1"/>
  <c r="N3299" i="5" s="1"/>
  <c r="L3298" i="5"/>
  <c r="M3298" i="5" s="1"/>
  <c r="N3298" i="5" s="1" a="1"/>
  <c r="N3298" i="5" s="1"/>
  <c r="L3297" i="5"/>
  <c r="M3297" i="5" s="1"/>
  <c r="N3297" i="5" s="1" a="1"/>
  <c r="N3297" i="5" s="1"/>
  <c r="L3296" i="5"/>
  <c r="M3296" i="5" s="1"/>
  <c r="N3296" i="5" s="1" a="1"/>
  <c r="N3296" i="5" s="1"/>
  <c r="L3295" i="5"/>
  <c r="M3295" i="5" s="1"/>
  <c r="N3295" i="5" s="1" a="1"/>
  <c r="N3295" i="5" s="1"/>
  <c r="M3294" i="5"/>
  <c r="N3294" i="5" s="1" a="1"/>
  <c r="N3294" i="5" s="1"/>
  <c r="L3294" i="5"/>
  <c r="L3293" i="5"/>
  <c r="M3293" i="5" s="1"/>
  <c r="N3293" i="5" s="1" a="1"/>
  <c r="N3293" i="5" s="1"/>
  <c r="M3292" i="5"/>
  <c r="N3292" i="5" s="1" a="1"/>
  <c r="N3292" i="5" s="1"/>
  <c r="L3292" i="5"/>
  <c r="L3291" i="5"/>
  <c r="M3291" i="5" s="1"/>
  <c r="N3291" i="5" s="1" a="1"/>
  <c r="N3291" i="5" s="1"/>
  <c r="L3290" i="5"/>
  <c r="M3290" i="5" s="1"/>
  <c r="N3290" i="5" s="1" a="1"/>
  <c r="N3290" i="5" s="1"/>
  <c r="L3289" i="5"/>
  <c r="M3289" i="5" s="1"/>
  <c r="N3289" i="5" s="1" a="1"/>
  <c r="N3289" i="5" s="1"/>
  <c r="L3288" i="5"/>
  <c r="M3288" i="5" s="1"/>
  <c r="N3288" i="5" s="1" a="1"/>
  <c r="N3288" i="5" s="1"/>
  <c r="L3287" i="5"/>
  <c r="M3287" i="5" s="1"/>
  <c r="N3287" i="5" s="1" a="1"/>
  <c r="N3287" i="5" s="1"/>
  <c r="L3286" i="5"/>
  <c r="M3286" i="5" s="1"/>
  <c r="N3286" i="5" s="1" a="1"/>
  <c r="N3286" i="5" s="1"/>
  <c r="L3285" i="5"/>
  <c r="M3285" i="5" s="1"/>
  <c r="N3285" i="5" s="1" a="1"/>
  <c r="N3285" i="5" s="1"/>
  <c r="L3284" i="5"/>
  <c r="M3284" i="5" s="1"/>
  <c r="N3284" i="5" s="1" a="1"/>
  <c r="N3284" i="5" s="1"/>
  <c r="L3283" i="5"/>
  <c r="M3283" i="5" s="1"/>
  <c r="N3283" i="5" s="1" a="1"/>
  <c r="N3283" i="5" s="1"/>
  <c r="M3282" i="5"/>
  <c r="N3282" i="5" s="1" a="1"/>
  <c r="N3282" i="5" s="1"/>
  <c r="L3282" i="5"/>
  <c r="L3281" i="5"/>
  <c r="M3281" i="5" s="1"/>
  <c r="N3281" i="5" s="1" a="1"/>
  <c r="N3281" i="5" s="1"/>
  <c r="L3280" i="5"/>
  <c r="M3280" i="5" s="1"/>
  <c r="N3280" i="5" s="1" a="1"/>
  <c r="N3280" i="5" s="1"/>
  <c r="L3279" i="5"/>
  <c r="M3279" i="5" s="1"/>
  <c r="N3279" i="5" s="1" a="1"/>
  <c r="N3279" i="5" s="1"/>
  <c r="L3278" i="5"/>
  <c r="M3278" i="5" s="1"/>
  <c r="N3278" i="5" s="1" a="1"/>
  <c r="N3278" i="5" s="1"/>
  <c r="L3277" i="5"/>
  <c r="M3277" i="5" s="1"/>
  <c r="N3277" i="5" s="1" a="1"/>
  <c r="N3277" i="5" s="1"/>
  <c r="L3276" i="5"/>
  <c r="M3276" i="5" s="1"/>
  <c r="N3276" i="5" s="1" a="1"/>
  <c r="N3276" i="5" s="1"/>
  <c r="L3275" i="5"/>
  <c r="M3275" i="5" s="1"/>
  <c r="N3275" i="5" s="1" a="1"/>
  <c r="N3275" i="5" s="1"/>
  <c r="M3274" i="5"/>
  <c r="N3274" i="5" s="1" a="1"/>
  <c r="N3274" i="5" s="1"/>
  <c r="L3274" i="5"/>
  <c r="L3273" i="5"/>
  <c r="M3273" i="5" s="1"/>
  <c r="N3273" i="5" s="1" a="1"/>
  <c r="N3273" i="5" s="1"/>
  <c r="L3272" i="5"/>
  <c r="M3272" i="5" s="1"/>
  <c r="N3272" i="5" s="1" a="1"/>
  <c r="N3272" i="5" s="1"/>
  <c r="L3271" i="5"/>
  <c r="M3271" i="5" s="1"/>
  <c r="N3271" i="5" s="1" a="1"/>
  <c r="N3271" i="5" s="1"/>
  <c r="L3270" i="5"/>
  <c r="M3270" i="5" s="1"/>
  <c r="N3270" i="5" s="1" a="1"/>
  <c r="N3270" i="5" s="1"/>
  <c r="L3269" i="5"/>
  <c r="M3269" i="5" s="1"/>
  <c r="N3269" i="5" s="1" a="1"/>
  <c r="N3269" i="5" s="1"/>
  <c r="L3268" i="5"/>
  <c r="M3268" i="5" s="1"/>
  <c r="N3268" i="5" s="1" a="1"/>
  <c r="N3268" i="5" s="1"/>
  <c r="L3267" i="5"/>
  <c r="M3267" i="5" s="1"/>
  <c r="N3267" i="5" s="1" a="1"/>
  <c r="N3267" i="5" s="1"/>
  <c r="L3266" i="5"/>
  <c r="M3266" i="5" s="1"/>
  <c r="N3266" i="5" s="1" a="1"/>
  <c r="N3266" i="5" s="1"/>
  <c r="M3265" i="5"/>
  <c r="N3265" i="5" s="1" a="1"/>
  <c r="N3265" i="5" s="1"/>
  <c r="L3265" i="5"/>
  <c r="L3264" i="5"/>
  <c r="M3264" i="5" s="1"/>
  <c r="N3264" i="5" s="1" a="1"/>
  <c r="N3264" i="5" s="1"/>
  <c r="L3263" i="5"/>
  <c r="M3263" i="5" s="1"/>
  <c r="N3263" i="5" s="1" a="1"/>
  <c r="N3263" i="5" s="1"/>
  <c r="L3262" i="5"/>
  <c r="M3262" i="5" s="1"/>
  <c r="N3262" i="5" s="1" a="1"/>
  <c r="N3262" i="5" s="1"/>
  <c r="L3261" i="5"/>
  <c r="M3261" i="5" s="1"/>
  <c r="N3261" i="5" s="1" a="1"/>
  <c r="N3261" i="5" s="1"/>
  <c r="L3260" i="5"/>
  <c r="M3260" i="5" s="1"/>
  <c r="N3260" i="5" s="1" a="1"/>
  <c r="N3260" i="5" s="1"/>
  <c r="L3259" i="5"/>
  <c r="M3259" i="5" s="1"/>
  <c r="N3259" i="5" s="1" a="1"/>
  <c r="N3259" i="5" s="1"/>
  <c r="M3258" i="5"/>
  <c r="N3258" i="5" s="1" a="1"/>
  <c r="N3258" i="5" s="1"/>
  <c r="L3258" i="5"/>
  <c r="L3257" i="5"/>
  <c r="M3257" i="5" s="1"/>
  <c r="N3257" i="5" s="1" a="1"/>
  <c r="N3257" i="5" s="1"/>
  <c r="L3256" i="5"/>
  <c r="M3256" i="5" s="1"/>
  <c r="N3256" i="5" s="1" a="1"/>
  <c r="N3256" i="5" s="1"/>
  <c r="L3255" i="5"/>
  <c r="M3255" i="5" s="1"/>
  <c r="N3255" i="5" s="1" a="1"/>
  <c r="N3255" i="5" s="1"/>
  <c r="L3254" i="5"/>
  <c r="M3254" i="5" s="1"/>
  <c r="N3254" i="5" s="1" a="1"/>
  <c r="N3254" i="5" s="1"/>
  <c r="L3253" i="5"/>
  <c r="M3253" i="5" s="1"/>
  <c r="N3253" i="5" s="1" a="1"/>
  <c r="N3253" i="5" s="1"/>
  <c r="L3252" i="5"/>
  <c r="M3252" i="5" s="1"/>
  <c r="N3252" i="5" s="1" a="1"/>
  <c r="N3252" i="5" s="1"/>
  <c r="L3251" i="5"/>
  <c r="M3251" i="5" s="1"/>
  <c r="N3251" i="5" s="1" a="1"/>
  <c r="N3251" i="5" s="1"/>
  <c r="L3250" i="5"/>
  <c r="M3250" i="5" s="1"/>
  <c r="N3250" i="5" s="1" a="1"/>
  <c r="N3250" i="5" s="1"/>
  <c r="L3249" i="5"/>
  <c r="M3249" i="5" s="1"/>
  <c r="N3249" i="5" s="1" a="1"/>
  <c r="N3249" i="5" s="1"/>
  <c r="L3248" i="5"/>
  <c r="M3248" i="5" s="1"/>
  <c r="N3248" i="5" s="1" a="1"/>
  <c r="N3248" i="5" s="1"/>
  <c r="L3247" i="5"/>
  <c r="M3247" i="5" s="1"/>
  <c r="N3247" i="5" s="1" a="1"/>
  <c r="N3247" i="5" s="1"/>
  <c r="L3246" i="5"/>
  <c r="M3246" i="5" s="1"/>
  <c r="N3246" i="5" s="1" a="1"/>
  <c r="N3246" i="5" s="1"/>
  <c r="L3245" i="5"/>
  <c r="M3245" i="5" s="1"/>
  <c r="N3245" i="5" s="1" a="1"/>
  <c r="N3245" i="5" s="1"/>
  <c r="M3244" i="5"/>
  <c r="N3244" i="5" s="1" a="1"/>
  <c r="N3244" i="5" s="1"/>
  <c r="L3244" i="5"/>
  <c r="L3243" i="5"/>
  <c r="M3243" i="5" s="1"/>
  <c r="N3243" i="5" s="1" a="1"/>
  <c r="N3243" i="5" s="1"/>
  <c r="L3242" i="5"/>
  <c r="M3242" i="5" s="1"/>
  <c r="N3242" i="5" s="1" a="1"/>
  <c r="N3242" i="5" s="1"/>
  <c r="L3241" i="5"/>
  <c r="M3241" i="5" s="1"/>
  <c r="N3241" i="5" s="1" a="1"/>
  <c r="N3241" i="5" s="1"/>
  <c r="L3240" i="5"/>
  <c r="M3240" i="5" s="1"/>
  <c r="N3240" i="5" s="1" a="1"/>
  <c r="N3240" i="5" s="1"/>
  <c r="L3239" i="5"/>
  <c r="M3239" i="5" s="1"/>
  <c r="N3239" i="5" s="1" a="1"/>
  <c r="N3239" i="5" s="1"/>
  <c r="L3238" i="5"/>
  <c r="M3238" i="5" s="1"/>
  <c r="N3238" i="5" s="1" a="1"/>
  <c r="N3238" i="5" s="1"/>
  <c r="L3237" i="5"/>
  <c r="M3237" i="5" s="1"/>
  <c r="N3237" i="5" s="1" a="1"/>
  <c r="N3237" i="5" s="1"/>
  <c r="L3236" i="5"/>
  <c r="M3236" i="5" s="1"/>
  <c r="N3236" i="5" s="1" a="1"/>
  <c r="N3236" i="5" s="1"/>
  <c r="L3235" i="5"/>
  <c r="M3235" i="5" s="1"/>
  <c r="N3235" i="5" s="1" a="1"/>
  <c r="N3235" i="5" s="1"/>
  <c r="L3234" i="5"/>
  <c r="M3234" i="5" s="1"/>
  <c r="N3234" i="5" s="1" a="1"/>
  <c r="N3234" i="5" s="1"/>
  <c r="L3233" i="5"/>
  <c r="M3233" i="5" s="1"/>
  <c r="N3233" i="5" s="1" a="1"/>
  <c r="N3233" i="5" s="1"/>
  <c r="L3232" i="5"/>
  <c r="M3232" i="5" s="1"/>
  <c r="N3232" i="5" s="1" a="1"/>
  <c r="N3232" i="5" s="1"/>
  <c r="M3231" i="5"/>
  <c r="N3231" i="5" s="1" a="1"/>
  <c r="N3231" i="5" s="1"/>
  <c r="L3231" i="5"/>
  <c r="L3230" i="5"/>
  <c r="M3230" i="5" s="1"/>
  <c r="N3230" i="5" s="1" a="1"/>
  <c r="N3230" i="5" s="1"/>
  <c r="L3229" i="5"/>
  <c r="M3229" i="5" s="1"/>
  <c r="N3229" i="5" s="1" a="1"/>
  <c r="N3229" i="5" s="1"/>
  <c r="L3228" i="5"/>
  <c r="M3228" i="5" s="1"/>
  <c r="N3228" i="5" s="1" a="1"/>
  <c r="N3228" i="5" s="1"/>
  <c r="L3227" i="5"/>
  <c r="M3227" i="5" s="1"/>
  <c r="N3227" i="5" s="1" a="1"/>
  <c r="N3227" i="5" s="1"/>
  <c r="L3226" i="5"/>
  <c r="M3226" i="5" s="1"/>
  <c r="N3226" i="5" s="1" a="1"/>
  <c r="N3226" i="5" s="1"/>
  <c r="L3225" i="5"/>
  <c r="M3225" i="5" s="1"/>
  <c r="N3225" i="5" s="1" a="1"/>
  <c r="N3225" i="5" s="1"/>
  <c r="L3224" i="5"/>
  <c r="M3224" i="5" s="1"/>
  <c r="N3224" i="5" s="1" a="1"/>
  <c r="N3224" i="5" s="1"/>
  <c r="L3223" i="5"/>
  <c r="M3223" i="5" s="1"/>
  <c r="N3223" i="5" s="1" a="1"/>
  <c r="N3223" i="5" s="1"/>
  <c r="L3222" i="5"/>
  <c r="M3222" i="5" s="1"/>
  <c r="N3222" i="5" s="1" a="1"/>
  <c r="N3222" i="5" s="1"/>
  <c r="L3221" i="5"/>
  <c r="M3221" i="5" s="1"/>
  <c r="N3221" i="5" s="1" a="1"/>
  <c r="N3221" i="5" s="1"/>
  <c r="M3220" i="5"/>
  <c r="N3220" i="5" s="1" a="1"/>
  <c r="N3220" i="5" s="1"/>
  <c r="L3220" i="5"/>
  <c r="L3219" i="5"/>
  <c r="M3219" i="5" s="1"/>
  <c r="N3219" i="5" s="1" a="1"/>
  <c r="N3219" i="5" s="1"/>
  <c r="L3218" i="5"/>
  <c r="M3218" i="5" s="1"/>
  <c r="N3218" i="5" s="1" a="1"/>
  <c r="N3218" i="5" s="1"/>
  <c r="L3217" i="5"/>
  <c r="M3217" i="5" s="1"/>
  <c r="N3217" i="5" s="1" a="1"/>
  <c r="N3217" i="5" s="1"/>
  <c r="L3216" i="5"/>
  <c r="M3216" i="5" s="1"/>
  <c r="N3216" i="5" s="1" a="1"/>
  <c r="N3216" i="5" s="1"/>
  <c r="L3215" i="5"/>
  <c r="M3215" i="5" s="1"/>
  <c r="N3215" i="5" s="1" a="1"/>
  <c r="N3215" i="5" s="1"/>
  <c r="L3214" i="5"/>
  <c r="M3214" i="5" s="1"/>
  <c r="N3214" i="5" s="1" a="1"/>
  <c r="N3214" i="5" s="1"/>
  <c r="L3213" i="5"/>
  <c r="M3213" i="5" s="1"/>
  <c r="N3213" i="5" s="1" a="1"/>
  <c r="N3213" i="5" s="1"/>
  <c r="L3212" i="5"/>
  <c r="M3212" i="5" s="1"/>
  <c r="N3212" i="5" s="1" a="1"/>
  <c r="N3212" i="5" s="1"/>
  <c r="L3211" i="5"/>
  <c r="M3211" i="5" s="1"/>
  <c r="N3211" i="5" s="1" a="1"/>
  <c r="N3211" i="5" s="1"/>
  <c r="M3210" i="5"/>
  <c r="N3210" i="5" s="1" a="1"/>
  <c r="N3210" i="5" s="1"/>
  <c r="L3210" i="5"/>
  <c r="L3209" i="5"/>
  <c r="M3209" i="5" s="1"/>
  <c r="N3209" i="5" s="1" a="1"/>
  <c r="N3209" i="5" s="1"/>
  <c r="L3208" i="5"/>
  <c r="M3208" i="5" s="1"/>
  <c r="N3208" i="5" s="1" a="1"/>
  <c r="N3208" i="5" s="1"/>
  <c r="L3207" i="5"/>
  <c r="M3207" i="5" s="1"/>
  <c r="N3207" i="5" s="1" a="1"/>
  <c r="N3207" i="5" s="1"/>
  <c r="M3206" i="5"/>
  <c r="N3206" i="5" s="1" a="1"/>
  <c r="N3206" i="5" s="1"/>
  <c r="L3206" i="5"/>
  <c r="L3205" i="5"/>
  <c r="M3205" i="5" s="1"/>
  <c r="N3205" i="5" s="1" a="1"/>
  <c r="N3205" i="5" s="1"/>
  <c r="M3204" i="5"/>
  <c r="N3204" i="5" s="1" a="1"/>
  <c r="N3204" i="5" s="1"/>
  <c r="L3204" i="5"/>
  <c r="L3203" i="5"/>
  <c r="M3203" i="5" s="1"/>
  <c r="N3203" i="5" s="1" a="1"/>
  <c r="N3203" i="5" s="1"/>
  <c r="M3202" i="5"/>
  <c r="N3202" i="5" s="1" a="1"/>
  <c r="N3202" i="5" s="1"/>
  <c r="L3202" i="5"/>
  <c r="L3201" i="5"/>
  <c r="M3201" i="5" s="1"/>
  <c r="N3201" i="5" s="1" a="1"/>
  <c r="N3201" i="5" s="1"/>
  <c r="L3200" i="5"/>
  <c r="M3200" i="5" s="1"/>
  <c r="N3200" i="5" s="1" a="1"/>
  <c r="N3200" i="5" s="1"/>
  <c r="L3199" i="5"/>
  <c r="M3199" i="5" s="1"/>
  <c r="N3199" i="5" s="1" a="1"/>
  <c r="N3199" i="5" s="1"/>
  <c r="M3198" i="5"/>
  <c r="N3198" i="5" s="1" a="1"/>
  <c r="N3198" i="5" s="1"/>
  <c r="L3198" i="5"/>
  <c r="L3197" i="5"/>
  <c r="M3197" i="5" s="1"/>
  <c r="N3197" i="5" s="1" a="1"/>
  <c r="N3197" i="5" s="1"/>
  <c r="M3196" i="5"/>
  <c r="N3196" i="5" s="1" a="1"/>
  <c r="N3196" i="5" s="1"/>
  <c r="L3196" i="5"/>
  <c r="L3195" i="5"/>
  <c r="M3195" i="5" s="1"/>
  <c r="N3195" i="5" s="1" a="1"/>
  <c r="N3195" i="5" s="1"/>
  <c r="L3194" i="5"/>
  <c r="M3194" i="5" s="1"/>
  <c r="N3194" i="5" s="1" a="1"/>
  <c r="N3194" i="5" s="1"/>
  <c r="L3193" i="5"/>
  <c r="M3193" i="5" s="1"/>
  <c r="N3193" i="5" s="1" a="1"/>
  <c r="N3193" i="5" s="1"/>
  <c r="L3192" i="5"/>
  <c r="M3192" i="5" s="1"/>
  <c r="N3192" i="5" s="1" a="1"/>
  <c r="N3192" i="5" s="1"/>
  <c r="L3191" i="5"/>
  <c r="M3191" i="5" s="1"/>
  <c r="N3191" i="5" s="1" a="1"/>
  <c r="N3191" i="5" s="1"/>
  <c r="L3190" i="5"/>
  <c r="M3190" i="5" s="1"/>
  <c r="N3190" i="5" s="1" a="1"/>
  <c r="N3190" i="5" s="1"/>
  <c r="L3189" i="5"/>
  <c r="M3189" i="5" s="1"/>
  <c r="N3189" i="5" s="1" a="1"/>
  <c r="N3189" i="5" s="1"/>
  <c r="L3188" i="5"/>
  <c r="M3188" i="5" s="1"/>
  <c r="N3188" i="5" s="1" a="1"/>
  <c r="N3188" i="5" s="1"/>
  <c r="L3187" i="5"/>
  <c r="M3187" i="5" s="1"/>
  <c r="N3187" i="5" s="1" a="1"/>
  <c r="N3187" i="5" s="1"/>
  <c r="L3186" i="5"/>
  <c r="M3186" i="5" s="1"/>
  <c r="N3186" i="5" s="1" a="1"/>
  <c r="N3186" i="5" s="1"/>
  <c r="L3185" i="5"/>
  <c r="M3185" i="5" s="1"/>
  <c r="N3185" i="5" s="1" a="1"/>
  <c r="N3185" i="5" s="1"/>
  <c r="L3184" i="5"/>
  <c r="M3184" i="5" s="1"/>
  <c r="N3184" i="5" s="1" a="1"/>
  <c r="N3184" i="5" s="1"/>
  <c r="L3183" i="5"/>
  <c r="M3183" i="5" s="1"/>
  <c r="N3183" i="5" s="1" a="1"/>
  <c r="N3183" i="5" s="1"/>
  <c r="L3182" i="5"/>
  <c r="M3182" i="5" s="1"/>
  <c r="N3182" i="5" s="1" a="1"/>
  <c r="N3182" i="5" s="1"/>
  <c r="M3181" i="5"/>
  <c r="N3181" i="5" s="1" a="1"/>
  <c r="N3181" i="5" s="1"/>
  <c r="L3181" i="5"/>
  <c r="L3180" i="5"/>
  <c r="M3180" i="5" s="1"/>
  <c r="N3180" i="5" s="1" a="1"/>
  <c r="N3180" i="5" s="1"/>
  <c r="L3179" i="5"/>
  <c r="M3179" i="5" s="1"/>
  <c r="N3179" i="5" s="1" a="1"/>
  <c r="N3179" i="5" s="1"/>
  <c r="L3178" i="5"/>
  <c r="M3178" i="5" s="1"/>
  <c r="N3178" i="5" s="1" a="1"/>
  <c r="N3178" i="5" s="1"/>
  <c r="L3177" i="5"/>
  <c r="M3177" i="5" s="1"/>
  <c r="N3177" i="5" s="1" a="1"/>
  <c r="N3177" i="5" s="1"/>
  <c r="L3176" i="5"/>
  <c r="M3176" i="5" s="1"/>
  <c r="N3176" i="5" s="1" a="1"/>
  <c r="N3176" i="5" s="1"/>
  <c r="L3175" i="5"/>
  <c r="M3175" i="5" s="1"/>
  <c r="N3175" i="5" s="1" a="1"/>
  <c r="N3175" i="5" s="1"/>
  <c r="M3174" i="5"/>
  <c r="N3174" i="5" s="1" a="1"/>
  <c r="N3174" i="5" s="1"/>
  <c r="L3174" i="5"/>
  <c r="L3173" i="5"/>
  <c r="M3173" i="5" s="1"/>
  <c r="N3173" i="5" s="1" a="1"/>
  <c r="N3173" i="5" s="1"/>
  <c r="M3172" i="5"/>
  <c r="N3172" i="5" s="1" a="1"/>
  <c r="N3172" i="5" s="1"/>
  <c r="L3172" i="5"/>
  <c r="L3171" i="5"/>
  <c r="M3171" i="5" s="1"/>
  <c r="N3171" i="5" s="1" a="1"/>
  <c r="N3171" i="5" s="1"/>
  <c r="L3170" i="5"/>
  <c r="M3170" i="5" s="1"/>
  <c r="N3170" i="5" s="1" a="1"/>
  <c r="N3170" i="5" s="1"/>
  <c r="L3169" i="5"/>
  <c r="M3169" i="5" s="1"/>
  <c r="N3169" i="5" s="1" a="1"/>
  <c r="N3169" i="5" s="1"/>
  <c r="M3168" i="5"/>
  <c r="N3168" i="5" s="1" a="1"/>
  <c r="N3168" i="5" s="1"/>
  <c r="L3168" i="5"/>
  <c r="L3167" i="5"/>
  <c r="M3167" i="5" s="1"/>
  <c r="N3167" i="5" s="1" a="1"/>
  <c r="N3167" i="5" s="1"/>
  <c r="L3166" i="5"/>
  <c r="M3166" i="5" s="1"/>
  <c r="N3166" i="5" s="1" a="1"/>
  <c r="N3166" i="5" s="1"/>
  <c r="L3165" i="5"/>
  <c r="M3165" i="5" s="1"/>
  <c r="N3165" i="5" s="1" a="1"/>
  <c r="N3165" i="5" s="1"/>
  <c r="L3164" i="5"/>
  <c r="M3164" i="5" s="1"/>
  <c r="N3164" i="5" s="1" a="1"/>
  <c r="N3164" i="5" s="1"/>
  <c r="L3163" i="5"/>
  <c r="M3163" i="5" s="1"/>
  <c r="N3163" i="5" s="1" a="1"/>
  <c r="N3163" i="5" s="1"/>
  <c r="L3162" i="5"/>
  <c r="M3162" i="5" s="1"/>
  <c r="N3162" i="5" s="1" a="1"/>
  <c r="N3162" i="5" s="1"/>
  <c r="L3161" i="5"/>
  <c r="M3161" i="5" s="1"/>
  <c r="N3161" i="5" s="1" a="1"/>
  <c r="N3161" i="5" s="1"/>
  <c r="L3160" i="5"/>
  <c r="M3160" i="5" s="1"/>
  <c r="N3160" i="5" s="1" a="1"/>
  <c r="N3160" i="5" s="1"/>
  <c r="L3159" i="5"/>
  <c r="M3159" i="5" s="1"/>
  <c r="N3159" i="5" s="1" a="1"/>
  <c r="N3159" i="5" s="1"/>
  <c r="L3158" i="5"/>
  <c r="M3158" i="5" s="1"/>
  <c r="N3158" i="5" s="1" a="1"/>
  <c r="N3158" i="5" s="1"/>
  <c r="L3157" i="5"/>
  <c r="M3157" i="5" s="1"/>
  <c r="N3157" i="5" s="1" a="1"/>
  <c r="N3157" i="5" s="1"/>
  <c r="L3156" i="5"/>
  <c r="M3156" i="5" s="1"/>
  <c r="N3156" i="5" s="1" a="1"/>
  <c r="N3156" i="5" s="1"/>
  <c r="L3155" i="5"/>
  <c r="M3155" i="5" s="1"/>
  <c r="N3155" i="5" s="1" a="1"/>
  <c r="N3155" i="5" s="1"/>
  <c r="L3154" i="5"/>
  <c r="M3154" i="5" s="1"/>
  <c r="N3154" i="5" s="1" a="1"/>
  <c r="N3154" i="5" s="1"/>
  <c r="L3153" i="5"/>
  <c r="M3153" i="5" s="1"/>
  <c r="N3153" i="5" s="1" a="1"/>
  <c r="N3153" i="5" s="1"/>
  <c r="L3152" i="5"/>
  <c r="M3152" i="5" s="1"/>
  <c r="N3152" i="5" s="1" a="1"/>
  <c r="N3152" i="5" s="1"/>
  <c r="L3151" i="5"/>
  <c r="M3151" i="5" s="1"/>
  <c r="N3151" i="5" s="1" a="1"/>
  <c r="N3151" i="5" s="1"/>
  <c r="L3150" i="5"/>
  <c r="M3150" i="5" s="1"/>
  <c r="N3150" i="5" s="1" a="1"/>
  <c r="N3150" i="5" s="1"/>
  <c r="L3149" i="5"/>
  <c r="M3149" i="5" s="1"/>
  <c r="N3149" i="5" s="1" a="1"/>
  <c r="N3149" i="5" s="1"/>
  <c r="M3148" i="5"/>
  <c r="N3148" i="5" s="1" a="1"/>
  <c r="N3148" i="5" s="1"/>
  <c r="L3148" i="5"/>
  <c r="L3147" i="5"/>
  <c r="M3147" i="5" s="1"/>
  <c r="N3147" i="5" s="1" a="1"/>
  <c r="N3147" i="5" s="1"/>
  <c r="M3146" i="5"/>
  <c r="N3146" i="5" s="1" a="1"/>
  <c r="N3146" i="5" s="1"/>
  <c r="L3146" i="5"/>
  <c r="L3145" i="5"/>
  <c r="M3145" i="5" s="1"/>
  <c r="N3145" i="5" s="1" a="1"/>
  <c r="N3145" i="5" s="1"/>
  <c r="L3144" i="5"/>
  <c r="M3144" i="5" s="1"/>
  <c r="N3144" i="5" s="1" a="1"/>
  <c r="N3144" i="5" s="1"/>
  <c r="L3143" i="5"/>
  <c r="M3143" i="5" s="1"/>
  <c r="N3143" i="5" s="1" a="1"/>
  <c r="N3143" i="5" s="1"/>
  <c r="L3142" i="5"/>
  <c r="M3142" i="5" s="1"/>
  <c r="N3142" i="5" s="1" a="1"/>
  <c r="N3142" i="5" s="1"/>
  <c r="L3141" i="5"/>
  <c r="M3141" i="5" s="1"/>
  <c r="N3141" i="5" s="1" a="1"/>
  <c r="N3141" i="5" s="1"/>
  <c r="L3140" i="5"/>
  <c r="M3140" i="5" s="1"/>
  <c r="N3140" i="5" s="1" a="1"/>
  <c r="N3140" i="5" s="1"/>
  <c r="L3139" i="5"/>
  <c r="M3139" i="5" s="1"/>
  <c r="N3139" i="5" s="1" a="1"/>
  <c r="N3139" i="5" s="1"/>
  <c r="L3138" i="5"/>
  <c r="M3138" i="5" s="1"/>
  <c r="N3138" i="5" s="1" a="1"/>
  <c r="N3138" i="5" s="1"/>
  <c r="L3137" i="5"/>
  <c r="M3137" i="5" s="1"/>
  <c r="N3137" i="5" s="1" a="1"/>
  <c r="N3137" i="5" s="1"/>
  <c r="M3136" i="5"/>
  <c r="N3136" i="5" s="1" a="1"/>
  <c r="N3136" i="5" s="1"/>
  <c r="L3136" i="5"/>
  <c r="M3135" i="5"/>
  <c r="N3135" i="5" s="1" a="1"/>
  <c r="N3135" i="5" s="1"/>
  <c r="L3135" i="5"/>
  <c r="L3134" i="5"/>
  <c r="M3134" i="5" s="1"/>
  <c r="N3134" i="5" s="1" a="1"/>
  <c r="N3134" i="5" s="1"/>
  <c r="M3133" i="5"/>
  <c r="N3133" i="5" s="1" a="1"/>
  <c r="N3133" i="5" s="1"/>
  <c r="L3133" i="5"/>
  <c r="L3132" i="5"/>
  <c r="M3132" i="5" s="1"/>
  <c r="N3132" i="5" s="1" a="1"/>
  <c r="N3132" i="5" s="1"/>
  <c r="L3131" i="5"/>
  <c r="M3131" i="5" s="1"/>
  <c r="N3131" i="5" s="1" a="1"/>
  <c r="N3131" i="5" s="1"/>
  <c r="M3130" i="5"/>
  <c r="N3130" i="5" s="1" a="1"/>
  <c r="N3130" i="5" s="1"/>
  <c r="L3130" i="5"/>
  <c r="L3129" i="5"/>
  <c r="M3129" i="5" s="1"/>
  <c r="N3129" i="5" s="1" a="1"/>
  <c r="N3129" i="5" s="1"/>
  <c r="L3128" i="5"/>
  <c r="M3128" i="5" s="1"/>
  <c r="N3128" i="5" s="1" a="1"/>
  <c r="N3128" i="5" s="1"/>
  <c r="L3127" i="5"/>
  <c r="M3127" i="5" s="1"/>
  <c r="N3127" i="5" s="1" a="1"/>
  <c r="N3127" i="5" s="1"/>
  <c r="L3126" i="5"/>
  <c r="M3126" i="5" s="1"/>
  <c r="N3126" i="5" s="1" a="1"/>
  <c r="N3126" i="5" s="1"/>
  <c r="L3125" i="5"/>
  <c r="M3125" i="5" s="1"/>
  <c r="N3125" i="5" s="1" a="1"/>
  <c r="N3125" i="5" s="1"/>
  <c r="M3124" i="5"/>
  <c r="N3124" i="5" s="1" a="1"/>
  <c r="N3124" i="5" s="1"/>
  <c r="L3124" i="5"/>
  <c r="L3123" i="5"/>
  <c r="M3123" i="5" s="1"/>
  <c r="N3123" i="5" s="1" a="1"/>
  <c r="N3123" i="5" s="1"/>
  <c r="L3122" i="5"/>
  <c r="M3122" i="5" s="1"/>
  <c r="N3122" i="5" s="1" a="1"/>
  <c r="N3122" i="5" s="1"/>
  <c r="M3121" i="5"/>
  <c r="N3121" i="5" s="1" a="1"/>
  <c r="N3121" i="5" s="1"/>
  <c r="L3121" i="5"/>
  <c r="M3120" i="5"/>
  <c r="N3120" i="5" s="1" a="1"/>
  <c r="N3120" i="5" s="1"/>
  <c r="L3120" i="5"/>
  <c r="L3119" i="5"/>
  <c r="M3119" i="5" s="1"/>
  <c r="N3119" i="5" s="1" a="1"/>
  <c r="N3119" i="5" s="1"/>
  <c r="M3118" i="5"/>
  <c r="N3118" i="5" s="1" a="1"/>
  <c r="N3118" i="5" s="1"/>
  <c r="L3118" i="5"/>
  <c r="L3117" i="5"/>
  <c r="M3117" i="5" s="1"/>
  <c r="N3117" i="5" s="1" a="1"/>
  <c r="N3117" i="5" s="1"/>
  <c r="L3116" i="5"/>
  <c r="M3116" i="5" s="1"/>
  <c r="N3116" i="5" s="1" a="1"/>
  <c r="N3116" i="5" s="1"/>
  <c r="L3115" i="5"/>
  <c r="M3115" i="5" s="1"/>
  <c r="N3115" i="5" s="1" a="1"/>
  <c r="N3115" i="5" s="1"/>
  <c r="L3114" i="5"/>
  <c r="M3114" i="5" s="1"/>
  <c r="N3114" i="5" s="1" a="1"/>
  <c r="N3114" i="5" s="1"/>
  <c r="L3113" i="5"/>
  <c r="M3113" i="5" s="1"/>
  <c r="N3113" i="5" s="1" a="1"/>
  <c r="N3113" i="5" s="1"/>
  <c r="L3112" i="5"/>
  <c r="M3112" i="5" s="1"/>
  <c r="N3112" i="5" s="1" a="1"/>
  <c r="N3112" i="5" s="1"/>
  <c r="L3111" i="5"/>
  <c r="M3111" i="5" s="1"/>
  <c r="N3111" i="5" s="1" a="1"/>
  <c r="N3111" i="5" s="1"/>
  <c r="L3110" i="5"/>
  <c r="M3110" i="5" s="1"/>
  <c r="N3110" i="5" s="1" a="1"/>
  <c r="N3110" i="5" s="1"/>
  <c r="L3109" i="5"/>
  <c r="M3109" i="5" s="1"/>
  <c r="N3109" i="5" s="1" a="1"/>
  <c r="N3109" i="5" s="1"/>
  <c r="M3108" i="5"/>
  <c r="N3108" i="5" s="1" a="1"/>
  <c r="N3108" i="5" s="1"/>
  <c r="L3108" i="5"/>
  <c r="L3107" i="5"/>
  <c r="M3107" i="5" s="1"/>
  <c r="N3107" i="5" s="1" a="1"/>
  <c r="N3107" i="5" s="1"/>
  <c r="M3106" i="5"/>
  <c r="N3106" i="5" s="1" a="1"/>
  <c r="N3106" i="5" s="1"/>
  <c r="L3106" i="5"/>
  <c r="L3105" i="5"/>
  <c r="M3105" i="5" s="1"/>
  <c r="N3105" i="5" s="1" a="1"/>
  <c r="N3105" i="5" s="1"/>
  <c r="L3104" i="5"/>
  <c r="M3104" i="5" s="1"/>
  <c r="N3104" i="5" s="1" a="1"/>
  <c r="N3104" i="5" s="1"/>
  <c r="L3103" i="5"/>
  <c r="M3103" i="5" s="1"/>
  <c r="N3103" i="5" s="1" a="1"/>
  <c r="N3103" i="5" s="1"/>
  <c r="L3102" i="5"/>
  <c r="M3102" i="5" s="1"/>
  <c r="N3102" i="5" s="1" a="1"/>
  <c r="N3102" i="5" s="1"/>
  <c r="L3101" i="5"/>
  <c r="M3101" i="5" s="1"/>
  <c r="N3101" i="5" s="1" a="1"/>
  <c r="N3101" i="5" s="1"/>
  <c r="L3100" i="5"/>
  <c r="M3100" i="5" s="1"/>
  <c r="N3100" i="5" s="1" a="1"/>
  <c r="N3100" i="5" s="1"/>
  <c r="L3099" i="5"/>
  <c r="M3099" i="5" s="1"/>
  <c r="N3099" i="5" s="1" a="1"/>
  <c r="N3099" i="5" s="1"/>
  <c r="L3098" i="5"/>
  <c r="M3098" i="5" s="1"/>
  <c r="N3098" i="5" s="1" a="1"/>
  <c r="N3098" i="5" s="1"/>
  <c r="L3097" i="5"/>
  <c r="M3097" i="5" s="1"/>
  <c r="N3097" i="5" s="1" a="1"/>
  <c r="N3097" i="5" s="1"/>
  <c r="M3096" i="5"/>
  <c r="N3096" i="5" s="1" a="1"/>
  <c r="N3096" i="5" s="1"/>
  <c r="L3096" i="5"/>
  <c r="L3095" i="5"/>
  <c r="M3095" i="5" s="1"/>
  <c r="N3095" i="5" s="1" a="1"/>
  <c r="N3095" i="5" s="1"/>
  <c r="M3094" i="5"/>
  <c r="N3094" i="5" s="1" a="1"/>
  <c r="N3094" i="5" s="1"/>
  <c r="L3094" i="5"/>
  <c r="L3093" i="5"/>
  <c r="M3093" i="5" s="1"/>
  <c r="N3093" i="5" s="1" a="1"/>
  <c r="N3093" i="5" s="1"/>
  <c r="L3092" i="5"/>
  <c r="M3092" i="5" s="1"/>
  <c r="N3092" i="5" s="1" a="1"/>
  <c r="N3092" i="5" s="1"/>
  <c r="L3091" i="5"/>
  <c r="M3091" i="5" s="1"/>
  <c r="N3091" i="5" s="1" a="1"/>
  <c r="N3091" i="5" s="1"/>
  <c r="M3090" i="5"/>
  <c r="N3090" i="5" s="1" a="1"/>
  <c r="N3090" i="5" s="1"/>
  <c r="L3090" i="5"/>
  <c r="L3089" i="5"/>
  <c r="M3089" i="5" s="1"/>
  <c r="N3089" i="5" s="1" a="1"/>
  <c r="N3089" i="5" s="1"/>
  <c r="L3088" i="5"/>
  <c r="M3088" i="5" s="1"/>
  <c r="N3088" i="5" s="1" a="1"/>
  <c r="N3088" i="5" s="1"/>
  <c r="M3087" i="5"/>
  <c r="N3087" i="5" s="1" a="1"/>
  <c r="N3087" i="5" s="1"/>
  <c r="L3087" i="5"/>
  <c r="L3086" i="5"/>
  <c r="M3086" i="5" s="1"/>
  <c r="N3086" i="5" s="1" a="1"/>
  <c r="N3086" i="5" s="1"/>
  <c r="L3085" i="5"/>
  <c r="M3085" i="5" s="1"/>
  <c r="N3085" i="5" s="1" a="1"/>
  <c r="N3085" i="5" s="1"/>
  <c r="L3084" i="5"/>
  <c r="M3084" i="5" s="1"/>
  <c r="N3084" i="5" s="1" a="1"/>
  <c r="N3084" i="5" s="1"/>
  <c r="L3083" i="5"/>
  <c r="M3083" i="5" s="1"/>
  <c r="N3083" i="5" s="1" a="1"/>
  <c r="N3083" i="5" s="1"/>
  <c r="L3082" i="5"/>
  <c r="M3082" i="5" s="1"/>
  <c r="N3082" i="5" s="1" a="1"/>
  <c r="N3082" i="5" s="1"/>
  <c r="L3081" i="5"/>
  <c r="M3081" i="5" s="1"/>
  <c r="N3081" i="5" s="1" a="1"/>
  <c r="N3081" i="5" s="1"/>
  <c r="L3080" i="5"/>
  <c r="M3080" i="5" s="1"/>
  <c r="N3080" i="5" s="1" a="1"/>
  <c r="N3080" i="5" s="1"/>
  <c r="L3079" i="5"/>
  <c r="M3079" i="5" s="1"/>
  <c r="N3079" i="5" s="1" a="1"/>
  <c r="N3079" i="5" s="1"/>
  <c r="M3078" i="5"/>
  <c r="N3078" i="5" s="1" a="1"/>
  <c r="N3078" i="5" s="1"/>
  <c r="L3078" i="5"/>
  <c r="L3077" i="5"/>
  <c r="M3077" i="5" s="1"/>
  <c r="N3077" i="5" s="1" a="1"/>
  <c r="N3077" i="5" s="1"/>
  <c r="L3076" i="5"/>
  <c r="M3076" i="5" s="1"/>
  <c r="N3076" i="5" s="1" a="1"/>
  <c r="N3076" i="5" s="1"/>
  <c r="L3075" i="5"/>
  <c r="M3075" i="5" s="1"/>
  <c r="N3075" i="5" s="1" a="1"/>
  <c r="N3075" i="5" s="1"/>
  <c r="L3074" i="5"/>
  <c r="M3074" i="5" s="1"/>
  <c r="N3074" i="5" s="1" a="1"/>
  <c r="N3074" i="5" s="1"/>
  <c r="L3073" i="5"/>
  <c r="M3073" i="5" s="1"/>
  <c r="N3073" i="5" s="1" a="1"/>
  <c r="N3073" i="5" s="1"/>
  <c r="M3072" i="5"/>
  <c r="N3072" i="5" s="1" a="1"/>
  <c r="N3072" i="5" s="1"/>
  <c r="L3072" i="5"/>
  <c r="L3071" i="5"/>
  <c r="M3071" i="5" s="1"/>
  <c r="N3071" i="5" s="1" a="1"/>
  <c r="N3071" i="5" s="1"/>
  <c r="L3070" i="5"/>
  <c r="M3070" i="5" s="1"/>
  <c r="N3070" i="5" s="1" a="1"/>
  <c r="N3070" i="5" s="1"/>
  <c r="L3069" i="5"/>
  <c r="M3069" i="5" s="1"/>
  <c r="N3069" i="5" s="1" a="1"/>
  <c r="N3069" i="5" s="1"/>
  <c r="L3068" i="5"/>
  <c r="M3068" i="5" s="1"/>
  <c r="N3068" i="5" s="1" a="1"/>
  <c r="N3068" i="5" s="1"/>
  <c r="L3067" i="5"/>
  <c r="M3067" i="5" s="1"/>
  <c r="N3067" i="5" s="1" a="1"/>
  <c r="N3067" i="5" s="1"/>
  <c r="L3066" i="5"/>
  <c r="M3066" i="5" s="1"/>
  <c r="N3066" i="5" s="1" a="1"/>
  <c r="N3066" i="5" s="1"/>
  <c r="L3065" i="5"/>
  <c r="M3065" i="5" s="1"/>
  <c r="N3065" i="5" s="1" a="1"/>
  <c r="N3065" i="5" s="1"/>
  <c r="L3064" i="5"/>
  <c r="M3064" i="5" s="1"/>
  <c r="N3064" i="5" s="1" a="1"/>
  <c r="N3064" i="5" s="1"/>
  <c r="M3063" i="5"/>
  <c r="N3063" i="5" s="1" a="1"/>
  <c r="N3063" i="5" s="1"/>
  <c r="L3063" i="5"/>
  <c r="L3062" i="5"/>
  <c r="M3062" i="5" s="1"/>
  <c r="N3062" i="5" s="1" a="1"/>
  <c r="N3062" i="5" s="1"/>
  <c r="L3061" i="5"/>
  <c r="M3061" i="5" s="1"/>
  <c r="N3061" i="5" s="1" a="1"/>
  <c r="N3061" i="5" s="1"/>
  <c r="L3060" i="5"/>
  <c r="M3060" i="5" s="1"/>
  <c r="N3060" i="5" s="1" a="1"/>
  <c r="N3060" i="5" s="1"/>
  <c r="L3059" i="5"/>
  <c r="M3059" i="5" s="1"/>
  <c r="N3059" i="5" s="1" a="1"/>
  <c r="N3059" i="5" s="1"/>
  <c r="L3058" i="5"/>
  <c r="M3058" i="5" s="1"/>
  <c r="N3058" i="5" s="1" a="1"/>
  <c r="N3058" i="5" s="1"/>
  <c r="L3057" i="5"/>
  <c r="M3057" i="5" s="1"/>
  <c r="N3057" i="5" s="1" a="1"/>
  <c r="N3057" i="5" s="1"/>
  <c r="L3056" i="5"/>
  <c r="M3056" i="5" s="1"/>
  <c r="N3056" i="5" s="1" a="1"/>
  <c r="N3056" i="5" s="1"/>
  <c r="L3055" i="5"/>
  <c r="M3055" i="5" s="1"/>
  <c r="N3055" i="5" s="1" a="1"/>
  <c r="N3055" i="5" s="1"/>
  <c r="L3054" i="5"/>
  <c r="M3054" i="5" s="1"/>
  <c r="N3054" i="5" s="1" a="1"/>
  <c r="N3054" i="5" s="1"/>
  <c r="L3053" i="5"/>
  <c r="M3053" i="5" s="1"/>
  <c r="N3053" i="5" s="1" a="1"/>
  <c r="N3053" i="5" s="1"/>
  <c r="L3052" i="5"/>
  <c r="M3052" i="5" s="1"/>
  <c r="N3052" i="5" s="1" a="1"/>
  <c r="N3052" i="5" s="1"/>
  <c r="L3051" i="5"/>
  <c r="M3051" i="5" s="1"/>
  <c r="N3051" i="5" s="1" a="1"/>
  <c r="N3051" i="5" s="1"/>
  <c r="M3050" i="5"/>
  <c r="N3050" i="5" s="1" a="1"/>
  <c r="N3050" i="5" s="1"/>
  <c r="L3050" i="5"/>
  <c r="L3049" i="5"/>
  <c r="M3049" i="5" s="1"/>
  <c r="N3049" i="5" s="1" a="1"/>
  <c r="N3049" i="5" s="1"/>
  <c r="L3048" i="5"/>
  <c r="M3048" i="5" s="1"/>
  <c r="N3048" i="5" s="1" a="1"/>
  <c r="N3048" i="5" s="1"/>
  <c r="L3047" i="5"/>
  <c r="M3047" i="5" s="1"/>
  <c r="N3047" i="5" s="1" a="1"/>
  <c r="N3047" i="5" s="1"/>
  <c r="M3046" i="5"/>
  <c r="N3046" i="5" s="1" a="1"/>
  <c r="N3046" i="5" s="1"/>
  <c r="L3046" i="5"/>
  <c r="L3045" i="5"/>
  <c r="M3045" i="5" s="1"/>
  <c r="N3045" i="5" s="1" a="1"/>
  <c r="N3045" i="5" s="1"/>
  <c r="L3044" i="5"/>
  <c r="M3044" i="5" s="1"/>
  <c r="N3044" i="5" s="1" a="1"/>
  <c r="N3044" i="5" s="1"/>
  <c r="L3043" i="5"/>
  <c r="M3043" i="5" s="1"/>
  <c r="N3043" i="5" s="1" a="1"/>
  <c r="N3043" i="5" s="1"/>
  <c r="M3042" i="5"/>
  <c r="N3042" i="5" s="1" a="1"/>
  <c r="N3042" i="5" s="1"/>
  <c r="L3042" i="5"/>
  <c r="L3041" i="5"/>
  <c r="M3041" i="5" s="1"/>
  <c r="N3041" i="5" s="1" a="1"/>
  <c r="N3041" i="5" s="1"/>
  <c r="M3040" i="5"/>
  <c r="N3040" i="5" s="1" a="1"/>
  <c r="N3040" i="5" s="1"/>
  <c r="L3040" i="5"/>
  <c r="L3039" i="5"/>
  <c r="M3039" i="5" s="1"/>
  <c r="N3039" i="5" s="1" a="1"/>
  <c r="N3039" i="5" s="1"/>
  <c r="L3038" i="5"/>
  <c r="M3038" i="5" s="1"/>
  <c r="N3038" i="5" s="1" a="1"/>
  <c r="N3038" i="5" s="1"/>
  <c r="M3037" i="5"/>
  <c r="N3037" i="5" s="1" a="1"/>
  <c r="N3037" i="5" s="1"/>
  <c r="L3037" i="5"/>
  <c r="L3036" i="5"/>
  <c r="M3036" i="5" s="1"/>
  <c r="N3036" i="5" s="1" a="1"/>
  <c r="N3036" i="5" s="1"/>
  <c r="L3035" i="5"/>
  <c r="M3035" i="5" s="1"/>
  <c r="N3035" i="5" s="1" a="1"/>
  <c r="N3035" i="5" s="1"/>
  <c r="M3034" i="5"/>
  <c r="N3034" i="5" s="1" a="1"/>
  <c r="N3034" i="5" s="1"/>
  <c r="L3034" i="5"/>
  <c r="L3033" i="5"/>
  <c r="M3033" i="5" s="1"/>
  <c r="N3033" i="5" s="1" a="1"/>
  <c r="N3033" i="5" s="1"/>
  <c r="L3032" i="5"/>
  <c r="M3032" i="5" s="1"/>
  <c r="N3032" i="5" s="1" a="1"/>
  <c r="N3032" i="5" s="1"/>
  <c r="L3031" i="5"/>
  <c r="M3031" i="5" s="1"/>
  <c r="N3031" i="5" s="1" a="1"/>
  <c r="N3031" i="5" s="1"/>
  <c r="M3030" i="5"/>
  <c r="N3030" i="5" s="1" a="1"/>
  <c r="N3030" i="5" s="1"/>
  <c r="L3030" i="5"/>
  <c r="L3029" i="5"/>
  <c r="M3029" i="5" s="1"/>
  <c r="N3029" i="5" s="1" a="1"/>
  <c r="N3029" i="5" s="1"/>
  <c r="L3028" i="5"/>
  <c r="M3028" i="5" s="1"/>
  <c r="N3028" i="5" s="1" a="1"/>
  <c r="N3028" i="5" s="1"/>
  <c r="L3027" i="5"/>
  <c r="M3027" i="5" s="1"/>
  <c r="N3027" i="5" s="1" a="1"/>
  <c r="N3027" i="5" s="1"/>
  <c r="L3026" i="5"/>
  <c r="M3026" i="5" s="1"/>
  <c r="N3026" i="5" s="1" a="1"/>
  <c r="N3026" i="5" s="1"/>
  <c r="L3025" i="5"/>
  <c r="M3025" i="5" s="1"/>
  <c r="N3025" i="5" s="1" a="1"/>
  <c r="N3025" i="5" s="1"/>
  <c r="M3024" i="5"/>
  <c r="N3024" i="5" s="1" a="1"/>
  <c r="N3024" i="5" s="1"/>
  <c r="L3024" i="5"/>
  <c r="L3023" i="5"/>
  <c r="M3023" i="5" s="1"/>
  <c r="N3023" i="5" s="1" a="1"/>
  <c r="N3023" i="5" s="1"/>
  <c r="M3022" i="5"/>
  <c r="N3022" i="5" s="1" a="1"/>
  <c r="N3022" i="5" s="1"/>
  <c r="L3022" i="5"/>
  <c r="L3021" i="5"/>
  <c r="M3021" i="5" s="1"/>
  <c r="N3021" i="5" s="1" a="1"/>
  <c r="N3021" i="5" s="1"/>
  <c r="L3020" i="5"/>
  <c r="M3020" i="5" s="1"/>
  <c r="N3020" i="5" s="1" a="1"/>
  <c r="N3020" i="5" s="1"/>
  <c r="L3019" i="5"/>
  <c r="M3019" i="5" s="1"/>
  <c r="N3019" i="5" s="1" a="1"/>
  <c r="N3019" i="5" s="1"/>
  <c r="L3018" i="5"/>
  <c r="M3018" i="5" s="1"/>
  <c r="N3018" i="5" s="1" a="1"/>
  <c r="N3018" i="5" s="1"/>
  <c r="L3017" i="5"/>
  <c r="M3017" i="5" s="1"/>
  <c r="N3017" i="5" s="1" a="1"/>
  <c r="N3017" i="5" s="1"/>
  <c r="M3016" i="5"/>
  <c r="N3016" i="5" s="1" a="1"/>
  <c r="N3016" i="5" s="1"/>
  <c r="L3016" i="5"/>
  <c r="M3015" i="5"/>
  <c r="N3015" i="5" s="1" a="1"/>
  <c r="N3015" i="5" s="1"/>
  <c r="L3015" i="5"/>
  <c r="L3014" i="5"/>
  <c r="M3014" i="5" s="1"/>
  <c r="N3014" i="5" s="1" a="1"/>
  <c r="N3014" i="5" s="1"/>
  <c r="L3013" i="5"/>
  <c r="M3013" i="5" s="1"/>
  <c r="N3013" i="5" s="1" a="1"/>
  <c r="N3013" i="5" s="1"/>
  <c r="L3012" i="5"/>
  <c r="M3012" i="5" s="1"/>
  <c r="N3012" i="5" s="1" a="1"/>
  <c r="N3012" i="5" s="1"/>
  <c r="L3011" i="5"/>
  <c r="M3011" i="5" s="1"/>
  <c r="N3011" i="5" s="1" a="1"/>
  <c r="N3011" i="5" s="1"/>
  <c r="M3010" i="5"/>
  <c r="N3010" i="5" s="1" a="1"/>
  <c r="N3010" i="5" s="1"/>
  <c r="L3010" i="5"/>
  <c r="L3009" i="5"/>
  <c r="M3009" i="5" s="1"/>
  <c r="N3009" i="5" s="1" a="1"/>
  <c r="N3009" i="5" s="1"/>
  <c r="L3008" i="5"/>
  <c r="M3008" i="5" s="1"/>
  <c r="N3008" i="5" s="1" a="1"/>
  <c r="N3008" i="5" s="1"/>
  <c r="L3007" i="5"/>
  <c r="M3007" i="5" s="1"/>
  <c r="N3007" i="5" s="1" a="1"/>
  <c r="N3007" i="5" s="1"/>
  <c r="L3006" i="5"/>
  <c r="M3006" i="5" s="1"/>
  <c r="N3006" i="5" s="1" a="1"/>
  <c r="N3006" i="5" s="1"/>
  <c r="L3005" i="5"/>
  <c r="M3005" i="5" s="1"/>
  <c r="N3005" i="5" s="1" a="1"/>
  <c r="N3005" i="5" s="1"/>
  <c r="M3004" i="5"/>
  <c r="N3004" i="5" s="1" a="1"/>
  <c r="N3004" i="5" s="1"/>
  <c r="L3004" i="5"/>
  <c r="M3003" i="5"/>
  <c r="N3003" i="5" s="1" a="1"/>
  <c r="N3003" i="5" s="1"/>
  <c r="L3003" i="5"/>
  <c r="M3002" i="5"/>
  <c r="N3002" i="5" s="1" a="1"/>
  <c r="N3002" i="5" s="1"/>
  <c r="L3002" i="5"/>
  <c r="L3001" i="5"/>
  <c r="M3001" i="5" s="1"/>
  <c r="N3001" i="5" s="1" a="1"/>
  <c r="N3001" i="5" s="1"/>
  <c r="L3000" i="5"/>
  <c r="M3000" i="5" s="1"/>
  <c r="N3000" i="5" s="1" a="1"/>
  <c r="N3000" i="5" s="1"/>
  <c r="L2999" i="5"/>
  <c r="M2999" i="5" s="1"/>
  <c r="N2999" i="5" s="1" a="1"/>
  <c r="N2999" i="5" s="1"/>
  <c r="M2998" i="5"/>
  <c r="N2998" i="5" s="1" a="1"/>
  <c r="N2998" i="5" s="1"/>
  <c r="L2998" i="5"/>
  <c r="L2997" i="5"/>
  <c r="M2997" i="5" s="1"/>
  <c r="N2997" i="5" s="1" a="1"/>
  <c r="N2997" i="5" s="1"/>
  <c r="L2996" i="5"/>
  <c r="M2996" i="5" s="1"/>
  <c r="N2996" i="5" s="1" a="1"/>
  <c r="N2996" i="5" s="1"/>
  <c r="L2995" i="5"/>
  <c r="M2995" i="5" s="1"/>
  <c r="N2995" i="5" s="1" a="1"/>
  <c r="N2995" i="5" s="1"/>
  <c r="L2994" i="5"/>
  <c r="M2994" i="5" s="1"/>
  <c r="N2994" i="5" s="1" a="1"/>
  <c r="N2994" i="5" s="1"/>
  <c r="L2993" i="5"/>
  <c r="M2993" i="5" s="1"/>
  <c r="N2993" i="5" s="1" a="1"/>
  <c r="N2993" i="5" s="1"/>
  <c r="L2992" i="5"/>
  <c r="M2992" i="5" s="1"/>
  <c r="N2992" i="5" s="1" a="1"/>
  <c r="N2992" i="5" s="1"/>
  <c r="L2991" i="5"/>
  <c r="M2991" i="5" s="1"/>
  <c r="N2991" i="5" s="1" a="1"/>
  <c r="N2991" i="5" s="1"/>
  <c r="M2990" i="5"/>
  <c r="N2990" i="5" s="1" a="1"/>
  <c r="N2990" i="5" s="1"/>
  <c r="L2990" i="5"/>
  <c r="M2989" i="5"/>
  <c r="N2989" i="5" s="1" a="1"/>
  <c r="N2989" i="5" s="1"/>
  <c r="L2989" i="5"/>
  <c r="M2988" i="5"/>
  <c r="N2988" i="5" s="1" a="1"/>
  <c r="N2988" i="5" s="1"/>
  <c r="L2988" i="5"/>
  <c r="L2987" i="5"/>
  <c r="M2987" i="5" s="1"/>
  <c r="N2987" i="5" s="1" a="1"/>
  <c r="N2987" i="5" s="1"/>
  <c r="M2986" i="5"/>
  <c r="N2986" i="5" s="1" a="1"/>
  <c r="N2986" i="5" s="1"/>
  <c r="L2986" i="5"/>
  <c r="L2985" i="5"/>
  <c r="M2985" i="5" s="1"/>
  <c r="N2985" i="5" s="1" a="1"/>
  <c r="N2985" i="5" s="1"/>
  <c r="L2984" i="5"/>
  <c r="M2984" i="5" s="1"/>
  <c r="N2984" i="5" s="1" a="1"/>
  <c r="N2984" i="5" s="1"/>
  <c r="L2983" i="5"/>
  <c r="M2983" i="5" s="1"/>
  <c r="N2983" i="5" s="1" a="1"/>
  <c r="N2983" i="5" s="1"/>
  <c r="M2982" i="5"/>
  <c r="N2982" i="5" s="1" a="1"/>
  <c r="N2982" i="5" s="1"/>
  <c r="L2982" i="5"/>
  <c r="L2981" i="5"/>
  <c r="M2981" i="5" s="1"/>
  <c r="N2981" i="5" s="1" a="1"/>
  <c r="N2981" i="5" s="1"/>
  <c r="L2980" i="5"/>
  <c r="M2980" i="5" s="1"/>
  <c r="N2980" i="5" s="1" a="1"/>
  <c r="N2980" i="5" s="1"/>
  <c r="L2979" i="5"/>
  <c r="M2979" i="5" s="1"/>
  <c r="N2979" i="5" s="1" a="1"/>
  <c r="N2979" i="5" s="1"/>
  <c r="M2978" i="5"/>
  <c r="N2978" i="5" s="1" a="1"/>
  <c r="N2978" i="5" s="1"/>
  <c r="L2978" i="5"/>
  <c r="M2977" i="5"/>
  <c r="N2977" i="5" s="1" a="1"/>
  <c r="N2977" i="5" s="1"/>
  <c r="L2977" i="5"/>
  <c r="M2976" i="5"/>
  <c r="N2976" i="5" s="1" a="1"/>
  <c r="N2976" i="5" s="1"/>
  <c r="L2976" i="5"/>
  <c r="L2975" i="5"/>
  <c r="M2975" i="5" s="1"/>
  <c r="N2975" i="5" s="1" a="1"/>
  <c r="N2975" i="5" s="1"/>
  <c r="M2974" i="5"/>
  <c r="N2974" i="5" s="1" a="1"/>
  <c r="N2974" i="5" s="1"/>
  <c r="L2974" i="5"/>
  <c r="L2973" i="5"/>
  <c r="M2973" i="5" s="1"/>
  <c r="N2973" i="5" s="1" a="1"/>
  <c r="N2973" i="5" s="1"/>
  <c r="L2972" i="5"/>
  <c r="M2972" i="5" s="1"/>
  <c r="N2972" i="5" s="1" a="1"/>
  <c r="N2972" i="5" s="1"/>
  <c r="L2971" i="5"/>
  <c r="M2971" i="5" s="1"/>
  <c r="N2971" i="5" s="1" a="1"/>
  <c r="N2971" i="5" s="1"/>
  <c r="M2970" i="5"/>
  <c r="N2970" i="5" s="1" a="1"/>
  <c r="N2970" i="5" s="1"/>
  <c r="L2970" i="5"/>
  <c r="L2969" i="5"/>
  <c r="M2969" i="5" s="1"/>
  <c r="N2969" i="5" s="1" a="1"/>
  <c r="N2969" i="5" s="1"/>
  <c r="L2968" i="5"/>
  <c r="M2968" i="5" s="1"/>
  <c r="N2968" i="5" s="1" a="1"/>
  <c r="N2968" i="5" s="1"/>
  <c r="L2967" i="5"/>
  <c r="M2967" i="5" s="1"/>
  <c r="N2967" i="5" s="1" a="1"/>
  <c r="N2967" i="5" s="1"/>
  <c r="L2966" i="5"/>
  <c r="M2966" i="5" s="1"/>
  <c r="N2966" i="5" s="1" a="1"/>
  <c r="N2966" i="5" s="1"/>
  <c r="L2965" i="5"/>
  <c r="M2965" i="5" s="1"/>
  <c r="N2965" i="5" s="1" a="1"/>
  <c r="N2965" i="5" s="1"/>
  <c r="L2964" i="5"/>
  <c r="M2964" i="5" s="1"/>
  <c r="N2964" i="5" s="1" a="1"/>
  <c r="N2964" i="5" s="1"/>
  <c r="L2963" i="5"/>
  <c r="M2963" i="5" s="1"/>
  <c r="N2963" i="5" s="1" a="1"/>
  <c r="N2963" i="5" s="1"/>
  <c r="M2962" i="5"/>
  <c r="N2962" i="5" s="1" a="1"/>
  <c r="N2962" i="5" s="1"/>
  <c r="L2962" i="5"/>
  <c r="L2961" i="5"/>
  <c r="M2961" i="5" s="1"/>
  <c r="N2961" i="5" s="1" a="1"/>
  <c r="N2961" i="5" s="1"/>
  <c r="L2960" i="5"/>
  <c r="M2960" i="5" s="1"/>
  <c r="N2960" i="5" s="1" a="1"/>
  <c r="N2960" i="5" s="1"/>
  <c r="L2959" i="5"/>
  <c r="M2959" i="5" s="1"/>
  <c r="N2959" i="5" s="1" a="1"/>
  <c r="N2959" i="5" s="1"/>
  <c r="L2958" i="5"/>
  <c r="M2958" i="5" s="1"/>
  <c r="N2958" i="5" s="1" a="1"/>
  <c r="N2958" i="5" s="1"/>
  <c r="L2957" i="5"/>
  <c r="M2957" i="5" s="1"/>
  <c r="N2957" i="5" s="1" a="1"/>
  <c r="N2957" i="5" s="1"/>
  <c r="M2956" i="5"/>
  <c r="N2956" i="5" s="1" a="1"/>
  <c r="N2956" i="5" s="1"/>
  <c r="L2956" i="5"/>
  <c r="L2955" i="5"/>
  <c r="M2955" i="5" s="1"/>
  <c r="N2955" i="5" s="1" a="1"/>
  <c r="N2955" i="5" s="1"/>
  <c r="L2954" i="5"/>
  <c r="M2954" i="5" s="1"/>
  <c r="N2954" i="5" s="1" a="1"/>
  <c r="N2954" i="5" s="1"/>
  <c r="L2953" i="5"/>
  <c r="M2953" i="5" s="1"/>
  <c r="N2953" i="5" s="1" a="1"/>
  <c r="N2953" i="5" s="1"/>
  <c r="L2952" i="5"/>
  <c r="M2952" i="5" s="1"/>
  <c r="N2952" i="5" s="1" a="1"/>
  <c r="N2952" i="5" s="1"/>
  <c r="L2951" i="5"/>
  <c r="M2951" i="5" s="1"/>
  <c r="N2951" i="5" s="1" a="1"/>
  <c r="N2951" i="5" s="1"/>
  <c r="L2950" i="5"/>
  <c r="M2950" i="5" s="1"/>
  <c r="N2950" i="5" s="1" a="1"/>
  <c r="N2950" i="5" s="1"/>
  <c r="L2949" i="5"/>
  <c r="M2949" i="5" s="1"/>
  <c r="N2949" i="5" s="1" a="1"/>
  <c r="N2949" i="5" s="1"/>
  <c r="L2948" i="5"/>
  <c r="M2948" i="5" s="1"/>
  <c r="N2948" i="5" s="1" a="1"/>
  <c r="N2948" i="5" s="1"/>
  <c r="L2947" i="5"/>
  <c r="M2947" i="5" s="1"/>
  <c r="N2947" i="5" s="1" a="1"/>
  <c r="N2947" i="5" s="1"/>
  <c r="L2946" i="5"/>
  <c r="M2946" i="5" s="1"/>
  <c r="N2946" i="5" s="1" a="1"/>
  <c r="N2946" i="5" s="1"/>
  <c r="L2945" i="5"/>
  <c r="M2945" i="5" s="1"/>
  <c r="N2945" i="5" s="1" a="1"/>
  <c r="N2945" i="5" s="1"/>
  <c r="L2944" i="5"/>
  <c r="M2944" i="5" s="1"/>
  <c r="N2944" i="5" s="1" a="1"/>
  <c r="N2944" i="5" s="1"/>
  <c r="M2943" i="5"/>
  <c r="N2943" i="5" s="1" a="1"/>
  <c r="N2943" i="5" s="1"/>
  <c r="L2943" i="5"/>
  <c r="L2942" i="5"/>
  <c r="M2942" i="5" s="1"/>
  <c r="N2942" i="5" s="1" a="1"/>
  <c r="N2942" i="5" s="1"/>
  <c r="L2941" i="5"/>
  <c r="M2941" i="5" s="1"/>
  <c r="N2941" i="5" s="1" a="1"/>
  <c r="N2941" i="5" s="1"/>
  <c r="L2940" i="5"/>
  <c r="M2940" i="5" s="1"/>
  <c r="N2940" i="5" s="1" a="1"/>
  <c r="N2940" i="5" s="1"/>
  <c r="L2939" i="5"/>
  <c r="M2939" i="5" s="1"/>
  <c r="N2939" i="5" s="1" a="1"/>
  <c r="N2939" i="5" s="1"/>
  <c r="L2938" i="5"/>
  <c r="M2938" i="5" s="1"/>
  <c r="N2938" i="5" s="1" a="1"/>
  <c r="N2938" i="5" s="1"/>
  <c r="L2937" i="5"/>
  <c r="M2937" i="5" s="1"/>
  <c r="N2937" i="5" s="1" a="1"/>
  <c r="N2937" i="5" s="1"/>
  <c r="L2936" i="5"/>
  <c r="M2936" i="5" s="1"/>
  <c r="N2936" i="5" s="1" a="1"/>
  <c r="N2936" i="5" s="1"/>
  <c r="L2935" i="5"/>
  <c r="M2935" i="5" s="1"/>
  <c r="N2935" i="5" s="1" a="1"/>
  <c r="N2935" i="5" s="1"/>
  <c r="L2934" i="5"/>
  <c r="M2934" i="5" s="1"/>
  <c r="N2934" i="5" s="1" a="1"/>
  <c r="N2934" i="5" s="1"/>
  <c r="L2933" i="5"/>
  <c r="M2933" i="5" s="1"/>
  <c r="N2933" i="5" s="1" a="1"/>
  <c r="N2933" i="5" s="1"/>
  <c r="L2932" i="5"/>
  <c r="M2932" i="5" s="1"/>
  <c r="N2932" i="5" s="1" a="1"/>
  <c r="N2932" i="5" s="1"/>
  <c r="L2931" i="5"/>
  <c r="M2931" i="5" s="1"/>
  <c r="N2931" i="5" s="1" a="1"/>
  <c r="N2931" i="5" s="1"/>
  <c r="L2930" i="5"/>
  <c r="M2930" i="5" s="1"/>
  <c r="N2930" i="5" s="1" a="1"/>
  <c r="N2930" i="5" s="1"/>
  <c r="L2929" i="5"/>
  <c r="M2929" i="5" s="1"/>
  <c r="N2929" i="5" s="1" a="1"/>
  <c r="N2929" i="5" s="1"/>
  <c r="L2928" i="5"/>
  <c r="M2928" i="5" s="1"/>
  <c r="N2928" i="5" s="1" a="1"/>
  <c r="N2928" i="5" s="1"/>
  <c r="L2927" i="5"/>
  <c r="M2927" i="5" s="1"/>
  <c r="N2927" i="5" s="1" a="1"/>
  <c r="N2927" i="5" s="1"/>
  <c r="L2926" i="5"/>
  <c r="M2926" i="5" s="1"/>
  <c r="N2926" i="5" s="1" a="1"/>
  <c r="N2926" i="5" s="1"/>
  <c r="L2925" i="5"/>
  <c r="M2925" i="5" s="1"/>
  <c r="N2925" i="5" s="1" a="1"/>
  <c r="N2925" i="5" s="1"/>
  <c r="M2924" i="5"/>
  <c r="N2924" i="5" s="1" a="1"/>
  <c r="N2924" i="5" s="1"/>
  <c r="L2924" i="5"/>
  <c r="L2923" i="5"/>
  <c r="M2923" i="5" s="1"/>
  <c r="N2923" i="5" s="1" a="1"/>
  <c r="N2923" i="5" s="1"/>
  <c r="L2922" i="5"/>
  <c r="M2922" i="5" s="1"/>
  <c r="N2922" i="5" s="1" a="1"/>
  <c r="N2922" i="5" s="1"/>
  <c r="L2921" i="5"/>
  <c r="M2921" i="5" s="1"/>
  <c r="N2921" i="5" s="1" a="1"/>
  <c r="N2921" i="5" s="1"/>
  <c r="L2920" i="5"/>
  <c r="M2920" i="5" s="1"/>
  <c r="N2920" i="5" s="1" a="1"/>
  <c r="N2920" i="5" s="1"/>
  <c r="L2919" i="5"/>
  <c r="M2919" i="5" s="1"/>
  <c r="N2919" i="5" s="1" a="1"/>
  <c r="N2919" i="5" s="1"/>
  <c r="L2918" i="5"/>
  <c r="M2918" i="5" s="1"/>
  <c r="N2918" i="5" s="1" a="1"/>
  <c r="N2918" i="5" s="1"/>
  <c r="L2917" i="5"/>
  <c r="M2917" i="5" s="1"/>
  <c r="N2917" i="5" s="1" a="1"/>
  <c r="N2917" i="5" s="1"/>
  <c r="L2916" i="5"/>
  <c r="M2916" i="5" s="1"/>
  <c r="N2916" i="5" s="1" a="1"/>
  <c r="N2916" i="5" s="1"/>
  <c r="L2915" i="5"/>
  <c r="M2915" i="5" s="1"/>
  <c r="N2915" i="5" s="1" a="1"/>
  <c r="N2915" i="5" s="1"/>
  <c r="L2914" i="5"/>
  <c r="M2914" i="5" s="1"/>
  <c r="N2914" i="5" s="1" a="1"/>
  <c r="N2914" i="5" s="1"/>
  <c r="M2913" i="5"/>
  <c r="N2913" i="5" s="1" a="1"/>
  <c r="N2913" i="5" s="1"/>
  <c r="L2913" i="5"/>
  <c r="L2912" i="5"/>
  <c r="M2912" i="5" s="1"/>
  <c r="N2912" i="5" s="1" a="1"/>
  <c r="N2912" i="5" s="1"/>
  <c r="M2911" i="5"/>
  <c r="N2911" i="5" s="1" a="1"/>
  <c r="N2911" i="5" s="1"/>
  <c r="L2911" i="5"/>
  <c r="L2910" i="5"/>
  <c r="M2910" i="5" s="1"/>
  <c r="N2910" i="5" s="1" a="1"/>
  <c r="N2910" i="5" s="1"/>
  <c r="L2909" i="5"/>
  <c r="M2909" i="5" s="1"/>
  <c r="N2909" i="5" s="1" a="1"/>
  <c r="N2909" i="5" s="1"/>
  <c r="L2908" i="5"/>
  <c r="M2908" i="5" s="1"/>
  <c r="N2908" i="5" s="1" a="1"/>
  <c r="N2908" i="5" s="1"/>
  <c r="M2907" i="5"/>
  <c r="N2907" i="5" s="1" a="1"/>
  <c r="N2907" i="5" s="1"/>
  <c r="L2907" i="5"/>
  <c r="L2906" i="5"/>
  <c r="M2906" i="5" s="1"/>
  <c r="N2906" i="5" s="1" a="1"/>
  <c r="N2906" i="5" s="1"/>
  <c r="L2905" i="5"/>
  <c r="M2905" i="5" s="1"/>
  <c r="N2905" i="5" s="1" a="1"/>
  <c r="N2905" i="5" s="1"/>
  <c r="L2904" i="5"/>
  <c r="M2904" i="5" s="1"/>
  <c r="N2904" i="5" s="1" a="1"/>
  <c r="N2904" i="5" s="1"/>
  <c r="L2903" i="5"/>
  <c r="M2903" i="5" s="1"/>
  <c r="N2903" i="5" s="1" a="1"/>
  <c r="N2903" i="5" s="1"/>
  <c r="L2902" i="5"/>
  <c r="M2902" i="5" s="1"/>
  <c r="N2902" i="5" s="1" a="1"/>
  <c r="N2902" i="5" s="1"/>
  <c r="L2901" i="5"/>
  <c r="M2901" i="5" s="1"/>
  <c r="N2901" i="5" s="1" a="1"/>
  <c r="N2901" i="5" s="1"/>
  <c r="L2900" i="5"/>
  <c r="M2900" i="5" s="1"/>
  <c r="N2900" i="5" s="1" a="1"/>
  <c r="N2900" i="5" s="1"/>
  <c r="L2899" i="5"/>
  <c r="M2899" i="5" s="1"/>
  <c r="N2899" i="5" s="1" a="1"/>
  <c r="N2899" i="5" s="1"/>
  <c r="L2898" i="5"/>
  <c r="M2898" i="5" s="1"/>
  <c r="N2898" i="5" s="1" a="1"/>
  <c r="N2898" i="5" s="1"/>
  <c r="L2897" i="5"/>
  <c r="M2897" i="5" s="1"/>
  <c r="N2897" i="5" s="1" a="1"/>
  <c r="N2897" i="5" s="1"/>
  <c r="L2896" i="5"/>
  <c r="M2896" i="5" s="1"/>
  <c r="N2896" i="5" s="1" a="1"/>
  <c r="N2896" i="5" s="1"/>
  <c r="L2895" i="5"/>
  <c r="M2895" i="5" s="1"/>
  <c r="N2895" i="5" s="1" a="1"/>
  <c r="N2895" i="5" s="1"/>
  <c r="L2894" i="5"/>
  <c r="M2894" i="5" s="1"/>
  <c r="N2894" i="5" s="1" a="1"/>
  <c r="N2894" i="5" s="1"/>
  <c r="L2893" i="5"/>
  <c r="M2893" i="5" s="1"/>
  <c r="N2893" i="5" s="1" a="1"/>
  <c r="N2893" i="5" s="1"/>
  <c r="L2892" i="5"/>
  <c r="M2892" i="5" s="1"/>
  <c r="N2892" i="5" s="1" a="1"/>
  <c r="N2892" i="5" s="1"/>
  <c r="M2891" i="5"/>
  <c r="N2891" i="5" s="1" a="1"/>
  <c r="N2891" i="5" s="1"/>
  <c r="L2891" i="5"/>
  <c r="L2890" i="5"/>
  <c r="M2890" i="5" s="1"/>
  <c r="N2890" i="5" s="1" a="1"/>
  <c r="N2890" i="5" s="1"/>
  <c r="L2889" i="5"/>
  <c r="M2889" i="5" s="1"/>
  <c r="N2889" i="5" s="1" a="1"/>
  <c r="N2889" i="5" s="1"/>
  <c r="L2888" i="5"/>
  <c r="M2888" i="5" s="1"/>
  <c r="N2888" i="5" s="1" a="1"/>
  <c r="N2888" i="5" s="1"/>
  <c r="L2887" i="5"/>
  <c r="M2887" i="5" s="1"/>
  <c r="N2887" i="5" s="1" a="1"/>
  <c r="N2887" i="5" s="1"/>
  <c r="L2886" i="5"/>
  <c r="M2886" i="5" s="1"/>
  <c r="N2886" i="5" s="1" a="1"/>
  <c r="N2886" i="5" s="1"/>
  <c r="L2885" i="5"/>
  <c r="M2885" i="5" s="1"/>
  <c r="N2885" i="5" s="1" a="1"/>
  <c r="N2885" i="5" s="1"/>
  <c r="L2884" i="5"/>
  <c r="M2884" i="5" s="1"/>
  <c r="N2884" i="5" s="1" a="1"/>
  <c r="N2884" i="5" s="1"/>
  <c r="L2883" i="5"/>
  <c r="M2883" i="5" s="1"/>
  <c r="N2883" i="5" s="1" a="1"/>
  <c r="N2883" i="5" s="1"/>
  <c r="L2882" i="5"/>
  <c r="M2882" i="5" s="1"/>
  <c r="N2882" i="5" s="1" a="1"/>
  <c r="N2882" i="5" s="1"/>
  <c r="L2881" i="5"/>
  <c r="M2881" i="5" s="1"/>
  <c r="N2881" i="5" s="1" a="1"/>
  <c r="N2881" i="5" s="1"/>
  <c r="L2880" i="5"/>
  <c r="M2880" i="5" s="1"/>
  <c r="N2880" i="5" s="1" a="1"/>
  <c r="N2880" i="5" s="1"/>
  <c r="L2879" i="5"/>
  <c r="M2879" i="5" s="1"/>
  <c r="N2879" i="5" s="1" a="1"/>
  <c r="N2879" i="5" s="1"/>
  <c r="M2878" i="5"/>
  <c r="N2878" i="5" s="1" a="1"/>
  <c r="N2878" i="5" s="1"/>
  <c r="L2878" i="5"/>
  <c r="M2877" i="5"/>
  <c r="N2877" i="5" s="1" a="1"/>
  <c r="N2877" i="5" s="1"/>
  <c r="L2877" i="5"/>
  <c r="L2876" i="5"/>
  <c r="M2876" i="5" s="1"/>
  <c r="N2876" i="5" s="1" a="1"/>
  <c r="N2876" i="5" s="1"/>
  <c r="L2875" i="5"/>
  <c r="M2875" i="5" s="1"/>
  <c r="N2875" i="5" s="1" a="1"/>
  <c r="N2875" i="5" s="1"/>
  <c r="L2874" i="5"/>
  <c r="M2874" i="5" s="1"/>
  <c r="N2874" i="5" s="1" a="1"/>
  <c r="N2874" i="5" s="1"/>
  <c r="L2873" i="5"/>
  <c r="M2873" i="5" s="1"/>
  <c r="N2873" i="5" s="1" a="1"/>
  <c r="N2873" i="5" s="1"/>
  <c r="L2872" i="5"/>
  <c r="M2872" i="5" s="1"/>
  <c r="N2872" i="5" s="1" a="1"/>
  <c r="N2872" i="5" s="1"/>
  <c r="L2871" i="5"/>
  <c r="M2871" i="5" s="1"/>
  <c r="N2871" i="5" s="1" a="1"/>
  <c r="N2871" i="5" s="1"/>
  <c r="L2870" i="5"/>
  <c r="M2870" i="5" s="1"/>
  <c r="N2870" i="5" s="1" a="1"/>
  <c r="N2870" i="5" s="1"/>
  <c r="L2869" i="5"/>
  <c r="M2869" i="5" s="1"/>
  <c r="N2869" i="5" s="1" a="1"/>
  <c r="N2869" i="5" s="1"/>
  <c r="L2868" i="5"/>
  <c r="M2868" i="5" s="1"/>
  <c r="N2868" i="5" s="1" a="1"/>
  <c r="N2868" i="5" s="1"/>
  <c r="M2867" i="5"/>
  <c r="N2867" i="5" s="1" a="1"/>
  <c r="N2867" i="5" s="1"/>
  <c r="L2867" i="5"/>
  <c r="L2866" i="5"/>
  <c r="M2866" i="5" s="1"/>
  <c r="N2866" i="5" s="1" a="1"/>
  <c r="N2866" i="5" s="1"/>
  <c r="L2865" i="5"/>
  <c r="M2865" i="5" s="1"/>
  <c r="N2865" i="5" s="1" a="1"/>
  <c r="N2865" i="5" s="1"/>
  <c r="L2864" i="5"/>
  <c r="M2864" i="5" s="1"/>
  <c r="N2864" i="5" s="1" a="1"/>
  <c r="N2864" i="5" s="1"/>
  <c r="L2863" i="5"/>
  <c r="M2863" i="5" s="1"/>
  <c r="N2863" i="5" s="1" a="1"/>
  <c r="N2863" i="5" s="1"/>
  <c r="L2862" i="5"/>
  <c r="M2862" i="5" s="1"/>
  <c r="N2862" i="5" s="1" a="1"/>
  <c r="N2862" i="5" s="1"/>
  <c r="L2861" i="5"/>
  <c r="M2861" i="5" s="1"/>
  <c r="N2861" i="5" s="1" a="1"/>
  <c r="N2861" i="5" s="1"/>
  <c r="L2860" i="5"/>
  <c r="M2860" i="5" s="1"/>
  <c r="N2860" i="5" s="1" a="1"/>
  <c r="N2860" i="5" s="1"/>
  <c r="L2859" i="5"/>
  <c r="M2859" i="5" s="1"/>
  <c r="N2859" i="5" s="1" a="1"/>
  <c r="N2859" i="5" s="1"/>
  <c r="L2858" i="5"/>
  <c r="M2858" i="5" s="1"/>
  <c r="N2858" i="5" s="1" a="1"/>
  <c r="N2858" i="5" s="1"/>
  <c r="L2857" i="5"/>
  <c r="M2857" i="5" s="1"/>
  <c r="N2857" i="5" s="1" a="1"/>
  <c r="N2857" i="5" s="1"/>
  <c r="L2856" i="5"/>
  <c r="M2856" i="5" s="1"/>
  <c r="N2856" i="5" s="1" a="1"/>
  <c r="N2856" i="5" s="1"/>
  <c r="M2855" i="5"/>
  <c r="N2855" i="5" s="1" a="1"/>
  <c r="N2855" i="5" s="1"/>
  <c r="L2855" i="5"/>
  <c r="L2854" i="5"/>
  <c r="M2854" i="5" s="1"/>
  <c r="N2854" i="5" s="1" a="1"/>
  <c r="N2854" i="5" s="1"/>
  <c r="L2853" i="5"/>
  <c r="M2853" i="5" s="1"/>
  <c r="N2853" i="5" s="1" a="1"/>
  <c r="N2853" i="5" s="1"/>
  <c r="L2852" i="5"/>
  <c r="M2852" i="5" s="1"/>
  <c r="N2852" i="5" s="1" a="1"/>
  <c r="N2852" i="5" s="1"/>
  <c r="L2851" i="5"/>
  <c r="M2851" i="5" s="1"/>
  <c r="N2851" i="5" s="1" a="1"/>
  <c r="N2851" i="5" s="1"/>
  <c r="L2850" i="5"/>
  <c r="M2850" i="5" s="1"/>
  <c r="N2850" i="5" s="1" a="1"/>
  <c r="N2850" i="5" s="1"/>
  <c r="L2849" i="5"/>
  <c r="M2849" i="5" s="1"/>
  <c r="N2849" i="5" s="1" a="1"/>
  <c r="N2849" i="5" s="1"/>
  <c r="L2848" i="5"/>
  <c r="M2848" i="5" s="1"/>
  <c r="N2848" i="5" s="1" a="1"/>
  <c r="N2848" i="5" s="1"/>
  <c r="L2847" i="5"/>
  <c r="M2847" i="5" s="1"/>
  <c r="N2847" i="5" s="1" a="1"/>
  <c r="N2847" i="5" s="1"/>
  <c r="L2846" i="5"/>
  <c r="M2846" i="5" s="1"/>
  <c r="N2846" i="5" s="1" a="1"/>
  <c r="N2846" i="5" s="1"/>
  <c r="L2845" i="5"/>
  <c r="M2845" i="5" s="1"/>
  <c r="N2845" i="5" s="1" a="1"/>
  <c r="N2845" i="5" s="1"/>
  <c r="L2844" i="5"/>
  <c r="M2844" i="5" s="1"/>
  <c r="N2844" i="5" s="1" a="1"/>
  <c r="N2844" i="5" s="1"/>
  <c r="L2843" i="5"/>
  <c r="M2843" i="5" s="1"/>
  <c r="N2843" i="5" s="1" a="1"/>
  <c r="N2843" i="5" s="1"/>
  <c r="M2842" i="5"/>
  <c r="N2842" i="5" s="1" a="1"/>
  <c r="N2842" i="5" s="1"/>
  <c r="L2842" i="5"/>
  <c r="M2841" i="5"/>
  <c r="N2841" i="5" s="1" a="1"/>
  <c r="N2841" i="5" s="1"/>
  <c r="L2841" i="5"/>
  <c r="L2840" i="5"/>
  <c r="M2840" i="5" s="1"/>
  <c r="N2840" i="5" s="1" a="1"/>
  <c r="N2840" i="5" s="1"/>
  <c r="M2839" i="5"/>
  <c r="N2839" i="5" s="1" a="1"/>
  <c r="N2839" i="5" s="1"/>
  <c r="L2839" i="5"/>
  <c r="L2838" i="5"/>
  <c r="M2838" i="5" s="1"/>
  <c r="N2838" i="5" s="1" a="1"/>
  <c r="N2838" i="5" s="1"/>
  <c r="L2837" i="5"/>
  <c r="M2837" i="5" s="1"/>
  <c r="N2837" i="5" s="1" a="1"/>
  <c r="N2837" i="5" s="1"/>
  <c r="L2836" i="5"/>
  <c r="M2836" i="5" s="1"/>
  <c r="N2836" i="5" s="1" a="1"/>
  <c r="N2836" i="5" s="1"/>
  <c r="L2835" i="5"/>
  <c r="M2835" i="5" s="1"/>
  <c r="N2835" i="5" s="1" a="1"/>
  <c r="N2835" i="5" s="1"/>
  <c r="L2834" i="5"/>
  <c r="M2834" i="5" s="1"/>
  <c r="N2834" i="5" s="1" a="1"/>
  <c r="N2834" i="5" s="1"/>
  <c r="M2833" i="5"/>
  <c r="N2833" i="5" s="1" a="1"/>
  <c r="N2833" i="5" s="1"/>
  <c r="L2833" i="5"/>
  <c r="L2832" i="5"/>
  <c r="M2832" i="5" s="1"/>
  <c r="N2832" i="5" s="1" a="1"/>
  <c r="N2832" i="5" s="1"/>
  <c r="L2831" i="5"/>
  <c r="M2831" i="5" s="1"/>
  <c r="N2831" i="5" s="1" a="1"/>
  <c r="N2831" i="5" s="1"/>
  <c r="L2830" i="5"/>
  <c r="M2830" i="5" s="1"/>
  <c r="N2830" i="5" s="1" a="1"/>
  <c r="N2830" i="5" s="1"/>
  <c r="L2829" i="5"/>
  <c r="M2829" i="5" s="1"/>
  <c r="N2829" i="5" s="1" a="1"/>
  <c r="N2829" i="5" s="1"/>
  <c r="L2828" i="5"/>
  <c r="M2828" i="5" s="1"/>
  <c r="N2828" i="5" s="1" a="1"/>
  <c r="N2828" i="5" s="1"/>
  <c r="L2827" i="5"/>
  <c r="M2827" i="5" s="1"/>
  <c r="N2827" i="5" s="1" a="1"/>
  <c r="N2827" i="5" s="1"/>
  <c r="L2826" i="5"/>
  <c r="M2826" i="5" s="1"/>
  <c r="N2826" i="5" s="1" a="1"/>
  <c r="N2826" i="5" s="1"/>
  <c r="L2825" i="5"/>
  <c r="M2825" i="5" s="1"/>
  <c r="N2825" i="5" s="1" a="1"/>
  <c r="N2825" i="5" s="1"/>
  <c r="L2824" i="5"/>
  <c r="M2824" i="5" s="1"/>
  <c r="N2824" i="5" s="1" a="1"/>
  <c r="N2824" i="5" s="1"/>
  <c r="L2823" i="5"/>
  <c r="M2823" i="5" s="1"/>
  <c r="N2823" i="5" s="1" a="1"/>
  <c r="N2823" i="5" s="1"/>
  <c r="L2822" i="5"/>
  <c r="M2822" i="5" s="1"/>
  <c r="N2822" i="5" s="1" a="1"/>
  <c r="N2822" i="5" s="1"/>
  <c r="L2821" i="5"/>
  <c r="M2821" i="5" s="1"/>
  <c r="N2821" i="5" s="1" a="1"/>
  <c r="N2821" i="5" s="1"/>
  <c r="L2820" i="5"/>
  <c r="M2820" i="5" s="1"/>
  <c r="N2820" i="5" s="1" a="1"/>
  <c r="N2820" i="5" s="1"/>
  <c r="L2819" i="5"/>
  <c r="M2819" i="5" s="1"/>
  <c r="N2819" i="5" s="1" a="1"/>
  <c r="N2819" i="5" s="1"/>
  <c r="L2818" i="5"/>
  <c r="M2818" i="5" s="1"/>
  <c r="N2818" i="5" s="1" a="1"/>
  <c r="N2818" i="5" s="1"/>
  <c r="L2817" i="5"/>
  <c r="M2817" i="5" s="1"/>
  <c r="N2817" i="5" s="1" a="1"/>
  <c r="N2817" i="5" s="1"/>
  <c r="L2816" i="5"/>
  <c r="M2816" i="5" s="1"/>
  <c r="N2816" i="5" s="1" a="1"/>
  <c r="N2816" i="5" s="1"/>
  <c r="L2815" i="5"/>
  <c r="M2815" i="5" s="1"/>
  <c r="N2815" i="5" s="1" a="1"/>
  <c r="N2815" i="5" s="1"/>
  <c r="L2814" i="5"/>
  <c r="M2814" i="5" s="1"/>
  <c r="N2814" i="5" s="1" a="1"/>
  <c r="N2814" i="5" s="1"/>
  <c r="L2813" i="5"/>
  <c r="M2813" i="5" s="1"/>
  <c r="N2813" i="5" s="1" a="1"/>
  <c r="N2813" i="5" s="1"/>
  <c r="L2812" i="5"/>
  <c r="M2812" i="5" s="1"/>
  <c r="N2812" i="5" s="1" a="1"/>
  <c r="N2812" i="5" s="1"/>
  <c r="L2811" i="5"/>
  <c r="M2811" i="5" s="1"/>
  <c r="N2811" i="5" s="1" a="1"/>
  <c r="N2811" i="5" s="1"/>
  <c r="L2810" i="5"/>
  <c r="M2810" i="5" s="1"/>
  <c r="N2810" i="5" s="1" a="1"/>
  <c r="N2810" i="5" s="1"/>
  <c r="L2809" i="5"/>
  <c r="M2809" i="5" s="1"/>
  <c r="N2809" i="5" s="1" a="1"/>
  <c r="N2809" i="5" s="1"/>
  <c r="L2808" i="5"/>
  <c r="M2808" i="5" s="1"/>
  <c r="N2808" i="5" s="1" a="1"/>
  <c r="N2808" i="5" s="1"/>
  <c r="L2807" i="5"/>
  <c r="M2807" i="5" s="1"/>
  <c r="N2807" i="5" s="1" a="1"/>
  <c r="N2807" i="5" s="1"/>
  <c r="L2806" i="5"/>
  <c r="M2806" i="5" s="1"/>
  <c r="N2806" i="5" s="1" a="1"/>
  <c r="N2806" i="5" s="1"/>
  <c r="L2805" i="5"/>
  <c r="M2805" i="5" s="1"/>
  <c r="N2805" i="5" s="1" a="1"/>
  <c r="N2805" i="5" s="1"/>
  <c r="L2804" i="5"/>
  <c r="M2804" i="5" s="1"/>
  <c r="N2804" i="5" s="1" a="1"/>
  <c r="N2804" i="5" s="1"/>
  <c r="L2803" i="5"/>
  <c r="M2803" i="5" s="1"/>
  <c r="N2803" i="5" s="1" a="1"/>
  <c r="N2803" i="5" s="1"/>
  <c r="L2802" i="5"/>
  <c r="M2802" i="5" s="1"/>
  <c r="N2802" i="5" s="1" a="1"/>
  <c r="N2802" i="5" s="1"/>
  <c r="L2801" i="5"/>
  <c r="M2801" i="5" s="1"/>
  <c r="N2801" i="5" s="1" a="1"/>
  <c r="N2801" i="5" s="1"/>
  <c r="L2800" i="5"/>
  <c r="M2800" i="5" s="1"/>
  <c r="N2800" i="5" s="1" a="1"/>
  <c r="N2800" i="5" s="1"/>
  <c r="L2799" i="5"/>
  <c r="M2799" i="5" s="1"/>
  <c r="N2799" i="5" s="1" a="1"/>
  <c r="N2799" i="5" s="1"/>
  <c r="L2798" i="5"/>
  <c r="M2798" i="5" s="1"/>
  <c r="N2798" i="5" s="1" a="1"/>
  <c r="N2798" i="5" s="1"/>
  <c r="L2797" i="5"/>
  <c r="M2797" i="5" s="1"/>
  <c r="N2797" i="5" s="1" a="1"/>
  <c r="N2797" i="5" s="1"/>
  <c r="L2796" i="5"/>
  <c r="M2796" i="5" s="1"/>
  <c r="N2796" i="5" s="1" a="1"/>
  <c r="N2796" i="5" s="1"/>
  <c r="L2795" i="5"/>
  <c r="M2795" i="5" s="1"/>
  <c r="N2795" i="5" s="1" a="1"/>
  <c r="N2795" i="5" s="1"/>
  <c r="L2794" i="5"/>
  <c r="M2794" i="5" s="1"/>
  <c r="N2794" i="5" s="1" a="1"/>
  <c r="N2794" i="5" s="1"/>
  <c r="L2793" i="5"/>
  <c r="M2793" i="5" s="1"/>
  <c r="L2792" i="5"/>
  <c r="M2792" i="5" s="1"/>
  <c r="N2792" i="5" s="1" a="1"/>
  <c r="N2792" i="5" s="1"/>
  <c r="L2791" i="5"/>
  <c r="M2791" i="5" s="1"/>
  <c r="N2791" i="5" s="1" a="1"/>
  <c r="N2791" i="5" s="1"/>
  <c r="L2790" i="5"/>
  <c r="M2790" i="5" s="1"/>
  <c r="N2790" i="5" s="1" a="1"/>
  <c r="N2790" i="5" s="1"/>
  <c r="L2789" i="5"/>
  <c r="M2789" i="5" s="1"/>
  <c r="N2789" i="5" s="1" a="1"/>
  <c r="N2789" i="5" s="1"/>
  <c r="L2788" i="5"/>
  <c r="M2788" i="5" s="1"/>
  <c r="N2788" i="5" s="1" a="1"/>
  <c r="N2788" i="5" s="1"/>
  <c r="L2787" i="5"/>
  <c r="M2787" i="5" s="1"/>
  <c r="N2787" i="5" s="1" a="1"/>
  <c r="N2787" i="5" s="1"/>
  <c r="L2786" i="5"/>
  <c r="M2786" i="5" s="1"/>
  <c r="N2786" i="5" s="1" a="1"/>
  <c r="N2786" i="5" s="1"/>
  <c r="L2785" i="5"/>
  <c r="M2785" i="5" s="1"/>
  <c r="N2785" i="5" s="1" a="1"/>
  <c r="N2785" i="5" s="1"/>
  <c r="L2784" i="5"/>
  <c r="M2784" i="5" s="1"/>
  <c r="N2784" i="5" s="1" a="1"/>
  <c r="N2784" i="5" s="1"/>
  <c r="M2783" i="5"/>
  <c r="N2783" i="5" s="1" a="1"/>
  <c r="N2783" i="5" s="1"/>
  <c r="L2783" i="5"/>
  <c r="L2782" i="5"/>
  <c r="M2782" i="5" s="1"/>
  <c r="N2782" i="5" s="1" a="1"/>
  <c r="N2782" i="5" s="1"/>
  <c r="L2781" i="5"/>
  <c r="M2781" i="5" s="1"/>
  <c r="N2781" i="5" s="1" a="1"/>
  <c r="N2781" i="5" s="1"/>
  <c r="L2780" i="5"/>
  <c r="M2780" i="5" s="1"/>
  <c r="N2780" i="5" s="1" a="1"/>
  <c r="N2780" i="5" s="1"/>
  <c r="L2779" i="5"/>
  <c r="M2779" i="5" s="1"/>
  <c r="N2779" i="5" s="1" a="1"/>
  <c r="N2779" i="5" s="1"/>
  <c r="L2778" i="5"/>
  <c r="M2778" i="5" s="1"/>
  <c r="N2778" i="5" s="1" a="1"/>
  <c r="N2778" i="5" s="1"/>
  <c r="L2777" i="5"/>
  <c r="M2777" i="5" s="1"/>
  <c r="N2777" i="5" s="1" a="1"/>
  <c r="N2777" i="5" s="1"/>
  <c r="L2776" i="5"/>
  <c r="M2776" i="5" s="1"/>
  <c r="N2776" i="5" s="1" a="1"/>
  <c r="N2776" i="5" s="1"/>
  <c r="L2775" i="5"/>
  <c r="M2775" i="5" s="1"/>
  <c r="N2775" i="5" s="1" a="1"/>
  <c r="N2775" i="5" s="1"/>
  <c r="L2774" i="5"/>
  <c r="M2774" i="5" s="1"/>
  <c r="N2774" i="5" s="1" a="1"/>
  <c r="N2774" i="5" s="1"/>
  <c r="L2773" i="5"/>
  <c r="M2773" i="5" s="1"/>
  <c r="N2773" i="5" s="1" a="1"/>
  <c r="N2773" i="5" s="1"/>
  <c r="L2772" i="5"/>
  <c r="M2772" i="5" s="1"/>
  <c r="N2772" i="5" s="1" a="1"/>
  <c r="N2772" i="5" s="1"/>
  <c r="L2771" i="5"/>
  <c r="M2771" i="5" s="1"/>
  <c r="N2771" i="5" s="1" a="1"/>
  <c r="N2771" i="5" s="1"/>
  <c r="L2770" i="5"/>
  <c r="M2770" i="5" s="1"/>
  <c r="N2770" i="5" s="1" a="1"/>
  <c r="N2770" i="5" s="1"/>
  <c r="L2769" i="5"/>
  <c r="M2769" i="5" s="1"/>
  <c r="N2769" i="5" s="1" a="1"/>
  <c r="N2769" i="5" s="1"/>
  <c r="L2768" i="5"/>
  <c r="M2768" i="5" s="1"/>
  <c r="N2768" i="5" s="1" a="1"/>
  <c r="N2768" i="5" s="1"/>
  <c r="L2767" i="5"/>
  <c r="M2767" i="5" s="1"/>
  <c r="N2767" i="5" s="1" a="1"/>
  <c r="N2767" i="5" s="1"/>
  <c r="L2766" i="5"/>
  <c r="M2766" i="5" s="1"/>
  <c r="N2766" i="5" s="1" a="1"/>
  <c r="N2766" i="5" s="1"/>
  <c r="L2765" i="5"/>
  <c r="M2765" i="5" s="1"/>
  <c r="N2765" i="5" s="1" a="1"/>
  <c r="N2765" i="5" s="1"/>
  <c r="L2764" i="5"/>
  <c r="M2764" i="5" s="1"/>
  <c r="N2764" i="5" s="1" a="1"/>
  <c r="N2764" i="5" s="1"/>
  <c r="L2763" i="5"/>
  <c r="M2763" i="5" s="1"/>
  <c r="N2763" i="5" s="1" a="1"/>
  <c r="N2763" i="5" s="1"/>
  <c r="L2762" i="5"/>
  <c r="M2762" i="5" s="1"/>
  <c r="N2762" i="5" s="1" a="1"/>
  <c r="N2762" i="5" s="1"/>
  <c r="L2761" i="5"/>
  <c r="M2761" i="5" s="1"/>
  <c r="N2761" i="5" s="1" a="1"/>
  <c r="N2761" i="5" s="1"/>
  <c r="L2760" i="5"/>
  <c r="M2760" i="5" s="1"/>
  <c r="N2760" i="5" s="1" a="1"/>
  <c r="N2760" i="5" s="1"/>
  <c r="L2759" i="5"/>
  <c r="M2759" i="5" s="1"/>
  <c r="N2759" i="5" s="1" a="1"/>
  <c r="N2759" i="5" s="1"/>
  <c r="L2758" i="5"/>
  <c r="M2758" i="5" s="1"/>
  <c r="N2758" i="5" s="1" a="1"/>
  <c r="N2758" i="5" s="1"/>
  <c r="L2757" i="5"/>
  <c r="M2757" i="5" s="1"/>
  <c r="N2757" i="5" s="1" a="1"/>
  <c r="N2757" i="5" s="1"/>
  <c r="L2756" i="5"/>
  <c r="M2756" i="5" s="1"/>
  <c r="N2756" i="5" s="1" a="1"/>
  <c r="N2756" i="5" s="1"/>
  <c r="L2755" i="5"/>
  <c r="M2755" i="5" s="1"/>
  <c r="N2755" i="5" s="1" a="1"/>
  <c r="N2755" i="5" s="1"/>
  <c r="L2754" i="5"/>
  <c r="M2754" i="5" s="1"/>
  <c r="N2754" i="5" s="1" a="1"/>
  <c r="N2754" i="5" s="1"/>
  <c r="L2753" i="5"/>
  <c r="M2753" i="5" s="1"/>
  <c r="N2753" i="5" s="1" a="1"/>
  <c r="N2753" i="5" s="1"/>
  <c r="L2752" i="5"/>
  <c r="M2752" i="5" s="1"/>
  <c r="N2752" i="5" s="1" a="1"/>
  <c r="N2752" i="5" s="1"/>
  <c r="L2751" i="5"/>
  <c r="M2751" i="5" s="1"/>
  <c r="N2751" i="5" s="1" a="1"/>
  <c r="N2751" i="5" s="1"/>
  <c r="L2750" i="5"/>
  <c r="M2750" i="5" s="1"/>
  <c r="N2750" i="5" s="1" a="1"/>
  <c r="N2750" i="5" s="1"/>
  <c r="L2749" i="5"/>
  <c r="M2749" i="5" s="1"/>
  <c r="N2749" i="5" s="1" a="1"/>
  <c r="N2749" i="5" s="1"/>
  <c r="L2748" i="5"/>
  <c r="M2748" i="5" s="1"/>
  <c r="N2748" i="5" s="1" a="1"/>
  <c r="N2748" i="5" s="1"/>
  <c r="L2747" i="5"/>
  <c r="M2747" i="5" s="1"/>
  <c r="N2747" i="5" s="1" a="1"/>
  <c r="N2747" i="5" s="1"/>
  <c r="L2746" i="5"/>
  <c r="M2746" i="5" s="1"/>
  <c r="N2746" i="5" s="1" a="1"/>
  <c r="N2746" i="5" s="1"/>
  <c r="L2745" i="5"/>
  <c r="M2745" i="5" s="1"/>
  <c r="N2745" i="5" s="1" a="1"/>
  <c r="N2745" i="5" s="1"/>
  <c r="L2744" i="5"/>
  <c r="M2744" i="5" s="1"/>
  <c r="N2744" i="5" s="1" a="1"/>
  <c r="N2744" i="5" s="1"/>
  <c r="L2743" i="5"/>
  <c r="M2743" i="5" s="1"/>
  <c r="N2743" i="5" s="1" a="1"/>
  <c r="N2743" i="5" s="1"/>
  <c r="L2742" i="5"/>
  <c r="M2742" i="5" s="1"/>
  <c r="N2742" i="5" s="1" a="1"/>
  <c r="N2742" i="5" s="1"/>
  <c r="L2741" i="5"/>
  <c r="M2741" i="5" s="1"/>
  <c r="N2741" i="5" s="1" a="1"/>
  <c r="N2741" i="5" s="1"/>
  <c r="L2740" i="5"/>
  <c r="M2740" i="5" s="1"/>
  <c r="N2740" i="5" s="1" a="1"/>
  <c r="N2740" i="5" s="1"/>
  <c r="L2739" i="5"/>
  <c r="M2739" i="5" s="1"/>
  <c r="N2739" i="5" s="1" a="1"/>
  <c r="N2739" i="5" s="1"/>
  <c r="L2738" i="5"/>
  <c r="M2738" i="5" s="1"/>
  <c r="N2738" i="5" s="1" a="1"/>
  <c r="N2738" i="5" s="1"/>
  <c r="L2737" i="5"/>
  <c r="M2737" i="5" s="1"/>
  <c r="N2737" i="5" s="1" a="1"/>
  <c r="N2737" i="5" s="1"/>
  <c r="L2736" i="5"/>
  <c r="M2736" i="5" s="1"/>
  <c r="N2736" i="5" s="1" a="1"/>
  <c r="N2736" i="5" s="1"/>
  <c r="L2735" i="5"/>
  <c r="M2735" i="5" s="1"/>
  <c r="N2735" i="5" s="1" a="1"/>
  <c r="N2735" i="5" s="1"/>
  <c r="L2734" i="5"/>
  <c r="M2734" i="5" s="1"/>
  <c r="N2734" i="5" s="1" a="1"/>
  <c r="N2734" i="5" s="1"/>
  <c r="L2733" i="5"/>
  <c r="M2733" i="5" s="1"/>
  <c r="N2733" i="5" s="1" a="1"/>
  <c r="N2733" i="5" s="1"/>
  <c r="M2732" i="5"/>
  <c r="N2732" i="5" s="1" a="1"/>
  <c r="N2732" i="5" s="1"/>
  <c r="L2732" i="5"/>
  <c r="L2731" i="5"/>
  <c r="M2731" i="5" s="1"/>
  <c r="N2731" i="5" s="1" a="1"/>
  <c r="N2731" i="5" s="1"/>
  <c r="L2730" i="5"/>
  <c r="M2730" i="5" s="1"/>
  <c r="N2730" i="5" s="1" a="1"/>
  <c r="N2730" i="5" s="1"/>
  <c r="L2729" i="5"/>
  <c r="M2729" i="5" s="1"/>
  <c r="N2729" i="5" s="1" a="1"/>
  <c r="N2729" i="5" s="1"/>
  <c r="L2728" i="5"/>
  <c r="M2728" i="5" s="1"/>
  <c r="N2728" i="5" s="1" a="1"/>
  <c r="N2728" i="5" s="1"/>
  <c r="L2727" i="5"/>
  <c r="M2727" i="5" s="1"/>
  <c r="N2727" i="5" s="1" a="1"/>
  <c r="N2727" i="5" s="1"/>
  <c r="L2726" i="5"/>
  <c r="M2726" i="5" s="1"/>
  <c r="N2726" i="5" s="1" a="1"/>
  <c r="N2726" i="5" s="1"/>
  <c r="L2725" i="5"/>
  <c r="M2725" i="5" s="1"/>
  <c r="N2725" i="5" s="1" a="1"/>
  <c r="N2725" i="5" s="1"/>
  <c r="L2724" i="5"/>
  <c r="M2724" i="5" s="1"/>
  <c r="N2724" i="5" s="1" a="1"/>
  <c r="N2724" i="5" s="1"/>
  <c r="L2723" i="5"/>
  <c r="M2723" i="5" s="1"/>
  <c r="N2723" i="5" s="1" a="1"/>
  <c r="N2723" i="5" s="1"/>
  <c r="L2722" i="5"/>
  <c r="M2722" i="5" s="1"/>
  <c r="N2722" i="5" s="1" a="1"/>
  <c r="N2722" i="5" s="1"/>
  <c r="L2721" i="5"/>
  <c r="M2721" i="5" s="1"/>
  <c r="N2721" i="5" s="1" a="1"/>
  <c r="N2721" i="5" s="1"/>
  <c r="L2720" i="5"/>
  <c r="M2720" i="5" s="1"/>
  <c r="N2720" i="5" s="1" a="1"/>
  <c r="N2720" i="5" s="1"/>
  <c r="L2719" i="5"/>
  <c r="M2719" i="5" s="1"/>
  <c r="N2719" i="5" s="1" a="1"/>
  <c r="N2719" i="5" s="1"/>
  <c r="L2718" i="5"/>
  <c r="M2718" i="5" s="1"/>
  <c r="N2718" i="5" s="1" a="1"/>
  <c r="N2718" i="5" s="1"/>
  <c r="L2717" i="5"/>
  <c r="M2717" i="5" s="1"/>
  <c r="N2717" i="5" s="1" a="1"/>
  <c r="N2717" i="5" s="1"/>
  <c r="L2716" i="5"/>
  <c r="M2716" i="5" s="1"/>
  <c r="N2716" i="5" s="1" a="1"/>
  <c r="N2716" i="5" s="1"/>
  <c r="L2715" i="5"/>
  <c r="M2715" i="5" s="1"/>
  <c r="N2715" i="5" s="1" a="1"/>
  <c r="N2715" i="5" s="1"/>
  <c r="L2714" i="5"/>
  <c r="M2714" i="5" s="1"/>
  <c r="N2714" i="5" s="1" a="1"/>
  <c r="N2714" i="5" s="1"/>
  <c r="L2713" i="5"/>
  <c r="M2713" i="5" s="1"/>
  <c r="N2713" i="5" s="1" a="1"/>
  <c r="N2713" i="5" s="1"/>
  <c r="L2712" i="5"/>
  <c r="M2712" i="5" s="1"/>
  <c r="N2712" i="5" s="1" a="1"/>
  <c r="N2712" i="5" s="1"/>
  <c r="L2711" i="5"/>
  <c r="M2711" i="5" s="1"/>
  <c r="N2711" i="5" s="1" a="1"/>
  <c r="N2711" i="5" s="1"/>
  <c r="L2710" i="5"/>
  <c r="M2710" i="5" s="1"/>
  <c r="N2710" i="5" s="1" a="1"/>
  <c r="N2710" i="5" s="1"/>
  <c r="L2709" i="5"/>
  <c r="M2709" i="5" s="1"/>
  <c r="N2709" i="5" s="1" a="1"/>
  <c r="N2709" i="5" s="1"/>
  <c r="M2708" i="5"/>
  <c r="N2708" i="5" s="1" a="1"/>
  <c r="N2708" i="5" s="1"/>
  <c r="L2708" i="5"/>
  <c r="L2707" i="5"/>
  <c r="M2707" i="5" s="1"/>
  <c r="N2707" i="5" s="1" a="1"/>
  <c r="N2707" i="5" s="1"/>
  <c r="L2706" i="5"/>
  <c r="M2706" i="5" s="1"/>
  <c r="N2706" i="5" s="1" a="1"/>
  <c r="N2706" i="5" s="1"/>
  <c r="L2705" i="5"/>
  <c r="M2705" i="5" s="1"/>
  <c r="N2705" i="5" s="1" a="1"/>
  <c r="N2705" i="5" s="1"/>
  <c r="L2704" i="5"/>
  <c r="M2704" i="5" s="1"/>
  <c r="N2704" i="5" s="1" a="1"/>
  <c r="N2704" i="5" s="1"/>
  <c r="L2703" i="5"/>
  <c r="M2703" i="5" s="1"/>
  <c r="N2703" i="5" s="1" a="1"/>
  <c r="N2703" i="5" s="1"/>
  <c r="L2702" i="5"/>
  <c r="M2702" i="5" s="1"/>
  <c r="N2702" i="5" s="1" a="1"/>
  <c r="N2702" i="5" s="1"/>
  <c r="L2701" i="5"/>
  <c r="M2701" i="5" s="1"/>
  <c r="N2701" i="5" s="1" a="1"/>
  <c r="N2701" i="5" s="1"/>
  <c r="L2700" i="5"/>
  <c r="M2700" i="5" s="1"/>
  <c r="N2700" i="5" s="1" a="1"/>
  <c r="N2700" i="5" s="1"/>
  <c r="L2699" i="5"/>
  <c r="M2699" i="5" s="1"/>
  <c r="N2699" i="5" s="1" a="1"/>
  <c r="N2699" i="5" s="1"/>
  <c r="M2698" i="5"/>
  <c r="N2698" i="5" s="1" a="1"/>
  <c r="N2698" i="5" s="1"/>
  <c r="L2698" i="5"/>
  <c r="L2697" i="5"/>
  <c r="M2697" i="5" s="1"/>
  <c r="N2697" i="5" s="1" a="1"/>
  <c r="N2697" i="5" s="1"/>
  <c r="L2696" i="5"/>
  <c r="M2696" i="5" s="1"/>
  <c r="N2696" i="5" s="1" a="1"/>
  <c r="N2696" i="5" s="1"/>
  <c r="L2695" i="5"/>
  <c r="M2695" i="5" s="1"/>
  <c r="N2695" i="5" s="1" a="1"/>
  <c r="N2695" i="5" s="1"/>
  <c r="L2694" i="5"/>
  <c r="M2694" i="5" s="1"/>
  <c r="N2694" i="5" s="1" a="1"/>
  <c r="N2694" i="5" s="1"/>
  <c r="L2693" i="5"/>
  <c r="M2693" i="5" s="1"/>
  <c r="N2693" i="5" s="1" a="1"/>
  <c r="N2693" i="5" s="1"/>
  <c r="L2692" i="5"/>
  <c r="M2692" i="5" s="1"/>
  <c r="N2692" i="5" s="1" a="1"/>
  <c r="N2692" i="5" s="1"/>
  <c r="L2691" i="5"/>
  <c r="M2691" i="5" s="1"/>
  <c r="N2691" i="5" s="1" a="1"/>
  <c r="N2691" i="5" s="1"/>
  <c r="L2690" i="5"/>
  <c r="M2690" i="5" s="1"/>
  <c r="N2690" i="5" s="1" a="1"/>
  <c r="N2690" i="5" s="1"/>
  <c r="L2689" i="5"/>
  <c r="M2689" i="5" s="1"/>
  <c r="N2689" i="5" s="1" a="1"/>
  <c r="N2689" i="5" s="1"/>
  <c r="L2688" i="5"/>
  <c r="M2688" i="5" s="1"/>
  <c r="N2688" i="5" s="1" a="1"/>
  <c r="N2688" i="5" s="1"/>
  <c r="L2687" i="5"/>
  <c r="M2687" i="5" s="1"/>
  <c r="N2687" i="5" s="1" a="1"/>
  <c r="N2687" i="5" s="1"/>
  <c r="M2686" i="5"/>
  <c r="N2686" i="5" s="1" a="1"/>
  <c r="N2686" i="5" s="1"/>
  <c r="L2686" i="5"/>
  <c r="L2685" i="5"/>
  <c r="M2685" i="5" s="1"/>
  <c r="N2685" i="5" s="1" a="1"/>
  <c r="N2685" i="5" s="1"/>
  <c r="L2684" i="5"/>
  <c r="M2684" i="5" s="1"/>
  <c r="N2684" i="5" s="1" a="1"/>
  <c r="N2684" i="5" s="1"/>
  <c r="L2683" i="5"/>
  <c r="M2683" i="5" s="1"/>
  <c r="N2683" i="5" s="1" a="1"/>
  <c r="N2683" i="5" s="1"/>
  <c r="L2682" i="5"/>
  <c r="M2682" i="5" s="1"/>
  <c r="N2682" i="5" s="1" a="1"/>
  <c r="N2682" i="5" s="1"/>
  <c r="L2681" i="5"/>
  <c r="M2681" i="5" s="1"/>
  <c r="N2681" i="5" s="1" a="1"/>
  <c r="N2681" i="5" s="1"/>
  <c r="L2680" i="5"/>
  <c r="M2680" i="5" s="1"/>
  <c r="N2680" i="5" s="1" a="1"/>
  <c r="N2680" i="5" s="1"/>
  <c r="L2679" i="5"/>
  <c r="M2679" i="5" s="1"/>
  <c r="N2679" i="5" s="1" a="1"/>
  <c r="N2679" i="5" s="1"/>
  <c r="L2678" i="5"/>
  <c r="M2678" i="5" s="1"/>
  <c r="N2678" i="5" s="1" a="1"/>
  <c r="N2678" i="5" s="1"/>
  <c r="L2677" i="5"/>
  <c r="M2677" i="5" s="1"/>
  <c r="N2677" i="5" s="1" a="1"/>
  <c r="N2677" i="5" s="1"/>
  <c r="L2676" i="5"/>
  <c r="M2676" i="5" s="1"/>
  <c r="N2676" i="5" s="1" a="1"/>
  <c r="N2676" i="5" s="1"/>
  <c r="L2675" i="5"/>
  <c r="M2675" i="5" s="1"/>
  <c r="N2675" i="5" s="1" a="1"/>
  <c r="N2675" i="5" s="1"/>
  <c r="L2674" i="5"/>
  <c r="M2674" i="5" s="1"/>
  <c r="N2674" i="5" s="1" a="1"/>
  <c r="N2674" i="5" s="1"/>
  <c r="L2673" i="5"/>
  <c r="M2673" i="5" s="1"/>
  <c r="N2673" i="5" s="1" a="1"/>
  <c r="N2673" i="5" s="1"/>
  <c r="L2672" i="5"/>
  <c r="M2672" i="5" s="1"/>
  <c r="N2672" i="5" s="1" a="1"/>
  <c r="N2672" i="5" s="1"/>
  <c r="L2671" i="5"/>
  <c r="M2671" i="5" s="1"/>
  <c r="N2671" i="5" s="1" a="1"/>
  <c r="N2671" i="5" s="1"/>
  <c r="L2670" i="5"/>
  <c r="M2670" i="5" s="1"/>
  <c r="N2670" i="5" s="1" a="1"/>
  <c r="N2670" i="5" s="1"/>
  <c r="L2669" i="5"/>
  <c r="M2669" i="5" s="1"/>
  <c r="N2669" i="5" s="1" a="1"/>
  <c r="N2669" i="5" s="1"/>
  <c r="L2668" i="5"/>
  <c r="M2668" i="5" s="1"/>
  <c r="N2668" i="5" s="1" a="1"/>
  <c r="N2668" i="5" s="1"/>
  <c r="L2667" i="5"/>
  <c r="M2667" i="5" s="1"/>
  <c r="N2667" i="5" s="1" a="1"/>
  <c r="N2667" i="5" s="1"/>
  <c r="L2666" i="5"/>
  <c r="M2666" i="5" s="1"/>
  <c r="N2666" i="5" s="1" a="1"/>
  <c r="N2666" i="5" s="1"/>
  <c r="L2665" i="5"/>
  <c r="M2665" i="5" s="1"/>
  <c r="N2665" i="5" s="1" a="1"/>
  <c r="N2665" i="5" s="1"/>
  <c r="L2664" i="5"/>
  <c r="M2664" i="5" s="1"/>
  <c r="N2664" i="5" s="1" a="1"/>
  <c r="N2664" i="5" s="1"/>
  <c r="L2663" i="5"/>
  <c r="M2663" i="5" s="1"/>
  <c r="N2663" i="5" s="1" a="1"/>
  <c r="N2663" i="5" s="1"/>
  <c r="L2662" i="5"/>
  <c r="M2662" i="5" s="1"/>
  <c r="N2662" i="5" s="1" a="1"/>
  <c r="N2662" i="5" s="1"/>
  <c r="M2661" i="5"/>
  <c r="N2661" i="5" s="1" a="1"/>
  <c r="N2661" i="5" s="1"/>
  <c r="L2661" i="5"/>
  <c r="L2660" i="5"/>
  <c r="M2660" i="5" s="1"/>
  <c r="N2660" i="5" s="1" a="1"/>
  <c r="N2660" i="5" s="1"/>
  <c r="M2659" i="5"/>
  <c r="N2659" i="5" s="1" a="1"/>
  <c r="N2659" i="5" s="1"/>
  <c r="L2659" i="5"/>
  <c r="L2658" i="5"/>
  <c r="M2658" i="5" s="1"/>
  <c r="N2658" i="5" s="1" a="1"/>
  <c r="N2658" i="5" s="1"/>
  <c r="M2657" i="5"/>
  <c r="N2657" i="5" s="1" a="1"/>
  <c r="N2657" i="5" s="1"/>
  <c r="L2657" i="5"/>
  <c r="L2656" i="5"/>
  <c r="M2656" i="5" s="1"/>
  <c r="N2656" i="5" s="1" a="1"/>
  <c r="N2656" i="5" s="1"/>
  <c r="L2655" i="5"/>
  <c r="M2655" i="5" s="1"/>
  <c r="N2655" i="5" s="1" a="1"/>
  <c r="N2655" i="5" s="1"/>
  <c r="L2654" i="5"/>
  <c r="M2654" i="5" s="1"/>
  <c r="N2654" i="5" s="1" a="1"/>
  <c r="N2654" i="5" s="1"/>
  <c r="L2653" i="5"/>
  <c r="M2653" i="5" s="1"/>
  <c r="N2653" i="5" s="1" a="1"/>
  <c r="N2653" i="5" s="1"/>
  <c r="L2652" i="5"/>
  <c r="M2652" i="5" s="1"/>
  <c r="N2652" i="5" s="1" a="1"/>
  <c r="N2652" i="5" s="1"/>
  <c r="L2651" i="5"/>
  <c r="M2651" i="5" s="1"/>
  <c r="N2651" i="5" s="1" a="1"/>
  <c r="N2651" i="5" s="1"/>
  <c r="L2650" i="5"/>
  <c r="M2650" i="5" s="1"/>
  <c r="N2650" i="5" s="1" a="1"/>
  <c r="N2650" i="5" s="1"/>
  <c r="L2649" i="5"/>
  <c r="M2649" i="5" s="1"/>
  <c r="N2649" i="5" s="1" a="1"/>
  <c r="N2649" i="5" s="1"/>
  <c r="L2648" i="5"/>
  <c r="M2648" i="5" s="1"/>
  <c r="N2648" i="5" s="1" a="1"/>
  <c r="N2648" i="5" s="1"/>
  <c r="L2647" i="5"/>
  <c r="M2647" i="5" s="1"/>
  <c r="N2647" i="5" s="1" a="1"/>
  <c r="N2647" i="5" s="1"/>
  <c r="L2646" i="5"/>
  <c r="M2646" i="5" s="1"/>
  <c r="N2646" i="5" s="1" a="1"/>
  <c r="N2646" i="5" s="1"/>
  <c r="L2645" i="5"/>
  <c r="M2645" i="5" s="1"/>
  <c r="N2645" i="5" s="1" a="1"/>
  <c r="N2645" i="5" s="1"/>
  <c r="L2644" i="5"/>
  <c r="M2644" i="5" s="1"/>
  <c r="N2644" i="5" s="1" a="1"/>
  <c r="N2644" i="5" s="1"/>
  <c r="L2643" i="5"/>
  <c r="M2643" i="5" s="1"/>
  <c r="N2643" i="5" s="1" a="1"/>
  <c r="N2643" i="5" s="1"/>
  <c r="L2642" i="5"/>
  <c r="M2642" i="5" s="1"/>
  <c r="N2642" i="5" s="1" a="1"/>
  <c r="N2642" i="5" s="1"/>
  <c r="L2641" i="5"/>
  <c r="M2641" i="5" s="1"/>
  <c r="N2641" i="5" s="1" a="1"/>
  <c r="N2641" i="5" s="1"/>
  <c r="L2640" i="5"/>
  <c r="M2640" i="5" s="1"/>
  <c r="N2640" i="5" s="1" a="1"/>
  <c r="N2640" i="5" s="1"/>
  <c r="L2639" i="5"/>
  <c r="M2639" i="5" s="1"/>
  <c r="N2639" i="5" s="1" a="1"/>
  <c r="N2639" i="5" s="1"/>
  <c r="L2638" i="5"/>
  <c r="M2638" i="5" s="1"/>
  <c r="N2638" i="5" s="1" a="1"/>
  <c r="N2638" i="5" s="1"/>
  <c r="L2637" i="5"/>
  <c r="M2637" i="5" s="1"/>
  <c r="N2637" i="5" s="1" a="1"/>
  <c r="N2637" i="5" s="1"/>
  <c r="L2636" i="5"/>
  <c r="M2636" i="5" s="1"/>
  <c r="N2636" i="5" s="1" a="1"/>
  <c r="N2636" i="5" s="1"/>
  <c r="M2635" i="5"/>
  <c r="N2635" i="5" s="1" a="1"/>
  <c r="N2635" i="5" s="1"/>
  <c r="L2635" i="5"/>
  <c r="L2634" i="5"/>
  <c r="M2634" i="5" s="1"/>
  <c r="N2634" i="5" s="1" a="1"/>
  <c r="N2634" i="5" s="1"/>
  <c r="L2633" i="5"/>
  <c r="M2633" i="5" s="1"/>
  <c r="N2633" i="5" s="1" a="1"/>
  <c r="N2633" i="5" s="1"/>
  <c r="L2632" i="5"/>
  <c r="M2632" i="5" s="1"/>
  <c r="N2632" i="5" s="1" a="1"/>
  <c r="N2632" i="5" s="1"/>
  <c r="L2631" i="5"/>
  <c r="M2631" i="5" s="1"/>
  <c r="N2631" i="5" s="1" a="1"/>
  <c r="N2631" i="5" s="1"/>
  <c r="L2630" i="5"/>
  <c r="M2630" i="5" s="1"/>
  <c r="N2630" i="5" s="1" a="1"/>
  <c r="N2630" i="5" s="1"/>
  <c r="L2629" i="5"/>
  <c r="M2629" i="5" s="1"/>
  <c r="N2629" i="5" s="1" a="1"/>
  <c r="N2629" i="5" s="1"/>
  <c r="L2628" i="5"/>
  <c r="M2628" i="5" s="1"/>
  <c r="N2628" i="5" s="1" a="1"/>
  <c r="N2628" i="5" s="1"/>
  <c r="M2627" i="5"/>
  <c r="N2627" i="5" s="1" a="1"/>
  <c r="N2627" i="5" s="1"/>
  <c r="L2627" i="5"/>
  <c r="L2626" i="5"/>
  <c r="M2626" i="5" s="1"/>
  <c r="N2626" i="5" s="1" a="1"/>
  <c r="N2626" i="5" s="1"/>
  <c r="L2625" i="5"/>
  <c r="M2625" i="5" s="1"/>
  <c r="N2625" i="5" s="1" a="1"/>
  <c r="N2625" i="5" s="1"/>
  <c r="L2624" i="5"/>
  <c r="M2624" i="5" s="1"/>
  <c r="N2624" i="5" s="1" a="1"/>
  <c r="N2624" i="5" s="1"/>
  <c r="L2623" i="5"/>
  <c r="M2623" i="5" s="1"/>
  <c r="N2623" i="5" s="1" a="1"/>
  <c r="N2623" i="5" s="1"/>
  <c r="L2622" i="5"/>
  <c r="M2622" i="5" s="1"/>
  <c r="N2622" i="5" s="1" a="1"/>
  <c r="N2622" i="5" s="1"/>
  <c r="L2621" i="5"/>
  <c r="M2621" i="5" s="1"/>
  <c r="N2621" i="5" s="1" a="1"/>
  <c r="N2621" i="5" s="1"/>
  <c r="L2620" i="5"/>
  <c r="M2620" i="5" s="1"/>
  <c r="N2620" i="5" s="1" a="1"/>
  <c r="N2620" i="5" s="1"/>
  <c r="L2619" i="5"/>
  <c r="M2619" i="5" s="1"/>
  <c r="N2619" i="5" s="1" a="1"/>
  <c r="N2619" i="5" s="1"/>
  <c r="L2618" i="5"/>
  <c r="M2618" i="5" s="1"/>
  <c r="N2618" i="5" s="1" a="1"/>
  <c r="N2618" i="5" s="1"/>
  <c r="L2617" i="5"/>
  <c r="M2617" i="5" s="1"/>
  <c r="N2617" i="5" s="1" a="1"/>
  <c r="N2617" i="5" s="1"/>
  <c r="L2616" i="5"/>
  <c r="M2616" i="5" s="1"/>
  <c r="N2616" i="5" s="1" a="1"/>
  <c r="N2616" i="5" s="1"/>
  <c r="L2615" i="5"/>
  <c r="M2615" i="5" s="1"/>
  <c r="N2615" i="5" s="1" a="1"/>
  <c r="N2615" i="5" s="1"/>
  <c r="L2614" i="5"/>
  <c r="M2614" i="5" s="1"/>
  <c r="N2614" i="5" s="1" a="1"/>
  <c r="N2614" i="5" s="1"/>
  <c r="L2613" i="5"/>
  <c r="M2613" i="5" s="1"/>
  <c r="N2613" i="5" s="1" a="1"/>
  <c r="N2613" i="5" s="1"/>
  <c r="L2612" i="5"/>
  <c r="M2612" i="5" s="1"/>
  <c r="N2612" i="5" s="1" a="1"/>
  <c r="N2612" i="5" s="1"/>
  <c r="L2611" i="5"/>
  <c r="M2611" i="5" s="1"/>
  <c r="N2611" i="5" s="1" a="1"/>
  <c r="N2611" i="5" s="1"/>
  <c r="L2610" i="5"/>
  <c r="M2610" i="5" s="1"/>
  <c r="N2610" i="5" s="1" a="1"/>
  <c r="N2610" i="5" s="1"/>
  <c r="L2609" i="5"/>
  <c r="M2609" i="5" s="1"/>
  <c r="N2609" i="5" s="1" a="1"/>
  <c r="N2609" i="5" s="1"/>
  <c r="L2608" i="5"/>
  <c r="M2608" i="5" s="1"/>
  <c r="N2608" i="5" s="1" a="1"/>
  <c r="N2608" i="5" s="1"/>
  <c r="L2607" i="5"/>
  <c r="M2607" i="5" s="1"/>
  <c r="N2607" i="5" s="1" a="1"/>
  <c r="N2607" i="5" s="1"/>
  <c r="L2606" i="5"/>
  <c r="M2606" i="5" s="1"/>
  <c r="N2606" i="5" s="1" a="1"/>
  <c r="N2606" i="5" s="1"/>
  <c r="L2605" i="5"/>
  <c r="M2605" i="5" s="1"/>
  <c r="N2605" i="5" s="1" a="1"/>
  <c r="N2605" i="5" s="1"/>
  <c r="L2604" i="5"/>
  <c r="M2604" i="5" s="1"/>
  <c r="N2604" i="5" s="1" a="1"/>
  <c r="N2604" i="5" s="1"/>
  <c r="L2603" i="5"/>
  <c r="M2603" i="5" s="1"/>
  <c r="N2603" i="5" s="1" a="1"/>
  <c r="N2603" i="5" s="1"/>
  <c r="L2602" i="5"/>
  <c r="M2602" i="5" s="1"/>
  <c r="N2602" i="5" s="1" a="1"/>
  <c r="N2602" i="5" s="1"/>
  <c r="L2601" i="5"/>
  <c r="M2601" i="5" s="1"/>
  <c r="N2601" i="5" s="1" a="1"/>
  <c r="N2601" i="5" s="1"/>
  <c r="M2600" i="5"/>
  <c r="N2600" i="5" s="1" a="1"/>
  <c r="N2600" i="5" s="1"/>
  <c r="L2600" i="5"/>
  <c r="L2599" i="5"/>
  <c r="M2599" i="5" s="1"/>
  <c r="N2599" i="5" s="1" a="1"/>
  <c r="N2599" i="5" s="1"/>
  <c r="L2598" i="5"/>
  <c r="M2598" i="5" s="1"/>
  <c r="N2598" i="5" s="1" a="1"/>
  <c r="N2598" i="5" s="1"/>
  <c r="M2597" i="5"/>
  <c r="N2597" i="5" s="1" a="1"/>
  <c r="N2597" i="5" s="1"/>
  <c r="L2597" i="5"/>
  <c r="L2596" i="5"/>
  <c r="M2596" i="5" s="1"/>
  <c r="N2596" i="5" s="1" a="1"/>
  <c r="N2596" i="5" s="1"/>
  <c r="L2595" i="5"/>
  <c r="M2595" i="5" s="1"/>
  <c r="N2595" i="5" s="1" a="1"/>
  <c r="N2595" i="5" s="1"/>
  <c r="L2594" i="5"/>
  <c r="M2594" i="5" s="1"/>
  <c r="N2594" i="5" s="1" a="1"/>
  <c r="N2594" i="5" s="1"/>
  <c r="L2593" i="5"/>
  <c r="M2593" i="5" s="1"/>
  <c r="N2593" i="5" s="1" a="1"/>
  <c r="N2593" i="5" s="1"/>
  <c r="L2592" i="5"/>
  <c r="M2592" i="5" s="1"/>
  <c r="N2592" i="5" s="1" a="1"/>
  <c r="N2592" i="5" s="1"/>
  <c r="L2591" i="5"/>
  <c r="M2591" i="5" s="1"/>
  <c r="N2591" i="5" s="1" a="1"/>
  <c r="N2591" i="5" s="1"/>
  <c r="L2590" i="5"/>
  <c r="M2590" i="5" s="1"/>
  <c r="N2590" i="5" s="1" a="1"/>
  <c r="N2590" i="5" s="1"/>
  <c r="L2589" i="5"/>
  <c r="M2589" i="5" s="1"/>
  <c r="N2589" i="5" s="1" a="1"/>
  <c r="N2589" i="5" s="1"/>
  <c r="M2588" i="5"/>
  <c r="N2588" i="5" s="1" a="1"/>
  <c r="N2588" i="5" s="1"/>
  <c r="L2588" i="5"/>
  <c r="M2587" i="5"/>
  <c r="N2587" i="5" s="1" a="1"/>
  <c r="N2587" i="5" s="1"/>
  <c r="L2587" i="5"/>
  <c r="L2586" i="5"/>
  <c r="M2586" i="5" s="1"/>
  <c r="N2586" i="5" s="1" a="1"/>
  <c r="N2586" i="5" s="1"/>
  <c r="L2585" i="5"/>
  <c r="M2585" i="5" s="1"/>
  <c r="N2585" i="5" s="1" a="1"/>
  <c r="N2585" i="5" s="1"/>
  <c r="L2584" i="5"/>
  <c r="M2584" i="5" s="1"/>
  <c r="N2584" i="5" s="1" a="1"/>
  <c r="N2584" i="5" s="1"/>
  <c r="L2583" i="5"/>
  <c r="M2583" i="5" s="1"/>
  <c r="N2583" i="5" s="1" a="1"/>
  <c r="N2583" i="5" s="1"/>
  <c r="L2582" i="5"/>
  <c r="M2582" i="5" s="1"/>
  <c r="N2582" i="5" s="1" a="1"/>
  <c r="N2582" i="5" s="1"/>
  <c r="L2581" i="5"/>
  <c r="M2581" i="5" s="1"/>
  <c r="N2581" i="5" s="1" a="1"/>
  <c r="N2581" i="5" s="1"/>
  <c r="L2580" i="5"/>
  <c r="M2580" i="5" s="1"/>
  <c r="N2580" i="5" s="1" a="1"/>
  <c r="N2580" i="5" s="1"/>
  <c r="L2579" i="5"/>
  <c r="M2579" i="5" s="1"/>
  <c r="N2579" i="5" s="1" a="1"/>
  <c r="N2579" i="5" s="1"/>
  <c r="L2578" i="5"/>
  <c r="M2578" i="5" s="1"/>
  <c r="N2578" i="5" s="1" a="1"/>
  <c r="N2578" i="5" s="1"/>
  <c r="L2577" i="5"/>
  <c r="M2577" i="5" s="1"/>
  <c r="N2577" i="5" s="1" a="1"/>
  <c r="N2577" i="5" s="1"/>
  <c r="M2576" i="5"/>
  <c r="N2576" i="5" s="1" a="1"/>
  <c r="N2576" i="5" s="1"/>
  <c r="L2576" i="5"/>
  <c r="M2575" i="5"/>
  <c r="N2575" i="5" s="1" a="1"/>
  <c r="N2575" i="5" s="1"/>
  <c r="L2575" i="5"/>
  <c r="L2574" i="5"/>
  <c r="M2574" i="5" s="1"/>
  <c r="N2574" i="5" s="1" a="1"/>
  <c r="N2574" i="5" s="1"/>
  <c r="L2573" i="5"/>
  <c r="M2573" i="5" s="1"/>
  <c r="N2573" i="5" s="1" a="1"/>
  <c r="N2573" i="5" s="1"/>
  <c r="M2572" i="5"/>
  <c r="N2572" i="5" s="1" a="1"/>
  <c r="N2572" i="5" s="1"/>
  <c r="L2572" i="5"/>
  <c r="L2571" i="5"/>
  <c r="M2571" i="5" s="1"/>
  <c r="N2571" i="5" s="1" a="1"/>
  <c r="N2571" i="5" s="1"/>
  <c r="M2570" i="5"/>
  <c r="N2570" i="5" s="1" a="1"/>
  <c r="N2570" i="5" s="1"/>
  <c r="L2570" i="5"/>
  <c r="L2569" i="5"/>
  <c r="M2569" i="5" s="1"/>
  <c r="N2569" i="5" s="1" a="1"/>
  <c r="N2569" i="5" s="1"/>
  <c r="L2568" i="5"/>
  <c r="M2568" i="5" s="1"/>
  <c r="N2568" i="5" s="1" a="1"/>
  <c r="N2568" i="5" s="1"/>
  <c r="L2567" i="5"/>
  <c r="M2567" i="5" s="1"/>
  <c r="N2567" i="5" s="1" a="1"/>
  <c r="N2567" i="5" s="1"/>
  <c r="L2566" i="5"/>
  <c r="M2566" i="5" s="1"/>
  <c r="N2566" i="5" s="1" a="1"/>
  <c r="N2566" i="5" s="1"/>
  <c r="M2565" i="5"/>
  <c r="N2565" i="5" s="1" a="1"/>
  <c r="N2565" i="5" s="1"/>
  <c r="L2565" i="5"/>
  <c r="L2564" i="5"/>
  <c r="M2564" i="5" s="1"/>
  <c r="N2564" i="5" s="1" a="1"/>
  <c r="N2564" i="5" s="1"/>
  <c r="L2563" i="5"/>
  <c r="M2563" i="5" s="1"/>
  <c r="N2563" i="5" s="1" a="1"/>
  <c r="N2563" i="5" s="1"/>
  <c r="L2562" i="5"/>
  <c r="M2562" i="5" s="1"/>
  <c r="N2562" i="5" s="1" a="1"/>
  <c r="N2562" i="5" s="1"/>
  <c r="L2561" i="5"/>
  <c r="M2561" i="5" s="1"/>
  <c r="N2561" i="5" s="1" a="1"/>
  <c r="N2561" i="5" s="1"/>
  <c r="L2560" i="5"/>
  <c r="M2560" i="5" s="1"/>
  <c r="N2560" i="5" s="1" a="1"/>
  <c r="N2560" i="5" s="1"/>
  <c r="L2559" i="5"/>
  <c r="M2559" i="5" s="1"/>
  <c r="N2559" i="5" s="1" a="1"/>
  <c r="N2559" i="5" s="1"/>
  <c r="L2558" i="5"/>
  <c r="M2558" i="5" s="1"/>
  <c r="N2558" i="5" s="1" a="1"/>
  <c r="N2558" i="5" s="1"/>
  <c r="L2557" i="5"/>
  <c r="M2557" i="5" s="1"/>
  <c r="N2557" i="5" s="1" a="1"/>
  <c r="N2557" i="5" s="1"/>
  <c r="L2556" i="5"/>
  <c r="M2556" i="5" s="1"/>
  <c r="N2556" i="5" s="1" a="1"/>
  <c r="N2556" i="5" s="1"/>
  <c r="M2555" i="5"/>
  <c r="N2555" i="5" s="1" a="1"/>
  <c r="N2555" i="5" s="1"/>
  <c r="L2555" i="5"/>
  <c r="L2554" i="5"/>
  <c r="M2554" i="5" s="1"/>
  <c r="N2554" i="5" s="1" a="1"/>
  <c r="N2554" i="5" s="1"/>
  <c r="L2553" i="5"/>
  <c r="M2553" i="5" s="1"/>
  <c r="N2553" i="5" s="1" a="1"/>
  <c r="N2553" i="5" s="1"/>
  <c r="L2552" i="5"/>
  <c r="M2552" i="5" s="1"/>
  <c r="N2552" i="5" s="1" a="1"/>
  <c r="N2552" i="5" s="1"/>
  <c r="L2551" i="5"/>
  <c r="M2551" i="5" s="1"/>
  <c r="N2551" i="5" s="1" a="1"/>
  <c r="N2551" i="5" s="1"/>
  <c r="L2550" i="5"/>
  <c r="M2550" i="5" s="1"/>
  <c r="N2550" i="5" s="1" a="1"/>
  <c r="N2550" i="5" s="1"/>
  <c r="L2549" i="5"/>
  <c r="M2549" i="5" s="1"/>
  <c r="N2549" i="5" s="1" a="1"/>
  <c r="N2549" i="5" s="1"/>
  <c r="L2548" i="5"/>
  <c r="M2548" i="5" s="1"/>
  <c r="N2548" i="5" s="1" a="1"/>
  <c r="N2548" i="5" s="1"/>
  <c r="L2547" i="5"/>
  <c r="M2547" i="5" s="1"/>
  <c r="N2547" i="5" s="1" a="1"/>
  <c r="N2547" i="5" s="1"/>
  <c r="L2546" i="5"/>
  <c r="M2546" i="5" s="1"/>
  <c r="N2546" i="5" s="1" a="1"/>
  <c r="N2546" i="5" s="1"/>
  <c r="M2545" i="5"/>
  <c r="N2545" i="5" s="1" a="1"/>
  <c r="N2545" i="5" s="1"/>
  <c r="L2545" i="5"/>
  <c r="L2544" i="5"/>
  <c r="M2544" i="5" s="1"/>
  <c r="N2544" i="5" s="1" a="1"/>
  <c r="N2544" i="5" s="1"/>
  <c r="L2543" i="5"/>
  <c r="M2543" i="5" s="1"/>
  <c r="N2543" i="5" s="1" a="1"/>
  <c r="N2543" i="5" s="1"/>
  <c r="L2542" i="5"/>
  <c r="M2542" i="5" s="1"/>
  <c r="N2542" i="5" s="1" a="1"/>
  <c r="N2542" i="5" s="1"/>
  <c r="L2541" i="5"/>
  <c r="M2541" i="5" s="1"/>
  <c r="N2541" i="5" s="1" a="1"/>
  <c r="N2541" i="5" s="1"/>
  <c r="L2540" i="5"/>
  <c r="M2540" i="5" s="1"/>
  <c r="N2540" i="5" s="1" a="1"/>
  <c r="N2540" i="5" s="1"/>
  <c r="L2539" i="5"/>
  <c r="M2539" i="5" s="1"/>
  <c r="N2539" i="5" s="1" a="1"/>
  <c r="N2539" i="5" s="1"/>
  <c r="L2538" i="5"/>
  <c r="M2538" i="5" s="1"/>
  <c r="N2538" i="5" s="1" a="1"/>
  <c r="N2538" i="5" s="1"/>
  <c r="L2537" i="5"/>
  <c r="M2537" i="5" s="1"/>
  <c r="N2537" i="5" s="1" a="1"/>
  <c r="N2537" i="5" s="1"/>
  <c r="L2536" i="5"/>
  <c r="M2536" i="5" s="1"/>
  <c r="N2536" i="5" s="1" a="1"/>
  <c r="N2536" i="5" s="1"/>
  <c r="L2535" i="5"/>
  <c r="M2535" i="5" s="1"/>
  <c r="N2535" i="5" s="1" a="1"/>
  <c r="N2535" i="5" s="1"/>
  <c r="L2534" i="5"/>
  <c r="M2534" i="5" s="1"/>
  <c r="N2534" i="5" s="1" a="1"/>
  <c r="N2534" i="5" s="1"/>
  <c r="L2533" i="5"/>
  <c r="M2533" i="5" s="1"/>
  <c r="N2533" i="5" s="1" a="1"/>
  <c r="N2533" i="5" s="1"/>
  <c r="L2532" i="5"/>
  <c r="M2532" i="5" s="1"/>
  <c r="N2532" i="5" s="1" a="1"/>
  <c r="N2532" i="5" s="1"/>
  <c r="L2531" i="5"/>
  <c r="M2531" i="5" s="1"/>
  <c r="N2531" i="5" s="1" a="1"/>
  <c r="N2531" i="5" s="1"/>
  <c r="M2530" i="5"/>
  <c r="N2530" i="5" s="1" a="1"/>
  <c r="N2530" i="5" s="1"/>
  <c r="L2530" i="5"/>
  <c r="L2529" i="5"/>
  <c r="M2529" i="5" s="1"/>
  <c r="N2529" i="5" s="1" a="1"/>
  <c r="N2529" i="5" s="1"/>
  <c r="L2528" i="5"/>
  <c r="M2528" i="5" s="1"/>
  <c r="N2528" i="5" s="1" a="1"/>
  <c r="N2528" i="5" s="1"/>
  <c r="L2527" i="5"/>
  <c r="M2527" i="5" s="1"/>
  <c r="N2527" i="5" s="1" a="1"/>
  <c r="N2527" i="5" s="1"/>
  <c r="L2526" i="5"/>
  <c r="M2526" i="5" s="1"/>
  <c r="N2526" i="5" s="1" a="1"/>
  <c r="N2526" i="5" s="1"/>
  <c r="L2525" i="5"/>
  <c r="M2525" i="5" s="1"/>
  <c r="N2525" i="5" s="1" a="1"/>
  <c r="N2525" i="5" s="1"/>
  <c r="L2524" i="5"/>
  <c r="M2524" i="5" s="1"/>
  <c r="N2524" i="5" s="1" a="1"/>
  <c r="N2524" i="5" s="1"/>
  <c r="L2523" i="5"/>
  <c r="M2523" i="5" s="1"/>
  <c r="N2523" i="5" s="1" a="1"/>
  <c r="N2523" i="5" s="1"/>
  <c r="L2522" i="5"/>
  <c r="M2522" i="5" s="1"/>
  <c r="N2522" i="5" s="1" a="1"/>
  <c r="N2522" i="5" s="1"/>
  <c r="L2521" i="5"/>
  <c r="M2521" i="5" s="1"/>
  <c r="N2521" i="5" s="1" a="1"/>
  <c r="N2521" i="5" s="1"/>
  <c r="L2520" i="5"/>
  <c r="M2520" i="5" s="1"/>
  <c r="N2520" i="5" s="1" a="1"/>
  <c r="N2520" i="5" s="1"/>
  <c r="L2519" i="5"/>
  <c r="M2519" i="5" s="1"/>
  <c r="N2519" i="5" s="1" a="1"/>
  <c r="N2519" i="5" s="1"/>
  <c r="L2518" i="5"/>
  <c r="M2518" i="5" s="1"/>
  <c r="N2518" i="5" s="1" a="1"/>
  <c r="N2518" i="5" s="1"/>
  <c r="L2517" i="5"/>
  <c r="M2517" i="5" s="1"/>
  <c r="N2517" i="5" s="1" a="1"/>
  <c r="N2517" i="5" s="1"/>
  <c r="L2516" i="5"/>
  <c r="M2516" i="5" s="1"/>
  <c r="N2516" i="5" s="1" a="1"/>
  <c r="N2516" i="5" s="1"/>
  <c r="L2515" i="5"/>
  <c r="M2515" i="5" s="1"/>
  <c r="N2515" i="5" s="1" a="1"/>
  <c r="N2515" i="5" s="1"/>
  <c r="L2514" i="5"/>
  <c r="M2514" i="5" s="1"/>
  <c r="N2514" i="5" s="1" a="1"/>
  <c r="N2514" i="5" s="1"/>
  <c r="L2513" i="5"/>
  <c r="M2513" i="5" s="1"/>
  <c r="N2513" i="5" s="1" a="1"/>
  <c r="N2513" i="5" s="1"/>
  <c r="L2512" i="5"/>
  <c r="M2512" i="5" s="1"/>
  <c r="N2512" i="5" s="1" a="1"/>
  <c r="N2512" i="5" s="1"/>
  <c r="L2511" i="5"/>
  <c r="M2511" i="5" s="1"/>
  <c r="N2511" i="5" s="1" a="1"/>
  <c r="N2511" i="5" s="1"/>
  <c r="L2510" i="5"/>
  <c r="M2510" i="5" s="1"/>
  <c r="N2510" i="5" s="1" a="1"/>
  <c r="N2510" i="5" s="1"/>
  <c r="L2509" i="5"/>
  <c r="M2509" i="5" s="1"/>
  <c r="N2509" i="5" s="1" a="1"/>
  <c r="N2509" i="5" s="1"/>
  <c r="L2508" i="5"/>
  <c r="M2508" i="5" s="1"/>
  <c r="N2508" i="5" s="1" a="1"/>
  <c r="N2508" i="5" s="1"/>
  <c r="L2507" i="5"/>
  <c r="M2507" i="5" s="1"/>
  <c r="N2507" i="5" s="1" a="1"/>
  <c r="N2507" i="5" s="1"/>
  <c r="L2506" i="5"/>
  <c r="M2506" i="5" s="1"/>
  <c r="N2506" i="5" s="1" a="1"/>
  <c r="N2506" i="5" s="1"/>
  <c r="L2505" i="5"/>
  <c r="M2505" i="5" s="1"/>
  <c r="N2505" i="5" s="1" a="1"/>
  <c r="N2505" i="5" s="1"/>
  <c r="M2504" i="5"/>
  <c r="N2504" i="5" s="1" a="1"/>
  <c r="N2504" i="5" s="1"/>
  <c r="L2504" i="5"/>
  <c r="L2503" i="5"/>
  <c r="M2503" i="5" s="1"/>
  <c r="N2503" i="5" s="1" a="1"/>
  <c r="N2503" i="5" s="1"/>
  <c r="L2502" i="5"/>
  <c r="M2502" i="5" s="1"/>
  <c r="N2502" i="5" s="1" a="1"/>
  <c r="N2502" i="5" s="1"/>
  <c r="L2501" i="5"/>
  <c r="M2501" i="5" s="1"/>
  <c r="N2501" i="5" s="1" a="1"/>
  <c r="N2501" i="5" s="1"/>
  <c r="L2500" i="5"/>
  <c r="M2500" i="5" s="1"/>
  <c r="N2500" i="5" s="1" a="1"/>
  <c r="N2500" i="5" s="1"/>
  <c r="L2499" i="5"/>
  <c r="M2499" i="5" s="1"/>
  <c r="N2499" i="5" s="1" a="1"/>
  <c r="N2499" i="5" s="1"/>
  <c r="L2498" i="5"/>
  <c r="M2498" i="5" s="1"/>
  <c r="N2498" i="5" s="1" a="1"/>
  <c r="N2498" i="5" s="1"/>
  <c r="L2497" i="5"/>
  <c r="M2497" i="5" s="1"/>
  <c r="N2497" i="5" s="1" a="1"/>
  <c r="N2497" i="5" s="1"/>
  <c r="L2496" i="5"/>
  <c r="M2496" i="5" s="1"/>
  <c r="N2496" i="5" s="1" a="1"/>
  <c r="N2496" i="5" s="1"/>
  <c r="L2495" i="5"/>
  <c r="M2495" i="5" s="1"/>
  <c r="N2495" i="5" s="1" a="1"/>
  <c r="N2495" i="5" s="1"/>
  <c r="L2494" i="5"/>
  <c r="M2494" i="5" s="1"/>
  <c r="N2494" i="5" s="1" a="1"/>
  <c r="N2494" i="5" s="1"/>
  <c r="L2493" i="5"/>
  <c r="M2493" i="5" s="1"/>
  <c r="N2493" i="5" s="1" a="1"/>
  <c r="N2493" i="5" s="1"/>
  <c r="L2492" i="5"/>
  <c r="M2492" i="5" s="1"/>
  <c r="N2492" i="5" s="1" a="1"/>
  <c r="N2492" i="5" s="1"/>
  <c r="M2491" i="5"/>
  <c r="N2491" i="5" s="1" a="1"/>
  <c r="N2491" i="5" s="1"/>
  <c r="L2491" i="5"/>
  <c r="L2490" i="5"/>
  <c r="M2490" i="5" s="1"/>
  <c r="N2490" i="5" s="1" a="1"/>
  <c r="N2490" i="5" s="1"/>
  <c r="L2489" i="5"/>
  <c r="M2489" i="5" s="1"/>
  <c r="N2489" i="5" s="1" a="1"/>
  <c r="N2489" i="5" s="1"/>
  <c r="L2488" i="5"/>
  <c r="M2488" i="5" s="1"/>
  <c r="N2488" i="5" s="1" a="1"/>
  <c r="N2488" i="5" s="1"/>
  <c r="L2487" i="5"/>
  <c r="M2487" i="5" s="1"/>
  <c r="N2487" i="5" s="1" a="1"/>
  <c r="N2487" i="5" s="1"/>
  <c r="L2486" i="5"/>
  <c r="M2486" i="5" s="1"/>
  <c r="N2486" i="5" s="1" a="1"/>
  <c r="N2486" i="5" s="1"/>
  <c r="M2485" i="5"/>
  <c r="N2485" i="5" s="1" a="1"/>
  <c r="N2485" i="5" s="1"/>
  <c r="L2485" i="5"/>
  <c r="L2484" i="5"/>
  <c r="M2484" i="5" s="1"/>
  <c r="L2483" i="5"/>
  <c r="M2483" i="5" s="1"/>
  <c r="N2483" i="5" s="1" a="1"/>
  <c r="N2483" i="5" s="1"/>
  <c r="L2482" i="5"/>
  <c r="M2482" i="5" s="1"/>
  <c r="N2482" i="5" s="1" a="1"/>
  <c r="N2482" i="5" s="1"/>
  <c r="L2481" i="5"/>
  <c r="M2481" i="5" s="1"/>
  <c r="N2481" i="5" s="1" a="1"/>
  <c r="N2481" i="5" s="1"/>
  <c r="L2480" i="5"/>
  <c r="M2480" i="5" s="1"/>
  <c r="N2480" i="5" s="1" a="1"/>
  <c r="N2480" i="5" s="1"/>
  <c r="L2479" i="5"/>
  <c r="M2479" i="5" s="1"/>
  <c r="N2479" i="5" s="1" a="1"/>
  <c r="N2479" i="5" s="1"/>
  <c r="L2478" i="5"/>
  <c r="M2478" i="5" s="1"/>
  <c r="N2478" i="5" s="1" a="1"/>
  <c r="N2478" i="5" s="1"/>
  <c r="L2477" i="5"/>
  <c r="M2477" i="5" s="1"/>
  <c r="N2477" i="5" s="1" a="1"/>
  <c r="N2477" i="5" s="1"/>
  <c r="L2476" i="5"/>
  <c r="M2476" i="5" s="1"/>
  <c r="N2476" i="5" s="1" a="1"/>
  <c r="N2476" i="5" s="1"/>
  <c r="L2475" i="5"/>
  <c r="M2475" i="5" s="1"/>
  <c r="N2475" i="5" s="1" a="1"/>
  <c r="N2475" i="5" s="1"/>
  <c r="L2474" i="5"/>
  <c r="M2474" i="5" s="1"/>
  <c r="N2474" i="5" s="1" a="1"/>
  <c r="N2474" i="5" s="1"/>
  <c r="L2473" i="5"/>
  <c r="M2473" i="5" s="1"/>
  <c r="N2473" i="5" s="1" a="1"/>
  <c r="N2473" i="5" s="1"/>
  <c r="L2472" i="5"/>
  <c r="M2472" i="5" s="1"/>
  <c r="N2472" i="5" s="1" a="1"/>
  <c r="N2472" i="5" s="1"/>
  <c r="L2471" i="5"/>
  <c r="M2471" i="5" s="1"/>
  <c r="N2471" i="5" s="1" a="1"/>
  <c r="N2471" i="5" s="1"/>
  <c r="L2470" i="5"/>
  <c r="M2470" i="5" s="1"/>
  <c r="N2470" i="5" s="1" a="1"/>
  <c r="N2470" i="5" s="1"/>
  <c r="L2469" i="5"/>
  <c r="M2469" i="5" s="1"/>
  <c r="N2469" i="5" s="1" a="1"/>
  <c r="N2469" i="5" s="1"/>
  <c r="L2468" i="5"/>
  <c r="M2468" i="5" s="1"/>
  <c r="N2468" i="5" s="1" a="1"/>
  <c r="N2468" i="5" s="1"/>
  <c r="L2467" i="5"/>
  <c r="M2467" i="5" s="1"/>
  <c r="N2467" i="5" s="1" a="1"/>
  <c r="N2467" i="5" s="1"/>
  <c r="L2466" i="5"/>
  <c r="M2466" i="5" s="1"/>
  <c r="N2466" i="5" s="1" a="1"/>
  <c r="N2466" i="5" s="1"/>
  <c r="M2465" i="5"/>
  <c r="N2465" i="5" s="1" a="1"/>
  <c r="N2465" i="5" s="1"/>
  <c r="L2465" i="5"/>
  <c r="L2464" i="5"/>
  <c r="M2464" i="5" s="1"/>
  <c r="N2464" i="5" s="1" a="1"/>
  <c r="N2464" i="5" s="1"/>
  <c r="L2463" i="5"/>
  <c r="M2463" i="5" s="1"/>
  <c r="N2463" i="5" s="1" a="1"/>
  <c r="N2463" i="5" s="1"/>
  <c r="L2462" i="5"/>
  <c r="M2462" i="5" s="1"/>
  <c r="N2462" i="5" s="1" a="1"/>
  <c r="N2462" i="5" s="1"/>
  <c r="L2461" i="5"/>
  <c r="M2461" i="5" s="1"/>
  <c r="N2461" i="5" s="1" a="1"/>
  <c r="N2461" i="5" s="1"/>
  <c r="L2460" i="5"/>
  <c r="M2460" i="5" s="1"/>
  <c r="N2460" i="5" s="1" a="1"/>
  <c r="N2460" i="5" s="1"/>
  <c r="L2459" i="5"/>
  <c r="M2459" i="5" s="1"/>
  <c r="N2459" i="5" s="1" a="1"/>
  <c r="N2459" i="5" s="1"/>
  <c r="M2458" i="5"/>
  <c r="N2458" i="5" s="1" a="1"/>
  <c r="N2458" i="5" s="1"/>
  <c r="L2458" i="5"/>
  <c r="L2457" i="5"/>
  <c r="M2457" i="5" s="1"/>
  <c r="N2457" i="5" s="1" a="1"/>
  <c r="N2457" i="5" s="1"/>
  <c r="L2456" i="5"/>
  <c r="M2456" i="5" s="1"/>
  <c r="N2456" i="5" s="1" a="1"/>
  <c r="N2456" i="5" s="1"/>
  <c r="L2455" i="5"/>
  <c r="M2455" i="5" s="1"/>
  <c r="N2455" i="5" s="1" a="1"/>
  <c r="N2455" i="5" s="1"/>
  <c r="L2454" i="5"/>
  <c r="M2454" i="5" s="1"/>
  <c r="N2454" i="5" s="1" a="1"/>
  <c r="N2454" i="5" s="1"/>
  <c r="L2453" i="5"/>
  <c r="M2453" i="5" s="1"/>
  <c r="N2453" i="5" s="1" a="1"/>
  <c r="N2453" i="5" s="1"/>
  <c r="L2452" i="5"/>
  <c r="M2452" i="5" s="1"/>
  <c r="N2452" i="5" s="1" a="1"/>
  <c r="N2452" i="5" s="1"/>
  <c r="L2451" i="5"/>
  <c r="M2451" i="5" s="1"/>
  <c r="N2451" i="5" s="1" a="1"/>
  <c r="N2451" i="5" s="1"/>
  <c r="L2450" i="5"/>
  <c r="M2450" i="5" s="1"/>
  <c r="N2450" i="5" s="1" a="1"/>
  <c r="N2450" i="5" s="1"/>
  <c r="L2449" i="5"/>
  <c r="M2449" i="5" s="1"/>
  <c r="N2449" i="5" s="1" a="1"/>
  <c r="N2449" i="5" s="1"/>
  <c r="L2448" i="5"/>
  <c r="M2448" i="5" s="1"/>
  <c r="N2448" i="5" s="1" a="1"/>
  <c r="N2448" i="5" s="1"/>
  <c r="L2447" i="5"/>
  <c r="M2447" i="5" s="1"/>
  <c r="N2447" i="5" s="1" a="1"/>
  <c r="N2447" i="5" s="1"/>
  <c r="L2446" i="5"/>
  <c r="M2446" i="5" s="1"/>
  <c r="N2446" i="5" s="1" a="1"/>
  <c r="N2446" i="5" s="1"/>
  <c r="L2445" i="5"/>
  <c r="M2445" i="5" s="1"/>
  <c r="N2445" i="5" s="1" a="1"/>
  <c r="N2445" i="5" s="1"/>
  <c r="L2444" i="5"/>
  <c r="M2444" i="5" s="1"/>
  <c r="N2444" i="5" s="1" a="1"/>
  <c r="N2444" i="5" s="1"/>
  <c r="L2443" i="5"/>
  <c r="M2443" i="5" s="1"/>
  <c r="N2443" i="5" s="1" a="1"/>
  <c r="N2443" i="5" s="1"/>
  <c r="L2442" i="5"/>
  <c r="M2442" i="5" s="1"/>
  <c r="N2442" i="5" s="1" a="1"/>
  <c r="N2442" i="5" s="1"/>
  <c r="L2441" i="5"/>
  <c r="M2441" i="5" s="1"/>
  <c r="N2441" i="5" s="1" a="1"/>
  <c r="N2441" i="5" s="1"/>
  <c r="L2440" i="5"/>
  <c r="M2440" i="5" s="1"/>
  <c r="N2440" i="5" s="1" a="1"/>
  <c r="N2440" i="5" s="1"/>
  <c r="L2439" i="5"/>
  <c r="M2439" i="5" s="1"/>
  <c r="N2439" i="5" s="1" a="1"/>
  <c r="N2439" i="5" s="1"/>
  <c r="L2438" i="5"/>
  <c r="M2438" i="5" s="1"/>
  <c r="N2438" i="5" s="1" a="1"/>
  <c r="N2438" i="5" s="1"/>
  <c r="L2437" i="5"/>
  <c r="M2437" i="5" s="1"/>
  <c r="N2437" i="5" s="1" a="1"/>
  <c r="N2437" i="5" s="1"/>
  <c r="L2436" i="5"/>
  <c r="M2436" i="5" s="1"/>
  <c r="N2436" i="5" s="1" a="1"/>
  <c r="N2436" i="5" s="1"/>
  <c r="L2435" i="5"/>
  <c r="M2435" i="5" s="1"/>
  <c r="N2435" i="5" s="1" a="1"/>
  <c r="N2435" i="5" s="1"/>
  <c r="L2434" i="5"/>
  <c r="M2434" i="5" s="1"/>
  <c r="N2434" i="5" s="1" a="1"/>
  <c r="N2434" i="5" s="1"/>
  <c r="L2433" i="5"/>
  <c r="M2433" i="5" s="1"/>
  <c r="N2433" i="5" s="1" a="1"/>
  <c r="N2433" i="5" s="1"/>
  <c r="M2432" i="5"/>
  <c r="N2432" i="5" s="1" a="1"/>
  <c r="N2432" i="5" s="1"/>
  <c r="L2432" i="5"/>
  <c r="L2431" i="5"/>
  <c r="M2431" i="5" s="1"/>
  <c r="N2431" i="5" s="1" a="1"/>
  <c r="N2431" i="5" s="1"/>
  <c r="L2430" i="5"/>
  <c r="M2430" i="5" s="1"/>
  <c r="N2430" i="5" s="1" a="1"/>
  <c r="N2430" i="5" s="1"/>
  <c r="L2429" i="5"/>
  <c r="M2429" i="5" s="1"/>
  <c r="N2429" i="5" s="1" a="1"/>
  <c r="N2429" i="5" s="1"/>
  <c r="L2428" i="5"/>
  <c r="M2428" i="5" s="1"/>
  <c r="N2428" i="5" s="1" a="1"/>
  <c r="N2428" i="5" s="1"/>
  <c r="L2427" i="5"/>
  <c r="M2427" i="5" s="1"/>
  <c r="N2427" i="5" s="1" a="1"/>
  <c r="N2427" i="5" s="1"/>
  <c r="L2426" i="5"/>
  <c r="M2426" i="5" s="1"/>
  <c r="N2426" i="5" s="1" a="1"/>
  <c r="N2426" i="5" s="1"/>
  <c r="L2425" i="5"/>
  <c r="M2425" i="5" s="1"/>
  <c r="N2425" i="5" s="1" a="1"/>
  <c r="N2425" i="5" s="1"/>
  <c r="L2424" i="5"/>
  <c r="M2424" i="5" s="1"/>
  <c r="N2424" i="5" s="1" a="1"/>
  <c r="N2424" i="5" s="1"/>
  <c r="L2423" i="5"/>
  <c r="M2423" i="5" s="1"/>
  <c r="N2423" i="5" s="1" a="1"/>
  <c r="N2423" i="5" s="1"/>
  <c r="L2422" i="5"/>
  <c r="M2422" i="5" s="1"/>
  <c r="N2422" i="5" s="1" a="1"/>
  <c r="N2422" i="5" s="1"/>
  <c r="L2421" i="5"/>
  <c r="M2421" i="5" s="1"/>
  <c r="N2421" i="5" s="1" a="1"/>
  <c r="N2421" i="5" s="1"/>
  <c r="L2420" i="5"/>
  <c r="M2420" i="5" s="1"/>
  <c r="N2420" i="5" s="1" a="1"/>
  <c r="N2420" i="5" s="1"/>
  <c r="L2419" i="5"/>
  <c r="M2419" i="5" s="1"/>
  <c r="N2419" i="5" s="1" a="1"/>
  <c r="N2419" i="5" s="1"/>
  <c r="L2418" i="5"/>
  <c r="M2418" i="5" s="1"/>
  <c r="N2418" i="5" s="1" a="1"/>
  <c r="N2418" i="5" s="1"/>
  <c r="L2417" i="5"/>
  <c r="M2417" i="5" s="1"/>
  <c r="N2417" i="5" s="1" a="1"/>
  <c r="N2417" i="5" s="1"/>
  <c r="L2416" i="5"/>
  <c r="M2416" i="5" s="1"/>
  <c r="N2416" i="5" s="1" a="1"/>
  <c r="N2416" i="5" s="1"/>
  <c r="L2415" i="5"/>
  <c r="M2415" i="5" s="1"/>
  <c r="N2415" i="5" s="1" a="1"/>
  <c r="N2415" i="5" s="1"/>
  <c r="L2414" i="5"/>
  <c r="M2414" i="5" s="1"/>
  <c r="N2414" i="5" s="1" a="1"/>
  <c r="N2414" i="5" s="1"/>
  <c r="L2413" i="5"/>
  <c r="M2413" i="5" s="1"/>
  <c r="N2413" i="5" s="1" a="1"/>
  <c r="N2413" i="5" s="1"/>
  <c r="L2412" i="5"/>
  <c r="M2412" i="5" s="1"/>
  <c r="N2412" i="5" s="1" a="1"/>
  <c r="N2412" i="5" s="1"/>
  <c r="L2411" i="5"/>
  <c r="M2411" i="5" s="1"/>
  <c r="N2411" i="5" s="1" a="1"/>
  <c r="N2411" i="5" s="1"/>
  <c r="L2410" i="5"/>
  <c r="M2410" i="5" s="1"/>
  <c r="N2410" i="5" s="1" a="1"/>
  <c r="N2410" i="5" s="1"/>
  <c r="L2409" i="5"/>
  <c r="M2409" i="5" s="1"/>
  <c r="N2409" i="5" s="1" a="1"/>
  <c r="N2409" i="5" s="1"/>
  <c r="L2408" i="5"/>
  <c r="M2408" i="5" s="1"/>
  <c r="N2408" i="5" s="1" a="1"/>
  <c r="N2408" i="5" s="1"/>
  <c r="L2407" i="5"/>
  <c r="M2407" i="5" s="1"/>
  <c r="N2407" i="5" s="1" a="1"/>
  <c r="N2407" i="5" s="1"/>
  <c r="L2406" i="5"/>
  <c r="M2406" i="5" s="1"/>
  <c r="N2406" i="5" s="1" a="1"/>
  <c r="N2406" i="5" s="1"/>
  <c r="L2405" i="5"/>
  <c r="M2405" i="5" s="1"/>
  <c r="N2405" i="5" s="1" a="1"/>
  <c r="N2405" i="5" s="1"/>
  <c r="L2404" i="5"/>
  <c r="M2404" i="5" s="1"/>
  <c r="N2404" i="5" s="1" a="1"/>
  <c r="N2404" i="5" s="1"/>
  <c r="L2403" i="5"/>
  <c r="M2403" i="5" s="1"/>
  <c r="N2403" i="5" s="1" a="1"/>
  <c r="M2402" i="5"/>
  <c r="N2402" i="5" s="1" a="1"/>
  <c r="N2402" i="5" s="1"/>
  <c r="L2402" i="5"/>
  <c r="L2401" i="5"/>
  <c r="M2401" i="5" s="1"/>
  <c r="N2401" i="5" s="1" a="1"/>
  <c r="N2401" i="5" s="1"/>
  <c r="L2400" i="5"/>
  <c r="M2400" i="5" s="1"/>
  <c r="N2400" i="5" s="1" a="1"/>
  <c r="N2400" i="5" s="1"/>
  <c r="L2399" i="5"/>
  <c r="M2399" i="5" s="1"/>
  <c r="N2399" i="5" s="1" a="1"/>
  <c r="N2399" i="5" s="1"/>
  <c r="L2398" i="5"/>
  <c r="M2398" i="5" s="1"/>
  <c r="N2398" i="5" s="1" a="1"/>
  <c r="N2398" i="5" s="1"/>
  <c r="M2397" i="5"/>
  <c r="N2397" i="5" s="1" a="1"/>
  <c r="N2397" i="5" s="1"/>
  <c r="L2397" i="5"/>
  <c r="L2396" i="5"/>
  <c r="M2396" i="5" s="1"/>
  <c r="N2396" i="5" s="1" a="1"/>
  <c r="N2396" i="5" s="1"/>
  <c r="L2395" i="5"/>
  <c r="M2395" i="5" s="1"/>
  <c r="N2395" i="5" s="1" a="1"/>
  <c r="N2395" i="5" s="1"/>
  <c r="L2394" i="5"/>
  <c r="M2394" i="5" s="1"/>
  <c r="N2394" i="5" s="1" a="1"/>
  <c r="N2394" i="5" s="1"/>
  <c r="L2393" i="5"/>
  <c r="M2393" i="5" s="1"/>
  <c r="N2393" i="5" s="1" a="1"/>
  <c r="N2393" i="5" s="1"/>
  <c r="L2392" i="5"/>
  <c r="M2392" i="5" s="1"/>
  <c r="N2392" i="5" s="1" a="1"/>
  <c r="N2392" i="5" s="1"/>
  <c r="L2391" i="5"/>
  <c r="M2391" i="5" s="1"/>
  <c r="N2391" i="5" s="1" a="1"/>
  <c r="N2391" i="5" s="1"/>
  <c r="L2390" i="5"/>
  <c r="M2390" i="5" s="1"/>
  <c r="N2390" i="5" s="1" a="1"/>
  <c r="N2390" i="5" s="1"/>
  <c r="L2389" i="5"/>
  <c r="M2389" i="5" s="1"/>
  <c r="N2389" i="5" s="1" a="1"/>
  <c r="N2389" i="5" s="1"/>
  <c r="L2388" i="5"/>
  <c r="M2388" i="5" s="1"/>
  <c r="N2388" i="5" s="1" a="1"/>
  <c r="N2388" i="5" s="1"/>
  <c r="M2387" i="5"/>
  <c r="N2387" i="5" s="1" a="1"/>
  <c r="N2387" i="5" s="1"/>
  <c r="L2387" i="5"/>
  <c r="L2386" i="5"/>
  <c r="M2386" i="5" s="1"/>
  <c r="N2386" i="5" s="1" a="1"/>
  <c r="N2386" i="5" s="1"/>
  <c r="L2385" i="5"/>
  <c r="M2385" i="5" s="1"/>
  <c r="N2385" i="5" s="1" a="1"/>
  <c r="N2385" i="5" s="1"/>
  <c r="L2384" i="5"/>
  <c r="M2384" i="5" s="1"/>
  <c r="N2384" i="5" s="1" a="1"/>
  <c r="N2384" i="5" s="1"/>
  <c r="L2383" i="5"/>
  <c r="M2383" i="5" s="1"/>
  <c r="N2383" i="5" s="1" a="1"/>
  <c r="N2383" i="5" s="1"/>
  <c r="L2382" i="5"/>
  <c r="M2382" i="5" s="1"/>
  <c r="N2382" i="5" s="1" a="1"/>
  <c r="N2382" i="5" s="1"/>
  <c r="L2381" i="5"/>
  <c r="M2381" i="5" s="1"/>
  <c r="N2381" i="5" s="1" a="1"/>
  <c r="N2381" i="5" s="1"/>
  <c r="L2380" i="5"/>
  <c r="M2380" i="5" s="1"/>
  <c r="N2380" i="5" s="1" a="1"/>
  <c r="N2380" i="5" s="1"/>
  <c r="L2379" i="5"/>
  <c r="M2379" i="5" s="1"/>
  <c r="N2379" i="5" s="1" a="1"/>
  <c r="N2379" i="5" s="1"/>
  <c r="L2378" i="5"/>
  <c r="M2378" i="5" s="1"/>
  <c r="N2378" i="5" s="1" a="1"/>
  <c r="N2378" i="5" s="1"/>
  <c r="L2377" i="5"/>
  <c r="M2377" i="5" s="1"/>
  <c r="N2377" i="5" s="1" a="1"/>
  <c r="N2377" i="5" s="1"/>
  <c r="L2376" i="5"/>
  <c r="M2376" i="5" s="1"/>
  <c r="N2376" i="5" s="1" a="1"/>
  <c r="N2376" i="5" s="1"/>
  <c r="L2375" i="5"/>
  <c r="M2375" i="5" s="1"/>
  <c r="N2375" i="5" s="1" a="1"/>
  <c r="N2375" i="5" s="1"/>
  <c r="L2374" i="5"/>
  <c r="M2374" i="5" s="1"/>
  <c r="N2374" i="5" s="1" a="1"/>
  <c r="N2374" i="5" s="1"/>
  <c r="L2373" i="5"/>
  <c r="M2373" i="5" s="1"/>
  <c r="N2373" i="5" s="1" a="1"/>
  <c r="N2373" i="5" s="1"/>
  <c r="L2372" i="5"/>
  <c r="M2372" i="5" s="1"/>
  <c r="N2372" i="5" s="1" a="1"/>
  <c r="N2372" i="5" s="1"/>
  <c r="M2371" i="5"/>
  <c r="N2371" i="5" s="1" a="1"/>
  <c r="N2371" i="5" s="1"/>
  <c r="L2371" i="5"/>
  <c r="L2370" i="5"/>
  <c r="M2370" i="5" s="1"/>
  <c r="N2370" i="5" s="1" a="1"/>
  <c r="N2370" i="5" s="1"/>
  <c r="L2369" i="5"/>
  <c r="M2369" i="5" s="1"/>
  <c r="N2369" i="5" s="1" a="1"/>
  <c r="N2369" i="5" s="1"/>
  <c r="L2368" i="5"/>
  <c r="M2368" i="5" s="1"/>
  <c r="N2368" i="5" s="1" a="1"/>
  <c r="N2368" i="5" s="1"/>
  <c r="L2367" i="5"/>
  <c r="M2367" i="5" s="1"/>
  <c r="N2367" i="5" s="1" a="1"/>
  <c r="N2367" i="5" s="1"/>
  <c r="L2366" i="5"/>
  <c r="M2366" i="5" s="1"/>
  <c r="N2366" i="5" s="1" a="1"/>
  <c r="N2366" i="5" s="1"/>
  <c r="L2365" i="5"/>
  <c r="M2365" i="5" s="1"/>
  <c r="N2365" i="5" s="1" a="1"/>
  <c r="N2365" i="5" s="1"/>
  <c r="L2364" i="5"/>
  <c r="M2364" i="5" s="1"/>
  <c r="N2364" i="5" s="1" a="1"/>
  <c r="N2364" i="5" s="1"/>
  <c r="L2363" i="5"/>
  <c r="M2363" i="5" s="1"/>
  <c r="N2363" i="5" s="1" a="1"/>
  <c r="N2363" i="5" s="1"/>
  <c r="L2362" i="5"/>
  <c r="M2362" i="5" s="1"/>
  <c r="N2362" i="5" s="1" a="1"/>
  <c r="N2362" i="5" s="1"/>
  <c r="L2361" i="5"/>
  <c r="M2361" i="5" s="1"/>
  <c r="N2361" i="5" s="1" a="1"/>
  <c r="N2361" i="5" s="1"/>
  <c r="L2360" i="5"/>
  <c r="M2360" i="5" s="1"/>
  <c r="N2360" i="5" s="1" a="1"/>
  <c r="N2360" i="5" s="1"/>
  <c r="L2359" i="5"/>
  <c r="M2359" i="5" s="1"/>
  <c r="N2359" i="5" s="1" a="1"/>
  <c r="N2359" i="5" s="1"/>
  <c r="L2358" i="5"/>
  <c r="M2358" i="5" s="1"/>
  <c r="N2358" i="5" s="1" a="1"/>
  <c r="N2358" i="5" s="1"/>
  <c r="L2357" i="5"/>
  <c r="M2357" i="5" s="1"/>
  <c r="N2357" i="5" s="1" a="1"/>
  <c r="N2357" i="5" s="1"/>
  <c r="L2356" i="5"/>
  <c r="M2356" i="5" s="1"/>
  <c r="N2356" i="5" s="1" a="1"/>
  <c r="N2356" i="5" s="1"/>
  <c r="L2355" i="5"/>
  <c r="M2355" i="5" s="1"/>
  <c r="N2355" i="5" s="1" a="1"/>
  <c r="N2355" i="5" s="1"/>
  <c r="L2354" i="5"/>
  <c r="M2354" i="5" s="1"/>
  <c r="N2354" i="5" s="1" a="1"/>
  <c r="N2354" i="5" s="1"/>
  <c r="L2353" i="5"/>
  <c r="M2353" i="5" s="1"/>
  <c r="N2353" i="5" s="1" a="1"/>
  <c r="N2353" i="5" s="1"/>
  <c r="L2352" i="5"/>
  <c r="M2352" i="5" s="1"/>
  <c r="N2352" i="5" s="1" a="1"/>
  <c r="N2352" i="5" s="1"/>
  <c r="L2351" i="5"/>
  <c r="M2351" i="5" s="1"/>
  <c r="N2351" i="5" s="1" a="1"/>
  <c r="N2351" i="5" s="1"/>
  <c r="L2350" i="5"/>
  <c r="M2350" i="5" s="1"/>
  <c r="N2350" i="5" s="1" a="1"/>
  <c r="N2350" i="5" s="1"/>
  <c r="L2349" i="5"/>
  <c r="M2349" i="5" s="1"/>
  <c r="N2349" i="5" s="1" a="1"/>
  <c r="N2349" i="5" s="1"/>
  <c r="L2348" i="5"/>
  <c r="M2348" i="5" s="1"/>
  <c r="N2348" i="5" s="1" a="1"/>
  <c r="N2348" i="5" s="1"/>
  <c r="L2347" i="5"/>
  <c r="M2347" i="5" s="1"/>
  <c r="N2347" i="5" s="1" a="1"/>
  <c r="N2347" i="5" s="1"/>
  <c r="L2346" i="5"/>
  <c r="M2346" i="5" s="1"/>
  <c r="N2346" i="5" s="1" a="1"/>
  <c r="N2346" i="5" s="1"/>
  <c r="L2345" i="5"/>
  <c r="M2345" i="5" s="1"/>
  <c r="N2345" i="5" s="1" a="1"/>
  <c r="N2345" i="5" s="1"/>
  <c r="L2344" i="5"/>
  <c r="M2344" i="5" s="1"/>
  <c r="N2344" i="5" s="1" a="1"/>
  <c r="N2344" i="5" s="1"/>
  <c r="L2343" i="5"/>
  <c r="M2343" i="5" s="1"/>
  <c r="N2343" i="5" s="1" a="1"/>
  <c r="N2343" i="5" s="1"/>
  <c r="L2342" i="5"/>
  <c r="M2342" i="5" s="1"/>
  <c r="N2342" i="5" s="1" a="1"/>
  <c r="N2342" i="5" s="1"/>
  <c r="L2341" i="5"/>
  <c r="M2341" i="5" s="1"/>
  <c r="N2341" i="5" s="1" a="1"/>
  <c r="N2341" i="5" s="1"/>
  <c r="L2340" i="5"/>
  <c r="M2340" i="5" s="1"/>
  <c r="N2340" i="5" s="1" a="1"/>
  <c r="N2340" i="5" s="1"/>
  <c r="M2339" i="5"/>
  <c r="N2339" i="5" s="1" a="1"/>
  <c r="N2339" i="5" s="1"/>
  <c r="L2339" i="5"/>
  <c r="M2338" i="5"/>
  <c r="N2338" i="5" s="1" a="1"/>
  <c r="N2338" i="5" s="1"/>
  <c r="L2338" i="5"/>
  <c r="M2337" i="5"/>
  <c r="N2337" i="5" s="1" a="1"/>
  <c r="N2337" i="5" s="1"/>
  <c r="L2337" i="5"/>
  <c r="L2336" i="5"/>
  <c r="M2336" i="5" s="1"/>
  <c r="N2336" i="5" s="1" a="1"/>
  <c r="N2336" i="5" s="1"/>
  <c r="L2335" i="5"/>
  <c r="M2335" i="5" s="1"/>
  <c r="N2335" i="5" s="1" a="1"/>
  <c r="N2335" i="5" s="1"/>
  <c r="L2334" i="5"/>
  <c r="M2334" i="5" s="1"/>
  <c r="N2334" i="5" s="1" a="1"/>
  <c r="N2334" i="5" s="1"/>
  <c r="L2333" i="5"/>
  <c r="M2333" i="5" s="1"/>
  <c r="N2333" i="5" s="1" a="1"/>
  <c r="N2333" i="5" s="1"/>
  <c r="L2332" i="5"/>
  <c r="M2332" i="5" s="1"/>
  <c r="N2332" i="5" s="1" a="1"/>
  <c r="N2332" i="5" s="1"/>
  <c r="L2331" i="5"/>
  <c r="M2331" i="5" s="1"/>
  <c r="N2331" i="5" s="1" a="1"/>
  <c r="N2331" i="5" s="1"/>
  <c r="L2330" i="5"/>
  <c r="M2330" i="5" s="1"/>
  <c r="N2330" i="5" s="1" a="1"/>
  <c r="N2330" i="5" s="1"/>
  <c r="L2329" i="5"/>
  <c r="M2329" i="5" s="1"/>
  <c r="N2329" i="5" s="1" a="1"/>
  <c r="N2329" i="5" s="1"/>
  <c r="L2328" i="5"/>
  <c r="M2328" i="5" s="1"/>
  <c r="N2328" i="5" s="1" a="1"/>
  <c r="N2328" i="5" s="1"/>
  <c r="L2327" i="5"/>
  <c r="M2327" i="5" s="1"/>
  <c r="N2327" i="5" s="1" a="1"/>
  <c r="N2327" i="5" s="1"/>
  <c r="L2326" i="5"/>
  <c r="M2326" i="5" s="1"/>
  <c r="N2326" i="5" s="1" a="1"/>
  <c r="N2326" i="5" s="1"/>
  <c r="L2325" i="5"/>
  <c r="M2325" i="5" s="1"/>
  <c r="N2325" i="5" s="1" a="1"/>
  <c r="N2325" i="5" s="1"/>
  <c r="L2324" i="5"/>
  <c r="M2324" i="5" s="1"/>
  <c r="N2324" i="5" s="1" a="1"/>
  <c r="N2324" i="5" s="1"/>
  <c r="L2323" i="5"/>
  <c r="M2323" i="5" s="1"/>
  <c r="N2323" i="5" s="1" a="1"/>
  <c r="N2323" i="5" s="1"/>
  <c r="L2322" i="5"/>
  <c r="M2322" i="5" s="1"/>
  <c r="N2322" i="5" s="1" a="1"/>
  <c r="N2322" i="5" s="1"/>
  <c r="L2321" i="5"/>
  <c r="M2321" i="5" s="1"/>
  <c r="N2321" i="5" s="1" a="1"/>
  <c r="N2321" i="5" s="1"/>
  <c r="L2320" i="5"/>
  <c r="M2320" i="5" s="1"/>
  <c r="N2320" i="5" s="1" a="1"/>
  <c r="N2320" i="5" s="1"/>
  <c r="L2319" i="5"/>
  <c r="M2319" i="5" s="1"/>
  <c r="N2319" i="5" s="1" a="1"/>
  <c r="N2319" i="5" s="1"/>
  <c r="L2318" i="5"/>
  <c r="M2318" i="5" s="1"/>
  <c r="N2318" i="5" s="1" a="1"/>
  <c r="N2318" i="5" s="1"/>
  <c r="L2317" i="5"/>
  <c r="M2317" i="5" s="1"/>
  <c r="N2317" i="5" s="1" a="1"/>
  <c r="N2317" i="5" s="1"/>
  <c r="L2316" i="5"/>
  <c r="M2316" i="5" s="1"/>
  <c r="N2316" i="5" s="1" a="1"/>
  <c r="N2316" i="5" s="1"/>
  <c r="L2315" i="5"/>
  <c r="M2315" i="5" s="1"/>
  <c r="N2315" i="5" s="1" a="1"/>
  <c r="N2315" i="5" s="1"/>
  <c r="L2314" i="5"/>
  <c r="M2314" i="5" s="1"/>
  <c r="N2314" i="5" s="1" a="1"/>
  <c r="N2314" i="5" s="1"/>
  <c r="L2313" i="5"/>
  <c r="M2313" i="5" s="1"/>
  <c r="N2313" i="5" s="1" a="1"/>
  <c r="N2313" i="5" s="1"/>
  <c r="L2312" i="5"/>
  <c r="M2312" i="5" s="1"/>
  <c r="N2312" i="5" s="1" a="1"/>
  <c r="N2312" i="5" s="1"/>
  <c r="L2311" i="5"/>
  <c r="M2311" i="5" s="1"/>
  <c r="N2311" i="5" s="1" a="1"/>
  <c r="N2311" i="5" s="1"/>
  <c r="L2310" i="5"/>
  <c r="M2310" i="5" s="1"/>
  <c r="N2310" i="5" s="1" a="1"/>
  <c r="N2310" i="5" s="1"/>
  <c r="L2309" i="5"/>
  <c r="M2309" i="5" s="1"/>
  <c r="N2309" i="5" s="1" a="1"/>
  <c r="N2309" i="5" s="1"/>
  <c r="L2308" i="5"/>
  <c r="M2308" i="5" s="1"/>
  <c r="N2308" i="5" s="1" a="1"/>
  <c r="N2308" i="5" s="1"/>
  <c r="L2307" i="5"/>
  <c r="M2307" i="5" s="1"/>
  <c r="N2307" i="5" s="1" a="1"/>
  <c r="N2307" i="5" s="1"/>
  <c r="L2306" i="5"/>
  <c r="M2306" i="5" s="1"/>
  <c r="N2306" i="5" s="1" a="1"/>
  <c r="N2306" i="5" s="1"/>
  <c r="L2305" i="5"/>
  <c r="M2305" i="5" s="1"/>
  <c r="N2305" i="5" s="1" a="1"/>
  <c r="N2305" i="5" s="1"/>
  <c r="L2304" i="5"/>
  <c r="M2304" i="5" s="1"/>
  <c r="N2304" i="5" s="1" a="1"/>
  <c r="N2304" i="5" s="1"/>
  <c r="L2303" i="5"/>
  <c r="M2303" i="5" s="1"/>
  <c r="N2303" i="5" s="1" a="1"/>
  <c r="N2303" i="5" s="1"/>
  <c r="M2302" i="5"/>
  <c r="N2302" i="5" s="1" a="1"/>
  <c r="N2302" i="5" s="1"/>
  <c r="L2302" i="5"/>
  <c r="L2301" i="5"/>
  <c r="M2301" i="5" s="1"/>
  <c r="N2301" i="5" s="1" a="1"/>
  <c r="N2301" i="5" s="1"/>
  <c r="L2300" i="5"/>
  <c r="M2300" i="5" s="1"/>
  <c r="N2300" i="5" s="1" a="1"/>
  <c r="N2300" i="5" s="1"/>
  <c r="L2299" i="5"/>
  <c r="M2299" i="5" s="1"/>
  <c r="N2299" i="5" s="1" a="1"/>
  <c r="N2299" i="5" s="1"/>
  <c r="L2298" i="5"/>
  <c r="M2298" i="5" s="1"/>
  <c r="N2298" i="5" s="1" a="1"/>
  <c r="N2298" i="5" s="1"/>
  <c r="L2297" i="5"/>
  <c r="M2297" i="5" s="1"/>
  <c r="N2297" i="5" s="1" a="1"/>
  <c r="N2297" i="5" s="1"/>
  <c r="L2296" i="5"/>
  <c r="M2296" i="5" s="1"/>
  <c r="N2296" i="5" s="1" a="1"/>
  <c r="N2296" i="5" s="1"/>
  <c r="L2295" i="5"/>
  <c r="M2295" i="5" s="1"/>
  <c r="N2295" i="5" s="1" a="1"/>
  <c r="N2295" i="5" s="1"/>
  <c r="L2294" i="5"/>
  <c r="M2294" i="5" s="1"/>
  <c r="N2294" i="5" s="1" a="1"/>
  <c r="N2294" i="5" s="1"/>
  <c r="L2293" i="5"/>
  <c r="M2293" i="5" s="1"/>
  <c r="N2293" i="5" s="1" a="1"/>
  <c r="N2293" i="5" s="1"/>
  <c r="L2292" i="5"/>
  <c r="M2292" i="5" s="1"/>
  <c r="N2292" i="5" s="1" a="1"/>
  <c r="N2292" i="5" s="1"/>
  <c r="L2291" i="5"/>
  <c r="M2291" i="5" s="1"/>
  <c r="N2291" i="5" s="1" a="1"/>
  <c r="N2291" i="5" s="1"/>
  <c r="L2290" i="5"/>
  <c r="M2290" i="5" s="1"/>
  <c r="N2290" i="5" s="1" a="1"/>
  <c r="N2290" i="5" s="1"/>
  <c r="L2289" i="5"/>
  <c r="M2289" i="5" s="1"/>
  <c r="N2289" i="5" s="1" a="1"/>
  <c r="N2289" i="5" s="1"/>
  <c r="L2288" i="5"/>
  <c r="M2288" i="5" s="1"/>
  <c r="N2288" i="5" s="1" a="1"/>
  <c r="N2288" i="5" s="1"/>
  <c r="L2287" i="5"/>
  <c r="M2287" i="5" s="1"/>
  <c r="N2287" i="5" s="1" a="1"/>
  <c r="N2287" i="5" s="1"/>
  <c r="L2286" i="5"/>
  <c r="M2286" i="5" s="1"/>
  <c r="N2286" i="5" s="1" a="1"/>
  <c r="N2286" i="5" s="1"/>
  <c r="L2285" i="5"/>
  <c r="M2285" i="5" s="1"/>
  <c r="N2285" i="5" s="1" a="1"/>
  <c r="N2285" i="5" s="1"/>
  <c r="L2284" i="5"/>
  <c r="M2284" i="5" s="1"/>
  <c r="N2284" i="5" s="1" a="1"/>
  <c r="N2284" i="5" s="1"/>
  <c r="L2283" i="5"/>
  <c r="M2283" i="5" s="1"/>
  <c r="N2283" i="5" s="1" a="1"/>
  <c r="N2283" i="5" s="1"/>
  <c r="L2282" i="5"/>
  <c r="M2282" i="5" s="1"/>
  <c r="N2282" i="5" s="1" a="1"/>
  <c r="N2282" i="5" s="1"/>
  <c r="L2281" i="5"/>
  <c r="M2281" i="5" s="1"/>
  <c r="N2281" i="5" s="1" a="1"/>
  <c r="N2281" i="5" s="1"/>
  <c r="L2280" i="5"/>
  <c r="M2280" i="5" s="1"/>
  <c r="N2280" i="5" s="1" a="1"/>
  <c r="N2280" i="5" s="1"/>
  <c r="L2279" i="5"/>
  <c r="M2279" i="5" s="1"/>
  <c r="N2279" i="5" s="1" a="1"/>
  <c r="N2279" i="5" s="1"/>
  <c r="L2278" i="5"/>
  <c r="M2278" i="5" s="1"/>
  <c r="N2278" i="5" s="1" a="1"/>
  <c r="N2278" i="5" s="1"/>
  <c r="L2277" i="5"/>
  <c r="M2277" i="5" s="1"/>
  <c r="N2277" i="5" s="1" a="1"/>
  <c r="N2277" i="5" s="1"/>
  <c r="L2276" i="5"/>
  <c r="M2276" i="5" s="1"/>
  <c r="N2276" i="5" s="1" a="1"/>
  <c r="N2276" i="5" s="1"/>
  <c r="L2275" i="5"/>
  <c r="M2275" i="5" s="1"/>
  <c r="N2275" i="5" s="1" a="1"/>
  <c r="N2275" i="5" s="1"/>
  <c r="L2274" i="5"/>
  <c r="M2274" i="5" s="1"/>
  <c r="N2274" i="5" s="1" a="1"/>
  <c r="N2274" i="5" s="1"/>
  <c r="L2273" i="5"/>
  <c r="M2273" i="5" s="1"/>
  <c r="N2273" i="5" s="1" a="1"/>
  <c r="N2273" i="5" s="1"/>
  <c r="L2272" i="5"/>
  <c r="M2272" i="5" s="1"/>
  <c r="N2272" i="5" s="1" a="1"/>
  <c r="N2272" i="5" s="1"/>
  <c r="L2271" i="5"/>
  <c r="M2271" i="5" s="1"/>
  <c r="N2271" i="5" s="1" a="1"/>
  <c r="N2271" i="5" s="1"/>
  <c r="M2270" i="5"/>
  <c r="N2270" i="5" s="1" a="1"/>
  <c r="N2270" i="5" s="1"/>
  <c r="L2270" i="5"/>
  <c r="L2269" i="5"/>
  <c r="M2269" i="5" s="1"/>
  <c r="N2269" i="5" s="1" a="1"/>
  <c r="N2269" i="5" s="1"/>
  <c r="L2268" i="5"/>
  <c r="M2268" i="5" s="1"/>
  <c r="N2268" i="5" s="1" a="1"/>
  <c r="N2268" i="5" s="1"/>
  <c r="L2267" i="5"/>
  <c r="M2267" i="5" s="1"/>
  <c r="N2267" i="5" s="1" a="1"/>
  <c r="N2267" i="5" s="1"/>
  <c r="L2266" i="5"/>
  <c r="M2266" i="5" s="1"/>
  <c r="N2266" i="5" s="1" a="1"/>
  <c r="N2266" i="5" s="1"/>
  <c r="L2265" i="5"/>
  <c r="M2265" i="5" s="1"/>
  <c r="N2265" i="5" s="1" a="1"/>
  <c r="N2265" i="5" s="1"/>
  <c r="L2264" i="5"/>
  <c r="M2264" i="5" s="1"/>
  <c r="N2264" i="5" s="1" a="1"/>
  <c r="N2264" i="5" s="1"/>
  <c r="L2263" i="5"/>
  <c r="M2263" i="5" s="1"/>
  <c r="N2263" i="5" s="1" a="1"/>
  <c r="N2263" i="5" s="1"/>
  <c r="L2262" i="5"/>
  <c r="M2262" i="5" s="1"/>
  <c r="N2262" i="5" s="1" a="1"/>
  <c r="N2262" i="5" s="1"/>
  <c r="L2261" i="5"/>
  <c r="M2261" i="5" s="1"/>
  <c r="L2260" i="5"/>
  <c r="M2260" i="5" s="1"/>
  <c r="N2260" i="5" s="1" a="1"/>
  <c r="N2260" i="5" s="1"/>
  <c r="L2259" i="5"/>
  <c r="M2259" i="5" s="1"/>
  <c r="N2259" i="5" s="1" a="1"/>
  <c r="N2259" i="5" s="1"/>
  <c r="L2258" i="5"/>
  <c r="M2258" i="5" s="1"/>
  <c r="N2258" i="5" s="1" a="1"/>
  <c r="N2258" i="5" s="1"/>
  <c r="L2257" i="5"/>
  <c r="M2257" i="5" s="1"/>
  <c r="N2257" i="5" s="1" a="1"/>
  <c r="N2257" i="5" s="1"/>
  <c r="L2256" i="5"/>
  <c r="M2256" i="5" s="1"/>
  <c r="N2256" i="5" s="1" a="1"/>
  <c r="N2256" i="5" s="1"/>
  <c r="L2255" i="5"/>
  <c r="M2255" i="5" s="1"/>
  <c r="N2255" i="5" s="1" a="1"/>
  <c r="N2255" i="5" s="1"/>
  <c r="L2254" i="5"/>
  <c r="M2254" i="5" s="1"/>
  <c r="N2254" i="5" s="1" a="1"/>
  <c r="N2254" i="5" s="1"/>
  <c r="L2253" i="5"/>
  <c r="M2253" i="5" s="1"/>
  <c r="N2253" i="5" s="1" a="1"/>
  <c r="N2253" i="5" s="1"/>
  <c r="M2252" i="5"/>
  <c r="N2252" i="5" s="1" a="1"/>
  <c r="N2252" i="5" s="1"/>
  <c r="L2252" i="5"/>
  <c r="L2251" i="5"/>
  <c r="M2251" i="5" s="1"/>
  <c r="N2251" i="5" s="1" a="1"/>
  <c r="N2251" i="5" s="1"/>
  <c r="L2250" i="5"/>
  <c r="M2250" i="5" s="1"/>
  <c r="N2250" i="5" s="1" a="1"/>
  <c r="N2250" i="5" s="1"/>
  <c r="L2249" i="5"/>
  <c r="M2249" i="5" s="1"/>
  <c r="N2249" i="5" s="1" a="1"/>
  <c r="N2249" i="5" s="1"/>
  <c r="L2248" i="5"/>
  <c r="M2248" i="5" s="1"/>
  <c r="N2248" i="5" s="1" a="1"/>
  <c r="N2248" i="5" s="1"/>
  <c r="L2247" i="5"/>
  <c r="M2247" i="5" s="1"/>
  <c r="N2247" i="5" s="1" a="1"/>
  <c r="N2247" i="5" s="1"/>
  <c r="L2246" i="5"/>
  <c r="M2246" i="5" s="1"/>
  <c r="N2246" i="5" s="1" a="1"/>
  <c r="N2246" i="5" s="1"/>
  <c r="L2245" i="5"/>
  <c r="M2245" i="5" s="1"/>
  <c r="N2245" i="5" s="1" a="1"/>
  <c r="N2245" i="5" s="1"/>
  <c r="L2244" i="5"/>
  <c r="M2244" i="5" s="1"/>
  <c r="N2244" i="5" s="1" a="1"/>
  <c r="N2244" i="5" s="1"/>
  <c r="L2243" i="5"/>
  <c r="M2243" i="5" s="1"/>
  <c r="N2243" i="5" s="1" a="1"/>
  <c r="N2243" i="5" s="1"/>
  <c r="M2242" i="5"/>
  <c r="N2242" i="5" s="1" a="1"/>
  <c r="N2242" i="5" s="1"/>
  <c r="L2242" i="5"/>
  <c r="L2241" i="5"/>
  <c r="M2241" i="5" s="1"/>
  <c r="N2241" i="5" s="1" a="1"/>
  <c r="N2241" i="5" s="1"/>
  <c r="M2240" i="5"/>
  <c r="N2240" i="5" s="1" a="1"/>
  <c r="N2240" i="5" s="1"/>
  <c r="L2240" i="5"/>
  <c r="L2239" i="5"/>
  <c r="M2239" i="5" s="1"/>
  <c r="N2239" i="5" s="1" a="1"/>
  <c r="N2239" i="5" s="1"/>
  <c r="L2238" i="5"/>
  <c r="M2238" i="5" s="1"/>
  <c r="N2238" i="5" s="1" a="1"/>
  <c r="N2238" i="5" s="1"/>
  <c r="L2237" i="5"/>
  <c r="M2237" i="5" s="1"/>
  <c r="N2237" i="5" s="1" a="1"/>
  <c r="N2237" i="5" s="1"/>
  <c r="L2236" i="5"/>
  <c r="M2236" i="5" s="1"/>
  <c r="N2236" i="5" s="1" a="1"/>
  <c r="N2236" i="5" s="1"/>
  <c r="L2235" i="5"/>
  <c r="M2235" i="5" s="1"/>
  <c r="N2235" i="5" s="1" a="1"/>
  <c r="N2235" i="5" s="1"/>
  <c r="L2234" i="5"/>
  <c r="M2234" i="5" s="1"/>
  <c r="N2234" i="5" s="1" a="1"/>
  <c r="N2234" i="5" s="1"/>
  <c r="L2233" i="5"/>
  <c r="M2233" i="5" s="1"/>
  <c r="N2233" i="5" s="1" a="1"/>
  <c r="N2233" i="5" s="1"/>
  <c r="L2232" i="5"/>
  <c r="M2232" i="5" s="1"/>
  <c r="N2232" i="5" s="1" a="1"/>
  <c r="N2232" i="5" s="1"/>
  <c r="L2231" i="5"/>
  <c r="M2231" i="5" s="1"/>
  <c r="N2231" i="5" s="1" a="1"/>
  <c r="N2231" i="5" s="1"/>
  <c r="L2230" i="5"/>
  <c r="M2230" i="5" s="1"/>
  <c r="N2230" i="5" s="1" a="1"/>
  <c r="N2230" i="5" s="1"/>
  <c r="L2229" i="5"/>
  <c r="M2229" i="5" s="1"/>
  <c r="N2229" i="5" s="1" a="1"/>
  <c r="N2229" i="5" s="1"/>
  <c r="L2228" i="5"/>
  <c r="M2228" i="5" s="1"/>
  <c r="N2228" i="5" s="1" a="1"/>
  <c r="N2228" i="5" s="1"/>
  <c r="L2227" i="5"/>
  <c r="M2227" i="5" s="1"/>
  <c r="N2227" i="5" s="1" a="1"/>
  <c r="N2227" i="5" s="1"/>
  <c r="L2226" i="5"/>
  <c r="M2226" i="5" s="1"/>
  <c r="N2226" i="5" s="1" a="1"/>
  <c r="N2226" i="5" s="1"/>
  <c r="L2225" i="5"/>
  <c r="M2225" i="5" s="1"/>
  <c r="N2225" i="5" s="1" a="1"/>
  <c r="N2225" i="5" s="1"/>
  <c r="L2224" i="5"/>
  <c r="M2224" i="5" s="1"/>
  <c r="N2224" i="5" s="1" a="1"/>
  <c r="N2224" i="5" s="1"/>
  <c r="L2223" i="5"/>
  <c r="M2223" i="5" s="1"/>
  <c r="N2223" i="5" s="1" a="1"/>
  <c r="N2223" i="5" s="1"/>
  <c r="L2222" i="5"/>
  <c r="M2222" i="5" s="1"/>
  <c r="N2222" i="5" s="1" a="1"/>
  <c r="N2222" i="5" s="1"/>
  <c r="L2221" i="5"/>
  <c r="M2221" i="5" s="1"/>
  <c r="N2221" i="5" s="1" a="1"/>
  <c r="N2221" i="5" s="1"/>
  <c r="L2220" i="5"/>
  <c r="M2220" i="5" s="1"/>
  <c r="N2220" i="5" s="1" a="1"/>
  <c r="N2220" i="5" s="1"/>
  <c r="L2219" i="5"/>
  <c r="M2219" i="5" s="1"/>
  <c r="N2219" i="5" s="1" a="1"/>
  <c r="N2219" i="5" s="1"/>
  <c r="L2218" i="5"/>
  <c r="M2218" i="5" s="1"/>
  <c r="N2218" i="5" s="1" a="1"/>
  <c r="N2218" i="5" s="1"/>
  <c r="L2217" i="5"/>
  <c r="M2217" i="5" s="1"/>
  <c r="N2217" i="5" s="1" a="1"/>
  <c r="N2217" i="5" s="1"/>
  <c r="L2216" i="5"/>
  <c r="M2216" i="5" s="1"/>
  <c r="N2216" i="5" s="1" a="1"/>
  <c r="N2216" i="5" s="1"/>
  <c r="L2215" i="5"/>
  <c r="M2215" i="5" s="1"/>
  <c r="N2215" i="5" s="1" a="1"/>
  <c r="N2215" i="5" s="1"/>
  <c r="L2214" i="5"/>
  <c r="M2214" i="5" s="1"/>
  <c r="N2214" i="5" s="1" a="1"/>
  <c r="N2214" i="5" s="1"/>
  <c r="L2213" i="5"/>
  <c r="M2213" i="5" s="1"/>
  <c r="N2213" i="5" s="1" a="1"/>
  <c r="N2213" i="5" s="1"/>
  <c r="L2212" i="5"/>
  <c r="M2212" i="5" s="1"/>
  <c r="N2212" i="5" s="1" a="1"/>
  <c r="N2212" i="5" s="1"/>
  <c r="L2211" i="5"/>
  <c r="M2211" i="5" s="1"/>
  <c r="N2211" i="5" s="1" a="1"/>
  <c r="N2211" i="5" s="1"/>
  <c r="L2210" i="5"/>
  <c r="M2210" i="5" s="1"/>
  <c r="N2210" i="5" s="1" a="1"/>
  <c r="N2210" i="5" s="1"/>
  <c r="L2209" i="5"/>
  <c r="M2209" i="5" s="1"/>
  <c r="N2209" i="5" s="1" a="1"/>
  <c r="N2209" i="5" s="1"/>
  <c r="L2208" i="5"/>
  <c r="M2208" i="5" s="1"/>
  <c r="N2208" i="5" s="1" a="1"/>
  <c r="N2208" i="5" s="1"/>
  <c r="L2207" i="5"/>
  <c r="M2207" i="5" s="1"/>
  <c r="N2207" i="5" s="1" a="1"/>
  <c r="N2207" i="5" s="1"/>
  <c r="L2206" i="5"/>
  <c r="M2206" i="5" s="1"/>
  <c r="N2206" i="5" s="1" a="1"/>
  <c r="N2206" i="5" s="1"/>
  <c r="L2205" i="5"/>
  <c r="M2205" i="5" s="1"/>
  <c r="N2205" i="5" s="1" a="1"/>
  <c r="N2205" i="5" s="1"/>
  <c r="L2204" i="5"/>
  <c r="M2204" i="5" s="1"/>
  <c r="N2204" i="5" s="1" a="1"/>
  <c r="N2204" i="5" s="1"/>
  <c r="L2203" i="5"/>
  <c r="M2203" i="5" s="1"/>
  <c r="N2203" i="5" s="1" a="1"/>
  <c r="N2203" i="5" s="1"/>
  <c r="L2202" i="5"/>
  <c r="M2202" i="5" s="1"/>
  <c r="N2202" i="5" s="1" a="1"/>
  <c r="N2202" i="5" s="1"/>
  <c r="L2201" i="5"/>
  <c r="M2201" i="5" s="1"/>
  <c r="N2201" i="5" s="1" a="1"/>
  <c r="N2201" i="5" s="1"/>
  <c r="L2200" i="5"/>
  <c r="M2200" i="5" s="1"/>
  <c r="N2200" i="5" s="1" a="1"/>
  <c r="N2200" i="5" s="1"/>
  <c r="L2199" i="5"/>
  <c r="M2199" i="5" s="1"/>
  <c r="N2199" i="5" s="1" a="1"/>
  <c r="N2199" i="5" s="1"/>
  <c r="L2198" i="5"/>
  <c r="M2198" i="5" s="1"/>
  <c r="N2198" i="5" s="1" a="1"/>
  <c r="N2198" i="5" s="1"/>
  <c r="L2197" i="5"/>
  <c r="M2197" i="5" s="1"/>
  <c r="N2197" i="5" s="1" a="1"/>
  <c r="N2197" i="5" s="1"/>
  <c r="L2196" i="5"/>
  <c r="M2196" i="5" s="1"/>
  <c r="N2196" i="5" s="1" a="1"/>
  <c r="N2196" i="5" s="1"/>
  <c r="L2195" i="5"/>
  <c r="M2195" i="5" s="1"/>
  <c r="N2195" i="5" s="1" a="1"/>
  <c r="N2195" i="5" s="1"/>
  <c r="L2194" i="5"/>
  <c r="M2194" i="5" s="1"/>
  <c r="N2194" i="5" s="1" a="1"/>
  <c r="N2194" i="5" s="1"/>
  <c r="M2193" i="5"/>
  <c r="N2193" i="5" s="1" a="1"/>
  <c r="N2193" i="5" s="1"/>
  <c r="L2193" i="5"/>
  <c r="M2192" i="5"/>
  <c r="N2192" i="5" s="1" a="1"/>
  <c r="N2192" i="5" s="1"/>
  <c r="L2192" i="5"/>
  <c r="L2191" i="5"/>
  <c r="M2191" i="5" s="1"/>
  <c r="N2191" i="5" s="1" a="1"/>
  <c r="N2191" i="5" s="1"/>
  <c r="L2190" i="5"/>
  <c r="M2190" i="5" s="1"/>
  <c r="N2190" i="5" s="1" a="1"/>
  <c r="N2190" i="5" s="1"/>
  <c r="L2189" i="5"/>
  <c r="M2189" i="5" s="1"/>
  <c r="N2189" i="5" s="1" a="1"/>
  <c r="N2189" i="5" s="1"/>
  <c r="L2188" i="5"/>
  <c r="M2188" i="5" s="1"/>
  <c r="N2188" i="5" s="1" a="1"/>
  <c r="N2188" i="5" s="1"/>
  <c r="L2187" i="5"/>
  <c r="M2187" i="5" s="1"/>
  <c r="N2187" i="5" s="1" a="1"/>
  <c r="N2187" i="5" s="1"/>
  <c r="L2186" i="5"/>
  <c r="M2186" i="5" s="1"/>
  <c r="N2186" i="5" s="1" a="1"/>
  <c r="N2186" i="5" s="1"/>
  <c r="L2185" i="5"/>
  <c r="M2185" i="5" s="1"/>
  <c r="N2185" i="5" s="1" a="1"/>
  <c r="N2185" i="5" s="1"/>
  <c r="L2184" i="5"/>
  <c r="M2184" i="5" s="1"/>
  <c r="N2184" i="5" s="1" a="1"/>
  <c r="N2184" i="5" s="1"/>
  <c r="L2183" i="5"/>
  <c r="M2183" i="5" s="1"/>
  <c r="N2183" i="5" s="1" a="1"/>
  <c r="N2183" i="5" s="1"/>
  <c r="L2182" i="5"/>
  <c r="M2182" i="5" s="1"/>
  <c r="N2182" i="5" s="1" a="1"/>
  <c r="N2182" i="5" s="1"/>
  <c r="L2181" i="5"/>
  <c r="M2181" i="5" s="1"/>
  <c r="N2181" i="5" s="1" a="1"/>
  <c r="N2181" i="5" s="1"/>
  <c r="L2180" i="5"/>
  <c r="M2180" i="5" s="1"/>
  <c r="N2180" i="5" s="1" a="1"/>
  <c r="N2180" i="5" s="1"/>
  <c r="L2179" i="5"/>
  <c r="M2179" i="5" s="1"/>
  <c r="N2179" i="5" s="1" a="1"/>
  <c r="N2179" i="5" s="1"/>
  <c r="L2178" i="5"/>
  <c r="M2178" i="5" s="1"/>
  <c r="N2178" i="5" s="1" a="1"/>
  <c r="N2178" i="5" s="1"/>
  <c r="L2177" i="5"/>
  <c r="M2177" i="5" s="1"/>
  <c r="N2177" i="5" s="1" a="1"/>
  <c r="N2177" i="5" s="1"/>
  <c r="L2176" i="5"/>
  <c r="M2176" i="5" s="1"/>
  <c r="N2176" i="5" s="1" a="1"/>
  <c r="N2176" i="5" s="1"/>
  <c r="L2175" i="5"/>
  <c r="M2175" i="5" s="1"/>
  <c r="N2175" i="5" s="1" a="1"/>
  <c r="N2175" i="5" s="1"/>
  <c r="L2174" i="5"/>
  <c r="M2174" i="5" s="1"/>
  <c r="N2174" i="5" s="1" a="1"/>
  <c r="N2174" i="5" s="1"/>
  <c r="L2173" i="5"/>
  <c r="M2173" i="5" s="1"/>
  <c r="N2173" i="5" s="1" a="1"/>
  <c r="N2173" i="5" s="1"/>
  <c r="L2172" i="5"/>
  <c r="M2172" i="5" s="1"/>
  <c r="N2172" i="5" s="1" a="1"/>
  <c r="N2172" i="5" s="1"/>
  <c r="L2171" i="5"/>
  <c r="M2171" i="5" s="1"/>
  <c r="N2171" i="5" s="1" a="1"/>
  <c r="N2171" i="5" s="1"/>
  <c r="L2170" i="5"/>
  <c r="M2170" i="5" s="1"/>
  <c r="N2170" i="5" s="1" a="1"/>
  <c r="N2170" i="5" s="1"/>
  <c r="L2169" i="5"/>
  <c r="M2169" i="5" s="1"/>
  <c r="N2169" i="5" s="1" a="1"/>
  <c r="N2169" i="5" s="1"/>
  <c r="L2168" i="5"/>
  <c r="M2168" i="5" s="1"/>
  <c r="N2168" i="5" s="1" a="1"/>
  <c r="N2168" i="5" s="1"/>
  <c r="L2167" i="5"/>
  <c r="M2167" i="5" s="1"/>
  <c r="N2167" i="5" s="1" a="1"/>
  <c r="N2167" i="5" s="1"/>
  <c r="L2166" i="5"/>
  <c r="M2166" i="5" s="1"/>
  <c r="N2166" i="5" s="1" a="1"/>
  <c r="N2166" i="5" s="1"/>
  <c r="L2165" i="5"/>
  <c r="M2165" i="5" s="1"/>
  <c r="N2165" i="5" s="1" a="1"/>
  <c r="N2165" i="5" s="1"/>
  <c r="L2164" i="5"/>
  <c r="M2164" i="5" s="1"/>
  <c r="N2164" i="5" s="1" a="1"/>
  <c r="N2164" i="5" s="1"/>
  <c r="L2163" i="5"/>
  <c r="M2163" i="5" s="1"/>
  <c r="N2163" i="5" s="1" a="1"/>
  <c r="N2163" i="5" s="1"/>
  <c r="L2162" i="5"/>
  <c r="M2162" i="5" s="1"/>
  <c r="N2162" i="5" s="1" a="1"/>
  <c r="N2162" i="5" s="1"/>
  <c r="L2161" i="5"/>
  <c r="M2161" i="5" s="1"/>
  <c r="N2161" i="5" s="1" a="1"/>
  <c r="N2161" i="5" s="1"/>
  <c r="L2160" i="5"/>
  <c r="M2160" i="5" s="1"/>
  <c r="N2160" i="5" s="1" a="1"/>
  <c r="N2160" i="5" s="1"/>
  <c r="L2159" i="5"/>
  <c r="M2159" i="5" s="1"/>
  <c r="N2159" i="5" s="1" a="1"/>
  <c r="N2159" i="5" s="1"/>
  <c r="L2158" i="5"/>
  <c r="M2158" i="5" s="1"/>
  <c r="N2158" i="5" s="1" a="1"/>
  <c r="N2158" i="5" s="1"/>
  <c r="L2157" i="5"/>
  <c r="M2157" i="5" s="1"/>
  <c r="N2157" i="5" s="1" a="1"/>
  <c r="N2157" i="5" s="1"/>
  <c r="L2156" i="5"/>
  <c r="M2156" i="5" s="1"/>
  <c r="N2156" i="5" s="1" a="1"/>
  <c r="N2156" i="5" s="1"/>
  <c r="M2155" i="5"/>
  <c r="N2155" i="5" s="1" a="1"/>
  <c r="N2155" i="5" s="1"/>
  <c r="L2155" i="5"/>
  <c r="L2154" i="5"/>
  <c r="M2154" i="5" s="1"/>
  <c r="N2154" i="5" s="1" a="1"/>
  <c r="N2154" i="5" s="1"/>
  <c r="L2153" i="5"/>
  <c r="M2153" i="5" s="1"/>
  <c r="N2153" i="5" s="1" a="1"/>
  <c r="N2153" i="5" s="1"/>
  <c r="L2152" i="5"/>
  <c r="M2152" i="5" s="1"/>
  <c r="N2152" i="5" s="1" a="1"/>
  <c r="N2152" i="5" s="1"/>
  <c r="L2151" i="5"/>
  <c r="M2151" i="5" s="1"/>
  <c r="N2151" i="5" s="1" a="1"/>
  <c r="N2151" i="5" s="1"/>
  <c r="L2150" i="5"/>
  <c r="M2150" i="5" s="1"/>
  <c r="N2150" i="5" s="1" a="1"/>
  <c r="N2150" i="5" s="1"/>
  <c r="L2149" i="5"/>
  <c r="M2149" i="5" s="1"/>
  <c r="N2149" i="5" s="1" a="1"/>
  <c r="N2149" i="5" s="1"/>
  <c r="L2148" i="5"/>
  <c r="M2148" i="5" s="1"/>
  <c r="N2148" i="5" s="1" a="1"/>
  <c r="N2148" i="5" s="1"/>
  <c r="L2147" i="5"/>
  <c r="M2147" i="5" s="1"/>
  <c r="N2147" i="5" s="1" a="1"/>
  <c r="N2147" i="5" s="1"/>
  <c r="L2146" i="5"/>
  <c r="M2146" i="5" s="1"/>
  <c r="N2146" i="5" s="1" a="1"/>
  <c r="N2146" i="5" s="1"/>
  <c r="L2145" i="5"/>
  <c r="M2145" i="5" s="1"/>
  <c r="N2145" i="5" s="1" a="1"/>
  <c r="N2145" i="5" s="1"/>
  <c r="L2144" i="5"/>
  <c r="M2144" i="5" s="1"/>
  <c r="N2144" i="5" s="1" a="1"/>
  <c r="N2144" i="5" s="1"/>
  <c r="L2143" i="5"/>
  <c r="M2143" i="5" s="1"/>
  <c r="N2143" i="5" s="1" a="1"/>
  <c r="N2143" i="5" s="1"/>
  <c r="L2142" i="5"/>
  <c r="M2142" i="5" s="1"/>
  <c r="N2142" i="5" s="1" a="1"/>
  <c r="N2142" i="5" s="1"/>
  <c r="L2141" i="5"/>
  <c r="M2141" i="5" s="1"/>
  <c r="N2141" i="5" s="1" a="1"/>
  <c r="N2141" i="5" s="1"/>
  <c r="M2140" i="5"/>
  <c r="N2140" i="5" s="1" a="1"/>
  <c r="N2140" i="5" s="1"/>
  <c r="L2140" i="5"/>
  <c r="L2139" i="5"/>
  <c r="M2139" i="5" s="1"/>
  <c r="N2139" i="5" s="1" a="1"/>
  <c r="N2139" i="5" s="1"/>
  <c r="L2138" i="5"/>
  <c r="M2138" i="5" s="1"/>
  <c r="N2138" i="5" s="1" a="1"/>
  <c r="N2138" i="5" s="1"/>
  <c r="L2137" i="5"/>
  <c r="M2137" i="5" s="1"/>
  <c r="N2137" i="5" s="1" a="1"/>
  <c r="N2137" i="5" s="1"/>
  <c r="L2136" i="5"/>
  <c r="M2136" i="5" s="1"/>
  <c r="N2136" i="5" s="1" a="1"/>
  <c r="N2136" i="5" s="1"/>
  <c r="L2135" i="5"/>
  <c r="M2135" i="5" s="1"/>
  <c r="N2135" i="5" s="1" a="1"/>
  <c r="N2135" i="5" s="1"/>
  <c r="L2134" i="5"/>
  <c r="M2134" i="5" s="1"/>
  <c r="N2134" i="5" s="1" a="1"/>
  <c r="N2134" i="5" s="1"/>
  <c r="L2133" i="5"/>
  <c r="M2133" i="5" s="1"/>
  <c r="N2133" i="5" s="1" a="1"/>
  <c r="N2133" i="5" s="1"/>
  <c r="L2132" i="5"/>
  <c r="M2132" i="5" s="1"/>
  <c r="N2132" i="5" s="1" a="1"/>
  <c r="N2132" i="5" s="1"/>
  <c r="L2131" i="5"/>
  <c r="M2131" i="5" s="1"/>
  <c r="N2131" i="5" s="1" a="1"/>
  <c r="N2131" i="5" s="1"/>
  <c r="L2130" i="5"/>
  <c r="M2130" i="5" s="1"/>
  <c r="N2130" i="5" s="1" a="1"/>
  <c r="N2130" i="5" s="1"/>
  <c r="L2129" i="5"/>
  <c r="M2129" i="5" s="1"/>
  <c r="N2129" i="5" s="1" a="1"/>
  <c r="N2129" i="5" s="1"/>
  <c r="L2128" i="5"/>
  <c r="M2128" i="5" s="1"/>
  <c r="N2128" i="5" s="1" a="1"/>
  <c r="N2128" i="5" s="1"/>
  <c r="L2127" i="5"/>
  <c r="M2127" i="5" s="1"/>
  <c r="N2127" i="5" s="1" a="1"/>
  <c r="N2127" i="5" s="1"/>
  <c r="L2126" i="5"/>
  <c r="M2126" i="5" s="1"/>
  <c r="N2126" i="5" s="1" a="1"/>
  <c r="N2126" i="5" s="1"/>
  <c r="L2125" i="5"/>
  <c r="M2125" i="5" s="1"/>
  <c r="N2125" i="5" s="1" a="1"/>
  <c r="N2125" i="5" s="1"/>
  <c r="L2124" i="5"/>
  <c r="M2124" i="5" s="1"/>
  <c r="N2124" i="5" s="1" a="1"/>
  <c r="N2124" i="5" s="1"/>
  <c r="L2123" i="5"/>
  <c r="M2123" i="5" s="1"/>
  <c r="N2123" i="5" s="1" a="1"/>
  <c r="N2123" i="5" s="1"/>
  <c r="M2122" i="5"/>
  <c r="N2122" i="5" s="1" a="1"/>
  <c r="N2122" i="5" s="1"/>
  <c r="L2122" i="5"/>
  <c r="L2121" i="5"/>
  <c r="M2121" i="5" s="1"/>
  <c r="N2121" i="5" s="1" a="1"/>
  <c r="N2121" i="5" s="1"/>
  <c r="L2120" i="5"/>
  <c r="M2120" i="5" s="1"/>
  <c r="N2120" i="5" s="1" a="1"/>
  <c r="N2120" i="5" s="1"/>
  <c r="L2119" i="5"/>
  <c r="M2119" i="5" s="1"/>
  <c r="N2119" i="5" s="1" a="1"/>
  <c r="N2119" i="5" s="1"/>
  <c r="L2118" i="5"/>
  <c r="M2118" i="5" s="1"/>
  <c r="N2118" i="5" s="1" a="1"/>
  <c r="N2118" i="5" s="1"/>
  <c r="L2117" i="5"/>
  <c r="M2117" i="5" s="1"/>
  <c r="N2117" i="5" s="1" a="1"/>
  <c r="N2117" i="5" s="1"/>
  <c r="L2116" i="5"/>
  <c r="M2116" i="5" s="1"/>
  <c r="N2116" i="5" s="1" a="1"/>
  <c r="N2116" i="5" s="1"/>
  <c r="L2115" i="5"/>
  <c r="M2115" i="5" s="1"/>
  <c r="N2115" i="5" s="1" a="1"/>
  <c r="N2115" i="5" s="1"/>
  <c r="L2114" i="5"/>
  <c r="M2114" i="5" s="1"/>
  <c r="N2114" i="5" s="1" a="1"/>
  <c r="N2114" i="5" s="1"/>
  <c r="L2113" i="5"/>
  <c r="M2113" i="5" s="1"/>
  <c r="N2113" i="5" s="1" a="1"/>
  <c r="N2113" i="5" s="1"/>
  <c r="L2112" i="5"/>
  <c r="M2112" i="5" s="1"/>
  <c r="N2112" i="5" s="1" a="1"/>
  <c r="N2112" i="5" s="1"/>
  <c r="L2111" i="5"/>
  <c r="M2111" i="5" s="1"/>
  <c r="N2111" i="5" s="1" a="1"/>
  <c r="N2111" i="5" s="1"/>
  <c r="L2110" i="5"/>
  <c r="M2110" i="5" s="1"/>
  <c r="N2110" i="5" s="1" a="1"/>
  <c r="N2110" i="5" s="1"/>
  <c r="L2109" i="5"/>
  <c r="M2109" i="5" s="1"/>
  <c r="N2109" i="5" s="1" a="1"/>
  <c r="N2109" i="5" s="1"/>
  <c r="L2108" i="5"/>
  <c r="M2108" i="5" s="1"/>
  <c r="N2108" i="5" s="1" a="1"/>
  <c r="N2108" i="5" s="1"/>
  <c r="L2107" i="5"/>
  <c r="M2107" i="5" s="1"/>
  <c r="N2107" i="5" s="1" a="1"/>
  <c r="N2107" i="5" s="1"/>
  <c r="L2106" i="5"/>
  <c r="M2106" i="5" s="1"/>
  <c r="N2106" i="5" s="1" a="1"/>
  <c r="N2106" i="5" s="1"/>
  <c r="L2105" i="5"/>
  <c r="M2105" i="5" s="1"/>
  <c r="N2105" i="5" s="1" a="1"/>
  <c r="N2105" i="5" s="1"/>
  <c r="L2104" i="5"/>
  <c r="M2104" i="5" s="1"/>
  <c r="N2104" i="5" s="1" a="1"/>
  <c r="N2104" i="5" s="1"/>
  <c r="L2103" i="5"/>
  <c r="M2103" i="5" s="1"/>
  <c r="N2103" i="5" s="1" a="1"/>
  <c r="N2103" i="5" s="1"/>
  <c r="L2102" i="5"/>
  <c r="M2102" i="5" s="1"/>
  <c r="N2102" i="5" s="1" a="1"/>
  <c r="N2102" i="5" s="1"/>
  <c r="L2101" i="5"/>
  <c r="M2101" i="5" s="1"/>
  <c r="N2101" i="5" s="1" a="1"/>
  <c r="N2101" i="5" s="1"/>
  <c r="L2100" i="5"/>
  <c r="M2100" i="5" s="1"/>
  <c r="N2100" i="5" s="1" a="1"/>
  <c r="N2100" i="5" s="1"/>
  <c r="M2099" i="5"/>
  <c r="N2099" i="5" s="1" a="1"/>
  <c r="N2099" i="5" s="1"/>
  <c r="L2099" i="5"/>
  <c r="L2098" i="5"/>
  <c r="M2098" i="5" s="1"/>
  <c r="N2098" i="5" s="1" a="1"/>
  <c r="N2098" i="5" s="1"/>
  <c r="L2097" i="5"/>
  <c r="M2097" i="5" s="1"/>
  <c r="N2097" i="5" s="1" a="1"/>
  <c r="N2097" i="5" s="1"/>
  <c r="L2096" i="5"/>
  <c r="M2096" i="5" s="1"/>
  <c r="N2096" i="5" s="1" a="1"/>
  <c r="N2096" i="5" s="1"/>
  <c r="L2095" i="5"/>
  <c r="M2095" i="5" s="1"/>
  <c r="N2095" i="5" s="1" a="1"/>
  <c r="N2095" i="5" s="1"/>
  <c r="L2094" i="5"/>
  <c r="M2094" i="5" s="1"/>
  <c r="N2094" i="5" s="1" a="1"/>
  <c r="N2094" i="5" s="1"/>
  <c r="L2093" i="5"/>
  <c r="M2093" i="5" s="1"/>
  <c r="N2093" i="5" s="1" a="1"/>
  <c r="N2093" i="5" s="1"/>
  <c r="L2092" i="5"/>
  <c r="M2092" i="5" s="1"/>
  <c r="N2092" i="5" s="1" a="1"/>
  <c r="N2092" i="5" s="1"/>
  <c r="L2091" i="5"/>
  <c r="M2091" i="5" s="1"/>
  <c r="N2091" i="5" s="1" a="1"/>
  <c r="N2091" i="5" s="1"/>
  <c r="L2090" i="5"/>
  <c r="M2090" i="5" s="1"/>
  <c r="N2090" i="5" s="1" a="1"/>
  <c r="N2090" i="5" s="1"/>
  <c r="L2089" i="5"/>
  <c r="M2089" i="5" s="1"/>
  <c r="N2089" i="5" s="1" a="1"/>
  <c r="N2089" i="5" s="1"/>
  <c r="L2088" i="5"/>
  <c r="M2088" i="5" s="1"/>
  <c r="N2088" i="5" s="1" a="1"/>
  <c r="N2088" i="5" s="1"/>
  <c r="L2087" i="5"/>
  <c r="M2087" i="5" s="1"/>
  <c r="N2087" i="5" s="1" a="1"/>
  <c r="N2087" i="5" s="1"/>
  <c r="L2086" i="5"/>
  <c r="M2086" i="5" s="1"/>
  <c r="N2086" i="5" s="1" a="1"/>
  <c r="N2086" i="5" s="1"/>
  <c r="L2085" i="5"/>
  <c r="M2085" i="5" s="1"/>
  <c r="N2085" i="5" s="1" a="1"/>
  <c r="N2085" i="5" s="1"/>
  <c r="L2084" i="5"/>
  <c r="M2084" i="5" s="1"/>
  <c r="N2084" i="5" s="1" a="1"/>
  <c r="N2084" i="5" s="1"/>
  <c r="L2083" i="5"/>
  <c r="M2083" i="5" s="1"/>
  <c r="N2083" i="5" s="1" a="1"/>
  <c r="N2083" i="5" s="1"/>
  <c r="L2082" i="5"/>
  <c r="M2082" i="5" s="1"/>
  <c r="N2082" i="5" s="1" a="1"/>
  <c r="N2082" i="5" s="1"/>
  <c r="L2081" i="5"/>
  <c r="M2081" i="5" s="1"/>
  <c r="N2081" i="5" s="1" a="1"/>
  <c r="N2081" i="5" s="1"/>
  <c r="L2080" i="5"/>
  <c r="M2080" i="5" s="1"/>
  <c r="N2080" i="5" s="1" a="1"/>
  <c r="N2080" i="5" s="1"/>
  <c r="L2079" i="5"/>
  <c r="M2079" i="5" s="1"/>
  <c r="N2079" i="5" s="1" a="1"/>
  <c r="N2079" i="5" s="1"/>
  <c r="L2078" i="5"/>
  <c r="M2078" i="5" s="1"/>
  <c r="N2078" i="5" s="1" a="1"/>
  <c r="N2078" i="5" s="1"/>
  <c r="L2077" i="5"/>
  <c r="M2077" i="5" s="1"/>
  <c r="N2077" i="5" s="1" a="1"/>
  <c r="N2077" i="5" s="1"/>
  <c r="L2076" i="5"/>
  <c r="M2076" i="5" s="1"/>
  <c r="N2076" i="5" s="1" a="1"/>
  <c r="N2076" i="5" s="1"/>
  <c r="L2075" i="5"/>
  <c r="M2075" i="5" s="1"/>
  <c r="N2075" i="5" s="1" a="1"/>
  <c r="N2075" i="5" s="1"/>
  <c r="L2074" i="5"/>
  <c r="M2074" i="5" s="1"/>
  <c r="N2074" i="5" s="1" a="1"/>
  <c r="N2074" i="5" s="1"/>
  <c r="L2073" i="5"/>
  <c r="M2073" i="5" s="1"/>
  <c r="N2073" i="5" s="1" a="1"/>
  <c r="N2073" i="5" s="1"/>
  <c r="L2072" i="5"/>
  <c r="M2072" i="5" s="1"/>
  <c r="N2072" i="5" s="1" a="1"/>
  <c r="N2072" i="5" s="1"/>
  <c r="L2071" i="5"/>
  <c r="M2071" i="5" s="1"/>
  <c r="N2071" i="5" s="1" a="1"/>
  <c r="N2071" i="5" s="1"/>
  <c r="L2070" i="5"/>
  <c r="M2070" i="5" s="1"/>
  <c r="N2070" i="5" s="1" a="1"/>
  <c r="N2070" i="5" s="1"/>
  <c r="L2069" i="5"/>
  <c r="M2069" i="5" s="1"/>
  <c r="N2069" i="5" s="1" a="1"/>
  <c r="N2069" i="5" s="1"/>
  <c r="L2068" i="5"/>
  <c r="M2068" i="5" s="1"/>
  <c r="N2068" i="5" s="1" a="1"/>
  <c r="N2068" i="5" s="1"/>
  <c r="L2067" i="5"/>
  <c r="M2067" i="5" s="1"/>
  <c r="N2067" i="5" s="1" a="1"/>
  <c r="N2067" i="5" s="1"/>
  <c r="L2066" i="5"/>
  <c r="M2066" i="5" s="1"/>
  <c r="N2066" i="5" s="1" a="1"/>
  <c r="N2066" i="5" s="1"/>
  <c r="L2065" i="5"/>
  <c r="M2065" i="5" s="1"/>
  <c r="N2065" i="5" s="1" a="1"/>
  <c r="N2065" i="5" s="1"/>
  <c r="L2064" i="5"/>
  <c r="M2064" i="5" s="1"/>
  <c r="N2064" i="5" s="1" a="1"/>
  <c r="N2064" i="5" s="1"/>
  <c r="L2063" i="5"/>
  <c r="M2063" i="5" s="1"/>
  <c r="N2063" i="5" s="1" a="1"/>
  <c r="N2063" i="5" s="1"/>
  <c r="L2062" i="5"/>
  <c r="M2062" i="5" s="1"/>
  <c r="N2062" i="5" s="1" a="1"/>
  <c r="N2062" i="5" s="1"/>
  <c r="L2061" i="5"/>
  <c r="M2061" i="5" s="1"/>
  <c r="N2061" i="5" s="1" a="1"/>
  <c r="N2061" i="5" s="1"/>
  <c r="L2060" i="5"/>
  <c r="M2060" i="5" s="1"/>
  <c r="N2060" i="5" s="1" a="1"/>
  <c r="N2060" i="5" s="1"/>
  <c r="L2059" i="5"/>
  <c r="M2059" i="5" s="1"/>
  <c r="N2059" i="5" s="1" a="1"/>
  <c r="N2059" i="5" s="1"/>
  <c r="L2058" i="5"/>
  <c r="M2058" i="5" s="1"/>
  <c r="N2058" i="5" s="1" a="1"/>
  <c r="N2058" i="5" s="1"/>
  <c r="L2057" i="5"/>
  <c r="M2057" i="5" s="1"/>
  <c r="N2057" i="5" s="1" a="1"/>
  <c r="N2057" i="5" s="1"/>
  <c r="L2056" i="5"/>
  <c r="M2056" i="5" s="1"/>
  <c r="N2056" i="5" s="1" a="1"/>
  <c r="N2056" i="5" s="1"/>
  <c r="L2055" i="5"/>
  <c r="M2055" i="5" s="1"/>
  <c r="N2055" i="5" s="1" a="1"/>
  <c r="N2055" i="5" s="1"/>
  <c r="L2054" i="5"/>
  <c r="M2054" i="5" s="1"/>
  <c r="N2054" i="5" s="1" a="1"/>
  <c r="N2054" i="5" s="1"/>
  <c r="L2053" i="5"/>
  <c r="M2053" i="5" s="1"/>
  <c r="N2053" i="5" s="1" a="1"/>
  <c r="N2053" i="5" s="1"/>
  <c r="L2052" i="5"/>
  <c r="M2052" i="5" s="1"/>
  <c r="N2052" i="5" s="1" a="1"/>
  <c r="N2052" i="5" s="1"/>
  <c r="L2051" i="5"/>
  <c r="M2051" i="5" s="1"/>
  <c r="N2051" i="5" s="1" a="1"/>
  <c r="N2051" i="5" s="1"/>
  <c r="L2050" i="5"/>
  <c r="M2050" i="5" s="1"/>
  <c r="N2050" i="5" s="1" a="1"/>
  <c r="N2050" i="5" s="1"/>
  <c r="L2049" i="5"/>
  <c r="M2049" i="5" s="1"/>
  <c r="N2049" i="5" s="1" a="1"/>
  <c r="N2049" i="5" s="1"/>
  <c r="L2048" i="5"/>
  <c r="M2048" i="5" s="1"/>
  <c r="N2048" i="5" s="1" a="1"/>
  <c r="N2048" i="5" s="1"/>
  <c r="L2047" i="5"/>
  <c r="M2047" i="5" s="1"/>
  <c r="N2047" i="5" s="1" a="1"/>
  <c r="N2047" i="5" s="1"/>
  <c r="L2046" i="5"/>
  <c r="M2046" i="5" s="1"/>
  <c r="N2046" i="5" s="1" a="1"/>
  <c r="N2046" i="5" s="1"/>
  <c r="L2045" i="5"/>
  <c r="M2045" i="5" s="1"/>
  <c r="N2045" i="5" s="1" a="1"/>
  <c r="N2045" i="5" s="1"/>
  <c r="L2044" i="5"/>
  <c r="M2044" i="5" s="1"/>
  <c r="N2044" i="5" s="1" a="1"/>
  <c r="N2044" i="5" s="1"/>
  <c r="L2043" i="5"/>
  <c r="M2043" i="5" s="1"/>
  <c r="N2043" i="5" s="1" a="1"/>
  <c r="N2043" i="5" s="1"/>
  <c r="L2042" i="5"/>
  <c r="M2042" i="5" s="1"/>
  <c r="N2042" i="5" s="1" a="1"/>
  <c r="N2042" i="5" s="1"/>
  <c r="L2041" i="5"/>
  <c r="M2041" i="5" s="1"/>
  <c r="N2041" i="5" s="1" a="1"/>
  <c r="N2041" i="5" s="1"/>
  <c r="L2040" i="5"/>
  <c r="M2040" i="5" s="1"/>
  <c r="N2040" i="5" s="1" a="1"/>
  <c r="N2040" i="5" s="1"/>
  <c r="L2039" i="5"/>
  <c r="M2039" i="5" s="1"/>
  <c r="N2039" i="5" s="1" a="1"/>
  <c r="N2039" i="5" s="1"/>
  <c r="L2038" i="5"/>
  <c r="M2038" i="5" s="1"/>
  <c r="N2038" i="5" s="1" a="1"/>
  <c r="N2038" i="5" s="1"/>
  <c r="M2037" i="5"/>
  <c r="N2037" i="5" s="1" a="1"/>
  <c r="N2037" i="5" s="1"/>
  <c r="L2037" i="5"/>
  <c r="L2036" i="5"/>
  <c r="M2036" i="5" s="1"/>
  <c r="N2036" i="5" s="1" a="1"/>
  <c r="N2036" i="5" s="1"/>
  <c r="L2035" i="5"/>
  <c r="M2035" i="5" s="1"/>
  <c r="N2035" i="5" s="1" a="1"/>
  <c r="N2035" i="5" s="1"/>
  <c r="L2034" i="5"/>
  <c r="M2034" i="5" s="1"/>
  <c r="N2034" i="5" s="1" a="1"/>
  <c r="N2034" i="5" s="1"/>
  <c r="L2033" i="5"/>
  <c r="M2033" i="5" s="1"/>
  <c r="N2033" i="5" s="1" a="1"/>
  <c r="N2033" i="5" s="1"/>
  <c r="L2032" i="5"/>
  <c r="M2032" i="5" s="1"/>
  <c r="N2032" i="5" s="1" a="1"/>
  <c r="N2032" i="5" s="1"/>
  <c r="L2031" i="5"/>
  <c r="M2031" i="5" s="1"/>
  <c r="N2031" i="5" s="1" a="1"/>
  <c r="N2031" i="5" s="1"/>
  <c r="L2030" i="5"/>
  <c r="M2030" i="5" s="1"/>
  <c r="N2030" i="5" s="1" a="1"/>
  <c r="N2030" i="5" s="1"/>
  <c r="L2029" i="5"/>
  <c r="M2029" i="5" s="1"/>
  <c r="N2029" i="5" s="1" a="1"/>
  <c r="N2029" i="5" s="1"/>
  <c r="L2028" i="5"/>
  <c r="M2028" i="5" s="1"/>
  <c r="N2028" i="5" s="1" a="1"/>
  <c r="N2028" i="5" s="1"/>
  <c r="L2027" i="5"/>
  <c r="M2027" i="5" s="1"/>
  <c r="N2027" i="5" s="1" a="1"/>
  <c r="N2027" i="5" s="1"/>
  <c r="M2026" i="5"/>
  <c r="N2026" i="5" s="1" a="1"/>
  <c r="N2026" i="5" s="1"/>
  <c r="L2026" i="5"/>
  <c r="L2025" i="5"/>
  <c r="M2025" i="5" s="1"/>
  <c r="N2025" i="5" s="1" a="1"/>
  <c r="N2025" i="5" s="1"/>
  <c r="L2024" i="5"/>
  <c r="M2024" i="5" s="1"/>
  <c r="N2024" i="5" s="1" a="1"/>
  <c r="N2024" i="5" s="1"/>
  <c r="L2023" i="5"/>
  <c r="M2023" i="5" s="1"/>
  <c r="N2023" i="5" s="1" a="1"/>
  <c r="N2023" i="5" s="1"/>
  <c r="L2022" i="5"/>
  <c r="M2022" i="5" s="1"/>
  <c r="N2022" i="5" s="1" a="1"/>
  <c r="N2022" i="5" s="1"/>
  <c r="L2021" i="5"/>
  <c r="M2021" i="5" s="1"/>
  <c r="N2021" i="5" s="1" a="1"/>
  <c r="N2021" i="5" s="1"/>
  <c r="L2020" i="5"/>
  <c r="M2020" i="5" s="1"/>
  <c r="N2020" i="5" s="1" a="1"/>
  <c r="N2020" i="5" s="1"/>
  <c r="L2019" i="5"/>
  <c r="M2019" i="5" s="1"/>
  <c r="N2019" i="5" s="1" a="1"/>
  <c r="N2019" i="5" s="1"/>
  <c r="L2018" i="5"/>
  <c r="M2018" i="5" s="1"/>
  <c r="N2018" i="5" s="1" a="1"/>
  <c r="N2018" i="5" s="1"/>
  <c r="L2017" i="5"/>
  <c r="M2017" i="5" s="1"/>
  <c r="N2017" i="5" s="1" a="1"/>
  <c r="N2017" i="5" s="1"/>
  <c r="L2016" i="5"/>
  <c r="M2016" i="5" s="1"/>
  <c r="N2016" i="5" s="1" a="1"/>
  <c r="N2016" i="5" s="1"/>
  <c r="M2015" i="5"/>
  <c r="N2015" i="5" s="1" a="1"/>
  <c r="N2015" i="5" s="1"/>
  <c r="L2015" i="5"/>
  <c r="L2014" i="5"/>
  <c r="M2014" i="5" s="1"/>
  <c r="N2014" i="5" s="1" a="1"/>
  <c r="N2014" i="5" s="1"/>
  <c r="L2013" i="5"/>
  <c r="M2013" i="5" s="1"/>
  <c r="N2013" i="5" s="1" a="1"/>
  <c r="N2013" i="5" s="1"/>
  <c r="L2012" i="5"/>
  <c r="M2012" i="5" s="1"/>
  <c r="N2012" i="5" s="1" a="1"/>
  <c r="N2012" i="5" s="1"/>
  <c r="L2011" i="5"/>
  <c r="M2011" i="5" s="1"/>
  <c r="N2011" i="5" s="1" a="1"/>
  <c r="N2011" i="5" s="1"/>
  <c r="L2010" i="5"/>
  <c r="M2010" i="5" s="1"/>
  <c r="N2010" i="5" s="1" a="1"/>
  <c r="N2010" i="5" s="1"/>
  <c r="L2009" i="5"/>
  <c r="M2009" i="5" s="1"/>
  <c r="N2009" i="5" s="1" a="1"/>
  <c r="N2009" i="5" s="1"/>
  <c r="L2008" i="5"/>
  <c r="M2008" i="5" s="1"/>
  <c r="N2008" i="5" s="1" a="1"/>
  <c r="N2008" i="5" s="1"/>
  <c r="L2007" i="5"/>
  <c r="M2007" i="5" s="1"/>
  <c r="N2007" i="5" s="1" a="1"/>
  <c r="N2007" i="5" s="1"/>
  <c r="L2006" i="5"/>
  <c r="M2006" i="5" s="1"/>
  <c r="N2006" i="5" s="1" a="1"/>
  <c r="N2006" i="5" s="1"/>
  <c r="L2005" i="5"/>
  <c r="M2005" i="5" s="1"/>
  <c r="N2005" i="5" s="1" a="1"/>
  <c r="N2005" i="5" s="1"/>
  <c r="L2004" i="5"/>
  <c r="M2004" i="5" s="1"/>
  <c r="N2004" i="5" s="1" a="1"/>
  <c r="N2004" i="5" s="1"/>
  <c r="L2003" i="5"/>
  <c r="M2003" i="5" s="1"/>
  <c r="N2003" i="5" s="1" a="1"/>
  <c r="N2003" i="5" s="1"/>
  <c r="L2002" i="5"/>
  <c r="M2002" i="5" s="1"/>
  <c r="N2002" i="5" s="1" a="1"/>
  <c r="N2002" i="5" s="1"/>
  <c r="L2001" i="5"/>
  <c r="M2001" i="5" s="1"/>
  <c r="N2001" i="5" s="1" a="1"/>
  <c r="N2001" i="5" s="1"/>
  <c r="L2000" i="5"/>
  <c r="M2000" i="5" s="1"/>
  <c r="N2000" i="5" s="1" a="1"/>
  <c r="N2000" i="5" s="1"/>
  <c r="L1999" i="5"/>
  <c r="M1999" i="5" s="1"/>
  <c r="N1999" i="5" s="1" a="1"/>
  <c r="N1999" i="5" s="1"/>
  <c r="L1998" i="5"/>
  <c r="M1998" i="5" s="1"/>
  <c r="N1998" i="5" s="1" a="1"/>
  <c r="N1998" i="5" s="1"/>
  <c r="L1997" i="5"/>
  <c r="M1997" i="5" s="1"/>
  <c r="N1997" i="5" s="1" a="1"/>
  <c r="N1997" i="5" s="1"/>
  <c r="L1996" i="5"/>
  <c r="M1996" i="5" s="1"/>
  <c r="N1996" i="5" s="1" a="1"/>
  <c r="N1996" i="5" s="1"/>
  <c r="M1995" i="5"/>
  <c r="N1995" i="5" s="1" a="1"/>
  <c r="N1995" i="5" s="1"/>
  <c r="L1995" i="5"/>
  <c r="L1994" i="5"/>
  <c r="M1994" i="5" s="1"/>
  <c r="N1994" i="5" s="1" a="1"/>
  <c r="N1994" i="5" s="1"/>
  <c r="L1993" i="5"/>
  <c r="M1993" i="5" s="1"/>
  <c r="N1993" i="5" s="1" a="1"/>
  <c r="N1993" i="5" s="1"/>
  <c r="L1992" i="5"/>
  <c r="M1992" i="5" s="1"/>
  <c r="N1992" i="5" s="1" a="1"/>
  <c r="N1992" i="5" s="1"/>
  <c r="L1991" i="5"/>
  <c r="M1991" i="5" s="1"/>
  <c r="N1991" i="5" s="1" a="1"/>
  <c r="N1991" i="5" s="1"/>
  <c r="L1990" i="5"/>
  <c r="M1990" i="5" s="1"/>
  <c r="N1990" i="5" s="1" a="1"/>
  <c r="N1990" i="5" s="1"/>
  <c r="L1989" i="5"/>
  <c r="M1989" i="5" s="1"/>
  <c r="N1989" i="5" s="1" a="1"/>
  <c r="N1989" i="5" s="1"/>
  <c r="L1988" i="5"/>
  <c r="M1988" i="5" s="1"/>
  <c r="N1988" i="5" s="1" a="1"/>
  <c r="N1988" i="5" s="1"/>
  <c r="L1987" i="5"/>
  <c r="M1987" i="5" s="1"/>
  <c r="N1987" i="5" s="1" a="1"/>
  <c r="N1987" i="5" s="1"/>
  <c r="L1986" i="5"/>
  <c r="M1986" i="5" s="1"/>
  <c r="N1986" i="5" s="1" a="1"/>
  <c r="N1986" i="5" s="1"/>
  <c r="L1985" i="5"/>
  <c r="M1985" i="5" s="1"/>
  <c r="N1985" i="5" s="1" a="1"/>
  <c r="N1985" i="5" s="1"/>
  <c r="L1984" i="5"/>
  <c r="M1984" i="5" s="1"/>
  <c r="N1984" i="5" s="1" a="1"/>
  <c r="N1984" i="5" s="1"/>
  <c r="L1983" i="5"/>
  <c r="M1983" i="5" s="1"/>
  <c r="N1983" i="5" s="1" a="1"/>
  <c r="N1983" i="5" s="1"/>
  <c r="L1982" i="5"/>
  <c r="M1982" i="5" s="1"/>
  <c r="N1982" i="5" s="1" a="1"/>
  <c r="N1982" i="5" s="1"/>
  <c r="M1981" i="5"/>
  <c r="N1981" i="5" s="1" a="1"/>
  <c r="N1981" i="5" s="1"/>
  <c r="L1981" i="5"/>
  <c r="L1980" i="5"/>
  <c r="M1980" i="5" s="1"/>
  <c r="N1980" i="5" s="1" a="1"/>
  <c r="N1980" i="5" s="1"/>
  <c r="L1979" i="5"/>
  <c r="M1979" i="5" s="1"/>
  <c r="N1979" i="5" s="1" a="1"/>
  <c r="N1979" i="5" s="1"/>
  <c r="L1978" i="5"/>
  <c r="M1978" i="5" s="1"/>
  <c r="N1978" i="5" s="1" a="1"/>
  <c r="N1978" i="5" s="1"/>
  <c r="L1977" i="5"/>
  <c r="M1977" i="5" s="1"/>
  <c r="N1977" i="5" s="1" a="1"/>
  <c r="N1977" i="5" s="1"/>
  <c r="L1976" i="5"/>
  <c r="M1976" i="5" s="1"/>
  <c r="N1976" i="5" s="1" a="1"/>
  <c r="N1976" i="5" s="1"/>
  <c r="L1975" i="5"/>
  <c r="M1975" i="5" s="1"/>
  <c r="N1975" i="5" s="1" a="1"/>
  <c r="N1975" i="5" s="1"/>
  <c r="L1974" i="5"/>
  <c r="M1974" i="5" s="1"/>
  <c r="N1974" i="5" s="1" a="1"/>
  <c r="N1974" i="5" s="1"/>
  <c r="L1973" i="5"/>
  <c r="M1973" i="5" s="1"/>
  <c r="N1973" i="5" s="1" a="1"/>
  <c r="N1973" i="5" s="1"/>
  <c r="L1972" i="5"/>
  <c r="M1972" i="5" s="1"/>
  <c r="N1972" i="5" s="1" a="1"/>
  <c r="N1972" i="5" s="1"/>
  <c r="L1971" i="5"/>
  <c r="M1971" i="5" s="1"/>
  <c r="N1971" i="5" s="1" a="1"/>
  <c r="N1971" i="5" s="1"/>
  <c r="L1970" i="5"/>
  <c r="M1970" i="5" s="1"/>
  <c r="N1970" i="5" s="1" a="1"/>
  <c r="N1970" i="5" s="1"/>
  <c r="L1969" i="5"/>
  <c r="M1969" i="5" s="1"/>
  <c r="N1969" i="5" s="1" a="1"/>
  <c r="N1969" i="5" s="1"/>
  <c r="L1968" i="5"/>
  <c r="M1968" i="5" s="1"/>
  <c r="N1968" i="5" s="1" a="1"/>
  <c r="N1968" i="5" s="1"/>
  <c r="L1967" i="5"/>
  <c r="M1967" i="5" s="1"/>
  <c r="N1967" i="5" s="1" a="1"/>
  <c r="N1967" i="5" s="1"/>
  <c r="L1966" i="5"/>
  <c r="M1966" i="5" s="1"/>
  <c r="N1966" i="5" s="1" a="1"/>
  <c r="N1966" i="5" s="1"/>
  <c r="M1965" i="5"/>
  <c r="N1965" i="5" s="1" a="1"/>
  <c r="N1965" i="5" s="1"/>
  <c r="L1965" i="5"/>
  <c r="L1964" i="5"/>
  <c r="M1964" i="5" s="1"/>
  <c r="N1964" i="5" s="1" a="1"/>
  <c r="N1964" i="5" s="1"/>
  <c r="L1963" i="5"/>
  <c r="M1963" i="5" s="1"/>
  <c r="N1963" i="5" s="1" a="1"/>
  <c r="N1963" i="5" s="1"/>
  <c r="L1962" i="5"/>
  <c r="M1962" i="5" s="1"/>
  <c r="N1962" i="5" s="1" a="1"/>
  <c r="N1962" i="5" s="1"/>
  <c r="L1961" i="5"/>
  <c r="M1961" i="5" s="1"/>
  <c r="N1961" i="5" s="1" a="1"/>
  <c r="N1961" i="5" s="1"/>
  <c r="L1960" i="5"/>
  <c r="M1960" i="5" s="1"/>
  <c r="N1960" i="5" s="1" a="1"/>
  <c r="N1960" i="5" s="1"/>
  <c r="L1959" i="5"/>
  <c r="M1959" i="5" s="1"/>
  <c r="N1959" i="5" s="1" a="1"/>
  <c r="N1959" i="5" s="1"/>
  <c r="L1958" i="5"/>
  <c r="M1958" i="5" s="1"/>
  <c r="N1958" i="5" s="1" a="1"/>
  <c r="N1958" i="5" s="1"/>
  <c r="L1957" i="5"/>
  <c r="M1957" i="5" s="1"/>
  <c r="N1957" i="5" s="1" a="1"/>
  <c r="N1957" i="5" s="1"/>
  <c r="L1956" i="5"/>
  <c r="M1956" i="5" s="1"/>
  <c r="N1956" i="5" s="1" a="1"/>
  <c r="N1956" i="5" s="1"/>
  <c r="M1955" i="5"/>
  <c r="N1955" i="5" s="1" a="1"/>
  <c r="N1955" i="5" s="1"/>
  <c r="L1955" i="5"/>
  <c r="L1954" i="5"/>
  <c r="M1954" i="5" s="1"/>
  <c r="N1954" i="5" s="1" a="1"/>
  <c r="N1954" i="5" s="1"/>
  <c r="L1953" i="5"/>
  <c r="M1953" i="5" s="1"/>
  <c r="N1953" i="5" s="1" a="1"/>
  <c r="N1953" i="5" s="1"/>
  <c r="L1952" i="5"/>
  <c r="M1952" i="5" s="1"/>
  <c r="N1952" i="5" s="1" a="1"/>
  <c r="N1952" i="5" s="1"/>
  <c r="L1951" i="5"/>
  <c r="M1951" i="5" s="1"/>
  <c r="N1951" i="5" s="1" a="1"/>
  <c r="N1951" i="5" s="1"/>
  <c r="L1950" i="5"/>
  <c r="M1950" i="5" s="1"/>
  <c r="N1950" i="5" s="1" a="1"/>
  <c r="N1950" i="5" s="1"/>
  <c r="M1949" i="5"/>
  <c r="N1949" i="5" s="1" a="1"/>
  <c r="N1949" i="5" s="1"/>
  <c r="L1949" i="5"/>
  <c r="L1948" i="5"/>
  <c r="M1948" i="5" s="1"/>
  <c r="N1948" i="5" s="1" a="1"/>
  <c r="N1948" i="5" s="1"/>
  <c r="L1947" i="5"/>
  <c r="M1947" i="5" s="1"/>
  <c r="N1947" i="5" s="1" a="1"/>
  <c r="N1947" i="5" s="1"/>
  <c r="L1946" i="5"/>
  <c r="M1946" i="5" s="1"/>
  <c r="N1946" i="5" s="1" a="1"/>
  <c r="N1946" i="5" s="1"/>
  <c r="L1945" i="5"/>
  <c r="M1945" i="5" s="1"/>
  <c r="N1945" i="5" s="1" a="1"/>
  <c r="N1945" i="5" s="1"/>
  <c r="L1944" i="5"/>
  <c r="M1944" i="5" s="1"/>
  <c r="N1944" i="5" s="1" a="1"/>
  <c r="N1944" i="5" s="1"/>
  <c r="L1943" i="5"/>
  <c r="M1943" i="5" s="1"/>
  <c r="N1943" i="5" s="1" a="1"/>
  <c r="N1943" i="5" s="1"/>
  <c r="L1942" i="5"/>
  <c r="M1942" i="5" s="1"/>
  <c r="N1942" i="5" s="1" a="1"/>
  <c r="N1942" i="5" s="1"/>
  <c r="M1941" i="5"/>
  <c r="N1941" i="5" s="1" a="1"/>
  <c r="N1941" i="5" s="1"/>
  <c r="L1941" i="5"/>
  <c r="L1940" i="5"/>
  <c r="M1940" i="5" s="1"/>
  <c r="N1940" i="5" s="1" a="1"/>
  <c r="N1940" i="5" s="1"/>
  <c r="M1939" i="5"/>
  <c r="N1939" i="5" s="1" a="1"/>
  <c r="N1939" i="5" s="1"/>
  <c r="L1939" i="5"/>
  <c r="L1938" i="5"/>
  <c r="M1938" i="5" s="1"/>
  <c r="N1938" i="5" s="1" a="1"/>
  <c r="N1938" i="5" s="1"/>
  <c r="L1937" i="5"/>
  <c r="M1937" i="5" s="1"/>
  <c r="N1937" i="5" s="1" a="1"/>
  <c r="N1937" i="5" s="1"/>
  <c r="L1936" i="5"/>
  <c r="M1936" i="5" s="1"/>
  <c r="N1936" i="5" s="1" a="1"/>
  <c r="N1936" i="5" s="1"/>
  <c r="L1935" i="5"/>
  <c r="M1935" i="5" s="1"/>
  <c r="N1935" i="5" s="1" a="1"/>
  <c r="N1935" i="5" s="1"/>
  <c r="L1934" i="5"/>
  <c r="M1934" i="5" s="1"/>
  <c r="N1934" i="5" s="1" a="1"/>
  <c r="N1934" i="5" s="1"/>
  <c r="L1933" i="5"/>
  <c r="M1933" i="5" s="1"/>
  <c r="N1933" i="5" s="1" a="1"/>
  <c r="N1933" i="5" s="1"/>
  <c r="L1932" i="5"/>
  <c r="M1932" i="5" s="1"/>
  <c r="N1932" i="5" s="1" a="1"/>
  <c r="N1932" i="5" s="1"/>
  <c r="L1931" i="5"/>
  <c r="M1931" i="5" s="1"/>
  <c r="N1931" i="5" s="1" a="1"/>
  <c r="N1931" i="5" s="1"/>
  <c r="L1930" i="5"/>
  <c r="M1930" i="5" s="1"/>
  <c r="N1930" i="5" s="1" a="1"/>
  <c r="N1930" i="5" s="1"/>
  <c r="L1929" i="5"/>
  <c r="M1929" i="5" s="1"/>
  <c r="N1929" i="5" s="1" a="1"/>
  <c r="N1929" i="5" s="1"/>
  <c r="M1928" i="5"/>
  <c r="N1928" i="5" s="1" a="1"/>
  <c r="N1928" i="5" s="1"/>
  <c r="L1928" i="5"/>
  <c r="L1927" i="5"/>
  <c r="M1927" i="5" s="1"/>
  <c r="N1927" i="5" s="1" a="1"/>
  <c r="N1927" i="5" s="1"/>
  <c r="L1926" i="5"/>
  <c r="M1926" i="5" s="1"/>
  <c r="N1926" i="5" s="1" a="1"/>
  <c r="N1926" i="5" s="1"/>
  <c r="L1925" i="5"/>
  <c r="M1925" i="5" s="1"/>
  <c r="N1925" i="5" s="1" a="1"/>
  <c r="N1925" i="5" s="1"/>
  <c r="L1924" i="5"/>
  <c r="M1924" i="5" s="1"/>
  <c r="N1924" i="5" s="1" a="1"/>
  <c r="N1924" i="5" s="1"/>
  <c r="L1923" i="5"/>
  <c r="M1923" i="5" s="1"/>
  <c r="N1923" i="5" s="1" a="1"/>
  <c r="N1923" i="5" s="1"/>
  <c r="L1922" i="5"/>
  <c r="M1922" i="5" s="1"/>
  <c r="N1922" i="5" s="1" a="1"/>
  <c r="N1922" i="5" s="1"/>
  <c r="L1921" i="5"/>
  <c r="M1921" i="5" s="1"/>
  <c r="N1921" i="5" s="1" a="1"/>
  <c r="N1921" i="5" s="1"/>
  <c r="L1920" i="5"/>
  <c r="M1920" i="5" s="1"/>
  <c r="N1920" i="5" s="1" a="1"/>
  <c r="N1920" i="5" s="1"/>
  <c r="M1919" i="5"/>
  <c r="N1919" i="5" s="1" a="1"/>
  <c r="N1919" i="5" s="1"/>
  <c r="L1919" i="5"/>
  <c r="L1918" i="5"/>
  <c r="M1918" i="5" s="1"/>
  <c r="N1918" i="5" s="1" a="1"/>
  <c r="N1918" i="5" s="1"/>
  <c r="L1917" i="5"/>
  <c r="M1917" i="5" s="1"/>
  <c r="N1917" i="5" s="1" a="1"/>
  <c r="N1917" i="5" s="1"/>
  <c r="L1916" i="5"/>
  <c r="M1916" i="5" s="1"/>
  <c r="N1916" i="5" s="1" a="1"/>
  <c r="N1916" i="5" s="1"/>
  <c r="M1915" i="5"/>
  <c r="N1915" i="5" s="1" a="1"/>
  <c r="N1915" i="5" s="1"/>
  <c r="L1915" i="5"/>
  <c r="L1914" i="5"/>
  <c r="M1914" i="5" s="1"/>
  <c r="N1914" i="5" s="1" a="1"/>
  <c r="N1914" i="5" s="1"/>
  <c r="L1913" i="5"/>
  <c r="M1913" i="5" s="1"/>
  <c r="N1913" i="5" s="1" a="1"/>
  <c r="N1913" i="5" s="1"/>
  <c r="L1912" i="5"/>
  <c r="M1912" i="5" s="1"/>
  <c r="N1912" i="5" s="1" a="1"/>
  <c r="N1912" i="5" s="1"/>
  <c r="L1911" i="5"/>
  <c r="M1911" i="5" s="1"/>
  <c r="N1911" i="5" s="1" a="1"/>
  <c r="N1911" i="5" s="1"/>
  <c r="L1910" i="5"/>
  <c r="M1910" i="5" s="1"/>
  <c r="N1910" i="5" s="1" a="1"/>
  <c r="N1910" i="5" s="1"/>
  <c r="L1909" i="5"/>
  <c r="M1909" i="5" s="1"/>
  <c r="N1909" i="5" s="1" a="1"/>
  <c r="N1909" i="5" s="1"/>
  <c r="L1908" i="5"/>
  <c r="M1908" i="5" s="1"/>
  <c r="N1908" i="5" s="1" a="1"/>
  <c r="N1908" i="5" s="1"/>
  <c r="L1907" i="5"/>
  <c r="M1907" i="5" s="1"/>
  <c r="N1907" i="5" s="1" a="1"/>
  <c r="N1907" i="5" s="1"/>
  <c r="L1906" i="5"/>
  <c r="M1906" i="5" s="1"/>
  <c r="N1906" i="5" s="1" a="1"/>
  <c r="N1906" i="5" s="1"/>
  <c r="L1905" i="5"/>
  <c r="M1905" i="5" s="1"/>
  <c r="N1905" i="5" s="1" a="1"/>
  <c r="N1905" i="5" s="1"/>
  <c r="L1904" i="5"/>
  <c r="M1904" i="5" s="1"/>
  <c r="N1904" i="5" s="1" a="1"/>
  <c r="N1904" i="5" s="1"/>
  <c r="L1903" i="5"/>
  <c r="M1903" i="5" s="1"/>
  <c r="N1903" i="5" s="1" a="1"/>
  <c r="N1903" i="5" s="1"/>
  <c r="L1902" i="5"/>
  <c r="M1902" i="5" s="1"/>
  <c r="N1902" i="5" s="1" a="1"/>
  <c r="N1902" i="5" s="1"/>
  <c r="L1901" i="5"/>
  <c r="M1901" i="5" s="1"/>
  <c r="N1901" i="5" s="1" a="1"/>
  <c r="N1901" i="5" s="1"/>
  <c r="L1900" i="5"/>
  <c r="M1900" i="5" s="1"/>
  <c r="N1900" i="5" s="1" a="1"/>
  <c r="N1900" i="5" s="1"/>
  <c r="L1899" i="5"/>
  <c r="M1899" i="5" s="1"/>
  <c r="N1899" i="5" s="1" a="1"/>
  <c r="N1899" i="5" s="1"/>
  <c r="L1898" i="5"/>
  <c r="M1898" i="5" s="1"/>
  <c r="N1898" i="5" s="1" a="1"/>
  <c r="N1898" i="5" s="1"/>
  <c r="L1897" i="5"/>
  <c r="M1897" i="5" s="1"/>
  <c r="N1897" i="5" s="1" a="1"/>
  <c r="N1897" i="5" s="1"/>
  <c r="L1896" i="5"/>
  <c r="M1896" i="5" s="1"/>
  <c r="N1896" i="5" s="1" a="1"/>
  <c r="N1896" i="5" s="1"/>
  <c r="L1895" i="5"/>
  <c r="M1895" i="5" s="1"/>
  <c r="N1895" i="5" s="1" a="1"/>
  <c r="N1895" i="5" s="1"/>
  <c r="L1894" i="5"/>
  <c r="M1894" i="5" s="1"/>
  <c r="N1894" i="5" s="1" a="1"/>
  <c r="N1894" i="5" s="1"/>
  <c r="L1893" i="5"/>
  <c r="M1893" i="5" s="1"/>
  <c r="N1893" i="5" s="1" a="1"/>
  <c r="N1893" i="5" s="1"/>
  <c r="L1892" i="5"/>
  <c r="M1892" i="5" s="1"/>
  <c r="N1892" i="5" s="1" a="1"/>
  <c r="N1892" i="5" s="1"/>
  <c r="L1891" i="5"/>
  <c r="M1891" i="5" s="1"/>
  <c r="N1891" i="5" s="1" a="1"/>
  <c r="N1891" i="5" s="1"/>
  <c r="L1890" i="5"/>
  <c r="M1890" i="5" s="1"/>
  <c r="N1890" i="5" s="1" a="1"/>
  <c r="N1890" i="5" s="1"/>
  <c r="L1889" i="5"/>
  <c r="M1889" i="5" s="1"/>
  <c r="N1889" i="5" s="1" a="1"/>
  <c r="N1889" i="5" s="1"/>
  <c r="L1888" i="5"/>
  <c r="M1888" i="5" s="1"/>
  <c r="N1888" i="5" s="1" a="1"/>
  <c r="N1888" i="5" s="1"/>
  <c r="L1887" i="5"/>
  <c r="M1887" i="5" s="1"/>
  <c r="N1887" i="5" s="1" a="1"/>
  <c r="N1887" i="5" s="1"/>
  <c r="L1886" i="5"/>
  <c r="M1886" i="5" s="1"/>
  <c r="N1886" i="5" s="1" a="1"/>
  <c r="N1886" i="5" s="1"/>
  <c r="L1885" i="5"/>
  <c r="M1885" i="5" s="1"/>
  <c r="N1885" i="5" s="1" a="1"/>
  <c r="N1885" i="5" s="1"/>
  <c r="L1884" i="5"/>
  <c r="M1884" i="5" s="1"/>
  <c r="N1884" i="5" s="1" a="1"/>
  <c r="N1884" i="5" s="1"/>
  <c r="L1883" i="5"/>
  <c r="M1883" i="5" s="1"/>
  <c r="N1883" i="5" s="1" a="1"/>
  <c r="N1883" i="5" s="1"/>
  <c r="L1882" i="5"/>
  <c r="M1882" i="5" s="1"/>
  <c r="N1882" i="5" s="1" a="1"/>
  <c r="N1882" i="5" s="1"/>
  <c r="L1881" i="5"/>
  <c r="M1881" i="5" s="1"/>
  <c r="N1881" i="5" s="1" a="1"/>
  <c r="N1881" i="5" s="1"/>
  <c r="M1880" i="5"/>
  <c r="N1880" i="5" s="1" a="1"/>
  <c r="N1880" i="5" s="1"/>
  <c r="L1880" i="5"/>
  <c r="L1879" i="5"/>
  <c r="M1879" i="5" s="1"/>
  <c r="N1879" i="5" s="1" a="1"/>
  <c r="N1879" i="5" s="1"/>
  <c r="L1878" i="5"/>
  <c r="M1878" i="5" s="1"/>
  <c r="N1878" i="5" s="1" a="1"/>
  <c r="N1878" i="5" s="1"/>
  <c r="L1877" i="5"/>
  <c r="M1877" i="5" s="1"/>
  <c r="N1877" i="5" s="1" a="1"/>
  <c r="N1877" i="5" s="1"/>
  <c r="L1876" i="5"/>
  <c r="M1876" i="5" s="1"/>
  <c r="N1876" i="5" s="1" a="1"/>
  <c r="N1876" i="5" s="1"/>
  <c r="L1875" i="5"/>
  <c r="M1875" i="5" s="1"/>
  <c r="N1875" i="5" s="1" a="1"/>
  <c r="N1875" i="5" s="1"/>
  <c r="L1874" i="5"/>
  <c r="M1874" i="5" s="1"/>
  <c r="N1874" i="5" s="1" a="1"/>
  <c r="N1874" i="5" s="1"/>
  <c r="L1873" i="5"/>
  <c r="M1873" i="5" s="1"/>
  <c r="N1873" i="5" s="1" a="1"/>
  <c r="N1873" i="5" s="1"/>
  <c r="L1872" i="5"/>
  <c r="M1872" i="5" s="1"/>
  <c r="N1872" i="5" s="1" a="1"/>
  <c r="N1872" i="5" s="1"/>
  <c r="L1871" i="5"/>
  <c r="M1871" i="5" s="1"/>
  <c r="N1871" i="5" s="1" a="1"/>
  <c r="N1871" i="5" s="1"/>
  <c r="L1870" i="5"/>
  <c r="M1870" i="5" s="1"/>
  <c r="N1870" i="5" s="1" a="1"/>
  <c r="N1870" i="5" s="1"/>
  <c r="L1869" i="5"/>
  <c r="M1869" i="5" s="1"/>
  <c r="N1869" i="5" s="1" a="1"/>
  <c r="N1869" i="5" s="1"/>
  <c r="L1868" i="5"/>
  <c r="M1868" i="5" s="1"/>
  <c r="N1868" i="5" s="1" a="1"/>
  <c r="N1868" i="5" s="1"/>
  <c r="M1867" i="5"/>
  <c r="N1867" i="5" s="1" a="1"/>
  <c r="N1867" i="5" s="1"/>
  <c r="L1867" i="5"/>
  <c r="L1866" i="5"/>
  <c r="M1866" i="5" s="1"/>
  <c r="N1866" i="5" s="1" a="1"/>
  <c r="N1866" i="5" s="1"/>
  <c r="L1865" i="5"/>
  <c r="M1865" i="5" s="1"/>
  <c r="N1865" i="5" s="1" a="1"/>
  <c r="N1865" i="5" s="1"/>
  <c r="L1864" i="5"/>
  <c r="M1864" i="5" s="1"/>
  <c r="N1864" i="5" s="1" a="1"/>
  <c r="N1864" i="5" s="1"/>
  <c r="L1863" i="5"/>
  <c r="M1863" i="5" s="1"/>
  <c r="N1863" i="5" s="1" a="1"/>
  <c r="N1863" i="5" s="1"/>
  <c r="L1862" i="5"/>
  <c r="M1862" i="5" s="1"/>
  <c r="N1862" i="5" s="1" a="1"/>
  <c r="N1862" i="5" s="1"/>
  <c r="L1861" i="5"/>
  <c r="M1861" i="5" s="1"/>
  <c r="N1861" i="5" s="1" a="1"/>
  <c r="N1861" i="5" s="1"/>
  <c r="L1860" i="5"/>
  <c r="M1860" i="5" s="1"/>
  <c r="N1860" i="5" s="1" a="1"/>
  <c r="N1860" i="5" s="1"/>
  <c r="L1859" i="5"/>
  <c r="M1859" i="5" s="1"/>
  <c r="N1859" i="5" s="1" a="1"/>
  <c r="N1859" i="5" s="1"/>
  <c r="L1858" i="5"/>
  <c r="M1858" i="5" s="1"/>
  <c r="N1858" i="5" s="1" a="1"/>
  <c r="N1858" i="5" s="1"/>
  <c r="L1857" i="5"/>
  <c r="M1857" i="5" s="1"/>
  <c r="N1857" i="5" s="1" a="1"/>
  <c r="N1857" i="5" s="1"/>
  <c r="L1856" i="5"/>
  <c r="M1856" i="5" s="1"/>
  <c r="N1856" i="5" s="1" a="1"/>
  <c r="N1856" i="5" s="1"/>
  <c r="L1855" i="5"/>
  <c r="M1855" i="5" s="1"/>
  <c r="N1855" i="5" s="1" a="1"/>
  <c r="N1855" i="5" s="1"/>
  <c r="L1854" i="5"/>
  <c r="M1854" i="5" s="1"/>
  <c r="N1854" i="5" s="1" a="1"/>
  <c r="N1854" i="5" s="1"/>
  <c r="L1853" i="5"/>
  <c r="M1853" i="5" s="1"/>
  <c r="N1853" i="5" s="1" a="1"/>
  <c r="N1853" i="5" s="1"/>
  <c r="L1852" i="5"/>
  <c r="M1852" i="5" s="1"/>
  <c r="N1852" i="5" s="1" a="1"/>
  <c r="N1852" i="5" s="1"/>
  <c r="L1851" i="5"/>
  <c r="M1851" i="5" s="1"/>
  <c r="N1851" i="5" s="1" a="1"/>
  <c r="N1851" i="5" s="1"/>
  <c r="L1850" i="5"/>
  <c r="M1850" i="5" s="1"/>
  <c r="N1850" i="5" s="1" a="1"/>
  <c r="N1850" i="5" s="1"/>
  <c r="L1849" i="5"/>
  <c r="M1849" i="5" s="1"/>
  <c r="N1849" i="5" s="1" a="1"/>
  <c r="N1849" i="5" s="1"/>
  <c r="L1848" i="5"/>
  <c r="M1848" i="5" s="1"/>
  <c r="N1848" i="5" s="1" a="1"/>
  <c r="N1848" i="5" s="1"/>
  <c r="L1847" i="5"/>
  <c r="M1847" i="5" s="1"/>
  <c r="N1847" i="5" s="1" a="1"/>
  <c r="N1847" i="5" s="1"/>
  <c r="M1846" i="5"/>
  <c r="N1846" i="5" s="1" a="1"/>
  <c r="N1846" i="5" s="1"/>
  <c r="L1846" i="5"/>
  <c r="L1845" i="5"/>
  <c r="M1845" i="5" s="1"/>
  <c r="N1845" i="5" s="1" a="1"/>
  <c r="N1845" i="5" s="1"/>
  <c r="L1844" i="5"/>
  <c r="M1844" i="5" s="1"/>
  <c r="N1844" i="5" s="1" a="1"/>
  <c r="N1844" i="5" s="1"/>
  <c r="L1843" i="5"/>
  <c r="M1843" i="5" s="1"/>
  <c r="N1843" i="5" s="1" a="1"/>
  <c r="N1843" i="5" s="1"/>
  <c r="L1842" i="5"/>
  <c r="M1842" i="5" s="1"/>
  <c r="N1842" i="5" s="1" a="1"/>
  <c r="N1842" i="5" s="1"/>
  <c r="L1841" i="5"/>
  <c r="M1841" i="5" s="1"/>
  <c r="N1841" i="5" s="1" a="1"/>
  <c r="N1841" i="5" s="1"/>
  <c r="L1840" i="5"/>
  <c r="M1840" i="5" s="1"/>
  <c r="N1840" i="5" s="1" a="1"/>
  <c r="N1840" i="5" s="1"/>
  <c r="L1839" i="5"/>
  <c r="M1839" i="5" s="1"/>
  <c r="N1839" i="5" s="1" a="1"/>
  <c r="N1839" i="5" s="1"/>
  <c r="L1838" i="5"/>
  <c r="M1838" i="5" s="1"/>
  <c r="N1838" i="5" s="1" a="1"/>
  <c r="N1838" i="5" s="1"/>
  <c r="L1837" i="5"/>
  <c r="M1837" i="5" s="1"/>
  <c r="N1837" i="5" s="1" a="1"/>
  <c r="N1837" i="5" s="1"/>
  <c r="L1836" i="5"/>
  <c r="M1836" i="5" s="1"/>
  <c r="N1836" i="5" s="1" a="1"/>
  <c r="N1836" i="5" s="1"/>
  <c r="L1835" i="5"/>
  <c r="M1835" i="5" s="1"/>
  <c r="N1835" i="5" s="1" a="1"/>
  <c r="N1835" i="5" s="1"/>
  <c r="L1834" i="5"/>
  <c r="M1834" i="5" s="1"/>
  <c r="N1834" i="5" s="1" a="1"/>
  <c r="N1834" i="5" s="1"/>
  <c r="L1833" i="5"/>
  <c r="M1833" i="5" s="1"/>
  <c r="N1833" i="5" s="1" a="1"/>
  <c r="N1833" i="5" s="1"/>
  <c r="L1832" i="5"/>
  <c r="M1832" i="5" s="1"/>
  <c r="N1832" i="5" s="1" a="1"/>
  <c r="N1832" i="5" s="1"/>
  <c r="L1831" i="5"/>
  <c r="M1831" i="5" s="1"/>
  <c r="N1831" i="5" s="1" a="1"/>
  <c r="N1831" i="5" s="1"/>
  <c r="L1830" i="5"/>
  <c r="M1830" i="5" s="1"/>
  <c r="N1830" i="5" s="1" a="1"/>
  <c r="N1830" i="5" s="1"/>
  <c r="L1829" i="5"/>
  <c r="M1829" i="5" s="1"/>
  <c r="N1829" i="5" s="1" a="1"/>
  <c r="N1829" i="5" s="1"/>
  <c r="L1828" i="5"/>
  <c r="M1828" i="5" s="1"/>
  <c r="N1828" i="5" s="1" a="1"/>
  <c r="N1828" i="5" s="1"/>
  <c r="L1827" i="5"/>
  <c r="M1827" i="5" s="1"/>
  <c r="N1827" i="5" s="1" a="1"/>
  <c r="N1827" i="5" s="1"/>
  <c r="M1826" i="5"/>
  <c r="N1826" i="5" s="1" a="1"/>
  <c r="N1826" i="5" s="1"/>
  <c r="L1826" i="5"/>
  <c r="L1825" i="5"/>
  <c r="M1825" i="5" s="1"/>
  <c r="N1825" i="5" s="1" a="1"/>
  <c r="N1825" i="5" s="1"/>
  <c r="L1824" i="5"/>
  <c r="M1824" i="5" s="1"/>
  <c r="N1824" i="5" s="1" a="1"/>
  <c r="N1824" i="5" s="1"/>
  <c r="L1823" i="5"/>
  <c r="M1823" i="5" s="1"/>
  <c r="N1823" i="5" s="1" a="1"/>
  <c r="N1823" i="5" s="1"/>
  <c r="L1822" i="5"/>
  <c r="M1822" i="5" s="1"/>
  <c r="N1822" i="5" s="1" a="1"/>
  <c r="N1822" i="5" s="1"/>
  <c r="L1821" i="5"/>
  <c r="M1821" i="5" s="1"/>
  <c r="N1821" i="5" s="1" a="1"/>
  <c r="N1821" i="5" s="1"/>
  <c r="L1820" i="5"/>
  <c r="M1820" i="5" s="1"/>
  <c r="N1820" i="5" s="1" a="1"/>
  <c r="N1820" i="5" s="1"/>
  <c r="M1819" i="5"/>
  <c r="N1819" i="5" s="1" a="1"/>
  <c r="N1819" i="5" s="1"/>
  <c r="L1819" i="5"/>
  <c r="L1818" i="5"/>
  <c r="M1818" i="5" s="1"/>
  <c r="N1818" i="5" s="1" a="1"/>
  <c r="N1818" i="5" s="1"/>
  <c r="L1817" i="5"/>
  <c r="M1817" i="5" s="1"/>
  <c r="N1817" i="5" s="1" a="1"/>
  <c r="N1817" i="5" s="1"/>
  <c r="L1816" i="5"/>
  <c r="M1816" i="5" s="1"/>
  <c r="N1816" i="5" s="1" a="1"/>
  <c r="N1816" i="5" s="1"/>
  <c r="L1815" i="5"/>
  <c r="M1815" i="5" s="1"/>
  <c r="N1815" i="5" s="1" a="1"/>
  <c r="N1815" i="5" s="1"/>
  <c r="L1814" i="5"/>
  <c r="M1814" i="5" s="1"/>
  <c r="N1814" i="5" s="1" a="1"/>
  <c r="N1814" i="5" s="1"/>
  <c r="M1813" i="5"/>
  <c r="N1813" i="5" s="1" a="1"/>
  <c r="N1813" i="5" s="1"/>
  <c r="L1813" i="5"/>
  <c r="L1812" i="5"/>
  <c r="M1812" i="5" s="1"/>
  <c r="N1812" i="5" s="1" a="1"/>
  <c r="N1812" i="5" s="1"/>
  <c r="L1811" i="5"/>
  <c r="M1811" i="5" s="1"/>
  <c r="N1811" i="5" s="1" a="1"/>
  <c r="N1811" i="5" s="1"/>
  <c r="L1810" i="5"/>
  <c r="M1810" i="5" s="1"/>
  <c r="N1810" i="5" s="1" a="1"/>
  <c r="N1810" i="5" s="1"/>
  <c r="M1809" i="5"/>
  <c r="N1809" i="5" s="1" a="1"/>
  <c r="N1809" i="5" s="1"/>
  <c r="L1809" i="5"/>
  <c r="L1808" i="5"/>
  <c r="M1808" i="5" s="1"/>
  <c r="N1808" i="5" s="1" a="1"/>
  <c r="N1808" i="5" s="1"/>
  <c r="L1807" i="5"/>
  <c r="M1807" i="5" s="1"/>
  <c r="N1807" i="5" s="1" a="1"/>
  <c r="N1807" i="5" s="1"/>
  <c r="L1806" i="5"/>
  <c r="M1806" i="5" s="1"/>
  <c r="N1806" i="5" s="1" a="1"/>
  <c r="N1806" i="5" s="1"/>
  <c r="L1805" i="5"/>
  <c r="M1805" i="5" s="1"/>
  <c r="N1805" i="5" s="1" a="1"/>
  <c r="N1805" i="5" s="1"/>
  <c r="L1804" i="5"/>
  <c r="M1804" i="5" s="1"/>
  <c r="N1804" i="5" s="1" a="1"/>
  <c r="N1804" i="5" s="1"/>
  <c r="L1803" i="5"/>
  <c r="M1803" i="5" s="1"/>
  <c r="N1803" i="5" s="1" a="1"/>
  <c r="N1803" i="5" s="1"/>
  <c r="L1802" i="5"/>
  <c r="M1802" i="5" s="1"/>
  <c r="N1802" i="5" s="1" a="1"/>
  <c r="N1802" i="5" s="1"/>
  <c r="L1801" i="5"/>
  <c r="M1801" i="5" s="1"/>
  <c r="N1801" i="5" s="1" a="1"/>
  <c r="N1801" i="5" s="1"/>
  <c r="L1800" i="5"/>
  <c r="M1800" i="5" s="1"/>
  <c r="N1800" i="5" s="1" a="1"/>
  <c r="N1800" i="5" s="1"/>
  <c r="L1799" i="5"/>
  <c r="M1799" i="5" s="1"/>
  <c r="N1799" i="5" s="1" a="1"/>
  <c r="N1799" i="5" s="1"/>
  <c r="L1798" i="5"/>
  <c r="M1798" i="5" s="1"/>
  <c r="N1798" i="5" s="1" a="1"/>
  <c r="N1798" i="5" s="1"/>
  <c r="L1797" i="5"/>
  <c r="M1797" i="5" s="1"/>
  <c r="N1797" i="5" s="1" a="1"/>
  <c r="N1797" i="5" s="1"/>
  <c r="L1796" i="5"/>
  <c r="M1796" i="5" s="1"/>
  <c r="N1796" i="5" s="1" a="1"/>
  <c r="N1796" i="5" s="1"/>
  <c r="L1795" i="5"/>
  <c r="M1795" i="5" s="1"/>
  <c r="N1795" i="5" s="1" a="1"/>
  <c r="N1795" i="5" s="1"/>
  <c r="L1794" i="5"/>
  <c r="M1794" i="5" s="1"/>
  <c r="N1794" i="5" s="1" a="1"/>
  <c r="N1794" i="5" s="1"/>
  <c r="L1793" i="5"/>
  <c r="M1793" i="5" s="1"/>
  <c r="N1793" i="5" s="1" a="1"/>
  <c r="N1793" i="5" s="1"/>
  <c r="L1792" i="5"/>
  <c r="M1792" i="5" s="1"/>
  <c r="N1792" i="5" s="1" a="1"/>
  <c r="N1792" i="5" s="1"/>
  <c r="L1791" i="5"/>
  <c r="M1791" i="5" s="1"/>
  <c r="N1791" i="5" s="1" a="1"/>
  <c r="N1791" i="5" s="1"/>
  <c r="L1790" i="5"/>
  <c r="M1790" i="5" s="1"/>
  <c r="N1790" i="5" s="1" a="1"/>
  <c r="N1790" i="5" s="1"/>
  <c r="L1789" i="5"/>
  <c r="M1789" i="5" s="1"/>
  <c r="N1789" i="5" s="1" a="1"/>
  <c r="N1789" i="5" s="1"/>
  <c r="L1788" i="5"/>
  <c r="M1788" i="5" s="1"/>
  <c r="N1788" i="5" s="1" a="1"/>
  <c r="N1788" i="5" s="1"/>
  <c r="L1787" i="5"/>
  <c r="M1787" i="5" s="1"/>
  <c r="N1787" i="5" s="1" a="1"/>
  <c r="N1787" i="5" s="1"/>
  <c r="L1786" i="5"/>
  <c r="M1786" i="5" s="1"/>
  <c r="N1786" i="5" s="1" a="1"/>
  <c r="N1786" i="5" s="1"/>
  <c r="L1785" i="5"/>
  <c r="M1785" i="5" s="1"/>
  <c r="N1785" i="5" s="1" a="1"/>
  <c r="N1785" i="5" s="1"/>
  <c r="L1784" i="5"/>
  <c r="M1784" i="5" s="1"/>
  <c r="N1784" i="5" s="1" a="1"/>
  <c r="N1784" i="5" s="1"/>
  <c r="L1783" i="5"/>
  <c r="M1783" i="5" s="1"/>
  <c r="N1783" i="5" s="1" a="1"/>
  <c r="N1783" i="5" s="1"/>
  <c r="L1782" i="5"/>
  <c r="M1782" i="5" s="1"/>
  <c r="N1782" i="5" s="1" a="1"/>
  <c r="N1782" i="5" s="1"/>
  <c r="L1781" i="5"/>
  <c r="M1781" i="5" s="1"/>
  <c r="N1781" i="5" s="1" a="1"/>
  <c r="N1781" i="5" s="1"/>
  <c r="L1780" i="5"/>
  <c r="M1780" i="5" s="1"/>
  <c r="N1780" i="5" s="1" a="1"/>
  <c r="N1780" i="5" s="1"/>
  <c r="L1779" i="5"/>
  <c r="M1779" i="5" s="1"/>
  <c r="N1779" i="5" s="1" a="1"/>
  <c r="N1779" i="5" s="1"/>
  <c r="L1778" i="5"/>
  <c r="M1778" i="5" s="1"/>
  <c r="N1778" i="5" s="1" a="1"/>
  <c r="N1778" i="5" s="1"/>
  <c r="L1777" i="5"/>
  <c r="M1777" i="5" s="1"/>
  <c r="N1777" i="5" s="1" a="1"/>
  <c r="N1777" i="5" s="1"/>
  <c r="L1776" i="5"/>
  <c r="M1776" i="5" s="1"/>
  <c r="N1776" i="5" s="1" a="1"/>
  <c r="N1776" i="5" s="1"/>
  <c r="L1775" i="5"/>
  <c r="M1775" i="5" s="1"/>
  <c r="N1775" i="5" s="1" a="1"/>
  <c r="N1775" i="5" s="1"/>
  <c r="L1774" i="5"/>
  <c r="M1774" i="5" s="1"/>
  <c r="N1774" i="5" s="1" a="1"/>
  <c r="N1774" i="5" s="1"/>
  <c r="L1773" i="5"/>
  <c r="M1773" i="5" s="1"/>
  <c r="N1773" i="5" s="1" a="1"/>
  <c r="N1773" i="5" s="1"/>
  <c r="M1772" i="5"/>
  <c r="N1772" i="5" s="1" a="1"/>
  <c r="N1772" i="5" s="1"/>
  <c r="L1772" i="5"/>
  <c r="L1771" i="5"/>
  <c r="M1771" i="5" s="1"/>
  <c r="N1771" i="5" s="1" a="1"/>
  <c r="N1771" i="5" s="1"/>
  <c r="L1770" i="5"/>
  <c r="M1770" i="5" s="1"/>
  <c r="N1770" i="5" s="1" a="1"/>
  <c r="N1770" i="5" s="1"/>
  <c r="L1769" i="5"/>
  <c r="M1769" i="5" s="1"/>
  <c r="N1769" i="5" s="1" a="1"/>
  <c r="N1769" i="5" s="1"/>
  <c r="L1768" i="5"/>
  <c r="M1768" i="5" s="1"/>
  <c r="N1768" i="5" s="1" a="1"/>
  <c r="N1768" i="5" s="1"/>
  <c r="L1767" i="5"/>
  <c r="M1767" i="5" s="1"/>
  <c r="N1767" i="5" s="1" a="1"/>
  <c r="N1767" i="5" s="1"/>
  <c r="M1766" i="5"/>
  <c r="N1766" i="5" s="1" a="1"/>
  <c r="N1766" i="5" s="1"/>
  <c r="L1766" i="5"/>
  <c r="L1765" i="5"/>
  <c r="M1765" i="5" s="1"/>
  <c r="N1765" i="5" s="1" a="1"/>
  <c r="N1765" i="5" s="1"/>
  <c r="L1764" i="5"/>
  <c r="M1764" i="5" s="1"/>
  <c r="N1764" i="5" s="1" a="1"/>
  <c r="N1764" i="5" s="1"/>
  <c r="L1763" i="5"/>
  <c r="M1763" i="5" s="1"/>
  <c r="N1763" i="5" s="1" a="1"/>
  <c r="N1763" i="5" s="1"/>
  <c r="L1762" i="5"/>
  <c r="M1762" i="5" s="1"/>
  <c r="N1762" i="5" s="1" a="1"/>
  <c r="N1762" i="5" s="1"/>
  <c r="L1761" i="5"/>
  <c r="M1761" i="5" s="1"/>
  <c r="N1761" i="5" s="1" a="1"/>
  <c r="N1761" i="5" s="1"/>
  <c r="L1760" i="5"/>
  <c r="M1760" i="5" s="1"/>
  <c r="N1760" i="5" s="1" a="1"/>
  <c r="N1760" i="5" s="1"/>
  <c r="L1759" i="5"/>
  <c r="M1759" i="5" s="1"/>
  <c r="N1759" i="5" s="1" a="1"/>
  <c r="N1759" i="5" s="1"/>
  <c r="L1758" i="5"/>
  <c r="M1758" i="5" s="1"/>
  <c r="N1758" i="5" s="1" a="1"/>
  <c r="N1758" i="5" s="1"/>
  <c r="M1757" i="5"/>
  <c r="N1757" i="5" s="1" a="1"/>
  <c r="N1757" i="5" s="1"/>
  <c r="L1757" i="5"/>
  <c r="L1756" i="5"/>
  <c r="M1756" i="5" s="1"/>
  <c r="N1756" i="5" s="1" a="1"/>
  <c r="N1756" i="5" s="1"/>
  <c r="L1755" i="5"/>
  <c r="M1755" i="5" s="1"/>
  <c r="N1755" i="5" s="1" a="1"/>
  <c r="N1755" i="5" s="1"/>
  <c r="L1754" i="5"/>
  <c r="M1754" i="5" s="1"/>
  <c r="N1754" i="5" s="1" a="1"/>
  <c r="N1754" i="5" s="1"/>
  <c r="L1753" i="5"/>
  <c r="M1753" i="5" s="1"/>
  <c r="N1753" i="5" s="1" a="1"/>
  <c r="N1753" i="5" s="1"/>
  <c r="L1752" i="5"/>
  <c r="M1752" i="5" s="1"/>
  <c r="N1752" i="5" s="1" a="1"/>
  <c r="N1752" i="5" s="1"/>
  <c r="L1751" i="5"/>
  <c r="M1751" i="5" s="1"/>
  <c r="N1751" i="5" s="1" a="1"/>
  <c r="N1751" i="5" s="1"/>
  <c r="L1750" i="5"/>
  <c r="M1750" i="5" s="1"/>
  <c r="N1750" i="5" s="1" a="1"/>
  <c r="N1750" i="5" s="1"/>
  <c r="M1749" i="5"/>
  <c r="N1749" i="5" s="1" a="1"/>
  <c r="N1749" i="5" s="1"/>
  <c r="L1749" i="5"/>
  <c r="L1748" i="5"/>
  <c r="M1748" i="5" s="1"/>
  <c r="N1748" i="5" s="1" a="1"/>
  <c r="N1748" i="5" s="1"/>
  <c r="L1747" i="5"/>
  <c r="M1747" i="5" s="1"/>
  <c r="N1747" i="5" s="1" a="1"/>
  <c r="N1747" i="5" s="1"/>
  <c r="L1746" i="5"/>
  <c r="M1746" i="5" s="1"/>
  <c r="N1746" i="5" s="1" a="1"/>
  <c r="N1746" i="5" s="1"/>
  <c r="L1745" i="5"/>
  <c r="M1745" i="5" s="1"/>
  <c r="N1745" i="5" s="1" a="1"/>
  <c r="N1745" i="5" s="1"/>
  <c r="L1744" i="5"/>
  <c r="M1744" i="5" s="1"/>
  <c r="N1744" i="5" s="1" a="1"/>
  <c r="N1744" i="5" s="1"/>
  <c r="L1743" i="5"/>
  <c r="M1743" i="5" s="1"/>
  <c r="N1743" i="5" s="1" a="1"/>
  <c r="N1743" i="5" s="1"/>
  <c r="L1742" i="5"/>
  <c r="M1742" i="5" s="1"/>
  <c r="N1742" i="5" s="1" a="1"/>
  <c r="N1742" i="5" s="1"/>
  <c r="L1741" i="5"/>
  <c r="M1741" i="5" s="1"/>
  <c r="N1741" i="5" s="1" a="1"/>
  <c r="N1741" i="5" s="1"/>
  <c r="L1740" i="5"/>
  <c r="M1740" i="5" s="1"/>
  <c r="N1740" i="5" s="1" a="1"/>
  <c r="N1740" i="5" s="1"/>
  <c r="L1739" i="5"/>
  <c r="M1739" i="5" s="1"/>
  <c r="N1739" i="5" s="1" a="1"/>
  <c r="N1739" i="5" s="1"/>
  <c r="M1738" i="5"/>
  <c r="N1738" i="5" s="1" a="1"/>
  <c r="N1738" i="5" s="1"/>
  <c r="L1738" i="5"/>
  <c r="L1737" i="5"/>
  <c r="M1737" i="5" s="1"/>
  <c r="N1737" i="5" s="1" a="1"/>
  <c r="N1737" i="5" s="1"/>
  <c r="L1736" i="5"/>
  <c r="M1736" i="5" s="1"/>
  <c r="N1736" i="5" s="1" a="1"/>
  <c r="N1736" i="5" s="1"/>
  <c r="M1735" i="5"/>
  <c r="N1735" i="5" s="1" a="1"/>
  <c r="N1735" i="5" s="1"/>
  <c r="L1735" i="5"/>
  <c r="L1734" i="5"/>
  <c r="M1734" i="5" s="1"/>
  <c r="N1734" i="5" s="1" a="1"/>
  <c r="N1734" i="5" s="1"/>
  <c r="L1733" i="5"/>
  <c r="M1733" i="5" s="1"/>
  <c r="N1733" i="5" s="1" a="1"/>
  <c r="N1733" i="5" s="1"/>
  <c r="L1732" i="5"/>
  <c r="M1732" i="5" s="1"/>
  <c r="N1732" i="5" s="1" a="1"/>
  <c r="N1732" i="5" s="1"/>
  <c r="L1731" i="5"/>
  <c r="M1731" i="5" s="1"/>
  <c r="N1731" i="5" s="1" a="1"/>
  <c r="N1731" i="5" s="1"/>
  <c r="L1730" i="5"/>
  <c r="M1730" i="5" s="1"/>
  <c r="N1730" i="5" s="1" a="1"/>
  <c r="N1730" i="5" s="1"/>
  <c r="L1729" i="5"/>
  <c r="M1729" i="5" s="1"/>
  <c r="N1729" i="5" s="1" a="1"/>
  <c r="N1729" i="5" s="1"/>
  <c r="L1728" i="5"/>
  <c r="M1728" i="5" s="1"/>
  <c r="N1728" i="5" s="1" a="1"/>
  <c r="N1728" i="5" s="1"/>
  <c r="L1727" i="5"/>
  <c r="M1727" i="5" s="1"/>
  <c r="N1727" i="5" s="1" a="1"/>
  <c r="N1727" i="5" s="1"/>
  <c r="L1726" i="5"/>
  <c r="M1726" i="5" s="1"/>
  <c r="N1726" i="5" s="1" a="1"/>
  <c r="N1726" i="5" s="1"/>
  <c r="L1725" i="5"/>
  <c r="M1725" i="5" s="1"/>
  <c r="N1725" i="5" s="1" a="1"/>
  <c r="N1725" i="5" s="1"/>
  <c r="L1724" i="5"/>
  <c r="M1724" i="5" s="1"/>
  <c r="N1724" i="5" s="1" a="1"/>
  <c r="N1724" i="5" s="1"/>
  <c r="L1723" i="5"/>
  <c r="M1723" i="5" s="1"/>
  <c r="N1723" i="5" s="1" a="1"/>
  <c r="N1723" i="5" s="1"/>
  <c r="L1722" i="5"/>
  <c r="M1722" i="5" s="1"/>
  <c r="N1722" i="5" s="1" a="1"/>
  <c r="N1722" i="5" s="1"/>
  <c r="L1721" i="5"/>
  <c r="M1721" i="5" s="1"/>
  <c r="N1721" i="5" s="1" a="1"/>
  <c r="N1721" i="5" s="1"/>
  <c r="L1720" i="5"/>
  <c r="M1720" i="5" s="1"/>
  <c r="N1720" i="5" s="1" a="1"/>
  <c r="N1720" i="5" s="1"/>
  <c r="L1719" i="5"/>
  <c r="M1719" i="5" s="1"/>
  <c r="N1719" i="5" s="1" a="1"/>
  <c r="N1719" i="5" s="1"/>
  <c r="L1718" i="5"/>
  <c r="M1718" i="5" s="1"/>
  <c r="N1718" i="5" s="1" a="1"/>
  <c r="N1718" i="5" s="1"/>
  <c r="L1717" i="5"/>
  <c r="M1717" i="5" s="1"/>
  <c r="N1717" i="5" s="1" a="1"/>
  <c r="N1717" i="5" s="1"/>
  <c r="L1716" i="5"/>
  <c r="M1716" i="5" s="1"/>
  <c r="N1716" i="5" s="1" a="1"/>
  <c r="N1716" i="5" s="1"/>
  <c r="L1715" i="5"/>
  <c r="M1715" i="5" s="1"/>
  <c r="N1715" i="5" s="1" a="1"/>
  <c r="N1715" i="5" s="1"/>
  <c r="L1714" i="5"/>
  <c r="M1714" i="5" s="1"/>
  <c r="N1714" i="5" s="1" a="1"/>
  <c r="N1714" i="5" s="1"/>
  <c r="L1713" i="5"/>
  <c r="M1713" i="5" s="1"/>
  <c r="N1713" i="5" s="1" a="1"/>
  <c r="N1713" i="5" s="1"/>
  <c r="L1712" i="5"/>
  <c r="M1712" i="5" s="1"/>
  <c r="N1712" i="5" s="1" a="1"/>
  <c r="N1712" i="5" s="1"/>
  <c r="L1711" i="5"/>
  <c r="M1711" i="5" s="1"/>
  <c r="N1711" i="5" s="1" a="1"/>
  <c r="N1711" i="5" s="1"/>
  <c r="L1710" i="5"/>
  <c r="M1710" i="5" s="1"/>
  <c r="N1710" i="5" s="1" a="1"/>
  <c r="N1710" i="5" s="1"/>
  <c r="L1709" i="5"/>
  <c r="M1709" i="5" s="1"/>
  <c r="N1709" i="5" s="1" a="1"/>
  <c r="N1709" i="5" s="1"/>
  <c r="L1708" i="5"/>
  <c r="M1708" i="5" s="1"/>
  <c r="N1708" i="5" s="1" a="1"/>
  <c r="N1708" i="5" s="1"/>
  <c r="L1707" i="5"/>
  <c r="M1707" i="5" s="1"/>
  <c r="N1707" i="5" s="1" a="1"/>
  <c r="N1707" i="5" s="1"/>
  <c r="L1706" i="5"/>
  <c r="M1706" i="5" s="1"/>
  <c r="N1706" i="5" s="1" a="1"/>
  <c r="N1706" i="5" s="1"/>
  <c r="L1705" i="5"/>
  <c r="M1705" i="5" s="1"/>
  <c r="N1705" i="5" s="1" a="1"/>
  <c r="N1705" i="5" s="1"/>
  <c r="L1704" i="5"/>
  <c r="M1704" i="5" s="1"/>
  <c r="N1704" i="5" s="1" a="1"/>
  <c r="N1704" i="5" s="1"/>
  <c r="L1703" i="5"/>
  <c r="M1703" i="5" s="1"/>
  <c r="N1703" i="5" s="1" a="1"/>
  <c r="N1703" i="5" s="1"/>
  <c r="L1702" i="5"/>
  <c r="M1702" i="5" s="1"/>
  <c r="N1702" i="5" s="1" a="1"/>
  <c r="N1702" i="5" s="1"/>
  <c r="L1701" i="5"/>
  <c r="M1701" i="5" s="1"/>
  <c r="N1701" i="5" s="1" a="1"/>
  <c r="N1701" i="5" s="1"/>
  <c r="L1700" i="5"/>
  <c r="M1700" i="5" s="1"/>
  <c r="N1700" i="5" s="1" a="1"/>
  <c r="N1700" i="5" s="1"/>
  <c r="L1699" i="5"/>
  <c r="M1699" i="5" s="1"/>
  <c r="N1699" i="5" s="1" a="1"/>
  <c r="N1699" i="5" s="1"/>
  <c r="L1698" i="5"/>
  <c r="M1698" i="5" s="1"/>
  <c r="N1698" i="5" s="1" a="1"/>
  <c r="N1698" i="5" s="1"/>
  <c r="L1697" i="5"/>
  <c r="M1697" i="5" s="1"/>
  <c r="N1697" i="5" s="1" a="1"/>
  <c r="N1697" i="5" s="1"/>
  <c r="L1696" i="5"/>
  <c r="M1696" i="5" s="1"/>
  <c r="N1696" i="5" s="1" a="1"/>
  <c r="N1696" i="5" s="1"/>
  <c r="L1695" i="5"/>
  <c r="M1695" i="5" s="1"/>
  <c r="N1695" i="5" s="1" a="1"/>
  <c r="N1695" i="5" s="1"/>
  <c r="L1694" i="5"/>
  <c r="M1694" i="5" s="1"/>
  <c r="N1694" i="5" s="1" a="1"/>
  <c r="N1694" i="5" s="1"/>
  <c r="L1693" i="5"/>
  <c r="M1693" i="5" s="1"/>
  <c r="N1693" i="5" s="1" a="1"/>
  <c r="N1693" i="5" s="1"/>
  <c r="L1692" i="5"/>
  <c r="M1692" i="5" s="1"/>
  <c r="N1692" i="5" s="1" a="1"/>
  <c r="N1692" i="5" s="1"/>
  <c r="L1691" i="5"/>
  <c r="M1691" i="5" s="1"/>
  <c r="N1691" i="5" s="1" a="1"/>
  <c r="N1691" i="5" s="1"/>
  <c r="M1690" i="5"/>
  <c r="N1690" i="5" s="1" a="1"/>
  <c r="N1690" i="5" s="1"/>
  <c r="L1690" i="5"/>
  <c r="L1689" i="5"/>
  <c r="M1689" i="5" s="1"/>
  <c r="N1689" i="5" s="1" a="1"/>
  <c r="N1689" i="5" s="1"/>
  <c r="L1688" i="5"/>
  <c r="M1688" i="5" s="1"/>
  <c r="N1688" i="5" s="1" a="1"/>
  <c r="N1688" i="5" s="1"/>
  <c r="L1687" i="5"/>
  <c r="M1687" i="5" s="1"/>
  <c r="N1687" i="5" s="1" a="1"/>
  <c r="N1687" i="5" s="1"/>
  <c r="L1686" i="5"/>
  <c r="M1686" i="5" s="1"/>
  <c r="N1686" i="5" s="1" a="1"/>
  <c r="N1686" i="5" s="1"/>
  <c r="L1685" i="5"/>
  <c r="M1685" i="5" s="1"/>
  <c r="N1685" i="5" s="1" a="1"/>
  <c r="N1685" i="5" s="1"/>
  <c r="L1684" i="5"/>
  <c r="M1684" i="5" s="1"/>
  <c r="N1684" i="5" s="1" a="1"/>
  <c r="N1684" i="5" s="1"/>
  <c r="L1683" i="5"/>
  <c r="M1683" i="5" s="1"/>
  <c r="N1683" i="5" s="1" a="1"/>
  <c r="N1683" i="5" s="1"/>
  <c r="L1682" i="5"/>
  <c r="M1682" i="5" s="1"/>
  <c r="N1682" i="5" s="1" a="1"/>
  <c r="N1682" i="5" s="1"/>
  <c r="L1681" i="5"/>
  <c r="M1681" i="5" s="1"/>
  <c r="N1681" i="5" s="1" a="1"/>
  <c r="N1681" i="5" s="1"/>
  <c r="L1680" i="5"/>
  <c r="M1680" i="5" s="1"/>
  <c r="N1680" i="5" s="1" a="1"/>
  <c r="N1680" i="5" s="1"/>
  <c r="M1679" i="5"/>
  <c r="N1679" i="5" s="1" a="1"/>
  <c r="N1679" i="5" s="1"/>
  <c r="L1679" i="5"/>
  <c r="L1678" i="5"/>
  <c r="M1678" i="5" s="1"/>
  <c r="N1678" i="5" s="1" a="1"/>
  <c r="N1678" i="5" s="1"/>
  <c r="L1677" i="5"/>
  <c r="M1677" i="5" s="1"/>
  <c r="N1677" i="5" s="1" a="1"/>
  <c r="N1677" i="5" s="1"/>
  <c r="L1676" i="5"/>
  <c r="M1676" i="5" s="1"/>
  <c r="N1676" i="5" s="1" a="1"/>
  <c r="N1676" i="5" s="1"/>
  <c r="L1675" i="5"/>
  <c r="M1675" i="5" s="1"/>
  <c r="N1675" i="5" s="1" a="1"/>
  <c r="N1675" i="5" s="1"/>
  <c r="L1674" i="5"/>
  <c r="M1674" i="5" s="1"/>
  <c r="L1673" i="5"/>
  <c r="M1673" i="5" s="1"/>
  <c r="N1673" i="5" s="1" a="1"/>
  <c r="N1673" i="5" s="1"/>
  <c r="L1672" i="5"/>
  <c r="M1672" i="5" s="1"/>
  <c r="N1672" i="5" s="1" a="1"/>
  <c r="N1672" i="5" s="1"/>
  <c r="L1671" i="5"/>
  <c r="M1671" i="5" s="1"/>
  <c r="N1671" i="5" s="1" a="1"/>
  <c r="N1671" i="5" s="1"/>
  <c r="L1670" i="5"/>
  <c r="M1670" i="5" s="1"/>
  <c r="N1670" i="5" s="1" a="1"/>
  <c r="N1670" i="5" s="1"/>
  <c r="L1669" i="5"/>
  <c r="M1669" i="5" s="1"/>
  <c r="N1669" i="5" s="1" a="1"/>
  <c r="N1669" i="5" s="1"/>
  <c r="L1668" i="5"/>
  <c r="M1668" i="5" s="1"/>
  <c r="N1668" i="5" s="1" a="1"/>
  <c r="N1668" i="5" s="1"/>
  <c r="L1667" i="5"/>
  <c r="M1667" i="5" s="1"/>
  <c r="N1667" i="5" s="1" a="1"/>
  <c r="N1667" i="5" s="1"/>
  <c r="L1666" i="5"/>
  <c r="M1666" i="5" s="1"/>
  <c r="N1666" i="5" s="1" a="1"/>
  <c r="N1666" i="5" s="1"/>
  <c r="L1665" i="5"/>
  <c r="M1665" i="5" s="1"/>
  <c r="N1665" i="5" s="1" a="1"/>
  <c r="N1665" i="5" s="1"/>
  <c r="L1664" i="5"/>
  <c r="M1664" i="5" s="1"/>
  <c r="N1664" i="5" s="1" a="1"/>
  <c r="N1664" i="5" s="1"/>
  <c r="L1663" i="5"/>
  <c r="M1663" i="5" s="1"/>
  <c r="N1663" i="5" s="1" a="1"/>
  <c r="N1663" i="5" s="1"/>
  <c r="L1662" i="5"/>
  <c r="M1662" i="5" s="1"/>
  <c r="N1662" i="5" s="1" a="1"/>
  <c r="N1662" i="5" s="1"/>
  <c r="L1661" i="5"/>
  <c r="M1661" i="5" s="1"/>
  <c r="N1661" i="5" s="1" a="1"/>
  <c r="N1661" i="5" s="1"/>
  <c r="L1660" i="5"/>
  <c r="M1660" i="5" s="1"/>
  <c r="N1660" i="5" s="1" a="1"/>
  <c r="N1660" i="5" s="1"/>
  <c r="L1659" i="5"/>
  <c r="M1659" i="5" s="1"/>
  <c r="N1659" i="5" s="1" a="1"/>
  <c r="N1659" i="5" s="1"/>
  <c r="L1658" i="5"/>
  <c r="M1658" i="5" s="1"/>
  <c r="N1658" i="5" s="1" a="1"/>
  <c r="N1658" i="5" s="1"/>
  <c r="L1657" i="5"/>
  <c r="M1657" i="5" s="1"/>
  <c r="N1657" i="5" s="1" a="1"/>
  <c r="N1657" i="5" s="1"/>
  <c r="L1656" i="5"/>
  <c r="M1656" i="5" s="1"/>
  <c r="N1656" i="5" s="1" a="1"/>
  <c r="N1656" i="5" s="1"/>
  <c r="L1655" i="5"/>
  <c r="M1655" i="5" s="1"/>
  <c r="N1655" i="5" s="1" a="1"/>
  <c r="N1655" i="5" s="1"/>
  <c r="L1654" i="5"/>
  <c r="M1654" i="5" s="1"/>
  <c r="N1654" i="5" s="1" a="1"/>
  <c r="N1654" i="5" s="1"/>
  <c r="L1653" i="5"/>
  <c r="M1653" i="5" s="1"/>
  <c r="N1653" i="5" s="1" a="1"/>
  <c r="N1653" i="5" s="1"/>
  <c r="L1652" i="5"/>
  <c r="M1652" i="5" s="1"/>
  <c r="N1652" i="5" s="1" a="1"/>
  <c r="N1652" i="5" s="1"/>
  <c r="M1651" i="5"/>
  <c r="N1651" i="5" s="1" a="1"/>
  <c r="N1651" i="5" s="1"/>
  <c r="L1651" i="5"/>
  <c r="L1650" i="5"/>
  <c r="M1650" i="5" s="1"/>
  <c r="N1650" i="5" s="1" a="1"/>
  <c r="N1650" i="5" s="1"/>
  <c r="L1649" i="5"/>
  <c r="M1649" i="5" s="1"/>
  <c r="N1649" i="5" s="1" a="1"/>
  <c r="N1649" i="5" s="1"/>
  <c r="L1648" i="5"/>
  <c r="M1648" i="5" s="1"/>
  <c r="N1648" i="5" s="1" a="1"/>
  <c r="N1648" i="5" s="1"/>
  <c r="L1647" i="5"/>
  <c r="M1647" i="5" s="1"/>
  <c r="N1647" i="5" s="1" a="1"/>
  <c r="N1647" i="5" s="1"/>
  <c r="L1646" i="5"/>
  <c r="M1646" i="5" s="1"/>
  <c r="N1646" i="5" s="1" a="1"/>
  <c r="N1646" i="5" s="1"/>
  <c r="L1645" i="5"/>
  <c r="M1645" i="5" s="1"/>
  <c r="N1645" i="5" s="1" a="1"/>
  <c r="N1645" i="5" s="1"/>
  <c r="L1644" i="5"/>
  <c r="M1644" i="5" s="1"/>
  <c r="N1644" i="5" s="1" a="1"/>
  <c r="N1644" i="5" s="1"/>
  <c r="L1643" i="5"/>
  <c r="M1643" i="5" s="1"/>
  <c r="N1643" i="5" s="1" a="1"/>
  <c r="N1643" i="5" s="1"/>
  <c r="L1642" i="5"/>
  <c r="M1642" i="5" s="1"/>
  <c r="N1642" i="5" s="1" a="1"/>
  <c r="N1642" i="5" s="1"/>
  <c r="L1641" i="5"/>
  <c r="M1641" i="5" s="1"/>
  <c r="N1641" i="5" s="1" a="1"/>
  <c r="N1641" i="5" s="1"/>
  <c r="L1640" i="5"/>
  <c r="M1640" i="5" s="1"/>
  <c r="N1640" i="5" s="1" a="1"/>
  <c r="N1640" i="5" s="1"/>
  <c r="L1639" i="5"/>
  <c r="M1639" i="5" s="1"/>
  <c r="N1639" i="5" s="1" a="1"/>
  <c r="N1639" i="5" s="1"/>
  <c r="L1638" i="5"/>
  <c r="M1638" i="5" s="1"/>
  <c r="N1638" i="5" s="1" a="1"/>
  <c r="N1638" i="5" s="1"/>
  <c r="L1637" i="5"/>
  <c r="M1637" i="5" s="1"/>
  <c r="N1637" i="5" s="1" a="1"/>
  <c r="N1637" i="5" s="1"/>
  <c r="L1636" i="5"/>
  <c r="M1636" i="5" s="1"/>
  <c r="N1636" i="5" s="1" a="1"/>
  <c r="N1636" i="5" s="1"/>
  <c r="L1635" i="5"/>
  <c r="M1635" i="5" s="1"/>
  <c r="N1635" i="5" s="1" a="1"/>
  <c r="N1635" i="5" s="1"/>
  <c r="L1634" i="5"/>
  <c r="M1634" i="5" s="1"/>
  <c r="N1634" i="5" s="1" a="1"/>
  <c r="N1634" i="5" s="1"/>
  <c r="L1633" i="5"/>
  <c r="M1633" i="5" s="1"/>
  <c r="N1633" i="5" s="1" a="1"/>
  <c r="N1633" i="5" s="1"/>
  <c r="L1632" i="5"/>
  <c r="M1632" i="5" s="1"/>
  <c r="N1632" i="5" s="1" a="1"/>
  <c r="N1632" i="5" s="1"/>
  <c r="L1631" i="5"/>
  <c r="M1631" i="5" s="1"/>
  <c r="N1631" i="5" s="1" a="1"/>
  <c r="N1631" i="5" s="1"/>
  <c r="L1630" i="5"/>
  <c r="M1630" i="5" s="1"/>
  <c r="N1630" i="5" s="1" a="1"/>
  <c r="N1630" i="5" s="1"/>
  <c r="L1629" i="5"/>
  <c r="M1629" i="5" s="1"/>
  <c r="N1629" i="5" s="1" a="1"/>
  <c r="N1629" i="5" s="1"/>
  <c r="M1628" i="5"/>
  <c r="N1628" i="5" s="1" a="1"/>
  <c r="N1628" i="5" s="1"/>
  <c r="L1628" i="5"/>
  <c r="L1627" i="5"/>
  <c r="M1627" i="5" s="1"/>
  <c r="N1627" i="5" s="1" a="1"/>
  <c r="N1627" i="5" s="1"/>
  <c r="L1626" i="5"/>
  <c r="M1626" i="5" s="1"/>
  <c r="N1626" i="5" s="1" a="1"/>
  <c r="N1626" i="5" s="1"/>
  <c r="L1625" i="5"/>
  <c r="M1625" i="5" s="1"/>
  <c r="N1625" i="5" s="1" a="1"/>
  <c r="N1625" i="5" s="1"/>
  <c r="L1624" i="5"/>
  <c r="M1624" i="5" s="1"/>
  <c r="N1624" i="5" s="1" a="1"/>
  <c r="N1624" i="5" s="1"/>
  <c r="L1623" i="5"/>
  <c r="M1623" i="5" s="1"/>
  <c r="N1623" i="5" s="1" a="1"/>
  <c r="N1623" i="5" s="1"/>
  <c r="L1622" i="5"/>
  <c r="M1622" i="5" s="1"/>
  <c r="N1622" i="5" s="1" a="1"/>
  <c r="N1622" i="5" s="1"/>
  <c r="L1621" i="5"/>
  <c r="M1621" i="5" s="1"/>
  <c r="N1621" i="5" s="1" a="1"/>
  <c r="N1621" i="5" s="1"/>
  <c r="L1620" i="5"/>
  <c r="M1620" i="5" s="1"/>
  <c r="N1620" i="5" s="1" a="1"/>
  <c r="N1620" i="5" s="1"/>
  <c r="L1619" i="5"/>
  <c r="M1619" i="5" s="1"/>
  <c r="N1619" i="5" s="1" a="1"/>
  <c r="N1619" i="5" s="1"/>
  <c r="M1618" i="5"/>
  <c r="N1618" i="5" s="1" a="1"/>
  <c r="N1618" i="5" s="1"/>
  <c r="L1618" i="5"/>
  <c r="L1617" i="5"/>
  <c r="M1617" i="5" s="1"/>
  <c r="N1617" i="5" s="1" a="1"/>
  <c r="N1617" i="5" s="1"/>
  <c r="L1616" i="5"/>
  <c r="M1616" i="5" s="1"/>
  <c r="N1616" i="5" s="1" a="1"/>
  <c r="N1616" i="5" s="1"/>
  <c r="L1615" i="5"/>
  <c r="M1615" i="5" s="1"/>
  <c r="N1615" i="5" s="1" a="1"/>
  <c r="N1615" i="5" s="1"/>
  <c r="L1614" i="5"/>
  <c r="M1614" i="5" s="1"/>
  <c r="N1614" i="5" s="1" a="1"/>
  <c r="N1614" i="5" s="1"/>
  <c r="L1613" i="5"/>
  <c r="M1613" i="5" s="1"/>
  <c r="N1613" i="5" s="1" a="1"/>
  <c r="N1613" i="5" s="1"/>
  <c r="L1612" i="5"/>
  <c r="M1612" i="5" s="1"/>
  <c r="N1612" i="5" s="1" a="1"/>
  <c r="N1612" i="5" s="1"/>
  <c r="L1611" i="5"/>
  <c r="M1611" i="5" s="1"/>
  <c r="N1611" i="5" s="1" a="1"/>
  <c r="N1611" i="5" s="1"/>
  <c r="L1610" i="5"/>
  <c r="M1610" i="5" s="1"/>
  <c r="N1610" i="5" s="1" a="1"/>
  <c r="N1610" i="5" s="1"/>
  <c r="L1609" i="5"/>
  <c r="M1609" i="5" s="1"/>
  <c r="N1609" i="5" s="1" a="1"/>
  <c r="N1609" i="5" s="1"/>
  <c r="L1608" i="5"/>
  <c r="M1608" i="5" s="1"/>
  <c r="N1608" i="5" s="1" a="1"/>
  <c r="N1608" i="5" s="1"/>
  <c r="L1607" i="5"/>
  <c r="M1607" i="5" s="1"/>
  <c r="N1607" i="5" s="1" a="1"/>
  <c r="N1607" i="5" s="1"/>
  <c r="L1606" i="5"/>
  <c r="M1606" i="5" s="1"/>
  <c r="N1606" i="5" s="1" a="1"/>
  <c r="N1606" i="5" s="1"/>
  <c r="L1605" i="5"/>
  <c r="M1605" i="5" s="1"/>
  <c r="N1605" i="5" s="1" a="1"/>
  <c r="N1605" i="5" s="1"/>
  <c r="L1604" i="5"/>
  <c r="M1604" i="5" s="1"/>
  <c r="N1604" i="5" s="1" a="1"/>
  <c r="N1604" i="5" s="1"/>
  <c r="L1603" i="5"/>
  <c r="M1603" i="5" s="1"/>
  <c r="N1603" i="5" s="1" a="1"/>
  <c r="N1603" i="5" s="1"/>
  <c r="L1602" i="5"/>
  <c r="M1602" i="5" s="1"/>
  <c r="N1602" i="5" s="1" a="1"/>
  <c r="N1602" i="5" s="1"/>
  <c r="L1601" i="5"/>
  <c r="M1601" i="5" s="1"/>
  <c r="N1601" i="5" s="1" a="1"/>
  <c r="N1601" i="5" s="1"/>
  <c r="L1600" i="5"/>
  <c r="M1600" i="5" s="1"/>
  <c r="N1600" i="5" s="1" a="1"/>
  <c r="N1600" i="5" s="1"/>
  <c r="L1599" i="5"/>
  <c r="M1599" i="5" s="1"/>
  <c r="N1599" i="5" s="1" a="1"/>
  <c r="N1599" i="5" s="1"/>
  <c r="L1598" i="5"/>
  <c r="M1598" i="5" s="1"/>
  <c r="N1598" i="5" s="1" a="1"/>
  <c r="N1598" i="5" s="1"/>
  <c r="M1597" i="5"/>
  <c r="N1597" i="5" s="1" a="1"/>
  <c r="N1597" i="5" s="1"/>
  <c r="L1597" i="5"/>
  <c r="L1596" i="5"/>
  <c r="M1596" i="5" s="1"/>
  <c r="N1596" i="5" s="1" a="1"/>
  <c r="N1596" i="5" s="1"/>
  <c r="L1595" i="5"/>
  <c r="M1595" i="5" s="1"/>
  <c r="N1595" i="5" s="1" a="1"/>
  <c r="N1595" i="5" s="1"/>
  <c r="L1594" i="5"/>
  <c r="M1594" i="5" s="1"/>
  <c r="N1594" i="5" s="1" a="1"/>
  <c r="N1594" i="5" s="1"/>
  <c r="L1593" i="5"/>
  <c r="M1593" i="5" s="1"/>
  <c r="N1593" i="5" s="1" a="1"/>
  <c r="N1593" i="5" s="1"/>
  <c r="M1592" i="5"/>
  <c r="N1592" i="5" s="1" a="1"/>
  <c r="N1592" i="5" s="1"/>
  <c r="L1592" i="5"/>
  <c r="L1591" i="5"/>
  <c r="M1591" i="5" s="1"/>
  <c r="N1591" i="5" s="1" a="1"/>
  <c r="N1591" i="5" s="1"/>
  <c r="L1590" i="5"/>
  <c r="M1590" i="5" s="1"/>
  <c r="N1590" i="5" s="1" a="1"/>
  <c r="N1590" i="5" s="1"/>
  <c r="M1589" i="5"/>
  <c r="N1589" i="5" s="1" a="1"/>
  <c r="N1589" i="5" s="1"/>
  <c r="L1589" i="5"/>
  <c r="L1588" i="5"/>
  <c r="M1588" i="5" s="1"/>
  <c r="N1588" i="5" s="1" a="1"/>
  <c r="N1588" i="5" s="1"/>
  <c r="L1587" i="5"/>
  <c r="M1587" i="5" s="1"/>
  <c r="N1587" i="5" s="1" a="1"/>
  <c r="N1587" i="5" s="1"/>
  <c r="L1586" i="5"/>
  <c r="M1586" i="5" s="1"/>
  <c r="N1586" i="5" s="1" a="1"/>
  <c r="N1586" i="5" s="1"/>
  <c r="L1585" i="5"/>
  <c r="M1585" i="5" s="1"/>
  <c r="N1585" i="5" s="1" a="1"/>
  <c r="N1585" i="5" s="1"/>
  <c r="L1584" i="5"/>
  <c r="M1584" i="5" s="1"/>
  <c r="N1584" i="5" s="1" a="1"/>
  <c r="N1584" i="5" s="1"/>
  <c r="L1583" i="5"/>
  <c r="M1583" i="5" s="1"/>
  <c r="N1583" i="5" s="1" a="1"/>
  <c r="N1583" i="5" s="1"/>
  <c r="M1582" i="5"/>
  <c r="N1582" i="5" s="1" a="1"/>
  <c r="N1582" i="5" s="1"/>
  <c r="L1582" i="5"/>
  <c r="L1581" i="5"/>
  <c r="M1581" i="5" s="1"/>
  <c r="N1581" i="5" s="1" a="1"/>
  <c r="N1581" i="5" s="1"/>
  <c r="M1580" i="5"/>
  <c r="N1580" i="5" s="1" a="1"/>
  <c r="N1580" i="5" s="1"/>
  <c r="L1580" i="5"/>
  <c r="M1579" i="5"/>
  <c r="N1579" i="5" s="1" a="1"/>
  <c r="N1579" i="5" s="1"/>
  <c r="L1579" i="5"/>
  <c r="L1578" i="5"/>
  <c r="M1578" i="5" s="1"/>
  <c r="N1578" i="5" s="1" a="1"/>
  <c r="N1578" i="5" s="1"/>
  <c r="L1577" i="5"/>
  <c r="M1577" i="5" s="1"/>
  <c r="N1577" i="5" s="1" a="1"/>
  <c r="N1577" i="5" s="1"/>
  <c r="L1576" i="5"/>
  <c r="M1576" i="5" s="1"/>
  <c r="N1576" i="5" s="1" a="1"/>
  <c r="N1576" i="5" s="1"/>
  <c r="L1575" i="5"/>
  <c r="M1575" i="5" s="1"/>
  <c r="N1575" i="5" s="1" a="1"/>
  <c r="N1575" i="5" s="1"/>
  <c r="L1574" i="5"/>
  <c r="M1574" i="5" s="1"/>
  <c r="N1574" i="5" s="1" a="1"/>
  <c r="N1574" i="5" s="1"/>
  <c r="L1573" i="5"/>
  <c r="M1573" i="5" s="1"/>
  <c r="N1573" i="5" s="1" a="1"/>
  <c r="N1573" i="5" s="1"/>
  <c r="L1572" i="5"/>
  <c r="M1572" i="5" s="1"/>
  <c r="N1572" i="5" s="1" a="1"/>
  <c r="N1572" i="5" s="1"/>
  <c r="L1571" i="5"/>
  <c r="M1571" i="5" s="1"/>
  <c r="N1571" i="5" s="1" a="1"/>
  <c r="N1571" i="5" s="1"/>
  <c r="L1570" i="5"/>
  <c r="M1570" i="5" s="1"/>
  <c r="N1570" i="5" s="1" a="1"/>
  <c r="N1570" i="5" s="1"/>
  <c r="L1569" i="5"/>
  <c r="M1569" i="5" s="1"/>
  <c r="N1569" i="5" s="1" a="1"/>
  <c r="N1569" i="5" s="1"/>
  <c r="M1568" i="5"/>
  <c r="N1568" i="5" s="1" a="1"/>
  <c r="N1568" i="5" s="1"/>
  <c r="L1568" i="5"/>
  <c r="L1567" i="5"/>
  <c r="M1567" i="5" s="1"/>
  <c r="N1567" i="5" s="1" a="1"/>
  <c r="N1567" i="5" s="1"/>
  <c r="L1566" i="5"/>
  <c r="M1566" i="5" s="1"/>
  <c r="N1566" i="5" s="1" a="1"/>
  <c r="N1566" i="5" s="1"/>
  <c r="L1565" i="5"/>
  <c r="M1565" i="5" s="1"/>
  <c r="N1565" i="5" s="1" a="1"/>
  <c r="N1565" i="5" s="1"/>
  <c r="L1564" i="5"/>
  <c r="M1564" i="5" s="1"/>
  <c r="N1564" i="5" s="1" a="1"/>
  <c r="N1564" i="5" s="1"/>
  <c r="L1563" i="5"/>
  <c r="M1563" i="5" s="1"/>
  <c r="N1563" i="5" s="1" a="1"/>
  <c r="N1563" i="5" s="1"/>
  <c r="L1562" i="5"/>
  <c r="M1562" i="5" s="1"/>
  <c r="N1562" i="5" s="1" a="1"/>
  <c r="N1562" i="5" s="1"/>
  <c r="L1561" i="5"/>
  <c r="M1561" i="5" s="1"/>
  <c r="N1561" i="5" s="1" a="1"/>
  <c r="N1561" i="5" s="1"/>
  <c r="L1560" i="5"/>
  <c r="M1560" i="5" s="1"/>
  <c r="N1560" i="5" s="1" a="1"/>
  <c r="N1560" i="5" s="1"/>
  <c r="L1559" i="5"/>
  <c r="M1559" i="5" s="1"/>
  <c r="N1559" i="5" s="1" a="1"/>
  <c r="N1559" i="5" s="1"/>
  <c r="L1558" i="5"/>
  <c r="M1558" i="5" s="1"/>
  <c r="N1558" i="5" s="1" a="1"/>
  <c r="N1558" i="5" s="1"/>
  <c r="L1557" i="5"/>
  <c r="M1557" i="5" s="1"/>
  <c r="N1557" i="5" s="1" a="1"/>
  <c r="N1557" i="5" s="1"/>
  <c r="L1556" i="5"/>
  <c r="M1556" i="5" s="1"/>
  <c r="N1556" i="5" s="1" a="1"/>
  <c r="N1556" i="5" s="1"/>
  <c r="L1555" i="5"/>
  <c r="M1555" i="5" s="1"/>
  <c r="N1555" i="5" s="1" a="1"/>
  <c r="N1555" i="5" s="1"/>
  <c r="L1554" i="5"/>
  <c r="M1554" i="5" s="1"/>
  <c r="N1554" i="5" s="1" a="1"/>
  <c r="N1554" i="5" s="1"/>
  <c r="L1553" i="5"/>
  <c r="M1553" i="5" s="1"/>
  <c r="N1553" i="5" s="1" a="1"/>
  <c r="N1553" i="5" s="1"/>
  <c r="L1552" i="5"/>
  <c r="M1552" i="5" s="1"/>
  <c r="N1552" i="5" s="1" a="1"/>
  <c r="N1552" i="5" s="1"/>
  <c r="L1551" i="5"/>
  <c r="M1551" i="5" s="1"/>
  <c r="N1551" i="5" s="1" a="1"/>
  <c r="N1551" i="5" s="1"/>
  <c r="L1550" i="5"/>
  <c r="M1550" i="5" s="1"/>
  <c r="N1550" i="5" s="1" a="1"/>
  <c r="N1550" i="5" s="1"/>
  <c r="L1549" i="5"/>
  <c r="M1549" i="5" s="1"/>
  <c r="N1549" i="5" s="1" a="1"/>
  <c r="N1549" i="5" s="1"/>
  <c r="L1548" i="5"/>
  <c r="M1548" i="5" s="1"/>
  <c r="N1548" i="5" s="1" a="1"/>
  <c r="N1548" i="5" s="1"/>
  <c r="L1547" i="5"/>
  <c r="M1547" i="5" s="1"/>
  <c r="N1547" i="5" s="1" a="1"/>
  <c r="N1547" i="5" s="1"/>
  <c r="L1546" i="5"/>
  <c r="M1546" i="5" s="1"/>
  <c r="N1546" i="5" s="1" a="1"/>
  <c r="N1546" i="5" s="1"/>
  <c r="L1545" i="5"/>
  <c r="M1545" i="5" s="1"/>
  <c r="N1545" i="5" s="1" a="1"/>
  <c r="N1545" i="5" s="1"/>
  <c r="L1544" i="5"/>
  <c r="M1544" i="5" s="1"/>
  <c r="N1544" i="5" s="1" a="1"/>
  <c r="N1544" i="5" s="1"/>
  <c r="L1543" i="5"/>
  <c r="M1543" i="5" s="1"/>
  <c r="N1543" i="5" s="1" a="1"/>
  <c r="N1543" i="5" s="1"/>
  <c r="L1542" i="5"/>
  <c r="M1542" i="5" s="1"/>
  <c r="N1542" i="5" s="1" a="1"/>
  <c r="N1542" i="5" s="1"/>
  <c r="L1541" i="5"/>
  <c r="M1541" i="5" s="1"/>
  <c r="N1541" i="5" s="1" a="1"/>
  <c r="N1541" i="5" s="1"/>
  <c r="L1540" i="5"/>
  <c r="M1540" i="5" s="1"/>
  <c r="N1540" i="5" s="1" a="1"/>
  <c r="N1540" i="5" s="1"/>
  <c r="L1539" i="5"/>
  <c r="M1539" i="5" s="1"/>
  <c r="N1539" i="5" s="1" a="1"/>
  <c r="N1539" i="5" s="1"/>
  <c r="L1538" i="5"/>
  <c r="M1538" i="5" s="1"/>
  <c r="N1538" i="5" s="1" a="1"/>
  <c r="N1538" i="5" s="1"/>
  <c r="L1537" i="5"/>
  <c r="M1537" i="5" s="1"/>
  <c r="N1537" i="5" s="1" a="1"/>
  <c r="N1537" i="5" s="1"/>
  <c r="L1536" i="5"/>
  <c r="M1536" i="5" s="1"/>
  <c r="N1536" i="5" s="1" a="1"/>
  <c r="N1536" i="5" s="1"/>
  <c r="L1535" i="5"/>
  <c r="M1535" i="5" s="1"/>
  <c r="N1535" i="5" s="1" a="1"/>
  <c r="N1535" i="5" s="1"/>
  <c r="L1534" i="5"/>
  <c r="M1534" i="5" s="1"/>
  <c r="N1534" i="5" s="1" a="1"/>
  <c r="N1534" i="5" s="1"/>
  <c r="M1533" i="5"/>
  <c r="N1533" i="5" s="1" a="1"/>
  <c r="N1533" i="5" s="1"/>
  <c r="L1533" i="5"/>
  <c r="L1532" i="5"/>
  <c r="M1532" i="5" s="1"/>
  <c r="N1532" i="5" s="1" a="1"/>
  <c r="N1532" i="5" s="1"/>
  <c r="L1531" i="5"/>
  <c r="M1531" i="5" s="1"/>
  <c r="N1531" i="5" s="1" a="1"/>
  <c r="N1531" i="5" s="1"/>
  <c r="L1530" i="5"/>
  <c r="M1530" i="5" s="1"/>
  <c r="N1530" i="5" s="1" a="1"/>
  <c r="N1530" i="5" s="1"/>
  <c r="L1529" i="5"/>
  <c r="M1529" i="5" s="1"/>
  <c r="N1529" i="5" s="1" a="1"/>
  <c r="N1529" i="5" s="1"/>
  <c r="L1528" i="5"/>
  <c r="M1528" i="5" s="1"/>
  <c r="N1528" i="5" s="1" a="1"/>
  <c r="N1528" i="5" s="1"/>
  <c r="L1527" i="5"/>
  <c r="M1527" i="5" s="1"/>
  <c r="N1527" i="5" s="1" a="1"/>
  <c r="N1527" i="5" s="1"/>
  <c r="L1526" i="5"/>
  <c r="M1526" i="5" s="1"/>
  <c r="N1526" i="5" s="1" a="1"/>
  <c r="N1526" i="5" s="1"/>
  <c r="L1525" i="5"/>
  <c r="M1525" i="5" s="1"/>
  <c r="N1525" i="5" s="1" a="1"/>
  <c r="N1525" i="5" s="1"/>
  <c r="L1524" i="5"/>
  <c r="M1524" i="5" s="1"/>
  <c r="N1524" i="5" s="1" a="1"/>
  <c r="N1524" i="5" s="1"/>
  <c r="L1523" i="5"/>
  <c r="M1523" i="5" s="1"/>
  <c r="N1523" i="5" s="1" a="1"/>
  <c r="N1523" i="5" s="1"/>
  <c r="L1522" i="5"/>
  <c r="M1522" i="5" s="1"/>
  <c r="N1522" i="5" s="1" a="1"/>
  <c r="N1522" i="5" s="1"/>
  <c r="L1521" i="5"/>
  <c r="M1521" i="5" s="1"/>
  <c r="N1521" i="5" s="1" a="1"/>
  <c r="N1521" i="5" s="1"/>
  <c r="M1520" i="5"/>
  <c r="N1520" i="5" s="1" a="1"/>
  <c r="N1520" i="5" s="1"/>
  <c r="L1520" i="5"/>
  <c r="L1519" i="5"/>
  <c r="M1519" i="5" s="1"/>
  <c r="N1519" i="5" s="1" a="1"/>
  <c r="N1519" i="5" s="1"/>
  <c r="L1518" i="5"/>
  <c r="M1518" i="5" s="1"/>
  <c r="N1518" i="5" s="1" a="1"/>
  <c r="N1518" i="5" s="1"/>
  <c r="L1517" i="5"/>
  <c r="M1517" i="5" s="1"/>
  <c r="N1517" i="5" s="1" a="1"/>
  <c r="N1517" i="5" s="1"/>
  <c r="L1516" i="5"/>
  <c r="M1516" i="5" s="1"/>
  <c r="N1516" i="5" s="1" a="1"/>
  <c r="N1516" i="5" s="1"/>
  <c r="L1515" i="5"/>
  <c r="M1515" i="5" s="1"/>
  <c r="N1515" i="5" s="1" a="1"/>
  <c r="N1515" i="5" s="1"/>
  <c r="L1514" i="5"/>
  <c r="M1514" i="5" s="1"/>
  <c r="N1514" i="5" s="1" a="1"/>
  <c r="N1514" i="5" s="1"/>
  <c r="L1513" i="5"/>
  <c r="M1513" i="5" s="1"/>
  <c r="N1513" i="5" s="1" a="1"/>
  <c r="N1513" i="5" s="1"/>
  <c r="L1512" i="5"/>
  <c r="M1512" i="5" s="1"/>
  <c r="N1512" i="5" s="1" a="1"/>
  <c r="N1512" i="5" s="1"/>
  <c r="L1511" i="5"/>
  <c r="M1511" i="5" s="1"/>
  <c r="N1511" i="5" s="1" a="1"/>
  <c r="N1511" i="5" s="1"/>
  <c r="L1510" i="5"/>
  <c r="M1510" i="5" s="1"/>
  <c r="N1510" i="5" s="1" a="1"/>
  <c r="N1510" i="5" s="1"/>
  <c r="L1509" i="5"/>
  <c r="M1509" i="5" s="1"/>
  <c r="N1509" i="5" s="1" a="1"/>
  <c r="N1509" i="5" s="1"/>
  <c r="L1508" i="5"/>
  <c r="M1508" i="5" s="1"/>
  <c r="N1508" i="5" s="1" a="1"/>
  <c r="N1508" i="5" s="1"/>
  <c r="L1507" i="5"/>
  <c r="M1507" i="5" s="1"/>
  <c r="N1507" i="5" s="1" a="1"/>
  <c r="N1507" i="5" s="1"/>
  <c r="L1506" i="5"/>
  <c r="M1506" i="5" s="1"/>
  <c r="N1506" i="5" s="1" a="1"/>
  <c r="N1506" i="5" s="1"/>
  <c r="L1505" i="5"/>
  <c r="M1505" i="5" s="1"/>
  <c r="N1505" i="5" s="1" a="1"/>
  <c r="N1505" i="5" s="1"/>
  <c r="L1504" i="5"/>
  <c r="M1504" i="5" s="1"/>
  <c r="N1504" i="5" s="1" a="1"/>
  <c r="N1504" i="5" s="1"/>
  <c r="L1503" i="5"/>
  <c r="M1503" i="5" s="1"/>
  <c r="N1503" i="5" s="1" a="1"/>
  <c r="N1503" i="5" s="1"/>
  <c r="L1502" i="5"/>
  <c r="M1502" i="5" s="1"/>
  <c r="N1502" i="5" s="1" a="1"/>
  <c r="N1502" i="5" s="1"/>
  <c r="L1501" i="5"/>
  <c r="M1501" i="5" s="1"/>
  <c r="N1501" i="5" s="1" a="1"/>
  <c r="N1501" i="5" s="1"/>
  <c r="L1500" i="5"/>
  <c r="M1500" i="5" s="1"/>
  <c r="N1500" i="5" s="1" a="1"/>
  <c r="N1500" i="5" s="1"/>
  <c r="L1499" i="5"/>
  <c r="M1499" i="5" s="1"/>
  <c r="N1499" i="5" s="1" a="1"/>
  <c r="N1499" i="5" s="1"/>
  <c r="L1498" i="5"/>
  <c r="M1498" i="5" s="1"/>
  <c r="N1498" i="5" s="1" a="1"/>
  <c r="N1498" i="5" s="1"/>
  <c r="L1497" i="5"/>
  <c r="M1497" i="5" s="1"/>
  <c r="N1497" i="5" s="1" a="1"/>
  <c r="N1497" i="5" s="1"/>
  <c r="L1496" i="5"/>
  <c r="M1496" i="5" s="1"/>
  <c r="N1496" i="5" s="1" a="1"/>
  <c r="N1496" i="5" s="1"/>
  <c r="L1495" i="5"/>
  <c r="M1495" i="5" s="1"/>
  <c r="N1495" i="5" s="1" a="1"/>
  <c r="N1495" i="5" s="1"/>
  <c r="L1494" i="5"/>
  <c r="M1494" i="5" s="1"/>
  <c r="N1494" i="5" s="1" a="1"/>
  <c r="N1494" i="5" s="1"/>
  <c r="L1493" i="5"/>
  <c r="M1493" i="5" s="1"/>
  <c r="N1493" i="5" s="1" a="1"/>
  <c r="N1493" i="5" s="1"/>
  <c r="L1492" i="5"/>
  <c r="M1492" i="5" s="1"/>
  <c r="N1492" i="5" s="1" a="1"/>
  <c r="N1492" i="5" s="1"/>
  <c r="L1491" i="5"/>
  <c r="M1491" i="5" s="1"/>
  <c r="N1491" i="5" s="1" a="1"/>
  <c r="N1491" i="5" s="1"/>
  <c r="L1490" i="5"/>
  <c r="M1490" i="5" s="1"/>
  <c r="N1490" i="5" s="1" a="1"/>
  <c r="N1490" i="5" s="1"/>
  <c r="L1489" i="5"/>
  <c r="M1489" i="5" s="1"/>
  <c r="N1489" i="5" s="1" a="1"/>
  <c r="N1489" i="5" s="1"/>
  <c r="L1488" i="5"/>
  <c r="M1488" i="5" s="1"/>
  <c r="N1488" i="5" s="1" a="1"/>
  <c r="N1488" i="5" s="1"/>
  <c r="L1487" i="5"/>
  <c r="M1487" i="5" s="1"/>
  <c r="N1487" i="5" s="1" a="1"/>
  <c r="N1487" i="5" s="1"/>
  <c r="L1486" i="5"/>
  <c r="M1486" i="5" s="1"/>
  <c r="N1486" i="5" s="1" a="1"/>
  <c r="N1486" i="5" s="1"/>
  <c r="L1485" i="5"/>
  <c r="M1485" i="5" s="1"/>
  <c r="N1485" i="5" s="1" a="1"/>
  <c r="N1485" i="5" s="1"/>
  <c r="L1484" i="5"/>
  <c r="M1484" i="5" s="1"/>
  <c r="N1484" i="5" s="1" a="1"/>
  <c r="N1484" i="5" s="1"/>
  <c r="M1483" i="5"/>
  <c r="N1483" i="5" s="1" a="1"/>
  <c r="N1483" i="5" s="1"/>
  <c r="L1483" i="5"/>
  <c r="L1482" i="5"/>
  <c r="M1482" i="5" s="1"/>
  <c r="N1482" i="5" s="1" a="1"/>
  <c r="N1482" i="5" s="1"/>
  <c r="L1481" i="5"/>
  <c r="M1481" i="5" s="1"/>
  <c r="N1481" i="5" s="1" a="1"/>
  <c r="N1481" i="5" s="1"/>
  <c r="L1480" i="5"/>
  <c r="M1480" i="5" s="1"/>
  <c r="N1480" i="5" s="1" a="1"/>
  <c r="N1480" i="5" s="1"/>
  <c r="L1479" i="5"/>
  <c r="M1479" i="5" s="1"/>
  <c r="N1479" i="5" s="1" a="1"/>
  <c r="N1479" i="5" s="1"/>
  <c r="L1478" i="5"/>
  <c r="M1478" i="5" s="1"/>
  <c r="N1478" i="5" s="1" a="1"/>
  <c r="N1478" i="5" s="1"/>
  <c r="L1477" i="5"/>
  <c r="M1477" i="5" s="1"/>
  <c r="N1477" i="5" s="1" a="1"/>
  <c r="N1477" i="5" s="1"/>
  <c r="L1476" i="5"/>
  <c r="M1476" i="5" s="1"/>
  <c r="N1476" i="5" s="1" a="1"/>
  <c r="N1476" i="5" s="1"/>
  <c r="M1475" i="5"/>
  <c r="N1475" i="5" s="1" a="1"/>
  <c r="N1475" i="5" s="1"/>
  <c r="L1475" i="5"/>
  <c r="M1474" i="5"/>
  <c r="N1474" i="5" s="1" a="1"/>
  <c r="N1474" i="5" s="1"/>
  <c r="L1474" i="5"/>
  <c r="L1473" i="5"/>
  <c r="M1473" i="5" s="1"/>
  <c r="N1473" i="5" s="1" a="1"/>
  <c r="N1473" i="5" s="1"/>
  <c r="L1472" i="5"/>
  <c r="M1472" i="5" s="1"/>
  <c r="N1472" i="5" s="1" a="1"/>
  <c r="N1472" i="5" s="1"/>
  <c r="L1471" i="5"/>
  <c r="M1471" i="5" s="1"/>
  <c r="N1471" i="5" s="1" a="1"/>
  <c r="N1471" i="5" s="1"/>
  <c r="L1470" i="5"/>
  <c r="M1470" i="5" s="1"/>
  <c r="N1470" i="5" s="1" a="1"/>
  <c r="N1470" i="5" s="1"/>
  <c r="L1469" i="5"/>
  <c r="M1469" i="5" s="1"/>
  <c r="N1469" i="5" s="1" a="1"/>
  <c r="N1469" i="5" s="1"/>
  <c r="L1468" i="5"/>
  <c r="M1468" i="5" s="1"/>
  <c r="N1468" i="5" s="1" a="1"/>
  <c r="N1468" i="5" s="1"/>
  <c r="L1467" i="5"/>
  <c r="M1467" i="5" s="1"/>
  <c r="N1467" i="5" s="1" a="1"/>
  <c r="N1467" i="5" s="1"/>
  <c r="L1466" i="5"/>
  <c r="M1466" i="5" s="1"/>
  <c r="N1466" i="5" s="1" a="1"/>
  <c r="N1466" i="5" s="1"/>
  <c r="L1465" i="5"/>
  <c r="M1465" i="5" s="1"/>
  <c r="N1465" i="5" s="1" a="1"/>
  <c r="N1465" i="5" s="1"/>
  <c r="L1464" i="5"/>
  <c r="M1464" i="5" s="1"/>
  <c r="N1464" i="5" s="1" a="1"/>
  <c r="N1464" i="5" s="1"/>
  <c r="M1463" i="5"/>
  <c r="N1463" i="5" s="1" a="1"/>
  <c r="N1463" i="5" s="1"/>
  <c r="L1463" i="5"/>
  <c r="L1462" i="5"/>
  <c r="M1462" i="5" s="1"/>
  <c r="N1462" i="5" s="1" a="1"/>
  <c r="N1462" i="5" s="1"/>
  <c r="L1461" i="5"/>
  <c r="M1461" i="5" s="1"/>
  <c r="N1461" i="5" s="1" a="1"/>
  <c r="N1461" i="5" s="1"/>
  <c r="M1460" i="5"/>
  <c r="N1460" i="5" s="1" a="1"/>
  <c r="N1460" i="5" s="1"/>
  <c r="L1460" i="5"/>
  <c r="L1459" i="5"/>
  <c r="M1459" i="5" s="1"/>
  <c r="N1459" i="5" s="1" a="1"/>
  <c r="N1459" i="5" s="1"/>
  <c r="L1458" i="5"/>
  <c r="M1458" i="5" s="1"/>
  <c r="N1458" i="5" s="1" a="1"/>
  <c r="N1458" i="5" s="1"/>
  <c r="M1457" i="5"/>
  <c r="N1457" i="5" s="1" a="1"/>
  <c r="N1457" i="5" s="1"/>
  <c r="L1457" i="5"/>
  <c r="L1456" i="5"/>
  <c r="M1456" i="5" s="1"/>
  <c r="N1456" i="5" s="1" a="1"/>
  <c r="N1456" i="5" s="1"/>
  <c r="L1455" i="5"/>
  <c r="M1455" i="5" s="1"/>
  <c r="N1455" i="5" s="1" a="1"/>
  <c r="N1455" i="5" s="1"/>
  <c r="L1454" i="5"/>
  <c r="M1454" i="5" s="1"/>
  <c r="N1454" i="5" s="1" a="1"/>
  <c r="N1454" i="5" s="1"/>
  <c r="L1453" i="5"/>
  <c r="M1453" i="5" s="1"/>
  <c r="N1453" i="5" s="1" a="1"/>
  <c r="N1453" i="5" s="1"/>
  <c r="L1452" i="5"/>
  <c r="M1452" i="5" s="1"/>
  <c r="N1452" i="5" s="1" a="1"/>
  <c r="N1452" i="5" s="1"/>
  <c r="L1451" i="5"/>
  <c r="M1451" i="5" s="1"/>
  <c r="N1451" i="5" s="1" a="1"/>
  <c r="N1451" i="5" s="1"/>
  <c r="M1450" i="5"/>
  <c r="N1450" i="5" s="1" a="1"/>
  <c r="N1450" i="5" s="1"/>
  <c r="L1450" i="5"/>
  <c r="L1449" i="5"/>
  <c r="M1449" i="5" s="1"/>
  <c r="N1449" i="5" s="1" a="1"/>
  <c r="N1449" i="5" s="1"/>
  <c r="M1448" i="5"/>
  <c r="N1448" i="5" s="1" a="1"/>
  <c r="N1448" i="5" s="1"/>
  <c r="L1448" i="5"/>
  <c r="L1447" i="5"/>
  <c r="M1447" i="5" s="1"/>
  <c r="N1447" i="5" s="1" a="1"/>
  <c r="N1447" i="5" s="1"/>
  <c r="L1446" i="5"/>
  <c r="M1446" i="5" s="1"/>
  <c r="N1446" i="5" s="1" a="1"/>
  <c r="N1446" i="5" s="1"/>
  <c r="L1445" i="5"/>
  <c r="M1445" i="5" s="1"/>
  <c r="N1445" i="5" s="1" a="1"/>
  <c r="N1445" i="5" s="1"/>
  <c r="L1444" i="5"/>
  <c r="M1444" i="5" s="1"/>
  <c r="N1444" i="5" s="1" a="1"/>
  <c r="N1444" i="5" s="1"/>
  <c r="L1443" i="5"/>
  <c r="M1443" i="5" s="1"/>
  <c r="N1443" i="5" s="1" a="1"/>
  <c r="N1443" i="5" s="1"/>
  <c r="L1442" i="5"/>
  <c r="M1442" i="5" s="1"/>
  <c r="N1442" i="5" s="1" a="1"/>
  <c r="N1442" i="5" s="1"/>
  <c r="L1441" i="5"/>
  <c r="M1441" i="5" s="1"/>
  <c r="N1441" i="5" s="1" a="1"/>
  <c r="N1441" i="5" s="1"/>
  <c r="L1440" i="5"/>
  <c r="M1440" i="5" s="1"/>
  <c r="N1440" i="5" s="1" a="1"/>
  <c r="N1440" i="5" s="1"/>
  <c r="L1439" i="5"/>
  <c r="M1439" i="5" s="1"/>
  <c r="N1439" i="5" s="1" a="1"/>
  <c r="N1439" i="5" s="1"/>
  <c r="L1438" i="5"/>
  <c r="M1438" i="5" s="1"/>
  <c r="N1438" i="5" s="1" a="1"/>
  <c r="N1438" i="5" s="1"/>
  <c r="L1437" i="5"/>
  <c r="M1437" i="5" s="1"/>
  <c r="N1437" i="5" s="1" a="1"/>
  <c r="N1437" i="5" s="1"/>
  <c r="L1436" i="5"/>
  <c r="M1436" i="5" s="1"/>
  <c r="N1436" i="5" s="1" a="1"/>
  <c r="N1436" i="5" s="1"/>
  <c r="L1435" i="5"/>
  <c r="M1435" i="5" s="1"/>
  <c r="N1435" i="5" s="1" a="1"/>
  <c r="N1435" i="5" s="1"/>
  <c r="L1434" i="5"/>
  <c r="M1434" i="5" s="1"/>
  <c r="N1434" i="5" s="1" a="1"/>
  <c r="N1434" i="5" s="1"/>
  <c r="L1433" i="5"/>
  <c r="M1433" i="5" s="1"/>
  <c r="N1433" i="5" s="1" a="1"/>
  <c r="N1433" i="5" s="1"/>
  <c r="L1432" i="5"/>
  <c r="M1432" i="5" s="1"/>
  <c r="N1432" i="5" s="1" a="1"/>
  <c r="N1432" i="5" s="1"/>
  <c r="L1431" i="5"/>
  <c r="M1431" i="5" s="1"/>
  <c r="N1431" i="5" s="1" a="1"/>
  <c r="N1431" i="5" s="1"/>
  <c r="L1430" i="5"/>
  <c r="M1430" i="5" s="1"/>
  <c r="N1430" i="5" s="1" a="1"/>
  <c r="N1430" i="5" s="1"/>
  <c r="L1429" i="5"/>
  <c r="M1429" i="5" s="1"/>
  <c r="N1429" i="5" s="1" a="1"/>
  <c r="N1429" i="5" s="1"/>
  <c r="L1428" i="5"/>
  <c r="M1428" i="5" s="1"/>
  <c r="N1428" i="5" s="1" a="1"/>
  <c r="N1428" i="5" s="1"/>
  <c r="L1427" i="5"/>
  <c r="M1427" i="5" s="1"/>
  <c r="N1427" i="5" s="1" a="1"/>
  <c r="N1427" i="5" s="1"/>
  <c r="L1426" i="5"/>
  <c r="M1426" i="5" s="1"/>
  <c r="N1426" i="5" s="1" a="1"/>
  <c r="N1426" i="5" s="1"/>
  <c r="L1425" i="5"/>
  <c r="M1425" i="5" s="1"/>
  <c r="N1425" i="5" s="1" a="1"/>
  <c r="N1425" i="5" s="1"/>
  <c r="L1424" i="5"/>
  <c r="M1424" i="5" s="1"/>
  <c r="N1424" i="5" s="1" a="1"/>
  <c r="N1424" i="5" s="1"/>
  <c r="L1423" i="5"/>
  <c r="M1423" i="5" s="1"/>
  <c r="N1423" i="5" s="1" a="1"/>
  <c r="N1423" i="5" s="1"/>
  <c r="L1422" i="5"/>
  <c r="M1422" i="5" s="1"/>
  <c r="N1422" i="5" s="1" a="1"/>
  <c r="N1422" i="5" s="1"/>
  <c r="L1421" i="5"/>
  <c r="M1421" i="5" s="1"/>
  <c r="N1421" i="5" s="1" a="1"/>
  <c r="N1421" i="5" s="1"/>
  <c r="L1420" i="5"/>
  <c r="M1420" i="5" s="1"/>
  <c r="N1420" i="5" s="1" a="1"/>
  <c r="N1420" i="5" s="1"/>
  <c r="L1419" i="5"/>
  <c r="M1419" i="5" s="1"/>
  <c r="N1419" i="5" s="1" a="1"/>
  <c r="N1419" i="5" s="1"/>
  <c r="L1418" i="5"/>
  <c r="M1418" i="5" s="1"/>
  <c r="N1418" i="5" s="1" a="1"/>
  <c r="N1418" i="5" s="1"/>
  <c r="L1417" i="5"/>
  <c r="M1417" i="5" s="1"/>
  <c r="N1417" i="5" s="1" a="1"/>
  <c r="N1417" i="5" s="1"/>
  <c r="L1416" i="5"/>
  <c r="M1416" i="5" s="1"/>
  <c r="N1416" i="5" s="1" a="1"/>
  <c r="N1416" i="5" s="1"/>
  <c r="L1415" i="5"/>
  <c r="M1415" i="5" s="1"/>
  <c r="N1415" i="5" s="1" a="1"/>
  <c r="N1415" i="5" s="1"/>
  <c r="L1414" i="5"/>
  <c r="M1414" i="5" s="1"/>
  <c r="N1414" i="5" s="1" a="1"/>
  <c r="N1414" i="5" s="1"/>
  <c r="L1413" i="5"/>
  <c r="M1413" i="5" s="1"/>
  <c r="N1413" i="5" s="1" a="1"/>
  <c r="N1413" i="5" s="1"/>
  <c r="L1412" i="5"/>
  <c r="M1412" i="5" s="1"/>
  <c r="N1412" i="5" s="1" a="1"/>
  <c r="N1412" i="5" s="1"/>
  <c r="M1411" i="5"/>
  <c r="N1411" i="5" s="1" a="1"/>
  <c r="N1411" i="5" s="1"/>
  <c r="L1411" i="5"/>
  <c r="L1410" i="5"/>
  <c r="M1410" i="5" s="1"/>
  <c r="N1410" i="5" s="1" a="1"/>
  <c r="N1410" i="5" s="1"/>
  <c r="L1409" i="5"/>
  <c r="M1409" i="5" s="1"/>
  <c r="N1409" i="5" s="1" a="1"/>
  <c r="N1409" i="5" s="1"/>
  <c r="L1408" i="5"/>
  <c r="M1408" i="5" s="1"/>
  <c r="N1408" i="5" s="1" a="1"/>
  <c r="N1408" i="5" s="1"/>
  <c r="L1407" i="5"/>
  <c r="M1407" i="5" s="1"/>
  <c r="N1407" i="5" s="1" a="1"/>
  <c r="N1407" i="5" s="1"/>
  <c r="L1406" i="5"/>
  <c r="M1406" i="5" s="1"/>
  <c r="N1406" i="5" s="1" a="1"/>
  <c r="N1406" i="5" s="1"/>
  <c r="L1405" i="5"/>
  <c r="M1405" i="5" s="1"/>
  <c r="N1405" i="5" s="1" a="1"/>
  <c r="N1405" i="5" s="1"/>
  <c r="L1404" i="5"/>
  <c r="M1404" i="5" s="1"/>
  <c r="N1404" i="5" s="1" a="1"/>
  <c r="N1404" i="5" s="1"/>
  <c r="L1403" i="5"/>
  <c r="M1403" i="5" s="1"/>
  <c r="N1403" i="5" s="1" a="1"/>
  <c r="N1403" i="5" s="1"/>
  <c r="L1402" i="5"/>
  <c r="M1402" i="5" s="1"/>
  <c r="N1402" i="5" s="1" a="1"/>
  <c r="N1402" i="5" s="1"/>
  <c r="M1401" i="5"/>
  <c r="N1401" i="5" s="1" a="1"/>
  <c r="N1401" i="5" s="1"/>
  <c r="L1401" i="5"/>
  <c r="L1400" i="5"/>
  <c r="M1400" i="5" s="1"/>
  <c r="N1400" i="5" s="1" a="1"/>
  <c r="N1400" i="5" s="1"/>
  <c r="L1399" i="5"/>
  <c r="M1399" i="5" s="1"/>
  <c r="N1399" i="5" s="1" a="1"/>
  <c r="N1399" i="5" s="1"/>
  <c r="L1398" i="5"/>
  <c r="M1398" i="5" s="1"/>
  <c r="N1398" i="5" s="1" a="1"/>
  <c r="N1398" i="5" s="1"/>
  <c r="L1397" i="5"/>
  <c r="M1397" i="5" s="1"/>
  <c r="N1397" i="5" s="1" a="1"/>
  <c r="N1397" i="5" s="1"/>
  <c r="L1396" i="5"/>
  <c r="M1396" i="5" s="1"/>
  <c r="N1396" i="5" s="1" a="1"/>
  <c r="N1396" i="5" s="1"/>
  <c r="L1395" i="5"/>
  <c r="M1395" i="5" s="1"/>
  <c r="N1395" i="5" s="1" a="1"/>
  <c r="N1395" i="5" s="1"/>
  <c r="L1394" i="5"/>
  <c r="M1394" i="5" s="1"/>
  <c r="N1394" i="5" s="1" a="1"/>
  <c r="N1394" i="5" s="1"/>
  <c r="M1393" i="5"/>
  <c r="N1393" i="5" s="1" a="1"/>
  <c r="N1393" i="5" s="1"/>
  <c r="L1393" i="5"/>
  <c r="L1392" i="5"/>
  <c r="M1392" i="5" s="1"/>
  <c r="N1392" i="5" s="1" a="1"/>
  <c r="N1392" i="5" s="1"/>
  <c r="L1391" i="5"/>
  <c r="M1391" i="5" s="1"/>
  <c r="N1391" i="5" s="1" a="1"/>
  <c r="N1391" i="5" s="1"/>
  <c r="L1390" i="5"/>
  <c r="M1390" i="5" s="1"/>
  <c r="N1390" i="5" s="1" a="1"/>
  <c r="N1390" i="5" s="1"/>
  <c r="L1389" i="5"/>
  <c r="M1389" i="5" s="1"/>
  <c r="N1389" i="5" s="1" a="1"/>
  <c r="N1389" i="5" s="1"/>
  <c r="L1388" i="5"/>
  <c r="M1388" i="5" s="1"/>
  <c r="N1388" i="5" s="1" a="1"/>
  <c r="N1388" i="5" s="1"/>
  <c r="L1387" i="5"/>
  <c r="M1387" i="5" s="1"/>
  <c r="N1387" i="5" s="1" a="1"/>
  <c r="N1387" i="5" s="1"/>
  <c r="L1386" i="5"/>
  <c r="M1386" i="5" s="1"/>
  <c r="N1386" i="5" s="1" a="1"/>
  <c r="N1386" i="5" s="1"/>
  <c r="L1385" i="5"/>
  <c r="M1385" i="5" s="1"/>
  <c r="N1385" i="5" s="1" a="1"/>
  <c r="N1385" i="5" s="1"/>
  <c r="L1384" i="5"/>
  <c r="M1384" i="5" s="1"/>
  <c r="N1384" i="5" s="1" a="1"/>
  <c r="N1384" i="5" s="1"/>
  <c r="L1383" i="5"/>
  <c r="M1383" i="5" s="1"/>
  <c r="N1383" i="5" s="1" a="1"/>
  <c r="N1383" i="5" s="1"/>
  <c r="L1382" i="5"/>
  <c r="M1382" i="5" s="1"/>
  <c r="N1382" i="5" s="1" a="1"/>
  <c r="N1382" i="5" s="1"/>
  <c r="L1381" i="5"/>
  <c r="M1381" i="5" s="1"/>
  <c r="N1381" i="5" s="1" a="1"/>
  <c r="N1381" i="5" s="1"/>
  <c r="L1380" i="5"/>
  <c r="M1380" i="5" s="1"/>
  <c r="N1380" i="5" s="1" a="1"/>
  <c r="N1380" i="5" s="1"/>
  <c r="L1379" i="5"/>
  <c r="M1379" i="5" s="1"/>
  <c r="N1379" i="5" s="1" a="1"/>
  <c r="N1379" i="5" s="1"/>
  <c r="L1378" i="5"/>
  <c r="M1378" i="5" s="1"/>
  <c r="N1378" i="5" s="1" a="1"/>
  <c r="N1378" i="5" s="1"/>
  <c r="L1377" i="5"/>
  <c r="M1377" i="5" s="1"/>
  <c r="N1377" i="5" s="1" a="1"/>
  <c r="N1377" i="5" s="1"/>
  <c r="L1376" i="5"/>
  <c r="M1376" i="5" s="1"/>
  <c r="N1376" i="5" s="1" a="1"/>
  <c r="N1376" i="5" s="1"/>
  <c r="M1375" i="5"/>
  <c r="N1375" i="5" s="1" a="1"/>
  <c r="N1375" i="5" s="1"/>
  <c r="L1375" i="5"/>
  <c r="L1374" i="5"/>
  <c r="M1374" i="5" s="1"/>
  <c r="N1374" i="5" s="1" a="1"/>
  <c r="N1374" i="5" s="1"/>
  <c r="M1373" i="5"/>
  <c r="N1373" i="5" s="1" a="1"/>
  <c r="N1373" i="5" s="1"/>
  <c r="L1373" i="5"/>
  <c r="L1372" i="5"/>
  <c r="M1372" i="5" s="1"/>
  <c r="N1372" i="5" s="1" a="1"/>
  <c r="N1372" i="5" s="1"/>
  <c r="L1371" i="5"/>
  <c r="M1371" i="5" s="1"/>
  <c r="N1371" i="5" s="1" a="1"/>
  <c r="N1371" i="5" s="1"/>
  <c r="L1370" i="5"/>
  <c r="M1370" i="5" s="1"/>
  <c r="N1370" i="5" s="1" a="1"/>
  <c r="N1370" i="5" s="1"/>
  <c r="L1369" i="5"/>
  <c r="M1369" i="5" s="1"/>
  <c r="N1369" i="5" s="1" a="1"/>
  <c r="N1369" i="5" s="1"/>
  <c r="L1368" i="5"/>
  <c r="M1368" i="5" s="1"/>
  <c r="N1368" i="5" s="1" a="1"/>
  <c r="N1368" i="5" s="1"/>
  <c r="L1367" i="5"/>
  <c r="M1367" i="5" s="1"/>
  <c r="N1367" i="5" s="1" a="1"/>
  <c r="N1367" i="5" s="1"/>
  <c r="L1366" i="5"/>
  <c r="M1366" i="5" s="1"/>
  <c r="N1366" i="5" s="1" a="1"/>
  <c r="N1366" i="5" s="1"/>
  <c r="L1365" i="5"/>
  <c r="M1365" i="5" s="1"/>
  <c r="N1365" i="5" s="1" a="1"/>
  <c r="N1365" i="5" s="1"/>
  <c r="L1364" i="5"/>
  <c r="M1364" i="5" s="1"/>
  <c r="N1364" i="5" s="1" a="1"/>
  <c r="N1364" i="5" s="1"/>
  <c r="L1363" i="5"/>
  <c r="M1363" i="5" s="1"/>
  <c r="N1363" i="5" s="1" a="1"/>
  <c r="N1363" i="5" s="1"/>
  <c r="L1362" i="5"/>
  <c r="M1362" i="5" s="1"/>
  <c r="N1362" i="5" s="1" a="1"/>
  <c r="N1362" i="5" s="1"/>
  <c r="L1361" i="5"/>
  <c r="M1361" i="5" s="1"/>
  <c r="N1361" i="5" s="1" a="1"/>
  <c r="N1361" i="5" s="1"/>
  <c r="L1360" i="5"/>
  <c r="M1360" i="5" s="1"/>
  <c r="N1360" i="5" s="1" a="1"/>
  <c r="N1360" i="5" s="1"/>
  <c r="L1359" i="5"/>
  <c r="M1359" i="5" s="1"/>
  <c r="N1359" i="5" s="1" a="1"/>
  <c r="N1359" i="5" s="1"/>
  <c r="L1358" i="5"/>
  <c r="M1358" i="5" s="1"/>
  <c r="N1358" i="5" s="1" a="1"/>
  <c r="N1358" i="5" s="1"/>
  <c r="L1357" i="5"/>
  <c r="M1357" i="5" s="1"/>
  <c r="N1357" i="5" s="1" a="1"/>
  <c r="N1357" i="5" s="1"/>
  <c r="L1356" i="5"/>
  <c r="M1356" i="5" s="1"/>
  <c r="N1356" i="5" s="1" a="1"/>
  <c r="N1356" i="5" s="1"/>
  <c r="L1355" i="5"/>
  <c r="M1355" i="5" s="1"/>
  <c r="N1355" i="5" s="1" a="1"/>
  <c r="N1355" i="5" s="1"/>
  <c r="L1354" i="5"/>
  <c r="M1354" i="5" s="1"/>
  <c r="N1354" i="5" s="1" a="1"/>
  <c r="N1354" i="5" s="1"/>
  <c r="L1353" i="5"/>
  <c r="M1353" i="5" s="1"/>
  <c r="N1353" i="5" s="1" a="1"/>
  <c r="N1353" i="5" s="1"/>
  <c r="M1352" i="5"/>
  <c r="N1352" i="5" s="1" a="1"/>
  <c r="N1352" i="5" s="1"/>
  <c r="L1352" i="5"/>
  <c r="L1351" i="5"/>
  <c r="M1351" i="5" s="1"/>
  <c r="N1351" i="5" s="1" a="1"/>
  <c r="N1351" i="5" s="1"/>
  <c r="L1350" i="5"/>
  <c r="M1350" i="5" s="1"/>
  <c r="N1350" i="5" s="1" a="1"/>
  <c r="N1350" i="5" s="1"/>
  <c r="L1349" i="5"/>
  <c r="M1349" i="5" s="1"/>
  <c r="N1349" i="5" s="1" a="1"/>
  <c r="N1349" i="5" s="1"/>
  <c r="L1348" i="5"/>
  <c r="M1348" i="5" s="1"/>
  <c r="N1348" i="5" s="1" a="1"/>
  <c r="N1348" i="5" s="1"/>
  <c r="L1347" i="5"/>
  <c r="M1347" i="5" s="1"/>
  <c r="N1347" i="5" s="1" a="1"/>
  <c r="N1347" i="5" s="1"/>
  <c r="L1346" i="5"/>
  <c r="M1346" i="5" s="1"/>
  <c r="N1346" i="5" s="1" a="1"/>
  <c r="N1346" i="5" s="1"/>
  <c r="L1345" i="5"/>
  <c r="M1345" i="5" s="1"/>
  <c r="N1345" i="5" s="1" a="1"/>
  <c r="N1345" i="5" s="1"/>
  <c r="L1344" i="5"/>
  <c r="M1344" i="5" s="1"/>
  <c r="N1344" i="5" s="1" a="1"/>
  <c r="N1344" i="5" s="1"/>
  <c r="L1343" i="5"/>
  <c r="M1343" i="5" s="1"/>
  <c r="N1343" i="5" s="1" a="1"/>
  <c r="N1343" i="5" s="1"/>
  <c r="L1342" i="5"/>
  <c r="M1342" i="5" s="1"/>
  <c r="N1342" i="5" s="1" a="1"/>
  <c r="N1342" i="5" s="1"/>
  <c r="L1341" i="5"/>
  <c r="M1341" i="5" s="1"/>
  <c r="N1341" i="5" s="1" a="1"/>
  <c r="N1341" i="5" s="1"/>
  <c r="L1340" i="5"/>
  <c r="M1340" i="5" s="1"/>
  <c r="N1340" i="5" s="1" a="1"/>
  <c r="N1340" i="5" s="1"/>
  <c r="L1339" i="5"/>
  <c r="M1339" i="5" s="1"/>
  <c r="N1339" i="5" s="1" a="1"/>
  <c r="N1339" i="5" s="1"/>
  <c r="L1338" i="5"/>
  <c r="M1338" i="5" s="1"/>
  <c r="N1338" i="5" s="1" a="1"/>
  <c r="N1338" i="5" s="1"/>
  <c r="L1337" i="5"/>
  <c r="M1337" i="5" s="1"/>
  <c r="N1337" i="5" s="1" a="1"/>
  <c r="N1337" i="5" s="1"/>
  <c r="L1336" i="5"/>
  <c r="M1336" i="5" s="1"/>
  <c r="N1336" i="5" s="1" a="1"/>
  <c r="N1336" i="5" s="1"/>
  <c r="L1335" i="5"/>
  <c r="M1335" i="5" s="1"/>
  <c r="N1335" i="5" s="1" a="1"/>
  <c r="N1335" i="5" s="1"/>
  <c r="L1334" i="5"/>
  <c r="M1334" i="5" s="1"/>
  <c r="N1334" i="5" s="1" a="1"/>
  <c r="N1334" i="5" s="1"/>
  <c r="L1333" i="5"/>
  <c r="M1333" i="5" s="1"/>
  <c r="N1333" i="5" s="1" a="1"/>
  <c r="N1333" i="5" s="1"/>
  <c r="L1332" i="5"/>
  <c r="M1332" i="5" s="1"/>
  <c r="N1332" i="5" s="1" a="1"/>
  <c r="N1332" i="5" s="1"/>
  <c r="L1331" i="5"/>
  <c r="M1331" i="5" s="1"/>
  <c r="N1331" i="5" s="1" a="1"/>
  <c r="N1331" i="5" s="1"/>
  <c r="L1330" i="5"/>
  <c r="M1330" i="5" s="1"/>
  <c r="N1330" i="5" s="1" a="1"/>
  <c r="N1330" i="5" s="1"/>
  <c r="L1329" i="5"/>
  <c r="M1329" i="5" s="1"/>
  <c r="N1329" i="5" s="1" a="1"/>
  <c r="N1329" i="5" s="1"/>
  <c r="L1328" i="5"/>
  <c r="M1328" i="5" s="1"/>
  <c r="N1328" i="5" s="1" a="1"/>
  <c r="N1328" i="5" s="1"/>
  <c r="L1327" i="5"/>
  <c r="M1327" i="5" s="1"/>
  <c r="N1327" i="5" s="1" a="1"/>
  <c r="N1327" i="5" s="1"/>
  <c r="L1326" i="5"/>
  <c r="M1326" i="5" s="1"/>
  <c r="N1326" i="5" s="1" a="1"/>
  <c r="N1326" i="5" s="1"/>
  <c r="L1325" i="5"/>
  <c r="M1325" i="5" s="1"/>
  <c r="N1325" i="5" s="1" a="1"/>
  <c r="N1325" i="5" s="1"/>
  <c r="L1324" i="5"/>
  <c r="M1324" i="5" s="1"/>
  <c r="N1324" i="5" s="1" a="1"/>
  <c r="N1324" i="5" s="1"/>
  <c r="L1323" i="5"/>
  <c r="M1323" i="5" s="1"/>
  <c r="N1323" i="5" s="1" a="1"/>
  <c r="N1323" i="5" s="1"/>
  <c r="L1322" i="5"/>
  <c r="M1322" i="5" s="1"/>
  <c r="N1322" i="5" s="1" a="1"/>
  <c r="N1322" i="5" s="1"/>
  <c r="L1321" i="5"/>
  <c r="M1321" i="5" s="1"/>
  <c r="N1321" i="5" s="1" a="1"/>
  <c r="N1321" i="5" s="1"/>
  <c r="L1320" i="5"/>
  <c r="M1320" i="5" s="1"/>
  <c r="N1320" i="5" s="1" a="1"/>
  <c r="N1320" i="5" s="1"/>
  <c r="M1319" i="5"/>
  <c r="N1319" i="5" s="1" a="1"/>
  <c r="N1319" i="5" s="1"/>
  <c r="L1319" i="5"/>
  <c r="L1318" i="5"/>
  <c r="M1318" i="5" s="1"/>
  <c r="N1318" i="5" s="1" a="1"/>
  <c r="N1318" i="5" s="1"/>
  <c r="L1317" i="5"/>
  <c r="M1317" i="5" s="1"/>
  <c r="N1317" i="5" s="1" a="1"/>
  <c r="N1317" i="5" s="1"/>
  <c r="L1316" i="5"/>
  <c r="M1316" i="5" s="1"/>
  <c r="N1316" i="5" s="1" a="1"/>
  <c r="N1316" i="5" s="1"/>
  <c r="L1315" i="5"/>
  <c r="M1315" i="5" s="1"/>
  <c r="N1315" i="5" s="1" a="1"/>
  <c r="N1315" i="5" s="1"/>
  <c r="L1314" i="5"/>
  <c r="M1314" i="5" s="1"/>
  <c r="N1314" i="5" s="1" a="1"/>
  <c r="N1314" i="5" s="1"/>
  <c r="L1313" i="5"/>
  <c r="M1313" i="5" s="1"/>
  <c r="N1313" i="5" s="1" a="1"/>
  <c r="N1313" i="5" s="1"/>
  <c r="L1312" i="5"/>
  <c r="M1312" i="5" s="1"/>
  <c r="N1312" i="5" s="1" a="1"/>
  <c r="N1312" i="5" s="1"/>
  <c r="L1311" i="5"/>
  <c r="M1311" i="5" s="1"/>
  <c r="N1311" i="5" s="1" a="1"/>
  <c r="N1311" i="5" s="1"/>
  <c r="L1310" i="5"/>
  <c r="M1310" i="5" s="1"/>
  <c r="N1310" i="5" s="1" a="1"/>
  <c r="N1310" i="5" s="1"/>
  <c r="L1309" i="5"/>
  <c r="M1309" i="5" s="1"/>
  <c r="N1309" i="5" s="1" a="1"/>
  <c r="N1309" i="5" s="1"/>
  <c r="L1308" i="5"/>
  <c r="M1308" i="5" s="1"/>
  <c r="N1308" i="5" s="1" a="1"/>
  <c r="N1308" i="5" s="1"/>
  <c r="L1307" i="5"/>
  <c r="M1307" i="5" s="1"/>
  <c r="N1307" i="5" s="1" a="1"/>
  <c r="N1307" i="5" s="1"/>
  <c r="L1306" i="5"/>
  <c r="M1306" i="5" s="1"/>
  <c r="N1306" i="5" s="1" a="1"/>
  <c r="N1306" i="5" s="1"/>
  <c r="L1305" i="5"/>
  <c r="M1305" i="5" s="1"/>
  <c r="N1305" i="5" s="1" a="1"/>
  <c r="N1305" i="5" s="1"/>
  <c r="L1304" i="5"/>
  <c r="M1304" i="5" s="1"/>
  <c r="N1304" i="5" s="1" a="1"/>
  <c r="N1304" i="5" s="1"/>
  <c r="L1303" i="5"/>
  <c r="M1303" i="5" s="1"/>
  <c r="N1303" i="5" s="1" a="1"/>
  <c r="N1303" i="5" s="1"/>
  <c r="L1302" i="5"/>
  <c r="M1302" i="5" s="1"/>
  <c r="N1302" i="5" s="1" a="1"/>
  <c r="N1302" i="5" s="1"/>
  <c r="L1301" i="5"/>
  <c r="M1301" i="5" s="1"/>
  <c r="N1301" i="5" s="1" a="1"/>
  <c r="N1301" i="5" s="1"/>
  <c r="M1300" i="5"/>
  <c r="N1300" i="5" s="1" a="1"/>
  <c r="N1300" i="5" s="1"/>
  <c r="L1300" i="5"/>
  <c r="L1299" i="5"/>
  <c r="M1299" i="5" s="1"/>
  <c r="N1299" i="5" s="1" a="1"/>
  <c r="N1299" i="5" s="1"/>
  <c r="L1298" i="5"/>
  <c r="M1298" i="5" s="1"/>
  <c r="N1298" i="5" s="1" a="1"/>
  <c r="N1298" i="5" s="1"/>
  <c r="L1297" i="5"/>
  <c r="M1297" i="5" s="1"/>
  <c r="N1297" i="5" s="1" a="1"/>
  <c r="N1297" i="5" s="1"/>
  <c r="L1296" i="5"/>
  <c r="M1296" i="5" s="1"/>
  <c r="N1296" i="5" s="1" a="1"/>
  <c r="N1296" i="5" s="1"/>
  <c r="L1295" i="5"/>
  <c r="M1295" i="5" s="1"/>
  <c r="N1295" i="5" s="1" a="1"/>
  <c r="N1295" i="5" s="1"/>
  <c r="L1294" i="5"/>
  <c r="M1294" i="5" s="1"/>
  <c r="N1294" i="5" s="1" a="1"/>
  <c r="N1294" i="5" s="1"/>
  <c r="L1293" i="5"/>
  <c r="M1293" i="5" s="1"/>
  <c r="N1293" i="5" s="1" a="1"/>
  <c r="N1293" i="5" s="1"/>
  <c r="L1292" i="5"/>
  <c r="M1292" i="5" s="1"/>
  <c r="N1292" i="5" s="1" a="1"/>
  <c r="N1292" i="5" s="1"/>
  <c r="L1291" i="5"/>
  <c r="M1291" i="5" s="1"/>
  <c r="N1291" i="5" s="1" a="1"/>
  <c r="N1291" i="5" s="1"/>
  <c r="L1290" i="5"/>
  <c r="M1290" i="5" s="1"/>
  <c r="N1290" i="5" s="1" a="1"/>
  <c r="N1290" i="5" s="1"/>
  <c r="L1289" i="5"/>
  <c r="M1289" i="5" s="1"/>
  <c r="N1289" i="5" s="1" a="1"/>
  <c r="N1289" i="5" s="1"/>
  <c r="L1288" i="5"/>
  <c r="M1288" i="5" s="1"/>
  <c r="N1288" i="5" s="1" a="1"/>
  <c r="N1288" i="5" s="1"/>
  <c r="L1287" i="5"/>
  <c r="M1287" i="5" s="1"/>
  <c r="N1287" i="5" s="1" a="1"/>
  <c r="N1287" i="5" s="1"/>
  <c r="L1286" i="5"/>
  <c r="M1286" i="5" s="1"/>
  <c r="N1286" i="5" s="1" a="1"/>
  <c r="N1286" i="5" s="1"/>
  <c r="L1285" i="5"/>
  <c r="M1285" i="5" s="1"/>
  <c r="N1285" i="5" s="1" a="1"/>
  <c r="N1285" i="5" s="1"/>
  <c r="L1284" i="5"/>
  <c r="M1284" i="5" s="1"/>
  <c r="N1284" i="5" s="1" a="1"/>
  <c r="N1284" i="5" s="1"/>
  <c r="L1283" i="5"/>
  <c r="M1283" i="5" s="1"/>
  <c r="N1283" i="5" s="1" a="1"/>
  <c r="N1283" i="5" s="1"/>
  <c r="L1282" i="5"/>
  <c r="M1282" i="5" s="1"/>
  <c r="N1282" i="5" s="1" a="1"/>
  <c r="N1282" i="5" s="1"/>
  <c r="L1281" i="5"/>
  <c r="M1281" i="5" s="1"/>
  <c r="N1281" i="5" s="1" a="1"/>
  <c r="N1281" i="5" s="1"/>
  <c r="L1280" i="5"/>
  <c r="M1280" i="5" s="1"/>
  <c r="N1280" i="5" s="1" a="1"/>
  <c r="N1280" i="5" s="1"/>
  <c r="L1279" i="5"/>
  <c r="M1279" i="5" s="1"/>
  <c r="N1279" i="5" s="1" a="1"/>
  <c r="N1279" i="5" s="1"/>
  <c r="L1278" i="5"/>
  <c r="M1278" i="5" s="1"/>
  <c r="N1278" i="5" s="1" a="1"/>
  <c r="N1278" i="5" s="1"/>
  <c r="L1277" i="5"/>
  <c r="M1277" i="5" s="1"/>
  <c r="N1277" i="5" s="1" a="1"/>
  <c r="N1277" i="5" s="1"/>
  <c r="L1276" i="5"/>
  <c r="M1276" i="5" s="1"/>
  <c r="N1276" i="5" s="1" a="1"/>
  <c r="N1276" i="5" s="1"/>
  <c r="L1275" i="5"/>
  <c r="M1275" i="5" s="1"/>
  <c r="N1275" i="5" s="1" a="1"/>
  <c r="N1275" i="5" s="1"/>
  <c r="L1274" i="5"/>
  <c r="M1274" i="5" s="1"/>
  <c r="N1274" i="5" s="1" a="1"/>
  <c r="N1274" i="5" s="1"/>
  <c r="L1273" i="5"/>
  <c r="M1273" i="5" s="1"/>
  <c r="N1273" i="5" s="1" a="1"/>
  <c r="N1273" i="5" s="1"/>
  <c r="L1272" i="5"/>
  <c r="M1272" i="5" s="1"/>
  <c r="N1272" i="5" s="1" a="1"/>
  <c r="N1272" i="5" s="1"/>
  <c r="M1271" i="5"/>
  <c r="N1271" i="5" s="1" a="1"/>
  <c r="N1271" i="5" s="1"/>
  <c r="L1271" i="5"/>
  <c r="L1270" i="5"/>
  <c r="M1270" i="5" s="1"/>
  <c r="N1270" i="5" s="1" a="1"/>
  <c r="N1270" i="5" s="1"/>
  <c r="M1269" i="5"/>
  <c r="N1269" i="5" s="1" a="1"/>
  <c r="N1269" i="5" s="1"/>
  <c r="L1269" i="5"/>
  <c r="L1268" i="5"/>
  <c r="M1268" i="5" s="1"/>
  <c r="N1268" i="5" s="1" a="1"/>
  <c r="N1268" i="5" s="1"/>
  <c r="L1267" i="5"/>
  <c r="M1267" i="5" s="1"/>
  <c r="N1267" i="5" s="1" a="1"/>
  <c r="N1267" i="5" s="1"/>
  <c r="L1266" i="5"/>
  <c r="M1266" i="5" s="1"/>
  <c r="N1266" i="5" s="1" a="1"/>
  <c r="N1266" i="5" s="1"/>
  <c r="L1265" i="5"/>
  <c r="M1265" i="5" s="1"/>
  <c r="N1265" i="5" s="1" a="1"/>
  <c r="N1265" i="5" s="1"/>
  <c r="L1264" i="5"/>
  <c r="M1264" i="5" s="1"/>
  <c r="N1264" i="5" s="1" a="1"/>
  <c r="N1264" i="5" s="1"/>
  <c r="L1263" i="5"/>
  <c r="M1263" i="5" s="1"/>
  <c r="N1263" i="5" s="1" a="1"/>
  <c r="N1263" i="5" s="1"/>
  <c r="L1262" i="5"/>
  <c r="M1262" i="5" s="1"/>
  <c r="N1262" i="5" s="1" a="1"/>
  <c r="N1262" i="5" s="1"/>
  <c r="L1261" i="5"/>
  <c r="M1261" i="5" s="1"/>
  <c r="N1261" i="5" s="1" a="1"/>
  <c r="N1261" i="5" s="1"/>
  <c r="L1260" i="5"/>
  <c r="M1260" i="5" s="1"/>
  <c r="N1260" i="5" s="1" a="1"/>
  <c r="N1260" i="5" s="1"/>
  <c r="L1259" i="5"/>
  <c r="M1259" i="5" s="1"/>
  <c r="N1259" i="5" s="1" a="1"/>
  <c r="N1259" i="5" s="1"/>
  <c r="L1258" i="5"/>
  <c r="M1258" i="5" s="1"/>
  <c r="N1258" i="5" s="1" a="1"/>
  <c r="N1258" i="5" s="1"/>
  <c r="L1257" i="5"/>
  <c r="M1257" i="5" s="1"/>
  <c r="N1257" i="5" s="1" a="1"/>
  <c r="N1257" i="5" s="1"/>
  <c r="L1256" i="5"/>
  <c r="M1256" i="5" s="1"/>
  <c r="N1256" i="5" s="1" a="1"/>
  <c r="N1256" i="5" s="1"/>
  <c r="M1255" i="5"/>
  <c r="N1255" i="5" s="1" a="1"/>
  <c r="N1255" i="5" s="1"/>
  <c r="L1255" i="5"/>
  <c r="L1254" i="5"/>
  <c r="M1254" i="5" s="1"/>
  <c r="N1254" i="5" s="1" a="1"/>
  <c r="N1254" i="5" s="1"/>
  <c r="L1253" i="5"/>
  <c r="M1253" i="5" s="1"/>
  <c r="N1253" i="5" s="1" a="1"/>
  <c r="N1253" i="5" s="1"/>
  <c r="L1252" i="5"/>
  <c r="M1252" i="5" s="1"/>
  <c r="N1252" i="5" s="1" a="1"/>
  <c r="N1252" i="5" s="1"/>
  <c r="L1251" i="5"/>
  <c r="M1251" i="5" s="1"/>
  <c r="N1251" i="5" s="1" a="1"/>
  <c r="N1251" i="5" s="1"/>
  <c r="L1250" i="5"/>
  <c r="M1250" i="5" s="1"/>
  <c r="N1250" i="5" s="1" a="1"/>
  <c r="N1250" i="5" s="1"/>
  <c r="L1249" i="5"/>
  <c r="M1249" i="5" s="1"/>
  <c r="N1249" i="5" s="1" a="1"/>
  <c r="N1249" i="5" s="1"/>
  <c r="L1248" i="5"/>
  <c r="M1248" i="5" s="1"/>
  <c r="N1248" i="5" s="1" a="1"/>
  <c r="N1248" i="5" s="1"/>
  <c r="L1247" i="5"/>
  <c r="M1247" i="5" s="1"/>
  <c r="N1247" i="5" s="1" a="1"/>
  <c r="N1247" i="5" s="1"/>
  <c r="L1246" i="5"/>
  <c r="M1246" i="5" s="1"/>
  <c r="N1246" i="5" s="1" a="1"/>
  <c r="N1246" i="5" s="1"/>
  <c r="L1245" i="5"/>
  <c r="M1245" i="5" s="1"/>
  <c r="N1245" i="5" s="1" a="1"/>
  <c r="N1245" i="5" s="1"/>
  <c r="L1244" i="5"/>
  <c r="M1244" i="5" s="1"/>
  <c r="N1244" i="5" s="1" a="1"/>
  <c r="N1244" i="5" s="1"/>
  <c r="L1243" i="5"/>
  <c r="M1243" i="5" s="1"/>
  <c r="N1243" i="5" s="1" a="1"/>
  <c r="N1243" i="5" s="1"/>
  <c r="L1242" i="5"/>
  <c r="M1242" i="5" s="1"/>
  <c r="N1242" i="5" s="1" a="1"/>
  <c r="N1242" i="5" s="1"/>
  <c r="L1241" i="5"/>
  <c r="M1241" i="5" s="1"/>
  <c r="N1241" i="5" s="1" a="1"/>
  <c r="N1241" i="5" s="1"/>
  <c r="L1240" i="5"/>
  <c r="M1240" i="5" s="1"/>
  <c r="N1240" i="5" s="1" a="1"/>
  <c r="N1240" i="5" s="1"/>
  <c r="L1239" i="5"/>
  <c r="M1239" i="5" s="1"/>
  <c r="N1239" i="5" s="1" a="1"/>
  <c r="N1239" i="5" s="1"/>
  <c r="L1238" i="5"/>
  <c r="M1238" i="5" s="1"/>
  <c r="N1238" i="5" s="1" a="1"/>
  <c r="N1238" i="5" s="1"/>
  <c r="L1237" i="5"/>
  <c r="M1237" i="5" s="1"/>
  <c r="N1237" i="5" s="1" a="1"/>
  <c r="N1237" i="5" s="1"/>
  <c r="L1236" i="5"/>
  <c r="M1236" i="5" s="1"/>
  <c r="N1236" i="5" s="1" a="1"/>
  <c r="N1236" i="5" s="1"/>
  <c r="L1235" i="5"/>
  <c r="M1235" i="5" s="1"/>
  <c r="N1235" i="5" s="1" a="1"/>
  <c r="N1235" i="5" s="1"/>
  <c r="L1234" i="5"/>
  <c r="M1234" i="5" s="1"/>
  <c r="N1234" i="5" s="1" a="1"/>
  <c r="N1234" i="5" s="1"/>
  <c r="L1233" i="5"/>
  <c r="M1233" i="5" s="1"/>
  <c r="N1233" i="5" s="1" a="1"/>
  <c r="N1233" i="5" s="1"/>
  <c r="L1232" i="5"/>
  <c r="M1232" i="5" s="1"/>
  <c r="N1232" i="5" s="1" a="1"/>
  <c r="N1232" i="5" s="1"/>
  <c r="L1231" i="5"/>
  <c r="M1231" i="5" s="1"/>
  <c r="N1231" i="5" s="1" a="1"/>
  <c r="N1231" i="5" s="1"/>
  <c r="L1230" i="5"/>
  <c r="M1230" i="5" s="1"/>
  <c r="N1230" i="5" s="1" a="1"/>
  <c r="N1230" i="5" s="1"/>
  <c r="L1229" i="5"/>
  <c r="M1229" i="5" s="1"/>
  <c r="N1229" i="5" s="1" a="1"/>
  <c r="N1229" i="5" s="1"/>
  <c r="L1228" i="5"/>
  <c r="M1228" i="5" s="1"/>
  <c r="N1228" i="5" s="1" a="1"/>
  <c r="N1228" i="5" s="1"/>
  <c r="L1227" i="5"/>
  <c r="M1227" i="5" s="1"/>
  <c r="N1227" i="5" s="1" a="1"/>
  <c r="N1227" i="5" s="1"/>
  <c r="L1226" i="5"/>
  <c r="M1226" i="5" s="1"/>
  <c r="N1226" i="5" s="1" a="1"/>
  <c r="N1226" i="5" s="1"/>
  <c r="L1225" i="5"/>
  <c r="M1225" i="5" s="1"/>
  <c r="N1225" i="5" s="1" a="1"/>
  <c r="N1225" i="5" s="1"/>
  <c r="L1224" i="5"/>
  <c r="M1224" i="5" s="1"/>
  <c r="N1224" i="5" s="1" a="1"/>
  <c r="N1224" i="5" s="1"/>
  <c r="L1223" i="5"/>
  <c r="M1223" i="5" s="1"/>
  <c r="N1223" i="5" s="1" a="1"/>
  <c r="N1223" i="5" s="1"/>
  <c r="L1222" i="5"/>
  <c r="M1222" i="5" s="1"/>
  <c r="N1222" i="5" s="1" a="1"/>
  <c r="N1222" i="5" s="1"/>
  <c r="L1221" i="5"/>
  <c r="M1221" i="5" s="1"/>
  <c r="N1221" i="5" s="1" a="1"/>
  <c r="N1221" i="5" s="1"/>
  <c r="L1220" i="5"/>
  <c r="M1220" i="5" s="1"/>
  <c r="N1220" i="5" s="1" a="1"/>
  <c r="N1220" i="5" s="1"/>
  <c r="L1219" i="5"/>
  <c r="M1219" i="5" s="1"/>
  <c r="N1219" i="5" s="1" a="1"/>
  <c r="N1219" i="5" s="1"/>
  <c r="L1218" i="5"/>
  <c r="M1218" i="5" s="1"/>
  <c r="N1218" i="5" s="1" a="1"/>
  <c r="N1218" i="5" s="1"/>
  <c r="L1217" i="5"/>
  <c r="M1217" i="5" s="1"/>
  <c r="N1217" i="5" s="1" a="1"/>
  <c r="N1217" i="5" s="1"/>
  <c r="L1216" i="5"/>
  <c r="M1216" i="5" s="1"/>
  <c r="N1216" i="5" s="1" a="1"/>
  <c r="N1216" i="5" s="1"/>
  <c r="L1215" i="5"/>
  <c r="M1215" i="5" s="1"/>
  <c r="N1215" i="5" s="1" a="1"/>
  <c r="N1215" i="5" s="1"/>
  <c r="L1214" i="5"/>
  <c r="M1214" i="5" s="1"/>
  <c r="N1214" i="5" s="1" a="1"/>
  <c r="N1214" i="5" s="1"/>
  <c r="L1213" i="5"/>
  <c r="M1213" i="5" s="1"/>
  <c r="N1213" i="5" s="1" a="1"/>
  <c r="N1213" i="5" s="1"/>
  <c r="L1212" i="5"/>
  <c r="M1212" i="5" s="1"/>
  <c r="N1212" i="5" s="1" a="1"/>
  <c r="N1212" i="5" s="1"/>
  <c r="L1211" i="5"/>
  <c r="M1211" i="5" s="1"/>
  <c r="N1211" i="5" s="1" a="1"/>
  <c r="N1211" i="5" s="1"/>
  <c r="L1210" i="5"/>
  <c r="M1210" i="5" s="1"/>
  <c r="N1210" i="5" s="1" a="1"/>
  <c r="N1210" i="5" s="1"/>
  <c r="L1209" i="5"/>
  <c r="M1209" i="5" s="1"/>
  <c r="N1209" i="5" s="1" a="1"/>
  <c r="N1209" i="5" s="1"/>
  <c r="L1208" i="5"/>
  <c r="M1208" i="5" s="1"/>
  <c r="N1208" i="5" s="1" a="1"/>
  <c r="N1208" i="5" s="1"/>
  <c r="L1207" i="5"/>
  <c r="M1207" i="5" s="1"/>
  <c r="N1207" i="5" s="1" a="1"/>
  <c r="N1207" i="5" s="1"/>
  <c r="L1206" i="5"/>
  <c r="M1206" i="5" s="1"/>
  <c r="N1206" i="5" s="1" a="1"/>
  <c r="N1206" i="5" s="1"/>
  <c r="L1205" i="5"/>
  <c r="M1205" i="5" s="1"/>
  <c r="N1205" i="5" s="1" a="1"/>
  <c r="N1205" i="5" s="1"/>
  <c r="L1204" i="5"/>
  <c r="M1204" i="5" s="1"/>
  <c r="N1204" i="5" s="1" a="1"/>
  <c r="N1204" i="5" s="1"/>
  <c r="L1203" i="5"/>
  <c r="M1203" i="5" s="1"/>
  <c r="N1203" i="5" s="1" a="1"/>
  <c r="N1203" i="5" s="1"/>
  <c r="L1202" i="5"/>
  <c r="M1202" i="5" s="1"/>
  <c r="N1202" i="5" s="1" a="1"/>
  <c r="N1202" i="5" s="1"/>
  <c r="L1201" i="5"/>
  <c r="M1201" i="5" s="1"/>
  <c r="N1201" i="5" s="1" a="1"/>
  <c r="N1201" i="5" s="1"/>
  <c r="L1200" i="5"/>
  <c r="M1200" i="5" s="1"/>
  <c r="N1200" i="5" s="1" a="1"/>
  <c r="N1200" i="5" s="1"/>
  <c r="L1199" i="5"/>
  <c r="M1199" i="5" s="1"/>
  <c r="N1199" i="5" s="1" a="1"/>
  <c r="N1199" i="5" s="1"/>
  <c r="L1198" i="5"/>
  <c r="M1198" i="5" s="1"/>
  <c r="N1198" i="5" s="1" a="1"/>
  <c r="N1198" i="5" s="1"/>
  <c r="M1197" i="5"/>
  <c r="N1197" i="5" s="1" a="1"/>
  <c r="N1197" i="5" s="1"/>
  <c r="L1197" i="5"/>
  <c r="L1196" i="5"/>
  <c r="M1196" i="5" s="1"/>
  <c r="N1196" i="5" s="1" a="1"/>
  <c r="N1196" i="5" s="1"/>
  <c r="L1195" i="5"/>
  <c r="M1195" i="5" s="1"/>
  <c r="N1195" i="5" s="1" a="1"/>
  <c r="N1195" i="5" s="1"/>
  <c r="L1194" i="5"/>
  <c r="M1194" i="5" s="1"/>
  <c r="N1194" i="5" s="1" a="1"/>
  <c r="N1194" i="5" s="1"/>
  <c r="L1193" i="5"/>
  <c r="M1193" i="5" s="1"/>
  <c r="N1193" i="5" s="1" a="1"/>
  <c r="N1193" i="5" s="1"/>
  <c r="L1192" i="5"/>
  <c r="M1192" i="5" s="1"/>
  <c r="N1192" i="5" s="1" a="1"/>
  <c r="N1192" i="5" s="1"/>
  <c r="L1191" i="5"/>
  <c r="M1191" i="5" s="1"/>
  <c r="N1191" i="5" s="1" a="1"/>
  <c r="N1191" i="5" s="1"/>
  <c r="L1190" i="5"/>
  <c r="M1190" i="5" s="1"/>
  <c r="N1190" i="5" s="1" a="1"/>
  <c r="N1190" i="5" s="1"/>
  <c r="L1189" i="5"/>
  <c r="M1189" i="5" s="1"/>
  <c r="N1189" i="5" s="1" a="1"/>
  <c r="N1189" i="5" s="1"/>
  <c r="L1188" i="5"/>
  <c r="M1188" i="5" s="1"/>
  <c r="N1188" i="5" s="1" a="1"/>
  <c r="N1188" i="5" s="1"/>
  <c r="L1187" i="5"/>
  <c r="M1187" i="5" s="1"/>
  <c r="N1187" i="5" s="1" a="1"/>
  <c r="N1187" i="5" s="1"/>
  <c r="M1186" i="5"/>
  <c r="N1186" i="5" s="1" a="1"/>
  <c r="N1186" i="5" s="1"/>
  <c r="L1186" i="5"/>
  <c r="L1185" i="5"/>
  <c r="M1185" i="5" s="1"/>
  <c r="N1185" i="5" s="1" a="1"/>
  <c r="N1185" i="5" s="1"/>
  <c r="L1184" i="5"/>
  <c r="M1184" i="5" s="1"/>
  <c r="N1184" i="5" s="1" a="1"/>
  <c r="N1184" i="5" s="1"/>
  <c r="L1183" i="5"/>
  <c r="M1183" i="5" s="1"/>
  <c r="N1183" i="5" s="1" a="1"/>
  <c r="N1183" i="5" s="1"/>
  <c r="L1182" i="5"/>
  <c r="M1182" i="5" s="1"/>
  <c r="N1182" i="5" s="1" a="1"/>
  <c r="N1182" i="5" s="1"/>
  <c r="L1181" i="5"/>
  <c r="M1181" i="5" s="1"/>
  <c r="N1181" i="5" s="1" a="1"/>
  <c r="N1181" i="5" s="1"/>
  <c r="L1180" i="5"/>
  <c r="M1180" i="5" s="1"/>
  <c r="N1180" i="5" s="1" a="1"/>
  <c r="N1180" i="5" s="1"/>
  <c r="L1179" i="5"/>
  <c r="M1179" i="5" s="1"/>
  <c r="N1179" i="5" s="1" a="1"/>
  <c r="N1179" i="5" s="1"/>
  <c r="M1178" i="5"/>
  <c r="N1178" i="5" s="1" a="1"/>
  <c r="N1178" i="5" s="1"/>
  <c r="L1178" i="5"/>
  <c r="M1177" i="5"/>
  <c r="N1177" i="5" s="1" a="1"/>
  <c r="N1177" i="5" s="1"/>
  <c r="L1177" i="5"/>
  <c r="L1176" i="5"/>
  <c r="M1176" i="5" s="1"/>
  <c r="N1176" i="5" s="1" a="1"/>
  <c r="N1176" i="5" s="1"/>
  <c r="L1175" i="5"/>
  <c r="M1175" i="5" s="1"/>
  <c r="N1175" i="5" s="1" a="1"/>
  <c r="N1175" i="5" s="1"/>
  <c r="L1174" i="5"/>
  <c r="M1174" i="5" s="1"/>
  <c r="N1174" i="5" s="1" a="1"/>
  <c r="N1174" i="5" s="1"/>
  <c r="L1173" i="5"/>
  <c r="M1173" i="5" s="1"/>
  <c r="N1173" i="5" s="1" a="1"/>
  <c r="N1173" i="5" s="1"/>
  <c r="L1172" i="5"/>
  <c r="M1172" i="5" s="1"/>
  <c r="N1172" i="5" s="1" a="1"/>
  <c r="N1172" i="5" s="1"/>
  <c r="L1171" i="5"/>
  <c r="M1171" i="5" s="1"/>
  <c r="N1171" i="5" s="1" a="1"/>
  <c r="N1171" i="5" s="1"/>
  <c r="L1170" i="5"/>
  <c r="M1170" i="5" s="1"/>
  <c r="N1170" i="5" s="1" a="1"/>
  <c r="N1170" i="5" s="1"/>
  <c r="L1169" i="5"/>
  <c r="M1169" i="5" s="1"/>
  <c r="N1169" i="5" s="1" a="1"/>
  <c r="N1169" i="5" s="1"/>
  <c r="L1168" i="5"/>
  <c r="M1168" i="5" s="1"/>
  <c r="N1168" i="5" s="1" a="1"/>
  <c r="N1168" i="5" s="1"/>
  <c r="L1167" i="5"/>
  <c r="M1167" i="5" s="1"/>
  <c r="N1167" i="5" s="1" a="1"/>
  <c r="N1167" i="5" s="1"/>
  <c r="L1166" i="5"/>
  <c r="M1166" i="5" s="1"/>
  <c r="N1166" i="5" s="1" a="1"/>
  <c r="N1166" i="5" s="1"/>
  <c r="L1165" i="5"/>
  <c r="M1165" i="5" s="1"/>
  <c r="N1165" i="5" s="1" a="1"/>
  <c r="N1165" i="5" s="1"/>
  <c r="L1164" i="5"/>
  <c r="M1164" i="5" s="1"/>
  <c r="N1164" i="5" s="1" a="1"/>
  <c r="N1164" i="5" s="1"/>
  <c r="L1163" i="5"/>
  <c r="M1163" i="5" s="1"/>
  <c r="N1163" i="5" s="1" a="1"/>
  <c r="N1163" i="5" s="1"/>
  <c r="L1162" i="5"/>
  <c r="M1162" i="5" s="1"/>
  <c r="N1162" i="5" s="1" a="1"/>
  <c r="N1162" i="5" s="1"/>
  <c r="L1161" i="5"/>
  <c r="M1161" i="5" s="1"/>
  <c r="N1161" i="5" s="1" a="1"/>
  <c r="N1161" i="5" s="1"/>
  <c r="L1160" i="5"/>
  <c r="M1160" i="5" s="1"/>
  <c r="N1160" i="5" s="1" a="1"/>
  <c r="N1160" i="5" s="1"/>
  <c r="L1159" i="5"/>
  <c r="M1159" i="5" s="1"/>
  <c r="N1159" i="5" s="1" a="1"/>
  <c r="N1159" i="5" s="1"/>
  <c r="L1158" i="5"/>
  <c r="M1158" i="5" s="1"/>
  <c r="N1158" i="5" s="1" a="1"/>
  <c r="N1158" i="5" s="1"/>
  <c r="L1157" i="5"/>
  <c r="M1157" i="5" s="1"/>
  <c r="N1157" i="5" s="1" a="1"/>
  <c r="N1157" i="5" s="1"/>
  <c r="L1156" i="5"/>
  <c r="M1156" i="5" s="1"/>
  <c r="N1156" i="5" s="1" a="1"/>
  <c r="N1156" i="5" s="1"/>
  <c r="L1155" i="5"/>
  <c r="M1155" i="5" s="1"/>
  <c r="N1155" i="5" s="1" a="1"/>
  <c r="N1155" i="5" s="1"/>
  <c r="L1154" i="5"/>
  <c r="M1154" i="5" s="1"/>
  <c r="N1154" i="5" s="1" a="1"/>
  <c r="N1154" i="5" s="1"/>
  <c r="L1153" i="5"/>
  <c r="M1153" i="5" s="1"/>
  <c r="N1153" i="5" s="1" a="1"/>
  <c r="N1153" i="5" s="1"/>
  <c r="L1152" i="5"/>
  <c r="M1152" i="5" s="1"/>
  <c r="N1152" i="5" s="1" a="1"/>
  <c r="N1152" i="5" s="1"/>
  <c r="L1151" i="5"/>
  <c r="M1151" i="5" s="1"/>
  <c r="N1151" i="5" s="1" a="1"/>
  <c r="N1151" i="5" s="1"/>
  <c r="L1150" i="5"/>
  <c r="M1150" i="5" s="1"/>
  <c r="N1150" i="5" s="1" a="1"/>
  <c r="N1150" i="5" s="1"/>
  <c r="L1149" i="5"/>
  <c r="M1149" i="5" s="1"/>
  <c r="N1149" i="5" s="1" a="1"/>
  <c r="N1149" i="5" s="1"/>
  <c r="L1148" i="5"/>
  <c r="M1148" i="5" s="1"/>
  <c r="N1148" i="5" s="1" a="1"/>
  <c r="N1148" i="5" s="1"/>
  <c r="L1147" i="5"/>
  <c r="M1147" i="5" s="1"/>
  <c r="N1147" i="5" s="1" a="1"/>
  <c r="N1147" i="5" s="1"/>
  <c r="L1146" i="5"/>
  <c r="M1146" i="5" s="1"/>
  <c r="N1146" i="5" s="1" a="1"/>
  <c r="N1146" i="5" s="1"/>
  <c r="L1145" i="5"/>
  <c r="M1145" i="5" s="1"/>
  <c r="N1145" i="5" s="1" a="1"/>
  <c r="N1145" i="5" s="1"/>
  <c r="L1144" i="5"/>
  <c r="M1144" i="5" s="1"/>
  <c r="N1144" i="5" s="1" a="1"/>
  <c r="N1144" i="5" s="1"/>
  <c r="L1143" i="5"/>
  <c r="M1143" i="5" s="1"/>
  <c r="N1143" i="5" s="1" a="1"/>
  <c r="N1143" i="5" s="1"/>
  <c r="L1142" i="5"/>
  <c r="M1142" i="5" s="1"/>
  <c r="N1142" i="5" s="1" a="1"/>
  <c r="N1142" i="5" s="1"/>
  <c r="L1141" i="5"/>
  <c r="M1141" i="5" s="1"/>
  <c r="N1141" i="5" s="1" a="1"/>
  <c r="N1141" i="5" s="1"/>
  <c r="L1140" i="5"/>
  <c r="M1140" i="5" s="1"/>
  <c r="N1140" i="5" s="1" a="1"/>
  <c r="N1140" i="5" s="1"/>
  <c r="L1139" i="5"/>
  <c r="M1139" i="5" s="1"/>
  <c r="N1139" i="5" s="1" a="1"/>
  <c r="N1139" i="5" s="1"/>
  <c r="L1138" i="5"/>
  <c r="M1138" i="5" s="1"/>
  <c r="N1138" i="5" s="1" a="1"/>
  <c r="N1138" i="5" s="1"/>
  <c r="L1137" i="5"/>
  <c r="M1137" i="5" s="1"/>
  <c r="N1137" i="5" s="1" a="1"/>
  <c r="N1137" i="5" s="1"/>
  <c r="L1136" i="5"/>
  <c r="M1136" i="5" s="1"/>
  <c r="N1136" i="5" s="1" a="1"/>
  <c r="N1136" i="5" s="1"/>
  <c r="L1135" i="5"/>
  <c r="M1135" i="5" s="1"/>
  <c r="N1135" i="5" s="1" a="1"/>
  <c r="N1135" i="5" s="1"/>
  <c r="L1134" i="5"/>
  <c r="M1134" i="5" s="1"/>
  <c r="N1134" i="5" s="1" a="1"/>
  <c r="N1134" i="5" s="1"/>
  <c r="L1133" i="5"/>
  <c r="M1133" i="5" s="1"/>
  <c r="N1133" i="5" s="1" a="1"/>
  <c r="N1133" i="5" s="1"/>
  <c r="L1132" i="5"/>
  <c r="M1132" i="5" s="1"/>
  <c r="N1132" i="5" s="1" a="1"/>
  <c r="N1132" i="5" s="1"/>
  <c r="L1131" i="5"/>
  <c r="M1131" i="5" s="1"/>
  <c r="N1131" i="5" s="1" a="1"/>
  <c r="N1131" i="5" s="1"/>
  <c r="L1130" i="5"/>
  <c r="M1130" i="5" s="1"/>
  <c r="N1130" i="5" s="1" a="1"/>
  <c r="N1130" i="5" s="1"/>
  <c r="L1129" i="5"/>
  <c r="M1129" i="5" s="1"/>
  <c r="N1129" i="5" s="1" a="1"/>
  <c r="N1129" i="5" s="1"/>
  <c r="L1128" i="5"/>
  <c r="M1128" i="5" s="1"/>
  <c r="N1128" i="5" s="1" a="1"/>
  <c r="N1128" i="5" s="1"/>
  <c r="L1127" i="5"/>
  <c r="M1127" i="5" s="1"/>
  <c r="N1127" i="5" s="1" a="1"/>
  <c r="N1127" i="5" s="1"/>
  <c r="L1126" i="5"/>
  <c r="M1126" i="5" s="1"/>
  <c r="N1126" i="5" s="1" a="1"/>
  <c r="N1126" i="5" s="1"/>
  <c r="L1125" i="5"/>
  <c r="M1125" i="5" s="1"/>
  <c r="N1125" i="5" s="1" a="1"/>
  <c r="N1125" i="5" s="1"/>
  <c r="L1124" i="5"/>
  <c r="M1124" i="5" s="1"/>
  <c r="N1124" i="5" s="1" a="1"/>
  <c r="N1124" i="5" s="1"/>
  <c r="L1123" i="5"/>
  <c r="M1123" i="5" s="1"/>
  <c r="N1123" i="5" s="1" a="1"/>
  <c r="N1123" i="5" s="1"/>
  <c r="L1122" i="5"/>
  <c r="M1122" i="5" s="1"/>
  <c r="N1122" i="5" s="1" a="1"/>
  <c r="N1122" i="5" s="1"/>
  <c r="L1121" i="5"/>
  <c r="M1121" i="5" s="1"/>
  <c r="N1121" i="5" s="1" a="1"/>
  <c r="N1121" i="5" s="1"/>
  <c r="L1120" i="5"/>
  <c r="M1120" i="5" s="1"/>
  <c r="N1120" i="5" s="1" a="1"/>
  <c r="N1120" i="5" s="1"/>
  <c r="L1119" i="5"/>
  <c r="M1119" i="5" s="1"/>
  <c r="N1119" i="5" s="1" a="1"/>
  <c r="N1119" i="5" s="1"/>
  <c r="L1118" i="5"/>
  <c r="M1118" i="5" s="1"/>
  <c r="N1118" i="5" s="1" a="1"/>
  <c r="N1118" i="5" s="1"/>
  <c r="L1117" i="5"/>
  <c r="M1117" i="5" s="1"/>
  <c r="N1117" i="5" s="1" a="1"/>
  <c r="N1117" i="5" s="1"/>
  <c r="L1116" i="5"/>
  <c r="M1116" i="5" s="1"/>
  <c r="N1116" i="5" s="1" a="1"/>
  <c r="N1116" i="5" s="1"/>
  <c r="L1115" i="5"/>
  <c r="M1115" i="5" s="1"/>
  <c r="N1115" i="5" s="1" a="1"/>
  <c r="N1115" i="5" s="1"/>
  <c r="L1114" i="5"/>
  <c r="M1114" i="5" s="1"/>
  <c r="N1114" i="5" s="1" a="1"/>
  <c r="N1114" i="5" s="1"/>
  <c r="L1113" i="5"/>
  <c r="M1113" i="5" s="1"/>
  <c r="N1113" i="5" s="1" a="1"/>
  <c r="N1113" i="5" s="1"/>
  <c r="L1112" i="5"/>
  <c r="M1112" i="5" s="1"/>
  <c r="N1112" i="5" s="1" a="1"/>
  <c r="N1112" i="5" s="1"/>
  <c r="L1111" i="5"/>
  <c r="M1111" i="5" s="1"/>
  <c r="N1111" i="5" s="1" a="1"/>
  <c r="N1111" i="5" s="1"/>
  <c r="L1110" i="5"/>
  <c r="M1110" i="5" s="1"/>
  <c r="N1110" i="5" s="1" a="1"/>
  <c r="N1110" i="5" s="1"/>
  <c r="L1109" i="5"/>
  <c r="M1109" i="5" s="1"/>
  <c r="N1109" i="5" s="1" a="1"/>
  <c r="N1109" i="5" s="1"/>
  <c r="L1108" i="5"/>
  <c r="M1108" i="5" s="1"/>
  <c r="N1108" i="5" s="1" a="1"/>
  <c r="N1108" i="5" s="1"/>
  <c r="L1107" i="5"/>
  <c r="M1107" i="5" s="1"/>
  <c r="N1107" i="5" s="1" a="1"/>
  <c r="N1107" i="5" s="1"/>
  <c r="L1106" i="5"/>
  <c r="M1106" i="5" s="1"/>
  <c r="N1106" i="5" s="1" a="1"/>
  <c r="N1106" i="5" s="1"/>
  <c r="L1105" i="5"/>
  <c r="M1105" i="5" s="1"/>
  <c r="N1105" i="5" s="1" a="1"/>
  <c r="N1105" i="5" s="1"/>
  <c r="L1104" i="5"/>
  <c r="M1104" i="5" s="1"/>
  <c r="N1104" i="5" s="1" a="1"/>
  <c r="N1104" i="5" s="1"/>
  <c r="M1103" i="5"/>
  <c r="N1103" i="5" s="1" a="1"/>
  <c r="N1103" i="5" s="1"/>
  <c r="L1103" i="5"/>
  <c r="L1102" i="5"/>
  <c r="M1102" i="5" s="1"/>
  <c r="N1102" i="5" s="1" a="1"/>
  <c r="N1102" i="5" s="1"/>
  <c r="L1101" i="5"/>
  <c r="M1101" i="5" s="1"/>
  <c r="N1101" i="5" s="1" a="1"/>
  <c r="N1101" i="5" s="1"/>
  <c r="L1100" i="5"/>
  <c r="M1100" i="5" s="1"/>
  <c r="N1100" i="5" s="1" a="1"/>
  <c r="N1100" i="5" s="1"/>
  <c r="L1099" i="5"/>
  <c r="M1099" i="5" s="1"/>
  <c r="N1099" i="5" s="1" a="1"/>
  <c r="N1099" i="5" s="1"/>
  <c r="L1098" i="5"/>
  <c r="M1098" i="5" s="1"/>
  <c r="N1098" i="5" s="1" a="1"/>
  <c r="N1098" i="5" s="1"/>
  <c r="L1097" i="5"/>
  <c r="M1097" i="5" s="1"/>
  <c r="N1097" i="5" s="1" a="1"/>
  <c r="N1097" i="5" s="1"/>
  <c r="L1096" i="5"/>
  <c r="M1096" i="5" s="1"/>
  <c r="N1096" i="5" s="1" a="1"/>
  <c r="N1096" i="5" s="1"/>
  <c r="L1095" i="5"/>
  <c r="M1095" i="5" s="1"/>
  <c r="N1095" i="5" s="1" a="1"/>
  <c r="N1095" i="5" s="1"/>
  <c r="L1094" i="5"/>
  <c r="M1094" i="5" s="1"/>
  <c r="N1094" i="5" s="1" a="1"/>
  <c r="N1094" i="5" s="1"/>
  <c r="L1093" i="5"/>
  <c r="M1093" i="5" s="1"/>
  <c r="N1093" i="5" s="1" a="1"/>
  <c r="N1093" i="5" s="1"/>
  <c r="L1092" i="5"/>
  <c r="M1092" i="5" s="1"/>
  <c r="N1092" i="5" s="1" a="1"/>
  <c r="N1092" i="5" s="1"/>
  <c r="L1091" i="5"/>
  <c r="M1091" i="5" s="1"/>
  <c r="N1091" i="5" s="1" a="1"/>
  <c r="N1091" i="5" s="1"/>
  <c r="L1090" i="5"/>
  <c r="M1090" i="5" s="1"/>
  <c r="N1090" i="5" s="1" a="1"/>
  <c r="N1090" i="5" s="1"/>
  <c r="L1089" i="5"/>
  <c r="M1089" i="5" s="1"/>
  <c r="N1089" i="5" s="1" a="1"/>
  <c r="N1089" i="5" s="1"/>
  <c r="L1088" i="5"/>
  <c r="M1088" i="5" s="1"/>
  <c r="N1088" i="5" s="1" a="1"/>
  <c r="N1088" i="5" s="1"/>
  <c r="L1087" i="5"/>
  <c r="M1087" i="5" s="1"/>
  <c r="N1087" i="5" s="1" a="1"/>
  <c r="N1087" i="5" s="1"/>
  <c r="L1086" i="5"/>
  <c r="M1086" i="5" s="1"/>
  <c r="N1086" i="5" s="1" a="1"/>
  <c r="N1086" i="5" s="1"/>
  <c r="L1085" i="5"/>
  <c r="M1085" i="5" s="1"/>
  <c r="N1085" i="5" s="1" a="1"/>
  <c r="N1085" i="5" s="1"/>
  <c r="L1084" i="5"/>
  <c r="M1084" i="5" s="1"/>
  <c r="N1084" i="5" s="1" a="1"/>
  <c r="N1084" i="5" s="1"/>
  <c r="L1083" i="5"/>
  <c r="M1083" i="5" s="1"/>
  <c r="N1083" i="5" s="1" a="1"/>
  <c r="N1083" i="5" s="1"/>
  <c r="L1082" i="5"/>
  <c r="M1082" i="5" s="1"/>
  <c r="N1082" i="5" s="1" a="1"/>
  <c r="N1082" i="5" s="1"/>
  <c r="L1081" i="5"/>
  <c r="M1081" i="5" s="1"/>
  <c r="N1081" i="5" s="1" a="1"/>
  <c r="N1081" i="5" s="1"/>
  <c r="L1080" i="5"/>
  <c r="M1080" i="5" s="1"/>
  <c r="N1080" i="5" s="1" a="1"/>
  <c r="N1080" i="5" s="1"/>
  <c r="M1079" i="5"/>
  <c r="N1079" i="5" s="1" a="1"/>
  <c r="N1079" i="5" s="1"/>
  <c r="L1079" i="5"/>
  <c r="L1078" i="5"/>
  <c r="M1078" i="5" s="1"/>
  <c r="N1078" i="5" s="1" a="1"/>
  <c r="N1078" i="5" s="1"/>
  <c r="L1077" i="5"/>
  <c r="M1077" i="5" s="1"/>
  <c r="N1077" i="5" s="1" a="1"/>
  <c r="N1077" i="5" s="1"/>
  <c r="L1076" i="5"/>
  <c r="M1076" i="5" s="1"/>
  <c r="N1076" i="5" s="1" a="1"/>
  <c r="N1076" i="5" s="1"/>
  <c r="L1075" i="5"/>
  <c r="M1075" i="5" s="1"/>
  <c r="N1075" i="5" s="1" a="1"/>
  <c r="N1075" i="5" s="1"/>
  <c r="L1074" i="5"/>
  <c r="M1074" i="5" s="1"/>
  <c r="N1074" i="5" s="1" a="1"/>
  <c r="N1074" i="5" s="1"/>
  <c r="M1073" i="5"/>
  <c r="N1073" i="5" s="1" a="1"/>
  <c r="N1073" i="5" s="1"/>
  <c r="L1073" i="5"/>
  <c r="L1072" i="5"/>
  <c r="M1072" i="5" s="1"/>
  <c r="N1072" i="5" s="1" a="1"/>
  <c r="N1072" i="5" s="1"/>
  <c r="L1071" i="5"/>
  <c r="M1071" i="5" s="1"/>
  <c r="N1071" i="5" s="1" a="1"/>
  <c r="N1071" i="5" s="1"/>
  <c r="L1070" i="5"/>
  <c r="M1070" i="5" s="1"/>
  <c r="N1070" i="5" s="1" a="1"/>
  <c r="N1070" i="5" s="1"/>
  <c r="L1069" i="5"/>
  <c r="M1069" i="5" s="1"/>
  <c r="N1069" i="5" s="1" a="1"/>
  <c r="N1069" i="5" s="1"/>
  <c r="L1068" i="5"/>
  <c r="M1068" i="5" s="1"/>
  <c r="N1068" i="5" s="1" a="1"/>
  <c r="N1068" i="5" s="1"/>
  <c r="L1067" i="5"/>
  <c r="M1067" i="5" s="1"/>
  <c r="N1067" i="5" s="1" a="1"/>
  <c r="N1067" i="5" s="1"/>
  <c r="L1066" i="5"/>
  <c r="M1066" i="5" s="1"/>
  <c r="N1066" i="5" s="1" a="1"/>
  <c r="N1066" i="5" s="1"/>
  <c r="L1065" i="5"/>
  <c r="M1065" i="5" s="1"/>
  <c r="N1065" i="5" s="1" a="1"/>
  <c r="N1065" i="5" s="1"/>
  <c r="M1064" i="5"/>
  <c r="N1064" i="5" s="1" a="1"/>
  <c r="N1064" i="5" s="1"/>
  <c r="L1064" i="5"/>
  <c r="L1063" i="5"/>
  <c r="M1063" i="5" s="1"/>
  <c r="N1063" i="5" s="1" a="1"/>
  <c r="N1063" i="5" s="1"/>
  <c r="L1062" i="5"/>
  <c r="M1062" i="5" s="1"/>
  <c r="N1062" i="5" s="1" a="1"/>
  <c r="N1062" i="5" s="1"/>
  <c r="L1061" i="5"/>
  <c r="M1061" i="5" s="1"/>
  <c r="N1061" i="5" s="1" a="1"/>
  <c r="N1061" i="5" s="1"/>
  <c r="L1060" i="5"/>
  <c r="M1060" i="5" s="1"/>
  <c r="N1060" i="5" s="1" a="1"/>
  <c r="N1060" i="5" s="1"/>
  <c r="L1059" i="5"/>
  <c r="M1059" i="5" s="1"/>
  <c r="N1059" i="5" s="1" a="1"/>
  <c r="N1059" i="5" s="1"/>
  <c r="L1058" i="5"/>
  <c r="M1058" i="5" s="1"/>
  <c r="N1058" i="5" s="1" a="1"/>
  <c r="N1058" i="5" s="1"/>
  <c r="L1057" i="5"/>
  <c r="M1057" i="5" s="1"/>
  <c r="N1057" i="5" s="1" a="1"/>
  <c r="N1057" i="5" s="1"/>
  <c r="L1056" i="5"/>
  <c r="M1056" i="5" s="1"/>
  <c r="N1056" i="5" s="1" a="1"/>
  <c r="N1056" i="5" s="1"/>
  <c r="L1055" i="5"/>
  <c r="M1055" i="5" s="1"/>
  <c r="N1055" i="5" s="1" a="1"/>
  <c r="N1055" i="5" s="1"/>
  <c r="L1054" i="5"/>
  <c r="M1054" i="5" s="1"/>
  <c r="N1054" i="5" s="1" a="1"/>
  <c r="N1054" i="5" s="1"/>
  <c r="L1053" i="5"/>
  <c r="M1053" i="5" s="1"/>
  <c r="N1053" i="5" s="1" a="1"/>
  <c r="N1053" i="5" s="1"/>
  <c r="L1052" i="5"/>
  <c r="M1052" i="5" s="1"/>
  <c r="N1052" i="5" s="1" a="1"/>
  <c r="N1052" i="5" s="1"/>
  <c r="L1051" i="5"/>
  <c r="M1051" i="5" s="1"/>
  <c r="N1051" i="5" s="1" a="1"/>
  <c r="N1051" i="5" s="1"/>
  <c r="L1050" i="5"/>
  <c r="M1050" i="5" s="1"/>
  <c r="N1050" i="5" s="1" a="1"/>
  <c r="N1050" i="5" s="1"/>
  <c r="L1049" i="5"/>
  <c r="M1049" i="5" s="1"/>
  <c r="N1049" i="5" s="1" a="1"/>
  <c r="N1049" i="5" s="1"/>
  <c r="L1048" i="5"/>
  <c r="M1048" i="5" s="1"/>
  <c r="N1048" i="5" s="1" a="1"/>
  <c r="N1048" i="5" s="1"/>
  <c r="L1047" i="5"/>
  <c r="M1047" i="5" s="1"/>
  <c r="N1047" i="5" s="1" a="1"/>
  <c r="N1047" i="5" s="1"/>
  <c r="L1046" i="5"/>
  <c r="M1046" i="5" s="1"/>
  <c r="N1046" i="5" s="1" a="1"/>
  <c r="N1046" i="5" s="1"/>
  <c r="L1045" i="5"/>
  <c r="M1045" i="5" s="1"/>
  <c r="N1045" i="5" s="1" a="1"/>
  <c r="N1045" i="5" s="1"/>
  <c r="L1044" i="5"/>
  <c r="M1044" i="5" s="1"/>
  <c r="N1044" i="5" s="1" a="1"/>
  <c r="N1044" i="5" s="1"/>
  <c r="M1043" i="5"/>
  <c r="N1043" i="5" s="1" a="1"/>
  <c r="N1043" i="5" s="1"/>
  <c r="L1043" i="5"/>
  <c r="L1042" i="5"/>
  <c r="M1042" i="5" s="1"/>
  <c r="N1042" i="5" s="1" a="1"/>
  <c r="N1042" i="5" s="1"/>
  <c r="L1041" i="5"/>
  <c r="M1041" i="5" s="1"/>
  <c r="N1041" i="5" s="1" a="1"/>
  <c r="N1041" i="5" s="1"/>
  <c r="L1040" i="5"/>
  <c r="M1040" i="5" s="1"/>
  <c r="N1040" i="5" s="1" a="1"/>
  <c r="N1040" i="5" s="1"/>
  <c r="L1039" i="5"/>
  <c r="M1039" i="5" s="1"/>
  <c r="N1039" i="5" s="1" a="1"/>
  <c r="N1039" i="5" s="1"/>
  <c r="L1038" i="5"/>
  <c r="M1038" i="5" s="1"/>
  <c r="N1038" i="5" s="1" a="1"/>
  <c r="N1038" i="5" s="1"/>
  <c r="L1037" i="5"/>
  <c r="M1037" i="5" s="1"/>
  <c r="N1037" i="5" s="1" a="1"/>
  <c r="N1037" i="5" s="1"/>
  <c r="L1036" i="5"/>
  <c r="M1036" i="5" s="1"/>
  <c r="N1036" i="5" s="1" a="1"/>
  <c r="N1036" i="5" s="1"/>
  <c r="L1035" i="5"/>
  <c r="M1035" i="5" s="1"/>
  <c r="N1035" i="5" s="1" a="1"/>
  <c r="N1035" i="5" s="1"/>
  <c r="L1034" i="5"/>
  <c r="M1034" i="5" s="1"/>
  <c r="N1034" i="5" s="1" a="1"/>
  <c r="N1034" i="5" s="1"/>
  <c r="L1033" i="5"/>
  <c r="M1033" i="5" s="1"/>
  <c r="N1033" i="5" s="1" a="1"/>
  <c r="N1033" i="5" s="1"/>
  <c r="L1032" i="5"/>
  <c r="M1032" i="5" s="1"/>
  <c r="N1032" i="5" s="1" a="1"/>
  <c r="N1032" i="5" s="1"/>
  <c r="L1031" i="5"/>
  <c r="M1031" i="5" s="1"/>
  <c r="N1031" i="5" s="1" a="1"/>
  <c r="N1031" i="5" s="1"/>
  <c r="L1030" i="5"/>
  <c r="M1030" i="5" s="1"/>
  <c r="N1030" i="5" s="1" a="1"/>
  <c r="N1030" i="5" s="1"/>
  <c r="L1029" i="5"/>
  <c r="M1029" i="5" s="1"/>
  <c r="N1029" i="5" s="1" a="1"/>
  <c r="N1029" i="5" s="1"/>
  <c r="L1028" i="5"/>
  <c r="M1028" i="5" s="1"/>
  <c r="N1028" i="5" s="1" a="1"/>
  <c r="N1028" i="5" s="1"/>
  <c r="L1027" i="5"/>
  <c r="M1027" i="5" s="1"/>
  <c r="N1027" i="5" s="1" a="1"/>
  <c r="N1027" i="5" s="1"/>
  <c r="L1026" i="5"/>
  <c r="M1026" i="5" s="1"/>
  <c r="N1026" i="5" s="1" a="1"/>
  <c r="N1026" i="5" s="1"/>
  <c r="L1025" i="5"/>
  <c r="M1025" i="5" s="1"/>
  <c r="N1025" i="5" s="1" a="1"/>
  <c r="N1025" i="5" s="1"/>
  <c r="L1024" i="5"/>
  <c r="M1024" i="5" s="1"/>
  <c r="N1024" i="5" s="1" a="1"/>
  <c r="N1024" i="5" s="1"/>
  <c r="L1023" i="5"/>
  <c r="M1023" i="5" s="1"/>
  <c r="N1023" i="5" s="1" a="1"/>
  <c r="N1023" i="5" s="1"/>
  <c r="L1022" i="5"/>
  <c r="M1022" i="5" s="1"/>
  <c r="N1022" i="5" s="1" a="1"/>
  <c r="N1022" i="5" s="1"/>
  <c r="M1021" i="5"/>
  <c r="N1021" i="5" s="1" a="1"/>
  <c r="N1021" i="5" s="1"/>
  <c r="L1021" i="5"/>
  <c r="L1020" i="5"/>
  <c r="M1020" i="5" s="1"/>
  <c r="N1020" i="5" s="1" a="1"/>
  <c r="N1020" i="5" s="1"/>
  <c r="L1019" i="5"/>
  <c r="M1019" i="5" s="1"/>
  <c r="N1019" i="5" s="1" a="1"/>
  <c r="N1019" i="5" s="1"/>
  <c r="L1018" i="5"/>
  <c r="M1018" i="5" s="1"/>
  <c r="N1018" i="5" s="1" a="1"/>
  <c r="N1018" i="5" s="1"/>
  <c r="L1017" i="5"/>
  <c r="M1017" i="5" s="1"/>
  <c r="N1017" i="5" s="1" a="1"/>
  <c r="N1017" i="5" s="1"/>
  <c r="L1016" i="5"/>
  <c r="M1016" i="5" s="1"/>
  <c r="N1016" i="5" s="1" a="1"/>
  <c r="N1016" i="5" s="1"/>
  <c r="L1015" i="5"/>
  <c r="M1015" i="5" s="1"/>
  <c r="N1015" i="5" s="1" a="1"/>
  <c r="N1015" i="5" s="1"/>
  <c r="L1014" i="5"/>
  <c r="M1014" i="5" s="1"/>
  <c r="N1014" i="5" s="1" a="1"/>
  <c r="N1014" i="5" s="1"/>
  <c r="L1013" i="5"/>
  <c r="M1013" i="5" s="1"/>
  <c r="N1013" i="5" s="1" a="1"/>
  <c r="N1013" i="5" s="1"/>
  <c r="L1012" i="5"/>
  <c r="M1012" i="5" s="1"/>
  <c r="N1012" i="5" s="1" a="1"/>
  <c r="N1012" i="5" s="1"/>
  <c r="L1011" i="5"/>
  <c r="M1011" i="5" s="1"/>
  <c r="N1011" i="5" s="1" a="1"/>
  <c r="N1011" i="5" s="1"/>
  <c r="L1010" i="5"/>
  <c r="M1010" i="5" s="1"/>
  <c r="N1010" i="5" s="1" a="1"/>
  <c r="N1010" i="5" s="1"/>
  <c r="L1009" i="5"/>
  <c r="M1009" i="5" s="1"/>
  <c r="N1009" i="5" s="1" a="1"/>
  <c r="N1009" i="5" s="1"/>
  <c r="L1008" i="5"/>
  <c r="M1008" i="5" s="1"/>
  <c r="N1008" i="5" s="1" a="1"/>
  <c r="N1008" i="5" s="1"/>
  <c r="L1007" i="5"/>
  <c r="M1007" i="5" s="1"/>
  <c r="N1007" i="5" s="1" a="1"/>
  <c r="N1007" i="5" s="1"/>
  <c r="L1006" i="5"/>
  <c r="M1006" i="5" s="1"/>
  <c r="N1006" i="5" s="1" a="1"/>
  <c r="N1006" i="5" s="1"/>
  <c r="L1005" i="5"/>
  <c r="M1005" i="5" s="1"/>
  <c r="N1005" i="5" s="1" a="1"/>
  <c r="N1005" i="5" s="1"/>
  <c r="L1004" i="5"/>
  <c r="M1004" i="5" s="1"/>
  <c r="N1004" i="5" s="1" a="1"/>
  <c r="N1004" i="5" s="1"/>
  <c r="L1003" i="5"/>
  <c r="M1003" i="5" s="1"/>
  <c r="N1003" i="5" s="1" a="1"/>
  <c r="N1003" i="5" s="1"/>
  <c r="L1002" i="5"/>
  <c r="M1002" i="5" s="1"/>
  <c r="N1002" i="5" s="1" a="1"/>
  <c r="N1002" i="5" s="1"/>
  <c r="L1001" i="5"/>
  <c r="M1001" i="5" s="1"/>
  <c r="N1001" i="5" s="1" a="1"/>
  <c r="N1001" i="5" s="1"/>
  <c r="L1000" i="5"/>
  <c r="M1000" i="5" s="1"/>
  <c r="N1000" i="5" s="1" a="1"/>
  <c r="N1000" i="5" s="1"/>
  <c r="M999" i="5"/>
  <c r="N999" i="5" s="1" a="1"/>
  <c r="N999" i="5" s="1"/>
  <c r="L999" i="5"/>
  <c r="L998" i="5"/>
  <c r="M998" i="5" s="1"/>
  <c r="N998" i="5" s="1" a="1"/>
  <c r="N998" i="5" s="1"/>
  <c r="L997" i="5"/>
  <c r="M997" i="5" s="1"/>
  <c r="N997" i="5" s="1" a="1"/>
  <c r="N997" i="5" s="1"/>
  <c r="L996" i="5"/>
  <c r="M996" i="5" s="1"/>
  <c r="N996" i="5" s="1" a="1"/>
  <c r="N996" i="5" s="1"/>
  <c r="L995" i="5"/>
  <c r="M995" i="5" s="1"/>
  <c r="N995" i="5" s="1" a="1"/>
  <c r="N995" i="5" s="1"/>
  <c r="L994" i="5"/>
  <c r="M994" i="5" s="1"/>
  <c r="N994" i="5" s="1" a="1"/>
  <c r="N994" i="5" s="1"/>
  <c r="L993" i="5"/>
  <c r="M993" i="5" s="1"/>
  <c r="N993" i="5" s="1" a="1"/>
  <c r="N993" i="5" s="1"/>
  <c r="L992" i="5"/>
  <c r="M992" i="5" s="1"/>
  <c r="N992" i="5" s="1" a="1"/>
  <c r="N992" i="5" s="1"/>
  <c r="L991" i="5"/>
  <c r="M991" i="5" s="1"/>
  <c r="N991" i="5" s="1" a="1"/>
  <c r="N991" i="5" s="1"/>
  <c r="L990" i="5"/>
  <c r="M990" i="5" s="1"/>
  <c r="N990" i="5" s="1" a="1"/>
  <c r="N990" i="5" s="1"/>
  <c r="L989" i="5"/>
  <c r="M989" i="5" s="1"/>
  <c r="N989" i="5" s="1" a="1"/>
  <c r="N989" i="5" s="1"/>
  <c r="M988" i="5"/>
  <c r="N988" i="5" s="1" a="1"/>
  <c r="N988" i="5" s="1"/>
  <c r="L988" i="5"/>
  <c r="L987" i="5"/>
  <c r="M987" i="5" s="1"/>
  <c r="N987" i="5" s="1" a="1"/>
  <c r="N987" i="5" s="1"/>
  <c r="L986" i="5"/>
  <c r="M986" i="5" s="1"/>
  <c r="N986" i="5" s="1" a="1"/>
  <c r="N986" i="5" s="1"/>
  <c r="L985" i="5"/>
  <c r="M985" i="5" s="1"/>
  <c r="N985" i="5" s="1" a="1"/>
  <c r="N985" i="5" s="1"/>
  <c r="L984" i="5"/>
  <c r="M984" i="5" s="1"/>
  <c r="N984" i="5" s="1" a="1"/>
  <c r="N984" i="5" s="1"/>
  <c r="M983" i="5"/>
  <c r="N983" i="5" s="1" a="1"/>
  <c r="N983" i="5" s="1"/>
  <c r="L983" i="5"/>
  <c r="L982" i="5"/>
  <c r="M982" i="5" s="1"/>
  <c r="N982" i="5" s="1" a="1"/>
  <c r="N982" i="5" s="1"/>
  <c r="L981" i="5"/>
  <c r="M981" i="5" s="1"/>
  <c r="N981" i="5" s="1" a="1"/>
  <c r="N981" i="5" s="1"/>
  <c r="L980" i="5"/>
  <c r="M980" i="5" s="1"/>
  <c r="N980" i="5" s="1" a="1"/>
  <c r="N980" i="5" s="1"/>
  <c r="M979" i="5"/>
  <c r="N979" i="5" s="1" a="1"/>
  <c r="N979" i="5" s="1"/>
  <c r="L979" i="5"/>
  <c r="L978" i="5"/>
  <c r="M978" i="5" s="1"/>
  <c r="N978" i="5" s="1" a="1"/>
  <c r="N978" i="5" s="1"/>
  <c r="L977" i="5"/>
  <c r="M977" i="5" s="1"/>
  <c r="N977" i="5" s="1" a="1"/>
  <c r="N977" i="5" s="1"/>
  <c r="L976" i="5"/>
  <c r="M976" i="5" s="1"/>
  <c r="N976" i="5" s="1" a="1"/>
  <c r="N976" i="5" s="1"/>
  <c r="L975" i="5"/>
  <c r="M975" i="5" s="1"/>
  <c r="N975" i="5" s="1" a="1"/>
  <c r="N975" i="5" s="1"/>
  <c r="L974" i="5"/>
  <c r="M974" i="5" s="1"/>
  <c r="N974" i="5" s="1" a="1"/>
  <c r="N974" i="5" s="1"/>
  <c r="L973" i="5"/>
  <c r="M973" i="5" s="1"/>
  <c r="N973" i="5" s="1" a="1"/>
  <c r="N973" i="5" s="1"/>
  <c r="L972" i="5"/>
  <c r="M972" i="5" s="1"/>
  <c r="N972" i="5" s="1" a="1"/>
  <c r="N972" i="5" s="1"/>
  <c r="L971" i="5"/>
  <c r="M971" i="5" s="1"/>
  <c r="N971" i="5" s="1" a="1"/>
  <c r="N971" i="5" s="1"/>
  <c r="L970" i="5"/>
  <c r="M970" i="5" s="1"/>
  <c r="N970" i="5" s="1" a="1"/>
  <c r="N970" i="5" s="1"/>
  <c r="L969" i="5"/>
  <c r="M969" i="5" s="1"/>
  <c r="N969" i="5" s="1" a="1"/>
  <c r="N969" i="5" s="1"/>
  <c r="L968" i="5"/>
  <c r="M968" i="5" s="1"/>
  <c r="N968" i="5" s="1" a="1"/>
  <c r="N968" i="5" s="1"/>
  <c r="L967" i="5"/>
  <c r="M967" i="5" s="1"/>
  <c r="N967" i="5" s="1" a="1"/>
  <c r="N967" i="5" s="1"/>
  <c r="L966" i="5"/>
  <c r="M966" i="5" s="1"/>
  <c r="N966" i="5" s="1" a="1"/>
  <c r="N966" i="5" s="1"/>
  <c r="M965" i="5"/>
  <c r="N965" i="5" s="1" a="1"/>
  <c r="N965" i="5" s="1"/>
  <c r="L965" i="5"/>
  <c r="L964" i="5"/>
  <c r="M964" i="5" s="1"/>
  <c r="N964" i="5" s="1" a="1"/>
  <c r="N964" i="5" s="1"/>
  <c r="L963" i="5"/>
  <c r="M963" i="5" s="1"/>
  <c r="N963" i="5" s="1" a="1"/>
  <c r="N963" i="5" s="1"/>
  <c r="L962" i="5"/>
  <c r="M962" i="5" s="1"/>
  <c r="N962" i="5" s="1" a="1"/>
  <c r="N962" i="5" s="1"/>
  <c r="L961" i="5"/>
  <c r="M961" i="5" s="1"/>
  <c r="N961" i="5" s="1" a="1"/>
  <c r="N961" i="5" s="1"/>
  <c r="L960" i="5"/>
  <c r="M960" i="5" s="1"/>
  <c r="N960" i="5" s="1" a="1"/>
  <c r="N960" i="5" s="1"/>
  <c r="L959" i="5"/>
  <c r="M959" i="5" s="1"/>
  <c r="N959" i="5" s="1" a="1"/>
  <c r="N959" i="5" s="1"/>
  <c r="L958" i="5"/>
  <c r="M958" i="5" s="1"/>
  <c r="N958" i="5" s="1" a="1"/>
  <c r="N958" i="5" s="1"/>
  <c r="L957" i="5"/>
  <c r="M957" i="5" s="1"/>
  <c r="N957" i="5" s="1" a="1"/>
  <c r="N957" i="5" s="1"/>
  <c r="L956" i="5"/>
  <c r="M956" i="5" s="1"/>
  <c r="N956" i="5" s="1" a="1"/>
  <c r="N956" i="5" s="1"/>
  <c r="L955" i="5"/>
  <c r="M955" i="5" s="1"/>
  <c r="N955" i="5" s="1" a="1"/>
  <c r="N955" i="5" s="1"/>
  <c r="L954" i="5"/>
  <c r="M954" i="5" s="1"/>
  <c r="N954" i="5" s="1" a="1"/>
  <c r="N954" i="5" s="1"/>
  <c r="L953" i="5"/>
  <c r="M953" i="5" s="1"/>
  <c r="N953" i="5" s="1" a="1"/>
  <c r="N953" i="5" s="1"/>
  <c r="L952" i="5"/>
  <c r="M952" i="5" s="1"/>
  <c r="N952" i="5" s="1" a="1"/>
  <c r="N952" i="5" s="1"/>
  <c r="L951" i="5"/>
  <c r="M951" i="5" s="1"/>
  <c r="N951" i="5" s="1" a="1"/>
  <c r="N951" i="5" s="1"/>
  <c r="L950" i="5"/>
  <c r="M950" i="5" s="1"/>
  <c r="N950" i="5" s="1" a="1"/>
  <c r="N950" i="5" s="1"/>
  <c r="L949" i="5"/>
  <c r="M949" i="5" s="1"/>
  <c r="N949" i="5" s="1" a="1"/>
  <c r="N949" i="5" s="1"/>
  <c r="L948" i="5"/>
  <c r="M948" i="5" s="1"/>
  <c r="N948" i="5" s="1" a="1"/>
  <c r="N948" i="5" s="1"/>
  <c r="L947" i="5"/>
  <c r="M947" i="5" s="1"/>
  <c r="N947" i="5" s="1" a="1"/>
  <c r="N947" i="5" s="1"/>
  <c r="L946" i="5"/>
  <c r="M946" i="5" s="1"/>
  <c r="N946" i="5" s="1" a="1"/>
  <c r="N946" i="5" s="1"/>
  <c r="L945" i="5"/>
  <c r="M945" i="5" s="1"/>
  <c r="N945" i="5" s="1" a="1"/>
  <c r="N945" i="5" s="1"/>
  <c r="L944" i="5"/>
  <c r="M944" i="5" s="1"/>
  <c r="N944" i="5" s="1" a="1"/>
  <c r="N944" i="5" s="1"/>
  <c r="L943" i="5"/>
  <c r="M943" i="5" s="1"/>
  <c r="N943" i="5" s="1" a="1"/>
  <c r="N943" i="5" s="1"/>
  <c r="L942" i="5"/>
  <c r="M942" i="5" s="1"/>
  <c r="N942" i="5" s="1" a="1"/>
  <c r="N942" i="5" s="1"/>
  <c r="L941" i="5"/>
  <c r="M941" i="5" s="1"/>
  <c r="N941" i="5" s="1" a="1"/>
  <c r="N941" i="5" s="1"/>
  <c r="L940" i="5"/>
  <c r="M940" i="5" s="1"/>
  <c r="N940" i="5" s="1" a="1"/>
  <c r="N940" i="5" s="1"/>
  <c r="L939" i="5"/>
  <c r="M939" i="5" s="1"/>
  <c r="N939" i="5" s="1" a="1"/>
  <c r="N939" i="5" s="1"/>
  <c r="L938" i="5"/>
  <c r="M938" i="5" s="1"/>
  <c r="N938" i="5" s="1" a="1"/>
  <c r="N938" i="5" s="1"/>
  <c r="L937" i="5"/>
  <c r="M937" i="5" s="1"/>
  <c r="N937" i="5" s="1" a="1"/>
  <c r="N937" i="5" s="1"/>
  <c r="L936" i="5"/>
  <c r="M936" i="5" s="1"/>
  <c r="N936" i="5" s="1" a="1"/>
  <c r="N936" i="5" s="1"/>
  <c r="L935" i="5"/>
  <c r="M935" i="5" s="1"/>
  <c r="N935" i="5" s="1" a="1"/>
  <c r="N935" i="5" s="1"/>
  <c r="M934" i="5"/>
  <c r="N934" i="5" s="1" a="1"/>
  <c r="N934" i="5" s="1"/>
  <c r="L934" i="5"/>
  <c r="L933" i="5"/>
  <c r="M933" i="5" s="1"/>
  <c r="N933" i="5" s="1" a="1"/>
  <c r="N933" i="5" s="1"/>
  <c r="L932" i="5"/>
  <c r="M932" i="5" s="1"/>
  <c r="N932" i="5" s="1" a="1"/>
  <c r="N932" i="5" s="1"/>
  <c r="L931" i="5"/>
  <c r="M931" i="5" s="1"/>
  <c r="N931" i="5" s="1" a="1"/>
  <c r="N931" i="5" s="1"/>
  <c r="L930" i="5"/>
  <c r="M930" i="5" s="1"/>
  <c r="N930" i="5" s="1" a="1"/>
  <c r="N930" i="5" s="1"/>
  <c r="L929" i="5"/>
  <c r="M929" i="5" s="1"/>
  <c r="N929" i="5" s="1" a="1"/>
  <c r="N929" i="5" s="1"/>
  <c r="L928" i="5"/>
  <c r="M928" i="5" s="1"/>
  <c r="N928" i="5" s="1" a="1"/>
  <c r="N928" i="5" s="1"/>
  <c r="M927" i="5"/>
  <c r="N927" i="5" s="1" a="1"/>
  <c r="N927" i="5" s="1"/>
  <c r="L927" i="5"/>
  <c r="L926" i="5"/>
  <c r="M926" i="5" s="1"/>
  <c r="N926" i="5" s="1" a="1"/>
  <c r="N926" i="5" s="1"/>
  <c r="L925" i="5"/>
  <c r="M925" i="5" s="1"/>
  <c r="N925" i="5" s="1" a="1"/>
  <c r="N925" i="5" s="1"/>
  <c r="L924" i="5"/>
  <c r="M924" i="5" s="1"/>
  <c r="N924" i="5" s="1" a="1"/>
  <c r="N924" i="5" s="1"/>
  <c r="L923" i="5"/>
  <c r="M923" i="5" s="1"/>
  <c r="N923" i="5" s="1" a="1"/>
  <c r="N923" i="5" s="1"/>
  <c r="L922" i="5"/>
  <c r="M922" i="5" s="1"/>
  <c r="N922" i="5" s="1" a="1"/>
  <c r="N922" i="5" s="1"/>
  <c r="L921" i="5"/>
  <c r="M921" i="5" s="1"/>
  <c r="N921" i="5" s="1" a="1"/>
  <c r="N921" i="5" s="1"/>
  <c r="L920" i="5"/>
  <c r="M920" i="5" s="1"/>
  <c r="N920" i="5" s="1" a="1"/>
  <c r="N920" i="5" s="1"/>
  <c r="L919" i="5"/>
  <c r="M919" i="5" s="1"/>
  <c r="N919" i="5" s="1" a="1"/>
  <c r="N919" i="5" s="1"/>
  <c r="L918" i="5"/>
  <c r="M918" i="5" s="1"/>
  <c r="N918" i="5" s="1" a="1"/>
  <c r="N918" i="5" s="1"/>
  <c r="L917" i="5"/>
  <c r="M917" i="5" s="1"/>
  <c r="N917" i="5" s="1" a="1"/>
  <c r="N917" i="5" s="1"/>
  <c r="L916" i="5"/>
  <c r="M916" i="5" s="1"/>
  <c r="N916" i="5" s="1" a="1"/>
  <c r="N916" i="5" s="1"/>
  <c r="L915" i="5"/>
  <c r="M915" i="5" s="1"/>
  <c r="N915" i="5" s="1" a="1"/>
  <c r="N915" i="5" s="1"/>
  <c r="M914" i="5"/>
  <c r="N914" i="5" s="1" a="1"/>
  <c r="N914" i="5" s="1"/>
  <c r="L914" i="5"/>
  <c r="L913" i="5"/>
  <c r="M913" i="5" s="1"/>
  <c r="N913" i="5" s="1" a="1"/>
  <c r="N913" i="5" s="1"/>
  <c r="L912" i="5"/>
  <c r="M912" i="5" s="1"/>
  <c r="N912" i="5" s="1" a="1"/>
  <c r="N912" i="5" s="1"/>
  <c r="L911" i="5"/>
  <c r="M911" i="5" s="1"/>
  <c r="N911" i="5" s="1" a="1"/>
  <c r="N911" i="5" s="1"/>
  <c r="L910" i="5"/>
  <c r="M910" i="5" s="1"/>
  <c r="N910" i="5" s="1" a="1"/>
  <c r="N910" i="5" s="1"/>
  <c r="M909" i="5"/>
  <c r="N909" i="5" s="1" a="1"/>
  <c r="N909" i="5" s="1"/>
  <c r="L909" i="5"/>
  <c r="L908" i="5"/>
  <c r="M908" i="5" s="1"/>
  <c r="N908" i="5" s="1" a="1"/>
  <c r="N908" i="5" s="1"/>
  <c r="L907" i="5"/>
  <c r="M907" i="5" s="1"/>
  <c r="N907" i="5" s="1" a="1"/>
  <c r="N907" i="5" s="1"/>
  <c r="L906" i="5"/>
  <c r="M906" i="5" s="1"/>
  <c r="N906" i="5" s="1" a="1"/>
  <c r="N906" i="5" s="1"/>
  <c r="L905" i="5"/>
  <c r="M905" i="5" s="1"/>
  <c r="N905" i="5" s="1" a="1"/>
  <c r="N905" i="5" s="1"/>
  <c r="L904" i="5"/>
  <c r="M904" i="5" s="1"/>
  <c r="N904" i="5" s="1" a="1"/>
  <c r="N904" i="5" s="1"/>
  <c r="L903" i="5"/>
  <c r="M903" i="5" s="1"/>
  <c r="N903" i="5" s="1" a="1"/>
  <c r="N903" i="5" s="1"/>
  <c r="L902" i="5"/>
  <c r="M902" i="5" s="1"/>
  <c r="N902" i="5" s="1" a="1"/>
  <c r="N902" i="5" s="1"/>
  <c r="L901" i="5"/>
  <c r="M901" i="5" s="1"/>
  <c r="N901" i="5" s="1" a="1"/>
  <c r="N901" i="5" s="1"/>
  <c r="L900" i="5"/>
  <c r="M900" i="5" s="1"/>
  <c r="N900" i="5" s="1" a="1"/>
  <c r="N900" i="5" s="1"/>
  <c r="L899" i="5"/>
  <c r="M899" i="5" s="1"/>
  <c r="N899" i="5" s="1" a="1"/>
  <c r="N899" i="5" s="1"/>
  <c r="L898" i="5"/>
  <c r="M898" i="5" s="1"/>
  <c r="N898" i="5" s="1" a="1"/>
  <c r="N898" i="5" s="1"/>
  <c r="L897" i="5"/>
  <c r="M897" i="5" s="1"/>
  <c r="N897" i="5" s="1" a="1"/>
  <c r="N897" i="5" s="1"/>
  <c r="L896" i="5"/>
  <c r="M896" i="5" s="1"/>
  <c r="N896" i="5" s="1" a="1"/>
  <c r="N896" i="5" s="1"/>
  <c r="L895" i="5"/>
  <c r="M895" i="5" s="1"/>
  <c r="N895" i="5" s="1" a="1"/>
  <c r="N895" i="5" s="1"/>
  <c r="L894" i="5"/>
  <c r="M894" i="5" s="1"/>
  <c r="N894" i="5" s="1" a="1"/>
  <c r="N894" i="5" s="1"/>
  <c r="M893" i="5"/>
  <c r="N893" i="5" s="1" a="1"/>
  <c r="N893" i="5" s="1"/>
  <c r="L893" i="5"/>
  <c r="L892" i="5"/>
  <c r="M892" i="5" s="1"/>
  <c r="N892" i="5" s="1" a="1"/>
  <c r="N892" i="5" s="1"/>
  <c r="L891" i="5"/>
  <c r="M891" i="5" s="1"/>
  <c r="N891" i="5" s="1" a="1"/>
  <c r="N891" i="5" s="1"/>
  <c r="M890" i="5"/>
  <c r="N890" i="5" s="1" a="1"/>
  <c r="N890" i="5" s="1"/>
  <c r="L890" i="5"/>
  <c r="L889" i="5"/>
  <c r="M889" i="5" s="1"/>
  <c r="N889" i="5" s="1" a="1"/>
  <c r="N889" i="5" s="1"/>
  <c r="L888" i="5"/>
  <c r="M888" i="5" s="1"/>
  <c r="N888" i="5" s="1" a="1"/>
  <c r="N888" i="5" s="1"/>
  <c r="L887" i="5"/>
  <c r="M887" i="5" s="1"/>
  <c r="N887" i="5" s="1" a="1"/>
  <c r="N887" i="5" s="1"/>
  <c r="L886" i="5"/>
  <c r="M886" i="5" s="1"/>
  <c r="N886" i="5" s="1" a="1"/>
  <c r="N886" i="5" s="1"/>
  <c r="L885" i="5"/>
  <c r="M885" i="5" s="1"/>
  <c r="N885" i="5" s="1" a="1"/>
  <c r="N885" i="5" s="1"/>
  <c r="L884" i="5"/>
  <c r="M884" i="5" s="1"/>
  <c r="N884" i="5" s="1" a="1"/>
  <c r="N884" i="5" s="1"/>
  <c r="L883" i="5"/>
  <c r="M883" i="5" s="1"/>
  <c r="N883" i="5" s="1" a="1"/>
  <c r="N883" i="5" s="1"/>
  <c r="L882" i="5"/>
  <c r="M882" i="5" s="1"/>
  <c r="N882" i="5" s="1" a="1"/>
  <c r="N882" i="5" s="1"/>
  <c r="L881" i="5"/>
  <c r="M881" i="5" s="1"/>
  <c r="N881" i="5" s="1" a="1"/>
  <c r="N881" i="5" s="1"/>
  <c r="L880" i="5"/>
  <c r="M880" i="5" s="1"/>
  <c r="N880" i="5" s="1" a="1"/>
  <c r="N880" i="5" s="1"/>
  <c r="L879" i="5"/>
  <c r="M879" i="5" s="1"/>
  <c r="N879" i="5" s="1" a="1"/>
  <c r="N879" i="5" s="1"/>
  <c r="L878" i="5"/>
  <c r="M878" i="5" s="1"/>
  <c r="N878" i="5" s="1" a="1"/>
  <c r="N878" i="5" s="1"/>
  <c r="L877" i="5"/>
  <c r="M877" i="5" s="1"/>
  <c r="N877" i="5" s="1" a="1"/>
  <c r="N877" i="5" s="1"/>
  <c r="L876" i="5"/>
  <c r="M876" i="5" s="1"/>
  <c r="N876" i="5" s="1" a="1"/>
  <c r="N876" i="5" s="1"/>
  <c r="L875" i="5"/>
  <c r="M875" i="5" s="1"/>
  <c r="N875" i="5" s="1" a="1"/>
  <c r="N875" i="5" s="1"/>
  <c r="L874" i="5"/>
  <c r="M874" i="5" s="1"/>
  <c r="N874" i="5" s="1" a="1"/>
  <c r="N874" i="5" s="1"/>
  <c r="L873" i="5"/>
  <c r="M873" i="5" s="1"/>
  <c r="N873" i="5" s="1" a="1"/>
  <c r="N873" i="5" s="1"/>
  <c r="L872" i="5"/>
  <c r="M872" i="5" s="1"/>
  <c r="N872" i="5" s="1" a="1"/>
  <c r="N872" i="5" s="1"/>
  <c r="L871" i="5"/>
  <c r="M871" i="5" s="1"/>
  <c r="N871" i="5" s="1" a="1"/>
  <c r="N871" i="5" s="1"/>
  <c r="L870" i="5"/>
  <c r="M870" i="5" s="1"/>
  <c r="N870" i="5" s="1" a="1"/>
  <c r="N870" i="5" s="1"/>
  <c r="L869" i="5"/>
  <c r="M869" i="5" s="1"/>
  <c r="N869" i="5" s="1" a="1"/>
  <c r="N869" i="5" s="1"/>
  <c r="L868" i="5"/>
  <c r="M868" i="5" s="1"/>
  <c r="N868" i="5" s="1" a="1"/>
  <c r="N868" i="5" s="1"/>
  <c r="L867" i="5"/>
  <c r="M867" i="5" s="1"/>
  <c r="N867" i="5" s="1" a="1"/>
  <c r="N867" i="5" s="1"/>
  <c r="L866" i="5"/>
  <c r="M866" i="5" s="1"/>
  <c r="N866" i="5" s="1" a="1"/>
  <c r="N866" i="5" s="1"/>
  <c r="L865" i="5"/>
  <c r="M865" i="5" s="1"/>
  <c r="N865" i="5" s="1" a="1"/>
  <c r="N865" i="5" s="1"/>
  <c r="L864" i="5"/>
  <c r="M864" i="5" s="1"/>
  <c r="N864" i="5" s="1" a="1"/>
  <c r="N864" i="5" s="1"/>
  <c r="L863" i="5"/>
  <c r="M863" i="5" s="1"/>
  <c r="N863" i="5" s="1" a="1"/>
  <c r="N863" i="5" s="1"/>
  <c r="L862" i="5"/>
  <c r="M862" i="5" s="1"/>
  <c r="N862" i="5" s="1" a="1"/>
  <c r="N862" i="5" s="1"/>
  <c r="L861" i="5"/>
  <c r="M861" i="5" s="1"/>
  <c r="N861" i="5" s="1" a="1"/>
  <c r="N861" i="5" s="1"/>
  <c r="L860" i="5"/>
  <c r="M860" i="5" s="1"/>
  <c r="N860" i="5" s="1" a="1"/>
  <c r="N860" i="5" s="1"/>
  <c r="L859" i="5"/>
  <c r="M859" i="5" s="1"/>
  <c r="N859" i="5" s="1" a="1"/>
  <c r="N859" i="5" s="1"/>
  <c r="L858" i="5"/>
  <c r="M858" i="5" s="1"/>
  <c r="N858" i="5" s="1" a="1"/>
  <c r="N858" i="5" s="1"/>
  <c r="L857" i="5"/>
  <c r="M857" i="5" s="1"/>
  <c r="N857" i="5" s="1" a="1"/>
  <c r="N857" i="5" s="1"/>
  <c r="L856" i="5"/>
  <c r="M856" i="5" s="1"/>
  <c r="N856" i="5" s="1" a="1"/>
  <c r="N856" i="5" s="1"/>
  <c r="L855" i="5"/>
  <c r="M855" i="5" s="1"/>
  <c r="N855" i="5" s="1" a="1"/>
  <c r="N855" i="5" s="1"/>
  <c r="L854" i="5"/>
  <c r="M854" i="5" s="1"/>
  <c r="N854" i="5" s="1" a="1"/>
  <c r="N854" i="5" s="1"/>
  <c r="L853" i="5"/>
  <c r="M853" i="5" s="1"/>
  <c r="N853" i="5" s="1" a="1"/>
  <c r="N853" i="5" s="1"/>
  <c r="L852" i="5"/>
  <c r="M852" i="5" s="1"/>
  <c r="N852" i="5" s="1" a="1"/>
  <c r="N852" i="5" s="1"/>
  <c r="L851" i="5"/>
  <c r="M851" i="5" s="1"/>
  <c r="N851" i="5" s="1" a="1"/>
  <c r="N851" i="5" s="1"/>
  <c r="L850" i="5"/>
  <c r="M850" i="5" s="1"/>
  <c r="N850" i="5" s="1" a="1"/>
  <c r="N850" i="5" s="1"/>
  <c r="L849" i="5"/>
  <c r="M849" i="5" s="1"/>
  <c r="N849" i="5" s="1" a="1"/>
  <c r="N849" i="5" s="1"/>
  <c r="L848" i="5"/>
  <c r="M848" i="5" s="1"/>
  <c r="N848" i="5" s="1" a="1"/>
  <c r="N848" i="5" s="1"/>
  <c r="L847" i="5"/>
  <c r="M847" i="5" s="1"/>
  <c r="N847" i="5" s="1" a="1"/>
  <c r="N847" i="5" s="1"/>
  <c r="L846" i="5"/>
  <c r="M846" i="5" s="1"/>
  <c r="N846" i="5" s="1" a="1"/>
  <c r="N846" i="5" s="1"/>
  <c r="L845" i="5"/>
  <c r="M845" i="5" s="1"/>
  <c r="N845" i="5" s="1" a="1"/>
  <c r="N845" i="5" s="1"/>
  <c r="L844" i="5"/>
  <c r="M844" i="5" s="1"/>
  <c r="N844" i="5" s="1" a="1"/>
  <c r="N844" i="5" s="1"/>
  <c r="L843" i="5"/>
  <c r="M843" i="5" s="1"/>
  <c r="N843" i="5" s="1" a="1"/>
  <c r="N843" i="5" s="1"/>
  <c r="L842" i="5"/>
  <c r="M842" i="5" s="1"/>
  <c r="N842" i="5" s="1" a="1"/>
  <c r="N842" i="5" s="1"/>
  <c r="L841" i="5"/>
  <c r="M841" i="5" s="1"/>
  <c r="N841" i="5" s="1" a="1"/>
  <c r="N841" i="5" s="1"/>
  <c r="L840" i="5"/>
  <c r="M840" i="5" s="1"/>
  <c r="N840" i="5" s="1" a="1"/>
  <c r="N840" i="5" s="1"/>
  <c r="L839" i="5"/>
  <c r="M839" i="5" s="1"/>
  <c r="N839" i="5" s="1" a="1"/>
  <c r="N839" i="5" s="1"/>
  <c r="L838" i="5"/>
  <c r="M838" i="5" s="1"/>
  <c r="N838" i="5" s="1" a="1"/>
  <c r="N838" i="5" s="1"/>
  <c r="L837" i="5"/>
  <c r="M837" i="5" s="1"/>
  <c r="N837" i="5" s="1" a="1"/>
  <c r="N837" i="5" s="1"/>
  <c r="L836" i="5"/>
  <c r="M836" i="5" s="1"/>
  <c r="N836" i="5" s="1" a="1"/>
  <c r="N836" i="5" s="1"/>
  <c r="L835" i="5"/>
  <c r="M835" i="5" s="1"/>
  <c r="N835" i="5" s="1" a="1"/>
  <c r="N835" i="5" s="1"/>
  <c r="L834" i="5"/>
  <c r="M834" i="5" s="1"/>
  <c r="N834" i="5" s="1" a="1"/>
  <c r="N834" i="5" s="1"/>
  <c r="L833" i="5"/>
  <c r="M833" i="5" s="1"/>
  <c r="N833" i="5" s="1" a="1"/>
  <c r="N833" i="5" s="1"/>
  <c r="L832" i="5"/>
  <c r="M832" i="5" s="1"/>
  <c r="N832" i="5" s="1" a="1"/>
  <c r="N832" i="5" s="1"/>
  <c r="L831" i="5"/>
  <c r="M831" i="5" s="1"/>
  <c r="N831" i="5" s="1" a="1"/>
  <c r="N831" i="5" s="1"/>
  <c r="L830" i="5"/>
  <c r="M830" i="5" s="1"/>
  <c r="N830" i="5" s="1" a="1"/>
  <c r="N830" i="5" s="1"/>
  <c r="M829" i="5"/>
  <c r="N829" i="5" s="1" a="1"/>
  <c r="N829" i="5" s="1"/>
  <c r="L829" i="5"/>
  <c r="L828" i="5"/>
  <c r="M828" i="5" s="1"/>
  <c r="N828" i="5" s="1" a="1"/>
  <c r="N828" i="5" s="1"/>
  <c r="L827" i="5"/>
  <c r="M827" i="5" s="1"/>
  <c r="N827" i="5" s="1" a="1"/>
  <c r="N827" i="5" s="1"/>
  <c r="L826" i="5"/>
  <c r="M826" i="5" s="1"/>
  <c r="N826" i="5" s="1" a="1"/>
  <c r="N826" i="5" s="1"/>
  <c r="L825" i="5"/>
  <c r="M825" i="5" s="1"/>
  <c r="N825" i="5" s="1" a="1"/>
  <c r="N825" i="5" s="1"/>
  <c r="L824" i="5"/>
  <c r="M824" i="5" s="1"/>
  <c r="N824" i="5" s="1" a="1"/>
  <c r="N824" i="5" s="1"/>
  <c r="L823" i="5"/>
  <c r="M823" i="5" s="1"/>
  <c r="N823" i="5" s="1" a="1"/>
  <c r="N823" i="5" s="1"/>
  <c r="L822" i="5"/>
  <c r="M822" i="5" s="1"/>
  <c r="N822" i="5" s="1" a="1"/>
  <c r="N822" i="5" s="1"/>
  <c r="L821" i="5"/>
  <c r="M821" i="5" s="1"/>
  <c r="N821" i="5" s="1" a="1"/>
  <c r="N821" i="5" s="1"/>
  <c r="L820" i="5"/>
  <c r="M820" i="5" s="1"/>
  <c r="N820" i="5" s="1" a="1"/>
  <c r="N820" i="5" s="1"/>
  <c r="L819" i="5"/>
  <c r="M819" i="5" s="1"/>
  <c r="N819" i="5" s="1" a="1"/>
  <c r="N819" i="5" s="1"/>
  <c r="L818" i="5"/>
  <c r="M818" i="5" s="1"/>
  <c r="N818" i="5" s="1" a="1"/>
  <c r="N818" i="5" s="1"/>
  <c r="L817" i="5"/>
  <c r="M817" i="5" s="1"/>
  <c r="N817" i="5" s="1" a="1"/>
  <c r="N817" i="5" s="1"/>
  <c r="L816" i="5"/>
  <c r="M816" i="5" s="1"/>
  <c r="N816" i="5" s="1" a="1"/>
  <c r="N816" i="5" s="1"/>
  <c r="L815" i="5"/>
  <c r="M815" i="5" s="1"/>
  <c r="N815" i="5" s="1" a="1"/>
  <c r="N815" i="5" s="1"/>
  <c r="L814" i="5"/>
  <c r="M814" i="5" s="1"/>
  <c r="N814" i="5" s="1" a="1"/>
  <c r="N814" i="5" s="1"/>
  <c r="L813" i="5"/>
  <c r="M813" i="5" s="1"/>
  <c r="N813" i="5" s="1" a="1"/>
  <c r="N813" i="5" s="1"/>
  <c r="L812" i="5"/>
  <c r="M812" i="5" s="1"/>
  <c r="N812" i="5" s="1" a="1"/>
  <c r="N812" i="5" s="1"/>
  <c r="L811" i="5"/>
  <c r="M811" i="5" s="1"/>
  <c r="N811" i="5" s="1" a="1"/>
  <c r="N811" i="5" s="1"/>
  <c r="L810" i="5"/>
  <c r="M810" i="5" s="1"/>
  <c r="N810" i="5" s="1" a="1"/>
  <c r="N810" i="5" s="1"/>
  <c r="M809" i="5"/>
  <c r="N809" i="5" s="1" a="1"/>
  <c r="N809" i="5" s="1"/>
  <c r="L809" i="5"/>
  <c r="L808" i="5"/>
  <c r="M808" i="5" s="1"/>
  <c r="N808" i="5" s="1" a="1"/>
  <c r="N808" i="5" s="1"/>
  <c r="L807" i="5"/>
  <c r="M807" i="5" s="1"/>
  <c r="N807" i="5" s="1" a="1"/>
  <c r="N807" i="5" s="1"/>
  <c r="L806" i="5"/>
  <c r="M806" i="5" s="1"/>
  <c r="N806" i="5" s="1" a="1"/>
  <c r="N806" i="5" s="1"/>
  <c r="L805" i="5"/>
  <c r="M805" i="5" s="1"/>
  <c r="N805" i="5" s="1" a="1"/>
  <c r="N805" i="5" s="1"/>
  <c r="L804" i="5"/>
  <c r="M804" i="5" s="1"/>
  <c r="N804" i="5" s="1" a="1"/>
  <c r="N804" i="5" s="1"/>
  <c r="M803" i="5"/>
  <c r="N803" i="5" s="1" a="1"/>
  <c r="N803" i="5" s="1"/>
  <c r="L803" i="5"/>
  <c r="L802" i="5"/>
  <c r="M802" i="5" s="1"/>
  <c r="N802" i="5" s="1" a="1"/>
  <c r="N802" i="5" s="1"/>
  <c r="L801" i="5"/>
  <c r="M801" i="5" s="1"/>
  <c r="N801" i="5" s="1" a="1"/>
  <c r="N801" i="5" s="1"/>
  <c r="L800" i="5"/>
  <c r="M800" i="5" s="1"/>
  <c r="N800" i="5" s="1" a="1"/>
  <c r="N800" i="5" s="1"/>
  <c r="L799" i="5"/>
  <c r="M799" i="5" s="1"/>
  <c r="N799" i="5" s="1" a="1"/>
  <c r="N799" i="5" s="1"/>
  <c r="L798" i="5"/>
  <c r="M798" i="5" s="1"/>
  <c r="N798" i="5" s="1" a="1"/>
  <c r="N798" i="5" s="1"/>
  <c r="L797" i="5"/>
  <c r="M797" i="5" s="1"/>
  <c r="N797" i="5" s="1" a="1"/>
  <c r="N797" i="5" s="1"/>
  <c r="L796" i="5"/>
  <c r="M796" i="5" s="1"/>
  <c r="N796" i="5" s="1" a="1"/>
  <c r="N796" i="5" s="1"/>
  <c r="L795" i="5"/>
  <c r="M795" i="5" s="1"/>
  <c r="N795" i="5" s="1" a="1"/>
  <c r="N795" i="5" s="1"/>
  <c r="L794" i="5"/>
  <c r="M794" i="5" s="1"/>
  <c r="N794" i="5" s="1" a="1"/>
  <c r="N794" i="5" s="1"/>
  <c r="L793" i="5"/>
  <c r="M793" i="5" s="1"/>
  <c r="N793" i="5" s="1" a="1"/>
  <c r="N793" i="5" s="1"/>
  <c r="L792" i="5"/>
  <c r="M792" i="5" s="1"/>
  <c r="N792" i="5" s="1" a="1"/>
  <c r="N792" i="5" s="1"/>
  <c r="L791" i="5"/>
  <c r="M791" i="5" s="1"/>
  <c r="N791" i="5" s="1" a="1"/>
  <c r="N791" i="5" s="1"/>
  <c r="L790" i="5"/>
  <c r="M790" i="5" s="1"/>
  <c r="N790" i="5" s="1" a="1"/>
  <c r="N790" i="5" s="1"/>
  <c r="L789" i="5"/>
  <c r="M789" i="5" s="1"/>
  <c r="N789" i="5" s="1" a="1"/>
  <c r="N789" i="5" s="1"/>
  <c r="L788" i="5"/>
  <c r="M788" i="5" s="1"/>
  <c r="N788" i="5" s="1" a="1"/>
  <c r="N788" i="5" s="1"/>
  <c r="L787" i="5"/>
  <c r="M787" i="5" s="1"/>
  <c r="N787" i="5" s="1" a="1"/>
  <c r="N787" i="5" s="1"/>
  <c r="L786" i="5"/>
  <c r="M786" i="5" s="1"/>
  <c r="N786" i="5" s="1" a="1"/>
  <c r="N786" i="5" s="1"/>
  <c r="L785" i="5"/>
  <c r="M785" i="5" s="1"/>
  <c r="N785" i="5" s="1" a="1"/>
  <c r="N785" i="5" s="1"/>
  <c r="L784" i="5"/>
  <c r="M784" i="5" s="1"/>
  <c r="N784" i="5" s="1" a="1"/>
  <c r="N784" i="5" s="1"/>
  <c r="L783" i="5"/>
  <c r="M783" i="5" s="1"/>
  <c r="N783" i="5" s="1" a="1"/>
  <c r="N783" i="5" s="1"/>
  <c r="L782" i="5"/>
  <c r="M782" i="5" s="1"/>
  <c r="N782" i="5" s="1" a="1"/>
  <c r="N782" i="5" s="1"/>
  <c r="L781" i="5"/>
  <c r="M781" i="5" s="1"/>
  <c r="N781" i="5" s="1" a="1"/>
  <c r="N781" i="5" s="1"/>
  <c r="L780" i="5"/>
  <c r="M780" i="5" s="1"/>
  <c r="N780" i="5" s="1" a="1"/>
  <c r="N780" i="5" s="1"/>
  <c r="L779" i="5"/>
  <c r="M779" i="5" s="1"/>
  <c r="N779" i="5" s="1" a="1"/>
  <c r="N779" i="5" s="1"/>
  <c r="L778" i="5"/>
  <c r="M778" i="5" s="1"/>
  <c r="N778" i="5" s="1" a="1"/>
  <c r="N778" i="5" s="1"/>
  <c r="M777" i="5"/>
  <c r="N777" i="5" s="1" a="1"/>
  <c r="N777" i="5" s="1"/>
  <c r="L777" i="5"/>
  <c r="L776" i="5"/>
  <c r="M776" i="5" s="1"/>
  <c r="N776" i="5" s="1" a="1"/>
  <c r="N776" i="5" s="1"/>
  <c r="L775" i="5"/>
  <c r="M775" i="5" s="1"/>
  <c r="N775" i="5" s="1" a="1"/>
  <c r="N775" i="5" s="1"/>
  <c r="L774" i="5"/>
  <c r="M774" i="5" s="1"/>
  <c r="N774" i="5" s="1" a="1"/>
  <c r="N774" i="5" s="1"/>
  <c r="L773" i="5"/>
  <c r="M773" i="5" s="1"/>
  <c r="N773" i="5" s="1" a="1"/>
  <c r="N773" i="5" s="1"/>
  <c r="L772" i="5"/>
  <c r="M772" i="5" s="1"/>
  <c r="N772" i="5" s="1" a="1"/>
  <c r="N772" i="5" s="1"/>
  <c r="L771" i="5"/>
  <c r="M771" i="5" s="1"/>
  <c r="N771" i="5" s="1" a="1"/>
  <c r="N771" i="5" s="1"/>
  <c r="L770" i="5"/>
  <c r="M770" i="5" s="1"/>
  <c r="N770" i="5" s="1" a="1"/>
  <c r="N770" i="5" s="1"/>
  <c r="L769" i="5"/>
  <c r="M769" i="5" s="1"/>
  <c r="N769" i="5" s="1" a="1"/>
  <c r="N769" i="5" s="1"/>
  <c r="L768" i="5"/>
  <c r="M768" i="5" s="1"/>
  <c r="N768" i="5" s="1" a="1"/>
  <c r="N768" i="5" s="1"/>
  <c r="L767" i="5"/>
  <c r="M767" i="5" s="1"/>
  <c r="N767" i="5" s="1" a="1"/>
  <c r="N767" i="5" s="1"/>
  <c r="L766" i="5"/>
  <c r="M766" i="5" s="1"/>
  <c r="N766" i="5" s="1" a="1"/>
  <c r="N766" i="5" s="1"/>
  <c r="L765" i="5"/>
  <c r="M765" i="5" s="1"/>
  <c r="N765" i="5" s="1" a="1"/>
  <c r="N765" i="5" s="1"/>
  <c r="L764" i="5"/>
  <c r="M764" i="5" s="1"/>
  <c r="N764" i="5" s="1" a="1"/>
  <c r="N764" i="5" s="1"/>
  <c r="L763" i="5"/>
  <c r="M763" i="5" s="1"/>
  <c r="N763" i="5" s="1" a="1"/>
  <c r="N763" i="5" s="1"/>
  <c r="L762" i="5"/>
  <c r="M762" i="5" s="1"/>
  <c r="N762" i="5" s="1" a="1"/>
  <c r="N762" i="5" s="1"/>
  <c r="L761" i="5"/>
  <c r="M761" i="5" s="1"/>
  <c r="N761" i="5" s="1" a="1"/>
  <c r="N761" i="5" s="1"/>
  <c r="L760" i="5"/>
  <c r="M760" i="5" s="1"/>
  <c r="N760" i="5" s="1" a="1"/>
  <c r="N760" i="5" s="1"/>
  <c r="L759" i="5"/>
  <c r="M759" i="5" s="1"/>
  <c r="N759" i="5" s="1" a="1"/>
  <c r="N759" i="5" s="1"/>
  <c r="L758" i="5"/>
  <c r="M758" i="5" s="1"/>
  <c r="N758" i="5" s="1" a="1"/>
  <c r="N758" i="5" s="1"/>
  <c r="L757" i="5"/>
  <c r="M757" i="5" s="1"/>
  <c r="N757" i="5" s="1" a="1"/>
  <c r="N757" i="5" s="1"/>
  <c r="L756" i="5"/>
  <c r="M756" i="5" s="1"/>
  <c r="N756" i="5" s="1" a="1"/>
  <c r="N756" i="5" s="1"/>
  <c r="L755" i="5"/>
  <c r="M755" i="5" s="1"/>
  <c r="N755" i="5" s="1" a="1"/>
  <c r="N755" i="5" s="1"/>
  <c r="M754" i="5"/>
  <c r="N754" i="5" s="1" a="1"/>
  <c r="N754" i="5" s="1"/>
  <c r="L754" i="5"/>
  <c r="M753" i="5"/>
  <c r="N753" i="5" s="1" a="1"/>
  <c r="N753" i="5" s="1"/>
  <c r="L753" i="5"/>
  <c r="M752" i="5"/>
  <c r="N752" i="5" s="1" a="1"/>
  <c r="N752" i="5" s="1"/>
  <c r="L752" i="5"/>
  <c r="L751" i="5"/>
  <c r="M751" i="5" s="1"/>
  <c r="N751" i="5" s="1" a="1"/>
  <c r="N751" i="5" s="1"/>
  <c r="L750" i="5"/>
  <c r="M750" i="5" s="1"/>
  <c r="N750" i="5" s="1" a="1"/>
  <c r="N750" i="5" s="1"/>
  <c r="L749" i="5"/>
  <c r="M749" i="5" s="1"/>
  <c r="N749" i="5" s="1" a="1"/>
  <c r="N749" i="5" s="1"/>
  <c r="L748" i="5"/>
  <c r="M748" i="5" s="1"/>
  <c r="N748" i="5" s="1" a="1"/>
  <c r="N748" i="5" s="1"/>
  <c r="L747" i="5"/>
  <c r="M747" i="5" s="1"/>
  <c r="N747" i="5" s="1" a="1"/>
  <c r="N747" i="5" s="1"/>
  <c r="L746" i="5"/>
  <c r="M746" i="5" s="1"/>
  <c r="N746" i="5" s="1" a="1"/>
  <c r="N746" i="5" s="1"/>
  <c r="L745" i="5"/>
  <c r="M745" i="5" s="1"/>
  <c r="N745" i="5" s="1" a="1"/>
  <c r="N745" i="5" s="1"/>
  <c r="L744" i="5"/>
  <c r="M744" i="5" s="1"/>
  <c r="N744" i="5" s="1" a="1"/>
  <c r="N744" i="5" s="1"/>
  <c r="L743" i="5"/>
  <c r="M743" i="5" s="1"/>
  <c r="N743" i="5" s="1" a="1"/>
  <c r="N743" i="5" s="1"/>
  <c r="L742" i="5"/>
  <c r="M742" i="5" s="1"/>
  <c r="N742" i="5" s="1" a="1"/>
  <c r="N742" i="5" s="1"/>
  <c r="L741" i="5"/>
  <c r="M741" i="5" s="1"/>
  <c r="N741" i="5" s="1" a="1"/>
  <c r="N741" i="5" s="1"/>
  <c r="L740" i="5"/>
  <c r="M740" i="5" s="1"/>
  <c r="N740" i="5" s="1" a="1"/>
  <c r="N740" i="5" s="1"/>
  <c r="L739" i="5"/>
  <c r="M739" i="5" s="1"/>
  <c r="N739" i="5" s="1" a="1"/>
  <c r="N739" i="5" s="1"/>
  <c r="L738" i="5"/>
  <c r="M738" i="5" s="1"/>
  <c r="N738" i="5" s="1" a="1"/>
  <c r="N738" i="5" s="1"/>
  <c r="L737" i="5"/>
  <c r="M737" i="5" s="1"/>
  <c r="N737" i="5" s="1" a="1"/>
  <c r="N737" i="5" s="1"/>
  <c r="L736" i="5"/>
  <c r="M736" i="5" s="1"/>
  <c r="N736" i="5" s="1" a="1"/>
  <c r="N736" i="5" s="1"/>
  <c r="L735" i="5"/>
  <c r="M735" i="5" s="1"/>
  <c r="N735" i="5" s="1" a="1"/>
  <c r="N735" i="5" s="1"/>
  <c r="L734" i="5"/>
  <c r="M734" i="5" s="1"/>
  <c r="N734" i="5" s="1" a="1"/>
  <c r="N734" i="5" s="1"/>
  <c r="L733" i="5"/>
  <c r="M733" i="5" s="1"/>
  <c r="N733" i="5" s="1" a="1"/>
  <c r="N733" i="5" s="1"/>
  <c r="L732" i="5"/>
  <c r="M732" i="5" s="1"/>
  <c r="N732" i="5" s="1" a="1"/>
  <c r="N732" i="5" s="1"/>
  <c r="L731" i="5"/>
  <c r="M731" i="5" s="1"/>
  <c r="N731" i="5" s="1" a="1"/>
  <c r="N731" i="5" s="1"/>
  <c r="L730" i="5"/>
  <c r="M730" i="5" s="1"/>
  <c r="N730" i="5" s="1" a="1"/>
  <c r="N730" i="5" s="1"/>
  <c r="L729" i="5"/>
  <c r="M729" i="5" s="1"/>
  <c r="N729" i="5" s="1" a="1"/>
  <c r="N729" i="5" s="1"/>
  <c r="L728" i="5"/>
  <c r="M728" i="5" s="1"/>
  <c r="N728" i="5" s="1" a="1"/>
  <c r="N728" i="5" s="1"/>
  <c r="L727" i="5"/>
  <c r="M727" i="5" s="1"/>
  <c r="N727" i="5" s="1" a="1"/>
  <c r="N727" i="5" s="1"/>
  <c r="L726" i="5"/>
  <c r="M726" i="5" s="1"/>
  <c r="N726" i="5" s="1" a="1"/>
  <c r="N726" i="5" s="1"/>
  <c r="M725" i="5"/>
  <c r="N725" i="5" s="1" a="1"/>
  <c r="N725" i="5" s="1"/>
  <c r="L725" i="5"/>
  <c r="L724" i="5"/>
  <c r="M724" i="5" s="1"/>
  <c r="N724" i="5" s="1" a="1"/>
  <c r="N724" i="5" s="1"/>
  <c r="L723" i="5"/>
  <c r="M723" i="5" s="1"/>
  <c r="N723" i="5" s="1" a="1"/>
  <c r="N723" i="5" s="1"/>
  <c r="L722" i="5"/>
  <c r="M722" i="5" s="1"/>
  <c r="N722" i="5" s="1" a="1"/>
  <c r="N722" i="5" s="1"/>
  <c r="L721" i="5"/>
  <c r="M721" i="5" s="1"/>
  <c r="N721" i="5" s="1" a="1"/>
  <c r="N721" i="5" s="1"/>
  <c r="L720" i="5"/>
  <c r="M720" i="5" s="1"/>
  <c r="N720" i="5" s="1" a="1"/>
  <c r="N720" i="5" s="1"/>
  <c r="M719" i="5"/>
  <c r="N719" i="5" s="1" a="1"/>
  <c r="N719" i="5" s="1"/>
  <c r="L719" i="5"/>
  <c r="L718" i="5"/>
  <c r="M718" i="5" s="1"/>
  <c r="N718" i="5" s="1" a="1"/>
  <c r="N718" i="5" s="1"/>
  <c r="L717" i="5"/>
  <c r="M717" i="5" s="1"/>
  <c r="N717" i="5" s="1" a="1"/>
  <c r="N717" i="5" s="1"/>
  <c r="L716" i="5"/>
  <c r="M716" i="5" s="1"/>
  <c r="N716" i="5" s="1" a="1"/>
  <c r="N716" i="5" s="1"/>
  <c r="L715" i="5"/>
  <c r="M715" i="5" s="1"/>
  <c r="N715" i="5" s="1" a="1"/>
  <c r="N715" i="5" s="1"/>
  <c r="L714" i="5"/>
  <c r="M714" i="5" s="1"/>
  <c r="N714" i="5" s="1" a="1"/>
  <c r="N714" i="5" s="1"/>
  <c r="L713" i="5"/>
  <c r="M713" i="5" s="1"/>
  <c r="N713" i="5" s="1" a="1"/>
  <c r="N713" i="5" s="1"/>
  <c r="L712" i="5"/>
  <c r="M712" i="5" s="1"/>
  <c r="N712" i="5" s="1" a="1"/>
  <c r="N712" i="5" s="1"/>
  <c r="L711" i="5"/>
  <c r="M711" i="5" s="1"/>
  <c r="N711" i="5" s="1" a="1"/>
  <c r="N711" i="5" s="1"/>
  <c r="L710" i="5"/>
  <c r="M710" i="5" s="1"/>
  <c r="N710" i="5" s="1" a="1"/>
  <c r="N710" i="5" s="1"/>
  <c r="L709" i="5"/>
  <c r="M709" i="5" s="1"/>
  <c r="N709" i="5" s="1" a="1"/>
  <c r="N709" i="5" s="1"/>
  <c r="L708" i="5"/>
  <c r="M708" i="5" s="1"/>
  <c r="N708" i="5" s="1" a="1"/>
  <c r="N708" i="5" s="1"/>
  <c r="L707" i="5"/>
  <c r="M707" i="5" s="1"/>
  <c r="N707" i="5" s="1" a="1"/>
  <c r="N707" i="5" s="1"/>
  <c r="L706" i="5"/>
  <c r="M706" i="5" s="1"/>
  <c r="N706" i="5" s="1" a="1"/>
  <c r="N706" i="5" s="1"/>
  <c r="L705" i="5"/>
  <c r="M705" i="5" s="1"/>
  <c r="N705" i="5" s="1" a="1"/>
  <c r="N705" i="5" s="1"/>
  <c r="L704" i="5"/>
  <c r="M704" i="5" s="1"/>
  <c r="N704" i="5" s="1" a="1"/>
  <c r="N704" i="5" s="1"/>
  <c r="L703" i="5"/>
  <c r="M703" i="5" s="1"/>
  <c r="N703" i="5" s="1" a="1"/>
  <c r="N703" i="5" s="1"/>
  <c r="L702" i="5"/>
  <c r="M702" i="5" s="1"/>
  <c r="N702" i="5" s="1" a="1"/>
  <c r="N702" i="5" s="1"/>
  <c r="L701" i="5"/>
  <c r="M701" i="5" s="1"/>
  <c r="N701" i="5" s="1" a="1"/>
  <c r="N701" i="5" s="1"/>
  <c r="M700" i="5"/>
  <c r="N700" i="5" s="1" a="1"/>
  <c r="N700" i="5" s="1"/>
  <c r="L700" i="5"/>
  <c r="M699" i="5"/>
  <c r="N699" i="5" s="1" a="1"/>
  <c r="N699" i="5" s="1"/>
  <c r="L699" i="5"/>
  <c r="L698" i="5"/>
  <c r="M698" i="5" s="1"/>
  <c r="N698" i="5" s="1" a="1"/>
  <c r="N698" i="5" s="1"/>
  <c r="L697" i="5"/>
  <c r="M697" i="5" s="1"/>
  <c r="N697" i="5" s="1" a="1"/>
  <c r="N697" i="5" s="1"/>
  <c r="L696" i="5"/>
  <c r="M696" i="5" s="1"/>
  <c r="N696" i="5" s="1" a="1"/>
  <c r="N696" i="5" s="1"/>
  <c r="L695" i="5"/>
  <c r="M695" i="5" s="1"/>
  <c r="N695" i="5" s="1" a="1"/>
  <c r="N695" i="5" s="1"/>
  <c r="L694" i="5"/>
  <c r="M694" i="5" s="1"/>
  <c r="N694" i="5" s="1" a="1"/>
  <c r="N694" i="5" s="1"/>
  <c r="L693" i="5"/>
  <c r="M693" i="5" s="1"/>
  <c r="N693" i="5" s="1" a="1"/>
  <c r="N693" i="5" s="1"/>
  <c r="L692" i="5"/>
  <c r="M692" i="5" s="1"/>
  <c r="N692" i="5" s="1" a="1"/>
  <c r="N692" i="5" s="1"/>
  <c r="L691" i="5"/>
  <c r="M691" i="5" s="1"/>
  <c r="N691" i="5" s="1" a="1"/>
  <c r="N691" i="5" s="1"/>
  <c r="L690" i="5"/>
  <c r="M690" i="5" s="1"/>
  <c r="N690" i="5" s="1" a="1"/>
  <c r="N690" i="5" s="1"/>
  <c r="L689" i="5"/>
  <c r="M689" i="5" s="1"/>
  <c r="N689" i="5" s="1" a="1"/>
  <c r="N689" i="5" s="1"/>
  <c r="L688" i="5"/>
  <c r="M688" i="5" s="1"/>
  <c r="N688" i="5" s="1" a="1"/>
  <c r="N688" i="5" s="1"/>
  <c r="L687" i="5"/>
  <c r="M687" i="5" s="1"/>
  <c r="N687" i="5" s="1" a="1"/>
  <c r="N687" i="5" s="1"/>
  <c r="L686" i="5"/>
  <c r="M686" i="5" s="1"/>
  <c r="N686" i="5" s="1" a="1"/>
  <c r="N686" i="5" s="1"/>
  <c r="L685" i="5"/>
  <c r="M685" i="5" s="1"/>
  <c r="N685" i="5" s="1" a="1"/>
  <c r="N685" i="5" s="1"/>
  <c r="L684" i="5"/>
  <c r="M684" i="5" s="1"/>
  <c r="N684" i="5" s="1" a="1"/>
  <c r="N684" i="5" s="1"/>
  <c r="M683" i="5"/>
  <c r="N683" i="5" s="1" a="1"/>
  <c r="N683" i="5" s="1"/>
  <c r="L683" i="5"/>
  <c r="L682" i="5"/>
  <c r="M682" i="5" s="1"/>
  <c r="N682" i="5" s="1" a="1"/>
  <c r="N682" i="5" s="1"/>
  <c r="L681" i="5"/>
  <c r="M681" i="5" s="1"/>
  <c r="N681" i="5" s="1" a="1"/>
  <c r="N681" i="5" s="1"/>
  <c r="L680" i="5"/>
  <c r="M680" i="5" s="1"/>
  <c r="N680" i="5" s="1" a="1"/>
  <c r="N680" i="5" s="1"/>
  <c r="L679" i="5"/>
  <c r="M679" i="5" s="1"/>
  <c r="N679" i="5" s="1" a="1"/>
  <c r="N679" i="5" s="1"/>
  <c r="L678" i="5"/>
  <c r="M678" i="5" s="1"/>
  <c r="N678" i="5" s="1" a="1"/>
  <c r="N678" i="5" s="1"/>
  <c r="L677" i="5"/>
  <c r="M677" i="5" s="1"/>
  <c r="N677" i="5" s="1" a="1"/>
  <c r="N677" i="5" s="1"/>
  <c r="L676" i="5"/>
  <c r="M676" i="5" s="1"/>
  <c r="N676" i="5" s="1" a="1"/>
  <c r="N676" i="5" s="1"/>
  <c r="L675" i="5"/>
  <c r="M675" i="5" s="1"/>
  <c r="N675" i="5" s="1" a="1"/>
  <c r="N675" i="5" s="1"/>
  <c r="L674" i="5"/>
  <c r="M674" i="5" s="1"/>
  <c r="N674" i="5" s="1" a="1"/>
  <c r="N674" i="5" s="1"/>
  <c r="L673" i="5"/>
  <c r="M673" i="5" s="1"/>
  <c r="N673" i="5" s="1" a="1"/>
  <c r="N673" i="5" s="1"/>
  <c r="L672" i="5"/>
  <c r="M672" i="5" s="1"/>
  <c r="N672" i="5" s="1" a="1"/>
  <c r="N672" i="5" s="1"/>
  <c r="M671" i="5"/>
  <c r="N671" i="5" s="1" a="1"/>
  <c r="N671" i="5" s="1"/>
  <c r="L671" i="5"/>
  <c r="L670" i="5"/>
  <c r="M670" i="5" s="1"/>
  <c r="N670" i="5" s="1" a="1"/>
  <c r="N670" i="5" s="1"/>
  <c r="L669" i="5"/>
  <c r="M669" i="5" s="1"/>
  <c r="N669" i="5" s="1" a="1"/>
  <c r="N669" i="5" s="1"/>
  <c r="L668" i="5"/>
  <c r="M668" i="5" s="1"/>
  <c r="N668" i="5" s="1" a="1"/>
  <c r="N668" i="5" s="1"/>
  <c r="L667" i="5"/>
  <c r="M667" i="5" s="1"/>
  <c r="N667" i="5" s="1" a="1"/>
  <c r="N667" i="5" s="1"/>
  <c r="L666" i="5"/>
  <c r="M666" i="5" s="1"/>
  <c r="N666" i="5" s="1" a="1"/>
  <c r="N666" i="5" s="1"/>
  <c r="L665" i="5"/>
  <c r="M665" i="5" s="1"/>
  <c r="N665" i="5" s="1" a="1"/>
  <c r="N665" i="5" s="1"/>
  <c r="L664" i="5"/>
  <c r="M664" i="5" s="1"/>
  <c r="N664" i="5" s="1" a="1"/>
  <c r="N664" i="5" s="1"/>
  <c r="L663" i="5"/>
  <c r="M663" i="5" s="1"/>
  <c r="N663" i="5" s="1" a="1"/>
  <c r="N663" i="5" s="1"/>
  <c r="L662" i="5"/>
  <c r="M662" i="5" s="1"/>
  <c r="N662" i="5" s="1" a="1"/>
  <c r="N662" i="5" s="1"/>
  <c r="L661" i="5"/>
  <c r="M661" i="5" s="1"/>
  <c r="N661" i="5" s="1" a="1"/>
  <c r="N661" i="5" s="1"/>
  <c r="L660" i="5"/>
  <c r="M660" i="5" s="1"/>
  <c r="N660" i="5" s="1" a="1"/>
  <c r="N660" i="5" s="1"/>
  <c r="L659" i="5"/>
  <c r="M659" i="5" s="1"/>
  <c r="N659" i="5" s="1" a="1"/>
  <c r="N659" i="5" s="1"/>
  <c r="L658" i="5"/>
  <c r="M658" i="5" s="1"/>
  <c r="N658" i="5" s="1" a="1"/>
  <c r="N658" i="5" s="1"/>
  <c r="L657" i="5"/>
  <c r="M657" i="5" s="1"/>
  <c r="N657" i="5" s="1" a="1"/>
  <c r="N657" i="5" s="1"/>
  <c r="M656" i="5"/>
  <c r="N656" i="5" s="1" a="1"/>
  <c r="N656" i="5" s="1"/>
  <c r="L656" i="5"/>
  <c r="L655" i="5"/>
  <c r="M655" i="5" s="1"/>
  <c r="N655" i="5" s="1" a="1"/>
  <c r="N655" i="5" s="1"/>
  <c r="L654" i="5"/>
  <c r="M654" i="5" s="1"/>
  <c r="N654" i="5" s="1" a="1"/>
  <c r="N654" i="5" s="1"/>
  <c r="L653" i="5"/>
  <c r="M653" i="5" s="1"/>
  <c r="N653" i="5" s="1" a="1"/>
  <c r="N653" i="5" s="1"/>
  <c r="L652" i="5"/>
  <c r="M652" i="5" s="1"/>
  <c r="N652" i="5" s="1" a="1"/>
  <c r="N652" i="5" s="1"/>
  <c r="L651" i="5"/>
  <c r="M651" i="5" s="1"/>
  <c r="N651" i="5" s="1" a="1"/>
  <c r="N651" i="5" s="1"/>
  <c r="L650" i="5"/>
  <c r="M650" i="5" s="1"/>
  <c r="N650" i="5" s="1" a="1"/>
  <c r="N650" i="5" s="1"/>
  <c r="L649" i="5"/>
  <c r="M649" i="5" s="1"/>
  <c r="N649" i="5" s="1" a="1"/>
  <c r="N649" i="5" s="1"/>
  <c r="L648" i="5"/>
  <c r="M648" i="5" s="1"/>
  <c r="N648" i="5" s="1" a="1"/>
  <c r="N648" i="5" s="1"/>
  <c r="L647" i="5"/>
  <c r="M647" i="5" s="1"/>
  <c r="N647" i="5" s="1" a="1"/>
  <c r="N647" i="5" s="1"/>
  <c r="L646" i="5"/>
  <c r="M646" i="5" s="1"/>
  <c r="N646" i="5" s="1" a="1"/>
  <c r="N646" i="5" s="1"/>
  <c r="M645" i="5"/>
  <c r="N645" i="5" s="1" a="1"/>
  <c r="N645" i="5" s="1"/>
  <c r="L645" i="5"/>
  <c r="L644" i="5"/>
  <c r="M644" i="5" s="1"/>
  <c r="N644" i="5" s="1" a="1"/>
  <c r="N644" i="5" s="1"/>
  <c r="L643" i="5"/>
  <c r="M643" i="5" s="1"/>
  <c r="N643" i="5" s="1" a="1"/>
  <c r="N643" i="5" s="1"/>
  <c r="L642" i="5"/>
  <c r="M642" i="5" s="1"/>
  <c r="N642" i="5" s="1" a="1"/>
  <c r="N642" i="5" s="1"/>
  <c r="L641" i="5"/>
  <c r="M641" i="5" s="1"/>
  <c r="N641" i="5" s="1" a="1"/>
  <c r="N641" i="5" s="1"/>
  <c r="M640" i="5"/>
  <c r="N640" i="5" s="1" a="1"/>
  <c r="N640" i="5" s="1"/>
  <c r="L640" i="5"/>
  <c r="L639" i="5"/>
  <c r="M639" i="5" s="1"/>
  <c r="N639" i="5" s="1" a="1"/>
  <c r="N639" i="5" s="1"/>
  <c r="L638" i="5"/>
  <c r="M638" i="5" s="1"/>
  <c r="N638" i="5" s="1" a="1"/>
  <c r="N638" i="5" s="1"/>
  <c r="L637" i="5"/>
  <c r="M637" i="5" s="1"/>
  <c r="N637" i="5" s="1" a="1"/>
  <c r="N637" i="5" s="1"/>
  <c r="L636" i="5"/>
  <c r="M636" i="5" s="1"/>
  <c r="N636" i="5" s="1" a="1"/>
  <c r="N636" i="5" s="1"/>
  <c r="L635" i="5"/>
  <c r="M635" i="5" s="1"/>
  <c r="N635" i="5" s="1" a="1"/>
  <c r="N635" i="5" s="1"/>
  <c r="L634" i="5"/>
  <c r="M634" i="5" s="1"/>
  <c r="N634" i="5" s="1" a="1"/>
  <c r="N634" i="5" s="1"/>
  <c r="L633" i="5"/>
  <c r="M633" i="5" s="1"/>
  <c r="N633" i="5" s="1" a="1"/>
  <c r="N633" i="5" s="1"/>
  <c r="M632" i="5"/>
  <c r="N632" i="5" s="1" a="1"/>
  <c r="N632" i="5" s="1"/>
  <c r="L632" i="5"/>
  <c r="L631" i="5"/>
  <c r="M631" i="5" s="1"/>
  <c r="N631" i="5" s="1" a="1"/>
  <c r="N631" i="5" s="1"/>
  <c r="L630" i="5"/>
  <c r="M630" i="5" s="1"/>
  <c r="N630" i="5" s="1" a="1"/>
  <c r="N630" i="5" s="1"/>
  <c r="L629" i="5"/>
  <c r="M629" i="5" s="1"/>
  <c r="N629" i="5" s="1" a="1"/>
  <c r="N629" i="5" s="1"/>
  <c r="L628" i="5"/>
  <c r="M628" i="5" s="1"/>
  <c r="N628" i="5" s="1" a="1"/>
  <c r="N628" i="5" s="1"/>
  <c r="L627" i="5"/>
  <c r="M627" i="5" s="1"/>
  <c r="N627" i="5" s="1" a="1"/>
  <c r="N627" i="5" s="1"/>
  <c r="L626" i="5"/>
  <c r="M626" i="5" s="1"/>
  <c r="N626" i="5" s="1" a="1"/>
  <c r="N626" i="5" s="1"/>
  <c r="L625" i="5"/>
  <c r="M625" i="5" s="1"/>
  <c r="N625" i="5" s="1" a="1"/>
  <c r="N625" i="5" s="1"/>
  <c r="L624" i="5"/>
  <c r="M624" i="5" s="1"/>
  <c r="N624" i="5" s="1" a="1"/>
  <c r="N624" i="5" s="1"/>
  <c r="L623" i="5"/>
  <c r="M623" i="5" s="1"/>
  <c r="N623" i="5" s="1" a="1"/>
  <c r="N623" i="5" s="1"/>
  <c r="L622" i="5"/>
  <c r="M622" i="5" s="1"/>
  <c r="N622" i="5" s="1" a="1"/>
  <c r="N622" i="5" s="1"/>
  <c r="L621" i="5"/>
  <c r="M621" i="5" s="1"/>
  <c r="N621" i="5" s="1" a="1"/>
  <c r="N621" i="5" s="1"/>
  <c r="L620" i="5"/>
  <c r="M620" i="5" s="1"/>
  <c r="N620" i="5" s="1" a="1"/>
  <c r="N620" i="5" s="1"/>
  <c r="L619" i="5"/>
  <c r="M619" i="5" s="1"/>
  <c r="N619" i="5" s="1" a="1"/>
  <c r="N619" i="5" s="1"/>
  <c r="L618" i="5"/>
  <c r="M618" i="5" s="1"/>
  <c r="N618" i="5" s="1" a="1"/>
  <c r="N618" i="5" s="1"/>
  <c r="L617" i="5"/>
  <c r="M617" i="5" s="1"/>
  <c r="N617" i="5" s="1" a="1"/>
  <c r="N617" i="5" s="1"/>
  <c r="L616" i="5"/>
  <c r="M616" i="5" s="1"/>
  <c r="N616" i="5" s="1" a="1"/>
  <c r="N616" i="5" s="1"/>
  <c r="L615" i="5"/>
  <c r="M615" i="5" s="1"/>
  <c r="N615" i="5" s="1" a="1"/>
  <c r="N615" i="5" s="1"/>
  <c r="L614" i="5"/>
  <c r="M614" i="5" s="1"/>
  <c r="N614" i="5" s="1" a="1"/>
  <c r="N614" i="5" s="1"/>
  <c r="L613" i="5"/>
  <c r="M613" i="5" s="1"/>
  <c r="N613" i="5" s="1" a="1"/>
  <c r="N613" i="5" s="1"/>
  <c r="L612" i="5"/>
  <c r="M612" i="5" s="1"/>
  <c r="N612" i="5" s="1" a="1"/>
  <c r="N612" i="5" s="1"/>
  <c r="L611" i="5"/>
  <c r="M611" i="5" s="1"/>
  <c r="N611" i="5" s="1" a="1"/>
  <c r="N611" i="5" s="1"/>
  <c r="M610" i="5"/>
  <c r="N610" i="5" s="1" a="1"/>
  <c r="N610" i="5" s="1"/>
  <c r="L610" i="5"/>
  <c r="L609" i="5"/>
  <c r="M609" i="5" s="1"/>
  <c r="N609" i="5" s="1" a="1"/>
  <c r="N609" i="5" s="1"/>
  <c r="L608" i="5"/>
  <c r="M608" i="5" s="1"/>
  <c r="N608" i="5" s="1" a="1"/>
  <c r="N608" i="5" s="1"/>
  <c r="L607" i="5"/>
  <c r="M607" i="5" s="1"/>
  <c r="N607" i="5" s="1" a="1"/>
  <c r="N607" i="5" s="1"/>
  <c r="L606" i="5"/>
  <c r="M606" i="5" s="1"/>
  <c r="N606" i="5" s="1" a="1"/>
  <c r="N606" i="5" s="1"/>
  <c r="L605" i="5"/>
  <c r="M605" i="5" s="1"/>
  <c r="N605" i="5" s="1" a="1"/>
  <c r="N605" i="5" s="1"/>
  <c r="L604" i="5"/>
  <c r="M604" i="5" s="1"/>
  <c r="N604" i="5" s="1" a="1"/>
  <c r="N604" i="5" s="1"/>
  <c r="L603" i="5"/>
  <c r="M603" i="5" s="1"/>
  <c r="N603" i="5" s="1" a="1"/>
  <c r="N603" i="5" s="1"/>
  <c r="L602" i="5"/>
  <c r="M602" i="5" s="1"/>
  <c r="N602" i="5" s="1" a="1"/>
  <c r="N602" i="5" s="1"/>
  <c r="L601" i="5"/>
  <c r="M601" i="5" s="1"/>
  <c r="N601" i="5" s="1" a="1"/>
  <c r="N601" i="5" s="1"/>
  <c r="L600" i="5"/>
  <c r="M600" i="5" s="1"/>
  <c r="N600" i="5" s="1" a="1"/>
  <c r="N600" i="5" s="1"/>
  <c r="M599" i="5"/>
  <c r="N599" i="5" s="1" a="1"/>
  <c r="N599" i="5" s="1"/>
  <c r="L599" i="5"/>
  <c r="L598" i="5"/>
  <c r="M598" i="5" s="1"/>
  <c r="N598" i="5" s="1" a="1"/>
  <c r="N598" i="5" s="1"/>
  <c r="M597" i="5"/>
  <c r="N597" i="5" s="1" a="1"/>
  <c r="N597" i="5" s="1"/>
  <c r="L597" i="5"/>
  <c r="L596" i="5"/>
  <c r="M596" i="5" s="1"/>
  <c r="N596" i="5" s="1" a="1"/>
  <c r="N596" i="5" s="1"/>
  <c r="L595" i="5"/>
  <c r="M595" i="5" s="1"/>
  <c r="N595" i="5" s="1" a="1"/>
  <c r="N595" i="5" s="1"/>
  <c r="L594" i="5"/>
  <c r="M594" i="5" s="1"/>
  <c r="N594" i="5" s="1" a="1"/>
  <c r="N594" i="5" s="1"/>
  <c r="L593" i="5"/>
  <c r="M593" i="5" s="1"/>
  <c r="N593" i="5" s="1" a="1"/>
  <c r="N593" i="5" s="1"/>
  <c r="L592" i="5"/>
  <c r="M592" i="5" s="1"/>
  <c r="N592" i="5" s="1" a="1"/>
  <c r="N592" i="5" s="1"/>
  <c r="L591" i="5"/>
  <c r="M591" i="5" s="1"/>
  <c r="N591" i="5" s="1" a="1"/>
  <c r="N591" i="5" s="1"/>
  <c r="L590" i="5"/>
  <c r="M590" i="5" s="1"/>
  <c r="N590" i="5" s="1" a="1"/>
  <c r="N590" i="5" s="1"/>
  <c r="L589" i="5"/>
  <c r="M589" i="5" s="1"/>
  <c r="N589" i="5" s="1" a="1"/>
  <c r="N589" i="5" s="1"/>
  <c r="L588" i="5"/>
  <c r="M588" i="5" s="1"/>
  <c r="N588" i="5" s="1" a="1"/>
  <c r="N588" i="5" s="1"/>
  <c r="L587" i="5"/>
  <c r="M587" i="5" s="1"/>
  <c r="N587" i="5" s="1" a="1"/>
  <c r="N587" i="5" s="1"/>
  <c r="L586" i="5"/>
  <c r="M586" i="5" s="1"/>
  <c r="N586" i="5" s="1" a="1"/>
  <c r="N586" i="5" s="1"/>
  <c r="L585" i="5"/>
  <c r="M585" i="5" s="1"/>
  <c r="N585" i="5" s="1" a="1"/>
  <c r="N585" i="5" s="1"/>
  <c r="L584" i="5"/>
  <c r="M584" i="5" s="1"/>
  <c r="N584" i="5" s="1" a="1"/>
  <c r="N584" i="5" s="1"/>
  <c r="L583" i="5"/>
  <c r="M583" i="5" s="1"/>
  <c r="N583" i="5" s="1" a="1"/>
  <c r="N583" i="5" s="1"/>
  <c r="L582" i="5"/>
  <c r="M582" i="5" s="1"/>
  <c r="N582" i="5" s="1" a="1"/>
  <c r="N582" i="5" s="1"/>
  <c r="L581" i="5"/>
  <c r="M581" i="5" s="1"/>
  <c r="N581" i="5" s="1" a="1"/>
  <c r="N581" i="5" s="1"/>
  <c r="M580" i="5"/>
  <c r="N580" i="5" s="1" a="1"/>
  <c r="N580" i="5" s="1"/>
  <c r="L580" i="5"/>
  <c r="L579" i="5"/>
  <c r="M579" i="5" s="1"/>
  <c r="N579" i="5" s="1" a="1"/>
  <c r="N579" i="5" s="1"/>
  <c r="L578" i="5"/>
  <c r="M578" i="5" s="1"/>
  <c r="N578" i="5" s="1" a="1"/>
  <c r="N578" i="5" s="1"/>
  <c r="L577" i="5"/>
  <c r="M577" i="5" s="1"/>
  <c r="N577" i="5" s="1" a="1"/>
  <c r="N577" i="5" s="1"/>
  <c r="L576" i="5"/>
  <c r="M576" i="5" s="1"/>
  <c r="N576" i="5" s="1" a="1"/>
  <c r="N576" i="5" s="1"/>
  <c r="L575" i="5"/>
  <c r="M575" i="5" s="1"/>
  <c r="N575" i="5" s="1" a="1"/>
  <c r="N575" i="5" s="1"/>
  <c r="L574" i="5"/>
  <c r="M574" i="5" s="1"/>
  <c r="N574" i="5" s="1" a="1"/>
  <c r="N574" i="5" s="1"/>
  <c r="L573" i="5"/>
  <c r="M573" i="5" s="1"/>
  <c r="N573" i="5" s="1" a="1"/>
  <c r="N573" i="5" s="1"/>
  <c r="L572" i="5"/>
  <c r="M572" i="5" s="1"/>
  <c r="N572" i="5" s="1" a="1"/>
  <c r="N572" i="5" s="1"/>
  <c r="L571" i="5"/>
  <c r="M571" i="5" s="1"/>
  <c r="N571" i="5" s="1" a="1"/>
  <c r="N571" i="5" s="1"/>
  <c r="L570" i="5"/>
  <c r="M570" i="5" s="1"/>
  <c r="N570" i="5" s="1" a="1"/>
  <c r="N570" i="5" s="1"/>
  <c r="L569" i="5"/>
  <c r="M569" i="5" s="1"/>
  <c r="N569" i="5" s="1" a="1"/>
  <c r="N569" i="5" s="1"/>
  <c r="L568" i="5"/>
  <c r="M568" i="5" s="1"/>
  <c r="N568" i="5" s="1" a="1"/>
  <c r="N568" i="5" s="1"/>
  <c r="L567" i="5"/>
  <c r="M567" i="5" s="1"/>
  <c r="N567" i="5" s="1" a="1"/>
  <c r="N567" i="5" s="1"/>
  <c r="L566" i="5"/>
  <c r="M566" i="5" s="1"/>
  <c r="N566" i="5" s="1" a="1"/>
  <c r="N566" i="5" s="1"/>
  <c r="L565" i="5"/>
  <c r="M565" i="5" s="1"/>
  <c r="N565" i="5" s="1" a="1"/>
  <c r="N565" i="5" s="1"/>
  <c r="L564" i="5"/>
  <c r="M564" i="5" s="1"/>
  <c r="N564" i="5" s="1" a="1"/>
  <c r="N564" i="5" s="1"/>
  <c r="L563" i="5"/>
  <c r="M563" i="5" s="1"/>
  <c r="N563" i="5" s="1" a="1"/>
  <c r="N563" i="5" s="1"/>
  <c r="L562" i="5"/>
  <c r="M562" i="5" s="1"/>
  <c r="N562" i="5" s="1" a="1"/>
  <c r="N562" i="5" s="1"/>
  <c r="L561" i="5"/>
  <c r="M561" i="5" s="1"/>
  <c r="N561" i="5" s="1" a="1"/>
  <c r="N561" i="5" s="1"/>
  <c r="L560" i="5"/>
  <c r="M560" i="5" s="1"/>
  <c r="N560" i="5" s="1" a="1"/>
  <c r="N560" i="5" s="1"/>
  <c r="L559" i="5"/>
  <c r="M559" i="5" s="1"/>
  <c r="N559" i="5" s="1" a="1"/>
  <c r="N559" i="5" s="1"/>
  <c r="L558" i="5"/>
  <c r="M558" i="5" s="1"/>
  <c r="N558" i="5" s="1" a="1"/>
  <c r="N558" i="5" s="1"/>
  <c r="L557" i="5"/>
  <c r="M557" i="5" s="1"/>
  <c r="N557" i="5" s="1" a="1"/>
  <c r="N557" i="5" s="1"/>
  <c r="L556" i="5"/>
  <c r="M556" i="5" s="1"/>
  <c r="N556" i="5" s="1" a="1"/>
  <c r="N556" i="5" s="1"/>
  <c r="L555" i="5"/>
  <c r="M555" i="5" s="1"/>
  <c r="N555" i="5" s="1" a="1"/>
  <c r="N555" i="5" s="1"/>
  <c r="L554" i="5"/>
  <c r="M554" i="5" s="1"/>
  <c r="N554" i="5" s="1" a="1"/>
  <c r="N554" i="5" s="1"/>
  <c r="L553" i="5"/>
  <c r="M553" i="5" s="1"/>
  <c r="N553" i="5" s="1" a="1"/>
  <c r="N553" i="5" s="1"/>
  <c r="L552" i="5"/>
  <c r="M552" i="5" s="1"/>
  <c r="N552" i="5" s="1" a="1"/>
  <c r="N552" i="5" s="1"/>
  <c r="L551" i="5"/>
  <c r="M551" i="5" s="1"/>
  <c r="N551" i="5" s="1" a="1"/>
  <c r="N551" i="5" s="1"/>
  <c r="L550" i="5"/>
  <c r="M550" i="5" s="1"/>
  <c r="N550" i="5" s="1" a="1"/>
  <c r="N550" i="5" s="1"/>
  <c r="L549" i="5"/>
  <c r="M549" i="5" s="1"/>
  <c r="N549" i="5" s="1" a="1"/>
  <c r="N549" i="5" s="1"/>
  <c r="L548" i="5"/>
  <c r="M548" i="5" s="1"/>
  <c r="N548" i="5" s="1" a="1"/>
  <c r="N548" i="5" s="1"/>
  <c r="L547" i="5"/>
  <c r="M547" i="5" s="1"/>
  <c r="N547" i="5" s="1" a="1"/>
  <c r="N547" i="5" s="1"/>
  <c r="L546" i="5"/>
  <c r="M546" i="5" s="1"/>
  <c r="N546" i="5" s="1" a="1"/>
  <c r="N546" i="5" s="1"/>
  <c r="L545" i="5"/>
  <c r="M545" i="5" s="1"/>
  <c r="N545" i="5" s="1" a="1"/>
  <c r="N545" i="5" s="1"/>
  <c r="L544" i="5"/>
  <c r="M544" i="5" s="1"/>
  <c r="N544" i="5" s="1" a="1"/>
  <c r="N544" i="5" s="1"/>
  <c r="L543" i="5"/>
  <c r="M543" i="5" s="1"/>
  <c r="N543" i="5" s="1" a="1"/>
  <c r="N543" i="5" s="1"/>
  <c r="L542" i="5"/>
  <c r="M542" i="5" s="1"/>
  <c r="N542" i="5" s="1" a="1"/>
  <c r="N542" i="5" s="1"/>
  <c r="L541" i="5"/>
  <c r="M541" i="5" s="1"/>
  <c r="N541" i="5" s="1" a="1"/>
  <c r="N541" i="5" s="1"/>
  <c r="L540" i="5"/>
  <c r="M540" i="5" s="1"/>
  <c r="N540" i="5" s="1" a="1"/>
  <c r="N540" i="5" s="1"/>
  <c r="L539" i="5"/>
  <c r="M539" i="5" s="1"/>
  <c r="N539" i="5" s="1" a="1"/>
  <c r="N539" i="5" s="1"/>
  <c r="L538" i="5"/>
  <c r="M538" i="5" s="1"/>
  <c r="N538" i="5" s="1" a="1"/>
  <c r="N538" i="5" s="1"/>
  <c r="L537" i="5"/>
  <c r="M537" i="5" s="1"/>
  <c r="N537" i="5" s="1" a="1"/>
  <c r="N537" i="5" s="1"/>
  <c r="L536" i="5"/>
  <c r="M536" i="5" s="1"/>
  <c r="N536" i="5" s="1" a="1"/>
  <c r="N536" i="5" s="1"/>
  <c r="L535" i="5"/>
  <c r="M535" i="5" s="1"/>
  <c r="N535" i="5" s="1" a="1"/>
  <c r="N535" i="5" s="1"/>
  <c r="L534" i="5"/>
  <c r="M534" i="5" s="1"/>
  <c r="N534" i="5" s="1" a="1"/>
  <c r="N534" i="5" s="1"/>
  <c r="L533" i="5"/>
  <c r="M533" i="5" s="1"/>
  <c r="N533" i="5" s="1" a="1"/>
  <c r="N533" i="5" s="1"/>
  <c r="L532" i="5"/>
  <c r="M532" i="5" s="1"/>
  <c r="N532" i="5" s="1" a="1"/>
  <c r="N532" i="5" s="1"/>
  <c r="L531" i="5"/>
  <c r="M531" i="5" s="1"/>
  <c r="N531" i="5" s="1" a="1"/>
  <c r="N531" i="5" s="1"/>
  <c r="L530" i="5"/>
  <c r="M530" i="5" s="1"/>
  <c r="N530" i="5" s="1" a="1"/>
  <c r="N530" i="5" s="1"/>
  <c r="L529" i="5"/>
  <c r="M529" i="5" s="1"/>
  <c r="N529" i="5" s="1" a="1"/>
  <c r="N529" i="5" s="1"/>
  <c r="L528" i="5"/>
  <c r="M528" i="5" s="1"/>
  <c r="N528" i="5" s="1" a="1"/>
  <c r="N528" i="5" s="1"/>
  <c r="L527" i="5"/>
  <c r="M527" i="5" s="1"/>
  <c r="N527" i="5" s="1" a="1"/>
  <c r="N527" i="5" s="1"/>
  <c r="L526" i="5"/>
  <c r="M526" i="5" s="1"/>
  <c r="N526" i="5" s="1" a="1"/>
  <c r="N526" i="5" s="1"/>
  <c r="L525" i="5"/>
  <c r="M525" i="5" s="1"/>
  <c r="N525" i="5" s="1" a="1"/>
  <c r="N525" i="5" s="1"/>
  <c r="L524" i="5"/>
  <c r="M524" i="5" s="1"/>
  <c r="N524" i="5" s="1" a="1"/>
  <c r="N524" i="5" s="1"/>
  <c r="L523" i="5"/>
  <c r="M523" i="5" s="1"/>
  <c r="N523" i="5" s="1" a="1"/>
  <c r="N523" i="5" s="1"/>
  <c r="L522" i="5"/>
  <c r="M522" i="5" s="1"/>
  <c r="N522" i="5" s="1" a="1"/>
  <c r="N522" i="5" s="1"/>
  <c r="M521" i="5"/>
  <c r="N521" i="5" s="1" a="1"/>
  <c r="N521" i="5" s="1"/>
  <c r="L521" i="5"/>
  <c r="L520" i="5"/>
  <c r="M520" i="5" s="1"/>
  <c r="N520" i="5" s="1" a="1"/>
  <c r="N520" i="5" s="1"/>
  <c r="L519" i="5"/>
  <c r="M519" i="5" s="1"/>
  <c r="N519" i="5" s="1" a="1"/>
  <c r="N519" i="5" s="1"/>
  <c r="L518" i="5"/>
  <c r="M518" i="5" s="1"/>
  <c r="N518" i="5" s="1" a="1"/>
  <c r="N518" i="5" s="1"/>
  <c r="L517" i="5"/>
  <c r="M517" i="5" s="1"/>
  <c r="N517" i="5" s="1" a="1"/>
  <c r="N517" i="5" s="1"/>
  <c r="L516" i="5"/>
  <c r="M516" i="5" s="1"/>
  <c r="N516" i="5" s="1" a="1"/>
  <c r="N516" i="5" s="1"/>
  <c r="L515" i="5"/>
  <c r="M515" i="5" s="1"/>
  <c r="N515" i="5" s="1" a="1"/>
  <c r="N515" i="5" s="1"/>
  <c r="L514" i="5"/>
  <c r="M514" i="5" s="1"/>
  <c r="N514" i="5" s="1" a="1"/>
  <c r="N514" i="5" s="1"/>
  <c r="L513" i="5"/>
  <c r="M513" i="5" s="1"/>
  <c r="N513" i="5" s="1" a="1"/>
  <c r="N513" i="5" s="1"/>
  <c r="L512" i="5"/>
  <c r="M512" i="5" s="1"/>
  <c r="N512" i="5" s="1" a="1"/>
  <c r="N512" i="5" s="1"/>
  <c r="L511" i="5"/>
  <c r="M511" i="5" s="1"/>
  <c r="N511" i="5" s="1" a="1"/>
  <c r="N511" i="5" s="1"/>
  <c r="L510" i="5"/>
  <c r="M510" i="5" s="1"/>
  <c r="N510" i="5" s="1" a="1"/>
  <c r="N510" i="5" s="1"/>
  <c r="L509" i="5"/>
  <c r="M509" i="5" s="1"/>
  <c r="N509" i="5" s="1" a="1"/>
  <c r="N509" i="5" s="1"/>
  <c r="L508" i="5"/>
  <c r="M508" i="5" s="1"/>
  <c r="N508" i="5" s="1" a="1"/>
  <c r="N508" i="5" s="1"/>
  <c r="L507" i="5"/>
  <c r="M507" i="5" s="1"/>
  <c r="N507" i="5" s="1" a="1"/>
  <c r="N507" i="5" s="1"/>
  <c r="L506" i="5"/>
  <c r="M506" i="5" s="1"/>
  <c r="N506" i="5" s="1" a="1"/>
  <c r="N506" i="5" s="1"/>
  <c r="L505" i="5"/>
  <c r="M505" i="5" s="1"/>
  <c r="N505" i="5" s="1" a="1"/>
  <c r="N505" i="5" s="1"/>
  <c r="L504" i="5"/>
  <c r="M504" i="5" s="1"/>
  <c r="N504" i="5" s="1" a="1"/>
  <c r="N504" i="5" s="1"/>
  <c r="L503" i="5"/>
  <c r="M503" i="5" s="1"/>
  <c r="N503" i="5" s="1" a="1"/>
  <c r="N503" i="5" s="1"/>
  <c r="M502" i="5"/>
  <c r="N502" i="5" s="1" a="1"/>
  <c r="N502" i="5" s="1"/>
  <c r="L502" i="5"/>
  <c r="M501" i="5"/>
  <c r="N501" i="5" s="1" a="1"/>
  <c r="N501" i="5" s="1"/>
  <c r="L501" i="5"/>
  <c r="L500" i="5"/>
  <c r="M500" i="5" s="1"/>
  <c r="N500" i="5" s="1" a="1"/>
  <c r="N500" i="5" s="1"/>
  <c r="M499" i="5"/>
  <c r="N499" i="5" s="1" a="1"/>
  <c r="N499" i="5" s="1"/>
  <c r="L499" i="5"/>
  <c r="L498" i="5"/>
  <c r="M498" i="5" s="1"/>
  <c r="N498" i="5" s="1" a="1"/>
  <c r="N498" i="5" s="1"/>
  <c r="L497" i="5"/>
  <c r="M497" i="5" s="1"/>
  <c r="N497" i="5" s="1" a="1"/>
  <c r="N497" i="5" s="1"/>
  <c r="L496" i="5"/>
  <c r="M496" i="5" s="1"/>
  <c r="N496" i="5" s="1" a="1"/>
  <c r="N496" i="5" s="1"/>
  <c r="L495" i="5"/>
  <c r="M495" i="5" s="1"/>
  <c r="N495" i="5" s="1" a="1"/>
  <c r="N495" i="5" s="1"/>
  <c r="L494" i="5"/>
  <c r="M494" i="5" s="1"/>
  <c r="N494" i="5" s="1" a="1"/>
  <c r="N494" i="5" s="1"/>
  <c r="L493" i="5"/>
  <c r="M493" i="5" s="1"/>
  <c r="N493" i="5" s="1" a="1"/>
  <c r="N493" i="5" s="1"/>
  <c r="L492" i="5"/>
  <c r="M492" i="5" s="1"/>
  <c r="N492" i="5" s="1" a="1"/>
  <c r="N492" i="5" s="1"/>
  <c r="L491" i="5"/>
  <c r="M491" i="5" s="1"/>
  <c r="N491" i="5" s="1" a="1"/>
  <c r="N491" i="5" s="1"/>
  <c r="L490" i="5"/>
  <c r="M490" i="5" s="1"/>
  <c r="N490" i="5" s="1" a="1"/>
  <c r="N490" i="5" s="1"/>
  <c r="L489" i="5"/>
  <c r="M489" i="5" s="1"/>
  <c r="N489" i="5" s="1" a="1"/>
  <c r="N489" i="5" s="1"/>
  <c r="L488" i="5"/>
  <c r="M488" i="5" s="1"/>
  <c r="N488" i="5" s="1" a="1"/>
  <c r="N488" i="5" s="1"/>
  <c r="L487" i="5"/>
  <c r="M487" i="5" s="1"/>
  <c r="N487" i="5" s="1" a="1"/>
  <c r="N487" i="5" s="1"/>
  <c r="L486" i="5"/>
  <c r="M486" i="5" s="1"/>
  <c r="N486" i="5" s="1" a="1"/>
  <c r="N486" i="5" s="1"/>
  <c r="L485" i="5"/>
  <c r="M485" i="5" s="1"/>
  <c r="N485" i="5" s="1" a="1"/>
  <c r="N485" i="5" s="1"/>
  <c r="L484" i="5"/>
  <c r="M484" i="5" s="1"/>
  <c r="N484" i="5" s="1" a="1"/>
  <c r="N484" i="5" s="1"/>
  <c r="L483" i="5"/>
  <c r="M483" i="5" s="1"/>
  <c r="N483" i="5" s="1" a="1"/>
  <c r="N483" i="5" s="1"/>
  <c r="M482" i="5"/>
  <c r="N482" i="5" s="1" a="1"/>
  <c r="N482" i="5" s="1"/>
  <c r="L482" i="5"/>
  <c r="L481" i="5"/>
  <c r="M481" i="5" s="1"/>
  <c r="N481" i="5" s="1" a="1"/>
  <c r="N481" i="5" s="1"/>
  <c r="L480" i="5"/>
  <c r="M480" i="5" s="1"/>
  <c r="N480" i="5" s="1" a="1"/>
  <c r="N480" i="5" s="1"/>
  <c r="L479" i="5"/>
  <c r="M479" i="5" s="1"/>
  <c r="N479" i="5" s="1" a="1"/>
  <c r="N479" i="5" s="1"/>
  <c r="L478" i="5"/>
  <c r="M478" i="5" s="1"/>
  <c r="N478" i="5" s="1" a="1"/>
  <c r="N478" i="5" s="1"/>
  <c r="L477" i="5"/>
  <c r="M477" i="5" s="1"/>
  <c r="N477" i="5" s="1" a="1"/>
  <c r="N477" i="5" s="1"/>
  <c r="L476" i="5"/>
  <c r="M476" i="5" s="1"/>
  <c r="N476" i="5" s="1" a="1"/>
  <c r="N476" i="5" s="1"/>
  <c r="L475" i="5"/>
  <c r="M475" i="5" s="1"/>
  <c r="N475" i="5" s="1" a="1"/>
  <c r="N475" i="5" s="1"/>
  <c r="L474" i="5"/>
  <c r="M474" i="5" s="1"/>
  <c r="N474" i="5" s="1" a="1"/>
  <c r="N474" i="5" s="1"/>
  <c r="L473" i="5"/>
  <c r="M473" i="5" s="1"/>
  <c r="N473" i="5" s="1" a="1"/>
  <c r="N473" i="5" s="1"/>
  <c r="L472" i="5"/>
  <c r="M472" i="5" s="1"/>
  <c r="N472" i="5" s="1" a="1"/>
  <c r="N472" i="5" s="1"/>
  <c r="L471" i="5"/>
  <c r="M471" i="5" s="1"/>
  <c r="N471" i="5" s="1" a="1"/>
  <c r="N471" i="5" s="1"/>
  <c r="L470" i="5"/>
  <c r="M470" i="5" s="1"/>
  <c r="N470" i="5" s="1" a="1"/>
  <c r="N470" i="5" s="1"/>
  <c r="L469" i="5"/>
  <c r="M469" i="5" s="1"/>
  <c r="N469" i="5" s="1" a="1"/>
  <c r="N469" i="5" s="1"/>
  <c r="L468" i="5"/>
  <c r="M468" i="5" s="1"/>
  <c r="N468" i="5" s="1" a="1"/>
  <c r="N468" i="5" s="1"/>
  <c r="L467" i="5"/>
  <c r="M467" i="5" s="1"/>
  <c r="N467" i="5" s="1" a="1"/>
  <c r="N467" i="5" s="1"/>
  <c r="L466" i="5"/>
  <c r="M466" i="5" s="1"/>
  <c r="N466" i="5" s="1" a="1"/>
  <c r="N466" i="5" s="1"/>
  <c r="L465" i="5"/>
  <c r="M465" i="5" s="1"/>
  <c r="N465" i="5" s="1" a="1"/>
  <c r="N465" i="5" s="1"/>
  <c r="L464" i="5"/>
  <c r="M464" i="5" s="1"/>
  <c r="N464" i="5" s="1" a="1"/>
  <c r="N464" i="5" s="1"/>
  <c r="L463" i="5"/>
  <c r="M463" i="5" s="1"/>
  <c r="N463" i="5" s="1" a="1"/>
  <c r="N463" i="5" s="1"/>
  <c r="L462" i="5"/>
  <c r="M462" i="5" s="1"/>
  <c r="N462" i="5" s="1" a="1"/>
  <c r="N462" i="5" s="1"/>
  <c r="L461" i="5"/>
  <c r="M461" i="5" s="1"/>
  <c r="N461" i="5" s="1" a="1"/>
  <c r="N461" i="5" s="1"/>
  <c r="L460" i="5"/>
  <c r="M460" i="5" s="1"/>
  <c r="N460" i="5" s="1" a="1"/>
  <c r="N460" i="5" s="1"/>
  <c r="L459" i="5"/>
  <c r="M459" i="5" s="1"/>
  <c r="N459" i="5" s="1" a="1"/>
  <c r="N459" i="5" s="1"/>
  <c r="L458" i="5"/>
  <c r="M458" i="5" s="1"/>
  <c r="N458" i="5" s="1" a="1"/>
  <c r="N458" i="5" s="1"/>
  <c r="L457" i="5"/>
  <c r="M457" i="5" s="1"/>
  <c r="N457" i="5" s="1" a="1"/>
  <c r="N457" i="5" s="1"/>
  <c r="L456" i="5"/>
  <c r="M456" i="5" s="1"/>
  <c r="N456" i="5" s="1" a="1"/>
  <c r="N456" i="5" s="1"/>
  <c r="L455" i="5"/>
  <c r="M455" i="5" s="1"/>
  <c r="N455" i="5" s="1" a="1"/>
  <c r="N455" i="5" s="1"/>
  <c r="L454" i="5"/>
  <c r="M454" i="5" s="1"/>
  <c r="N454" i="5" s="1" a="1"/>
  <c r="N454" i="5" s="1"/>
  <c r="L453" i="5"/>
  <c r="M453" i="5" s="1"/>
  <c r="N453" i="5" s="1" a="1"/>
  <c r="N453" i="5" s="1"/>
  <c r="L452" i="5"/>
  <c r="M452" i="5" s="1"/>
  <c r="N452" i="5" s="1" a="1"/>
  <c r="N452" i="5" s="1"/>
  <c r="L451" i="5"/>
  <c r="M451" i="5" s="1"/>
  <c r="N451" i="5" s="1" a="1"/>
  <c r="N451" i="5" s="1"/>
  <c r="L450" i="5"/>
  <c r="M450" i="5" s="1"/>
  <c r="N450" i="5" s="1" a="1"/>
  <c r="N450" i="5" s="1"/>
  <c r="L449" i="5"/>
  <c r="M449" i="5" s="1"/>
  <c r="N449" i="5" s="1" a="1"/>
  <c r="N449" i="5" s="1"/>
  <c r="L448" i="5"/>
  <c r="M448" i="5" s="1"/>
  <c r="N448" i="5" s="1" a="1"/>
  <c r="N448" i="5" s="1"/>
  <c r="L447" i="5"/>
  <c r="M447" i="5" s="1"/>
  <c r="N447" i="5" s="1" a="1"/>
  <c r="N447" i="5" s="1"/>
  <c r="L446" i="5"/>
  <c r="M446" i="5" s="1"/>
  <c r="N446" i="5" s="1" a="1"/>
  <c r="N446" i="5" s="1"/>
  <c r="L445" i="5"/>
  <c r="M445" i="5" s="1"/>
  <c r="N445" i="5" s="1" a="1"/>
  <c r="N445" i="5" s="1"/>
  <c r="L444" i="5"/>
  <c r="M444" i="5" s="1"/>
  <c r="N444" i="5" s="1" a="1"/>
  <c r="N444" i="5" s="1"/>
  <c r="L443" i="5"/>
  <c r="M443" i="5" s="1"/>
  <c r="N443" i="5" s="1" a="1"/>
  <c r="N443" i="5" s="1"/>
  <c r="L442" i="5"/>
  <c r="M442" i="5" s="1"/>
  <c r="N442" i="5" s="1" a="1"/>
  <c r="N442" i="5" s="1"/>
  <c r="L441" i="5"/>
  <c r="M441" i="5" s="1"/>
  <c r="N441" i="5" s="1" a="1"/>
  <c r="N441" i="5" s="1"/>
  <c r="L440" i="5"/>
  <c r="M440" i="5" s="1"/>
  <c r="N440" i="5" s="1" a="1"/>
  <c r="N440" i="5" s="1"/>
  <c r="L439" i="5"/>
  <c r="M439" i="5" s="1"/>
  <c r="N439" i="5" s="1" a="1"/>
  <c r="N439" i="5" s="1"/>
  <c r="L438" i="5"/>
  <c r="M438" i="5" s="1"/>
  <c r="N438" i="5" s="1" a="1"/>
  <c r="N438" i="5" s="1"/>
  <c r="L437" i="5"/>
  <c r="M437" i="5" s="1"/>
  <c r="N437" i="5" s="1" a="1"/>
  <c r="N437" i="5" s="1"/>
  <c r="L436" i="5"/>
  <c r="M436" i="5" s="1"/>
  <c r="N436" i="5" s="1" a="1"/>
  <c r="N436" i="5" s="1"/>
  <c r="L435" i="5"/>
  <c r="M435" i="5" s="1"/>
  <c r="N435" i="5" s="1" a="1"/>
  <c r="N435" i="5" s="1"/>
  <c r="L434" i="5"/>
  <c r="M434" i="5" s="1"/>
  <c r="N434" i="5" s="1" a="1"/>
  <c r="N434" i="5" s="1"/>
  <c r="L433" i="5"/>
  <c r="M433" i="5" s="1"/>
  <c r="N433" i="5" s="1" a="1"/>
  <c r="N433" i="5" s="1"/>
  <c r="L432" i="5"/>
  <c r="M432" i="5" s="1"/>
  <c r="N432" i="5" s="1" a="1"/>
  <c r="N432" i="5" s="1"/>
  <c r="L431" i="5"/>
  <c r="M431" i="5" s="1"/>
  <c r="N431" i="5" s="1" a="1"/>
  <c r="N431" i="5" s="1"/>
  <c r="L430" i="5"/>
  <c r="M430" i="5" s="1"/>
  <c r="N430" i="5" s="1" a="1"/>
  <c r="N430" i="5" s="1"/>
  <c r="L429" i="5"/>
  <c r="M429" i="5" s="1"/>
  <c r="N429" i="5" s="1" a="1"/>
  <c r="N429" i="5" s="1"/>
  <c r="L428" i="5"/>
  <c r="M428" i="5" s="1"/>
  <c r="N428" i="5" s="1" a="1"/>
  <c r="N428" i="5" s="1"/>
  <c r="L427" i="5"/>
  <c r="M427" i="5" s="1"/>
  <c r="N427" i="5" s="1" a="1"/>
  <c r="N427" i="5" s="1"/>
  <c r="L426" i="5"/>
  <c r="M426" i="5" s="1"/>
  <c r="N426" i="5" s="1" a="1"/>
  <c r="N426" i="5" s="1"/>
  <c r="L425" i="5"/>
  <c r="M425" i="5" s="1"/>
  <c r="N425" i="5" s="1" a="1"/>
  <c r="N425" i="5" s="1"/>
  <c r="L424" i="5"/>
  <c r="M424" i="5" s="1"/>
  <c r="N424" i="5" s="1" a="1"/>
  <c r="N424" i="5" s="1"/>
  <c r="L423" i="5"/>
  <c r="M423" i="5" s="1"/>
  <c r="N423" i="5" s="1" a="1"/>
  <c r="N423" i="5" s="1"/>
  <c r="L422" i="5"/>
  <c r="M422" i="5" s="1"/>
  <c r="N422" i="5" s="1" a="1"/>
  <c r="N422" i="5" s="1"/>
  <c r="L421" i="5"/>
  <c r="M421" i="5" s="1"/>
  <c r="N421" i="5" s="1" a="1"/>
  <c r="N421" i="5" s="1"/>
  <c r="L420" i="5"/>
  <c r="M420" i="5" s="1"/>
  <c r="N420" i="5" s="1" a="1"/>
  <c r="N420" i="5" s="1"/>
  <c r="L419" i="5"/>
  <c r="M419" i="5" s="1"/>
  <c r="N419" i="5" s="1" a="1"/>
  <c r="N419" i="5" s="1"/>
  <c r="L418" i="5"/>
  <c r="M418" i="5" s="1"/>
  <c r="N418" i="5" s="1" a="1"/>
  <c r="N418" i="5" s="1"/>
  <c r="L417" i="5"/>
  <c r="M417" i="5" s="1"/>
  <c r="N417" i="5" s="1" a="1"/>
  <c r="N417" i="5" s="1"/>
  <c r="L416" i="5"/>
  <c r="M416" i="5" s="1"/>
  <c r="N416" i="5" s="1" a="1"/>
  <c r="N416" i="5" s="1"/>
  <c r="M415" i="5"/>
  <c r="N415" i="5" s="1" a="1"/>
  <c r="N415" i="5" s="1"/>
  <c r="L415" i="5"/>
  <c r="L414" i="5"/>
  <c r="M414" i="5" s="1"/>
  <c r="N414" i="5" s="1" a="1"/>
  <c r="N414" i="5" s="1"/>
  <c r="L413" i="5"/>
  <c r="M413" i="5" s="1"/>
  <c r="N413" i="5" s="1" a="1"/>
  <c r="N413" i="5" s="1"/>
  <c r="L412" i="5"/>
  <c r="M412" i="5" s="1"/>
  <c r="N412" i="5" s="1" a="1"/>
  <c r="N412" i="5" s="1"/>
  <c r="L411" i="5"/>
  <c r="M411" i="5" s="1"/>
  <c r="N411" i="5" s="1" a="1"/>
  <c r="N411" i="5" s="1"/>
  <c r="L410" i="5"/>
  <c r="M410" i="5" s="1"/>
  <c r="N410" i="5" s="1" a="1"/>
  <c r="N410" i="5" s="1"/>
  <c r="L409" i="5"/>
  <c r="M409" i="5" s="1"/>
  <c r="N409" i="5" s="1" a="1"/>
  <c r="N409" i="5" s="1"/>
  <c r="L408" i="5"/>
  <c r="M408" i="5" s="1"/>
  <c r="N408" i="5" s="1" a="1"/>
  <c r="N408" i="5" s="1"/>
  <c r="M407" i="5"/>
  <c r="N407" i="5" s="1" a="1"/>
  <c r="N407" i="5" s="1"/>
  <c r="L407" i="5"/>
  <c r="M406" i="5"/>
  <c r="N406" i="5" s="1" a="1"/>
  <c r="N406" i="5" s="1"/>
  <c r="L406" i="5"/>
  <c r="L405" i="5"/>
  <c r="M405" i="5" s="1"/>
  <c r="N405" i="5" s="1" a="1"/>
  <c r="N405" i="5" s="1"/>
  <c r="L404" i="5"/>
  <c r="M404" i="5" s="1"/>
  <c r="N404" i="5" s="1" a="1"/>
  <c r="N404" i="5" s="1"/>
  <c r="L403" i="5"/>
  <c r="M403" i="5" s="1"/>
  <c r="N403" i="5" s="1" a="1"/>
  <c r="N403" i="5" s="1"/>
  <c r="L402" i="5"/>
  <c r="M402" i="5" s="1"/>
  <c r="N402" i="5" s="1" a="1"/>
  <c r="N402" i="5" s="1"/>
  <c r="L401" i="5"/>
  <c r="M401" i="5" s="1"/>
  <c r="N401" i="5" s="1" a="1"/>
  <c r="N401" i="5" s="1"/>
  <c r="L400" i="5"/>
  <c r="M400" i="5" s="1"/>
  <c r="N400" i="5" s="1" a="1"/>
  <c r="N400" i="5" s="1"/>
  <c r="L399" i="5"/>
  <c r="M399" i="5" s="1"/>
  <c r="N399" i="5" s="1" a="1"/>
  <c r="N399" i="5" s="1"/>
  <c r="L398" i="5"/>
  <c r="M398" i="5" s="1"/>
  <c r="N398" i="5" s="1" a="1"/>
  <c r="N398" i="5" s="1"/>
  <c r="L397" i="5"/>
  <c r="M397" i="5" s="1"/>
  <c r="N397" i="5" s="1" a="1"/>
  <c r="N397" i="5" s="1"/>
  <c r="L396" i="5"/>
  <c r="M396" i="5" s="1"/>
  <c r="N396" i="5" s="1" a="1"/>
  <c r="N396" i="5" s="1"/>
  <c r="M395" i="5"/>
  <c r="N395" i="5" s="1" a="1"/>
  <c r="N395" i="5" s="1"/>
  <c r="L395" i="5"/>
  <c r="L394" i="5"/>
  <c r="M394" i="5" s="1"/>
  <c r="N394" i="5" s="1" a="1"/>
  <c r="N394" i="5" s="1"/>
  <c r="L393" i="5"/>
  <c r="M393" i="5" s="1"/>
  <c r="N393" i="5" s="1" a="1"/>
  <c r="N393" i="5" s="1"/>
  <c r="L392" i="5"/>
  <c r="M392" i="5" s="1"/>
  <c r="N392" i="5" s="1" a="1"/>
  <c r="N392" i="5" s="1"/>
  <c r="L391" i="5"/>
  <c r="M391" i="5" s="1"/>
  <c r="N391" i="5" s="1" a="1"/>
  <c r="N391" i="5" s="1"/>
  <c r="L390" i="5"/>
  <c r="M390" i="5" s="1"/>
  <c r="N390" i="5" s="1" a="1"/>
  <c r="N390" i="5" s="1"/>
  <c r="L389" i="5"/>
  <c r="M389" i="5" s="1"/>
  <c r="N389" i="5" s="1" a="1"/>
  <c r="N389" i="5" s="1"/>
  <c r="L388" i="5"/>
  <c r="M388" i="5" s="1"/>
  <c r="N388" i="5" s="1" a="1"/>
  <c r="N388" i="5" s="1"/>
  <c r="L387" i="5"/>
  <c r="M387" i="5" s="1"/>
  <c r="N387" i="5" s="1" a="1"/>
  <c r="N387" i="5" s="1"/>
  <c r="L386" i="5"/>
  <c r="M386" i="5" s="1"/>
  <c r="N386" i="5" s="1" a="1"/>
  <c r="N386" i="5" s="1"/>
  <c r="L385" i="5"/>
  <c r="M385" i="5" s="1"/>
  <c r="N385" i="5" s="1" a="1"/>
  <c r="N385" i="5" s="1"/>
  <c r="L384" i="5"/>
  <c r="M384" i="5" s="1"/>
  <c r="N384" i="5" s="1" a="1"/>
  <c r="N384" i="5" s="1"/>
  <c r="L383" i="5"/>
  <c r="M383" i="5" s="1"/>
  <c r="N383" i="5" s="1" a="1"/>
  <c r="N383" i="5" s="1"/>
  <c r="L382" i="5"/>
  <c r="M382" i="5" s="1"/>
  <c r="N382" i="5" s="1" a="1"/>
  <c r="N382" i="5" s="1"/>
  <c r="L381" i="5"/>
  <c r="M381" i="5" s="1"/>
  <c r="N381" i="5" s="1" a="1"/>
  <c r="N381" i="5" s="1"/>
  <c r="L380" i="5"/>
  <c r="M380" i="5" s="1"/>
  <c r="N380" i="5" s="1" a="1"/>
  <c r="N380" i="5" s="1"/>
  <c r="L379" i="5"/>
  <c r="M379" i="5" s="1"/>
  <c r="N379" i="5" s="1" a="1"/>
  <c r="N379" i="5" s="1"/>
  <c r="L378" i="5"/>
  <c r="M378" i="5" s="1"/>
  <c r="N378" i="5" s="1" a="1"/>
  <c r="N378" i="5" s="1"/>
  <c r="L377" i="5"/>
  <c r="M377" i="5" s="1"/>
  <c r="N377" i="5" s="1" a="1"/>
  <c r="N377" i="5" s="1"/>
  <c r="L376" i="5"/>
  <c r="M376" i="5" s="1"/>
  <c r="N376" i="5" s="1" a="1"/>
  <c r="N376" i="5" s="1"/>
  <c r="L375" i="5"/>
  <c r="M375" i="5" s="1"/>
  <c r="N375" i="5" s="1" a="1"/>
  <c r="N375" i="5" s="1"/>
  <c r="L374" i="5"/>
  <c r="M374" i="5" s="1"/>
  <c r="N374" i="5" s="1" a="1"/>
  <c r="N374" i="5" s="1"/>
  <c r="L373" i="5"/>
  <c r="M373" i="5" s="1"/>
  <c r="N373" i="5" s="1" a="1"/>
  <c r="N373" i="5" s="1"/>
  <c r="L372" i="5"/>
  <c r="M372" i="5" s="1"/>
  <c r="N372" i="5" s="1" a="1"/>
  <c r="N372" i="5" s="1"/>
  <c r="L371" i="5"/>
  <c r="M371" i="5" s="1"/>
  <c r="N371" i="5" s="1" a="1"/>
  <c r="N371" i="5" s="1"/>
  <c r="M370" i="5"/>
  <c r="N370" i="5" s="1" a="1"/>
  <c r="N370" i="5" s="1"/>
  <c r="L370" i="5"/>
  <c r="L369" i="5"/>
  <c r="M369" i="5" s="1"/>
  <c r="N369" i="5" s="1" a="1"/>
  <c r="N369" i="5" s="1"/>
  <c r="M368" i="5"/>
  <c r="N368" i="5" s="1" a="1"/>
  <c r="N368" i="5" s="1"/>
  <c r="L368" i="5"/>
  <c r="L367" i="5"/>
  <c r="M367" i="5" s="1"/>
  <c r="N367" i="5" s="1" a="1"/>
  <c r="N367" i="5" s="1"/>
  <c r="L366" i="5"/>
  <c r="M366" i="5" s="1"/>
  <c r="N366" i="5" s="1" a="1"/>
  <c r="N366" i="5" s="1"/>
  <c r="L365" i="5"/>
  <c r="M365" i="5" s="1"/>
  <c r="N365" i="5" s="1" a="1"/>
  <c r="N365" i="5" s="1"/>
  <c r="L364" i="5"/>
  <c r="M364" i="5" s="1"/>
  <c r="N364" i="5" s="1" a="1"/>
  <c r="N364" i="5" s="1"/>
  <c r="L363" i="5"/>
  <c r="M363" i="5" s="1"/>
  <c r="N363" i="5" s="1" a="1"/>
  <c r="N363" i="5" s="1"/>
  <c r="L362" i="5"/>
  <c r="M362" i="5" s="1"/>
  <c r="N362" i="5" s="1" a="1"/>
  <c r="N362" i="5" s="1"/>
  <c r="L361" i="5"/>
  <c r="M361" i="5" s="1"/>
  <c r="N361" i="5" s="1" a="1"/>
  <c r="N361" i="5" s="1"/>
  <c r="L360" i="5"/>
  <c r="M360" i="5" s="1"/>
  <c r="N360" i="5" s="1" a="1"/>
  <c r="N360" i="5" s="1"/>
  <c r="L359" i="5"/>
  <c r="M359" i="5" s="1"/>
  <c r="N359" i="5" s="1" a="1"/>
  <c r="N359" i="5" s="1"/>
  <c r="L358" i="5"/>
  <c r="M358" i="5" s="1"/>
  <c r="N358" i="5" s="1" a="1"/>
  <c r="N358" i="5" s="1"/>
  <c r="L357" i="5"/>
  <c r="M357" i="5" s="1"/>
  <c r="N357" i="5" s="1" a="1"/>
  <c r="N357" i="5" s="1"/>
  <c r="L356" i="5"/>
  <c r="M356" i="5" s="1"/>
  <c r="N356" i="5" s="1" a="1"/>
  <c r="N356" i="5" s="1"/>
  <c r="L355" i="5"/>
  <c r="M355" i="5" s="1"/>
  <c r="N355" i="5" s="1" a="1"/>
  <c r="N355" i="5" s="1"/>
  <c r="L354" i="5"/>
  <c r="M354" i="5" s="1"/>
  <c r="N354" i="5" s="1" a="1"/>
  <c r="N354" i="5" s="1"/>
  <c r="M353" i="5"/>
  <c r="N353" i="5" s="1" a="1"/>
  <c r="N353" i="5" s="1"/>
  <c r="L353" i="5"/>
  <c r="L352" i="5"/>
  <c r="M352" i="5" s="1"/>
  <c r="N352" i="5" s="1" a="1"/>
  <c r="N352" i="5" s="1"/>
  <c r="L351" i="5"/>
  <c r="M351" i="5" s="1"/>
  <c r="N351" i="5" s="1" a="1"/>
  <c r="N351" i="5" s="1"/>
  <c r="L350" i="5"/>
  <c r="M350" i="5" s="1"/>
  <c r="N350" i="5" s="1" a="1"/>
  <c r="N350" i="5" s="1"/>
  <c r="L349" i="5"/>
  <c r="M349" i="5" s="1"/>
  <c r="N349" i="5" s="1" a="1"/>
  <c r="N349" i="5" s="1"/>
  <c r="L348" i="5"/>
  <c r="M348" i="5" s="1"/>
  <c r="N348" i="5" s="1" a="1"/>
  <c r="N348" i="5" s="1"/>
  <c r="L347" i="5"/>
  <c r="M347" i="5" s="1"/>
  <c r="N347" i="5" s="1" a="1"/>
  <c r="N347" i="5" s="1"/>
  <c r="L346" i="5"/>
  <c r="M346" i="5" s="1"/>
  <c r="N346" i="5" s="1" a="1"/>
  <c r="N346" i="5" s="1"/>
  <c r="L345" i="5"/>
  <c r="M345" i="5" s="1"/>
  <c r="N345" i="5" s="1" a="1"/>
  <c r="N345" i="5" s="1"/>
  <c r="L344" i="5"/>
  <c r="M344" i="5" s="1"/>
  <c r="N344" i="5" s="1" a="1"/>
  <c r="N344" i="5" s="1"/>
  <c r="L343" i="5"/>
  <c r="M343" i="5" s="1"/>
  <c r="N343" i="5" s="1" a="1"/>
  <c r="N343" i="5" s="1"/>
  <c r="L342" i="5"/>
  <c r="M342" i="5" s="1"/>
  <c r="N342" i="5" s="1" a="1"/>
  <c r="N342" i="5" s="1"/>
  <c r="L341" i="5"/>
  <c r="M341" i="5" s="1"/>
  <c r="N341" i="5" s="1" a="1"/>
  <c r="N341" i="5" s="1"/>
  <c r="L340" i="5"/>
  <c r="M340" i="5" s="1"/>
  <c r="N340" i="5" s="1" a="1"/>
  <c r="N340" i="5" s="1"/>
  <c r="L339" i="5"/>
  <c r="M339" i="5" s="1"/>
  <c r="N339" i="5" s="1" a="1"/>
  <c r="N339" i="5" s="1"/>
  <c r="L338" i="5"/>
  <c r="M338" i="5" s="1"/>
  <c r="N338" i="5" s="1" a="1"/>
  <c r="N338" i="5" s="1"/>
  <c r="L337" i="5"/>
  <c r="M337" i="5" s="1"/>
  <c r="N337" i="5" s="1" a="1"/>
  <c r="N337" i="5" s="1"/>
  <c r="L336" i="5"/>
  <c r="M336" i="5" s="1"/>
  <c r="N336" i="5" s="1" a="1"/>
  <c r="N336" i="5" s="1"/>
  <c r="L335" i="5"/>
  <c r="M335" i="5" s="1"/>
  <c r="N335" i="5" s="1" a="1"/>
  <c r="N335" i="5" s="1"/>
  <c r="L334" i="5"/>
  <c r="M334" i="5" s="1"/>
  <c r="N334" i="5" s="1" a="1"/>
  <c r="N334" i="5" s="1"/>
  <c r="L333" i="5"/>
  <c r="M333" i="5" s="1"/>
  <c r="N333" i="5" s="1" a="1"/>
  <c r="N333" i="5" s="1"/>
  <c r="L332" i="5"/>
  <c r="M332" i="5" s="1"/>
  <c r="N332" i="5" s="1" a="1"/>
  <c r="N332" i="5" s="1"/>
  <c r="L331" i="5"/>
  <c r="M331" i="5" s="1"/>
  <c r="N331" i="5" s="1" a="1"/>
  <c r="N331" i="5" s="1"/>
  <c r="L330" i="5"/>
  <c r="M330" i="5" s="1"/>
  <c r="N330" i="5" s="1" a="1"/>
  <c r="N330" i="5" s="1"/>
  <c r="L329" i="5"/>
  <c r="M329" i="5" s="1"/>
  <c r="N329" i="5" s="1" a="1"/>
  <c r="N329" i="5" s="1"/>
  <c r="L328" i="5"/>
  <c r="M328" i="5" s="1"/>
  <c r="N328" i="5" s="1" a="1"/>
  <c r="N328" i="5" s="1"/>
  <c r="L327" i="5"/>
  <c r="M327" i="5" s="1"/>
  <c r="N327" i="5" s="1" a="1"/>
  <c r="N327" i="5" s="1"/>
  <c r="L326" i="5"/>
  <c r="M326" i="5" s="1"/>
  <c r="N326" i="5" s="1" a="1"/>
  <c r="N326" i="5" s="1"/>
  <c r="L325" i="5"/>
  <c r="M325" i="5" s="1"/>
  <c r="N325" i="5" s="1" a="1"/>
  <c r="N325" i="5" s="1"/>
  <c r="L324" i="5"/>
  <c r="M324" i="5" s="1"/>
  <c r="N324" i="5" s="1" a="1"/>
  <c r="N324" i="5" s="1"/>
  <c r="L323" i="5"/>
  <c r="M323" i="5" s="1"/>
  <c r="N323" i="5" s="1" a="1"/>
  <c r="N323" i="5" s="1"/>
  <c r="L322" i="5"/>
  <c r="M322" i="5" s="1"/>
  <c r="N322" i="5" s="1" a="1"/>
  <c r="N322" i="5" s="1"/>
  <c r="L321" i="5"/>
  <c r="M321" i="5" s="1"/>
  <c r="N321" i="5" s="1" a="1"/>
  <c r="N321" i="5" s="1"/>
  <c r="L320" i="5"/>
  <c r="M320" i="5" s="1"/>
  <c r="N320" i="5" s="1" a="1"/>
  <c r="N320" i="5" s="1"/>
  <c r="L319" i="5"/>
  <c r="M319" i="5" s="1"/>
  <c r="N319" i="5" s="1" a="1"/>
  <c r="N319" i="5" s="1"/>
  <c r="L318" i="5"/>
  <c r="M318" i="5" s="1"/>
  <c r="N318" i="5" s="1" a="1"/>
  <c r="N318" i="5" s="1"/>
  <c r="L317" i="5"/>
  <c r="M317" i="5" s="1"/>
  <c r="N317" i="5" s="1" a="1"/>
  <c r="N317" i="5" s="1"/>
  <c r="L316" i="5"/>
  <c r="M316" i="5" s="1"/>
  <c r="N316" i="5" s="1" a="1"/>
  <c r="N316" i="5" s="1"/>
  <c r="L315" i="5"/>
  <c r="M315" i="5" s="1"/>
  <c r="N315" i="5" s="1" a="1"/>
  <c r="N315" i="5" s="1"/>
  <c r="L314" i="5"/>
  <c r="M314" i="5" s="1"/>
  <c r="N314" i="5" s="1" a="1"/>
  <c r="N314" i="5" s="1"/>
  <c r="L313" i="5"/>
  <c r="M313" i="5" s="1"/>
  <c r="N313" i="5" s="1" a="1"/>
  <c r="N313" i="5" s="1"/>
  <c r="L312" i="5"/>
  <c r="M312" i="5" s="1"/>
  <c r="N312" i="5" s="1" a="1"/>
  <c r="N312" i="5" s="1"/>
  <c r="L311" i="5"/>
  <c r="M311" i="5" s="1"/>
  <c r="N311" i="5" s="1" a="1"/>
  <c r="N311" i="5" s="1"/>
  <c r="L310" i="5"/>
  <c r="M310" i="5" s="1"/>
  <c r="N310" i="5" s="1" a="1"/>
  <c r="N310" i="5" s="1"/>
  <c r="L309" i="5"/>
  <c r="M309" i="5" s="1"/>
  <c r="N309" i="5" s="1" a="1"/>
  <c r="N309" i="5" s="1"/>
  <c r="L308" i="5"/>
  <c r="M308" i="5" s="1"/>
  <c r="N308" i="5" s="1" a="1"/>
  <c r="N308" i="5" s="1"/>
  <c r="L307" i="5"/>
  <c r="M307" i="5" s="1"/>
  <c r="N307" i="5" s="1" a="1"/>
  <c r="N307" i="5" s="1"/>
  <c r="L306" i="5"/>
  <c r="M306" i="5" s="1"/>
  <c r="N306" i="5" s="1" a="1"/>
  <c r="N306" i="5" s="1"/>
  <c r="L305" i="5"/>
  <c r="M305" i="5" s="1"/>
  <c r="N305" i="5" s="1" a="1"/>
  <c r="N305" i="5" s="1"/>
  <c r="L304" i="5"/>
  <c r="M304" i="5" s="1"/>
  <c r="N304" i="5" s="1" a="1"/>
  <c r="N304" i="5" s="1"/>
  <c r="L303" i="5"/>
  <c r="M303" i="5" s="1"/>
  <c r="N303" i="5" s="1" a="1"/>
  <c r="N303" i="5" s="1"/>
  <c r="L302" i="5"/>
  <c r="M302" i="5" s="1"/>
  <c r="N302" i="5" s="1" a="1"/>
  <c r="N302" i="5" s="1"/>
  <c r="L301" i="5"/>
  <c r="M301" i="5" s="1"/>
  <c r="N301" i="5" s="1" a="1"/>
  <c r="N301" i="5" s="1"/>
  <c r="L300" i="5"/>
  <c r="M300" i="5" s="1"/>
  <c r="N300" i="5" s="1" a="1"/>
  <c r="N300" i="5" s="1"/>
  <c r="L299" i="5"/>
  <c r="M299" i="5" s="1"/>
  <c r="N299" i="5" s="1" a="1"/>
  <c r="N299" i="5" s="1"/>
  <c r="L298" i="5"/>
  <c r="M298" i="5" s="1"/>
  <c r="N298" i="5" s="1" a="1"/>
  <c r="N298" i="5" s="1"/>
  <c r="L297" i="5"/>
  <c r="M297" i="5" s="1"/>
  <c r="N297" i="5" s="1" a="1"/>
  <c r="N297" i="5" s="1"/>
  <c r="L296" i="5"/>
  <c r="M296" i="5" s="1"/>
  <c r="N296" i="5" s="1" a="1"/>
  <c r="N296" i="5" s="1"/>
  <c r="L295" i="5"/>
  <c r="M295" i="5" s="1"/>
  <c r="N295" i="5" s="1" a="1"/>
  <c r="N295" i="5" s="1"/>
  <c r="L294" i="5"/>
  <c r="M294" i="5" s="1"/>
  <c r="N294" i="5" s="1" a="1"/>
  <c r="N294" i="5" s="1"/>
  <c r="L293" i="5"/>
  <c r="M293" i="5" s="1"/>
  <c r="N293" i="5" s="1" a="1"/>
  <c r="N293" i="5" s="1"/>
  <c r="L292" i="5"/>
  <c r="M292" i="5" s="1"/>
  <c r="N292" i="5" s="1" a="1"/>
  <c r="N292" i="5" s="1"/>
  <c r="L291" i="5"/>
  <c r="M291" i="5" s="1"/>
  <c r="N291" i="5" s="1" a="1"/>
  <c r="N291" i="5" s="1"/>
  <c r="M290" i="5"/>
  <c r="N290" i="5" s="1" a="1"/>
  <c r="N290" i="5" s="1"/>
  <c r="L290" i="5"/>
  <c r="L289" i="5"/>
  <c r="M289" i="5" s="1"/>
  <c r="N289" i="5" s="1" a="1"/>
  <c r="N289" i="5" s="1"/>
  <c r="L288" i="5"/>
  <c r="M288" i="5" s="1"/>
  <c r="N288" i="5" s="1" a="1"/>
  <c r="N288" i="5" s="1"/>
  <c r="L287" i="5"/>
  <c r="M287" i="5" s="1"/>
  <c r="N287" i="5" s="1" a="1"/>
  <c r="N287" i="5" s="1"/>
  <c r="L286" i="5"/>
  <c r="M286" i="5" s="1"/>
  <c r="N286" i="5" s="1" a="1"/>
  <c r="N286" i="5" s="1"/>
  <c r="L285" i="5"/>
  <c r="M285" i="5" s="1"/>
  <c r="N285" i="5" s="1" a="1"/>
  <c r="N285" i="5" s="1"/>
  <c r="L284" i="5"/>
  <c r="M284" i="5" s="1"/>
  <c r="N284" i="5" s="1" a="1"/>
  <c r="N284" i="5" s="1"/>
  <c r="L283" i="5"/>
  <c r="M283" i="5" s="1"/>
  <c r="N283" i="5" s="1" a="1"/>
  <c r="N283" i="5" s="1"/>
  <c r="L282" i="5"/>
  <c r="M282" i="5" s="1"/>
  <c r="N282" i="5" s="1" a="1"/>
  <c r="N282" i="5" s="1"/>
  <c r="L281" i="5"/>
  <c r="M281" i="5" s="1"/>
  <c r="N281" i="5" s="1" a="1"/>
  <c r="N281" i="5" s="1"/>
  <c r="M280" i="5"/>
  <c r="N280" i="5" s="1" a="1"/>
  <c r="N280" i="5" s="1"/>
  <c r="L280" i="5"/>
  <c r="L279" i="5"/>
  <c r="M279" i="5" s="1"/>
  <c r="N279" i="5" s="1" a="1"/>
  <c r="N279" i="5" s="1"/>
  <c r="L278" i="5"/>
  <c r="M278" i="5" s="1"/>
  <c r="N278" i="5" s="1" a="1"/>
  <c r="N278" i="5" s="1"/>
  <c r="M277" i="5"/>
  <c r="N277" i="5" s="1" a="1"/>
  <c r="N277" i="5" s="1"/>
  <c r="L277" i="5"/>
  <c r="L276" i="5"/>
  <c r="M276" i="5" s="1"/>
  <c r="N276" i="5" s="1" a="1"/>
  <c r="N276" i="5" s="1"/>
  <c r="L275" i="5"/>
  <c r="M275" i="5" s="1"/>
  <c r="N275" i="5" s="1" a="1"/>
  <c r="N275" i="5" s="1"/>
  <c r="M274" i="5"/>
  <c r="N274" i="5" s="1" a="1"/>
  <c r="N274" i="5" s="1"/>
  <c r="L274" i="5"/>
  <c r="L273" i="5"/>
  <c r="M273" i="5" s="1"/>
  <c r="N273" i="5" s="1" a="1"/>
  <c r="N273" i="5" s="1"/>
  <c r="L272" i="5"/>
  <c r="M272" i="5" s="1"/>
  <c r="N272" i="5" s="1" a="1"/>
  <c r="N272" i="5" s="1"/>
  <c r="L271" i="5"/>
  <c r="M271" i="5" s="1"/>
  <c r="N271" i="5" s="1" a="1"/>
  <c r="N271" i="5" s="1"/>
  <c r="L270" i="5"/>
  <c r="M270" i="5" s="1"/>
  <c r="N270" i="5" s="1" a="1"/>
  <c r="N270" i="5" s="1"/>
  <c r="L269" i="5"/>
  <c r="M269" i="5" s="1"/>
  <c r="N269" i="5" s="1" a="1"/>
  <c r="N269" i="5" s="1"/>
  <c r="L268" i="5"/>
  <c r="M268" i="5" s="1"/>
  <c r="N268" i="5" s="1" a="1"/>
  <c r="N268" i="5" s="1"/>
  <c r="L267" i="5"/>
  <c r="M267" i="5" s="1"/>
  <c r="N267" i="5" s="1" a="1"/>
  <c r="N267" i="5" s="1"/>
  <c r="L266" i="5"/>
  <c r="M266" i="5" s="1"/>
  <c r="N266" i="5" s="1" a="1"/>
  <c r="N266" i="5" s="1"/>
  <c r="M265" i="5"/>
  <c r="N265" i="5" s="1" a="1"/>
  <c r="N265" i="5" s="1"/>
  <c r="L265" i="5"/>
  <c r="L264" i="5"/>
  <c r="M264" i="5" s="1"/>
  <c r="N264" i="5" s="1" a="1"/>
  <c r="N264" i="5" s="1"/>
  <c r="L263" i="5"/>
  <c r="M263" i="5" s="1"/>
  <c r="N263" i="5" s="1" a="1"/>
  <c r="N263" i="5" s="1"/>
  <c r="L262" i="5"/>
  <c r="M262" i="5" s="1"/>
  <c r="N262" i="5" s="1" a="1"/>
  <c r="N262" i="5" s="1"/>
  <c r="L261" i="5"/>
  <c r="M261" i="5" s="1"/>
  <c r="N261" i="5" s="1" a="1"/>
  <c r="N261" i="5" s="1"/>
  <c r="L260" i="5"/>
  <c r="M260" i="5" s="1"/>
  <c r="N260" i="5" s="1" a="1"/>
  <c r="N260" i="5" s="1"/>
  <c r="L259" i="5"/>
  <c r="M259" i="5" s="1"/>
  <c r="N259" i="5" s="1" a="1"/>
  <c r="N259" i="5" s="1"/>
  <c r="L258" i="5"/>
  <c r="M258" i="5" s="1"/>
  <c r="N258" i="5" s="1" a="1"/>
  <c r="N258" i="5" s="1"/>
  <c r="L257" i="5"/>
  <c r="M257" i="5" s="1"/>
  <c r="N257" i="5" s="1" a="1"/>
  <c r="N257" i="5" s="1"/>
  <c r="L256" i="5"/>
  <c r="M256" i="5" s="1"/>
  <c r="N256" i="5" s="1" a="1"/>
  <c r="N256" i="5" s="1"/>
  <c r="L255" i="5"/>
  <c r="M255" i="5" s="1"/>
  <c r="N255" i="5" s="1" a="1"/>
  <c r="N255" i="5" s="1"/>
  <c r="L254" i="5"/>
  <c r="M254" i="5" s="1"/>
  <c r="N254" i="5" s="1" a="1"/>
  <c r="N254" i="5" s="1"/>
  <c r="L253" i="5"/>
  <c r="M253" i="5" s="1"/>
  <c r="N253" i="5" s="1" a="1"/>
  <c r="N253" i="5" s="1"/>
  <c r="L252" i="5"/>
  <c r="M252" i="5" s="1"/>
  <c r="N252" i="5" s="1" a="1"/>
  <c r="N252" i="5" s="1"/>
  <c r="L251" i="5"/>
  <c r="M251" i="5" s="1"/>
  <c r="N251" i="5" s="1" a="1"/>
  <c r="N251" i="5" s="1"/>
  <c r="L250" i="5"/>
  <c r="M250" i="5" s="1"/>
  <c r="N250" i="5" s="1" a="1"/>
  <c r="N250" i="5" s="1"/>
  <c r="L249" i="5"/>
  <c r="M249" i="5" s="1"/>
  <c r="N249" i="5" s="1" a="1"/>
  <c r="N249" i="5" s="1"/>
  <c r="L248" i="5"/>
  <c r="M248" i="5" s="1"/>
  <c r="N248" i="5" s="1" a="1"/>
  <c r="N248" i="5" s="1"/>
  <c r="L247" i="5"/>
  <c r="M247" i="5" s="1"/>
  <c r="N247" i="5" s="1" a="1"/>
  <c r="N247" i="5" s="1"/>
  <c r="L246" i="5"/>
  <c r="M246" i="5" s="1"/>
  <c r="N246" i="5" s="1" a="1"/>
  <c r="N246" i="5" s="1"/>
  <c r="L245" i="5"/>
  <c r="M245" i="5" s="1"/>
  <c r="N245" i="5" s="1" a="1"/>
  <c r="N245" i="5" s="1"/>
  <c r="L244" i="5"/>
  <c r="M244" i="5" s="1"/>
  <c r="N244" i="5" s="1" a="1"/>
  <c r="N244" i="5" s="1"/>
  <c r="L243" i="5"/>
  <c r="M243" i="5" s="1"/>
  <c r="N243" i="5" s="1" a="1"/>
  <c r="N243" i="5" s="1"/>
  <c r="L242" i="5"/>
  <c r="M242" i="5" s="1"/>
  <c r="N242" i="5" s="1" a="1"/>
  <c r="N242" i="5" s="1"/>
  <c r="L241" i="5"/>
  <c r="M241" i="5" s="1"/>
  <c r="N241" i="5" s="1" a="1"/>
  <c r="N241" i="5" s="1"/>
  <c r="L240" i="5"/>
  <c r="M240" i="5" s="1"/>
  <c r="N240" i="5" s="1" a="1"/>
  <c r="N240" i="5" s="1"/>
  <c r="L239" i="5"/>
  <c r="M239" i="5" s="1"/>
  <c r="N239" i="5" s="1" a="1"/>
  <c r="N239" i="5" s="1"/>
  <c r="L238" i="5"/>
  <c r="M238" i="5" s="1"/>
  <c r="N238" i="5" s="1" a="1"/>
  <c r="N238" i="5" s="1"/>
  <c r="L237" i="5"/>
  <c r="M237" i="5" s="1"/>
  <c r="N237" i="5" s="1" a="1"/>
  <c r="N237" i="5" s="1"/>
  <c r="L236" i="5"/>
  <c r="M236" i="5" s="1"/>
  <c r="N236" i="5" s="1" a="1"/>
  <c r="N236" i="5" s="1"/>
  <c r="L235" i="5"/>
  <c r="M235" i="5" s="1"/>
  <c r="N235" i="5" s="1" a="1"/>
  <c r="N235" i="5" s="1"/>
  <c r="L234" i="5"/>
  <c r="M234" i="5" s="1"/>
  <c r="N234" i="5" s="1" a="1"/>
  <c r="N234" i="5" s="1"/>
  <c r="L233" i="5"/>
  <c r="M233" i="5" s="1"/>
  <c r="N233" i="5" s="1" a="1"/>
  <c r="N233" i="5" s="1"/>
  <c r="M232" i="5"/>
  <c r="N232" i="5" s="1" a="1"/>
  <c r="N232" i="5" s="1"/>
  <c r="L232" i="5"/>
  <c r="L231" i="5"/>
  <c r="M231" i="5" s="1"/>
  <c r="N231" i="5" s="1" a="1"/>
  <c r="N231" i="5" s="1"/>
  <c r="L230" i="5"/>
  <c r="M230" i="5" s="1"/>
  <c r="N230" i="5" s="1" a="1"/>
  <c r="N230" i="5" s="1"/>
  <c r="L229" i="5"/>
  <c r="M229" i="5" s="1"/>
  <c r="N229" i="5" s="1" a="1"/>
  <c r="N229" i="5" s="1"/>
  <c r="L228" i="5"/>
  <c r="M228" i="5" s="1"/>
  <c r="N228" i="5" s="1" a="1"/>
  <c r="N228" i="5" s="1"/>
  <c r="L227" i="5"/>
  <c r="M227" i="5" s="1"/>
  <c r="N227" i="5" s="1" a="1"/>
  <c r="N227" i="5" s="1"/>
  <c r="L226" i="5"/>
  <c r="M226" i="5" s="1"/>
  <c r="N226" i="5" s="1" a="1"/>
  <c r="N226" i="5" s="1"/>
  <c r="L225" i="5"/>
  <c r="M225" i="5" s="1"/>
  <c r="N225" i="5" s="1" a="1"/>
  <c r="N225" i="5" s="1"/>
  <c r="L224" i="5"/>
  <c r="M224" i="5" s="1"/>
  <c r="N224" i="5" s="1" a="1"/>
  <c r="N224" i="5" s="1"/>
  <c r="L223" i="5"/>
  <c r="M223" i="5" s="1"/>
  <c r="N223" i="5" s="1" a="1"/>
  <c r="N223" i="5" s="1"/>
  <c r="L222" i="5"/>
  <c r="M222" i="5" s="1"/>
  <c r="N222" i="5" s="1" a="1"/>
  <c r="N222" i="5" s="1"/>
  <c r="L221" i="5"/>
  <c r="M221" i="5" s="1"/>
  <c r="N221" i="5" s="1" a="1"/>
  <c r="N221" i="5" s="1"/>
  <c r="L220" i="5"/>
  <c r="M220" i="5" s="1"/>
  <c r="N220" i="5" s="1" a="1"/>
  <c r="N220" i="5" s="1"/>
  <c r="L219" i="5"/>
  <c r="M219" i="5" s="1"/>
  <c r="N219" i="5" s="1" a="1"/>
  <c r="N219" i="5" s="1"/>
  <c r="L218" i="5"/>
  <c r="M218" i="5" s="1"/>
  <c r="N218" i="5" s="1" a="1"/>
  <c r="N218" i="5" s="1"/>
  <c r="L217" i="5"/>
  <c r="M217" i="5" s="1"/>
  <c r="N217" i="5" s="1" a="1"/>
  <c r="N217" i="5" s="1"/>
  <c r="L216" i="5"/>
  <c r="M216" i="5" s="1"/>
  <c r="N216" i="5" s="1" a="1"/>
  <c r="N216" i="5" s="1"/>
  <c r="L215" i="5"/>
  <c r="M215" i="5" s="1"/>
  <c r="N215" i="5" s="1" a="1"/>
  <c r="N215" i="5" s="1"/>
  <c r="L214" i="5"/>
  <c r="M214" i="5" s="1"/>
  <c r="N214" i="5" s="1" a="1"/>
  <c r="N214" i="5" s="1"/>
  <c r="L213" i="5"/>
  <c r="M213" i="5" s="1"/>
  <c r="N213" i="5" s="1" a="1"/>
  <c r="N213" i="5" s="1"/>
  <c r="L212" i="5"/>
  <c r="M212" i="5" s="1"/>
  <c r="N212" i="5" s="1" a="1"/>
  <c r="N212" i="5" s="1"/>
  <c r="L211" i="5"/>
  <c r="M211" i="5" s="1"/>
  <c r="N211" i="5" s="1" a="1"/>
  <c r="N211" i="5" s="1"/>
  <c r="L210" i="5"/>
  <c r="M210" i="5" s="1"/>
  <c r="N210" i="5" s="1" a="1"/>
  <c r="N210" i="5" s="1"/>
  <c r="L209" i="5"/>
  <c r="M209" i="5" s="1"/>
  <c r="N209" i="5" s="1" a="1"/>
  <c r="N209" i="5" s="1"/>
  <c r="L208" i="5"/>
  <c r="M208" i="5" s="1"/>
  <c r="N208" i="5" s="1" a="1"/>
  <c r="N208" i="5" s="1"/>
  <c r="L207" i="5"/>
  <c r="M207" i="5" s="1"/>
  <c r="N207" i="5" s="1" a="1"/>
  <c r="N207" i="5" s="1"/>
  <c r="L206" i="5"/>
  <c r="M206" i="5" s="1"/>
  <c r="N206" i="5" s="1" a="1"/>
  <c r="N206" i="5" s="1"/>
  <c r="L205" i="5"/>
  <c r="M205" i="5" s="1"/>
  <c r="N205" i="5" s="1" a="1"/>
  <c r="N205" i="5" s="1"/>
  <c r="L204" i="5"/>
  <c r="M204" i="5" s="1"/>
  <c r="N204" i="5" s="1" a="1"/>
  <c r="N204" i="5" s="1"/>
  <c r="L203" i="5"/>
  <c r="M203" i="5" s="1"/>
  <c r="N203" i="5" s="1" a="1"/>
  <c r="N203" i="5" s="1"/>
  <c r="L202" i="5"/>
  <c r="M202" i="5" s="1"/>
  <c r="N202" i="5" s="1" a="1"/>
  <c r="N202" i="5" s="1"/>
  <c r="L201" i="5"/>
  <c r="M201" i="5" s="1"/>
  <c r="N201" i="5" s="1" a="1"/>
  <c r="N201" i="5" s="1"/>
  <c r="L200" i="5"/>
  <c r="M200" i="5" s="1"/>
  <c r="N200" i="5" s="1" a="1"/>
  <c r="N200" i="5" s="1"/>
  <c r="L199" i="5"/>
  <c r="M199" i="5" s="1"/>
  <c r="N199" i="5" s="1" a="1"/>
  <c r="N199" i="5" s="1"/>
  <c r="L198" i="5"/>
  <c r="M198" i="5" s="1"/>
  <c r="N198" i="5" s="1" a="1"/>
  <c r="N198" i="5" s="1"/>
  <c r="L197" i="5"/>
  <c r="M197" i="5" s="1"/>
  <c r="N197" i="5" s="1" a="1"/>
  <c r="N197" i="5" s="1"/>
  <c r="L196" i="5"/>
  <c r="M196" i="5" s="1"/>
  <c r="N196" i="5" s="1" a="1"/>
  <c r="N196" i="5" s="1"/>
  <c r="L195" i="5"/>
  <c r="M195" i="5" s="1"/>
  <c r="N195" i="5" s="1" a="1"/>
  <c r="N195" i="5" s="1"/>
  <c r="L194" i="5"/>
  <c r="M194" i="5" s="1"/>
  <c r="N194" i="5" s="1" a="1"/>
  <c r="N194" i="5" s="1"/>
  <c r="L193" i="5"/>
  <c r="M193" i="5" s="1"/>
  <c r="N193" i="5" s="1" a="1"/>
  <c r="N193" i="5" s="1"/>
  <c r="L192" i="5"/>
  <c r="M192" i="5" s="1"/>
  <c r="N192" i="5" s="1" a="1"/>
  <c r="N192" i="5" s="1"/>
  <c r="L191" i="5"/>
  <c r="M191" i="5" s="1"/>
  <c r="N191" i="5" s="1" a="1"/>
  <c r="N191" i="5" s="1"/>
  <c r="L190" i="5"/>
  <c r="M190" i="5" s="1"/>
  <c r="N190" i="5" s="1" a="1"/>
  <c r="N190" i="5" s="1"/>
  <c r="L189" i="5"/>
  <c r="M189" i="5" s="1"/>
  <c r="N189" i="5" s="1" a="1"/>
  <c r="N189" i="5" s="1"/>
  <c r="L188" i="5"/>
  <c r="M188" i="5" s="1"/>
  <c r="N188" i="5" s="1" a="1"/>
  <c r="N188" i="5" s="1"/>
  <c r="L187" i="5"/>
  <c r="M187" i="5" s="1"/>
  <c r="N187" i="5" s="1" a="1"/>
  <c r="N187" i="5" s="1"/>
  <c r="L186" i="5"/>
  <c r="M186" i="5" s="1"/>
  <c r="N186" i="5" s="1" a="1"/>
  <c r="N186" i="5" s="1"/>
  <c r="L185" i="5"/>
  <c r="M185" i="5" s="1"/>
  <c r="N185" i="5" s="1" a="1"/>
  <c r="N185" i="5" s="1"/>
  <c r="M184" i="5"/>
  <c r="N184" i="5" s="1" a="1"/>
  <c r="N184" i="5" s="1"/>
  <c r="L184" i="5"/>
  <c r="L183" i="5"/>
  <c r="M183" i="5" s="1"/>
  <c r="N183" i="5" s="1" a="1"/>
  <c r="N183" i="5" s="1"/>
  <c r="L182" i="5"/>
  <c r="M182" i="5" s="1"/>
  <c r="N182" i="5" s="1" a="1"/>
  <c r="N182" i="5" s="1"/>
  <c r="L181" i="5"/>
  <c r="M181" i="5" s="1"/>
  <c r="N181" i="5" s="1" a="1"/>
  <c r="N181" i="5" s="1"/>
  <c r="L180" i="5"/>
  <c r="M180" i="5" s="1"/>
  <c r="N180" i="5" s="1" a="1"/>
  <c r="N180" i="5" s="1"/>
  <c r="L179" i="5"/>
  <c r="M179" i="5" s="1"/>
  <c r="N179" i="5" s="1" a="1"/>
  <c r="N179" i="5" s="1"/>
  <c r="L178" i="5"/>
  <c r="M178" i="5" s="1"/>
  <c r="N178" i="5" s="1" a="1"/>
  <c r="N178" i="5" s="1"/>
  <c r="L177" i="5"/>
  <c r="M177" i="5" s="1"/>
  <c r="N177" i="5" s="1" a="1"/>
  <c r="N177" i="5" s="1"/>
  <c r="L176" i="5"/>
  <c r="M176" i="5" s="1"/>
  <c r="N176" i="5" s="1" a="1"/>
  <c r="N176" i="5" s="1"/>
  <c r="L175" i="5"/>
  <c r="M175" i="5" s="1"/>
  <c r="N175" i="5" s="1" a="1"/>
  <c r="N175" i="5" s="1"/>
  <c r="L174" i="5"/>
  <c r="M174" i="5" s="1"/>
  <c r="N174" i="5" s="1" a="1"/>
  <c r="N174" i="5" s="1"/>
  <c r="L173" i="5"/>
  <c r="M173" i="5" s="1"/>
  <c r="N173" i="5" s="1" a="1"/>
  <c r="N173" i="5" s="1"/>
  <c r="L172" i="5"/>
  <c r="M172" i="5" s="1"/>
  <c r="N172" i="5" s="1" a="1"/>
  <c r="N172" i="5" s="1"/>
  <c r="L171" i="5"/>
  <c r="M171" i="5" s="1"/>
  <c r="N171" i="5" s="1" a="1"/>
  <c r="N171" i="5" s="1"/>
  <c r="L170" i="5"/>
  <c r="M170" i="5" s="1"/>
  <c r="N170" i="5" s="1" a="1"/>
  <c r="N170" i="5" s="1"/>
  <c r="L169" i="5"/>
  <c r="M169" i="5" s="1"/>
  <c r="N169" i="5" s="1" a="1"/>
  <c r="N169" i="5" s="1"/>
  <c r="L168" i="5"/>
  <c r="M168" i="5" s="1"/>
  <c r="N168" i="5" s="1" a="1"/>
  <c r="N168" i="5" s="1"/>
  <c r="L167" i="5"/>
  <c r="M167" i="5" s="1"/>
  <c r="N167" i="5" s="1" a="1"/>
  <c r="N167" i="5" s="1"/>
  <c r="L166" i="5"/>
  <c r="M166" i="5" s="1"/>
  <c r="N166" i="5" s="1" a="1"/>
  <c r="N166" i="5" s="1"/>
  <c r="L165" i="5"/>
  <c r="M165" i="5" s="1"/>
  <c r="N165" i="5" s="1" a="1"/>
  <c r="N165" i="5" s="1"/>
  <c r="L164" i="5"/>
  <c r="M164" i="5" s="1"/>
  <c r="N164" i="5" s="1" a="1"/>
  <c r="N164" i="5" s="1"/>
  <c r="L163" i="5"/>
  <c r="M163" i="5" s="1"/>
  <c r="N163" i="5" s="1" a="1"/>
  <c r="N163" i="5" s="1"/>
  <c r="L162" i="5"/>
  <c r="M162" i="5" s="1"/>
  <c r="N162" i="5" s="1" a="1"/>
  <c r="N162" i="5" s="1"/>
  <c r="L161" i="5"/>
  <c r="M161" i="5" s="1"/>
  <c r="N161" i="5" s="1" a="1"/>
  <c r="N161" i="5" s="1"/>
  <c r="L160" i="5"/>
  <c r="M160" i="5" s="1"/>
  <c r="N160" i="5" s="1" a="1"/>
  <c r="N160" i="5" s="1"/>
  <c r="L159" i="5"/>
  <c r="M159" i="5" s="1"/>
  <c r="N159" i="5" s="1" a="1"/>
  <c r="N159" i="5" s="1"/>
  <c r="L158" i="5"/>
  <c r="M158" i="5" s="1"/>
  <c r="N158" i="5" s="1" a="1"/>
  <c r="N158" i="5" s="1"/>
  <c r="L157" i="5"/>
  <c r="M157" i="5" s="1"/>
  <c r="N157" i="5" s="1" a="1"/>
  <c r="N157" i="5" s="1"/>
  <c r="L156" i="5"/>
  <c r="M156" i="5" s="1"/>
  <c r="N156" i="5" s="1" a="1"/>
  <c r="N156" i="5" s="1"/>
  <c r="L155" i="5"/>
  <c r="M155" i="5" s="1"/>
  <c r="N155" i="5" s="1" a="1"/>
  <c r="N155" i="5" s="1"/>
  <c r="L154" i="5"/>
  <c r="M154" i="5" s="1"/>
  <c r="N154" i="5" s="1" a="1"/>
  <c r="N154" i="5" s="1"/>
  <c r="L153" i="5"/>
  <c r="M153" i="5" s="1"/>
  <c r="N153" i="5" s="1" a="1"/>
  <c r="N153" i="5" s="1"/>
  <c r="L152" i="5"/>
  <c r="M152" i="5" s="1"/>
  <c r="N152" i="5" s="1" a="1"/>
  <c r="N152" i="5" s="1"/>
  <c r="L151" i="5"/>
  <c r="M151" i="5" s="1"/>
  <c r="N151" i="5" s="1" a="1"/>
  <c r="N151" i="5" s="1"/>
  <c r="L150" i="5"/>
  <c r="M150" i="5" s="1"/>
  <c r="N150" i="5" s="1" a="1"/>
  <c r="N150" i="5" s="1"/>
  <c r="L149" i="5"/>
  <c r="M149" i="5" s="1"/>
  <c r="N149" i="5" s="1" a="1"/>
  <c r="N149" i="5" s="1"/>
  <c r="L148" i="5"/>
  <c r="M148" i="5" s="1"/>
  <c r="N148" i="5" s="1" a="1"/>
  <c r="N148" i="5" s="1"/>
  <c r="L147" i="5"/>
  <c r="M147" i="5" s="1"/>
  <c r="N147" i="5" s="1" a="1"/>
  <c r="N147" i="5" s="1"/>
  <c r="L146" i="5"/>
  <c r="M146" i="5" s="1"/>
  <c r="N146" i="5" s="1" a="1"/>
  <c r="N146" i="5" s="1"/>
  <c r="L145" i="5"/>
  <c r="M145" i="5" s="1"/>
  <c r="N145" i="5" s="1" a="1"/>
  <c r="N145" i="5" s="1"/>
  <c r="L144" i="5"/>
  <c r="M144" i="5" s="1"/>
  <c r="N144" i="5" s="1" a="1"/>
  <c r="N144" i="5" s="1"/>
  <c r="L143" i="5"/>
  <c r="M143" i="5" s="1"/>
  <c r="N143" i="5" s="1" a="1"/>
  <c r="N143" i="5" s="1"/>
  <c r="L142" i="5"/>
  <c r="M142" i="5" s="1"/>
  <c r="N142" i="5" s="1" a="1"/>
  <c r="N142" i="5" s="1"/>
  <c r="L141" i="5"/>
  <c r="M141" i="5" s="1"/>
  <c r="N141" i="5" s="1" a="1"/>
  <c r="N141" i="5" s="1"/>
  <c r="L140" i="5"/>
  <c r="M140" i="5" s="1"/>
  <c r="N140" i="5" s="1" a="1"/>
  <c r="N140" i="5" s="1"/>
  <c r="L139" i="5"/>
  <c r="M139" i="5" s="1"/>
  <c r="N139" i="5" s="1" a="1"/>
  <c r="N139" i="5" s="1"/>
  <c r="L138" i="5"/>
  <c r="M138" i="5" s="1"/>
  <c r="N138" i="5" s="1" a="1"/>
  <c r="N138" i="5" s="1"/>
  <c r="L137" i="5"/>
  <c r="M137" i="5" s="1"/>
  <c r="N137" i="5" s="1" a="1"/>
  <c r="N137" i="5" s="1"/>
  <c r="L136" i="5"/>
  <c r="M136" i="5" s="1"/>
  <c r="N136" i="5" s="1" a="1"/>
  <c r="N136" i="5" s="1"/>
  <c r="L135" i="5"/>
  <c r="M135" i="5" s="1"/>
  <c r="N135" i="5" s="1" a="1"/>
  <c r="N135" i="5" s="1"/>
  <c r="M134" i="5"/>
  <c r="N134" i="5" s="1" a="1"/>
  <c r="N134" i="5" s="1"/>
  <c r="L134" i="5"/>
  <c r="L133" i="5"/>
  <c r="M133" i="5" s="1"/>
  <c r="N133" i="5" s="1" a="1"/>
  <c r="N133" i="5" s="1"/>
  <c r="L132" i="5"/>
  <c r="M132" i="5" s="1"/>
  <c r="N132" i="5" s="1" a="1"/>
  <c r="N132" i="5" s="1"/>
  <c r="L131" i="5"/>
  <c r="M131" i="5" s="1"/>
  <c r="N131" i="5" s="1" a="1"/>
  <c r="N131" i="5" s="1"/>
  <c r="L130" i="5"/>
  <c r="M130" i="5" s="1"/>
  <c r="N130" i="5" s="1" a="1"/>
  <c r="N130" i="5" s="1"/>
  <c r="L129" i="5"/>
  <c r="M129" i="5" s="1"/>
  <c r="N129" i="5" s="1" a="1"/>
  <c r="N129" i="5" s="1"/>
  <c r="L128" i="5"/>
  <c r="M128" i="5" s="1"/>
  <c r="N128" i="5" s="1" a="1"/>
  <c r="N128" i="5" s="1"/>
  <c r="L127" i="5"/>
  <c r="M127" i="5" s="1"/>
  <c r="N127" i="5" s="1" a="1"/>
  <c r="N127" i="5" s="1"/>
  <c r="L126" i="5"/>
  <c r="M126" i="5" s="1"/>
  <c r="N126" i="5" s="1" a="1"/>
  <c r="N126" i="5" s="1"/>
  <c r="L125" i="5"/>
  <c r="M125" i="5" s="1"/>
  <c r="N125" i="5" s="1" a="1"/>
  <c r="N125" i="5" s="1"/>
  <c r="L124" i="5"/>
  <c r="M124" i="5" s="1"/>
  <c r="N124" i="5" s="1" a="1"/>
  <c r="N124" i="5" s="1"/>
  <c r="L123" i="5"/>
  <c r="M123" i="5" s="1"/>
  <c r="N123" i="5" s="1" a="1"/>
  <c r="N123" i="5" s="1"/>
  <c r="L122" i="5"/>
  <c r="M122" i="5" s="1"/>
  <c r="N122" i="5" s="1" a="1"/>
  <c r="N122" i="5" s="1"/>
  <c r="L121" i="5"/>
  <c r="M121" i="5" s="1"/>
  <c r="N121" i="5" s="1" a="1"/>
  <c r="N121" i="5" s="1"/>
  <c r="L120" i="5"/>
  <c r="M120" i="5" s="1"/>
  <c r="N120" i="5" s="1" a="1"/>
  <c r="N120" i="5" s="1"/>
  <c r="L119" i="5"/>
  <c r="M119" i="5" s="1"/>
  <c r="N119" i="5" s="1" a="1"/>
  <c r="N119" i="5" s="1"/>
  <c r="L118" i="5"/>
  <c r="M118" i="5" s="1"/>
  <c r="N118" i="5" s="1" a="1"/>
  <c r="N118" i="5" s="1"/>
  <c r="L117" i="5"/>
  <c r="M117" i="5" s="1"/>
  <c r="N117" i="5" s="1" a="1"/>
  <c r="N117" i="5" s="1"/>
  <c r="L116" i="5"/>
  <c r="M116" i="5" s="1"/>
  <c r="N116" i="5" s="1" a="1"/>
  <c r="N116" i="5" s="1"/>
  <c r="L115" i="5"/>
  <c r="M115" i="5" s="1"/>
  <c r="N115" i="5" s="1" a="1"/>
  <c r="N115" i="5" s="1"/>
  <c r="L114" i="5"/>
  <c r="M114" i="5" s="1"/>
  <c r="N114" i="5" s="1" a="1"/>
  <c r="N114" i="5" s="1"/>
  <c r="L113" i="5"/>
  <c r="M113" i="5" s="1"/>
  <c r="N113" i="5" s="1" a="1"/>
  <c r="N113" i="5" s="1"/>
  <c r="L112" i="5"/>
  <c r="M112" i="5" s="1"/>
  <c r="N112" i="5" s="1" a="1"/>
  <c r="N112" i="5" s="1"/>
  <c r="L111" i="5"/>
  <c r="M111" i="5" s="1"/>
  <c r="N111" i="5" s="1" a="1"/>
  <c r="N111" i="5" s="1"/>
  <c r="L110" i="5"/>
  <c r="M110" i="5" s="1"/>
  <c r="N110" i="5" s="1" a="1"/>
  <c r="N110" i="5" s="1"/>
  <c r="L109" i="5"/>
  <c r="M109" i="5" s="1"/>
  <c r="N109" i="5" s="1" a="1"/>
  <c r="N109" i="5" s="1"/>
  <c r="L108" i="5"/>
  <c r="M108" i="5" s="1"/>
  <c r="N108" i="5" s="1" a="1"/>
  <c r="N108" i="5" s="1"/>
  <c r="L107" i="5"/>
  <c r="M107" i="5" s="1"/>
  <c r="N107" i="5" s="1" a="1"/>
  <c r="N107" i="5" s="1"/>
  <c r="L106" i="5"/>
  <c r="M106" i="5" s="1"/>
  <c r="N106" i="5" s="1" a="1"/>
  <c r="N106" i="5" s="1"/>
  <c r="L105" i="5"/>
  <c r="M105" i="5" s="1"/>
  <c r="N105" i="5" s="1" a="1"/>
  <c r="N105" i="5" s="1"/>
  <c r="L104" i="5"/>
  <c r="M104" i="5" s="1"/>
  <c r="N104" i="5" s="1" a="1"/>
  <c r="N104" i="5" s="1"/>
  <c r="L103" i="5"/>
  <c r="M103" i="5" s="1"/>
  <c r="N103" i="5" s="1" a="1"/>
  <c r="N103" i="5" s="1"/>
  <c r="L102" i="5"/>
  <c r="M102" i="5" s="1"/>
  <c r="N102" i="5" s="1" a="1"/>
  <c r="N102" i="5" s="1"/>
  <c r="L101" i="5"/>
  <c r="M101" i="5" s="1"/>
  <c r="N101" i="5" s="1" a="1"/>
  <c r="N101" i="5" s="1"/>
  <c r="L100" i="5"/>
  <c r="M100" i="5" s="1"/>
  <c r="N100" i="5" s="1" a="1"/>
  <c r="N100" i="5" s="1"/>
  <c r="M99" i="5"/>
  <c r="N99" i="5" s="1" a="1"/>
  <c r="N99" i="5" s="1"/>
  <c r="L99" i="5"/>
  <c r="L98" i="5"/>
  <c r="M98" i="5" s="1"/>
  <c r="N98" i="5" s="1" a="1"/>
  <c r="N98" i="5" s="1"/>
  <c r="L97" i="5"/>
  <c r="M97" i="5" s="1"/>
  <c r="N97" i="5" s="1" a="1"/>
  <c r="N97" i="5" s="1"/>
  <c r="L96" i="5"/>
  <c r="M96" i="5" s="1"/>
  <c r="N96" i="5" s="1" a="1"/>
  <c r="N96" i="5" s="1"/>
  <c r="L95" i="5"/>
  <c r="M95" i="5" s="1"/>
  <c r="N95" i="5" s="1" a="1"/>
  <c r="N95" i="5" s="1"/>
  <c r="L94" i="5"/>
  <c r="M94" i="5" s="1"/>
  <c r="N94" i="5" s="1" a="1"/>
  <c r="N94" i="5" s="1"/>
  <c r="L93" i="5"/>
  <c r="M93" i="5" s="1"/>
  <c r="N93" i="5" s="1" a="1"/>
  <c r="N93" i="5" s="1"/>
  <c r="L92" i="5"/>
  <c r="M92" i="5" s="1"/>
  <c r="N92" i="5" s="1" a="1"/>
  <c r="N92" i="5" s="1"/>
  <c r="L91" i="5"/>
  <c r="M91" i="5" s="1"/>
  <c r="N91" i="5" s="1" a="1"/>
  <c r="N91" i="5" s="1"/>
  <c r="L90" i="5"/>
  <c r="M90" i="5" s="1"/>
  <c r="N90" i="5" s="1" a="1"/>
  <c r="N90" i="5" s="1"/>
  <c r="L89" i="5"/>
  <c r="M89" i="5" s="1"/>
  <c r="N89" i="5" s="1" a="1"/>
  <c r="N89" i="5" s="1"/>
  <c r="L88" i="5"/>
  <c r="M88" i="5" s="1"/>
  <c r="N88" i="5" s="1" a="1"/>
  <c r="N88" i="5" s="1"/>
  <c r="L87" i="5"/>
  <c r="M87" i="5" s="1"/>
  <c r="N87" i="5" s="1" a="1"/>
  <c r="N87" i="5" s="1"/>
  <c r="M86" i="5"/>
  <c r="N86" i="5" s="1" a="1"/>
  <c r="N86" i="5" s="1"/>
  <c r="L86" i="5"/>
  <c r="L85" i="5"/>
  <c r="M85" i="5" s="1"/>
  <c r="N85" i="5" s="1" a="1"/>
  <c r="N85" i="5" s="1"/>
  <c r="L84" i="5"/>
  <c r="M84" i="5" s="1"/>
  <c r="N84" i="5" s="1" a="1"/>
  <c r="N84" i="5" s="1"/>
  <c r="L83" i="5"/>
  <c r="M83" i="5" s="1"/>
  <c r="N83" i="5" s="1" a="1"/>
  <c r="N83" i="5" s="1"/>
  <c r="L82" i="5"/>
  <c r="M82" i="5" s="1"/>
  <c r="N82" i="5" s="1" a="1"/>
  <c r="N82" i="5" s="1"/>
  <c r="L81" i="5"/>
  <c r="M81" i="5" s="1"/>
  <c r="N81" i="5" s="1" a="1"/>
  <c r="N81" i="5" s="1"/>
  <c r="L80" i="5"/>
  <c r="M80" i="5" s="1"/>
  <c r="N80" i="5" s="1" a="1"/>
  <c r="N80" i="5" s="1"/>
  <c r="L79" i="5"/>
  <c r="M79" i="5" s="1"/>
  <c r="N79" i="5" s="1" a="1"/>
  <c r="N79" i="5" s="1"/>
  <c r="L78" i="5"/>
  <c r="M78" i="5" s="1"/>
  <c r="N78" i="5" s="1" a="1"/>
  <c r="N78" i="5" s="1"/>
  <c r="L77" i="5"/>
  <c r="M77" i="5" s="1"/>
  <c r="N77" i="5" s="1" a="1"/>
  <c r="N77" i="5" s="1"/>
  <c r="L76" i="5"/>
  <c r="M76" i="5" s="1"/>
  <c r="N76" i="5" s="1" a="1"/>
  <c r="N76" i="5" s="1"/>
  <c r="L75" i="5"/>
  <c r="M75" i="5" s="1"/>
  <c r="N75" i="5" s="1" a="1"/>
  <c r="N75" i="5" s="1"/>
  <c r="L74" i="5"/>
  <c r="M74" i="5" s="1"/>
  <c r="N74" i="5" s="1" a="1"/>
  <c r="N74" i="5" s="1"/>
  <c r="L73" i="5"/>
  <c r="M73" i="5" s="1"/>
  <c r="N73" i="5" s="1" a="1"/>
  <c r="N73" i="5" s="1"/>
  <c r="L72" i="5"/>
  <c r="M72" i="5" s="1"/>
  <c r="N72" i="5" s="1" a="1"/>
  <c r="N72" i="5" s="1"/>
  <c r="L71" i="5"/>
  <c r="M71" i="5" s="1"/>
  <c r="N71" i="5" s="1" a="1"/>
  <c r="N71" i="5" s="1"/>
  <c r="L70" i="5"/>
  <c r="M70" i="5" s="1"/>
  <c r="N70" i="5" s="1" a="1"/>
  <c r="N70" i="5" s="1"/>
  <c r="L69" i="5"/>
  <c r="M69" i="5" s="1"/>
  <c r="N69" i="5" s="1" a="1"/>
  <c r="N69" i="5" s="1"/>
  <c r="L68" i="5"/>
  <c r="M68" i="5" s="1"/>
  <c r="N68" i="5" s="1" a="1"/>
  <c r="N68" i="5" s="1"/>
  <c r="L67" i="5"/>
  <c r="M67" i="5" s="1"/>
  <c r="N67" i="5" s="1" a="1"/>
  <c r="N67" i="5" s="1"/>
  <c r="L66" i="5"/>
  <c r="M66" i="5" s="1"/>
  <c r="N66" i="5" s="1" a="1"/>
  <c r="N66" i="5" s="1"/>
  <c r="M65" i="5"/>
  <c r="N65" i="5" s="1" a="1"/>
  <c r="N65" i="5" s="1"/>
  <c r="L65" i="5"/>
  <c r="L64" i="5"/>
  <c r="M64" i="5" s="1"/>
  <c r="N64" i="5" s="1" a="1"/>
  <c r="N64" i="5" s="1"/>
  <c r="L63" i="5"/>
  <c r="M63" i="5" s="1"/>
  <c r="N63" i="5" s="1" a="1"/>
  <c r="N63" i="5" s="1"/>
  <c r="L62" i="5"/>
  <c r="M62" i="5" s="1"/>
  <c r="N62" i="5" s="1" a="1"/>
  <c r="N62" i="5" s="1"/>
  <c r="L61" i="5"/>
  <c r="M61" i="5" s="1"/>
  <c r="N61" i="5" s="1" a="1"/>
  <c r="N61" i="5" s="1"/>
  <c r="L60" i="5"/>
  <c r="M60" i="5" s="1"/>
  <c r="N60" i="5" s="1" a="1"/>
  <c r="N60" i="5" s="1"/>
  <c r="L59" i="5"/>
  <c r="M59" i="5" s="1"/>
  <c r="N59" i="5" s="1" a="1"/>
  <c r="N59" i="5" s="1"/>
  <c r="L58" i="5"/>
  <c r="M58" i="5" s="1"/>
  <c r="N58" i="5" s="1" a="1"/>
  <c r="N58" i="5" s="1"/>
  <c r="L57" i="5"/>
  <c r="M57" i="5" s="1"/>
  <c r="N57" i="5" s="1" a="1"/>
  <c r="N57" i="5" s="1"/>
  <c r="L56" i="5"/>
  <c r="M56" i="5" s="1"/>
  <c r="N56" i="5" s="1" a="1"/>
  <c r="N56" i="5" s="1"/>
  <c r="L55" i="5"/>
  <c r="M55" i="5" s="1"/>
  <c r="N55" i="5" s="1" a="1"/>
  <c r="N55" i="5" s="1"/>
  <c r="L54" i="5"/>
  <c r="M54" i="5" s="1"/>
  <c r="N54" i="5" s="1" a="1"/>
  <c r="N54" i="5" s="1"/>
  <c r="L53" i="5"/>
  <c r="M53" i="5" s="1"/>
  <c r="N53" i="5" s="1" a="1"/>
  <c r="N53" i="5" s="1"/>
  <c r="L52" i="5"/>
  <c r="M52" i="5" s="1"/>
  <c r="N52" i="5" s="1" a="1"/>
  <c r="N52" i="5" s="1"/>
  <c r="L51" i="5"/>
  <c r="M51" i="5" s="1"/>
  <c r="N51" i="5" s="1" a="1"/>
  <c r="N51" i="5" s="1"/>
  <c r="L50" i="5"/>
  <c r="M50" i="5" s="1"/>
  <c r="N50" i="5" s="1" a="1"/>
  <c r="N50" i="5" s="1"/>
  <c r="L49" i="5"/>
  <c r="M49" i="5" s="1"/>
  <c r="N49" i="5" s="1" a="1"/>
  <c r="N49" i="5" s="1"/>
  <c r="L48" i="5"/>
  <c r="M48" i="5" s="1"/>
  <c r="N48" i="5" s="1" a="1"/>
  <c r="N48" i="5" s="1"/>
  <c r="L47" i="5"/>
  <c r="M47" i="5" s="1"/>
  <c r="N47" i="5" s="1" a="1"/>
  <c r="N47" i="5" s="1"/>
  <c r="L46" i="5"/>
  <c r="M46" i="5" s="1"/>
  <c r="N46" i="5" s="1" a="1"/>
  <c r="N46" i="5" s="1"/>
  <c r="L45" i="5"/>
  <c r="M45" i="5" s="1"/>
  <c r="N45" i="5" s="1" a="1"/>
  <c r="N45" i="5" s="1"/>
  <c r="L44" i="5"/>
  <c r="M44" i="5" s="1"/>
  <c r="N44" i="5" s="1" a="1"/>
  <c r="N44" i="5" s="1"/>
  <c r="L43" i="5"/>
  <c r="M43" i="5" s="1"/>
  <c r="N43" i="5" s="1" a="1"/>
  <c r="N43" i="5" s="1"/>
  <c r="L42" i="5"/>
  <c r="M42" i="5" s="1"/>
  <c r="N42" i="5" s="1" a="1"/>
  <c r="N42" i="5" s="1"/>
  <c r="L41" i="5"/>
  <c r="M41" i="5" s="1"/>
  <c r="N41" i="5" s="1" a="1"/>
  <c r="N41" i="5" s="1"/>
  <c r="M40" i="5"/>
  <c r="N40" i="5" s="1" a="1"/>
  <c r="N40" i="5" s="1"/>
  <c r="L40" i="5"/>
  <c r="M39" i="5"/>
  <c r="N39" i="5" s="1" a="1"/>
  <c r="N39" i="5" s="1"/>
  <c r="L39" i="5"/>
  <c r="L38" i="5"/>
  <c r="M38" i="5" s="1"/>
  <c r="N38" i="5" s="1" a="1"/>
  <c r="N38" i="5" s="1"/>
  <c r="L37" i="5"/>
  <c r="M37" i="5" s="1"/>
  <c r="N37" i="5" s="1" a="1"/>
  <c r="N37" i="5" s="1"/>
  <c r="L36" i="5"/>
  <c r="M36" i="5" s="1"/>
  <c r="N36" i="5" s="1" a="1"/>
  <c r="N36" i="5" s="1"/>
  <c r="L35" i="5"/>
  <c r="M35" i="5" s="1"/>
  <c r="N35" i="5" s="1" a="1"/>
  <c r="N35" i="5" s="1"/>
  <c r="L34" i="5"/>
  <c r="M34" i="5" s="1"/>
  <c r="N34" i="5" s="1" a="1"/>
  <c r="N34" i="5" s="1"/>
  <c r="L33" i="5"/>
  <c r="M33" i="5" s="1"/>
  <c r="N33" i="5" s="1" a="1"/>
  <c r="N33" i="5" s="1"/>
  <c r="L32" i="5"/>
  <c r="M32" i="5" s="1"/>
  <c r="N32" i="5" s="1" a="1"/>
  <c r="N32" i="5" s="1"/>
  <c r="L31" i="5"/>
  <c r="M31" i="5" s="1"/>
  <c r="N31" i="5" s="1" a="1"/>
  <c r="N31" i="5" s="1"/>
  <c r="L30" i="5"/>
  <c r="M30" i="5" s="1"/>
  <c r="N30" i="5" s="1" a="1"/>
  <c r="N30" i="5" s="1"/>
  <c r="L29" i="5"/>
  <c r="M29" i="5" s="1"/>
  <c r="N29" i="5" s="1" a="1"/>
  <c r="N29" i="5" s="1"/>
  <c r="L28" i="5"/>
  <c r="M28" i="5" s="1"/>
  <c r="N28" i="5" s="1" a="1"/>
  <c r="N28" i="5" s="1"/>
  <c r="L27" i="5"/>
  <c r="M27" i="5" s="1"/>
  <c r="N27" i="5" s="1" a="1"/>
  <c r="N27" i="5" s="1"/>
  <c r="L26" i="5"/>
  <c r="M26" i="5" s="1"/>
  <c r="N26" i="5" s="1" a="1"/>
  <c r="N26" i="5" s="1"/>
  <c r="L25" i="5"/>
  <c r="M25" i="5" s="1"/>
  <c r="N25" i="5" s="1" a="1"/>
  <c r="N25" i="5" s="1"/>
  <c r="L24" i="5"/>
  <c r="M24" i="5" s="1"/>
  <c r="N24" i="5" s="1" a="1"/>
  <c r="N24" i="5" s="1"/>
  <c r="L23" i="5"/>
  <c r="M23" i="5" s="1"/>
  <c r="N23" i="5" s="1" a="1"/>
  <c r="N23" i="5" s="1"/>
  <c r="L22" i="5"/>
  <c r="L21" i="5"/>
  <c r="L20" i="5"/>
  <c r="L19" i="5"/>
  <c r="L18" i="5"/>
  <c r="L17" i="5"/>
  <c r="L16" i="5"/>
  <c r="L15" i="5"/>
  <c r="M15" i="5" s="1"/>
  <c r="N15" i="5" s="1" a="1"/>
  <c r="N15" i="5" s="1"/>
  <c r="L14" i="5"/>
  <c r="L13" i="5"/>
  <c r="L12" i="5"/>
  <c r="L11" i="5"/>
  <c r="L10" i="5"/>
  <c r="L9" i="5"/>
  <c r="L8" i="5"/>
  <c r="L7" i="5"/>
  <c r="L6" i="5"/>
  <c r="L5" i="5"/>
  <c r="L4" i="5"/>
  <c r="L3" i="5"/>
  <c r="E2" i="4"/>
  <c r="F2" i="4"/>
  <c r="D2" i="4"/>
  <c r="A2" i="4" a="1"/>
  <c r="A2" i="4" s="1"/>
  <c r="D2" i="2"/>
  <c r="C4" i="3"/>
  <c r="B5" i="2" a="1"/>
  <c r="B5" i="2" s="1"/>
  <c r="C5" i="2" s="1"/>
  <c r="C4" i="2"/>
  <c r="C3" i="3"/>
  <c r="F2" i="2" a="1"/>
  <c r="F2" i="2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/>
  <c r="L315" i="1"/>
  <c r="M315" i="1" s="1"/>
  <c r="L316" i="1"/>
  <c r="M316" i="1" s="1"/>
  <c r="L317" i="1"/>
  <c r="M317" i="1" s="1"/>
  <c r="L318" i="1"/>
  <c r="M318" i="1" s="1"/>
  <c r="L319" i="1"/>
  <c r="M319" i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29" i="1"/>
  <c r="M4129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 s="1"/>
  <c r="L4212" i="1"/>
  <c r="M4212" i="1" s="1"/>
  <c r="L4213" i="1"/>
  <c r="M4213" i="1" s="1"/>
  <c r="L4214" i="1"/>
  <c r="M4214" i="1" s="1"/>
  <c r="L4215" i="1"/>
  <c r="M4215" i="1" s="1"/>
  <c r="L4216" i="1"/>
  <c r="M4216" i="1" s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 s="1"/>
  <c r="L4244" i="1"/>
  <c r="M4244" i="1" s="1"/>
  <c r="L4245" i="1"/>
  <c r="M4245" i="1" s="1"/>
  <c r="L4246" i="1"/>
  <c r="M4246" i="1" s="1"/>
  <c r="L4247" i="1"/>
  <c r="M4247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 s="1"/>
  <c r="L4276" i="1"/>
  <c r="M4276" i="1" s="1"/>
  <c r="L4277" i="1"/>
  <c r="M4277" i="1" s="1"/>
  <c r="L4278" i="1"/>
  <c r="M4278" i="1" s="1"/>
  <c r="L4279" i="1"/>
  <c r="M4279" i="1" s="1"/>
  <c r="L4280" i="1"/>
  <c r="M4280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 s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 s="1"/>
  <c r="L4319" i="1"/>
  <c r="M4319" i="1" s="1"/>
  <c r="L4320" i="1"/>
  <c r="M4320" i="1" s="1"/>
  <c r="L4321" i="1"/>
  <c r="M4321" i="1" s="1"/>
  <c r="L4322" i="1"/>
  <c r="M4322" i="1" s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 s="1"/>
  <c r="L4351" i="1"/>
  <c r="M4351" i="1" s="1"/>
  <c r="L4352" i="1"/>
  <c r="M4352" i="1" s="1"/>
  <c r="L4353" i="1"/>
  <c r="M4353" i="1" s="1"/>
  <c r="L4354" i="1"/>
  <c r="M4354" i="1" s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 s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 s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 s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 s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17" i="1"/>
  <c r="M4417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 s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465" i="1"/>
  <c r="M4465" i="1" s="1"/>
  <c r="L4466" i="1"/>
  <c r="M4466" i="1" s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 s="1"/>
  <c r="L4482" i="1"/>
  <c r="M4482" i="1" s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 s="1"/>
  <c r="L4491" i="1"/>
  <c r="M4491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3" i="1"/>
  <c r="M4513" i="1" s="1"/>
  <c r="L4514" i="1"/>
  <c r="M4514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 s="1"/>
  <c r="L4543" i="1"/>
  <c r="M4543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 s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 s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 s="1"/>
  <c r="L4676" i="1"/>
  <c r="M4676" i="1" s="1"/>
  <c r="L4677" i="1"/>
  <c r="M4677" i="1" s="1"/>
  <c r="L4678" i="1"/>
  <c r="M4678" i="1" s="1"/>
  <c r="L4679" i="1"/>
  <c r="M4679" i="1" s="1"/>
  <c r="L4680" i="1"/>
  <c r="M4680" i="1" s="1"/>
  <c r="L4681" i="1"/>
  <c r="M4681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 s="1"/>
  <c r="L4696" i="1"/>
  <c r="M4696" i="1" s="1"/>
  <c r="L4697" i="1"/>
  <c r="M4697" i="1" s="1"/>
  <c r="L4698" i="1"/>
  <c r="M4698" i="1" s="1"/>
  <c r="L4699" i="1"/>
  <c r="M4699" i="1" s="1"/>
  <c r="L4700" i="1"/>
  <c r="M4700" i="1" s="1"/>
  <c r="L4701" i="1"/>
  <c r="M4701" i="1" s="1"/>
  <c r="L4702" i="1"/>
  <c r="M4702" i="1" s="1"/>
  <c r="L4703" i="1"/>
  <c r="M4703" i="1" s="1"/>
  <c r="L4704" i="1"/>
  <c r="M4704" i="1" s="1"/>
  <c r="L4705" i="1"/>
  <c r="M4705" i="1" s="1"/>
  <c r="L4706" i="1"/>
  <c r="M4706" i="1" s="1"/>
  <c r="L4707" i="1"/>
  <c r="M4707" i="1" s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 s="1"/>
  <c r="L4728" i="1"/>
  <c r="M4728" i="1" s="1"/>
  <c r="L4729" i="1"/>
  <c r="M4729" i="1" s="1"/>
  <c r="L4730" i="1"/>
  <c r="M4730" i="1" s="1"/>
  <c r="L4731" i="1"/>
  <c r="M4731" i="1" s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 s="1"/>
  <c r="L4740" i="1"/>
  <c r="M4740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 s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 s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L4859" i="1"/>
  <c r="M4859" i="1" s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1" i="1"/>
  <c r="M4921" i="1" s="1"/>
  <c r="L4922" i="1"/>
  <c r="M4922" i="1" s="1"/>
  <c r="L4923" i="1"/>
  <c r="M4923" i="1" s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L4953" i="1"/>
  <c r="M4953" i="1" s="1"/>
  <c r="L4954" i="1"/>
  <c r="M4954" i="1" s="1"/>
  <c r="L4955" i="1"/>
  <c r="M4955" i="1" s="1"/>
  <c r="L4956" i="1"/>
  <c r="M4956" i="1" s="1"/>
  <c r="L4957" i="1"/>
  <c r="M4957" i="1" s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 s="1"/>
  <c r="L4968" i="1"/>
  <c r="M4968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4977" i="1"/>
  <c r="M4977" i="1" s="1"/>
  <c r="L4978" i="1"/>
  <c r="M4978" i="1" s="1"/>
  <c r="L4979" i="1"/>
  <c r="M4979" i="1" s="1"/>
  <c r="L4980" i="1"/>
  <c r="M4980" i="1" s="1"/>
  <c r="L4981" i="1"/>
  <c r="M4981" i="1" s="1"/>
  <c r="L4982" i="1"/>
  <c r="M4982" i="1" s="1"/>
  <c r="L4983" i="1"/>
  <c r="M4983" i="1" s="1"/>
  <c r="L4984" i="1"/>
  <c r="M4984" i="1" s="1"/>
  <c r="L4985" i="1"/>
  <c r="M4985" i="1" s="1"/>
  <c r="L4986" i="1"/>
  <c r="M4986" i="1" s="1"/>
  <c r="L4987" i="1"/>
  <c r="M4987" i="1" s="1"/>
  <c r="L4988" i="1"/>
  <c r="M4988" i="1" s="1"/>
  <c r="L4989" i="1"/>
  <c r="M4989" i="1" s="1"/>
  <c r="L4990" i="1"/>
  <c r="M4990" i="1" s="1"/>
  <c r="L4991" i="1"/>
  <c r="M4991" i="1" s="1"/>
  <c r="L4992" i="1"/>
  <c r="M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0" i="1"/>
  <c r="M5010" i="1" s="1"/>
  <c r="L5011" i="1"/>
  <c r="M5011" i="1" s="1"/>
  <c r="L5012" i="1"/>
  <c r="M5012" i="1" s="1"/>
  <c r="L5013" i="1"/>
  <c r="M5013" i="1" s="1"/>
  <c r="L5014" i="1"/>
  <c r="M5014" i="1" s="1"/>
  <c r="L5015" i="1"/>
  <c r="M5015" i="1" s="1"/>
  <c r="L5016" i="1"/>
  <c r="M5016" i="1" s="1"/>
  <c r="L5017" i="1"/>
  <c r="M5017" i="1" s="1"/>
  <c r="L5018" i="1"/>
  <c r="M5018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 s="1"/>
  <c r="L5044" i="1"/>
  <c r="M5044" i="1" s="1"/>
  <c r="L5045" i="1"/>
  <c r="M5045" i="1" s="1"/>
  <c r="L5046" i="1"/>
  <c r="M5046" i="1" s="1"/>
  <c r="L5047" i="1"/>
  <c r="M5047" i="1" s="1"/>
  <c r="L5048" i="1"/>
  <c r="M5048" i="1" s="1"/>
  <c r="L5049" i="1"/>
  <c r="M5049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 s="1"/>
  <c r="L5060" i="1"/>
  <c r="M5060" i="1" s="1"/>
  <c r="L5061" i="1"/>
  <c r="M5061" i="1" s="1"/>
  <c r="L5062" i="1"/>
  <c r="M5062" i="1" s="1"/>
  <c r="L5063" i="1"/>
  <c r="M5063" i="1" s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 s="1"/>
  <c r="L5070" i="1"/>
  <c r="M5070" i="1" s="1"/>
  <c r="L5071" i="1"/>
  <c r="M5071" i="1" s="1"/>
  <c r="L5072" i="1"/>
  <c r="M5072" i="1" s="1"/>
  <c r="L5073" i="1"/>
  <c r="M5073" i="1" s="1"/>
  <c r="L5074" i="1"/>
  <c r="M5074" i="1" s="1"/>
  <c r="L5075" i="1"/>
  <c r="M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 s="1"/>
  <c r="L5084" i="1"/>
  <c r="M5084" i="1" s="1"/>
  <c r="L5085" i="1"/>
  <c r="M5085" i="1" s="1"/>
  <c r="L5086" i="1"/>
  <c r="M5086" i="1" s="1"/>
  <c r="L5087" i="1"/>
  <c r="M5087" i="1" s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4" i="1"/>
  <c r="M5104" i="1" s="1"/>
  <c r="L5105" i="1"/>
  <c r="M5105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1" i="1"/>
  <c r="M5111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 s="1"/>
  <c r="L5118" i="1"/>
  <c r="M5118" i="1" s="1"/>
  <c r="L5119" i="1"/>
  <c r="M5119" i="1" s="1"/>
  <c r="L5120" i="1"/>
  <c r="M5120" i="1" s="1"/>
  <c r="L5121" i="1"/>
  <c r="M5121" i="1" s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 s="1"/>
  <c r="L5129" i="1"/>
  <c r="M5129" i="1" s="1"/>
  <c r="L5130" i="1"/>
  <c r="M5130" i="1" s="1"/>
  <c r="L5131" i="1"/>
  <c r="M5131" i="1"/>
  <c r="L5132" i="1"/>
  <c r="M5132" i="1" s="1"/>
  <c r="L5133" i="1"/>
  <c r="M5133" i="1" s="1"/>
  <c r="L5134" i="1"/>
  <c r="M5134" i="1" s="1"/>
  <c r="L5135" i="1"/>
  <c r="M5135" i="1" s="1"/>
  <c r="L5136" i="1"/>
  <c r="M5136" i="1" s="1"/>
  <c r="L5137" i="1"/>
  <c r="M5137" i="1" s="1"/>
  <c r="L5138" i="1"/>
  <c r="M5138" i="1" s="1"/>
  <c r="L5139" i="1"/>
  <c r="M5139" i="1" s="1"/>
  <c r="L5140" i="1"/>
  <c r="M5140" i="1" s="1"/>
  <c r="L5141" i="1"/>
  <c r="M5141" i="1" s="1"/>
  <c r="L5142" i="1"/>
  <c r="M5142" i="1" s="1"/>
  <c r="L5143" i="1"/>
  <c r="M5143" i="1" s="1"/>
  <c r="L5144" i="1"/>
  <c r="M5144" i="1" s="1"/>
  <c r="L5145" i="1"/>
  <c r="M5145" i="1" s="1"/>
  <c r="L5146" i="1"/>
  <c r="M5146" i="1" s="1"/>
  <c r="L5147" i="1"/>
  <c r="M5147" i="1" s="1"/>
  <c r="L5148" i="1"/>
  <c r="M5148" i="1" s="1"/>
  <c r="L5149" i="1"/>
  <c r="M5149" i="1" s="1"/>
  <c r="L5150" i="1"/>
  <c r="M5150" i="1" s="1"/>
  <c r="L5151" i="1"/>
  <c r="M5151" i="1" s="1"/>
  <c r="L5152" i="1"/>
  <c r="M5152" i="1"/>
  <c r="L5153" i="1"/>
  <c r="M5153" i="1" s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 s="1"/>
  <c r="L5161" i="1"/>
  <c r="M5161" i="1" s="1"/>
  <c r="L5162" i="1"/>
  <c r="M5162" i="1" s="1"/>
  <c r="L5163" i="1"/>
  <c r="M5163" i="1" s="1"/>
  <c r="L5164" i="1"/>
  <c r="M5164" i="1" s="1"/>
  <c r="L5165" i="1"/>
  <c r="M5165" i="1" s="1"/>
  <c r="L5166" i="1"/>
  <c r="M5166" i="1" s="1"/>
  <c r="L5167" i="1"/>
  <c r="M5167" i="1" s="1"/>
  <c r="L5168" i="1"/>
  <c r="M5168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 s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 s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 s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 s="1"/>
  <c r="L5222" i="1"/>
  <c r="M5222" i="1" s="1"/>
  <c r="L5223" i="1"/>
  <c r="M5223" i="1" s="1"/>
  <c r="L5224" i="1"/>
  <c r="M5224" i="1" s="1"/>
  <c r="L5225" i="1"/>
  <c r="M5225" i="1" s="1"/>
  <c r="L5226" i="1"/>
  <c r="M5226" i="1" s="1"/>
  <c r="L5227" i="1"/>
  <c r="M5227" i="1" s="1"/>
  <c r="L5228" i="1"/>
  <c r="M5228" i="1" s="1"/>
  <c r="L5229" i="1"/>
  <c r="M5229" i="1" s="1"/>
  <c r="L5230" i="1"/>
  <c r="M5230" i="1" s="1"/>
  <c r="L5231" i="1"/>
  <c r="M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 s="1"/>
  <c r="L5242" i="1"/>
  <c r="M5242" i="1" s="1"/>
  <c r="L5243" i="1"/>
  <c r="M5243" i="1" s="1"/>
  <c r="L5244" i="1"/>
  <c r="M5244" i="1" s="1"/>
  <c r="L5245" i="1"/>
  <c r="M5245" i="1" s="1"/>
  <c r="L5246" i="1"/>
  <c r="M5246" i="1" s="1"/>
  <c r="L5247" i="1"/>
  <c r="M5247" i="1" s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 s="1"/>
  <c r="L5259" i="1"/>
  <c r="M5259" i="1" s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 s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 s="1"/>
  <c r="L5280" i="1"/>
  <c r="M5280" i="1" s="1"/>
  <c r="L5281" i="1"/>
  <c r="M5281" i="1" s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 s="1"/>
  <c r="L5289" i="1"/>
  <c r="M5289" i="1" s="1"/>
  <c r="L5290" i="1"/>
  <c r="M5290" i="1" s="1"/>
  <c r="L5291" i="1"/>
  <c r="M5291" i="1" s="1"/>
  <c r="L5292" i="1"/>
  <c r="M5292" i="1" s="1"/>
  <c r="L5293" i="1"/>
  <c r="M5293" i="1" s="1"/>
  <c r="L5294" i="1"/>
  <c r="M5294" i="1" s="1"/>
  <c r="L5295" i="1"/>
  <c r="M5295" i="1" s="1"/>
  <c r="L5296" i="1"/>
  <c r="M5296" i="1" s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 s="1"/>
  <c r="L5305" i="1"/>
  <c r="M5305" i="1" s="1"/>
  <c r="L5306" i="1"/>
  <c r="M5306" i="1" s="1"/>
  <c r="L5307" i="1"/>
  <c r="M5307" i="1" s="1"/>
  <c r="L5308" i="1"/>
  <c r="M5308" i="1" s="1"/>
  <c r="L5309" i="1"/>
  <c r="M5309" i="1" s="1"/>
  <c r="L5310" i="1"/>
  <c r="M5310" i="1" s="1"/>
  <c r="L5311" i="1"/>
  <c r="M5311" i="1" s="1"/>
  <c r="L5312" i="1"/>
  <c r="M5312" i="1" s="1"/>
  <c r="L5313" i="1"/>
  <c r="M5313" i="1" s="1"/>
  <c r="L5314" i="1"/>
  <c r="M5314" i="1" s="1"/>
  <c r="L5315" i="1"/>
  <c r="M5315" i="1" s="1"/>
  <c r="L5316" i="1"/>
  <c r="M5316" i="1" s="1"/>
  <c r="L5317" i="1"/>
  <c r="M5317" i="1" s="1"/>
  <c r="L5318" i="1"/>
  <c r="M5318" i="1" s="1"/>
  <c r="L5319" i="1"/>
  <c r="M5319" i="1" s="1"/>
  <c r="L5320" i="1"/>
  <c r="M5320" i="1" s="1"/>
  <c r="L5321" i="1"/>
  <c r="M5321" i="1" s="1"/>
  <c r="L5322" i="1"/>
  <c r="M5322" i="1" s="1"/>
  <c r="L5323" i="1"/>
  <c r="M5323" i="1" s="1"/>
  <c r="L5324" i="1"/>
  <c r="M5324" i="1" s="1"/>
  <c r="L5325" i="1"/>
  <c r="M5325" i="1" s="1"/>
  <c r="L5326" i="1"/>
  <c r="M5326" i="1" s="1"/>
  <c r="L5327" i="1"/>
  <c r="M5327" i="1" s="1"/>
  <c r="L5328" i="1"/>
  <c r="M5328" i="1" s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 s="1"/>
  <c r="L5335" i="1"/>
  <c r="M5335" i="1" s="1"/>
  <c r="L5336" i="1"/>
  <c r="M5336" i="1" s="1"/>
  <c r="L5337" i="1"/>
  <c r="M5337" i="1" s="1"/>
  <c r="L5338" i="1"/>
  <c r="M5338" i="1" s="1"/>
  <c r="L5339" i="1"/>
  <c r="M5339" i="1" s="1"/>
  <c r="L5340" i="1"/>
  <c r="M5340" i="1" s="1"/>
  <c r="L5341" i="1"/>
  <c r="M5341" i="1" s="1"/>
  <c r="L5342" i="1"/>
  <c r="M5342" i="1" s="1"/>
  <c r="L5343" i="1"/>
  <c r="M5343" i="1" s="1"/>
  <c r="L5344" i="1"/>
  <c r="M5344" i="1" s="1"/>
  <c r="L5345" i="1"/>
  <c r="M5345" i="1" s="1"/>
  <c r="L5346" i="1"/>
  <c r="M5346" i="1" s="1"/>
  <c r="L5347" i="1"/>
  <c r="M5347" i="1" s="1"/>
  <c r="L5348" i="1"/>
  <c r="M5348" i="1" s="1"/>
  <c r="L5349" i="1"/>
  <c r="M5349" i="1" s="1"/>
  <c r="L5350" i="1"/>
  <c r="M5350" i="1" s="1"/>
  <c r="L5351" i="1"/>
  <c r="M5351" i="1" s="1"/>
  <c r="L5352" i="1"/>
  <c r="M5352" i="1" s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3" i="1"/>
  <c r="M5363" i="1" s="1"/>
  <c r="L5364" i="1"/>
  <c r="M5364" i="1" s="1"/>
  <c r="L5365" i="1"/>
  <c r="M5365" i="1" s="1"/>
  <c r="L5366" i="1"/>
  <c r="M5366" i="1" s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 s="1"/>
  <c r="L5375" i="1"/>
  <c r="M5375" i="1" s="1"/>
  <c r="L5376" i="1"/>
  <c r="M5376" i="1" s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 s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 s="1"/>
  <c r="L5409" i="1"/>
  <c r="M5409" i="1" s="1"/>
  <c r="L5410" i="1"/>
  <c r="M5410" i="1" s="1"/>
  <c r="L5411" i="1"/>
  <c r="M5411" i="1" s="1"/>
  <c r="L5412" i="1"/>
  <c r="M5412" i="1" s="1"/>
  <c r="L5413" i="1"/>
  <c r="M5413" i="1" s="1"/>
  <c r="L5414" i="1"/>
  <c r="M5414" i="1" s="1"/>
  <c r="L5415" i="1"/>
  <c r="M5415" i="1" s="1"/>
  <c r="L5416" i="1"/>
  <c r="M5416" i="1" s="1"/>
  <c r="L5417" i="1"/>
  <c r="M5417" i="1" s="1"/>
  <c r="L5418" i="1"/>
  <c r="M5418" i="1" s="1"/>
  <c r="L5419" i="1"/>
  <c r="M5419" i="1" s="1"/>
  <c r="L5420" i="1"/>
  <c r="M5420" i="1" s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 s="1"/>
  <c r="L5433" i="1"/>
  <c r="M5433" i="1" s="1"/>
  <c r="L5434" i="1"/>
  <c r="M5434" i="1" s="1"/>
  <c r="L5435" i="1"/>
  <c r="M5435" i="1" s="1"/>
  <c r="L5436" i="1"/>
  <c r="M5436" i="1" s="1"/>
  <c r="L5437" i="1"/>
  <c r="M5437" i="1" s="1"/>
  <c r="L5438" i="1"/>
  <c r="M5438" i="1" s="1"/>
  <c r="L5439" i="1"/>
  <c r="M5439" i="1" s="1"/>
  <c r="L5440" i="1"/>
  <c r="M5440" i="1" s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 s="1"/>
  <c r="L5447" i="1"/>
  <c r="M5447" i="1" s="1"/>
  <c r="L5448" i="1"/>
  <c r="M5448" i="1" s="1"/>
  <c r="L5449" i="1"/>
  <c r="M5449" i="1" s="1"/>
  <c r="L5450" i="1"/>
  <c r="M5450" i="1" s="1"/>
  <c r="L5451" i="1"/>
  <c r="M5451" i="1" s="1"/>
  <c r="L5452" i="1"/>
  <c r="M5452" i="1" s="1"/>
  <c r="L5453" i="1"/>
  <c r="M5453" i="1" s="1"/>
  <c r="L5454" i="1"/>
  <c r="M5454" i="1" s="1"/>
  <c r="L5455" i="1"/>
  <c r="M5455" i="1" s="1"/>
  <c r="L5456" i="1"/>
  <c r="M5456" i="1" s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 s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 s="1"/>
  <c r="L5473" i="1"/>
  <c r="M5473" i="1" s="1"/>
  <c r="L5474" i="1"/>
  <c r="M5474" i="1" s="1"/>
  <c r="L5475" i="1"/>
  <c r="M5475" i="1" s="1"/>
  <c r="L5476" i="1"/>
  <c r="M5476" i="1" s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 s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4" i="1"/>
  <c r="M5504" i="1" s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 s="1"/>
  <c r="L5525" i="1"/>
  <c r="M5525" i="1" s="1"/>
  <c r="L5526" i="1"/>
  <c r="M5526" i="1" s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 s="1"/>
  <c r="L5549" i="1"/>
  <c r="M5549" i="1" s="1"/>
  <c r="L5550" i="1"/>
  <c r="M5550" i="1" s="1"/>
  <c r="L5551" i="1"/>
  <c r="M5551" i="1" s="1"/>
  <c r="L5552" i="1"/>
  <c r="M5552" i="1" s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 s="1"/>
  <c r="L5565" i="1"/>
  <c r="M5565" i="1" s="1"/>
  <c r="L5566" i="1"/>
  <c r="M5566" i="1" s="1"/>
  <c r="L5567" i="1"/>
  <c r="M5567" i="1" s="1"/>
  <c r="L5568" i="1"/>
  <c r="M5568" i="1" s="1"/>
  <c r="L5569" i="1"/>
  <c r="M5569" i="1" s="1"/>
  <c r="L5570" i="1"/>
  <c r="M5570" i="1" s="1"/>
  <c r="L5571" i="1"/>
  <c r="M5571" i="1" s="1"/>
  <c r="L5572" i="1"/>
  <c r="M5572" i="1" s="1"/>
  <c r="L5573" i="1"/>
  <c r="M5573" i="1" s="1"/>
  <c r="L5574" i="1"/>
  <c r="M5574" i="1" s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 s="1"/>
  <c r="L5581" i="1"/>
  <c r="M5581" i="1" s="1"/>
  <c r="L5582" i="1"/>
  <c r="M5582" i="1" s="1"/>
  <c r="L5583" i="1"/>
  <c r="M5583" i="1" s="1"/>
  <c r="L5584" i="1"/>
  <c r="M5584" i="1" s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 s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 s="1"/>
  <c r="L5601" i="1"/>
  <c r="M5601" i="1" s="1"/>
  <c r="L5602" i="1"/>
  <c r="M5602" i="1" s="1"/>
  <c r="L5603" i="1"/>
  <c r="M5603" i="1" s="1"/>
  <c r="L5604" i="1"/>
  <c r="M5604" i="1" s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 s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 s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 s="1"/>
  <c r="L5653" i="1"/>
  <c r="M5653" i="1" s="1"/>
  <c r="L5654" i="1"/>
  <c r="M5654" i="1" s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 s="1"/>
  <c r="L5689" i="1"/>
  <c r="M5689" i="1" s="1"/>
  <c r="L5690" i="1"/>
  <c r="M5690" i="1" s="1"/>
  <c r="L5691" i="1"/>
  <c r="M5691" i="1" s="1"/>
  <c r="L5692" i="1"/>
  <c r="M5692" i="1" s="1"/>
  <c r="L5693" i="1"/>
  <c r="M5693" i="1" s="1"/>
  <c r="L5694" i="1"/>
  <c r="M5694" i="1" s="1"/>
  <c r="L5695" i="1"/>
  <c r="M5695" i="1" s="1"/>
  <c r="L5696" i="1"/>
  <c r="M5696" i="1" s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 s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 s="1"/>
  <c r="L5709" i="1"/>
  <c r="M5709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 s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 s="1"/>
  <c r="L5727" i="1"/>
  <c r="M5727" i="1" s="1"/>
  <c r="L5728" i="1"/>
  <c r="M5728" i="1" s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 s="1"/>
  <c r="L5735" i="1"/>
  <c r="M5735" i="1" s="1"/>
  <c r="L5736" i="1"/>
  <c r="M5736" i="1" s="1"/>
  <c r="L5737" i="1"/>
  <c r="M5737" i="1" s="1"/>
  <c r="L5738" i="1"/>
  <c r="M5738" i="1" s="1"/>
  <c r="L5739" i="1"/>
  <c r="M5739" i="1" s="1"/>
  <c r="L5740" i="1"/>
  <c r="M5740" i="1" s="1"/>
  <c r="L5741" i="1"/>
  <c r="M5741" i="1" s="1"/>
  <c r="L5742" i="1"/>
  <c r="M5742" i="1" s="1"/>
  <c r="L5743" i="1"/>
  <c r="M5743" i="1" s="1"/>
  <c r="L5744" i="1"/>
  <c r="M5744" i="1" s="1"/>
  <c r="L5745" i="1"/>
  <c r="M5745" i="1" s="1"/>
  <c r="L5746" i="1"/>
  <c r="M5746" i="1" s="1"/>
  <c r="L5747" i="1"/>
  <c r="M5747" i="1" s="1"/>
  <c r="L5748" i="1"/>
  <c r="M5748" i="1" s="1"/>
  <c r="L5749" i="1"/>
  <c r="M5749" i="1" s="1"/>
  <c r="L5750" i="1"/>
  <c r="M5750" i="1" s="1"/>
  <c r="L5751" i="1"/>
  <c r="M5751" i="1" s="1"/>
  <c r="L5752" i="1"/>
  <c r="M5752" i="1" s="1"/>
  <c r="L5753" i="1"/>
  <c r="M5753" i="1" s="1"/>
  <c r="L5754" i="1"/>
  <c r="M5754" i="1" s="1"/>
  <c r="L5755" i="1"/>
  <c r="M5755" i="1" s="1"/>
  <c r="L5756" i="1"/>
  <c r="M5756" i="1" s="1"/>
  <c r="L5757" i="1"/>
  <c r="M5757" i="1" s="1"/>
  <c r="L5758" i="1"/>
  <c r="M5758" i="1" s="1"/>
  <c r="L5759" i="1"/>
  <c r="M5759" i="1" s="1"/>
  <c r="L5760" i="1"/>
  <c r="M5760" i="1" s="1"/>
  <c r="L5761" i="1"/>
  <c r="M5761" i="1" s="1"/>
  <c r="L5762" i="1"/>
  <c r="M5762" i="1" s="1"/>
  <c r="L5763" i="1"/>
  <c r="M5763" i="1" s="1"/>
  <c r="L5764" i="1"/>
  <c r="M5764" i="1" s="1"/>
  <c r="L5765" i="1"/>
  <c r="M5765" i="1" s="1"/>
  <c r="L5766" i="1"/>
  <c r="M5766" i="1" s="1"/>
  <c r="L5767" i="1"/>
  <c r="M5767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 s="1"/>
  <c r="L5775" i="1"/>
  <c r="M5775" i="1" s="1"/>
  <c r="L5776" i="1"/>
  <c r="M5776" i="1" s="1"/>
  <c r="L5777" i="1"/>
  <c r="M5777" i="1" s="1"/>
  <c r="L5778" i="1"/>
  <c r="M5778" i="1" s="1"/>
  <c r="L5779" i="1"/>
  <c r="M5779" i="1" s="1"/>
  <c r="L5780" i="1"/>
  <c r="M5780" i="1" s="1"/>
  <c r="L5781" i="1"/>
  <c r="M5781" i="1" s="1"/>
  <c r="L5782" i="1"/>
  <c r="M5782" i="1" s="1"/>
  <c r="L5783" i="1"/>
  <c r="M5783" i="1" s="1"/>
  <c r="L5784" i="1"/>
  <c r="M5784" i="1" s="1"/>
  <c r="L5785" i="1"/>
  <c r="M5785" i="1" s="1"/>
  <c r="L5786" i="1"/>
  <c r="M5786" i="1" s="1"/>
  <c r="L5787" i="1"/>
  <c r="M5787" i="1" s="1"/>
  <c r="L5788" i="1"/>
  <c r="M5788" i="1" s="1"/>
  <c r="L5789" i="1"/>
  <c r="M5789" i="1" s="1"/>
  <c r="L5790" i="1"/>
  <c r="M5790" i="1" s="1"/>
  <c r="L5791" i="1"/>
  <c r="M5791" i="1" s="1"/>
  <c r="L5792" i="1"/>
  <c r="M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 s="1"/>
  <c r="L5801" i="1"/>
  <c r="M5801" i="1" s="1"/>
  <c r="L5802" i="1"/>
  <c r="M5802" i="1" s="1"/>
  <c r="L5803" i="1"/>
  <c r="M5803" i="1" s="1"/>
  <c r="L5804" i="1"/>
  <c r="M5804" i="1" s="1"/>
  <c r="L5805" i="1"/>
  <c r="M5805" i="1" s="1"/>
  <c r="L5806" i="1"/>
  <c r="M5806" i="1" s="1"/>
  <c r="L5807" i="1"/>
  <c r="M5807" i="1" s="1"/>
  <c r="L5808" i="1"/>
  <c r="M5808" i="1" s="1"/>
  <c r="L5809" i="1"/>
  <c r="M5809" i="1" s="1"/>
  <c r="L5810" i="1"/>
  <c r="M5810" i="1" s="1"/>
  <c r="L5811" i="1"/>
  <c r="M5811" i="1" s="1"/>
  <c r="L5812" i="1"/>
  <c r="M5812" i="1" s="1"/>
  <c r="L5813" i="1"/>
  <c r="M5813" i="1" s="1"/>
  <c r="L5814" i="1"/>
  <c r="M5814" i="1" s="1"/>
  <c r="L5815" i="1"/>
  <c r="M5815" i="1" s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 s="1"/>
  <c r="L5823" i="1"/>
  <c r="M5823" i="1" s="1"/>
  <c r="L5824" i="1"/>
  <c r="M5824" i="1" s="1"/>
  <c r="L5825" i="1"/>
  <c r="M5825" i="1" s="1"/>
  <c r="L5826" i="1"/>
  <c r="M5826" i="1" s="1"/>
  <c r="L5827" i="1"/>
  <c r="M5827" i="1" s="1"/>
  <c r="L5828" i="1"/>
  <c r="M5828" i="1" s="1"/>
  <c r="L5829" i="1"/>
  <c r="M5829" i="1" s="1"/>
  <c r="L5830" i="1"/>
  <c r="M5830" i="1" s="1"/>
  <c r="L5831" i="1"/>
  <c r="M5831" i="1" s="1"/>
  <c r="L5832" i="1"/>
  <c r="M5832" i="1" s="1"/>
  <c r="L5833" i="1"/>
  <c r="M5833" i="1" s="1"/>
  <c r="L5834" i="1"/>
  <c r="M5834" i="1" s="1"/>
  <c r="L5835" i="1"/>
  <c r="M5835" i="1" s="1"/>
  <c r="L5836" i="1"/>
  <c r="M5836" i="1" s="1"/>
  <c r="L5837" i="1"/>
  <c r="M5837" i="1" s="1"/>
  <c r="L5838" i="1"/>
  <c r="M5838" i="1" s="1"/>
  <c r="L5839" i="1"/>
  <c r="M5839" i="1" s="1"/>
  <c r="L5840" i="1"/>
  <c r="M5840" i="1" s="1"/>
  <c r="L5841" i="1"/>
  <c r="M5841" i="1" s="1"/>
  <c r="L5842" i="1"/>
  <c r="M5842" i="1" s="1"/>
  <c r="L5843" i="1"/>
  <c r="M5843" i="1" s="1"/>
  <c r="L5844" i="1"/>
  <c r="M5844" i="1" s="1"/>
  <c r="L5845" i="1"/>
  <c r="M5845" i="1" s="1"/>
  <c r="L5846" i="1"/>
  <c r="M5846" i="1" s="1"/>
  <c r="L5847" i="1"/>
  <c r="M5847" i="1" s="1"/>
  <c r="L5848" i="1"/>
  <c r="M5848" i="1" s="1"/>
  <c r="L5849" i="1"/>
  <c r="M5849" i="1" s="1"/>
  <c r="L5850" i="1"/>
  <c r="M5850" i="1" s="1"/>
  <c r="L5851" i="1"/>
  <c r="M5851" i="1" s="1"/>
  <c r="L5852" i="1"/>
  <c r="M5852" i="1" s="1"/>
  <c r="L5853" i="1"/>
  <c r="M5853" i="1" s="1"/>
  <c r="L5854" i="1"/>
  <c r="M5854" i="1" s="1"/>
  <c r="L5855" i="1"/>
  <c r="M5855" i="1" s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 s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 s="1"/>
  <c r="L5876" i="1"/>
  <c r="M5876" i="1" s="1"/>
  <c r="L5877" i="1"/>
  <c r="M5877" i="1" s="1"/>
  <c r="L5878" i="1"/>
  <c r="M5878" i="1" s="1"/>
  <c r="L5879" i="1"/>
  <c r="M5879" i="1" s="1"/>
  <c r="L5880" i="1"/>
  <c r="M5880" i="1" s="1"/>
  <c r="L5881" i="1"/>
  <c r="M5881" i="1" s="1"/>
  <c r="L5882" i="1"/>
  <c r="M5882" i="1" s="1"/>
  <c r="L5883" i="1"/>
  <c r="M5883" i="1" s="1"/>
  <c r="L5884" i="1"/>
  <c r="M5884" i="1" s="1"/>
  <c r="L5885" i="1"/>
  <c r="M5885" i="1" s="1"/>
  <c r="L5886" i="1"/>
  <c r="M5886" i="1" s="1"/>
  <c r="L5887" i="1"/>
  <c r="M5887" i="1" s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 s="1"/>
  <c r="L5895" i="1"/>
  <c r="M5895" i="1" s="1"/>
  <c r="L5896" i="1"/>
  <c r="M5896" i="1" s="1"/>
  <c r="L5897" i="1"/>
  <c r="M5897" i="1" s="1"/>
  <c r="L5898" i="1"/>
  <c r="M5898" i="1" s="1"/>
  <c r="L5899" i="1"/>
  <c r="M5899" i="1" s="1"/>
  <c r="L5900" i="1"/>
  <c r="M5900" i="1" s="1"/>
  <c r="L5901" i="1"/>
  <c r="M5901" i="1" s="1"/>
  <c r="L5902" i="1"/>
  <c r="M5902" i="1" s="1"/>
  <c r="L5903" i="1"/>
  <c r="M5903" i="1" s="1"/>
  <c r="L5904" i="1"/>
  <c r="M5904" i="1" s="1"/>
  <c r="L5905" i="1"/>
  <c r="M5905" i="1" s="1"/>
  <c r="L5906" i="1"/>
  <c r="M5906" i="1" s="1"/>
  <c r="L5907" i="1"/>
  <c r="M5907" i="1" s="1"/>
  <c r="L5908" i="1"/>
  <c r="M5908" i="1" s="1"/>
  <c r="L5909" i="1"/>
  <c r="M5909" i="1" s="1"/>
  <c r="L5910" i="1"/>
  <c r="M5910" i="1" s="1"/>
  <c r="L5911" i="1"/>
  <c r="M5911" i="1" s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 s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 s="1"/>
  <c r="L5928" i="1"/>
  <c r="M5928" i="1" s="1"/>
  <c r="L5929" i="1"/>
  <c r="M5929" i="1" s="1"/>
  <c r="L5930" i="1"/>
  <c r="M5930" i="1" s="1"/>
  <c r="L5931" i="1"/>
  <c r="M5931" i="1" s="1"/>
  <c r="L5932" i="1"/>
  <c r="M5932" i="1" s="1"/>
  <c r="L5933" i="1"/>
  <c r="M5933" i="1" s="1"/>
  <c r="L5934" i="1"/>
  <c r="M5934" i="1" s="1"/>
  <c r="L5935" i="1"/>
  <c r="M5935" i="1" s="1"/>
  <c r="L5936" i="1"/>
  <c r="M5936" i="1" s="1"/>
  <c r="L5937" i="1"/>
  <c r="M5937" i="1" s="1"/>
  <c r="L5938" i="1"/>
  <c r="M5938" i="1" s="1"/>
  <c r="L5939" i="1"/>
  <c r="M5939" i="1" s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 s="1"/>
  <c r="L5947" i="1"/>
  <c r="M5947" i="1" s="1"/>
  <c r="L5948" i="1"/>
  <c r="M5948" i="1" s="1"/>
  <c r="L5949" i="1"/>
  <c r="M5949" i="1" s="1"/>
  <c r="L5950" i="1"/>
  <c r="M5950" i="1" s="1"/>
  <c r="L5951" i="1"/>
  <c r="M5951" i="1" s="1"/>
  <c r="L5952" i="1"/>
  <c r="M5952" i="1" s="1"/>
  <c r="L5953" i="1"/>
  <c r="M5953" i="1" s="1"/>
  <c r="L5954" i="1"/>
  <c r="M5954" i="1" s="1"/>
  <c r="L5955" i="1"/>
  <c r="M5955" i="1" s="1"/>
  <c r="L5956" i="1"/>
  <c r="M5956" i="1" s="1"/>
  <c r="L5957" i="1"/>
  <c r="M5957" i="1" s="1"/>
  <c r="L5958" i="1"/>
  <c r="M5958" i="1" s="1"/>
  <c r="L5959" i="1"/>
  <c r="M5959" i="1" s="1"/>
  <c r="L5960" i="1"/>
  <c r="M5960" i="1" s="1"/>
  <c r="L5961" i="1"/>
  <c r="M5961" i="1" s="1"/>
  <c r="L5962" i="1"/>
  <c r="M5962" i="1" s="1"/>
  <c r="L5963" i="1"/>
  <c r="M5963" i="1" s="1"/>
  <c r="L5964" i="1"/>
  <c r="M5964" i="1" s="1"/>
  <c r="L5965" i="1"/>
  <c r="M5965" i="1" s="1"/>
  <c r="L5966" i="1"/>
  <c r="M5966" i="1" s="1"/>
  <c r="L5967" i="1"/>
  <c r="M5967" i="1" s="1"/>
  <c r="L5968" i="1"/>
  <c r="M5968" i="1" s="1"/>
  <c r="L5969" i="1"/>
  <c r="M5969" i="1" s="1"/>
  <c r="L5970" i="1"/>
  <c r="M5970" i="1" s="1"/>
  <c r="L5971" i="1"/>
  <c r="M5971" i="1" s="1"/>
  <c r="L5972" i="1"/>
  <c r="M5972" i="1" s="1"/>
  <c r="L5973" i="1"/>
  <c r="M5973" i="1" s="1"/>
  <c r="L5974" i="1"/>
  <c r="M5974" i="1" s="1"/>
  <c r="L5975" i="1"/>
  <c r="M5975" i="1" s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L5984" i="1"/>
  <c r="M5984" i="1" s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 s="1"/>
  <c r="L5992" i="1"/>
  <c r="M5992" i="1" s="1"/>
  <c r="L5993" i="1"/>
  <c r="M5993" i="1" s="1"/>
  <c r="L5994" i="1"/>
  <c r="M5994" i="1" s="1"/>
  <c r="L5995" i="1"/>
  <c r="M5995" i="1" s="1"/>
  <c r="L5996" i="1"/>
  <c r="M5996" i="1" s="1"/>
  <c r="L5997" i="1"/>
  <c r="M5997" i="1" s="1"/>
  <c r="L5998" i="1"/>
  <c r="M5998" i="1" s="1"/>
  <c r="L5999" i="1"/>
  <c r="M5999" i="1" s="1"/>
  <c r="L6000" i="1"/>
  <c r="M6000" i="1" s="1"/>
  <c r="L6001" i="1"/>
  <c r="M6001" i="1" s="1"/>
  <c r="L6002" i="1"/>
  <c r="M6002" i="1" s="1"/>
  <c r="L6003" i="1"/>
  <c r="M6003" i="1" s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 s="1"/>
  <c r="L6011" i="1"/>
  <c r="M6011" i="1" s="1"/>
  <c r="L6012" i="1"/>
  <c r="M6012" i="1" s="1"/>
  <c r="L6013" i="1"/>
  <c r="M6013" i="1" s="1"/>
  <c r="L6014" i="1"/>
  <c r="M6014" i="1" s="1"/>
  <c r="L6015" i="1"/>
  <c r="M6015" i="1" s="1"/>
  <c r="L6016" i="1"/>
  <c r="M6016" i="1" s="1"/>
  <c r="L6017" i="1"/>
  <c r="M6017" i="1" s="1"/>
  <c r="L6018" i="1"/>
  <c r="M6018" i="1" s="1"/>
  <c r="L6019" i="1"/>
  <c r="M6019" i="1" s="1"/>
  <c r="L6020" i="1"/>
  <c r="M6020" i="1" s="1"/>
  <c r="L6021" i="1"/>
  <c r="M6021" i="1" s="1"/>
  <c r="L6022" i="1"/>
  <c r="M6022" i="1" s="1"/>
  <c r="L6023" i="1"/>
  <c r="M6023" i="1" s="1"/>
  <c r="L6024" i="1"/>
  <c r="M6024" i="1" s="1"/>
  <c r="L6025" i="1"/>
  <c r="M6025" i="1" s="1"/>
  <c r="L6026" i="1"/>
  <c r="M6026" i="1" s="1"/>
  <c r="L6027" i="1"/>
  <c r="M6027" i="1" s="1"/>
  <c r="L6028" i="1"/>
  <c r="M6028" i="1" s="1"/>
  <c r="L6029" i="1"/>
  <c r="M6029" i="1" s="1"/>
  <c r="L6030" i="1"/>
  <c r="M6030" i="1" s="1"/>
  <c r="L6031" i="1"/>
  <c r="M6031" i="1" s="1"/>
  <c r="L6032" i="1"/>
  <c r="M6032" i="1" s="1"/>
  <c r="L6033" i="1"/>
  <c r="M6033" i="1" s="1"/>
  <c r="L6034" i="1"/>
  <c r="M6034" i="1" s="1"/>
  <c r="L6035" i="1"/>
  <c r="M6035" i="1" s="1"/>
  <c r="L6036" i="1"/>
  <c r="M6036" i="1" s="1"/>
  <c r="L6037" i="1"/>
  <c r="M6037" i="1" s="1"/>
  <c r="L6038" i="1"/>
  <c r="M6038" i="1" s="1"/>
  <c r="L6039" i="1"/>
  <c r="M6039" i="1" s="1"/>
  <c r="L6040" i="1"/>
  <c r="M6040" i="1" s="1"/>
  <c r="L6041" i="1"/>
  <c r="M6041" i="1" s="1"/>
  <c r="L6042" i="1"/>
  <c r="M6042" i="1" s="1"/>
  <c r="L6043" i="1"/>
  <c r="M6043" i="1" s="1"/>
  <c r="L6044" i="1"/>
  <c r="M6044" i="1" s="1"/>
  <c r="L6045" i="1"/>
  <c r="M6045" i="1" s="1"/>
  <c r="L6046" i="1"/>
  <c r="M6046" i="1" s="1"/>
  <c r="L6047" i="1"/>
  <c r="M6047" i="1" s="1"/>
  <c r="L6048" i="1"/>
  <c r="M6048" i="1" s="1"/>
  <c r="L6049" i="1"/>
  <c r="M6049" i="1" s="1"/>
  <c r="L6050" i="1"/>
  <c r="M6050" i="1" s="1"/>
  <c r="L6051" i="1"/>
  <c r="M6051" i="1" s="1"/>
  <c r="L6052" i="1"/>
  <c r="M6052" i="1" s="1"/>
  <c r="L6053" i="1"/>
  <c r="M6053" i="1" s="1"/>
  <c r="L6054" i="1"/>
  <c r="M6054" i="1" s="1"/>
  <c r="L6055" i="1"/>
  <c r="M6055" i="1" s="1"/>
  <c r="L6056" i="1"/>
  <c r="M6056" i="1" s="1"/>
  <c r="L6057" i="1"/>
  <c r="M6057" i="1" s="1"/>
  <c r="L6058" i="1"/>
  <c r="M6058" i="1" s="1"/>
  <c r="L6059" i="1"/>
  <c r="M6059" i="1" s="1"/>
  <c r="L6060" i="1"/>
  <c r="M6060" i="1" s="1"/>
  <c r="L6061" i="1"/>
  <c r="M6061" i="1" s="1"/>
  <c r="L6062" i="1"/>
  <c r="M6062" i="1" s="1"/>
  <c r="L6063" i="1"/>
  <c r="M6063" i="1" s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 s="1"/>
  <c r="L6070" i="1"/>
  <c r="M6070" i="1" s="1"/>
  <c r="L6071" i="1"/>
  <c r="M6071" i="1" s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 s="1"/>
  <c r="L6078" i="1"/>
  <c r="M6078" i="1" s="1"/>
  <c r="L6079" i="1"/>
  <c r="M6079" i="1" s="1"/>
  <c r="L6080" i="1"/>
  <c r="M6080" i="1" s="1"/>
  <c r="L6081" i="1"/>
  <c r="M6081" i="1" s="1"/>
  <c r="L6082" i="1"/>
  <c r="M6082" i="1" s="1"/>
  <c r="L6083" i="1"/>
  <c r="M6083" i="1" s="1"/>
  <c r="L6084" i="1"/>
  <c r="M6084" i="1" s="1"/>
  <c r="L6085" i="1"/>
  <c r="M6085" i="1" s="1"/>
  <c r="L6086" i="1"/>
  <c r="M6086" i="1" s="1"/>
  <c r="L6087" i="1"/>
  <c r="M6087" i="1" s="1"/>
  <c r="L6088" i="1"/>
  <c r="M6088" i="1" s="1"/>
  <c r="L6089" i="1"/>
  <c r="M6089" i="1" s="1"/>
  <c r="L6090" i="1"/>
  <c r="M6090" i="1" s="1"/>
  <c r="L6091" i="1"/>
  <c r="M6091" i="1" s="1"/>
  <c r="L6092" i="1"/>
  <c r="M6092" i="1" s="1"/>
  <c r="L6093" i="1"/>
  <c r="M6093" i="1" s="1"/>
  <c r="L6094" i="1"/>
  <c r="M6094" i="1" s="1"/>
  <c r="L6095" i="1"/>
  <c r="M6095" i="1" s="1"/>
  <c r="L6096" i="1"/>
  <c r="M6096" i="1" s="1"/>
  <c r="L6097" i="1"/>
  <c r="M6097" i="1" s="1"/>
  <c r="L6098" i="1"/>
  <c r="M6098" i="1" s="1"/>
  <c r="L6099" i="1"/>
  <c r="M6099" i="1" s="1"/>
  <c r="L6100" i="1"/>
  <c r="M6100" i="1" s="1"/>
  <c r="L6101" i="1"/>
  <c r="M6101" i="1" s="1"/>
  <c r="L6102" i="1"/>
  <c r="M6102" i="1" s="1"/>
  <c r="L6103" i="1"/>
  <c r="M6103" i="1" s="1"/>
  <c r="L6104" i="1"/>
  <c r="M6104" i="1" s="1"/>
  <c r="L6105" i="1"/>
  <c r="M6105" i="1" s="1"/>
  <c r="L6106" i="1"/>
  <c r="M6106" i="1" s="1"/>
  <c r="L6107" i="1"/>
  <c r="M6107" i="1" s="1"/>
  <c r="L6108" i="1"/>
  <c r="M6108" i="1" s="1"/>
  <c r="L6109" i="1"/>
  <c r="M6109" i="1" s="1"/>
  <c r="L6110" i="1"/>
  <c r="M6110" i="1" s="1"/>
  <c r="L6111" i="1"/>
  <c r="M6111" i="1" s="1"/>
  <c r="L6112" i="1"/>
  <c r="M6112" i="1" s="1"/>
  <c r="L6113" i="1"/>
  <c r="M6113" i="1" s="1"/>
  <c r="L6114" i="1"/>
  <c r="M6114" i="1" s="1"/>
  <c r="L6115" i="1"/>
  <c r="M6115" i="1" s="1"/>
  <c r="L6116" i="1"/>
  <c r="M6116" i="1" s="1"/>
  <c r="L6117" i="1"/>
  <c r="M6117" i="1" s="1"/>
  <c r="L6118" i="1"/>
  <c r="M6118" i="1" s="1"/>
  <c r="L6119" i="1"/>
  <c r="M6119" i="1" s="1"/>
  <c r="L6120" i="1"/>
  <c r="M6120" i="1" s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 s="1"/>
  <c r="L6127" i="1"/>
  <c r="M6127" i="1" s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 s="1"/>
  <c r="L6135" i="1"/>
  <c r="M6135" i="1" s="1"/>
  <c r="L6136" i="1"/>
  <c r="M6136" i="1" s="1"/>
  <c r="L6137" i="1"/>
  <c r="M6137" i="1" s="1"/>
  <c r="L6138" i="1"/>
  <c r="M6138" i="1" s="1"/>
  <c r="L6139" i="1"/>
  <c r="M6139" i="1" s="1"/>
  <c r="L6140" i="1"/>
  <c r="M6140" i="1" s="1"/>
  <c r="L6141" i="1"/>
  <c r="M6141" i="1" s="1"/>
  <c r="L6142" i="1"/>
  <c r="M6142" i="1" s="1"/>
  <c r="L6143" i="1"/>
  <c r="M6143" i="1" s="1"/>
  <c r="L6144" i="1"/>
  <c r="M6144" i="1" s="1"/>
  <c r="L6145" i="1"/>
  <c r="M6145" i="1" s="1"/>
  <c r="L6146" i="1"/>
  <c r="M6146" i="1" s="1"/>
  <c r="L6147" i="1"/>
  <c r="M6147" i="1" s="1"/>
  <c r="L6148" i="1"/>
  <c r="M6148" i="1" s="1"/>
  <c r="L6149" i="1"/>
  <c r="M6149" i="1" s="1"/>
  <c r="L6150" i="1"/>
  <c r="M6150" i="1" s="1"/>
  <c r="L6151" i="1"/>
  <c r="M6151" i="1" s="1"/>
  <c r="L6152" i="1"/>
  <c r="M6152" i="1" s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 s="1"/>
  <c r="L6162" i="1"/>
  <c r="M6162" i="1" s="1"/>
  <c r="L6163" i="1"/>
  <c r="M6163" i="1" s="1"/>
  <c r="L6164" i="1"/>
  <c r="M6164" i="1" s="1"/>
  <c r="L6165" i="1"/>
  <c r="M6165" i="1" s="1"/>
  <c r="L6166" i="1"/>
  <c r="M6166" i="1" s="1"/>
  <c r="L6167" i="1"/>
  <c r="M6167" i="1" s="1"/>
  <c r="L6168" i="1"/>
  <c r="M6168" i="1" s="1"/>
  <c r="L6169" i="1"/>
  <c r="M6169" i="1" s="1"/>
  <c r="L6170" i="1"/>
  <c r="M6170" i="1" s="1"/>
  <c r="L6171" i="1"/>
  <c r="M6171" i="1" s="1"/>
  <c r="L6172" i="1"/>
  <c r="M6172" i="1" s="1"/>
  <c r="L6173" i="1"/>
  <c r="M6173" i="1" s="1"/>
  <c r="L6174" i="1"/>
  <c r="M6174" i="1" s="1"/>
  <c r="L6175" i="1"/>
  <c r="M6175" i="1" s="1"/>
  <c r="L6176" i="1"/>
  <c r="M6176" i="1" s="1"/>
  <c r="L6177" i="1"/>
  <c r="M6177" i="1" s="1"/>
  <c r="L6178" i="1"/>
  <c r="M6178" i="1" s="1"/>
  <c r="L6179" i="1"/>
  <c r="M6179" i="1" s="1"/>
  <c r="L6180" i="1"/>
  <c r="M6180" i="1" s="1"/>
  <c r="L6181" i="1"/>
  <c r="M6181" i="1" s="1"/>
  <c r="L6182" i="1"/>
  <c r="M6182" i="1" s="1"/>
  <c r="L6183" i="1"/>
  <c r="M6183" i="1" s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 s="1"/>
  <c r="L6191" i="1"/>
  <c r="M6191" i="1" s="1"/>
  <c r="L6192" i="1"/>
  <c r="M6192" i="1" s="1"/>
  <c r="L6193" i="1"/>
  <c r="M6193" i="1" s="1"/>
  <c r="L6194" i="1"/>
  <c r="M6194" i="1" s="1"/>
  <c r="L6195" i="1"/>
  <c r="M6195" i="1" s="1"/>
  <c r="L6196" i="1"/>
  <c r="M6196" i="1" s="1"/>
  <c r="L6197" i="1"/>
  <c r="M6197" i="1" s="1"/>
  <c r="L6198" i="1"/>
  <c r="M6198" i="1" s="1"/>
  <c r="L6199" i="1"/>
  <c r="M6199" i="1" s="1"/>
  <c r="L6200" i="1"/>
  <c r="M6200" i="1" s="1"/>
  <c r="L6201" i="1"/>
  <c r="M6201" i="1" s="1"/>
  <c r="L6202" i="1"/>
  <c r="M6202" i="1" s="1"/>
  <c r="L6203" i="1"/>
  <c r="M6203" i="1" s="1"/>
  <c r="L6204" i="1"/>
  <c r="M6204" i="1" s="1"/>
  <c r="L6205" i="1"/>
  <c r="M6205" i="1" s="1"/>
  <c r="L6206" i="1"/>
  <c r="M6206" i="1" s="1"/>
  <c r="L6207" i="1"/>
  <c r="M6207" i="1" s="1"/>
  <c r="L6208" i="1"/>
  <c r="M6208" i="1" s="1"/>
  <c r="L6209" i="1"/>
  <c r="M6209" i="1" s="1"/>
  <c r="L6210" i="1"/>
  <c r="M6210" i="1" s="1"/>
  <c r="L6211" i="1"/>
  <c r="M6211" i="1" s="1"/>
  <c r="L6212" i="1"/>
  <c r="M6212" i="1" s="1"/>
  <c r="L6213" i="1"/>
  <c r="M6213" i="1" s="1"/>
  <c r="L6214" i="1"/>
  <c r="M6214" i="1" s="1"/>
  <c r="L6215" i="1"/>
  <c r="M6215" i="1" s="1"/>
  <c r="L6216" i="1"/>
  <c r="M6216" i="1" s="1"/>
  <c r="L6217" i="1"/>
  <c r="M6217" i="1" s="1"/>
  <c r="L6218" i="1"/>
  <c r="M6218" i="1" s="1"/>
  <c r="L6219" i="1"/>
  <c r="M6219" i="1" s="1"/>
  <c r="L6220" i="1"/>
  <c r="M6220" i="1" s="1"/>
  <c r="L6221" i="1"/>
  <c r="M6221" i="1" s="1"/>
  <c r="L6222" i="1"/>
  <c r="M6222" i="1" s="1"/>
  <c r="L6223" i="1"/>
  <c r="M6223" i="1" s="1"/>
  <c r="L6224" i="1"/>
  <c r="M6224" i="1" s="1"/>
  <c r="L6225" i="1"/>
  <c r="M6225" i="1" s="1"/>
  <c r="L6226" i="1"/>
  <c r="M6226" i="1" s="1"/>
  <c r="L6227" i="1"/>
  <c r="M6227" i="1" s="1"/>
  <c r="L6228" i="1"/>
  <c r="M6228" i="1" s="1"/>
  <c r="L6229" i="1"/>
  <c r="M6229" i="1" s="1"/>
  <c r="L6230" i="1"/>
  <c r="M6230" i="1" s="1"/>
  <c r="L6231" i="1"/>
  <c r="M6231" i="1" s="1"/>
  <c r="L6232" i="1"/>
  <c r="M6232" i="1" s="1"/>
  <c r="L6233" i="1"/>
  <c r="M6233" i="1" s="1"/>
  <c r="L6234" i="1"/>
  <c r="M6234" i="1" s="1"/>
  <c r="L6235" i="1"/>
  <c r="M6235" i="1" s="1"/>
  <c r="L6236" i="1"/>
  <c r="M6236" i="1" s="1"/>
  <c r="L6237" i="1"/>
  <c r="M6237" i="1" s="1"/>
  <c r="L6238" i="1"/>
  <c r="M6238" i="1" s="1"/>
  <c r="L6239" i="1"/>
  <c r="M6239" i="1" s="1"/>
  <c r="L6240" i="1"/>
  <c r="M6240" i="1" s="1"/>
  <c r="L6241" i="1"/>
  <c r="M6241" i="1" s="1"/>
  <c r="L6242" i="1"/>
  <c r="M6242" i="1" s="1"/>
  <c r="L6243" i="1"/>
  <c r="M6243" i="1" s="1"/>
  <c r="L6244" i="1"/>
  <c r="M6244" i="1" s="1"/>
  <c r="L6245" i="1"/>
  <c r="M6245" i="1" s="1"/>
  <c r="L6246" i="1"/>
  <c r="M6246" i="1" s="1"/>
  <c r="L6247" i="1"/>
  <c r="M6247" i="1" s="1"/>
  <c r="L6248" i="1"/>
  <c r="M6248" i="1" s="1"/>
  <c r="L6249" i="1"/>
  <c r="M6249" i="1" s="1"/>
  <c r="L6250" i="1"/>
  <c r="M6250" i="1" s="1"/>
  <c r="L6251" i="1"/>
  <c r="M6251" i="1" s="1"/>
  <c r="L6252" i="1"/>
  <c r="M6252" i="1" s="1"/>
  <c r="L6253" i="1"/>
  <c r="M6253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 s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 s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 s="1"/>
  <c r="L6279" i="1"/>
  <c r="M6279" i="1" s="1"/>
  <c r="L6280" i="1"/>
  <c r="M6280" i="1" s="1"/>
  <c r="L6281" i="1"/>
  <c r="M6281" i="1" s="1"/>
  <c r="L6282" i="1"/>
  <c r="M6282" i="1" s="1"/>
  <c r="L6283" i="1"/>
  <c r="M6283" i="1" s="1"/>
  <c r="L6284" i="1"/>
  <c r="M6284" i="1" s="1"/>
  <c r="L6285" i="1"/>
  <c r="M6285" i="1" s="1"/>
  <c r="L6286" i="1"/>
  <c r="M6286" i="1" s="1"/>
  <c r="L6287" i="1"/>
  <c r="M6287" i="1" s="1"/>
  <c r="L6288" i="1"/>
  <c r="M6288" i="1" s="1"/>
  <c r="L6289" i="1"/>
  <c r="M6289" i="1" s="1"/>
  <c r="L6290" i="1"/>
  <c r="M6290" i="1" s="1"/>
  <c r="L6291" i="1"/>
  <c r="M6291" i="1" s="1"/>
  <c r="L6292" i="1"/>
  <c r="M6292" i="1" s="1"/>
  <c r="L6293" i="1"/>
  <c r="M6293" i="1" s="1"/>
  <c r="L6294" i="1"/>
  <c r="M6294" i="1" s="1"/>
  <c r="L6295" i="1"/>
  <c r="M6295" i="1" s="1"/>
  <c r="L6296" i="1"/>
  <c r="M6296" i="1" s="1"/>
  <c r="L6297" i="1"/>
  <c r="M6297" i="1" s="1"/>
  <c r="L6298" i="1"/>
  <c r="M6298" i="1" s="1"/>
  <c r="L6299" i="1"/>
  <c r="M6299" i="1" s="1"/>
  <c r="L6300" i="1"/>
  <c r="M6300" i="1" s="1"/>
  <c r="L6301" i="1"/>
  <c r="M6301" i="1" s="1"/>
  <c r="L6302" i="1"/>
  <c r="M6302" i="1" s="1"/>
  <c r="L6303" i="1"/>
  <c r="M630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6309" i="1"/>
  <c r="M6309" i="1" s="1"/>
  <c r="L6310" i="1"/>
  <c r="M6310" i="1" s="1"/>
  <c r="L6311" i="1"/>
  <c r="M6311" i="1" s="1"/>
  <c r="L6312" i="1"/>
  <c r="M6312" i="1" s="1"/>
  <c r="L6313" i="1"/>
  <c r="M6313" i="1" s="1"/>
  <c r="L6314" i="1"/>
  <c r="M6314" i="1" s="1"/>
  <c r="L6315" i="1"/>
  <c r="M6315" i="1" s="1"/>
  <c r="L6316" i="1"/>
  <c r="M6316" i="1" s="1"/>
  <c r="L6317" i="1"/>
  <c r="M6317" i="1" s="1"/>
  <c r="L6318" i="1"/>
  <c r="M6318" i="1" s="1"/>
  <c r="L6319" i="1"/>
  <c r="M6319" i="1" s="1"/>
  <c r="L6320" i="1"/>
  <c r="M6320" i="1" s="1"/>
  <c r="L6321" i="1"/>
  <c r="M6321" i="1" s="1"/>
  <c r="L6322" i="1"/>
  <c r="M6322" i="1" s="1"/>
  <c r="L6323" i="1"/>
  <c r="M6323" i="1" s="1"/>
  <c r="L6324" i="1"/>
  <c r="M6324" i="1" s="1"/>
  <c r="L6325" i="1"/>
  <c r="M6325" i="1" s="1"/>
  <c r="L6326" i="1"/>
  <c r="M6326" i="1" s="1"/>
  <c r="L6327" i="1"/>
  <c r="M6327" i="1" s="1"/>
  <c r="L6328" i="1"/>
  <c r="M6328" i="1" s="1"/>
  <c r="L6329" i="1"/>
  <c r="M6329" i="1" s="1"/>
  <c r="L6330" i="1"/>
  <c r="M6330" i="1" s="1"/>
  <c r="L6331" i="1"/>
  <c r="M6331" i="1" s="1"/>
  <c r="L6332" i="1"/>
  <c r="M6332" i="1" s="1"/>
  <c r="L6333" i="1"/>
  <c r="M6333" i="1" s="1"/>
  <c r="L6334" i="1"/>
  <c r="M6334" i="1" s="1"/>
  <c r="L6335" i="1"/>
  <c r="M6335" i="1" s="1"/>
  <c r="L6336" i="1"/>
  <c r="M6336" i="1" s="1"/>
  <c r="L6337" i="1"/>
  <c r="M6337" i="1" s="1"/>
  <c r="L6338" i="1"/>
  <c r="M6338" i="1" s="1"/>
  <c r="L6339" i="1"/>
  <c r="M6339" i="1" s="1"/>
  <c r="L6340" i="1"/>
  <c r="M6340" i="1" s="1"/>
  <c r="L6341" i="1"/>
  <c r="M6341" i="1" s="1"/>
  <c r="L6342" i="1"/>
  <c r="M6342" i="1" s="1"/>
  <c r="L6343" i="1"/>
  <c r="M6343" i="1" s="1"/>
  <c r="L6344" i="1"/>
  <c r="M6344" i="1" s="1"/>
  <c r="L6345" i="1"/>
  <c r="M6345" i="1" s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 s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 s="1"/>
  <c r="L6367" i="1"/>
  <c r="M6367" i="1" s="1"/>
  <c r="L6368" i="1"/>
  <c r="M6368" i="1" s="1"/>
  <c r="L6369" i="1"/>
  <c r="M6369" i="1" s="1"/>
  <c r="L6370" i="1"/>
  <c r="M6370" i="1" s="1"/>
  <c r="L6371" i="1"/>
  <c r="M6371" i="1" s="1"/>
  <c r="L6372" i="1"/>
  <c r="M6372" i="1" s="1"/>
  <c r="L6373" i="1"/>
  <c r="M6373" i="1" s="1"/>
  <c r="L6374" i="1"/>
  <c r="M6374" i="1" s="1"/>
  <c r="L6375" i="1"/>
  <c r="M6375" i="1" s="1"/>
  <c r="L6376" i="1"/>
  <c r="M6376" i="1" s="1"/>
  <c r="L6377" i="1"/>
  <c r="M6377" i="1" s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 s="1"/>
  <c r="L6384" i="1"/>
  <c r="M6384" i="1" s="1"/>
  <c r="L6385" i="1"/>
  <c r="M6385" i="1" s="1"/>
  <c r="L6386" i="1"/>
  <c r="M6386" i="1" s="1"/>
  <c r="L6387" i="1"/>
  <c r="M6387" i="1" s="1"/>
  <c r="L6388" i="1"/>
  <c r="M6388" i="1" s="1"/>
  <c r="L6389" i="1"/>
  <c r="M6389" i="1" s="1"/>
  <c r="L6390" i="1"/>
  <c r="M6390" i="1" s="1"/>
  <c r="L6391" i="1"/>
  <c r="M6391" i="1" s="1"/>
  <c r="L6392" i="1"/>
  <c r="M6392" i="1" s="1"/>
  <c r="L6393" i="1"/>
  <c r="M6393" i="1" s="1"/>
  <c r="L6394" i="1"/>
  <c r="M6394" i="1" s="1"/>
  <c r="L6395" i="1"/>
  <c r="M6395" i="1" s="1"/>
  <c r="L6396" i="1"/>
  <c r="M6396" i="1" s="1"/>
  <c r="L6397" i="1"/>
  <c r="M6397" i="1" s="1"/>
  <c r="L6398" i="1"/>
  <c r="M6398" i="1" s="1"/>
  <c r="L6399" i="1"/>
  <c r="M6399" i="1" s="1"/>
  <c r="L6400" i="1"/>
  <c r="M6400" i="1" s="1"/>
  <c r="L6401" i="1"/>
  <c r="M6401" i="1" s="1"/>
  <c r="L6402" i="1"/>
  <c r="M6402" i="1" s="1"/>
  <c r="L6403" i="1"/>
  <c r="M6403" i="1" s="1"/>
  <c r="L6404" i="1"/>
  <c r="M6404" i="1" s="1"/>
  <c r="L6405" i="1"/>
  <c r="M6405" i="1" s="1"/>
  <c r="L6406" i="1"/>
  <c r="M6406" i="1" s="1"/>
  <c r="L6407" i="1"/>
  <c r="M6407" i="1" s="1"/>
  <c r="L6408" i="1"/>
  <c r="M6408" i="1" s="1"/>
  <c r="L6409" i="1"/>
  <c r="M6409" i="1" s="1"/>
  <c r="L6410" i="1"/>
  <c r="M6410" i="1" s="1"/>
  <c r="L6411" i="1"/>
  <c r="M6411" i="1" s="1"/>
  <c r="L6412" i="1"/>
  <c r="M6412" i="1" s="1"/>
  <c r="L6413" i="1"/>
  <c r="M6413" i="1" s="1"/>
  <c r="L6414" i="1"/>
  <c r="M6414" i="1" s="1"/>
  <c r="L6415" i="1"/>
  <c r="M6415" i="1" s="1"/>
  <c r="L6416" i="1"/>
  <c r="M6416" i="1" s="1"/>
  <c r="L6417" i="1"/>
  <c r="M6417" i="1" s="1"/>
  <c r="L6418" i="1"/>
  <c r="M6418" i="1" s="1"/>
  <c r="L6419" i="1"/>
  <c r="M6419" i="1" s="1"/>
  <c r="L6420" i="1"/>
  <c r="M6420" i="1" s="1"/>
  <c r="L6421" i="1"/>
  <c r="M6421" i="1" s="1"/>
  <c r="L6422" i="1"/>
  <c r="M6422" i="1" s="1"/>
  <c r="L6423" i="1"/>
  <c r="M6423" i="1" s="1"/>
  <c r="L6424" i="1"/>
  <c r="M6424" i="1" s="1"/>
  <c r="L6425" i="1"/>
  <c r="M6425" i="1" s="1"/>
  <c r="L6426" i="1"/>
  <c r="M6426" i="1" s="1"/>
  <c r="L6427" i="1"/>
  <c r="M6427" i="1" s="1"/>
  <c r="L6428" i="1"/>
  <c r="M6428" i="1" s="1"/>
  <c r="L6429" i="1"/>
  <c r="M6429" i="1" s="1"/>
  <c r="L6430" i="1"/>
  <c r="M6430" i="1" s="1"/>
  <c r="L6431" i="1"/>
  <c r="M6431" i="1" s="1"/>
  <c r="L6432" i="1"/>
  <c r="M6432" i="1" s="1"/>
  <c r="L6433" i="1"/>
  <c r="M6433" i="1" s="1"/>
  <c r="L6434" i="1"/>
  <c r="M6434" i="1" s="1"/>
  <c r="L6435" i="1"/>
  <c r="M6435" i="1" s="1"/>
  <c r="L6436" i="1"/>
  <c r="M6436" i="1" s="1"/>
  <c r="L6437" i="1"/>
  <c r="M6437" i="1" s="1"/>
  <c r="L6438" i="1"/>
  <c r="M6438" i="1" s="1"/>
  <c r="L6439" i="1"/>
  <c r="M6439" i="1" s="1"/>
  <c r="L6440" i="1"/>
  <c r="M6440" i="1" s="1"/>
  <c r="L6441" i="1"/>
  <c r="M6441" i="1" s="1"/>
  <c r="L6442" i="1"/>
  <c r="M6442" i="1" s="1"/>
  <c r="L6443" i="1"/>
  <c r="M6443" i="1" s="1"/>
  <c r="L6444" i="1"/>
  <c r="M6444" i="1" s="1"/>
  <c r="L6445" i="1"/>
  <c r="M6445" i="1" s="1"/>
  <c r="L6446" i="1"/>
  <c r="M6446" i="1" s="1"/>
  <c r="L6447" i="1"/>
  <c r="M6447" i="1" s="1"/>
  <c r="L6448" i="1"/>
  <c r="M6448" i="1" s="1"/>
  <c r="L6449" i="1"/>
  <c r="M644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6455" i="1"/>
  <c r="M6455" i="1" s="1"/>
  <c r="L6456" i="1"/>
  <c r="M6456" i="1" s="1"/>
  <c r="L6457" i="1"/>
  <c r="M6457" i="1" s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 s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 s="1"/>
  <c r="L6474" i="1"/>
  <c r="M6474" i="1" s="1"/>
  <c r="L6475" i="1"/>
  <c r="M6475" i="1" s="1"/>
  <c r="L6476" i="1"/>
  <c r="M6476" i="1" s="1"/>
  <c r="L6477" i="1"/>
  <c r="M6477" i="1" s="1"/>
  <c r="L6478" i="1"/>
  <c r="M6478" i="1" s="1"/>
  <c r="L6479" i="1"/>
  <c r="M6479" i="1" s="1"/>
  <c r="L6480" i="1"/>
  <c r="M6480" i="1" s="1"/>
  <c r="L6481" i="1"/>
  <c r="M6481" i="1" s="1"/>
  <c r="L6482" i="1"/>
  <c r="M6482" i="1" s="1"/>
  <c r="L6483" i="1"/>
  <c r="M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 s="1"/>
  <c r="L6490" i="1"/>
  <c r="M6490" i="1" s="1"/>
  <c r="L6491" i="1"/>
  <c r="M6491" i="1" s="1"/>
  <c r="L6492" i="1"/>
  <c r="M6492" i="1" s="1"/>
  <c r="L6493" i="1"/>
  <c r="M6493" i="1" s="1"/>
  <c r="L6494" i="1"/>
  <c r="M6494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 s="1"/>
  <c r="L6505" i="1"/>
  <c r="M6505" i="1" s="1"/>
  <c r="L6506" i="1"/>
  <c r="M6506" i="1" s="1"/>
  <c r="L6507" i="1"/>
  <c r="M6507" i="1" s="1"/>
  <c r="L6508" i="1"/>
  <c r="M6508" i="1" s="1"/>
  <c r="L6509" i="1"/>
  <c r="M6509" i="1" s="1"/>
  <c r="L6510" i="1"/>
  <c r="M6510" i="1" s="1"/>
  <c r="L6511" i="1"/>
  <c r="M6511" i="1" s="1"/>
  <c r="L6512" i="1"/>
  <c r="M6512" i="1" s="1"/>
  <c r="L6513" i="1"/>
  <c r="M6513" i="1" s="1"/>
  <c r="L6514" i="1"/>
  <c r="M6514" i="1" s="1"/>
  <c r="L6515" i="1"/>
  <c r="M6515" i="1" s="1"/>
  <c r="L6516" i="1"/>
  <c r="M6516" i="1" s="1"/>
  <c r="L6517" i="1"/>
  <c r="M6517" i="1" s="1"/>
  <c r="L6518" i="1"/>
  <c r="M6518" i="1" s="1"/>
  <c r="L6519" i="1"/>
  <c r="M6519" i="1" s="1"/>
  <c r="L6520" i="1"/>
  <c r="M6520" i="1" s="1"/>
  <c r="L6521" i="1"/>
  <c r="M6521" i="1" s="1"/>
  <c r="L6522" i="1"/>
  <c r="M6522" i="1" s="1"/>
  <c r="L6523" i="1"/>
  <c r="M6523" i="1" s="1"/>
  <c r="L6524" i="1"/>
  <c r="M6524" i="1" s="1"/>
  <c r="L6525" i="1"/>
  <c r="M6525" i="1" s="1"/>
  <c r="L6526" i="1"/>
  <c r="M6526" i="1" s="1"/>
  <c r="L6527" i="1"/>
  <c r="M6527" i="1" s="1"/>
  <c r="L6528" i="1"/>
  <c r="M6528" i="1" s="1"/>
  <c r="L6529" i="1"/>
  <c r="M6529" i="1" s="1"/>
  <c r="L6530" i="1"/>
  <c r="M6530" i="1" s="1"/>
  <c r="L6531" i="1"/>
  <c r="M6531" i="1" s="1"/>
  <c r="L6532" i="1"/>
  <c r="M6532" i="1" s="1"/>
  <c r="L6533" i="1"/>
  <c r="M6533" i="1" s="1"/>
  <c r="L6534" i="1"/>
  <c r="M6534" i="1" s="1"/>
  <c r="L6535" i="1"/>
  <c r="M6535" i="1" s="1"/>
  <c r="L6536" i="1"/>
  <c r="M6536" i="1" s="1"/>
  <c r="L6537" i="1"/>
  <c r="M6537" i="1" s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 s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6555" i="1"/>
  <c r="M6555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6562" i="1"/>
  <c r="M6562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 s="1"/>
  <c r="L6569" i="1"/>
  <c r="M6569" i="1" s="1"/>
  <c r="L6570" i="1"/>
  <c r="M6570" i="1" s="1"/>
  <c r="L6571" i="1"/>
  <c r="M6571" i="1" s="1"/>
  <c r="L6572" i="1"/>
  <c r="M6572" i="1" s="1"/>
  <c r="L6573" i="1"/>
  <c r="M6573" i="1" s="1"/>
  <c r="L6574" i="1"/>
  <c r="M6574" i="1" s="1"/>
  <c r="L6575" i="1"/>
  <c r="M6575" i="1" s="1"/>
  <c r="L6576" i="1"/>
  <c r="M6576" i="1" s="1"/>
  <c r="L6577" i="1"/>
  <c r="M6577" i="1" s="1"/>
  <c r="L6578" i="1"/>
  <c r="M6578" i="1" s="1"/>
  <c r="L6579" i="1"/>
  <c r="M6579" i="1" s="1"/>
  <c r="L6580" i="1"/>
  <c r="M6580" i="1" s="1"/>
  <c r="L6581" i="1"/>
  <c r="M6581" i="1" s="1"/>
  <c r="L6582" i="1"/>
  <c r="M6582" i="1" s="1"/>
  <c r="L6583" i="1"/>
  <c r="M6583" i="1" s="1"/>
  <c r="L6584" i="1"/>
  <c r="M6584" i="1" s="1"/>
  <c r="L6585" i="1"/>
  <c r="M6585" i="1" s="1"/>
  <c r="L6586" i="1"/>
  <c r="M6586" i="1" s="1"/>
  <c r="L6587" i="1"/>
  <c r="M6587" i="1" s="1"/>
  <c r="L6588" i="1"/>
  <c r="M6588" i="1" s="1"/>
  <c r="L6589" i="1"/>
  <c r="M6589" i="1" s="1"/>
  <c r="L6590" i="1"/>
  <c r="M6590" i="1" s="1"/>
  <c r="L6591" i="1"/>
  <c r="M6591" i="1" s="1"/>
  <c r="L6592" i="1"/>
  <c r="M6592" i="1" s="1"/>
  <c r="L6593" i="1"/>
  <c r="M6593" i="1" s="1"/>
  <c r="L6594" i="1"/>
  <c r="M6594" i="1" s="1"/>
  <c r="L6595" i="1"/>
  <c r="M6595" i="1" s="1"/>
  <c r="L6596" i="1"/>
  <c r="M6596" i="1" s="1"/>
  <c r="L6597" i="1"/>
  <c r="M6597" i="1" s="1"/>
  <c r="L6598" i="1"/>
  <c r="M6598" i="1" s="1"/>
  <c r="L6599" i="1"/>
  <c r="M6599" i="1" s="1"/>
  <c r="L6600" i="1"/>
  <c r="M6600" i="1" s="1"/>
  <c r="L6601" i="1"/>
  <c r="M6601" i="1" s="1"/>
  <c r="L6602" i="1"/>
  <c r="M6602" i="1" s="1"/>
  <c r="L6603" i="1"/>
  <c r="M6603" i="1" s="1"/>
  <c r="L6604" i="1"/>
  <c r="M6604" i="1" s="1"/>
  <c r="L6605" i="1"/>
  <c r="M6605" i="1" s="1"/>
  <c r="L6606" i="1"/>
  <c r="M6606" i="1" s="1"/>
  <c r="L6607" i="1"/>
  <c r="M6607" i="1" s="1"/>
  <c r="L6608" i="1"/>
  <c r="M6608" i="1" s="1"/>
  <c r="L6609" i="1"/>
  <c r="M6609" i="1" s="1"/>
  <c r="L6610" i="1"/>
  <c r="M6610" i="1" s="1"/>
  <c r="L6611" i="1"/>
  <c r="M6611" i="1" s="1"/>
  <c r="L6612" i="1"/>
  <c r="M6612" i="1" s="1"/>
  <c r="L6613" i="1"/>
  <c r="M6613" i="1" s="1"/>
  <c r="L6614" i="1"/>
  <c r="M6614" i="1" s="1"/>
  <c r="L6615" i="1"/>
  <c r="M6615" i="1" s="1"/>
  <c r="L6616" i="1"/>
  <c r="M6616" i="1" s="1"/>
  <c r="L6617" i="1"/>
  <c r="M6617" i="1" s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6629" i="1"/>
  <c r="M6629" i="1" s="1"/>
  <c r="L6630" i="1"/>
  <c r="M6630" i="1" s="1"/>
  <c r="L6631" i="1"/>
  <c r="M6631" i="1" s="1"/>
  <c r="L6632" i="1"/>
  <c r="M6632" i="1" s="1"/>
  <c r="L6633" i="1"/>
  <c r="M6633" i="1" s="1"/>
  <c r="L6634" i="1"/>
  <c r="M6634" i="1" s="1"/>
  <c r="L6635" i="1"/>
  <c r="M6635" i="1" s="1"/>
  <c r="L6636" i="1"/>
  <c r="M6636" i="1" s="1"/>
  <c r="L6637" i="1"/>
  <c r="M6637" i="1" s="1"/>
  <c r="L6638" i="1"/>
  <c r="M6638" i="1" s="1"/>
  <c r="L6639" i="1"/>
  <c r="M6639" i="1" s="1"/>
  <c r="L6640" i="1"/>
  <c r="M6640" i="1" s="1"/>
  <c r="L6641" i="1"/>
  <c r="M6641" i="1" s="1"/>
  <c r="L6642" i="1"/>
  <c r="M6642" i="1" s="1"/>
  <c r="L6643" i="1"/>
  <c r="M6643" i="1" s="1"/>
  <c r="L6644" i="1"/>
  <c r="M6644" i="1" s="1"/>
  <c r="L6645" i="1"/>
  <c r="M6645" i="1" s="1"/>
  <c r="L6646" i="1"/>
  <c r="M6646" i="1" s="1"/>
  <c r="L6647" i="1"/>
  <c r="M6647" i="1" s="1"/>
  <c r="L6648" i="1"/>
  <c r="M6648" i="1" s="1"/>
  <c r="L6649" i="1"/>
  <c r="M6649" i="1" s="1"/>
  <c r="L6650" i="1"/>
  <c r="M6650" i="1" s="1"/>
  <c r="L6651" i="1"/>
  <c r="M6651" i="1" s="1"/>
  <c r="L6652" i="1"/>
  <c r="M6652" i="1" s="1"/>
  <c r="L6653" i="1"/>
  <c r="M6653" i="1" s="1"/>
  <c r="L6654" i="1"/>
  <c r="M6654" i="1" s="1"/>
  <c r="L6655" i="1"/>
  <c r="M6655" i="1" s="1"/>
  <c r="L6656" i="1"/>
  <c r="M6656" i="1" s="1"/>
  <c r="L6657" i="1"/>
  <c r="M6657" i="1" s="1"/>
  <c r="L6658" i="1"/>
  <c r="M6658" i="1" s="1"/>
  <c r="L6659" i="1"/>
  <c r="M6659" i="1" s="1"/>
  <c r="L6660" i="1"/>
  <c r="M6660" i="1" s="1"/>
  <c r="L6661" i="1"/>
  <c r="M6661" i="1" s="1"/>
  <c r="L6662" i="1"/>
  <c r="M6662" i="1" s="1"/>
  <c r="L6663" i="1"/>
  <c r="M6663" i="1" s="1"/>
  <c r="L6664" i="1"/>
  <c r="M6664" i="1" s="1"/>
  <c r="L6665" i="1"/>
  <c r="M6665" i="1" s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 s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6686" i="1"/>
  <c r="M6686" i="1" s="1"/>
  <c r="L6687" i="1"/>
  <c r="M668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6695" i="1"/>
  <c r="M6695" i="1" s="1"/>
  <c r="L6696" i="1"/>
  <c r="M6696" i="1" s="1"/>
  <c r="L6697" i="1"/>
  <c r="M6697" i="1" s="1"/>
  <c r="L6698" i="1"/>
  <c r="M6698" i="1" s="1"/>
  <c r="L6699" i="1"/>
  <c r="M6699" i="1" s="1"/>
  <c r="L6700" i="1"/>
  <c r="M6700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 s="1"/>
  <c r="L6711" i="1"/>
  <c r="M6711" i="1" s="1"/>
  <c r="L6712" i="1"/>
  <c r="M6712" i="1" s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 s="1"/>
  <c r="L6719" i="1"/>
  <c r="M6719" i="1" s="1"/>
  <c r="L6720" i="1"/>
  <c r="M6720" i="1" s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 s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 s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 s="1"/>
  <c r="L6752" i="1"/>
  <c r="M6752" i="1" s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6759" i="1"/>
  <c r="M6759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6766" i="1"/>
  <c r="M6766" i="1" s="1"/>
  <c r="L6767" i="1"/>
  <c r="M6767" i="1" s="1"/>
  <c r="L6768" i="1"/>
  <c r="M6768" i="1" s="1"/>
  <c r="L6769" i="1"/>
  <c r="M6769" i="1" s="1"/>
  <c r="L6770" i="1"/>
  <c r="M6770" i="1" s="1"/>
  <c r="L6771" i="1"/>
  <c r="M6771" i="1" s="1"/>
  <c r="L6772" i="1"/>
  <c r="M6772" i="1" s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 s="1"/>
  <c r="L6783" i="1"/>
  <c r="M6783" i="1" s="1"/>
  <c r="L6784" i="1"/>
  <c r="M6784" i="1" s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 s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 s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 s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 s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 s="1"/>
  <c r="L6857" i="1"/>
  <c r="M6857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6866" i="1"/>
  <c r="M6866" i="1" s="1"/>
  <c r="L6867" i="1"/>
  <c r="M6867" i="1" s="1"/>
  <c r="L6868" i="1"/>
  <c r="M6868" i="1" s="1"/>
  <c r="L6869" i="1"/>
  <c r="M6869" i="1" s="1"/>
  <c r="L6870" i="1"/>
  <c r="M6870" i="1" s="1"/>
  <c r="L6871" i="1"/>
  <c r="M6871" i="1" s="1"/>
  <c r="L6872" i="1"/>
  <c r="M6872" i="1" s="1"/>
  <c r="L6873" i="1"/>
  <c r="M6873" i="1" s="1"/>
  <c r="L6874" i="1"/>
  <c r="M6874" i="1" s="1"/>
  <c r="L6875" i="1"/>
  <c r="M6875" i="1" s="1"/>
  <c r="L6876" i="1"/>
  <c r="M6876" i="1" s="1"/>
  <c r="L6877" i="1"/>
  <c r="M6877" i="1" s="1"/>
  <c r="L6878" i="1"/>
  <c r="M6878" i="1" s="1"/>
  <c r="L6879" i="1"/>
  <c r="M6879" i="1" s="1"/>
  <c r="L6880" i="1"/>
  <c r="M6880" i="1" s="1"/>
  <c r="L6881" i="1"/>
  <c r="M6881" i="1" s="1"/>
  <c r="L6882" i="1"/>
  <c r="M6882" i="1" s="1"/>
  <c r="L6883" i="1"/>
  <c r="M6883" i="1" s="1"/>
  <c r="L6884" i="1"/>
  <c r="M6884" i="1" s="1"/>
  <c r="L6885" i="1"/>
  <c r="M6885" i="1" s="1"/>
  <c r="L6886" i="1"/>
  <c r="M6886" i="1" s="1"/>
  <c r="L6887" i="1"/>
  <c r="M6887" i="1" s="1"/>
  <c r="L6888" i="1"/>
  <c r="M6888" i="1" s="1"/>
  <c r="L6889" i="1"/>
  <c r="M6889" i="1" s="1"/>
  <c r="L6890" i="1"/>
  <c r="M6890" i="1" s="1"/>
  <c r="L6891" i="1"/>
  <c r="M6891" i="1" s="1"/>
  <c r="L6892" i="1"/>
  <c r="M6892" i="1" s="1"/>
  <c r="L6893" i="1"/>
  <c r="M6893" i="1" s="1"/>
  <c r="L6894" i="1"/>
  <c r="M6894" i="1" s="1"/>
  <c r="L6895" i="1"/>
  <c r="M6895" i="1" s="1"/>
  <c r="L6896" i="1"/>
  <c r="M6896" i="1" s="1"/>
  <c r="L6897" i="1"/>
  <c r="M6897" i="1" s="1"/>
  <c r="L6898" i="1"/>
  <c r="M6898" i="1" s="1"/>
  <c r="L6899" i="1"/>
  <c r="M6899" i="1" s="1"/>
  <c r="L6900" i="1"/>
  <c r="M6900" i="1" s="1"/>
  <c r="L6901" i="1"/>
  <c r="M6901" i="1" s="1"/>
  <c r="L6902" i="1"/>
  <c r="M6902" i="1" s="1"/>
  <c r="L6903" i="1"/>
  <c r="M6903" i="1" s="1"/>
  <c r="L6904" i="1"/>
  <c r="M6904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6910" i="1"/>
  <c r="M6910" i="1" s="1"/>
  <c r="L6911" i="1"/>
  <c r="M6911" i="1" s="1"/>
  <c r="L6912" i="1"/>
  <c r="M6912" i="1" s="1"/>
  <c r="L6913" i="1"/>
  <c r="M6913" i="1" s="1"/>
  <c r="L6914" i="1"/>
  <c r="M6914" i="1" s="1"/>
  <c r="L6915" i="1"/>
  <c r="M6915" i="1" s="1"/>
  <c r="L6916" i="1"/>
  <c r="M6916" i="1" s="1"/>
  <c r="L6917" i="1"/>
  <c r="M6917" i="1" s="1"/>
  <c r="L6918" i="1"/>
  <c r="M6918" i="1" s="1"/>
  <c r="L6919" i="1"/>
  <c r="M6919" i="1" s="1"/>
  <c r="L6920" i="1"/>
  <c r="M6920" i="1" s="1"/>
  <c r="L6921" i="1"/>
  <c r="M6921" i="1" s="1"/>
  <c r="L6922" i="1"/>
  <c r="M6922" i="1" s="1"/>
  <c r="L6923" i="1"/>
  <c r="M6923" i="1" s="1"/>
  <c r="L6924" i="1"/>
  <c r="M6924" i="1" s="1"/>
  <c r="L6925" i="1"/>
  <c r="M6925" i="1" s="1"/>
  <c r="L6926" i="1"/>
  <c r="M6926" i="1" s="1"/>
  <c r="L6927" i="1"/>
  <c r="M6927" i="1" s="1"/>
  <c r="L6928" i="1"/>
  <c r="M6928" i="1" s="1"/>
  <c r="L6929" i="1"/>
  <c r="M6929" i="1" s="1"/>
  <c r="L6930" i="1"/>
  <c r="M6930" i="1" s="1"/>
  <c r="L6931" i="1"/>
  <c r="M6931" i="1" s="1"/>
  <c r="L6932" i="1"/>
  <c r="M6932" i="1" s="1"/>
  <c r="L6933" i="1"/>
  <c r="M6933" i="1" s="1"/>
  <c r="L6934" i="1"/>
  <c r="M6934" i="1" s="1"/>
  <c r="L6935" i="1"/>
  <c r="M6935" i="1" s="1"/>
  <c r="L6936" i="1"/>
  <c r="M6936" i="1" s="1"/>
  <c r="L6937" i="1"/>
  <c r="M6937" i="1" s="1"/>
  <c r="L6938" i="1"/>
  <c r="M6938" i="1" s="1"/>
  <c r="L6939" i="1"/>
  <c r="M6939" i="1" s="1"/>
  <c r="L6940" i="1"/>
  <c r="M6940" i="1" s="1"/>
  <c r="L6941" i="1"/>
  <c r="M6941" i="1" s="1"/>
  <c r="L6942" i="1"/>
  <c r="M6942" i="1" s="1"/>
  <c r="L6943" i="1"/>
  <c r="M6943" i="1" s="1"/>
  <c r="L6944" i="1"/>
  <c r="M6944" i="1" s="1"/>
  <c r="L6945" i="1"/>
  <c r="M6945" i="1" s="1"/>
  <c r="L6946" i="1"/>
  <c r="M6946" i="1" s="1"/>
  <c r="L6947" i="1"/>
  <c r="M6947" i="1" s="1"/>
  <c r="L6948" i="1"/>
  <c r="M6948" i="1" s="1"/>
  <c r="L6949" i="1"/>
  <c r="M6949" i="1" s="1"/>
  <c r="L6950" i="1"/>
  <c r="M6950" i="1" s="1"/>
  <c r="L6951" i="1"/>
  <c r="M6951" i="1" s="1"/>
  <c r="L6952" i="1"/>
  <c r="M6952" i="1" s="1"/>
  <c r="L6953" i="1"/>
  <c r="M6953" i="1" s="1"/>
  <c r="L6954" i="1"/>
  <c r="M6954" i="1" s="1"/>
  <c r="L6955" i="1"/>
  <c r="M6955" i="1" s="1"/>
  <c r="L6956" i="1"/>
  <c r="M6956" i="1" s="1"/>
  <c r="L6957" i="1"/>
  <c r="M6957" i="1" s="1"/>
  <c r="L6958" i="1"/>
  <c r="M6958" i="1" s="1"/>
  <c r="L6959" i="1"/>
  <c r="M6959" i="1" s="1"/>
  <c r="L6960" i="1"/>
  <c r="M6960" i="1" s="1"/>
  <c r="L6961" i="1"/>
  <c r="M6961" i="1" s="1"/>
  <c r="L6962" i="1"/>
  <c r="M6962" i="1" s="1"/>
  <c r="L6963" i="1"/>
  <c r="M6963" i="1" s="1"/>
  <c r="L6964" i="1"/>
  <c r="M6964" i="1" s="1"/>
  <c r="L6965" i="1"/>
  <c r="M6965" i="1" s="1"/>
  <c r="L6966" i="1"/>
  <c r="M6966" i="1" s="1"/>
  <c r="L6967" i="1"/>
  <c r="M6967" i="1" s="1"/>
  <c r="L6968" i="1"/>
  <c r="M6968" i="1" s="1"/>
  <c r="L6969" i="1"/>
  <c r="M6969" i="1" s="1"/>
  <c r="L6970" i="1"/>
  <c r="M6970" i="1" s="1"/>
  <c r="L6971" i="1"/>
  <c r="M6971" i="1" s="1"/>
  <c r="L6972" i="1"/>
  <c r="M6972" i="1" s="1"/>
  <c r="L6973" i="1"/>
  <c r="M6973" i="1" s="1"/>
  <c r="L6974" i="1"/>
  <c r="M6974" i="1" s="1"/>
  <c r="L6975" i="1"/>
  <c r="M6975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6981" i="1"/>
  <c r="M6981" i="1" s="1"/>
  <c r="L6982" i="1"/>
  <c r="M6982" i="1" s="1"/>
  <c r="L6983" i="1"/>
  <c r="M6983" i="1" s="1"/>
  <c r="L6984" i="1"/>
  <c r="M6984" i="1" s="1"/>
  <c r="L6985" i="1"/>
  <c r="M6985" i="1" s="1"/>
  <c r="L6986" i="1"/>
  <c r="M6986" i="1" s="1"/>
  <c r="L6987" i="1"/>
  <c r="M6987" i="1" s="1"/>
  <c r="L6988" i="1"/>
  <c r="M6988" i="1" s="1"/>
  <c r="L6989" i="1"/>
  <c r="M6989" i="1" s="1"/>
  <c r="L6990" i="1"/>
  <c r="M6990" i="1" s="1"/>
  <c r="L6991" i="1"/>
  <c r="M6991" i="1" s="1"/>
  <c r="L6992" i="1"/>
  <c r="M6992" i="1" s="1"/>
  <c r="L6993" i="1"/>
  <c r="M6993" i="1" s="1"/>
  <c r="L6994" i="1"/>
  <c r="M6994" i="1" s="1"/>
  <c r="L6995" i="1"/>
  <c r="M6995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 s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7027" i="1"/>
  <c r="M7027" i="1" s="1"/>
  <c r="L7028" i="1"/>
  <c r="M7028" i="1" s="1"/>
  <c r="L7029" i="1"/>
  <c r="M7029" i="1" s="1"/>
  <c r="L7030" i="1"/>
  <c r="M7030" i="1" s="1"/>
  <c r="L7031" i="1"/>
  <c r="M7031" i="1" s="1"/>
  <c r="L7032" i="1"/>
  <c r="M7032" i="1" s="1"/>
  <c r="L7033" i="1"/>
  <c r="M7033" i="1" s="1"/>
  <c r="L7034" i="1"/>
  <c r="M7034" i="1" s="1"/>
  <c r="L7035" i="1"/>
  <c r="M7035" i="1" s="1"/>
  <c r="L7036" i="1"/>
  <c r="M7036" i="1" s="1"/>
  <c r="L7037" i="1"/>
  <c r="M7037" i="1" s="1"/>
  <c r="L7038" i="1"/>
  <c r="M7038" i="1" s="1"/>
  <c r="L7039" i="1"/>
  <c r="M7039" i="1" s="1"/>
  <c r="L7040" i="1"/>
  <c r="M7040" i="1" s="1"/>
  <c r="L7041" i="1"/>
  <c r="M7041" i="1" s="1"/>
  <c r="L7042" i="1"/>
  <c r="M7042" i="1" s="1"/>
  <c r="L7043" i="1"/>
  <c r="M7043" i="1" s="1"/>
  <c r="L7044" i="1"/>
  <c r="M7044" i="1" s="1"/>
  <c r="L7045" i="1"/>
  <c r="M7045" i="1" s="1"/>
  <c r="L7046" i="1"/>
  <c r="M7046" i="1" s="1"/>
  <c r="L7047" i="1"/>
  <c r="M7047" i="1" s="1"/>
  <c r="L7048" i="1"/>
  <c r="M7048" i="1" s="1"/>
  <c r="L7049" i="1"/>
  <c r="M7049" i="1" s="1"/>
  <c r="L7050" i="1"/>
  <c r="M7050" i="1" s="1"/>
  <c r="L7051" i="1"/>
  <c r="M7051" i="1" s="1"/>
  <c r="L7052" i="1"/>
  <c r="M7052" i="1" s="1"/>
  <c r="L7053" i="1"/>
  <c r="M7053" i="1" s="1"/>
  <c r="L7054" i="1"/>
  <c r="M7054" i="1" s="1"/>
  <c r="L7055" i="1"/>
  <c r="M7055" i="1" s="1"/>
  <c r="L7056" i="1"/>
  <c r="M7056" i="1" s="1"/>
  <c r="L7057" i="1"/>
  <c r="M7057" i="1" s="1"/>
  <c r="L7058" i="1"/>
  <c r="M7058" i="1" s="1"/>
  <c r="L7059" i="1"/>
  <c r="M7059" i="1" s="1"/>
  <c r="L7060" i="1"/>
  <c r="M7060" i="1" s="1"/>
  <c r="L7061" i="1"/>
  <c r="M7061" i="1" s="1"/>
  <c r="L7062" i="1"/>
  <c r="M7062" i="1" s="1"/>
  <c r="L7063" i="1"/>
  <c r="M7063" i="1" s="1"/>
  <c r="L7064" i="1"/>
  <c r="M7064" i="1" s="1"/>
  <c r="L7065" i="1"/>
  <c r="M7065" i="1" s="1"/>
  <c r="L7066" i="1"/>
  <c r="M7066" i="1" s="1"/>
  <c r="L7067" i="1"/>
  <c r="M7067" i="1" s="1"/>
  <c r="L7068" i="1"/>
  <c r="M7068" i="1" s="1"/>
  <c r="L7069" i="1"/>
  <c r="M7069" i="1" s="1"/>
  <c r="L7070" i="1"/>
  <c r="M7070" i="1" s="1"/>
  <c r="L7071" i="1"/>
  <c r="M7071" i="1" s="1"/>
  <c r="L7072" i="1"/>
  <c r="M7072" i="1" s="1"/>
  <c r="L7073" i="1"/>
  <c r="M7073" i="1" s="1"/>
  <c r="L7074" i="1"/>
  <c r="M7074" i="1" s="1"/>
  <c r="L7075" i="1"/>
  <c r="M7075" i="1" s="1"/>
  <c r="L7076" i="1"/>
  <c r="M7076" i="1" s="1"/>
  <c r="L7077" i="1"/>
  <c r="M7077" i="1" s="1"/>
  <c r="L7078" i="1"/>
  <c r="M7078" i="1" s="1"/>
  <c r="L7079" i="1"/>
  <c r="M7079" i="1" s="1"/>
  <c r="L7080" i="1"/>
  <c r="M7080" i="1" s="1"/>
  <c r="L7081" i="1"/>
  <c r="M7081" i="1" s="1"/>
  <c r="L7082" i="1"/>
  <c r="M7082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7088" i="1"/>
  <c r="M7088" i="1" s="1"/>
  <c r="L7089" i="1"/>
  <c r="M7089" i="1" s="1"/>
  <c r="L7090" i="1"/>
  <c r="M7090" i="1" s="1"/>
  <c r="L7091" i="1"/>
  <c r="M7091" i="1" s="1"/>
  <c r="L7092" i="1"/>
  <c r="M7092" i="1" s="1"/>
  <c r="L7093" i="1"/>
  <c r="M7093" i="1" s="1"/>
  <c r="L7094" i="1"/>
  <c r="M7094" i="1" s="1"/>
  <c r="L7095" i="1"/>
  <c r="M7095" i="1" s="1"/>
  <c r="L7096" i="1"/>
  <c r="M7096" i="1" s="1"/>
  <c r="L7097" i="1"/>
  <c r="M7097" i="1" s="1"/>
  <c r="L7098" i="1"/>
  <c r="M7098" i="1" s="1"/>
  <c r="L7099" i="1"/>
  <c r="M7099" i="1" s="1"/>
  <c r="L7100" i="1"/>
  <c r="M7100" i="1" s="1"/>
  <c r="L7101" i="1"/>
  <c r="M7101" i="1" s="1"/>
  <c r="L7102" i="1"/>
  <c r="M7102" i="1" s="1"/>
  <c r="L7103" i="1"/>
  <c r="M7103" i="1" s="1"/>
  <c r="L7104" i="1"/>
  <c r="M7104" i="1" s="1"/>
  <c r="L7105" i="1"/>
  <c r="M7105" i="1" s="1"/>
  <c r="L7106" i="1"/>
  <c r="M7106" i="1" s="1"/>
  <c r="L7107" i="1"/>
  <c r="M7107" i="1" s="1"/>
  <c r="L7108" i="1"/>
  <c r="M7108" i="1" s="1"/>
  <c r="L7109" i="1"/>
  <c r="M7109" i="1" s="1"/>
  <c r="L7110" i="1"/>
  <c r="M7110" i="1" s="1"/>
  <c r="L7111" i="1"/>
  <c r="M7111" i="1" s="1"/>
  <c r="L7112" i="1"/>
  <c r="M7112" i="1" s="1"/>
  <c r="L7113" i="1"/>
  <c r="M7113" i="1" s="1"/>
  <c r="L7114" i="1"/>
  <c r="M7114" i="1" s="1"/>
  <c r="L7115" i="1"/>
  <c r="M7115" i="1" s="1"/>
  <c r="L7116" i="1"/>
  <c r="M7116" i="1" s="1"/>
  <c r="L7117" i="1"/>
  <c r="M7117" i="1" s="1"/>
  <c r="L7118" i="1"/>
  <c r="M7118" i="1" s="1"/>
  <c r="L7119" i="1"/>
  <c r="M7119" i="1" s="1"/>
  <c r="L7120" i="1"/>
  <c r="M7120" i="1" s="1"/>
  <c r="L7121" i="1"/>
  <c r="M7121" i="1" s="1"/>
  <c r="L7122" i="1"/>
  <c r="M7122" i="1" s="1"/>
  <c r="L7123" i="1"/>
  <c r="M7123" i="1" s="1"/>
  <c r="L7124" i="1"/>
  <c r="M7124" i="1" s="1"/>
  <c r="L7125" i="1"/>
  <c r="M7125" i="1" s="1"/>
  <c r="L7126" i="1"/>
  <c r="M7126" i="1" s="1"/>
  <c r="L7127" i="1"/>
  <c r="M7127" i="1" s="1"/>
  <c r="L7128" i="1"/>
  <c r="M7128" i="1" s="1"/>
  <c r="L7129" i="1"/>
  <c r="M7129" i="1" s="1"/>
  <c r="L7130" i="1"/>
  <c r="M7130" i="1" s="1"/>
  <c r="L7131" i="1"/>
  <c r="M7131" i="1" s="1"/>
  <c r="L7132" i="1"/>
  <c r="M7132" i="1" s="1"/>
  <c r="L7133" i="1"/>
  <c r="M7133" i="1" s="1"/>
  <c r="L7134" i="1"/>
  <c r="M7134" i="1" s="1"/>
  <c r="L7135" i="1"/>
  <c r="M7135" i="1" s="1"/>
  <c r="L7136" i="1"/>
  <c r="M7136" i="1" s="1"/>
  <c r="L7137" i="1"/>
  <c r="M7137" i="1" s="1"/>
  <c r="L7138" i="1"/>
  <c r="M7138" i="1" s="1"/>
  <c r="L7139" i="1"/>
  <c r="M7139" i="1" s="1"/>
  <c r="L7140" i="1"/>
  <c r="M7140" i="1" s="1"/>
  <c r="L7141" i="1"/>
  <c r="M7141" i="1" s="1"/>
  <c r="L7142" i="1"/>
  <c r="M7142" i="1" s="1"/>
  <c r="L7143" i="1"/>
  <c r="M7143" i="1" s="1"/>
  <c r="L7144" i="1"/>
  <c r="M7144" i="1" s="1"/>
  <c r="L7145" i="1"/>
  <c r="M7145" i="1" s="1"/>
  <c r="L7146" i="1"/>
  <c r="M7146" i="1" s="1"/>
  <c r="L7147" i="1"/>
  <c r="M7147" i="1" s="1"/>
  <c r="L7148" i="1"/>
  <c r="M7148" i="1" s="1"/>
  <c r="L7149" i="1"/>
  <c r="M7149" i="1" s="1"/>
  <c r="L7150" i="1"/>
  <c r="M7150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7156" i="1"/>
  <c r="M7156" i="1" s="1"/>
  <c r="L7157" i="1"/>
  <c r="M7157" i="1" s="1"/>
  <c r="L7158" i="1"/>
  <c r="M7158" i="1" s="1"/>
  <c r="L7159" i="1"/>
  <c r="M7159" i="1" s="1"/>
  <c r="L7160" i="1"/>
  <c r="M7160" i="1" s="1"/>
  <c r="L7161" i="1"/>
  <c r="M7161" i="1" s="1"/>
  <c r="L7162" i="1"/>
  <c r="M7162" i="1" s="1"/>
  <c r="L7163" i="1"/>
  <c r="M7163" i="1" s="1"/>
  <c r="L7164" i="1"/>
  <c r="M7164" i="1" s="1"/>
  <c r="L7165" i="1"/>
  <c r="M7165" i="1" s="1"/>
  <c r="L7166" i="1"/>
  <c r="M7166" i="1" s="1"/>
  <c r="L7167" i="1"/>
  <c r="M7167" i="1" s="1"/>
  <c r="L7168" i="1"/>
  <c r="M7168" i="1" s="1"/>
  <c r="L7169" i="1"/>
  <c r="M7169" i="1" s="1"/>
  <c r="L7170" i="1"/>
  <c r="M7170" i="1" s="1"/>
  <c r="L7171" i="1"/>
  <c r="M7171" i="1" s="1"/>
  <c r="L7172" i="1"/>
  <c r="M7172" i="1" s="1"/>
  <c r="L7173" i="1"/>
  <c r="M7173" i="1" s="1"/>
  <c r="L7174" i="1"/>
  <c r="M7174" i="1" s="1"/>
  <c r="L7175" i="1"/>
  <c r="M7175" i="1" s="1"/>
  <c r="L7176" i="1"/>
  <c r="M7176" i="1" s="1"/>
  <c r="L7177" i="1"/>
  <c r="M7177" i="1" s="1"/>
  <c r="L7178" i="1"/>
  <c r="M7178" i="1" s="1"/>
  <c r="L7179" i="1"/>
  <c r="M7179" i="1" s="1"/>
  <c r="L7180" i="1"/>
  <c r="M7180" i="1" s="1"/>
  <c r="L7181" i="1"/>
  <c r="M7181" i="1" s="1"/>
  <c r="L7182" i="1"/>
  <c r="M7182" i="1" s="1"/>
  <c r="L7183" i="1"/>
  <c r="M7183" i="1" s="1"/>
  <c r="L7184" i="1"/>
  <c r="M7184" i="1" s="1"/>
  <c r="L7185" i="1"/>
  <c r="M7185" i="1" s="1"/>
  <c r="L7186" i="1"/>
  <c r="M7186" i="1" s="1"/>
  <c r="L7187" i="1"/>
  <c r="M7187" i="1" s="1"/>
  <c r="L7188" i="1"/>
  <c r="M7188" i="1" s="1"/>
  <c r="L7189" i="1"/>
  <c r="M7189" i="1" s="1"/>
  <c r="L7190" i="1"/>
  <c r="M7190" i="1" s="1"/>
  <c r="L7191" i="1"/>
  <c r="M7191" i="1" s="1"/>
  <c r="L7192" i="1"/>
  <c r="M7192" i="1" s="1"/>
  <c r="L7193" i="1"/>
  <c r="M7193" i="1" s="1"/>
  <c r="L7194" i="1"/>
  <c r="M7194" i="1" s="1"/>
  <c r="L7195" i="1"/>
  <c r="M7195" i="1" s="1"/>
  <c r="L7196" i="1"/>
  <c r="M7196" i="1" s="1"/>
  <c r="L7197" i="1"/>
  <c r="M7197" i="1" s="1"/>
  <c r="L7198" i="1"/>
  <c r="M7198" i="1" s="1"/>
  <c r="L7199" i="1"/>
  <c r="M7199" i="1" s="1"/>
  <c r="L7200" i="1"/>
  <c r="M7200" i="1" s="1"/>
  <c r="L7201" i="1"/>
  <c r="M7201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7207" i="1"/>
  <c r="M7207" i="1" s="1"/>
  <c r="L7208" i="1"/>
  <c r="M7208" i="1" s="1"/>
  <c r="L7209" i="1"/>
  <c r="M7209" i="1" s="1"/>
  <c r="L7210" i="1"/>
  <c r="M7210" i="1" s="1"/>
  <c r="L7211" i="1"/>
  <c r="M7211" i="1" s="1"/>
  <c r="L7212" i="1"/>
  <c r="M7212" i="1" s="1"/>
  <c r="L7213" i="1"/>
  <c r="M7213" i="1" s="1"/>
  <c r="L7214" i="1"/>
  <c r="M7214" i="1" s="1"/>
  <c r="L7215" i="1"/>
  <c r="M7215" i="1" s="1"/>
  <c r="L7216" i="1"/>
  <c r="M7216" i="1" s="1"/>
  <c r="L7217" i="1"/>
  <c r="M7217" i="1" s="1"/>
  <c r="L7218" i="1"/>
  <c r="M7218" i="1" s="1"/>
  <c r="L7219" i="1"/>
  <c r="M7219" i="1" s="1"/>
  <c r="L7220" i="1"/>
  <c r="M7220" i="1" s="1"/>
  <c r="L7221" i="1"/>
  <c r="M7221" i="1" s="1"/>
  <c r="L7222" i="1"/>
  <c r="M7222" i="1" s="1"/>
  <c r="L7223" i="1"/>
  <c r="M7223" i="1" s="1"/>
  <c r="L7224" i="1"/>
  <c r="M7224" i="1" s="1"/>
  <c r="L7225" i="1"/>
  <c r="M7225" i="1" s="1"/>
  <c r="L7226" i="1"/>
  <c r="M7226" i="1" s="1"/>
  <c r="L7227" i="1"/>
  <c r="M7227" i="1" s="1"/>
  <c r="L7228" i="1"/>
  <c r="M7228" i="1" s="1"/>
  <c r="L7229" i="1"/>
  <c r="M7229" i="1" s="1"/>
  <c r="L7230" i="1"/>
  <c r="M7230" i="1" s="1"/>
  <c r="L7231" i="1"/>
  <c r="M7231" i="1" s="1"/>
  <c r="L7232" i="1"/>
  <c r="M7232" i="1" s="1"/>
  <c r="L7233" i="1"/>
  <c r="M7233" i="1" s="1"/>
  <c r="L7234" i="1"/>
  <c r="M7234" i="1" s="1"/>
  <c r="L7235" i="1"/>
  <c r="M7235" i="1" s="1"/>
  <c r="L7236" i="1"/>
  <c r="M7236" i="1" s="1"/>
  <c r="L7237" i="1"/>
  <c r="M7237" i="1" s="1"/>
  <c r="L7238" i="1"/>
  <c r="M7238" i="1" s="1"/>
  <c r="L7239" i="1"/>
  <c r="M7239" i="1" s="1"/>
  <c r="L7240" i="1"/>
  <c r="M7240" i="1" s="1"/>
  <c r="L7241" i="1"/>
  <c r="M7241" i="1" s="1"/>
  <c r="L7242" i="1"/>
  <c r="M7242" i="1" s="1"/>
  <c r="L7243" i="1"/>
  <c r="M7243" i="1" s="1"/>
  <c r="L7244" i="1"/>
  <c r="M7244" i="1" s="1"/>
  <c r="L7245" i="1"/>
  <c r="M7245" i="1" s="1"/>
  <c r="L7246" i="1"/>
  <c r="M7246" i="1" s="1"/>
  <c r="L7247" i="1"/>
  <c r="M7247" i="1" s="1"/>
  <c r="L7248" i="1"/>
  <c r="M7248" i="1" s="1"/>
  <c r="L7249" i="1"/>
  <c r="M7249" i="1" s="1"/>
  <c r="L7250" i="1"/>
  <c r="M7250" i="1" s="1"/>
  <c r="L7251" i="1"/>
  <c r="M7251" i="1" s="1"/>
  <c r="L7252" i="1"/>
  <c r="M7252" i="1" s="1"/>
  <c r="L7253" i="1"/>
  <c r="M7253" i="1" s="1"/>
  <c r="L7254" i="1"/>
  <c r="M7254" i="1" s="1"/>
  <c r="L7255" i="1"/>
  <c r="M7255" i="1" s="1"/>
  <c r="L7256" i="1"/>
  <c r="M7256" i="1" s="1"/>
  <c r="L7257" i="1"/>
  <c r="M7257" i="1" s="1"/>
  <c r="L7258" i="1"/>
  <c r="M7258" i="1" s="1"/>
  <c r="L7259" i="1"/>
  <c r="M7259" i="1" s="1"/>
  <c r="L7260" i="1"/>
  <c r="M7260" i="1" s="1"/>
  <c r="L7261" i="1"/>
  <c r="M7261" i="1" s="1"/>
  <c r="L7262" i="1"/>
  <c r="M7262" i="1" s="1"/>
  <c r="L7263" i="1"/>
  <c r="M7263" i="1" s="1"/>
  <c r="L7264" i="1"/>
  <c r="M7264" i="1" s="1"/>
  <c r="L7265" i="1"/>
  <c r="M7265" i="1" s="1"/>
  <c r="L7266" i="1"/>
  <c r="M7266" i="1" s="1"/>
  <c r="L7267" i="1"/>
  <c r="M7267" i="1" s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 s="1"/>
  <c r="L7283" i="1"/>
  <c r="M7283" i="1" s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 s="1"/>
  <c r="L7291" i="1"/>
  <c r="M7291" i="1" s="1"/>
  <c r="L7292" i="1"/>
  <c r="M7292" i="1" s="1"/>
  <c r="L7293" i="1"/>
  <c r="M7293" i="1" s="1"/>
  <c r="L7294" i="1"/>
  <c r="M7294" i="1" s="1"/>
  <c r="L7295" i="1"/>
  <c r="M7295" i="1" s="1"/>
  <c r="L7296" i="1"/>
  <c r="M7296" i="1" s="1"/>
  <c r="L7297" i="1"/>
  <c r="M7297" i="1" s="1"/>
  <c r="L7298" i="1"/>
  <c r="M7298" i="1" s="1"/>
  <c r="L7299" i="1"/>
  <c r="M7299" i="1" s="1"/>
  <c r="L7300" i="1"/>
  <c r="M7300" i="1" s="1"/>
  <c r="L7301" i="1"/>
  <c r="M7301" i="1" s="1"/>
  <c r="L7302" i="1"/>
  <c r="M7302" i="1" s="1"/>
  <c r="L7303" i="1"/>
  <c r="M7303" i="1" s="1"/>
  <c r="L7304" i="1"/>
  <c r="M7304" i="1" s="1"/>
  <c r="L7305" i="1"/>
  <c r="M7305" i="1" s="1"/>
  <c r="L7306" i="1"/>
  <c r="M7306" i="1" s="1"/>
  <c r="L7307" i="1"/>
  <c r="M7307" i="1" s="1"/>
  <c r="L7308" i="1"/>
  <c r="M7308" i="1" s="1"/>
  <c r="L7309" i="1"/>
  <c r="M7309" i="1" s="1"/>
  <c r="L7310" i="1"/>
  <c r="M7310" i="1" s="1"/>
  <c r="L7311" i="1"/>
  <c r="M7311" i="1" s="1"/>
  <c r="L7312" i="1"/>
  <c r="M7312" i="1" s="1"/>
  <c r="L7313" i="1"/>
  <c r="M7313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7319" i="1"/>
  <c r="M7319" i="1" s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 s="1"/>
  <c r="L7339" i="1"/>
  <c r="M7339" i="1" s="1"/>
  <c r="L7340" i="1"/>
  <c r="M7340" i="1" s="1"/>
  <c r="L7341" i="1"/>
  <c r="M7341" i="1" s="1"/>
  <c r="L7342" i="1"/>
  <c r="M7342" i="1" s="1"/>
  <c r="L7343" i="1"/>
  <c r="M7343" i="1" s="1"/>
  <c r="L7344" i="1"/>
  <c r="M7344" i="1" s="1"/>
  <c r="L7345" i="1"/>
  <c r="M7345" i="1" s="1"/>
  <c r="L7346" i="1"/>
  <c r="M7346" i="1" s="1"/>
  <c r="L7347" i="1"/>
  <c r="M7347" i="1" s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 s="1"/>
  <c r="L7355" i="1"/>
  <c r="M7355" i="1" s="1"/>
  <c r="L7356" i="1"/>
  <c r="M7356" i="1" s="1"/>
  <c r="L7357" i="1"/>
  <c r="M7357" i="1" s="1"/>
  <c r="L7358" i="1"/>
  <c r="M7358" i="1" s="1"/>
  <c r="L7359" i="1"/>
  <c r="M7359" i="1" s="1"/>
  <c r="L7360" i="1"/>
  <c r="M7360" i="1" s="1"/>
  <c r="L7361" i="1"/>
  <c r="M7361" i="1" s="1"/>
  <c r="L7362" i="1"/>
  <c r="M7362" i="1" s="1"/>
  <c r="L7363" i="1"/>
  <c r="M7363" i="1" s="1"/>
  <c r="L7364" i="1"/>
  <c r="M7364" i="1" s="1"/>
  <c r="L7365" i="1"/>
  <c r="M7365" i="1" s="1"/>
  <c r="L7366" i="1"/>
  <c r="M7366" i="1"/>
  <c r="L7367" i="1"/>
  <c r="M7367" i="1" s="1"/>
  <c r="L7368" i="1"/>
  <c r="M7368" i="1" s="1"/>
  <c r="L7369" i="1"/>
  <c r="M7369" i="1" s="1"/>
  <c r="L7370" i="1"/>
  <c r="M7370" i="1" s="1"/>
  <c r="L7371" i="1"/>
  <c r="M7371" i="1" s="1"/>
  <c r="L7372" i="1"/>
  <c r="M7372" i="1" s="1"/>
  <c r="L7373" i="1"/>
  <c r="M7373" i="1" s="1"/>
  <c r="L7374" i="1"/>
  <c r="M7374" i="1" s="1"/>
  <c r="L7375" i="1"/>
  <c r="M7375" i="1" s="1"/>
  <c r="L7376" i="1"/>
  <c r="M7376" i="1" s="1"/>
  <c r="L7377" i="1"/>
  <c r="M7377" i="1" s="1"/>
  <c r="L7378" i="1"/>
  <c r="M7378" i="1" s="1"/>
  <c r="L7379" i="1"/>
  <c r="M7379" i="1" s="1"/>
  <c r="L7380" i="1"/>
  <c r="M7380" i="1" s="1"/>
  <c r="L7381" i="1"/>
  <c r="M7381" i="1" s="1"/>
  <c r="L7382" i="1"/>
  <c r="M7382" i="1" s="1"/>
  <c r="L7383" i="1"/>
  <c r="M7383" i="1" s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 s="1"/>
  <c r="L7392" i="1"/>
  <c r="M7392" i="1" s="1"/>
  <c r="L7393" i="1"/>
  <c r="M7393" i="1" s="1"/>
  <c r="L7394" i="1"/>
  <c r="M7394" i="1" s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 s="1"/>
  <c r="L7411" i="1"/>
  <c r="M7411" i="1" s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 s="1"/>
  <c r="L7419" i="1"/>
  <c r="M7419" i="1" s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 s="1"/>
  <c r="L7427" i="1"/>
  <c r="M7427" i="1" s="1"/>
  <c r="L7428" i="1"/>
  <c r="M7428" i="1" s="1"/>
  <c r="L7429" i="1"/>
  <c r="M7429" i="1" s="1"/>
  <c r="L7430" i="1"/>
  <c r="M7430" i="1" s="1"/>
  <c r="L7431" i="1"/>
  <c r="M7431" i="1" s="1"/>
  <c r="L7432" i="1"/>
  <c r="M7432" i="1" s="1"/>
  <c r="L7433" i="1"/>
  <c r="M7433" i="1" s="1"/>
  <c r="L7434" i="1"/>
  <c r="M7434" i="1" s="1"/>
  <c r="L7435" i="1"/>
  <c r="M7435" i="1" s="1"/>
  <c r="L7436" i="1"/>
  <c r="M7436" i="1" s="1"/>
  <c r="L7437" i="1"/>
  <c r="M7437" i="1" s="1"/>
  <c r="L7438" i="1"/>
  <c r="M7438" i="1" s="1"/>
  <c r="L7439" i="1"/>
  <c r="M7439" i="1" s="1"/>
  <c r="L7440" i="1"/>
  <c r="M7440" i="1" s="1"/>
  <c r="L7441" i="1"/>
  <c r="M7441" i="1" s="1"/>
  <c r="L7442" i="1"/>
  <c r="M7442" i="1" s="1"/>
  <c r="L7443" i="1"/>
  <c r="M7443" i="1" s="1"/>
  <c r="L7444" i="1"/>
  <c r="M7444" i="1" s="1"/>
  <c r="L7445" i="1"/>
  <c r="M7445" i="1" s="1"/>
  <c r="L7446" i="1"/>
  <c r="M7446" i="1" s="1"/>
  <c r="L7447" i="1"/>
  <c r="M7447" i="1" s="1"/>
  <c r="L7448" i="1"/>
  <c r="M7448" i="1" s="1"/>
  <c r="L7449" i="1"/>
  <c r="M7449" i="1" s="1"/>
  <c r="L7450" i="1"/>
  <c r="M7450" i="1" s="1"/>
  <c r="L7451" i="1"/>
  <c r="M7451" i="1" s="1"/>
  <c r="L7452" i="1"/>
  <c r="M7452" i="1" s="1"/>
  <c r="L7453" i="1"/>
  <c r="M7453" i="1" s="1"/>
  <c r="L7454" i="1"/>
  <c r="M7454" i="1" s="1"/>
  <c r="L7455" i="1"/>
  <c r="M7455" i="1" s="1"/>
  <c r="L7456" i="1"/>
  <c r="M7456" i="1" s="1"/>
  <c r="L7457" i="1"/>
  <c r="M7457" i="1" s="1"/>
  <c r="L7458" i="1"/>
  <c r="M7458" i="1" s="1"/>
  <c r="L7459" i="1"/>
  <c r="M7459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 s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 s="1"/>
  <c r="L7475" i="1"/>
  <c r="M7475" i="1" s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 s="1"/>
  <c r="L7483" i="1"/>
  <c r="M7483" i="1" s="1"/>
  <c r="L7484" i="1"/>
  <c r="M7484" i="1" s="1"/>
  <c r="L7485" i="1"/>
  <c r="M7485" i="1"/>
  <c r="L7486" i="1"/>
  <c r="M7486" i="1" s="1"/>
  <c r="L7487" i="1"/>
  <c r="M7487" i="1" s="1"/>
  <c r="L7488" i="1"/>
  <c r="M7488" i="1" s="1"/>
  <c r="L7489" i="1"/>
  <c r="M7489" i="1" s="1"/>
  <c r="L7490" i="1"/>
  <c r="M7490" i="1" s="1"/>
  <c r="L7491" i="1"/>
  <c r="M7491" i="1" s="1"/>
  <c r="L7492" i="1"/>
  <c r="M7492" i="1" s="1"/>
  <c r="L7493" i="1"/>
  <c r="M7493" i="1" s="1"/>
  <c r="L7494" i="1"/>
  <c r="M7494" i="1" s="1"/>
  <c r="L7495" i="1"/>
  <c r="M7495" i="1" s="1"/>
  <c r="L7496" i="1"/>
  <c r="M7496" i="1" s="1"/>
  <c r="L7497" i="1"/>
  <c r="M7497" i="1" s="1"/>
  <c r="L7498" i="1"/>
  <c r="M7498" i="1" s="1"/>
  <c r="L7499" i="1"/>
  <c r="M7499" i="1" s="1"/>
  <c r="L7500" i="1"/>
  <c r="M7500" i="1" s="1"/>
  <c r="L7501" i="1"/>
  <c r="M7501" i="1" s="1"/>
  <c r="L7502" i="1"/>
  <c r="M7502" i="1" s="1"/>
  <c r="L7503" i="1"/>
  <c r="M7503" i="1" s="1"/>
  <c r="L7504" i="1"/>
  <c r="M7504" i="1" s="1"/>
  <c r="L7505" i="1"/>
  <c r="M7505" i="1" s="1"/>
  <c r="L7506" i="1"/>
  <c r="M7506" i="1" s="1"/>
  <c r="L7507" i="1"/>
  <c r="M7507" i="1" s="1"/>
  <c r="L7508" i="1"/>
  <c r="M7508" i="1" s="1"/>
  <c r="L7509" i="1"/>
  <c r="M7509" i="1" s="1"/>
  <c r="L7510" i="1"/>
  <c r="M7510" i="1" s="1"/>
  <c r="L7511" i="1"/>
  <c r="M7511" i="1" s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 s="1"/>
  <c r="L7520" i="1"/>
  <c r="M7520" i="1" s="1"/>
  <c r="L7521" i="1"/>
  <c r="M7521" i="1" s="1"/>
  <c r="L7522" i="1"/>
  <c r="M7522" i="1" s="1"/>
  <c r="L7523" i="1"/>
  <c r="M7523" i="1" s="1"/>
  <c r="L7524" i="1"/>
  <c r="M7524" i="1" s="1"/>
  <c r="L7525" i="1"/>
  <c r="M7525" i="1" s="1"/>
  <c r="L7526" i="1"/>
  <c r="M7526" i="1" s="1"/>
  <c r="L7527" i="1"/>
  <c r="M7527" i="1" s="1"/>
  <c r="L7528" i="1"/>
  <c r="M7528" i="1" s="1"/>
  <c r="L7529" i="1"/>
  <c r="M7529" i="1" s="1"/>
  <c r="L7530" i="1"/>
  <c r="M7530" i="1" s="1"/>
  <c r="L7531" i="1"/>
  <c r="M7531" i="1" s="1"/>
  <c r="L7532" i="1"/>
  <c r="M7532" i="1"/>
  <c r="L7533" i="1"/>
  <c r="M7533" i="1" s="1"/>
  <c r="L7534" i="1"/>
  <c r="M7534" i="1" s="1"/>
  <c r="L7535" i="1"/>
  <c r="M7535" i="1" s="1"/>
  <c r="L7536" i="1"/>
  <c r="M7536" i="1" s="1"/>
  <c r="L7537" i="1"/>
  <c r="M7537" i="1" s="1"/>
  <c r="L7538" i="1"/>
  <c r="M7538" i="1" s="1"/>
  <c r="L7539" i="1"/>
  <c r="M7539" i="1" s="1"/>
  <c r="L7540" i="1"/>
  <c r="M7540" i="1" s="1"/>
  <c r="L7541" i="1"/>
  <c r="M7541" i="1" s="1"/>
  <c r="L7542" i="1"/>
  <c r="M7542" i="1" s="1"/>
  <c r="L7543" i="1"/>
  <c r="M7543" i="1" s="1"/>
  <c r="L7544" i="1"/>
  <c r="M7544" i="1" s="1"/>
  <c r="L7545" i="1"/>
  <c r="M7545" i="1" s="1"/>
  <c r="L7546" i="1"/>
  <c r="M7546" i="1" s="1"/>
  <c r="L7547" i="1"/>
  <c r="M7547" i="1" s="1"/>
  <c r="L7548" i="1"/>
  <c r="M7548" i="1" s="1"/>
  <c r="L7549" i="1"/>
  <c r="M7549" i="1" s="1"/>
  <c r="L7550" i="1"/>
  <c r="M7550" i="1" s="1"/>
  <c r="L7551" i="1"/>
  <c r="M7551" i="1" s="1"/>
  <c r="L7552" i="1"/>
  <c r="M7552" i="1" s="1"/>
  <c r="L7553" i="1"/>
  <c r="M7553" i="1" s="1"/>
  <c r="L7554" i="1"/>
  <c r="M7554" i="1" s="1"/>
  <c r="L7555" i="1"/>
  <c r="M7555" i="1" s="1"/>
  <c r="L7556" i="1"/>
  <c r="M7556" i="1" s="1"/>
  <c r="L7557" i="1"/>
  <c r="M7557" i="1" s="1"/>
  <c r="L7558" i="1"/>
  <c r="M7558" i="1" s="1"/>
  <c r="L7559" i="1"/>
  <c r="M7559" i="1" s="1"/>
  <c r="L7560" i="1"/>
  <c r="M7560" i="1" s="1"/>
  <c r="L7561" i="1"/>
  <c r="M7561" i="1" s="1"/>
  <c r="L7562" i="1"/>
  <c r="M7562" i="1" s="1"/>
  <c r="L7563" i="1"/>
  <c r="M7563" i="1" s="1"/>
  <c r="L7564" i="1"/>
  <c r="M7564" i="1" s="1"/>
  <c r="L7565" i="1"/>
  <c r="M7565" i="1" s="1"/>
  <c r="L7566" i="1"/>
  <c r="M7566" i="1" s="1"/>
  <c r="L7567" i="1"/>
  <c r="M7567" i="1" s="1"/>
  <c r="L7568" i="1"/>
  <c r="M7568" i="1" s="1"/>
  <c r="L7569" i="1"/>
  <c r="M7569" i="1" s="1"/>
  <c r="L7570" i="1"/>
  <c r="M7570" i="1" s="1"/>
  <c r="L7571" i="1"/>
  <c r="M7571" i="1" s="1"/>
  <c r="L7572" i="1"/>
  <c r="M7572" i="1" s="1"/>
  <c r="L7573" i="1"/>
  <c r="M7573" i="1" s="1"/>
  <c r="L7574" i="1"/>
  <c r="M7574" i="1" s="1"/>
  <c r="L7575" i="1"/>
  <c r="M7575" i="1" s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7583" i="1"/>
  <c r="M7583" i="1" s="1"/>
  <c r="L7584" i="1"/>
  <c r="M7584" i="1" s="1"/>
  <c r="L7585" i="1"/>
  <c r="M7585" i="1" s="1"/>
  <c r="L7586" i="1"/>
  <c r="M7586" i="1" s="1"/>
  <c r="L7587" i="1"/>
  <c r="M7587" i="1" s="1"/>
  <c r="L7588" i="1"/>
  <c r="M7588" i="1" s="1"/>
  <c r="L7589" i="1"/>
  <c r="M7589" i="1" s="1"/>
  <c r="L7590" i="1"/>
  <c r="M7590" i="1" s="1"/>
  <c r="L7591" i="1"/>
  <c r="M7591" i="1" s="1"/>
  <c r="L7592" i="1"/>
  <c r="M7592" i="1" s="1"/>
  <c r="L7593" i="1"/>
  <c r="M7593" i="1" s="1"/>
  <c r="L7594" i="1"/>
  <c r="M7594" i="1" s="1"/>
  <c r="L7595" i="1"/>
  <c r="M7595" i="1" s="1"/>
  <c r="L7596" i="1"/>
  <c r="M7596" i="1" s="1"/>
  <c r="L7597" i="1"/>
  <c r="M7597" i="1" s="1"/>
  <c r="L7598" i="1"/>
  <c r="M7598" i="1" s="1"/>
  <c r="L7599" i="1"/>
  <c r="M7599" i="1" s="1"/>
  <c r="L7600" i="1"/>
  <c r="M7600" i="1" s="1"/>
  <c r="L7601" i="1"/>
  <c r="M7601" i="1" s="1"/>
  <c r="L7602" i="1"/>
  <c r="M7602" i="1" s="1"/>
  <c r="L7603" i="1"/>
  <c r="M7603" i="1" s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 s="1"/>
  <c r="L7611" i="1"/>
  <c r="M7611" i="1" s="1"/>
  <c r="L7612" i="1"/>
  <c r="M7612" i="1" s="1"/>
  <c r="L7613" i="1"/>
  <c r="M7613" i="1" s="1"/>
  <c r="L7614" i="1"/>
  <c r="M7614" i="1" s="1"/>
  <c r="L7615" i="1"/>
  <c r="M7615" i="1" s="1"/>
  <c r="L7616" i="1"/>
  <c r="M7616" i="1" s="1"/>
  <c r="L7617" i="1"/>
  <c r="M7617" i="1" s="1"/>
  <c r="L7618" i="1"/>
  <c r="M7618" i="1" s="1"/>
  <c r="L7619" i="1"/>
  <c r="M7619" i="1" s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 s="1"/>
  <c r="L7628" i="1"/>
  <c r="M7628" i="1" s="1"/>
  <c r="L7629" i="1"/>
  <c r="M7629" i="1" s="1"/>
  <c r="L7630" i="1"/>
  <c r="M7630" i="1" s="1"/>
  <c r="L7631" i="1"/>
  <c r="M7631" i="1" s="1"/>
  <c r="L7632" i="1"/>
  <c r="M7632" i="1" s="1"/>
  <c r="L7633" i="1"/>
  <c r="M7633" i="1" s="1"/>
  <c r="L7634" i="1"/>
  <c r="M7634" i="1" s="1"/>
  <c r="L7635" i="1"/>
  <c r="M7635" i="1" s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 s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 s="1"/>
  <c r="L7652" i="1"/>
  <c r="M7652" i="1" s="1"/>
  <c r="L7653" i="1"/>
  <c r="M7653" i="1" s="1"/>
  <c r="L7654" i="1"/>
  <c r="M7654" i="1" s="1"/>
  <c r="L7655" i="1"/>
  <c r="M7655" i="1" s="1"/>
  <c r="L7656" i="1"/>
  <c r="M7656" i="1" s="1"/>
  <c r="L7657" i="1"/>
  <c r="M7657" i="1" s="1"/>
  <c r="L7658" i="1"/>
  <c r="M7658" i="1" s="1"/>
  <c r="L7659" i="1"/>
  <c r="M7659" i="1" s="1"/>
  <c r="L7660" i="1"/>
  <c r="M7660" i="1" s="1"/>
  <c r="L7661" i="1"/>
  <c r="M7661" i="1" s="1"/>
  <c r="L7662" i="1"/>
  <c r="M7662" i="1" s="1"/>
  <c r="L7663" i="1"/>
  <c r="M7663" i="1" s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7673" i="1"/>
  <c r="M7673" i="1" s="1"/>
  <c r="L7674" i="1"/>
  <c r="M7674" i="1" s="1"/>
  <c r="L7675" i="1"/>
  <c r="M7675" i="1" s="1"/>
  <c r="L7676" i="1"/>
  <c r="M7676" i="1" s="1"/>
  <c r="L7677" i="1"/>
  <c r="M7677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 s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 s="1"/>
  <c r="L7700" i="1"/>
  <c r="M7700" i="1" s="1"/>
  <c r="L7701" i="1"/>
  <c r="M7701" i="1" s="1"/>
  <c r="L7702" i="1"/>
  <c r="M7702" i="1" s="1"/>
  <c r="L7703" i="1"/>
  <c r="M7703" i="1" s="1"/>
  <c r="L7704" i="1"/>
  <c r="M7704" i="1" s="1"/>
  <c r="L7705" i="1"/>
  <c r="M7705" i="1" s="1"/>
  <c r="L7706" i="1"/>
  <c r="M7706" i="1" s="1"/>
  <c r="L7707" i="1"/>
  <c r="M7707" i="1" s="1"/>
  <c r="L7708" i="1"/>
  <c r="M7708" i="1" s="1"/>
  <c r="L7709" i="1"/>
  <c r="M7709" i="1" s="1"/>
  <c r="L7710" i="1"/>
  <c r="M7710" i="1" s="1"/>
  <c r="L7711" i="1"/>
  <c r="M7711" i="1" s="1"/>
  <c r="L7712" i="1"/>
  <c r="M7712" i="1" s="1"/>
  <c r="L7713" i="1"/>
  <c r="M7713" i="1" s="1"/>
  <c r="L7714" i="1"/>
  <c r="M7714" i="1" s="1"/>
  <c r="L7715" i="1"/>
  <c r="M7715" i="1" s="1"/>
  <c r="L7716" i="1"/>
  <c r="M7716" i="1" s="1"/>
  <c r="L7717" i="1"/>
  <c r="M7717" i="1" s="1"/>
  <c r="L7718" i="1"/>
  <c r="M7718" i="1" s="1"/>
  <c r="L7719" i="1"/>
  <c r="M7719" i="1" s="1"/>
  <c r="L7720" i="1"/>
  <c r="M7720" i="1" s="1"/>
  <c r="L7721" i="1"/>
  <c r="M7721" i="1" s="1"/>
  <c r="L7722" i="1"/>
  <c r="M7722" i="1" s="1"/>
  <c r="L7723" i="1"/>
  <c r="M7723" i="1" s="1"/>
  <c r="L7724" i="1"/>
  <c r="M7724" i="1" s="1"/>
  <c r="L7725" i="1"/>
  <c r="M7725" i="1" s="1"/>
  <c r="L7726" i="1"/>
  <c r="M7726" i="1" s="1"/>
  <c r="L7727" i="1"/>
  <c r="M7727" i="1" s="1"/>
  <c r="L7728" i="1"/>
  <c r="M7728" i="1" s="1"/>
  <c r="L7729" i="1"/>
  <c r="M7729" i="1" s="1"/>
  <c r="L7730" i="1"/>
  <c r="M7730" i="1" s="1"/>
  <c r="L7731" i="1"/>
  <c r="M7731" i="1" s="1"/>
  <c r="L7732" i="1"/>
  <c r="M7732" i="1" s="1"/>
  <c r="L7733" i="1"/>
  <c r="M7733" i="1" s="1"/>
  <c r="L7734" i="1"/>
  <c r="M7734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7740" i="1"/>
  <c r="M7740" i="1" s="1"/>
  <c r="L7741" i="1"/>
  <c r="M7741" i="1" s="1"/>
  <c r="L7742" i="1"/>
  <c r="M7742" i="1" s="1"/>
  <c r="L7743" i="1"/>
  <c r="M7743" i="1" s="1"/>
  <c r="L7744" i="1"/>
  <c r="M7744" i="1" s="1"/>
  <c r="L7745" i="1"/>
  <c r="M7745" i="1" s="1"/>
  <c r="L7746" i="1"/>
  <c r="M7746" i="1" s="1"/>
  <c r="L7747" i="1"/>
  <c r="M7747" i="1" s="1"/>
  <c r="L7748" i="1"/>
  <c r="M7748" i="1" s="1"/>
  <c r="L7749" i="1"/>
  <c r="M7749" i="1" s="1"/>
  <c r="L7750" i="1"/>
  <c r="M7750" i="1" s="1"/>
  <c r="L7751" i="1"/>
  <c r="M7751" i="1" s="1"/>
  <c r="L7752" i="1"/>
  <c r="M7752" i="1" s="1"/>
  <c r="L7753" i="1"/>
  <c r="M7753" i="1" s="1"/>
  <c r="L7754" i="1"/>
  <c r="M7754" i="1" s="1"/>
  <c r="L7755" i="1"/>
  <c r="M7755" i="1" s="1"/>
  <c r="L7756" i="1"/>
  <c r="M7756" i="1" s="1"/>
  <c r="L7757" i="1"/>
  <c r="M7757" i="1" s="1"/>
  <c r="L7758" i="1"/>
  <c r="M7758" i="1" s="1"/>
  <c r="L7759" i="1"/>
  <c r="M7759" i="1" s="1"/>
  <c r="L7760" i="1"/>
  <c r="M7760" i="1" s="1"/>
  <c r="L7761" i="1"/>
  <c r="M7761" i="1" s="1"/>
  <c r="L7762" i="1"/>
  <c r="M7762" i="1" s="1"/>
  <c r="L7763" i="1"/>
  <c r="M7763" i="1" s="1"/>
  <c r="L7764" i="1"/>
  <c r="M7764" i="1" s="1"/>
  <c r="L7765" i="1"/>
  <c r="M7765" i="1" s="1"/>
  <c r="L7766" i="1"/>
  <c r="M7766" i="1" s="1"/>
  <c r="L7767" i="1"/>
  <c r="M7767" i="1" s="1"/>
  <c r="L7768" i="1"/>
  <c r="M7768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 s="1"/>
  <c r="L7780" i="1"/>
  <c r="M7780" i="1" s="1"/>
  <c r="L7781" i="1"/>
  <c r="M7781" i="1" s="1"/>
  <c r="L7782" i="1"/>
  <c r="M7782" i="1" s="1"/>
  <c r="L7783" i="1"/>
  <c r="M7783" i="1" s="1"/>
  <c r="L7784" i="1"/>
  <c r="M7784" i="1" s="1"/>
  <c r="L7785" i="1"/>
  <c r="M7785" i="1" s="1"/>
  <c r="L7786" i="1"/>
  <c r="M7786" i="1" s="1"/>
  <c r="L7787" i="1"/>
  <c r="M7787" i="1" s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 s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7817" i="1"/>
  <c r="M7817" i="1" s="1"/>
  <c r="L7818" i="1"/>
  <c r="M7818" i="1" s="1"/>
  <c r="L7819" i="1"/>
  <c r="M7819" i="1" s="1"/>
  <c r="L7820" i="1"/>
  <c r="M7820" i="1" s="1"/>
  <c r="L7821" i="1"/>
  <c r="M7821" i="1" s="1"/>
  <c r="L7822" i="1"/>
  <c r="M7822" i="1" s="1"/>
  <c r="L7823" i="1"/>
  <c r="M7823" i="1" s="1"/>
  <c r="L7824" i="1"/>
  <c r="M7824" i="1" s="1"/>
  <c r="L7825" i="1"/>
  <c r="M7825" i="1" s="1"/>
  <c r="L7826" i="1"/>
  <c r="M7826" i="1" s="1"/>
  <c r="L7827" i="1"/>
  <c r="M7827" i="1" s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 s="1"/>
  <c r="L7836" i="1"/>
  <c r="M7836" i="1" s="1"/>
  <c r="L7837" i="1"/>
  <c r="M7837" i="1" s="1"/>
  <c r="L7838" i="1"/>
  <c r="M7838" i="1" s="1"/>
  <c r="L7839" i="1"/>
  <c r="M7839" i="1" s="1"/>
  <c r="L7840" i="1"/>
  <c r="M7840" i="1" s="1"/>
  <c r="L7841" i="1"/>
  <c r="M7841" i="1" s="1"/>
  <c r="L7842" i="1"/>
  <c r="M7842" i="1" s="1"/>
  <c r="L7843" i="1"/>
  <c r="M7843" i="1" s="1"/>
  <c r="L7844" i="1"/>
  <c r="M7844" i="1" s="1"/>
  <c r="L7845" i="1"/>
  <c r="M7845" i="1" s="1"/>
  <c r="L7846" i="1"/>
  <c r="M7846" i="1" s="1"/>
  <c r="L7847" i="1"/>
  <c r="M7847" i="1" s="1"/>
  <c r="L7848" i="1"/>
  <c r="M7848" i="1" s="1"/>
  <c r="L7849" i="1"/>
  <c r="M7849" i="1" s="1"/>
  <c r="L7850" i="1"/>
  <c r="M7850" i="1" s="1"/>
  <c r="L7851" i="1"/>
  <c r="M7851" i="1" s="1"/>
  <c r="L7852" i="1"/>
  <c r="M7852" i="1" s="1"/>
  <c r="L7853" i="1"/>
  <c r="M7853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 s="1"/>
  <c r="L7860" i="1"/>
  <c r="M7860" i="1" s="1"/>
  <c r="L7861" i="1"/>
  <c r="M7861" i="1" s="1"/>
  <c r="L7862" i="1"/>
  <c r="M7862" i="1" s="1"/>
  <c r="L7863" i="1"/>
  <c r="M7863" i="1" s="1"/>
  <c r="L7864" i="1"/>
  <c r="M7864" i="1" s="1"/>
  <c r="L7865" i="1"/>
  <c r="M7865" i="1" s="1"/>
  <c r="L7866" i="1"/>
  <c r="M7866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 s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 s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 s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7911" i="1"/>
  <c r="M7911" i="1" s="1"/>
  <c r="L7912" i="1"/>
  <c r="M7912" i="1" s="1"/>
  <c r="L7913" i="1"/>
  <c r="M7913" i="1" s="1"/>
  <c r="L7914" i="1"/>
  <c r="M7914" i="1" s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 s="1"/>
  <c r="L7924" i="1"/>
  <c r="M7924" i="1" s="1"/>
  <c r="L7925" i="1"/>
  <c r="M7925" i="1" s="1"/>
  <c r="L7926" i="1"/>
  <c r="M7926" i="1" s="1"/>
  <c r="L7927" i="1"/>
  <c r="M7927" i="1" s="1"/>
  <c r="L7928" i="1"/>
  <c r="M7928" i="1" s="1"/>
  <c r="L7929" i="1"/>
  <c r="M7929" i="1" s="1"/>
  <c r="L7930" i="1"/>
  <c r="M7930" i="1" s="1"/>
  <c r="L7931" i="1"/>
  <c r="M7931" i="1" s="1"/>
  <c r="L7932" i="1"/>
  <c r="M7932" i="1" s="1"/>
  <c r="L7933" i="1"/>
  <c r="M7933" i="1" s="1"/>
  <c r="L7934" i="1"/>
  <c r="M7934" i="1" s="1"/>
  <c r="L7935" i="1"/>
  <c r="M7935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L7955" i="1"/>
  <c r="M7955" i="1" s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 s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 s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 s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 s="1"/>
  <c r="L8011" i="1"/>
  <c r="M8011" i="1" s="1"/>
  <c r="L8012" i="1"/>
  <c r="M8012" i="1" s="1"/>
  <c r="L8013" i="1"/>
  <c r="M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 s="1"/>
  <c r="L8020" i="1"/>
  <c r="M8020" i="1" s="1"/>
  <c r="L8021" i="1"/>
  <c r="M8021" i="1" s="1"/>
  <c r="L8022" i="1"/>
  <c r="M8022" i="1" s="1"/>
  <c r="L8023" i="1"/>
  <c r="M8023" i="1" s="1"/>
  <c r="L8024" i="1"/>
  <c r="M8024" i="1" s="1"/>
  <c r="L8025" i="1"/>
  <c r="M8025" i="1" s="1"/>
  <c r="L8026" i="1"/>
  <c r="M8026" i="1" s="1"/>
  <c r="L8027" i="1"/>
  <c r="M8027" i="1" s="1"/>
  <c r="L8028" i="1"/>
  <c r="M8028" i="1" s="1"/>
  <c r="L8029" i="1"/>
  <c r="M8029" i="1" s="1"/>
  <c r="L8030" i="1"/>
  <c r="M8030" i="1" s="1"/>
  <c r="L8031" i="1"/>
  <c r="M8031" i="1" s="1"/>
  <c r="L8032" i="1"/>
  <c r="M8032" i="1" s="1"/>
  <c r="L8033" i="1"/>
  <c r="M8033" i="1" s="1"/>
  <c r="L8034" i="1"/>
  <c r="M8034" i="1" s="1"/>
  <c r="L8035" i="1"/>
  <c r="M8035" i="1" s="1"/>
  <c r="L8036" i="1"/>
  <c r="M8036" i="1" s="1"/>
  <c r="L8037" i="1"/>
  <c r="M8037" i="1" s="1"/>
  <c r="L8038" i="1"/>
  <c r="M8038" i="1" s="1"/>
  <c r="L8039" i="1"/>
  <c r="M8039" i="1" s="1"/>
  <c r="L8040" i="1"/>
  <c r="M8040" i="1" s="1"/>
  <c r="L8041" i="1"/>
  <c r="M8041" i="1" s="1"/>
  <c r="L8042" i="1"/>
  <c r="M8042" i="1" s="1"/>
  <c r="L8043" i="1"/>
  <c r="M8043" i="1" s="1"/>
  <c r="L8044" i="1"/>
  <c r="M8044" i="1" s="1"/>
  <c r="L8045" i="1"/>
  <c r="M8045" i="1" s="1"/>
  <c r="L8046" i="1"/>
  <c r="M8046" i="1" s="1"/>
  <c r="L8047" i="1"/>
  <c r="M8047" i="1" s="1"/>
  <c r="L8048" i="1"/>
  <c r="M8048" i="1" s="1"/>
  <c r="L8049" i="1"/>
  <c r="M8049" i="1" s="1"/>
  <c r="L8050" i="1"/>
  <c r="M8050" i="1" s="1"/>
  <c r="L8051" i="1"/>
  <c r="M8051" i="1" s="1"/>
  <c r="L8052" i="1"/>
  <c r="M8052" i="1" s="1"/>
  <c r="L8053" i="1"/>
  <c r="M8053" i="1" s="1"/>
  <c r="L8054" i="1"/>
  <c r="M8054" i="1" s="1"/>
  <c r="L8055" i="1"/>
  <c r="M8055" i="1" s="1"/>
  <c r="L8056" i="1"/>
  <c r="M8056" i="1" s="1"/>
  <c r="L8057" i="1"/>
  <c r="M8057" i="1" s="1"/>
  <c r="L8058" i="1"/>
  <c r="M8058" i="1" s="1"/>
  <c r="L8059" i="1"/>
  <c r="M8059" i="1" s="1"/>
  <c r="L8060" i="1"/>
  <c r="M8060" i="1" s="1"/>
  <c r="L8061" i="1"/>
  <c r="M8061" i="1" s="1"/>
  <c r="L8062" i="1"/>
  <c r="M8062" i="1" s="1"/>
  <c r="L8063" i="1"/>
  <c r="M8063" i="1" s="1"/>
  <c r="L8064" i="1"/>
  <c r="M8064" i="1" s="1"/>
  <c r="L8065" i="1"/>
  <c r="M8065" i="1" s="1"/>
  <c r="L8066" i="1"/>
  <c r="M8066" i="1" s="1"/>
  <c r="L8067" i="1"/>
  <c r="M8067" i="1" s="1"/>
  <c r="L8068" i="1"/>
  <c r="M8068" i="1" s="1"/>
  <c r="L8069" i="1"/>
  <c r="M8069" i="1" s="1"/>
  <c r="L8070" i="1"/>
  <c r="M8070" i="1" s="1"/>
  <c r="L8071" i="1"/>
  <c r="M8071" i="1" s="1"/>
  <c r="L8072" i="1"/>
  <c r="M8072" i="1" s="1"/>
  <c r="L8073" i="1"/>
  <c r="M8073" i="1" s="1"/>
  <c r="L8074" i="1"/>
  <c r="M8074" i="1" s="1"/>
  <c r="L8075" i="1"/>
  <c r="M8075" i="1" s="1"/>
  <c r="L8076" i="1"/>
  <c r="M8076" i="1" s="1"/>
  <c r="L8077" i="1"/>
  <c r="M8077" i="1" s="1"/>
  <c r="L8078" i="1"/>
  <c r="M8078" i="1" s="1"/>
  <c r="L8079" i="1"/>
  <c r="M8079" i="1" s="1"/>
  <c r="L8080" i="1"/>
  <c r="M8080" i="1" s="1"/>
  <c r="L8081" i="1"/>
  <c r="M8081" i="1" s="1"/>
  <c r="L8082" i="1"/>
  <c r="M8082" i="1" s="1"/>
  <c r="L8083" i="1"/>
  <c r="M8083" i="1" s="1"/>
  <c r="L8084" i="1"/>
  <c r="M8084" i="1" s="1"/>
  <c r="L8085" i="1"/>
  <c r="M8085" i="1" s="1"/>
  <c r="L8086" i="1"/>
  <c r="M8086" i="1" s="1"/>
  <c r="L8087" i="1"/>
  <c r="M8087" i="1" s="1"/>
  <c r="L8088" i="1"/>
  <c r="M8088" i="1" s="1"/>
  <c r="L8089" i="1"/>
  <c r="M8089" i="1" s="1"/>
  <c r="L8090" i="1"/>
  <c r="M8090" i="1" s="1"/>
  <c r="L8091" i="1"/>
  <c r="M8091" i="1" s="1"/>
  <c r="L8092" i="1"/>
  <c r="M8092" i="1" s="1"/>
  <c r="L8093" i="1"/>
  <c r="M8093" i="1" s="1"/>
  <c r="L8094" i="1"/>
  <c r="M8094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00" i="1"/>
  <c r="M8100" i="1" s="1"/>
  <c r="L8101" i="1"/>
  <c r="M8101" i="1" s="1"/>
  <c r="L8102" i="1"/>
  <c r="M8102" i="1" s="1"/>
  <c r="L8103" i="1"/>
  <c r="M8103" i="1" s="1"/>
  <c r="L8104" i="1"/>
  <c r="M8104" i="1" s="1"/>
  <c r="L8105" i="1"/>
  <c r="M8105" i="1" s="1"/>
  <c r="L8106" i="1"/>
  <c r="M8106" i="1" s="1"/>
  <c r="L8107" i="1"/>
  <c r="M8107" i="1" s="1"/>
  <c r="L8108" i="1"/>
  <c r="M8108" i="1" s="1"/>
  <c r="L8109" i="1"/>
  <c r="M8109" i="1" s="1"/>
  <c r="L8110" i="1"/>
  <c r="M8110" i="1" s="1"/>
  <c r="L8111" i="1"/>
  <c r="M8111" i="1" s="1"/>
  <c r="L8112" i="1"/>
  <c r="M8112" i="1" s="1"/>
  <c r="L8113" i="1"/>
  <c r="M8113" i="1" s="1"/>
  <c r="L8114" i="1"/>
  <c r="M8114" i="1" s="1"/>
  <c r="L8115" i="1"/>
  <c r="M8115" i="1" s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 s="1"/>
  <c r="L8123" i="1"/>
  <c r="M8123" i="1" s="1"/>
  <c r="L8124" i="1"/>
  <c r="M8124" i="1" s="1"/>
  <c r="L8125" i="1"/>
  <c r="M8125" i="1" s="1"/>
  <c r="L8126" i="1"/>
  <c r="M8126" i="1" s="1"/>
  <c r="L8127" i="1"/>
  <c r="M8127" i="1" s="1"/>
  <c r="L8128" i="1"/>
  <c r="M8128" i="1" s="1"/>
  <c r="L8129" i="1"/>
  <c r="M8129" i="1" s="1"/>
  <c r="L8130" i="1"/>
  <c r="M8130" i="1" s="1"/>
  <c r="L8131" i="1"/>
  <c r="M8131" i="1" s="1"/>
  <c r="L8132" i="1"/>
  <c r="M8132" i="1" s="1"/>
  <c r="L8133" i="1"/>
  <c r="M8133" i="1" s="1"/>
  <c r="L8134" i="1"/>
  <c r="M8134" i="1" s="1"/>
  <c r="L8135" i="1"/>
  <c r="M8135" i="1" s="1"/>
  <c r="L8136" i="1"/>
  <c r="M8136" i="1" s="1"/>
  <c r="L8137" i="1"/>
  <c r="M8137" i="1" s="1"/>
  <c r="L8138" i="1"/>
  <c r="M8138" i="1" s="1"/>
  <c r="L8139" i="1"/>
  <c r="M8139" i="1" s="1"/>
  <c r="L8140" i="1"/>
  <c r="M8140" i="1" s="1"/>
  <c r="L8141" i="1"/>
  <c r="M8141" i="1" s="1"/>
  <c r="L8142" i="1"/>
  <c r="M8142" i="1" s="1"/>
  <c r="L8143" i="1"/>
  <c r="M8143" i="1" s="1"/>
  <c r="L8144" i="1"/>
  <c r="M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8153" i="1"/>
  <c r="M8153" i="1" s="1"/>
  <c r="L8154" i="1"/>
  <c r="M8154" i="1" s="1"/>
  <c r="L8155" i="1"/>
  <c r="M8155" i="1" s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 s="1"/>
  <c r="L8167" i="1"/>
  <c r="M8167" i="1" s="1"/>
  <c r="L8168" i="1"/>
  <c r="M8168" i="1" s="1"/>
  <c r="L8169" i="1"/>
  <c r="M8169" i="1" s="1"/>
  <c r="L8170" i="1"/>
  <c r="M8170" i="1" s="1"/>
  <c r="L8171" i="1"/>
  <c r="M8171" i="1" s="1"/>
  <c r="L8172" i="1"/>
  <c r="M8172" i="1" s="1"/>
  <c r="L8173" i="1"/>
  <c r="M8173" i="1" s="1"/>
  <c r="L8174" i="1"/>
  <c r="M8174" i="1" s="1"/>
  <c r="L8175" i="1"/>
  <c r="M8175" i="1" s="1"/>
  <c r="L8176" i="1"/>
  <c r="M8176" i="1" s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 s="1"/>
  <c r="L8184" i="1"/>
  <c r="M8184" i="1" s="1"/>
  <c r="L8185" i="1"/>
  <c r="M8185" i="1" s="1"/>
  <c r="L8186" i="1"/>
  <c r="M8186" i="1" s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 s="1"/>
  <c r="L8200" i="1"/>
  <c r="M8200" i="1" s="1"/>
  <c r="L8201" i="1"/>
  <c r="M8201" i="1" s="1"/>
  <c r="L8202" i="1"/>
  <c r="M8202" i="1" s="1"/>
  <c r="L8203" i="1"/>
  <c r="M8203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10" i="1"/>
  <c r="M8210" i="1" s="1"/>
  <c r="L8211" i="1"/>
  <c r="M8211" i="1" s="1"/>
  <c r="L8212" i="1"/>
  <c r="M8212" i="1" s="1"/>
  <c r="L8213" i="1"/>
  <c r="M8213" i="1" s="1"/>
  <c r="L8214" i="1"/>
  <c r="M8214" i="1" s="1"/>
  <c r="L8215" i="1"/>
  <c r="M8215" i="1" s="1"/>
  <c r="L8216" i="1"/>
  <c r="M8216" i="1" s="1"/>
  <c r="L8217" i="1"/>
  <c r="M8217" i="1" s="1"/>
  <c r="L8218" i="1"/>
  <c r="M8218" i="1" s="1"/>
  <c r="L8219" i="1"/>
  <c r="M8219" i="1" s="1"/>
  <c r="L8220" i="1"/>
  <c r="M8220" i="1" s="1"/>
  <c r="L8221" i="1"/>
  <c r="M8221" i="1" s="1"/>
  <c r="L8222" i="1"/>
  <c r="M8222" i="1" s="1"/>
  <c r="L8223" i="1"/>
  <c r="M8223" i="1" s="1"/>
  <c r="L8224" i="1"/>
  <c r="M8224" i="1" s="1"/>
  <c r="L8225" i="1"/>
  <c r="M8225" i="1" s="1"/>
  <c r="L8226" i="1"/>
  <c r="M8226" i="1" s="1"/>
  <c r="L8227" i="1"/>
  <c r="M8227" i="1" s="1"/>
  <c r="L8228" i="1"/>
  <c r="M8228" i="1" s="1"/>
  <c r="L8229" i="1"/>
  <c r="M8229" i="1" s="1"/>
  <c r="L8230" i="1"/>
  <c r="M8230" i="1" s="1"/>
  <c r="L8231" i="1"/>
  <c r="M8231" i="1" s="1"/>
  <c r="L8232" i="1"/>
  <c r="M8232" i="1" s="1"/>
  <c r="L8233" i="1"/>
  <c r="M8233" i="1" s="1"/>
  <c r="L8234" i="1"/>
  <c r="M8234" i="1" s="1"/>
  <c r="L8235" i="1"/>
  <c r="M8235" i="1" s="1"/>
  <c r="L8236" i="1"/>
  <c r="M8236" i="1" s="1"/>
  <c r="L8237" i="1"/>
  <c r="M8237" i="1" s="1"/>
  <c r="L8238" i="1"/>
  <c r="M8238" i="1" s="1"/>
  <c r="L8239" i="1"/>
  <c r="M8239" i="1" s="1"/>
  <c r="L8240" i="1"/>
  <c r="M8240" i="1" s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8247" i="1"/>
  <c r="M8247" i="1" s="1"/>
  <c r="L8248" i="1"/>
  <c r="M8248" i="1" s="1"/>
  <c r="L8249" i="1"/>
  <c r="M8249" i="1" s="1"/>
  <c r="L8250" i="1"/>
  <c r="M8250" i="1" s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8257" i="1"/>
  <c r="M8257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265" i="1"/>
  <c r="M8265" i="1" s="1"/>
  <c r="L8266" i="1"/>
  <c r="M8266" i="1" s="1"/>
  <c r="L8267" i="1"/>
  <c r="M8267" i="1" s="1"/>
  <c r="L8268" i="1"/>
  <c r="M8268" i="1" s="1"/>
  <c r="L8269" i="1"/>
  <c r="M8269" i="1" s="1"/>
  <c r="L8270" i="1"/>
  <c r="M8270" i="1" s="1"/>
  <c r="L8271" i="1"/>
  <c r="M8271" i="1" s="1"/>
  <c r="L8272" i="1"/>
  <c r="M8272" i="1" s="1"/>
  <c r="L8273" i="1"/>
  <c r="M8273" i="1" s="1"/>
  <c r="L8274" i="1"/>
  <c r="M8274" i="1" s="1"/>
  <c r="L8275" i="1"/>
  <c r="M8275" i="1" s="1"/>
  <c r="L8276" i="1"/>
  <c r="M8276" i="1" s="1"/>
  <c r="L8277" i="1"/>
  <c r="M8277" i="1" s="1"/>
  <c r="L8278" i="1"/>
  <c r="M8278" i="1" s="1"/>
  <c r="L8279" i="1"/>
  <c r="M8279" i="1" s="1"/>
  <c r="L8280" i="1"/>
  <c r="M8280" i="1" s="1"/>
  <c r="L8281" i="1"/>
  <c r="M8281" i="1" s="1"/>
  <c r="L8282" i="1"/>
  <c r="M8282" i="1" s="1"/>
  <c r="L8283" i="1"/>
  <c r="M8283" i="1" s="1"/>
  <c r="L8284" i="1"/>
  <c r="M8284" i="1" s="1"/>
  <c r="L8285" i="1"/>
  <c r="M8285" i="1" s="1"/>
  <c r="L8286" i="1"/>
  <c r="M8286" i="1" s="1"/>
  <c r="L8287" i="1"/>
  <c r="M8287" i="1" s="1"/>
  <c r="L8288" i="1"/>
  <c r="M8288" i="1" s="1"/>
  <c r="L8289" i="1"/>
  <c r="M8289" i="1" s="1"/>
  <c r="L8290" i="1"/>
  <c r="M8290" i="1" s="1"/>
  <c r="L8291" i="1"/>
  <c r="M8291" i="1" s="1"/>
  <c r="L8292" i="1"/>
  <c r="M8292" i="1" s="1"/>
  <c r="L8293" i="1"/>
  <c r="M8293" i="1" s="1"/>
  <c r="L8294" i="1"/>
  <c r="M8294" i="1" s="1"/>
  <c r="L8295" i="1"/>
  <c r="M8295" i="1" s="1"/>
  <c r="L8296" i="1"/>
  <c r="M8296" i="1" s="1"/>
  <c r="L8297" i="1"/>
  <c r="M8297" i="1" s="1"/>
  <c r="L8298" i="1"/>
  <c r="M8298" i="1" s="1"/>
  <c r="L8299" i="1"/>
  <c r="M8299" i="1" s="1"/>
  <c r="L8300" i="1"/>
  <c r="M8300" i="1" s="1"/>
  <c r="L8301" i="1"/>
  <c r="M8301" i="1" s="1"/>
  <c r="L8302" i="1"/>
  <c r="M8302" i="1" s="1"/>
  <c r="L8303" i="1"/>
  <c r="M8303" i="1" s="1"/>
  <c r="L8304" i="1"/>
  <c r="M8304" i="1" s="1"/>
  <c r="L8305" i="1"/>
  <c r="M8305" i="1" s="1"/>
  <c r="L8306" i="1"/>
  <c r="M8306" i="1" s="1"/>
  <c r="L8307" i="1"/>
  <c r="M8307" i="1" s="1"/>
  <c r="L8308" i="1"/>
  <c r="M8308" i="1" s="1"/>
  <c r="L8309" i="1"/>
  <c r="M8309" i="1" s="1"/>
  <c r="L8310" i="1"/>
  <c r="M8310" i="1" s="1"/>
  <c r="L8311" i="1"/>
  <c r="M8311" i="1" s="1"/>
  <c r="L8312" i="1"/>
  <c r="M8312" i="1" s="1"/>
  <c r="L8313" i="1"/>
  <c r="M8313" i="1" s="1"/>
  <c r="L8314" i="1"/>
  <c r="M8314" i="1" s="1"/>
  <c r="L8315" i="1"/>
  <c r="M8315" i="1" s="1"/>
  <c r="L8316" i="1"/>
  <c r="M8316" i="1" s="1"/>
  <c r="L8317" i="1"/>
  <c r="M8317" i="1" s="1"/>
  <c r="L8318" i="1"/>
  <c r="M8318" i="1" s="1"/>
  <c r="L8319" i="1"/>
  <c r="M8319" i="1" s="1"/>
  <c r="L8320" i="1"/>
  <c r="M8320" i="1" s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 s="1"/>
  <c r="L8329" i="1"/>
  <c r="M8329" i="1" s="1"/>
  <c r="L8330" i="1"/>
  <c r="M8330" i="1" s="1"/>
  <c r="L8331" i="1"/>
  <c r="M8331" i="1" s="1"/>
  <c r="L8332" i="1"/>
  <c r="M8332" i="1" s="1"/>
  <c r="L8333" i="1"/>
  <c r="M8333" i="1" s="1"/>
  <c r="L8334" i="1"/>
  <c r="M8334" i="1" s="1"/>
  <c r="L8335" i="1"/>
  <c r="M8335" i="1" s="1"/>
  <c r="L8336" i="1"/>
  <c r="M8336" i="1" s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 s="1"/>
  <c r="L8344" i="1"/>
  <c r="M8344" i="1" s="1"/>
  <c r="L8345" i="1"/>
  <c r="M8345" i="1" s="1"/>
  <c r="L8346" i="1"/>
  <c r="M8346" i="1" s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 s="1"/>
  <c r="L8361" i="1"/>
  <c r="M8361" i="1" s="1"/>
  <c r="L8362" i="1"/>
  <c r="M8362" i="1" s="1"/>
  <c r="L8363" i="1"/>
  <c r="M8363" i="1" s="1"/>
  <c r="L8364" i="1"/>
  <c r="M8364" i="1" s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 s="1"/>
  <c r="L8372" i="1"/>
  <c r="M8372" i="1" s="1"/>
  <c r="L8373" i="1"/>
  <c r="M8373" i="1" s="1"/>
  <c r="L8374" i="1"/>
  <c r="M8374" i="1" s="1"/>
  <c r="L8375" i="1"/>
  <c r="M8375" i="1" s="1"/>
  <c r="L8376" i="1"/>
  <c r="M8376" i="1" s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 s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 s="1"/>
  <c r="L8392" i="1"/>
  <c r="M8392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 s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 s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 s="1"/>
  <c r="L8417" i="1"/>
  <c r="M8417" i="1" s="1"/>
  <c r="L8418" i="1"/>
  <c r="M8418" i="1" s="1"/>
  <c r="L8419" i="1"/>
  <c r="M8419" i="1" s="1"/>
  <c r="L8420" i="1"/>
  <c r="M8420" i="1" s="1"/>
  <c r="L8421" i="1"/>
  <c r="M8421" i="1" s="1"/>
  <c r="L8422" i="1"/>
  <c r="M8422" i="1" s="1"/>
  <c r="L8423" i="1"/>
  <c r="M8423" i="1" s="1"/>
  <c r="L8424" i="1"/>
  <c r="M8424" i="1" s="1"/>
  <c r="L8425" i="1"/>
  <c r="M8425" i="1" s="1"/>
  <c r="L8426" i="1"/>
  <c r="M8426" i="1" s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 s="1"/>
  <c r="L8433" i="1"/>
  <c r="M8433" i="1" s="1"/>
  <c r="L8434" i="1"/>
  <c r="M8434" i="1" s="1"/>
  <c r="L8435" i="1"/>
  <c r="M8435" i="1" s="1"/>
  <c r="L8436" i="1"/>
  <c r="M8436" i="1" s="1"/>
  <c r="L8437" i="1"/>
  <c r="M8437" i="1" s="1"/>
  <c r="L8438" i="1"/>
  <c r="M8438" i="1" s="1"/>
  <c r="L8439" i="1"/>
  <c r="M8439" i="1" s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 s="1"/>
  <c r="L8449" i="1"/>
  <c r="M8449" i="1" s="1"/>
  <c r="L8450" i="1"/>
  <c r="M8450" i="1" s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 s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 s="1"/>
  <c r="L8468" i="1"/>
  <c r="M8468" i="1" s="1"/>
  <c r="L8469" i="1"/>
  <c r="M8469" i="1" s="1"/>
  <c r="L8470" i="1"/>
  <c r="M8470" i="1" s="1"/>
  <c r="L8471" i="1"/>
  <c r="M8471" i="1" s="1"/>
  <c r="L8472" i="1"/>
  <c r="M8472" i="1" s="1"/>
  <c r="L8473" i="1"/>
  <c r="M8473" i="1" s="1"/>
  <c r="L8474" i="1"/>
  <c r="M8474" i="1" s="1"/>
  <c r="L8475" i="1"/>
  <c r="M8475" i="1" s="1"/>
  <c r="L8476" i="1"/>
  <c r="M8476" i="1" s="1"/>
  <c r="L8477" i="1"/>
  <c r="M8477" i="1" s="1"/>
  <c r="L8478" i="1"/>
  <c r="M8478" i="1" s="1"/>
  <c r="L8479" i="1"/>
  <c r="M8479" i="1" s="1"/>
  <c r="L8480" i="1"/>
  <c r="M8480" i="1" s="1"/>
  <c r="L8481" i="1"/>
  <c r="M8481" i="1" s="1"/>
  <c r="L8482" i="1"/>
  <c r="M8482" i="1" s="1"/>
  <c r="L8483" i="1"/>
  <c r="M8483" i="1" s="1"/>
  <c r="L8484" i="1"/>
  <c r="M8484" i="1" s="1"/>
  <c r="L8485" i="1"/>
  <c r="M8485" i="1" s="1"/>
  <c r="L8486" i="1"/>
  <c r="M8486" i="1" s="1"/>
  <c r="L8487" i="1"/>
  <c r="M8487" i="1" s="1"/>
  <c r="L8488" i="1"/>
  <c r="M8488" i="1" s="1"/>
  <c r="L8489" i="1"/>
  <c r="M8489" i="1" s="1"/>
  <c r="L8490" i="1"/>
  <c r="M8490" i="1" s="1"/>
  <c r="L8491" i="1"/>
  <c r="M8491" i="1" s="1"/>
  <c r="L8492" i="1"/>
  <c r="M8492" i="1" s="1"/>
  <c r="L8493" i="1"/>
  <c r="M8493" i="1" s="1"/>
  <c r="L8494" i="1"/>
  <c r="M8494" i="1" s="1"/>
  <c r="L8495" i="1"/>
  <c r="M8495" i="1" s="1"/>
  <c r="L8496" i="1"/>
  <c r="M8496" i="1" s="1"/>
  <c r="L8497" i="1"/>
  <c r="M8497" i="1" s="1"/>
  <c r="L8498" i="1"/>
  <c r="M8498" i="1" s="1"/>
  <c r="L8499" i="1"/>
  <c r="M8499" i="1" s="1"/>
  <c r="L8500" i="1"/>
  <c r="M8500" i="1" s="1"/>
  <c r="L8501" i="1"/>
  <c r="M8501" i="1" s="1"/>
  <c r="L8502" i="1"/>
  <c r="M8502" i="1" s="1"/>
  <c r="L8503" i="1"/>
  <c r="M8503" i="1" s="1"/>
  <c r="L8504" i="1"/>
  <c r="M8504" i="1" s="1"/>
  <c r="L8505" i="1"/>
  <c r="M8505" i="1" s="1"/>
  <c r="L8506" i="1"/>
  <c r="M8506" i="1" s="1"/>
  <c r="L8507" i="1"/>
  <c r="M8507" i="1" s="1"/>
  <c r="L8508" i="1"/>
  <c r="M8508" i="1" s="1"/>
  <c r="L8509" i="1"/>
  <c r="M8509" i="1" s="1"/>
  <c r="L8510" i="1"/>
  <c r="M8510" i="1" s="1"/>
  <c r="L8511" i="1"/>
  <c r="M8511" i="1" s="1"/>
  <c r="L8512" i="1"/>
  <c r="M8512" i="1" s="1"/>
  <c r="L8513" i="1"/>
  <c r="M8513" i="1" s="1"/>
  <c r="L8514" i="1"/>
  <c r="M8514" i="1" s="1"/>
  <c r="L8515" i="1"/>
  <c r="M8515" i="1" s="1"/>
  <c r="L8516" i="1"/>
  <c r="M8516" i="1" s="1"/>
  <c r="L8517" i="1"/>
  <c r="M8517" i="1" s="1"/>
  <c r="L8518" i="1"/>
  <c r="M8518" i="1" s="1"/>
  <c r="L8519" i="1"/>
  <c r="M8519" i="1" s="1"/>
  <c r="L8520" i="1"/>
  <c r="M8520" i="1" s="1"/>
  <c r="L8521" i="1"/>
  <c r="M8521" i="1" s="1"/>
  <c r="L8522" i="1"/>
  <c r="M8522" i="1" s="1"/>
  <c r="L8523" i="1"/>
  <c r="M8523" i="1" s="1"/>
  <c r="L8524" i="1"/>
  <c r="M8524" i="1" s="1"/>
  <c r="L8525" i="1"/>
  <c r="M8525" i="1" s="1"/>
  <c r="L8526" i="1"/>
  <c r="M8526" i="1" s="1"/>
  <c r="L8527" i="1"/>
  <c r="M8527" i="1" s="1"/>
  <c r="L8528" i="1"/>
  <c r="M8528" i="1" s="1"/>
  <c r="L8529" i="1"/>
  <c r="M8529" i="1" s="1"/>
  <c r="L8530" i="1"/>
  <c r="M8530" i="1" s="1"/>
  <c r="L8531" i="1"/>
  <c r="M8531" i="1" s="1"/>
  <c r="L8532" i="1"/>
  <c r="M8532" i="1" s="1"/>
  <c r="L8533" i="1"/>
  <c r="M8533" i="1" s="1"/>
  <c r="L8534" i="1"/>
  <c r="M8534" i="1" s="1"/>
  <c r="L8535" i="1"/>
  <c r="M8535" i="1" s="1"/>
  <c r="L8536" i="1"/>
  <c r="M8536" i="1" s="1"/>
  <c r="L8537" i="1"/>
  <c r="M8537" i="1" s="1"/>
  <c r="L8538" i="1"/>
  <c r="M8538" i="1" s="1"/>
  <c r="L8539" i="1"/>
  <c r="M8539" i="1" s="1"/>
  <c r="L8540" i="1"/>
  <c r="M8540" i="1" s="1"/>
  <c r="L8541" i="1"/>
  <c r="M8541" i="1" s="1"/>
  <c r="L8542" i="1"/>
  <c r="M8542" i="1" s="1"/>
  <c r="L8543" i="1"/>
  <c r="M8543" i="1" s="1"/>
  <c r="L8544" i="1"/>
  <c r="M8544" i="1" s="1"/>
  <c r="L8545" i="1"/>
  <c r="M8545" i="1" s="1"/>
  <c r="L8546" i="1"/>
  <c r="M8546" i="1" s="1"/>
  <c r="L8547" i="1"/>
  <c r="M8547" i="1" s="1"/>
  <c r="L8548" i="1"/>
  <c r="M8548" i="1" s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 s="1"/>
  <c r="L8557" i="1"/>
  <c r="M8557" i="1" s="1"/>
  <c r="L8558" i="1"/>
  <c r="M8558" i="1" s="1"/>
  <c r="L8559" i="1"/>
  <c r="M8559" i="1" s="1"/>
  <c r="L8560" i="1"/>
  <c r="M8560" i="1" s="1"/>
  <c r="L8561" i="1"/>
  <c r="M8561" i="1" s="1"/>
  <c r="L8562" i="1"/>
  <c r="M8562" i="1" s="1"/>
  <c r="L8563" i="1"/>
  <c r="M8563" i="1" s="1"/>
  <c r="L8564" i="1"/>
  <c r="M8564" i="1" s="1"/>
  <c r="L8565" i="1"/>
  <c r="M8565" i="1" s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 s="1"/>
  <c r="L8573" i="1"/>
  <c r="M8573" i="1" s="1"/>
  <c r="L8574" i="1"/>
  <c r="M8574" i="1" s="1"/>
  <c r="L8575" i="1"/>
  <c r="M8575" i="1" s="1"/>
  <c r="L8576" i="1"/>
  <c r="M8576" i="1" s="1"/>
  <c r="L8577" i="1"/>
  <c r="M8577" i="1" s="1"/>
  <c r="L8578" i="1"/>
  <c r="M8578" i="1" s="1"/>
  <c r="L8579" i="1"/>
  <c r="M8579" i="1" s="1"/>
  <c r="L8580" i="1"/>
  <c r="M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8588" i="1"/>
  <c r="M8588" i="1" s="1"/>
  <c r="L8589" i="1"/>
  <c r="M8589" i="1" s="1"/>
  <c r="L8590" i="1"/>
  <c r="M8590" i="1" s="1"/>
  <c r="L8591" i="1"/>
  <c r="M8591" i="1" s="1"/>
  <c r="L8592" i="1"/>
  <c r="M8592" i="1" s="1"/>
  <c r="L8593" i="1"/>
  <c r="M8593" i="1" s="1"/>
  <c r="L8594" i="1"/>
  <c r="M8594" i="1" s="1"/>
  <c r="L8595" i="1"/>
  <c r="M8595" i="1" s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 s="1"/>
  <c r="L8602" i="1"/>
  <c r="M8602" i="1" s="1"/>
  <c r="L8603" i="1"/>
  <c r="M8603" i="1" s="1"/>
  <c r="L8604" i="1"/>
  <c r="M8604" i="1" s="1"/>
  <c r="L8605" i="1"/>
  <c r="M8605" i="1" s="1"/>
  <c r="L8606" i="1"/>
  <c r="M8606" i="1" s="1"/>
  <c r="L8607" i="1"/>
  <c r="M8607" i="1" s="1"/>
  <c r="L8608" i="1"/>
  <c r="M8608" i="1" s="1"/>
  <c r="L8609" i="1"/>
  <c r="M8609" i="1" s="1"/>
  <c r="L8610" i="1"/>
  <c r="M8610" i="1" s="1"/>
  <c r="L8611" i="1"/>
  <c r="M8611" i="1" s="1"/>
  <c r="L8612" i="1"/>
  <c r="M8612" i="1" s="1"/>
  <c r="L8613" i="1"/>
  <c r="M8613" i="1" s="1"/>
  <c r="L8614" i="1"/>
  <c r="M8614" i="1" s="1"/>
  <c r="L8615" i="1"/>
  <c r="M8615" i="1" s="1"/>
  <c r="L8616" i="1"/>
  <c r="M8616" i="1" s="1"/>
  <c r="L8617" i="1"/>
  <c r="M8617" i="1" s="1"/>
  <c r="L8618" i="1"/>
  <c r="M8618" i="1" s="1"/>
  <c r="L8619" i="1"/>
  <c r="M8619" i="1" s="1"/>
  <c r="L8620" i="1"/>
  <c r="M8620" i="1" s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 s="1"/>
  <c r="L8630" i="1"/>
  <c r="M8630" i="1" s="1"/>
  <c r="L8631" i="1"/>
  <c r="M8631" i="1" s="1"/>
  <c r="L8632" i="1"/>
  <c r="M8632" i="1" s="1"/>
  <c r="L8633" i="1"/>
  <c r="M8633" i="1" s="1"/>
  <c r="L8634" i="1"/>
  <c r="M8634" i="1" s="1"/>
  <c r="L8635" i="1"/>
  <c r="M8635" i="1" s="1"/>
  <c r="L8636" i="1"/>
  <c r="M8636" i="1" s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 s="1"/>
  <c r="L8645" i="1"/>
  <c r="M8645" i="1" s="1"/>
  <c r="L8646" i="1"/>
  <c r="M8646" i="1" s="1"/>
  <c r="L8647" i="1"/>
  <c r="M8647" i="1" s="1"/>
  <c r="L8648" i="1"/>
  <c r="M8648" i="1" s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L8660" i="1"/>
  <c r="M8660" i="1" s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 s="1"/>
  <c r="L8670" i="1"/>
  <c r="M8670" i="1" s="1"/>
  <c r="L8671" i="1"/>
  <c r="M8671" i="1" s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 s="1"/>
  <c r="L8690" i="1"/>
  <c r="M8690" i="1" s="1"/>
  <c r="L8691" i="1"/>
  <c r="M8691" i="1" s="1"/>
  <c r="L8692" i="1"/>
  <c r="M8692" i="1" s="1"/>
  <c r="L8693" i="1"/>
  <c r="M8693" i="1" s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 s="1"/>
  <c r="L8701" i="1"/>
  <c r="M8701" i="1" s="1"/>
  <c r="L8702" i="1"/>
  <c r="M8702" i="1" s="1"/>
  <c r="L8703" i="1"/>
  <c r="M8703" i="1" s="1"/>
  <c r="L8704" i="1"/>
  <c r="M8704" i="1" s="1"/>
  <c r="L8705" i="1"/>
  <c r="M8705" i="1" s="1"/>
  <c r="L8706" i="1"/>
  <c r="M8706" i="1" s="1"/>
  <c r="L8707" i="1"/>
  <c r="M8707" i="1" s="1"/>
  <c r="L8708" i="1"/>
  <c r="M8708" i="1" s="1"/>
  <c r="L8709" i="1"/>
  <c r="M8709" i="1" s="1"/>
  <c r="L8710" i="1"/>
  <c r="M8710" i="1" s="1"/>
  <c r="L8711" i="1"/>
  <c r="M8711" i="1" s="1"/>
  <c r="L8712" i="1"/>
  <c r="M8712" i="1" s="1"/>
  <c r="L8713" i="1"/>
  <c r="M8713" i="1" s="1"/>
  <c r="L8714" i="1"/>
  <c r="M8714" i="1" s="1"/>
  <c r="L8715" i="1"/>
  <c r="M8715" i="1" s="1"/>
  <c r="L8716" i="1"/>
  <c r="M8716" i="1" s="1"/>
  <c r="L8717" i="1"/>
  <c r="M8717" i="1" s="1"/>
  <c r="L8718" i="1"/>
  <c r="M8718" i="1" s="1"/>
  <c r="L8719" i="1"/>
  <c r="M8719" i="1" s="1"/>
  <c r="L8720" i="1"/>
  <c r="M8720" i="1" s="1"/>
  <c r="L8721" i="1"/>
  <c r="M8721" i="1" s="1"/>
  <c r="L8722" i="1"/>
  <c r="M8722" i="1" s="1"/>
  <c r="L8723" i="1"/>
  <c r="M8723" i="1" s="1"/>
  <c r="L8724" i="1"/>
  <c r="M8724" i="1" s="1"/>
  <c r="L8725" i="1"/>
  <c r="M8725" i="1" s="1"/>
  <c r="L8726" i="1"/>
  <c r="M8726" i="1" s="1"/>
  <c r="L8727" i="1"/>
  <c r="M8727" i="1" s="1"/>
  <c r="L8728" i="1"/>
  <c r="M8728" i="1" s="1"/>
  <c r="L8729" i="1"/>
  <c r="M8729" i="1" s="1"/>
  <c r="L8730" i="1"/>
  <c r="M8730" i="1" s="1"/>
  <c r="L8731" i="1"/>
  <c r="M8731" i="1" s="1"/>
  <c r="L8732" i="1"/>
  <c r="M8732" i="1" s="1"/>
  <c r="L8733" i="1"/>
  <c r="M8733" i="1" s="1"/>
  <c r="L8734" i="1"/>
  <c r="M8734" i="1" s="1"/>
  <c r="L8735" i="1"/>
  <c r="M8735" i="1" s="1"/>
  <c r="L8736" i="1"/>
  <c r="M8736" i="1" s="1"/>
  <c r="L8737" i="1"/>
  <c r="M8737" i="1" s="1"/>
  <c r="L8738" i="1"/>
  <c r="M8738" i="1" s="1"/>
  <c r="L8739" i="1"/>
  <c r="M8739" i="1" s="1"/>
  <c r="L8740" i="1"/>
  <c r="M8740" i="1" s="1"/>
  <c r="L8741" i="1"/>
  <c r="M8741" i="1" s="1"/>
  <c r="L8742" i="1"/>
  <c r="M8742" i="1" s="1"/>
  <c r="L8743" i="1"/>
  <c r="M8743" i="1" s="1"/>
  <c r="L8744" i="1"/>
  <c r="M8744" i="1" s="1"/>
  <c r="L8745" i="1"/>
  <c r="M8745" i="1" s="1"/>
  <c r="L8746" i="1"/>
  <c r="M8746" i="1" s="1"/>
  <c r="L8747" i="1"/>
  <c r="M8747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8753" i="1"/>
  <c r="M8753" i="1" s="1"/>
  <c r="L8754" i="1"/>
  <c r="M8754" i="1" s="1"/>
  <c r="L8755" i="1"/>
  <c r="M8755" i="1" s="1"/>
  <c r="L8756" i="1"/>
  <c r="M8756" i="1" s="1"/>
  <c r="L8757" i="1"/>
  <c r="M8757" i="1" s="1"/>
  <c r="L8758" i="1"/>
  <c r="M8758" i="1" s="1"/>
  <c r="L8759" i="1"/>
  <c r="M8759" i="1" s="1"/>
  <c r="L8760" i="1"/>
  <c r="M8760" i="1" s="1"/>
  <c r="L8761" i="1"/>
  <c r="M8761" i="1" s="1"/>
  <c r="L8762" i="1"/>
  <c r="M8762" i="1" s="1"/>
  <c r="L8763" i="1"/>
  <c r="M8763" i="1" s="1"/>
  <c r="L8764" i="1"/>
  <c r="M8764" i="1" s="1"/>
  <c r="L8765" i="1"/>
  <c r="M8765" i="1" s="1"/>
  <c r="L8766" i="1"/>
  <c r="M8766" i="1" s="1"/>
  <c r="L8767" i="1"/>
  <c r="M8767" i="1" s="1"/>
  <c r="L8768" i="1"/>
  <c r="M8768" i="1" s="1"/>
  <c r="L8769" i="1"/>
  <c r="M8769" i="1" s="1"/>
  <c r="L8770" i="1"/>
  <c r="M8770" i="1" s="1"/>
  <c r="L8771" i="1"/>
  <c r="M8771" i="1" s="1"/>
  <c r="L8772" i="1"/>
  <c r="M8772" i="1" s="1"/>
  <c r="L8773" i="1"/>
  <c r="M8773" i="1" s="1"/>
  <c r="L8774" i="1"/>
  <c r="M8774" i="1" s="1"/>
  <c r="L8775" i="1"/>
  <c r="M8775" i="1" s="1"/>
  <c r="L8776" i="1"/>
  <c r="M8776" i="1" s="1"/>
  <c r="L8777" i="1"/>
  <c r="M8777" i="1" s="1"/>
  <c r="L8778" i="1"/>
  <c r="M8778" i="1" s="1"/>
  <c r="L8779" i="1"/>
  <c r="M8779" i="1" s="1"/>
  <c r="L8780" i="1"/>
  <c r="M8780" i="1" s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 s="1"/>
  <c r="L8794" i="1"/>
  <c r="M8794" i="1" s="1"/>
  <c r="L8795" i="1"/>
  <c r="M8795" i="1" s="1"/>
  <c r="L8796" i="1"/>
  <c r="M8796" i="1" s="1"/>
  <c r="L8797" i="1"/>
  <c r="M8797" i="1" s="1"/>
  <c r="L8798" i="1"/>
  <c r="M8798" i="1" s="1"/>
  <c r="L8799" i="1"/>
  <c r="M8799" i="1" s="1"/>
  <c r="L8800" i="1"/>
  <c r="M8800" i="1" s="1"/>
  <c r="L8801" i="1"/>
  <c r="M8801" i="1" s="1"/>
  <c r="L8802" i="1"/>
  <c r="M8802" i="1" s="1"/>
  <c r="L8803" i="1"/>
  <c r="M8803" i="1" s="1"/>
  <c r="L8804" i="1"/>
  <c r="M8804" i="1" s="1"/>
  <c r="L8805" i="1"/>
  <c r="M8805" i="1" s="1"/>
  <c r="L8806" i="1"/>
  <c r="M8806" i="1" s="1"/>
  <c r="L8807" i="1"/>
  <c r="M8807" i="1" s="1"/>
  <c r="L8808" i="1"/>
  <c r="M8808" i="1" s="1"/>
  <c r="L8809" i="1"/>
  <c r="M8809" i="1" s="1"/>
  <c r="L8810" i="1"/>
  <c r="M8810" i="1" s="1"/>
  <c r="L8811" i="1"/>
  <c r="M8811" i="1" s="1"/>
  <c r="L8812" i="1"/>
  <c r="M8812" i="1" s="1"/>
  <c r="L8813" i="1"/>
  <c r="M8813" i="1" s="1"/>
  <c r="L8814" i="1"/>
  <c r="M8814" i="1" s="1"/>
  <c r="L8815" i="1"/>
  <c r="M8815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 s="1"/>
  <c r="L8826" i="1"/>
  <c r="M8826" i="1" s="1"/>
  <c r="L8827" i="1"/>
  <c r="M8827" i="1" s="1"/>
  <c r="L8828" i="1"/>
  <c r="M8828" i="1" s="1"/>
  <c r="L8829" i="1"/>
  <c r="M8829" i="1" s="1"/>
  <c r="L8830" i="1"/>
  <c r="M8830" i="1" s="1"/>
  <c r="L8831" i="1"/>
  <c r="M8831" i="1" s="1"/>
  <c r="L8832" i="1"/>
  <c r="M8832" i="1" s="1"/>
  <c r="L8833" i="1"/>
  <c r="M8833" i="1" s="1"/>
  <c r="L8834" i="1"/>
  <c r="M8834" i="1" s="1"/>
  <c r="L8835" i="1"/>
  <c r="M8835" i="1" s="1"/>
  <c r="L8836" i="1"/>
  <c r="M8836" i="1" s="1"/>
  <c r="L8837" i="1"/>
  <c r="M8837" i="1" s="1"/>
  <c r="L8838" i="1"/>
  <c r="M8838" i="1" s="1"/>
  <c r="L8839" i="1"/>
  <c r="M8839" i="1" s="1"/>
  <c r="L8840" i="1"/>
  <c r="M8840" i="1" s="1"/>
  <c r="L8841" i="1"/>
  <c r="M8841" i="1" s="1"/>
  <c r="L8842" i="1"/>
  <c r="M8842" i="1" s="1"/>
  <c r="L8843" i="1"/>
  <c r="M8843" i="1" s="1"/>
  <c r="L8844" i="1"/>
  <c r="M8844" i="1" s="1"/>
  <c r="L8845" i="1"/>
  <c r="M8845" i="1" s="1"/>
  <c r="L8846" i="1"/>
  <c r="M8846" i="1" s="1"/>
  <c r="L8847" i="1"/>
  <c r="M8847" i="1" s="1"/>
  <c r="L8848" i="1"/>
  <c r="M8848" i="1" s="1"/>
  <c r="L8849" i="1"/>
  <c r="M8849" i="1" s="1"/>
  <c r="L8850" i="1"/>
  <c r="M8850" i="1" s="1"/>
  <c r="L8851" i="1"/>
  <c r="M8851" i="1" s="1"/>
  <c r="L8852" i="1"/>
  <c r="M8852" i="1" s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8859" i="1"/>
  <c r="M8859" i="1" s="1"/>
  <c r="L8860" i="1"/>
  <c r="M8860" i="1" s="1"/>
  <c r="L8861" i="1"/>
  <c r="M8861" i="1" s="1"/>
  <c r="L8862" i="1"/>
  <c r="M8862" i="1" s="1"/>
  <c r="L8863" i="1"/>
  <c r="M8863" i="1" s="1"/>
  <c r="L8864" i="1"/>
  <c r="M8864" i="1" s="1"/>
  <c r="L8865" i="1"/>
  <c r="M8865" i="1" s="1"/>
  <c r="L8866" i="1"/>
  <c r="M8866" i="1" s="1"/>
  <c r="L8867" i="1"/>
  <c r="M8867" i="1" s="1"/>
  <c r="L8868" i="1"/>
  <c r="M8868" i="1" s="1"/>
  <c r="L8869" i="1"/>
  <c r="M8869" i="1" s="1"/>
  <c r="L8870" i="1"/>
  <c r="M8870" i="1" s="1"/>
  <c r="L8871" i="1"/>
  <c r="M8871" i="1" s="1"/>
  <c r="L8872" i="1"/>
  <c r="M8872" i="1" s="1"/>
  <c r="L8873" i="1"/>
  <c r="M8873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 s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8891" i="1"/>
  <c r="M8891" i="1" s="1"/>
  <c r="L8892" i="1"/>
  <c r="M8892" i="1" s="1"/>
  <c r="L8893" i="1"/>
  <c r="M8893" i="1" s="1"/>
  <c r="L8894" i="1"/>
  <c r="M8894" i="1" s="1"/>
  <c r="L8895" i="1"/>
  <c r="M8895" i="1" s="1"/>
  <c r="L8896" i="1"/>
  <c r="M8896" i="1" s="1"/>
  <c r="L8897" i="1"/>
  <c r="M8897" i="1" s="1"/>
  <c r="L8898" i="1"/>
  <c r="M8898" i="1" s="1"/>
  <c r="L8899" i="1"/>
  <c r="M8899" i="1" s="1"/>
  <c r="L8900" i="1"/>
  <c r="M8900" i="1" s="1"/>
  <c r="L8901" i="1"/>
  <c r="M8901" i="1" s="1"/>
  <c r="L8902" i="1"/>
  <c r="M8902" i="1" s="1"/>
  <c r="L8903" i="1"/>
  <c r="M8903" i="1" s="1"/>
  <c r="L8904" i="1"/>
  <c r="M8904" i="1" s="1"/>
  <c r="L8905" i="1"/>
  <c r="M8905" i="1" s="1"/>
  <c r="L8906" i="1"/>
  <c r="M8906" i="1" s="1"/>
  <c r="L8907" i="1"/>
  <c r="M8907" i="1" s="1"/>
  <c r="L8908" i="1"/>
  <c r="M8908" i="1" s="1"/>
  <c r="L8909" i="1"/>
  <c r="M8909" i="1" s="1"/>
  <c r="L8910" i="1"/>
  <c r="M8910" i="1" s="1"/>
  <c r="L8911" i="1"/>
  <c r="M8911" i="1" s="1"/>
  <c r="L8912" i="1"/>
  <c r="M8912" i="1" s="1"/>
  <c r="L8913" i="1"/>
  <c r="M8913" i="1" s="1"/>
  <c r="L8914" i="1"/>
  <c r="M8914" i="1" s="1"/>
  <c r="L8915" i="1"/>
  <c r="M8915" i="1" s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 s="1"/>
  <c r="L8925" i="1"/>
  <c r="M8925" i="1" s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L8934" i="1"/>
  <c r="M8934" i="1" s="1"/>
  <c r="L8935" i="1"/>
  <c r="M8935" i="1" s="1"/>
  <c r="L8936" i="1"/>
  <c r="M8936" i="1" s="1"/>
  <c r="L8937" i="1"/>
  <c r="M8937" i="1" s="1"/>
  <c r="L8938" i="1"/>
  <c r="M8938" i="1" s="1"/>
  <c r="L8939" i="1"/>
  <c r="M8939" i="1" s="1"/>
  <c r="L8940" i="1"/>
  <c r="M8940" i="1" s="1"/>
  <c r="L8941" i="1"/>
  <c r="M8941" i="1" s="1"/>
  <c r="L8942" i="1"/>
  <c r="M8942" i="1" s="1"/>
  <c r="L8943" i="1"/>
  <c r="M8943" i="1" s="1"/>
  <c r="L8944" i="1"/>
  <c r="M8944" i="1" s="1"/>
  <c r="L8945" i="1"/>
  <c r="M8945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 s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 s="1"/>
  <c r="L8965" i="1"/>
  <c r="M8965" i="1" s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 s="1"/>
  <c r="L8974" i="1"/>
  <c r="M8974" i="1" s="1"/>
  <c r="L8975" i="1"/>
  <c r="M8975" i="1" s="1"/>
  <c r="L8976" i="1"/>
  <c r="M8976" i="1" s="1"/>
  <c r="L8977" i="1"/>
  <c r="M8977" i="1" s="1"/>
  <c r="L8978" i="1"/>
  <c r="M8978" i="1" s="1"/>
  <c r="L8979" i="1"/>
  <c r="M8979" i="1" s="1"/>
  <c r="L8980" i="1"/>
  <c r="M8980" i="1" s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8987" i="1"/>
  <c r="M8987" i="1" s="1"/>
  <c r="L8988" i="1"/>
  <c r="M8988" i="1" s="1"/>
  <c r="L8989" i="1"/>
  <c r="M8989" i="1" s="1"/>
  <c r="L8990" i="1"/>
  <c r="M8990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 s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 s="1"/>
  <c r="L9020" i="1"/>
  <c r="M9020" i="1"/>
  <c r="L9021" i="1"/>
  <c r="M9021" i="1" s="1"/>
  <c r="L9022" i="1"/>
  <c r="M9022" i="1" s="1"/>
  <c r="L9023" i="1"/>
  <c r="M9023" i="1" s="1"/>
  <c r="L9024" i="1"/>
  <c r="M9024" i="1" s="1"/>
  <c r="L9025" i="1"/>
  <c r="M9025" i="1" s="1"/>
  <c r="L9026" i="1"/>
  <c r="M9026" i="1" s="1"/>
  <c r="L9027" i="1"/>
  <c r="M9027" i="1" s="1"/>
  <c r="L9028" i="1"/>
  <c r="M9028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 s="1"/>
  <c r="L9035" i="1"/>
  <c r="M9035" i="1" s="1"/>
  <c r="L9036" i="1"/>
  <c r="M9036" i="1" s="1"/>
  <c r="L9037" i="1"/>
  <c r="M9037" i="1" s="1"/>
  <c r="L9038" i="1"/>
  <c r="M9038" i="1" s="1"/>
  <c r="L9039" i="1"/>
  <c r="M9039" i="1" s="1"/>
  <c r="L9040" i="1"/>
  <c r="M9040" i="1" s="1"/>
  <c r="L9041" i="1"/>
  <c r="M9041" i="1" s="1"/>
  <c r="L9042" i="1"/>
  <c r="M9042" i="1" s="1"/>
  <c r="L9043" i="1"/>
  <c r="M9043" i="1" s="1"/>
  <c r="L9044" i="1"/>
  <c r="M904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 s="1"/>
  <c r="L9052" i="1"/>
  <c r="M9052" i="1" s="1"/>
  <c r="L9053" i="1"/>
  <c r="M9053" i="1" s="1"/>
  <c r="L9054" i="1"/>
  <c r="M9054" i="1" s="1"/>
  <c r="L9055" i="1"/>
  <c r="M9055" i="1" s="1"/>
  <c r="L9056" i="1"/>
  <c r="M9056" i="1" s="1"/>
  <c r="L9057" i="1"/>
  <c r="M9057" i="1" s="1"/>
  <c r="L9058" i="1"/>
  <c r="M9058" i="1" s="1"/>
  <c r="L9059" i="1"/>
  <c r="M9059" i="1" s="1"/>
  <c r="L9060" i="1"/>
  <c r="M9060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 s="1"/>
  <c r="L9067" i="1"/>
  <c r="M9067" i="1" s="1"/>
  <c r="L9068" i="1"/>
  <c r="M9068" i="1" s="1"/>
  <c r="L9069" i="1"/>
  <c r="M9069" i="1" s="1"/>
  <c r="L9070" i="1"/>
  <c r="M9070" i="1" s="1"/>
  <c r="L9071" i="1"/>
  <c r="M9071" i="1" s="1"/>
  <c r="L9072" i="1"/>
  <c r="M9072" i="1" s="1"/>
  <c r="L9073" i="1"/>
  <c r="M9073" i="1" s="1"/>
  <c r="L9074" i="1"/>
  <c r="M9074" i="1" s="1"/>
  <c r="L9075" i="1"/>
  <c r="M9075" i="1" s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 s="1"/>
  <c r="L9084" i="1"/>
  <c r="M9084" i="1" s="1"/>
  <c r="L9085" i="1"/>
  <c r="M9085" i="1" s="1"/>
  <c r="L9086" i="1"/>
  <c r="M9086" i="1" s="1"/>
  <c r="L9087" i="1"/>
  <c r="M9087" i="1" s="1"/>
  <c r="L9088" i="1"/>
  <c r="M9088" i="1" s="1"/>
  <c r="L9089" i="1"/>
  <c r="M9089" i="1" s="1"/>
  <c r="L9090" i="1"/>
  <c r="M9090" i="1" s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 s="1"/>
  <c r="L9099" i="1"/>
  <c r="M9099" i="1" s="1"/>
  <c r="L9100" i="1"/>
  <c r="M9100" i="1" s="1"/>
  <c r="L9101" i="1"/>
  <c r="M9101" i="1" s="1"/>
  <c r="L9102" i="1"/>
  <c r="M9102" i="1" s="1"/>
  <c r="L9103" i="1"/>
  <c r="M9103" i="1" s="1"/>
  <c r="L9104" i="1"/>
  <c r="M9104" i="1" s="1"/>
  <c r="L9105" i="1"/>
  <c r="M9105" i="1" s="1"/>
  <c r="L9106" i="1"/>
  <c r="M9106" i="1" s="1"/>
  <c r="L9107" i="1"/>
  <c r="M9107" i="1" s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L9115" i="1"/>
  <c r="M9115" i="1" s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 s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L9129" i="1"/>
  <c r="M9129" i="1" s="1"/>
  <c r="L9130" i="1"/>
  <c r="M9130" i="1" s="1"/>
  <c r="L9131" i="1"/>
  <c r="M9131" i="1" s="1"/>
  <c r="L9132" i="1"/>
  <c r="M9132" i="1" s="1"/>
  <c r="L9133" i="1"/>
  <c r="M9133" i="1" s="1"/>
  <c r="L9134" i="1"/>
  <c r="M9134" i="1" s="1"/>
  <c r="L9135" i="1"/>
  <c r="M9135" i="1" s="1"/>
  <c r="L9136" i="1"/>
  <c r="M9136" i="1" s="1"/>
  <c r="L9137" i="1"/>
  <c r="M9137" i="1" s="1"/>
  <c r="L9138" i="1"/>
  <c r="M9138" i="1" s="1"/>
  <c r="L9139" i="1"/>
  <c r="M9139" i="1" s="1"/>
  <c r="L9140" i="1"/>
  <c r="M9140" i="1" s="1"/>
  <c r="L9141" i="1"/>
  <c r="M9141" i="1" s="1"/>
  <c r="L9142" i="1"/>
  <c r="M9142" i="1" s="1"/>
  <c r="L9143" i="1"/>
  <c r="M9143" i="1" s="1"/>
  <c r="L9144" i="1"/>
  <c r="M9144" i="1" s="1"/>
  <c r="L9145" i="1"/>
  <c r="M9145" i="1" s="1"/>
  <c r="L9146" i="1"/>
  <c r="M9146" i="1" s="1"/>
  <c r="L9147" i="1"/>
  <c r="M9147" i="1" s="1"/>
  <c r="L9148" i="1"/>
  <c r="M9148" i="1" s="1"/>
  <c r="L9149" i="1"/>
  <c r="M9149" i="1" s="1"/>
  <c r="L9150" i="1"/>
  <c r="M9150" i="1" s="1"/>
  <c r="L9151" i="1"/>
  <c r="M9151" i="1" s="1"/>
  <c r="L9152" i="1"/>
  <c r="M9152" i="1" s="1"/>
  <c r="L9153" i="1"/>
  <c r="M9153" i="1" s="1"/>
  <c r="L9154" i="1"/>
  <c r="M9154" i="1" s="1"/>
  <c r="L9155" i="1"/>
  <c r="M9155" i="1" s="1"/>
  <c r="L9156" i="1"/>
  <c r="M9156" i="1" s="1"/>
  <c r="L9157" i="1"/>
  <c r="M9157" i="1" s="1"/>
  <c r="L9158" i="1"/>
  <c r="M9158" i="1" s="1"/>
  <c r="L9159" i="1"/>
  <c r="M9159" i="1" s="1"/>
  <c r="L9160" i="1"/>
  <c r="M9160" i="1" s="1"/>
  <c r="L9161" i="1"/>
  <c r="M9161" i="1" s="1"/>
  <c r="L9162" i="1"/>
  <c r="M9162" i="1" s="1"/>
  <c r="L9163" i="1"/>
  <c r="M9163" i="1" s="1"/>
  <c r="L9164" i="1"/>
  <c r="M9164" i="1" s="1"/>
  <c r="L9165" i="1"/>
  <c r="M9165" i="1" s="1"/>
  <c r="L9166" i="1"/>
  <c r="M9166" i="1" s="1"/>
  <c r="L9167" i="1"/>
  <c r="M9167" i="1" s="1"/>
  <c r="L9168" i="1"/>
  <c r="M9168" i="1" s="1"/>
  <c r="L9169" i="1"/>
  <c r="M9169" i="1" s="1"/>
  <c r="L9170" i="1"/>
  <c r="M9170" i="1" s="1"/>
  <c r="L9171" i="1"/>
  <c r="M9171" i="1" s="1"/>
  <c r="L9172" i="1"/>
  <c r="M9172" i="1" s="1"/>
  <c r="L9173" i="1"/>
  <c r="M9173" i="1" s="1"/>
  <c r="L9174" i="1"/>
  <c r="M9174" i="1" s="1"/>
  <c r="L9175" i="1"/>
  <c r="M9175" i="1" s="1"/>
  <c r="L9176" i="1"/>
  <c r="M9176" i="1" s="1"/>
  <c r="L9177" i="1"/>
  <c r="M9177" i="1" s="1"/>
  <c r="L9178" i="1"/>
  <c r="M9178" i="1" s="1"/>
  <c r="L9179" i="1"/>
  <c r="M9179" i="1" s="1"/>
  <c r="L9180" i="1"/>
  <c r="M9180" i="1" s="1"/>
  <c r="L9181" i="1"/>
  <c r="M9181" i="1" s="1"/>
  <c r="L9182" i="1"/>
  <c r="M9182" i="1" s="1"/>
  <c r="L9183" i="1"/>
  <c r="M9183" i="1" s="1"/>
  <c r="L9184" i="1"/>
  <c r="M9184" i="1" s="1"/>
  <c r="L9185" i="1"/>
  <c r="M9185" i="1" s="1"/>
  <c r="L9186" i="1"/>
  <c r="M9186" i="1" s="1"/>
  <c r="L9187" i="1"/>
  <c r="M9187" i="1" s="1"/>
  <c r="L9188" i="1"/>
  <c r="M9188" i="1" s="1"/>
  <c r="L9189" i="1"/>
  <c r="M9189" i="1" s="1"/>
  <c r="L9190" i="1"/>
  <c r="M9190" i="1" s="1"/>
  <c r="L9191" i="1"/>
  <c r="M9191" i="1" s="1"/>
  <c r="L9192" i="1"/>
  <c r="M9192" i="1" s="1"/>
  <c r="L9193" i="1"/>
  <c r="M9193" i="1" s="1"/>
  <c r="L9194" i="1"/>
  <c r="M9194" i="1" s="1"/>
  <c r="L9195" i="1"/>
  <c r="M9195" i="1" s="1"/>
  <c r="L9196" i="1"/>
  <c r="M9196" i="1" s="1"/>
  <c r="L9197" i="1"/>
  <c r="M9197" i="1" s="1"/>
  <c r="L9198" i="1"/>
  <c r="M9198" i="1" s="1"/>
  <c r="L9199" i="1"/>
  <c r="M9199" i="1" s="1"/>
  <c r="L9200" i="1"/>
  <c r="M9200" i="1" s="1"/>
  <c r="L9201" i="1"/>
  <c r="M9201" i="1" s="1"/>
  <c r="L9202" i="1"/>
  <c r="M9202" i="1" s="1"/>
  <c r="L9203" i="1"/>
  <c r="M9203" i="1" s="1"/>
  <c r="L9204" i="1"/>
  <c r="M9204" i="1" s="1"/>
  <c r="L9205" i="1"/>
  <c r="M9205" i="1" s="1"/>
  <c r="L9206" i="1"/>
  <c r="M9206" i="1" s="1"/>
  <c r="L9207" i="1"/>
  <c r="M9207" i="1" s="1"/>
  <c r="L9208" i="1"/>
  <c r="M9208" i="1" s="1"/>
  <c r="L9209" i="1"/>
  <c r="M9209" i="1" s="1"/>
  <c r="L9210" i="1"/>
  <c r="M9210" i="1" s="1"/>
  <c r="L9211" i="1"/>
  <c r="M9211" i="1" s="1"/>
  <c r="L9212" i="1"/>
  <c r="M9212" i="1" s="1"/>
  <c r="L9213" i="1"/>
  <c r="M9213" i="1" s="1"/>
  <c r="L9214" i="1"/>
  <c r="M9214" i="1" s="1"/>
  <c r="L9215" i="1"/>
  <c r="M9215" i="1" s="1"/>
  <c r="L9216" i="1"/>
  <c r="M9216" i="1" s="1"/>
  <c r="L9217" i="1"/>
  <c r="M9217" i="1" s="1"/>
  <c r="L9218" i="1"/>
  <c r="M9218" i="1" s="1"/>
  <c r="L9219" i="1"/>
  <c r="M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 s="1"/>
  <c r="L9227" i="1"/>
  <c r="M9227" i="1" s="1"/>
  <c r="L9228" i="1"/>
  <c r="M9228" i="1" s="1"/>
  <c r="L9229" i="1"/>
  <c r="M9229" i="1" s="1"/>
  <c r="L9230" i="1"/>
  <c r="M9230" i="1" s="1"/>
  <c r="L9231" i="1"/>
  <c r="M9231" i="1" s="1"/>
  <c r="L9232" i="1"/>
  <c r="M9232" i="1" s="1"/>
  <c r="L9233" i="1"/>
  <c r="M9233" i="1" s="1"/>
  <c r="L9234" i="1"/>
  <c r="M9234" i="1" s="1"/>
  <c r="L9235" i="1"/>
  <c r="M9235" i="1" s="1"/>
  <c r="L9236" i="1"/>
  <c r="M9236" i="1" s="1"/>
  <c r="L9237" i="1"/>
  <c r="M9237" i="1" s="1"/>
  <c r="L9238" i="1"/>
  <c r="M9238" i="1" s="1"/>
  <c r="L9239" i="1"/>
  <c r="M9239" i="1" s="1"/>
  <c r="L9240" i="1"/>
  <c r="M9240" i="1" s="1"/>
  <c r="L9241" i="1"/>
  <c r="M9241" i="1" s="1"/>
  <c r="L9242" i="1"/>
  <c r="M9242" i="1" s="1"/>
  <c r="L9243" i="1"/>
  <c r="M9243" i="1" s="1"/>
  <c r="L9244" i="1"/>
  <c r="M9244" i="1" s="1"/>
  <c r="L9245" i="1"/>
  <c r="M9245" i="1" s="1"/>
  <c r="L9246" i="1"/>
  <c r="M9246" i="1" s="1"/>
  <c r="L9247" i="1"/>
  <c r="M9247" i="1" s="1"/>
  <c r="L9248" i="1"/>
  <c r="M9248" i="1" s="1"/>
  <c r="L9249" i="1"/>
  <c r="M9249" i="1" s="1"/>
  <c r="L9250" i="1"/>
  <c r="M9250" i="1" s="1"/>
  <c r="L9251" i="1"/>
  <c r="M9251" i="1" s="1"/>
  <c r="L9252" i="1"/>
  <c r="M9252" i="1" s="1"/>
  <c r="L9253" i="1"/>
  <c r="M9253" i="1" s="1"/>
  <c r="L9254" i="1"/>
  <c r="M9254" i="1" s="1"/>
  <c r="L9255" i="1"/>
  <c r="M9255" i="1" s="1"/>
  <c r="L9256" i="1"/>
  <c r="M9256" i="1" s="1"/>
  <c r="L9257" i="1"/>
  <c r="M9257" i="1" s="1"/>
  <c r="L9258" i="1"/>
  <c r="M9258" i="1" s="1"/>
  <c r="L9259" i="1"/>
  <c r="M9259" i="1" s="1"/>
  <c r="L9260" i="1"/>
  <c r="M9260" i="1" s="1"/>
  <c r="L9261" i="1"/>
  <c r="M9261" i="1" s="1"/>
  <c r="L9262" i="1"/>
  <c r="M9262" i="1" s="1"/>
  <c r="L9263" i="1"/>
  <c r="M9263" i="1" s="1"/>
  <c r="L9264" i="1"/>
  <c r="M9264" i="1" s="1"/>
  <c r="L9265" i="1"/>
  <c r="M9265" i="1" s="1"/>
  <c r="L9266" i="1"/>
  <c r="M9266" i="1" s="1"/>
  <c r="L9267" i="1"/>
  <c r="M9267" i="1" s="1"/>
  <c r="L9268" i="1"/>
  <c r="M9268" i="1" s="1"/>
  <c r="L9269" i="1"/>
  <c r="M9269" i="1" s="1"/>
  <c r="L9270" i="1"/>
  <c r="M9270" i="1" s="1"/>
  <c r="L9271" i="1"/>
  <c r="M9271" i="1" s="1"/>
  <c r="L9272" i="1"/>
  <c r="M9272" i="1" s="1"/>
  <c r="L9273" i="1"/>
  <c r="M9273" i="1" s="1"/>
  <c r="L9274" i="1"/>
  <c r="M9274" i="1" s="1"/>
  <c r="L9275" i="1"/>
  <c r="M9275" i="1" s="1"/>
  <c r="L9276" i="1"/>
  <c r="M9276" i="1" s="1"/>
  <c r="L9277" i="1"/>
  <c r="M9277" i="1" s="1"/>
  <c r="L9278" i="1"/>
  <c r="M9278" i="1" s="1"/>
  <c r="L9279" i="1"/>
  <c r="M9279" i="1" s="1"/>
  <c r="L9280" i="1"/>
  <c r="M9280" i="1" s="1"/>
  <c r="L9281" i="1"/>
  <c r="M9281" i="1" s="1"/>
  <c r="L9282" i="1"/>
  <c r="M9282" i="1" s="1"/>
  <c r="L9283" i="1"/>
  <c r="M9283" i="1" s="1"/>
  <c r="L9284" i="1"/>
  <c r="M9284" i="1" s="1"/>
  <c r="L9285" i="1"/>
  <c r="M9285" i="1" s="1"/>
  <c r="L9286" i="1"/>
  <c r="M9286" i="1" s="1"/>
  <c r="L9287" i="1"/>
  <c r="M9287" i="1" s="1"/>
  <c r="L9288" i="1"/>
  <c r="M9288" i="1" s="1"/>
  <c r="L9289" i="1"/>
  <c r="M9289" i="1" s="1"/>
  <c r="L9290" i="1"/>
  <c r="M9290" i="1" s="1"/>
  <c r="L9291" i="1"/>
  <c r="M9291" i="1" s="1"/>
  <c r="L9292" i="1"/>
  <c r="M9292" i="1" s="1"/>
  <c r="L9293" i="1"/>
  <c r="M9293" i="1" s="1"/>
  <c r="L9294" i="1"/>
  <c r="M9294" i="1" s="1"/>
  <c r="L9295" i="1"/>
  <c r="M9295" i="1" s="1"/>
  <c r="L9296" i="1"/>
  <c r="M9296" i="1" s="1"/>
  <c r="L9297" i="1"/>
  <c r="M9297" i="1" s="1"/>
  <c r="L9298" i="1"/>
  <c r="M9298" i="1" s="1"/>
  <c r="L9299" i="1"/>
  <c r="M9299" i="1" s="1"/>
  <c r="L9300" i="1"/>
  <c r="M9300" i="1" s="1"/>
  <c r="L9301" i="1"/>
  <c r="M9301" i="1" s="1"/>
  <c r="L9302" i="1"/>
  <c r="M9302" i="1" s="1"/>
  <c r="L9303" i="1"/>
  <c r="M9303" i="1" s="1"/>
  <c r="L9304" i="1"/>
  <c r="M9304" i="1" s="1"/>
  <c r="L9305" i="1"/>
  <c r="M9305" i="1" s="1"/>
  <c r="L9306" i="1"/>
  <c r="M9306" i="1" s="1"/>
  <c r="L9307" i="1"/>
  <c r="M9307" i="1" s="1"/>
  <c r="L9308" i="1"/>
  <c r="M9308" i="1" s="1"/>
  <c r="L9309" i="1"/>
  <c r="M9309" i="1" s="1"/>
  <c r="L9310" i="1"/>
  <c r="M9310" i="1" s="1"/>
  <c r="L9311" i="1"/>
  <c r="M9311" i="1" s="1"/>
  <c r="L9312" i="1"/>
  <c r="M9312" i="1" s="1"/>
  <c r="L9313" i="1"/>
  <c r="M9313" i="1" s="1"/>
  <c r="L9314" i="1"/>
  <c r="M9314" i="1" s="1"/>
  <c r="L9315" i="1"/>
  <c r="M9315" i="1" s="1"/>
  <c r="L9316" i="1"/>
  <c r="M9316" i="1" s="1"/>
  <c r="L9317" i="1"/>
  <c r="M9317" i="1" s="1"/>
  <c r="L9318" i="1"/>
  <c r="M9318" i="1" s="1"/>
  <c r="L9319" i="1"/>
  <c r="M9319" i="1" s="1"/>
  <c r="L9320" i="1"/>
  <c r="M9320" i="1" s="1"/>
  <c r="L9321" i="1"/>
  <c r="M9321" i="1" s="1"/>
  <c r="L9322" i="1"/>
  <c r="M9322" i="1" s="1"/>
  <c r="L9323" i="1"/>
  <c r="M9323" i="1" s="1"/>
  <c r="L9324" i="1"/>
  <c r="M9324" i="1" s="1"/>
  <c r="L9325" i="1"/>
  <c r="M9325" i="1" s="1"/>
  <c r="L9326" i="1"/>
  <c r="M9326" i="1" s="1"/>
  <c r="L9327" i="1"/>
  <c r="M9327" i="1" s="1"/>
  <c r="L9328" i="1"/>
  <c r="M9328" i="1" s="1"/>
  <c r="L9329" i="1"/>
  <c r="M9329" i="1" s="1"/>
  <c r="L9330" i="1"/>
  <c r="M9330" i="1" s="1"/>
  <c r="L9331" i="1"/>
  <c r="M9331" i="1" s="1"/>
  <c r="L9332" i="1"/>
  <c r="M9332" i="1" s="1"/>
  <c r="L9333" i="1"/>
  <c r="M9333" i="1" s="1"/>
  <c r="L9334" i="1"/>
  <c r="M9334" i="1" s="1"/>
  <c r="L9335" i="1"/>
  <c r="M9335" i="1" s="1"/>
  <c r="L9336" i="1"/>
  <c r="M9336" i="1" s="1"/>
  <c r="L9337" i="1"/>
  <c r="M9337" i="1" s="1"/>
  <c r="L9338" i="1"/>
  <c r="M9338" i="1" s="1"/>
  <c r="L9339" i="1"/>
  <c r="M9339" i="1" s="1"/>
  <c r="L9340" i="1"/>
  <c r="M9340" i="1" s="1"/>
  <c r="L9341" i="1"/>
  <c r="M9341" i="1" s="1"/>
  <c r="L9342" i="1"/>
  <c r="M9342" i="1" s="1"/>
  <c r="L9343" i="1"/>
  <c r="M9343" i="1" s="1"/>
  <c r="L9344" i="1"/>
  <c r="M9344" i="1" s="1"/>
  <c r="L9345" i="1"/>
  <c r="M9345" i="1" s="1"/>
  <c r="L9346" i="1"/>
  <c r="M9346" i="1" s="1"/>
  <c r="L9347" i="1"/>
  <c r="M9347" i="1" s="1"/>
  <c r="L9348" i="1"/>
  <c r="M9348" i="1" s="1"/>
  <c r="L9349" i="1"/>
  <c r="M9349" i="1" s="1"/>
  <c r="L9350" i="1"/>
  <c r="M9350" i="1" s="1"/>
  <c r="L9351" i="1"/>
  <c r="M9351" i="1" s="1"/>
  <c r="L9352" i="1"/>
  <c r="M9352" i="1" s="1"/>
  <c r="L9353" i="1"/>
  <c r="M9353" i="1" s="1"/>
  <c r="L9354" i="1"/>
  <c r="M9354" i="1" s="1"/>
  <c r="L9355" i="1"/>
  <c r="M9355" i="1" s="1"/>
  <c r="L9356" i="1"/>
  <c r="M9356" i="1" s="1"/>
  <c r="L9357" i="1"/>
  <c r="M9357" i="1" s="1"/>
  <c r="L9358" i="1"/>
  <c r="M9358" i="1" s="1"/>
  <c r="L9359" i="1"/>
  <c r="M9359" i="1" s="1"/>
  <c r="L9360" i="1"/>
  <c r="M9360" i="1" s="1"/>
  <c r="L9361" i="1"/>
  <c r="M9361" i="1" s="1"/>
  <c r="L9362" i="1"/>
  <c r="M9362" i="1" s="1"/>
  <c r="L9363" i="1"/>
  <c r="M9363" i="1" s="1"/>
  <c r="L9364" i="1"/>
  <c r="M9364" i="1" s="1"/>
  <c r="L9365" i="1"/>
  <c r="M9365" i="1" s="1"/>
  <c r="L9366" i="1"/>
  <c r="M9366" i="1" s="1"/>
  <c r="L9367" i="1"/>
  <c r="M9367" i="1" s="1"/>
  <c r="L9368" i="1"/>
  <c r="M9368" i="1" s="1"/>
  <c r="L9369" i="1"/>
  <c r="M9369" i="1" s="1"/>
  <c r="L9370" i="1"/>
  <c r="M9370" i="1" s="1"/>
  <c r="L9371" i="1"/>
  <c r="M9371" i="1" s="1"/>
  <c r="L9372" i="1"/>
  <c r="M9372" i="1" s="1"/>
  <c r="L9373" i="1"/>
  <c r="M9373" i="1" s="1"/>
  <c r="L9374" i="1"/>
  <c r="M9374" i="1" s="1"/>
  <c r="L9375" i="1"/>
  <c r="M9375" i="1" s="1"/>
  <c r="L9376" i="1"/>
  <c r="M9376" i="1" s="1"/>
  <c r="L9377" i="1"/>
  <c r="M9377" i="1" s="1"/>
  <c r="L9378" i="1"/>
  <c r="M9378" i="1" s="1"/>
  <c r="L9379" i="1"/>
  <c r="M9379" i="1" s="1"/>
  <c r="L9380" i="1"/>
  <c r="M9380" i="1" s="1"/>
  <c r="L9381" i="1"/>
  <c r="M9381" i="1" s="1"/>
  <c r="L9382" i="1"/>
  <c r="M9382" i="1" s="1"/>
  <c r="L9383" i="1"/>
  <c r="M9383" i="1" s="1"/>
  <c r="L9384" i="1"/>
  <c r="M9384" i="1" s="1"/>
  <c r="L9385" i="1"/>
  <c r="M9385" i="1" s="1"/>
  <c r="L9386" i="1"/>
  <c r="M9386" i="1" s="1"/>
  <c r="L9387" i="1"/>
  <c r="M9387" i="1" s="1"/>
  <c r="L9388" i="1"/>
  <c r="M9388" i="1" s="1"/>
  <c r="L9389" i="1"/>
  <c r="M9389" i="1" s="1"/>
  <c r="L9390" i="1"/>
  <c r="M9390" i="1" s="1"/>
  <c r="L9391" i="1"/>
  <c r="M9391" i="1" s="1"/>
  <c r="L9392" i="1"/>
  <c r="M9392" i="1" s="1"/>
  <c r="L9393" i="1"/>
  <c r="M9393" i="1" s="1"/>
  <c r="L9394" i="1"/>
  <c r="M9394" i="1" s="1"/>
  <c r="L9395" i="1"/>
  <c r="M9395" i="1" s="1"/>
  <c r="L9396" i="1"/>
  <c r="M9396" i="1" s="1"/>
  <c r="L9397" i="1"/>
  <c r="M9397" i="1" s="1"/>
  <c r="L9398" i="1"/>
  <c r="M9398" i="1" s="1"/>
  <c r="L9399" i="1"/>
  <c r="M9399" i="1" s="1"/>
  <c r="L9400" i="1"/>
  <c r="M9400" i="1" s="1"/>
  <c r="L9401" i="1"/>
  <c r="M9401" i="1" s="1"/>
  <c r="L9402" i="1"/>
  <c r="M9402" i="1" s="1"/>
  <c r="L9403" i="1"/>
  <c r="M9403" i="1" s="1"/>
  <c r="L9404" i="1"/>
  <c r="M9404" i="1" s="1"/>
  <c r="L9405" i="1"/>
  <c r="M9405" i="1" s="1"/>
  <c r="L9406" i="1"/>
  <c r="M9406" i="1" s="1"/>
  <c r="L9407" i="1"/>
  <c r="M9407" i="1" s="1"/>
  <c r="L9408" i="1"/>
  <c r="M9408" i="1" s="1"/>
  <c r="L9409" i="1"/>
  <c r="M9409" i="1" s="1"/>
  <c r="L9410" i="1"/>
  <c r="M9410" i="1" s="1"/>
  <c r="L9411" i="1"/>
  <c r="M9411" i="1" s="1"/>
  <c r="L9412" i="1"/>
  <c r="M9412" i="1" s="1"/>
  <c r="L9413" i="1"/>
  <c r="M9413" i="1" s="1"/>
  <c r="L9414" i="1"/>
  <c r="M9414" i="1" s="1"/>
  <c r="L9415" i="1"/>
  <c r="M9415" i="1" s="1"/>
  <c r="L9416" i="1"/>
  <c r="M9416" i="1" s="1"/>
  <c r="L9417" i="1"/>
  <c r="M9417" i="1" s="1"/>
  <c r="L9418" i="1"/>
  <c r="M9418" i="1" s="1"/>
  <c r="L9419" i="1"/>
  <c r="M9419" i="1" s="1"/>
  <c r="L9420" i="1"/>
  <c r="M9420" i="1" s="1"/>
  <c r="L9421" i="1"/>
  <c r="M9421" i="1" s="1"/>
  <c r="L9422" i="1"/>
  <c r="M9422" i="1" s="1"/>
  <c r="L9423" i="1"/>
  <c r="M9423" i="1" s="1"/>
  <c r="L9424" i="1"/>
  <c r="M9424" i="1" s="1"/>
  <c r="L9425" i="1"/>
  <c r="M9425" i="1" s="1"/>
  <c r="L9426" i="1"/>
  <c r="M9426" i="1" s="1"/>
  <c r="L9427" i="1"/>
  <c r="M9427" i="1" s="1"/>
  <c r="L9428" i="1"/>
  <c r="M9428" i="1" s="1"/>
  <c r="L9429" i="1"/>
  <c r="M9429" i="1" s="1"/>
  <c r="L9430" i="1"/>
  <c r="M9430" i="1" s="1"/>
  <c r="L9431" i="1"/>
  <c r="M9431" i="1" s="1"/>
  <c r="L9432" i="1"/>
  <c r="M9432" i="1" s="1"/>
  <c r="L9433" i="1"/>
  <c r="M9433" i="1" s="1"/>
  <c r="L9434" i="1"/>
  <c r="M9434" i="1" s="1"/>
  <c r="L9435" i="1"/>
  <c r="M9435" i="1" s="1"/>
  <c r="L9436" i="1"/>
  <c r="M9436" i="1" s="1"/>
  <c r="L9437" i="1"/>
  <c r="M9437" i="1" s="1"/>
  <c r="L9438" i="1"/>
  <c r="M9438" i="1" s="1"/>
  <c r="L9439" i="1"/>
  <c r="M9439" i="1" s="1"/>
  <c r="L9440" i="1"/>
  <c r="M9440" i="1" s="1"/>
  <c r="L9441" i="1"/>
  <c r="M9441" i="1" s="1"/>
  <c r="L9442" i="1"/>
  <c r="M9442" i="1" s="1"/>
  <c r="L9443" i="1"/>
  <c r="M9443" i="1" s="1"/>
  <c r="L9444" i="1"/>
  <c r="M9444" i="1" s="1"/>
  <c r="L9445" i="1"/>
  <c r="M9445" i="1" s="1"/>
  <c r="L9446" i="1"/>
  <c r="M9446" i="1" s="1"/>
  <c r="L9447" i="1"/>
  <c r="M9447" i="1" s="1"/>
  <c r="L9448" i="1"/>
  <c r="M9448" i="1" s="1"/>
  <c r="L9449" i="1"/>
  <c r="M9449" i="1" s="1"/>
  <c r="L9450" i="1"/>
  <c r="M9450" i="1" s="1"/>
  <c r="L9451" i="1"/>
  <c r="M9451" i="1" s="1"/>
  <c r="L9452" i="1"/>
  <c r="M9452" i="1" s="1"/>
  <c r="L9453" i="1"/>
  <c r="M9453" i="1" s="1"/>
  <c r="L9454" i="1"/>
  <c r="M9454" i="1" s="1"/>
  <c r="L9455" i="1"/>
  <c r="M9455" i="1" s="1"/>
  <c r="L9456" i="1"/>
  <c r="M9456" i="1" s="1"/>
  <c r="L9457" i="1"/>
  <c r="M9457" i="1" s="1"/>
  <c r="L9458" i="1"/>
  <c r="M9458" i="1" s="1"/>
  <c r="L9459" i="1"/>
  <c r="M9459" i="1" s="1"/>
  <c r="L9460" i="1"/>
  <c r="M9460" i="1" s="1"/>
  <c r="L9461" i="1"/>
  <c r="M9461" i="1" s="1"/>
  <c r="L9462" i="1"/>
  <c r="M9462" i="1" s="1"/>
  <c r="L9463" i="1"/>
  <c r="M9463" i="1" s="1"/>
  <c r="L9464" i="1"/>
  <c r="M9464" i="1" s="1"/>
  <c r="L9465" i="1"/>
  <c r="M9465" i="1" s="1"/>
  <c r="L9466" i="1"/>
  <c r="M9466" i="1" s="1"/>
  <c r="L9467" i="1"/>
  <c r="M9467" i="1" s="1"/>
  <c r="L9468" i="1"/>
  <c r="M9468" i="1" s="1"/>
  <c r="L9469" i="1"/>
  <c r="M9469" i="1" s="1"/>
  <c r="L9470" i="1"/>
  <c r="M9470" i="1" s="1"/>
  <c r="L9471" i="1"/>
  <c r="M9471" i="1" s="1"/>
  <c r="L9472" i="1"/>
  <c r="M9472" i="1" s="1"/>
  <c r="L9473" i="1"/>
  <c r="M9473" i="1" s="1"/>
  <c r="L9474" i="1"/>
  <c r="M9474" i="1" s="1"/>
  <c r="L9475" i="1"/>
  <c r="M9475" i="1" s="1"/>
  <c r="L9476" i="1"/>
  <c r="M9476" i="1" s="1"/>
  <c r="L9477" i="1"/>
  <c r="M9477" i="1" s="1"/>
  <c r="L9478" i="1"/>
  <c r="M9478" i="1" s="1"/>
  <c r="L9479" i="1"/>
  <c r="M9479" i="1" s="1"/>
  <c r="L9480" i="1"/>
  <c r="M9480" i="1" s="1"/>
  <c r="L9481" i="1"/>
  <c r="M9481" i="1" s="1"/>
  <c r="L9482" i="1"/>
  <c r="M9482" i="1" s="1"/>
  <c r="L9483" i="1"/>
  <c r="M9483" i="1" s="1"/>
  <c r="L9484" i="1"/>
  <c r="M9484" i="1" s="1"/>
  <c r="L9485" i="1"/>
  <c r="M9485" i="1" s="1"/>
  <c r="L9486" i="1"/>
  <c r="M9486" i="1" s="1"/>
  <c r="L9487" i="1"/>
  <c r="M9487" i="1" s="1"/>
  <c r="L9488" i="1"/>
  <c r="M9488" i="1" s="1"/>
  <c r="L9489" i="1"/>
  <c r="M9489" i="1" s="1"/>
  <c r="L9490" i="1"/>
  <c r="M9490" i="1" s="1"/>
  <c r="L9491" i="1"/>
  <c r="M9491" i="1" s="1"/>
  <c r="L9492" i="1"/>
  <c r="M9492" i="1" s="1"/>
  <c r="L9493" i="1"/>
  <c r="M9493" i="1" s="1"/>
  <c r="L9494" i="1"/>
  <c r="M9494" i="1" s="1"/>
  <c r="L9495" i="1"/>
  <c r="M9495" i="1" s="1"/>
  <c r="L9496" i="1"/>
  <c r="M9496" i="1" s="1"/>
  <c r="L9497" i="1"/>
  <c r="M9497" i="1" s="1"/>
  <c r="L9498" i="1"/>
  <c r="M9498" i="1" s="1"/>
  <c r="L9499" i="1"/>
  <c r="M9499" i="1" s="1"/>
  <c r="L9500" i="1"/>
  <c r="M9500" i="1" s="1"/>
  <c r="L9501" i="1"/>
  <c r="M9501" i="1" s="1"/>
  <c r="L9502" i="1"/>
  <c r="M9502" i="1" s="1"/>
  <c r="L9503" i="1"/>
  <c r="M9503" i="1" s="1"/>
  <c r="L9504" i="1"/>
  <c r="M9504" i="1" s="1"/>
  <c r="L9505" i="1"/>
  <c r="M9505" i="1" s="1"/>
  <c r="L9506" i="1"/>
  <c r="M9506" i="1" s="1"/>
  <c r="L9507" i="1"/>
  <c r="M9507" i="1" s="1"/>
  <c r="L9508" i="1"/>
  <c r="M9508" i="1" s="1"/>
  <c r="L9509" i="1"/>
  <c r="M9509" i="1" s="1"/>
  <c r="L9510" i="1"/>
  <c r="M9510" i="1" s="1"/>
  <c r="L9511" i="1"/>
  <c r="M9511" i="1" s="1"/>
  <c r="L9512" i="1"/>
  <c r="M9512" i="1" s="1"/>
  <c r="L9513" i="1"/>
  <c r="M9513" i="1" s="1"/>
  <c r="L9514" i="1"/>
  <c r="M9514" i="1" s="1"/>
  <c r="L9515" i="1"/>
  <c r="M9515" i="1" s="1"/>
  <c r="L9516" i="1"/>
  <c r="M9516" i="1" s="1"/>
  <c r="L9517" i="1"/>
  <c r="M9517" i="1" s="1"/>
  <c r="L9518" i="1"/>
  <c r="M9518" i="1" s="1"/>
  <c r="L9519" i="1"/>
  <c r="M9519" i="1" s="1"/>
  <c r="L9520" i="1"/>
  <c r="M9520" i="1" s="1"/>
  <c r="L9521" i="1"/>
  <c r="M9521" i="1" s="1"/>
  <c r="L9522" i="1"/>
  <c r="M9522" i="1" s="1"/>
  <c r="L9523" i="1"/>
  <c r="M9523" i="1" s="1"/>
  <c r="L9524" i="1"/>
  <c r="M9524" i="1" s="1"/>
  <c r="L9525" i="1"/>
  <c r="M9525" i="1" s="1"/>
  <c r="L9526" i="1"/>
  <c r="M9526" i="1" s="1"/>
  <c r="L9527" i="1"/>
  <c r="M9527" i="1" s="1"/>
  <c r="L9528" i="1"/>
  <c r="M9528" i="1" s="1"/>
  <c r="L9529" i="1"/>
  <c r="M9529" i="1" s="1"/>
  <c r="L9530" i="1"/>
  <c r="M9530" i="1" s="1"/>
  <c r="L9531" i="1"/>
  <c r="M9531" i="1" s="1"/>
  <c r="L9532" i="1"/>
  <c r="M9532" i="1" s="1"/>
  <c r="L9533" i="1"/>
  <c r="M9533" i="1" s="1"/>
  <c r="L9534" i="1"/>
  <c r="M9534" i="1" s="1"/>
  <c r="L9535" i="1"/>
  <c r="M9535" i="1" s="1"/>
  <c r="L9536" i="1"/>
  <c r="M9536" i="1" s="1"/>
  <c r="L9537" i="1"/>
  <c r="M9537" i="1" s="1"/>
  <c r="L9538" i="1"/>
  <c r="M9538" i="1" s="1"/>
  <c r="L9539" i="1"/>
  <c r="M9539" i="1" s="1"/>
  <c r="L9540" i="1"/>
  <c r="M9540" i="1" s="1"/>
  <c r="L9541" i="1"/>
  <c r="M9541" i="1" s="1"/>
  <c r="L9542" i="1"/>
  <c r="M9542" i="1" s="1"/>
  <c r="L9543" i="1"/>
  <c r="M9543" i="1" s="1"/>
  <c r="L9544" i="1"/>
  <c r="M9544" i="1" s="1"/>
  <c r="L9545" i="1"/>
  <c r="M9545" i="1" s="1"/>
  <c r="L9546" i="1"/>
  <c r="M9546" i="1" s="1"/>
  <c r="L9547" i="1"/>
  <c r="M9547" i="1" s="1"/>
  <c r="L9548" i="1"/>
  <c r="M9548" i="1" s="1"/>
  <c r="L9549" i="1"/>
  <c r="M9549" i="1" s="1"/>
  <c r="L9550" i="1"/>
  <c r="M9550" i="1" s="1"/>
  <c r="L9551" i="1"/>
  <c r="M9551" i="1" s="1"/>
  <c r="L9552" i="1"/>
  <c r="M9552" i="1"/>
  <c r="L9553" i="1"/>
  <c r="M9553" i="1" s="1"/>
  <c r="L9554" i="1"/>
  <c r="M9554" i="1" s="1"/>
  <c r="L9555" i="1"/>
  <c r="M9555" i="1" s="1"/>
  <c r="L9556" i="1"/>
  <c r="M9556" i="1" s="1"/>
  <c r="L9557" i="1"/>
  <c r="M9557" i="1" s="1"/>
  <c r="L9558" i="1"/>
  <c r="M9558" i="1" s="1"/>
  <c r="L9559" i="1"/>
  <c r="M9559" i="1" s="1"/>
  <c r="L9560" i="1"/>
  <c r="M9560" i="1" s="1"/>
  <c r="L9561" i="1"/>
  <c r="M9561" i="1" s="1"/>
  <c r="L9562" i="1"/>
  <c r="M9562" i="1" s="1"/>
  <c r="L9563" i="1"/>
  <c r="M9563" i="1" s="1"/>
  <c r="L9564" i="1"/>
  <c r="M9564" i="1" s="1"/>
  <c r="L9565" i="1"/>
  <c r="M9565" i="1" s="1"/>
  <c r="L9566" i="1"/>
  <c r="M9566" i="1" s="1"/>
  <c r="L9567" i="1"/>
  <c r="M9567" i="1" s="1"/>
  <c r="L9568" i="1"/>
  <c r="M9568" i="1" s="1"/>
  <c r="L9569" i="1"/>
  <c r="M9569" i="1" s="1"/>
  <c r="L9570" i="1"/>
  <c r="M9570" i="1" s="1"/>
  <c r="L9571" i="1"/>
  <c r="M9571" i="1" s="1"/>
  <c r="L9572" i="1"/>
  <c r="M9572" i="1" s="1"/>
  <c r="L9573" i="1"/>
  <c r="M9573" i="1" s="1"/>
  <c r="L9574" i="1"/>
  <c r="M9574" i="1" s="1"/>
  <c r="L9575" i="1"/>
  <c r="M9575" i="1" s="1"/>
  <c r="L9576" i="1"/>
  <c r="M9576" i="1" s="1"/>
  <c r="L9577" i="1"/>
  <c r="M9577" i="1" s="1"/>
  <c r="L9578" i="1"/>
  <c r="M9578" i="1" s="1"/>
  <c r="L9579" i="1"/>
  <c r="M9579" i="1" s="1"/>
  <c r="L9580" i="1"/>
  <c r="M9580" i="1" s="1"/>
  <c r="L9581" i="1"/>
  <c r="M9581" i="1" s="1"/>
  <c r="L9582" i="1"/>
  <c r="M9582" i="1" s="1"/>
  <c r="L9583" i="1"/>
  <c r="M9583" i="1" s="1"/>
  <c r="L9584" i="1"/>
  <c r="M9584" i="1" s="1"/>
  <c r="L9585" i="1"/>
  <c r="M9585" i="1" s="1"/>
  <c r="L9586" i="1"/>
  <c r="M9586" i="1" s="1"/>
  <c r="L9587" i="1"/>
  <c r="M9587" i="1" s="1"/>
  <c r="L9588" i="1"/>
  <c r="M9588" i="1" s="1"/>
  <c r="L9589" i="1"/>
  <c r="M9589" i="1" s="1"/>
  <c r="L9590" i="1"/>
  <c r="M9590" i="1" s="1"/>
  <c r="L9591" i="1"/>
  <c r="M9591" i="1" s="1"/>
  <c r="L9592" i="1"/>
  <c r="M9592" i="1" s="1"/>
  <c r="L9593" i="1"/>
  <c r="M9593" i="1" s="1"/>
  <c r="L9594" i="1"/>
  <c r="M9594" i="1" s="1"/>
  <c r="L9595" i="1"/>
  <c r="M9595" i="1" s="1"/>
  <c r="L9596" i="1"/>
  <c r="M9596" i="1" s="1"/>
  <c r="L9597" i="1"/>
  <c r="M9597" i="1" s="1"/>
  <c r="L9598" i="1"/>
  <c r="M9598" i="1" s="1"/>
  <c r="L9599" i="1"/>
  <c r="M9599" i="1" s="1"/>
  <c r="L9600" i="1"/>
  <c r="M9600" i="1" s="1"/>
  <c r="L9601" i="1"/>
  <c r="M9601" i="1" s="1"/>
  <c r="L9602" i="1"/>
  <c r="M9602" i="1" s="1"/>
  <c r="L9603" i="1"/>
  <c r="M9603" i="1" s="1"/>
  <c r="L9604" i="1"/>
  <c r="M9604" i="1" s="1"/>
  <c r="L9605" i="1"/>
  <c r="M9605" i="1" s="1"/>
  <c r="L9606" i="1"/>
  <c r="M9606" i="1" s="1"/>
  <c r="L9607" i="1"/>
  <c r="M9607" i="1" s="1"/>
  <c r="L9608" i="1"/>
  <c r="M9608" i="1" s="1"/>
  <c r="L9609" i="1"/>
  <c r="M9609" i="1" s="1"/>
  <c r="L9610" i="1"/>
  <c r="M9610" i="1" s="1"/>
  <c r="L9611" i="1"/>
  <c r="M9611" i="1" s="1"/>
  <c r="L9612" i="1"/>
  <c r="M9612" i="1" s="1"/>
  <c r="L9613" i="1"/>
  <c r="M9613" i="1" s="1"/>
  <c r="L9614" i="1"/>
  <c r="M9614" i="1" s="1"/>
  <c r="L9615" i="1"/>
  <c r="M9615" i="1" s="1"/>
  <c r="L9616" i="1"/>
  <c r="M9616" i="1" s="1"/>
  <c r="L9617" i="1"/>
  <c r="M9617" i="1" s="1"/>
  <c r="L9618" i="1"/>
  <c r="M9618" i="1" s="1"/>
  <c r="L9619" i="1"/>
  <c r="M9619" i="1" s="1"/>
  <c r="L9620" i="1"/>
  <c r="M9620" i="1" s="1"/>
  <c r="L9621" i="1"/>
  <c r="M9621" i="1" s="1"/>
  <c r="L9622" i="1"/>
  <c r="M9622" i="1" s="1"/>
  <c r="L9623" i="1"/>
  <c r="M9623" i="1" s="1"/>
  <c r="L9624" i="1"/>
  <c r="M9624" i="1" s="1"/>
  <c r="L9625" i="1"/>
  <c r="M9625" i="1" s="1"/>
  <c r="L9626" i="1"/>
  <c r="M9626" i="1" s="1"/>
  <c r="L9627" i="1"/>
  <c r="M9627" i="1" s="1"/>
  <c r="L9628" i="1"/>
  <c r="M9628" i="1" s="1"/>
  <c r="L9629" i="1"/>
  <c r="M9629" i="1" s="1"/>
  <c r="L9630" i="1"/>
  <c r="M9630" i="1" s="1"/>
  <c r="L9631" i="1"/>
  <c r="M9631" i="1" s="1"/>
  <c r="L9632" i="1"/>
  <c r="M9632" i="1" s="1"/>
  <c r="L9633" i="1"/>
  <c r="M9633" i="1" s="1"/>
  <c r="L9634" i="1"/>
  <c r="M9634" i="1" s="1"/>
  <c r="L9635" i="1"/>
  <c r="M9635" i="1" s="1"/>
  <c r="L9636" i="1"/>
  <c r="M9636" i="1" s="1"/>
  <c r="L9637" i="1"/>
  <c r="M9637" i="1" s="1"/>
  <c r="L9638" i="1"/>
  <c r="M9638" i="1" s="1"/>
  <c r="L9639" i="1"/>
  <c r="M9639" i="1" s="1"/>
  <c r="L9640" i="1"/>
  <c r="M9640" i="1" s="1"/>
  <c r="L9641" i="1"/>
  <c r="M9641" i="1" s="1"/>
  <c r="L9642" i="1"/>
  <c r="M9642" i="1" s="1"/>
  <c r="L9643" i="1"/>
  <c r="M9643" i="1" s="1"/>
  <c r="L9644" i="1"/>
  <c r="M9644" i="1" s="1"/>
  <c r="L9645" i="1"/>
  <c r="M9645" i="1" s="1"/>
  <c r="L9646" i="1"/>
  <c r="M9646" i="1" s="1"/>
  <c r="L9647" i="1"/>
  <c r="M9647" i="1" s="1"/>
  <c r="L9648" i="1"/>
  <c r="M9648" i="1" s="1"/>
  <c r="L9649" i="1"/>
  <c r="M9649" i="1" s="1"/>
  <c r="L9650" i="1"/>
  <c r="M9650" i="1" s="1"/>
  <c r="L9651" i="1"/>
  <c r="M9651" i="1" s="1"/>
  <c r="L9652" i="1"/>
  <c r="M9652" i="1" s="1"/>
  <c r="L9653" i="1"/>
  <c r="M9653" i="1" s="1"/>
  <c r="L9654" i="1"/>
  <c r="M9654" i="1" s="1"/>
  <c r="L9655" i="1"/>
  <c r="M9655" i="1" s="1"/>
  <c r="L9656" i="1"/>
  <c r="M9656" i="1" s="1"/>
  <c r="L9657" i="1"/>
  <c r="M9657" i="1" s="1"/>
  <c r="L9658" i="1"/>
  <c r="M9658" i="1" s="1"/>
  <c r="L9659" i="1"/>
  <c r="M9659" i="1" s="1"/>
  <c r="L9660" i="1"/>
  <c r="M9660" i="1" s="1"/>
  <c r="L9661" i="1"/>
  <c r="M9661" i="1" s="1"/>
  <c r="L9662" i="1"/>
  <c r="M9662" i="1" s="1"/>
  <c r="L9663" i="1"/>
  <c r="M9663" i="1" s="1"/>
  <c r="L9664" i="1"/>
  <c r="M9664" i="1" s="1"/>
  <c r="L9665" i="1"/>
  <c r="M9665" i="1" s="1"/>
  <c r="L9666" i="1"/>
  <c r="M9666" i="1" s="1"/>
  <c r="L9667" i="1"/>
  <c r="M9667" i="1" s="1"/>
  <c r="L9668" i="1"/>
  <c r="M9668" i="1" s="1"/>
  <c r="L9669" i="1"/>
  <c r="M9669" i="1" s="1"/>
  <c r="L9670" i="1"/>
  <c r="M9670" i="1" s="1"/>
  <c r="L9671" i="1"/>
  <c r="M9671" i="1" s="1"/>
  <c r="L9672" i="1"/>
  <c r="M9672" i="1" s="1"/>
  <c r="L9673" i="1"/>
  <c r="M9673" i="1" s="1"/>
  <c r="L9674" i="1"/>
  <c r="M9674" i="1" s="1"/>
  <c r="L9675" i="1"/>
  <c r="M9675" i="1" s="1"/>
  <c r="L9676" i="1"/>
  <c r="M9676" i="1" s="1"/>
  <c r="L9677" i="1"/>
  <c r="M9677" i="1" s="1"/>
  <c r="L9678" i="1"/>
  <c r="M9678" i="1" s="1"/>
  <c r="L9679" i="1"/>
  <c r="M9679" i="1" s="1"/>
  <c r="L9680" i="1"/>
  <c r="M9680" i="1" s="1"/>
  <c r="L9681" i="1"/>
  <c r="M9681" i="1" s="1"/>
  <c r="L9682" i="1"/>
  <c r="M9682" i="1" s="1"/>
  <c r="L9683" i="1"/>
  <c r="M9683" i="1" s="1"/>
  <c r="L9684" i="1"/>
  <c r="M9684" i="1" s="1"/>
  <c r="L9685" i="1"/>
  <c r="M9685" i="1" s="1"/>
  <c r="L9686" i="1"/>
  <c r="M9686" i="1" s="1"/>
  <c r="L9687" i="1"/>
  <c r="M9687" i="1" s="1"/>
  <c r="L9688" i="1"/>
  <c r="M9688" i="1" s="1"/>
  <c r="L9689" i="1"/>
  <c r="M9689" i="1" s="1"/>
  <c r="L9690" i="1"/>
  <c r="M9690" i="1" s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 s="1"/>
  <c r="L9699" i="1"/>
  <c r="M9699" i="1" s="1"/>
  <c r="L9700" i="1"/>
  <c r="M9700" i="1" s="1"/>
  <c r="L9701" i="1"/>
  <c r="M9701" i="1" s="1"/>
  <c r="L9702" i="1"/>
  <c r="M9702" i="1" s="1"/>
  <c r="L9703" i="1"/>
  <c r="M9703" i="1" s="1"/>
  <c r="L9704" i="1"/>
  <c r="M9704" i="1" s="1"/>
  <c r="L9705" i="1"/>
  <c r="M9705" i="1" s="1"/>
  <c r="L9706" i="1"/>
  <c r="M9706" i="1" s="1"/>
  <c r="L9707" i="1"/>
  <c r="M9707" i="1" s="1"/>
  <c r="L9708" i="1"/>
  <c r="M9708" i="1" s="1"/>
  <c r="L9709" i="1"/>
  <c r="M9709" i="1" s="1"/>
  <c r="L9710" i="1"/>
  <c r="M9710" i="1" s="1"/>
  <c r="L9711" i="1"/>
  <c r="M9711" i="1" s="1"/>
  <c r="L9712" i="1"/>
  <c r="M9712" i="1" s="1"/>
  <c r="L9713" i="1"/>
  <c r="M9713" i="1" s="1"/>
  <c r="L9714" i="1"/>
  <c r="M9714" i="1" s="1"/>
  <c r="L9715" i="1"/>
  <c r="M9715" i="1" s="1"/>
  <c r="L9716" i="1"/>
  <c r="M9716" i="1" s="1"/>
  <c r="L9717" i="1"/>
  <c r="M9717" i="1" s="1"/>
  <c r="L9718" i="1"/>
  <c r="M9718" i="1" s="1"/>
  <c r="L9719" i="1"/>
  <c r="M9719" i="1" s="1"/>
  <c r="L9720" i="1"/>
  <c r="M9720" i="1" s="1"/>
  <c r="L9721" i="1"/>
  <c r="M9721" i="1" s="1"/>
  <c r="L9722" i="1"/>
  <c r="M9722" i="1" s="1"/>
  <c r="L9723" i="1"/>
  <c r="M9723" i="1" s="1"/>
  <c r="L9724" i="1"/>
  <c r="M9724" i="1" s="1"/>
  <c r="L9725" i="1"/>
  <c r="M9725" i="1" s="1"/>
  <c r="L9726" i="1"/>
  <c r="M9726" i="1" s="1"/>
  <c r="L9727" i="1"/>
  <c r="M9727" i="1" s="1"/>
  <c r="L9728" i="1"/>
  <c r="M9728" i="1" s="1"/>
  <c r="L9729" i="1"/>
  <c r="M9729" i="1" s="1"/>
  <c r="L9730" i="1"/>
  <c r="M9730" i="1" s="1"/>
  <c r="L9731" i="1"/>
  <c r="M9731" i="1" s="1"/>
  <c r="L9732" i="1"/>
  <c r="M9732" i="1" s="1"/>
  <c r="L9733" i="1"/>
  <c r="M9733" i="1" s="1"/>
  <c r="L9734" i="1"/>
  <c r="M9734" i="1" s="1"/>
  <c r="L9735" i="1"/>
  <c r="M9735" i="1" s="1"/>
  <c r="L9736" i="1"/>
  <c r="M9736" i="1" s="1"/>
  <c r="L9737" i="1"/>
  <c r="M9737" i="1" s="1"/>
  <c r="L9738" i="1"/>
  <c r="M9738" i="1" s="1"/>
  <c r="L9739" i="1"/>
  <c r="M9739" i="1" s="1"/>
  <c r="L9740" i="1"/>
  <c r="M9740" i="1" s="1"/>
  <c r="L9741" i="1"/>
  <c r="M9741" i="1" s="1"/>
  <c r="L9742" i="1"/>
  <c r="M9742" i="1" s="1"/>
  <c r="L9743" i="1"/>
  <c r="M9743" i="1" s="1"/>
  <c r="L9744" i="1"/>
  <c r="M9744" i="1" s="1"/>
  <c r="L9745" i="1"/>
  <c r="M9745" i="1" s="1"/>
  <c r="L9746" i="1"/>
  <c r="M9746" i="1" s="1"/>
  <c r="L9747" i="1"/>
  <c r="M9747" i="1" s="1"/>
  <c r="L9748" i="1"/>
  <c r="M9748" i="1" s="1"/>
  <c r="L9749" i="1"/>
  <c r="M9749" i="1" s="1"/>
  <c r="L9750" i="1"/>
  <c r="M9750" i="1" s="1"/>
  <c r="L9751" i="1"/>
  <c r="M9751" i="1" s="1"/>
  <c r="L9752" i="1"/>
  <c r="M9752" i="1" s="1"/>
  <c r="L9753" i="1"/>
  <c r="M9753" i="1" s="1"/>
  <c r="L9754" i="1"/>
  <c r="M9754" i="1" s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 s="1"/>
  <c r="L9763" i="1"/>
  <c r="M9763" i="1" s="1"/>
  <c r="L9764" i="1"/>
  <c r="M9764" i="1" s="1"/>
  <c r="L9765" i="1"/>
  <c r="M9765" i="1" s="1"/>
  <c r="L9766" i="1"/>
  <c r="M9766" i="1" s="1"/>
  <c r="L9767" i="1"/>
  <c r="M9767" i="1" s="1"/>
  <c r="L9768" i="1"/>
  <c r="M9768" i="1" s="1"/>
  <c r="L9769" i="1"/>
  <c r="M9769" i="1" s="1"/>
  <c r="L9770" i="1"/>
  <c r="M9770" i="1" s="1"/>
  <c r="L9771" i="1"/>
  <c r="M9771" i="1" s="1"/>
  <c r="L9772" i="1"/>
  <c r="M9772" i="1" s="1"/>
  <c r="L9773" i="1"/>
  <c r="M9773" i="1" s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 s="1"/>
  <c r="L9780" i="1"/>
  <c r="M9780" i="1" s="1"/>
  <c r="L9781" i="1"/>
  <c r="M9781" i="1" s="1"/>
  <c r="L9782" i="1"/>
  <c r="M9782" i="1" s="1"/>
  <c r="L9783" i="1"/>
  <c r="M9783" i="1" s="1"/>
  <c r="L9784" i="1"/>
  <c r="M9784" i="1" s="1"/>
  <c r="L9785" i="1"/>
  <c r="M9785" i="1" s="1"/>
  <c r="L9786" i="1"/>
  <c r="M9786" i="1" s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 s="1"/>
  <c r="L9795" i="1"/>
  <c r="M9795" i="1" s="1"/>
  <c r="L9796" i="1"/>
  <c r="M9796" i="1" s="1"/>
  <c r="L9797" i="1"/>
  <c r="M9797" i="1" s="1"/>
  <c r="L9798" i="1"/>
  <c r="M9798" i="1" s="1"/>
  <c r="L9799" i="1"/>
  <c r="M9799" i="1" s="1"/>
  <c r="L9800" i="1"/>
  <c r="M9800" i="1" s="1"/>
  <c r="L9801" i="1"/>
  <c r="M9801" i="1" s="1"/>
  <c r="L9802" i="1"/>
  <c r="M9802" i="1" s="1"/>
  <c r="L9803" i="1"/>
  <c r="M9803" i="1" s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 s="1"/>
  <c r="L9811" i="1"/>
  <c r="M9811" i="1" s="1"/>
  <c r="L9812" i="1"/>
  <c r="M9812" i="1" s="1"/>
  <c r="L9813" i="1"/>
  <c r="M9813" i="1" s="1"/>
  <c r="L9814" i="1"/>
  <c r="M9814" i="1" s="1"/>
  <c r="L9815" i="1"/>
  <c r="M9815" i="1" s="1"/>
  <c r="L9816" i="1"/>
  <c r="M9816" i="1" s="1"/>
  <c r="L9817" i="1"/>
  <c r="M9817" i="1" s="1"/>
  <c r="L9818" i="1"/>
  <c r="M9818" i="1" s="1"/>
  <c r="L9819" i="1"/>
  <c r="M9819" i="1" s="1"/>
  <c r="L9820" i="1"/>
  <c r="M9820" i="1" s="1"/>
  <c r="L9821" i="1"/>
  <c r="M9821" i="1" s="1"/>
  <c r="L9822" i="1"/>
  <c r="M9822" i="1" s="1"/>
  <c r="L9823" i="1"/>
  <c r="M9823" i="1" s="1"/>
  <c r="L9824" i="1"/>
  <c r="M9824" i="1" s="1"/>
  <c r="L9825" i="1"/>
  <c r="M9825" i="1" s="1"/>
  <c r="L9826" i="1"/>
  <c r="M9826" i="1" s="1"/>
  <c r="L9827" i="1"/>
  <c r="M9827" i="1" s="1"/>
  <c r="L9828" i="1"/>
  <c r="M9828" i="1" s="1"/>
  <c r="L9829" i="1"/>
  <c r="M9829" i="1" s="1"/>
  <c r="L9830" i="1"/>
  <c r="M9830" i="1" s="1"/>
  <c r="L9831" i="1"/>
  <c r="M9831" i="1" s="1"/>
  <c r="L9832" i="1"/>
  <c r="M9832" i="1" s="1"/>
  <c r="L9833" i="1"/>
  <c r="M9833" i="1" s="1"/>
  <c r="L9834" i="1"/>
  <c r="M9834" i="1" s="1"/>
  <c r="L9835" i="1"/>
  <c r="M9835" i="1" s="1"/>
  <c r="L9836" i="1"/>
  <c r="M983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 s="1"/>
  <c r="L9843" i="1"/>
  <c r="M9843" i="1" s="1"/>
  <c r="L9844" i="1"/>
  <c r="M9844" i="1" s="1"/>
  <c r="L9845" i="1"/>
  <c r="M9845" i="1" s="1"/>
  <c r="L9846" i="1"/>
  <c r="M9846" i="1" s="1"/>
  <c r="L9847" i="1"/>
  <c r="M9847" i="1" s="1"/>
  <c r="L9848" i="1"/>
  <c r="M9848" i="1" s="1"/>
  <c r="L9849" i="1"/>
  <c r="M9849" i="1" s="1"/>
  <c r="L9850" i="1"/>
  <c r="M9850" i="1" s="1"/>
  <c r="L9851" i="1"/>
  <c r="M9851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 s="1"/>
  <c r="L9859" i="1"/>
  <c r="M9859" i="1" s="1"/>
  <c r="L9860" i="1"/>
  <c r="M9860" i="1" s="1"/>
  <c r="L9861" i="1"/>
  <c r="M9861" i="1" s="1"/>
  <c r="L9862" i="1"/>
  <c r="M9862" i="1" s="1"/>
  <c r="L9863" i="1"/>
  <c r="M9863" i="1" s="1"/>
  <c r="L9864" i="1"/>
  <c r="M9864" i="1" s="1"/>
  <c r="L9865" i="1"/>
  <c r="M9865" i="1" s="1"/>
  <c r="L9866" i="1"/>
  <c r="M9866" i="1" s="1"/>
  <c r="L9867" i="1"/>
  <c r="M9867" i="1" s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 s="1"/>
  <c r="L9875" i="1"/>
  <c r="M9875" i="1" s="1"/>
  <c r="L9876" i="1"/>
  <c r="M9876" i="1" s="1"/>
  <c r="L9877" i="1"/>
  <c r="M9877" i="1" s="1"/>
  <c r="L9878" i="1"/>
  <c r="M9878" i="1" s="1"/>
  <c r="L9879" i="1"/>
  <c r="M9879" i="1" s="1"/>
  <c r="L9880" i="1"/>
  <c r="M9880" i="1" s="1"/>
  <c r="L9881" i="1"/>
  <c r="M9881" i="1" s="1"/>
  <c r="L9882" i="1"/>
  <c r="M9882" i="1" s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 s="1"/>
  <c r="L9891" i="1"/>
  <c r="M9891" i="1" s="1"/>
  <c r="L9892" i="1"/>
  <c r="M9892" i="1" s="1"/>
  <c r="L9893" i="1"/>
  <c r="M9893" i="1" s="1"/>
  <c r="L9894" i="1"/>
  <c r="M9894" i="1" s="1"/>
  <c r="L9895" i="1"/>
  <c r="M9895" i="1" s="1"/>
  <c r="L9896" i="1"/>
  <c r="M9896" i="1" s="1"/>
  <c r="L9897" i="1"/>
  <c r="M9897" i="1" s="1"/>
  <c r="L9898" i="1"/>
  <c r="M9898" i="1" s="1"/>
  <c r="L9899" i="1"/>
  <c r="M9899" i="1" s="1"/>
  <c r="L9900" i="1"/>
  <c r="M9900" i="1" s="1"/>
  <c r="L9901" i="1"/>
  <c r="M9901" i="1" s="1"/>
  <c r="L9902" i="1"/>
  <c r="M9902" i="1" s="1"/>
  <c r="L9903" i="1"/>
  <c r="M9903" i="1" s="1"/>
  <c r="L9904" i="1"/>
  <c r="M9904" i="1" s="1"/>
  <c r="L9905" i="1"/>
  <c r="M9905" i="1" s="1"/>
  <c r="L9906" i="1"/>
  <c r="M9906" i="1" s="1"/>
  <c r="L9907" i="1"/>
  <c r="M9907" i="1" s="1"/>
  <c r="L9908" i="1"/>
  <c r="M9908" i="1" s="1"/>
  <c r="L9909" i="1"/>
  <c r="M9909" i="1" s="1"/>
  <c r="L9910" i="1"/>
  <c r="M9910" i="1" s="1"/>
  <c r="L9911" i="1"/>
  <c r="M9911" i="1" s="1"/>
  <c r="L9912" i="1"/>
  <c r="M9912" i="1" s="1"/>
  <c r="L9913" i="1"/>
  <c r="M9913" i="1" s="1"/>
  <c r="L9914" i="1"/>
  <c r="M9914" i="1" s="1"/>
  <c r="L9915" i="1"/>
  <c r="M9915" i="1" s="1"/>
  <c r="L9916" i="1"/>
  <c r="M9916" i="1" s="1"/>
  <c r="L9917" i="1"/>
  <c r="M9917" i="1" s="1"/>
  <c r="L9918" i="1"/>
  <c r="M9918" i="1" s="1"/>
  <c r="L9919" i="1"/>
  <c r="M9919" i="1" s="1"/>
  <c r="L9920" i="1"/>
  <c r="M9920" i="1" s="1"/>
  <c r="L9921" i="1"/>
  <c r="M9921" i="1" s="1"/>
  <c r="L9922" i="1"/>
  <c r="M9922" i="1" s="1"/>
  <c r="L9923" i="1"/>
  <c r="M9923" i="1" s="1"/>
  <c r="L9924" i="1"/>
  <c r="M9924" i="1" s="1"/>
  <c r="L9925" i="1"/>
  <c r="M9925" i="1" s="1"/>
  <c r="L9926" i="1"/>
  <c r="M9926" i="1" s="1"/>
  <c r="L9927" i="1"/>
  <c r="M9927" i="1" s="1"/>
  <c r="L9928" i="1"/>
  <c r="M9928" i="1" s="1"/>
  <c r="L9929" i="1"/>
  <c r="M9929" i="1" s="1"/>
  <c r="L9930" i="1"/>
  <c r="M9930" i="1" s="1"/>
  <c r="L9931" i="1"/>
  <c r="M9931" i="1" s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 s="1"/>
  <c r="L9939" i="1"/>
  <c r="M9939" i="1" s="1"/>
  <c r="L9940" i="1"/>
  <c r="M9940" i="1" s="1"/>
  <c r="L9941" i="1"/>
  <c r="M9941" i="1" s="1"/>
  <c r="L9942" i="1"/>
  <c r="M9942" i="1" s="1"/>
  <c r="L9943" i="1"/>
  <c r="M9943" i="1" s="1"/>
  <c r="L9944" i="1"/>
  <c r="M9944" i="1" s="1"/>
  <c r="L9945" i="1"/>
  <c r="M9945" i="1" s="1"/>
  <c r="L9946" i="1"/>
  <c r="M9946" i="1" s="1"/>
  <c r="L9947" i="1"/>
  <c r="M9947" i="1" s="1"/>
  <c r="L9948" i="1"/>
  <c r="M9948" i="1" s="1"/>
  <c r="L9949" i="1"/>
  <c r="M9949" i="1" s="1"/>
  <c r="L9950" i="1"/>
  <c r="M9950" i="1" s="1"/>
  <c r="L9951" i="1"/>
  <c r="M9951" i="1" s="1"/>
  <c r="L9952" i="1"/>
  <c r="M9952" i="1" s="1"/>
  <c r="L9953" i="1"/>
  <c r="M9953" i="1" s="1"/>
  <c r="L9954" i="1"/>
  <c r="M9954" i="1" s="1"/>
  <c r="L9955" i="1"/>
  <c r="M9955" i="1" s="1"/>
  <c r="L9956" i="1"/>
  <c r="M9956" i="1" s="1"/>
  <c r="L9957" i="1"/>
  <c r="M9957" i="1" s="1"/>
  <c r="L9958" i="1"/>
  <c r="M9958" i="1" s="1"/>
  <c r="L9959" i="1"/>
  <c r="M9959" i="1" s="1"/>
  <c r="L9960" i="1"/>
  <c r="M9960" i="1" s="1"/>
  <c r="L9961" i="1"/>
  <c r="M9961" i="1" s="1"/>
  <c r="L9962" i="1"/>
  <c r="M9962" i="1" s="1"/>
  <c r="L9963" i="1"/>
  <c r="M9963" i="1" s="1"/>
  <c r="L9964" i="1"/>
  <c r="M9964" i="1" s="1"/>
  <c r="L9965" i="1"/>
  <c r="M9965" i="1" s="1"/>
  <c r="L9966" i="1"/>
  <c r="M9966" i="1" s="1"/>
  <c r="L9967" i="1"/>
  <c r="M9967" i="1" s="1"/>
  <c r="L9968" i="1"/>
  <c r="M9968" i="1" s="1"/>
  <c r="L9969" i="1"/>
  <c r="M9969" i="1" s="1"/>
  <c r="L9970" i="1"/>
  <c r="M9970" i="1" s="1"/>
  <c r="L9971" i="1"/>
  <c r="M9971" i="1" s="1"/>
  <c r="L9972" i="1"/>
  <c r="M9972" i="1" s="1"/>
  <c r="L9973" i="1"/>
  <c r="M9973" i="1" s="1"/>
  <c r="L9974" i="1"/>
  <c r="M9974" i="1" s="1"/>
  <c r="L9975" i="1"/>
  <c r="M9975" i="1" s="1"/>
  <c r="L9976" i="1"/>
  <c r="M9976" i="1" s="1"/>
  <c r="L9977" i="1"/>
  <c r="M9977" i="1" s="1"/>
  <c r="L9978" i="1"/>
  <c r="M9978" i="1" s="1"/>
  <c r="L9979" i="1"/>
  <c r="M9979" i="1" s="1"/>
  <c r="L9980" i="1"/>
  <c r="M9980" i="1" s="1"/>
  <c r="L9981" i="1"/>
  <c r="M9981" i="1" s="1"/>
  <c r="L9982" i="1"/>
  <c r="M9982" i="1" s="1"/>
  <c r="L9983" i="1"/>
  <c r="M9983" i="1" s="1"/>
  <c r="L9984" i="1"/>
  <c r="M9984" i="1" s="1"/>
  <c r="L9985" i="1"/>
  <c r="M9985" i="1" s="1"/>
  <c r="L9986" i="1"/>
  <c r="M9986" i="1" s="1"/>
  <c r="L9987" i="1"/>
  <c r="M9987" i="1" s="1"/>
  <c r="L9988" i="1"/>
  <c r="M9988" i="1" s="1"/>
  <c r="L9989" i="1"/>
  <c r="M9989" i="1" s="1"/>
  <c r="L9990" i="1"/>
  <c r="M9990" i="1" s="1"/>
  <c r="L9991" i="1"/>
  <c r="M9991" i="1" s="1"/>
  <c r="L9992" i="1"/>
  <c r="M9992" i="1" s="1"/>
  <c r="L9993" i="1"/>
  <c r="M9993" i="1" s="1"/>
  <c r="L9994" i="1"/>
  <c r="M9994" i="1" s="1"/>
  <c r="L9995" i="1"/>
  <c r="M9995" i="1" s="1"/>
  <c r="L9996" i="1"/>
  <c r="M9996" i="1" s="1"/>
  <c r="L9997" i="1"/>
  <c r="M9997" i="1" s="1"/>
  <c r="L9998" i="1"/>
  <c r="M9998" i="1" s="1"/>
  <c r="L9999" i="1"/>
  <c r="M9999" i="1" s="1"/>
  <c r="L10000" i="1"/>
  <c r="M10000" i="1" s="1"/>
  <c r="L24" i="1"/>
  <c r="M24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3" i="1"/>
  <c r="M3" i="1" s="1"/>
  <c r="M7" i="5" l="1"/>
  <c r="N7" i="5" s="1" a="1"/>
  <c r="N7" i="5" s="1"/>
  <c r="D64" i="4" a="1"/>
  <c r="D64" i="4" s="1"/>
  <c r="M11" i="5"/>
  <c r="N11" i="5" s="1" a="1"/>
  <c r="N11" i="5" s="1"/>
  <c r="D68" i="4" a="1"/>
  <c r="D68" i="4" s="1"/>
  <c r="M12" i="5"/>
  <c r="N12" i="5" s="1" a="1"/>
  <c r="N12" i="5" s="1"/>
  <c r="D69" i="4" a="1"/>
  <c r="D69" i="4" s="1"/>
  <c r="M21" i="5"/>
  <c r="N21" i="5" s="1" a="1"/>
  <c r="N21" i="5" s="1"/>
  <c r="D78" i="4" a="1"/>
  <c r="D78" i="4" s="1"/>
  <c r="M6" i="5"/>
  <c r="N6" i="5" s="1" a="1"/>
  <c r="N6" i="5" s="1"/>
  <c r="D63" i="4" a="1"/>
  <c r="D63" i="4" s="1"/>
  <c r="M8" i="5"/>
  <c r="N8" i="5" s="1" a="1"/>
  <c r="N8" i="5" s="1"/>
  <c r="M18" i="5"/>
  <c r="N18" i="5" s="1" a="1"/>
  <c r="N18" i="5" s="1"/>
  <c r="M19" i="5"/>
  <c r="N19" i="5" s="1" a="1"/>
  <c r="N19" i="5" s="1"/>
  <c r="M10" i="5"/>
  <c r="N10" i="5" s="1" a="1"/>
  <c r="N10" i="5" s="1"/>
  <c r="D67" i="4" a="1"/>
  <c r="D67" i="4" s="1"/>
  <c r="M16" i="5"/>
  <c r="N16" i="5" s="1" a="1"/>
  <c r="N16" i="5" s="1"/>
  <c r="M17" i="5"/>
  <c r="N17" i="5" s="1" a="1"/>
  <c r="N17" i="5" s="1"/>
  <c r="D74" i="4" a="1"/>
  <c r="D74" i="4" s="1"/>
  <c r="M20" i="5"/>
  <c r="N20" i="5" s="1" a="1"/>
  <c r="N20" i="5" s="1"/>
  <c r="D77" i="4" s="1" a="1"/>
  <c r="D77" i="4" s="1"/>
  <c r="M9" i="5"/>
  <c r="N9" i="5" s="1" a="1"/>
  <c r="N9" i="5" s="1"/>
  <c r="D66" i="4" s="1" a="1"/>
  <c r="D66" i="4" s="1"/>
  <c r="M13" i="5"/>
  <c r="N13" i="5" s="1" a="1"/>
  <c r="N13" i="5" s="1"/>
  <c r="D70" i="4" a="1"/>
  <c r="D70" i="4" s="1"/>
  <c r="M22" i="5"/>
  <c r="N22" i="5" s="1" a="1"/>
  <c r="N22" i="5" s="1"/>
  <c r="M3" i="5"/>
  <c r="N3" i="5" s="1" a="1"/>
  <c r="N3" i="5" s="1"/>
  <c r="M14" i="5"/>
  <c r="N14" i="5" s="1" a="1"/>
  <c r="N14" i="5" s="1"/>
  <c r="M4" i="5"/>
  <c r="N4" i="5" s="1" a="1"/>
  <c r="N4" i="5" s="1"/>
  <c r="D61" i="4" s="1" a="1"/>
  <c r="D61" i="4" s="1"/>
  <c r="D72" i="4" a="1"/>
  <c r="D72" i="4" s="1"/>
  <c r="M5" i="5"/>
  <c r="N5" i="5" s="1" a="1"/>
  <c r="N5" i="5" s="1"/>
  <c r="D62" i="4" a="1"/>
  <c r="D62" i="4" s="1"/>
  <c r="C15" i="2"/>
  <c r="C14" i="2"/>
  <c r="C25" i="2"/>
  <c r="C13" i="2"/>
  <c r="C24" i="2"/>
  <c r="C12" i="2"/>
  <c r="C23" i="2"/>
  <c r="C11" i="2"/>
  <c r="C22" i="2"/>
  <c r="C10" i="2"/>
  <c r="C21" i="2"/>
  <c r="C9" i="2"/>
  <c r="C20" i="2"/>
  <c r="C8" i="2"/>
  <c r="C19" i="2"/>
  <c r="C7" i="2"/>
  <c r="C16" i="2"/>
  <c r="C18" i="2"/>
  <c r="C6" i="2"/>
  <c r="C17" i="2"/>
  <c r="D76" i="4" l="1" a="1"/>
  <c r="D76" i="4" s="1"/>
  <c r="D75" i="4" a="1"/>
  <c r="D75" i="4" s="1"/>
  <c r="D60" i="4" a="1"/>
  <c r="D60" i="4" s="1"/>
  <c r="D71" i="4" a="1"/>
  <c r="D71" i="4" s="1"/>
  <c r="D79" i="4" a="1"/>
  <c r="D79" i="4" s="1"/>
  <c r="D65" i="4" a="1"/>
  <c r="D65" i="4" s="1"/>
  <c r="D73" i="4" a="1"/>
  <c r="D73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<sst xmlns="http://schemas.openxmlformats.org/spreadsheetml/2006/main" count="80043" uniqueCount="542">
  <si>
    <t>Price</t>
  </si>
  <si>
    <t>Qty</t>
  </si>
  <si>
    <t>Discount</t>
  </si>
  <si>
    <t>Order_ID</t>
  </si>
  <si>
    <t>Mobile Stand</t>
  </si>
  <si>
    <t>Mouse Pad</t>
  </si>
  <si>
    <t>Keyboard</t>
  </si>
  <si>
    <t>Bluetooth Speaker 50W</t>
  </si>
  <si>
    <t>Laptop (Abc i5,1TB,Ryzen5)</t>
  </si>
  <si>
    <t>Wireless Keyboard</t>
  </si>
  <si>
    <t>Ring Light 12 Inch</t>
  </si>
  <si>
    <t>RBG Ring Light 18 inch</t>
  </si>
  <si>
    <t>Ultra Bright Ring Light 14 Inch</t>
  </si>
  <si>
    <t>Laptop (Abc i3,1TB,Ryzen5)</t>
  </si>
  <si>
    <t>Laptop (Abc i3,2TB,Ryzen5)</t>
  </si>
  <si>
    <t>Bluetooth Speaker 12W</t>
  </si>
  <si>
    <t>RGB Keyboard</t>
  </si>
  <si>
    <t>24 Inch Ring Light</t>
  </si>
  <si>
    <t>60W Bluetooth Speaker (Deep Base)</t>
  </si>
  <si>
    <t>RGB Keyboard - Wireless</t>
  </si>
  <si>
    <t>Printer</t>
  </si>
  <si>
    <t>Hard Disk 1TB</t>
  </si>
  <si>
    <t>5TB External Hard Disk</t>
  </si>
  <si>
    <t>Softbox</t>
  </si>
  <si>
    <t>Mouse Pad - Calendar Printed</t>
  </si>
  <si>
    <t>Subham Traders</t>
  </si>
  <si>
    <t>BB Electronics</t>
  </si>
  <si>
    <t>Bharat Electronics</t>
  </si>
  <si>
    <t>Computer &amp; Laptop Store</t>
  </si>
  <si>
    <t>Tech. Store</t>
  </si>
  <si>
    <t>Usha Electronics</t>
  </si>
  <si>
    <t>Amit Jain</t>
  </si>
  <si>
    <t>Raj Kumar</t>
  </si>
  <si>
    <t>Ritu</t>
  </si>
  <si>
    <t xml:space="preserve">Anjali </t>
  </si>
  <si>
    <t>Rohit Kumar</t>
  </si>
  <si>
    <t>Suresh</t>
  </si>
  <si>
    <t>Manoj Kumar Singh</t>
  </si>
  <si>
    <t>Sonu Sharma</t>
  </si>
  <si>
    <t>Harender</t>
  </si>
  <si>
    <t>Anil Kumar</t>
  </si>
  <si>
    <t xml:space="preserve">P. K Singh </t>
  </si>
  <si>
    <t>Tinku Yadav</t>
  </si>
  <si>
    <t>Pankaj Singh</t>
  </si>
  <si>
    <t>Manmohan Singh</t>
  </si>
  <si>
    <t>Raj Kumar Sharma</t>
  </si>
  <si>
    <t>Rinku</t>
  </si>
  <si>
    <t>Lalit Tewatia</t>
  </si>
  <si>
    <t>Nardeder Tewatia</t>
  </si>
  <si>
    <t>Ram Singh</t>
  </si>
  <si>
    <t>Harvinder Singh</t>
  </si>
  <si>
    <t>Arun</t>
  </si>
  <si>
    <t>99 Store</t>
  </si>
  <si>
    <t>100 Store</t>
  </si>
  <si>
    <t>101 Store</t>
  </si>
  <si>
    <t>102 Store</t>
  </si>
  <si>
    <t>103 Store</t>
  </si>
  <si>
    <t>104 Store</t>
  </si>
  <si>
    <t>105 Store</t>
  </si>
  <si>
    <t>106 Store</t>
  </si>
  <si>
    <t>107 Store</t>
  </si>
  <si>
    <t>108 Store</t>
  </si>
  <si>
    <t>109 Store</t>
  </si>
  <si>
    <t>110 Store</t>
  </si>
  <si>
    <t>111 Store</t>
  </si>
  <si>
    <t>112 Store</t>
  </si>
  <si>
    <t>113 Store</t>
  </si>
  <si>
    <t>114 Store</t>
  </si>
  <si>
    <t>115 Store</t>
  </si>
  <si>
    <t>116 Store</t>
  </si>
  <si>
    <t>117 Store</t>
  </si>
  <si>
    <t>118 Store</t>
  </si>
  <si>
    <t>119 Store</t>
  </si>
  <si>
    <t>120 Store</t>
  </si>
  <si>
    <t>121 Store</t>
  </si>
  <si>
    <t>122 Store</t>
  </si>
  <si>
    <t>123 Store</t>
  </si>
  <si>
    <t>124 Store</t>
  </si>
  <si>
    <t>125 Store</t>
  </si>
  <si>
    <t>126 Store</t>
  </si>
  <si>
    <t>127 Store</t>
  </si>
  <si>
    <t>128 Store</t>
  </si>
  <si>
    <t>129 Store</t>
  </si>
  <si>
    <t>130 Store</t>
  </si>
  <si>
    <t>131 Store</t>
  </si>
  <si>
    <t>132 Store</t>
  </si>
  <si>
    <t>133 Store</t>
  </si>
  <si>
    <t>134 Store</t>
  </si>
  <si>
    <t>135 Store</t>
  </si>
  <si>
    <t>136 Store</t>
  </si>
  <si>
    <t>137 Store</t>
  </si>
  <si>
    <t>138 Store</t>
  </si>
  <si>
    <t>139 Store</t>
  </si>
  <si>
    <t>140 Store</t>
  </si>
  <si>
    <t>141 Store</t>
  </si>
  <si>
    <t>142 Store</t>
  </si>
  <si>
    <t>143 Store</t>
  </si>
  <si>
    <t>144 Store</t>
  </si>
  <si>
    <t>145 Store</t>
  </si>
  <si>
    <t>146 Store</t>
  </si>
  <si>
    <t>147 Store</t>
  </si>
  <si>
    <t>148 Store</t>
  </si>
  <si>
    <t>149 Store</t>
  </si>
  <si>
    <t>150 Store</t>
  </si>
  <si>
    <t>151 Store</t>
  </si>
  <si>
    <t>152 Store</t>
  </si>
  <si>
    <t>153 Store</t>
  </si>
  <si>
    <t>154 Store</t>
  </si>
  <si>
    <t>155 Store</t>
  </si>
  <si>
    <t>156 Store</t>
  </si>
  <si>
    <t>157 Store</t>
  </si>
  <si>
    <t>158 Store</t>
  </si>
  <si>
    <t>159 Store</t>
  </si>
  <si>
    <t>160 Store</t>
  </si>
  <si>
    <t>161 Store</t>
  </si>
  <si>
    <t>162 Store</t>
  </si>
  <si>
    <t>163 Store</t>
  </si>
  <si>
    <t>164 Store</t>
  </si>
  <si>
    <t>165 Store</t>
  </si>
  <si>
    <t>166 Store</t>
  </si>
  <si>
    <t>167 Store</t>
  </si>
  <si>
    <t>168 Store</t>
  </si>
  <si>
    <t>169 Store</t>
  </si>
  <si>
    <t>170 Store</t>
  </si>
  <si>
    <t>171 Store</t>
  </si>
  <si>
    <t>172 Store</t>
  </si>
  <si>
    <t>173 Store</t>
  </si>
  <si>
    <t>174 Store</t>
  </si>
  <si>
    <t>175 Store</t>
  </si>
  <si>
    <t>176 Store</t>
  </si>
  <si>
    <t>177 Store</t>
  </si>
  <si>
    <t>178 Store</t>
  </si>
  <si>
    <t>179 Store</t>
  </si>
  <si>
    <t>180 Store</t>
  </si>
  <si>
    <t>181 Store</t>
  </si>
  <si>
    <t>182 Store</t>
  </si>
  <si>
    <t>183 Store</t>
  </si>
  <si>
    <t>184 Store</t>
  </si>
  <si>
    <t>185 Store</t>
  </si>
  <si>
    <t>186 Store</t>
  </si>
  <si>
    <t>187 Store</t>
  </si>
  <si>
    <t>188 Store</t>
  </si>
  <si>
    <t>189 Store</t>
  </si>
  <si>
    <t>190 Store</t>
  </si>
  <si>
    <t>191 Store</t>
  </si>
  <si>
    <t>192 Store</t>
  </si>
  <si>
    <t>193 Store</t>
  </si>
  <si>
    <t>194 Store</t>
  </si>
  <si>
    <t>195 Store</t>
  </si>
  <si>
    <t>196 Store</t>
  </si>
  <si>
    <t>197 Store</t>
  </si>
  <si>
    <t>198 Store</t>
  </si>
  <si>
    <t>199 Store</t>
  </si>
  <si>
    <t>200 Store</t>
  </si>
  <si>
    <t>201 Store</t>
  </si>
  <si>
    <t>202 Store</t>
  </si>
  <si>
    <t>203 Store</t>
  </si>
  <si>
    <t>204 Store</t>
  </si>
  <si>
    <t>205 Store</t>
  </si>
  <si>
    <t>206 Store</t>
  </si>
  <si>
    <t>207 Store</t>
  </si>
  <si>
    <t>208 Store</t>
  </si>
  <si>
    <t>209 Store</t>
  </si>
  <si>
    <t>210 Store</t>
  </si>
  <si>
    <t>211 Store</t>
  </si>
  <si>
    <t>212 Store</t>
  </si>
  <si>
    <t>213 Store</t>
  </si>
  <si>
    <t>214 Store</t>
  </si>
  <si>
    <t>215 Store</t>
  </si>
  <si>
    <t>216 Store</t>
  </si>
  <si>
    <t>217 Store</t>
  </si>
  <si>
    <t>218 Store</t>
  </si>
  <si>
    <t>219 Store</t>
  </si>
  <si>
    <t>220 Store</t>
  </si>
  <si>
    <t>221 Store</t>
  </si>
  <si>
    <t>222 Store</t>
  </si>
  <si>
    <t>223 Store</t>
  </si>
  <si>
    <t>224 Store</t>
  </si>
  <si>
    <t>225 Store</t>
  </si>
  <si>
    <t>226 Store</t>
  </si>
  <si>
    <t>227 Store</t>
  </si>
  <si>
    <t>228 Store</t>
  </si>
  <si>
    <t>229 Store</t>
  </si>
  <si>
    <t>230 Store</t>
  </si>
  <si>
    <t>231 Store</t>
  </si>
  <si>
    <t>232 Store</t>
  </si>
  <si>
    <t>233 Store</t>
  </si>
  <si>
    <t>234 Store</t>
  </si>
  <si>
    <t>235 Store</t>
  </si>
  <si>
    <t>236 Store</t>
  </si>
  <si>
    <t>237 Store</t>
  </si>
  <si>
    <t>238 Store</t>
  </si>
  <si>
    <t>239 Store</t>
  </si>
  <si>
    <t>240 Store</t>
  </si>
  <si>
    <t>241 Store</t>
  </si>
  <si>
    <t>242 Store</t>
  </si>
  <si>
    <t>243 Store</t>
  </si>
  <si>
    <t>244 Store</t>
  </si>
  <si>
    <t>245 Store</t>
  </si>
  <si>
    <t>246 Store</t>
  </si>
  <si>
    <t>247 Store</t>
  </si>
  <si>
    <t>248 Store</t>
  </si>
  <si>
    <t>249 Store</t>
  </si>
  <si>
    <t>250 Store</t>
  </si>
  <si>
    <t>251 Store</t>
  </si>
  <si>
    <t>252 Store</t>
  </si>
  <si>
    <t>253 Store</t>
  </si>
  <si>
    <t>254 Store</t>
  </si>
  <si>
    <t>255 Store</t>
  </si>
  <si>
    <t>256 Store</t>
  </si>
  <si>
    <t>257 Store</t>
  </si>
  <si>
    <t>258 Store</t>
  </si>
  <si>
    <t>259 Store</t>
  </si>
  <si>
    <t>260 Store</t>
  </si>
  <si>
    <t>261 Store</t>
  </si>
  <si>
    <t>262 Store</t>
  </si>
  <si>
    <t>263 Store</t>
  </si>
  <si>
    <t>264 Store</t>
  </si>
  <si>
    <t>265 Store</t>
  </si>
  <si>
    <t>266 Store</t>
  </si>
  <si>
    <t>267 Store</t>
  </si>
  <si>
    <t>268 Store</t>
  </si>
  <si>
    <t>269 Store</t>
  </si>
  <si>
    <t>270 Store</t>
  </si>
  <si>
    <t>271 Store</t>
  </si>
  <si>
    <t>272 Store</t>
  </si>
  <si>
    <t>273 Store</t>
  </si>
  <si>
    <t>274 Store</t>
  </si>
  <si>
    <t>275 Store</t>
  </si>
  <si>
    <t>276 Store</t>
  </si>
  <si>
    <t>277 Store</t>
  </si>
  <si>
    <t>278 Store</t>
  </si>
  <si>
    <t>279 Store</t>
  </si>
  <si>
    <t>280 Store</t>
  </si>
  <si>
    <t>281 Store</t>
  </si>
  <si>
    <t>282 Store</t>
  </si>
  <si>
    <t>283 Store</t>
  </si>
  <si>
    <t>284 Store</t>
  </si>
  <si>
    <t>285 Store</t>
  </si>
  <si>
    <t>286 Store</t>
  </si>
  <si>
    <t>287 Store</t>
  </si>
  <si>
    <t>288 Store</t>
  </si>
  <si>
    <t>289 Store</t>
  </si>
  <si>
    <t>290 Store</t>
  </si>
  <si>
    <t>291 Store</t>
  </si>
  <si>
    <t>292 Store</t>
  </si>
  <si>
    <t>293 Store</t>
  </si>
  <si>
    <t>294 Store</t>
  </si>
  <si>
    <t>295 Store</t>
  </si>
  <si>
    <t>296 Store</t>
  </si>
  <si>
    <t>297 Store</t>
  </si>
  <si>
    <t>298 Store</t>
  </si>
  <si>
    <t>299 Store</t>
  </si>
  <si>
    <t>300 Store</t>
  </si>
  <si>
    <t>301 Store</t>
  </si>
  <si>
    <t>302 Store</t>
  </si>
  <si>
    <t>303 Store</t>
  </si>
  <si>
    <t>304 Store</t>
  </si>
  <si>
    <t>305 Store</t>
  </si>
  <si>
    <t>306 Store</t>
  </si>
  <si>
    <t>307 Store</t>
  </si>
  <si>
    <t>308 Store</t>
  </si>
  <si>
    <t>309 Store</t>
  </si>
  <si>
    <t>310 Store</t>
  </si>
  <si>
    <t>311 Store</t>
  </si>
  <si>
    <t>312 Store</t>
  </si>
  <si>
    <t>313 Store</t>
  </si>
  <si>
    <t>314 Store</t>
  </si>
  <si>
    <t>315 Store</t>
  </si>
  <si>
    <t>316 Store</t>
  </si>
  <si>
    <t>317 Store</t>
  </si>
  <si>
    <t>318 Store</t>
  </si>
  <si>
    <t>319 Store</t>
  </si>
  <si>
    <t>320 Store</t>
  </si>
  <si>
    <t>321 Store</t>
  </si>
  <si>
    <t>322 Store</t>
  </si>
  <si>
    <t>323 Store</t>
  </si>
  <si>
    <t>324 Store</t>
  </si>
  <si>
    <t>325 Store</t>
  </si>
  <si>
    <t>326 Store</t>
  </si>
  <si>
    <t>327 Store</t>
  </si>
  <si>
    <t>328 Store</t>
  </si>
  <si>
    <t>329 Store</t>
  </si>
  <si>
    <t>330 Store</t>
  </si>
  <si>
    <t>331 Store</t>
  </si>
  <si>
    <t>332 Store</t>
  </si>
  <si>
    <t>333 Store</t>
  </si>
  <si>
    <t>334 Store</t>
  </si>
  <si>
    <t>335 Store</t>
  </si>
  <si>
    <t>336 Store</t>
  </si>
  <si>
    <t>337 Store</t>
  </si>
  <si>
    <t>338 Store</t>
  </si>
  <si>
    <t>339 Store</t>
  </si>
  <si>
    <t>340 Store</t>
  </si>
  <si>
    <t>341 Store</t>
  </si>
  <si>
    <t>342 Store</t>
  </si>
  <si>
    <t>343 Store</t>
  </si>
  <si>
    <t>344 Store</t>
  </si>
  <si>
    <t>345 Store</t>
  </si>
  <si>
    <t>346 Store</t>
  </si>
  <si>
    <t>347 Store</t>
  </si>
  <si>
    <t>348 Store</t>
  </si>
  <si>
    <t>349 Store</t>
  </si>
  <si>
    <t>350 Store</t>
  </si>
  <si>
    <t>351 Store</t>
  </si>
  <si>
    <t>352 Store</t>
  </si>
  <si>
    <t>353 Store</t>
  </si>
  <si>
    <t>354 Store</t>
  </si>
  <si>
    <t>355 Store</t>
  </si>
  <si>
    <t>356 Store</t>
  </si>
  <si>
    <t>357 Store</t>
  </si>
  <si>
    <t>358 Store</t>
  </si>
  <si>
    <t>359 Store</t>
  </si>
  <si>
    <t>360 Store</t>
  </si>
  <si>
    <t>361 Store</t>
  </si>
  <si>
    <t>362 Store</t>
  </si>
  <si>
    <t>363 Store</t>
  </si>
  <si>
    <t>364 Store</t>
  </si>
  <si>
    <t>365 Store</t>
  </si>
  <si>
    <t>366 Store</t>
  </si>
  <si>
    <t>367 Store</t>
  </si>
  <si>
    <t>368 Store</t>
  </si>
  <si>
    <t>369 Store</t>
  </si>
  <si>
    <t>370 Store</t>
  </si>
  <si>
    <t>371 Store</t>
  </si>
  <si>
    <t>372 Store</t>
  </si>
  <si>
    <t>373 Store</t>
  </si>
  <si>
    <t>374 Store</t>
  </si>
  <si>
    <t>375 Store</t>
  </si>
  <si>
    <t>376 Store</t>
  </si>
  <si>
    <t>377 Store</t>
  </si>
  <si>
    <t>378 Store</t>
  </si>
  <si>
    <t>379 Store</t>
  </si>
  <si>
    <t>380 Store</t>
  </si>
  <si>
    <t>381 Store</t>
  </si>
  <si>
    <t>382 Store</t>
  </si>
  <si>
    <t>383 Store</t>
  </si>
  <si>
    <t>384 Store</t>
  </si>
  <si>
    <t>385 Store</t>
  </si>
  <si>
    <t>386 Store</t>
  </si>
  <si>
    <t>387 Store</t>
  </si>
  <si>
    <t>388 Store</t>
  </si>
  <si>
    <t>389 Store</t>
  </si>
  <si>
    <t>390 Store</t>
  </si>
  <si>
    <t>391 Store</t>
  </si>
  <si>
    <t>392 Store</t>
  </si>
  <si>
    <t>393 Store</t>
  </si>
  <si>
    <t>394 Store</t>
  </si>
  <si>
    <t>395 Store</t>
  </si>
  <si>
    <t>396 Store</t>
  </si>
  <si>
    <t>397 Store</t>
  </si>
  <si>
    <t>398 Store</t>
  </si>
  <si>
    <t>399 Store</t>
  </si>
  <si>
    <t>400 Store</t>
  </si>
  <si>
    <t>401 Store</t>
  </si>
  <si>
    <t>402 Store</t>
  </si>
  <si>
    <t>403 Store</t>
  </si>
  <si>
    <t>404 Store</t>
  </si>
  <si>
    <t>405 Store</t>
  </si>
  <si>
    <t>406 Store</t>
  </si>
  <si>
    <t>407 Store</t>
  </si>
  <si>
    <t>408 Store</t>
  </si>
  <si>
    <t>409 Store</t>
  </si>
  <si>
    <t>410 Store</t>
  </si>
  <si>
    <t>411 Store</t>
  </si>
  <si>
    <t>412 Store</t>
  </si>
  <si>
    <t>413 Store</t>
  </si>
  <si>
    <t>414 Store</t>
  </si>
  <si>
    <t>415 Store</t>
  </si>
  <si>
    <t>416 Store</t>
  </si>
  <si>
    <t>417 Store</t>
  </si>
  <si>
    <t>418 Store</t>
  </si>
  <si>
    <t>419 Store</t>
  </si>
  <si>
    <t>420 Store</t>
  </si>
  <si>
    <t>421 Store</t>
  </si>
  <si>
    <t>422 Store</t>
  </si>
  <si>
    <t>423 Store</t>
  </si>
  <si>
    <t>424 Store</t>
  </si>
  <si>
    <t>425 Store</t>
  </si>
  <si>
    <t>426 Store</t>
  </si>
  <si>
    <t>427 Store</t>
  </si>
  <si>
    <t>428 Store</t>
  </si>
  <si>
    <t>429 Store</t>
  </si>
  <si>
    <t>430 Store</t>
  </si>
  <si>
    <t>431 Store</t>
  </si>
  <si>
    <t>432 Store</t>
  </si>
  <si>
    <t>433 Store</t>
  </si>
  <si>
    <t>434 Store</t>
  </si>
  <si>
    <t>435 Store</t>
  </si>
  <si>
    <t>436 Store</t>
  </si>
  <si>
    <t>437 Store</t>
  </si>
  <si>
    <t>438 Store</t>
  </si>
  <si>
    <t>439 Store</t>
  </si>
  <si>
    <t>440 Store</t>
  </si>
  <si>
    <t>441 Store</t>
  </si>
  <si>
    <t>442 Store</t>
  </si>
  <si>
    <t>443 Store</t>
  </si>
  <si>
    <t>444 Store</t>
  </si>
  <si>
    <t>445 Store</t>
  </si>
  <si>
    <t>446 Store</t>
  </si>
  <si>
    <t>447 Store</t>
  </si>
  <si>
    <t>448 Store</t>
  </si>
  <si>
    <t>449 Store</t>
  </si>
  <si>
    <t>450 Store</t>
  </si>
  <si>
    <t>451 Store</t>
  </si>
  <si>
    <t>452 Store</t>
  </si>
  <si>
    <t>453 Store</t>
  </si>
  <si>
    <t>454 Store</t>
  </si>
  <si>
    <t>455 Store</t>
  </si>
  <si>
    <t>456 Store</t>
  </si>
  <si>
    <t>457 Store</t>
  </si>
  <si>
    <t>458 Store</t>
  </si>
  <si>
    <t>459 Store</t>
  </si>
  <si>
    <t>460 Store</t>
  </si>
  <si>
    <t>461 Store</t>
  </si>
  <si>
    <t>462 Store</t>
  </si>
  <si>
    <t>463 Store</t>
  </si>
  <si>
    <t>464 Store</t>
  </si>
  <si>
    <t>465 Store</t>
  </si>
  <si>
    <t>466 Store</t>
  </si>
  <si>
    <t>467 Store</t>
  </si>
  <si>
    <t>468 Store</t>
  </si>
  <si>
    <t>469 Store</t>
  </si>
  <si>
    <t>470 Store</t>
  </si>
  <si>
    <t>471 Store</t>
  </si>
  <si>
    <t>472 Store</t>
  </si>
  <si>
    <t>473 Store</t>
  </si>
  <si>
    <t>474 Store</t>
  </si>
  <si>
    <t>475 Store</t>
  </si>
  <si>
    <t>476 Store</t>
  </si>
  <si>
    <t>477 Store</t>
  </si>
  <si>
    <t>478 Store</t>
  </si>
  <si>
    <t>479 Store</t>
  </si>
  <si>
    <t>480 Store</t>
  </si>
  <si>
    <t>481 Store</t>
  </si>
  <si>
    <t>482 Store</t>
  </si>
  <si>
    <t>483 Store</t>
  </si>
  <si>
    <t>484 Store</t>
  </si>
  <si>
    <t>485 Store</t>
  </si>
  <si>
    <t>486 Store</t>
  </si>
  <si>
    <t>487 Store</t>
  </si>
  <si>
    <t>488 Store</t>
  </si>
  <si>
    <t>489 Store</t>
  </si>
  <si>
    <t>490 Store</t>
  </si>
  <si>
    <t>491 Store</t>
  </si>
  <si>
    <t>492 Store</t>
  </si>
  <si>
    <t>493 Store</t>
  </si>
  <si>
    <t>494 Store</t>
  </si>
  <si>
    <t>495 Store</t>
  </si>
  <si>
    <t>496 Store</t>
  </si>
  <si>
    <t>497 Store</t>
  </si>
  <si>
    <t>498 Store</t>
  </si>
  <si>
    <t>499 Store</t>
  </si>
  <si>
    <t>500 Store</t>
  </si>
  <si>
    <t>501 Store</t>
  </si>
  <si>
    <t>502 Store</t>
  </si>
  <si>
    <t>503 Store</t>
  </si>
  <si>
    <t>504 Store</t>
  </si>
  <si>
    <t>505 Store</t>
  </si>
  <si>
    <t>506 Store</t>
  </si>
  <si>
    <t>507 Store</t>
  </si>
  <si>
    <t>508 Store</t>
  </si>
  <si>
    <t>509 Store</t>
  </si>
  <si>
    <t>510 Store</t>
  </si>
  <si>
    <t>511 Store</t>
  </si>
  <si>
    <t>512 Store</t>
  </si>
  <si>
    <t>513 Store</t>
  </si>
  <si>
    <t>514 Store</t>
  </si>
  <si>
    <t>515 Store</t>
  </si>
  <si>
    <t>516 Store</t>
  </si>
  <si>
    <t>517 Store</t>
  </si>
  <si>
    <t>518 Store</t>
  </si>
  <si>
    <t>519 Store</t>
  </si>
  <si>
    <t>520 Store</t>
  </si>
  <si>
    <t>521 Store</t>
  </si>
  <si>
    <t>522 Store</t>
  </si>
  <si>
    <t>523 Store</t>
  </si>
  <si>
    <t>524 Store</t>
  </si>
  <si>
    <t>525 Store</t>
  </si>
  <si>
    <t>526 Store</t>
  </si>
  <si>
    <t>527 Store</t>
  </si>
  <si>
    <t>528 Store</t>
  </si>
  <si>
    <t>529 Store</t>
  </si>
  <si>
    <t>530 Store</t>
  </si>
  <si>
    <t>531 Store</t>
  </si>
  <si>
    <t>532 Store</t>
  </si>
  <si>
    <t>533 Store</t>
  </si>
  <si>
    <t>534 Store</t>
  </si>
  <si>
    <t>535 Store</t>
  </si>
  <si>
    <t>536 Store</t>
  </si>
  <si>
    <t>537 Store</t>
  </si>
  <si>
    <t>538 Store</t>
  </si>
  <si>
    <t>539 Store</t>
  </si>
  <si>
    <t>540 Store</t>
  </si>
  <si>
    <t>541 Store</t>
  </si>
  <si>
    <t>542 Store</t>
  </si>
  <si>
    <t>543 Store</t>
  </si>
  <si>
    <t>544 Store</t>
  </si>
  <si>
    <t>545 Store</t>
  </si>
  <si>
    <t>546 Store</t>
  </si>
  <si>
    <t>547 Store</t>
  </si>
  <si>
    <t>548 Store</t>
  </si>
  <si>
    <t>549 Store</t>
  </si>
  <si>
    <t>550 Store</t>
  </si>
  <si>
    <t>551 Store</t>
  </si>
  <si>
    <t>552 Store</t>
  </si>
  <si>
    <t>Neha</t>
  </si>
  <si>
    <t>Soniya Kumari</t>
  </si>
  <si>
    <t>Teena</t>
  </si>
  <si>
    <t>Cust_Name</t>
  </si>
  <si>
    <t>Product_Name</t>
  </si>
  <si>
    <t>Seller_Name</t>
  </si>
  <si>
    <t>Order_Date</t>
  </si>
  <si>
    <t>Delivery_Date</t>
  </si>
  <si>
    <t>Total_Amount</t>
  </si>
  <si>
    <t>Discount_Amt</t>
  </si>
  <si>
    <t>Total Qty</t>
  </si>
  <si>
    <t>Region</t>
  </si>
  <si>
    <t>East</t>
  </si>
  <si>
    <t>West</t>
  </si>
  <si>
    <t>North</t>
  </si>
  <si>
    <t>South</t>
  </si>
  <si>
    <t>Total Orders</t>
  </si>
  <si>
    <t>Ring Light</t>
  </si>
  <si>
    <t>*Ring Light*</t>
  </si>
  <si>
    <t>Orders</t>
  </si>
  <si>
    <t>Sum of Qty</t>
  </si>
  <si>
    <t>Sum of Sales</t>
  </si>
  <si>
    <t>!C9</t>
  </si>
  <si>
    <t>Order Id</t>
  </si>
  <si>
    <t>date</t>
  </si>
  <si>
    <t xml:space="preserve">days </t>
  </si>
  <si>
    <t>holiday</t>
  </si>
  <si>
    <t>end date</t>
  </si>
  <si>
    <t xml:space="preserve">net work </t>
  </si>
  <si>
    <t>month</t>
  </si>
  <si>
    <t>year</t>
  </si>
  <si>
    <t>Joining Date</t>
  </si>
  <si>
    <t>yearcom</t>
  </si>
  <si>
    <t>days</t>
  </si>
  <si>
    <t>Pricing Cat</t>
  </si>
  <si>
    <t>actual _amaou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</si>
</sst>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"/>
  </numFmts>
  <fonts count="3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14" fontId="0" fillId="0" borderId="1" xfId="0" applyNumberFormat="1" applyBorder="1"/>
    <xf numFmtId="9" fontId="0" fillId="0" borderId="1" xfId="0" applyNumberFormat="1" applyBorder="1"/>
    <xf numFmtId="0" fontId="0" fillId="0" borderId="0" xfId="0" applyAlignment="1">
      <alignment horizontal="left"/>
    </xf>
    <xf numFmtId="164" fontId="0" fillId="0" borderId="1" xfId="0" applyNumberFormat="1" applyBorder="1"/>
    <xf numFmtId="0" fontId="0" fillId="0" borderId="2" xfId="0" applyBorder="1" applyAlignment="1">
      <alignment horizontal="left"/>
    </xf>
    <xf numFmtId="164" fontId="0" fillId="0" borderId="3" xfId="0" applyNumberFormat="1" applyBorder="1"/>
    <xf numFmtId="0" fontId="1" fillId="2" borderId="4" xfId="0" applyFont="1" applyFill="1" applyBorder="1" applyAlignment="1">
      <alignment horizontal="left"/>
    </xf>
    <xf numFmtId="0" fontId="1" fillId="2" borderId="5" xfId="0" applyFont="1" applyFill="1" applyBorder="1"/>
    <xf numFmtId="0" fontId="1" fillId="2" borderId="6" xfId="0" applyFont="1" applyFill="1" applyBorder="1"/>
    <xf numFmtId="0" fontId="0" fillId="0" borderId="7" xfId="0" applyBorder="1" applyAlignment="1">
      <alignment horizontal="left"/>
    </xf>
    <xf numFmtId="0" fontId="0" fillId="0" borderId="8" xfId="0" applyBorder="1"/>
    <xf numFmtId="14" fontId="0" fillId="0" borderId="8" xfId="0" applyNumberFormat="1" applyBorder="1"/>
    <xf numFmtId="164" fontId="0" fillId="0" borderId="8" xfId="0" applyNumberFormat="1" applyBorder="1"/>
    <xf numFmtId="9" fontId="0" fillId="0" borderId="8" xfId="0" applyNumberFormat="1" applyBorder="1"/>
    <xf numFmtId="164" fontId="0" fillId="0" borderId="9" xfId="0" applyNumberFormat="1" applyBorder="1"/>
    <xf numFmtId="14" fontId="0" fillId="0" borderId="0" xfId="0" applyNumberFormat="1"/>
    <xf numFmtId="0" fontId="1" fillId="2" borderId="11" xfId="0" applyFont="1" applyFill="1" applyBorder="1"/>
    <xf numFmtId="0" fontId="0" fillId="0" borderId="10" xfId="0" applyBorder="1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34">
    <dxf>
      <numFmt numFmtId="164" formatCode="&quot;₹&quot;\ #,##0"/>
    </dxf>
    <dxf>
      <numFmt numFmtId="0" formatCode="General"/>
    </dxf>
    <dxf>
      <numFmt numFmtId="164" formatCode="&quot;₹&quot;\ 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&quot;₹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&quot;₹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&quot;₹&quot;\ 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&quot;₹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&quot;₹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fdf352036da01aa4/Documents/zomato%20analysis.xlsx" TargetMode="External"/><Relationship Id="rId1" Type="http://schemas.openxmlformats.org/officeDocument/2006/relationships/externalLinkPath" Target="https://d.docs.live.net/fdf352036da01aa4/Documents/zomato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omato"/>
      <sheetName val="Sheet2"/>
      <sheetName val="Sheet1"/>
      <sheetName val="zomato analysis"/>
    </sheetNames>
    <sheetDataSet>
      <sheetData sheetId="0"/>
      <sheetData sheetId="1"/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E00D4A-800F-4E24-8BE3-FC80F2ED83D4}" name="sales" displayName="sales" ref="B2:N10000" totalsRowShown="0" headerRowDxfId="17" headerRowBorderDxfId="16" tableBorderDxfId="15" totalsRowBorderDxfId="14">
  <autoFilter ref="B2:N10000" xr:uid="{B6E00D4A-800F-4E24-8BE3-FC80F2ED83D4}">
    <filterColumn colId="1">
      <customFilters>
        <customFilter val="*Ring Light*"/>
      </customFilters>
    </filterColumn>
  </autoFilter>
  <tableColumns count="13">
    <tableColumn id="1" xr3:uid="{FB6E6831-B46F-4899-BB89-46EABF4E8435}" name="Order_ID" dataDxfId="13"/>
    <tableColumn id="2" xr3:uid="{25AD49E5-676C-459B-8963-F787780FEDFD}" name="Product_Name" dataDxfId="12"/>
    <tableColumn id="3" xr3:uid="{3E0DFBE6-4D20-4890-A9C7-D5D2779AAD8D}" name="Seller_Name" dataDxfId="11"/>
    <tableColumn id="4" xr3:uid="{AFC34886-0E83-4634-A535-DCD527E16E68}" name="Cust_Name" dataDxfId="10"/>
    <tableColumn id="5" xr3:uid="{BEC43A32-C57F-4D38-AE0F-332E59CE7FAC}" name="Region" dataDxfId="9"/>
    <tableColumn id="6" xr3:uid="{3436C861-06E1-498B-98FB-DDB9854872FE}" name="Order_Date" dataDxfId="8"/>
    <tableColumn id="7" xr3:uid="{DC694B5A-D05B-4274-8BBA-825E9F341BFE}" name="Delivery_Date" dataDxfId="7"/>
    <tableColumn id="8" xr3:uid="{1679B97D-D9A3-4A42-A449-9BE9290747B9}" name="Price" dataDxfId="6"/>
    <tableColumn id="9" xr3:uid="{5F7D1086-4BDD-4FB1-8A2A-7761062A2C4C}" name="Qty" dataDxfId="5"/>
    <tableColumn id="10" xr3:uid="{5BB55234-23E0-47AF-A13F-06031F6EA2E2}" name="Discount" dataDxfId="4"/>
    <tableColumn id="11" xr3:uid="{C051DE6C-B5AB-4C2D-B79A-179683C60439}" name="Discount_Amt" dataDxfId="3">
      <calculatedColumnFormula>I3*K3</calculatedColumnFormula>
    </tableColumn>
    <tableColumn id="12" xr3:uid="{11DBDCAA-FF2A-432F-830B-1A33CE0116C6}" name="Total_Amount" dataDxfId="2">
      <calculatedColumnFormula>I3*J3-L3</calculatedColumnFormula>
    </tableColumn>
    <tableColumn id="13" xr3:uid="{68DF6687-9BFA-4913-AA66-0BD41C859055}" name="actual _amaou" dataDxfId="0">
      <calculatedColumnFormula>(sales[[#This Row],[Price]]*sales[[#This Row],[Qty]])-(sales[[#This Row],[Discount_Amt]]*sales[[#This Row],[Qty]])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643672-BB85-4166-A9EC-8BE80BF81DF4}" name="sales2" displayName="sales2" ref="B2:N10000" totalsRowShown="0" headerRowDxfId="33" headerRowBorderDxfId="32" tableBorderDxfId="31" totalsRowBorderDxfId="30">
  <autoFilter ref="B2:N10000" xr:uid="{B6E00D4A-800F-4E24-8BE3-FC80F2ED83D4}"/>
  <tableColumns count="13">
    <tableColumn id="1" xr3:uid="{6B08F50A-6E6B-49A0-95C0-9EBB9A249C9B}" name="Order_ID" dataDxfId="29"/>
    <tableColumn id="2" xr3:uid="{01AA42C7-448C-456C-A3FC-CA22F0A767F9}" name="Product_Name" dataDxfId="28"/>
    <tableColumn id="3" xr3:uid="{E6DE3D46-07A1-4014-98B5-728F6820AE96}" name="Seller_Name" dataDxfId="27"/>
    <tableColumn id="4" xr3:uid="{91655176-015F-4B09-BC6D-B49302BA01A4}" name="Cust_Name" dataDxfId="26"/>
    <tableColumn id="5" xr3:uid="{699F90CF-8448-4A66-B3DC-DC3F413B0BAF}" name="Region" dataDxfId="25"/>
    <tableColumn id="6" xr3:uid="{AB1F4C52-2FAB-4C46-80A1-25A9F087BB41}" name="Order_Date" dataDxfId="24"/>
    <tableColumn id="7" xr3:uid="{64E5DCD4-539A-4372-9660-3767E5065F30}" name="Delivery_Date" dataDxfId="23"/>
    <tableColumn id="8" xr3:uid="{B4199E93-8461-4B01-89D8-1F19F920E113}" name="Price" dataDxfId="22"/>
    <tableColumn id="9" xr3:uid="{262CBBDB-266B-4EB6-AA44-4E3D816FF800}" name="Qty" dataDxfId="21"/>
    <tableColumn id="10" xr3:uid="{DC46DF54-D385-47DB-9225-2C1ACFCFD9C8}" name="Discount" dataDxfId="20"/>
    <tableColumn id="11" xr3:uid="{3626D414-1775-4FC0-87FD-64C6DB948E16}" name="Discount_Amt" dataDxfId="19">
      <calculatedColumnFormula>I3*K3</calculatedColumnFormula>
    </tableColumn>
    <tableColumn id="12" xr3:uid="{73547788-4127-4C82-82DC-6A594B82FEF0}" name="Total_Amount" dataDxfId="18">
      <calculatedColumnFormula>I3*J3-L3</calculatedColumnFormula>
    </tableColumn>
    <tableColumn id="13" xr3:uid="{D5D98CF1-B301-4B63-A63F-16CE9D4E8875}" name="Pricing Cat" dataDxfId="1">
      <calculatedColumnFormula array="1">_xlfn.IFS(sales2[[#This Row],[Total_Amount]]&gt; 10000, "High", sales2[[#This Row],[Total_Amount]]&gt;50000, "Very High", sales2[[#This Row],[Total_Amount]] &lt; 10000, "Low", sales2[[#This Row],[Total_Amount]]&lt;1000,"Very Low")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D6B7-3E07-4D75-9C5B-9DCDFCAD8487}">
  <dimension ref="B2:N10000"/>
  <sheetViews>
    <sheetView zoomScale="70" zoomScaleNormal="70" workbookViewId="0">
      <selection activeCell="O28" sqref="O28"/>
    </sheetView>
  </sheetViews>
  <sheetFormatPr defaultRowHeight="18" x14ac:dyDescent="0.35"/>
  <cols>
    <col min="1" max="1" width="3.83203125" customWidth="1"/>
    <col min="2" max="2" width="9.75" style="5" customWidth="1"/>
    <col min="3" max="3" width="30.25" customWidth="1"/>
    <col min="4" max="4" width="24.4140625" customWidth="1"/>
    <col min="5" max="5" width="22.33203125" customWidth="1"/>
    <col min="6" max="6" width="9.33203125" customWidth="1"/>
    <col min="7" max="8" width="14" customWidth="1"/>
    <col min="9" max="11" width="10.25" customWidth="1"/>
    <col min="12" max="12" width="14.08203125" customWidth="1"/>
    <col min="13" max="13" width="13.75" customWidth="1"/>
    <col min="14" max="14" width="13.08203125" customWidth="1"/>
  </cols>
  <sheetData>
    <row r="2" spans="2:14" x14ac:dyDescent="0.35">
      <c r="B2" s="9" t="s">
        <v>3</v>
      </c>
      <c r="C2" s="10" t="s">
        <v>510</v>
      </c>
      <c r="D2" s="10" t="s">
        <v>511</v>
      </c>
      <c r="E2" s="10" t="s">
        <v>509</v>
      </c>
      <c r="F2" s="10" t="s">
        <v>517</v>
      </c>
      <c r="G2" s="10" t="s">
        <v>512</v>
      </c>
      <c r="H2" s="10" t="s">
        <v>513</v>
      </c>
      <c r="I2" s="10" t="s">
        <v>0</v>
      </c>
      <c r="J2" s="10" t="s">
        <v>1</v>
      </c>
      <c r="K2" s="10" t="s">
        <v>2</v>
      </c>
      <c r="L2" s="10" t="s">
        <v>515</v>
      </c>
      <c r="M2" s="11" t="s">
        <v>514</v>
      </c>
      <c r="N2" s="10" t="s">
        <v>541</v>
      </c>
    </row>
    <row r="3" spans="2:14" hidden="1" x14ac:dyDescent="0.35">
      <c r="B3" s="7">
        <v>2024001</v>
      </c>
      <c r="C3" s="1" t="s">
        <v>4</v>
      </c>
      <c r="D3" s="1" t="s">
        <v>25</v>
      </c>
      <c r="E3" s="1" t="s">
        <v>31</v>
      </c>
      <c r="F3" s="1" t="s">
        <v>518</v>
      </c>
      <c r="G3" s="3">
        <v>45482</v>
      </c>
      <c r="H3" s="3">
        <v>45484</v>
      </c>
      <c r="I3" s="6">
        <v>280</v>
      </c>
      <c r="J3" s="1">
        <v>1</v>
      </c>
      <c r="K3" s="4">
        <v>0.05</v>
      </c>
      <c r="L3" s="6">
        <f>I3*K3</f>
        <v>14</v>
      </c>
      <c r="M3" s="8">
        <f>I3*J3-L3</f>
        <v>266</v>
      </c>
      <c r="N3" s="21">
        <f>(sales[[#This Row],[Price]]*sales[[#This Row],[Qty]])-(sales[[#This Row],[Discount_Amt]]*sales[[#This Row],[Qty]])</f>
        <v>266</v>
      </c>
    </row>
    <row r="4" spans="2:14" hidden="1" x14ac:dyDescent="0.35">
      <c r="B4" s="7">
        <v>2024002</v>
      </c>
      <c r="C4" s="1" t="s">
        <v>5</v>
      </c>
      <c r="D4" s="1" t="s">
        <v>26</v>
      </c>
      <c r="E4" s="1" t="s">
        <v>32</v>
      </c>
      <c r="F4" s="1" t="s">
        <v>519</v>
      </c>
      <c r="G4" s="3">
        <v>45482</v>
      </c>
      <c r="H4" s="3">
        <v>45485</v>
      </c>
      <c r="I4" s="6">
        <v>70</v>
      </c>
      <c r="J4" s="1">
        <v>2</v>
      </c>
      <c r="K4" s="4">
        <v>0.03</v>
      </c>
      <c r="L4" s="6">
        <f t="shared" ref="L4:L23" si="0">I4*K4</f>
        <v>2.1</v>
      </c>
      <c r="M4" s="8">
        <f t="shared" ref="M4:M23" si="1">I4*J4-L4</f>
        <v>137.9</v>
      </c>
      <c r="N4" s="21">
        <f>(sales[[#This Row],[Price]]*sales[[#This Row],[Qty]])-(sales[[#This Row],[Discount_Amt]]*sales[[#This Row],[Qty]])</f>
        <v>135.80000000000001</v>
      </c>
    </row>
    <row r="5" spans="2:14" hidden="1" x14ac:dyDescent="0.35">
      <c r="B5" s="7">
        <v>2024003</v>
      </c>
      <c r="C5" s="1" t="s">
        <v>6</v>
      </c>
      <c r="D5" s="1" t="s">
        <v>27</v>
      </c>
      <c r="E5" s="1" t="s">
        <v>38</v>
      </c>
      <c r="F5" s="1" t="s">
        <v>520</v>
      </c>
      <c r="G5" s="3">
        <v>45482</v>
      </c>
      <c r="H5" s="3">
        <v>45487</v>
      </c>
      <c r="I5" s="6">
        <v>230</v>
      </c>
      <c r="J5" s="1">
        <v>1</v>
      </c>
      <c r="K5" s="4">
        <v>0.1</v>
      </c>
      <c r="L5" s="6">
        <f t="shared" si="0"/>
        <v>23</v>
      </c>
      <c r="M5" s="8">
        <f t="shared" si="1"/>
        <v>207</v>
      </c>
      <c r="N5" s="21">
        <f>(sales[[#This Row],[Price]]*sales[[#This Row],[Qty]])-(sales[[#This Row],[Discount_Amt]]*sales[[#This Row],[Qty]])</f>
        <v>207</v>
      </c>
    </row>
    <row r="6" spans="2:14" hidden="1" x14ac:dyDescent="0.35">
      <c r="B6" s="7">
        <v>2024004</v>
      </c>
      <c r="C6" s="1" t="s">
        <v>7</v>
      </c>
      <c r="D6" s="1" t="s">
        <v>28</v>
      </c>
      <c r="E6" s="1" t="s">
        <v>33</v>
      </c>
      <c r="F6" s="1" t="s">
        <v>521</v>
      </c>
      <c r="G6" s="3">
        <v>45482</v>
      </c>
      <c r="H6" s="3">
        <v>45483</v>
      </c>
      <c r="I6" s="6">
        <v>7999</v>
      </c>
      <c r="J6" s="1">
        <v>3</v>
      </c>
      <c r="K6" s="4">
        <v>0.05</v>
      </c>
      <c r="L6" s="6">
        <f t="shared" si="0"/>
        <v>399.95000000000005</v>
      </c>
      <c r="M6" s="8">
        <f t="shared" si="1"/>
        <v>23597.05</v>
      </c>
      <c r="N6" s="21">
        <f>(sales[[#This Row],[Price]]*sales[[#This Row],[Qty]])-(sales[[#This Row],[Discount_Amt]]*sales[[#This Row],[Qty]])</f>
        <v>22797.15</v>
      </c>
    </row>
    <row r="7" spans="2:14" x14ac:dyDescent="0.35">
      <c r="B7" s="7">
        <v>2024005</v>
      </c>
      <c r="C7" s="1" t="s">
        <v>10</v>
      </c>
      <c r="D7" s="1" t="s">
        <v>29</v>
      </c>
      <c r="E7" s="1" t="s">
        <v>34</v>
      </c>
      <c r="F7" s="1" t="s">
        <v>518</v>
      </c>
      <c r="G7" s="3">
        <v>45482</v>
      </c>
      <c r="H7" s="3">
        <v>45490</v>
      </c>
      <c r="I7" s="6">
        <v>850</v>
      </c>
      <c r="J7" s="1">
        <v>2</v>
      </c>
      <c r="K7" s="4">
        <v>0.05</v>
      </c>
      <c r="L7" s="6">
        <f t="shared" si="0"/>
        <v>42.5</v>
      </c>
      <c r="M7" s="8">
        <f t="shared" si="1"/>
        <v>1657.5</v>
      </c>
      <c r="N7" s="21">
        <f>(sales[[#This Row],[Price]]*sales[[#This Row],[Qty]])-(sales[[#This Row],[Discount_Amt]]*sales[[#This Row],[Qty]])</f>
        <v>1615</v>
      </c>
    </row>
    <row r="8" spans="2:14" hidden="1" x14ac:dyDescent="0.35">
      <c r="B8" s="7">
        <v>2024006</v>
      </c>
      <c r="C8" s="1" t="s">
        <v>8</v>
      </c>
      <c r="D8" s="1" t="s">
        <v>25</v>
      </c>
      <c r="E8" s="1" t="s">
        <v>35</v>
      </c>
      <c r="F8" s="1" t="s">
        <v>518</v>
      </c>
      <c r="G8" s="3">
        <v>45482</v>
      </c>
      <c r="H8" s="3">
        <v>45484</v>
      </c>
      <c r="I8" s="6">
        <v>65000</v>
      </c>
      <c r="J8" s="1">
        <v>1</v>
      </c>
      <c r="K8" s="4">
        <v>0.02</v>
      </c>
      <c r="L8" s="6">
        <f t="shared" si="0"/>
        <v>1300</v>
      </c>
      <c r="M8" s="8">
        <f t="shared" si="1"/>
        <v>63700</v>
      </c>
      <c r="N8" s="21">
        <f>(sales[[#This Row],[Price]]*sales[[#This Row],[Qty]])-(sales[[#This Row],[Discount_Amt]]*sales[[#This Row],[Qty]])</f>
        <v>63700</v>
      </c>
    </row>
    <row r="9" spans="2:14" hidden="1" x14ac:dyDescent="0.35">
      <c r="B9" s="7">
        <v>2024007</v>
      </c>
      <c r="C9" s="1" t="s">
        <v>9</v>
      </c>
      <c r="D9" s="1" t="s">
        <v>30</v>
      </c>
      <c r="E9" s="1" t="s">
        <v>36</v>
      </c>
      <c r="F9" s="1" t="s">
        <v>519</v>
      </c>
      <c r="G9" s="3">
        <v>45482</v>
      </c>
      <c r="H9" s="3">
        <v>45485</v>
      </c>
      <c r="I9" s="6">
        <v>450</v>
      </c>
      <c r="J9" s="1">
        <v>2</v>
      </c>
      <c r="K9" s="4">
        <v>0.06</v>
      </c>
      <c r="L9" s="6">
        <f t="shared" si="0"/>
        <v>27</v>
      </c>
      <c r="M9" s="8">
        <f t="shared" si="1"/>
        <v>873</v>
      </c>
      <c r="N9" s="21">
        <f>(sales[[#This Row],[Price]]*sales[[#This Row],[Qty]])-(sales[[#This Row],[Discount_Amt]]*sales[[#This Row],[Qty]])</f>
        <v>846</v>
      </c>
    </row>
    <row r="10" spans="2:14" x14ac:dyDescent="0.35">
      <c r="B10" s="7">
        <v>2024008</v>
      </c>
      <c r="C10" s="1" t="s">
        <v>11</v>
      </c>
      <c r="D10" s="1" t="s">
        <v>27</v>
      </c>
      <c r="E10" s="1" t="s">
        <v>37</v>
      </c>
      <c r="F10" s="1" t="s">
        <v>521</v>
      </c>
      <c r="G10" s="3">
        <v>45482</v>
      </c>
      <c r="H10" s="3">
        <v>45487</v>
      </c>
      <c r="I10" s="6">
        <v>1299</v>
      </c>
      <c r="J10" s="1">
        <v>1</v>
      </c>
      <c r="K10" s="4">
        <v>0.15</v>
      </c>
      <c r="L10" s="6">
        <f t="shared" si="0"/>
        <v>194.85</v>
      </c>
      <c r="M10" s="8">
        <f t="shared" si="1"/>
        <v>1104.1500000000001</v>
      </c>
      <c r="N10" s="21">
        <f>(sales[[#This Row],[Price]]*sales[[#This Row],[Qty]])-(sales[[#This Row],[Discount_Amt]]*sales[[#This Row],[Qty]])</f>
        <v>1104.1500000000001</v>
      </c>
    </row>
    <row r="11" spans="2:14" x14ac:dyDescent="0.35">
      <c r="B11" s="7">
        <v>2024009</v>
      </c>
      <c r="C11" s="1" t="s">
        <v>12</v>
      </c>
      <c r="D11" s="1" t="s">
        <v>28</v>
      </c>
      <c r="E11" s="1" t="s">
        <v>39</v>
      </c>
      <c r="F11" s="1" t="s">
        <v>520</v>
      </c>
      <c r="G11" s="3">
        <v>45482</v>
      </c>
      <c r="H11" s="3">
        <v>45483</v>
      </c>
      <c r="I11" s="6">
        <v>1700</v>
      </c>
      <c r="J11" s="1">
        <v>2</v>
      </c>
      <c r="K11" s="4">
        <v>0.02</v>
      </c>
      <c r="L11" s="6">
        <f t="shared" si="0"/>
        <v>34</v>
      </c>
      <c r="M11" s="8">
        <f t="shared" si="1"/>
        <v>3366</v>
      </c>
      <c r="N11" s="21">
        <f>(sales[[#This Row],[Price]]*sales[[#This Row],[Qty]])-(sales[[#This Row],[Discount_Amt]]*sales[[#This Row],[Qty]])</f>
        <v>3332</v>
      </c>
    </row>
    <row r="12" spans="2:14" hidden="1" x14ac:dyDescent="0.35">
      <c r="B12" s="7">
        <v>2024010</v>
      </c>
      <c r="C12" s="1" t="s">
        <v>13</v>
      </c>
      <c r="D12" s="1" t="s">
        <v>29</v>
      </c>
      <c r="E12" s="1" t="s">
        <v>40</v>
      </c>
      <c r="F12" s="1" t="s">
        <v>518</v>
      </c>
      <c r="G12" s="3">
        <v>45482</v>
      </c>
      <c r="H12" s="3">
        <v>45490</v>
      </c>
      <c r="I12" s="6">
        <v>55000</v>
      </c>
      <c r="J12" s="1">
        <v>3</v>
      </c>
      <c r="K12" s="4">
        <v>0.02</v>
      </c>
      <c r="L12" s="6">
        <f t="shared" si="0"/>
        <v>1100</v>
      </c>
      <c r="M12" s="8">
        <f t="shared" si="1"/>
        <v>163900</v>
      </c>
      <c r="N12" s="21">
        <f>(sales[[#This Row],[Price]]*sales[[#This Row],[Qty]])-(sales[[#This Row],[Discount_Amt]]*sales[[#This Row],[Qty]])</f>
        <v>161700</v>
      </c>
    </row>
    <row r="13" spans="2:14" hidden="1" x14ac:dyDescent="0.35">
      <c r="B13" s="7">
        <v>2024011</v>
      </c>
      <c r="C13" s="1" t="s">
        <v>14</v>
      </c>
      <c r="D13" s="1" t="s">
        <v>25</v>
      </c>
      <c r="E13" s="1" t="s">
        <v>41</v>
      </c>
      <c r="F13" s="1" t="s">
        <v>519</v>
      </c>
      <c r="G13" s="3">
        <v>45482</v>
      </c>
      <c r="H13" s="3">
        <v>45484</v>
      </c>
      <c r="I13" s="6">
        <v>57999</v>
      </c>
      <c r="J13" s="1">
        <v>2</v>
      </c>
      <c r="K13" s="4">
        <v>0.02</v>
      </c>
      <c r="L13" s="6">
        <f t="shared" si="0"/>
        <v>1159.98</v>
      </c>
      <c r="M13" s="8">
        <f t="shared" si="1"/>
        <v>114838.02</v>
      </c>
      <c r="N13" s="21">
        <f>(sales[[#This Row],[Price]]*sales[[#This Row],[Qty]])-(sales[[#This Row],[Discount_Amt]]*sales[[#This Row],[Qty]])</f>
        <v>113678.04</v>
      </c>
    </row>
    <row r="14" spans="2:14" hidden="1" x14ac:dyDescent="0.35">
      <c r="B14" s="7">
        <v>2024012</v>
      </c>
      <c r="C14" s="1" t="s">
        <v>15</v>
      </c>
      <c r="D14" s="1" t="s">
        <v>26</v>
      </c>
      <c r="E14" s="1" t="s">
        <v>42</v>
      </c>
      <c r="F14" s="1" t="s">
        <v>520</v>
      </c>
      <c r="G14" s="3">
        <v>45482</v>
      </c>
      <c r="H14" s="3">
        <v>45485</v>
      </c>
      <c r="I14" s="6">
        <v>1399</v>
      </c>
      <c r="J14" s="1">
        <v>7</v>
      </c>
      <c r="K14" s="4">
        <v>0.02</v>
      </c>
      <c r="L14" s="6">
        <f t="shared" si="0"/>
        <v>27.98</v>
      </c>
      <c r="M14" s="8">
        <f t="shared" si="1"/>
        <v>9765.02</v>
      </c>
      <c r="N14" s="21">
        <f>(sales[[#This Row],[Price]]*sales[[#This Row],[Qty]])-(sales[[#This Row],[Discount_Amt]]*sales[[#This Row],[Qty]])</f>
        <v>9597.14</v>
      </c>
    </row>
    <row r="15" spans="2:14" hidden="1" x14ac:dyDescent="0.35">
      <c r="B15" s="7">
        <v>2024013</v>
      </c>
      <c r="C15" s="1" t="s">
        <v>16</v>
      </c>
      <c r="D15" s="1" t="s">
        <v>27</v>
      </c>
      <c r="E15" s="1" t="s">
        <v>43</v>
      </c>
      <c r="F15" s="1" t="s">
        <v>521</v>
      </c>
      <c r="G15" s="3">
        <v>45482</v>
      </c>
      <c r="H15" s="3">
        <v>45487</v>
      </c>
      <c r="I15" s="6">
        <v>999</v>
      </c>
      <c r="J15" s="1">
        <v>2</v>
      </c>
      <c r="K15" s="4">
        <v>0.02</v>
      </c>
      <c r="L15" s="6">
        <f t="shared" si="0"/>
        <v>19.98</v>
      </c>
      <c r="M15" s="8">
        <f t="shared" si="1"/>
        <v>1978.02</v>
      </c>
      <c r="N15" s="21">
        <f>(sales[[#This Row],[Price]]*sales[[#This Row],[Qty]])-(sales[[#This Row],[Discount_Amt]]*sales[[#This Row],[Qty]])</f>
        <v>1958.04</v>
      </c>
    </row>
    <row r="16" spans="2:14" x14ac:dyDescent="0.35">
      <c r="B16" s="7">
        <v>2024014</v>
      </c>
      <c r="C16" s="1" t="s">
        <v>17</v>
      </c>
      <c r="D16" s="1" t="s">
        <v>28</v>
      </c>
      <c r="E16" s="1" t="s">
        <v>44</v>
      </c>
      <c r="F16" s="1" t="s">
        <v>518</v>
      </c>
      <c r="G16" s="3">
        <v>45482</v>
      </c>
      <c r="H16" s="3">
        <v>45483</v>
      </c>
      <c r="I16" s="6">
        <v>2099</v>
      </c>
      <c r="J16" s="1">
        <v>1</v>
      </c>
      <c r="K16" s="4">
        <v>0.02</v>
      </c>
      <c r="L16" s="6">
        <f t="shared" si="0"/>
        <v>41.980000000000004</v>
      </c>
      <c r="M16" s="8">
        <f t="shared" si="1"/>
        <v>2057.02</v>
      </c>
      <c r="N16" s="21">
        <f>(sales[[#This Row],[Price]]*sales[[#This Row],[Qty]])-(sales[[#This Row],[Discount_Amt]]*sales[[#This Row],[Qty]])</f>
        <v>2057.02</v>
      </c>
    </row>
    <row r="17" spans="2:14" hidden="1" x14ac:dyDescent="0.35">
      <c r="B17" s="7">
        <v>2024015</v>
      </c>
      <c r="C17" s="1" t="s">
        <v>18</v>
      </c>
      <c r="D17" s="1" t="s">
        <v>29</v>
      </c>
      <c r="E17" s="1" t="s">
        <v>45</v>
      </c>
      <c r="F17" s="1" t="s">
        <v>518</v>
      </c>
      <c r="G17" s="3">
        <v>45482</v>
      </c>
      <c r="H17" s="3">
        <v>45490</v>
      </c>
      <c r="I17" s="6">
        <v>11000</v>
      </c>
      <c r="J17" s="1">
        <v>1</v>
      </c>
      <c r="K17" s="4">
        <v>0.02</v>
      </c>
      <c r="L17" s="6">
        <f t="shared" si="0"/>
        <v>220</v>
      </c>
      <c r="M17" s="8">
        <f t="shared" si="1"/>
        <v>10780</v>
      </c>
      <c r="N17" s="21">
        <f>(sales[[#This Row],[Price]]*sales[[#This Row],[Qty]])-(sales[[#This Row],[Discount_Amt]]*sales[[#This Row],[Qty]])</f>
        <v>10780</v>
      </c>
    </row>
    <row r="18" spans="2:14" hidden="1" x14ac:dyDescent="0.35">
      <c r="B18" s="7">
        <v>2024016</v>
      </c>
      <c r="C18" s="1" t="s">
        <v>19</v>
      </c>
      <c r="D18" s="1" t="s">
        <v>25</v>
      </c>
      <c r="E18" s="1" t="s">
        <v>46</v>
      </c>
      <c r="F18" s="1" t="s">
        <v>519</v>
      </c>
      <c r="G18" s="3">
        <v>45482</v>
      </c>
      <c r="H18" s="3">
        <v>45484</v>
      </c>
      <c r="I18" s="6">
        <v>800</v>
      </c>
      <c r="J18" s="1">
        <v>1</v>
      </c>
      <c r="K18" s="4">
        <v>0.02</v>
      </c>
      <c r="L18" s="6">
        <f t="shared" si="0"/>
        <v>16</v>
      </c>
      <c r="M18" s="8">
        <f t="shared" si="1"/>
        <v>784</v>
      </c>
      <c r="N18" s="21">
        <f>(sales[[#This Row],[Price]]*sales[[#This Row],[Qty]])-(sales[[#This Row],[Discount_Amt]]*sales[[#This Row],[Qty]])</f>
        <v>784</v>
      </c>
    </row>
    <row r="19" spans="2:14" hidden="1" x14ac:dyDescent="0.35">
      <c r="B19" s="7">
        <v>2024017</v>
      </c>
      <c r="C19" s="1" t="s">
        <v>20</v>
      </c>
      <c r="D19" s="1" t="s">
        <v>26</v>
      </c>
      <c r="E19" s="1" t="s">
        <v>47</v>
      </c>
      <c r="F19" s="1" t="s">
        <v>521</v>
      </c>
      <c r="G19" s="3">
        <v>45482</v>
      </c>
      <c r="H19" s="3">
        <v>45485</v>
      </c>
      <c r="I19" s="6">
        <v>5500</v>
      </c>
      <c r="J19" s="1">
        <v>2</v>
      </c>
      <c r="K19" s="4">
        <v>7.0000000000000007E-2</v>
      </c>
      <c r="L19" s="6">
        <f t="shared" si="0"/>
        <v>385.00000000000006</v>
      </c>
      <c r="M19" s="8">
        <f t="shared" si="1"/>
        <v>10615</v>
      </c>
      <c r="N19" s="21">
        <f>(sales[[#This Row],[Price]]*sales[[#This Row],[Qty]])-(sales[[#This Row],[Discount_Amt]]*sales[[#This Row],[Qty]])</f>
        <v>10230</v>
      </c>
    </row>
    <row r="20" spans="2:14" hidden="1" x14ac:dyDescent="0.35">
      <c r="B20" s="7">
        <v>2024018</v>
      </c>
      <c r="C20" s="1" t="s">
        <v>21</v>
      </c>
      <c r="D20" s="1" t="s">
        <v>27</v>
      </c>
      <c r="E20" s="1" t="s">
        <v>48</v>
      </c>
      <c r="F20" s="1" t="s">
        <v>520</v>
      </c>
      <c r="G20" s="3">
        <v>45482</v>
      </c>
      <c r="H20" s="3">
        <v>45487</v>
      </c>
      <c r="I20" s="6">
        <v>1350</v>
      </c>
      <c r="J20" s="1">
        <v>1</v>
      </c>
      <c r="K20" s="4">
        <v>0.03</v>
      </c>
      <c r="L20" s="6">
        <f t="shared" si="0"/>
        <v>40.5</v>
      </c>
      <c r="M20" s="8">
        <f t="shared" si="1"/>
        <v>1309.5</v>
      </c>
      <c r="N20" s="21">
        <f>(sales[[#This Row],[Price]]*sales[[#This Row],[Qty]])-(sales[[#This Row],[Discount_Amt]]*sales[[#This Row],[Qty]])</f>
        <v>1309.5</v>
      </c>
    </row>
    <row r="21" spans="2:14" hidden="1" x14ac:dyDescent="0.35">
      <c r="B21" s="7">
        <v>2024019</v>
      </c>
      <c r="C21" s="1" t="s">
        <v>22</v>
      </c>
      <c r="D21" s="1" t="s">
        <v>28</v>
      </c>
      <c r="E21" s="1" t="s">
        <v>49</v>
      </c>
      <c r="F21" s="1" t="s">
        <v>518</v>
      </c>
      <c r="G21" s="3">
        <v>45482</v>
      </c>
      <c r="H21" s="3">
        <v>45483</v>
      </c>
      <c r="I21" s="6">
        <v>4500</v>
      </c>
      <c r="J21" s="1">
        <v>2</v>
      </c>
      <c r="K21" s="4">
        <v>0.08</v>
      </c>
      <c r="L21" s="6">
        <f t="shared" si="0"/>
        <v>360</v>
      </c>
      <c r="M21" s="8">
        <f t="shared" si="1"/>
        <v>8640</v>
      </c>
      <c r="N21" s="21">
        <f>(sales[[#This Row],[Price]]*sales[[#This Row],[Qty]])-(sales[[#This Row],[Discount_Amt]]*sales[[#This Row],[Qty]])</f>
        <v>8280</v>
      </c>
    </row>
    <row r="22" spans="2:14" hidden="1" x14ac:dyDescent="0.35">
      <c r="B22" s="7">
        <v>2024020</v>
      </c>
      <c r="C22" s="1" t="s">
        <v>23</v>
      </c>
      <c r="D22" s="1" t="s">
        <v>29</v>
      </c>
      <c r="E22" s="1" t="s">
        <v>50</v>
      </c>
      <c r="F22" s="1" t="s">
        <v>519</v>
      </c>
      <c r="G22" s="3">
        <v>45482</v>
      </c>
      <c r="H22" s="3">
        <v>45490</v>
      </c>
      <c r="I22" s="6">
        <v>2350</v>
      </c>
      <c r="J22" s="1">
        <v>7</v>
      </c>
      <c r="K22" s="4">
        <v>0.05</v>
      </c>
      <c r="L22" s="6">
        <f t="shared" si="0"/>
        <v>117.5</v>
      </c>
      <c r="M22" s="8">
        <f t="shared" si="1"/>
        <v>16332.5</v>
      </c>
      <c r="N22" s="21">
        <f>(sales[[#This Row],[Price]]*sales[[#This Row],[Qty]])-(sales[[#This Row],[Discount_Amt]]*sales[[#This Row],[Qty]])</f>
        <v>15627.5</v>
      </c>
    </row>
    <row r="23" spans="2:14" hidden="1" x14ac:dyDescent="0.35">
      <c r="B23" s="7">
        <v>2024021</v>
      </c>
      <c r="C23" s="1" t="s">
        <v>24</v>
      </c>
      <c r="D23" s="1" t="s">
        <v>25</v>
      </c>
      <c r="E23" s="1" t="s">
        <v>51</v>
      </c>
      <c r="F23" s="1" t="s">
        <v>520</v>
      </c>
      <c r="G23" s="3">
        <v>45482</v>
      </c>
      <c r="H23" s="3">
        <v>45484</v>
      </c>
      <c r="I23" s="6">
        <v>90</v>
      </c>
      <c r="J23" s="1">
        <v>2</v>
      </c>
      <c r="K23" s="4">
        <v>0.05</v>
      </c>
      <c r="L23" s="6">
        <f t="shared" si="0"/>
        <v>4.5</v>
      </c>
      <c r="M23" s="8">
        <f t="shared" si="1"/>
        <v>175.5</v>
      </c>
      <c r="N23" s="21">
        <f>(sales[[#This Row],[Price]]*sales[[#This Row],[Qty]])-(sales[[#This Row],[Discount_Amt]]*sales[[#This Row],[Qty]])</f>
        <v>171</v>
      </c>
    </row>
    <row r="24" spans="2:14" hidden="1" x14ac:dyDescent="0.35">
      <c r="B24" s="7">
        <v>2024022</v>
      </c>
      <c r="C24" s="1" t="s">
        <v>4</v>
      </c>
      <c r="D24" s="1" t="s">
        <v>52</v>
      </c>
      <c r="E24" s="1" t="s">
        <v>506</v>
      </c>
      <c r="F24" s="1" t="s">
        <v>521</v>
      </c>
      <c r="G24" s="3">
        <v>45482</v>
      </c>
      <c r="H24" s="3">
        <v>45485</v>
      </c>
      <c r="I24" s="6">
        <v>280</v>
      </c>
      <c r="J24" s="1">
        <v>2</v>
      </c>
      <c r="K24" s="4">
        <v>0.05</v>
      </c>
      <c r="L24" s="6">
        <f t="shared" ref="L24:L45" si="2">I24*K24</f>
        <v>14</v>
      </c>
      <c r="M24" s="8">
        <f t="shared" ref="M24:M45" si="3">I24*J24-L24</f>
        <v>546</v>
      </c>
      <c r="N24" s="21">
        <f>(sales[[#This Row],[Price]]*sales[[#This Row],[Qty]])-(sales[[#This Row],[Discount_Amt]]*sales[[#This Row],[Qty]])</f>
        <v>532</v>
      </c>
    </row>
    <row r="25" spans="2:14" hidden="1" x14ac:dyDescent="0.35">
      <c r="B25" s="7">
        <v>2024023</v>
      </c>
      <c r="C25" s="1" t="s">
        <v>5</v>
      </c>
      <c r="D25" s="1" t="s">
        <v>25</v>
      </c>
      <c r="E25" s="1" t="s">
        <v>507</v>
      </c>
      <c r="F25" s="1" t="s">
        <v>518</v>
      </c>
      <c r="G25" s="3">
        <v>45482</v>
      </c>
      <c r="H25" s="3">
        <v>45487</v>
      </c>
      <c r="I25" s="6">
        <v>70</v>
      </c>
      <c r="J25" s="1">
        <v>1</v>
      </c>
      <c r="K25" s="4">
        <v>0.05</v>
      </c>
      <c r="L25" s="6">
        <f t="shared" si="2"/>
        <v>3.5</v>
      </c>
      <c r="M25" s="8">
        <f t="shared" si="3"/>
        <v>66.5</v>
      </c>
      <c r="N25" s="21">
        <f>(sales[[#This Row],[Price]]*sales[[#This Row],[Qty]])-(sales[[#This Row],[Discount_Amt]]*sales[[#This Row],[Qty]])</f>
        <v>66.5</v>
      </c>
    </row>
    <row r="26" spans="2:14" hidden="1" x14ac:dyDescent="0.35">
      <c r="B26" s="7">
        <v>2024024</v>
      </c>
      <c r="C26" s="1" t="s">
        <v>6</v>
      </c>
      <c r="D26" s="1" t="s">
        <v>26</v>
      </c>
      <c r="E26" s="1" t="s">
        <v>508</v>
      </c>
      <c r="F26" s="1" t="s">
        <v>518</v>
      </c>
      <c r="G26" s="3">
        <v>45482</v>
      </c>
      <c r="H26" s="3">
        <v>45483</v>
      </c>
      <c r="I26" s="6">
        <v>230</v>
      </c>
      <c r="J26" s="1">
        <v>2</v>
      </c>
      <c r="K26" s="4">
        <v>0.03</v>
      </c>
      <c r="L26" s="6">
        <f t="shared" si="2"/>
        <v>6.8999999999999995</v>
      </c>
      <c r="M26" s="8">
        <f t="shared" si="3"/>
        <v>453.1</v>
      </c>
      <c r="N26" s="21">
        <f>(sales[[#This Row],[Price]]*sales[[#This Row],[Qty]])-(sales[[#This Row],[Discount_Amt]]*sales[[#This Row],[Qty]])</f>
        <v>446.2</v>
      </c>
    </row>
    <row r="27" spans="2:14" hidden="1" x14ac:dyDescent="0.35">
      <c r="B27" s="7">
        <v>2024025</v>
      </c>
      <c r="C27" s="1" t="s">
        <v>7</v>
      </c>
      <c r="D27" s="1" t="s">
        <v>27</v>
      </c>
      <c r="E27" s="1" t="s">
        <v>31</v>
      </c>
      <c r="F27" s="1" t="s">
        <v>519</v>
      </c>
      <c r="G27" s="3">
        <v>45482</v>
      </c>
      <c r="H27" s="3">
        <v>45490</v>
      </c>
      <c r="I27" s="6">
        <v>7999</v>
      </c>
      <c r="J27" s="1">
        <v>4</v>
      </c>
      <c r="K27" s="4">
        <v>0.1</v>
      </c>
      <c r="L27" s="6">
        <f t="shared" si="2"/>
        <v>799.90000000000009</v>
      </c>
      <c r="M27" s="8">
        <f t="shared" si="3"/>
        <v>31196.1</v>
      </c>
      <c r="N27" s="21">
        <f>(sales[[#This Row],[Price]]*sales[[#This Row],[Qty]])-(sales[[#This Row],[Discount_Amt]]*sales[[#This Row],[Qty]])</f>
        <v>28796.400000000001</v>
      </c>
    </row>
    <row r="28" spans="2:14" x14ac:dyDescent="0.35">
      <c r="B28" s="7">
        <v>2024026</v>
      </c>
      <c r="C28" s="1" t="s">
        <v>10</v>
      </c>
      <c r="D28" s="1" t="s">
        <v>28</v>
      </c>
      <c r="E28" s="1" t="s">
        <v>32</v>
      </c>
      <c r="F28" s="1" t="s">
        <v>521</v>
      </c>
      <c r="G28" s="3">
        <v>45482</v>
      </c>
      <c r="H28" s="3">
        <v>45484</v>
      </c>
      <c r="I28" s="6">
        <v>850</v>
      </c>
      <c r="J28" s="1">
        <v>3</v>
      </c>
      <c r="K28" s="4">
        <v>0.05</v>
      </c>
      <c r="L28" s="6">
        <f t="shared" si="2"/>
        <v>42.5</v>
      </c>
      <c r="M28" s="8">
        <f t="shared" si="3"/>
        <v>2507.5</v>
      </c>
      <c r="N28" s="21">
        <f>(sales[[#This Row],[Price]]*sales[[#This Row],[Qty]])-(sales[[#This Row],[Discount_Amt]]*sales[[#This Row],[Qty]])</f>
        <v>2422.5</v>
      </c>
    </row>
    <row r="29" spans="2:14" hidden="1" x14ac:dyDescent="0.35">
      <c r="B29" s="7">
        <v>2024027</v>
      </c>
      <c r="C29" s="1" t="s">
        <v>8</v>
      </c>
      <c r="D29" s="1" t="s">
        <v>29</v>
      </c>
      <c r="E29" s="1" t="s">
        <v>38</v>
      </c>
      <c r="F29" s="1" t="s">
        <v>520</v>
      </c>
      <c r="G29" s="3">
        <v>45482</v>
      </c>
      <c r="H29" s="3">
        <v>45485</v>
      </c>
      <c r="I29" s="6">
        <v>65000</v>
      </c>
      <c r="J29" s="1">
        <v>2</v>
      </c>
      <c r="K29" s="4">
        <v>0.05</v>
      </c>
      <c r="L29" s="6">
        <f t="shared" si="2"/>
        <v>3250</v>
      </c>
      <c r="M29" s="8">
        <f>I29*J29-L29</f>
        <v>126750</v>
      </c>
      <c r="N29" s="21">
        <f>(sales[[#This Row],[Price]]*sales[[#This Row],[Qty]])-(sales[[#This Row],[Discount_Amt]]*sales[[#This Row],[Qty]])</f>
        <v>123500</v>
      </c>
    </row>
    <row r="30" spans="2:14" hidden="1" x14ac:dyDescent="0.35">
      <c r="B30" s="7">
        <v>2024028</v>
      </c>
      <c r="C30" s="1" t="s">
        <v>9</v>
      </c>
      <c r="D30" s="1" t="s">
        <v>25</v>
      </c>
      <c r="E30" s="1" t="s">
        <v>33</v>
      </c>
      <c r="F30" s="1" t="s">
        <v>518</v>
      </c>
      <c r="G30" s="3">
        <v>45482</v>
      </c>
      <c r="H30" s="3">
        <v>45487</v>
      </c>
      <c r="I30" s="6">
        <v>450</v>
      </c>
      <c r="J30" s="1">
        <v>1</v>
      </c>
      <c r="K30" s="4">
        <v>0.02</v>
      </c>
      <c r="L30" s="6">
        <f t="shared" si="2"/>
        <v>9</v>
      </c>
      <c r="M30" s="8">
        <f t="shared" si="3"/>
        <v>441</v>
      </c>
      <c r="N30" s="21">
        <f>(sales[[#This Row],[Price]]*sales[[#This Row],[Qty]])-(sales[[#This Row],[Discount_Amt]]*sales[[#This Row],[Qty]])</f>
        <v>441</v>
      </c>
    </row>
    <row r="31" spans="2:14" x14ac:dyDescent="0.35">
      <c r="B31" s="7">
        <v>2024029</v>
      </c>
      <c r="C31" s="1" t="s">
        <v>11</v>
      </c>
      <c r="D31" s="1" t="s">
        <v>30</v>
      </c>
      <c r="E31" s="1" t="s">
        <v>34</v>
      </c>
      <c r="F31" s="1" t="s">
        <v>519</v>
      </c>
      <c r="G31" s="3">
        <v>45482</v>
      </c>
      <c r="H31" s="3">
        <v>45483</v>
      </c>
      <c r="I31" s="6">
        <v>1299</v>
      </c>
      <c r="J31" s="1">
        <v>1</v>
      </c>
      <c r="K31" s="4">
        <v>0.06</v>
      </c>
      <c r="L31" s="6">
        <f t="shared" si="2"/>
        <v>77.94</v>
      </c>
      <c r="M31" s="8">
        <f t="shared" si="3"/>
        <v>1221.06</v>
      </c>
      <c r="N31" s="21">
        <f>(sales[[#This Row],[Price]]*sales[[#This Row],[Qty]])-(sales[[#This Row],[Discount_Amt]]*sales[[#This Row],[Qty]])</f>
        <v>1221.06</v>
      </c>
    </row>
    <row r="32" spans="2:14" x14ac:dyDescent="0.35">
      <c r="B32" s="7">
        <v>2024030</v>
      </c>
      <c r="C32" s="1" t="s">
        <v>12</v>
      </c>
      <c r="D32" s="1" t="s">
        <v>27</v>
      </c>
      <c r="E32" s="1" t="s">
        <v>35</v>
      </c>
      <c r="F32" s="1" t="s">
        <v>520</v>
      </c>
      <c r="G32" s="3">
        <v>45482</v>
      </c>
      <c r="H32" s="3">
        <v>45490</v>
      </c>
      <c r="I32" s="6">
        <v>1700</v>
      </c>
      <c r="J32" s="1">
        <v>2</v>
      </c>
      <c r="K32" s="4">
        <v>0.15</v>
      </c>
      <c r="L32" s="6">
        <f t="shared" si="2"/>
        <v>255</v>
      </c>
      <c r="M32" s="8">
        <f t="shared" si="3"/>
        <v>3145</v>
      </c>
      <c r="N32" s="21">
        <f>(sales[[#This Row],[Price]]*sales[[#This Row],[Qty]])-(sales[[#This Row],[Discount_Amt]]*sales[[#This Row],[Qty]])</f>
        <v>2890</v>
      </c>
    </row>
    <row r="33" spans="2:14" hidden="1" x14ac:dyDescent="0.35">
      <c r="B33" s="7">
        <v>2024031</v>
      </c>
      <c r="C33" s="1" t="s">
        <v>13</v>
      </c>
      <c r="D33" s="1" t="s">
        <v>28</v>
      </c>
      <c r="E33" s="1" t="s">
        <v>36</v>
      </c>
      <c r="F33" s="1" t="s">
        <v>521</v>
      </c>
      <c r="G33" s="3">
        <v>45482</v>
      </c>
      <c r="H33" s="3">
        <v>45484</v>
      </c>
      <c r="I33" s="6">
        <v>55000</v>
      </c>
      <c r="J33" s="1">
        <v>1</v>
      </c>
      <c r="K33" s="4">
        <v>0.02</v>
      </c>
      <c r="L33" s="6">
        <f t="shared" si="2"/>
        <v>1100</v>
      </c>
      <c r="M33" s="8">
        <f t="shared" si="3"/>
        <v>53900</v>
      </c>
      <c r="N33" s="21">
        <f>(sales[[#This Row],[Price]]*sales[[#This Row],[Qty]])-(sales[[#This Row],[Discount_Amt]]*sales[[#This Row],[Qty]])</f>
        <v>53900</v>
      </c>
    </row>
    <row r="34" spans="2:14" hidden="1" x14ac:dyDescent="0.35">
      <c r="B34" s="7">
        <v>2024032</v>
      </c>
      <c r="C34" s="1" t="s">
        <v>14</v>
      </c>
      <c r="D34" s="1" t="s">
        <v>29</v>
      </c>
      <c r="E34" s="1" t="s">
        <v>37</v>
      </c>
      <c r="F34" s="1" t="s">
        <v>518</v>
      </c>
      <c r="G34" s="3">
        <v>45482</v>
      </c>
      <c r="H34" s="3">
        <v>45485</v>
      </c>
      <c r="I34" s="6">
        <v>57999</v>
      </c>
      <c r="J34" s="1">
        <v>3</v>
      </c>
      <c r="K34" s="4">
        <v>0.02</v>
      </c>
      <c r="L34" s="6">
        <f t="shared" si="2"/>
        <v>1159.98</v>
      </c>
      <c r="M34" s="8">
        <f t="shared" si="3"/>
        <v>172837.02</v>
      </c>
      <c r="N34" s="21">
        <f>(sales[[#This Row],[Price]]*sales[[#This Row],[Qty]])-(sales[[#This Row],[Discount_Amt]]*sales[[#This Row],[Qty]])</f>
        <v>170517.06</v>
      </c>
    </row>
    <row r="35" spans="2:14" hidden="1" x14ac:dyDescent="0.35">
      <c r="B35" s="7">
        <v>2024033</v>
      </c>
      <c r="C35" s="1" t="s">
        <v>15</v>
      </c>
      <c r="D35" s="1" t="s">
        <v>25</v>
      </c>
      <c r="E35" s="1" t="s">
        <v>39</v>
      </c>
      <c r="F35" s="1" t="s">
        <v>518</v>
      </c>
      <c r="G35" s="3">
        <v>45482</v>
      </c>
      <c r="H35" s="3">
        <v>45487</v>
      </c>
      <c r="I35" s="6">
        <v>1399</v>
      </c>
      <c r="J35" s="1">
        <v>2</v>
      </c>
      <c r="K35" s="4">
        <v>0.02</v>
      </c>
      <c r="L35" s="6">
        <f t="shared" si="2"/>
        <v>27.98</v>
      </c>
      <c r="M35" s="8">
        <f t="shared" si="3"/>
        <v>2770.02</v>
      </c>
      <c r="N35" s="21">
        <f>(sales[[#This Row],[Price]]*sales[[#This Row],[Qty]])-(sales[[#This Row],[Discount_Amt]]*sales[[#This Row],[Qty]])</f>
        <v>2742.04</v>
      </c>
    </row>
    <row r="36" spans="2:14" hidden="1" x14ac:dyDescent="0.35">
      <c r="B36" s="7">
        <v>2024034</v>
      </c>
      <c r="C36" s="1" t="s">
        <v>16</v>
      </c>
      <c r="D36" s="1" t="s">
        <v>26</v>
      </c>
      <c r="E36" s="1" t="s">
        <v>40</v>
      </c>
      <c r="F36" s="1" t="s">
        <v>519</v>
      </c>
      <c r="G36" s="3">
        <v>45482</v>
      </c>
      <c r="H36" s="3">
        <v>45483</v>
      </c>
      <c r="I36" s="6">
        <v>999</v>
      </c>
      <c r="J36" s="1">
        <v>1</v>
      </c>
      <c r="K36" s="4">
        <v>0.02</v>
      </c>
      <c r="L36" s="6">
        <f t="shared" si="2"/>
        <v>19.98</v>
      </c>
      <c r="M36" s="8">
        <f t="shared" si="3"/>
        <v>979.02</v>
      </c>
      <c r="N36" s="21">
        <f>(sales[[#This Row],[Price]]*sales[[#This Row],[Qty]])-(sales[[#This Row],[Discount_Amt]]*sales[[#This Row],[Qty]])</f>
        <v>979.02</v>
      </c>
    </row>
    <row r="37" spans="2:14" x14ac:dyDescent="0.35">
      <c r="B37" s="7">
        <v>2024035</v>
      </c>
      <c r="C37" s="1" t="s">
        <v>17</v>
      </c>
      <c r="D37" s="1" t="s">
        <v>27</v>
      </c>
      <c r="E37" s="1" t="s">
        <v>41</v>
      </c>
      <c r="F37" s="1" t="s">
        <v>521</v>
      </c>
      <c r="G37" s="3">
        <v>45482</v>
      </c>
      <c r="H37" s="3">
        <v>45490</v>
      </c>
      <c r="I37" s="6">
        <v>2099</v>
      </c>
      <c r="J37" s="1">
        <v>2</v>
      </c>
      <c r="K37" s="4">
        <v>0.02</v>
      </c>
      <c r="L37" s="6">
        <f t="shared" si="2"/>
        <v>41.980000000000004</v>
      </c>
      <c r="M37" s="8">
        <f t="shared" si="3"/>
        <v>4156.0200000000004</v>
      </c>
      <c r="N37" s="21">
        <f>(sales[[#This Row],[Price]]*sales[[#This Row],[Qty]])-(sales[[#This Row],[Discount_Amt]]*sales[[#This Row],[Qty]])</f>
        <v>4114.04</v>
      </c>
    </row>
    <row r="38" spans="2:14" hidden="1" x14ac:dyDescent="0.35">
      <c r="B38" s="7">
        <v>2024036</v>
      </c>
      <c r="C38" s="1" t="s">
        <v>18</v>
      </c>
      <c r="D38" s="1" t="s">
        <v>28</v>
      </c>
      <c r="E38" s="1" t="s">
        <v>42</v>
      </c>
      <c r="F38" s="1" t="s">
        <v>520</v>
      </c>
      <c r="G38" s="3">
        <v>45482</v>
      </c>
      <c r="H38" s="3">
        <v>45484</v>
      </c>
      <c r="I38" s="6">
        <v>11000</v>
      </c>
      <c r="J38" s="1">
        <v>1</v>
      </c>
      <c r="K38" s="4">
        <v>0.02</v>
      </c>
      <c r="L38" s="6">
        <f t="shared" si="2"/>
        <v>220</v>
      </c>
      <c r="M38" s="8">
        <f t="shared" si="3"/>
        <v>10780</v>
      </c>
      <c r="N38" s="21">
        <f>(sales[[#This Row],[Price]]*sales[[#This Row],[Qty]])-(sales[[#This Row],[Discount_Amt]]*sales[[#This Row],[Qty]])</f>
        <v>10780</v>
      </c>
    </row>
    <row r="39" spans="2:14" hidden="1" x14ac:dyDescent="0.35">
      <c r="B39" s="7">
        <v>2024037</v>
      </c>
      <c r="C39" s="1" t="s">
        <v>19</v>
      </c>
      <c r="D39" s="1" t="s">
        <v>29</v>
      </c>
      <c r="E39" s="1" t="s">
        <v>43</v>
      </c>
      <c r="F39" s="1" t="s">
        <v>518</v>
      </c>
      <c r="G39" s="3">
        <v>45482</v>
      </c>
      <c r="H39" s="3">
        <v>45485</v>
      </c>
      <c r="I39" s="6">
        <v>800</v>
      </c>
      <c r="J39" s="1">
        <v>2</v>
      </c>
      <c r="K39" s="4">
        <v>0.02</v>
      </c>
      <c r="L39" s="6">
        <f t="shared" si="2"/>
        <v>16</v>
      </c>
      <c r="M39" s="8">
        <f t="shared" si="3"/>
        <v>1584</v>
      </c>
      <c r="N39" s="21">
        <f>(sales[[#This Row],[Price]]*sales[[#This Row],[Qty]])-(sales[[#This Row],[Discount_Amt]]*sales[[#This Row],[Qty]])</f>
        <v>1568</v>
      </c>
    </row>
    <row r="40" spans="2:14" hidden="1" x14ac:dyDescent="0.35">
      <c r="B40" s="7">
        <v>2024038</v>
      </c>
      <c r="C40" s="1" t="s">
        <v>20</v>
      </c>
      <c r="D40" s="1" t="s">
        <v>25</v>
      </c>
      <c r="E40" s="1" t="s">
        <v>44</v>
      </c>
      <c r="F40" s="1" t="s">
        <v>519</v>
      </c>
      <c r="G40" s="3">
        <v>45482</v>
      </c>
      <c r="H40" s="3">
        <v>45487</v>
      </c>
      <c r="I40" s="6">
        <v>5500</v>
      </c>
      <c r="J40" s="1">
        <v>3</v>
      </c>
      <c r="K40" s="4">
        <v>0.02</v>
      </c>
      <c r="L40" s="6">
        <f t="shared" si="2"/>
        <v>110</v>
      </c>
      <c r="M40" s="8">
        <f t="shared" si="3"/>
        <v>16390</v>
      </c>
      <c r="N40" s="21">
        <f>(sales[[#This Row],[Price]]*sales[[#This Row],[Qty]])-(sales[[#This Row],[Discount_Amt]]*sales[[#This Row],[Qty]])</f>
        <v>16170</v>
      </c>
    </row>
    <row r="41" spans="2:14" hidden="1" x14ac:dyDescent="0.35">
      <c r="B41" s="7">
        <v>2024039</v>
      </c>
      <c r="C41" s="1" t="s">
        <v>21</v>
      </c>
      <c r="D41" s="1" t="s">
        <v>26</v>
      </c>
      <c r="E41" s="1" t="s">
        <v>45</v>
      </c>
      <c r="F41" s="1" t="s">
        <v>520</v>
      </c>
      <c r="G41" s="3">
        <v>45482</v>
      </c>
      <c r="H41" s="3">
        <v>45483</v>
      </c>
      <c r="I41" s="6">
        <v>1350</v>
      </c>
      <c r="J41" s="1">
        <v>2</v>
      </c>
      <c r="K41" s="4">
        <v>7.0000000000000007E-2</v>
      </c>
      <c r="L41" s="6">
        <f t="shared" si="2"/>
        <v>94.500000000000014</v>
      </c>
      <c r="M41" s="8">
        <f t="shared" si="3"/>
        <v>2605.5</v>
      </c>
      <c r="N41" s="21">
        <f>(sales[[#This Row],[Price]]*sales[[#This Row],[Qty]])-(sales[[#This Row],[Discount_Amt]]*sales[[#This Row],[Qty]])</f>
        <v>2511</v>
      </c>
    </row>
    <row r="42" spans="2:14" hidden="1" x14ac:dyDescent="0.35">
      <c r="B42" s="7">
        <v>2024040</v>
      </c>
      <c r="C42" s="1" t="s">
        <v>22</v>
      </c>
      <c r="D42" s="1" t="s">
        <v>27</v>
      </c>
      <c r="E42" s="1" t="s">
        <v>46</v>
      </c>
      <c r="F42" s="1" t="s">
        <v>521</v>
      </c>
      <c r="G42" s="3">
        <v>45482</v>
      </c>
      <c r="H42" s="3">
        <v>45490</v>
      </c>
      <c r="I42" s="6">
        <v>4500</v>
      </c>
      <c r="J42" s="1">
        <v>7</v>
      </c>
      <c r="K42" s="4">
        <v>0.03</v>
      </c>
      <c r="L42" s="6">
        <f t="shared" si="2"/>
        <v>135</v>
      </c>
      <c r="M42" s="8">
        <f t="shared" si="3"/>
        <v>31365</v>
      </c>
      <c r="N42" s="21">
        <f>(sales[[#This Row],[Price]]*sales[[#This Row],[Qty]])-(sales[[#This Row],[Discount_Amt]]*sales[[#This Row],[Qty]])</f>
        <v>30555</v>
      </c>
    </row>
    <row r="43" spans="2:14" hidden="1" x14ac:dyDescent="0.35">
      <c r="B43" s="7">
        <v>2024041</v>
      </c>
      <c r="C43" s="1" t="s">
        <v>23</v>
      </c>
      <c r="D43" s="1" t="s">
        <v>28</v>
      </c>
      <c r="E43" s="1" t="s">
        <v>47</v>
      </c>
      <c r="F43" s="1" t="s">
        <v>518</v>
      </c>
      <c r="G43" s="3">
        <v>45482</v>
      </c>
      <c r="H43" s="3">
        <v>45484</v>
      </c>
      <c r="I43" s="6">
        <v>2350</v>
      </c>
      <c r="J43" s="1">
        <v>2</v>
      </c>
      <c r="K43" s="4">
        <v>0.08</v>
      </c>
      <c r="L43" s="6">
        <f t="shared" si="2"/>
        <v>188</v>
      </c>
      <c r="M43" s="8">
        <f t="shared" si="3"/>
        <v>4512</v>
      </c>
      <c r="N43" s="21">
        <f>(sales[[#This Row],[Price]]*sales[[#This Row],[Qty]])-(sales[[#This Row],[Discount_Amt]]*sales[[#This Row],[Qty]])</f>
        <v>4324</v>
      </c>
    </row>
    <row r="44" spans="2:14" hidden="1" x14ac:dyDescent="0.35">
      <c r="B44" s="7">
        <v>2024042</v>
      </c>
      <c r="C44" s="1" t="s">
        <v>24</v>
      </c>
      <c r="D44" s="1" t="s">
        <v>29</v>
      </c>
      <c r="E44" s="1" t="s">
        <v>48</v>
      </c>
      <c r="F44" s="1" t="s">
        <v>518</v>
      </c>
      <c r="G44" s="3">
        <v>45482</v>
      </c>
      <c r="H44" s="3">
        <v>45485</v>
      </c>
      <c r="I44" s="6">
        <v>90</v>
      </c>
      <c r="J44" s="1">
        <v>1</v>
      </c>
      <c r="K44" s="4">
        <v>0.05</v>
      </c>
      <c r="L44" s="6">
        <f t="shared" si="2"/>
        <v>4.5</v>
      </c>
      <c r="M44" s="8">
        <f t="shared" si="3"/>
        <v>85.5</v>
      </c>
      <c r="N44" s="21">
        <f>(sales[[#This Row],[Price]]*sales[[#This Row],[Qty]])-(sales[[#This Row],[Discount_Amt]]*sales[[#This Row],[Qty]])</f>
        <v>85.5</v>
      </c>
    </row>
    <row r="45" spans="2:14" hidden="1" x14ac:dyDescent="0.35">
      <c r="B45" s="7">
        <v>2024043</v>
      </c>
      <c r="C45" s="1" t="s">
        <v>4</v>
      </c>
      <c r="D45" s="1" t="s">
        <v>25</v>
      </c>
      <c r="E45" s="1" t="s">
        <v>49</v>
      </c>
      <c r="F45" s="1" t="s">
        <v>519</v>
      </c>
      <c r="G45" s="3">
        <v>45482</v>
      </c>
      <c r="H45" s="3">
        <v>45487</v>
      </c>
      <c r="I45" s="6">
        <v>280</v>
      </c>
      <c r="J45" s="1">
        <v>1</v>
      </c>
      <c r="K45" s="4">
        <v>0.05</v>
      </c>
      <c r="L45" s="6">
        <f t="shared" si="2"/>
        <v>14</v>
      </c>
      <c r="M45" s="8">
        <f t="shared" si="3"/>
        <v>266</v>
      </c>
      <c r="N45" s="21">
        <f>(sales[[#This Row],[Price]]*sales[[#This Row],[Qty]])-(sales[[#This Row],[Discount_Amt]]*sales[[#This Row],[Qty]])</f>
        <v>266</v>
      </c>
    </row>
    <row r="46" spans="2:14" hidden="1" x14ac:dyDescent="0.35">
      <c r="B46" s="7">
        <v>2024044</v>
      </c>
      <c r="C46" s="1" t="s">
        <v>5</v>
      </c>
      <c r="D46" s="1" t="s">
        <v>53</v>
      </c>
      <c r="E46" s="1" t="s">
        <v>50</v>
      </c>
      <c r="F46" s="1" t="s">
        <v>521</v>
      </c>
      <c r="G46" s="3">
        <v>45482</v>
      </c>
      <c r="H46" s="3">
        <v>45483</v>
      </c>
      <c r="I46" s="6">
        <v>70</v>
      </c>
      <c r="J46" s="1">
        <v>1</v>
      </c>
      <c r="K46" s="4">
        <v>0.05</v>
      </c>
      <c r="L46" s="6">
        <f t="shared" ref="L46:L109" si="4">I46*K46</f>
        <v>3.5</v>
      </c>
      <c r="M46" s="8">
        <f t="shared" ref="M46:M109" si="5">I46*J46-L46</f>
        <v>66.5</v>
      </c>
      <c r="N46" s="21">
        <f>(sales[[#This Row],[Price]]*sales[[#This Row],[Qty]])-(sales[[#This Row],[Discount_Amt]]*sales[[#This Row],[Qty]])</f>
        <v>66.5</v>
      </c>
    </row>
    <row r="47" spans="2:14" hidden="1" x14ac:dyDescent="0.35">
      <c r="B47" s="7">
        <v>2024045</v>
      </c>
      <c r="C47" s="1" t="s">
        <v>6</v>
      </c>
      <c r="D47" s="1" t="s">
        <v>25</v>
      </c>
      <c r="E47" s="1" t="s">
        <v>51</v>
      </c>
      <c r="F47" s="1" t="s">
        <v>520</v>
      </c>
      <c r="G47" s="3">
        <v>45482</v>
      </c>
      <c r="H47" s="3">
        <v>45490</v>
      </c>
      <c r="I47" s="6">
        <v>230</v>
      </c>
      <c r="J47" s="1">
        <v>2</v>
      </c>
      <c r="K47" s="4">
        <v>0.05</v>
      </c>
      <c r="L47" s="6">
        <f t="shared" si="4"/>
        <v>11.5</v>
      </c>
      <c r="M47" s="8">
        <f t="shared" si="5"/>
        <v>448.5</v>
      </c>
      <c r="N47" s="21">
        <f>(sales[[#This Row],[Price]]*sales[[#This Row],[Qty]])-(sales[[#This Row],[Discount_Amt]]*sales[[#This Row],[Qty]])</f>
        <v>437</v>
      </c>
    </row>
    <row r="48" spans="2:14" hidden="1" x14ac:dyDescent="0.35">
      <c r="B48" s="7">
        <v>2024046</v>
      </c>
      <c r="C48" s="1" t="s">
        <v>7</v>
      </c>
      <c r="D48" s="1" t="s">
        <v>26</v>
      </c>
      <c r="E48" s="1" t="s">
        <v>506</v>
      </c>
      <c r="F48" s="1" t="s">
        <v>518</v>
      </c>
      <c r="G48" s="3">
        <v>45482</v>
      </c>
      <c r="H48" s="3">
        <v>45484</v>
      </c>
      <c r="I48" s="6">
        <v>7999</v>
      </c>
      <c r="J48" s="1">
        <v>1</v>
      </c>
      <c r="K48" s="4">
        <v>0.03</v>
      </c>
      <c r="L48" s="6">
        <f t="shared" si="4"/>
        <v>239.97</v>
      </c>
      <c r="M48" s="8">
        <f t="shared" si="5"/>
        <v>7759.03</v>
      </c>
      <c r="N48" s="21">
        <f>(sales[[#This Row],[Price]]*sales[[#This Row],[Qty]])-(sales[[#This Row],[Discount_Amt]]*sales[[#This Row],[Qty]])</f>
        <v>7759.03</v>
      </c>
    </row>
    <row r="49" spans="2:14" x14ac:dyDescent="0.35">
      <c r="B49" s="7">
        <v>2024047</v>
      </c>
      <c r="C49" s="1" t="s">
        <v>10</v>
      </c>
      <c r="D49" s="1" t="s">
        <v>27</v>
      </c>
      <c r="E49" s="1" t="s">
        <v>507</v>
      </c>
      <c r="F49" s="1" t="s">
        <v>519</v>
      </c>
      <c r="G49" s="3">
        <v>45482</v>
      </c>
      <c r="H49" s="3">
        <v>45485</v>
      </c>
      <c r="I49" s="6">
        <v>850</v>
      </c>
      <c r="J49" s="1">
        <v>2</v>
      </c>
      <c r="K49" s="4">
        <v>0.1</v>
      </c>
      <c r="L49" s="6">
        <f t="shared" si="4"/>
        <v>85</v>
      </c>
      <c r="M49" s="8">
        <f t="shared" si="5"/>
        <v>1615</v>
      </c>
      <c r="N49" s="21">
        <f>(sales[[#This Row],[Price]]*sales[[#This Row],[Qty]])-(sales[[#This Row],[Discount_Amt]]*sales[[#This Row],[Qty]])</f>
        <v>1530</v>
      </c>
    </row>
    <row r="50" spans="2:14" hidden="1" x14ac:dyDescent="0.35">
      <c r="B50" s="7">
        <v>2024048</v>
      </c>
      <c r="C50" s="1" t="s">
        <v>8</v>
      </c>
      <c r="D50" s="1" t="s">
        <v>28</v>
      </c>
      <c r="E50" s="1" t="s">
        <v>508</v>
      </c>
      <c r="F50" s="1" t="s">
        <v>520</v>
      </c>
      <c r="G50" s="3">
        <v>45482</v>
      </c>
      <c r="H50" s="3">
        <v>45487</v>
      </c>
      <c r="I50" s="6">
        <v>65000</v>
      </c>
      <c r="J50" s="1">
        <v>7</v>
      </c>
      <c r="K50" s="4">
        <v>0.05</v>
      </c>
      <c r="L50" s="6">
        <f t="shared" si="4"/>
        <v>3250</v>
      </c>
      <c r="M50" s="8">
        <f t="shared" si="5"/>
        <v>451750</v>
      </c>
      <c r="N50" s="21">
        <f>(sales[[#This Row],[Price]]*sales[[#This Row],[Qty]])-(sales[[#This Row],[Discount_Amt]]*sales[[#This Row],[Qty]])</f>
        <v>432250</v>
      </c>
    </row>
    <row r="51" spans="2:14" hidden="1" x14ac:dyDescent="0.35">
      <c r="B51" s="7">
        <v>2024049</v>
      </c>
      <c r="C51" s="1" t="s">
        <v>9</v>
      </c>
      <c r="D51" s="1" t="s">
        <v>29</v>
      </c>
      <c r="E51" s="1" t="s">
        <v>31</v>
      </c>
      <c r="F51" s="1" t="s">
        <v>521</v>
      </c>
      <c r="G51" s="3">
        <v>45482</v>
      </c>
      <c r="H51" s="3">
        <v>45483</v>
      </c>
      <c r="I51" s="6">
        <v>450</v>
      </c>
      <c r="J51" s="1">
        <v>2</v>
      </c>
      <c r="K51" s="4">
        <v>0.05</v>
      </c>
      <c r="L51" s="6">
        <f t="shared" si="4"/>
        <v>22.5</v>
      </c>
      <c r="M51" s="8">
        <f t="shared" si="5"/>
        <v>877.5</v>
      </c>
      <c r="N51" s="21">
        <f>(sales[[#This Row],[Price]]*sales[[#This Row],[Qty]])-(sales[[#This Row],[Discount_Amt]]*sales[[#This Row],[Qty]])</f>
        <v>855</v>
      </c>
    </row>
    <row r="52" spans="2:14" x14ac:dyDescent="0.35">
      <c r="B52" s="7">
        <v>2024050</v>
      </c>
      <c r="C52" s="1" t="s">
        <v>11</v>
      </c>
      <c r="D52" s="1" t="s">
        <v>25</v>
      </c>
      <c r="E52" s="1" t="s">
        <v>32</v>
      </c>
      <c r="F52" s="1" t="s">
        <v>518</v>
      </c>
      <c r="G52" s="3">
        <v>45482</v>
      </c>
      <c r="H52" s="3">
        <v>45490</v>
      </c>
      <c r="I52" s="6">
        <v>1299</v>
      </c>
      <c r="J52" s="1">
        <v>2</v>
      </c>
      <c r="K52" s="4">
        <v>0.02</v>
      </c>
      <c r="L52" s="6">
        <f t="shared" si="4"/>
        <v>25.98</v>
      </c>
      <c r="M52" s="8">
        <f t="shared" si="5"/>
        <v>2572.02</v>
      </c>
      <c r="N52" s="21">
        <f>(sales[[#This Row],[Price]]*sales[[#This Row],[Qty]])-(sales[[#This Row],[Discount_Amt]]*sales[[#This Row],[Qty]])</f>
        <v>2546.04</v>
      </c>
    </row>
    <row r="53" spans="2:14" x14ac:dyDescent="0.35">
      <c r="B53" s="7">
        <v>2024051</v>
      </c>
      <c r="C53" s="1" t="s">
        <v>12</v>
      </c>
      <c r="D53" s="1" t="s">
        <v>30</v>
      </c>
      <c r="E53" s="1" t="s">
        <v>38</v>
      </c>
      <c r="F53" s="1" t="s">
        <v>518</v>
      </c>
      <c r="G53" s="3">
        <v>45482</v>
      </c>
      <c r="H53" s="3">
        <v>45484</v>
      </c>
      <c r="I53" s="6">
        <v>1700</v>
      </c>
      <c r="J53" s="1">
        <v>1</v>
      </c>
      <c r="K53" s="4">
        <v>0.06</v>
      </c>
      <c r="L53" s="6">
        <f t="shared" si="4"/>
        <v>102</v>
      </c>
      <c r="M53" s="8">
        <f t="shared" si="5"/>
        <v>1598</v>
      </c>
      <c r="N53" s="21">
        <f>(sales[[#This Row],[Price]]*sales[[#This Row],[Qty]])-(sales[[#This Row],[Discount_Amt]]*sales[[#This Row],[Qty]])</f>
        <v>1598</v>
      </c>
    </row>
    <row r="54" spans="2:14" hidden="1" x14ac:dyDescent="0.35">
      <c r="B54" s="7">
        <v>2024052</v>
      </c>
      <c r="C54" s="1" t="s">
        <v>13</v>
      </c>
      <c r="D54" s="1" t="s">
        <v>27</v>
      </c>
      <c r="E54" s="1" t="s">
        <v>33</v>
      </c>
      <c r="F54" s="1" t="s">
        <v>519</v>
      </c>
      <c r="G54" s="3">
        <v>45482</v>
      </c>
      <c r="H54" s="3">
        <v>45485</v>
      </c>
      <c r="I54" s="6">
        <v>55000</v>
      </c>
      <c r="J54" s="1">
        <v>2</v>
      </c>
      <c r="K54" s="4">
        <v>0.15</v>
      </c>
      <c r="L54" s="6">
        <f t="shared" si="4"/>
        <v>8250</v>
      </c>
      <c r="M54" s="8">
        <f t="shared" si="5"/>
        <v>101750</v>
      </c>
      <c r="N54" s="21">
        <f>(sales[[#This Row],[Price]]*sales[[#This Row],[Qty]])-(sales[[#This Row],[Discount_Amt]]*sales[[#This Row],[Qty]])</f>
        <v>93500</v>
      </c>
    </row>
    <row r="55" spans="2:14" hidden="1" x14ac:dyDescent="0.35">
      <c r="B55" s="7">
        <v>2024053</v>
      </c>
      <c r="C55" s="1" t="s">
        <v>14</v>
      </c>
      <c r="D55" s="1" t="s">
        <v>28</v>
      </c>
      <c r="E55" s="1" t="s">
        <v>34</v>
      </c>
      <c r="F55" s="1" t="s">
        <v>521</v>
      </c>
      <c r="G55" s="3">
        <v>45482</v>
      </c>
      <c r="H55" s="3">
        <v>45487</v>
      </c>
      <c r="I55" s="6">
        <v>57999</v>
      </c>
      <c r="J55" s="1">
        <v>4</v>
      </c>
      <c r="K55" s="4">
        <v>0.02</v>
      </c>
      <c r="L55" s="6">
        <f t="shared" si="4"/>
        <v>1159.98</v>
      </c>
      <c r="M55" s="8">
        <f t="shared" si="5"/>
        <v>230836.02</v>
      </c>
      <c r="N55" s="21">
        <f>(sales[[#This Row],[Price]]*sales[[#This Row],[Qty]])-(sales[[#This Row],[Discount_Amt]]*sales[[#This Row],[Qty]])</f>
        <v>227356.08</v>
      </c>
    </row>
    <row r="56" spans="2:14" hidden="1" x14ac:dyDescent="0.35">
      <c r="B56" s="7">
        <v>2024054</v>
      </c>
      <c r="C56" s="1" t="s">
        <v>15</v>
      </c>
      <c r="D56" s="1" t="s">
        <v>29</v>
      </c>
      <c r="E56" s="1" t="s">
        <v>35</v>
      </c>
      <c r="F56" s="1" t="s">
        <v>520</v>
      </c>
      <c r="G56" s="3">
        <v>45482</v>
      </c>
      <c r="H56" s="3">
        <v>45483</v>
      </c>
      <c r="I56" s="6">
        <v>1399</v>
      </c>
      <c r="J56" s="1">
        <v>3</v>
      </c>
      <c r="K56" s="4">
        <v>0.02</v>
      </c>
      <c r="L56" s="6">
        <f t="shared" si="4"/>
        <v>27.98</v>
      </c>
      <c r="M56" s="8">
        <f t="shared" si="5"/>
        <v>4169.0200000000004</v>
      </c>
      <c r="N56" s="21">
        <f>(sales[[#This Row],[Price]]*sales[[#This Row],[Qty]])-(sales[[#This Row],[Discount_Amt]]*sales[[#This Row],[Qty]])</f>
        <v>4113.0600000000004</v>
      </c>
    </row>
    <row r="57" spans="2:14" hidden="1" x14ac:dyDescent="0.35">
      <c r="B57" s="7">
        <v>2024055</v>
      </c>
      <c r="C57" s="1" t="s">
        <v>16</v>
      </c>
      <c r="D57" s="1" t="s">
        <v>25</v>
      </c>
      <c r="E57" s="1" t="s">
        <v>36</v>
      </c>
      <c r="F57" s="1" t="s">
        <v>518</v>
      </c>
      <c r="G57" s="3">
        <v>45482</v>
      </c>
      <c r="H57" s="3">
        <v>45490</v>
      </c>
      <c r="I57" s="6">
        <v>999</v>
      </c>
      <c r="J57" s="1">
        <v>2</v>
      </c>
      <c r="K57" s="4">
        <v>0.02</v>
      </c>
      <c r="L57" s="6">
        <f t="shared" si="4"/>
        <v>19.98</v>
      </c>
      <c r="M57" s="8">
        <f t="shared" si="5"/>
        <v>1978.02</v>
      </c>
      <c r="N57" s="21">
        <f>(sales[[#This Row],[Price]]*sales[[#This Row],[Qty]])-(sales[[#This Row],[Discount_Amt]]*sales[[#This Row],[Qty]])</f>
        <v>1958.04</v>
      </c>
    </row>
    <row r="58" spans="2:14" x14ac:dyDescent="0.35">
      <c r="B58" s="7">
        <v>2024056</v>
      </c>
      <c r="C58" s="1" t="s">
        <v>17</v>
      </c>
      <c r="D58" s="1" t="s">
        <v>26</v>
      </c>
      <c r="E58" s="1" t="s">
        <v>37</v>
      </c>
      <c r="F58" s="1" t="s">
        <v>519</v>
      </c>
      <c r="G58" s="3">
        <v>45482</v>
      </c>
      <c r="H58" s="3">
        <v>45484</v>
      </c>
      <c r="I58" s="6">
        <v>2099</v>
      </c>
      <c r="J58" s="1">
        <v>1</v>
      </c>
      <c r="K58" s="4">
        <v>0.02</v>
      </c>
      <c r="L58" s="6">
        <f t="shared" si="4"/>
        <v>41.980000000000004</v>
      </c>
      <c r="M58" s="8">
        <f t="shared" si="5"/>
        <v>2057.02</v>
      </c>
      <c r="N58" s="21">
        <f>(sales[[#This Row],[Price]]*sales[[#This Row],[Qty]])-(sales[[#This Row],[Discount_Amt]]*sales[[#This Row],[Qty]])</f>
        <v>2057.02</v>
      </c>
    </row>
    <row r="59" spans="2:14" hidden="1" x14ac:dyDescent="0.35">
      <c r="B59" s="7">
        <v>2024057</v>
      </c>
      <c r="C59" s="1" t="s">
        <v>18</v>
      </c>
      <c r="D59" s="1" t="s">
        <v>27</v>
      </c>
      <c r="E59" s="1" t="s">
        <v>39</v>
      </c>
      <c r="F59" s="1" t="s">
        <v>520</v>
      </c>
      <c r="G59" s="3">
        <v>45482</v>
      </c>
      <c r="H59" s="3">
        <v>45485</v>
      </c>
      <c r="I59" s="6">
        <v>11000</v>
      </c>
      <c r="J59" s="1">
        <v>1</v>
      </c>
      <c r="K59" s="4">
        <v>0.02</v>
      </c>
      <c r="L59" s="6">
        <f t="shared" si="4"/>
        <v>220</v>
      </c>
      <c r="M59" s="8">
        <f t="shared" si="5"/>
        <v>10780</v>
      </c>
      <c r="N59" s="21">
        <f>(sales[[#This Row],[Price]]*sales[[#This Row],[Qty]])-(sales[[#This Row],[Discount_Amt]]*sales[[#This Row],[Qty]])</f>
        <v>10780</v>
      </c>
    </row>
    <row r="60" spans="2:14" hidden="1" x14ac:dyDescent="0.35">
      <c r="B60" s="7">
        <v>2024058</v>
      </c>
      <c r="C60" s="1" t="s">
        <v>19</v>
      </c>
      <c r="D60" s="1" t="s">
        <v>28</v>
      </c>
      <c r="E60" s="1" t="s">
        <v>40</v>
      </c>
      <c r="F60" s="1" t="s">
        <v>521</v>
      </c>
      <c r="G60" s="3">
        <v>45482</v>
      </c>
      <c r="H60" s="3">
        <v>45487</v>
      </c>
      <c r="I60" s="6">
        <v>800</v>
      </c>
      <c r="J60" s="1">
        <v>2</v>
      </c>
      <c r="K60" s="4">
        <v>0.02</v>
      </c>
      <c r="L60" s="6">
        <f t="shared" si="4"/>
        <v>16</v>
      </c>
      <c r="M60" s="8">
        <f t="shared" si="5"/>
        <v>1584</v>
      </c>
      <c r="N60" s="21">
        <f>(sales[[#This Row],[Price]]*sales[[#This Row],[Qty]])-(sales[[#This Row],[Discount_Amt]]*sales[[#This Row],[Qty]])</f>
        <v>1568</v>
      </c>
    </row>
    <row r="61" spans="2:14" hidden="1" x14ac:dyDescent="0.35">
      <c r="B61" s="7">
        <v>2024059</v>
      </c>
      <c r="C61" s="1" t="s">
        <v>20</v>
      </c>
      <c r="D61" s="1" t="s">
        <v>29</v>
      </c>
      <c r="E61" s="1" t="s">
        <v>41</v>
      </c>
      <c r="F61" s="1" t="s">
        <v>518</v>
      </c>
      <c r="G61" s="3">
        <v>45482</v>
      </c>
      <c r="H61" s="3">
        <v>45483</v>
      </c>
      <c r="I61" s="6">
        <v>5500</v>
      </c>
      <c r="J61" s="1">
        <v>1</v>
      </c>
      <c r="K61" s="4">
        <v>0.02</v>
      </c>
      <c r="L61" s="6">
        <f t="shared" si="4"/>
        <v>110</v>
      </c>
      <c r="M61" s="8">
        <f t="shared" si="5"/>
        <v>5390</v>
      </c>
      <c r="N61" s="21">
        <f>(sales[[#This Row],[Price]]*sales[[#This Row],[Qty]])-(sales[[#This Row],[Discount_Amt]]*sales[[#This Row],[Qty]])</f>
        <v>5390</v>
      </c>
    </row>
    <row r="62" spans="2:14" hidden="1" x14ac:dyDescent="0.35">
      <c r="B62" s="7">
        <v>2024060</v>
      </c>
      <c r="C62" s="1" t="s">
        <v>21</v>
      </c>
      <c r="D62" s="1" t="s">
        <v>25</v>
      </c>
      <c r="E62" s="1" t="s">
        <v>42</v>
      </c>
      <c r="F62" s="1" t="s">
        <v>518</v>
      </c>
      <c r="G62" s="3">
        <v>45482</v>
      </c>
      <c r="H62" s="3">
        <v>45490</v>
      </c>
      <c r="I62" s="6">
        <v>1350</v>
      </c>
      <c r="J62" s="1">
        <v>3</v>
      </c>
      <c r="K62" s="4">
        <v>0.02</v>
      </c>
      <c r="L62" s="6">
        <f t="shared" si="4"/>
        <v>27</v>
      </c>
      <c r="M62" s="8">
        <f t="shared" si="5"/>
        <v>4023</v>
      </c>
      <c r="N62" s="21">
        <f>(sales[[#This Row],[Price]]*sales[[#This Row],[Qty]])-(sales[[#This Row],[Discount_Amt]]*sales[[#This Row],[Qty]])</f>
        <v>3969</v>
      </c>
    </row>
    <row r="63" spans="2:14" hidden="1" x14ac:dyDescent="0.35">
      <c r="B63" s="7">
        <v>2024061</v>
      </c>
      <c r="C63" s="1" t="s">
        <v>22</v>
      </c>
      <c r="D63" s="1" t="s">
        <v>26</v>
      </c>
      <c r="E63" s="1" t="s">
        <v>43</v>
      </c>
      <c r="F63" s="1" t="s">
        <v>519</v>
      </c>
      <c r="G63" s="3">
        <v>45482</v>
      </c>
      <c r="H63" s="3">
        <v>45484</v>
      </c>
      <c r="I63" s="6">
        <v>4500</v>
      </c>
      <c r="J63" s="1">
        <v>2</v>
      </c>
      <c r="K63" s="4">
        <v>7.0000000000000007E-2</v>
      </c>
      <c r="L63" s="6">
        <f t="shared" si="4"/>
        <v>315.00000000000006</v>
      </c>
      <c r="M63" s="8">
        <f t="shared" si="5"/>
        <v>8685</v>
      </c>
      <c r="N63" s="21">
        <f>(sales[[#This Row],[Price]]*sales[[#This Row],[Qty]])-(sales[[#This Row],[Discount_Amt]]*sales[[#This Row],[Qty]])</f>
        <v>8370</v>
      </c>
    </row>
    <row r="64" spans="2:14" hidden="1" x14ac:dyDescent="0.35">
      <c r="B64" s="7">
        <v>2024062</v>
      </c>
      <c r="C64" s="1" t="s">
        <v>23</v>
      </c>
      <c r="D64" s="1" t="s">
        <v>27</v>
      </c>
      <c r="E64" s="1" t="s">
        <v>44</v>
      </c>
      <c r="F64" s="1" t="s">
        <v>521</v>
      </c>
      <c r="G64" s="3">
        <v>45482</v>
      </c>
      <c r="H64" s="3">
        <v>45485</v>
      </c>
      <c r="I64" s="6">
        <v>2350</v>
      </c>
      <c r="J64" s="1">
        <v>1</v>
      </c>
      <c r="K64" s="4">
        <v>0.03</v>
      </c>
      <c r="L64" s="6">
        <f t="shared" si="4"/>
        <v>70.5</v>
      </c>
      <c r="M64" s="8">
        <f t="shared" si="5"/>
        <v>2279.5</v>
      </c>
      <c r="N64" s="21">
        <f>(sales[[#This Row],[Price]]*sales[[#This Row],[Qty]])-(sales[[#This Row],[Discount_Amt]]*sales[[#This Row],[Qty]])</f>
        <v>2279.5</v>
      </c>
    </row>
    <row r="65" spans="2:14" hidden="1" x14ac:dyDescent="0.35">
      <c r="B65" s="7">
        <v>2024063</v>
      </c>
      <c r="C65" s="1" t="s">
        <v>24</v>
      </c>
      <c r="D65" s="1" t="s">
        <v>28</v>
      </c>
      <c r="E65" s="1" t="s">
        <v>45</v>
      </c>
      <c r="F65" s="1" t="s">
        <v>520</v>
      </c>
      <c r="G65" s="3">
        <v>45482</v>
      </c>
      <c r="H65" s="3">
        <v>45487</v>
      </c>
      <c r="I65" s="6">
        <v>90</v>
      </c>
      <c r="J65" s="1">
        <v>2</v>
      </c>
      <c r="K65" s="4">
        <v>0.08</v>
      </c>
      <c r="L65" s="6">
        <f t="shared" si="4"/>
        <v>7.2</v>
      </c>
      <c r="M65" s="8">
        <f t="shared" si="5"/>
        <v>172.8</v>
      </c>
      <c r="N65" s="21">
        <f>(sales[[#This Row],[Price]]*sales[[#This Row],[Qty]])-(sales[[#This Row],[Discount_Amt]]*sales[[#This Row],[Qty]])</f>
        <v>165.6</v>
      </c>
    </row>
    <row r="66" spans="2:14" hidden="1" x14ac:dyDescent="0.35">
      <c r="B66" s="7">
        <v>2024064</v>
      </c>
      <c r="C66" s="1" t="s">
        <v>4</v>
      </c>
      <c r="D66" s="1" t="s">
        <v>29</v>
      </c>
      <c r="E66" s="1" t="s">
        <v>46</v>
      </c>
      <c r="F66" s="1" t="s">
        <v>518</v>
      </c>
      <c r="G66" s="3">
        <v>45482</v>
      </c>
      <c r="H66" s="3">
        <v>45483</v>
      </c>
      <c r="I66" s="6">
        <v>280</v>
      </c>
      <c r="J66" s="1">
        <v>1</v>
      </c>
      <c r="K66" s="4">
        <v>0.05</v>
      </c>
      <c r="L66" s="6">
        <f t="shared" si="4"/>
        <v>14</v>
      </c>
      <c r="M66" s="8">
        <f t="shared" si="5"/>
        <v>266</v>
      </c>
      <c r="N66" s="21">
        <f>(sales[[#This Row],[Price]]*sales[[#This Row],[Qty]])-(sales[[#This Row],[Discount_Amt]]*sales[[#This Row],[Qty]])</f>
        <v>266</v>
      </c>
    </row>
    <row r="67" spans="2:14" hidden="1" x14ac:dyDescent="0.35">
      <c r="B67" s="7">
        <v>2024065</v>
      </c>
      <c r="C67" s="1" t="s">
        <v>5</v>
      </c>
      <c r="D67" s="1" t="s">
        <v>25</v>
      </c>
      <c r="E67" s="1" t="s">
        <v>47</v>
      </c>
      <c r="F67" s="1" t="s">
        <v>519</v>
      </c>
      <c r="G67" s="3">
        <v>45482</v>
      </c>
      <c r="H67" s="3">
        <v>45490</v>
      </c>
      <c r="I67" s="6">
        <v>70</v>
      </c>
      <c r="J67" s="1">
        <v>2</v>
      </c>
      <c r="K67" s="4">
        <v>0.05</v>
      </c>
      <c r="L67" s="6">
        <f t="shared" si="4"/>
        <v>3.5</v>
      </c>
      <c r="M67" s="8">
        <f t="shared" si="5"/>
        <v>136.5</v>
      </c>
      <c r="N67" s="21">
        <f>(sales[[#This Row],[Price]]*sales[[#This Row],[Qty]])-(sales[[#This Row],[Discount_Amt]]*sales[[#This Row],[Qty]])</f>
        <v>133</v>
      </c>
    </row>
    <row r="68" spans="2:14" hidden="1" x14ac:dyDescent="0.35">
      <c r="B68" s="7">
        <v>2024066</v>
      </c>
      <c r="C68" s="1" t="s">
        <v>6</v>
      </c>
      <c r="D68" s="1" t="s">
        <v>54</v>
      </c>
      <c r="E68" s="1" t="s">
        <v>48</v>
      </c>
      <c r="F68" s="1" t="s">
        <v>520</v>
      </c>
      <c r="G68" s="3">
        <v>45482</v>
      </c>
      <c r="H68" s="3">
        <v>45484</v>
      </c>
      <c r="I68" s="6">
        <v>230</v>
      </c>
      <c r="J68" s="1">
        <v>3</v>
      </c>
      <c r="K68" s="4">
        <v>0.05</v>
      </c>
      <c r="L68" s="6">
        <f t="shared" si="4"/>
        <v>11.5</v>
      </c>
      <c r="M68" s="8">
        <f t="shared" si="5"/>
        <v>678.5</v>
      </c>
      <c r="N68" s="21">
        <f>(sales[[#This Row],[Price]]*sales[[#This Row],[Qty]])-(sales[[#This Row],[Discount_Amt]]*sales[[#This Row],[Qty]])</f>
        <v>655.5</v>
      </c>
    </row>
    <row r="69" spans="2:14" hidden="1" x14ac:dyDescent="0.35">
      <c r="B69" s="7">
        <v>2024067</v>
      </c>
      <c r="C69" s="1" t="s">
        <v>7</v>
      </c>
      <c r="D69" s="1" t="s">
        <v>25</v>
      </c>
      <c r="E69" s="1" t="s">
        <v>49</v>
      </c>
      <c r="F69" s="1" t="s">
        <v>521</v>
      </c>
      <c r="G69" s="3">
        <v>45482</v>
      </c>
      <c r="H69" s="3">
        <v>45485</v>
      </c>
      <c r="I69" s="6">
        <v>7999</v>
      </c>
      <c r="J69" s="1">
        <v>2</v>
      </c>
      <c r="K69" s="4">
        <v>0.05</v>
      </c>
      <c r="L69" s="6">
        <f t="shared" si="4"/>
        <v>399.95000000000005</v>
      </c>
      <c r="M69" s="8">
        <f t="shared" si="5"/>
        <v>15598.05</v>
      </c>
      <c r="N69" s="21">
        <f>(sales[[#This Row],[Price]]*sales[[#This Row],[Qty]])-(sales[[#This Row],[Discount_Amt]]*sales[[#This Row],[Qty]])</f>
        <v>15198.1</v>
      </c>
    </row>
    <row r="70" spans="2:14" x14ac:dyDescent="0.35">
      <c r="B70" s="7">
        <v>2024068</v>
      </c>
      <c r="C70" s="1" t="s">
        <v>10</v>
      </c>
      <c r="D70" s="1" t="s">
        <v>26</v>
      </c>
      <c r="E70" s="1" t="s">
        <v>50</v>
      </c>
      <c r="F70" s="1" t="s">
        <v>518</v>
      </c>
      <c r="G70" s="3">
        <v>45482</v>
      </c>
      <c r="H70" s="3">
        <v>45487</v>
      </c>
      <c r="I70" s="6">
        <v>850</v>
      </c>
      <c r="J70" s="1">
        <v>7</v>
      </c>
      <c r="K70" s="4">
        <v>0.03</v>
      </c>
      <c r="L70" s="6">
        <f t="shared" si="4"/>
        <v>25.5</v>
      </c>
      <c r="M70" s="8">
        <f t="shared" si="5"/>
        <v>5924.5</v>
      </c>
      <c r="N70" s="21">
        <f>(sales[[#This Row],[Price]]*sales[[#This Row],[Qty]])-(sales[[#This Row],[Discount_Amt]]*sales[[#This Row],[Qty]])</f>
        <v>5771.5</v>
      </c>
    </row>
    <row r="71" spans="2:14" hidden="1" x14ac:dyDescent="0.35">
      <c r="B71" s="7">
        <v>2024069</v>
      </c>
      <c r="C71" s="1" t="s">
        <v>8</v>
      </c>
      <c r="D71" s="1" t="s">
        <v>27</v>
      </c>
      <c r="E71" s="1" t="s">
        <v>51</v>
      </c>
      <c r="F71" s="1" t="s">
        <v>518</v>
      </c>
      <c r="G71" s="3">
        <v>45482</v>
      </c>
      <c r="H71" s="3">
        <v>45483</v>
      </c>
      <c r="I71" s="6">
        <v>65000</v>
      </c>
      <c r="J71" s="1">
        <v>2</v>
      </c>
      <c r="K71" s="4">
        <v>0.1</v>
      </c>
      <c r="L71" s="6">
        <f t="shared" si="4"/>
        <v>6500</v>
      </c>
      <c r="M71" s="8">
        <f t="shared" si="5"/>
        <v>123500</v>
      </c>
      <c r="N71" s="21">
        <f>(sales[[#This Row],[Price]]*sales[[#This Row],[Qty]])-(sales[[#This Row],[Discount_Amt]]*sales[[#This Row],[Qty]])</f>
        <v>117000</v>
      </c>
    </row>
    <row r="72" spans="2:14" hidden="1" x14ac:dyDescent="0.35">
      <c r="B72" s="7">
        <v>2024070</v>
      </c>
      <c r="C72" s="1" t="s">
        <v>9</v>
      </c>
      <c r="D72" s="1" t="s">
        <v>28</v>
      </c>
      <c r="E72" s="1" t="s">
        <v>506</v>
      </c>
      <c r="F72" s="1" t="s">
        <v>519</v>
      </c>
      <c r="G72" s="3">
        <v>45482</v>
      </c>
      <c r="H72" s="3">
        <v>45490</v>
      </c>
      <c r="I72" s="6">
        <v>450</v>
      </c>
      <c r="J72" s="1">
        <v>1</v>
      </c>
      <c r="K72" s="4">
        <v>0.05</v>
      </c>
      <c r="L72" s="6">
        <f t="shared" si="4"/>
        <v>22.5</v>
      </c>
      <c r="M72" s="8">
        <f t="shared" si="5"/>
        <v>427.5</v>
      </c>
      <c r="N72" s="21">
        <f>(sales[[#This Row],[Price]]*sales[[#This Row],[Qty]])-(sales[[#This Row],[Discount_Amt]]*sales[[#This Row],[Qty]])</f>
        <v>427.5</v>
      </c>
    </row>
    <row r="73" spans="2:14" x14ac:dyDescent="0.35">
      <c r="B73" s="7">
        <v>2024071</v>
      </c>
      <c r="C73" s="1" t="s">
        <v>11</v>
      </c>
      <c r="D73" s="1" t="s">
        <v>29</v>
      </c>
      <c r="E73" s="1" t="s">
        <v>507</v>
      </c>
      <c r="F73" s="1" t="s">
        <v>521</v>
      </c>
      <c r="G73" s="3">
        <v>45482</v>
      </c>
      <c r="H73" s="3">
        <v>45484</v>
      </c>
      <c r="I73" s="6">
        <v>1299</v>
      </c>
      <c r="J73" s="1">
        <v>1</v>
      </c>
      <c r="K73" s="4">
        <v>0.05</v>
      </c>
      <c r="L73" s="6">
        <f t="shared" si="4"/>
        <v>64.95</v>
      </c>
      <c r="M73" s="8">
        <f t="shared" si="5"/>
        <v>1234.05</v>
      </c>
      <c r="N73" s="21">
        <f>(sales[[#This Row],[Price]]*sales[[#This Row],[Qty]])-(sales[[#This Row],[Discount_Amt]]*sales[[#This Row],[Qty]])</f>
        <v>1234.05</v>
      </c>
    </row>
    <row r="74" spans="2:14" x14ac:dyDescent="0.35">
      <c r="B74" s="7">
        <v>2024072</v>
      </c>
      <c r="C74" s="1" t="s">
        <v>12</v>
      </c>
      <c r="D74" s="1" t="s">
        <v>25</v>
      </c>
      <c r="E74" s="1" t="s">
        <v>508</v>
      </c>
      <c r="F74" s="1" t="s">
        <v>520</v>
      </c>
      <c r="G74" s="3">
        <v>45482</v>
      </c>
      <c r="H74" s="3">
        <v>45485</v>
      </c>
      <c r="I74" s="6">
        <v>1700</v>
      </c>
      <c r="J74" s="1">
        <v>1</v>
      </c>
      <c r="K74" s="4">
        <v>0.02</v>
      </c>
      <c r="L74" s="6">
        <f t="shared" si="4"/>
        <v>34</v>
      </c>
      <c r="M74" s="8">
        <f t="shared" si="5"/>
        <v>1666</v>
      </c>
      <c r="N74" s="21">
        <f>(sales[[#This Row],[Price]]*sales[[#This Row],[Qty]])-(sales[[#This Row],[Discount_Amt]]*sales[[#This Row],[Qty]])</f>
        <v>1666</v>
      </c>
    </row>
    <row r="75" spans="2:14" hidden="1" x14ac:dyDescent="0.35">
      <c r="B75" s="7">
        <v>2024073</v>
      </c>
      <c r="C75" s="1" t="s">
        <v>13</v>
      </c>
      <c r="D75" s="1" t="s">
        <v>30</v>
      </c>
      <c r="E75" s="1" t="s">
        <v>31</v>
      </c>
      <c r="F75" s="1" t="s">
        <v>518</v>
      </c>
      <c r="G75" s="3">
        <v>45482</v>
      </c>
      <c r="H75" s="3">
        <v>45487</v>
      </c>
      <c r="I75" s="6">
        <v>55000</v>
      </c>
      <c r="J75" s="1">
        <v>2</v>
      </c>
      <c r="K75" s="4">
        <v>0.06</v>
      </c>
      <c r="L75" s="6">
        <f t="shared" si="4"/>
        <v>3300</v>
      </c>
      <c r="M75" s="8">
        <f t="shared" si="5"/>
        <v>106700</v>
      </c>
      <c r="N75" s="21">
        <f>(sales[[#This Row],[Price]]*sales[[#This Row],[Qty]])-(sales[[#This Row],[Discount_Amt]]*sales[[#This Row],[Qty]])</f>
        <v>103400</v>
      </c>
    </row>
    <row r="76" spans="2:14" hidden="1" x14ac:dyDescent="0.35">
      <c r="B76" s="7">
        <v>2024074</v>
      </c>
      <c r="C76" s="1" t="s">
        <v>14</v>
      </c>
      <c r="D76" s="1" t="s">
        <v>27</v>
      </c>
      <c r="E76" s="1" t="s">
        <v>32</v>
      </c>
      <c r="F76" s="1" t="s">
        <v>519</v>
      </c>
      <c r="G76" s="3">
        <v>45482</v>
      </c>
      <c r="H76" s="3">
        <v>45483</v>
      </c>
      <c r="I76" s="6">
        <v>57999</v>
      </c>
      <c r="J76" s="1">
        <v>1</v>
      </c>
      <c r="K76" s="4">
        <v>0.15</v>
      </c>
      <c r="L76" s="6">
        <f t="shared" si="4"/>
        <v>8699.85</v>
      </c>
      <c r="M76" s="8">
        <f t="shared" si="5"/>
        <v>49299.15</v>
      </c>
      <c r="N76" s="21">
        <f>(sales[[#This Row],[Price]]*sales[[#This Row],[Qty]])-(sales[[#This Row],[Discount_Amt]]*sales[[#This Row],[Qty]])</f>
        <v>49299.15</v>
      </c>
    </row>
    <row r="77" spans="2:14" hidden="1" x14ac:dyDescent="0.35">
      <c r="B77" s="7">
        <v>2024075</v>
      </c>
      <c r="C77" s="1" t="s">
        <v>15</v>
      </c>
      <c r="D77" s="1" t="s">
        <v>28</v>
      </c>
      <c r="E77" s="1" t="s">
        <v>38</v>
      </c>
      <c r="F77" s="1" t="s">
        <v>520</v>
      </c>
      <c r="G77" s="3">
        <v>45482</v>
      </c>
      <c r="H77" s="3">
        <v>45490</v>
      </c>
      <c r="I77" s="6">
        <v>1399</v>
      </c>
      <c r="J77" s="1">
        <v>2</v>
      </c>
      <c r="K77" s="4">
        <v>0.02</v>
      </c>
      <c r="L77" s="6">
        <f t="shared" si="4"/>
        <v>27.98</v>
      </c>
      <c r="M77" s="8">
        <f t="shared" si="5"/>
        <v>2770.02</v>
      </c>
      <c r="N77" s="21">
        <f>(sales[[#This Row],[Price]]*sales[[#This Row],[Qty]])-(sales[[#This Row],[Discount_Amt]]*sales[[#This Row],[Qty]])</f>
        <v>2742.04</v>
      </c>
    </row>
    <row r="78" spans="2:14" hidden="1" x14ac:dyDescent="0.35">
      <c r="B78" s="7">
        <v>2024076</v>
      </c>
      <c r="C78" s="1" t="s">
        <v>16</v>
      </c>
      <c r="D78" s="1" t="s">
        <v>29</v>
      </c>
      <c r="E78" s="1" t="s">
        <v>33</v>
      </c>
      <c r="F78" s="1" t="s">
        <v>521</v>
      </c>
      <c r="G78" s="3">
        <v>45482</v>
      </c>
      <c r="H78" s="3">
        <v>45484</v>
      </c>
      <c r="I78" s="6">
        <v>999</v>
      </c>
      <c r="J78" s="1">
        <v>7</v>
      </c>
      <c r="K78" s="4">
        <v>0.02</v>
      </c>
      <c r="L78" s="6">
        <f t="shared" si="4"/>
        <v>19.98</v>
      </c>
      <c r="M78" s="8">
        <f t="shared" si="5"/>
        <v>6973.02</v>
      </c>
      <c r="N78" s="21">
        <f>(sales[[#This Row],[Price]]*sales[[#This Row],[Qty]])-(sales[[#This Row],[Discount_Amt]]*sales[[#This Row],[Qty]])</f>
        <v>6853.14</v>
      </c>
    </row>
    <row r="79" spans="2:14" x14ac:dyDescent="0.35">
      <c r="B79" s="7">
        <v>2024077</v>
      </c>
      <c r="C79" s="1" t="s">
        <v>17</v>
      </c>
      <c r="D79" s="1" t="s">
        <v>25</v>
      </c>
      <c r="E79" s="1" t="s">
        <v>34</v>
      </c>
      <c r="F79" s="1" t="s">
        <v>518</v>
      </c>
      <c r="G79" s="3">
        <v>45482</v>
      </c>
      <c r="H79" s="3">
        <v>45485</v>
      </c>
      <c r="I79" s="6">
        <v>2099</v>
      </c>
      <c r="J79" s="1">
        <v>2</v>
      </c>
      <c r="K79" s="4">
        <v>0.02</v>
      </c>
      <c r="L79" s="6">
        <f t="shared" si="4"/>
        <v>41.980000000000004</v>
      </c>
      <c r="M79" s="8">
        <f t="shared" si="5"/>
        <v>4156.0200000000004</v>
      </c>
      <c r="N79" s="21">
        <f>(sales[[#This Row],[Price]]*sales[[#This Row],[Qty]])-(sales[[#This Row],[Discount_Amt]]*sales[[#This Row],[Qty]])</f>
        <v>4114.04</v>
      </c>
    </row>
    <row r="80" spans="2:14" hidden="1" x14ac:dyDescent="0.35">
      <c r="B80" s="7">
        <v>2024078</v>
      </c>
      <c r="C80" s="1" t="s">
        <v>18</v>
      </c>
      <c r="D80" s="1" t="s">
        <v>26</v>
      </c>
      <c r="E80" s="1" t="s">
        <v>35</v>
      </c>
      <c r="F80" s="1" t="s">
        <v>518</v>
      </c>
      <c r="G80" s="3">
        <v>45482</v>
      </c>
      <c r="H80" s="3">
        <v>45487</v>
      </c>
      <c r="I80" s="6">
        <v>11000</v>
      </c>
      <c r="J80" s="1">
        <v>2</v>
      </c>
      <c r="K80" s="4">
        <v>0.02</v>
      </c>
      <c r="L80" s="6">
        <f t="shared" si="4"/>
        <v>220</v>
      </c>
      <c r="M80" s="8">
        <f t="shared" si="5"/>
        <v>21780</v>
      </c>
      <c r="N80" s="21">
        <f>(sales[[#This Row],[Price]]*sales[[#This Row],[Qty]])-(sales[[#This Row],[Discount_Amt]]*sales[[#This Row],[Qty]])</f>
        <v>21560</v>
      </c>
    </row>
    <row r="81" spans="2:14" hidden="1" x14ac:dyDescent="0.35">
      <c r="B81" s="7">
        <v>2024079</v>
      </c>
      <c r="C81" s="1" t="s">
        <v>19</v>
      </c>
      <c r="D81" s="1" t="s">
        <v>27</v>
      </c>
      <c r="E81" s="1" t="s">
        <v>36</v>
      </c>
      <c r="F81" s="1" t="s">
        <v>519</v>
      </c>
      <c r="G81" s="3">
        <v>45482</v>
      </c>
      <c r="H81" s="3">
        <v>45483</v>
      </c>
      <c r="I81" s="6">
        <v>800</v>
      </c>
      <c r="J81" s="1">
        <v>1</v>
      </c>
      <c r="K81" s="4">
        <v>0.02</v>
      </c>
      <c r="L81" s="6">
        <f t="shared" si="4"/>
        <v>16</v>
      </c>
      <c r="M81" s="8">
        <f t="shared" si="5"/>
        <v>784</v>
      </c>
      <c r="N81" s="21">
        <f>(sales[[#This Row],[Price]]*sales[[#This Row],[Qty]])-(sales[[#This Row],[Discount_Amt]]*sales[[#This Row],[Qty]])</f>
        <v>784</v>
      </c>
    </row>
    <row r="82" spans="2:14" hidden="1" x14ac:dyDescent="0.35">
      <c r="B82" s="7">
        <v>2024080</v>
      </c>
      <c r="C82" s="1" t="s">
        <v>20</v>
      </c>
      <c r="D82" s="1" t="s">
        <v>28</v>
      </c>
      <c r="E82" s="1" t="s">
        <v>37</v>
      </c>
      <c r="F82" s="1" t="s">
        <v>521</v>
      </c>
      <c r="G82" s="3">
        <v>45482</v>
      </c>
      <c r="H82" s="3">
        <v>45490</v>
      </c>
      <c r="I82" s="6">
        <v>5500</v>
      </c>
      <c r="J82" s="1">
        <v>2</v>
      </c>
      <c r="K82" s="4">
        <v>0.02</v>
      </c>
      <c r="L82" s="6">
        <f t="shared" si="4"/>
        <v>110</v>
      </c>
      <c r="M82" s="8">
        <f t="shared" si="5"/>
        <v>10890</v>
      </c>
      <c r="N82" s="21">
        <f>(sales[[#This Row],[Price]]*sales[[#This Row],[Qty]])-(sales[[#This Row],[Discount_Amt]]*sales[[#This Row],[Qty]])</f>
        <v>10780</v>
      </c>
    </row>
    <row r="83" spans="2:14" hidden="1" x14ac:dyDescent="0.35">
      <c r="B83" s="7">
        <v>2024081</v>
      </c>
      <c r="C83" s="1" t="s">
        <v>21</v>
      </c>
      <c r="D83" s="1" t="s">
        <v>29</v>
      </c>
      <c r="E83" s="1" t="s">
        <v>39</v>
      </c>
      <c r="F83" s="1" t="s">
        <v>520</v>
      </c>
      <c r="G83" s="3">
        <v>45482</v>
      </c>
      <c r="H83" s="3">
        <v>45484</v>
      </c>
      <c r="I83" s="6">
        <v>1350</v>
      </c>
      <c r="J83" s="1">
        <v>4</v>
      </c>
      <c r="K83" s="4">
        <v>0.02</v>
      </c>
      <c r="L83" s="6">
        <f t="shared" si="4"/>
        <v>27</v>
      </c>
      <c r="M83" s="8">
        <f t="shared" si="5"/>
        <v>5373</v>
      </c>
      <c r="N83" s="21">
        <f>(sales[[#This Row],[Price]]*sales[[#This Row],[Qty]])-(sales[[#This Row],[Discount_Amt]]*sales[[#This Row],[Qty]])</f>
        <v>5292</v>
      </c>
    </row>
    <row r="84" spans="2:14" hidden="1" x14ac:dyDescent="0.35">
      <c r="B84" s="7">
        <v>2024082</v>
      </c>
      <c r="C84" s="1" t="s">
        <v>22</v>
      </c>
      <c r="D84" s="1" t="s">
        <v>25</v>
      </c>
      <c r="E84" s="1" t="s">
        <v>40</v>
      </c>
      <c r="F84" s="1" t="s">
        <v>518</v>
      </c>
      <c r="G84" s="3">
        <v>45482</v>
      </c>
      <c r="H84" s="3">
        <v>45485</v>
      </c>
      <c r="I84" s="6">
        <v>4500</v>
      </c>
      <c r="J84" s="1">
        <v>3</v>
      </c>
      <c r="K84" s="4">
        <v>0.02</v>
      </c>
      <c r="L84" s="6">
        <f t="shared" si="4"/>
        <v>90</v>
      </c>
      <c r="M84" s="8">
        <f t="shared" si="5"/>
        <v>13410</v>
      </c>
      <c r="N84" s="21">
        <f>(sales[[#This Row],[Price]]*sales[[#This Row],[Qty]])-(sales[[#This Row],[Discount_Amt]]*sales[[#This Row],[Qty]])</f>
        <v>13230</v>
      </c>
    </row>
    <row r="85" spans="2:14" hidden="1" x14ac:dyDescent="0.35">
      <c r="B85" s="7">
        <v>2024083</v>
      </c>
      <c r="C85" s="1" t="s">
        <v>23</v>
      </c>
      <c r="D85" s="1" t="s">
        <v>26</v>
      </c>
      <c r="E85" s="1" t="s">
        <v>41</v>
      </c>
      <c r="F85" s="1" t="s">
        <v>519</v>
      </c>
      <c r="G85" s="3">
        <v>45482</v>
      </c>
      <c r="H85" s="3">
        <v>45487</v>
      </c>
      <c r="I85" s="6">
        <v>2350</v>
      </c>
      <c r="J85" s="1">
        <v>2</v>
      </c>
      <c r="K85" s="4">
        <v>7.0000000000000007E-2</v>
      </c>
      <c r="L85" s="6">
        <f t="shared" si="4"/>
        <v>164.50000000000003</v>
      </c>
      <c r="M85" s="8">
        <f t="shared" si="5"/>
        <v>4535.5</v>
      </c>
      <c r="N85" s="21">
        <f>(sales[[#This Row],[Price]]*sales[[#This Row],[Qty]])-(sales[[#This Row],[Discount_Amt]]*sales[[#This Row],[Qty]])</f>
        <v>4371</v>
      </c>
    </row>
    <row r="86" spans="2:14" hidden="1" x14ac:dyDescent="0.35">
      <c r="B86" s="7">
        <v>2024084</v>
      </c>
      <c r="C86" s="1" t="s">
        <v>24</v>
      </c>
      <c r="D86" s="1" t="s">
        <v>27</v>
      </c>
      <c r="E86" s="1" t="s">
        <v>42</v>
      </c>
      <c r="F86" s="1" t="s">
        <v>520</v>
      </c>
      <c r="G86" s="3">
        <v>45482</v>
      </c>
      <c r="H86" s="3">
        <v>45483</v>
      </c>
      <c r="I86" s="6">
        <v>90</v>
      </c>
      <c r="J86" s="1">
        <v>1</v>
      </c>
      <c r="K86" s="4">
        <v>0.03</v>
      </c>
      <c r="L86" s="6">
        <f t="shared" si="4"/>
        <v>2.6999999999999997</v>
      </c>
      <c r="M86" s="8">
        <f t="shared" si="5"/>
        <v>87.3</v>
      </c>
      <c r="N86" s="21">
        <f>(sales[[#This Row],[Price]]*sales[[#This Row],[Qty]])-(sales[[#This Row],[Discount_Amt]]*sales[[#This Row],[Qty]])</f>
        <v>87.3</v>
      </c>
    </row>
    <row r="87" spans="2:14" hidden="1" x14ac:dyDescent="0.35">
      <c r="B87" s="7">
        <v>2024085</v>
      </c>
      <c r="C87" s="1" t="s">
        <v>4</v>
      </c>
      <c r="D87" s="1" t="s">
        <v>28</v>
      </c>
      <c r="E87" s="1" t="s">
        <v>43</v>
      </c>
      <c r="F87" s="1" t="s">
        <v>521</v>
      </c>
      <c r="G87" s="3">
        <v>45482</v>
      </c>
      <c r="H87" s="3">
        <v>45490</v>
      </c>
      <c r="I87" s="6">
        <v>280</v>
      </c>
      <c r="J87" s="1">
        <v>1</v>
      </c>
      <c r="K87" s="4">
        <v>0.08</v>
      </c>
      <c r="L87" s="6">
        <f t="shared" si="4"/>
        <v>22.400000000000002</v>
      </c>
      <c r="M87" s="8">
        <f t="shared" si="5"/>
        <v>257.60000000000002</v>
      </c>
      <c r="N87" s="21">
        <f>(sales[[#This Row],[Price]]*sales[[#This Row],[Qty]])-(sales[[#This Row],[Discount_Amt]]*sales[[#This Row],[Qty]])</f>
        <v>257.60000000000002</v>
      </c>
    </row>
    <row r="88" spans="2:14" hidden="1" x14ac:dyDescent="0.35">
      <c r="B88" s="7">
        <v>2024086</v>
      </c>
      <c r="C88" s="1" t="s">
        <v>5</v>
      </c>
      <c r="D88" s="1" t="s">
        <v>29</v>
      </c>
      <c r="E88" s="1" t="s">
        <v>44</v>
      </c>
      <c r="F88" s="1" t="s">
        <v>518</v>
      </c>
      <c r="G88" s="3">
        <v>45482</v>
      </c>
      <c r="H88" s="3">
        <v>45484</v>
      </c>
      <c r="I88" s="6">
        <v>70</v>
      </c>
      <c r="J88" s="1">
        <v>2</v>
      </c>
      <c r="K88" s="4">
        <v>0.05</v>
      </c>
      <c r="L88" s="6">
        <f t="shared" si="4"/>
        <v>3.5</v>
      </c>
      <c r="M88" s="8">
        <f t="shared" si="5"/>
        <v>136.5</v>
      </c>
      <c r="N88" s="21">
        <f>(sales[[#This Row],[Price]]*sales[[#This Row],[Qty]])-(sales[[#This Row],[Discount_Amt]]*sales[[#This Row],[Qty]])</f>
        <v>133</v>
      </c>
    </row>
    <row r="89" spans="2:14" hidden="1" x14ac:dyDescent="0.35">
      <c r="B89" s="7">
        <v>2024087</v>
      </c>
      <c r="C89" s="1" t="s">
        <v>6</v>
      </c>
      <c r="D89" s="1" t="s">
        <v>25</v>
      </c>
      <c r="E89" s="1" t="s">
        <v>45</v>
      </c>
      <c r="F89" s="1" t="s">
        <v>518</v>
      </c>
      <c r="G89" s="3">
        <v>45482</v>
      </c>
      <c r="H89" s="3">
        <v>45485</v>
      </c>
      <c r="I89" s="6">
        <v>230</v>
      </c>
      <c r="J89" s="1">
        <v>1</v>
      </c>
      <c r="K89" s="4">
        <v>0.05</v>
      </c>
      <c r="L89" s="6">
        <f t="shared" si="4"/>
        <v>11.5</v>
      </c>
      <c r="M89" s="8">
        <f t="shared" si="5"/>
        <v>218.5</v>
      </c>
      <c r="N89" s="21">
        <f>(sales[[#This Row],[Price]]*sales[[#This Row],[Qty]])-(sales[[#This Row],[Discount_Amt]]*sales[[#This Row],[Qty]])</f>
        <v>218.5</v>
      </c>
    </row>
    <row r="90" spans="2:14" hidden="1" x14ac:dyDescent="0.35">
      <c r="B90" s="7">
        <v>2024088</v>
      </c>
      <c r="C90" s="1" t="s">
        <v>7</v>
      </c>
      <c r="D90" s="1" t="s">
        <v>55</v>
      </c>
      <c r="E90" s="1" t="s">
        <v>46</v>
      </c>
      <c r="F90" s="1" t="s">
        <v>519</v>
      </c>
      <c r="G90" s="3">
        <v>45482</v>
      </c>
      <c r="H90" s="3">
        <v>45487</v>
      </c>
      <c r="I90" s="6">
        <v>7999</v>
      </c>
      <c r="J90" s="1">
        <v>3</v>
      </c>
      <c r="K90" s="4">
        <v>0.05</v>
      </c>
      <c r="L90" s="6">
        <f t="shared" si="4"/>
        <v>399.95000000000005</v>
      </c>
      <c r="M90" s="8">
        <f t="shared" si="5"/>
        <v>23597.05</v>
      </c>
      <c r="N90" s="21">
        <f>(sales[[#This Row],[Price]]*sales[[#This Row],[Qty]])-(sales[[#This Row],[Discount_Amt]]*sales[[#This Row],[Qty]])</f>
        <v>22797.15</v>
      </c>
    </row>
    <row r="91" spans="2:14" x14ac:dyDescent="0.35">
      <c r="B91" s="7">
        <v>2024089</v>
      </c>
      <c r="C91" s="1" t="s">
        <v>10</v>
      </c>
      <c r="D91" s="1" t="s">
        <v>25</v>
      </c>
      <c r="E91" s="1" t="s">
        <v>47</v>
      </c>
      <c r="F91" s="1" t="s">
        <v>521</v>
      </c>
      <c r="G91" s="3">
        <v>45482</v>
      </c>
      <c r="H91" s="3">
        <v>45483</v>
      </c>
      <c r="I91" s="6">
        <v>850</v>
      </c>
      <c r="J91" s="1">
        <v>2</v>
      </c>
      <c r="K91" s="4">
        <v>0.05</v>
      </c>
      <c r="L91" s="6">
        <f t="shared" si="4"/>
        <v>42.5</v>
      </c>
      <c r="M91" s="8">
        <f t="shared" si="5"/>
        <v>1657.5</v>
      </c>
      <c r="N91" s="21">
        <f>(sales[[#This Row],[Price]]*sales[[#This Row],[Qty]])-(sales[[#This Row],[Discount_Amt]]*sales[[#This Row],[Qty]])</f>
        <v>1615</v>
      </c>
    </row>
    <row r="92" spans="2:14" hidden="1" x14ac:dyDescent="0.35">
      <c r="B92" s="7">
        <v>2024090</v>
      </c>
      <c r="C92" s="1" t="s">
        <v>8</v>
      </c>
      <c r="D92" s="1" t="s">
        <v>26</v>
      </c>
      <c r="E92" s="1" t="s">
        <v>48</v>
      </c>
      <c r="F92" s="1" t="s">
        <v>520</v>
      </c>
      <c r="G92" s="3">
        <v>45482</v>
      </c>
      <c r="H92" s="3">
        <v>45490</v>
      </c>
      <c r="I92" s="6">
        <v>65000</v>
      </c>
      <c r="J92" s="1">
        <v>1</v>
      </c>
      <c r="K92" s="4">
        <v>0.03</v>
      </c>
      <c r="L92" s="6">
        <f t="shared" si="4"/>
        <v>1950</v>
      </c>
      <c r="M92" s="8">
        <f t="shared" si="5"/>
        <v>63050</v>
      </c>
      <c r="N92" s="21">
        <f>(sales[[#This Row],[Price]]*sales[[#This Row],[Qty]])-(sales[[#This Row],[Discount_Amt]]*sales[[#This Row],[Qty]])</f>
        <v>63050</v>
      </c>
    </row>
    <row r="93" spans="2:14" hidden="1" x14ac:dyDescent="0.35">
      <c r="B93" s="7">
        <v>2024091</v>
      </c>
      <c r="C93" s="1" t="s">
        <v>9</v>
      </c>
      <c r="D93" s="1" t="s">
        <v>27</v>
      </c>
      <c r="E93" s="1" t="s">
        <v>49</v>
      </c>
      <c r="F93" s="1" t="s">
        <v>518</v>
      </c>
      <c r="G93" s="3">
        <v>45482</v>
      </c>
      <c r="H93" s="3">
        <v>45484</v>
      </c>
      <c r="I93" s="6">
        <v>450</v>
      </c>
      <c r="J93" s="1">
        <v>2</v>
      </c>
      <c r="K93" s="4">
        <v>0.1</v>
      </c>
      <c r="L93" s="6">
        <f t="shared" si="4"/>
        <v>45</v>
      </c>
      <c r="M93" s="8">
        <f t="shared" si="5"/>
        <v>855</v>
      </c>
      <c r="N93" s="21">
        <f>(sales[[#This Row],[Price]]*sales[[#This Row],[Qty]])-(sales[[#This Row],[Discount_Amt]]*sales[[#This Row],[Qty]])</f>
        <v>810</v>
      </c>
    </row>
    <row r="94" spans="2:14" x14ac:dyDescent="0.35">
      <c r="B94" s="7">
        <v>2024092</v>
      </c>
      <c r="C94" s="1" t="s">
        <v>11</v>
      </c>
      <c r="D94" s="1" t="s">
        <v>28</v>
      </c>
      <c r="E94" s="1" t="s">
        <v>50</v>
      </c>
      <c r="F94" s="1" t="s">
        <v>519</v>
      </c>
      <c r="G94" s="3">
        <v>45482</v>
      </c>
      <c r="H94" s="3">
        <v>45485</v>
      </c>
      <c r="I94" s="6">
        <v>1299</v>
      </c>
      <c r="J94" s="1">
        <v>1</v>
      </c>
      <c r="K94" s="4">
        <v>0.05</v>
      </c>
      <c r="L94" s="6">
        <f t="shared" si="4"/>
        <v>64.95</v>
      </c>
      <c r="M94" s="8">
        <f t="shared" si="5"/>
        <v>1234.05</v>
      </c>
      <c r="N94" s="21">
        <f>(sales[[#This Row],[Price]]*sales[[#This Row],[Qty]])-(sales[[#This Row],[Discount_Amt]]*sales[[#This Row],[Qty]])</f>
        <v>1234.05</v>
      </c>
    </row>
    <row r="95" spans="2:14" x14ac:dyDescent="0.35">
      <c r="B95" s="7">
        <v>2024093</v>
      </c>
      <c r="C95" s="1" t="s">
        <v>12</v>
      </c>
      <c r="D95" s="1" t="s">
        <v>29</v>
      </c>
      <c r="E95" s="1" t="s">
        <v>51</v>
      </c>
      <c r="F95" s="1" t="s">
        <v>520</v>
      </c>
      <c r="G95" s="3">
        <v>45482</v>
      </c>
      <c r="H95" s="3">
        <v>45487</v>
      </c>
      <c r="I95" s="6">
        <v>1700</v>
      </c>
      <c r="J95" s="1">
        <v>2</v>
      </c>
      <c r="K95" s="4">
        <v>0.05</v>
      </c>
      <c r="L95" s="6">
        <f t="shared" si="4"/>
        <v>85</v>
      </c>
      <c r="M95" s="8">
        <f t="shared" si="5"/>
        <v>3315</v>
      </c>
      <c r="N95" s="21">
        <f>(sales[[#This Row],[Price]]*sales[[#This Row],[Qty]])-(sales[[#This Row],[Discount_Amt]]*sales[[#This Row],[Qty]])</f>
        <v>3230</v>
      </c>
    </row>
    <row r="96" spans="2:14" hidden="1" x14ac:dyDescent="0.35">
      <c r="B96" s="7">
        <v>2024094</v>
      </c>
      <c r="C96" s="1" t="s">
        <v>13</v>
      </c>
      <c r="D96" s="1" t="s">
        <v>25</v>
      </c>
      <c r="E96" s="1" t="s">
        <v>506</v>
      </c>
      <c r="F96" s="1" t="s">
        <v>521</v>
      </c>
      <c r="G96" s="3">
        <v>45482</v>
      </c>
      <c r="H96" s="3">
        <v>45483</v>
      </c>
      <c r="I96" s="6">
        <v>55000</v>
      </c>
      <c r="J96" s="1">
        <v>3</v>
      </c>
      <c r="K96" s="4">
        <v>0.02</v>
      </c>
      <c r="L96" s="6">
        <f t="shared" si="4"/>
        <v>1100</v>
      </c>
      <c r="M96" s="8">
        <f t="shared" si="5"/>
        <v>163900</v>
      </c>
      <c r="N96" s="21">
        <f>(sales[[#This Row],[Price]]*sales[[#This Row],[Qty]])-(sales[[#This Row],[Discount_Amt]]*sales[[#This Row],[Qty]])</f>
        <v>161700</v>
      </c>
    </row>
    <row r="97" spans="2:14" hidden="1" x14ac:dyDescent="0.35">
      <c r="B97" s="7">
        <v>2024095</v>
      </c>
      <c r="C97" s="1" t="s">
        <v>14</v>
      </c>
      <c r="D97" s="1" t="s">
        <v>30</v>
      </c>
      <c r="E97" s="1" t="s">
        <v>507</v>
      </c>
      <c r="F97" s="1" t="s">
        <v>518</v>
      </c>
      <c r="G97" s="3">
        <v>45482</v>
      </c>
      <c r="H97" s="3">
        <v>45490</v>
      </c>
      <c r="I97" s="6">
        <v>57999</v>
      </c>
      <c r="J97" s="1">
        <v>2</v>
      </c>
      <c r="K97" s="4">
        <v>0.06</v>
      </c>
      <c r="L97" s="6">
        <f t="shared" si="4"/>
        <v>3479.94</v>
      </c>
      <c r="M97" s="8">
        <f t="shared" si="5"/>
        <v>112518.06</v>
      </c>
      <c r="N97" s="21">
        <f>(sales[[#This Row],[Price]]*sales[[#This Row],[Qty]])-(sales[[#This Row],[Discount_Amt]]*sales[[#This Row],[Qty]])</f>
        <v>109038.12</v>
      </c>
    </row>
    <row r="98" spans="2:14" hidden="1" x14ac:dyDescent="0.35">
      <c r="B98" s="7">
        <v>2024096</v>
      </c>
      <c r="C98" s="1" t="s">
        <v>15</v>
      </c>
      <c r="D98" s="1" t="s">
        <v>27</v>
      </c>
      <c r="E98" s="1" t="s">
        <v>508</v>
      </c>
      <c r="F98" s="1" t="s">
        <v>518</v>
      </c>
      <c r="G98" s="3">
        <v>45482</v>
      </c>
      <c r="H98" s="3">
        <v>45484</v>
      </c>
      <c r="I98" s="6">
        <v>1399</v>
      </c>
      <c r="J98" s="1">
        <v>7</v>
      </c>
      <c r="K98" s="4">
        <v>0.15</v>
      </c>
      <c r="L98" s="6">
        <f t="shared" si="4"/>
        <v>209.85</v>
      </c>
      <c r="M98" s="8">
        <f t="shared" si="5"/>
        <v>9583.15</v>
      </c>
      <c r="N98" s="21">
        <f>(sales[[#This Row],[Price]]*sales[[#This Row],[Qty]])-(sales[[#This Row],[Discount_Amt]]*sales[[#This Row],[Qty]])</f>
        <v>8324.0499999999993</v>
      </c>
    </row>
    <row r="99" spans="2:14" hidden="1" x14ac:dyDescent="0.35">
      <c r="B99" s="7">
        <v>2024097</v>
      </c>
      <c r="C99" s="1" t="s">
        <v>16</v>
      </c>
      <c r="D99" s="1" t="s">
        <v>28</v>
      </c>
      <c r="E99" s="1" t="s">
        <v>31</v>
      </c>
      <c r="F99" s="1" t="s">
        <v>519</v>
      </c>
      <c r="G99" s="3">
        <v>45482</v>
      </c>
      <c r="H99" s="3">
        <v>45485</v>
      </c>
      <c r="I99" s="6">
        <v>999</v>
      </c>
      <c r="J99" s="1">
        <v>2</v>
      </c>
      <c r="K99" s="4">
        <v>0.02</v>
      </c>
      <c r="L99" s="6">
        <f t="shared" si="4"/>
        <v>19.98</v>
      </c>
      <c r="M99" s="8">
        <f t="shared" si="5"/>
        <v>1978.02</v>
      </c>
      <c r="N99" s="21">
        <f>(sales[[#This Row],[Price]]*sales[[#This Row],[Qty]])-(sales[[#This Row],[Discount_Amt]]*sales[[#This Row],[Qty]])</f>
        <v>1958.04</v>
      </c>
    </row>
    <row r="100" spans="2:14" x14ac:dyDescent="0.35">
      <c r="B100" s="7">
        <v>2024098</v>
      </c>
      <c r="C100" s="1" t="s">
        <v>17</v>
      </c>
      <c r="D100" s="1" t="s">
        <v>29</v>
      </c>
      <c r="E100" s="1" t="s">
        <v>32</v>
      </c>
      <c r="F100" s="1" t="s">
        <v>521</v>
      </c>
      <c r="G100" s="3">
        <v>45482</v>
      </c>
      <c r="H100" s="3">
        <v>45487</v>
      </c>
      <c r="I100" s="6">
        <v>2099</v>
      </c>
      <c r="J100" s="1">
        <v>1</v>
      </c>
      <c r="K100" s="4">
        <v>0.02</v>
      </c>
      <c r="L100" s="6">
        <f t="shared" si="4"/>
        <v>41.980000000000004</v>
      </c>
      <c r="M100" s="8">
        <f t="shared" si="5"/>
        <v>2057.02</v>
      </c>
      <c r="N100" s="21">
        <f>(sales[[#This Row],[Price]]*sales[[#This Row],[Qty]])-(sales[[#This Row],[Discount_Amt]]*sales[[#This Row],[Qty]])</f>
        <v>2057.02</v>
      </c>
    </row>
    <row r="101" spans="2:14" hidden="1" x14ac:dyDescent="0.35">
      <c r="B101" s="7">
        <v>2024099</v>
      </c>
      <c r="C101" s="1" t="s">
        <v>18</v>
      </c>
      <c r="D101" s="1" t="s">
        <v>25</v>
      </c>
      <c r="E101" s="1" t="s">
        <v>38</v>
      </c>
      <c r="F101" s="1" t="s">
        <v>520</v>
      </c>
      <c r="G101" s="3">
        <v>45482</v>
      </c>
      <c r="H101" s="3">
        <v>45483</v>
      </c>
      <c r="I101" s="6">
        <v>11000</v>
      </c>
      <c r="J101" s="1">
        <v>1</v>
      </c>
      <c r="K101" s="4">
        <v>0.02</v>
      </c>
      <c r="L101" s="6">
        <f t="shared" si="4"/>
        <v>220</v>
      </c>
      <c r="M101" s="8">
        <f t="shared" si="5"/>
        <v>10780</v>
      </c>
      <c r="N101" s="21">
        <f>(sales[[#This Row],[Price]]*sales[[#This Row],[Qty]])-(sales[[#This Row],[Discount_Amt]]*sales[[#This Row],[Qty]])</f>
        <v>10780</v>
      </c>
    </row>
    <row r="102" spans="2:14" hidden="1" x14ac:dyDescent="0.35">
      <c r="B102" s="7">
        <v>2024100</v>
      </c>
      <c r="C102" s="1" t="s">
        <v>19</v>
      </c>
      <c r="D102" s="1" t="s">
        <v>26</v>
      </c>
      <c r="E102" s="1" t="s">
        <v>33</v>
      </c>
      <c r="F102" s="1" t="s">
        <v>518</v>
      </c>
      <c r="G102" s="3">
        <v>45482</v>
      </c>
      <c r="H102" s="3">
        <v>45490</v>
      </c>
      <c r="I102" s="6">
        <v>800</v>
      </c>
      <c r="J102" s="1">
        <v>1</v>
      </c>
      <c r="K102" s="4">
        <v>0.02</v>
      </c>
      <c r="L102" s="6">
        <f t="shared" si="4"/>
        <v>16</v>
      </c>
      <c r="M102" s="8">
        <f t="shared" si="5"/>
        <v>784</v>
      </c>
      <c r="N102" s="21">
        <f>(sales[[#This Row],[Price]]*sales[[#This Row],[Qty]])-(sales[[#This Row],[Discount_Amt]]*sales[[#This Row],[Qty]])</f>
        <v>784</v>
      </c>
    </row>
    <row r="103" spans="2:14" hidden="1" x14ac:dyDescent="0.35">
      <c r="B103" s="7">
        <v>2024101</v>
      </c>
      <c r="C103" s="1" t="s">
        <v>20</v>
      </c>
      <c r="D103" s="1" t="s">
        <v>27</v>
      </c>
      <c r="E103" s="1" t="s">
        <v>34</v>
      </c>
      <c r="F103" s="1" t="s">
        <v>519</v>
      </c>
      <c r="G103" s="3">
        <v>45482</v>
      </c>
      <c r="H103" s="3">
        <v>45484</v>
      </c>
      <c r="I103" s="6">
        <v>5500</v>
      </c>
      <c r="J103" s="1">
        <v>2</v>
      </c>
      <c r="K103" s="4">
        <v>0.02</v>
      </c>
      <c r="L103" s="6">
        <f t="shared" si="4"/>
        <v>110</v>
      </c>
      <c r="M103" s="8">
        <f t="shared" si="5"/>
        <v>10890</v>
      </c>
      <c r="N103" s="21">
        <f>(sales[[#This Row],[Price]]*sales[[#This Row],[Qty]])-(sales[[#This Row],[Discount_Amt]]*sales[[#This Row],[Qty]])</f>
        <v>10780</v>
      </c>
    </row>
    <row r="104" spans="2:14" hidden="1" x14ac:dyDescent="0.35">
      <c r="B104" s="7">
        <v>2024102</v>
      </c>
      <c r="C104" s="1" t="s">
        <v>21</v>
      </c>
      <c r="D104" s="1" t="s">
        <v>28</v>
      </c>
      <c r="E104" s="1" t="s">
        <v>35</v>
      </c>
      <c r="F104" s="1" t="s">
        <v>520</v>
      </c>
      <c r="G104" s="3">
        <v>45482</v>
      </c>
      <c r="H104" s="3">
        <v>45485</v>
      </c>
      <c r="I104" s="6">
        <v>1350</v>
      </c>
      <c r="J104" s="1">
        <v>1</v>
      </c>
      <c r="K104" s="4">
        <v>0.02</v>
      </c>
      <c r="L104" s="6">
        <f t="shared" si="4"/>
        <v>27</v>
      </c>
      <c r="M104" s="8">
        <f t="shared" si="5"/>
        <v>1323</v>
      </c>
      <c r="N104" s="21">
        <f>(sales[[#This Row],[Price]]*sales[[#This Row],[Qty]])-(sales[[#This Row],[Discount_Amt]]*sales[[#This Row],[Qty]])</f>
        <v>1323</v>
      </c>
    </row>
    <row r="105" spans="2:14" hidden="1" x14ac:dyDescent="0.35">
      <c r="B105" s="7">
        <v>2024103</v>
      </c>
      <c r="C105" s="1" t="s">
        <v>22</v>
      </c>
      <c r="D105" s="1" t="s">
        <v>29</v>
      </c>
      <c r="E105" s="1" t="s">
        <v>36</v>
      </c>
      <c r="F105" s="1" t="s">
        <v>521</v>
      </c>
      <c r="G105" s="3">
        <v>45482</v>
      </c>
      <c r="H105" s="3">
        <v>45487</v>
      </c>
      <c r="I105" s="6">
        <v>4500</v>
      </c>
      <c r="J105" s="1">
        <v>2</v>
      </c>
      <c r="K105" s="4">
        <v>0.02</v>
      </c>
      <c r="L105" s="6">
        <f t="shared" si="4"/>
        <v>90</v>
      </c>
      <c r="M105" s="8">
        <f t="shared" si="5"/>
        <v>8910</v>
      </c>
      <c r="N105" s="21">
        <f>(sales[[#This Row],[Price]]*sales[[#This Row],[Qty]])-(sales[[#This Row],[Discount_Amt]]*sales[[#This Row],[Qty]])</f>
        <v>8820</v>
      </c>
    </row>
    <row r="106" spans="2:14" hidden="1" x14ac:dyDescent="0.35">
      <c r="B106" s="7">
        <v>2024104</v>
      </c>
      <c r="C106" s="1" t="s">
        <v>23</v>
      </c>
      <c r="D106" s="1" t="s">
        <v>25</v>
      </c>
      <c r="E106" s="1" t="s">
        <v>37</v>
      </c>
      <c r="F106" s="1" t="s">
        <v>518</v>
      </c>
      <c r="G106" s="3">
        <v>45482</v>
      </c>
      <c r="H106" s="3">
        <v>45483</v>
      </c>
      <c r="I106" s="6">
        <v>2350</v>
      </c>
      <c r="J106" s="1">
        <v>7</v>
      </c>
      <c r="K106" s="4">
        <v>0.02</v>
      </c>
      <c r="L106" s="6">
        <f t="shared" si="4"/>
        <v>47</v>
      </c>
      <c r="M106" s="8">
        <f t="shared" si="5"/>
        <v>16403</v>
      </c>
      <c r="N106" s="21">
        <f>(sales[[#This Row],[Price]]*sales[[#This Row],[Qty]])-(sales[[#This Row],[Discount_Amt]]*sales[[#This Row],[Qty]])</f>
        <v>16121</v>
      </c>
    </row>
    <row r="107" spans="2:14" hidden="1" x14ac:dyDescent="0.35">
      <c r="B107" s="7">
        <v>2024105</v>
      </c>
      <c r="C107" s="1" t="s">
        <v>24</v>
      </c>
      <c r="D107" s="1" t="s">
        <v>26</v>
      </c>
      <c r="E107" s="1" t="s">
        <v>39</v>
      </c>
      <c r="F107" s="1" t="s">
        <v>518</v>
      </c>
      <c r="G107" s="3">
        <v>45482</v>
      </c>
      <c r="H107" s="3">
        <v>45490</v>
      </c>
      <c r="I107" s="6">
        <v>90</v>
      </c>
      <c r="J107" s="1">
        <v>2</v>
      </c>
      <c r="K107" s="4">
        <v>7.0000000000000007E-2</v>
      </c>
      <c r="L107" s="6">
        <f t="shared" si="4"/>
        <v>6.3000000000000007</v>
      </c>
      <c r="M107" s="8">
        <f t="shared" si="5"/>
        <v>173.7</v>
      </c>
      <c r="N107" s="21">
        <f>(sales[[#This Row],[Price]]*sales[[#This Row],[Qty]])-(sales[[#This Row],[Discount_Amt]]*sales[[#This Row],[Qty]])</f>
        <v>167.4</v>
      </c>
    </row>
    <row r="108" spans="2:14" hidden="1" x14ac:dyDescent="0.35">
      <c r="B108" s="7">
        <v>2024106</v>
      </c>
      <c r="C108" s="1" t="s">
        <v>4</v>
      </c>
      <c r="D108" s="1" t="s">
        <v>27</v>
      </c>
      <c r="E108" s="1" t="s">
        <v>40</v>
      </c>
      <c r="F108" s="1" t="s">
        <v>519</v>
      </c>
      <c r="G108" s="3">
        <v>45482</v>
      </c>
      <c r="H108" s="3">
        <v>45484</v>
      </c>
      <c r="I108" s="6">
        <v>280</v>
      </c>
      <c r="J108" s="1">
        <v>2</v>
      </c>
      <c r="K108" s="4">
        <v>0.03</v>
      </c>
      <c r="L108" s="6">
        <f t="shared" si="4"/>
        <v>8.4</v>
      </c>
      <c r="M108" s="8">
        <f t="shared" si="5"/>
        <v>551.6</v>
      </c>
      <c r="N108" s="21">
        <f>(sales[[#This Row],[Price]]*sales[[#This Row],[Qty]])-(sales[[#This Row],[Discount_Amt]]*sales[[#This Row],[Qty]])</f>
        <v>543.20000000000005</v>
      </c>
    </row>
    <row r="109" spans="2:14" hidden="1" x14ac:dyDescent="0.35">
      <c r="B109" s="7">
        <v>2024107</v>
      </c>
      <c r="C109" s="1" t="s">
        <v>5</v>
      </c>
      <c r="D109" s="1" t="s">
        <v>28</v>
      </c>
      <c r="E109" s="1" t="s">
        <v>41</v>
      </c>
      <c r="F109" s="1" t="s">
        <v>521</v>
      </c>
      <c r="G109" s="3">
        <v>45482</v>
      </c>
      <c r="H109" s="3">
        <v>45485</v>
      </c>
      <c r="I109" s="6">
        <v>70</v>
      </c>
      <c r="J109" s="1">
        <v>1</v>
      </c>
      <c r="K109" s="4">
        <v>0.08</v>
      </c>
      <c r="L109" s="6">
        <f t="shared" si="4"/>
        <v>5.6000000000000005</v>
      </c>
      <c r="M109" s="8">
        <f t="shared" si="5"/>
        <v>64.400000000000006</v>
      </c>
      <c r="N109" s="21">
        <f>(sales[[#This Row],[Price]]*sales[[#This Row],[Qty]])-(sales[[#This Row],[Discount_Amt]]*sales[[#This Row],[Qty]])</f>
        <v>64.400000000000006</v>
      </c>
    </row>
    <row r="110" spans="2:14" hidden="1" x14ac:dyDescent="0.35">
      <c r="B110" s="7">
        <v>2024108</v>
      </c>
      <c r="C110" s="1" t="s">
        <v>6</v>
      </c>
      <c r="D110" s="1" t="s">
        <v>29</v>
      </c>
      <c r="E110" s="1" t="s">
        <v>42</v>
      </c>
      <c r="F110" s="1" t="s">
        <v>520</v>
      </c>
      <c r="G110" s="3">
        <v>45482</v>
      </c>
      <c r="H110" s="3">
        <v>45487</v>
      </c>
      <c r="I110" s="6">
        <v>230</v>
      </c>
      <c r="J110" s="1">
        <v>2</v>
      </c>
      <c r="K110" s="4">
        <v>0.05</v>
      </c>
      <c r="L110" s="6">
        <f t="shared" ref="L110:L173" si="6">I110*K110</f>
        <v>11.5</v>
      </c>
      <c r="M110" s="8">
        <f t="shared" ref="M110:M173" si="7">I110*J110-L110</f>
        <v>448.5</v>
      </c>
      <c r="N110" s="21">
        <f>(sales[[#This Row],[Price]]*sales[[#This Row],[Qty]])-(sales[[#This Row],[Discount_Amt]]*sales[[#This Row],[Qty]])</f>
        <v>437</v>
      </c>
    </row>
    <row r="111" spans="2:14" hidden="1" x14ac:dyDescent="0.35">
      <c r="B111" s="7">
        <v>2024109</v>
      </c>
      <c r="C111" s="1" t="s">
        <v>7</v>
      </c>
      <c r="D111" s="1" t="s">
        <v>25</v>
      </c>
      <c r="E111" s="1" t="s">
        <v>43</v>
      </c>
      <c r="F111" s="1" t="s">
        <v>518</v>
      </c>
      <c r="G111" s="3">
        <v>45482</v>
      </c>
      <c r="H111" s="3">
        <v>45483</v>
      </c>
      <c r="I111" s="6">
        <v>7999</v>
      </c>
      <c r="J111" s="1">
        <v>4</v>
      </c>
      <c r="K111" s="4">
        <v>0.05</v>
      </c>
      <c r="L111" s="6">
        <f t="shared" si="6"/>
        <v>399.95000000000005</v>
      </c>
      <c r="M111" s="8">
        <f t="shared" si="7"/>
        <v>31596.05</v>
      </c>
      <c r="N111" s="21">
        <f>(sales[[#This Row],[Price]]*sales[[#This Row],[Qty]])-(sales[[#This Row],[Discount_Amt]]*sales[[#This Row],[Qty]])</f>
        <v>30396.2</v>
      </c>
    </row>
    <row r="112" spans="2:14" x14ac:dyDescent="0.35">
      <c r="B112" s="7">
        <v>2024110</v>
      </c>
      <c r="C112" s="1" t="s">
        <v>10</v>
      </c>
      <c r="D112" s="1" t="s">
        <v>56</v>
      </c>
      <c r="E112" s="1" t="s">
        <v>44</v>
      </c>
      <c r="F112" s="1" t="s">
        <v>519</v>
      </c>
      <c r="G112" s="3">
        <v>45482</v>
      </c>
      <c r="H112" s="3">
        <v>45490</v>
      </c>
      <c r="I112" s="6">
        <v>850</v>
      </c>
      <c r="J112" s="1">
        <v>3</v>
      </c>
      <c r="K112" s="4">
        <v>0.05</v>
      </c>
      <c r="L112" s="6">
        <f t="shared" si="6"/>
        <v>42.5</v>
      </c>
      <c r="M112" s="8">
        <f t="shared" si="7"/>
        <v>2507.5</v>
      </c>
      <c r="N112" s="21">
        <f>(sales[[#This Row],[Price]]*sales[[#This Row],[Qty]])-(sales[[#This Row],[Discount_Amt]]*sales[[#This Row],[Qty]])</f>
        <v>2422.5</v>
      </c>
    </row>
    <row r="113" spans="2:14" hidden="1" x14ac:dyDescent="0.35">
      <c r="B113" s="7">
        <v>2024111</v>
      </c>
      <c r="C113" s="1" t="s">
        <v>8</v>
      </c>
      <c r="D113" s="1" t="s">
        <v>25</v>
      </c>
      <c r="E113" s="1" t="s">
        <v>45</v>
      </c>
      <c r="F113" s="1" t="s">
        <v>520</v>
      </c>
      <c r="G113" s="3">
        <v>45482</v>
      </c>
      <c r="H113" s="3">
        <v>45484</v>
      </c>
      <c r="I113" s="6">
        <v>65000</v>
      </c>
      <c r="J113" s="1">
        <v>2</v>
      </c>
      <c r="K113" s="4">
        <v>0.05</v>
      </c>
      <c r="L113" s="6">
        <f t="shared" si="6"/>
        <v>3250</v>
      </c>
      <c r="M113" s="8">
        <f t="shared" si="7"/>
        <v>126750</v>
      </c>
      <c r="N113" s="21">
        <f>(sales[[#This Row],[Price]]*sales[[#This Row],[Qty]])-(sales[[#This Row],[Discount_Amt]]*sales[[#This Row],[Qty]])</f>
        <v>123500</v>
      </c>
    </row>
    <row r="114" spans="2:14" hidden="1" x14ac:dyDescent="0.35">
      <c r="B114" s="7">
        <v>2024112</v>
      </c>
      <c r="C114" s="1" t="s">
        <v>9</v>
      </c>
      <c r="D114" s="1" t="s">
        <v>26</v>
      </c>
      <c r="E114" s="1" t="s">
        <v>46</v>
      </c>
      <c r="F114" s="1" t="s">
        <v>521</v>
      </c>
      <c r="G114" s="3">
        <v>45482</v>
      </c>
      <c r="H114" s="3">
        <v>45485</v>
      </c>
      <c r="I114" s="6">
        <v>450</v>
      </c>
      <c r="J114" s="1">
        <v>1</v>
      </c>
      <c r="K114" s="4">
        <v>0.03</v>
      </c>
      <c r="L114" s="6">
        <f t="shared" si="6"/>
        <v>13.5</v>
      </c>
      <c r="M114" s="8">
        <f t="shared" si="7"/>
        <v>436.5</v>
      </c>
      <c r="N114" s="21">
        <f>(sales[[#This Row],[Price]]*sales[[#This Row],[Qty]])-(sales[[#This Row],[Discount_Amt]]*sales[[#This Row],[Qty]])</f>
        <v>436.5</v>
      </c>
    </row>
    <row r="115" spans="2:14" x14ac:dyDescent="0.35">
      <c r="B115" s="7">
        <v>2024113</v>
      </c>
      <c r="C115" s="1" t="s">
        <v>11</v>
      </c>
      <c r="D115" s="1" t="s">
        <v>27</v>
      </c>
      <c r="E115" s="1" t="s">
        <v>47</v>
      </c>
      <c r="F115" s="1" t="s">
        <v>518</v>
      </c>
      <c r="G115" s="3">
        <v>45482</v>
      </c>
      <c r="H115" s="3">
        <v>45487</v>
      </c>
      <c r="I115" s="6">
        <v>1299</v>
      </c>
      <c r="J115" s="1">
        <v>1</v>
      </c>
      <c r="K115" s="4">
        <v>0.1</v>
      </c>
      <c r="L115" s="6">
        <f t="shared" si="6"/>
        <v>129.9</v>
      </c>
      <c r="M115" s="8">
        <f t="shared" si="7"/>
        <v>1169.0999999999999</v>
      </c>
      <c r="N115" s="21">
        <f>(sales[[#This Row],[Price]]*sales[[#This Row],[Qty]])-(sales[[#This Row],[Discount_Amt]]*sales[[#This Row],[Qty]])</f>
        <v>1169.0999999999999</v>
      </c>
    </row>
    <row r="116" spans="2:14" x14ac:dyDescent="0.35">
      <c r="B116" s="7">
        <v>2024114</v>
      </c>
      <c r="C116" s="1" t="s">
        <v>12</v>
      </c>
      <c r="D116" s="1" t="s">
        <v>28</v>
      </c>
      <c r="E116" s="1" t="s">
        <v>48</v>
      </c>
      <c r="F116" s="1" t="s">
        <v>518</v>
      </c>
      <c r="G116" s="3">
        <v>45482</v>
      </c>
      <c r="H116" s="3">
        <v>45483</v>
      </c>
      <c r="I116" s="6">
        <v>1700</v>
      </c>
      <c r="J116" s="1">
        <v>2</v>
      </c>
      <c r="K116" s="4">
        <v>0.05</v>
      </c>
      <c r="L116" s="6">
        <f t="shared" si="6"/>
        <v>85</v>
      </c>
      <c r="M116" s="8">
        <f t="shared" si="7"/>
        <v>3315</v>
      </c>
      <c r="N116" s="21">
        <f>(sales[[#This Row],[Price]]*sales[[#This Row],[Qty]])-(sales[[#This Row],[Discount_Amt]]*sales[[#This Row],[Qty]])</f>
        <v>3230</v>
      </c>
    </row>
    <row r="117" spans="2:14" hidden="1" x14ac:dyDescent="0.35">
      <c r="B117" s="7">
        <v>2024115</v>
      </c>
      <c r="C117" s="1" t="s">
        <v>13</v>
      </c>
      <c r="D117" s="1" t="s">
        <v>29</v>
      </c>
      <c r="E117" s="1" t="s">
        <v>49</v>
      </c>
      <c r="F117" s="1" t="s">
        <v>519</v>
      </c>
      <c r="G117" s="3">
        <v>45482</v>
      </c>
      <c r="H117" s="3">
        <v>45490</v>
      </c>
      <c r="I117" s="6">
        <v>55000</v>
      </c>
      <c r="J117" s="1">
        <v>1</v>
      </c>
      <c r="K117" s="4">
        <v>0.05</v>
      </c>
      <c r="L117" s="6">
        <f t="shared" si="6"/>
        <v>2750</v>
      </c>
      <c r="M117" s="8">
        <f t="shared" si="7"/>
        <v>52250</v>
      </c>
      <c r="N117" s="21">
        <f>(sales[[#This Row],[Price]]*sales[[#This Row],[Qty]])-(sales[[#This Row],[Discount_Amt]]*sales[[#This Row],[Qty]])</f>
        <v>52250</v>
      </c>
    </row>
    <row r="118" spans="2:14" hidden="1" x14ac:dyDescent="0.35">
      <c r="B118" s="7">
        <v>2024116</v>
      </c>
      <c r="C118" s="1" t="s">
        <v>14</v>
      </c>
      <c r="D118" s="1" t="s">
        <v>25</v>
      </c>
      <c r="E118" s="1" t="s">
        <v>50</v>
      </c>
      <c r="F118" s="1" t="s">
        <v>521</v>
      </c>
      <c r="G118" s="3">
        <v>45482</v>
      </c>
      <c r="H118" s="3">
        <v>45484</v>
      </c>
      <c r="I118" s="6">
        <v>57999</v>
      </c>
      <c r="J118" s="1">
        <v>3</v>
      </c>
      <c r="K118" s="4">
        <v>0.02</v>
      </c>
      <c r="L118" s="6">
        <f t="shared" si="6"/>
        <v>1159.98</v>
      </c>
      <c r="M118" s="8">
        <f t="shared" si="7"/>
        <v>172837.02</v>
      </c>
      <c r="N118" s="21">
        <f>(sales[[#This Row],[Price]]*sales[[#This Row],[Qty]])-(sales[[#This Row],[Discount_Amt]]*sales[[#This Row],[Qty]])</f>
        <v>170517.06</v>
      </c>
    </row>
    <row r="119" spans="2:14" hidden="1" x14ac:dyDescent="0.35">
      <c r="B119" s="7">
        <v>2024117</v>
      </c>
      <c r="C119" s="1" t="s">
        <v>15</v>
      </c>
      <c r="D119" s="1" t="s">
        <v>30</v>
      </c>
      <c r="E119" s="1" t="s">
        <v>51</v>
      </c>
      <c r="F119" s="1" t="s">
        <v>520</v>
      </c>
      <c r="G119" s="3">
        <v>45482</v>
      </c>
      <c r="H119" s="3">
        <v>45485</v>
      </c>
      <c r="I119" s="6">
        <v>1399</v>
      </c>
      <c r="J119" s="1">
        <v>2</v>
      </c>
      <c r="K119" s="4">
        <v>0.06</v>
      </c>
      <c r="L119" s="6">
        <f t="shared" si="6"/>
        <v>83.94</v>
      </c>
      <c r="M119" s="8">
        <f t="shared" si="7"/>
        <v>2714.06</v>
      </c>
      <c r="N119" s="21">
        <f>(sales[[#This Row],[Price]]*sales[[#This Row],[Qty]])-(sales[[#This Row],[Discount_Amt]]*sales[[#This Row],[Qty]])</f>
        <v>2630.12</v>
      </c>
    </row>
    <row r="120" spans="2:14" hidden="1" x14ac:dyDescent="0.35">
      <c r="B120" s="7">
        <v>2024118</v>
      </c>
      <c r="C120" s="1" t="s">
        <v>16</v>
      </c>
      <c r="D120" s="1" t="s">
        <v>27</v>
      </c>
      <c r="E120" s="1" t="s">
        <v>506</v>
      </c>
      <c r="F120" s="1" t="s">
        <v>518</v>
      </c>
      <c r="G120" s="3">
        <v>45482</v>
      </c>
      <c r="H120" s="3">
        <v>45487</v>
      </c>
      <c r="I120" s="6">
        <v>999</v>
      </c>
      <c r="J120" s="1">
        <v>1</v>
      </c>
      <c r="K120" s="4">
        <v>0.15</v>
      </c>
      <c r="L120" s="6">
        <f t="shared" si="6"/>
        <v>149.85</v>
      </c>
      <c r="M120" s="8">
        <f t="shared" si="7"/>
        <v>849.15</v>
      </c>
      <c r="N120" s="21">
        <f>(sales[[#This Row],[Price]]*sales[[#This Row],[Qty]])-(sales[[#This Row],[Discount_Amt]]*sales[[#This Row],[Qty]])</f>
        <v>849.15</v>
      </c>
    </row>
    <row r="121" spans="2:14" x14ac:dyDescent="0.35">
      <c r="B121" s="7">
        <v>2024119</v>
      </c>
      <c r="C121" s="1" t="s">
        <v>17</v>
      </c>
      <c r="D121" s="1" t="s">
        <v>28</v>
      </c>
      <c r="E121" s="1" t="s">
        <v>507</v>
      </c>
      <c r="F121" s="1" t="s">
        <v>519</v>
      </c>
      <c r="G121" s="3">
        <v>45482</v>
      </c>
      <c r="H121" s="3">
        <v>45483</v>
      </c>
      <c r="I121" s="6">
        <v>2099</v>
      </c>
      <c r="J121" s="1">
        <v>2</v>
      </c>
      <c r="K121" s="4">
        <v>0.02</v>
      </c>
      <c r="L121" s="6">
        <f t="shared" si="6"/>
        <v>41.980000000000004</v>
      </c>
      <c r="M121" s="8">
        <f t="shared" si="7"/>
        <v>4156.0200000000004</v>
      </c>
      <c r="N121" s="21">
        <f>(sales[[#This Row],[Price]]*sales[[#This Row],[Qty]])-(sales[[#This Row],[Discount_Amt]]*sales[[#This Row],[Qty]])</f>
        <v>4114.04</v>
      </c>
    </row>
    <row r="122" spans="2:14" hidden="1" x14ac:dyDescent="0.35">
      <c r="B122" s="7">
        <v>2024120</v>
      </c>
      <c r="C122" s="1" t="s">
        <v>18</v>
      </c>
      <c r="D122" s="1" t="s">
        <v>29</v>
      </c>
      <c r="E122" s="1" t="s">
        <v>508</v>
      </c>
      <c r="F122" s="1" t="s">
        <v>520</v>
      </c>
      <c r="G122" s="3">
        <v>45482</v>
      </c>
      <c r="H122" s="3">
        <v>45490</v>
      </c>
      <c r="I122" s="6">
        <v>11000</v>
      </c>
      <c r="J122" s="1">
        <v>1</v>
      </c>
      <c r="K122" s="4">
        <v>0.02</v>
      </c>
      <c r="L122" s="6">
        <f t="shared" si="6"/>
        <v>220</v>
      </c>
      <c r="M122" s="8">
        <f t="shared" si="7"/>
        <v>10780</v>
      </c>
      <c r="N122" s="21">
        <f>(sales[[#This Row],[Price]]*sales[[#This Row],[Qty]])-(sales[[#This Row],[Discount_Amt]]*sales[[#This Row],[Qty]])</f>
        <v>10780</v>
      </c>
    </row>
    <row r="123" spans="2:14" hidden="1" x14ac:dyDescent="0.35">
      <c r="B123" s="7">
        <v>2024121</v>
      </c>
      <c r="C123" s="1" t="s">
        <v>19</v>
      </c>
      <c r="D123" s="1" t="s">
        <v>25</v>
      </c>
      <c r="E123" s="1" t="s">
        <v>31</v>
      </c>
      <c r="F123" s="1" t="s">
        <v>521</v>
      </c>
      <c r="G123" s="3">
        <v>45482</v>
      </c>
      <c r="H123" s="3">
        <v>45484</v>
      </c>
      <c r="I123" s="6">
        <v>800</v>
      </c>
      <c r="J123" s="1">
        <v>2</v>
      </c>
      <c r="K123" s="4">
        <v>0.02</v>
      </c>
      <c r="L123" s="6">
        <f t="shared" si="6"/>
        <v>16</v>
      </c>
      <c r="M123" s="8">
        <f t="shared" si="7"/>
        <v>1584</v>
      </c>
      <c r="N123" s="21">
        <f>(sales[[#This Row],[Price]]*sales[[#This Row],[Qty]])-(sales[[#This Row],[Discount_Amt]]*sales[[#This Row],[Qty]])</f>
        <v>1568</v>
      </c>
    </row>
    <row r="124" spans="2:14" hidden="1" x14ac:dyDescent="0.35">
      <c r="B124" s="7">
        <v>2024122</v>
      </c>
      <c r="C124" s="1" t="s">
        <v>20</v>
      </c>
      <c r="D124" s="1" t="s">
        <v>26</v>
      </c>
      <c r="E124" s="1" t="s">
        <v>32</v>
      </c>
      <c r="F124" s="1" t="s">
        <v>518</v>
      </c>
      <c r="G124" s="3">
        <v>45482</v>
      </c>
      <c r="H124" s="3">
        <v>45485</v>
      </c>
      <c r="I124" s="6">
        <v>5500</v>
      </c>
      <c r="J124" s="1">
        <v>3</v>
      </c>
      <c r="K124" s="4">
        <v>0.02</v>
      </c>
      <c r="L124" s="6">
        <f t="shared" si="6"/>
        <v>110</v>
      </c>
      <c r="M124" s="8">
        <f t="shared" si="7"/>
        <v>16390</v>
      </c>
      <c r="N124" s="21">
        <f>(sales[[#This Row],[Price]]*sales[[#This Row],[Qty]])-(sales[[#This Row],[Discount_Amt]]*sales[[#This Row],[Qty]])</f>
        <v>16170</v>
      </c>
    </row>
    <row r="125" spans="2:14" hidden="1" x14ac:dyDescent="0.35">
      <c r="B125" s="7">
        <v>2024123</v>
      </c>
      <c r="C125" s="1" t="s">
        <v>21</v>
      </c>
      <c r="D125" s="1" t="s">
        <v>27</v>
      </c>
      <c r="E125" s="1" t="s">
        <v>38</v>
      </c>
      <c r="F125" s="1" t="s">
        <v>518</v>
      </c>
      <c r="G125" s="3">
        <v>45482</v>
      </c>
      <c r="H125" s="3">
        <v>45487</v>
      </c>
      <c r="I125" s="6">
        <v>1350</v>
      </c>
      <c r="J125" s="1">
        <v>2</v>
      </c>
      <c r="K125" s="4">
        <v>0.02</v>
      </c>
      <c r="L125" s="6">
        <f t="shared" si="6"/>
        <v>27</v>
      </c>
      <c r="M125" s="8">
        <f t="shared" si="7"/>
        <v>2673</v>
      </c>
      <c r="N125" s="21">
        <f>(sales[[#This Row],[Price]]*sales[[#This Row],[Qty]])-(sales[[#This Row],[Discount_Amt]]*sales[[#This Row],[Qty]])</f>
        <v>2646</v>
      </c>
    </row>
    <row r="126" spans="2:14" hidden="1" x14ac:dyDescent="0.35">
      <c r="B126" s="7">
        <v>2024124</v>
      </c>
      <c r="C126" s="1" t="s">
        <v>22</v>
      </c>
      <c r="D126" s="1" t="s">
        <v>28</v>
      </c>
      <c r="E126" s="1" t="s">
        <v>33</v>
      </c>
      <c r="F126" s="1" t="s">
        <v>519</v>
      </c>
      <c r="G126" s="3">
        <v>45482</v>
      </c>
      <c r="H126" s="3">
        <v>45483</v>
      </c>
      <c r="I126" s="6">
        <v>4500</v>
      </c>
      <c r="J126" s="1">
        <v>7</v>
      </c>
      <c r="K126" s="4">
        <v>0.02</v>
      </c>
      <c r="L126" s="6">
        <f t="shared" si="6"/>
        <v>90</v>
      </c>
      <c r="M126" s="8">
        <f t="shared" si="7"/>
        <v>31410</v>
      </c>
      <c r="N126" s="21">
        <f>(sales[[#This Row],[Price]]*sales[[#This Row],[Qty]])-(sales[[#This Row],[Discount_Amt]]*sales[[#This Row],[Qty]])</f>
        <v>30870</v>
      </c>
    </row>
    <row r="127" spans="2:14" hidden="1" x14ac:dyDescent="0.35">
      <c r="B127" s="7">
        <v>2024125</v>
      </c>
      <c r="C127" s="1" t="s">
        <v>23</v>
      </c>
      <c r="D127" s="1" t="s">
        <v>29</v>
      </c>
      <c r="E127" s="1" t="s">
        <v>34</v>
      </c>
      <c r="F127" s="1" t="s">
        <v>521</v>
      </c>
      <c r="G127" s="3">
        <v>45482</v>
      </c>
      <c r="H127" s="3">
        <v>45490</v>
      </c>
      <c r="I127" s="6">
        <v>2350</v>
      </c>
      <c r="J127" s="1">
        <v>2</v>
      </c>
      <c r="K127" s="4">
        <v>0.02</v>
      </c>
      <c r="L127" s="6">
        <f t="shared" si="6"/>
        <v>47</v>
      </c>
      <c r="M127" s="8">
        <f t="shared" si="7"/>
        <v>4653</v>
      </c>
      <c r="N127" s="21">
        <f>(sales[[#This Row],[Price]]*sales[[#This Row],[Qty]])-(sales[[#This Row],[Discount_Amt]]*sales[[#This Row],[Qty]])</f>
        <v>4606</v>
      </c>
    </row>
    <row r="128" spans="2:14" hidden="1" x14ac:dyDescent="0.35">
      <c r="B128" s="7">
        <v>2024126</v>
      </c>
      <c r="C128" s="1" t="s">
        <v>24</v>
      </c>
      <c r="D128" s="1" t="s">
        <v>25</v>
      </c>
      <c r="E128" s="1" t="s">
        <v>35</v>
      </c>
      <c r="F128" s="1" t="s">
        <v>520</v>
      </c>
      <c r="G128" s="3">
        <v>45482</v>
      </c>
      <c r="H128" s="3">
        <v>45484</v>
      </c>
      <c r="I128" s="6">
        <v>90</v>
      </c>
      <c r="J128" s="1">
        <v>1</v>
      </c>
      <c r="K128" s="4">
        <v>0.02</v>
      </c>
      <c r="L128" s="6">
        <f t="shared" si="6"/>
        <v>1.8</v>
      </c>
      <c r="M128" s="8">
        <f t="shared" si="7"/>
        <v>88.2</v>
      </c>
      <c r="N128" s="21">
        <f>(sales[[#This Row],[Price]]*sales[[#This Row],[Qty]])-(sales[[#This Row],[Discount_Amt]]*sales[[#This Row],[Qty]])</f>
        <v>88.2</v>
      </c>
    </row>
    <row r="129" spans="2:14" hidden="1" x14ac:dyDescent="0.35">
      <c r="B129" s="7">
        <v>2024127</v>
      </c>
      <c r="C129" s="1" t="s">
        <v>4</v>
      </c>
      <c r="D129" s="1" t="s">
        <v>26</v>
      </c>
      <c r="E129" s="1" t="s">
        <v>36</v>
      </c>
      <c r="F129" s="1" t="s">
        <v>518</v>
      </c>
      <c r="G129" s="3">
        <v>45482</v>
      </c>
      <c r="H129" s="3">
        <v>45485</v>
      </c>
      <c r="I129" s="6">
        <v>280</v>
      </c>
      <c r="J129" s="1">
        <v>1</v>
      </c>
      <c r="K129" s="4">
        <v>7.0000000000000007E-2</v>
      </c>
      <c r="L129" s="6">
        <f t="shared" si="6"/>
        <v>19.600000000000001</v>
      </c>
      <c r="M129" s="8">
        <f t="shared" si="7"/>
        <v>260.39999999999998</v>
      </c>
      <c r="N129" s="21">
        <f>(sales[[#This Row],[Price]]*sales[[#This Row],[Qty]])-(sales[[#This Row],[Discount_Amt]]*sales[[#This Row],[Qty]])</f>
        <v>260.39999999999998</v>
      </c>
    </row>
    <row r="130" spans="2:14" hidden="1" x14ac:dyDescent="0.35">
      <c r="B130" s="7">
        <v>2024128</v>
      </c>
      <c r="C130" s="1" t="s">
        <v>5</v>
      </c>
      <c r="D130" s="1" t="s">
        <v>27</v>
      </c>
      <c r="E130" s="1" t="s">
        <v>37</v>
      </c>
      <c r="F130" s="1" t="s">
        <v>519</v>
      </c>
      <c r="G130" s="3">
        <v>45482</v>
      </c>
      <c r="H130" s="3">
        <v>45487</v>
      </c>
      <c r="I130" s="6">
        <v>70</v>
      </c>
      <c r="J130" s="1">
        <v>1</v>
      </c>
      <c r="K130" s="4">
        <v>0.03</v>
      </c>
      <c r="L130" s="6">
        <f t="shared" si="6"/>
        <v>2.1</v>
      </c>
      <c r="M130" s="8">
        <f t="shared" si="7"/>
        <v>67.900000000000006</v>
      </c>
      <c r="N130" s="21">
        <f>(sales[[#This Row],[Price]]*sales[[#This Row],[Qty]])-(sales[[#This Row],[Discount_Amt]]*sales[[#This Row],[Qty]])</f>
        <v>67.900000000000006</v>
      </c>
    </row>
    <row r="131" spans="2:14" hidden="1" x14ac:dyDescent="0.35">
      <c r="B131" s="7">
        <v>2024129</v>
      </c>
      <c r="C131" s="1" t="s">
        <v>6</v>
      </c>
      <c r="D131" s="1" t="s">
        <v>28</v>
      </c>
      <c r="E131" s="1" t="s">
        <v>39</v>
      </c>
      <c r="F131" s="1" t="s">
        <v>520</v>
      </c>
      <c r="G131" s="3">
        <v>45482</v>
      </c>
      <c r="H131" s="3">
        <v>45483</v>
      </c>
      <c r="I131" s="6">
        <v>230</v>
      </c>
      <c r="J131" s="1">
        <v>2</v>
      </c>
      <c r="K131" s="4">
        <v>0.08</v>
      </c>
      <c r="L131" s="6">
        <f t="shared" si="6"/>
        <v>18.400000000000002</v>
      </c>
      <c r="M131" s="8">
        <f t="shared" si="7"/>
        <v>441.6</v>
      </c>
      <c r="N131" s="21">
        <f>(sales[[#This Row],[Price]]*sales[[#This Row],[Qty]])-(sales[[#This Row],[Discount_Amt]]*sales[[#This Row],[Qty]])</f>
        <v>423.2</v>
      </c>
    </row>
    <row r="132" spans="2:14" hidden="1" x14ac:dyDescent="0.35">
      <c r="B132" s="7">
        <v>2024130</v>
      </c>
      <c r="C132" s="1" t="s">
        <v>7</v>
      </c>
      <c r="D132" s="1" t="s">
        <v>29</v>
      </c>
      <c r="E132" s="1" t="s">
        <v>40</v>
      </c>
      <c r="F132" s="1" t="s">
        <v>521</v>
      </c>
      <c r="G132" s="3">
        <v>45482</v>
      </c>
      <c r="H132" s="3">
        <v>45490</v>
      </c>
      <c r="I132" s="6">
        <v>7999</v>
      </c>
      <c r="J132" s="1">
        <v>1</v>
      </c>
      <c r="K132" s="4">
        <v>0.05</v>
      </c>
      <c r="L132" s="6">
        <f t="shared" si="6"/>
        <v>399.95000000000005</v>
      </c>
      <c r="M132" s="8">
        <f t="shared" si="7"/>
        <v>7599.05</v>
      </c>
      <c r="N132" s="21">
        <f>(sales[[#This Row],[Price]]*sales[[#This Row],[Qty]])-(sales[[#This Row],[Discount_Amt]]*sales[[#This Row],[Qty]])</f>
        <v>7599.05</v>
      </c>
    </row>
    <row r="133" spans="2:14" x14ac:dyDescent="0.35">
      <c r="B133" s="7">
        <v>2024131</v>
      </c>
      <c r="C133" s="1" t="s">
        <v>10</v>
      </c>
      <c r="D133" s="1" t="s">
        <v>25</v>
      </c>
      <c r="E133" s="1" t="s">
        <v>41</v>
      </c>
      <c r="F133" s="1" t="s">
        <v>518</v>
      </c>
      <c r="G133" s="3">
        <v>45482</v>
      </c>
      <c r="H133" s="3">
        <v>45484</v>
      </c>
      <c r="I133" s="6">
        <v>850</v>
      </c>
      <c r="J133" s="1">
        <v>2</v>
      </c>
      <c r="K133" s="4">
        <v>0.05</v>
      </c>
      <c r="L133" s="6">
        <f t="shared" si="6"/>
        <v>42.5</v>
      </c>
      <c r="M133" s="8">
        <f t="shared" si="7"/>
        <v>1657.5</v>
      </c>
      <c r="N133" s="21">
        <f>(sales[[#This Row],[Price]]*sales[[#This Row],[Qty]])-(sales[[#This Row],[Discount_Amt]]*sales[[#This Row],[Qty]])</f>
        <v>1615</v>
      </c>
    </row>
    <row r="134" spans="2:14" hidden="1" x14ac:dyDescent="0.35">
      <c r="B134" s="7">
        <v>2024132</v>
      </c>
      <c r="C134" s="1" t="s">
        <v>8</v>
      </c>
      <c r="D134" s="1" t="s">
        <v>57</v>
      </c>
      <c r="E134" s="1" t="s">
        <v>42</v>
      </c>
      <c r="F134" s="1" t="s">
        <v>518</v>
      </c>
      <c r="G134" s="3">
        <v>45482</v>
      </c>
      <c r="H134" s="3">
        <v>45485</v>
      </c>
      <c r="I134" s="6">
        <v>65000</v>
      </c>
      <c r="J134" s="1">
        <v>7</v>
      </c>
      <c r="K134" s="4">
        <v>0.05</v>
      </c>
      <c r="L134" s="6">
        <f t="shared" si="6"/>
        <v>3250</v>
      </c>
      <c r="M134" s="8">
        <f t="shared" si="7"/>
        <v>451750</v>
      </c>
      <c r="N134" s="21">
        <f>(sales[[#This Row],[Price]]*sales[[#This Row],[Qty]])-(sales[[#This Row],[Discount_Amt]]*sales[[#This Row],[Qty]])</f>
        <v>432250</v>
      </c>
    </row>
    <row r="135" spans="2:14" hidden="1" x14ac:dyDescent="0.35">
      <c r="B135" s="7">
        <v>2024133</v>
      </c>
      <c r="C135" s="1" t="s">
        <v>9</v>
      </c>
      <c r="D135" s="1" t="s">
        <v>25</v>
      </c>
      <c r="E135" s="1" t="s">
        <v>43</v>
      </c>
      <c r="F135" s="1" t="s">
        <v>519</v>
      </c>
      <c r="G135" s="3">
        <v>45482</v>
      </c>
      <c r="H135" s="3">
        <v>45487</v>
      </c>
      <c r="I135" s="6">
        <v>450</v>
      </c>
      <c r="J135" s="1">
        <v>2</v>
      </c>
      <c r="K135" s="4">
        <v>0.05</v>
      </c>
      <c r="L135" s="6">
        <f t="shared" si="6"/>
        <v>22.5</v>
      </c>
      <c r="M135" s="8">
        <f t="shared" si="7"/>
        <v>877.5</v>
      </c>
      <c r="N135" s="21">
        <f>(sales[[#This Row],[Price]]*sales[[#This Row],[Qty]])-(sales[[#This Row],[Discount_Amt]]*sales[[#This Row],[Qty]])</f>
        <v>855</v>
      </c>
    </row>
    <row r="136" spans="2:14" x14ac:dyDescent="0.35">
      <c r="B136" s="7">
        <v>2024134</v>
      </c>
      <c r="C136" s="1" t="s">
        <v>11</v>
      </c>
      <c r="D136" s="1" t="s">
        <v>26</v>
      </c>
      <c r="E136" s="1" t="s">
        <v>44</v>
      </c>
      <c r="F136" s="1" t="s">
        <v>521</v>
      </c>
      <c r="G136" s="3">
        <v>45482</v>
      </c>
      <c r="H136" s="3">
        <v>45483</v>
      </c>
      <c r="I136" s="6">
        <v>1299</v>
      </c>
      <c r="J136" s="1">
        <v>2</v>
      </c>
      <c r="K136" s="4">
        <v>0.03</v>
      </c>
      <c r="L136" s="6">
        <f t="shared" si="6"/>
        <v>38.97</v>
      </c>
      <c r="M136" s="8">
        <f t="shared" si="7"/>
        <v>2559.0300000000002</v>
      </c>
      <c r="N136" s="21">
        <f>(sales[[#This Row],[Price]]*sales[[#This Row],[Qty]])-(sales[[#This Row],[Discount_Amt]]*sales[[#This Row],[Qty]])</f>
        <v>2520.06</v>
      </c>
    </row>
    <row r="137" spans="2:14" x14ac:dyDescent="0.35">
      <c r="B137" s="7">
        <v>2024135</v>
      </c>
      <c r="C137" s="1" t="s">
        <v>12</v>
      </c>
      <c r="D137" s="1" t="s">
        <v>27</v>
      </c>
      <c r="E137" s="1" t="s">
        <v>45</v>
      </c>
      <c r="F137" s="1" t="s">
        <v>520</v>
      </c>
      <c r="G137" s="3">
        <v>45482</v>
      </c>
      <c r="H137" s="3">
        <v>45490</v>
      </c>
      <c r="I137" s="6">
        <v>1700</v>
      </c>
      <c r="J137" s="1">
        <v>1</v>
      </c>
      <c r="K137" s="4">
        <v>0.1</v>
      </c>
      <c r="L137" s="6">
        <f t="shared" si="6"/>
        <v>170</v>
      </c>
      <c r="M137" s="8">
        <f t="shared" si="7"/>
        <v>1530</v>
      </c>
      <c r="N137" s="21">
        <f>(sales[[#This Row],[Price]]*sales[[#This Row],[Qty]])-(sales[[#This Row],[Discount_Amt]]*sales[[#This Row],[Qty]])</f>
        <v>1530</v>
      </c>
    </row>
    <row r="138" spans="2:14" hidden="1" x14ac:dyDescent="0.35">
      <c r="B138" s="7">
        <v>2024136</v>
      </c>
      <c r="C138" s="1" t="s">
        <v>13</v>
      </c>
      <c r="D138" s="1" t="s">
        <v>28</v>
      </c>
      <c r="E138" s="1" t="s">
        <v>46</v>
      </c>
      <c r="F138" s="1" t="s">
        <v>518</v>
      </c>
      <c r="G138" s="3">
        <v>45482</v>
      </c>
      <c r="H138" s="3">
        <v>45484</v>
      </c>
      <c r="I138" s="6">
        <v>55000</v>
      </c>
      <c r="J138" s="1">
        <v>2</v>
      </c>
      <c r="K138" s="4">
        <v>0.05</v>
      </c>
      <c r="L138" s="6">
        <f t="shared" si="6"/>
        <v>2750</v>
      </c>
      <c r="M138" s="8">
        <f t="shared" si="7"/>
        <v>107250</v>
      </c>
      <c r="N138" s="21">
        <f>(sales[[#This Row],[Price]]*sales[[#This Row],[Qty]])-(sales[[#This Row],[Discount_Amt]]*sales[[#This Row],[Qty]])</f>
        <v>104500</v>
      </c>
    </row>
    <row r="139" spans="2:14" hidden="1" x14ac:dyDescent="0.35">
      <c r="B139" s="7">
        <v>2024137</v>
      </c>
      <c r="C139" s="1" t="s">
        <v>14</v>
      </c>
      <c r="D139" s="1" t="s">
        <v>29</v>
      </c>
      <c r="E139" s="1" t="s">
        <v>47</v>
      </c>
      <c r="F139" s="1" t="s">
        <v>519</v>
      </c>
      <c r="G139" s="3">
        <v>45482</v>
      </c>
      <c r="H139" s="3">
        <v>45485</v>
      </c>
      <c r="I139" s="6">
        <v>57999</v>
      </c>
      <c r="J139" s="1">
        <v>4</v>
      </c>
      <c r="K139" s="4">
        <v>0.05</v>
      </c>
      <c r="L139" s="6">
        <f t="shared" si="6"/>
        <v>2899.9500000000003</v>
      </c>
      <c r="M139" s="8">
        <f t="shared" si="7"/>
        <v>229096.05</v>
      </c>
      <c r="N139" s="21">
        <f>(sales[[#This Row],[Price]]*sales[[#This Row],[Qty]])-(sales[[#This Row],[Discount_Amt]]*sales[[#This Row],[Qty]])</f>
        <v>220396.2</v>
      </c>
    </row>
    <row r="140" spans="2:14" hidden="1" x14ac:dyDescent="0.35">
      <c r="B140" s="7">
        <v>2024138</v>
      </c>
      <c r="C140" s="1" t="s">
        <v>15</v>
      </c>
      <c r="D140" s="1" t="s">
        <v>25</v>
      </c>
      <c r="E140" s="1" t="s">
        <v>48</v>
      </c>
      <c r="F140" s="1" t="s">
        <v>520</v>
      </c>
      <c r="G140" s="3">
        <v>45482</v>
      </c>
      <c r="H140" s="3">
        <v>45487</v>
      </c>
      <c r="I140" s="6">
        <v>1399</v>
      </c>
      <c r="J140" s="1">
        <v>3</v>
      </c>
      <c r="K140" s="4">
        <v>0.02</v>
      </c>
      <c r="L140" s="6">
        <f t="shared" si="6"/>
        <v>27.98</v>
      </c>
      <c r="M140" s="8">
        <f t="shared" si="7"/>
        <v>4169.0200000000004</v>
      </c>
      <c r="N140" s="21">
        <f>(sales[[#This Row],[Price]]*sales[[#This Row],[Qty]])-(sales[[#This Row],[Discount_Amt]]*sales[[#This Row],[Qty]])</f>
        <v>4113.0600000000004</v>
      </c>
    </row>
    <row r="141" spans="2:14" hidden="1" x14ac:dyDescent="0.35">
      <c r="B141" s="7">
        <v>2024139</v>
      </c>
      <c r="C141" s="1" t="s">
        <v>16</v>
      </c>
      <c r="D141" s="1" t="s">
        <v>30</v>
      </c>
      <c r="E141" s="1" t="s">
        <v>49</v>
      </c>
      <c r="F141" s="1" t="s">
        <v>521</v>
      </c>
      <c r="G141" s="3">
        <v>45482</v>
      </c>
      <c r="H141" s="3">
        <v>45483</v>
      </c>
      <c r="I141" s="6">
        <v>999</v>
      </c>
      <c r="J141" s="1">
        <v>2</v>
      </c>
      <c r="K141" s="4">
        <v>0.06</v>
      </c>
      <c r="L141" s="6">
        <f t="shared" si="6"/>
        <v>59.94</v>
      </c>
      <c r="M141" s="8">
        <f t="shared" si="7"/>
        <v>1938.06</v>
      </c>
      <c r="N141" s="21">
        <f>(sales[[#This Row],[Price]]*sales[[#This Row],[Qty]])-(sales[[#This Row],[Discount_Amt]]*sales[[#This Row],[Qty]])</f>
        <v>1878.12</v>
      </c>
    </row>
    <row r="142" spans="2:14" x14ac:dyDescent="0.35">
      <c r="B142" s="7">
        <v>2024140</v>
      </c>
      <c r="C142" s="1" t="s">
        <v>17</v>
      </c>
      <c r="D142" s="1" t="s">
        <v>27</v>
      </c>
      <c r="E142" s="1" t="s">
        <v>50</v>
      </c>
      <c r="F142" s="1" t="s">
        <v>518</v>
      </c>
      <c r="G142" s="3">
        <v>45482</v>
      </c>
      <c r="H142" s="3">
        <v>45490</v>
      </c>
      <c r="I142" s="6">
        <v>2099</v>
      </c>
      <c r="J142" s="1">
        <v>1</v>
      </c>
      <c r="K142" s="4">
        <v>0.15</v>
      </c>
      <c r="L142" s="6">
        <f t="shared" si="6"/>
        <v>314.84999999999997</v>
      </c>
      <c r="M142" s="8">
        <f t="shared" si="7"/>
        <v>1784.15</v>
      </c>
      <c r="N142" s="21">
        <f>(sales[[#This Row],[Price]]*sales[[#This Row],[Qty]])-(sales[[#This Row],[Discount_Amt]]*sales[[#This Row],[Qty]])</f>
        <v>1784.15</v>
      </c>
    </row>
    <row r="143" spans="2:14" hidden="1" x14ac:dyDescent="0.35">
      <c r="B143" s="7">
        <v>2024141</v>
      </c>
      <c r="C143" s="1" t="s">
        <v>18</v>
      </c>
      <c r="D143" s="1" t="s">
        <v>28</v>
      </c>
      <c r="E143" s="1" t="s">
        <v>51</v>
      </c>
      <c r="F143" s="1" t="s">
        <v>518</v>
      </c>
      <c r="G143" s="3">
        <v>45482</v>
      </c>
      <c r="H143" s="3">
        <v>45484</v>
      </c>
      <c r="I143" s="6">
        <v>11000</v>
      </c>
      <c r="J143" s="1">
        <v>1</v>
      </c>
      <c r="K143" s="4">
        <v>0.02</v>
      </c>
      <c r="L143" s="6">
        <f t="shared" si="6"/>
        <v>220</v>
      </c>
      <c r="M143" s="8">
        <f t="shared" si="7"/>
        <v>10780</v>
      </c>
      <c r="N143" s="21">
        <f>(sales[[#This Row],[Price]]*sales[[#This Row],[Qty]])-(sales[[#This Row],[Discount_Amt]]*sales[[#This Row],[Qty]])</f>
        <v>10780</v>
      </c>
    </row>
    <row r="144" spans="2:14" hidden="1" x14ac:dyDescent="0.35">
      <c r="B144" s="7">
        <v>2024142</v>
      </c>
      <c r="C144" s="1" t="s">
        <v>19</v>
      </c>
      <c r="D144" s="1" t="s">
        <v>29</v>
      </c>
      <c r="E144" s="1" t="s">
        <v>506</v>
      </c>
      <c r="F144" s="1" t="s">
        <v>519</v>
      </c>
      <c r="G144" s="3">
        <v>45482</v>
      </c>
      <c r="H144" s="3">
        <v>45485</v>
      </c>
      <c r="I144" s="6">
        <v>800</v>
      </c>
      <c r="J144" s="1">
        <v>2</v>
      </c>
      <c r="K144" s="4">
        <v>0.02</v>
      </c>
      <c r="L144" s="6">
        <f t="shared" si="6"/>
        <v>16</v>
      </c>
      <c r="M144" s="8">
        <f t="shared" si="7"/>
        <v>1584</v>
      </c>
      <c r="N144" s="21">
        <f>(sales[[#This Row],[Price]]*sales[[#This Row],[Qty]])-(sales[[#This Row],[Discount_Amt]]*sales[[#This Row],[Qty]])</f>
        <v>1568</v>
      </c>
    </row>
    <row r="145" spans="2:14" hidden="1" x14ac:dyDescent="0.35">
      <c r="B145" s="7">
        <v>2024143</v>
      </c>
      <c r="C145" s="1" t="s">
        <v>20</v>
      </c>
      <c r="D145" s="1" t="s">
        <v>25</v>
      </c>
      <c r="E145" s="1" t="s">
        <v>507</v>
      </c>
      <c r="F145" s="1" t="s">
        <v>521</v>
      </c>
      <c r="G145" s="3">
        <v>45482</v>
      </c>
      <c r="H145" s="3">
        <v>45487</v>
      </c>
      <c r="I145" s="6">
        <v>5500</v>
      </c>
      <c r="J145" s="1">
        <v>1</v>
      </c>
      <c r="K145" s="4">
        <v>0.02</v>
      </c>
      <c r="L145" s="6">
        <f t="shared" si="6"/>
        <v>110</v>
      </c>
      <c r="M145" s="8">
        <f t="shared" si="7"/>
        <v>5390</v>
      </c>
      <c r="N145" s="21">
        <f>(sales[[#This Row],[Price]]*sales[[#This Row],[Qty]])-(sales[[#This Row],[Discount_Amt]]*sales[[#This Row],[Qty]])</f>
        <v>5390</v>
      </c>
    </row>
    <row r="146" spans="2:14" hidden="1" x14ac:dyDescent="0.35">
      <c r="B146" s="7">
        <v>2024144</v>
      </c>
      <c r="C146" s="1" t="s">
        <v>21</v>
      </c>
      <c r="D146" s="1" t="s">
        <v>26</v>
      </c>
      <c r="E146" s="1" t="s">
        <v>508</v>
      </c>
      <c r="F146" s="1" t="s">
        <v>520</v>
      </c>
      <c r="G146" s="3">
        <v>45482</v>
      </c>
      <c r="H146" s="3">
        <v>45483</v>
      </c>
      <c r="I146" s="6">
        <v>1350</v>
      </c>
      <c r="J146" s="1">
        <v>3</v>
      </c>
      <c r="K146" s="4">
        <v>0.02</v>
      </c>
      <c r="L146" s="6">
        <f t="shared" si="6"/>
        <v>27</v>
      </c>
      <c r="M146" s="8">
        <f t="shared" si="7"/>
        <v>4023</v>
      </c>
      <c r="N146" s="21">
        <f>(sales[[#This Row],[Price]]*sales[[#This Row],[Qty]])-(sales[[#This Row],[Discount_Amt]]*sales[[#This Row],[Qty]])</f>
        <v>3969</v>
      </c>
    </row>
    <row r="147" spans="2:14" hidden="1" x14ac:dyDescent="0.35">
      <c r="B147" s="7">
        <v>2024145</v>
      </c>
      <c r="C147" s="1" t="s">
        <v>22</v>
      </c>
      <c r="D147" s="1" t="s">
        <v>27</v>
      </c>
      <c r="E147" s="1" t="s">
        <v>31</v>
      </c>
      <c r="F147" s="1" t="s">
        <v>518</v>
      </c>
      <c r="G147" s="3">
        <v>45482</v>
      </c>
      <c r="H147" s="3">
        <v>45490</v>
      </c>
      <c r="I147" s="6">
        <v>4500</v>
      </c>
      <c r="J147" s="1">
        <v>2</v>
      </c>
      <c r="K147" s="4">
        <v>0.02</v>
      </c>
      <c r="L147" s="6">
        <f t="shared" si="6"/>
        <v>90</v>
      </c>
      <c r="M147" s="8">
        <f t="shared" si="7"/>
        <v>8910</v>
      </c>
      <c r="N147" s="21">
        <f>(sales[[#This Row],[Price]]*sales[[#This Row],[Qty]])-(sales[[#This Row],[Discount_Amt]]*sales[[#This Row],[Qty]])</f>
        <v>8820</v>
      </c>
    </row>
    <row r="148" spans="2:14" hidden="1" x14ac:dyDescent="0.35">
      <c r="B148" s="7">
        <v>2024146</v>
      </c>
      <c r="C148" s="1" t="s">
        <v>23</v>
      </c>
      <c r="D148" s="1" t="s">
        <v>28</v>
      </c>
      <c r="E148" s="1" t="s">
        <v>32</v>
      </c>
      <c r="F148" s="1" t="s">
        <v>519</v>
      </c>
      <c r="G148" s="3">
        <v>45482</v>
      </c>
      <c r="H148" s="3">
        <v>45484</v>
      </c>
      <c r="I148" s="6">
        <v>2350</v>
      </c>
      <c r="J148" s="1">
        <v>1</v>
      </c>
      <c r="K148" s="4">
        <v>0.02</v>
      </c>
      <c r="L148" s="6">
        <f t="shared" si="6"/>
        <v>47</v>
      </c>
      <c r="M148" s="8">
        <f t="shared" si="7"/>
        <v>2303</v>
      </c>
      <c r="N148" s="21">
        <f>(sales[[#This Row],[Price]]*sales[[#This Row],[Qty]])-(sales[[#This Row],[Discount_Amt]]*sales[[#This Row],[Qty]])</f>
        <v>2303</v>
      </c>
    </row>
    <row r="149" spans="2:14" hidden="1" x14ac:dyDescent="0.35">
      <c r="B149" s="7">
        <v>2024147</v>
      </c>
      <c r="C149" s="1" t="s">
        <v>24</v>
      </c>
      <c r="D149" s="1" t="s">
        <v>29</v>
      </c>
      <c r="E149" s="1" t="s">
        <v>38</v>
      </c>
      <c r="F149" s="1" t="s">
        <v>520</v>
      </c>
      <c r="G149" s="3">
        <v>45482</v>
      </c>
      <c r="H149" s="3">
        <v>45485</v>
      </c>
      <c r="I149" s="6">
        <v>90</v>
      </c>
      <c r="J149" s="1">
        <v>2</v>
      </c>
      <c r="K149" s="4">
        <v>0.02</v>
      </c>
      <c r="L149" s="6">
        <f t="shared" si="6"/>
        <v>1.8</v>
      </c>
      <c r="M149" s="8">
        <f t="shared" si="7"/>
        <v>178.2</v>
      </c>
      <c r="N149" s="21">
        <f>(sales[[#This Row],[Price]]*sales[[#This Row],[Qty]])-(sales[[#This Row],[Discount_Amt]]*sales[[#This Row],[Qty]])</f>
        <v>176.4</v>
      </c>
    </row>
    <row r="150" spans="2:14" hidden="1" x14ac:dyDescent="0.35">
      <c r="B150" s="7">
        <v>2024148</v>
      </c>
      <c r="C150" s="1" t="s">
        <v>4</v>
      </c>
      <c r="D150" s="1" t="s">
        <v>25</v>
      </c>
      <c r="E150" s="1" t="s">
        <v>33</v>
      </c>
      <c r="F150" s="1" t="s">
        <v>521</v>
      </c>
      <c r="G150" s="3">
        <v>45482</v>
      </c>
      <c r="H150" s="3">
        <v>45487</v>
      </c>
      <c r="I150" s="6">
        <v>280</v>
      </c>
      <c r="J150" s="1">
        <v>1</v>
      </c>
      <c r="K150" s="4">
        <v>0.02</v>
      </c>
      <c r="L150" s="6">
        <f t="shared" si="6"/>
        <v>5.6000000000000005</v>
      </c>
      <c r="M150" s="8">
        <f t="shared" si="7"/>
        <v>274.39999999999998</v>
      </c>
      <c r="N150" s="21">
        <f>(sales[[#This Row],[Price]]*sales[[#This Row],[Qty]])-(sales[[#This Row],[Discount_Amt]]*sales[[#This Row],[Qty]])</f>
        <v>274.39999999999998</v>
      </c>
    </row>
    <row r="151" spans="2:14" hidden="1" x14ac:dyDescent="0.35">
      <c r="B151" s="7">
        <v>2024149</v>
      </c>
      <c r="C151" s="1" t="s">
        <v>5</v>
      </c>
      <c r="D151" s="1" t="s">
        <v>26</v>
      </c>
      <c r="E151" s="1" t="s">
        <v>34</v>
      </c>
      <c r="F151" s="1" t="s">
        <v>518</v>
      </c>
      <c r="G151" s="3">
        <v>45482</v>
      </c>
      <c r="H151" s="3">
        <v>45483</v>
      </c>
      <c r="I151" s="6">
        <v>70</v>
      </c>
      <c r="J151" s="1">
        <v>2</v>
      </c>
      <c r="K151" s="4">
        <v>7.0000000000000007E-2</v>
      </c>
      <c r="L151" s="6">
        <f t="shared" si="6"/>
        <v>4.9000000000000004</v>
      </c>
      <c r="M151" s="8">
        <f t="shared" si="7"/>
        <v>135.1</v>
      </c>
      <c r="N151" s="21">
        <f>(sales[[#This Row],[Price]]*sales[[#This Row],[Qty]])-(sales[[#This Row],[Discount_Amt]]*sales[[#This Row],[Qty]])</f>
        <v>130.19999999999999</v>
      </c>
    </row>
    <row r="152" spans="2:14" hidden="1" x14ac:dyDescent="0.35">
      <c r="B152" s="7">
        <v>2024150</v>
      </c>
      <c r="C152" s="1" t="s">
        <v>6</v>
      </c>
      <c r="D152" s="1" t="s">
        <v>27</v>
      </c>
      <c r="E152" s="1" t="s">
        <v>35</v>
      </c>
      <c r="F152" s="1" t="s">
        <v>518</v>
      </c>
      <c r="G152" s="3">
        <v>45482</v>
      </c>
      <c r="H152" s="3">
        <v>45490</v>
      </c>
      <c r="I152" s="6">
        <v>230</v>
      </c>
      <c r="J152" s="1">
        <v>3</v>
      </c>
      <c r="K152" s="4">
        <v>0.03</v>
      </c>
      <c r="L152" s="6">
        <f t="shared" si="6"/>
        <v>6.8999999999999995</v>
      </c>
      <c r="M152" s="8">
        <f t="shared" si="7"/>
        <v>683.1</v>
      </c>
      <c r="N152" s="21">
        <f>(sales[[#This Row],[Price]]*sales[[#This Row],[Qty]])-(sales[[#This Row],[Discount_Amt]]*sales[[#This Row],[Qty]])</f>
        <v>669.3</v>
      </c>
    </row>
    <row r="153" spans="2:14" hidden="1" x14ac:dyDescent="0.35">
      <c r="B153" s="7">
        <v>2024151</v>
      </c>
      <c r="C153" s="1" t="s">
        <v>7</v>
      </c>
      <c r="D153" s="1" t="s">
        <v>28</v>
      </c>
      <c r="E153" s="1" t="s">
        <v>36</v>
      </c>
      <c r="F153" s="1" t="s">
        <v>519</v>
      </c>
      <c r="G153" s="3">
        <v>45482</v>
      </c>
      <c r="H153" s="3">
        <v>45484</v>
      </c>
      <c r="I153" s="6">
        <v>7999</v>
      </c>
      <c r="J153" s="1">
        <v>2</v>
      </c>
      <c r="K153" s="4">
        <v>0.08</v>
      </c>
      <c r="L153" s="6">
        <f t="shared" si="6"/>
        <v>639.91999999999996</v>
      </c>
      <c r="M153" s="8">
        <f t="shared" si="7"/>
        <v>15358.08</v>
      </c>
      <c r="N153" s="21">
        <f>(sales[[#This Row],[Price]]*sales[[#This Row],[Qty]])-(sales[[#This Row],[Discount_Amt]]*sales[[#This Row],[Qty]])</f>
        <v>14718.16</v>
      </c>
    </row>
    <row r="154" spans="2:14" x14ac:dyDescent="0.35">
      <c r="B154" s="7">
        <v>2024152</v>
      </c>
      <c r="C154" s="1" t="s">
        <v>10</v>
      </c>
      <c r="D154" s="1" t="s">
        <v>29</v>
      </c>
      <c r="E154" s="1" t="s">
        <v>37</v>
      </c>
      <c r="F154" s="1" t="s">
        <v>521</v>
      </c>
      <c r="G154" s="3">
        <v>45482</v>
      </c>
      <c r="H154" s="3">
        <v>45485</v>
      </c>
      <c r="I154" s="6">
        <v>850</v>
      </c>
      <c r="J154" s="1">
        <v>7</v>
      </c>
      <c r="K154" s="4">
        <v>0.05</v>
      </c>
      <c r="L154" s="6">
        <f t="shared" si="6"/>
        <v>42.5</v>
      </c>
      <c r="M154" s="8">
        <f t="shared" si="7"/>
        <v>5907.5</v>
      </c>
      <c r="N154" s="21">
        <f>(sales[[#This Row],[Price]]*sales[[#This Row],[Qty]])-(sales[[#This Row],[Discount_Amt]]*sales[[#This Row],[Qty]])</f>
        <v>5652.5</v>
      </c>
    </row>
    <row r="155" spans="2:14" hidden="1" x14ac:dyDescent="0.35">
      <c r="B155" s="7">
        <v>2024153</v>
      </c>
      <c r="C155" s="1" t="s">
        <v>8</v>
      </c>
      <c r="D155" s="1" t="s">
        <v>25</v>
      </c>
      <c r="E155" s="1" t="s">
        <v>39</v>
      </c>
      <c r="F155" s="1" t="s">
        <v>520</v>
      </c>
      <c r="G155" s="3">
        <v>45482</v>
      </c>
      <c r="H155" s="3">
        <v>45487</v>
      </c>
      <c r="I155" s="6">
        <v>65000</v>
      </c>
      <c r="J155" s="1">
        <v>2</v>
      </c>
      <c r="K155" s="4">
        <v>0.05</v>
      </c>
      <c r="L155" s="6">
        <f t="shared" si="6"/>
        <v>3250</v>
      </c>
      <c r="M155" s="8">
        <f t="shared" si="7"/>
        <v>126750</v>
      </c>
      <c r="N155" s="21">
        <f>(sales[[#This Row],[Price]]*sales[[#This Row],[Qty]])-(sales[[#This Row],[Discount_Amt]]*sales[[#This Row],[Qty]])</f>
        <v>123500</v>
      </c>
    </row>
    <row r="156" spans="2:14" hidden="1" x14ac:dyDescent="0.35">
      <c r="B156" s="7">
        <v>2024154</v>
      </c>
      <c r="C156" s="1" t="s">
        <v>9</v>
      </c>
      <c r="D156" s="1" t="s">
        <v>58</v>
      </c>
      <c r="E156" s="1" t="s">
        <v>40</v>
      </c>
      <c r="F156" s="1" t="s">
        <v>518</v>
      </c>
      <c r="G156" s="3">
        <v>45482</v>
      </c>
      <c r="H156" s="3">
        <v>45483</v>
      </c>
      <c r="I156" s="6">
        <v>450</v>
      </c>
      <c r="J156" s="1">
        <v>1</v>
      </c>
      <c r="K156" s="4">
        <v>0.05</v>
      </c>
      <c r="L156" s="6">
        <f t="shared" si="6"/>
        <v>22.5</v>
      </c>
      <c r="M156" s="8">
        <f t="shared" si="7"/>
        <v>427.5</v>
      </c>
      <c r="N156" s="21">
        <f>(sales[[#This Row],[Price]]*sales[[#This Row],[Qty]])-(sales[[#This Row],[Discount_Amt]]*sales[[#This Row],[Qty]])</f>
        <v>427.5</v>
      </c>
    </row>
    <row r="157" spans="2:14" x14ac:dyDescent="0.35">
      <c r="B157" s="7">
        <v>2024155</v>
      </c>
      <c r="C157" s="1" t="s">
        <v>11</v>
      </c>
      <c r="D157" s="1" t="s">
        <v>25</v>
      </c>
      <c r="E157" s="1" t="s">
        <v>41</v>
      </c>
      <c r="F157" s="1" t="s">
        <v>519</v>
      </c>
      <c r="G157" s="3">
        <v>45482</v>
      </c>
      <c r="H157" s="3">
        <v>45490</v>
      </c>
      <c r="I157" s="6">
        <v>1299</v>
      </c>
      <c r="J157" s="1">
        <v>1</v>
      </c>
      <c r="K157" s="4">
        <v>0.05</v>
      </c>
      <c r="L157" s="6">
        <f t="shared" si="6"/>
        <v>64.95</v>
      </c>
      <c r="M157" s="8">
        <f t="shared" si="7"/>
        <v>1234.05</v>
      </c>
      <c r="N157" s="21">
        <f>(sales[[#This Row],[Price]]*sales[[#This Row],[Qty]])-(sales[[#This Row],[Discount_Amt]]*sales[[#This Row],[Qty]])</f>
        <v>1234.05</v>
      </c>
    </row>
    <row r="158" spans="2:14" x14ac:dyDescent="0.35">
      <c r="B158" s="7">
        <v>2024156</v>
      </c>
      <c r="C158" s="1" t="s">
        <v>12</v>
      </c>
      <c r="D158" s="1" t="s">
        <v>26</v>
      </c>
      <c r="E158" s="1" t="s">
        <v>42</v>
      </c>
      <c r="F158" s="1" t="s">
        <v>520</v>
      </c>
      <c r="G158" s="3">
        <v>45482</v>
      </c>
      <c r="H158" s="3">
        <v>45484</v>
      </c>
      <c r="I158" s="6">
        <v>1700</v>
      </c>
      <c r="J158" s="1">
        <v>1</v>
      </c>
      <c r="K158" s="4">
        <v>0.03</v>
      </c>
      <c r="L158" s="6">
        <f t="shared" si="6"/>
        <v>51</v>
      </c>
      <c r="M158" s="8">
        <f t="shared" si="7"/>
        <v>1649</v>
      </c>
      <c r="N158" s="21">
        <f>(sales[[#This Row],[Price]]*sales[[#This Row],[Qty]])-(sales[[#This Row],[Discount_Amt]]*sales[[#This Row],[Qty]])</f>
        <v>1649</v>
      </c>
    </row>
    <row r="159" spans="2:14" hidden="1" x14ac:dyDescent="0.35">
      <c r="B159" s="7">
        <v>2024157</v>
      </c>
      <c r="C159" s="1" t="s">
        <v>13</v>
      </c>
      <c r="D159" s="1" t="s">
        <v>27</v>
      </c>
      <c r="E159" s="1" t="s">
        <v>43</v>
      </c>
      <c r="F159" s="1" t="s">
        <v>521</v>
      </c>
      <c r="G159" s="3">
        <v>45482</v>
      </c>
      <c r="H159" s="3">
        <v>45485</v>
      </c>
      <c r="I159" s="6">
        <v>55000</v>
      </c>
      <c r="J159" s="1">
        <v>2</v>
      </c>
      <c r="K159" s="4">
        <v>0.1</v>
      </c>
      <c r="L159" s="6">
        <f t="shared" si="6"/>
        <v>5500</v>
      </c>
      <c r="M159" s="8">
        <f t="shared" si="7"/>
        <v>104500</v>
      </c>
      <c r="N159" s="21">
        <f>(sales[[#This Row],[Price]]*sales[[#This Row],[Qty]])-(sales[[#This Row],[Discount_Amt]]*sales[[#This Row],[Qty]])</f>
        <v>99000</v>
      </c>
    </row>
    <row r="160" spans="2:14" hidden="1" x14ac:dyDescent="0.35">
      <c r="B160" s="7">
        <v>2024158</v>
      </c>
      <c r="C160" s="1" t="s">
        <v>14</v>
      </c>
      <c r="D160" s="1" t="s">
        <v>28</v>
      </c>
      <c r="E160" s="1" t="s">
        <v>44</v>
      </c>
      <c r="F160" s="1" t="s">
        <v>518</v>
      </c>
      <c r="G160" s="3">
        <v>45482</v>
      </c>
      <c r="H160" s="3">
        <v>45487</v>
      </c>
      <c r="I160" s="6">
        <v>57999</v>
      </c>
      <c r="J160" s="1">
        <v>1</v>
      </c>
      <c r="K160" s="4">
        <v>0.05</v>
      </c>
      <c r="L160" s="6">
        <f t="shared" si="6"/>
        <v>2899.9500000000003</v>
      </c>
      <c r="M160" s="8">
        <f t="shared" si="7"/>
        <v>55099.05</v>
      </c>
      <c r="N160" s="21">
        <f>(sales[[#This Row],[Price]]*sales[[#This Row],[Qty]])-(sales[[#This Row],[Discount_Amt]]*sales[[#This Row],[Qty]])</f>
        <v>55099.05</v>
      </c>
    </row>
    <row r="161" spans="2:14" hidden="1" x14ac:dyDescent="0.35">
      <c r="B161" s="7">
        <v>2024159</v>
      </c>
      <c r="C161" s="1" t="s">
        <v>15</v>
      </c>
      <c r="D161" s="1" t="s">
        <v>29</v>
      </c>
      <c r="E161" s="1" t="s">
        <v>45</v>
      </c>
      <c r="F161" s="1" t="s">
        <v>518</v>
      </c>
      <c r="G161" s="3">
        <v>45482</v>
      </c>
      <c r="H161" s="3">
        <v>45483</v>
      </c>
      <c r="I161" s="6">
        <v>1399</v>
      </c>
      <c r="J161" s="1">
        <v>2</v>
      </c>
      <c r="K161" s="4">
        <v>0.05</v>
      </c>
      <c r="L161" s="6">
        <f t="shared" si="6"/>
        <v>69.95</v>
      </c>
      <c r="M161" s="8">
        <f t="shared" si="7"/>
        <v>2728.05</v>
      </c>
      <c r="N161" s="21">
        <f>(sales[[#This Row],[Price]]*sales[[#This Row],[Qty]])-(sales[[#This Row],[Discount_Amt]]*sales[[#This Row],[Qty]])</f>
        <v>2658.1</v>
      </c>
    </row>
    <row r="162" spans="2:14" hidden="1" x14ac:dyDescent="0.35">
      <c r="B162" s="7">
        <v>2024160</v>
      </c>
      <c r="C162" s="1" t="s">
        <v>16</v>
      </c>
      <c r="D162" s="1" t="s">
        <v>25</v>
      </c>
      <c r="E162" s="1" t="s">
        <v>46</v>
      </c>
      <c r="F162" s="1" t="s">
        <v>519</v>
      </c>
      <c r="G162" s="3">
        <v>45482</v>
      </c>
      <c r="H162" s="3">
        <v>45490</v>
      </c>
      <c r="I162" s="6">
        <v>999</v>
      </c>
      <c r="J162" s="1">
        <v>7</v>
      </c>
      <c r="K162" s="4">
        <v>0.02</v>
      </c>
      <c r="L162" s="6">
        <f t="shared" si="6"/>
        <v>19.98</v>
      </c>
      <c r="M162" s="8">
        <f t="shared" si="7"/>
        <v>6973.02</v>
      </c>
      <c r="N162" s="21">
        <f>(sales[[#This Row],[Price]]*sales[[#This Row],[Qty]])-(sales[[#This Row],[Discount_Amt]]*sales[[#This Row],[Qty]])</f>
        <v>6853.14</v>
      </c>
    </row>
    <row r="163" spans="2:14" x14ac:dyDescent="0.35">
      <c r="B163" s="7">
        <v>2024161</v>
      </c>
      <c r="C163" s="1" t="s">
        <v>17</v>
      </c>
      <c r="D163" s="1" t="s">
        <v>30</v>
      </c>
      <c r="E163" s="1" t="s">
        <v>47</v>
      </c>
      <c r="F163" s="1" t="s">
        <v>521</v>
      </c>
      <c r="G163" s="3">
        <v>45482</v>
      </c>
      <c r="H163" s="3">
        <v>45484</v>
      </c>
      <c r="I163" s="6">
        <v>2099</v>
      </c>
      <c r="J163" s="1">
        <v>2</v>
      </c>
      <c r="K163" s="4">
        <v>0.06</v>
      </c>
      <c r="L163" s="6">
        <f t="shared" si="6"/>
        <v>125.94</v>
      </c>
      <c r="M163" s="8">
        <f t="shared" si="7"/>
        <v>4072.06</v>
      </c>
      <c r="N163" s="21">
        <f>(sales[[#This Row],[Price]]*sales[[#This Row],[Qty]])-(sales[[#This Row],[Discount_Amt]]*sales[[#This Row],[Qty]])</f>
        <v>3946.12</v>
      </c>
    </row>
    <row r="164" spans="2:14" hidden="1" x14ac:dyDescent="0.35">
      <c r="B164" s="7">
        <v>2024162</v>
      </c>
      <c r="C164" s="1" t="s">
        <v>18</v>
      </c>
      <c r="D164" s="1" t="s">
        <v>27</v>
      </c>
      <c r="E164" s="1" t="s">
        <v>48</v>
      </c>
      <c r="F164" s="1" t="s">
        <v>520</v>
      </c>
      <c r="G164" s="3">
        <v>45482</v>
      </c>
      <c r="H164" s="3">
        <v>45485</v>
      </c>
      <c r="I164" s="6">
        <v>11000</v>
      </c>
      <c r="J164" s="1">
        <v>2</v>
      </c>
      <c r="K164" s="4">
        <v>0.15</v>
      </c>
      <c r="L164" s="6">
        <f t="shared" si="6"/>
        <v>1650</v>
      </c>
      <c r="M164" s="8">
        <f t="shared" si="7"/>
        <v>20350</v>
      </c>
      <c r="N164" s="21">
        <f>(sales[[#This Row],[Price]]*sales[[#This Row],[Qty]])-(sales[[#This Row],[Discount_Amt]]*sales[[#This Row],[Qty]])</f>
        <v>18700</v>
      </c>
    </row>
    <row r="165" spans="2:14" hidden="1" x14ac:dyDescent="0.35">
      <c r="B165" s="7">
        <v>2024163</v>
      </c>
      <c r="C165" s="1" t="s">
        <v>19</v>
      </c>
      <c r="D165" s="1" t="s">
        <v>28</v>
      </c>
      <c r="E165" s="1" t="s">
        <v>49</v>
      </c>
      <c r="F165" s="1" t="s">
        <v>518</v>
      </c>
      <c r="G165" s="3">
        <v>45482</v>
      </c>
      <c r="H165" s="3">
        <v>45487</v>
      </c>
      <c r="I165" s="6">
        <v>800</v>
      </c>
      <c r="J165" s="1">
        <v>1</v>
      </c>
      <c r="K165" s="4">
        <v>0.02</v>
      </c>
      <c r="L165" s="6">
        <f t="shared" si="6"/>
        <v>16</v>
      </c>
      <c r="M165" s="8">
        <f t="shared" si="7"/>
        <v>784</v>
      </c>
      <c r="N165" s="21">
        <f>(sales[[#This Row],[Price]]*sales[[#This Row],[Qty]])-(sales[[#This Row],[Discount_Amt]]*sales[[#This Row],[Qty]])</f>
        <v>784</v>
      </c>
    </row>
    <row r="166" spans="2:14" hidden="1" x14ac:dyDescent="0.35">
      <c r="B166" s="7">
        <v>2024164</v>
      </c>
      <c r="C166" s="1" t="s">
        <v>20</v>
      </c>
      <c r="D166" s="1" t="s">
        <v>29</v>
      </c>
      <c r="E166" s="1" t="s">
        <v>50</v>
      </c>
      <c r="F166" s="1" t="s">
        <v>519</v>
      </c>
      <c r="G166" s="3">
        <v>45482</v>
      </c>
      <c r="H166" s="3">
        <v>45483</v>
      </c>
      <c r="I166" s="6">
        <v>5500</v>
      </c>
      <c r="J166" s="1">
        <v>2</v>
      </c>
      <c r="K166" s="4">
        <v>0.02</v>
      </c>
      <c r="L166" s="6">
        <f t="shared" si="6"/>
        <v>110</v>
      </c>
      <c r="M166" s="8">
        <f t="shared" si="7"/>
        <v>10890</v>
      </c>
      <c r="N166" s="21">
        <f>(sales[[#This Row],[Price]]*sales[[#This Row],[Qty]])-(sales[[#This Row],[Discount_Amt]]*sales[[#This Row],[Qty]])</f>
        <v>10780</v>
      </c>
    </row>
    <row r="167" spans="2:14" hidden="1" x14ac:dyDescent="0.35">
      <c r="B167" s="7">
        <v>2024165</v>
      </c>
      <c r="C167" s="1" t="s">
        <v>21</v>
      </c>
      <c r="D167" s="1" t="s">
        <v>25</v>
      </c>
      <c r="E167" s="1" t="s">
        <v>51</v>
      </c>
      <c r="F167" s="1" t="s">
        <v>520</v>
      </c>
      <c r="G167" s="3">
        <v>45482</v>
      </c>
      <c r="H167" s="3">
        <v>45490</v>
      </c>
      <c r="I167" s="6">
        <v>1350</v>
      </c>
      <c r="J167" s="1">
        <v>4</v>
      </c>
      <c r="K167" s="4">
        <v>0.02</v>
      </c>
      <c r="L167" s="6">
        <f t="shared" si="6"/>
        <v>27</v>
      </c>
      <c r="M167" s="8">
        <f t="shared" si="7"/>
        <v>5373</v>
      </c>
      <c r="N167" s="21">
        <f>(sales[[#This Row],[Price]]*sales[[#This Row],[Qty]])-(sales[[#This Row],[Discount_Amt]]*sales[[#This Row],[Qty]])</f>
        <v>5292</v>
      </c>
    </row>
    <row r="168" spans="2:14" hidden="1" x14ac:dyDescent="0.35">
      <c r="B168" s="7">
        <v>2024166</v>
      </c>
      <c r="C168" s="1" t="s">
        <v>22</v>
      </c>
      <c r="D168" s="1" t="s">
        <v>26</v>
      </c>
      <c r="E168" s="1" t="s">
        <v>506</v>
      </c>
      <c r="F168" s="1" t="s">
        <v>521</v>
      </c>
      <c r="G168" s="3">
        <v>45482</v>
      </c>
      <c r="H168" s="3">
        <v>45484</v>
      </c>
      <c r="I168" s="6">
        <v>4500</v>
      </c>
      <c r="J168" s="1">
        <v>3</v>
      </c>
      <c r="K168" s="4">
        <v>0.02</v>
      </c>
      <c r="L168" s="6">
        <f t="shared" si="6"/>
        <v>90</v>
      </c>
      <c r="M168" s="8">
        <f t="shared" si="7"/>
        <v>13410</v>
      </c>
      <c r="N168" s="21">
        <f>(sales[[#This Row],[Price]]*sales[[#This Row],[Qty]])-(sales[[#This Row],[Discount_Amt]]*sales[[#This Row],[Qty]])</f>
        <v>13230</v>
      </c>
    </row>
    <row r="169" spans="2:14" hidden="1" x14ac:dyDescent="0.35">
      <c r="B169" s="7">
        <v>2024167</v>
      </c>
      <c r="C169" s="1" t="s">
        <v>23</v>
      </c>
      <c r="D169" s="1" t="s">
        <v>27</v>
      </c>
      <c r="E169" s="1" t="s">
        <v>507</v>
      </c>
      <c r="F169" s="1" t="s">
        <v>518</v>
      </c>
      <c r="G169" s="3">
        <v>45482</v>
      </c>
      <c r="H169" s="3">
        <v>45485</v>
      </c>
      <c r="I169" s="6">
        <v>2350</v>
      </c>
      <c r="J169" s="1">
        <v>2</v>
      </c>
      <c r="K169" s="4">
        <v>0.02</v>
      </c>
      <c r="L169" s="6">
        <f t="shared" si="6"/>
        <v>47</v>
      </c>
      <c r="M169" s="8">
        <f t="shared" si="7"/>
        <v>4653</v>
      </c>
      <c r="N169" s="21">
        <f>(sales[[#This Row],[Price]]*sales[[#This Row],[Qty]])-(sales[[#This Row],[Discount_Amt]]*sales[[#This Row],[Qty]])</f>
        <v>4606</v>
      </c>
    </row>
    <row r="170" spans="2:14" hidden="1" x14ac:dyDescent="0.35">
      <c r="B170" s="7">
        <v>2024168</v>
      </c>
      <c r="C170" s="1" t="s">
        <v>24</v>
      </c>
      <c r="D170" s="1" t="s">
        <v>28</v>
      </c>
      <c r="E170" s="1" t="s">
        <v>508</v>
      </c>
      <c r="F170" s="1" t="s">
        <v>518</v>
      </c>
      <c r="G170" s="3">
        <v>45482</v>
      </c>
      <c r="H170" s="3">
        <v>45487</v>
      </c>
      <c r="I170" s="6">
        <v>90</v>
      </c>
      <c r="J170" s="1">
        <v>1</v>
      </c>
      <c r="K170" s="4">
        <v>0.02</v>
      </c>
      <c r="L170" s="6">
        <f t="shared" si="6"/>
        <v>1.8</v>
      </c>
      <c r="M170" s="8">
        <f t="shared" si="7"/>
        <v>88.2</v>
      </c>
      <c r="N170" s="21">
        <f>(sales[[#This Row],[Price]]*sales[[#This Row],[Qty]])-(sales[[#This Row],[Discount_Amt]]*sales[[#This Row],[Qty]])</f>
        <v>88.2</v>
      </c>
    </row>
    <row r="171" spans="2:14" hidden="1" x14ac:dyDescent="0.35">
      <c r="B171" s="7">
        <v>2024169</v>
      </c>
      <c r="C171" s="1" t="s">
        <v>4</v>
      </c>
      <c r="D171" s="1" t="s">
        <v>29</v>
      </c>
      <c r="E171" s="1" t="s">
        <v>31</v>
      </c>
      <c r="F171" s="1" t="s">
        <v>519</v>
      </c>
      <c r="G171" s="3">
        <v>45482</v>
      </c>
      <c r="H171" s="3">
        <v>45483</v>
      </c>
      <c r="I171" s="6">
        <v>280</v>
      </c>
      <c r="J171" s="1">
        <v>1</v>
      </c>
      <c r="K171" s="4">
        <v>0.02</v>
      </c>
      <c r="L171" s="6">
        <f t="shared" si="6"/>
        <v>5.6000000000000005</v>
      </c>
      <c r="M171" s="8">
        <f t="shared" si="7"/>
        <v>274.39999999999998</v>
      </c>
      <c r="N171" s="21">
        <f>(sales[[#This Row],[Price]]*sales[[#This Row],[Qty]])-(sales[[#This Row],[Discount_Amt]]*sales[[#This Row],[Qty]])</f>
        <v>274.39999999999998</v>
      </c>
    </row>
    <row r="172" spans="2:14" hidden="1" x14ac:dyDescent="0.35">
      <c r="B172" s="7">
        <v>2024170</v>
      </c>
      <c r="C172" s="1" t="s">
        <v>5</v>
      </c>
      <c r="D172" s="1" t="s">
        <v>25</v>
      </c>
      <c r="E172" s="1" t="s">
        <v>32</v>
      </c>
      <c r="F172" s="1" t="s">
        <v>521</v>
      </c>
      <c r="G172" s="3">
        <v>45482</v>
      </c>
      <c r="H172" s="3">
        <v>45490</v>
      </c>
      <c r="I172" s="6">
        <v>70</v>
      </c>
      <c r="J172" s="1">
        <v>2</v>
      </c>
      <c r="K172" s="4">
        <v>0.02</v>
      </c>
      <c r="L172" s="6">
        <f t="shared" si="6"/>
        <v>1.4000000000000001</v>
      </c>
      <c r="M172" s="8">
        <f t="shared" si="7"/>
        <v>138.6</v>
      </c>
      <c r="N172" s="21">
        <f>(sales[[#This Row],[Price]]*sales[[#This Row],[Qty]])-(sales[[#This Row],[Discount_Amt]]*sales[[#This Row],[Qty]])</f>
        <v>137.19999999999999</v>
      </c>
    </row>
    <row r="173" spans="2:14" hidden="1" x14ac:dyDescent="0.35">
      <c r="B173" s="7">
        <v>2024171</v>
      </c>
      <c r="C173" s="1" t="s">
        <v>6</v>
      </c>
      <c r="D173" s="1" t="s">
        <v>26</v>
      </c>
      <c r="E173" s="1" t="s">
        <v>38</v>
      </c>
      <c r="F173" s="1" t="s">
        <v>520</v>
      </c>
      <c r="G173" s="3">
        <v>45482</v>
      </c>
      <c r="H173" s="3">
        <v>45484</v>
      </c>
      <c r="I173" s="6">
        <v>230</v>
      </c>
      <c r="J173" s="1">
        <v>1</v>
      </c>
      <c r="K173" s="4">
        <v>7.0000000000000007E-2</v>
      </c>
      <c r="L173" s="6">
        <f t="shared" si="6"/>
        <v>16.100000000000001</v>
      </c>
      <c r="M173" s="8">
        <f t="shared" si="7"/>
        <v>213.9</v>
      </c>
      <c r="N173" s="21">
        <f>(sales[[#This Row],[Price]]*sales[[#This Row],[Qty]])-(sales[[#This Row],[Discount_Amt]]*sales[[#This Row],[Qty]])</f>
        <v>213.9</v>
      </c>
    </row>
    <row r="174" spans="2:14" hidden="1" x14ac:dyDescent="0.35">
      <c r="B174" s="7">
        <v>2024172</v>
      </c>
      <c r="C174" s="1" t="s">
        <v>7</v>
      </c>
      <c r="D174" s="1" t="s">
        <v>27</v>
      </c>
      <c r="E174" s="1" t="s">
        <v>33</v>
      </c>
      <c r="F174" s="1" t="s">
        <v>518</v>
      </c>
      <c r="G174" s="3">
        <v>45482</v>
      </c>
      <c r="H174" s="3">
        <v>45485</v>
      </c>
      <c r="I174" s="6">
        <v>7999</v>
      </c>
      <c r="J174" s="1">
        <v>3</v>
      </c>
      <c r="K174" s="4">
        <v>0.03</v>
      </c>
      <c r="L174" s="6">
        <f t="shared" ref="L174:L237" si="8">I174*K174</f>
        <v>239.97</v>
      </c>
      <c r="M174" s="8">
        <f t="shared" ref="M174:M237" si="9">I174*J174-L174</f>
        <v>23757.03</v>
      </c>
      <c r="N174" s="21">
        <f>(sales[[#This Row],[Price]]*sales[[#This Row],[Qty]])-(sales[[#This Row],[Discount_Amt]]*sales[[#This Row],[Qty]])</f>
        <v>23277.09</v>
      </c>
    </row>
    <row r="175" spans="2:14" x14ac:dyDescent="0.35">
      <c r="B175" s="7">
        <v>2024173</v>
      </c>
      <c r="C175" s="1" t="s">
        <v>10</v>
      </c>
      <c r="D175" s="1" t="s">
        <v>28</v>
      </c>
      <c r="E175" s="1" t="s">
        <v>34</v>
      </c>
      <c r="F175" s="1" t="s">
        <v>519</v>
      </c>
      <c r="G175" s="3">
        <v>45482</v>
      </c>
      <c r="H175" s="3">
        <v>45487</v>
      </c>
      <c r="I175" s="6">
        <v>850</v>
      </c>
      <c r="J175" s="1">
        <v>2</v>
      </c>
      <c r="K175" s="4">
        <v>0.08</v>
      </c>
      <c r="L175" s="6">
        <f t="shared" si="8"/>
        <v>68</v>
      </c>
      <c r="M175" s="8">
        <f t="shared" si="9"/>
        <v>1632</v>
      </c>
      <c r="N175" s="21">
        <f>(sales[[#This Row],[Price]]*sales[[#This Row],[Qty]])-(sales[[#This Row],[Discount_Amt]]*sales[[#This Row],[Qty]])</f>
        <v>1564</v>
      </c>
    </row>
    <row r="176" spans="2:14" hidden="1" x14ac:dyDescent="0.35">
      <c r="B176" s="7">
        <v>2024174</v>
      </c>
      <c r="C176" s="1" t="s">
        <v>8</v>
      </c>
      <c r="D176" s="1" t="s">
        <v>29</v>
      </c>
      <c r="E176" s="1" t="s">
        <v>35</v>
      </c>
      <c r="F176" s="1" t="s">
        <v>520</v>
      </c>
      <c r="G176" s="3">
        <v>45482</v>
      </c>
      <c r="H176" s="3">
        <v>45483</v>
      </c>
      <c r="I176" s="6">
        <v>65000</v>
      </c>
      <c r="J176" s="1">
        <v>1</v>
      </c>
      <c r="K176" s="4">
        <v>0.05</v>
      </c>
      <c r="L176" s="6">
        <f t="shared" si="8"/>
        <v>3250</v>
      </c>
      <c r="M176" s="8">
        <f t="shared" si="9"/>
        <v>61750</v>
      </c>
      <c r="N176" s="21">
        <f>(sales[[#This Row],[Price]]*sales[[#This Row],[Qty]])-(sales[[#This Row],[Discount_Amt]]*sales[[#This Row],[Qty]])</f>
        <v>61750</v>
      </c>
    </row>
    <row r="177" spans="2:14" hidden="1" x14ac:dyDescent="0.35">
      <c r="B177" s="7">
        <v>2024175</v>
      </c>
      <c r="C177" s="1" t="s">
        <v>9</v>
      </c>
      <c r="D177" s="1" t="s">
        <v>25</v>
      </c>
      <c r="E177" s="1" t="s">
        <v>36</v>
      </c>
      <c r="F177" s="1" t="s">
        <v>521</v>
      </c>
      <c r="G177" s="3">
        <v>45482</v>
      </c>
      <c r="H177" s="3">
        <v>45490</v>
      </c>
      <c r="I177" s="6">
        <v>450</v>
      </c>
      <c r="J177" s="1">
        <v>2</v>
      </c>
      <c r="K177" s="4">
        <v>0.05</v>
      </c>
      <c r="L177" s="6">
        <f t="shared" si="8"/>
        <v>22.5</v>
      </c>
      <c r="M177" s="8">
        <f t="shared" si="9"/>
        <v>877.5</v>
      </c>
      <c r="N177" s="21">
        <f>(sales[[#This Row],[Price]]*sales[[#This Row],[Qty]])-(sales[[#This Row],[Discount_Amt]]*sales[[#This Row],[Qty]])</f>
        <v>855</v>
      </c>
    </row>
    <row r="178" spans="2:14" x14ac:dyDescent="0.35">
      <c r="B178" s="7">
        <v>2024176</v>
      </c>
      <c r="C178" s="1" t="s">
        <v>11</v>
      </c>
      <c r="D178" s="1" t="s">
        <v>59</v>
      </c>
      <c r="E178" s="1" t="s">
        <v>37</v>
      </c>
      <c r="F178" s="1" t="s">
        <v>518</v>
      </c>
      <c r="G178" s="3">
        <v>45482</v>
      </c>
      <c r="H178" s="3">
        <v>45484</v>
      </c>
      <c r="I178" s="6">
        <v>1299</v>
      </c>
      <c r="J178" s="1">
        <v>1</v>
      </c>
      <c r="K178" s="4">
        <v>0.05</v>
      </c>
      <c r="L178" s="6">
        <f t="shared" si="8"/>
        <v>64.95</v>
      </c>
      <c r="M178" s="8">
        <f t="shared" si="9"/>
        <v>1234.05</v>
      </c>
      <c r="N178" s="21">
        <f>(sales[[#This Row],[Price]]*sales[[#This Row],[Qty]])-(sales[[#This Row],[Discount_Amt]]*sales[[#This Row],[Qty]])</f>
        <v>1234.05</v>
      </c>
    </row>
    <row r="179" spans="2:14" x14ac:dyDescent="0.35">
      <c r="B179" s="7">
        <v>2024177</v>
      </c>
      <c r="C179" s="1" t="s">
        <v>12</v>
      </c>
      <c r="D179" s="1" t="s">
        <v>25</v>
      </c>
      <c r="E179" s="1" t="s">
        <v>39</v>
      </c>
      <c r="F179" s="1" t="s">
        <v>518</v>
      </c>
      <c r="G179" s="3">
        <v>45482</v>
      </c>
      <c r="H179" s="3">
        <v>45485</v>
      </c>
      <c r="I179" s="6">
        <v>1700</v>
      </c>
      <c r="J179" s="1">
        <v>2</v>
      </c>
      <c r="K179" s="4">
        <v>0.05</v>
      </c>
      <c r="L179" s="6">
        <f t="shared" si="8"/>
        <v>85</v>
      </c>
      <c r="M179" s="8">
        <f t="shared" si="9"/>
        <v>3315</v>
      </c>
      <c r="N179" s="21">
        <f>(sales[[#This Row],[Price]]*sales[[#This Row],[Qty]])-(sales[[#This Row],[Discount_Amt]]*sales[[#This Row],[Qty]])</f>
        <v>3230</v>
      </c>
    </row>
    <row r="180" spans="2:14" hidden="1" x14ac:dyDescent="0.35">
      <c r="B180" s="7">
        <v>2024178</v>
      </c>
      <c r="C180" s="1" t="s">
        <v>13</v>
      </c>
      <c r="D180" s="1" t="s">
        <v>26</v>
      </c>
      <c r="E180" s="1" t="s">
        <v>40</v>
      </c>
      <c r="F180" s="1" t="s">
        <v>519</v>
      </c>
      <c r="G180" s="3">
        <v>45482</v>
      </c>
      <c r="H180" s="3">
        <v>45487</v>
      </c>
      <c r="I180" s="6">
        <v>55000</v>
      </c>
      <c r="J180" s="1">
        <v>3</v>
      </c>
      <c r="K180" s="4">
        <v>0.03</v>
      </c>
      <c r="L180" s="6">
        <f t="shared" si="8"/>
        <v>1650</v>
      </c>
      <c r="M180" s="8">
        <f t="shared" si="9"/>
        <v>163350</v>
      </c>
      <c r="N180" s="21">
        <f>(sales[[#This Row],[Price]]*sales[[#This Row],[Qty]])-(sales[[#This Row],[Discount_Amt]]*sales[[#This Row],[Qty]])</f>
        <v>160050</v>
      </c>
    </row>
    <row r="181" spans="2:14" hidden="1" x14ac:dyDescent="0.35">
      <c r="B181" s="7">
        <v>2024179</v>
      </c>
      <c r="C181" s="1" t="s">
        <v>14</v>
      </c>
      <c r="D181" s="1" t="s">
        <v>27</v>
      </c>
      <c r="E181" s="1" t="s">
        <v>41</v>
      </c>
      <c r="F181" s="1" t="s">
        <v>521</v>
      </c>
      <c r="G181" s="3">
        <v>45482</v>
      </c>
      <c r="H181" s="3">
        <v>45483</v>
      </c>
      <c r="I181" s="6">
        <v>57999</v>
      </c>
      <c r="J181" s="1">
        <v>2</v>
      </c>
      <c r="K181" s="4">
        <v>0.1</v>
      </c>
      <c r="L181" s="6">
        <f t="shared" si="8"/>
        <v>5799.9000000000005</v>
      </c>
      <c r="M181" s="8">
        <f t="shared" si="9"/>
        <v>110198.1</v>
      </c>
      <c r="N181" s="21">
        <f>(sales[[#This Row],[Price]]*sales[[#This Row],[Qty]])-(sales[[#This Row],[Discount_Amt]]*sales[[#This Row],[Qty]])</f>
        <v>104398.2</v>
      </c>
    </row>
    <row r="182" spans="2:14" hidden="1" x14ac:dyDescent="0.35">
      <c r="B182" s="7">
        <v>2024180</v>
      </c>
      <c r="C182" s="1" t="s">
        <v>15</v>
      </c>
      <c r="D182" s="1" t="s">
        <v>28</v>
      </c>
      <c r="E182" s="1" t="s">
        <v>42</v>
      </c>
      <c r="F182" s="1" t="s">
        <v>520</v>
      </c>
      <c r="G182" s="3">
        <v>45482</v>
      </c>
      <c r="H182" s="3">
        <v>45490</v>
      </c>
      <c r="I182" s="6">
        <v>1399</v>
      </c>
      <c r="J182" s="1">
        <v>7</v>
      </c>
      <c r="K182" s="4">
        <v>0.05</v>
      </c>
      <c r="L182" s="6">
        <f t="shared" si="8"/>
        <v>69.95</v>
      </c>
      <c r="M182" s="8">
        <f t="shared" si="9"/>
        <v>9723.0499999999993</v>
      </c>
      <c r="N182" s="21">
        <f>(sales[[#This Row],[Price]]*sales[[#This Row],[Qty]])-(sales[[#This Row],[Discount_Amt]]*sales[[#This Row],[Qty]])</f>
        <v>9303.35</v>
      </c>
    </row>
    <row r="183" spans="2:14" hidden="1" x14ac:dyDescent="0.35">
      <c r="B183" s="7">
        <v>2024181</v>
      </c>
      <c r="C183" s="1" t="s">
        <v>16</v>
      </c>
      <c r="D183" s="1" t="s">
        <v>29</v>
      </c>
      <c r="E183" s="1" t="s">
        <v>43</v>
      </c>
      <c r="F183" s="1" t="s">
        <v>518</v>
      </c>
      <c r="G183" s="3">
        <v>45482</v>
      </c>
      <c r="H183" s="3">
        <v>45484</v>
      </c>
      <c r="I183" s="6">
        <v>999</v>
      </c>
      <c r="J183" s="1">
        <v>2</v>
      </c>
      <c r="K183" s="4">
        <v>0.05</v>
      </c>
      <c r="L183" s="6">
        <f t="shared" si="8"/>
        <v>49.95</v>
      </c>
      <c r="M183" s="8">
        <f t="shared" si="9"/>
        <v>1948.05</v>
      </c>
      <c r="N183" s="21">
        <f>(sales[[#This Row],[Price]]*sales[[#This Row],[Qty]])-(sales[[#This Row],[Discount_Amt]]*sales[[#This Row],[Qty]])</f>
        <v>1898.1</v>
      </c>
    </row>
    <row r="184" spans="2:14" x14ac:dyDescent="0.35">
      <c r="B184" s="7">
        <v>2024182</v>
      </c>
      <c r="C184" s="1" t="s">
        <v>17</v>
      </c>
      <c r="D184" s="1" t="s">
        <v>25</v>
      </c>
      <c r="E184" s="1" t="s">
        <v>44</v>
      </c>
      <c r="F184" s="1" t="s">
        <v>519</v>
      </c>
      <c r="G184" s="3">
        <v>45482</v>
      </c>
      <c r="H184" s="3">
        <v>45485</v>
      </c>
      <c r="I184" s="6">
        <v>2099</v>
      </c>
      <c r="J184" s="1">
        <v>1</v>
      </c>
      <c r="K184" s="4">
        <v>0.02</v>
      </c>
      <c r="L184" s="6">
        <f t="shared" si="8"/>
        <v>41.980000000000004</v>
      </c>
      <c r="M184" s="8">
        <f t="shared" si="9"/>
        <v>2057.02</v>
      </c>
      <c r="N184" s="21">
        <f>(sales[[#This Row],[Price]]*sales[[#This Row],[Qty]])-(sales[[#This Row],[Discount_Amt]]*sales[[#This Row],[Qty]])</f>
        <v>2057.02</v>
      </c>
    </row>
    <row r="185" spans="2:14" hidden="1" x14ac:dyDescent="0.35">
      <c r="B185" s="7">
        <v>2024183</v>
      </c>
      <c r="C185" s="1" t="s">
        <v>18</v>
      </c>
      <c r="D185" s="1" t="s">
        <v>30</v>
      </c>
      <c r="E185" s="1" t="s">
        <v>45</v>
      </c>
      <c r="F185" s="1" t="s">
        <v>520</v>
      </c>
      <c r="G185" s="3">
        <v>45482</v>
      </c>
      <c r="H185" s="3">
        <v>45487</v>
      </c>
      <c r="I185" s="6">
        <v>11000</v>
      </c>
      <c r="J185" s="1">
        <v>1</v>
      </c>
      <c r="K185" s="4">
        <v>0.06</v>
      </c>
      <c r="L185" s="6">
        <f t="shared" si="8"/>
        <v>660</v>
      </c>
      <c r="M185" s="8">
        <f t="shared" si="9"/>
        <v>10340</v>
      </c>
      <c r="N185" s="21">
        <f>(sales[[#This Row],[Price]]*sales[[#This Row],[Qty]])-(sales[[#This Row],[Discount_Amt]]*sales[[#This Row],[Qty]])</f>
        <v>10340</v>
      </c>
    </row>
    <row r="186" spans="2:14" hidden="1" x14ac:dyDescent="0.35">
      <c r="B186" s="7">
        <v>2024184</v>
      </c>
      <c r="C186" s="1" t="s">
        <v>19</v>
      </c>
      <c r="D186" s="1" t="s">
        <v>27</v>
      </c>
      <c r="E186" s="1" t="s">
        <v>46</v>
      </c>
      <c r="F186" s="1" t="s">
        <v>521</v>
      </c>
      <c r="G186" s="3">
        <v>45482</v>
      </c>
      <c r="H186" s="3">
        <v>45483</v>
      </c>
      <c r="I186" s="6">
        <v>800</v>
      </c>
      <c r="J186" s="1">
        <v>1</v>
      </c>
      <c r="K186" s="4">
        <v>0.15</v>
      </c>
      <c r="L186" s="6">
        <f t="shared" si="8"/>
        <v>120</v>
      </c>
      <c r="M186" s="8">
        <f t="shared" si="9"/>
        <v>680</v>
      </c>
      <c r="N186" s="21">
        <f>(sales[[#This Row],[Price]]*sales[[#This Row],[Qty]])-(sales[[#This Row],[Discount_Amt]]*sales[[#This Row],[Qty]])</f>
        <v>680</v>
      </c>
    </row>
    <row r="187" spans="2:14" hidden="1" x14ac:dyDescent="0.35">
      <c r="B187" s="7">
        <v>2024185</v>
      </c>
      <c r="C187" s="1" t="s">
        <v>20</v>
      </c>
      <c r="D187" s="1" t="s">
        <v>28</v>
      </c>
      <c r="E187" s="1" t="s">
        <v>47</v>
      </c>
      <c r="F187" s="1" t="s">
        <v>518</v>
      </c>
      <c r="G187" s="3">
        <v>45482</v>
      </c>
      <c r="H187" s="3">
        <v>45490</v>
      </c>
      <c r="I187" s="6">
        <v>5500</v>
      </c>
      <c r="J187" s="1">
        <v>2</v>
      </c>
      <c r="K187" s="4">
        <v>0.02</v>
      </c>
      <c r="L187" s="6">
        <f t="shared" si="8"/>
        <v>110</v>
      </c>
      <c r="M187" s="8">
        <f t="shared" si="9"/>
        <v>10890</v>
      </c>
      <c r="N187" s="21">
        <f>(sales[[#This Row],[Price]]*sales[[#This Row],[Qty]])-(sales[[#This Row],[Discount_Amt]]*sales[[#This Row],[Qty]])</f>
        <v>10780</v>
      </c>
    </row>
    <row r="188" spans="2:14" hidden="1" x14ac:dyDescent="0.35">
      <c r="B188" s="7">
        <v>2024186</v>
      </c>
      <c r="C188" s="1" t="s">
        <v>21</v>
      </c>
      <c r="D188" s="1" t="s">
        <v>29</v>
      </c>
      <c r="E188" s="1" t="s">
        <v>48</v>
      </c>
      <c r="F188" s="1" t="s">
        <v>518</v>
      </c>
      <c r="G188" s="3">
        <v>45482</v>
      </c>
      <c r="H188" s="3">
        <v>45484</v>
      </c>
      <c r="I188" s="6">
        <v>1350</v>
      </c>
      <c r="J188" s="1">
        <v>1</v>
      </c>
      <c r="K188" s="4">
        <v>0.02</v>
      </c>
      <c r="L188" s="6">
        <f t="shared" si="8"/>
        <v>27</v>
      </c>
      <c r="M188" s="8">
        <f t="shared" si="9"/>
        <v>1323</v>
      </c>
      <c r="N188" s="21">
        <f>(sales[[#This Row],[Price]]*sales[[#This Row],[Qty]])-(sales[[#This Row],[Discount_Amt]]*sales[[#This Row],[Qty]])</f>
        <v>1323</v>
      </c>
    </row>
    <row r="189" spans="2:14" hidden="1" x14ac:dyDescent="0.35">
      <c r="B189" s="7">
        <v>2024187</v>
      </c>
      <c r="C189" s="1" t="s">
        <v>22</v>
      </c>
      <c r="D189" s="1" t="s">
        <v>25</v>
      </c>
      <c r="E189" s="1" t="s">
        <v>49</v>
      </c>
      <c r="F189" s="1" t="s">
        <v>519</v>
      </c>
      <c r="G189" s="3">
        <v>45482</v>
      </c>
      <c r="H189" s="3">
        <v>45485</v>
      </c>
      <c r="I189" s="6">
        <v>4500</v>
      </c>
      <c r="J189" s="1">
        <v>2</v>
      </c>
      <c r="K189" s="4">
        <v>0.02</v>
      </c>
      <c r="L189" s="6">
        <f t="shared" si="8"/>
        <v>90</v>
      </c>
      <c r="M189" s="8">
        <f t="shared" si="9"/>
        <v>8910</v>
      </c>
      <c r="N189" s="21">
        <f>(sales[[#This Row],[Price]]*sales[[#This Row],[Qty]])-(sales[[#This Row],[Discount_Amt]]*sales[[#This Row],[Qty]])</f>
        <v>8820</v>
      </c>
    </row>
    <row r="190" spans="2:14" hidden="1" x14ac:dyDescent="0.35">
      <c r="B190" s="7">
        <v>2024188</v>
      </c>
      <c r="C190" s="1" t="s">
        <v>23</v>
      </c>
      <c r="D190" s="1" t="s">
        <v>26</v>
      </c>
      <c r="E190" s="1" t="s">
        <v>50</v>
      </c>
      <c r="F190" s="1" t="s">
        <v>521</v>
      </c>
      <c r="G190" s="3">
        <v>45482</v>
      </c>
      <c r="H190" s="3">
        <v>45487</v>
      </c>
      <c r="I190" s="6">
        <v>2350</v>
      </c>
      <c r="J190" s="1">
        <v>7</v>
      </c>
      <c r="K190" s="4">
        <v>0.02</v>
      </c>
      <c r="L190" s="6">
        <f t="shared" si="8"/>
        <v>47</v>
      </c>
      <c r="M190" s="8">
        <f t="shared" si="9"/>
        <v>16403</v>
      </c>
      <c r="N190" s="21">
        <f>(sales[[#This Row],[Price]]*sales[[#This Row],[Qty]])-(sales[[#This Row],[Discount_Amt]]*sales[[#This Row],[Qty]])</f>
        <v>16121</v>
      </c>
    </row>
    <row r="191" spans="2:14" hidden="1" x14ac:dyDescent="0.35">
      <c r="B191" s="7">
        <v>2024189</v>
      </c>
      <c r="C191" s="1" t="s">
        <v>24</v>
      </c>
      <c r="D191" s="1" t="s">
        <v>27</v>
      </c>
      <c r="E191" s="1" t="s">
        <v>51</v>
      </c>
      <c r="F191" s="1" t="s">
        <v>520</v>
      </c>
      <c r="G191" s="3">
        <v>45482</v>
      </c>
      <c r="H191" s="3">
        <v>45483</v>
      </c>
      <c r="I191" s="6">
        <v>90</v>
      </c>
      <c r="J191" s="1">
        <v>2</v>
      </c>
      <c r="K191" s="4">
        <v>0.02</v>
      </c>
      <c r="L191" s="6">
        <f t="shared" si="8"/>
        <v>1.8</v>
      </c>
      <c r="M191" s="8">
        <f t="shared" si="9"/>
        <v>178.2</v>
      </c>
      <c r="N191" s="21">
        <f>(sales[[#This Row],[Price]]*sales[[#This Row],[Qty]])-(sales[[#This Row],[Discount_Amt]]*sales[[#This Row],[Qty]])</f>
        <v>176.4</v>
      </c>
    </row>
    <row r="192" spans="2:14" hidden="1" x14ac:dyDescent="0.35">
      <c r="B192" s="7">
        <v>2024190</v>
      </c>
      <c r="C192" s="1" t="s">
        <v>4</v>
      </c>
      <c r="D192" s="1" t="s">
        <v>28</v>
      </c>
      <c r="E192" s="1" t="s">
        <v>506</v>
      </c>
      <c r="F192" s="1" t="s">
        <v>518</v>
      </c>
      <c r="G192" s="3">
        <v>45482</v>
      </c>
      <c r="H192" s="3">
        <v>45490</v>
      </c>
      <c r="I192" s="6">
        <v>280</v>
      </c>
      <c r="J192" s="1">
        <v>2</v>
      </c>
      <c r="K192" s="4">
        <v>0.02</v>
      </c>
      <c r="L192" s="6">
        <f t="shared" si="8"/>
        <v>5.6000000000000005</v>
      </c>
      <c r="M192" s="8">
        <f t="shared" si="9"/>
        <v>554.4</v>
      </c>
      <c r="N192" s="21">
        <f>(sales[[#This Row],[Price]]*sales[[#This Row],[Qty]])-(sales[[#This Row],[Discount_Amt]]*sales[[#This Row],[Qty]])</f>
        <v>548.79999999999995</v>
      </c>
    </row>
    <row r="193" spans="2:14" hidden="1" x14ac:dyDescent="0.35">
      <c r="B193" s="7">
        <v>2024191</v>
      </c>
      <c r="C193" s="1" t="s">
        <v>5</v>
      </c>
      <c r="D193" s="1" t="s">
        <v>29</v>
      </c>
      <c r="E193" s="1" t="s">
        <v>507</v>
      </c>
      <c r="F193" s="1" t="s">
        <v>519</v>
      </c>
      <c r="G193" s="3">
        <v>45482</v>
      </c>
      <c r="H193" s="3">
        <v>45484</v>
      </c>
      <c r="I193" s="6">
        <v>70</v>
      </c>
      <c r="J193" s="1">
        <v>1</v>
      </c>
      <c r="K193" s="4">
        <v>0.02</v>
      </c>
      <c r="L193" s="6">
        <f t="shared" si="8"/>
        <v>1.4000000000000001</v>
      </c>
      <c r="M193" s="8">
        <f t="shared" si="9"/>
        <v>68.599999999999994</v>
      </c>
      <c r="N193" s="21">
        <f>(sales[[#This Row],[Price]]*sales[[#This Row],[Qty]])-(sales[[#This Row],[Discount_Amt]]*sales[[#This Row],[Qty]])</f>
        <v>68.599999999999994</v>
      </c>
    </row>
    <row r="194" spans="2:14" hidden="1" x14ac:dyDescent="0.35">
      <c r="B194" s="7">
        <v>2024192</v>
      </c>
      <c r="C194" s="1" t="s">
        <v>6</v>
      </c>
      <c r="D194" s="1" t="s">
        <v>25</v>
      </c>
      <c r="E194" s="1" t="s">
        <v>508</v>
      </c>
      <c r="F194" s="1" t="s">
        <v>520</v>
      </c>
      <c r="G194" s="3">
        <v>45482</v>
      </c>
      <c r="H194" s="3">
        <v>45485</v>
      </c>
      <c r="I194" s="6">
        <v>230</v>
      </c>
      <c r="J194" s="1">
        <v>2</v>
      </c>
      <c r="K194" s="4">
        <v>0.02</v>
      </c>
      <c r="L194" s="6">
        <f t="shared" si="8"/>
        <v>4.6000000000000005</v>
      </c>
      <c r="M194" s="8">
        <f t="shared" si="9"/>
        <v>455.4</v>
      </c>
      <c r="N194" s="21">
        <f>(sales[[#This Row],[Price]]*sales[[#This Row],[Qty]])-(sales[[#This Row],[Discount_Amt]]*sales[[#This Row],[Qty]])</f>
        <v>450.8</v>
      </c>
    </row>
    <row r="195" spans="2:14" hidden="1" x14ac:dyDescent="0.35">
      <c r="B195" s="7">
        <v>2024193</v>
      </c>
      <c r="C195" s="1" t="s">
        <v>7</v>
      </c>
      <c r="D195" s="1" t="s">
        <v>26</v>
      </c>
      <c r="E195" s="1" t="s">
        <v>31</v>
      </c>
      <c r="F195" s="1" t="s">
        <v>521</v>
      </c>
      <c r="G195" s="3">
        <v>45482</v>
      </c>
      <c r="H195" s="3">
        <v>45487</v>
      </c>
      <c r="I195" s="6">
        <v>7999</v>
      </c>
      <c r="J195" s="1">
        <v>4</v>
      </c>
      <c r="K195" s="4">
        <v>7.0000000000000007E-2</v>
      </c>
      <c r="L195" s="6">
        <f t="shared" si="8"/>
        <v>559.93000000000006</v>
      </c>
      <c r="M195" s="8">
        <f t="shared" si="9"/>
        <v>31436.07</v>
      </c>
      <c r="N195" s="21">
        <f>(sales[[#This Row],[Price]]*sales[[#This Row],[Qty]])-(sales[[#This Row],[Discount_Amt]]*sales[[#This Row],[Qty]])</f>
        <v>29756.28</v>
      </c>
    </row>
    <row r="196" spans="2:14" x14ac:dyDescent="0.35">
      <c r="B196" s="7">
        <v>2024194</v>
      </c>
      <c r="C196" s="1" t="s">
        <v>10</v>
      </c>
      <c r="D196" s="1" t="s">
        <v>27</v>
      </c>
      <c r="E196" s="1" t="s">
        <v>32</v>
      </c>
      <c r="F196" s="1" t="s">
        <v>518</v>
      </c>
      <c r="G196" s="3">
        <v>45482</v>
      </c>
      <c r="H196" s="3">
        <v>45483</v>
      </c>
      <c r="I196" s="6">
        <v>850</v>
      </c>
      <c r="J196" s="1">
        <v>3</v>
      </c>
      <c r="K196" s="4">
        <v>0.03</v>
      </c>
      <c r="L196" s="6">
        <f t="shared" si="8"/>
        <v>25.5</v>
      </c>
      <c r="M196" s="8">
        <f t="shared" si="9"/>
        <v>2524.5</v>
      </c>
      <c r="N196" s="21">
        <f>(sales[[#This Row],[Price]]*sales[[#This Row],[Qty]])-(sales[[#This Row],[Discount_Amt]]*sales[[#This Row],[Qty]])</f>
        <v>2473.5</v>
      </c>
    </row>
    <row r="197" spans="2:14" hidden="1" x14ac:dyDescent="0.35">
      <c r="B197" s="7">
        <v>2024195</v>
      </c>
      <c r="C197" s="1" t="s">
        <v>8</v>
      </c>
      <c r="D197" s="1" t="s">
        <v>28</v>
      </c>
      <c r="E197" s="1" t="s">
        <v>38</v>
      </c>
      <c r="F197" s="1" t="s">
        <v>518</v>
      </c>
      <c r="G197" s="3">
        <v>45482</v>
      </c>
      <c r="H197" s="3">
        <v>45490</v>
      </c>
      <c r="I197" s="6">
        <v>65000</v>
      </c>
      <c r="J197" s="1">
        <v>2</v>
      </c>
      <c r="K197" s="4">
        <v>0.08</v>
      </c>
      <c r="L197" s="6">
        <f t="shared" si="8"/>
        <v>5200</v>
      </c>
      <c r="M197" s="8">
        <f t="shared" si="9"/>
        <v>124800</v>
      </c>
      <c r="N197" s="21">
        <f>(sales[[#This Row],[Price]]*sales[[#This Row],[Qty]])-(sales[[#This Row],[Discount_Amt]]*sales[[#This Row],[Qty]])</f>
        <v>119600</v>
      </c>
    </row>
    <row r="198" spans="2:14" hidden="1" x14ac:dyDescent="0.35">
      <c r="B198" s="7">
        <v>2024196</v>
      </c>
      <c r="C198" s="1" t="s">
        <v>9</v>
      </c>
      <c r="D198" s="1" t="s">
        <v>29</v>
      </c>
      <c r="E198" s="1" t="s">
        <v>33</v>
      </c>
      <c r="F198" s="1" t="s">
        <v>519</v>
      </c>
      <c r="G198" s="3">
        <v>45482</v>
      </c>
      <c r="H198" s="3">
        <v>45484</v>
      </c>
      <c r="I198" s="6">
        <v>450</v>
      </c>
      <c r="J198" s="1">
        <v>1</v>
      </c>
      <c r="K198" s="4">
        <v>0.05</v>
      </c>
      <c r="L198" s="6">
        <f t="shared" si="8"/>
        <v>22.5</v>
      </c>
      <c r="M198" s="8">
        <f t="shared" si="9"/>
        <v>427.5</v>
      </c>
      <c r="N198" s="21">
        <f>(sales[[#This Row],[Price]]*sales[[#This Row],[Qty]])-(sales[[#This Row],[Discount_Amt]]*sales[[#This Row],[Qty]])</f>
        <v>427.5</v>
      </c>
    </row>
    <row r="199" spans="2:14" x14ac:dyDescent="0.35">
      <c r="B199" s="7">
        <v>2024197</v>
      </c>
      <c r="C199" s="1" t="s">
        <v>11</v>
      </c>
      <c r="D199" s="1" t="s">
        <v>25</v>
      </c>
      <c r="E199" s="1" t="s">
        <v>34</v>
      </c>
      <c r="F199" s="1" t="s">
        <v>521</v>
      </c>
      <c r="G199" s="3">
        <v>45482</v>
      </c>
      <c r="H199" s="3">
        <v>45485</v>
      </c>
      <c r="I199" s="6">
        <v>1299</v>
      </c>
      <c r="J199" s="1">
        <v>1</v>
      </c>
      <c r="K199" s="4">
        <v>0.05</v>
      </c>
      <c r="L199" s="6">
        <f t="shared" si="8"/>
        <v>64.95</v>
      </c>
      <c r="M199" s="8">
        <f t="shared" si="9"/>
        <v>1234.05</v>
      </c>
      <c r="N199" s="21">
        <f>(sales[[#This Row],[Price]]*sales[[#This Row],[Qty]])-(sales[[#This Row],[Discount_Amt]]*sales[[#This Row],[Qty]])</f>
        <v>1234.05</v>
      </c>
    </row>
    <row r="200" spans="2:14" x14ac:dyDescent="0.35">
      <c r="B200" s="7">
        <v>2024198</v>
      </c>
      <c r="C200" s="1" t="s">
        <v>12</v>
      </c>
      <c r="D200" s="1" t="s">
        <v>60</v>
      </c>
      <c r="E200" s="1" t="s">
        <v>35</v>
      </c>
      <c r="F200" s="1" t="s">
        <v>520</v>
      </c>
      <c r="G200" s="3">
        <v>45482</v>
      </c>
      <c r="H200" s="3">
        <v>45487</v>
      </c>
      <c r="I200" s="6">
        <v>1700</v>
      </c>
      <c r="J200" s="1">
        <v>2</v>
      </c>
      <c r="K200" s="4">
        <v>0.05</v>
      </c>
      <c r="L200" s="6">
        <f t="shared" si="8"/>
        <v>85</v>
      </c>
      <c r="M200" s="8">
        <f t="shared" si="9"/>
        <v>3315</v>
      </c>
      <c r="N200" s="21">
        <f>(sales[[#This Row],[Price]]*sales[[#This Row],[Qty]])-(sales[[#This Row],[Discount_Amt]]*sales[[#This Row],[Qty]])</f>
        <v>3230</v>
      </c>
    </row>
    <row r="201" spans="2:14" hidden="1" x14ac:dyDescent="0.35">
      <c r="B201" s="7">
        <v>2024199</v>
      </c>
      <c r="C201" s="1" t="s">
        <v>13</v>
      </c>
      <c r="D201" s="1" t="s">
        <v>25</v>
      </c>
      <c r="E201" s="1" t="s">
        <v>36</v>
      </c>
      <c r="F201" s="1" t="s">
        <v>518</v>
      </c>
      <c r="G201" s="3">
        <v>45482</v>
      </c>
      <c r="H201" s="3">
        <v>45483</v>
      </c>
      <c r="I201" s="6">
        <v>55000</v>
      </c>
      <c r="J201" s="1">
        <v>1</v>
      </c>
      <c r="K201" s="4">
        <v>0.05</v>
      </c>
      <c r="L201" s="6">
        <f t="shared" si="8"/>
        <v>2750</v>
      </c>
      <c r="M201" s="8">
        <f t="shared" si="9"/>
        <v>52250</v>
      </c>
      <c r="N201" s="21">
        <f>(sales[[#This Row],[Price]]*sales[[#This Row],[Qty]])-(sales[[#This Row],[Discount_Amt]]*sales[[#This Row],[Qty]])</f>
        <v>52250</v>
      </c>
    </row>
    <row r="202" spans="2:14" hidden="1" x14ac:dyDescent="0.35">
      <c r="B202" s="7">
        <v>2024200</v>
      </c>
      <c r="C202" s="1" t="s">
        <v>14</v>
      </c>
      <c r="D202" s="1" t="s">
        <v>26</v>
      </c>
      <c r="E202" s="1" t="s">
        <v>37</v>
      </c>
      <c r="F202" s="1" t="s">
        <v>519</v>
      </c>
      <c r="G202" s="3">
        <v>45482</v>
      </c>
      <c r="H202" s="3">
        <v>45490</v>
      </c>
      <c r="I202" s="6">
        <v>57999</v>
      </c>
      <c r="J202" s="1">
        <v>3</v>
      </c>
      <c r="K202" s="4">
        <v>0.03</v>
      </c>
      <c r="L202" s="6">
        <f t="shared" si="8"/>
        <v>1739.97</v>
      </c>
      <c r="M202" s="8">
        <f t="shared" si="9"/>
        <v>172257.03</v>
      </c>
      <c r="N202" s="21">
        <f>(sales[[#This Row],[Price]]*sales[[#This Row],[Qty]])-(sales[[#This Row],[Discount_Amt]]*sales[[#This Row],[Qty]])</f>
        <v>168777.09</v>
      </c>
    </row>
    <row r="203" spans="2:14" hidden="1" x14ac:dyDescent="0.35">
      <c r="B203" s="7">
        <v>2024201</v>
      </c>
      <c r="C203" s="1" t="s">
        <v>15</v>
      </c>
      <c r="D203" s="1" t="s">
        <v>27</v>
      </c>
      <c r="E203" s="1" t="s">
        <v>39</v>
      </c>
      <c r="F203" s="1" t="s">
        <v>520</v>
      </c>
      <c r="G203" s="3">
        <v>45482</v>
      </c>
      <c r="H203" s="3">
        <v>45484</v>
      </c>
      <c r="I203" s="6">
        <v>1399</v>
      </c>
      <c r="J203" s="1">
        <v>2</v>
      </c>
      <c r="K203" s="4">
        <v>0.1</v>
      </c>
      <c r="L203" s="6">
        <f t="shared" si="8"/>
        <v>139.9</v>
      </c>
      <c r="M203" s="8">
        <f t="shared" si="9"/>
        <v>2658.1</v>
      </c>
      <c r="N203" s="21">
        <f>(sales[[#This Row],[Price]]*sales[[#This Row],[Qty]])-(sales[[#This Row],[Discount_Amt]]*sales[[#This Row],[Qty]])</f>
        <v>2518.1999999999998</v>
      </c>
    </row>
    <row r="204" spans="2:14" hidden="1" x14ac:dyDescent="0.35">
      <c r="B204" s="7">
        <v>2024202</v>
      </c>
      <c r="C204" s="1" t="s">
        <v>16</v>
      </c>
      <c r="D204" s="1" t="s">
        <v>28</v>
      </c>
      <c r="E204" s="1" t="s">
        <v>40</v>
      </c>
      <c r="F204" s="1" t="s">
        <v>521</v>
      </c>
      <c r="G204" s="3">
        <v>45482</v>
      </c>
      <c r="H204" s="3">
        <v>45485</v>
      </c>
      <c r="I204" s="6">
        <v>999</v>
      </c>
      <c r="J204" s="1">
        <v>1</v>
      </c>
      <c r="K204" s="4">
        <v>0.05</v>
      </c>
      <c r="L204" s="6">
        <f t="shared" si="8"/>
        <v>49.95</v>
      </c>
      <c r="M204" s="8">
        <f t="shared" si="9"/>
        <v>949.05</v>
      </c>
      <c r="N204" s="21">
        <f>(sales[[#This Row],[Price]]*sales[[#This Row],[Qty]])-(sales[[#This Row],[Discount_Amt]]*sales[[#This Row],[Qty]])</f>
        <v>949.05</v>
      </c>
    </row>
    <row r="205" spans="2:14" x14ac:dyDescent="0.35">
      <c r="B205" s="7">
        <v>2024203</v>
      </c>
      <c r="C205" s="1" t="s">
        <v>17</v>
      </c>
      <c r="D205" s="1" t="s">
        <v>29</v>
      </c>
      <c r="E205" s="1" t="s">
        <v>41</v>
      </c>
      <c r="F205" s="1" t="s">
        <v>518</v>
      </c>
      <c r="G205" s="3">
        <v>45482</v>
      </c>
      <c r="H205" s="3">
        <v>45487</v>
      </c>
      <c r="I205" s="6">
        <v>2099</v>
      </c>
      <c r="J205" s="1">
        <v>2</v>
      </c>
      <c r="K205" s="4">
        <v>0.05</v>
      </c>
      <c r="L205" s="6">
        <f t="shared" si="8"/>
        <v>104.95</v>
      </c>
      <c r="M205" s="8">
        <f t="shared" si="9"/>
        <v>4093.05</v>
      </c>
      <c r="N205" s="21">
        <f>(sales[[#This Row],[Price]]*sales[[#This Row],[Qty]])-(sales[[#This Row],[Discount_Amt]]*sales[[#This Row],[Qty]])</f>
        <v>3988.1</v>
      </c>
    </row>
    <row r="206" spans="2:14" hidden="1" x14ac:dyDescent="0.35">
      <c r="B206" s="7">
        <v>2024204</v>
      </c>
      <c r="C206" s="1" t="s">
        <v>18</v>
      </c>
      <c r="D206" s="1" t="s">
        <v>25</v>
      </c>
      <c r="E206" s="1" t="s">
        <v>42</v>
      </c>
      <c r="F206" s="1" t="s">
        <v>518</v>
      </c>
      <c r="G206" s="3">
        <v>45482</v>
      </c>
      <c r="H206" s="3">
        <v>45483</v>
      </c>
      <c r="I206" s="6">
        <v>11000</v>
      </c>
      <c r="J206" s="1">
        <v>1</v>
      </c>
      <c r="K206" s="4">
        <v>0.02</v>
      </c>
      <c r="L206" s="6">
        <f t="shared" si="8"/>
        <v>220</v>
      </c>
      <c r="M206" s="8">
        <f t="shared" si="9"/>
        <v>10780</v>
      </c>
      <c r="N206" s="21">
        <f>(sales[[#This Row],[Price]]*sales[[#This Row],[Qty]])-(sales[[#This Row],[Discount_Amt]]*sales[[#This Row],[Qty]])</f>
        <v>10780</v>
      </c>
    </row>
    <row r="207" spans="2:14" hidden="1" x14ac:dyDescent="0.35">
      <c r="B207" s="7">
        <v>2024205</v>
      </c>
      <c r="C207" s="1" t="s">
        <v>19</v>
      </c>
      <c r="D207" s="1" t="s">
        <v>30</v>
      </c>
      <c r="E207" s="1" t="s">
        <v>43</v>
      </c>
      <c r="F207" s="1" t="s">
        <v>519</v>
      </c>
      <c r="G207" s="3">
        <v>45482</v>
      </c>
      <c r="H207" s="3">
        <v>45490</v>
      </c>
      <c r="I207" s="6">
        <v>800</v>
      </c>
      <c r="J207" s="1">
        <v>2</v>
      </c>
      <c r="K207" s="4">
        <v>0.06</v>
      </c>
      <c r="L207" s="6">
        <f t="shared" si="8"/>
        <v>48</v>
      </c>
      <c r="M207" s="8">
        <f t="shared" si="9"/>
        <v>1552</v>
      </c>
      <c r="N207" s="21">
        <f>(sales[[#This Row],[Price]]*sales[[#This Row],[Qty]])-(sales[[#This Row],[Discount_Amt]]*sales[[#This Row],[Qty]])</f>
        <v>1504</v>
      </c>
    </row>
    <row r="208" spans="2:14" hidden="1" x14ac:dyDescent="0.35">
      <c r="B208" s="7">
        <v>2024206</v>
      </c>
      <c r="C208" s="1" t="s">
        <v>20</v>
      </c>
      <c r="D208" s="1" t="s">
        <v>27</v>
      </c>
      <c r="E208" s="1" t="s">
        <v>44</v>
      </c>
      <c r="F208" s="1" t="s">
        <v>521</v>
      </c>
      <c r="G208" s="3">
        <v>45482</v>
      </c>
      <c r="H208" s="3">
        <v>45484</v>
      </c>
      <c r="I208" s="6">
        <v>5500</v>
      </c>
      <c r="J208" s="1">
        <v>3</v>
      </c>
      <c r="K208" s="4">
        <v>0.15</v>
      </c>
      <c r="L208" s="6">
        <f t="shared" si="8"/>
        <v>825</v>
      </c>
      <c r="M208" s="8">
        <f t="shared" si="9"/>
        <v>15675</v>
      </c>
      <c r="N208" s="21">
        <f>(sales[[#This Row],[Price]]*sales[[#This Row],[Qty]])-(sales[[#This Row],[Discount_Amt]]*sales[[#This Row],[Qty]])</f>
        <v>14025</v>
      </c>
    </row>
    <row r="209" spans="2:14" hidden="1" x14ac:dyDescent="0.35">
      <c r="B209" s="7">
        <v>2024207</v>
      </c>
      <c r="C209" s="1" t="s">
        <v>21</v>
      </c>
      <c r="D209" s="1" t="s">
        <v>28</v>
      </c>
      <c r="E209" s="1" t="s">
        <v>45</v>
      </c>
      <c r="F209" s="1" t="s">
        <v>520</v>
      </c>
      <c r="G209" s="3">
        <v>45482</v>
      </c>
      <c r="H209" s="3">
        <v>45485</v>
      </c>
      <c r="I209" s="6">
        <v>1350</v>
      </c>
      <c r="J209" s="1">
        <v>2</v>
      </c>
      <c r="K209" s="4">
        <v>0.02</v>
      </c>
      <c r="L209" s="6">
        <f t="shared" si="8"/>
        <v>27</v>
      </c>
      <c r="M209" s="8">
        <f t="shared" si="9"/>
        <v>2673</v>
      </c>
      <c r="N209" s="21">
        <f>(sales[[#This Row],[Price]]*sales[[#This Row],[Qty]])-(sales[[#This Row],[Discount_Amt]]*sales[[#This Row],[Qty]])</f>
        <v>2646</v>
      </c>
    </row>
    <row r="210" spans="2:14" hidden="1" x14ac:dyDescent="0.35">
      <c r="B210" s="7">
        <v>2024208</v>
      </c>
      <c r="C210" s="1" t="s">
        <v>22</v>
      </c>
      <c r="D210" s="1" t="s">
        <v>29</v>
      </c>
      <c r="E210" s="1" t="s">
        <v>46</v>
      </c>
      <c r="F210" s="1" t="s">
        <v>518</v>
      </c>
      <c r="G210" s="3">
        <v>45482</v>
      </c>
      <c r="H210" s="3">
        <v>45487</v>
      </c>
      <c r="I210" s="6">
        <v>4500</v>
      </c>
      <c r="J210" s="1">
        <v>7</v>
      </c>
      <c r="K210" s="4">
        <v>0.02</v>
      </c>
      <c r="L210" s="6">
        <f t="shared" si="8"/>
        <v>90</v>
      </c>
      <c r="M210" s="8">
        <f t="shared" si="9"/>
        <v>31410</v>
      </c>
      <c r="N210" s="21">
        <f>(sales[[#This Row],[Price]]*sales[[#This Row],[Qty]])-(sales[[#This Row],[Discount_Amt]]*sales[[#This Row],[Qty]])</f>
        <v>30870</v>
      </c>
    </row>
    <row r="211" spans="2:14" hidden="1" x14ac:dyDescent="0.35">
      <c r="B211" s="7">
        <v>2024209</v>
      </c>
      <c r="C211" s="1" t="s">
        <v>23</v>
      </c>
      <c r="D211" s="1" t="s">
        <v>25</v>
      </c>
      <c r="E211" s="1" t="s">
        <v>47</v>
      </c>
      <c r="F211" s="1" t="s">
        <v>519</v>
      </c>
      <c r="G211" s="3">
        <v>45482</v>
      </c>
      <c r="H211" s="3">
        <v>45483</v>
      </c>
      <c r="I211" s="6">
        <v>2350</v>
      </c>
      <c r="J211" s="1">
        <v>2</v>
      </c>
      <c r="K211" s="4">
        <v>0.02</v>
      </c>
      <c r="L211" s="6">
        <f t="shared" si="8"/>
        <v>47</v>
      </c>
      <c r="M211" s="8">
        <f t="shared" si="9"/>
        <v>4653</v>
      </c>
      <c r="N211" s="21">
        <f>(sales[[#This Row],[Price]]*sales[[#This Row],[Qty]])-(sales[[#This Row],[Discount_Amt]]*sales[[#This Row],[Qty]])</f>
        <v>4606</v>
      </c>
    </row>
    <row r="212" spans="2:14" hidden="1" x14ac:dyDescent="0.35">
      <c r="B212" s="7">
        <v>2024210</v>
      </c>
      <c r="C212" s="1" t="s">
        <v>24</v>
      </c>
      <c r="D212" s="1" t="s">
        <v>26</v>
      </c>
      <c r="E212" s="1" t="s">
        <v>48</v>
      </c>
      <c r="F212" s="1" t="s">
        <v>520</v>
      </c>
      <c r="G212" s="3">
        <v>45482</v>
      </c>
      <c r="H212" s="3">
        <v>45490</v>
      </c>
      <c r="I212" s="6">
        <v>90</v>
      </c>
      <c r="J212" s="1">
        <v>1</v>
      </c>
      <c r="K212" s="4">
        <v>0.02</v>
      </c>
      <c r="L212" s="6">
        <f t="shared" si="8"/>
        <v>1.8</v>
      </c>
      <c r="M212" s="8">
        <f t="shared" si="9"/>
        <v>88.2</v>
      </c>
      <c r="N212" s="21">
        <f>(sales[[#This Row],[Price]]*sales[[#This Row],[Qty]])-(sales[[#This Row],[Discount_Amt]]*sales[[#This Row],[Qty]])</f>
        <v>88.2</v>
      </c>
    </row>
    <row r="213" spans="2:14" hidden="1" x14ac:dyDescent="0.35">
      <c r="B213" s="7">
        <v>2024211</v>
      </c>
      <c r="C213" s="1" t="s">
        <v>4</v>
      </c>
      <c r="D213" s="1" t="s">
        <v>27</v>
      </c>
      <c r="E213" s="1" t="s">
        <v>49</v>
      </c>
      <c r="F213" s="1" t="s">
        <v>521</v>
      </c>
      <c r="G213" s="3">
        <v>45482</v>
      </c>
      <c r="H213" s="3">
        <v>45484</v>
      </c>
      <c r="I213" s="6">
        <v>280</v>
      </c>
      <c r="J213" s="1">
        <v>1</v>
      </c>
      <c r="K213" s="4">
        <v>0.02</v>
      </c>
      <c r="L213" s="6">
        <f t="shared" si="8"/>
        <v>5.6000000000000005</v>
      </c>
      <c r="M213" s="8">
        <f t="shared" si="9"/>
        <v>274.39999999999998</v>
      </c>
      <c r="N213" s="21">
        <f>(sales[[#This Row],[Price]]*sales[[#This Row],[Qty]])-(sales[[#This Row],[Discount_Amt]]*sales[[#This Row],[Qty]])</f>
        <v>274.39999999999998</v>
      </c>
    </row>
    <row r="214" spans="2:14" hidden="1" x14ac:dyDescent="0.35">
      <c r="B214" s="7">
        <v>2024212</v>
      </c>
      <c r="C214" s="1" t="s">
        <v>5</v>
      </c>
      <c r="D214" s="1" t="s">
        <v>28</v>
      </c>
      <c r="E214" s="1" t="s">
        <v>50</v>
      </c>
      <c r="F214" s="1" t="s">
        <v>518</v>
      </c>
      <c r="G214" s="3">
        <v>45482</v>
      </c>
      <c r="H214" s="3">
        <v>45485</v>
      </c>
      <c r="I214" s="6">
        <v>70</v>
      </c>
      <c r="J214" s="1">
        <v>1</v>
      </c>
      <c r="K214" s="4">
        <v>0.02</v>
      </c>
      <c r="L214" s="6">
        <f t="shared" si="8"/>
        <v>1.4000000000000001</v>
      </c>
      <c r="M214" s="8">
        <f t="shared" si="9"/>
        <v>68.599999999999994</v>
      </c>
      <c r="N214" s="21">
        <f>(sales[[#This Row],[Price]]*sales[[#This Row],[Qty]])-(sales[[#This Row],[Discount_Amt]]*sales[[#This Row],[Qty]])</f>
        <v>68.599999999999994</v>
      </c>
    </row>
    <row r="215" spans="2:14" hidden="1" x14ac:dyDescent="0.35">
      <c r="B215" s="7">
        <v>2024213</v>
      </c>
      <c r="C215" s="1" t="s">
        <v>6</v>
      </c>
      <c r="D215" s="1" t="s">
        <v>29</v>
      </c>
      <c r="E215" s="1" t="s">
        <v>51</v>
      </c>
      <c r="F215" s="1" t="s">
        <v>518</v>
      </c>
      <c r="G215" s="3">
        <v>45482</v>
      </c>
      <c r="H215" s="3">
        <v>45487</v>
      </c>
      <c r="I215" s="6">
        <v>230</v>
      </c>
      <c r="J215" s="1">
        <v>2</v>
      </c>
      <c r="K215" s="4">
        <v>0.02</v>
      </c>
      <c r="L215" s="6">
        <f t="shared" si="8"/>
        <v>4.6000000000000005</v>
      </c>
      <c r="M215" s="8">
        <f t="shared" si="9"/>
        <v>455.4</v>
      </c>
      <c r="N215" s="21">
        <f>(sales[[#This Row],[Price]]*sales[[#This Row],[Qty]])-(sales[[#This Row],[Discount_Amt]]*sales[[#This Row],[Qty]])</f>
        <v>450.8</v>
      </c>
    </row>
    <row r="216" spans="2:14" hidden="1" x14ac:dyDescent="0.35">
      <c r="B216" s="7">
        <v>2024214</v>
      </c>
      <c r="C216" s="1" t="s">
        <v>7</v>
      </c>
      <c r="D216" s="1" t="s">
        <v>25</v>
      </c>
      <c r="E216" s="1" t="s">
        <v>506</v>
      </c>
      <c r="F216" s="1" t="s">
        <v>519</v>
      </c>
      <c r="G216" s="3">
        <v>45482</v>
      </c>
      <c r="H216" s="3">
        <v>45483</v>
      </c>
      <c r="I216" s="6">
        <v>7999</v>
      </c>
      <c r="J216" s="1">
        <v>1</v>
      </c>
      <c r="K216" s="4">
        <v>0.02</v>
      </c>
      <c r="L216" s="6">
        <f t="shared" si="8"/>
        <v>159.97999999999999</v>
      </c>
      <c r="M216" s="8">
        <f t="shared" si="9"/>
        <v>7839.02</v>
      </c>
      <c r="N216" s="21">
        <f>(sales[[#This Row],[Price]]*sales[[#This Row],[Qty]])-(sales[[#This Row],[Discount_Amt]]*sales[[#This Row],[Qty]])</f>
        <v>7839.02</v>
      </c>
    </row>
    <row r="217" spans="2:14" x14ac:dyDescent="0.35">
      <c r="B217" s="7">
        <v>2024215</v>
      </c>
      <c r="C217" s="1" t="s">
        <v>10</v>
      </c>
      <c r="D217" s="1" t="s">
        <v>26</v>
      </c>
      <c r="E217" s="1" t="s">
        <v>507</v>
      </c>
      <c r="F217" s="1" t="s">
        <v>521</v>
      </c>
      <c r="G217" s="3">
        <v>45482</v>
      </c>
      <c r="H217" s="3">
        <v>45490</v>
      </c>
      <c r="I217" s="6">
        <v>850</v>
      </c>
      <c r="J217" s="1">
        <v>2</v>
      </c>
      <c r="K217" s="4">
        <v>7.0000000000000007E-2</v>
      </c>
      <c r="L217" s="6">
        <f t="shared" si="8"/>
        <v>59.500000000000007</v>
      </c>
      <c r="M217" s="8">
        <f t="shared" si="9"/>
        <v>1640.5</v>
      </c>
      <c r="N217" s="21">
        <f>(sales[[#This Row],[Price]]*sales[[#This Row],[Qty]])-(sales[[#This Row],[Discount_Amt]]*sales[[#This Row],[Qty]])</f>
        <v>1581</v>
      </c>
    </row>
    <row r="218" spans="2:14" hidden="1" x14ac:dyDescent="0.35">
      <c r="B218" s="7">
        <v>2024216</v>
      </c>
      <c r="C218" s="1" t="s">
        <v>8</v>
      </c>
      <c r="D218" s="1" t="s">
        <v>27</v>
      </c>
      <c r="E218" s="1" t="s">
        <v>508</v>
      </c>
      <c r="F218" s="1" t="s">
        <v>520</v>
      </c>
      <c r="G218" s="3">
        <v>45482</v>
      </c>
      <c r="H218" s="3">
        <v>45484</v>
      </c>
      <c r="I218" s="6">
        <v>65000</v>
      </c>
      <c r="J218" s="1">
        <v>7</v>
      </c>
      <c r="K218" s="4">
        <v>0.03</v>
      </c>
      <c r="L218" s="6">
        <f t="shared" si="8"/>
        <v>1950</v>
      </c>
      <c r="M218" s="8">
        <f t="shared" si="9"/>
        <v>453050</v>
      </c>
      <c r="N218" s="21">
        <f>(sales[[#This Row],[Price]]*sales[[#This Row],[Qty]])-(sales[[#This Row],[Discount_Amt]]*sales[[#This Row],[Qty]])</f>
        <v>441350</v>
      </c>
    </row>
    <row r="219" spans="2:14" hidden="1" x14ac:dyDescent="0.35">
      <c r="B219" s="7">
        <v>2024217</v>
      </c>
      <c r="C219" s="1" t="s">
        <v>9</v>
      </c>
      <c r="D219" s="1" t="s">
        <v>28</v>
      </c>
      <c r="E219" s="1" t="s">
        <v>31</v>
      </c>
      <c r="F219" s="1" t="s">
        <v>518</v>
      </c>
      <c r="G219" s="3">
        <v>45482</v>
      </c>
      <c r="H219" s="3">
        <v>45485</v>
      </c>
      <c r="I219" s="6">
        <v>450</v>
      </c>
      <c r="J219" s="1">
        <v>2</v>
      </c>
      <c r="K219" s="4">
        <v>0.08</v>
      </c>
      <c r="L219" s="6">
        <f t="shared" si="8"/>
        <v>36</v>
      </c>
      <c r="M219" s="8">
        <f t="shared" si="9"/>
        <v>864</v>
      </c>
      <c r="N219" s="21">
        <f>(sales[[#This Row],[Price]]*sales[[#This Row],[Qty]])-(sales[[#This Row],[Discount_Amt]]*sales[[#This Row],[Qty]])</f>
        <v>828</v>
      </c>
    </row>
    <row r="220" spans="2:14" x14ac:dyDescent="0.35">
      <c r="B220" s="7">
        <v>2024218</v>
      </c>
      <c r="C220" s="1" t="s">
        <v>11</v>
      </c>
      <c r="D220" s="1" t="s">
        <v>29</v>
      </c>
      <c r="E220" s="1" t="s">
        <v>32</v>
      </c>
      <c r="F220" s="1" t="s">
        <v>519</v>
      </c>
      <c r="G220" s="3">
        <v>45482</v>
      </c>
      <c r="H220" s="3">
        <v>45487</v>
      </c>
      <c r="I220" s="6">
        <v>1299</v>
      </c>
      <c r="J220" s="1">
        <v>2</v>
      </c>
      <c r="K220" s="4">
        <v>0.05</v>
      </c>
      <c r="L220" s="6">
        <f t="shared" si="8"/>
        <v>64.95</v>
      </c>
      <c r="M220" s="8">
        <f t="shared" si="9"/>
        <v>2533.0500000000002</v>
      </c>
      <c r="N220" s="21">
        <f>(sales[[#This Row],[Price]]*sales[[#This Row],[Qty]])-(sales[[#This Row],[Discount_Amt]]*sales[[#This Row],[Qty]])</f>
        <v>2468.1</v>
      </c>
    </row>
    <row r="221" spans="2:14" x14ac:dyDescent="0.35">
      <c r="B221" s="7">
        <v>2024219</v>
      </c>
      <c r="C221" s="1" t="s">
        <v>12</v>
      </c>
      <c r="D221" s="1" t="s">
        <v>25</v>
      </c>
      <c r="E221" s="1" t="s">
        <v>38</v>
      </c>
      <c r="F221" s="1" t="s">
        <v>520</v>
      </c>
      <c r="G221" s="3">
        <v>45482</v>
      </c>
      <c r="H221" s="3">
        <v>45483</v>
      </c>
      <c r="I221" s="6">
        <v>1700</v>
      </c>
      <c r="J221" s="1">
        <v>1</v>
      </c>
      <c r="K221" s="4">
        <v>0.05</v>
      </c>
      <c r="L221" s="6">
        <f t="shared" si="8"/>
        <v>85</v>
      </c>
      <c r="M221" s="8">
        <f t="shared" si="9"/>
        <v>1615</v>
      </c>
      <c r="N221" s="21">
        <f>(sales[[#This Row],[Price]]*sales[[#This Row],[Qty]])-(sales[[#This Row],[Discount_Amt]]*sales[[#This Row],[Qty]])</f>
        <v>1615</v>
      </c>
    </row>
    <row r="222" spans="2:14" hidden="1" x14ac:dyDescent="0.35">
      <c r="B222" s="7">
        <v>2024220</v>
      </c>
      <c r="C222" s="1" t="s">
        <v>13</v>
      </c>
      <c r="D222" s="1" t="s">
        <v>61</v>
      </c>
      <c r="E222" s="1" t="s">
        <v>33</v>
      </c>
      <c r="F222" s="1" t="s">
        <v>521</v>
      </c>
      <c r="G222" s="3">
        <v>45482</v>
      </c>
      <c r="H222" s="3">
        <v>45490</v>
      </c>
      <c r="I222" s="6">
        <v>55000</v>
      </c>
      <c r="J222" s="1">
        <v>2</v>
      </c>
      <c r="K222" s="4">
        <v>0.05</v>
      </c>
      <c r="L222" s="6">
        <f t="shared" si="8"/>
        <v>2750</v>
      </c>
      <c r="M222" s="8">
        <f t="shared" si="9"/>
        <v>107250</v>
      </c>
      <c r="N222" s="21">
        <f>(sales[[#This Row],[Price]]*sales[[#This Row],[Qty]])-(sales[[#This Row],[Discount_Amt]]*sales[[#This Row],[Qty]])</f>
        <v>104500</v>
      </c>
    </row>
    <row r="223" spans="2:14" hidden="1" x14ac:dyDescent="0.35">
      <c r="B223" s="7">
        <v>2024221</v>
      </c>
      <c r="C223" s="1" t="s">
        <v>14</v>
      </c>
      <c r="D223" s="1" t="s">
        <v>25</v>
      </c>
      <c r="E223" s="1" t="s">
        <v>34</v>
      </c>
      <c r="F223" s="1" t="s">
        <v>518</v>
      </c>
      <c r="G223" s="3">
        <v>45482</v>
      </c>
      <c r="H223" s="3">
        <v>45484</v>
      </c>
      <c r="I223" s="6">
        <v>57999</v>
      </c>
      <c r="J223" s="1">
        <v>4</v>
      </c>
      <c r="K223" s="4">
        <v>0.05</v>
      </c>
      <c r="L223" s="6">
        <f t="shared" si="8"/>
        <v>2899.9500000000003</v>
      </c>
      <c r="M223" s="8">
        <f t="shared" si="9"/>
        <v>229096.05</v>
      </c>
      <c r="N223" s="21">
        <f>(sales[[#This Row],[Price]]*sales[[#This Row],[Qty]])-(sales[[#This Row],[Discount_Amt]]*sales[[#This Row],[Qty]])</f>
        <v>220396.2</v>
      </c>
    </row>
    <row r="224" spans="2:14" hidden="1" x14ac:dyDescent="0.35">
      <c r="B224" s="7">
        <v>2024222</v>
      </c>
      <c r="C224" s="1" t="s">
        <v>15</v>
      </c>
      <c r="D224" s="1" t="s">
        <v>26</v>
      </c>
      <c r="E224" s="1" t="s">
        <v>35</v>
      </c>
      <c r="F224" s="1" t="s">
        <v>518</v>
      </c>
      <c r="G224" s="3">
        <v>45482</v>
      </c>
      <c r="H224" s="3">
        <v>45485</v>
      </c>
      <c r="I224" s="6">
        <v>1399</v>
      </c>
      <c r="J224" s="1">
        <v>3</v>
      </c>
      <c r="K224" s="4">
        <v>0.03</v>
      </c>
      <c r="L224" s="6">
        <f t="shared" si="8"/>
        <v>41.97</v>
      </c>
      <c r="M224" s="8">
        <f t="shared" si="9"/>
        <v>4155.03</v>
      </c>
      <c r="N224" s="21">
        <f>(sales[[#This Row],[Price]]*sales[[#This Row],[Qty]])-(sales[[#This Row],[Discount_Amt]]*sales[[#This Row],[Qty]])</f>
        <v>4071.09</v>
      </c>
    </row>
    <row r="225" spans="2:14" hidden="1" x14ac:dyDescent="0.35">
      <c r="B225" s="7">
        <v>2024223</v>
      </c>
      <c r="C225" s="1" t="s">
        <v>16</v>
      </c>
      <c r="D225" s="1" t="s">
        <v>27</v>
      </c>
      <c r="E225" s="1" t="s">
        <v>36</v>
      </c>
      <c r="F225" s="1" t="s">
        <v>519</v>
      </c>
      <c r="G225" s="3">
        <v>45482</v>
      </c>
      <c r="H225" s="3">
        <v>45487</v>
      </c>
      <c r="I225" s="6">
        <v>999</v>
      </c>
      <c r="J225" s="1">
        <v>2</v>
      </c>
      <c r="K225" s="4">
        <v>0.1</v>
      </c>
      <c r="L225" s="6">
        <f t="shared" si="8"/>
        <v>99.9</v>
      </c>
      <c r="M225" s="8">
        <f t="shared" si="9"/>
        <v>1898.1</v>
      </c>
      <c r="N225" s="21">
        <f>(sales[[#This Row],[Price]]*sales[[#This Row],[Qty]])-(sales[[#This Row],[Discount_Amt]]*sales[[#This Row],[Qty]])</f>
        <v>1798.2</v>
      </c>
    </row>
    <row r="226" spans="2:14" x14ac:dyDescent="0.35">
      <c r="B226" s="7">
        <v>2024224</v>
      </c>
      <c r="C226" s="1" t="s">
        <v>17</v>
      </c>
      <c r="D226" s="1" t="s">
        <v>28</v>
      </c>
      <c r="E226" s="1" t="s">
        <v>37</v>
      </c>
      <c r="F226" s="1" t="s">
        <v>521</v>
      </c>
      <c r="G226" s="3">
        <v>45482</v>
      </c>
      <c r="H226" s="3">
        <v>45483</v>
      </c>
      <c r="I226" s="6">
        <v>2099</v>
      </c>
      <c r="J226" s="1">
        <v>1</v>
      </c>
      <c r="K226" s="4">
        <v>0.05</v>
      </c>
      <c r="L226" s="6">
        <f t="shared" si="8"/>
        <v>104.95</v>
      </c>
      <c r="M226" s="8">
        <f t="shared" si="9"/>
        <v>1994.05</v>
      </c>
      <c r="N226" s="21">
        <f>(sales[[#This Row],[Price]]*sales[[#This Row],[Qty]])-(sales[[#This Row],[Discount_Amt]]*sales[[#This Row],[Qty]])</f>
        <v>1994.05</v>
      </c>
    </row>
    <row r="227" spans="2:14" hidden="1" x14ac:dyDescent="0.35">
      <c r="B227" s="7">
        <v>2024225</v>
      </c>
      <c r="C227" s="1" t="s">
        <v>18</v>
      </c>
      <c r="D227" s="1" t="s">
        <v>29</v>
      </c>
      <c r="E227" s="1" t="s">
        <v>39</v>
      </c>
      <c r="F227" s="1" t="s">
        <v>520</v>
      </c>
      <c r="G227" s="3">
        <v>45482</v>
      </c>
      <c r="H227" s="3">
        <v>45490</v>
      </c>
      <c r="I227" s="6">
        <v>11000</v>
      </c>
      <c r="J227" s="1">
        <v>1</v>
      </c>
      <c r="K227" s="4">
        <v>0.05</v>
      </c>
      <c r="L227" s="6">
        <f t="shared" si="8"/>
        <v>550</v>
      </c>
      <c r="M227" s="8">
        <f t="shared" si="9"/>
        <v>10450</v>
      </c>
      <c r="N227" s="21">
        <f>(sales[[#This Row],[Price]]*sales[[#This Row],[Qty]])-(sales[[#This Row],[Discount_Amt]]*sales[[#This Row],[Qty]])</f>
        <v>10450</v>
      </c>
    </row>
    <row r="228" spans="2:14" hidden="1" x14ac:dyDescent="0.35">
      <c r="B228" s="7">
        <v>2024226</v>
      </c>
      <c r="C228" s="1" t="s">
        <v>19</v>
      </c>
      <c r="D228" s="1" t="s">
        <v>25</v>
      </c>
      <c r="E228" s="1" t="s">
        <v>40</v>
      </c>
      <c r="F228" s="1" t="s">
        <v>518</v>
      </c>
      <c r="G228" s="3">
        <v>45482</v>
      </c>
      <c r="H228" s="3">
        <v>45484</v>
      </c>
      <c r="I228" s="6">
        <v>800</v>
      </c>
      <c r="J228" s="1">
        <v>2</v>
      </c>
      <c r="K228" s="4">
        <v>0.02</v>
      </c>
      <c r="L228" s="6">
        <f t="shared" si="8"/>
        <v>16</v>
      </c>
      <c r="M228" s="8">
        <f t="shared" si="9"/>
        <v>1584</v>
      </c>
      <c r="N228" s="21">
        <f>(sales[[#This Row],[Price]]*sales[[#This Row],[Qty]])-(sales[[#This Row],[Discount_Amt]]*sales[[#This Row],[Qty]])</f>
        <v>1568</v>
      </c>
    </row>
    <row r="229" spans="2:14" hidden="1" x14ac:dyDescent="0.35">
      <c r="B229" s="7">
        <v>2024227</v>
      </c>
      <c r="C229" s="1" t="s">
        <v>20</v>
      </c>
      <c r="D229" s="1" t="s">
        <v>30</v>
      </c>
      <c r="E229" s="1" t="s">
        <v>41</v>
      </c>
      <c r="F229" s="1" t="s">
        <v>519</v>
      </c>
      <c r="G229" s="3">
        <v>45482</v>
      </c>
      <c r="H229" s="3">
        <v>45485</v>
      </c>
      <c r="I229" s="6">
        <v>5500</v>
      </c>
      <c r="J229" s="1">
        <v>1</v>
      </c>
      <c r="K229" s="4">
        <v>0.06</v>
      </c>
      <c r="L229" s="6">
        <f t="shared" si="8"/>
        <v>330</v>
      </c>
      <c r="M229" s="8">
        <f t="shared" si="9"/>
        <v>5170</v>
      </c>
      <c r="N229" s="21">
        <f>(sales[[#This Row],[Price]]*sales[[#This Row],[Qty]])-(sales[[#This Row],[Discount_Amt]]*sales[[#This Row],[Qty]])</f>
        <v>5170</v>
      </c>
    </row>
    <row r="230" spans="2:14" hidden="1" x14ac:dyDescent="0.35">
      <c r="B230" s="7">
        <v>2024228</v>
      </c>
      <c r="C230" s="1" t="s">
        <v>21</v>
      </c>
      <c r="D230" s="1" t="s">
        <v>27</v>
      </c>
      <c r="E230" s="1" t="s">
        <v>42</v>
      </c>
      <c r="F230" s="1" t="s">
        <v>520</v>
      </c>
      <c r="G230" s="3">
        <v>45482</v>
      </c>
      <c r="H230" s="3">
        <v>45487</v>
      </c>
      <c r="I230" s="6">
        <v>1350</v>
      </c>
      <c r="J230" s="1">
        <v>3</v>
      </c>
      <c r="K230" s="4">
        <v>0.15</v>
      </c>
      <c r="L230" s="6">
        <f t="shared" si="8"/>
        <v>202.5</v>
      </c>
      <c r="M230" s="8">
        <f t="shared" si="9"/>
        <v>3847.5</v>
      </c>
      <c r="N230" s="21">
        <f>(sales[[#This Row],[Price]]*sales[[#This Row],[Qty]])-(sales[[#This Row],[Discount_Amt]]*sales[[#This Row],[Qty]])</f>
        <v>3442.5</v>
      </c>
    </row>
    <row r="231" spans="2:14" hidden="1" x14ac:dyDescent="0.35">
      <c r="B231" s="7">
        <v>2024229</v>
      </c>
      <c r="C231" s="1" t="s">
        <v>22</v>
      </c>
      <c r="D231" s="1" t="s">
        <v>28</v>
      </c>
      <c r="E231" s="1" t="s">
        <v>43</v>
      </c>
      <c r="F231" s="1" t="s">
        <v>521</v>
      </c>
      <c r="G231" s="3">
        <v>45482</v>
      </c>
      <c r="H231" s="3">
        <v>45483</v>
      </c>
      <c r="I231" s="6">
        <v>4500</v>
      </c>
      <c r="J231" s="1">
        <v>2</v>
      </c>
      <c r="K231" s="4">
        <v>0.02</v>
      </c>
      <c r="L231" s="6">
        <f t="shared" si="8"/>
        <v>90</v>
      </c>
      <c r="M231" s="8">
        <f t="shared" si="9"/>
        <v>8910</v>
      </c>
      <c r="N231" s="21">
        <f>(sales[[#This Row],[Price]]*sales[[#This Row],[Qty]])-(sales[[#This Row],[Discount_Amt]]*sales[[#This Row],[Qty]])</f>
        <v>8820</v>
      </c>
    </row>
    <row r="232" spans="2:14" hidden="1" x14ac:dyDescent="0.35">
      <c r="B232" s="7">
        <v>2024230</v>
      </c>
      <c r="C232" s="1" t="s">
        <v>23</v>
      </c>
      <c r="D232" s="1" t="s">
        <v>29</v>
      </c>
      <c r="E232" s="1" t="s">
        <v>44</v>
      </c>
      <c r="F232" s="1" t="s">
        <v>518</v>
      </c>
      <c r="G232" s="3">
        <v>45482</v>
      </c>
      <c r="H232" s="3">
        <v>45490</v>
      </c>
      <c r="I232" s="6">
        <v>2350</v>
      </c>
      <c r="J232" s="1">
        <v>1</v>
      </c>
      <c r="K232" s="4">
        <v>0.02</v>
      </c>
      <c r="L232" s="6">
        <f t="shared" si="8"/>
        <v>47</v>
      </c>
      <c r="M232" s="8">
        <f t="shared" si="9"/>
        <v>2303</v>
      </c>
      <c r="N232" s="21">
        <f>(sales[[#This Row],[Price]]*sales[[#This Row],[Qty]])-(sales[[#This Row],[Discount_Amt]]*sales[[#This Row],[Qty]])</f>
        <v>2303</v>
      </c>
    </row>
    <row r="233" spans="2:14" hidden="1" x14ac:dyDescent="0.35">
      <c r="B233" s="7">
        <v>2024231</v>
      </c>
      <c r="C233" s="1" t="s">
        <v>24</v>
      </c>
      <c r="D233" s="1" t="s">
        <v>25</v>
      </c>
      <c r="E233" s="1" t="s">
        <v>45</v>
      </c>
      <c r="F233" s="1" t="s">
        <v>518</v>
      </c>
      <c r="G233" s="3">
        <v>45482</v>
      </c>
      <c r="H233" s="3">
        <v>45484</v>
      </c>
      <c r="I233" s="6">
        <v>90</v>
      </c>
      <c r="J233" s="1">
        <v>2</v>
      </c>
      <c r="K233" s="4">
        <v>0.02</v>
      </c>
      <c r="L233" s="6">
        <f t="shared" si="8"/>
        <v>1.8</v>
      </c>
      <c r="M233" s="8">
        <f t="shared" si="9"/>
        <v>178.2</v>
      </c>
      <c r="N233" s="21">
        <f>(sales[[#This Row],[Price]]*sales[[#This Row],[Qty]])-(sales[[#This Row],[Discount_Amt]]*sales[[#This Row],[Qty]])</f>
        <v>176.4</v>
      </c>
    </row>
    <row r="234" spans="2:14" hidden="1" x14ac:dyDescent="0.35">
      <c r="B234" s="7">
        <v>2024232</v>
      </c>
      <c r="C234" s="1" t="s">
        <v>4</v>
      </c>
      <c r="D234" s="1" t="s">
        <v>26</v>
      </c>
      <c r="E234" s="1" t="s">
        <v>46</v>
      </c>
      <c r="F234" s="1" t="s">
        <v>519</v>
      </c>
      <c r="G234" s="3">
        <v>45482</v>
      </c>
      <c r="H234" s="3">
        <v>45485</v>
      </c>
      <c r="I234" s="6">
        <v>280</v>
      </c>
      <c r="J234" s="1">
        <v>1</v>
      </c>
      <c r="K234" s="4">
        <v>0.02</v>
      </c>
      <c r="L234" s="6">
        <f t="shared" si="8"/>
        <v>5.6000000000000005</v>
      </c>
      <c r="M234" s="8">
        <f t="shared" si="9"/>
        <v>274.39999999999998</v>
      </c>
      <c r="N234" s="21">
        <f>(sales[[#This Row],[Price]]*sales[[#This Row],[Qty]])-(sales[[#This Row],[Discount_Amt]]*sales[[#This Row],[Qty]])</f>
        <v>274.39999999999998</v>
      </c>
    </row>
    <row r="235" spans="2:14" hidden="1" x14ac:dyDescent="0.35">
      <c r="B235" s="7">
        <v>2024233</v>
      </c>
      <c r="C235" s="1" t="s">
        <v>5</v>
      </c>
      <c r="D235" s="1" t="s">
        <v>27</v>
      </c>
      <c r="E235" s="1" t="s">
        <v>47</v>
      </c>
      <c r="F235" s="1" t="s">
        <v>521</v>
      </c>
      <c r="G235" s="3">
        <v>45482</v>
      </c>
      <c r="H235" s="3">
        <v>45487</v>
      </c>
      <c r="I235" s="6">
        <v>70</v>
      </c>
      <c r="J235" s="1">
        <v>2</v>
      </c>
      <c r="K235" s="4">
        <v>0.02</v>
      </c>
      <c r="L235" s="6">
        <f t="shared" si="8"/>
        <v>1.4000000000000001</v>
      </c>
      <c r="M235" s="8">
        <f t="shared" si="9"/>
        <v>138.6</v>
      </c>
      <c r="N235" s="21">
        <f>(sales[[#This Row],[Price]]*sales[[#This Row],[Qty]])-(sales[[#This Row],[Discount_Amt]]*sales[[#This Row],[Qty]])</f>
        <v>137.19999999999999</v>
      </c>
    </row>
    <row r="236" spans="2:14" hidden="1" x14ac:dyDescent="0.35">
      <c r="B236" s="7">
        <v>2024234</v>
      </c>
      <c r="C236" s="1" t="s">
        <v>6</v>
      </c>
      <c r="D236" s="1" t="s">
        <v>28</v>
      </c>
      <c r="E236" s="1" t="s">
        <v>48</v>
      </c>
      <c r="F236" s="1" t="s">
        <v>520</v>
      </c>
      <c r="G236" s="3">
        <v>45482</v>
      </c>
      <c r="H236" s="3">
        <v>45483</v>
      </c>
      <c r="I236" s="6">
        <v>230</v>
      </c>
      <c r="J236" s="1">
        <v>3</v>
      </c>
      <c r="K236" s="4">
        <v>0.02</v>
      </c>
      <c r="L236" s="6">
        <f t="shared" si="8"/>
        <v>4.6000000000000005</v>
      </c>
      <c r="M236" s="8">
        <f t="shared" si="9"/>
        <v>685.4</v>
      </c>
      <c r="N236" s="21">
        <f>(sales[[#This Row],[Price]]*sales[[#This Row],[Qty]])-(sales[[#This Row],[Discount_Amt]]*sales[[#This Row],[Qty]])</f>
        <v>676.2</v>
      </c>
    </row>
    <row r="237" spans="2:14" hidden="1" x14ac:dyDescent="0.35">
      <c r="B237" s="7">
        <v>2024235</v>
      </c>
      <c r="C237" s="1" t="s">
        <v>7</v>
      </c>
      <c r="D237" s="1" t="s">
        <v>29</v>
      </c>
      <c r="E237" s="1" t="s">
        <v>49</v>
      </c>
      <c r="F237" s="1" t="s">
        <v>518</v>
      </c>
      <c r="G237" s="3">
        <v>45482</v>
      </c>
      <c r="H237" s="3">
        <v>45490</v>
      </c>
      <c r="I237" s="6">
        <v>7999</v>
      </c>
      <c r="J237" s="1">
        <v>2</v>
      </c>
      <c r="K237" s="4">
        <v>0.02</v>
      </c>
      <c r="L237" s="6">
        <f t="shared" si="8"/>
        <v>159.97999999999999</v>
      </c>
      <c r="M237" s="8">
        <f t="shared" si="9"/>
        <v>15838.02</v>
      </c>
      <c r="N237" s="21">
        <f>(sales[[#This Row],[Price]]*sales[[#This Row],[Qty]])-(sales[[#This Row],[Discount_Amt]]*sales[[#This Row],[Qty]])</f>
        <v>15678.04</v>
      </c>
    </row>
    <row r="238" spans="2:14" x14ac:dyDescent="0.35">
      <c r="B238" s="7">
        <v>2024236</v>
      </c>
      <c r="C238" s="1" t="s">
        <v>10</v>
      </c>
      <c r="D238" s="1" t="s">
        <v>25</v>
      </c>
      <c r="E238" s="1" t="s">
        <v>50</v>
      </c>
      <c r="F238" s="1" t="s">
        <v>519</v>
      </c>
      <c r="G238" s="3">
        <v>45482</v>
      </c>
      <c r="H238" s="3">
        <v>45484</v>
      </c>
      <c r="I238" s="6">
        <v>850</v>
      </c>
      <c r="J238" s="1">
        <v>7</v>
      </c>
      <c r="K238" s="4">
        <v>0.02</v>
      </c>
      <c r="L238" s="6">
        <f t="shared" ref="L238:L301" si="10">I238*K238</f>
        <v>17</v>
      </c>
      <c r="M238" s="8">
        <f t="shared" ref="M238:M301" si="11">I238*J238-L238</f>
        <v>5933</v>
      </c>
      <c r="N238" s="21">
        <f>(sales[[#This Row],[Price]]*sales[[#This Row],[Qty]])-(sales[[#This Row],[Discount_Amt]]*sales[[#This Row],[Qty]])</f>
        <v>5831</v>
      </c>
    </row>
    <row r="239" spans="2:14" hidden="1" x14ac:dyDescent="0.35">
      <c r="B239" s="7">
        <v>2024237</v>
      </c>
      <c r="C239" s="1" t="s">
        <v>8</v>
      </c>
      <c r="D239" s="1" t="s">
        <v>26</v>
      </c>
      <c r="E239" s="1" t="s">
        <v>51</v>
      </c>
      <c r="F239" s="1" t="s">
        <v>520</v>
      </c>
      <c r="G239" s="3">
        <v>45482</v>
      </c>
      <c r="H239" s="3">
        <v>45485</v>
      </c>
      <c r="I239" s="6">
        <v>65000</v>
      </c>
      <c r="J239" s="1">
        <v>2</v>
      </c>
      <c r="K239" s="4">
        <v>7.0000000000000007E-2</v>
      </c>
      <c r="L239" s="6">
        <f t="shared" si="10"/>
        <v>4550</v>
      </c>
      <c r="M239" s="8">
        <f t="shared" si="11"/>
        <v>125450</v>
      </c>
      <c r="N239" s="21">
        <f>(sales[[#This Row],[Price]]*sales[[#This Row],[Qty]])-(sales[[#This Row],[Discount_Amt]]*sales[[#This Row],[Qty]])</f>
        <v>120900</v>
      </c>
    </row>
    <row r="240" spans="2:14" hidden="1" x14ac:dyDescent="0.35">
      <c r="B240" s="7">
        <v>2024238</v>
      </c>
      <c r="C240" s="1" t="s">
        <v>9</v>
      </c>
      <c r="D240" s="1" t="s">
        <v>27</v>
      </c>
      <c r="E240" s="1" t="s">
        <v>506</v>
      </c>
      <c r="F240" s="1" t="s">
        <v>521</v>
      </c>
      <c r="G240" s="3">
        <v>45482</v>
      </c>
      <c r="H240" s="3">
        <v>45487</v>
      </c>
      <c r="I240" s="6">
        <v>450</v>
      </c>
      <c r="J240" s="1">
        <v>1</v>
      </c>
      <c r="K240" s="4">
        <v>0.03</v>
      </c>
      <c r="L240" s="6">
        <f t="shared" si="10"/>
        <v>13.5</v>
      </c>
      <c r="M240" s="8">
        <f t="shared" si="11"/>
        <v>436.5</v>
      </c>
      <c r="N240" s="21">
        <f>(sales[[#This Row],[Price]]*sales[[#This Row],[Qty]])-(sales[[#This Row],[Discount_Amt]]*sales[[#This Row],[Qty]])</f>
        <v>436.5</v>
      </c>
    </row>
    <row r="241" spans="2:14" x14ac:dyDescent="0.35">
      <c r="B241" s="7">
        <v>2024239</v>
      </c>
      <c r="C241" s="1" t="s">
        <v>11</v>
      </c>
      <c r="D241" s="1" t="s">
        <v>28</v>
      </c>
      <c r="E241" s="1" t="s">
        <v>507</v>
      </c>
      <c r="F241" s="1" t="s">
        <v>518</v>
      </c>
      <c r="G241" s="3">
        <v>45482</v>
      </c>
      <c r="H241" s="3">
        <v>45483</v>
      </c>
      <c r="I241" s="6">
        <v>1299</v>
      </c>
      <c r="J241" s="1">
        <v>1</v>
      </c>
      <c r="K241" s="4">
        <v>0.08</v>
      </c>
      <c r="L241" s="6">
        <f t="shared" si="10"/>
        <v>103.92</v>
      </c>
      <c r="M241" s="8">
        <f t="shared" si="11"/>
        <v>1195.08</v>
      </c>
      <c r="N241" s="21">
        <f>(sales[[#This Row],[Price]]*sales[[#This Row],[Qty]])-(sales[[#This Row],[Discount_Amt]]*sales[[#This Row],[Qty]])</f>
        <v>1195.08</v>
      </c>
    </row>
    <row r="242" spans="2:14" x14ac:dyDescent="0.35">
      <c r="B242" s="7">
        <v>2024240</v>
      </c>
      <c r="C242" s="1" t="s">
        <v>12</v>
      </c>
      <c r="D242" s="1" t="s">
        <v>29</v>
      </c>
      <c r="E242" s="1" t="s">
        <v>508</v>
      </c>
      <c r="F242" s="1" t="s">
        <v>518</v>
      </c>
      <c r="G242" s="3">
        <v>45482</v>
      </c>
      <c r="H242" s="3">
        <v>45490</v>
      </c>
      <c r="I242" s="6">
        <v>1700</v>
      </c>
      <c r="J242" s="1">
        <v>1</v>
      </c>
      <c r="K242" s="4">
        <v>0.05</v>
      </c>
      <c r="L242" s="6">
        <f t="shared" si="10"/>
        <v>85</v>
      </c>
      <c r="M242" s="8">
        <f t="shared" si="11"/>
        <v>1615</v>
      </c>
      <c r="N242" s="21">
        <f>(sales[[#This Row],[Price]]*sales[[#This Row],[Qty]])-(sales[[#This Row],[Discount_Amt]]*sales[[#This Row],[Qty]])</f>
        <v>1615</v>
      </c>
    </row>
    <row r="243" spans="2:14" hidden="1" x14ac:dyDescent="0.35">
      <c r="B243" s="7">
        <v>2024241</v>
      </c>
      <c r="C243" s="1" t="s">
        <v>13</v>
      </c>
      <c r="D243" s="1" t="s">
        <v>25</v>
      </c>
      <c r="E243" s="1" t="s">
        <v>31</v>
      </c>
      <c r="F243" s="1" t="s">
        <v>519</v>
      </c>
      <c r="G243" s="3">
        <v>45482</v>
      </c>
      <c r="H243" s="3">
        <v>45484</v>
      </c>
      <c r="I243" s="6">
        <v>55000</v>
      </c>
      <c r="J243" s="1">
        <v>2</v>
      </c>
      <c r="K243" s="4">
        <v>0.05</v>
      </c>
      <c r="L243" s="6">
        <f t="shared" si="10"/>
        <v>2750</v>
      </c>
      <c r="M243" s="8">
        <f t="shared" si="11"/>
        <v>107250</v>
      </c>
      <c r="N243" s="21">
        <f>(sales[[#This Row],[Price]]*sales[[#This Row],[Qty]])-(sales[[#This Row],[Discount_Amt]]*sales[[#This Row],[Qty]])</f>
        <v>104500</v>
      </c>
    </row>
    <row r="244" spans="2:14" hidden="1" x14ac:dyDescent="0.35">
      <c r="B244" s="7">
        <v>2024242</v>
      </c>
      <c r="C244" s="1" t="s">
        <v>14</v>
      </c>
      <c r="D244" s="1" t="s">
        <v>62</v>
      </c>
      <c r="E244" s="1" t="s">
        <v>32</v>
      </c>
      <c r="F244" s="1" t="s">
        <v>521</v>
      </c>
      <c r="G244" s="3">
        <v>45482</v>
      </c>
      <c r="H244" s="3">
        <v>45485</v>
      </c>
      <c r="I244" s="6">
        <v>57999</v>
      </c>
      <c r="J244" s="1">
        <v>1</v>
      </c>
      <c r="K244" s="4">
        <v>0.05</v>
      </c>
      <c r="L244" s="6">
        <f t="shared" si="10"/>
        <v>2899.9500000000003</v>
      </c>
      <c r="M244" s="8">
        <f t="shared" si="11"/>
        <v>55099.05</v>
      </c>
      <c r="N244" s="21">
        <f>(sales[[#This Row],[Price]]*sales[[#This Row],[Qty]])-(sales[[#This Row],[Discount_Amt]]*sales[[#This Row],[Qty]])</f>
        <v>55099.05</v>
      </c>
    </row>
    <row r="245" spans="2:14" hidden="1" x14ac:dyDescent="0.35">
      <c r="B245" s="7">
        <v>2024243</v>
      </c>
      <c r="C245" s="1" t="s">
        <v>15</v>
      </c>
      <c r="D245" s="1" t="s">
        <v>25</v>
      </c>
      <c r="E245" s="1" t="s">
        <v>38</v>
      </c>
      <c r="F245" s="1" t="s">
        <v>520</v>
      </c>
      <c r="G245" s="3">
        <v>45482</v>
      </c>
      <c r="H245" s="3">
        <v>45487</v>
      </c>
      <c r="I245" s="6">
        <v>1399</v>
      </c>
      <c r="J245" s="1">
        <v>2</v>
      </c>
      <c r="K245" s="4">
        <v>0.05</v>
      </c>
      <c r="L245" s="6">
        <f t="shared" si="10"/>
        <v>69.95</v>
      </c>
      <c r="M245" s="8">
        <f t="shared" si="11"/>
        <v>2728.05</v>
      </c>
      <c r="N245" s="21">
        <f>(sales[[#This Row],[Price]]*sales[[#This Row],[Qty]])-(sales[[#This Row],[Discount_Amt]]*sales[[#This Row],[Qty]])</f>
        <v>2658.1</v>
      </c>
    </row>
    <row r="246" spans="2:14" hidden="1" x14ac:dyDescent="0.35">
      <c r="B246" s="7">
        <v>2024244</v>
      </c>
      <c r="C246" s="1" t="s">
        <v>16</v>
      </c>
      <c r="D246" s="1" t="s">
        <v>26</v>
      </c>
      <c r="E246" s="1" t="s">
        <v>33</v>
      </c>
      <c r="F246" s="1" t="s">
        <v>518</v>
      </c>
      <c r="G246" s="3">
        <v>45482</v>
      </c>
      <c r="H246" s="3">
        <v>45483</v>
      </c>
      <c r="I246" s="6">
        <v>999</v>
      </c>
      <c r="J246" s="1">
        <v>7</v>
      </c>
      <c r="K246" s="4">
        <v>0.03</v>
      </c>
      <c r="L246" s="6">
        <f t="shared" si="10"/>
        <v>29.97</v>
      </c>
      <c r="M246" s="8">
        <f t="shared" si="11"/>
        <v>6963.03</v>
      </c>
      <c r="N246" s="21">
        <f>(sales[[#This Row],[Price]]*sales[[#This Row],[Qty]])-(sales[[#This Row],[Discount_Amt]]*sales[[#This Row],[Qty]])</f>
        <v>6783.21</v>
      </c>
    </row>
    <row r="247" spans="2:14" x14ac:dyDescent="0.35">
      <c r="B247" s="7">
        <v>2024245</v>
      </c>
      <c r="C247" s="1" t="s">
        <v>17</v>
      </c>
      <c r="D247" s="1" t="s">
        <v>27</v>
      </c>
      <c r="E247" s="1" t="s">
        <v>34</v>
      </c>
      <c r="F247" s="1" t="s">
        <v>519</v>
      </c>
      <c r="G247" s="3">
        <v>45482</v>
      </c>
      <c r="H247" s="3">
        <v>45490</v>
      </c>
      <c r="I247" s="6">
        <v>2099</v>
      </c>
      <c r="J247" s="1">
        <v>2</v>
      </c>
      <c r="K247" s="4">
        <v>0.1</v>
      </c>
      <c r="L247" s="6">
        <f t="shared" si="10"/>
        <v>209.9</v>
      </c>
      <c r="M247" s="8">
        <f t="shared" si="11"/>
        <v>3988.1</v>
      </c>
      <c r="N247" s="21">
        <f>(sales[[#This Row],[Price]]*sales[[#This Row],[Qty]])-(sales[[#This Row],[Discount_Amt]]*sales[[#This Row],[Qty]])</f>
        <v>3778.2</v>
      </c>
    </row>
    <row r="248" spans="2:14" hidden="1" x14ac:dyDescent="0.35">
      <c r="B248" s="7">
        <v>2024246</v>
      </c>
      <c r="C248" s="1" t="s">
        <v>18</v>
      </c>
      <c r="D248" s="1" t="s">
        <v>28</v>
      </c>
      <c r="E248" s="1" t="s">
        <v>35</v>
      </c>
      <c r="F248" s="1" t="s">
        <v>520</v>
      </c>
      <c r="G248" s="3">
        <v>45482</v>
      </c>
      <c r="H248" s="3">
        <v>45484</v>
      </c>
      <c r="I248" s="6">
        <v>11000</v>
      </c>
      <c r="J248" s="1">
        <v>2</v>
      </c>
      <c r="K248" s="4">
        <v>0.05</v>
      </c>
      <c r="L248" s="6">
        <f t="shared" si="10"/>
        <v>550</v>
      </c>
      <c r="M248" s="8">
        <f t="shared" si="11"/>
        <v>21450</v>
      </c>
      <c r="N248" s="21">
        <f>(sales[[#This Row],[Price]]*sales[[#This Row],[Qty]])-(sales[[#This Row],[Discount_Amt]]*sales[[#This Row],[Qty]])</f>
        <v>20900</v>
      </c>
    </row>
    <row r="249" spans="2:14" hidden="1" x14ac:dyDescent="0.35">
      <c r="B249" s="7">
        <v>2024247</v>
      </c>
      <c r="C249" s="1" t="s">
        <v>19</v>
      </c>
      <c r="D249" s="1" t="s">
        <v>29</v>
      </c>
      <c r="E249" s="1" t="s">
        <v>36</v>
      </c>
      <c r="F249" s="1" t="s">
        <v>521</v>
      </c>
      <c r="G249" s="3">
        <v>45482</v>
      </c>
      <c r="H249" s="3">
        <v>45485</v>
      </c>
      <c r="I249" s="6">
        <v>800</v>
      </c>
      <c r="J249" s="1">
        <v>1</v>
      </c>
      <c r="K249" s="4">
        <v>0.05</v>
      </c>
      <c r="L249" s="6">
        <f t="shared" si="10"/>
        <v>40</v>
      </c>
      <c r="M249" s="8">
        <f t="shared" si="11"/>
        <v>760</v>
      </c>
      <c r="N249" s="21">
        <f>(sales[[#This Row],[Price]]*sales[[#This Row],[Qty]])-(sales[[#This Row],[Discount_Amt]]*sales[[#This Row],[Qty]])</f>
        <v>760</v>
      </c>
    </row>
    <row r="250" spans="2:14" hidden="1" x14ac:dyDescent="0.35">
      <c r="B250" s="7">
        <v>2024248</v>
      </c>
      <c r="C250" s="1" t="s">
        <v>20</v>
      </c>
      <c r="D250" s="1" t="s">
        <v>25</v>
      </c>
      <c r="E250" s="1" t="s">
        <v>37</v>
      </c>
      <c r="F250" s="1" t="s">
        <v>518</v>
      </c>
      <c r="G250" s="3">
        <v>45482</v>
      </c>
      <c r="H250" s="3">
        <v>45487</v>
      </c>
      <c r="I250" s="6">
        <v>5500</v>
      </c>
      <c r="J250" s="1">
        <v>2</v>
      </c>
      <c r="K250" s="4">
        <v>0.02</v>
      </c>
      <c r="L250" s="6">
        <f t="shared" si="10"/>
        <v>110</v>
      </c>
      <c r="M250" s="8">
        <f t="shared" si="11"/>
        <v>10890</v>
      </c>
      <c r="N250" s="21">
        <f>(sales[[#This Row],[Price]]*sales[[#This Row],[Qty]])-(sales[[#This Row],[Discount_Amt]]*sales[[#This Row],[Qty]])</f>
        <v>10780</v>
      </c>
    </row>
    <row r="251" spans="2:14" hidden="1" x14ac:dyDescent="0.35">
      <c r="B251" s="7">
        <v>2024249</v>
      </c>
      <c r="C251" s="1" t="s">
        <v>21</v>
      </c>
      <c r="D251" s="1" t="s">
        <v>30</v>
      </c>
      <c r="E251" s="1" t="s">
        <v>39</v>
      </c>
      <c r="F251" s="1" t="s">
        <v>518</v>
      </c>
      <c r="G251" s="3">
        <v>45482</v>
      </c>
      <c r="H251" s="3">
        <v>45483</v>
      </c>
      <c r="I251" s="6">
        <v>1350</v>
      </c>
      <c r="J251" s="1">
        <v>4</v>
      </c>
      <c r="K251" s="4">
        <v>0.06</v>
      </c>
      <c r="L251" s="6">
        <f t="shared" si="10"/>
        <v>81</v>
      </c>
      <c r="M251" s="8">
        <f t="shared" si="11"/>
        <v>5319</v>
      </c>
      <c r="N251" s="21">
        <f>(sales[[#This Row],[Price]]*sales[[#This Row],[Qty]])-(sales[[#This Row],[Discount_Amt]]*sales[[#This Row],[Qty]])</f>
        <v>5076</v>
      </c>
    </row>
    <row r="252" spans="2:14" hidden="1" x14ac:dyDescent="0.35">
      <c r="B252" s="7">
        <v>2024250</v>
      </c>
      <c r="C252" s="1" t="s">
        <v>22</v>
      </c>
      <c r="D252" s="1" t="s">
        <v>27</v>
      </c>
      <c r="E252" s="1" t="s">
        <v>40</v>
      </c>
      <c r="F252" s="1" t="s">
        <v>519</v>
      </c>
      <c r="G252" s="3">
        <v>45482</v>
      </c>
      <c r="H252" s="3">
        <v>45490</v>
      </c>
      <c r="I252" s="6">
        <v>4500</v>
      </c>
      <c r="J252" s="1">
        <v>3</v>
      </c>
      <c r="K252" s="4">
        <v>0.15</v>
      </c>
      <c r="L252" s="6">
        <f t="shared" si="10"/>
        <v>675</v>
      </c>
      <c r="M252" s="8">
        <f t="shared" si="11"/>
        <v>12825</v>
      </c>
      <c r="N252" s="21">
        <f>(sales[[#This Row],[Price]]*sales[[#This Row],[Qty]])-(sales[[#This Row],[Discount_Amt]]*sales[[#This Row],[Qty]])</f>
        <v>11475</v>
      </c>
    </row>
    <row r="253" spans="2:14" hidden="1" x14ac:dyDescent="0.35">
      <c r="B253" s="7">
        <v>2024251</v>
      </c>
      <c r="C253" s="1" t="s">
        <v>23</v>
      </c>
      <c r="D253" s="1" t="s">
        <v>28</v>
      </c>
      <c r="E253" s="1" t="s">
        <v>41</v>
      </c>
      <c r="F253" s="1" t="s">
        <v>521</v>
      </c>
      <c r="G253" s="3">
        <v>45482</v>
      </c>
      <c r="H253" s="3">
        <v>45484</v>
      </c>
      <c r="I253" s="6">
        <v>2350</v>
      </c>
      <c r="J253" s="1">
        <v>2</v>
      </c>
      <c r="K253" s="4">
        <v>0.02</v>
      </c>
      <c r="L253" s="6">
        <f t="shared" si="10"/>
        <v>47</v>
      </c>
      <c r="M253" s="8">
        <f t="shared" si="11"/>
        <v>4653</v>
      </c>
      <c r="N253" s="21">
        <f>(sales[[#This Row],[Price]]*sales[[#This Row],[Qty]])-(sales[[#This Row],[Discount_Amt]]*sales[[#This Row],[Qty]])</f>
        <v>4606</v>
      </c>
    </row>
    <row r="254" spans="2:14" hidden="1" x14ac:dyDescent="0.35">
      <c r="B254" s="7">
        <v>2024252</v>
      </c>
      <c r="C254" s="1" t="s">
        <v>24</v>
      </c>
      <c r="D254" s="1" t="s">
        <v>29</v>
      </c>
      <c r="E254" s="1" t="s">
        <v>42</v>
      </c>
      <c r="F254" s="1" t="s">
        <v>520</v>
      </c>
      <c r="G254" s="3">
        <v>45482</v>
      </c>
      <c r="H254" s="3">
        <v>45485</v>
      </c>
      <c r="I254" s="6">
        <v>90</v>
      </c>
      <c r="J254" s="1">
        <v>1</v>
      </c>
      <c r="K254" s="4">
        <v>0.02</v>
      </c>
      <c r="L254" s="6">
        <f t="shared" si="10"/>
        <v>1.8</v>
      </c>
      <c r="M254" s="8">
        <f t="shared" si="11"/>
        <v>88.2</v>
      </c>
      <c r="N254" s="21">
        <f>(sales[[#This Row],[Price]]*sales[[#This Row],[Qty]])-(sales[[#This Row],[Discount_Amt]]*sales[[#This Row],[Qty]])</f>
        <v>88.2</v>
      </c>
    </row>
    <row r="255" spans="2:14" hidden="1" x14ac:dyDescent="0.35">
      <c r="B255" s="7">
        <v>2024253</v>
      </c>
      <c r="C255" s="1" t="s">
        <v>4</v>
      </c>
      <c r="D255" s="1" t="s">
        <v>25</v>
      </c>
      <c r="E255" s="1" t="s">
        <v>43</v>
      </c>
      <c r="F255" s="1" t="s">
        <v>518</v>
      </c>
      <c r="G255" s="3">
        <v>45482</v>
      </c>
      <c r="H255" s="3">
        <v>45487</v>
      </c>
      <c r="I255" s="6">
        <v>280</v>
      </c>
      <c r="J255" s="1">
        <v>1</v>
      </c>
      <c r="K255" s="4">
        <v>0.02</v>
      </c>
      <c r="L255" s="6">
        <f t="shared" si="10"/>
        <v>5.6000000000000005</v>
      </c>
      <c r="M255" s="8">
        <f t="shared" si="11"/>
        <v>274.39999999999998</v>
      </c>
      <c r="N255" s="21">
        <f>(sales[[#This Row],[Price]]*sales[[#This Row],[Qty]])-(sales[[#This Row],[Discount_Amt]]*sales[[#This Row],[Qty]])</f>
        <v>274.39999999999998</v>
      </c>
    </row>
    <row r="256" spans="2:14" hidden="1" x14ac:dyDescent="0.35">
      <c r="B256" s="7">
        <v>2024254</v>
      </c>
      <c r="C256" s="1" t="s">
        <v>5</v>
      </c>
      <c r="D256" s="1" t="s">
        <v>26</v>
      </c>
      <c r="E256" s="1" t="s">
        <v>44</v>
      </c>
      <c r="F256" s="1" t="s">
        <v>519</v>
      </c>
      <c r="G256" s="3">
        <v>45482</v>
      </c>
      <c r="H256" s="3">
        <v>45483</v>
      </c>
      <c r="I256" s="6">
        <v>70</v>
      </c>
      <c r="J256" s="1">
        <v>2</v>
      </c>
      <c r="K256" s="4">
        <v>0.02</v>
      </c>
      <c r="L256" s="6">
        <f t="shared" si="10"/>
        <v>1.4000000000000001</v>
      </c>
      <c r="M256" s="8">
        <f t="shared" si="11"/>
        <v>138.6</v>
      </c>
      <c r="N256" s="21">
        <f>(sales[[#This Row],[Price]]*sales[[#This Row],[Qty]])-(sales[[#This Row],[Discount_Amt]]*sales[[#This Row],[Qty]])</f>
        <v>137.19999999999999</v>
      </c>
    </row>
    <row r="257" spans="2:14" hidden="1" x14ac:dyDescent="0.35">
      <c r="B257" s="7">
        <v>2024255</v>
      </c>
      <c r="C257" s="1" t="s">
        <v>6</v>
      </c>
      <c r="D257" s="1" t="s">
        <v>27</v>
      </c>
      <c r="E257" s="1" t="s">
        <v>45</v>
      </c>
      <c r="F257" s="1" t="s">
        <v>520</v>
      </c>
      <c r="G257" s="3">
        <v>45482</v>
      </c>
      <c r="H257" s="3">
        <v>45490</v>
      </c>
      <c r="I257" s="6">
        <v>230</v>
      </c>
      <c r="J257" s="1">
        <v>1</v>
      </c>
      <c r="K257" s="4">
        <v>0.02</v>
      </c>
      <c r="L257" s="6">
        <f t="shared" si="10"/>
        <v>4.6000000000000005</v>
      </c>
      <c r="M257" s="8">
        <f t="shared" si="11"/>
        <v>225.4</v>
      </c>
      <c r="N257" s="21">
        <f>(sales[[#This Row],[Price]]*sales[[#This Row],[Qty]])-(sales[[#This Row],[Discount_Amt]]*sales[[#This Row],[Qty]])</f>
        <v>225.4</v>
      </c>
    </row>
    <row r="258" spans="2:14" hidden="1" x14ac:dyDescent="0.35">
      <c r="B258" s="7">
        <v>2024256</v>
      </c>
      <c r="C258" s="1" t="s">
        <v>7</v>
      </c>
      <c r="D258" s="1" t="s">
        <v>28</v>
      </c>
      <c r="E258" s="1" t="s">
        <v>46</v>
      </c>
      <c r="F258" s="1" t="s">
        <v>521</v>
      </c>
      <c r="G258" s="3">
        <v>45482</v>
      </c>
      <c r="H258" s="3">
        <v>45484</v>
      </c>
      <c r="I258" s="6">
        <v>7999</v>
      </c>
      <c r="J258" s="1">
        <v>3</v>
      </c>
      <c r="K258" s="4">
        <v>0.02</v>
      </c>
      <c r="L258" s="6">
        <f t="shared" si="10"/>
        <v>159.97999999999999</v>
      </c>
      <c r="M258" s="8">
        <f t="shared" si="11"/>
        <v>23837.02</v>
      </c>
      <c r="N258" s="21">
        <f>(sales[[#This Row],[Price]]*sales[[#This Row],[Qty]])-(sales[[#This Row],[Discount_Amt]]*sales[[#This Row],[Qty]])</f>
        <v>23517.06</v>
      </c>
    </row>
    <row r="259" spans="2:14" x14ac:dyDescent="0.35">
      <c r="B259" s="7">
        <v>2024257</v>
      </c>
      <c r="C259" s="1" t="s">
        <v>10</v>
      </c>
      <c r="D259" s="1" t="s">
        <v>29</v>
      </c>
      <c r="E259" s="1" t="s">
        <v>47</v>
      </c>
      <c r="F259" s="1" t="s">
        <v>518</v>
      </c>
      <c r="G259" s="3">
        <v>45482</v>
      </c>
      <c r="H259" s="3">
        <v>45485</v>
      </c>
      <c r="I259" s="6">
        <v>850</v>
      </c>
      <c r="J259" s="1">
        <v>2</v>
      </c>
      <c r="K259" s="4">
        <v>0.02</v>
      </c>
      <c r="L259" s="6">
        <f t="shared" si="10"/>
        <v>17</v>
      </c>
      <c r="M259" s="8">
        <f t="shared" si="11"/>
        <v>1683</v>
      </c>
      <c r="N259" s="21">
        <f>(sales[[#This Row],[Price]]*sales[[#This Row],[Qty]])-(sales[[#This Row],[Discount_Amt]]*sales[[#This Row],[Qty]])</f>
        <v>1666</v>
      </c>
    </row>
    <row r="260" spans="2:14" hidden="1" x14ac:dyDescent="0.35">
      <c r="B260" s="7">
        <v>2024258</v>
      </c>
      <c r="C260" s="1" t="s">
        <v>8</v>
      </c>
      <c r="D260" s="1" t="s">
        <v>25</v>
      </c>
      <c r="E260" s="1" t="s">
        <v>48</v>
      </c>
      <c r="F260" s="1" t="s">
        <v>518</v>
      </c>
      <c r="G260" s="3">
        <v>45482</v>
      </c>
      <c r="H260" s="3">
        <v>45487</v>
      </c>
      <c r="I260" s="6">
        <v>65000</v>
      </c>
      <c r="J260" s="1">
        <v>1</v>
      </c>
      <c r="K260" s="4">
        <v>0.02</v>
      </c>
      <c r="L260" s="6">
        <f t="shared" si="10"/>
        <v>1300</v>
      </c>
      <c r="M260" s="8">
        <f t="shared" si="11"/>
        <v>63700</v>
      </c>
      <c r="N260" s="21">
        <f>(sales[[#This Row],[Price]]*sales[[#This Row],[Qty]])-(sales[[#This Row],[Discount_Amt]]*sales[[#This Row],[Qty]])</f>
        <v>63700</v>
      </c>
    </row>
    <row r="261" spans="2:14" hidden="1" x14ac:dyDescent="0.35">
      <c r="B261" s="7">
        <v>2024259</v>
      </c>
      <c r="C261" s="1" t="s">
        <v>9</v>
      </c>
      <c r="D261" s="1" t="s">
        <v>26</v>
      </c>
      <c r="E261" s="1" t="s">
        <v>49</v>
      </c>
      <c r="F261" s="1" t="s">
        <v>519</v>
      </c>
      <c r="G261" s="3">
        <v>45482</v>
      </c>
      <c r="H261" s="3">
        <v>45483</v>
      </c>
      <c r="I261" s="6">
        <v>450</v>
      </c>
      <c r="J261" s="1">
        <v>2</v>
      </c>
      <c r="K261" s="4">
        <v>7.0000000000000007E-2</v>
      </c>
      <c r="L261" s="6">
        <f t="shared" si="10"/>
        <v>31.500000000000004</v>
      </c>
      <c r="M261" s="8">
        <f t="shared" si="11"/>
        <v>868.5</v>
      </c>
      <c r="N261" s="21">
        <f>(sales[[#This Row],[Price]]*sales[[#This Row],[Qty]])-(sales[[#This Row],[Discount_Amt]]*sales[[#This Row],[Qty]])</f>
        <v>837</v>
      </c>
    </row>
    <row r="262" spans="2:14" x14ac:dyDescent="0.35">
      <c r="B262" s="7">
        <v>2024260</v>
      </c>
      <c r="C262" s="1" t="s">
        <v>11</v>
      </c>
      <c r="D262" s="1" t="s">
        <v>27</v>
      </c>
      <c r="E262" s="1" t="s">
        <v>50</v>
      </c>
      <c r="F262" s="1" t="s">
        <v>521</v>
      </c>
      <c r="G262" s="3">
        <v>45482</v>
      </c>
      <c r="H262" s="3">
        <v>45490</v>
      </c>
      <c r="I262" s="6">
        <v>1299</v>
      </c>
      <c r="J262" s="1">
        <v>1</v>
      </c>
      <c r="K262" s="4">
        <v>0.03</v>
      </c>
      <c r="L262" s="6">
        <f t="shared" si="10"/>
        <v>38.97</v>
      </c>
      <c r="M262" s="8">
        <f t="shared" si="11"/>
        <v>1260.03</v>
      </c>
      <c r="N262" s="21">
        <f>(sales[[#This Row],[Price]]*sales[[#This Row],[Qty]])-(sales[[#This Row],[Discount_Amt]]*sales[[#This Row],[Qty]])</f>
        <v>1260.03</v>
      </c>
    </row>
    <row r="263" spans="2:14" x14ac:dyDescent="0.35">
      <c r="B263" s="7">
        <v>2024261</v>
      </c>
      <c r="C263" s="1" t="s">
        <v>12</v>
      </c>
      <c r="D263" s="1" t="s">
        <v>28</v>
      </c>
      <c r="E263" s="1" t="s">
        <v>51</v>
      </c>
      <c r="F263" s="1" t="s">
        <v>520</v>
      </c>
      <c r="G263" s="3">
        <v>45482</v>
      </c>
      <c r="H263" s="3">
        <v>45484</v>
      </c>
      <c r="I263" s="6">
        <v>1700</v>
      </c>
      <c r="J263" s="1">
        <v>2</v>
      </c>
      <c r="K263" s="4">
        <v>0.08</v>
      </c>
      <c r="L263" s="6">
        <f t="shared" si="10"/>
        <v>136</v>
      </c>
      <c r="M263" s="8">
        <f t="shared" si="11"/>
        <v>3264</v>
      </c>
      <c r="N263" s="21">
        <f>(sales[[#This Row],[Price]]*sales[[#This Row],[Qty]])-(sales[[#This Row],[Discount_Amt]]*sales[[#This Row],[Qty]])</f>
        <v>3128</v>
      </c>
    </row>
    <row r="264" spans="2:14" hidden="1" x14ac:dyDescent="0.35">
      <c r="B264" s="7">
        <v>2024262</v>
      </c>
      <c r="C264" s="1" t="s">
        <v>13</v>
      </c>
      <c r="D264" s="1" t="s">
        <v>29</v>
      </c>
      <c r="E264" s="1" t="s">
        <v>506</v>
      </c>
      <c r="F264" s="1" t="s">
        <v>518</v>
      </c>
      <c r="G264" s="3">
        <v>45482</v>
      </c>
      <c r="H264" s="3">
        <v>45485</v>
      </c>
      <c r="I264" s="6">
        <v>55000</v>
      </c>
      <c r="J264" s="1">
        <v>3</v>
      </c>
      <c r="K264" s="4">
        <v>0.05</v>
      </c>
      <c r="L264" s="6">
        <f t="shared" si="10"/>
        <v>2750</v>
      </c>
      <c r="M264" s="8">
        <f t="shared" si="11"/>
        <v>162250</v>
      </c>
      <c r="N264" s="21">
        <f>(sales[[#This Row],[Price]]*sales[[#This Row],[Qty]])-(sales[[#This Row],[Discount_Amt]]*sales[[#This Row],[Qty]])</f>
        <v>156750</v>
      </c>
    </row>
    <row r="265" spans="2:14" hidden="1" x14ac:dyDescent="0.35">
      <c r="B265" s="7">
        <v>2024263</v>
      </c>
      <c r="C265" s="1" t="s">
        <v>14</v>
      </c>
      <c r="D265" s="1" t="s">
        <v>25</v>
      </c>
      <c r="E265" s="1" t="s">
        <v>507</v>
      </c>
      <c r="F265" s="1" t="s">
        <v>519</v>
      </c>
      <c r="G265" s="3">
        <v>45482</v>
      </c>
      <c r="H265" s="3">
        <v>45487</v>
      </c>
      <c r="I265" s="6">
        <v>57999</v>
      </c>
      <c r="J265" s="1">
        <v>2</v>
      </c>
      <c r="K265" s="4">
        <v>0.05</v>
      </c>
      <c r="L265" s="6">
        <f t="shared" si="10"/>
        <v>2899.9500000000003</v>
      </c>
      <c r="M265" s="8">
        <f t="shared" si="11"/>
        <v>113098.05</v>
      </c>
      <c r="N265" s="21">
        <f>(sales[[#This Row],[Price]]*sales[[#This Row],[Qty]])-(sales[[#This Row],[Discount_Amt]]*sales[[#This Row],[Qty]])</f>
        <v>110198.1</v>
      </c>
    </row>
    <row r="266" spans="2:14" hidden="1" x14ac:dyDescent="0.35">
      <c r="B266" s="7">
        <v>2024264</v>
      </c>
      <c r="C266" s="1" t="s">
        <v>15</v>
      </c>
      <c r="D266" s="1" t="s">
        <v>63</v>
      </c>
      <c r="E266" s="1" t="s">
        <v>508</v>
      </c>
      <c r="F266" s="1" t="s">
        <v>520</v>
      </c>
      <c r="G266" s="3">
        <v>45482</v>
      </c>
      <c r="H266" s="3">
        <v>45483</v>
      </c>
      <c r="I266" s="6">
        <v>1399</v>
      </c>
      <c r="J266" s="1">
        <v>7</v>
      </c>
      <c r="K266" s="4">
        <v>0.05</v>
      </c>
      <c r="L266" s="6">
        <f t="shared" si="10"/>
        <v>69.95</v>
      </c>
      <c r="M266" s="8">
        <f t="shared" si="11"/>
        <v>9723.0499999999993</v>
      </c>
      <c r="N266" s="21">
        <f>(sales[[#This Row],[Price]]*sales[[#This Row],[Qty]])-(sales[[#This Row],[Discount_Amt]]*sales[[#This Row],[Qty]])</f>
        <v>9303.35</v>
      </c>
    </row>
    <row r="267" spans="2:14" hidden="1" x14ac:dyDescent="0.35">
      <c r="B267" s="7">
        <v>2024265</v>
      </c>
      <c r="C267" s="1" t="s">
        <v>16</v>
      </c>
      <c r="D267" s="1" t="s">
        <v>25</v>
      </c>
      <c r="E267" s="1" t="s">
        <v>31</v>
      </c>
      <c r="F267" s="1" t="s">
        <v>521</v>
      </c>
      <c r="G267" s="3">
        <v>45482</v>
      </c>
      <c r="H267" s="3">
        <v>45490</v>
      </c>
      <c r="I267" s="6">
        <v>999</v>
      </c>
      <c r="J267" s="1">
        <v>2</v>
      </c>
      <c r="K267" s="4">
        <v>0.05</v>
      </c>
      <c r="L267" s="6">
        <f t="shared" si="10"/>
        <v>49.95</v>
      </c>
      <c r="M267" s="8">
        <f t="shared" si="11"/>
        <v>1948.05</v>
      </c>
      <c r="N267" s="21">
        <f>(sales[[#This Row],[Price]]*sales[[#This Row],[Qty]])-(sales[[#This Row],[Discount_Amt]]*sales[[#This Row],[Qty]])</f>
        <v>1898.1</v>
      </c>
    </row>
    <row r="268" spans="2:14" x14ac:dyDescent="0.35">
      <c r="B268" s="7">
        <v>2024266</v>
      </c>
      <c r="C268" s="1" t="s">
        <v>17</v>
      </c>
      <c r="D268" s="1" t="s">
        <v>26</v>
      </c>
      <c r="E268" s="1" t="s">
        <v>32</v>
      </c>
      <c r="F268" s="1" t="s">
        <v>518</v>
      </c>
      <c r="G268" s="3">
        <v>45482</v>
      </c>
      <c r="H268" s="3">
        <v>45484</v>
      </c>
      <c r="I268" s="6">
        <v>2099</v>
      </c>
      <c r="J268" s="1">
        <v>1</v>
      </c>
      <c r="K268" s="4">
        <v>0.03</v>
      </c>
      <c r="L268" s="6">
        <f t="shared" si="10"/>
        <v>62.97</v>
      </c>
      <c r="M268" s="8">
        <f t="shared" si="11"/>
        <v>2036.03</v>
      </c>
      <c r="N268" s="21">
        <f>(sales[[#This Row],[Price]]*sales[[#This Row],[Qty]])-(sales[[#This Row],[Discount_Amt]]*sales[[#This Row],[Qty]])</f>
        <v>2036.03</v>
      </c>
    </row>
    <row r="269" spans="2:14" hidden="1" x14ac:dyDescent="0.35">
      <c r="B269" s="7">
        <v>2024267</v>
      </c>
      <c r="C269" s="1" t="s">
        <v>18</v>
      </c>
      <c r="D269" s="1" t="s">
        <v>27</v>
      </c>
      <c r="E269" s="1" t="s">
        <v>38</v>
      </c>
      <c r="F269" s="1" t="s">
        <v>518</v>
      </c>
      <c r="G269" s="3">
        <v>45482</v>
      </c>
      <c r="H269" s="3">
        <v>45485</v>
      </c>
      <c r="I269" s="6">
        <v>11000</v>
      </c>
      <c r="J269" s="1">
        <v>1</v>
      </c>
      <c r="K269" s="4">
        <v>0.1</v>
      </c>
      <c r="L269" s="6">
        <f t="shared" si="10"/>
        <v>1100</v>
      </c>
      <c r="M269" s="8">
        <f t="shared" si="11"/>
        <v>9900</v>
      </c>
      <c r="N269" s="21">
        <f>(sales[[#This Row],[Price]]*sales[[#This Row],[Qty]])-(sales[[#This Row],[Discount_Amt]]*sales[[#This Row],[Qty]])</f>
        <v>9900</v>
      </c>
    </row>
    <row r="270" spans="2:14" hidden="1" x14ac:dyDescent="0.35">
      <c r="B270" s="7">
        <v>2024268</v>
      </c>
      <c r="C270" s="1" t="s">
        <v>19</v>
      </c>
      <c r="D270" s="1" t="s">
        <v>28</v>
      </c>
      <c r="E270" s="1" t="s">
        <v>33</v>
      </c>
      <c r="F270" s="1" t="s">
        <v>519</v>
      </c>
      <c r="G270" s="3">
        <v>45482</v>
      </c>
      <c r="H270" s="3">
        <v>45487</v>
      </c>
      <c r="I270" s="6">
        <v>800</v>
      </c>
      <c r="J270" s="1">
        <v>1</v>
      </c>
      <c r="K270" s="4">
        <v>0.05</v>
      </c>
      <c r="L270" s="6">
        <f t="shared" si="10"/>
        <v>40</v>
      </c>
      <c r="M270" s="8">
        <f t="shared" si="11"/>
        <v>760</v>
      </c>
      <c r="N270" s="21">
        <f>(sales[[#This Row],[Price]]*sales[[#This Row],[Qty]])-(sales[[#This Row],[Discount_Amt]]*sales[[#This Row],[Qty]])</f>
        <v>760</v>
      </c>
    </row>
    <row r="271" spans="2:14" hidden="1" x14ac:dyDescent="0.35">
      <c r="B271" s="7">
        <v>2024269</v>
      </c>
      <c r="C271" s="1" t="s">
        <v>20</v>
      </c>
      <c r="D271" s="1" t="s">
        <v>29</v>
      </c>
      <c r="E271" s="1" t="s">
        <v>34</v>
      </c>
      <c r="F271" s="1" t="s">
        <v>521</v>
      </c>
      <c r="G271" s="3">
        <v>45482</v>
      </c>
      <c r="H271" s="3">
        <v>45483</v>
      </c>
      <c r="I271" s="6">
        <v>5500</v>
      </c>
      <c r="J271" s="1">
        <v>2</v>
      </c>
      <c r="K271" s="4">
        <v>0.05</v>
      </c>
      <c r="L271" s="6">
        <f t="shared" si="10"/>
        <v>275</v>
      </c>
      <c r="M271" s="8">
        <f t="shared" si="11"/>
        <v>10725</v>
      </c>
      <c r="N271" s="21">
        <f>(sales[[#This Row],[Price]]*sales[[#This Row],[Qty]])-(sales[[#This Row],[Discount_Amt]]*sales[[#This Row],[Qty]])</f>
        <v>10450</v>
      </c>
    </row>
    <row r="272" spans="2:14" hidden="1" x14ac:dyDescent="0.35">
      <c r="B272" s="7">
        <v>2024270</v>
      </c>
      <c r="C272" s="1" t="s">
        <v>21</v>
      </c>
      <c r="D272" s="1" t="s">
        <v>25</v>
      </c>
      <c r="E272" s="1" t="s">
        <v>35</v>
      </c>
      <c r="F272" s="1" t="s">
        <v>520</v>
      </c>
      <c r="G272" s="3">
        <v>45482</v>
      </c>
      <c r="H272" s="3">
        <v>45490</v>
      </c>
      <c r="I272" s="6">
        <v>1350</v>
      </c>
      <c r="J272" s="1">
        <v>1</v>
      </c>
      <c r="K272" s="4">
        <v>0.02</v>
      </c>
      <c r="L272" s="6">
        <f t="shared" si="10"/>
        <v>27</v>
      </c>
      <c r="M272" s="8">
        <f t="shared" si="11"/>
        <v>1323</v>
      </c>
      <c r="N272" s="21">
        <f>(sales[[#This Row],[Price]]*sales[[#This Row],[Qty]])-(sales[[#This Row],[Discount_Amt]]*sales[[#This Row],[Qty]])</f>
        <v>1323</v>
      </c>
    </row>
    <row r="273" spans="2:14" hidden="1" x14ac:dyDescent="0.35">
      <c r="B273" s="7">
        <v>2024271</v>
      </c>
      <c r="C273" s="1" t="s">
        <v>22</v>
      </c>
      <c r="D273" s="1" t="s">
        <v>30</v>
      </c>
      <c r="E273" s="1" t="s">
        <v>36</v>
      </c>
      <c r="F273" s="1" t="s">
        <v>518</v>
      </c>
      <c r="G273" s="3">
        <v>45482</v>
      </c>
      <c r="H273" s="3">
        <v>45484</v>
      </c>
      <c r="I273" s="6">
        <v>4500</v>
      </c>
      <c r="J273" s="1">
        <v>2</v>
      </c>
      <c r="K273" s="4">
        <v>0.06</v>
      </c>
      <c r="L273" s="6">
        <f t="shared" si="10"/>
        <v>270</v>
      </c>
      <c r="M273" s="8">
        <f t="shared" si="11"/>
        <v>8730</v>
      </c>
      <c r="N273" s="21">
        <f>(sales[[#This Row],[Price]]*sales[[#This Row],[Qty]])-(sales[[#This Row],[Discount_Amt]]*sales[[#This Row],[Qty]])</f>
        <v>8460</v>
      </c>
    </row>
    <row r="274" spans="2:14" hidden="1" x14ac:dyDescent="0.35">
      <c r="B274" s="7">
        <v>2024272</v>
      </c>
      <c r="C274" s="1" t="s">
        <v>23</v>
      </c>
      <c r="D274" s="1" t="s">
        <v>27</v>
      </c>
      <c r="E274" s="1" t="s">
        <v>37</v>
      </c>
      <c r="F274" s="1" t="s">
        <v>519</v>
      </c>
      <c r="G274" s="3">
        <v>45482</v>
      </c>
      <c r="H274" s="3">
        <v>45485</v>
      </c>
      <c r="I274" s="6">
        <v>2350</v>
      </c>
      <c r="J274" s="1">
        <v>7</v>
      </c>
      <c r="K274" s="4">
        <v>0.15</v>
      </c>
      <c r="L274" s="6">
        <f t="shared" si="10"/>
        <v>352.5</v>
      </c>
      <c r="M274" s="8">
        <f t="shared" si="11"/>
        <v>16097.5</v>
      </c>
      <c r="N274" s="21">
        <f>(sales[[#This Row],[Price]]*sales[[#This Row],[Qty]])-(sales[[#This Row],[Discount_Amt]]*sales[[#This Row],[Qty]])</f>
        <v>13982.5</v>
      </c>
    </row>
    <row r="275" spans="2:14" hidden="1" x14ac:dyDescent="0.35">
      <c r="B275" s="7">
        <v>2024273</v>
      </c>
      <c r="C275" s="1" t="s">
        <v>24</v>
      </c>
      <c r="D275" s="1" t="s">
        <v>28</v>
      </c>
      <c r="E275" s="1" t="s">
        <v>39</v>
      </c>
      <c r="F275" s="1" t="s">
        <v>520</v>
      </c>
      <c r="G275" s="3">
        <v>45482</v>
      </c>
      <c r="H275" s="3">
        <v>45487</v>
      </c>
      <c r="I275" s="6">
        <v>90</v>
      </c>
      <c r="J275" s="1">
        <v>2</v>
      </c>
      <c r="K275" s="4">
        <v>0.02</v>
      </c>
      <c r="L275" s="6">
        <f t="shared" si="10"/>
        <v>1.8</v>
      </c>
      <c r="M275" s="8">
        <f t="shared" si="11"/>
        <v>178.2</v>
      </c>
      <c r="N275" s="21">
        <f>(sales[[#This Row],[Price]]*sales[[#This Row],[Qty]])-(sales[[#This Row],[Discount_Amt]]*sales[[#This Row],[Qty]])</f>
        <v>176.4</v>
      </c>
    </row>
    <row r="276" spans="2:14" hidden="1" x14ac:dyDescent="0.35">
      <c r="B276" s="7">
        <v>2024274</v>
      </c>
      <c r="C276" s="1" t="s">
        <v>4</v>
      </c>
      <c r="D276" s="1" t="s">
        <v>29</v>
      </c>
      <c r="E276" s="1" t="s">
        <v>40</v>
      </c>
      <c r="F276" s="1" t="s">
        <v>521</v>
      </c>
      <c r="G276" s="3">
        <v>45482</v>
      </c>
      <c r="H276" s="3">
        <v>45483</v>
      </c>
      <c r="I276" s="6">
        <v>280</v>
      </c>
      <c r="J276" s="1">
        <v>2</v>
      </c>
      <c r="K276" s="4">
        <v>0.02</v>
      </c>
      <c r="L276" s="6">
        <f t="shared" si="10"/>
        <v>5.6000000000000005</v>
      </c>
      <c r="M276" s="8">
        <f t="shared" si="11"/>
        <v>554.4</v>
      </c>
      <c r="N276" s="21">
        <f>(sales[[#This Row],[Price]]*sales[[#This Row],[Qty]])-(sales[[#This Row],[Discount_Amt]]*sales[[#This Row],[Qty]])</f>
        <v>548.79999999999995</v>
      </c>
    </row>
    <row r="277" spans="2:14" hidden="1" x14ac:dyDescent="0.35">
      <c r="B277" s="7">
        <v>2024275</v>
      </c>
      <c r="C277" s="1" t="s">
        <v>5</v>
      </c>
      <c r="D277" s="1" t="s">
        <v>25</v>
      </c>
      <c r="E277" s="1" t="s">
        <v>41</v>
      </c>
      <c r="F277" s="1" t="s">
        <v>518</v>
      </c>
      <c r="G277" s="3">
        <v>45482</v>
      </c>
      <c r="H277" s="3">
        <v>45490</v>
      </c>
      <c r="I277" s="6">
        <v>70</v>
      </c>
      <c r="J277" s="1">
        <v>1</v>
      </c>
      <c r="K277" s="4">
        <v>0.02</v>
      </c>
      <c r="L277" s="6">
        <f t="shared" si="10"/>
        <v>1.4000000000000001</v>
      </c>
      <c r="M277" s="8">
        <f t="shared" si="11"/>
        <v>68.599999999999994</v>
      </c>
      <c r="N277" s="21">
        <f>(sales[[#This Row],[Price]]*sales[[#This Row],[Qty]])-(sales[[#This Row],[Discount_Amt]]*sales[[#This Row],[Qty]])</f>
        <v>68.599999999999994</v>
      </c>
    </row>
    <row r="278" spans="2:14" hidden="1" x14ac:dyDescent="0.35">
      <c r="B278" s="7">
        <v>2024276</v>
      </c>
      <c r="C278" s="1" t="s">
        <v>6</v>
      </c>
      <c r="D278" s="1" t="s">
        <v>26</v>
      </c>
      <c r="E278" s="1" t="s">
        <v>42</v>
      </c>
      <c r="F278" s="1" t="s">
        <v>518</v>
      </c>
      <c r="G278" s="3">
        <v>45482</v>
      </c>
      <c r="H278" s="3">
        <v>45484</v>
      </c>
      <c r="I278" s="6">
        <v>230</v>
      </c>
      <c r="J278" s="1">
        <v>2</v>
      </c>
      <c r="K278" s="4">
        <v>0.02</v>
      </c>
      <c r="L278" s="6">
        <f t="shared" si="10"/>
        <v>4.6000000000000005</v>
      </c>
      <c r="M278" s="8">
        <f t="shared" si="11"/>
        <v>455.4</v>
      </c>
      <c r="N278" s="21">
        <f>(sales[[#This Row],[Price]]*sales[[#This Row],[Qty]])-(sales[[#This Row],[Discount_Amt]]*sales[[#This Row],[Qty]])</f>
        <v>450.8</v>
      </c>
    </row>
    <row r="279" spans="2:14" hidden="1" x14ac:dyDescent="0.35">
      <c r="B279" s="7">
        <v>2024277</v>
      </c>
      <c r="C279" s="1" t="s">
        <v>7</v>
      </c>
      <c r="D279" s="1" t="s">
        <v>27</v>
      </c>
      <c r="E279" s="1" t="s">
        <v>43</v>
      </c>
      <c r="F279" s="1" t="s">
        <v>519</v>
      </c>
      <c r="G279" s="3">
        <v>45482</v>
      </c>
      <c r="H279" s="3">
        <v>45485</v>
      </c>
      <c r="I279" s="6">
        <v>7999</v>
      </c>
      <c r="J279" s="1">
        <v>4</v>
      </c>
      <c r="K279" s="4">
        <v>0.02</v>
      </c>
      <c r="L279" s="6">
        <f t="shared" si="10"/>
        <v>159.97999999999999</v>
      </c>
      <c r="M279" s="8">
        <f t="shared" si="11"/>
        <v>31836.02</v>
      </c>
      <c r="N279" s="21">
        <f>(sales[[#This Row],[Price]]*sales[[#This Row],[Qty]])-(sales[[#This Row],[Discount_Amt]]*sales[[#This Row],[Qty]])</f>
        <v>31356.080000000002</v>
      </c>
    </row>
    <row r="280" spans="2:14" x14ac:dyDescent="0.35">
      <c r="B280" s="7">
        <v>2024278</v>
      </c>
      <c r="C280" s="1" t="s">
        <v>10</v>
      </c>
      <c r="D280" s="1" t="s">
        <v>28</v>
      </c>
      <c r="E280" s="1" t="s">
        <v>44</v>
      </c>
      <c r="F280" s="1" t="s">
        <v>521</v>
      </c>
      <c r="G280" s="3">
        <v>45482</v>
      </c>
      <c r="H280" s="3">
        <v>45487</v>
      </c>
      <c r="I280" s="6">
        <v>850</v>
      </c>
      <c r="J280" s="1">
        <v>3</v>
      </c>
      <c r="K280" s="4">
        <v>0.02</v>
      </c>
      <c r="L280" s="6">
        <f t="shared" si="10"/>
        <v>17</v>
      </c>
      <c r="M280" s="8">
        <f t="shared" si="11"/>
        <v>2533</v>
      </c>
      <c r="N280" s="21">
        <f>(sales[[#This Row],[Price]]*sales[[#This Row],[Qty]])-(sales[[#This Row],[Discount_Amt]]*sales[[#This Row],[Qty]])</f>
        <v>2499</v>
      </c>
    </row>
    <row r="281" spans="2:14" hidden="1" x14ac:dyDescent="0.35">
      <c r="B281" s="7">
        <v>2024279</v>
      </c>
      <c r="C281" s="1" t="s">
        <v>8</v>
      </c>
      <c r="D281" s="1" t="s">
        <v>29</v>
      </c>
      <c r="E281" s="1" t="s">
        <v>45</v>
      </c>
      <c r="F281" s="1" t="s">
        <v>520</v>
      </c>
      <c r="G281" s="3">
        <v>45482</v>
      </c>
      <c r="H281" s="3">
        <v>45483</v>
      </c>
      <c r="I281" s="6">
        <v>65000</v>
      </c>
      <c r="J281" s="1">
        <v>2</v>
      </c>
      <c r="K281" s="4">
        <v>0.02</v>
      </c>
      <c r="L281" s="6">
        <f t="shared" si="10"/>
        <v>1300</v>
      </c>
      <c r="M281" s="8">
        <f t="shared" si="11"/>
        <v>128700</v>
      </c>
      <c r="N281" s="21">
        <f>(sales[[#This Row],[Price]]*sales[[#This Row],[Qty]])-(sales[[#This Row],[Discount_Amt]]*sales[[#This Row],[Qty]])</f>
        <v>127400</v>
      </c>
    </row>
    <row r="282" spans="2:14" hidden="1" x14ac:dyDescent="0.35">
      <c r="B282" s="7">
        <v>2024280</v>
      </c>
      <c r="C282" s="1" t="s">
        <v>9</v>
      </c>
      <c r="D282" s="1" t="s">
        <v>25</v>
      </c>
      <c r="E282" s="1" t="s">
        <v>46</v>
      </c>
      <c r="F282" s="1" t="s">
        <v>518</v>
      </c>
      <c r="G282" s="3">
        <v>45482</v>
      </c>
      <c r="H282" s="3">
        <v>45490</v>
      </c>
      <c r="I282" s="6">
        <v>450</v>
      </c>
      <c r="J282" s="1">
        <v>1</v>
      </c>
      <c r="K282" s="4">
        <v>0.02</v>
      </c>
      <c r="L282" s="6">
        <f t="shared" si="10"/>
        <v>9</v>
      </c>
      <c r="M282" s="8">
        <f t="shared" si="11"/>
        <v>441</v>
      </c>
      <c r="N282" s="21">
        <f>(sales[[#This Row],[Price]]*sales[[#This Row],[Qty]])-(sales[[#This Row],[Discount_Amt]]*sales[[#This Row],[Qty]])</f>
        <v>441</v>
      </c>
    </row>
    <row r="283" spans="2:14" x14ac:dyDescent="0.35">
      <c r="B283" s="7">
        <v>2024281</v>
      </c>
      <c r="C283" s="1" t="s">
        <v>11</v>
      </c>
      <c r="D283" s="1" t="s">
        <v>26</v>
      </c>
      <c r="E283" s="1" t="s">
        <v>47</v>
      </c>
      <c r="F283" s="1" t="s">
        <v>519</v>
      </c>
      <c r="G283" s="3">
        <v>45482</v>
      </c>
      <c r="H283" s="3">
        <v>45484</v>
      </c>
      <c r="I283" s="6">
        <v>1299</v>
      </c>
      <c r="J283" s="1">
        <v>1</v>
      </c>
      <c r="K283" s="4">
        <v>7.0000000000000007E-2</v>
      </c>
      <c r="L283" s="6">
        <f t="shared" si="10"/>
        <v>90.93</v>
      </c>
      <c r="M283" s="8">
        <f t="shared" si="11"/>
        <v>1208.07</v>
      </c>
      <c r="N283" s="21">
        <f>(sales[[#This Row],[Price]]*sales[[#This Row],[Qty]])-(sales[[#This Row],[Discount_Amt]]*sales[[#This Row],[Qty]])</f>
        <v>1208.07</v>
      </c>
    </row>
    <row r="284" spans="2:14" x14ac:dyDescent="0.35">
      <c r="B284" s="7">
        <v>2024282</v>
      </c>
      <c r="C284" s="1" t="s">
        <v>12</v>
      </c>
      <c r="D284" s="1" t="s">
        <v>27</v>
      </c>
      <c r="E284" s="1" t="s">
        <v>48</v>
      </c>
      <c r="F284" s="1" t="s">
        <v>520</v>
      </c>
      <c r="G284" s="3">
        <v>45482</v>
      </c>
      <c r="H284" s="3">
        <v>45485</v>
      </c>
      <c r="I284" s="6">
        <v>1700</v>
      </c>
      <c r="J284" s="1">
        <v>2</v>
      </c>
      <c r="K284" s="4">
        <v>0.03</v>
      </c>
      <c r="L284" s="6">
        <f t="shared" si="10"/>
        <v>51</v>
      </c>
      <c r="M284" s="8">
        <f t="shared" si="11"/>
        <v>3349</v>
      </c>
      <c r="N284" s="21">
        <f>(sales[[#This Row],[Price]]*sales[[#This Row],[Qty]])-(sales[[#This Row],[Discount_Amt]]*sales[[#This Row],[Qty]])</f>
        <v>3298</v>
      </c>
    </row>
    <row r="285" spans="2:14" hidden="1" x14ac:dyDescent="0.35">
      <c r="B285" s="7">
        <v>2024283</v>
      </c>
      <c r="C285" s="1" t="s">
        <v>13</v>
      </c>
      <c r="D285" s="1" t="s">
        <v>28</v>
      </c>
      <c r="E285" s="1" t="s">
        <v>49</v>
      </c>
      <c r="F285" s="1" t="s">
        <v>521</v>
      </c>
      <c r="G285" s="3">
        <v>45482</v>
      </c>
      <c r="H285" s="3">
        <v>45487</v>
      </c>
      <c r="I285" s="6">
        <v>55000</v>
      </c>
      <c r="J285" s="1">
        <v>1</v>
      </c>
      <c r="K285" s="4">
        <v>0.08</v>
      </c>
      <c r="L285" s="6">
        <f t="shared" si="10"/>
        <v>4400</v>
      </c>
      <c r="M285" s="8">
        <f t="shared" si="11"/>
        <v>50600</v>
      </c>
      <c r="N285" s="21">
        <f>(sales[[#This Row],[Price]]*sales[[#This Row],[Qty]])-(sales[[#This Row],[Discount_Amt]]*sales[[#This Row],[Qty]])</f>
        <v>50600</v>
      </c>
    </row>
    <row r="286" spans="2:14" hidden="1" x14ac:dyDescent="0.35">
      <c r="B286" s="7">
        <v>2024284</v>
      </c>
      <c r="C286" s="1" t="s">
        <v>14</v>
      </c>
      <c r="D286" s="1" t="s">
        <v>29</v>
      </c>
      <c r="E286" s="1" t="s">
        <v>50</v>
      </c>
      <c r="F286" s="1" t="s">
        <v>518</v>
      </c>
      <c r="G286" s="3">
        <v>45482</v>
      </c>
      <c r="H286" s="3">
        <v>45483</v>
      </c>
      <c r="I286" s="6">
        <v>57999</v>
      </c>
      <c r="J286" s="1">
        <v>3</v>
      </c>
      <c r="K286" s="4">
        <v>0.05</v>
      </c>
      <c r="L286" s="6">
        <f t="shared" si="10"/>
        <v>2899.9500000000003</v>
      </c>
      <c r="M286" s="8">
        <f t="shared" si="11"/>
        <v>171097.05</v>
      </c>
      <c r="N286" s="21">
        <f>(sales[[#This Row],[Price]]*sales[[#This Row],[Qty]])-(sales[[#This Row],[Discount_Amt]]*sales[[#This Row],[Qty]])</f>
        <v>165297.15</v>
      </c>
    </row>
    <row r="287" spans="2:14" hidden="1" x14ac:dyDescent="0.35">
      <c r="B287" s="7">
        <v>2024285</v>
      </c>
      <c r="C287" s="1" t="s">
        <v>15</v>
      </c>
      <c r="D287" s="1" t="s">
        <v>25</v>
      </c>
      <c r="E287" s="1" t="s">
        <v>51</v>
      </c>
      <c r="F287" s="1" t="s">
        <v>518</v>
      </c>
      <c r="G287" s="3">
        <v>45482</v>
      </c>
      <c r="H287" s="3">
        <v>45490</v>
      </c>
      <c r="I287" s="6">
        <v>1399</v>
      </c>
      <c r="J287" s="1">
        <v>2</v>
      </c>
      <c r="K287" s="4">
        <v>0.05</v>
      </c>
      <c r="L287" s="6">
        <f t="shared" si="10"/>
        <v>69.95</v>
      </c>
      <c r="M287" s="8">
        <f t="shared" si="11"/>
        <v>2728.05</v>
      </c>
      <c r="N287" s="21">
        <f>(sales[[#This Row],[Price]]*sales[[#This Row],[Qty]])-(sales[[#This Row],[Discount_Amt]]*sales[[#This Row],[Qty]])</f>
        <v>2658.1</v>
      </c>
    </row>
    <row r="288" spans="2:14" hidden="1" x14ac:dyDescent="0.35">
      <c r="B288" s="7">
        <v>2024286</v>
      </c>
      <c r="C288" s="1" t="s">
        <v>16</v>
      </c>
      <c r="D288" s="1" t="s">
        <v>64</v>
      </c>
      <c r="E288" s="1" t="s">
        <v>506</v>
      </c>
      <c r="F288" s="1" t="s">
        <v>519</v>
      </c>
      <c r="G288" s="3">
        <v>45482</v>
      </c>
      <c r="H288" s="3">
        <v>45484</v>
      </c>
      <c r="I288" s="6">
        <v>999</v>
      </c>
      <c r="J288" s="1">
        <v>1</v>
      </c>
      <c r="K288" s="4">
        <v>0.05</v>
      </c>
      <c r="L288" s="6">
        <f t="shared" si="10"/>
        <v>49.95</v>
      </c>
      <c r="M288" s="8">
        <f t="shared" si="11"/>
        <v>949.05</v>
      </c>
      <c r="N288" s="21">
        <f>(sales[[#This Row],[Price]]*sales[[#This Row],[Qty]])-(sales[[#This Row],[Discount_Amt]]*sales[[#This Row],[Qty]])</f>
        <v>949.05</v>
      </c>
    </row>
    <row r="289" spans="2:14" x14ac:dyDescent="0.35">
      <c r="B289" s="7">
        <v>2024287</v>
      </c>
      <c r="C289" s="1" t="s">
        <v>17</v>
      </c>
      <c r="D289" s="1" t="s">
        <v>25</v>
      </c>
      <c r="E289" s="1" t="s">
        <v>507</v>
      </c>
      <c r="F289" s="1" t="s">
        <v>521</v>
      </c>
      <c r="G289" s="3">
        <v>45482</v>
      </c>
      <c r="H289" s="3">
        <v>45485</v>
      </c>
      <c r="I289" s="6">
        <v>2099</v>
      </c>
      <c r="J289" s="1">
        <v>2</v>
      </c>
      <c r="K289" s="4">
        <v>0.05</v>
      </c>
      <c r="L289" s="6">
        <f t="shared" si="10"/>
        <v>104.95</v>
      </c>
      <c r="M289" s="8">
        <f t="shared" si="11"/>
        <v>4093.05</v>
      </c>
      <c r="N289" s="21">
        <f>(sales[[#This Row],[Price]]*sales[[#This Row],[Qty]])-(sales[[#This Row],[Discount_Amt]]*sales[[#This Row],[Qty]])</f>
        <v>3988.1</v>
      </c>
    </row>
    <row r="290" spans="2:14" hidden="1" x14ac:dyDescent="0.35">
      <c r="B290" s="7">
        <v>2024288</v>
      </c>
      <c r="C290" s="1" t="s">
        <v>18</v>
      </c>
      <c r="D290" s="1" t="s">
        <v>26</v>
      </c>
      <c r="E290" s="1" t="s">
        <v>508</v>
      </c>
      <c r="F290" s="1" t="s">
        <v>520</v>
      </c>
      <c r="G290" s="3">
        <v>45482</v>
      </c>
      <c r="H290" s="3">
        <v>45487</v>
      </c>
      <c r="I290" s="6">
        <v>11000</v>
      </c>
      <c r="J290" s="1">
        <v>1</v>
      </c>
      <c r="K290" s="4">
        <v>0.03</v>
      </c>
      <c r="L290" s="6">
        <f t="shared" si="10"/>
        <v>330</v>
      </c>
      <c r="M290" s="8">
        <f t="shared" si="11"/>
        <v>10670</v>
      </c>
      <c r="N290" s="21">
        <f>(sales[[#This Row],[Price]]*sales[[#This Row],[Qty]])-(sales[[#This Row],[Discount_Amt]]*sales[[#This Row],[Qty]])</f>
        <v>10670</v>
      </c>
    </row>
    <row r="291" spans="2:14" hidden="1" x14ac:dyDescent="0.35">
      <c r="B291" s="7">
        <v>2024289</v>
      </c>
      <c r="C291" s="1" t="s">
        <v>19</v>
      </c>
      <c r="D291" s="1" t="s">
        <v>27</v>
      </c>
      <c r="E291" s="1" t="s">
        <v>31</v>
      </c>
      <c r="F291" s="1" t="s">
        <v>518</v>
      </c>
      <c r="G291" s="3">
        <v>45482</v>
      </c>
      <c r="H291" s="3">
        <v>45483</v>
      </c>
      <c r="I291" s="6">
        <v>800</v>
      </c>
      <c r="J291" s="1">
        <v>2</v>
      </c>
      <c r="K291" s="4">
        <v>0.1</v>
      </c>
      <c r="L291" s="6">
        <f t="shared" si="10"/>
        <v>80</v>
      </c>
      <c r="M291" s="8">
        <f t="shared" si="11"/>
        <v>1520</v>
      </c>
      <c r="N291" s="21">
        <f>(sales[[#This Row],[Price]]*sales[[#This Row],[Qty]])-(sales[[#This Row],[Discount_Amt]]*sales[[#This Row],[Qty]])</f>
        <v>1440</v>
      </c>
    </row>
    <row r="292" spans="2:14" hidden="1" x14ac:dyDescent="0.35">
      <c r="B292" s="7">
        <v>2024290</v>
      </c>
      <c r="C292" s="1" t="s">
        <v>20</v>
      </c>
      <c r="D292" s="1" t="s">
        <v>28</v>
      </c>
      <c r="E292" s="1" t="s">
        <v>32</v>
      </c>
      <c r="F292" s="1" t="s">
        <v>519</v>
      </c>
      <c r="G292" s="3">
        <v>45482</v>
      </c>
      <c r="H292" s="3">
        <v>45490</v>
      </c>
      <c r="I292" s="6">
        <v>5500</v>
      </c>
      <c r="J292" s="1">
        <v>3</v>
      </c>
      <c r="K292" s="4">
        <v>0.05</v>
      </c>
      <c r="L292" s="6">
        <f t="shared" si="10"/>
        <v>275</v>
      </c>
      <c r="M292" s="8">
        <f t="shared" si="11"/>
        <v>16225</v>
      </c>
      <c r="N292" s="21">
        <f>(sales[[#This Row],[Price]]*sales[[#This Row],[Qty]])-(sales[[#This Row],[Discount_Amt]]*sales[[#This Row],[Qty]])</f>
        <v>15675</v>
      </c>
    </row>
    <row r="293" spans="2:14" hidden="1" x14ac:dyDescent="0.35">
      <c r="B293" s="7">
        <v>2024291</v>
      </c>
      <c r="C293" s="1" t="s">
        <v>21</v>
      </c>
      <c r="D293" s="1" t="s">
        <v>29</v>
      </c>
      <c r="E293" s="1" t="s">
        <v>38</v>
      </c>
      <c r="F293" s="1" t="s">
        <v>520</v>
      </c>
      <c r="G293" s="3">
        <v>45482</v>
      </c>
      <c r="H293" s="3">
        <v>45484</v>
      </c>
      <c r="I293" s="6">
        <v>1350</v>
      </c>
      <c r="J293" s="1">
        <v>2</v>
      </c>
      <c r="K293" s="4">
        <v>0.05</v>
      </c>
      <c r="L293" s="6">
        <f t="shared" si="10"/>
        <v>67.5</v>
      </c>
      <c r="M293" s="8">
        <f t="shared" si="11"/>
        <v>2632.5</v>
      </c>
      <c r="N293" s="21">
        <f>(sales[[#This Row],[Price]]*sales[[#This Row],[Qty]])-(sales[[#This Row],[Discount_Amt]]*sales[[#This Row],[Qty]])</f>
        <v>2565</v>
      </c>
    </row>
    <row r="294" spans="2:14" hidden="1" x14ac:dyDescent="0.35">
      <c r="B294" s="7">
        <v>2024292</v>
      </c>
      <c r="C294" s="1" t="s">
        <v>22</v>
      </c>
      <c r="D294" s="1" t="s">
        <v>25</v>
      </c>
      <c r="E294" s="1" t="s">
        <v>33</v>
      </c>
      <c r="F294" s="1" t="s">
        <v>521</v>
      </c>
      <c r="G294" s="3">
        <v>45482</v>
      </c>
      <c r="H294" s="3">
        <v>45485</v>
      </c>
      <c r="I294" s="6">
        <v>4500</v>
      </c>
      <c r="J294" s="1">
        <v>7</v>
      </c>
      <c r="K294" s="4">
        <v>0.02</v>
      </c>
      <c r="L294" s="6">
        <f t="shared" si="10"/>
        <v>90</v>
      </c>
      <c r="M294" s="8">
        <f t="shared" si="11"/>
        <v>31410</v>
      </c>
      <c r="N294" s="21">
        <f>(sales[[#This Row],[Price]]*sales[[#This Row],[Qty]])-(sales[[#This Row],[Discount_Amt]]*sales[[#This Row],[Qty]])</f>
        <v>30870</v>
      </c>
    </row>
    <row r="295" spans="2:14" hidden="1" x14ac:dyDescent="0.35">
      <c r="B295" s="7">
        <v>2024293</v>
      </c>
      <c r="C295" s="1" t="s">
        <v>23</v>
      </c>
      <c r="D295" s="1" t="s">
        <v>30</v>
      </c>
      <c r="E295" s="1" t="s">
        <v>34</v>
      </c>
      <c r="F295" s="1" t="s">
        <v>518</v>
      </c>
      <c r="G295" s="3">
        <v>45482</v>
      </c>
      <c r="H295" s="3">
        <v>45487</v>
      </c>
      <c r="I295" s="6">
        <v>2350</v>
      </c>
      <c r="J295" s="1">
        <v>2</v>
      </c>
      <c r="K295" s="4">
        <v>0.06</v>
      </c>
      <c r="L295" s="6">
        <f t="shared" si="10"/>
        <v>141</v>
      </c>
      <c r="M295" s="8">
        <f t="shared" si="11"/>
        <v>4559</v>
      </c>
      <c r="N295" s="21">
        <f>(sales[[#This Row],[Price]]*sales[[#This Row],[Qty]])-(sales[[#This Row],[Discount_Amt]]*sales[[#This Row],[Qty]])</f>
        <v>4418</v>
      </c>
    </row>
    <row r="296" spans="2:14" hidden="1" x14ac:dyDescent="0.35">
      <c r="B296" s="7">
        <v>2024294</v>
      </c>
      <c r="C296" s="1" t="s">
        <v>24</v>
      </c>
      <c r="D296" s="1" t="s">
        <v>27</v>
      </c>
      <c r="E296" s="1" t="s">
        <v>35</v>
      </c>
      <c r="F296" s="1" t="s">
        <v>518</v>
      </c>
      <c r="G296" s="3">
        <v>45482</v>
      </c>
      <c r="H296" s="3">
        <v>45483</v>
      </c>
      <c r="I296" s="6">
        <v>90</v>
      </c>
      <c r="J296" s="1">
        <v>1</v>
      </c>
      <c r="K296" s="4">
        <v>0.15</v>
      </c>
      <c r="L296" s="6">
        <f t="shared" si="10"/>
        <v>13.5</v>
      </c>
      <c r="M296" s="8">
        <f t="shared" si="11"/>
        <v>76.5</v>
      </c>
      <c r="N296" s="21">
        <f>(sales[[#This Row],[Price]]*sales[[#This Row],[Qty]])-(sales[[#This Row],[Discount_Amt]]*sales[[#This Row],[Qty]])</f>
        <v>76.5</v>
      </c>
    </row>
    <row r="297" spans="2:14" hidden="1" x14ac:dyDescent="0.35">
      <c r="B297" s="7">
        <v>2024295</v>
      </c>
      <c r="C297" s="1" t="s">
        <v>4</v>
      </c>
      <c r="D297" s="1" t="s">
        <v>28</v>
      </c>
      <c r="E297" s="1" t="s">
        <v>36</v>
      </c>
      <c r="F297" s="1" t="s">
        <v>519</v>
      </c>
      <c r="G297" s="3">
        <v>45482</v>
      </c>
      <c r="H297" s="3">
        <v>45490</v>
      </c>
      <c r="I297" s="6">
        <v>280</v>
      </c>
      <c r="J297" s="1">
        <v>1</v>
      </c>
      <c r="K297" s="4">
        <v>0.02</v>
      </c>
      <c r="L297" s="6">
        <f t="shared" si="10"/>
        <v>5.6000000000000005</v>
      </c>
      <c r="M297" s="8">
        <f t="shared" si="11"/>
        <v>274.39999999999998</v>
      </c>
      <c r="N297" s="21">
        <f>(sales[[#This Row],[Price]]*sales[[#This Row],[Qty]])-(sales[[#This Row],[Discount_Amt]]*sales[[#This Row],[Qty]])</f>
        <v>274.39999999999998</v>
      </c>
    </row>
    <row r="298" spans="2:14" hidden="1" x14ac:dyDescent="0.35">
      <c r="B298" s="7">
        <v>2024296</v>
      </c>
      <c r="C298" s="1" t="s">
        <v>5</v>
      </c>
      <c r="D298" s="1" t="s">
        <v>29</v>
      </c>
      <c r="E298" s="1" t="s">
        <v>37</v>
      </c>
      <c r="F298" s="1" t="s">
        <v>521</v>
      </c>
      <c r="G298" s="3">
        <v>45482</v>
      </c>
      <c r="H298" s="3">
        <v>45484</v>
      </c>
      <c r="I298" s="6">
        <v>70</v>
      </c>
      <c r="J298" s="1">
        <v>1</v>
      </c>
      <c r="K298" s="4">
        <v>0.02</v>
      </c>
      <c r="L298" s="6">
        <f t="shared" si="10"/>
        <v>1.4000000000000001</v>
      </c>
      <c r="M298" s="8">
        <f t="shared" si="11"/>
        <v>68.599999999999994</v>
      </c>
      <c r="N298" s="21">
        <f>(sales[[#This Row],[Price]]*sales[[#This Row],[Qty]])-(sales[[#This Row],[Discount_Amt]]*sales[[#This Row],[Qty]])</f>
        <v>68.599999999999994</v>
      </c>
    </row>
    <row r="299" spans="2:14" hidden="1" x14ac:dyDescent="0.35">
      <c r="B299" s="7">
        <v>2024297</v>
      </c>
      <c r="C299" s="1" t="s">
        <v>6</v>
      </c>
      <c r="D299" s="1" t="s">
        <v>25</v>
      </c>
      <c r="E299" s="1" t="s">
        <v>39</v>
      </c>
      <c r="F299" s="1" t="s">
        <v>520</v>
      </c>
      <c r="G299" s="3">
        <v>45482</v>
      </c>
      <c r="H299" s="3">
        <v>45485</v>
      </c>
      <c r="I299" s="6">
        <v>230</v>
      </c>
      <c r="J299" s="1">
        <v>2</v>
      </c>
      <c r="K299" s="4">
        <v>0.02</v>
      </c>
      <c r="L299" s="6">
        <f t="shared" si="10"/>
        <v>4.6000000000000005</v>
      </c>
      <c r="M299" s="8">
        <f t="shared" si="11"/>
        <v>455.4</v>
      </c>
      <c r="N299" s="21">
        <f>(sales[[#This Row],[Price]]*sales[[#This Row],[Qty]])-(sales[[#This Row],[Discount_Amt]]*sales[[#This Row],[Qty]])</f>
        <v>450.8</v>
      </c>
    </row>
    <row r="300" spans="2:14" hidden="1" x14ac:dyDescent="0.35">
      <c r="B300" s="7">
        <v>2024298</v>
      </c>
      <c r="C300" s="1" t="s">
        <v>7</v>
      </c>
      <c r="D300" s="1" t="s">
        <v>26</v>
      </c>
      <c r="E300" s="1" t="s">
        <v>40</v>
      </c>
      <c r="F300" s="1" t="s">
        <v>518</v>
      </c>
      <c r="G300" s="3">
        <v>45482</v>
      </c>
      <c r="H300" s="3">
        <v>45487</v>
      </c>
      <c r="I300" s="6">
        <v>7999</v>
      </c>
      <c r="J300" s="1">
        <v>1</v>
      </c>
      <c r="K300" s="4">
        <v>0.02</v>
      </c>
      <c r="L300" s="6">
        <f t="shared" si="10"/>
        <v>159.97999999999999</v>
      </c>
      <c r="M300" s="8">
        <f t="shared" si="11"/>
        <v>7839.02</v>
      </c>
      <c r="N300" s="21">
        <f>(sales[[#This Row],[Price]]*sales[[#This Row],[Qty]])-(sales[[#This Row],[Discount_Amt]]*sales[[#This Row],[Qty]])</f>
        <v>7839.02</v>
      </c>
    </row>
    <row r="301" spans="2:14" x14ac:dyDescent="0.35">
      <c r="B301" s="7">
        <v>2024299</v>
      </c>
      <c r="C301" s="1" t="s">
        <v>10</v>
      </c>
      <c r="D301" s="1" t="s">
        <v>27</v>
      </c>
      <c r="E301" s="1" t="s">
        <v>41</v>
      </c>
      <c r="F301" s="1" t="s">
        <v>519</v>
      </c>
      <c r="G301" s="3">
        <v>45482</v>
      </c>
      <c r="H301" s="3">
        <v>45483</v>
      </c>
      <c r="I301" s="6">
        <v>850</v>
      </c>
      <c r="J301" s="1">
        <v>2</v>
      </c>
      <c r="K301" s="4">
        <v>0.02</v>
      </c>
      <c r="L301" s="6">
        <f t="shared" si="10"/>
        <v>17</v>
      </c>
      <c r="M301" s="8">
        <f t="shared" si="11"/>
        <v>1683</v>
      </c>
      <c r="N301" s="21">
        <f>(sales[[#This Row],[Price]]*sales[[#This Row],[Qty]])-(sales[[#This Row],[Discount_Amt]]*sales[[#This Row],[Qty]])</f>
        <v>1666</v>
      </c>
    </row>
    <row r="302" spans="2:14" hidden="1" x14ac:dyDescent="0.35">
      <c r="B302" s="7">
        <v>2024300</v>
      </c>
      <c r="C302" s="1" t="s">
        <v>8</v>
      </c>
      <c r="D302" s="1" t="s">
        <v>28</v>
      </c>
      <c r="E302" s="1" t="s">
        <v>42</v>
      </c>
      <c r="F302" s="1" t="s">
        <v>520</v>
      </c>
      <c r="G302" s="3">
        <v>45482</v>
      </c>
      <c r="H302" s="3">
        <v>45490</v>
      </c>
      <c r="I302" s="6">
        <v>65000</v>
      </c>
      <c r="J302" s="1">
        <v>7</v>
      </c>
      <c r="K302" s="4">
        <v>0.02</v>
      </c>
      <c r="L302" s="6">
        <f t="shared" ref="L302:L365" si="12">I302*K302</f>
        <v>1300</v>
      </c>
      <c r="M302" s="8">
        <f t="shared" ref="M302:M365" si="13">I302*J302-L302</f>
        <v>453700</v>
      </c>
      <c r="N302" s="21">
        <f>(sales[[#This Row],[Price]]*sales[[#This Row],[Qty]])-(sales[[#This Row],[Discount_Amt]]*sales[[#This Row],[Qty]])</f>
        <v>445900</v>
      </c>
    </row>
    <row r="303" spans="2:14" hidden="1" x14ac:dyDescent="0.35">
      <c r="B303" s="7">
        <v>2024301</v>
      </c>
      <c r="C303" s="1" t="s">
        <v>9</v>
      </c>
      <c r="D303" s="1" t="s">
        <v>29</v>
      </c>
      <c r="E303" s="1" t="s">
        <v>43</v>
      </c>
      <c r="F303" s="1" t="s">
        <v>521</v>
      </c>
      <c r="G303" s="3">
        <v>45482</v>
      </c>
      <c r="H303" s="3">
        <v>45484</v>
      </c>
      <c r="I303" s="6">
        <v>450</v>
      </c>
      <c r="J303" s="1">
        <v>2</v>
      </c>
      <c r="K303" s="4">
        <v>0.02</v>
      </c>
      <c r="L303" s="6">
        <f t="shared" si="12"/>
        <v>9</v>
      </c>
      <c r="M303" s="8">
        <f t="shared" si="13"/>
        <v>891</v>
      </c>
      <c r="N303" s="21">
        <f>(sales[[#This Row],[Price]]*sales[[#This Row],[Qty]])-(sales[[#This Row],[Discount_Amt]]*sales[[#This Row],[Qty]])</f>
        <v>882</v>
      </c>
    </row>
    <row r="304" spans="2:14" x14ac:dyDescent="0.35">
      <c r="B304" s="7">
        <v>2024302</v>
      </c>
      <c r="C304" s="1" t="s">
        <v>11</v>
      </c>
      <c r="D304" s="1" t="s">
        <v>25</v>
      </c>
      <c r="E304" s="1" t="s">
        <v>44</v>
      </c>
      <c r="F304" s="1" t="s">
        <v>518</v>
      </c>
      <c r="G304" s="3">
        <v>45482</v>
      </c>
      <c r="H304" s="3">
        <v>45485</v>
      </c>
      <c r="I304" s="6">
        <v>1299</v>
      </c>
      <c r="J304" s="1">
        <v>2</v>
      </c>
      <c r="K304" s="4">
        <v>0.02</v>
      </c>
      <c r="L304" s="6">
        <f t="shared" si="12"/>
        <v>25.98</v>
      </c>
      <c r="M304" s="8">
        <f t="shared" si="13"/>
        <v>2572.02</v>
      </c>
      <c r="N304" s="21">
        <f>(sales[[#This Row],[Price]]*sales[[#This Row],[Qty]])-(sales[[#This Row],[Discount_Amt]]*sales[[#This Row],[Qty]])</f>
        <v>2546.04</v>
      </c>
    </row>
    <row r="305" spans="2:14" x14ac:dyDescent="0.35">
      <c r="B305" s="7">
        <v>2024303</v>
      </c>
      <c r="C305" s="1" t="s">
        <v>12</v>
      </c>
      <c r="D305" s="1" t="s">
        <v>26</v>
      </c>
      <c r="E305" s="1" t="s">
        <v>45</v>
      </c>
      <c r="F305" s="1" t="s">
        <v>518</v>
      </c>
      <c r="G305" s="3">
        <v>45482</v>
      </c>
      <c r="H305" s="3">
        <v>45487</v>
      </c>
      <c r="I305" s="6">
        <v>1700</v>
      </c>
      <c r="J305" s="1">
        <v>1</v>
      </c>
      <c r="K305" s="4">
        <v>7.0000000000000007E-2</v>
      </c>
      <c r="L305" s="6">
        <f t="shared" si="12"/>
        <v>119.00000000000001</v>
      </c>
      <c r="M305" s="8">
        <f t="shared" si="13"/>
        <v>1581</v>
      </c>
      <c r="N305" s="21">
        <f>(sales[[#This Row],[Price]]*sales[[#This Row],[Qty]])-(sales[[#This Row],[Discount_Amt]]*sales[[#This Row],[Qty]])</f>
        <v>1581</v>
      </c>
    </row>
    <row r="306" spans="2:14" hidden="1" x14ac:dyDescent="0.35">
      <c r="B306" s="7">
        <v>2024304</v>
      </c>
      <c r="C306" s="1" t="s">
        <v>13</v>
      </c>
      <c r="D306" s="1" t="s">
        <v>27</v>
      </c>
      <c r="E306" s="1" t="s">
        <v>46</v>
      </c>
      <c r="F306" s="1" t="s">
        <v>519</v>
      </c>
      <c r="G306" s="3">
        <v>45482</v>
      </c>
      <c r="H306" s="3">
        <v>45483</v>
      </c>
      <c r="I306" s="6">
        <v>55000</v>
      </c>
      <c r="J306" s="1">
        <v>2</v>
      </c>
      <c r="K306" s="4">
        <v>0.03</v>
      </c>
      <c r="L306" s="6">
        <f t="shared" si="12"/>
        <v>1650</v>
      </c>
      <c r="M306" s="8">
        <f t="shared" si="13"/>
        <v>108350</v>
      </c>
      <c r="N306" s="21">
        <f>(sales[[#This Row],[Price]]*sales[[#This Row],[Qty]])-(sales[[#This Row],[Discount_Amt]]*sales[[#This Row],[Qty]])</f>
        <v>106700</v>
      </c>
    </row>
    <row r="307" spans="2:14" hidden="1" x14ac:dyDescent="0.35">
      <c r="B307" s="7">
        <v>2024305</v>
      </c>
      <c r="C307" s="1" t="s">
        <v>14</v>
      </c>
      <c r="D307" s="1" t="s">
        <v>28</v>
      </c>
      <c r="E307" s="1" t="s">
        <v>47</v>
      </c>
      <c r="F307" s="1" t="s">
        <v>521</v>
      </c>
      <c r="G307" s="3">
        <v>45482</v>
      </c>
      <c r="H307" s="3">
        <v>45490</v>
      </c>
      <c r="I307" s="6">
        <v>57999</v>
      </c>
      <c r="J307" s="1">
        <v>4</v>
      </c>
      <c r="K307" s="4">
        <v>0.08</v>
      </c>
      <c r="L307" s="6">
        <f t="shared" si="12"/>
        <v>4639.92</v>
      </c>
      <c r="M307" s="8">
        <f t="shared" si="13"/>
        <v>227356.08</v>
      </c>
      <c r="N307" s="21">
        <f>(sales[[#This Row],[Price]]*sales[[#This Row],[Qty]])-(sales[[#This Row],[Discount_Amt]]*sales[[#This Row],[Qty]])</f>
        <v>213436.32</v>
      </c>
    </row>
    <row r="308" spans="2:14" hidden="1" x14ac:dyDescent="0.35">
      <c r="B308" s="7">
        <v>2024306</v>
      </c>
      <c r="C308" s="1" t="s">
        <v>15</v>
      </c>
      <c r="D308" s="1" t="s">
        <v>29</v>
      </c>
      <c r="E308" s="1" t="s">
        <v>48</v>
      </c>
      <c r="F308" s="1" t="s">
        <v>520</v>
      </c>
      <c r="G308" s="3">
        <v>45482</v>
      </c>
      <c r="H308" s="3">
        <v>45484</v>
      </c>
      <c r="I308" s="6">
        <v>1399</v>
      </c>
      <c r="J308" s="1">
        <v>3</v>
      </c>
      <c r="K308" s="4">
        <v>0.05</v>
      </c>
      <c r="L308" s="6">
        <f t="shared" si="12"/>
        <v>69.95</v>
      </c>
      <c r="M308" s="8">
        <f t="shared" si="13"/>
        <v>4127.05</v>
      </c>
      <c r="N308" s="21">
        <f>(sales[[#This Row],[Price]]*sales[[#This Row],[Qty]])-(sales[[#This Row],[Discount_Amt]]*sales[[#This Row],[Qty]])</f>
        <v>3987.15</v>
      </c>
    </row>
    <row r="309" spans="2:14" hidden="1" x14ac:dyDescent="0.35">
      <c r="B309" s="7">
        <v>2024307</v>
      </c>
      <c r="C309" s="1" t="s">
        <v>16</v>
      </c>
      <c r="D309" s="1" t="s">
        <v>25</v>
      </c>
      <c r="E309" s="1" t="s">
        <v>49</v>
      </c>
      <c r="F309" s="1" t="s">
        <v>518</v>
      </c>
      <c r="G309" s="3">
        <v>45482</v>
      </c>
      <c r="H309" s="3">
        <v>45485</v>
      </c>
      <c r="I309" s="6">
        <v>999</v>
      </c>
      <c r="J309" s="1">
        <v>2</v>
      </c>
      <c r="K309" s="4">
        <v>0.05</v>
      </c>
      <c r="L309" s="6">
        <f t="shared" si="12"/>
        <v>49.95</v>
      </c>
      <c r="M309" s="8">
        <f t="shared" si="13"/>
        <v>1948.05</v>
      </c>
      <c r="N309" s="21">
        <f>(sales[[#This Row],[Price]]*sales[[#This Row],[Qty]])-(sales[[#This Row],[Discount_Amt]]*sales[[#This Row],[Qty]])</f>
        <v>1898.1</v>
      </c>
    </row>
    <row r="310" spans="2:14" x14ac:dyDescent="0.35">
      <c r="B310" s="7">
        <v>2024308</v>
      </c>
      <c r="C310" s="1" t="s">
        <v>17</v>
      </c>
      <c r="D310" s="1" t="s">
        <v>65</v>
      </c>
      <c r="E310" s="1" t="s">
        <v>50</v>
      </c>
      <c r="F310" s="1" t="s">
        <v>519</v>
      </c>
      <c r="G310" s="3">
        <v>45482</v>
      </c>
      <c r="H310" s="3">
        <v>45487</v>
      </c>
      <c r="I310" s="6">
        <v>2099</v>
      </c>
      <c r="J310" s="1">
        <v>1</v>
      </c>
      <c r="K310" s="4">
        <v>0.05</v>
      </c>
      <c r="L310" s="6">
        <f t="shared" si="12"/>
        <v>104.95</v>
      </c>
      <c r="M310" s="8">
        <f t="shared" si="13"/>
        <v>1994.05</v>
      </c>
      <c r="N310" s="21">
        <f>(sales[[#This Row],[Price]]*sales[[#This Row],[Qty]])-(sales[[#This Row],[Discount_Amt]]*sales[[#This Row],[Qty]])</f>
        <v>1994.05</v>
      </c>
    </row>
    <row r="311" spans="2:14" hidden="1" x14ac:dyDescent="0.35">
      <c r="B311" s="7">
        <v>2024309</v>
      </c>
      <c r="C311" s="1" t="s">
        <v>18</v>
      </c>
      <c r="D311" s="1" t="s">
        <v>25</v>
      </c>
      <c r="E311" s="1" t="s">
        <v>51</v>
      </c>
      <c r="F311" s="1" t="s">
        <v>520</v>
      </c>
      <c r="G311" s="3">
        <v>45482</v>
      </c>
      <c r="H311" s="3">
        <v>45483</v>
      </c>
      <c r="I311" s="6">
        <v>11000</v>
      </c>
      <c r="J311" s="1">
        <v>1</v>
      </c>
      <c r="K311" s="4">
        <v>0.05</v>
      </c>
      <c r="L311" s="6">
        <f t="shared" si="12"/>
        <v>550</v>
      </c>
      <c r="M311" s="8">
        <f t="shared" si="13"/>
        <v>10450</v>
      </c>
      <c r="N311" s="21">
        <f>(sales[[#This Row],[Price]]*sales[[#This Row],[Qty]])-(sales[[#This Row],[Discount_Amt]]*sales[[#This Row],[Qty]])</f>
        <v>10450</v>
      </c>
    </row>
    <row r="312" spans="2:14" hidden="1" x14ac:dyDescent="0.35">
      <c r="B312" s="7">
        <v>2024310</v>
      </c>
      <c r="C312" s="1" t="s">
        <v>19</v>
      </c>
      <c r="D312" s="1" t="s">
        <v>26</v>
      </c>
      <c r="E312" s="1" t="s">
        <v>506</v>
      </c>
      <c r="F312" s="1" t="s">
        <v>521</v>
      </c>
      <c r="G312" s="3">
        <v>45482</v>
      </c>
      <c r="H312" s="3">
        <v>45490</v>
      </c>
      <c r="I312" s="6">
        <v>800</v>
      </c>
      <c r="J312" s="1">
        <v>2</v>
      </c>
      <c r="K312" s="4">
        <v>0.03</v>
      </c>
      <c r="L312" s="6">
        <f t="shared" si="12"/>
        <v>24</v>
      </c>
      <c r="M312" s="8">
        <f t="shared" si="13"/>
        <v>1576</v>
      </c>
      <c r="N312" s="21">
        <f>(sales[[#This Row],[Price]]*sales[[#This Row],[Qty]])-(sales[[#This Row],[Discount_Amt]]*sales[[#This Row],[Qty]])</f>
        <v>1552</v>
      </c>
    </row>
    <row r="313" spans="2:14" hidden="1" x14ac:dyDescent="0.35">
      <c r="B313" s="7">
        <v>2024311</v>
      </c>
      <c r="C313" s="1" t="s">
        <v>20</v>
      </c>
      <c r="D313" s="1" t="s">
        <v>27</v>
      </c>
      <c r="E313" s="1" t="s">
        <v>507</v>
      </c>
      <c r="F313" s="1" t="s">
        <v>518</v>
      </c>
      <c r="G313" s="3">
        <v>45482</v>
      </c>
      <c r="H313" s="3">
        <v>45484</v>
      </c>
      <c r="I313" s="6">
        <v>5500</v>
      </c>
      <c r="J313" s="1">
        <v>1</v>
      </c>
      <c r="K313" s="4">
        <v>0.1</v>
      </c>
      <c r="L313" s="6">
        <f t="shared" si="12"/>
        <v>550</v>
      </c>
      <c r="M313" s="8">
        <f t="shared" si="13"/>
        <v>4950</v>
      </c>
      <c r="N313" s="21">
        <f>(sales[[#This Row],[Price]]*sales[[#This Row],[Qty]])-(sales[[#This Row],[Discount_Amt]]*sales[[#This Row],[Qty]])</f>
        <v>4950</v>
      </c>
    </row>
    <row r="314" spans="2:14" hidden="1" x14ac:dyDescent="0.35">
      <c r="B314" s="7">
        <v>2024312</v>
      </c>
      <c r="C314" s="1" t="s">
        <v>21</v>
      </c>
      <c r="D314" s="1" t="s">
        <v>28</v>
      </c>
      <c r="E314" s="1" t="s">
        <v>508</v>
      </c>
      <c r="F314" s="1" t="s">
        <v>518</v>
      </c>
      <c r="G314" s="3">
        <v>45482</v>
      </c>
      <c r="H314" s="3">
        <v>45485</v>
      </c>
      <c r="I314" s="6">
        <v>1350</v>
      </c>
      <c r="J314" s="1">
        <v>3</v>
      </c>
      <c r="K314" s="4">
        <v>0.05</v>
      </c>
      <c r="L314" s="6">
        <f t="shared" si="12"/>
        <v>67.5</v>
      </c>
      <c r="M314" s="8">
        <f t="shared" si="13"/>
        <v>3982.5</v>
      </c>
      <c r="N314" s="21">
        <f>(sales[[#This Row],[Price]]*sales[[#This Row],[Qty]])-(sales[[#This Row],[Discount_Amt]]*sales[[#This Row],[Qty]])</f>
        <v>3847.5</v>
      </c>
    </row>
    <row r="315" spans="2:14" hidden="1" x14ac:dyDescent="0.35">
      <c r="B315" s="7">
        <v>2024313</v>
      </c>
      <c r="C315" s="1" t="s">
        <v>22</v>
      </c>
      <c r="D315" s="1" t="s">
        <v>29</v>
      </c>
      <c r="E315" s="1" t="s">
        <v>31</v>
      </c>
      <c r="F315" s="1" t="s">
        <v>519</v>
      </c>
      <c r="G315" s="3">
        <v>45482</v>
      </c>
      <c r="H315" s="3">
        <v>45487</v>
      </c>
      <c r="I315" s="6">
        <v>4500</v>
      </c>
      <c r="J315" s="1">
        <v>2</v>
      </c>
      <c r="K315" s="4">
        <v>0.05</v>
      </c>
      <c r="L315" s="6">
        <f t="shared" si="12"/>
        <v>225</v>
      </c>
      <c r="M315" s="8">
        <f t="shared" si="13"/>
        <v>8775</v>
      </c>
      <c r="N315" s="21">
        <f>(sales[[#This Row],[Price]]*sales[[#This Row],[Qty]])-(sales[[#This Row],[Discount_Amt]]*sales[[#This Row],[Qty]])</f>
        <v>8550</v>
      </c>
    </row>
    <row r="316" spans="2:14" hidden="1" x14ac:dyDescent="0.35">
      <c r="B316" s="7">
        <v>2024314</v>
      </c>
      <c r="C316" s="1" t="s">
        <v>23</v>
      </c>
      <c r="D316" s="1" t="s">
        <v>25</v>
      </c>
      <c r="E316" s="1" t="s">
        <v>32</v>
      </c>
      <c r="F316" s="1" t="s">
        <v>521</v>
      </c>
      <c r="G316" s="3">
        <v>45482</v>
      </c>
      <c r="H316" s="3">
        <v>45483</v>
      </c>
      <c r="I316" s="6">
        <v>2350</v>
      </c>
      <c r="J316" s="1">
        <v>1</v>
      </c>
      <c r="K316" s="4">
        <v>0.02</v>
      </c>
      <c r="L316" s="6">
        <f t="shared" si="12"/>
        <v>47</v>
      </c>
      <c r="M316" s="8">
        <f t="shared" si="13"/>
        <v>2303</v>
      </c>
      <c r="N316" s="21">
        <f>(sales[[#This Row],[Price]]*sales[[#This Row],[Qty]])-(sales[[#This Row],[Discount_Amt]]*sales[[#This Row],[Qty]])</f>
        <v>2303</v>
      </c>
    </row>
    <row r="317" spans="2:14" hidden="1" x14ac:dyDescent="0.35">
      <c r="B317" s="7">
        <v>2024315</v>
      </c>
      <c r="C317" s="1" t="s">
        <v>24</v>
      </c>
      <c r="D317" s="1" t="s">
        <v>30</v>
      </c>
      <c r="E317" s="1" t="s">
        <v>38</v>
      </c>
      <c r="F317" s="1" t="s">
        <v>520</v>
      </c>
      <c r="G317" s="3">
        <v>45482</v>
      </c>
      <c r="H317" s="3">
        <v>45490</v>
      </c>
      <c r="I317" s="6">
        <v>90</v>
      </c>
      <c r="J317" s="1">
        <v>2</v>
      </c>
      <c r="K317" s="4">
        <v>0.06</v>
      </c>
      <c r="L317" s="6">
        <f t="shared" si="12"/>
        <v>5.3999999999999995</v>
      </c>
      <c r="M317" s="8">
        <f t="shared" si="13"/>
        <v>174.6</v>
      </c>
      <c r="N317" s="21">
        <f>(sales[[#This Row],[Price]]*sales[[#This Row],[Qty]])-(sales[[#This Row],[Discount_Amt]]*sales[[#This Row],[Qty]])</f>
        <v>169.2</v>
      </c>
    </row>
    <row r="318" spans="2:14" hidden="1" x14ac:dyDescent="0.35">
      <c r="B318" s="7">
        <v>2024316</v>
      </c>
      <c r="C318" s="1" t="s">
        <v>4</v>
      </c>
      <c r="D318" s="1" t="s">
        <v>27</v>
      </c>
      <c r="E318" s="1" t="s">
        <v>33</v>
      </c>
      <c r="F318" s="1" t="s">
        <v>518</v>
      </c>
      <c r="G318" s="3">
        <v>45482</v>
      </c>
      <c r="H318" s="3">
        <v>45484</v>
      </c>
      <c r="I318" s="6">
        <v>280</v>
      </c>
      <c r="J318" s="1">
        <v>1</v>
      </c>
      <c r="K318" s="4">
        <v>0.15</v>
      </c>
      <c r="L318" s="6">
        <f t="shared" si="12"/>
        <v>42</v>
      </c>
      <c r="M318" s="8">
        <f t="shared" si="13"/>
        <v>238</v>
      </c>
      <c r="N318" s="21">
        <f>(sales[[#This Row],[Price]]*sales[[#This Row],[Qty]])-(sales[[#This Row],[Discount_Amt]]*sales[[#This Row],[Qty]])</f>
        <v>238</v>
      </c>
    </row>
    <row r="319" spans="2:14" hidden="1" x14ac:dyDescent="0.35">
      <c r="B319" s="7">
        <v>2024317</v>
      </c>
      <c r="C319" s="1" t="s">
        <v>5</v>
      </c>
      <c r="D319" s="1" t="s">
        <v>28</v>
      </c>
      <c r="E319" s="1" t="s">
        <v>34</v>
      </c>
      <c r="F319" s="1" t="s">
        <v>519</v>
      </c>
      <c r="G319" s="3">
        <v>45482</v>
      </c>
      <c r="H319" s="3">
        <v>45485</v>
      </c>
      <c r="I319" s="6">
        <v>70</v>
      </c>
      <c r="J319" s="1">
        <v>2</v>
      </c>
      <c r="K319" s="4">
        <v>0.02</v>
      </c>
      <c r="L319" s="6">
        <f t="shared" si="12"/>
        <v>1.4000000000000001</v>
      </c>
      <c r="M319" s="8">
        <f t="shared" si="13"/>
        <v>138.6</v>
      </c>
      <c r="N319" s="21">
        <f>(sales[[#This Row],[Price]]*sales[[#This Row],[Qty]])-(sales[[#This Row],[Discount_Amt]]*sales[[#This Row],[Qty]])</f>
        <v>137.19999999999999</v>
      </c>
    </row>
    <row r="320" spans="2:14" hidden="1" x14ac:dyDescent="0.35">
      <c r="B320" s="7">
        <v>2024318</v>
      </c>
      <c r="C320" s="1" t="s">
        <v>6</v>
      </c>
      <c r="D320" s="1" t="s">
        <v>29</v>
      </c>
      <c r="E320" s="1" t="s">
        <v>35</v>
      </c>
      <c r="F320" s="1" t="s">
        <v>520</v>
      </c>
      <c r="G320" s="3">
        <v>45482</v>
      </c>
      <c r="H320" s="3">
        <v>45487</v>
      </c>
      <c r="I320" s="6">
        <v>230</v>
      </c>
      <c r="J320" s="1">
        <v>3</v>
      </c>
      <c r="K320" s="4">
        <v>0.02</v>
      </c>
      <c r="L320" s="6">
        <f t="shared" si="12"/>
        <v>4.6000000000000005</v>
      </c>
      <c r="M320" s="8">
        <f t="shared" si="13"/>
        <v>685.4</v>
      </c>
      <c r="N320" s="21">
        <f>(sales[[#This Row],[Price]]*sales[[#This Row],[Qty]])-(sales[[#This Row],[Discount_Amt]]*sales[[#This Row],[Qty]])</f>
        <v>676.2</v>
      </c>
    </row>
    <row r="321" spans="2:14" hidden="1" x14ac:dyDescent="0.35">
      <c r="B321" s="7">
        <v>2024319</v>
      </c>
      <c r="C321" s="1" t="s">
        <v>7</v>
      </c>
      <c r="D321" s="1" t="s">
        <v>25</v>
      </c>
      <c r="E321" s="1" t="s">
        <v>36</v>
      </c>
      <c r="F321" s="1" t="s">
        <v>521</v>
      </c>
      <c r="G321" s="3">
        <v>45482</v>
      </c>
      <c r="H321" s="3">
        <v>45483</v>
      </c>
      <c r="I321" s="6">
        <v>7999</v>
      </c>
      <c r="J321" s="1">
        <v>2</v>
      </c>
      <c r="K321" s="4">
        <v>0.02</v>
      </c>
      <c r="L321" s="6">
        <f t="shared" si="12"/>
        <v>159.97999999999999</v>
      </c>
      <c r="M321" s="8">
        <f t="shared" si="13"/>
        <v>15838.02</v>
      </c>
      <c r="N321" s="21">
        <f>(sales[[#This Row],[Price]]*sales[[#This Row],[Qty]])-(sales[[#This Row],[Discount_Amt]]*sales[[#This Row],[Qty]])</f>
        <v>15678.04</v>
      </c>
    </row>
    <row r="322" spans="2:14" x14ac:dyDescent="0.35">
      <c r="B322" s="7">
        <v>2024320</v>
      </c>
      <c r="C322" s="1" t="s">
        <v>10</v>
      </c>
      <c r="D322" s="1" t="s">
        <v>26</v>
      </c>
      <c r="E322" s="1" t="s">
        <v>37</v>
      </c>
      <c r="F322" s="1" t="s">
        <v>518</v>
      </c>
      <c r="G322" s="3">
        <v>45482</v>
      </c>
      <c r="H322" s="3">
        <v>45490</v>
      </c>
      <c r="I322" s="6">
        <v>850</v>
      </c>
      <c r="J322" s="1">
        <v>7</v>
      </c>
      <c r="K322" s="4">
        <v>0.02</v>
      </c>
      <c r="L322" s="6">
        <f t="shared" si="12"/>
        <v>17</v>
      </c>
      <c r="M322" s="8">
        <f t="shared" si="13"/>
        <v>5933</v>
      </c>
      <c r="N322" s="21">
        <f>(sales[[#This Row],[Price]]*sales[[#This Row],[Qty]])-(sales[[#This Row],[Discount_Amt]]*sales[[#This Row],[Qty]])</f>
        <v>5831</v>
      </c>
    </row>
    <row r="323" spans="2:14" hidden="1" x14ac:dyDescent="0.35">
      <c r="B323" s="7">
        <v>2024321</v>
      </c>
      <c r="C323" s="1" t="s">
        <v>8</v>
      </c>
      <c r="D323" s="1" t="s">
        <v>27</v>
      </c>
      <c r="E323" s="1" t="s">
        <v>39</v>
      </c>
      <c r="F323" s="1" t="s">
        <v>518</v>
      </c>
      <c r="G323" s="3">
        <v>45482</v>
      </c>
      <c r="H323" s="3">
        <v>45484</v>
      </c>
      <c r="I323" s="6">
        <v>65000</v>
      </c>
      <c r="J323" s="1">
        <v>2</v>
      </c>
      <c r="K323" s="4">
        <v>0.02</v>
      </c>
      <c r="L323" s="6">
        <f t="shared" si="12"/>
        <v>1300</v>
      </c>
      <c r="M323" s="8">
        <f t="shared" si="13"/>
        <v>128700</v>
      </c>
      <c r="N323" s="21">
        <f>(sales[[#This Row],[Price]]*sales[[#This Row],[Qty]])-(sales[[#This Row],[Discount_Amt]]*sales[[#This Row],[Qty]])</f>
        <v>127400</v>
      </c>
    </row>
    <row r="324" spans="2:14" hidden="1" x14ac:dyDescent="0.35">
      <c r="B324" s="7">
        <v>2024322</v>
      </c>
      <c r="C324" s="1" t="s">
        <v>9</v>
      </c>
      <c r="D324" s="1" t="s">
        <v>28</v>
      </c>
      <c r="E324" s="1" t="s">
        <v>40</v>
      </c>
      <c r="F324" s="1" t="s">
        <v>519</v>
      </c>
      <c r="G324" s="3">
        <v>45482</v>
      </c>
      <c r="H324" s="3">
        <v>45485</v>
      </c>
      <c r="I324" s="6">
        <v>450</v>
      </c>
      <c r="J324" s="1">
        <v>1</v>
      </c>
      <c r="K324" s="4">
        <v>0.02</v>
      </c>
      <c r="L324" s="6">
        <f t="shared" si="12"/>
        <v>9</v>
      </c>
      <c r="M324" s="8">
        <f t="shared" si="13"/>
        <v>441</v>
      </c>
      <c r="N324" s="21">
        <f>(sales[[#This Row],[Price]]*sales[[#This Row],[Qty]])-(sales[[#This Row],[Discount_Amt]]*sales[[#This Row],[Qty]])</f>
        <v>441</v>
      </c>
    </row>
    <row r="325" spans="2:14" x14ac:dyDescent="0.35">
      <c r="B325" s="7">
        <v>2024323</v>
      </c>
      <c r="C325" s="1" t="s">
        <v>11</v>
      </c>
      <c r="D325" s="1" t="s">
        <v>29</v>
      </c>
      <c r="E325" s="1" t="s">
        <v>41</v>
      </c>
      <c r="F325" s="1" t="s">
        <v>521</v>
      </c>
      <c r="G325" s="3">
        <v>45482</v>
      </c>
      <c r="H325" s="3">
        <v>45487</v>
      </c>
      <c r="I325" s="6">
        <v>1299</v>
      </c>
      <c r="J325" s="1">
        <v>1</v>
      </c>
      <c r="K325" s="4">
        <v>0.02</v>
      </c>
      <c r="L325" s="6">
        <f t="shared" si="12"/>
        <v>25.98</v>
      </c>
      <c r="M325" s="8">
        <f t="shared" si="13"/>
        <v>1273.02</v>
      </c>
      <c r="N325" s="21">
        <f>(sales[[#This Row],[Price]]*sales[[#This Row],[Qty]])-(sales[[#This Row],[Discount_Amt]]*sales[[#This Row],[Qty]])</f>
        <v>1273.02</v>
      </c>
    </row>
    <row r="326" spans="2:14" x14ac:dyDescent="0.35">
      <c r="B326" s="7">
        <v>2024324</v>
      </c>
      <c r="C326" s="1" t="s">
        <v>12</v>
      </c>
      <c r="D326" s="1" t="s">
        <v>25</v>
      </c>
      <c r="E326" s="1" t="s">
        <v>42</v>
      </c>
      <c r="F326" s="1" t="s">
        <v>520</v>
      </c>
      <c r="G326" s="3">
        <v>45482</v>
      </c>
      <c r="H326" s="3">
        <v>45483</v>
      </c>
      <c r="I326" s="6">
        <v>1700</v>
      </c>
      <c r="J326" s="1">
        <v>1</v>
      </c>
      <c r="K326" s="4">
        <v>0.02</v>
      </c>
      <c r="L326" s="6">
        <f t="shared" si="12"/>
        <v>34</v>
      </c>
      <c r="M326" s="8">
        <f t="shared" si="13"/>
        <v>1666</v>
      </c>
      <c r="N326" s="21">
        <f>(sales[[#This Row],[Price]]*sales[[#This Row],[Qty]])-(sales[[#This Row],[Discount_Amt]]*sales[[#This Row],[Qty]])</f>
        <v>1666</v>
      </c>
    </row>
    <row r="327" spans="2:14" hidden="1" x14ac:dyDescent="0.35">
      <c r="B327" s="7">
        <v>2024325</v>
      </c>
      <c r="C327" s="1" t="s">
        <v>13</v>
      </c>
      <c r="D327" s="1" t="s">
        <v>26</v>
      </c>
      <c r="E327" s="1" t="s">
        <v>43</v>
      </c>
      <c r="F327" s="1" t="s">
        <v>518</v>
      </c>
      <c r="G327" s="3">
        <v>45482</v>
      </c>
      <c r="H327" s="3">
        <v>45490</v>
      </c>
      <c r="I327" s="6">
        <v>55000</v>
      </c>
      <c r="J327" s="1">
        <v>2</v>
      </c>
      <c r="K327" s="4">
        <v>7.0000000000000007E-2</v>
      </c>
      <c r="L327" s="6">
        <f t="shared" si="12"/>
        <v>3850.0000000000005</v>
      </c>
      <c r="M327" s="8">
        <f t="shared" si="13"/>
        <v>106150</v>
      </c>
      <c r="N327" s="21">
        <f>(sales[[#This Row],[Price]]*sales[[#This Row],[Qty]])-(sales[[#This Row],[Discount_Amt]]*sales[[#This Row],[Qty]])</f>
        <v>102300</v>
      </c>
    </row>
    <row r="328" spans="2:14" hidden="1" x14ac:dyDescent="0.35">
      <c r="B328" s="7">
        <v>2024326</v>
      </c>
      <c r="C328" s="1" t="s">
        <v>14</v>
      </c>
      <c r="D328" s="1" t="s">
        <v>27</v>
      </c>
      <c r="E328" s="1" t="s">
        <v>44</v>
      </c>
      <c r="F328" s="1" t="s">
        <v>519</v>
      </c>
      <c r="G328" s="3">
        <v>45482</v>
      </c>
      <c r="H328" s="3">
        <v>45484</v>
      </c>
      <c r="I328" s="6">
        <v>57999</v>
      </c>
      <c r="J328" s="1">
        <v>1</v>
      </c>
      <c r="K328" s="4">
        <v>0.03</v>
      </c>
      <c r="L328" s="6">
        <f t="shared" si="12"/>
        <v>1739.97</v>
      </c>
      <c r="M328" s="8">
        <f t="shared" si="13"/>
        <v>56259.03</v>
      </c>
      <c r="N328" s="21">
        <f>(sales[[#This Row],[Price]]*sales[[#This Row],[Qty]])-(sales[[#This Row],[Discount_Amt]]*sales[[#This Row],[Qty]])</f>
        <v>56259.03</v>
      </c>
    </row>
    <row r="329" spans="2:14" hidden="1" x14ac:dyDescent="0.35">
      <c r="B329" s="7">
        <v>2024327</v>
      </c>
      <c r="C329" s="1" t="s">
        <v>15</v>
      </c>
      <c r="D329" s="1" t="s">
        <v>28</v>
      </c>
      <c r="E329" s="1" t="s">
        <v>45</v>
      </c>
      <c r="F329" s="1" t="s">
        <v>520</v>
      </c>
      <c r="G329" s="3">
        <v>45482</v>
      </c>
      <c r="H329" s="3">
        <v>45485</v>
      </c>
      <c r="I329" s="6">
        <v>1399</v>
      </c>
      <c r="J329" s="1">
        <v>2</v>
      </c>
      <c r="K329" s="4">
        <v>0.08</v>
      </c>
      <c r="L329" s="6">
        <f t="shared" si="12"/>
        <v>111.92</v>
      </c>
      <c r="M329" s="8">
        <f t="shared" si="13"/>
        <v>2686.08</v>
      </c>
      <c r="N329" s="21">
        <f>(sales[[#This Row],[Price]]*sales[[#This Row],[Qty]])-(sales[[#This Row],[Discount_Amt]]*sales[[#This Row],[Qty]])</f>
        <v>2574.16</v>
      </c>
    </row>
    <row r="330" spans="2:14" hidden="1" x14ac:dyDescent="0.35">
      <c r="B330" s="7">
        <v>2024328</v>
      </c>
      <c r="C330" s="1" t="s">
        <v>16</v>
      </c>
      <c r="D330" s="1" t="s">
        <v>29</v>
      </c>
      <c r="E330" s="1" t="s">
        <v>46</v>
      </c>
      <c r="F330" s="1" t="s">
        <v>521</v>
      </c>
      <c r="G330" s="3">
        <v>45482</v>
      </c>
      <c r="H330" s="3">
        <v>45487</v>
      </c>
      <c r="I330" s="6">
        <v>999</v>
      </c>
      <c r="J330" s="1">
        <v>7</v>
      </c>
      <c r="K330" s="4">
        <v>0.05</v>
      </c>
      <c r="L330" s="6">
        <f t="shared" si="12"/>
        <v>49.95</v>
      </c>
      <c r="M330" s="8">
        <f t="shared" si="13"/>
        <v>6943.05</v>
      </c>
      <c r="N330" s="21">
        <f>(sales[[#This Row],[Price]]*sales[[#This Row],[Qty]])-(sales[[#This Row],[Discount_Amt]]*sales[[#This Row],[Qty]])</f>
        <v>6643.35</v>
      </c>
    </row>
    <row r="331" spans="2:14" x14ac:dyDescent="0.35">
      <c r="B331" s="7">
        <v>2024329</v>
      </c>
      <c r="C331" s="1" t="s">
        <v>17</v>
      </c>
      <c r="D331" s="1" t="s">
        <v>25</v>
      </c>
      <c r="E331" s="1" t="s">
        <v>47</v>
      </c>
      <c r="F331" s="1" t="s">
        <v>518</v>
      </c>
      <c r="G331" s="3">
        <v>45482</v>
      </c>
      <c r="H331" s="3">
        <v>45483</v>
      </c>
      <c r="I331" s="6">
        <v>2099</v>
      </c>
      <c r="J331" s="1">
        <v>2</v>
      </c>
      <c r="K331" s="4">
        <v>0.05</v>
      </c>
      <c r="L331" s="6">
        <f t="shared" si="12"/>
        <v>104.95</v>
      </c>
      <c r="M331" s="8">
        <f t="shared" si="13"/>
        <v>4093.05</v>
      </c>
      <c r="N331" s="21">
        <f>(sales[[#This Row],[Price]]*sales[[#This Row],[Qty]])-(sales[[#This Row],[Discount_Amt]]*sales[[#This Row],[Qty]])</f>
        <v>3988.1</v>
      </c>
    </row>
    <row r="332" spans="2:14" hidden="1" x14ac:dyDescent="0.35">
      <c r="B332" s="7">
        <v>2024330</v>
      </c>
      <c r="C332" s="1" t="s">
        <v>18</v>
      </c>
      <c r="D332" s="1" t="s">
        <v>66</v>
      </c>
      <c r="E332" s="1" t="s">
        <v>48</v>
      </c>
      <c r="F332" s="1" t="s">
        <v>518</v>
      </c>
      <c r="G332" s="3">
        <v>45482</v>
      </c>
      <c r="H332" s="3">
        <v>45490</v>
      </c>
      <c r="I332" s="6">
        <v>11000</v>
      </c>
      <c r="J332" s="1">
        <v>2</v>
      </c>
      <c r="K332" s="4">
        <v>0.05</v>
      </c>
      <c r="L332" s="6">
        <f t="shared" si="12"/>
        <v>550</v>
      </c>
      <c r="M332" s="8">
        <f t="shared" si="13"/>
        <v>21450</v>
      </c>
      <c r="N332" s="21">
        <f>(sales[[#This Row],[Price]]*sales[[#This Row],[Qty]])-(sales[[#This Row],[Discount_Amt]]*sales[[#This Row],[Qty]])</f>
        <v>20900</v>
      </c>
    </row>
    <row r="333" spans="2:14" hidden="1" x14ac:dyDescent="0.35">
      <c r="B333" s="7">
        <v>2024331</v>
      </c>
      <c r="C333" s="1" t="s">
        <v>19</v>
      </c>
      <c r="D333" s="1" t="s">
        <v>25</v>
      </c>
      <c r="E333" s="1" t="s">
        <v>49</v>
      </c>
      <c r="F333" s="1" t="s">
        <v>519</v>
      </c>
      <c r="G333" s="3">
        <v>45482</v>
      </c>
      <c r="H333" s="3">
        <v>45484</v>
      </c>
      <c r="I333" s="6">
        <v>800</v>
      </c>
      <c r="J333" s="1">
        <v>1</v>
      </c>
      <c r="K333" s="4">
        <v>0.05</v>
      </c>
      <c r="L333" s="6">
        <f t="shared" si="12"/>
        <v>40</v>
      </c>
      <c r="M333" s="8">
        <f t="shared" si="13"/>
        <v>760</v>
      </c>
      <c r="N333" s="21">
        <f>(sales[[#This Row],[Price]]*sales[[#This Row],[Qty]])-(sales[[#This Row],[Discount_Amt]]*sales[[#This Row],[Qty]])</f>
        <v>760</v>
      </c>
    </row>
    <row r="334" spans="2:14" hidden="1" x14ac:dyDescent="0.35">
      <c r="B334" s="7">
        <v>2024332</v>
      </c>
      <c r="C334" s="1" t="s">
        <v>20</v>
      </c>
      <c r="D334" s="1" t="s">
        <v>26</v>
      </c>
      <c r="E334" s="1" t="s">
        <v>50</v>
      </c>
      <c r="F334" s="1" t="s">
        <v>521</v>
      </c>
      <c r="G334" s="3">
        <v>45482</v>
      </c>
      <c r="H334" s="3">
        <v>45485</v>
      </c>
      <c r="I334" s="6">
        <v>5500</v>
      </c>
      <c r="J334" s="1">
        <v>2</v>
      </c>
      <c r="K334" s="4">
        <v>0.03</v>
      </c>
      <c r="L334" s="6">
        <f t="shared" si="12"/>
        <v>165</v>
      </c>
      <c r="M334" s="8">
        <f t="shared" si="13"/>
        <v>10835</v>
      </c>
      <c r="N334" s="21">
        <f>(sales[[#This Row],[Price]]*sales[[#This Row],[Qty]])-(sales[[#This Row],[Discount_Amt]]*sales[[#This Row],[Qty]])</f>
        <v>10670</v>
      </c>
    </row>
    <row r="335" spans="2:14" hidden="1" x14ac:dyDescent="0.35">
      <c r="B335" s="7">
        <v>2024333</v>
      </c>
      <c r="C335" s="1" t="s">
        <v>21</v>
      </c>
      <c r="D335" s="1" t="s">
        <v>27</v>
      </c>
      <c r="E335" s="1" t="s">
        <v>51</v>
      </c>
      <c r="F335" s="1" t="s">
        <v>520</v>
      </c>
      <c r="G335" s="3">
        <v>45482</v>
      </c>
      <c r="H335" s="3">
        <v>45487</v>
      </c>
      <c r="I335" s="6">
        <v>1350</v>
      </c>
      <c r="J335" s="1">
        <v>4</v>
      </c>
      <c r="K335" s="4">
        <v>0.1</v>
      </c>
      <c r="L335" s="6">
        <f t="shared" si="12"/>
        <v>135</v>
      </c>
      <c r="M335" s="8">
        <f t="shared" si="13"/>
        <v>5265</v>
      </c>
      <c r="N335" s="21">
        <f>(sales[[#This Row],[Price]]*sales[[#This Row],[Qty]])-(sales[[#This Row],[Discount_Amt]]*sales[[#This Row],[Qty]])</f>
        <v>4860</v>
      </c>
    </row>
    <row r="336" spans="2:14" hidden="1" x14ac:dyDescent="0.35">
      <c r="B336" s="7">
        <v>2024334</v>
      </c>
      <c r="C336" s="1" t="s">
        <v>22</v>
      </c>
      <c r="D336" s="1" t="s">
        <v>28</v>
      </c>
      <c r="E336" s="1" t="s">
        <v>506</v>
      </c>
      <c r="F336" s="1" t="s">
        <v>518</v>
      </c>
      <c r="G336" s="3">
        <v>45482</v>
      </c>
      <c r="H336" s="3">
        <v>45483</v>
      </c>
      <c r="I336" s="6">
        <v>4500</v>
      </c>
      <c r="J336" s="1">
        <v>3</v>
      </c>
      <c r="K336" s="4">
        <v>0.05</v>
      </c>
      <c r="L336" s="6">
        <f t="shared" si="12"/>
        <v>225</v>
      </c>
      <c r="M336" s="8">
        <f t="shared" si="13"/>
        <v>13275</v>
      </c>
      <c r="N336" s="21">
        <f>(sales[[#This Row],[Price]]*sales[[#This Row],[Qty]])-(sales[[#This Row],[Discount_Amt]]*sales[[#This Row],[Qty]])</f>
        <v>12825</v>
      </c>
    </row>
    <row r="337" spans="2:14" hidden="1" x14ac:dyDescent="0.35">
      <c r="B337" s="7">
        <v>2024335</v>
      </c>
      <c r="C337" s="1" t="s">
        <v>23</v>
      </c>
      <c r="D337" s="1" t="s">
        <v>29</v>
      </c>
      <c r="E337" s="1" t="s">
        <v>507</v>
      </c>
      <c r="F337" s="1" t="s">
        <v>519</v>
      </c>
      <c r="G337" s="3">
        <v>45482</v>
      </c>
      <c r="H337" s="3">
        <v>45490</v>
      </c>
      <c r="I337" s="6">
        <v>2350</v>
      </c>
      <c r="J337" s="1">
        <v>2</v>
      </c>
      <c r="K337" s="4">
        <v>0.05</v>
      </c>
      <c r="L337" s="6">
        <f t="shared" si="12"/>
        <v>117.5</v>
      </c>
      <c r="M337" s="8">
        <f t="shared" si="13"/>
        <v>4582.5</v>
      </c>
      <c r="N337" s="21">
        <f>(sales[[#This Row],[Price]]*sales[[#This Row],[Qty]])-(sales[[#This Row],[Discount_Amt]]*sales[[#This Row],[Qty]])</f>
        <v>4465</v>
      </c>
    </row>
    <row r="338" spans="2:14" hidden="1" x14ac:dyDescent="0.35">
      <c r="B338" s="7">
        <v>2024336</v>
      </c>
      <c r="C338" s="1" t="s">
        <v>24</v>
      </c>
      <c r="D338" s="1" t="s">
        <v>25</v>
      </c>
      <c r="E338" s="1" t="s">
        <v>508</v>
      </c>
      <c r="F338" s="1" t="s">
        <v>520</v>
      </c>
      <c r="G338" s="3">
        <v>45482</v>
      </c>
      <c r="H338" s="3">
        <v>45484</v>
      </c>
      <c r="I338" s="6">
        <v>90</v>
      </c>
      <c r="J338" s="1">
        <v>1</v>
      </c>
      <c r="K338" s="4">
        <v>0.02</v>
      </c>
      <c r="L338" s="6">
        <f t="shared" si="12"/>
        <v>1.8</v>
      </c>
      <c r="M338" s="8">
        <f t="shared" si="13"/>
        <v>88.2</v>
      </c>
      <c r="N338" s="21">
        <f>(sales[[#This Row],[Price]]*sales[[#This Row],[Qty]])-(sales[[#This Row],[Discount_Amt]]*sales[[#This Row],[Qty]])</f>
        <v>88.2</v>
      </c>
    </row>
    <row r="339" spans="2:14" hidden="1" x14ac:dyDescent="0.35">
      <c r="B339" s="7">
        <v>2024337</v>
      </c>
      <c r="C339" s="1" t="s">
        <v>4</v>
      </c>
      <c r="D339" s="1" t="s">
        <v>30</v>
      </c>
      <c r="E339" s="1" t="s">
        <v>31</v>
      </c>
      <c r="F339" s="1" t="s">
        <v>521</v>
      </c>
      <c r="G339" s="3">
        <v>45482</v>
      </c>
      <c r="H339" s="3">
        <v>45485</v>
      </c>
      <c r="I339" s="6">
        <v>280</v>
      </c>
      <c r="J339" s="1">
        <v>1</v>
      </c>
      <c r="K339" s="4">
        <v>0.06</v>
      </c>
      <c r="L339" s="6">
        <f t="shared" si="12"/>
        <v>16.8</v>
      </c>
      <c r="M339" s="8">
        <f t="shared" si="13"/>
        <v>263.2</v>
      </c>
      <c r="N339" s="21">
        <f>(sales[[#This Row],[Price]]*sales[[#This Row],[Qty]])-(sales[[#This Row],[Discount_Amt]]*sales[[#This Row],[Qty]])</f>
        <v>263.2</v>
      </c>
    </row>
    <row r="340" spans="2:14" hidden="1" x14ac:dyDescent="0.35">
      <c r="B340" s="7">
        <v>2024338</v>
      </c>
      <c r="C340" s="1" t="s">
        <v>5</v>
      </c>
      <c r="D340" s="1" t="s">
        <v>27</v>
      </c>
      <c r="E340" s="1" t="s">
        <v>32</v>
      </c>
      <c r="F340" s="1" t="s">
        <v>518</v>
      </c>
      <c r="G340" s="3">
        <v>45482</v>
      </c>
      <c r="H340" s="3">
        <v>45487</v>
      </c>
      <c r="I340" s="6">
        <v>70</v>
      </c>
      <c r="J340" s="1">
        <v>2</v>
      </c>
      <c r="K340" s="4">
        <v>0.15</v>
      </c>
      <c r="L340" s="6">
        <f t="shared" si="12"/>
        <v>10.5</v>
      </c>
      <c r="M340" s="8">
        <f t="shared" si="13"/>
        <v>129.5</v>
      </c>
      <c r="N340" s="21">
        <f>(sales[[#This Row],[Price]]*sales[[#This Row],[Qty]])-(sales[[#This Row],[Discount_Amt]]*sales[[#This Row],[Qty]])</f>
        <v>119</v>
      </c>
    </row>
    <row r="341" spans="2:14" hidden="1" x14ac:dyDescent="0.35">
      <c r="B341" s="7">
        <v>2024339</v>
      </c>
      <c r="C341" s="1" t="s">
        <v>6</v>
      </c>
      <c r="D341" s="1" t="s">
        <v>28</v>
      </c>
      <c r="E341" s="1" t="s">
        <v>38</v>
      </c>
      <c r="F341" s="1" t="s">
        <v>518</v>
      </c>
      <c r="G341" s="3">
        <v>45482</v>
      </c>
      <c r="H341" s="3">
        <v>45483</v>
      </c>
      <c r="I341" s="6">
        <v>230</v>
      </c>
      <c r="J341" s="1">
        <v>1</v>
      </c>
      <c r="K341" s="4">
        <v>0.02</v>
      </c>
      <c r="L341" s="6">
        <f t="shared" si="12"/>
        <v>4.6000000000000005</v>
      </c>
      <c r="M341" s="8">
        <f t="shared" si="13"/>
        <v>225.4</v>
      </c>
      <c r="N341" s="21">
        <f>(sales[[#This Row],[Price]]*sales[[#This Row],[Qty]])-(sales[[#This Row],[Discount_Amt]]*sales[[#This Row],[Qty]])</f>
        <v>225.4</v>
      </c>
    </row>
    <row r="342" spans="2:14" hidden="1" x14ac:dyDescent="0.35">
      <c r="B342" s="7">
        <v>2024340</v>
      </c>
      <c r="C342" s="1" t="s">
        <v>7</v>
      </c>
      <c r="D342" s="1" t="s">
        <v>29</v>
      </c>
      <c r="E342" s="1" t="s">
        <v>33</v>
      </c>
      <c r="F342" s="1" t="s">
        <v>519</v>
      </c>
      <c r="G342" s="3">
        <v>45482</v>
      </c>
      <c r="H342" s="3">
        <v>45490</v>
      </c>
      <c r="I342" s="6">
        <v>7999</v>
      </c>
      <c r="J342" s="1">
        <v>3</v>
      </c>
      <c r="K342" s="4">
        <v>0.02</v>
      </c>
      <c r="L342" s="6">
        <f t="shared" si="12"/>
        <v>159.97999999999999</v>
      </c>
      <c r="M342" s="8">
        <f t="shared" si="13"/>
        <v>23837.02</v>
      </c>
      <c r="N342" s="21">
        <f>(sales[[#This Row],[Price]]*sales[[#This Row],[Qty]])-(sales[[#This Row],[Discount_Amt]]*sales[[#This Row],[Qty]])</f>
        <v>23517.06</v>
      </c>
    </row>
    <row r="343" spans="2:14" x14ac:dyDescent="0.35">
      <c r="B343" s="7">
        <v>2024341</v>
      </c>
      <c r="C343" s="1" t="s">
        <v>10</v>
      </c>
      <c r="D343" s="1" t="s">
        <v>25</v>
      </c>
      <c r="E343" s="1" t="s">
        <v>34</v>
      </c>
      <c r="F343" s="1" t="s">
        <v>521</v>
      </c>
      <c r="G343" s="3">
        <v>45482</v>
      </c>
      <c r="H343" s="3">
        <v>45484</v>
      </c>
      <c r="I343" s="6">
        <v>850</v>
      </c>
      <c r="J343" s="1">
        <v>2</v>
      </c>
      <c r="K343" s="4">
        <v>0.02</v>
      </c>
      <c r="L343" s="6">
        <f t="shared" si="12"/>
        <v>17</v>
      </c>
      <c r="M343" s="8">
        <f t="shared" si="13"/>
        <v>1683</v>
      </c>
      <c r="N343" s="21">
        <f>(sales[[#This Row],[Price]]*sales[[#This Row],[Qty]])-(sales[[#This Row],[Discount_Amt]]*sales[[#This Row],[Qty]])</f>
        <v>1666</v>
      </c>
    </row>
    <row r="344" spans="2:14" hidden="1" x14ac:dyDescent="0.35">
      <c r="B344" s="7">
        <v>2024342</v>
      </c>
      <c r="C344" s="1" t="s">
        <v>8</v>
      </c>
      <c r="D344" s="1" t="s">
        <v>26</v>
      </c>
      <c r="E344" s="1" t="s">
        <v>35</v>
      </c>
      <c r="F344" s="1" t="s">
        <v>520</v>
      </c>
      <c r="G344" s="3">
        <v>45482</v>
      </c>
      <c r="H344" s="3">
        <v>45485</v>
      </c>
      <c r="I344" s="6">
        <v>65000</v>
      </c>
      <c r="J344" s="1">
        <v>1</v>
      </c>
      <c r="K344" s="4">
        <v>0.02</v>
      </c>
      <c r="L344" s="6">
        <f t="shared" si="12"/>
        <v>1300</v>
      </c>
      <c r="M344" s="8">
        <f t="shared" si="13"/>
        <v>63700</v>
      </c>
      <c r="N344" s="21">
        <f>(sales[[#This Row],[Price]]*sales[[#This Row],[Qty]])-(sales[[#This Row],[Discount_Amt]]*sales[[#This Row],[Qty]])</f>
        <v>63700</v>
      </c>
    </row>
    <row r="345" spans="2:14" hidden="1" x14ac:dyDescent="0.35">
      <c r="B345" s="7">
        <v>2024343</v>
      </c>
      <c r="C345" s="1" t="s">
        <v>9</v>
      </c>
      <c r="D345" s="1" t="s">
        <v>27</v>
      </c>
      <c r="E345" s="1" t="s">
        <v>36</v>
      </c>
      <c r="F345" s="1" t="s">
        <v>518</v>
      </c>
      <c r="G345" s="3">
        <v>45482</v>
      </c>
      <c r="H345" s="3">
        <v>45487</v>
      </c>
      <c r="I345" s="6">
        <v>450</v>
      </c>
      <c r="J345" s="1">
        <v>2</v>
      </c>
      <c r="K345" s="4">
        <v>0.02</v>
      </c>
      <c r="L345" s="6">
        <f t="shared" si="12"/>
        <v>9</v>
      </c>
      <c r="M345" s="8">
        <f t="shared" si="13"/>
        <v>891</v>
      </c>
      <c r="N345" s="21">
        <f>(sales[[#This Row],[Price]]*sales[[#This Row],[Qty]])-(sales[[#This Row],[Discount_Amt]]*sales[[#This Row],[Qty]])</f>
        <v>882</v>
      </c>
    </row>
    <row r="346" spans="2:14" x14ac:dyDescent="0.35">
      <c r="B346" s="7">
        <v>2024344</v>
      </c>
      <c r="C346" s="1" t="s">
        <v>11</v>
      </c>
      <c r="D346" s="1" t="s">
        <v>28</v>
      </c>
      <c r="E346" s="1" t="s">
        <v>37</v>
      </c>
      <c r="F346" s="1" t="s">
        <v>519</v>
      </c>
      <c r="G346" s="3">
        <v>45482</v>
      </c>
      <c r="H346" s="3">
        <v>45483</v>
      </c>
      <c r="I346" s="6">
        <v>1299</v>
      </c>
      <c r="J346" s="1">
        <v>1</v>
      </c>
      <c r="K346" s="4">
        <v>0.02</v>
      </c>
      <c r="L346" s="6">
        <f t="shared" si="12"/>
        <v>25.98</v>
      </c>
      <c r="M346" s="8">
        <f t="shared" si="13"/>
        <v>1273.02</v>
      </c>
      <c r="N346" s="21">
        <f>(sales[[#This Row],[Price]]*sales[[#This Row],[Qty]])-(sales[[#This Row],[Discount_Amt]]*sales[[#This Row],[Qty]])</f>
        <v>1273.02</v>
      </c>
    </row>
    <row r="347" spans="2:14" x14ac:dyDescent="0.35">
      <c r="B347" s="7">
        <v>2024345</v>
      </c>
      <c r="C347" s="1" t="s">
        <v>12</v>
      </c>
      <c r="D347" s="1" t="s">
        <v>29</v>
      </c>
      <c r="E347" s="1" t="s">
        <v>39</v>
      </c>
      <c r="F347" s="1" t="s">
        <v>520</v>
      </c>
      <c r="G347" s="3">
        <v>45482</v>
      </c>
      <c r="H347" s="3">
        <v>45490</v>
      </c>
      <c r="I347" s="6">
        <v>1700</v>
      </c>
      <c r="J347" s="1">
        <v>2</v>
      </c>
      <c r="K347" s="4">
        <v>0.02</v>
      </c>
      <c r="L347" s="6">
        <f t="shared" si="12"/>
        <v>34</v>
      </c>
      <c r="M347" s="8">
        <f t="shared" si="13"/>
        <v>3366</v>
      </c>
      <c r="N347" s="21">
        <f>(sales[[#This Row],[Price]]*sales[[#This Row],[Qty]])-(sales[[#This Row],[Discount_Amt]]*sales[[#This Row],[Qty]])</f>
        <v>3332</v>
      </c>
    </row>
    <row r="348" spans="2:14" hidden="1" x14ac:dyDescent="0.35">
      <c r="B348" s="7">
        <v>2024346</v>
      </c>
      <c r="C348" s="1" t="s">
        <v>13</v>
      </c>
      <c r="D348" s="1" t="s">
        <v>25</v>
      </c>
      <c r="E348" s="1" t="s">
        <v>40</v>
      </c>
      <c r="F348" s="1" t="s">
        <v>521</v>
      </c>
      <c r="G348" s="3">
        <v>45482</v>
      </c>
      <c r="H348" s="3">
        <v>45484</v>
      </c>
      <c r="I348" s="6">
        <v>55000</v>
      </c>
      <c r="J348" s="1">
        <v>3</v>
      </c>
      <c r="K348" s="4">
        <v>0.02</v>
      </c>
      <c r="L348" s="6">
        <f t="shared" si="12"/>
        <v>1100</v>
      </c>
      <c r="M348" s="8">
        <f t="shared" si="13"/>
        <v>163900</v>
      </c>
      <c r="N348" s="21">
        <f>(sales[[#This Row],[Price]]*sales[[#This Row],[Qty]])-(sales[[#This Row],[Discount_Amt]]*sales[[#This Row],[Qty]])</f>
        <v>161700</v>
      </c>
    </row>
    <row r="349" spans="2:14" hidden="1" x14ac:dyDescent="0.35">
      <c r="B349" s="7">
        <v>2024347</v>
      </c>
      <c r="C349" s="1" t="s">
        <v>14</v>
      </c>
      <c r="D349" s="1" t="s">
        <v>26</v>
      </c>
      <c r="E349" s="1" t="s">
        <v>41</v>
      </c>
      <c r="F349" s="1" t="s">
        <v>518</v>
      </c>
      <c r="G349" s="3">
        <v>45482</v>
      </c>
      <c r="H349" s="3">
        <v>45485</v>
      </c>
      <c r="I349" s="6">
        <v>57999</v>
      </c>
      <c r="J349" s="1">
        <v>2</v>
      </c>
      <c r="K349" s="4">
        <v>7.0000000000000007E-2</v>
      </c>
      <c r="L349" s="6">
        <f t="shared" si="12"/>
        <v>4059.9300000000003</v>
      </c>
      <c r="M349" s="8">
        <f t="shared" si="13"/>
        <v>111938.07</v>
      </c>
      <c r="N349" s="21">
        <f>(sales[[#This Row],[Price]]*sales[[#This Row],[Qty]])-(sales[[#This Row],[Discount_Amt]]*sales[[#This Row],[Qty]])</f>
        <v>107878.14</v>
      </c>
    </row>
    <row r="350" spans="2:14" hidden="1" x14ac:dyDescent="0.35">
      <c r="B350" s="7">
        <v>2024348</v>
      </c>
      <c r="C350" s="1" t="s">
        <v>15</v>
      </c>
      <c r="D350" s="1" t="s">
        <v>27</v>
      </c>
      <c r="E350" s="1" t="s">
        <v>42</v>
      </c>
      <c r="F350" s="1" t="s">
        <v>518</v>
      </c>
      <c r="G350" s="3">
        <v>45482</v>
      </c>
      <c r="H350" s="3">
        <v>45487</v>
      </c>
      <c r="I350" s="6">
        <v>1399</v>
      </c>
      <c r="J350" s="1">
        <v>7</v>
      </c>
      <c r="K350" s="4">
        <v>0.03</v>
      </c>
      <c r="L350" s="6">
        <f t="shared" si="12"/>
        <v>41.97</v>
      </c>
      <c r="M350" s="8">
        <f t="shared" si="13"/>
        <v>9751.0300000000007</v>
      </c>
      <c r="N350" s="21">
        <f>(sales[[#This Row],[Price]]*sales[[#This Row],[Qty]])-(sales[[#This Row],[Discount_Amt]]*sales[[#This Row],[Qty]])</f>
        <v>9499.2099999999991</v>
      </c>
    </row>
    <row r="351" spans="2:14" hidden="1" x14ac:dyDescent="0.35">
      <c r="B351" s="7">
        <v>2024349</v>
      </c>
      <c r="C351" s="1" t="s">
        <v>16</v>
      </c>
      <c r="D351" s="1" t="s">
        <v>28</v>
      </c>
      <c r="E351" s="1" t="s">
        <v>43</v>
      </c>
      <c r="F351" s="1" t="s">
        <v>519</v>
      </c>
      <c r="G351" s="3">
        <v>45482</v>
      </c>
      <c r="H351" s="3">
        <v>45483</v>
      </c>
      <c r="I351" s="6">
        <v>999</v>
      </c>
      <c r="J351" s="1">
        <v>2</v>
      </c>
      <c r="K351" s="4">
        <v>0.08</v>
      </c>
      <c r="L351" s="6">
        <f t="shared" si="12"/>
        <v>79.92</v>
      </c>
      <c r="M351" s="8">
        <f t="shared" si="13"/>
        <v>1918.08</v>
      </c>
      <c r="N351" s="21">
        <f>(sales[[#This Row],[Price]]*sales[[#This Row],[Qty]])-(sales[[#This Row],[Discount_Amt]]*sales[[#This Row],[Qty]])</f>
        <v>1838.16</v>
      </c>
    </row>
    <row r="352" spans="2:14" x14ac:dyDescent="0.35">
      <c r="B352" s="7">
        <v>2024350</v>
      </c>
      <c r="C352" s="1" t="s">
        <v>17</v>
      </c>
      <c r="D352" s="1" t="s">
        <v>29</v>
      </c>
      <c r="E352" s="1" t="s">
        <v>44</v>
      </c>
      <c r="F352" s="1" t="s">
        <v>521</v>
      </c>
      <c r="G352" s="3">
        <v>45482</v>
      </c>
      <c r="H352" s="3">
        <v>45490</v>
      </c>
      <c r="I352" s="6">
        <v>2099</v>
      </c>
      <c r="J352" s="1">
        <v>1</v>
      </c>
      <c r="K352" s="4">
        <v>0.05</v>
      </c>
      <c r="L352" s="6">
        <f t="shared" si="12"/>
        <v>104.95</v>
      </c>
      <c r="M352" s="8">
        <f t="shared" si="13"/>
        <v>1994.05</v>
      </c>
      <c r="N352" s="21">
        <f>(sales[[#This Row],[Price]]*sales[[#This Row],[Qty]])-(sales[[#This Row],[Discount_Amt]]*sales[[#This Row],[Qty]])</f>
        <v>1994.05</v>
      </c>
    </row>
    <row r="353" spans="2:14" hidden="1" x14ac:dyDescent="0.35">
      <c r="B353" s="7">
        <v>2024351</v>
      </c>
      <c r="C353" s="1" t="s">
        <v>18</v>
      </c>
      <c r="D353" s="1" t="s">
        <v>25</v>
      </c>
      <c r="E353" s="1" t="s">
        <v>45</v>
      </c>
      <c r="F353" s="1" t="s">
        <v>520</v>
      </c>
      <c r="G353" s="3">
        <v>45482</v>
      </c>
      <c r="H353" s="3">
        <v>45484</v>
      </c>
      <c r="I353" s="6">
        <v>11000</v>
      </c>
      <c r="J353" s="1">
        <v>1</v>
      </c>
      <c r="K353" s="4">
        <v>0.05</v>
      </c>
      <c r="L353" s="6">
        <f t="shared" si="12"/>
        <v>550</v>
      </c>
      <c r="M353" s="8">
        <f t="shared" si="13"/>
        <v>10450</v>
      </c>
      <c r="N353" s="21">
        <f>(sales[[#This Row],[Price]]*sales[[#This Row],[Qty]])-(sales[[#This Row],[Discount_Amt]]*sales[[#This Row],[Qty]])</f>
        <v>10450</v>
      </c>
    </row>
    <row r="354" spans="2:14" hidden="1" x14ac:dyDescent="0.35">
      <c r="B354" s="7">
        <v>2024352</v>
      </c>
      <c r="C354" s="1" t="s">
        <v>19</v>
      </c>
      <c r="D354" s="1" t="s">
        <v>67</v>
      </c>
      <c r="E354" s="1" t="s">
        <v>46</v>
      </c>
      <c r="F354" s="1" t="s">
        <v>518</v>
      </c>
      <c r="G354" s="3">
        <v>45482</v>
      </c>
      <c r="H354" s="3">
        <v>45485</v>
      </c>
      <c r="I354" s="6">
        <v>800</v>
      </c>
      <c r="J354" s="1">
        <v>1</v>
      </c>
      <c r="K354" s="4">
        <v>0.05</v>
      </c>
      <c r="L354" s="6">
        <f t="shared" si="12"/>
        <v>40</v>
      </c>
      <c r="M354" s="8">
        <f t="shared" si="13"/>
        <v>760</v>
      </c>
      <c r="N354" s="21">
        <f>(sales[[#This Row],[Price]]*sales[[#This Row],[Qty]])-(sales[[#This Row],[Discount_Amt]]*sales[[#This Row],[Qty]])</f>
        <v>760</v>
      </c>
    </row>
    <row r="355" spans="2:14" hidden="1" x14ac:dyDescent="0.35">
      <c r="B355" s="7">
        <v>2024353</v>
      </c>
      <c r="C355" s="1" t="s">
        <v>20</v>
      </c>
      <c r="D355" s="1" t="s">
        <v>25</v>
      </c>
      <c r="E355" s="1" t="s">
        <v>47</v>
      </c>
      <c r="F355" s="1" t="s">
        <v>519</v>
      </c>
      <c r="G355" s="3">
        <v>45482</v>
      </c>
      <c r="H355" s="3">
        <v>45487</v>
      </c>
      <c r="I355" s="6">
        <v>5500</v>
      </c>
      <c r="J355" s="1">
        <v>2</v>
      </c>
      <c r="K355" s="4">
        <v>0.05</v>
      </c>
      <c r="L355" s="6">
        <f t="shared" si="12"/>
        <v>275</v>
      </c>
      <c r="M355" s="8">
        <f t="shared" si="13"/>
        <v>10725</v>
      </c>
      <c r="N355" s="21">
        <f>(sales[[#This Row],[Price]]*sales[[#This Row],[Qty]])-(sales[[#This Row],[Discount_Amt]]*sales[[#This Row],[Qty]])</f>
        <v>10450</v>
      </c>
    </row>
    <row r="356" spans="2:14" hidden="1" x14ac:dyDescent="0.35">
      <c r="B356" s="7">
        <v>2024354</v>
      </c>
      <c r="C356" s="1" t="s">
        <v>21</v>
      </c>
      <c r="D356" s="1" t="s">
        <v>26</v>
      </c>
      <c r="E356" s="1" t="s">
        <v>48</v>
      </c>
      <c r="F356" s="1" t="s">
        <v>520</v>
      </c>
      <c r="G356" s="3">
        <v>45482</v>
      </c>
      <c r="H356" s="3">
        <v>45483</v>
      </c>
      <c r="I356" s="6">
        <v>1350</v>
      </c>
      <c r="J356" s="1">
        <v>1</v>
      </c>
      <c r="K356" s="4">
        <v>0.03</v>
      </c>
      <c r="L356" s="6">
        <f t="shared" si="12"/>
        <v>40.5</v>
      </c>
      <c r="M356" s="8">
        <f t="shared" si="13"/>
        <v>1309.5</v>
      </c>
      <c r="N356" s="21">
        <f>(sales[[#This Row],[Price]]*sales[[#This Row],[Qty]])-(sales[[#This Row],[Discount_Amt]]*sales[[#This Row],[Qty]])</f>
        <v>1309.5</v>
      </c>
    </row>
    <row r="357" spans="2:14" hidden="1" x14ac:dyDescent="0.35">
      <c r="B357" s="7">
        <v>2024355</v>
      </c>
      <c r="C357" s="1" t="s">
        <v>22</v>
      </c>
      <c r="D357" s="1" t="s">
        <v>27</v>
      </c>
      <c r="E357" s="1" t="s">
        <v>49</v>
      </c>
      <c r="F357" s="1" t="s">
        <v>521</v>
      </c>
      <c r="G357" s="3">
        <v>45482</v>
      </c>
      <c r="H357" s="3">
        <v>45490</v>
      </c>
      <c r="I357" s="6">
        <v>4500</v>
      </c>
      <c r="J357" s="1">
        <v>2</v>
      </c>
      <c r="K357" s="4">
        <v>0.1</v>
      </c>
      <c r="L357" s="6">
        <f t="shared" si="12"/>
        <v>450</v>
      </c>
      <c r="M357" s="8">
        <f t="shared" si="13"/>
        <v>8550</v>
      </c>
      <c r="N357" s="21">
        <f>(sales[[#This Row],[Price]]*sales[[#This Row],[Qty]])-(sales[[#This Row],[Discount_Amt]]*sales[[#This Row],[Qty]])</f>
        <v>8100</v>
      </c>
    </row>
    <row r="358" spans="2:14" hidden="1" x14ac:dyDescent="0.35">
      <c r="B358" s="7">
        <v>2024356</v>
      </c>
      <c r="C358" s="1" t="s">
        <v>23</v>
      </c>
      <c r="D358" s="1" t="s">
        <v>28</v>
      </c>
      <c r="E358" s="1" t="s">
        <v>50</v>
      </c>
      <c r="F358" s="1" t="s">
        <v>518</v>
      </c>
      <c r="G358" s="3">
        <v>45482</v>
      </c>
      <c r="H358" s="3">
        <v>45484</v>
      </c>
      <c r="I358" s="6">
        <v>2350</v>
      </c>
      <c r="J358" s="1">
        <v>7</v>
      </c>
      <c r="K358" s="4">
        <v>0.05</v>
      </c>
      <c r="L358" s="6">
        <f t="shared" si="12"/>
        <v>117.5</v>
      </c>
      <c r="M358" s="8">
        <f t="shared" si="13"/>
        <v>16332.5</v>
      </c>
      <c r="N358" s="21">
        <f>(sales[[#This Row],[Price]]*sales[[#This Row],[Qty]])-(sales[[#This Row],[Discount_Amt]]*sales[[#This Row],[Qty]])</f>
        <v>15627.5</v>
      </c>
    </row>
    <row r="359" spans="2:14" hidden="1" x14ac:dyDescent="0.35">
      <c r="B359" s="7">
        <v>2024357</v>
      </c>
      <c r="C359" s="1" t="s">
        <v>24</v>
      </c>
      <c r="D359" s="1" t="s">
        <v>29</v>
      </c>
      <c r="E359" s="1" t="s">
        <v>51</v>
      </c>
      <c r="F359" s="1" t="s">
        <v>518</v>
      </c>
      <c r="G359" s="3">
        <v>45482</v>
      </c>
      <c r="H359" s="3">
        <v>45485</v>
      </c>
      <c r="I359" s="6">
        <v>90</v>
      </c>
      <c r="J359" s="1">
        <v>2</v>
      </c>
      <c r="K359" s="4">
        <v>0.05</v>
      </c>
      <c r="L359" s="6">
        <f t="shared" si="12"/>
        <v>4.5</v>
      </c>
      <c r="M359" s="8">
        <f t="shared" si="13"/>
        <v>175.5</v>
      </c>
      <c r="N359" s="21">
        <f>(sales[[#This Row],[Price]]*sales[[#This Row],[Qty]])-(sales[[#This Row],[Discount_Amt]]*sales[[#This Row],[Qty]])</f>
        <v>171</v>
      </c>
    </row>
    <row r="360" spans="2:14" hidden="1" x14ac:dyDescent="0.35">
      <c r="B360" s="7">
        <v>2024358</v>
      </c>
      <c r="C360" s="1" t="s">
        <v>4</v>
      </c>
      <c r="D360" s="1" t="s">
        <v>25</v>
      </c>
      <c r="E360" s="1" t="s">
        <v>506</v>
      </c>
      <c r="F360" s="1" t="s">
        <v>519</v>
      </c>
      <c r="G360" s="3">
        <v>45482</v>
      </c>
      <c r="H360" s="3">
        <v>45487</v>
      </c>
      <c r="I360" s="6">
        <v>280</v>
      </c>
      <c r="J360" s="1">
        <v>2</v>
      </c>
      <c r="K360" s="4">
        <v>0.02</v>
      </c>
      <c r="L360" s="6">
        <f t="shared" si="12"/>
        <v>5.6000000000000005</v>
      </c>
      <c r="M360" s="8">
        <f t="shared" si="13"/>
        <v>554.4</v>
      </c>
      <c r="N360" s="21">
        <f>(sales[[#This Row],[Price]]*sales[[#This Row],[Qty]])-(sales[[#This Row],[Discount_Amt]]*sales[[#This Row],[Qty]])</f>
        <v>548.79999999999995</v>
      </c>
    </row>
    <row r="361" spans="2:14" hidden="1" x14ac:dyDescent="0.35">
      <c r="B361" s="7">
        <v>2024359</v>
      </c>
      <c r="C361" s="1" t="s">
        <v>5</v>
      </c>
      <c r="D361" s="1" t="s">
        <v>30</v>
      </c>
      <c r="E361" s="1" t="s">
        <v>507</v>
      </c>
      <c r="F361" s="1" t="s">
        <v>521</v>
      </c>
      <c r="G361" s="3">
        <v>45482</v>
      </c>
      <c r="H361" s="3">
        <v>45483</v>
      </c>
      <c r="I361" s="6">
        <v>70</v>
      </c>
      <c r="J361" s="1">
        <v>1</v>
      </c>
      <c r="K361" s="4">
        <v>0.06</v>
      </c>
      <c r="L361" s="6">
        <f t="shared" si="12"/>
        <v>4.2</v>
      </c>
      <c r="M361" s="8">
        <f t="shared" si="13"/>
        <v>65.8</v>
      </c>
      <c r="N361" s="21">
        <f>(sales[[#This Row],[Price]]*sales[[#This Row],[Qty]])-(sales[[#This Row],[Discount_Amt]]*sales[[#This Row],[Qty]])</f>
        <v>65.8</v>
      </c>
    </row>
    <row r="362" spans="2:14" hidden="1" x14ac:dyDescent="0.35">
      <c r="B362" s="7">
        <v>2024360</v>
      </c>
      <c r="C362" s="1" t="s">
        <v>6</v>
      </c>
      <c r="D362" s="1" t="s">
        <v>27</v>
      </c>
      <c r="E362" s="1" t="s">
        <v>508</v>
      </c>
      <c r="F362" s="1" t="s">
        <v>520</v>
      </c>
      <c r="G362" s="3">
        <v>45482</v>
      </c>
      <c r="H362" s="3">
        <v>45490</v>
      </c>
      <c r="I362" s="6">
        <v>230</v>
      </c>
      <c r="J362" s="1">
        <v>2</v>
      </c>
      <c r="K362" s="4">
        <v>0.15</v>
      </c>
      <c r="L362" s="6">
        <f t="shared" si="12"/>
        <v>34.5</v>
      </c>
      <c r="M362" s="8">
        <f t="shared" si="13"/>
        <v>425.5</v>
      </c>
      <c r="N362" s="21">
        <f>(sales[[#This Row],[Price]]*sales[[#This Row],[Qty]])-(sales[[#This Row],[Discount_Amt]]*sales[[#This Row],[Qty]])</f>
        <v>391</v>
      </c>
    </row>
    <row r="363" spans="2:14" hidden="1" x14ac:dyDescent="0.35">
      <c r="B363" s="7">
        <v>2024361</v>
      </c>
      <c r="C363" s="1" t="s">
        <v>7</v>
      </c>
      <c r="D363" s="1" t="s">
        <v>28</v>
      </c>
      <c r="E363" s="1" t="s">
        <v>31</v>
      </c>
      <c r="F363" s="1" t="s">
        <v>518</v>
      </c>
      <c r="G363" s="3">
        <v>45482</v>
      </c>
      <c r="H363" s="3">
        <v>45484</v>
      </c>
      <c r="I363" s="6">
        <v>7999</v>
      </c>
      <c r="J363" s="1">
        <v>4</v>
      </c>
      <c r="K363" s="4">
        <v>0.02</v>
      </c>
      <c r="L363" s="6">
        <f t="shared" si="12"/>
        <v>159.97999999999999</v>
      </c>
      <c r="M363" s="8">
        <f t="shared" si="13"/>
        <v>31836.02</v>
      </c>
      <c r="N363" s="21">
        <f>(sales[[#This Row],[Price]]*sales[[#This Row],[Qty]])-(sales[[#This Row],[Discount_Amt]]*sales[[#This Row],[Qty]])</f>
        <v>31356.080000000002</v>
      </c>
    </row>
    <row r="364" spans="2:14" x14ac:dyDescent="0.35">
      <c r="B364" s="7">
        <v>2024362</v>
      </c>
      <c r="C364" s="1" t="s">
        <v>10</v>
      </c>
      <c r="D364" s="1" t="s">
        <v>29</v>
      </c>
      <c r="E364" s="1" t="s">
        <v>32</v>
      </c>
      <c r="F364" s="1" t="s">
        <v>519</v>
      </c>
      <c r="G364" s="3">
        <v>45482</v>
      </c>
      <c r="H364" s="3">
        <v>45485</v>
      </c>
      <c r="I364" s="6">
        <v>850</v>
      </c>
      <c r="J364" s="1">
        <v>3</v>
      </c>
      <c r="K364" s="4">
        <v>0.02</v>
      </c>
      <c r="L364" s="6">
        <f t="shared" si="12"/>
        <v>17</v>
      </c>
      <c r="M364" s="8">
        <f t="shared" si="13"/>
        <v>2533</v>
      </c>
      <c r="N364" s="21">
        <f>(sales[[#This Row],[Price]]*sales[[#This Row],[Qty]])-(sales[[#This Row],[Discount_Amt]]*sales[[#This Row],[Qty]])</f>
        <v>2499</v>
      </c>
    </row>
    <row r="365" spans="2:14" hidden="1" x14ac:dyDescent="0.35">
      <c r="B365" s="7">
        <v>2024363</v>
      </c>
      <c r="C365" s="1" t="s">
        <v>8</v>
      </c>
      <c r="D365" s="1" t="s">
        <v>25</v>
      </c>
      <c r="E365" s="1" t="s">
        <v>38</v>
      </c>
      <c r="F365" s="1" t="s">
        <v>520</v>
      </c>
      <c r="G365" s="3">
        <v>45482</v>
      </c>
      <c r="H365" s="3">
        <v>45487</v>
      </c>
      <c r="I365" s="6">
        <v>65000</v>
      </c>
      <c r="J365" s="1">
        <v>2</v>
      </c>
      <c r="K365" s="4">
        <v>0.02</v>
      </c>
      <c r="L365" s="6">
        <f t="shared" si="12"/>
        <v>1300</v>
      </c>
      <c r="M365" s="8">
        <f t="shared" si="13"/>
        <v>128700</v>
      </c>
      <c r="N365" s="21">
        <f>(sales[[#This Row],[Price]]*sales[[#This Row],[Qty]])-(sales[[#This Row],[Discount_Amt]]*sales[[#This Row],[Qty]])</f>
        <v>127400</v>
      </c>
    </row>
    <row r="366" spans="2:14" hidden="1" x14ac:dyDescent="0.35">
      <c r="B366" s="7">
        <v>2024364</v>
      </c>
      <c r="C366" s="1" t="s">
        <v>9</v>
      </c>
      <c r="D366" s="1" t="s">
        <v>26</v>
      </c>
      <c r="E366" s="1" t="s">
        <v>33</v>
      </c>
      <c r="F366" s="1" t="s">
        <v>521</v>
      </c>
      <c r="G366" s="3">
        <v>45482</v>
      </c>
      <c r="H366" s="3">
        <v>45483</v>
      </c>
      <c r="I366" s="6">
        <v>450</v>
      </c>
      <c r="J366" s="1">
        <v>1</v>
      </c>
      <c r="K366" s="4">
        <v>0.02</v>
      </c>
      <c r="L366" s="6">
        <f t="shared" ref="L366:L429" si="14">I366*K366</f>
        <v>9</v>
      </c>
      <c r="M366" s="8">
        <f t="shared" ref="M366:M429" si="15">I366*J366-L366</f>
        <v>441</v>
      </c>
      <c r="N366" s="21">
        <f>(sales[[#This Row],[Price]]*sales[[#This Row],[Qty]])-(sales[[#This Row],[Discount_Amt]]*sales[[#This Row],[Qty]])</f>
        <v>441</v>
      </c>
    </row>
    <row r="367" spans="2:14" x14ac:dyDescent="0.35">
      <c r="B367" s="7">
        <v>2024365</v>
      </c>
      <c r="C367" s="1" t="s">
        <v>11</v>
      </c>
      <c r="D367" s="1" t="s">
        <v>27</v>
      </c>
      <c r="E367" s="1" t="s">
        <v>34</v>
      </c>
      <c r="F367" s="1" t="s">
        <v>518</v>
      </c>
      <c r="G367" s="3">
        <v>45482</v>
      </c>
      <c r="H367" s="3">
        <v>45490</v>
      </c>
      <c r="I367" s="6">
        <v>1299</v>
      </c>
      <c r="J367" s="1">
        <v>1</v>
      </c>
      <c r="K367" s="4">
        <v>0.02</v>
      </c>
      <c r="L367" s="6">
        <f t="shared" si="14"/>
        <v>25.98</v>
      </c>
      <c r="M367" s="8">
        <f t="shared" si="15"/>
        <v>1273.02</v>
      </c>
      <c r="N367" s="21">
        <f>(sales[[#This Row],[Price]]*sales[[#This Row],[Qty]])-(sales[[#This Row],[Discount_Amt]]*sales[[#This Row],[Qty]])</f>
        <v>1273.02</v>
      </c>
    </row>
    <row r="368" spans="2:14" x14ac:dyDescent="0.35">
      <c r="B368" s="7">
        <v>2024366</v>
      </c>
      <c r="C368" s="1" t="s">
        <v>12</v>
      </c>
      <c r="D368" s="1" t="s">
        <v>28</v>
      </c>
      <c r="E368" s="1" t="s">
        <v>35</v>
      </c>
      <c r="F368" s="1" t="s">
        <v>518</v>
      </c>
      <c r="G368" s="3">
        <v>45482</v>
      </c>
      <c r="H368" s="3">
        <v>45484</v>
      </c>
      <c r="I368" s="6">
        <v>1700</v>
      </c>
      <c r="J368" s="1">
        <v>2</v>
      </c>
      <c r="K368" s="4">
        <v>0.02</v>
      </c>
      <c r="L368" s="6">
        <f t="shared" si="14"/>
        <v>34</v>
      </c>
      <c r="M368" s="8">
        <f t="shared" si="15"/>
        <v>3366</v>
      </c>
      <c r="N368" s="21">
        <f>(sales[[#This Row],[Price]]*sales[[#This Row],[Qty]])-(sales[[#This Row],[Discount_Amt]]*sales[[#This Row],[Qty]])</f>
        <v>3332</v>
      </c>
    </row>
    <row r="369" spans="2:14" hidden="1" x14ac:dyDescent="0.35">
      <c r="B369" s="7">
        <v>2024367</v>
      </c>
      <c r="C369" s="1" t="s">
        <v>13</v>
      </c>
      <c r="D369" s="1" t="s">
        <v>29</v>
      </c>
      <c r="E369" s="1" t="s">
        <v>36</v>
      </c>
      <c r="F369" s="1" t="s">
        <v>519</v>
      </c>
      <c r="G369" s="3">
        <v>45482</v>
      </c>
      <c r="H369" s="3">
        <v>45485</v>
      </c>
      <c r="I369" s="6">
        <v>55000</v>
      </c>
      <c r="J369" s="1">
        <v>1</v>
      </c>
      <c r="K369" s="4">
        <v>0.02</v>
      </c>
      <c r="L369" s="6">
        <f t="shared" si="14"/>
        <v>1100</v>
      </c>
      <c r="M369" s="8">
        <f t="shared" si="15"/>
        <v>53900</v>
      </c>
      <c r="N369" s="21">
        <f>(sales[[#This Row],[Price]]*sales[[#This Row],[Qty]])-(sales[[#This Row],[Discount_Amt]]*sales[[#This Row],[Qty]])</f>
        <v>53900</v>
      </c>
    </row>
    <row r="370" spans="2:14" hidden="1" x14ac:dyDescent="0.35">
      <c r="B370" s="7">
        <v>2024368</v>
      </c>
      <c r="C370" s="1" t="s">
        <v>14</v>
      </c>
      <c r="D370" s="1" t="s">
        <v>25</v>
      </c>
      <c r="E370" s="1" t="s">
        <v>37</v>
      </c>
      <c r="F370" s="1" t="s">
        <v>521</v>
      </c>
      <c r="G370" s="3">
        <v>45482</v>
      </c>
      <c r="H370" s="3">
        <v>45487</v>
      </c>
      <c r="I370" s="6">
        <v>57999</v>
      </c>
      <c r="J370" s="1">
        <v>3</v>
      </c>
      <c r="K370" s="4">
        <v>0.02</v>
      </c>
      <c r="L370" s="6">
        <f t="shared" si="14"/>
        <v>1159.98</v>
      </c>
      <c r="M370" s="8">
        <f t="shared" si="15"/>
        <v>172837.02</v>
      </c>
      <c r="N370" s="21">
        <f>(sales[[#This Row],[Price]]*sales[[#This Row],[Qty]])-(sales[[#This Row],[Discount_Amt]]*sales[[#This Row],[Qty]])</f>
        <v>170517.06</v>
      </c>
    </row>
    <row r="371" spans="2:14" hidden="1" x14ac:dyDescent="0.35">
      <c r="B371" s="7">
        <v>2024369</v>
      </c>
      <c r="C371" s="1" t="s">
        <v>15</v>
      </c>
      <c r="D371" s="1" t="s">
        <v>26</v>
      </c>
      <c r="E371" s="1" t="s">
        <v>39</v>
      </c>
      <c r="F371" s="1" t="s">
        <v>520</v>
      </c>
      <c r="G371" s="3">
        <v>45482</v>
      </c>
      <c r="H371" s="3">
        <v>45483</v>
      </c>
      <c r="I371" s="6">
        <v>1399</v>
      </c>
      <c r="J371" s="1">
        <v>2</v>
      </c>
      <c r="K371" s="4">
        <v>7.0000000000000007E-2</v>
      </c>
      <c r="L371" s="6">
        <f t="shared" si="14"/>
        <v>97.93</v>
      </c>
      <c r="M371" s="8">
        <f t="shared" si="15"/>
        <v>2700.07</v>
      </c>
      <c r="N371" s="21">
        <f>(sales[[#This Row],[Price]]*sales[[#This Row],[Qty]])-(sales[[#This Row],[Discount_Amt]]*sales[[#This Row],[Qty]])</f>
        <v>2602.14</v>
      </c>
    </row>
    <row r="372" spans="2:14" hidden="1" x14ac:dyDescent="0.35">
      <c r="B372" s="7">
        <v>2024370</v>
      </c>
      <c r="C372" s="1" t="s">
        <v>16</v>
      </c>
      <c r="D372" s="1" t="s">
        <v>27</v>
      </c>
      <c r="E372" s="1" t="s">
        <v>40</v>
      </c>
      <c r="F372" s="1" t="s">
        <v>518</v>
      </c>
      <c r="G372" s="3">
        <v>45482</v>
      </c>
      <c r="H372" s="3">
        <v>45490</v>
      </c>
      <c r="I372" s="6">
        <v>999</v>
      </c>
      <c r="J372" s="1">
        <v>1</v>
      </c>
      <c r="K372" s="4">
        <v>0.03</v>
      </c>
      <c r="L372" s="6">
        <f t="shared" si="14"/>
        <v>29.97</v>
      </c>
      <c r="M372" s="8">
        <f t="shared" si="15"/>
        <v>969.03</v>
      </c>
      <c r="N372" s="21">
        <f>(sales[[#This Row],[Price]]*sales[[#This Row],[Qty]])-(sales[[#This Row],[Discount_Amt]]*sales[[#This Row],[Qty]])</f>
        <v>969.03</v>
      </c>
    </row>
    <row r="373" spans="2:14" x14ac:dyDescent="0.35">
      <c r="B373" s="7">
        <v>2024371</v>
      </c>
      <c r="C373" s="1" t="s">
        <v>17</v>
      </c>
      <c r="D373" s="1" t="s">
        <v>28</v>
      </c>
      <c r="E373" s="1" t="s">
        <v>41</v>
      </c>
      <c r="F373" s="1" t="s">
        <v>519</v>
      </c>
      <c r="G373" s="3">
        <v>45482</v>
      </c>
      <c r="H373" s="3">
        <v>45484</v>
      </c>
      <c r="I373" s="6">
        <v>2099</v>
      </c>
      <c r="J373" s="1">
        <v>2</v>
      </c>
      <c r="K373" s="4">
        <v>0.08</v>
      </c>
      <c r="L373" s="6">
        <f t="shared" si="14"/>
        <v>167.92000000000002</v>
      </c>
      <c r="M373" s="8">
        <f t="shared" si="15"/>
        <v>4030.08</v>
      </c>
      <c r="N373" s="21">
        <f>(sales[[#This Row],[Price]]*sales[[#This Row],[Qty]])-(sales[[#This Row],[Discount_Amt]]*sales[[#This Row],[Qty]])</f>
        <v>3862.16</v>
      </c>
    </row>
    <row r="374" spans="2:14" hidden="1" x14ac:dyDescent="0.35">
      <c r="B374" s="7">
        <v>2024372</v>
      </c>
      <c r="C374" s="1" t="s">
        <v>18</v>
      </c>
      <c r="D374" s="1" t="s">
        <v>29</v>
      </c>
      <c r="E374" s="1" t="s">
        <v>42</v>
      </c>
      <c r="F374" s="1" t="s">
        <v>520</v>
      </c>
      <c r="G374" s="3">
        <v>45482</v>
      </c>
      <c r="H374" s="3">
        <v>45485</v>
      </c>
      <c r="I374" s="6">
        <v>11000</v>
      </c>
      <c r="J374" s="1">
        <v>1</v>
      </c>
      <c r="K374" s="4">
        <v>0.05</v>
      </c>
      <c r="L374" s="6">
        <f t="shared" si="14"/>
        <v>550</v>
      </c>
      <c r="M374" s="8">
        <f t="shared" si="15"/>
        <v>10450</v>
      </c>
      <c r="N374" s="21">
        <f>(sales[[#This Row],[Price]]*sales[[#This Row],[Qty]])-(sales[[#This Row],[Discount_Amt]]*sales[[#This Row],[Qty]])</f>
        <v>10450</v>
      </c>
    </row>
    <row r="375" spans="2:14" hidden="1" x14ac:dyDescent="0.35">
      <c r="B375" s="7">
        <v>2024373</v>
      </c>
      <c r="C375" s="1" t="s">
        <v>19</v>
      </c>
      <c r="D375" s="1" t="s">
        <v>25</v>
      </c>
      <c r="E375" s="1" t="s">
        <v>43</v>
      </c>
      <c r="F375" s="1" t="s">
        <v>521</v>
      </c>
      <c r="G375" s="3">
        <v>45482</v>
      </c>
      <c r="H375" s="3">
        <v>45487</v>
      </c>
      <c r="I375" s="6">
        <v>800</v>
      </c>
      <c r="J375" s="1">
        <v>2</v>
      </c>
      <c r="K375" s="4">
        <v>0.05</v>
      </c>
      <c r="L375" s="6">
        <f t="shared" si="14"/>
        <v>40</v>
      </c>
      <c r="M375" s="8">
        <f t="shared" si="15"/>
        <v>1560</v>
      </c>
      <c r="N375" s="21">
        <f>(sales[[#This Row],[Price]]*sales[[#This Row],[Qty]])-(sales[[#This Row],[Discount_Amt]]*sales[[#This Row],[Qty]])</f>
        <v>1520</v>
      </c>
    </row>
    <row r="376" spans="2:14" hidden="1" x14ac:dyDescent="0.35">
      <c r="B376" s="7">
        <v>2024374</v>
      </c>
      <c r="C376" s="1" t="s">
        <v>20</v>
      </c>
      <c r="D376" s="1" t="s">
        <v>68</v>
      </c>
      <c r="E376" s="1" t="s">
        <v>44</v>
      </c>
      <c r="F376" s="1" t="s">
        <v>518</v>
      </c>
      <c r="G376" s="3">
        <v>45482</v>
      </c>
      <c r="H376" s="3">
        <v>45483</v>
      </c>
      <c r="I376" s="6">
        <v>5500</v>
      </c>
      <c r="J376" s="1">
        <v>3</v>
      </c>
      <c r="K376" s="4">
        <v>0.05</v>
      </c>
      <c r="L376" s="6">
        <f t="shared" si="14"/>
        <v>275</v>
      </c>
      <c r="M376" s="8">
        <f t="shared" si="15"/>
        <v>16225</v>
      </c>
      <c r="N376" s="21">
        <f>(sales[[#This Row],[Price]]*sales[[#This Row],[Qty]])-(sales[[#This Row],[Discount_Amt]]*sales[[#This Row],[Qty]])</f>
        <v>15675</v>
      </c>
    </row>
    <row r="377" spans="2:14" hidden="1" x14ac:dyDescent="0.35">
      <c r="B377" s="7">
        <v>2024375</v>
      </c>
      <c r="C377" s="1" t="s">
        <v>21</v>
      </c>
      <c r="D377" s="1" t="s">
        <v>25</v>
      </c>
      <c r="E377" s="1" t="s">
        <v>45</v>
      </c>
      <c r="F377" s="1" t="s">
        <v>518</v>
      </c>
      <c r="G377" s="3">
        <v>45482</v>
      </c>
      <c r="H377" s="3">
        <v>45490</v>
      </c>
      <c r="I377" s="6">
        <v>1350</v>
      </c>
      <c r="J377" s="1">
        <v>2</v>
      </c>
      <c r="K377" s="4">
        <v>0.05</v>
      </c>
      <c r="L377" s="6">
        <f t="shared" si="14"/>
        <v>67.5</v>
      </c>
      <c r="M377" s="8">
        <f t="shared" si="15"/>
        <v>2632.5</v>
      </c>
      <c r="N377" s="21">
        <f>(sales[[#This Row],[Price]]*sales[[#This Row],[Qty]])-(sales[[#This Row],[Discount_Amt]]*sales[[#This Row],[Qty]])</f>
        <v>2565</v>
      </c>
    </row>
    <row r="378" spans="2:14" hidden="1" x14ac:dyDescent="0.35">
      <c r="B378" s="7">
        <v>2024376</v>
      </c>
      <c r="C378" s="1" t="s">
        <v>22</v>
      </c>
      <c r="D378" s="1" t="s">
        <v>26</v>
      </c>
      <c r="E378" s="1" t="s">
        <v>46</v>
      </c>
      <c r="F378" s="1" t="s">
        <v>519</v>
      </c>
      <c r="G378" s="3">
        <v>45482</v>
      </c>
      <c r="H378" s="3">
        <v>45484</v>
      </c>
      <c r="I378" s="6">
        <v>4500</v>
      </c>
      <c r="J378" s="1">
        <v>7</v>
      </c>
      <c r="K378" s="4">
        <v>0.03</v>
      </c>
      <c r="L378" s="6">
        <f t="shared" si="14"/>
        <v>135</v>
      </c>
      <c r="M378" s="8">
        <f t="shared" si="15"/>
        <v>31365</v>
      </c>
      <c r="N378" s="21">
        <f>(sales[[#This Row],[Price]]*sales[[#This Row],[Qty]])-(sales[[#This Row],[Discount_Amt]]*sales[[#This Row],[Qty]])</f>
        <v>30555</v>
      </c>
    </row>
    <row r="379" spans="2:14" hidden="1" x14ac:dyDescent="0.35">
      <c r="B379" s="7">
        <v>2024377</v>
      </c>
      <c r="C379" s="1" t="s">
        <v>23</v>
      </c>
      <c r="D379" s="1" t="s">
        <v>27</v>
      </c>
      <c r="E379" s="1" t="s">
        <v>47</v>
      </c>
      <c r="F379" s="1" t="s">
        <v>521</v>
      </c>
      <c r="G379" s="3">
        <v>45482</v>
      </c>
      <c r="H379" s="3">
        <v>45485</v>
      </c>
      <c r="I379" s="6">
        <v>2350</v>
      </c>
      <c r="J379" s="1">
        <v>2</v>
      </c>
      <c r="K379" s="4">
        <v>0.1</v>
      </c>
      <c r="L379" s="6">
        <f t="shared" si="14"/>
        <v>235</v>
      </c>
      <c r="M379" s="8">
        <f t="shared" si="15"/>
        <v>4465</v>
      </c>
      <c r="N379" s="21">
        <f>(sales[[#This Row],[Price]]*sales[[#This Row],[Qty]])-(sales[[#This Row],[Discount_Amt]]*sales[[#This Row],[Qty]])</f>
        <v>4230</v>
      </c>
    </row>
    <row r="380" spans="2:14" hidden="1" x14ac:dyDescent="0.35">
      <c r="B380" s="7">
        <v>2024378</v>
      </c>
      <c r="C380" s="1" t="s">
        <v>24</v>
      </c>
      <c r="D380" s="1" t="s">
        <v>28</v>
      </c>
      <c r="E380" s="1" t="s">
        <v>48</v>
      </c>
      <c r="F380" s="1" t="s">
        <v>520</v>
      </c>
      <c r="G380" s="3">
        <v>45482</v>
      </c>
      <c r="H380" s="3">
        <v>45487</v>
      </c>
      <c r="I380" s="6">
        <v>90</v>
      </c>
      <c r="J380" s="1">
        <v>1</v>
      </c>
      <c r="K380" s="4">
        <v>0.05</v>
      </c>
      <c r="L380" s="6">
        <f t="shared" si="14"/>
        <v>4.5</v>
      </c>
      <c r="M380" s="8">
        <f t="shared" si="15"/>
        <v>85.5</v>
      </c>
      <c r="N380" s="21">
        <f>(sales[[#This Row],[Price]]*sales[[#This Row],[Qty]])-(sales[[#This Row],[Discount_Amt]]*sales[[#This Row],[Qty]])</f>
        <v>85.5</v>
      </c>
    </row>
    <row r="381" spans="2:14" hidden="1" x14ac:dyDescent="0.35">
      <c r="B381" s="7">
        <v>2024379</v>
      </c>
      <c r="C381" s="1" t="s">
        <v>4</v>
      </c>
      <c r="D381" s="1" t="s">
        <v>29</v>
      </c>
      <c r="E381" s="1" t="s">
        <v>49</v>
      </c>
      <c r="F381" s="1" t="s">
        <v>518</v>
      </c>
      <c r="G381" s="3">
        <v>45482</v>
      </c>
      <c r="H381" s="3">
        <v>45483</v>
      </c>
      <c r="I381" s="6">
        <v>280</v>
      </c>
      <c r="J381" s="1">
        <v>1</v>
      </c>
      <c r="K381" s="4">
        <v>0.05</v>
      </c>
      <c r="L381" s="6">
        <f t="shared" si="14"/>
        <v>14</v>
      </c>
      <c r="M381" s="8">
        <f t="shared" si="15"/>
        <v>266</v>
      </c>
      <c r="N381" s="21">
        <f>(sales[[#This Row],[Price]]*sales[[#This Row],[Qty]])-(sales[[#This Row],[Discount_Amt]]*sales[[#This Row],[Qty]])</f>
        <v>266</v>
      </c>
    </row>
    <row r="382" spans="2:14" hidden="1" x14ac:dyDescent="0.35">
      <c r="B382" s="7">
        <v>2024380</v>
      </c>
      <c r="C382" s="1" t="s">
        <v>5</v>
      </c>
      <c r="D382" s="1" t="s">
        <v>25</v>
      </c>
      <c r="E382" s="1" t="s">
        <v>50</v>
      </c>
      <c r="F382" s="1" t="s">
        <v>519</v>
      </c>
      <c r="G382" s="3">
        <v>45482</v>
      </c>
      <c r="H382" s="3">
        <v>45490</v>
      </c>
      <c r="I382" s="6">
        <v>70</v>
      </c>
      <c r="J382" s="1">
        <v>1</v>
      </c>
      <c r="K382" s="4">
        <v>0.02</v>
      </c>
      <c r="L382" s="6">
        <f t="shared" si="14"/>
        <v>1.4000000000000001</v>
      </c>
      <c r="M382" s="8">
        <f t="shared" si="15"/>
        <v>68.599999999999994</v>
      </c>
      <c r="N382" s="21">
        <f>(sales[[#This Row],[Price]]*sales[[#This Row],[Qty]])-(sales[[#This Row],[Discount_Amt]]*sales[[#This Row],[Qty]])</f>
        <v>68.599999999999994</v>
      </c>
    </row>
    <row r="383" spans="2:14" hidden="1" x14ac:dyDescent="0.35">
      <c r="B383" s="7">
        <v>2024381</v>
      </c>
      <c r="C383" s="1" t="s">
        <v>6</v>
      </c>
      <c r="D383" s="1" t="s">
        <v>30</v>
      </c>
      <c r="E383" s="1" t="s">
        <v>51</v>
      </c>
      <c r="F383" s="1" t="s">
        <v>520</v>
      </c>
      <c r="G383" s="3">
        <v>45482</v>
      </c>
      <c r="H383" s="3">
        <v>45484</v>
      </c>
      <c r="I383" s="6">
        <v>230</v>
      </c>
      <c r="J383" s="1">
        <v>2</v>
      </c>
      <c r="K383" s="4">
        <v>0.06</v>
      </c>
      <c r="L383" s="6">
        <f t="shared" si="14"/>
        <v>13.799999999999999</v>
      </c>
      <c r="M383" s="8">
        <f t="shared" si="15"/>
        <v>446.2</v>
      </c>
      <c r="N383" s="21">
        <f>(sales[[#This Row],[Price]]*sales[[#This Row],[Qty]])-(sales[[#This Row],[Discount_Amt]]*sales[[#This Row],[Qty]])</f>
        <v>432.4</v>
      </c>
    </row>
    <row r="384" spans="2:14" hidden="1" x14ac:dyDescent="0.35">
      <c r="B384" s="7">
        <v>2024382</v>
      </c>
      <c r="C384" s="1" t="s">
        <v>7</v>
      </c>
      <c r="D384" s="1" t="s">
        <v>27</v>
      </c>
      <c r="E384" s="1" t="s">
        <v>506</v>
      </c>
      <c r="F384" s="1" t="s">
        <v>521</v>
      </c>
      <c r="G384" s="3">
        <v>45482</v>
      </c>
      <c r="H384" s="3">
        <v>45485</v>
      </c>
      <c r="I384" s="6">
        <v>7999</v>
      </c>
      <c r="J384" s="1">
        <v>1</v>
      </c>
      <c r="K384" s="4">
        <v>0.15</v>
      </c>
      <c r="L384" s="6">
        <f t="shared" si="14"/>
        <v>1199.8499999999999</v>
      </c>
      <c r="M384" s="8">
        <f t="shared" si="15"/>
        <v>6799.15</v>
      </c>
      <c r="N384" s="21">
        <f>(sales[[#This Row],[Price]]*sales[[#This Row],[Qty]])-(sales[[#This Row],[Discount_Amt]]*sales[[#This Row],[Qty]])</f>
        <v>6799.15</v>
      </c>
    </row>
    <row r="385" spans="2:14" x14ac:dyDescent="0.35">
      <c r="B385" s="7">
        <v>2024383</v>
      </c>
      <c r="C385" s="1" t="s">
        <v>10</v>
      </c>
      <c r="D385" s="1" t="s">
        <v>28</v>
      </c>
      <c r="E385" s="1" t="s">
        <v>507</v>
      </c>
      <c r="F385" s="1" t="s">
        <v>518</v>
      </c>
      <c r="G385" s="3">
        <v>45482</v>
      </c>
      <c r="H385" s="3">
        <v>45487</v>
      </c>
      <c r="I385" s="6">
        <v>850</v>
      </c>
      <c r="J385" s="1">
        <v>2</v>
      </c>
      <c r="K385" s="4">
        <v>0.02</v>
      </c>
      <c r="L385" s="6">
        <f t="shared" si="14"/>
        <v>17</v>
      </c>
      <c r="M385" s="8">
        <f t="shared" si="15"/>
        <v>1683</v>
      </c>
      <c r="N385" s="21">
        <f>(sales[[#This Row],[Price]]*sales[[#This Row],[Qty]])-(sales[[#This Row],[Discount_Amt]]*sales[[#This Row],[Qty]])</f>
        <v>1666</v>
      </c>
    </row>
    <row r="386" spans="2:14" hidden="1" x14ac:dyDescent="0.35">
      <c r="B386" s="7">
        <v>2024384</v>
      </c>
      <c r="C386" s="1" t="s">
        <v>8</v>
      </c>
      <c r="D386" s="1" t="s">
        <v>29</v>
      </c>
      <c r="E386" s="1" t="s">
        <v>508</v>
      </c>
      <c r="F386" s="1" t="s">
        <v>518</v>
      </c>
      <c r="G386" s="3">
        <v>45482</v>
      </c>
      <c r="H386" s="3">
        <v>45483</v>
      </c>
      <c r="I386" s="6">
        <v>65000</v>
      </c>
      <c r="J386" s="1">
        <v>7</v>
      </c>
      <c r="K386" s="4">
        <v>0.02</v>
      </c>
      <c r="L386" s="6">
        <f t="shared" si="14"/>
        <v>1300</v>
      </c>
      <c r="M386" s="8">
        <f t="shared" si="15"/>
        <v>453700</v>
      </c>
      <c r="N386" s="21">
        <f>(sales[[#This Row],[Price]]*sales[[#This Row],[Qty]])-(sales[[#This Row],[Discount_Amt]]*sales[[#This Row],[Qty]])</f>
        <v>445900</v>
      </c>
    </row>
    <row r="387" spans="2:14" hidden="1" x14ac:dyDescent="0.35">
      <c r="B387" s="7">
        <v>2024385</v>
      </c>
      <c r="C387" s="1" t="s">
        <v>9</v>
      </c>
      <c r="D387" s="1" t="s">
        <v>25</v>
      </c>
      <c r="E387" s="1" t="s">
        <v>31</v>
      </c>
      <c r="F387" s="1" t="s">
        <v>519</v>
      </c>
      <c r="G387" s="3">
        <v>45482</v>
      </c>
      <c r="H387" s="3">
        <v>45490</v>
      </c>
      <c r="I387" s="6">
        <v>450</v>
      </c>
      <c r="J387" s="1">
        <v>2</v>
      </c>
      <c r="K387" s="4">
        <v>0.02</v>
      </c>
      <c r="L387" s="6">
        <f t="shared" si="14"/>
        <v>9</v>
      </c>
      <c r="M387" s="8">
        <f t="shared" si="15"/>
        <v>891</v>
      </c>
      <c r="N387" s="21">
        <f>(sales[[#This Row],[Price]]*sales[[#This Row],[Qty]])-(sales[[#This Row],[Discount_Amt]]*sales[[#This Row],[Qty]])</f>
        <v>882</v>
      </c>
    </row>
    <row r="388" spans="2:14" x14ac:dyDescent="0.35">
      <c r="B388" s="7">
        <v>2024386</v>
      </c>
      <c r="C388" s="1" t="s">
        <v>11</v>
      </c>
      <c r="D388" s="1" t="s">
        <v>26</v>
      </c>
      <c r="E388" s="1" t="s">
        <v>32</v>
      </c>
      <c r="F388" s="1" t="s">
        <v>521</v>
      </c>
      <c r="G388" s="3">
        <v>45482</v>
      </c>
      <c r="H388" s="3">
        <v>45484</v>
      </c>
      <c r="I388" s="6">
        <v>1299</v>
      </c>
      <c r="J388" s="1">
        <v>2</v>
      </c>
      <c r="K388" s="4">
        <v>0.02</v>
      </c>
      <c r="L388" s="6">
        <f t="shared" si="14"/>
        <v>25.98</v>
      </c>
      <c r="M388" s="8">
        <f t="shared" si="15"/>
        <v>2572.02</v>
      </c>
      <c r="N388" s="21">
        <f>(sales[[#This Row],[Price]]*sales[[#This Row],[Qty]])-(sales[[#This Row],[Discount_Amt]]*sales[[#This Row],[Qty]])</f>
        <v>2546.04</v>
      </c>
    </row>
    <row r="389" spans="2:14" x14ac:dyDescent="0.35">
      <c r="B389" s="7">
        <v>2024387</v>
      </c>
      <c r="C389" s="1" t="s">
        <v>12</v>
      </c>
      <c r="D389" s="1" t="s">
        <v>27</v>
      </c>
      <c r="E389" s="1" t="s">
        <v>38</v>
      </c>
      <c r="F389" s="1" t="s">
        <v>520</v>
      </c>
      <c r="G389" s="3">
        <v>45482</v>
      </c>
      <c r="H389" s="3">
        <v>45485</v>
      </c>
      <c r="I389" s="6">
        <v>1700</v>
      </c>
      <c r="J389" s="1">
        <v>1</v>
      </c>
      <c r="K389" s="4">
        <v>0.02</v>
      </c>
      <c r="L389" s="6">
        <f t="shared" si="14"/>
        <v>34</v>
      </c>
      <c r="M389" s="8">
        <f t="shared" si="15"/>
        <v>1666</v>
      </c>
      <c r="N389" s="21">
        <f>(sales[[#This Row],[Price]]*sales[[#This Row],[Qty]])-(sales[[#This Row],[Discount_Amt]]*sales[[#This Row],[Qty]])</f>
        <v>1666</v>
      </c>
    </row>
    <row r="390" spans="2:14" hidden="1" x14ac:dyDescent="0.35">
      <c r="B390" s="7">
        <v>2024388</v>
      </c>
      <c r="C390" s="1" t="s">
        <v>13</v>
      </c>
      <c r="D390" s="1" t="s">
        <v>28</v>
      </c>
      <c r="E390" s="1" t="s">
        <v>33</v>
      </c>
      <c r="F390" s="1" t="s">
        <v>518</v>
      </c>
      <c r="G390" s="3">
        <v>45482</v>
      </c>
      <c r="H390" s="3">
        <v>45487</v>
      </c>
      <c r="I390" s="6">
        <v>55000</v>
      </c>
      <c r="J390" s="1">
        <v>2</v>
      </c>
      <c r="K390" s="4">
        <v>0.02</v>
      </c>
      <c r="L390" s="6">
        <f t="shared" si="14"/>
        <v>1100</v>
      </c>
      <c r="M390" s="8">
        <f t="shared" si="15"/>
        <v>108900</v>
      </c>
      <c r="N390" s="21">
        <f>(sales[[#This Row],[Price]]*sales[[#This Row],[Qty]])-(sales[[#This Row],[Discount_Amt]]*sales[[#This Row],[Qty]])</f>
        <v>107800</v>
      </c>
    </row>
    <row r="391" spans="2:14" hidden="1" x14ac:dyDescent="0.35">
      <c r="B391" s="7">
        <v>2024389</v>
      </c>
      <c r="C391" s="1" t="s">
        <v>14</v>
      </c>
      <c r="D391" s="1" t="s">
        <v>29</v>
      </c>
      <c r="E391" s="1" t="s">
        <v>34</v>
      </c>
      <c r="F391" s="1" t="s">
        <v>519</v>
      </c>
      <c r="G391" s="3">
        <v>45482</v>
      </c>
      <c r="H391" s="3">
        <v>45483</v>
      </c>
      <c r="I391" s="6">
        <v>57999</v>
      </c>
      <c r="J391" s="1">
        <v>4</v>
      </c>
      <c r="K391" s="4">
        <v>0.02</v>
      </c>
      <c r="L391" s="6">
        <f t="shared" si="14"/>
        <v>1159.98</v>
      </c>
      <c r="M391" s="8">
        <f t="shared" si="15"/>
        <v>230836.02</v>
      </c>
      <c r="N391" s="21">
        <f>(sales[[#This Row],[Price]]*sales[[#This Row],[Qty]])-(sales[[#This Row],[Discount_Amt]]*sales[[#This Row],[Qty]])</f>
        <v>227356.08</v>
      </c>
    </row>
    <row r="392" spans="2:14" hidden="1" x14ac:dyDescent="0.35">
      <c r="B392" s="7">
        <v>2024390</v>
      </c>
      <c r="C392" s="1" t="s">
        <v>15</v>
      </c>
      <c r="D392" s="1" t="s">
        <v>25</v>
      </c>
      <c r="E392" s="1" t="s">
        <v>35</v>
      </c>
      <c r="F392" s="1" t="s">
        <v>520</v>
      </c>
      <c r="G392" s="3">
        <v>45482</v>
      </c>
      <c r="H392" s="3">
        <v>45490</v>
      </c>
      <c r="I392" s="6">
        <v>1399</v>
      </c>
      <c r="J392" s="1">
        <v>3</v>
      </c>
      <c r="K392" s="4">
        <v>0.02</v>
      </c>
      <c r="L392" s="6">
        <f t="shared" si="14"/>
        <v>27.98</v>
      </c>
      <c r="M392" s="8">
        <f t="shared" si="15"/>
        <v>4169.0200000000004</v>
      </c>
      <c r="N392" s="21">
        <f>(sales[[#This Row],[Price]]*sales[[#This Row],[Qty]])-(sales[[#This Row],[Discount_Amt]]*sales[[#This Row],[Qty]])</f>
        <v>4113.0600000000004</v>
      </c>
    </row>
    <row r="393" spans="2:14" hidden="1" x14ac:dyDescent="0.35">
      <c r="B393" s="7">
        <v>2024391</v>
      </c>
      <c r="C393" s="1" t="s">
        <v>16</v>
      </c>
      <c r="D393" s="1" t="s">
        <v>26</v>
      </c>
      <c r="E393" s="1" t="s">
        <v>36</v>
      </c>
      <c r="F393" s="1" t="s">
        <v>521</v>
      </c>
      <c r="G393" s="3">
        <v>45482</v>
      </c>
      <c r="H393" s="3">
        <v>45484</v>
      </c>
      <c r="I393" s="6">
        <v>999</v>
      </c>
      <c r="J393" s="1">
        <v>2</v>
      </c>
      <c r="K393" s="4">
        <v>7.0000000000000007E-2</v>
      </c>
      <c r="L393" s="6">
        <f t="shared" si="14"/>
        <v>69.930000000000007</v>
      </c>
      <c r="M393" s="8">
        <f t="shared" si="15"/>
        <v>1928.07</v>
      </c>
      <c r="N393" s="21">
        <f>(sales[[#This Row],[Price]]*sales[[#This Row],[Qty]])-(sales[[#This Row],[Discount_Amt]]*sales[[#This Row],[Qty]])</f>
        <v>1858.1399999999999</v>
      </c>
    </row>
    <row r="394" spans="2:14" x14ac:dyDescent="0.35">
      <c r="B394" s="7">
        <v>2024392</v>
      </c>
      <c r="C394" s="1" t="s">
        <v>17</v>
      </c>
      <c r="D394" s="1" t="s">
        <v>27</v>
      </c>
      <c r="E394" s="1" t="s">
        <v>37</v>
      </c>
      <c r="F394" s="1" t="s">
        <v>518</v>
      </c>
      <c r="G394" s="3">
        <v>45482</v>
      </c>
      <c r="H394" s="3">
        <v>45485</v>
      </c>
      <c r="I394" s="6">
        <v>2099</v>
      </c>
      <c r="J394" s="1">
        <v>1</v>
      </c>
      <c r="K394" s="4">
        <v>0.03</v>
      </c>
      <c r="L394" s="6">
        <f t="shared" si="14"/>
        <v>62.97</v>
      </c>
      <c r="M394" s="8">
        <f t="shared" si="15"/>
        <v>2036.03</v>
      </c>
      <c r="N394" s="21">
        <f>(sales[[#This Row],[Price]]*sales[[#This Row],[Qty]])-(sales[[#This Row],[Discount_Amt]]*sales[[#This Row],[Qty]])</f>
        <v>2036.03</v>
      </c>
    </row>
    <row r="395" spans="2:14" hidden="1" x14ac:dyDescent="0.35">
      <c r="B395" s="7">
        <v>2024393</v>
      </c>
      <c r="C395" s="1" t="s">
        <v>18</v>
      </c>
      <c r="D395" s="1" t="s">
        <v>28</v>
      </c>
      <c r="E395" s="1" t="s">
        <v>39</v>
      </c>
      <c r="F395" s="1" t="s">
        <v>518</v>
      </c>
      <c r="G395" s="3">
        <v>45482</v>
      </c>
      <c r="H395" s="3">
        <v>45487</v>
      </c>
      <c r="I395" s="6">
        <v>11000</v>
      </c>
      <c r="J395" s="1">
        <v>1</v>
      </c>
      <c r="K395" s="4">
        <v>0.08</v>
      </c>
      <c r="L395" s="6">
        <f t="shared" si="14"/>
        <v>880</v>
      </c>
      <c r="M395" s="8">
        <f t="shared" si="15"/>
        <v>10120</v>
      </c>
      <c r="N395" s="21">
        <f>(sales[[#This Row],[Price]]*sales[[#This Row],[Qty]])-(sales[[#This Row],[Discount_Amt]]*sales[[#This Row],[Qty]])</f>
        <v>10120</v>
      </c>
    </row>
    <row r="396" spans="2:14" hidden="1" x14ac:dyDescent="0.35">
      <c r="B396" s="7">
        <v>2024394</v>
      </c>
      <c r="C396" s="1" t="s">
        <v>19</v>
      </c>
      <c r="D396" s="1" t="s">
        <v>29</v>
      </c>
      <c r="E396" s="1" t="s">
        <v>40</v>
      </c>
      <c r="F396" s="1" t="s">
        <v>519</v>
      </c>
      <c r="G396" s="3">
        <v>45482</v>
      </c>
      <c r="H396" s="3">
        <v>45483</v>
      </c>
      <c r="I396" s="6">
        <v>800</v>
      </c>
      <c r="J396" s="1">
        <v>2</v>
      </c>
      <c r="K396" s="4">
        <v>0.05</v>
      </c>
      <c r="L396" s="6">
        <f t="shared" si="14"/>
        <v>40</v>
      </c>
      <c r="M396" s="8">
        <f t="shared" si="15"/>
        <v>1560</v>
      </c>
      <c r="N396" s="21">
        <f>(sales[[#This Row],[Price]]*sales[[#This Row],[Qty]])-(sales[[#This Row],[Discount_Amt]]*sales[[#This Row],[Qty]])</f>
        <v>1520</v>
      </c>
    </row>
    <row r="397" spans="2:14" hidden="1" x14ac:dyDescent="0.35">
      <c r="B397" s="7">
        <v>2024395</v>
      </c>
      <c r="C397" s="1" t="s">
        <v>20</v>
      </c>
      <c r="D397" s="1" t="s">
        <v>25</v>
      </c>
      <c r="E397" s="1" t="s">
        <v>41</v>
      </c>
      <c r="F397" s="1" t="s">
        <v>521</v>
      </c>
      <c r="G397" s="3">
        <v>45482</v>
      </c>
      <c r="H397" s="3">
        <v>45490</v>
      </c>
      <c r="I397" s="6">
        <v>5500</v>
      </c>
      <c r="J397" s="1">
        <v>1</v>
      </c>
      <c r="K397" s="4">
        <v>0.05</v>
      </c>
      <c r="L397" s="6">
        <f t="shared" si="14"/>
        <v>275</v>
      </c>
      <c r="M397" s="8">
        <f t="shared" si="15"/>
        <v>5225</v>
      </c>
      <c r="N397" s="21">
        <f>(sales[[#This Row],[Price]]*sales[[#This Row],[Qty]])-(sales[[#This Row],[Discount_Amt]]*sales[[#This Row],[Qty]])</f>
        <v>5225</v>
      </c>
    </row>
    <row r="398" spans="2:14" hidden="1" x14ac:dyDescent="0.35">
      <c r="B398" s="7">
        <v>2024396</v>
      </c>
      <c r="C398" s="1" t="s">
        <v>21</v>
      </c>
      <c r="D398" s="1" t="s">
        <v>69</v>
      </c>
      <c r="E398" s="1" t="s">
        <v>42</v>
      </c>
      <c r="F398" s="1" t="s">
        <v>520</v>
      </c>
      <c r="G398" s="3">
        <v>45482</v>
      </c>
      <c r="H398" s="3">
        <v>45484</v>
      </c>
      <c r="I398" s="6">
        <v>1350</v>
      </c>
      <c r="J398" s="1">
        <v>3</v>
      </c>
      <c r="K398" s="4">
        <v>0.05</v>
      </c>
      <c r="L398" s="6">
        <f t="shared" si="14"/>
        <v>67.5</v>
      </c>
      <c r="M398" s="8">
        <f t="shared" si="15"/>
        <v>3982.5</v>
      </c>
      <c r="N398" s="21">
        <f>(sales[[#This Row],[Price]]*sales[[#This Row],[Qty]])-(sales[[#This Row],[Discount_Amt]]*sales[[#This Row],[Qty]])</f>
        <v>3847.5</v>
      </c>
    </row>
    <row r="399" spans="2:14" hidden="1" x14ac:dyDescent="0.35">
      <c r="B399" s="7">
        <v>2024397</v>
      </c>
      <c r="C399" s="1" t="s">
        <v>22</v>
      </c>
      <c r="D399" s="1" t="s">
        <v>25</v>
      </c>
      <c r="E399" s="1" t="s">
        <v>43</v>
      </c>
      <c r="F399" s="1" t="s">
        <v>518</v>
      </c>
      <c r="G399" s="3">
        <v>45482</v>
      </c>
      <c r="H399" s="3">
        <v>45485</v>
      </c>
      <c r="I399" s="6">
        <v>4500</v>
      </c>
      <c r="J399" s="1">
        <v>2</v>
      </c>
      <c r="K399" s="4">
        <v>0.05</v>
      </c>
      <c r="L399" s="6">
        <f t="shared" si="14"/>
        <v>225</v>
      </c>
      <c r="M399" s="8">
        <f t="shared" si="15"/>
        <v>8775</v>
      </c>
      <c r="N399" s="21">
        <f>(sales[[#This Row],[Price]]*sales[[#This Row],[Qty]])-(sales[[#This Row],[Discount_Amt]]*sales[[#This Row],[Qty]])</f>
        <v>8550</v>
      </c>
    </row>
    <row r="400" spans="2:14" hidden="1" x14ac:dyDescent="0.35">
      <c r="B400" s="7">
        <v>2024398</v>
      </c>
      <c r="C400" s="1" t="s">
        <v>23</v>
      </c>
      <c r="D400" s="1" t="s">
        <v>26</v>
      </c>
      <c r="E400" s="1" t="s">
        <v>44</v>
      </c>
      <c r="F400" s="1" t="s">
        <v>519</v>
      </c>
      <c r="G400" s="3">
        <v>45482</v>
      </c>
      <c r="H400" s="3">
        <v>45487</v>
      </c>
      <c r="I400" s="6">
        <v>2350</v>
      </c>
      <c r="J400" s="1">
        <v>1</v>
      </c>
      <c r="K400" s="4">
        <v>0.03</v>
      </c>
      <c r="L400" s="6">
        <f t="shared" si="14"/>
        <v>70.5</v>
      </c>
      <c r="M400" s="8">
        <f t="shared" si="15"/>
        <v>2279.5</v>
      </c>
      <c r="N400" s="21">
        <f>(sales[[#This Row],[Price]]*sales[[#This Row],[Qty]])-(sales[[#This Row],[Discount_Amt]]*sales[[#This Row],[Qty]])</f>
        <v>2279.5</v>
      </c>
    </row>
    <row r="401" spans="2:14" hidden="1" x14ac:dyDescent="0.35">
      <c r="B401" s="7">
        <v>2024399</v>
      </c>
      <c r="C401" s="1" t="s">
        <v>24</v>
      </c>
      <c r="D401" s="1" t="s">
        <v>27</v>
      </c>
      <c r="E401" s="1" t="s">
        <v>45</v>
      </c>
      <c r="F401" s="1" t="s">
        <v>520</v>
      </c>
      <c r="G401" s="3">
        <v>45482</v>
      </c>
      <c r="H401" s="3">
        <v>45483</v>
      </c>
      <c r="I401" s="6">
        <v>90</v>
      </c>
      <c r="J401" s="1">
        <v>2</v>
      </c>
      <c r="K401" s="4">
        <v>0.1</v>
      </c>
      <c r="L401" s="6">
        <f t="shared" si="14"/>
        <v>9</v>
      </c>
      <c r="M401" s="8">
        <f t="shared" si="15"/>
        <v>171</v>
      </c>
      <c r="N401" s="21">
        <f>(sales[[#This Row],[Price]]*sales[[#This Row],[Qty]])-(sales[[#This Row],[Discount_Amt]]*sales[[#This Row],[Qty]])</f>
        <v>162</v>
      </c>
    </row>
    <row r="402" spans="2:14" hidden="1" x14ac:dyDescent="0.35">
      <c r="B402" s="7">
        <v>2024400</v>
      </c>
      <c r="C402" s="1" t="s">
        <v>4</v>
      </c>
      <c r="D402" s="1" t="s">
        <v>28</v>
      </c>
      <c r="E402" s="1" t="s">
        <v>46</v>
      </c>
      <c r="F402" s="1" t="s">
        <v>521</v>
      </c>
      <c r="G402" s="3">
        <v>45482</v>
      </c>
      <c r="H402" s="3">
        <v>45490</v>
      </c>
      <c r="I402" s="6">
        <v>280</v>
      </c>
      <c r="J402" s="1">
        <v>1</v>
      </c>
      <c r="K402" s="4">
        <v>0.05</v>
      </c>
      <c r="L402" s="6">
        <f t="shared" si="14"/>
        <v>14</v>
      </c>
      <c r="M402" s="8">
        <f t="shared" si="15"/>
        <v>266</v>
      </c>
      <c r="N402" s="21">
        <f>(sales[[#This Row],[Price]]*sales[[#This Row],[Qty]])-(sales[[#This Row],[Discount_Amt]]*sales[[#This Row],[Qty]])</f>
        <v>266</v>
      </c>
    </row>
    <row r="403" spans="2:14" hidden="1" x14ac:dyDescent="0.35">
      <c r="B403" s="7">
        <v>2024401</v>
      </c>
      <c r="C403" s="1" t="s">
        <v>5</v>
      </c>
      <c r="D403" s="1" t="s">
        <v>29</v>
      </c>
      <c r="E403" s="1" t="s">
        <v>47</v>
      </c>
      <c r="F403" s="1" t="s">
        <v>518</v>
      </c>
      <c r="G403" s="3">
        <v>45482</v>
      </c>
      <c r="H403" s="3">
        <v>45484</v>
      </c>
      <c r="I403" s="6">
        <v>70</v>
      </c>
      <c r="J403" s="1">
        <v>2</v>
      </c>
      <c r="K403" s="4">
        <v>0.05</v>
      </c>
      <c r="L403" s="6">
        <f t="shared" si="14"/>
        <v>3.5</v>
      </c>
      <c r="M403" s="8">
        <f t="shared" si="15"/>
        <v>136.5</v>
      </c>
      <c r="N403" s="21">
        <f>(sales[[#This Row],[Price]]*sales[[#This Row],[Qty]])-(sales[[#This Row],[Discount_Amt]]*sales[[#This Row],[Qty]])</f>
        <v>133</v>
      </c>
    </row>
    <row r="404" spans="2:14" hidden="1" x14ac:dyDescent="0.35">
      <c r="B404" s="7">
        <v>2024402</v>
      </c>
      <c r="C404" s="1" t="s">
        <v>6</v>
      </c>
      <c r="D404" s="1" t="s">
        <v>25</v>
      </c>
      <c r="E404" s="1" t="s">
        <v>48</v>
      </c>
      <c r="F404" s="1" t="s">
        <v>518</v>
      </c>
      <c r="G404" s="3">
        <v>45482</v>
      </c>
      <c r="H404" s="3">
        <v>45485</v>
      </c>
      <c r="I404" s="6">
        <v>230</v>
      </c>
      <c r="J404" s="1">
        <v>3</v>
      </c>
      <c r="K404" s="4">
        <v>0.02</v>
      </c>
      <c r="L404" s="6">
        <f t="shared" si="14"/>
        <v>4.6000000000000005</v>
      </c>
      <c r="M404" s="8">
        <f t="shared" si="15"/>
        <v>685.4</v>
      </c>
      <c r="N404" s="21">
        <f>(sales[[#This Row],[Price]]*sales[[#This Row],[Qty]])-(sales[[#This Row],[Discount_Amt]]*sales[[#This Row],[Qty]])</f>
        <v>676.2</v>
      </c>
    </row>
    <row r="405" spans="2:14" hidden="1" x14ac:dyDescent="0.35">
      <c r="B405" s="7">
        <v>2024403</v>
      </c>
      <c r="C405" s="1" t="s">
        <v>7</v>
      </c>
      <c r="D405" s="1" t="s">
        <v>30</v>
      </c>
      <c r="E405" s="1" t="s">
        <v>49</v>
      </c>
      <c r="F405" s="1" t="s">
        <v>519</v>
      </c>
      <c r="G405" s="3">
        <v>45482</v>
      </c>
      <c r="H405" s="3">
        <v>45487</v>
      </c>
      <c r="I405" s="6">
        <v>7999</v>
      </c>
      <c r="J405" s="1">
        <v>2</v>
      </c>
      <c r="K405" s="4">
        <v>0.06</v>
      </c>
      <c r="L405" s="6">
        <f t="shared" si="14"/>
        <v>479.94</v>
      </c>
      <c r="M405" s="8">
        <f t="shared" si="15"/>
        <v>15518.06</v>
      </c>
      <c r="N405" s="21">
        <f>(sales[[#This Row],[Price]]*sales[[#This Row],[Qty]])-(sales[[#This Row],[Discount_Amt]]*sales[[#This Row],[Qty]])</f>
        <v>15038.12</v>
      </c>
    </row>
    <row r="406" spans="2:14" x14ac:dyDescent="0.35">
      <c r="B406" s="7">
        <v>2024404</v>
      </c>
      <c r="C406" s="1" t="s">
        <v>10</v>
      </c>
      <c r="D406" s="1" t="s">
        <v>27</v>
      </c>
      <c r="E406" s="1" t="s">
        <v>50</v>
      </c>
      <c r="F406" s="1" t="s">
        <v>521</v>
      </c>
      <c r="G406" s="3">
        <v>45482</v>
      </c>
      <c r="H406" s="3">
        <v>45483</v>
      </c>
      <c r="I406" s="6">
        <v>850</v>
      </c>
      <c r="J406" s="1">
        <v>7</v>
      </c>
      <c r="K406" s="4">
        <v>0.15</v>
      </c>
      <c r="L406" s="6">
        <f t="shared" si="14"/>
        <v>127.5</v>
      </c>
      <c r="M406" s="8">
        <f t="shared" si="15"/>
        <v>5822.5</v>
      </c>
      <c r="N406" s="21">
        <f>(sales[[#This Row],[Price]]*sales[[#This Row],[Qty]])-(sales[[#This Row],[Discount_Amt]]*sales[[#This Row],[Qty]])</f>
        <v>5057.5</v>
      </c>
    </row>
    <row r="407" spans="2:14" hidden="1" x14ac:dyDescent="0.35">
      <c r="B407" s="7">
        <v>2024405</v>
      </c>
      <c r="C407" s="1" t="s">
        <v>8</v>
      </c>
      <c r="D407" s="1" t="s">
        <v>28</v>
      </c>
      <c r="E407" s="1" t="s">
        <v>51</v>
      </c>
      <c r="F407" s="1" t="s">
        <v>520</v>
      </c>
      <c r="G407" s="3">
        <v>45482</v>
      </c>
      <c r="H407" s="3">
        <v>45490</v>
      </c>
      <c r="I407" s="6">
        <v>65000</v>
      </c>
      <c r="J407" s="1">
        <v>2</v>
      </c>
      <c r="K407" s="4">
        <v>0.02</v>
      </c>
      <c r="L407" s="6">
        <f t="shared" si="14"/>
        <v>1300</v>
      </c>
      <c r="M407" s="8">
        <f t="shared" si="15"/>
        <v>128700</v>
      </c>
      <c r="N407" s="21">
        <f>(sales[[#This Row],[Price]]*sales[[#This Row],[Qty]])-(sales[[#This Row],[Discount_Amt]]*sales[[#This Row],[Qty]])</f>
        <v>127400</v>
      </c>
    </row>
    <row r="408" spans="2:14" hidden="1" x14ac:dyDescent="0.35">
      <c r="B408" s="7">
        <v>2024406</v>
      </c>
      <c r="C408" s="1" t="s">
        <v>9</v>
      </c>
      <c r="D408" s="1" t="s">
        <v>29</v>
      </c>
      <c r="E408" s="1" t="s">
        <v>506</v>
      </c>
      <c r="F408" s="1" t="s">
        <v>518</v>
      </c>
      <c r="G408" s="3">
        <v>45482</v>
      </c>
      <c r="H408" s="3">
        <v>45484</v>
      </c>
      <c r="I408" s="6">
        <v>450</v>
      </c>
      <c r="J408" s="1">
        <v>1</v>
      </c>
      <c r="K408" s="4">
        <v>0.02</v>
      </c>
      <c r="L408" s="6">
        <f t="shared" si="14"/>
        <v>9</v>
      </c>
      <c r="M408" s="8">
        <f t="shared" si="15"/>
        <v>441</v>
      </c>
      <c r="N408" s="21">
        <f>(sales[[#This Row],[Price]]*sales[[#This Row],[Qty]])-(sales[[#This Row],[Discount_Amt]]*sales[[#This Row],[Qty]])</f>
        <v>441</v>
      </c>
    </row>
    <row r="409" spans="2:14" x14ac:dyDescent="0.35">
      <c r="B409" s="7">
        <v>2024407</v>
      </c>
      <c r="C409" s="1" t="s">
        <v>11</v>
      </c>
      <c r="D409" s="1" t="s">
        <v>25</v>
      </c>
      <c r="E409" s="1" t="s">
        <v>507</v>
      </c>
      <c r="F409" s="1" t="s">
        <v>519</v>
      </c>
      <c r="G409" s="3">
        <v>45482</v>
      </c>
      <c r="H409" s="3">
        <v>45485</v>
      </c>
      <c r="I409" s="6">
        <v>1299</v>
      </c>
      <c r="J409" s="1">
        <v>1</v>
      </c>
      <c r="K409" s="4">
        <v>0.02</v>
      </c>
      <c r="L409" s="6">
        <f t="shared" si="14"/>
        <v>25.98</v>
      </c>
      <c r="M409" s="8">
        <f t="shared" si="15"/>
        <v>1273.02</v>
      </c>
      <c r="N409" s="21">
        <f>(sales[[#This Row],[Price]]*sales[[#This Row],[Qty]])-(sales[[#This Row],[Discount_Amt]]*sales[[#This Row],[Qty]])</f>
        <v>1273.02</v>
      </c>
    </row>
    <row r="410" spans="2:14" x14ac:dyDescent="0.35">
      <c r="B410" s="7">
        <v>2024408</v>
      </c>
      <c r="C410" s="1" t="s">
        <v>12</v>
      </c>
      <c r="D410" s="1" t="s">
        <v>26</v>
      </c>
      <c r="E410" s="1" t="s">
        <v>508</v>
      </c>
      <c r="F410" s="1" t="s">
        <v>520</v>
      </c>
      <c r="G410" s="3">
        <v>45482</v>
      </c>
      <c r="H410" s="3">
        <v>45487</v>
      </c>
      <c r="I410" s="6">
        <v>1700</v>
      </c>
      <c r="J410" s="1">
        <v>1</v>
      </c>
      <c r="K410" s="4">
        <v>0.02</v>
      </c>
      <c r="L410" s="6">
        <f t="shared" si="14"/>
        <v>34</v>
      </c>
      <c r="M410" s="8">
        <f t="shared" si="15"/>
        <v>1666</v>
      </c>
      <c r="N410" s="21">
        <f>(sales[[#This Row],[Price]]*sales[[#This Row],[Qty]])-(sales[[#This Row],[Discount_Amt]]*sales[[#This Row],[Qty]])</f>
        <v>1666</v>
      </c>
    </row>
    <row r="411" spans="2:14" hidden="1" x14ac:dyDescent="0.35">
      <c r="B411" s="7">
        <v>2024409</v>
      </c>
      <c r="C411" s="1" t="s">
        <v>13</v>
      </c>
      <c r="D411" s="1" t="s">
        <v>27</v>
      </c>
      <c r="E411" s="1" t="s">
        <v>31</v>
      </c>
      <c r="F411" s="1" t="s">
        <v>521</v>
      </c>
      <c r="G411" s="3">
        <v>45482</v>
      </c>
      <c r="H411" s="3">
        <v>45483</v>
      </c>
      <c r="I411" s="6">
        <v>55000</v>
      </c>
      <c r="J411" s="1">
        <v>2</v>
      </c>
      <c r="K411" s="4">
        <v>0.02</v>
      </c>
      <c r="L411" s="6">
        <f t="shared" si="14"/>
        <v>1100</v>
      </c>
      <c r="M411" s="8">
        <f t="shared" si="15"/>
        <v>108900</v>
      </c>
      <c r="N411" s="21">
        <f>(sales[[#This Row],[Price]]*sales[[#This Row],[Qty]])-(sales[[#This Row],[Discount_Amt]]*sales[[#This Row],[Qty]])</f>
        <v>107800</v>
      </c>
    </row>
    <row r="412" spans="2:14" hidden="1" x14ac:dyDescent="0.35">
      <c r="B412" s="7">
        <v>2024410</v>
      </c>
      <c r="C412" s="1" t="s">
        <v>14</v>
      </c>
      <c r="D412" s="1" t="s">
        <v>28</v>
      </c>
      <c r="E412" s="1" t="s">
        <v>32</v>
      </c>
      <c r="F412" s="1" t="s">
        <v>518</v>
      </c>
      <c r="G412" s="3">
        <v>45482</v>
      </c>
      <c r="H412" s="3">
        <v>45490</v>
      </c>
      <c r="I412" s="6">
        <v>57999</v>
      </c>
      <c r="J412" s="1">
        <v>1</v>
      </c>
      <c r="K412" s="4">
        <v>0.02</v>
      </c>
      <c r="L412" s="6">
        <f t="shared" si="14"/>
        <v>1159.98</v>
      </c>
      <c r="M412" s="8">
        <f t="shared" si="15"/>
        <v>56839.02</v>
      </c>
      <c r="N412" s="21">
        <f>(sales[[#This Row],[Price]]*sales[[#This Row],[Qty]])-(sales[[#This Row],[Discount_Amt]]*sales[[#This Row],[Qty]])</f>
        <v>56839.02</v>
      </c>
    </row>
    <row r="413" spans="2:14" hidden="1" x14ac:dyDescent="0.35">
      <c r="B413" s="7">
        <v>2024411</v>
      </c>
      <c r="C413" s="1" t="s">
        <v>15</v>
      </c>
      <c r="D413" s="1" t="s">
        <v>29</v>
      </c>
      <c r="E413" s="1" t="s">
        <v>38</v>
      </c>
      <c r="F413" s="1" t="s">
        <v>518</v>
      </c>
      <c r="G413" s="3">
        <v>45482</v>
      </c>
      <c r="H413" s="3">
        <v>45484</v>
      </c>
      <c r="I413" s="6">
        <v>1399</v>
      </c>
      <c r="J413" s="1">
        <v>2</v>
      </c>
      <c r="K413" s="4">
        <v>0.02</v>
      </c>
      <c r="L413" s="6">
        <f t="shared" si="14"/>
        <v>27.98</v>
      </c>
      <c r="M413" s="8">
        <f t="shared" si="15"/>
        <v>2770.02</v>
      </c>
      <c r="N413" s="21">
        <f>(sales[[#This Row],[Price]]*sales[[#This Row],[Qty]])-(sales[[#This Row],[Discount_Amt]]*sales[[#This Row],[Qty]])</f>
        <v>2742.04</v>
      </c>
    </row>
    <row r="414" spans="2:14" hidden="1" x14ac:dyDescent="0.35">
      <c r="B414" s="7">
        <v>2024412</v>
      </c>
      <c r="C414" s="1" t="s">
        <v>16</v>
      </c>
      <c r="D414" s="1" t="s">
        <v>25</v>
      </c>
      <c r="E414" s="1" t="s">
        <v>33</v>
      </c>
      <c r="F414" s="1" t="s">
        <v>519</v>
      </c>
      <c r="G414" s="3">
        <v>45482</v>
      </c>
      <c r="H414" s="3">
        <v>45485</v>
      </c>
      <c r="I414" s="6">
        <v>999</v>
      </c>
      <c r="J414" s="1">
        <v>7</v>
      </c>
      <c r="K414" s="4">
        <v>0.02</v>
      </c>
      <c r="L414" s="6">
        <f t="shared" si="14"/>
        <v>19.98</v>
      </c>
      <c r="M414" s="8">
        <f t="shared" si="15"/>
        <v>6973.02</v>
      </c>
      <c r="N414" s="21">
        <f>(sales[[#This Row],[Price]]*sales[[#This Row],[Qty]])-(sales[[#This Row],[Discount_Amt]]*sales[[#This Row],[Qty]])</f>
        <v>6853.14</v>
      </c>
    </row>
    <row r="415" spans="2:14" x14ac:dyDescent="0.35">
      <c r="B415" s="7">
        <v>2024413</v>
      </c>
      <c r="C415" s="1" t="s">
        <v>17</v>
      </c>
      <c r="D415" s="1" t="s">
        <v>26</v>
      </c>
      <c r="E415" s="1" t="s">
        <v>34</v>
      </c>
      <c r="F415" s="1" t="s">
        <v>521</v>
      </c>
      <c r="G415" s="3">
        <v>45482</v>
      </c>
      <c r="H415" s="3">
        <v>45487</v>
      </c>
      <c r="I415" s="6">
        <v>2099</v>
      </c>
      <c r="J415" s="1">
        <v>2</v>
      </c>
      <c r="K415" s="4">
        <v>7.0000000000000007E-2</v>
      </c>
      <c r="L415" s="6">
        <f t="shared" si="14"/>
        <v>146.93</v>
      </c>
      <c r="M415" s="8">
        <f t="shared" si="15"/>
        <v>4051.07</v>
      </c>
      <c r="N415" s="21">
        <f>(sales[[#This Row],[Price]]*sales[[#This Row],[Qty]])-(sales[[#This Row],[Discount_Amt]]*sales[[#This Row],[Qty]])</f>
        <v>3904.14</v>
      </c>
    </row>
    <row r="416" spans="2:14" hidden="1" x14ac:dyDescent="0.35">
      <c r="B416" s="7">
        <v>2024414</v>
      </c>
      <c r="C416" s="1" t="s">
        <v>18</v>
      </c>
      <c r="D416" s="1" t="s">
        <v>27</v>
      </c>
      <c r="E416" s="1" t="s">
        <v>35</v>
      </c>
      <c r="F416" s="1" t="s">
        <v>520</v>
      </c>
      <c r="G416" s="3">
        <v>45482</v>
      </c>
      <c r="H416" s="3">
        <v>45483</v>
      </c>
      <c r="I416" s="6">
        <v>11000</v>
      </c>
      <c r="J416" s="1">
        <v>2</v>
      </c>
      <c r="K416" s="4">
        <v>0.03</v>
      </c>
      <c r="L416" s="6">
        <f t="shared" si="14"/>
        <v>330</v>
      </c>
      <c r="M416" s="8">
        <f t="shared" si="15"/>
        <v>21670</v>
      </c>
      <c r="N416" s="21">
        <f>(sales[[#This Row],[Price]]*sales[[#This Row],[Qty]])-(sales[[#This Row],[Discount_Amt]]*sales[[#This Row],[Qty]])</f>
        <v>21340</v>
      </c>
    </row>
    <row r="417" spans="2:14" hidden="1" x14ac:dyDescent="0.35">
      <c r="B417" s="7">
        <v>2024415</v>
      </c>
      <c r="C417" s="1" t="s">
        <v>19</v>
      </c>
      <c r="D417" s="1" t="s">
        <v>28</v>
      </c>
      <c r="E417" s="1" t="s">
        <v>36</v>
      </c>
      <c r="F417" s="1" t="s">
        <v>518</v>
      </c>
      <c r="G417" s="3">
        <v>45482</v>
      </c>
      <c r="H417" s="3">
        <v>45490</v>
      </c>
      <c r="I417" s="6">
        <v>800</v>
      </c>
      <c r="J417" s="1">
        <v>1</v>
      </c>
      <c r="K417" s="4">
        <v>0.08</v>
      </c>
      <c r="L417" s="6">
        <f t="shared" si="14"/>
        <v>64</v>
      </c>
      <c r="M417" s="8">
        <f t="shared" si="15"/>
        <v>736</v>
      </c>
      <c r="N417" s="21">
        <f>(sales[[#This Row],[Price]]*sales[[#This Row],[Qty]])-(sales[[#This Row],[Discount_Amt]]*sales[[#This Row],[Qty]])</f>
        <v>736</v>
      </c>
    </row>
    <row r="418" spans="2:14" hidden="1" x14ac:dyDescent="0.35">
      <c r="B418" s="7">
        <v>2024416</v>
      </c>
      <c r="C418" s="1" t="s">
        <v>20</v>
      </c>
      <c r="D418" s="1" t="s">
        <v>29</v>
      </c>
      <c r="E418" s="1" t="s">
        <v>37</v>
      </c>
      <c r="F418" s="1" t="s">
        <v>519</v>
      </c>
      <c r="G418" s="3">
        <v>45482</v>
      </c>
      <c r="H418" s="3">
        <v>45484</v>
      </c>
      <c r="I418" s="6">
        <v>5500</v>
      </c>
      <c r="J418" s="1">
        <v>2</v>
      </c>
      <c r="K418" s="4">
        <v>0.05</v>
      </c>
      <c r="L418" s="6">
        <f t="shared" si="14"/>
        <v>275</v>
      </c>
      <c r="M418" s="8">
        <f t="shared" si="15"/>
        <v>10725</v>
      </c>
      <c r="N418" s="21">
        <f>(sales[[#This Row],[Price]]*sales[[#This Row],[Qty]])-(sales[[#This Row],[Discount_Amt]]*sales[[#This Row],[Qty]])</f>
        <v>10450</v>
      </c>
    </row>
    <row r="419" spans="2:14" hidden="1" x14ac:dyDescent="0.35">
      <c r="B419" s="7">
        <v>2024417</v>
      </c>
      <c r="C419" s="1" t="s">
        <v>21</v>
      </c>
      <c r="D419" s="1" t="s">
        <v>25</v>
      </c>
      <c r="E419" s="1" t="s">
        <v>39</v>
      </c>
      <c r="F419" s="1" t="s">
        <v>520</v>
      </c>
      <c r="G419" s="3">
        <v>45482</v>
      </c>
      <c r="H419" s="3">
        <v>45485</v>
      </c>
      <c r="I419" s="6">
        <v>1350</v>
      </c>
      <c r="J419" s="1">
        <v>4</v>
      </c>
      <c r="K419" s="4">
        <v>0.05</v>
      </c>
      <c r="L419" s="6">
        <f t="shared" si="14"/>
        <v>67.5</v>
      </c>
      <c r="M419" s="8">
        <f t="shared" si="15"/>
        <v>5332.5</v>
      </c>
      <c r="N419" s="21">
        <f>(sales[[#This Row],[Price]]*sales[[#This Row],[Qty]])-(sales[[#This Row],[Discount_Amt]]*sales[[#This Row],[Qty]])</f>
        <v>5130</v>
      </c>
    </row>
    <row r="420" spans="2:14" hidden="1" x14ac:dyDescent="0.35">
      <c r="B420" s="7">
        <v>2024418</v>
      </c>
      <c r="C420" s="1" t="s">
        <v>22</v>
      </c>
      <c r="D420" s="1" t="s">
        <v>70</v>
      </c>
      <c r="E420" s="1" t="s">
        <v>40</v>
      </c>
      <c r="F420" s="1" t="s">
        <v>521</v>
      </c>
      <c r="G420" s="3">
        <v>45482</v>
      </c>
      <c r="H420" s="3">
        <v>45487</v>
      </c>
      <c r="I420" s="6">
        <v>4500</v>
      </c>
      <c r="J420" s="1">
        <v>3</v>
      </c>
      <c r="K420" s="4">
        <v>0.05</v>
      </c>
      <c r="L420" s="6">
        <f t="shared" si="14"/>
        <v>225</v>
      </c>
      <c r="M420" s="8">
        <f t="shared" si="15"/>
        <v>13275</v>
      </c>
      <c r="N420" s="21">
        <f>(sales[[#This Row],[Price]]*sales[[#This Row],[Qty]])-(sales[[#This Row],[Discount_Amt]]*sales[[#This Row],[Qty]])</f>
        <v>12825</v>
      </c>
    </row>
    <row r="421" spans="2:14" hidden="1" x14ac:dyDescent="0.35">
      <c r="B421" s="7">
        <v>2024419</v>
      </c>
      <c r="C421" s="1" t="s">
        <v>23</v>
      </c>
      <c r="D421" s="1" t="s">
        <v>25</v>
      </c>
      <c r="E421" s="1" t="s">
        <v>41</v>
      </c>
      <c r="F421" s="1" t="s">
        <v>518</v>
      </c>
      <c r="G421" s="3">
        <v>45482</v>
      </c>
      <c r="H421" s="3">
        <v>45483</v>
      </c>
      <c r="I421" s="6">
        <v>2350</v>
      </c>
      <c r="J421" s="1">
        <v>2</v>
      </c>
      <c r="K421" s="4">
        <v>0.05</v>
      </c>
      <c r="L421" s="6">
        <f t="shared" si="14"/>
        <v>117.5</v>
      </c>
      <c r="M421" s="8">
        <f t="shared" si="15"/>
        <v>4582.5</v>
      </c>
      <c r="N421" s="21">
        <f>(sales[[#This Row],[Price]]*sales[[#This Row],[Qty]])-(sales[[#This Row],[Discount_Amt]]*sales[[#This Row],[Qty]])</f>
        <v>4465</v>
      </c>
    </row>
    <row r="422" spans="2:14" hidden="1" x14ac:dyDescent="0.35">
      <c r="B422" s="7">
        <v>2024420</v>
      </c>
      <c r="C422" s="1" t="s">
        <v>24</v>
      </c>
      <c r="D422" s="1" t="s">
        <v>26</v>
      </c>
      <c r="E422" s="1" t="s">
        <v>42</v>
      </c>
      <c r="F422" s="1" t="s">
        <v>518</v>
      </c>
      <c r="G422" s="3">
        <v>45482</v>
      </c>
      <c r="H422" s="3">
        <v>45490</v>
      </c>
      <c r="I422" s="6">
        <v>90</v>
      </c>
      <c r="J422" s="1">
        <v>1</v>
      </c>
      <c r="K422" s="4">
        <v>0.03</v>
      </c>
      <c r="L422" s="6">
        <f t="shared" si="14"/>
        <v>2.6999999999999997</v>
      </c>
      <c r="M422" s="8">
        <f t="shared" si="15"/>
        <v>87.3</v>
      </c>
      <c r="N422" s="21">
        <f>(sales[[#This Row],[Price]]*sales[[#This Row],[Qty]])-(sales[[#This Row],[Discount_Amt]]*sales[[#This Row],[Qty]])</f>
        <v>87.3</v>
      </c>
    </row>
    <row r="423" spans="2:14" hidden="1" x14ac:dyDescent="0.35">
      <c r="B423" s="7">
        <v>2024421</v>
      </c>
      <c r="C423" s="1" t="s">
        <v>4</v>
      </c>
      <c r="D423" s="1" t="s">
        <v>27</v>
      </c>
      <c r="E423" s="1" t="s">
        <v>43</v>
      </c>
      <c r="F423" s="1" t="s">
        <v>519</v>
      </c>
      <c r="G423" s="3">
        <v>45482</v>
      </c>
      <c r="H423" s="3">
        <v>45484</v>
      </c>
      <c r="I423" s="6">
        <v>280</v>
      </c>
      <c r="J423" s="1">
        <v>1</v>
      </c>
      <c r="K423" s="4">
        <v>0.1</v>
      </c>
      <c r="L423" s="6">
        <f t="shared" si="14"/>
        <v>28</v>
      </c>
      <c r="M423" s="8">
        <f t="shared" si="15"/>
        <v>252</v>
      </c>
      <c r="N423" s="21">
        <f>(sales[[#This Row],[Price]]*sales[[#This Row],[Qty]])-(sales[[#This Row],[Discount_Amt]]*sales[[#This Row],[Qty]])</f>
        <v>252</v>
      </c>
    </row>
    <row r="424" spans="2:14" hidden="1" x14ac:dyDescent="0.35">
      <c r="B424" s="7">
        <v>2024422</v>
      </c>
      <c r="C424" s="1" t="s">
        <v>5</v>
      </c>
      <c r="D424" s="1" t="s">
        <v>28</v>
      </c>
      <c r="E424" s="1" t="s">
        <v>44</v>
      </c>
      <c r="F424" s="1" t="s">
        <v>521</v>
      </c>
      <c r="G424" s="3">
        <v>45482</v>
      </c>
      <c r="H424" s="3">
        <v>45485</v>
      </c>
      <c r="I424" s="6">
        <v>70</v>
      </c>
      <c r="J424" s="1">
        <v>2</v>
      </c>
      <c r="K424" s="4">
        <v>0.05</v>
      </c>
      <c r="L424" s="6">
        <f t="shared" si="14"/>
        <v>3.5</v>
      </c>
      <c r="M424" s="8">
        <f t="shared" si="15"/>
        <v>136.5</v>
      </c>
      <c r="N424" s="21">
        <f>(sales[[#This Row],[Price]]*sales[[#This Row],[Qty]])-(sales[[#This Row],[Discount_Amt]]*sales[[#This Row],[Qty]])</f>
        <v>133</v>
      </c>
    </row>
    <row r="425" spans="2:14" hidden="1" x14ac:dyDescent="0.35">
      <c r="B425" s="7">
        <v>2024423</v>
      </c>
      <c r="C425" s="1" t="s">
        <v>6</v>
      </c>
      <c r="D425" s="1" t="s">
        <v>29</v>
      </c>
      <c r="E425" s="1" t="s">
        <v>45</v>
      </c>
      <c r="F425" s="1" t="s">
        <v>520</v>
      </c>
      <c r="G425" s="3">
        <v>45482</v>
      </c>
      <c r="H425" s="3">
        <v>45487</v>
      </c>
      <c r="I425" s="6">
        <v>230</v>
      </c>
      <c r="J425" s="1">
        <v>1</v>
      </c>
      <c r="K425" s="4">
        <v>0.05</v>
      </c>
      <c r="L425" s="6">
        <f t="shared" si="14"/>
        <v>11.5</v>
      </c>
      <c r="M425" s="8">
        <f t="shared" si="15"/>
        <v>218.5</v>
      </c>
      <c r="N425" s="21">
        <f>(sales[[#This Row],[Price]]*sales[[#This Row],[Qty]])-(sales[[#This Row],[Discount_Amt]]*sales[[#This Row],[Qty]])</f>
        <v>218.5</v>
      </c>
    </row>
    <row r="426" spans="2:14" hidden="1" x14ac:dyDescent="0.35">
      <c r="B426" s="7">
        <v>2024424</v>
      </c>
      <c r="C426" s="1" t="s">
        <v>7</v>
      </c>
      <c r="D426" s="1" t="s">
        <v>25</v>
      </c>
      <c r="E426" s="1" t="s">
        <v>46</v>
      </c>
      <c r="F426" s="1" t="s">
        <v>518</v>
      </c>
      <c r="G426" s="3">
        <v>45482</v>
      </c>
      <c r="H426" s="3">
        <v>45483</v>
      </c>
      <c r="I426" s="6">
        <v>7999</v>
      </c>
      <c r="J426" s="1">
        <v>3</v>
      </c>
      <c r="K426" s="4">
        <v>0.02</v>
      </c>
      <c r="L426" s="6">
        <f t="shared" si="14"/>
        <v>159.97999999999999</v>
      </c>
      <c r="M426" s="8">
        <f t="shared" si="15"/>
        <v>23837.02</v>
      </c>
      <c r="N426" s="21">
        <f>(sales[[#This Row],[Price]]*sales[[#This Row],[Qty]])-(sales[[#This Row],[Discount_Amt]]*sales[[#This Row],[Qty]])</f>
        <v>23517.06</v>
      </c>
    </row>
    <row r="427" spans="2:14" x14ac:dyDescent="0.35">
      <c r="B427" s="7">
        <v>2024425</v>
      </c>
      <c r="C427" s="1" t="s">
        <v>10</v>
      </c>
      <c r="D427" s="1" t="s">
        <v>30</v>
      </c>
      <c r="E427" s="1" t="s">
        <v>47</v>
      </c>
      <c r="F427" s="1" t="s">
        <v>519</v>
      </c>
      <c r="G427" s="3">
        <v>45482</v>
      </c>
      <c r="H427" s="3">
        <v>45490</v>
      </c>
      <c r="I427" s="6">
        <v>850</v>
      </c>
      <c r="J427" s="1">
        <v>2</v>
      </c>
      <c r="K427" s="4">
        <v>0.06</v>
      </c>
      <c r="L427" s="6">
        <f t="shared" si="14"/>
        <v>51</v>
      </c>
      <c r="M427" s="8">
        <f t="shared" si="15"/>
        <v>1649</v>
      </c>
      <c r="N427" s="21">
        <f>(sales[[#This Row],[Price]]*sales[[#This Row],[Qty]])-(sales[[#This Row],[Discount_Amt]]*sales[[#This Row],[Qty]])</f>
        <v>1598</v>
      </c>
    </row>
    <row r="428" spans="2:14" hidden="1" x14ac:dyDescent="0.35">
      <c r="B428" s="7">
        <v>2024426</v>
      </c>
      <c r="C428" s="1" t="s">
        <v>8</v>
      </c>
      <c r="D428" s="1" t="s">
        <v>27</v>
      </c>
      <c r="E428" s="1" t="s">
        <v>48</v>
      </c>
      <c r="F428" s="1" t="s">
        <v>520</v>
      </c>
      <c r="G428" s="3">
        <v>45482</v>
      </c>
      <c r="H428" s="3">
        <v>45484</v>
      </c>
      <c r="I428" s="6">
        <v>65000</v>
      </c>
      <c r="J428" s="1">
        <v>1</v>
      </c>
      <c r="K428" s="4">
        <v>0.15</v>
      </c>
      <c r="L428" s="6">
        <f t="shared" si="14"/>
        <v>9750</v>
      </c>
      <c r="M428" s="8">
        <f t="shared" si="15"/>
        <v>55250</v>
      </c>
      <c r="N428" s="21">
        <f>(sales[[#This Row],[Price]]*sales[[#This Row],[Qty]])-(sales[[#This Row],[Discount_Amt]]*sales[[#This Row],[Qty]])</f>
        <v>55250</v>
      </c>
    </row>
    <row r="429" spans="2:14" hidden="1" x14ac:dyDescent="0.35">
      <c r="B429" s="7">
        <v>2024427</v>
      </c>
      <c r="C429" s="1" t="s">
        <v>9</v>
      </c>
      <c r="D429" s="1" t="s">
        <v>28</v>
      </c>
      <c r="E429" s="1" t="s">
        <v>49</v>
      </c>
      <c r="F429" s="1" t="s">
        <v>521</v>
      </c>
      <c r="G429" s="3">
        <v>45482</v>
      </c>
      <c r="H429" s="3">
        <v>45485</v>
      </c>
      <c r="I429" s="6">
        <v>450</v>
      </c>
      <c r="J429" s="1">
        <v>2</v>
      </c>
      <c r="K429" s="4">
        <v>0.02</v>
      </c>
      <c r="L429" s="6">
        <f t="shared" si="14"/>
        <v>9</v>
      </c>
      <c r="M429" s="8">
        <f t="shared" si="15"/>
        <v>891</v>
      </c>
      <c r="N429" s="21">
        <f>(sales[[#This Row],[Price]]*sales[[#This Row],[Qty]])-(sales[[#This Row],[Discount_Amt]]*sales[[#This Row],[Qty]])</f>
        <v>882</v>
      </c>
    </row>
    <row r="430" spans="2:14" x14ac:dyDescent="0.35">
      <c r="B430" s="7">
        <v>2024428</v>
      </c>
      <c r="C430" s="1" t="s">
        <v>11</v>
      </c>
      <c r="D430" s="1" t="s">
        <v>29</v>
      </c>
      <c r="E430" s="1" t="s">
        <v>50</v>
      </c>
      <c r="F430" s="1" t="s">
        <v>518</v>
      </c>
      <c r="G430" s="3">
        <v>45482</v>
      </c>
      <c r="H430" s="3">
        <v>45487</v>
      </c>
      <c r="I430" s="6">
        <v>1299</v>
      </c>
      <c r="J430" s="1">
        <v>1</v>
      </c>
      <c r="K430" s="4">
        <v>0.02</v>
      </c>
      <c r="L430" s="6">
        <f t="shared" ref="L430:L493" si="16">I430*K430</f>
        <v>25.98</v>
      </c>
      <c r="M430" s="8">
        <f t="shared" ref="M430:M493" si="17">I430*J430-L430</f>
        <v>1273.02</v>
      </c>
      <c r="N430" s="21">
        <f>(sales[[#This Row],[Price]]*sales[[#This Row],[Qty]])-(sales[[#This Row],[Discount_Amt]]*sales[[#This Row],[Qty]])</f>
        <v>1273.02</v>
      </c>
    </row>
    <row r="431" spans="2:14" x14ac:dyDescent="0.35">
      <c r="B431" s="7">
        <v>2024429</v>
      </c>
      <c r="C431" s="1" t="s">
        <v>12</v>
      </c>
      <c r="D431" s="1" t="s">
        <v>25</v>
      </c>
      <c r="E431" s="1" t="s">
        <v>51</v>
      </c>
      <c r="F431" s="1" t="s">
        <v>518</v>
      </c>
      <c r="G431" s="3">
        <v>45482</v>
      </c>
      <c r="H431" s="3">
        <v>45483</v>
      </c>
      <c r="I431" s="6">
        <v>1700</v>
      </c>
      <c r="J431" s="1">
        <v>2</v>
      </c>
      <c r="K431" s="4">
        <v>0.02</v>
      </c>
      <c r="L431" s="6">
        <f t="shared" si="16"/>
        <v>34</v>
      </c>
      <c r="M431" s="8">
        <f t="shared" si="17"/>
        <v>3366</v>
      </c>
      <c r="N431" s="21">
        <f>(sales[[#This Row],[Price]]*sales[[#This Row],[Qty]])-(sales[[#This Row],[Discount_Amt]]*sales[[#This Row],[Qty]])</f>
        <v>3332</v>
      </c>
    </row>
    <row r="432" spans="2:14" hidden="1" x14ac:dyDescent="0.35">
      <c r="B432" s="7">
        <v>2024430</v>
      </c>
      <c r="C432" s="1" t="s">
        <v>13</v>
      </c>
      <c r="D432" s="1" t="s">
        <v>26</v>
      </c>
      <c r="E432" s="1" t="s">
        <v>506</v>
      </c>
      <c r="F432" s="1" t="s">
        <v>519</v>
      </c>
      <c r="G432" s="3">
        <v>45482</v>
      </c>
      <c r="H432" s="3">
        <v>45490</v>
      </c>
      <c r="I432" s="6">
        <v>55000</v>
      </c>
      <c r="J432" s="1">
        <v>3</v>
      </c>
      <c r="K432" s="4">
        <v>0.02</v>
      </c>
      <c r="L432" s="6">
        <f t="shared" si="16"/>
        <v>1100</v>
      </c>
      <c r="M432" s="8">
        <f t="shared" si="17"/>
        <v>163900</v>
      </c>
      <c r="N432" s="21">
        <f>(sales[[#This Row],[Price]]*sales[[#This Row],[Qty]])-(sales[[#This Row],[Discount_Amt]]*sales[[#This Row],[Qty]])</f>
        <v>161700</v>
      </c>
    </row>
    <row r="433" spans="2:14" hidden="1" x14ac:dyDescent="0.35">
      <c r="B433" s="7">
        <v>2024431</v>
      </c>
      <c r="C433" s="1" t="s">
        <v>14</v>
      </c>
      <c r="D433" s="1" t="s">
        <v>27</v>
      </c>
      <c r="E433" s="1" t="s">
        <v>507</v>
      </c>
      <c r="F433" s="1" t="s">
        <v>521</v>
      </c>
      <c r="G433" s="3">
        <v>45482</v>
      </c>
      <c r="H433" s="3">
        <v>45484</v>
      </c>
      <c r="I433" s="6">
        <v>57999</v>
      </c>
      <c r="J433" s="1">
        <v>2</v>
      </c>
      <c r="K433" s="4">
        <v>0.02</v>
      </c>
      <c r="L433" s="6">
        <f t="shared" si="16"/>
        <v>1159.98</v>
      </c>
      <c r="M433" s="8">
        <f t="shared" si="17"/>
        <v>114838.02</v>
      </c>
      <c r="N433" s="21">
        <f>(sales[[#This Row],[Price]]*sales[[#This Row],[Qty]])-(sales[[#This Row],[Discount_Amt]]*sales[[#This Row],[Qty]])</f>
        <v>113678.04</v>
      </c>
    </row>
    <row r="434" spans="2:14" hidden="1" x14ac:dyDescent="0.35">
      <c r="B434" s="7">
        <v>2024432</v>
      </c>
      <c r="C434" s="1" t="s">
        <v>15</v>
      </c>
      <c r="D434" s="1" t="s">
        <v>28</v>
      </c>
      <c r="E434" s="1" t="s">
        <v>508</v>
      </c>
      <c r="F434" s="1" t="s">
        <v>520</v>
      </c>
      <c r="G434" s="3">
        <v>45482</v>
      </c>
      <c r="H434" s="3">
        <v>45485</v>
      </c>
      <c r="I434" s="6">
        <v>1399</v>
      </c>
      <c r="J434" s="1">
        <v>7</v>
      </c>
      <c r="K434" s="4">
        <v>0.02</v>
      </c>
      <c r="L434" s="6">
        <f t="shared" si="16"/>
        <v>27.98</v>
      </c>
      <c r="M434" s="8">
        <f t="shared" si="17"/>
        <v>9765.02</v>
      </c>
      <c r="N434" s="21">
        <f>(sales[[#This Row],[Price]]*sales[[#This Row],[Qty]])-(sales[[#This Row],[Discount_Amt]]*sales[[#This Row],[Qty]])</f>
        <v>9597.14</v>
      </c>
    </row>
    <row r="435" spans="2:14" hidden="1" x14ac:dyDescent="0.35">
      <c r="B435" s="7">
        <v>2024433</v>
      </c>
      <c r="C435" s="1" t="s">
        <v>16</v>
      </c>
      <c r="D435" s="1" t="s">
        <v>29</v>
      </c>
      <c r="E435" s="1" t="s">
        <v>31</v>
      </c>
      <c r="F435" s="1" t="s">
        <v>518</v>
      </c>
      <c r="G435" s="3">
        <v>45482</v>
      </c>
      <c r="H435" s="3">
        <v>45487</v>
      </c>
      <c r="I435" s="6">
        <v>999</v>
      </c>
      <c r="J435" s="1">
        <v>2</v>
      </c>
      <c r="K435" s="4">
        <v>0.02</v>
      </c>
      <c r="L435" s="6">
        <f t="shared" si="16"/>
        <v>19.98</v>
      </c>
      <c r="M435" s="8">
        <f t="shared" si="17"/>
        <v>1978.02</v>
      </c>
      <c r="N435" s="21">
        <f>(sales[[#This Row],[Price]]*sales[[#This Row],[Qty]])-(sales[[#This Row],[Discount_Amt]]*sales[[#This Row],[Qty]])</f>
        <v>1958.04</v>
      </c>
    </row>
    <row r="436" spans="2:14" x14ac:dyDescent="0.35">
      <c r="B436" s="7">
        <v>2024434</v>
      </c>
      <c r="C436" s="1" t="s">
        <v>17</v>
      </c>
      <c r="D436" s="1" t="s">
        <v>25</v>
      </c>
      <c r="E436" s="1" t="s">
        <v>32</v>
      </c>
      <c r="F436" s="1" t="s">
        <v>519</v>
      </c>
      <c r="G436" s="3">
        <v>45482</v>
      </c>
      <c r="H436" s="3">
        <v>45483</v>
      </c>
      <c r="I436" s="6">
        <v>2099</v>
      </c>
      <c r="J436" s="1">
        <v>1</v>
      </c>
      <c r="K436" s="4">
        <v>0.02</v>
      </c>
      <c r="L436" s="6">
        <f t="shared" si="16"/>
        <v>41.980000000000004</v>
      </c>
      <c r="M436" s="8">
        <f t="shared" si="17"/>
        <v>2057.02</v>
      </c>
      <c r="N436" s="21">
        <f>(sales[[#This Row],[Price]]*sales[[#This Row],[Qty]])-(sales[[#This Row],[Discount_Amt]]*sales[[#This Row],[Qty]])</f>
        <v>2057.02</v>
      </c>
    </row>
    <row r="437" spans="2:14" hidden="1" x14ac:dyDescent="0.35">
      <c r="B437" s="7">
        <v>2024435</v>
      </c>
      <c r="C437" s="1" t="s">
        <v>18</v>
      </c>
      <c r="D437" s="1" t="s">
        <v>26</v>
      </c>
      <c r="E437" s="1" t="s">
        <v>38</v>
      </c>
      <c r="F437" s="1" t="s">
        <v>520</v>
      </c>
      <c r="G437" s="3">
        <v>45482</v>
      </c>
      <c r="H437" s="3">
        <v>45490</v>
      </c>
      <c r="I437" s="6">
        <v>11000</v>
      </c>
      <c r="J437" s="1">
        <v>1</v>
      </c>
      <c r="K437" s="4">
        <v>7.0000000000000007E-2</v>
      </c>
      <c r="L437" s="6">
        <f t="shared" si="16"/>
        <v>770.00000000000011</v>
      </c>
      <c r="M437" s="8">
        <f t="shared" si="17"/>
        <v>10230</v>
      </c>
      <c r="N437" s="21">
        <f>(sales[[#This Row],[Price]]*sales[[#This Row],[Qty]])-(sales[[#This Row],[Discount_Amt]]*sales[[#This Row],[Qty]])</f>
        <v>10230</v>
      </c>
    </row>
    <row r="438" spans="2:14" hidden="1" x14ac:dyDescent="0.35">
      <c r="B438" s="7">
        <v>2024436</v>
      </c>
      <c r="C438" s="1" t="s">
        <v>19</v>
      </c>
      <c r="D438" s="1" t="s">
        <v>27</v>
      </c>
      <c r="E438" s="1" t="s">
        <v>33</v>
      </c>
      <c r="F438" s="1" t="s">
        <v>521</v>
      </c>
      <c r="G438" s="3">
        <v>45482</v>
      </c>
      <c r="H438" s="3">
        <v>45484</v>
      </c>
      <c r="I438" s="6">
        <v>800</v>
      </c>
      <c r="J438" s="1">
        <v>1</v>
      </c>
      <c r="K438" s="4">
        <v>0.03</v>
      </c>
      <c r="L438" s="6">
        <f t="shared" si="16"/>
        <v>24</v>
      </c>
      <c r="M438" s="8">
        <f t="shared" si="17"/>
        <v>776</v>
      </c>
      <c r="N438" s="21">
        <f>(sales[[#This Row],[Price]]*sales[[#This Row],[Qty]])-(sales[[#This Row],[Discount_Amt]]*sales[[#This Row],[Qty]])</f>
        <v>776</v>
      </c>
    </row>
    <row r="439" spans="2:14" hidden="1" x14ac:dyDescent="0.35">
      <c r="B439" s="7">
        <v>2024437</v>
      </c>
      <c r="C439" s="1" t="s">
        <v>20</v>
      </c>
      <c r="D439" s="1" t="s">
        <v>28</v>
      </c>
      <c r="E439" s="1" t="s">
        <v>34</v>
      </c>
      <c r="F439" s="1" t="s">
        <v>518</v>
      </c>
      <c r="G439" s="3">
        <v>45482</v>
      </c>
      <c r="H439" s="3">
        <v>45485</v>
      </c>
      <c r="I439" s="6">
        <v>5500</v>
      </c>
      <c r="J439" s="1">
        <v>2</v>
      </c>
      <c r="K439" s="4">
        <v>0.08</v>
      </c>
      <c r="L439" s="6">
        <f t="shared" si="16"/>
        <v>440</v>
      </c>
      <c r="M439" s="8">
        <f t="shared" si="17"/>
        <v>10560</v>
      </c>
      <c r="N439" s="21">
        <f>(sales[[#This Row],[Price]]*sales[[#This Row],[Qty]])-(sales[[#This Row],[Discount_Amt]]*sales[[#This Row],[Qty]])</f>
        <v>10120</v>
      </c>
    </row>
    <row r="440" spans="2:14" hidden="1" x14ac:dyDescent="0.35">
      <c r="B440" s="7">
        <v>2024438</v>
      </c>
      <c r="C440" s="1" t="s">
        <v>21</v>
      </c>
      <c r="D440" s="1" t="s">
        <v>29</v>
      </c>
      <c r="E440" s="1" t="s">
        <v>35</v>
      </c>
      <c r="F440" s="1" t="s">
        <v>518</v>
      </c>
      <c r="G440" s="3">
        <v>45482</v>
      </c>
      <c r="H440" s="3">
        <v>45487</v>
      </c>
      <c r="I440" s="6">
        <v>1350</v>
      </c>
      <c r="J440" s="1">
        <v>1</v>
      </c>
      <c r="K440" s="4">
        <v>0.05</v>
      </c>
      <c r="L440" s="6">
        <f t="shared" si="16"/>
        <v>67.5</v>
      </c>
      <c r="M440" s="8">
        <f t="shared" si="17"/>
        <v>1282.5</v>
      </c>
      <c r="N440" s="21">
        <f>(sales[[#This Row],[Price]]*sales[[#This Row],[Qty]])-(sales[[#This Row],[Discount_Amt]]*sales[[#This Row],[Qty]])</f>
        <v>1282.5</v>
      </c>
    </row>
    <row r="441" spans="2:14" hidden="1" x14ac:dyDescent="0.35">
      <c r="B441" s="7">
        <v>2024439</v>
      </c>
      <c r="C441" s="1" t="s">
        <v>22</v>
      </c>
      <c r="D441" s="1" t="s">
        <v>25</v>
      </c>
      <c r="E441" s="1" t="s">
        <v>36</v>
      </c>
      <c r="F441" s="1" t="s">
        <v>519</v>
      </c>
      <c r="G441" s="3">
        <v>45482</v>
      </c>
      <c r="H441" s="3">
        <v>45483</v>
      </c>
      <c r="I441" s="6">
        <v>4500</v>
      </c>
      <c r="J441" s="1">
        <v>2</v>
      </c>
      <c r="K441" s="4">
        <v>0.05</v>
      </c>
      <c r="L441" s="6">
        <f t="shared" si="16"/>
        <v>225</v>
      </c>
      <c r="M441" s="8">
        <f t="shared" si="17"/>
        <v>8775</v>
      </c>
      <c r="N441" s="21">
        <f>(sales[[#This Row],[Price]]*sales[[#This Row],[Qty]])-(sales[[#This Row],[Discount_Amt]]*sales[[#This Row],[Qty]])</f>
        <v>8550</v>
      </c>
    </row>
    <row r="442" spans="2:14" hidden="1" x14ac:dyDescent="0.35">
      <c r="B442" s="7">
        <v>2024440</v>
      </c>
      <c r="C442" s="1" t="s">
        <v>23</v>
      </c>
      <c r="D442" s="1" t="s">
        <v>71</v>
      </c>
      <c r="E442" s="1" t="s">
        <v>37</v>
      </c>
      <c r="F442" s="1" t="s">
        <v>521</v>
      </c>
      <c r="G442" s="3">
        <v>45482</v>
      </c>
      <c r="H442" s="3">
        <v>45490</v>
      </c>
      <c r="I442" s="6">
        <v>2350</v>
      </c>
      <c r="J442" s="1">
        <v>7</v>
      </c>
      <c r="K442" s="4">
        <v>0.05</v>
      </c>
      <c r="L442" s="6">
        <f t="shared" si="16"/>
        <v>117.5</v>
      </c>
      <c r="M442" s="8">
        <f t="shared" si="17"/>
        <v>16332.5</v>
      </c>
      <c r="N442" s="21">
        <f>(sales[[#This Row],[Price]]*sales[[#This Row],[Qty]])-(sales[[#This Row],[Discount_Amt]]*sales[[#This Row],[Qty]])</f>
        <v>15627.5</v>
      </c>
    </row>
    <row r="443" spans="2:14" hidden="1" x14ac:dyDescent="0.35">
      <c r="B443" s="7">
        <v>2024441</v>
      </c>
      <c r="C443" s="1" t="s">
        <v>24</v>
      </c>
      <c r="D443" s="1" t="s">
        <v>25</v>
      </c>
      <c r="E443" s="1" t="s">
        <v>39</v>
      </c>
      <c r="F443" s="1" t="s">
        <v>520</v>
      </c>
      <c r="G443" s="3">
        <v>45482</v>
      </c>
      <c r="H443" s="3">
        <v>45484</v>
      </c>
      <c r="I443" s="6">
        <v>90</v>
      </c>
      <c r="J443" s="1">
        <v>2</v>
      </c>
      <c r="K443" s="4">
        <v>0.05</v>
      </c>
      <c r="L443" s="6">
        <f t="shared" si="16"/>
        <v>4.5</v>
      </c>
      <c r="M443" s="8">
        <f t="shared" si="17"/>
        <v>175.5</v>
      </c>
      <c r="N443" s="21">
        <f>(sales[[#This Row],[Price]]*sales[[#This Row],[Qty]])-(sales[[#This Row],[Discount_Amt]]*sales[[#This Row],[Qty]])</f>
        <v>171</v>
      </c>
    </row>
    <row r="444" spans="2:14" hidden="1" x14ac:dyDescent="0.35">
      <c r="B444" s="7">
        <v>2024442</v>
      </c>
      <c r="C444" s="1" t="s">
        <v>4</v>
      </c>
      <c r="D444" s="1" t="s">
        <v>26</v>
      </c>
      <c r="E444" s="1" t="s">
        <v>40</v>
      </c>
      <c r="F444" s="1" t="s">
        <v>518</v>
      </c>
      <c r="G444" s="3">
        <v>45482</v>
      </c>
      <c r="H444" s="3">
        <v>45485</v>
      </c>
      <c r="I444" s="6">
        <v>280</v>
      </c>
      <c r="J444" s="1">
        <v>2</v>
      </c>
      <c r="K444" s="4">
        <v>0.03</v>
      </c>
      <c r="L444" s="6">
        <f t="shared" si="16"/>
        <v>8.4</v>
      </c>
      <c r="M444" s="8">
        <f t="shared" si="17"/>
        <v>551.6</v>
      </c>
      <c r="N444" s="21">
        <f>(sales[[#This Row],[Price]]*sales[[#This Row],[Qty]])-(sales[[#This Row],[Discount_Amt]]*sales[[#This Row],[Qty]])</f>
        <v>543.20000000000005</v>
      </c>
    </row>
    <row r="445" spans="2:14" hidden="1" x14ac:dyDescent="0.35">
      <c r="B445" s="7">
        <v>2024443</v>
      </c>
      <c r="C445" s="1" t="s">
        <v>5</v>
      </c>
      <c r="D445" s="1" t="s">
        <v>27</v>
      </c>
      <c r="E445" s="1" t="s">
        <v>41</v>
      </c>
      <c r="F445" s="1" t="s">
        <v>519</v>
      </c>
      <c r="G445" s="3">
        <v>45482</v>
      </c>
      <c r="H445" s="3">
        <v>45487</v>
      </c>
      <c r="I445" s="6">
        <v>70</v>
      </c>
      <c r="J445" s="1">
        <v>1</v>
      </c>
      <c r="K445" s="4">
        <v>0.1</v>
      </c>
      <c r="L445" s="6">
        <f t="shared" si="16"/>
        <v>7</v>
      </c>
      <c r="M445" s="8">
        <f t="shared" si="17"/>
        <v>63</v>
      </c>
      <c r="N445" s="21">
        <f>(sales[[#This Row],[Price]]*sales[[#This Row],[Qty]])-(sales[[#This Row],[Discount_Amt]]*sales[[#This Row],[Qty]])</f>
        <v>63</v>
      </c>
    </row>
    <row r="446" spans="2:14" hidden="1" x14ac:dyDescent="0.35">
      <c r="B446" s="7">
        <v>2024444</v>
      </c>
      <c r="C446" s="1" t="s">
        <v>6</v>
      </c>
      <c r="D446" s="1" t="s">
        <v>28</v>
      </c>
      <c r="E446" s="1" t="s">
        <v>42</v>
      </c>
      <c r="F446" s="1" t="s">
        <v>520</v>
      </c>
      <c r="G446" s="3">
        <v>45482</v>
      </c>
      <c r="H446" s="3">
        <v>45483</v>
      </c>
      <c r="I446" s="6">
        <v>230</v>
      </c>
      <c r="J446" s="1">
        <v>2</v>
      </c>
      <c r="K446" s="4">
        <v>0.05</v>
      </c>
      <c r="L446" s="6">
        <f t="shared" si="16"/>
        <v>11.5</v>
      </c>
      <c r="M446" s="8">
        <f t="shared" si="17"/>
        <v>448.5</v>
      </c>
      <c r="N446" s="21">
        <f>(sales[[#This Row],[Price]]*sales[[#This Row],[Qty]])-(sales[[#This Row],[Discount_Amt]]*sales[[#This Row],[Qty]])</f>
        <v>437</v>
      </c>
    </row>
    <row r="447" spans="2:14" hidden="1" x14ac:dyDescent="0.35">
      <c r="B447" s="7">
        <v>2024445</v>
      </c>
      <c r="C447" s="1" t="s">
        <v>7</v>
      </c>
      <c r="D447" s="1" t="s">
        <v>29</v>
      </c>
      <c r="E447" s="1" t="s">
        <v>43</v>
      </c>
      <c r="F447" s="1" t="s">
        <v>521</v>
      </c>
      <c r="G447" s="3">
        <v>45482</v>
      </c>
      <c r="H447" s="3">
        <v>45490</v>
      </c>
      <c r="I447" s="6">
        <v>7999</v>
      </c>
      <c r="J447" s="1">
        <v>4</v>
      </c>
      <c r="K447" s="4">
        <v>0.05</v>
      </c>
      <c r="L447" s="6">
        <f t="shared" si="16"/>
        <v>399.95000000000005</v>
      </c>
      <c r="M447" s="8">
        <f t="shared" si="17"/>
        <v>31596.05</v>
      </c>
      <c r="N447" s="21">
        <f>(sales[[#This Row],[Price]]*sales[[#This Row],[Qty]])-(sales[[#This Row],[Discount_Amt]]*sales[[#This Row],[Qty]])</f>
        <v>30396.2</v>
      </c>
    </row>
    <row r="448" spans="2:14" x14ac:dyDescent="0.35">
      <c r="B448" s="7">
        <v>2024446</v>
      </c>
      <c r="C448" s="1" t="s">
        <v>10</v>
      </c>
      <c r="D448" s="1" t="s">
        <v>25</v>
      </c>
      <c r="E448" s="1" t="s">
        <v>44</v>
      </c>
      <c r="F448" s="1" t="s">
        <v>518</v>
      </c>
      <c r="G448" s="3">
        <v>45482</v>
      </c>
      <c r="H448" s="3">
        <v>45484</v>
      </c>
      <c r="I448" s="6">
        <v>850</v>
      </c>
      <c r="J448" s="1">
        <v>3</v>
      </c>
      <c r="K448" s="4">
        <v>0.02</v>
      </c>
      <c r="L448" s="6">
        <f t="shared" si="16"/>
        <v>17</v>
      </c>
      <c r="M448" s="8">
        <f t="shared" si="17"/>
        <v>2533</v>
      </c>
      <c r="N448" s="21">
        <f>(sales[[#This Row],[Price]]*sales[[#This Row],[Qty]])-(sales[[#This Row],[Discount_Amt]]*sales[[#This Row],[Qty]])</f>
        <v>2499</v>
      </c>
    </row>
    <row r="449" spans="2:14" hidden="1" x14ac:dyDescent="0.35">
      <c r="B449" s="7">
        <v>2024447</v>
      </c>
      <c r="C449" s="1" t="s">
        <v>8</v>
      </c>
      <c r="D449" s="1" t="s">
        <v>30</v>
      </c>
      <c r="E449" s="1" t="s">
        <v>45</v>
      </c>
      <c r="F449" s="1" t="s">
        <v>518</v>
      </c>
      <c r="G449" s="3">
        <v>45482</v>
      </c>
      <c r="H449" s="3">
        <v>45485</v>
      </c>
      <c r="I449" s="6">
        <v>65000</v>
      </c>
      <c r="J449" s="1">
        <v>2</v>
      </c>
      <c r="K449" s="4">
        <v>0.06</v>
      </c>
      <c r="L449" s="6">
        <f t="shared" si="16"/>
        <v>3900</v>
      </c>
      <c r="M449" s="8">
        <f t="shared" si="17"/>
        <v>126100</v>
      </c>
      <c r="N449" s="21">
        <f>(sales[[#This Row],[Price]]*sales[[#This Row],[Qty]])-(sales[[#This Row],[Discount_Amt]]*sales[[#This Row],[Qty]])</f>
        <v>122200</v>
      </c>
    </row>
    <row r="450" spans="2:14" hidden="1" x14ac:dyDescent="0.35">
      <c r="B450" s="7">
        <v>2024448</v>
      </c>
      <c r="C450" s="1" t="s">
        <v>9</v>
      </c>
      <c r="D450" s="1" t="s">
        <v>27</v>
      </c>
      <c r="E450" s="1" t="s">
        <v>46</v>
      </c>
      <c r="F450" s="1" t="s">
        <v>519</v>
      </c>
      <c r="G450" s="3">
        <v>45482</v>
      </c>
      <c r="H450" s="3">
        <v>45487</v>
      </c>
      <c r="I450" s="6">
        <v>450</v>
      </c>
      <c r="J450" s="1">
        <v>1</v>
      </c>
      <c r="K450" s="4">
        <v>0.15</v>
      </c>
      <c r="L450" s="6">
        <f t="shared" si="16"/>
        <v>67.5</v>
      </c>
      <c r="M450" s="8">
        <f t="shared" si="17"/>
        <v>382.5</v>
      </c>
      <c r="N450" s="21">
        <f>(sales[[#This Row],[Price]]*sales[[#This Row],[Qty]])-(sales[[#This Row],[Discount_Amt]]*sales[[#This Row],[Qty]])</f>
        <v>382.5</v>
      </c>
    </row>
    <row r="451" spans="2:14" x14ac:dyDescent="0.35">
      <c r="B451" s="7">
        <v>2024449</v>
      </c>
      <c r="C451" s="1" t="s">
        <v>11</v>
      </c>
      <c r="D451" s="1" t="s">
        <v>28</v>
      </c>
      <c r="E451" s="1" t="s">
        <v>47</v>
      </c>
      <c r="F451" s="1" t="s">
        <v>521</v>
      </c>
      <c r="G451" s="3">
        <v>45482</v>
      </c>
      <c r="H451" s="3">
        <v>45483</v>
      </c>
      <c r="I451" s="6">
        <v>1299</v>
      </c>
      <c r="J451" s="1">
        <v>1</v>
      </c>
      <c r="K451" s="4">
        <v>0.02</v>
      </c>
      <c r="L451" s="6">
        <f t="shared" si="16"/>
        <v>25.98</v>
      </c>
      <c r="M451" s="8">
        <f t="shared" si="17"/>
        <v>1273.02</v>
      </c>
      <c r="N451" s="21">
        <f>(sales[[#This Row],[Price]]*sales[[#This Row],[Qty]])-(sales[[#This Row],[Discount_Amt]]*sales[[#This Row],[Qty]])</f>
        <v>1273.02</v>
      </c>
    </row>
    <row r="452" spans="2:14" x14ac:dyDescent="0.35">
      <c r="B452" s="7">
        <v>2024450</v>
      </c>
      <c r="C452" s="1" t="s">
        <v>12</v>
      </c>
      <c r="D452" s="1" t="s">
        <v>29</v>
      </c>
      <c r="E452" s="1" t="s">
        <v>48</v>
      </c>
      <c r="F452" s="1" t="s">
        <v>520</v>
      </c>
      <c r="G452" s="3">
        <v>45482</v>
      </c>
      <c r="H452" s="3">
        <v>45490</v>
      </c>
      <c r="I452" s="6">
        <v>1700</v>
      </c>
      <c r="J452" s="1">
        <v>2</v>
      </c>
      <c r="K452" s="4">
        <v>0.02</v>
      </c>
      <c r="L452" s="6">
        <f t="shared" si="16"/>
        <v>34</v>
      </c>
      <c r="M452" s="8">
        <f t="shared" si="17"/>
        <v>3366</v>
      </c>
      <c r="N452" s="21">
        <f>(sales[[#This Row],[Price]]*sales[[#This Row],[Qty]])-(sales[[#This Row],[Discount_Amt]]*sales[[#This Row],[Qty]])</f>
        <v>3332</v>
      </c>
    </row>
    <row r="453" spans="2:14" hidden="1" x14ac:dyDescent="0.35">
      <c r="B453" s="7">
        <v>2024451</v>
      </c>
      <c r="C453" s="1" t="s">
        <v>13</v>
      </c>
      <c r="D453" s="1" t="s">
        <v>25</v>
      </c>
      <c r="E453" s="1" t="s">
        <v>49</v>
      </c>
      <c r="F453" s="1" t="s">
        <v>518</v>
      </c>
      <c r="G453" s="3">
        <v>45482</v>
      </c>
      <c r="H453" s="3">
        <v>45484</v>
      </c>
      <c r="I453" s="6">
        <v>55000</v>
      </c>
      <c r="J453" s="1">
        <v>1</v>
      </c>
      <c r="K453" s="4">
        <v>0.02</v>
      </c>
      <c r="L453" s="6">
        <f t="shared" si="16"/>
        <v>1100</v>
      </c>
      <c r="M453" s="8">
        <f t="shared" si="17"/>
        <v>53900</v>
      </c>
      <c r="N453" s="21">
        <f>(sales[[#This Row],[Price]]*sales[[#This Row],[Qty]])-(sales[[#This Row],[Discount_Amt]]*sales[[#This Row],[Qty]])</f>
        <v>53900</v>
      </c>
    </row>
    <row r="454" spans="2:14" hidden="1" x14ac:dyDescent="0.35">
      <c r="B454" s="7">
        <v>2024452</v>
      </c>
      <c r="C454" s="1" t="s">
        <v>14</v>
      </c>
      <c r="D454" s="1" t="s">
        <v>26</v>
      </c>
      <c r="E454" s="1" t="s">
        <v>50</v>
      </c>
      <c r="F454" s="1" t="s">
        <v>519</v>
      </c>
      <c r="G454" s="3">
        <v>45482</v>
      </c>
      <c r="H454" s="3">
        <v>45485</v>
      </c>
      <c r="I454" s="6">
        <v>57999</v>
      </c>
      <c r="J454" s="1">
        <v>3</v>
      </c>
      <c r="K454" s="4">
        <v>0.02</v>
      </c>
      <c r="L454" s="6">
        <f t="shared" si="16"/>
        <v>1159.98</v>
      </c>
      <c r="M454" s="8">
        <f t="shared" si="17"/>
        <v>172837.02</v>
      </c>
      <c r="N454" s="21">
        <f>(sales[[#This Row],[Price]]*sales[[#This Row],[Qty]])-(sales[[#This Row],[Discount_Amt]]*sales[[#This Row],[Qty]])</f>
        <v>170517.06</v>
      </c>
    </row>
    <row r="455" spans="2:14" hidden="1" x14ac:dyDescent="0.35">
      <c r="B455" s="7">
        <v>2024453</v>
      </c>
      <c r="C455" s="1" t="s">
        <v>15</v>
      </c>
      <c r="D455" s="1" t="s">
        <v>27</v>
      </c>
      <c r="E455" s="1" t="s">
        <v>51</v>
      </c>
      <c r="F455" s="1" t="s">
        <v>520</v>
      </c>
      <c r="G455" s="3">
        <v>45482</v>
      </c>
      <c r="H455" s="3">
        <v>45487</v>
      </c>
      <c r="I455" s="6">
        <v>1399</v>
      </c>
      <c r="J455" s="1">
        <v>2</v>
      </c>
      <c r="K455" s="4">
        <v>0.02</v>
      </c>
      <c r="L455" s="6">
        <f t="shared" si="16"/>
        <v>27.98</v>
      </c>
      <c r="M455" s="8">
        <f t="shared" si="17"/>
        <v>2770.02</v>
      </c>
      <c r="N455" s="21">
        <f>(sales[[#This Row],[Price]]*sales[[#This Row],[Qty]])-(sales[[#This Row],[Discount_Amt]]*sales[[#This Row],[Qty]])</f>
        <v>2742.04</v>
      </c>
    </row>
    <row r="456" spans="2:14" hidden="1" x14ac:dyDescent="0.35">
      <c r="B456" s="7">
        <v>2024454</v>
      </c>
      <c r="C456" s="1" t="s">
        <v>16</v>
      </c>
      <c r="D456" s="1" t="s">
        <v>28</v>
      </c>
      <c r="E456" s="1" t="s">
        <v>506</v>
      </c>
      <c r="F456" s="1" t="s">
        <v>521</v>
      </c>
      <c r="G456" s="3">
        <v>45482</v>
      </c>
      <c r="H456" s="3">
        <v>45483</v>
      </c>
      <c r="I456" s="6">
        <v>999</v>
      </c>
      <c r="J456" s="1">
        <v>1</v>
      </c>
      <c r="K456" s="4">
        <v>0.02</v>
      </c>
      <c r="L456" s="6">
        <f t="shared" si="16"/>
        <v>19.98</v>
      </c>
      <c r="M456" s="8">
        <f t="shared" si="17"/>
        <v>979.02</v>
      </c>
      <c r="N456" s="21">
        <f>(sales[[#This Row],[Price]]*sales[[#This Row],[Qty]])-(sales[[#This Row],[Discount_Amt]]*sales[[#This Row],[Qty]])</f>
        <v>979.02</v>
      </c>
    </row>
    <row r="457" spans="2:14" x14ac:dyDescent="0.35">
      <c r="B457" s="7">
        <v>2024455</v>
      </c>
      <c r="C457" s="1" t="s">
        <v>17</v>
      </c>
      <c r="D457" s="1" t="s">
        <v>29</v>
      </c>
      <c r="E457" s="1" t="s">
        <v>507</v>
      </c>
      <c r="F457" s="1" t="s">
        <v>518</v>
      </c>
      <c r="G457" s="3">
        <v>45482</v>
      </c>
      <c r="H457" s="3">
        <v>45490</v>
      </c>
      <c r="I457" s="6">
        <v>2099</v>
      </c>
      <c r="J457" s="1">
        <v>2</v>
      </c>
      <c r="K457" s="4">
        <v>0.02</v>
      </c>
      <c r="L457" s="6">
        <f t="shared" si="16"/>
        <v>41.980000000000004</v>
      </c>
      <c r="M457" s="8">
        <f t="shared" si="17"/>
        <v>4156.0200000000004</v>
      </c>
      <c r="N457" s="21">
        <f>(sales[[#This Row],[Price]]*sales[[#This Row],[Qty]])-(sales[[#This Row],[Discount_Amt]]*sales[[#This Row],[Qty]])</f>
        <v>4114.04</v>
      </c>
    </row>
    <row r="458" spans="2:14" hidden="1" x14ac:dyDescent="0.35">
      <c r="B458" s="7">
        <v>2024456</v>
      </c>
      <c r="C458" s="1" t="s">
        <v>18</v>
      </c>
      <c r="D458" s="1" t="s">
        <v>25</v>
      </c>
      <c r="E458" s="1" t="s">
        <v>508</v>
      </c>
      <c r="F458" s="1" t="s">
        <v>518</v>
      </c>
      <c r="G458" s="3">
        <v>45482</v>
      </c>
      <c r="H458" s="3">
        <v>45484</v>
      </c>
      <c r="I458" s="6">
        <v>11000</v>
      </c>
      <c r="J458" s="1">
        <v>1</v>
      </c>
      <c r="K458" s="4">
        <v>0.02</v>
      </c>
      <c r="L458" s="6">
        <f t="shared" si="16"/>
        <v>220</v>
      </c>
      <c r="M458" s="8">
        <f t="shared" si="17"/>
        <v>10780</v>
      </c>
      <c r="N458" s="21">
        <f>(sales[[#This Row],[Price]]*sales[[#This Row],[Qty]])-(sales[[#This Row],[Discount_Amt]]*sales[[#This Row],[Qty]])</f>
        <v>10780</v>
      </c>
    </row>
    <row r="459" spans="2:14" hidden="1" x14ac:dyDescent="0.35">
      <c r="B459" s="7">
        <v>2024457</v>
      </c>
      <c r="C459" s="1" t="s">
        <v>19</v>
      </c>
      <c r="D459" s="1" t="s">
        <v>26</v>
      </c>
      <c r="E459" s="1" t="s">
        <v>31</v>
      </c>
      <c r="F459" s="1" t="s">
        <v>519</v>
      </c>
      <c r="G459" s="3">
        <v>45482</v>
      </c>
      <c r="H459" s="3">
        <v>45485</v>
      </c>
      <c r="I459" s="6">
        <v>800</v>
      </c>
      <c r="J459" s="1">
        <v>2</v>
      </c>
      <c r="K459" s="4">
        <v>7.0000000000000007E-2</v>
      </c>
      <c r="L459" s="6">
        <f t="shared" si="16"/>
        <v>56.000000000000007</v>
      </c>
      <c r="M459" s="8">
        <f t="shared" si="17"/>
        <v>1544</v>
      </c>
      <c r="N459" s="21">
        <f>(sales[[#This Row],[Price]]*sales[[#This Row],[Qty]])-(sales[[#This Row],[Discount_Amt]]*sales[[#This Row],[Qty]])</f>
        <v>1488</v>
      </c>
    </row>
    <row r="460" spans="2:14" hidden="1" x14ac:dyDescent="0.35">
      <c r="B460" s="7">
        <v>2024458</v>
      </c>
      <c r="C460" s="1" t="s">
        <v>20</v>
      </c>
      <c r="D460" s="1" t="s">
        <v>27</v>
      </c>
      <c r="E460" s="1" t="s">
        <v>32</v>
      </c>
      <c r="F460" s="1" t="s">
        <v>521</v>
      </c>
      <c r="G460" s="3">
        <v>45482</v>
      </c>
      <c r="H460" s="3">
        <v>45487</v>
      </c>
      <c r="I460" s="6">
        <v>5500</v>
      </c>
      <c r="J460" s="1">
        <v>3</v>
      </c>
      <c r="K460" s="4">
        <v>0.03</v>
      </c>
      <c r="L460" s="6">
        <f t="shared" si="16"/>
        <v>165</v>
      </c>
      <c r="M460" s="8">
        <f t="shared" si="17"/>
        <v>16335</v>
      </c>
      <c r="N460" s="21">
        <f>(sales[[#This Row],[Price]]*sales[[#This Row],[Qty]])-(sales[[#This Row],[Discount_Amt]]*sales[[#This Row],[Qty]])</f>
        <v>16005</v>
      </c>
    </row>
    <row r="461" spans="2:14" hidden="1" x14ac:dyDescent="0.35">
      <c r="B461" s="7">
        <v>2024459</v>
      </c>
      <c r="C461" s="1" t="s">
        <v>21</v>
      </c>
      <c r="D461" s="1" t="s">
        <v>28</v>
      </c>
      <c r="E461" s="1" t="s">
        <v>38</v>
      </c>
      <c r="F461" s="1" t="s">
        <v>520</v>
      </c>
      <c r="G461" s="3">
        <v>45482</v>
      </c>
      <c r="H461" s="3">
        <v>45483</v>
      </c>
      <c r="I461" s="6">
        <v>1350</v>
      </c>
      <c r="J461" s="1">
        <v>2</v>
      </c>
      <c r="K461" s="4">
        <v>0.08</v>
      </c>
      <c r="L461" s="6">
        <f t="shared" si="16"/>
        <v>108</v>
      </c>
      <c r="M461" s="8">
        <f t="shared" si="17"/>
        <v>2592</v>
      </c>
      <c r="N461" s="21">
        <f>(sales[[#This Row],[Price]]*sales[[#This Row],[Qty]])-(sales[[#This Row],[Discount_Amt]]*sales[[#This Row],[Qty]])</f>
        <v>2484</v>
      </c>
    </row>
    <row r="462" spans="2:14" hidden="1" x14ac:dyDescent="0.35">
      <c r="B462" s="7">
        <v>2024460</v>
      </c>
      <c r="C462" s="1" t="s">
        <v>22</v>
      </c>
      <c r="D462" s="1" t="s">
        <v>29</v>
      </c>
      <c r="E462" s="1" t="s">
        <v>33</v>
      </c>
      <c r="F462" s="1" t="s">
        <v>518</v>
      </c>
      <c r="G462" s="3">
        <v>45482</v>
      </c>
      <c r="H462" s="3">
        <v>45490</v>
      </c>
      <c r="I462" s="6">
        <v>4500</v>
      </c>
      <c r="J462" s="1">
        <v>7</v>
      </c>
      <c r="K462" s="4">
        <v>0.05</v>
      </c>
      <c r="L462" s="6">
        <f t="shared" si="16"/>
        <v>225</v>
      </c>
      <c r="M462" s="8">
        <f t="shared" si="17"/>
        <v>31275</v>
      </c>
      <c r="N462" s="21">
        <f>(sales[[#This Row],[Price]]*sales[[#This Row],[Qty]])-(sales[[#This Row],[Discount_Amt]]*sales[[#This Row],[Qty]])</f>
        <v>29925</v>
      </c>
    </row>
    <row r="463" spans="2:14" hidden="1" x14ac:dyDescent="0.35">
      <c r="B463" s="7">
        <v>2024461</v>
      </c>
      <c r="C463" s="1" t="s">
        <v>23</v>
      </c>
      <c r="D463" s="1" t="s">
        <v>25</v>
      </c>
      <c r="E463" s="1" t="s">
        <v>34</v>
      </c>
      <c r="F463" s="1" t="s">
        <v>519</v>
      </c>
      <c r="G463" s="3">
        <v>45482</v>
      </c>
      <c r="H463" s="3">
        <v>45484</v>
      </c>
      <c r="I463" s="6">
        <v>2350</v>
      </c>
      <c r="J463" s="1">
        <v>2</v>
      </c>
      <c r="K463" s="4">
        <v>0.05</v>
      </c>
      <c r="L463" s="6">
        <f t="shared" si="16"/>
        <v>117.5</v>
      </c>
      <c r="M463" s="8">
        <f t="shared" si="17"/>
        <v>4582.5</v>
      </c>
      <c r="N463" s="21">
        <f>(sales[[#This Row],[Price]]*sales[[#This Row],[Qty]])-(sales[[#This Row],[Discount_Amt]]*sales[[#This Row],[Qty]])</f>
        <v>4465</v>
      </c>
    </row>
    <row r="464" spans="2:14" hidden="1" x14ac:dyDescent="0.35">
      <c r="B464" s="7">
        <v>2024462</v>
      </c>
      <c r="C464" s="1" t="s">
        <v>24</v>
      </c>
      <c r="D464" s="1" t="s">
        <v>72</v>
      </c>
      <c r="E464" s="1" t="s">
        <v>35</v>
      </c>
      <c r="F464" s="1" t="s">
        <v>520</v>
      </c>
      <c r="G464" s="3">
        <v>45482</v>
      </c>
      <c r="H464" s="3">
        <v>45485</v>
      </c>
      <c r="I464" s="6">
        <v>90</v>
      </c>
      <c r="J464" s="1">
        <v>1</v>
      </c>
      <c r="K464" s="4">
        <v>0.05</v>
      </c>
      <c r="L464" s="6">
        <f t="shared" si="16"/>
        <v>4.5</v>
      </c>
      <c r="M464" s="8">
        <f t="shared" si="17"/>
        <v>85.5</v>
      </c>
      <c r="N464" s="21">
        <f>(sales[[#This Row],[Price]]*sales[[#This Row],[Qty]])-(sales[[#This Row],[Discount_Amt]]*sales[[#This Row],[Qty]])</f>
        <v>85.5</v>
      </c>
    </row>
    <row r="465" spans="2:14" hidden="1" x14ac:dyDescent="0.35">
      <c r="B465" s="7">
        <v>2024463</v>
      </c>
      <c r="C465" s="1" t="s">
        <v>4</v>
      </c>
      <c r="D465" s="1" t="s">
        <v>25</v>
      </c>
      <c r="E465" s="1" t="s">
        <v>36</v>
      </c>
      <c r="F465" s="1" t="s">
        <v>521</v>
      </c>
      <c r="G465" s="3">
        <v>45482</v>
      </c>
      <c r="H465" s="3">
        <v>45487</v>
      </c>
      <c r="I465" s="6">
        <v>280</v>
      </c>
      <c r="J465" s="1">
        <v>1</v>
      </c>
      <c r="K465" s="4">
        <v>0.05</v>
      </c>
      <c r="L465" s="6">
        <f t="shared" si="16"/>
        <v>14</v>
      </c>
      <c r="M465" s="8">
        <f t="shared" si="17"/>
        <v>266</v>
      </c>
      <c r="N465" s="21">
        <f>(sales[[#This Row],[Price]]*sales[[#This Row],[Qty]])-(sales[[#This Row],[Discount_Amt]]*sales[[#This Row],[Qty]])</f>
        <v>266</v>
      </c>
    </row>
    <row r="466" spans="2:14" hidden="1" x14ac:dyDescent="0.35">
      <c r="B466" s="7">
        <v>2024464</v>
      </c>
      <c r="C466" s="1" t="s">
        <v>5</v>
      </c>
      <c r="D466" s="1" t="s">
        <v>26</v>
      </c>
      <c r="E466" s="1" t="s">
        <v>37</v>
      </c>
      <c r="F466" s="1" t="s">
        <v>518</v>
      </c>
      <c r="G466" s="3">
        <v>45482</v>
      </c>
      <c r="H466" s="3">
        <v>45483</v>
      </c>
      <c r="I466" s="6">
        <v>70</v>
      </c>
      <c r="J466" s="1">
        <v>1</v>
      </c>
      <c r="K466" s="4">
        <v>0.03</v>
      </c>
      <c r="L466" s="6">
        <f t="shared" si="16"/>
        <v>2.1</v>
      </c>
      <c r="M466" s="8">
        <f t="shared" si="17"/>
        <v>67.900000000000006</v>
      </c>
      <c r="N466" s="21">
        <f>(sales[[#This Row],[Price]]*sales[[#This Row],[Qty]])-(sales[[#This Row],[Discount_Amt]]*sales[[#This Row],[Qty]])</f>
        <v>67.900000000000006</v>
      </c>
    </row>
    <row r="467" spans="2:14" hidden="1" x14ac:dyDescent="0.35">
      <c r="B467" s="7">
        <v>2024465</v>
      </c>
      <c r="C467" s="1" t="s">
        <v>6</v>
      </c>
      <c r="D467" s="1" t="s">
        <v>27</v>
      </c>
      <c r="E467" s="1" t="s">
        <v>39</v>
      </c>
      <c r="F467" s="1" t="s">
        <v>518</v>
      </c>
      <c r="G467" s="3">
        <v>45482</v>
      </c>
      <c r="H467" s="3">
        <v>45490</v>
      </c>
      <c r="I467" s="6">
        <v>230</v>
      </c>
      <c r="J467" s="1">
        <v>2</v>
      </c>
      <c r="K467" s="4">
        <v>0.1</v>
      </c>
      <c r="L467" s="6">
        <f t="shared" si="16"/>
        <v>23</v>
      </c>
      <c r="M467" s="8">
        <f t="shared" si="17"/>
        <v>437</v>
      </c>
      <c r="N467" s="21">
        <f>(sales[[#This Row],[Price]]*sales[[#This Row],[Qty]])-(sales[[#This Row],[Discount_Amt]]*sales[[#This Row],[Qty]])</f>
        <v>414</v>
      </c>
    </row>
    <row r="468" spans="2:14" hidden="1" x14ac:dyDescent="0.35">
      <c r="B468" s="7">
        <v>2024466</v>
      </c>
      <c r="C468" s="1" t="s">
        <v>7</v>
      </c>
      <c r="D468" s="1" t="s">
        <v>28</v>
      </c>
      <c r="E468" s="1" t="s">
        <v>40</v>
      </c>
      <c r="F468" s="1" t="s">
        <v>519</v>
      </c>
      <c r="G468" s="3">
        <v>45482</v>
      </c>
      <c r="H468" s="3">
        <v>45484</v>
      </c>
      <c r="I468" s="6">
        <v>7999</v>
      </c>
      <c r="J468" s="1">
        <v>1</v>
      </c>
      <c r="K468" s="4">
        <v>0.05</v>
      </c>
      <c r="L468" s="6">
        <f t="shared" si="16"/>
        <v>399.95000000000005</v>
      </c>
      <c r="M468" s="8">
        <f t="shared" si="17"/>
        <v>7599.05</v>
      </c>
      <c r="N468" s="21">
        <f>(sales[[#This Row],[Price]]*sales[[#This Row],[Qty]])-(sales[[#This Row],[Discount_Amt]]*sales[[#This Row],[Qty]])</f>
        <v>7599.05</v>
      </c>
    </row>
    <row r="469" spans="2:14" x14ac:dyDescent="0.35">
      <c r="B469" s="7">
        <v>2024467</v>
      </c>
      <c r="C469" s="1" t="s">
        <v>10</v>
      </c>
      <c r="D469" s="1" t="s">
        <v>29</v>
      </c>
      <c r="E469" s="1" t="s">
        <v>41</v>
      </c>
      <c r="F469" s="1" t="s">
        <v>521</v>
      </c>
      <c r="G469" s="3">
        <v>45482</v>
      </c>
      <c r="H469" s="3">
        <v>45485</v>
      </c>
      <c r="I469" s="6">
        <v>850</v>
      </c>
      <c r="J469" s="1">
        <v>2</v>
      </c>
      <c r="K469" s="4">
        <v>0.05</v>
      </c>
      <c r="L469" s="6">
        <f t="shared" si="16"/>
        <v>42.5</v>
      </c>
      <c r="M469" s="8">
        <f t="shared" si="17"/>
        <v>1657.5</v>
      </c>
      <c r="N469" s="21">
        <f>(sales[[#This Row],[Price]]*sales[[#This Row],[Qty]])-(sales[[#This Row],[Discount_Amt]]*sales[[#This Row],[Qty]])</f>
        <v>1615</v>
      </c>
    </row>
    <row r="470" spans="2:14" hidden="1" x14ac:dyDescent="0.35">
      <c r="B470" s="7">
        <v>2024468</v>
      </c>
      <c r="C470" s="1" t="s">
        <v>8</v>
      </c>
      <c r="D470" s="1" t="s">
        <v>25</v>
      </c>
      <c r="E470" s="1" t="s">
        <v>42</v>
      </c>
      <c r="F470" s="1" t="s">
        <v>520</v>
      </c>
      <c r="G470" s="3">
        <v>45482</v>
      </c>
      <c r="H470" s="3">
        <v>45487</v>
      </c>
      <c r="I470" s="6">
        <v>65000</v>
      </c>
      <c r="J470" s="1">
        <v>7</v>
      </c>
      <c r="K470" s="4">
        <v>0.02</v>
      </c>
      <c r="L470" s="6">
        <f t="shared" si="16"/>
        <v>1300</v>
      </c>
      <c r="M470" s="8">
        <f t="shared" si="17"/>
        <v>453700</v>
      </c>
      <c r="N470" s="21">
        <f>(sales[[#This Row],[Price]]*sales[[#This Row],[Qty]])-(sales[[#This Row],[Discount_Amt]]*sales[[#This Row],[Qty]])</f>
        <v>445900</v>
      </c>
    </row>
    <row r="471" spans="2:14" hidden="1" x14ac:dyDescent="0.35">
      <c r="B471" s="7">
        <v>2024469</v>
      </c>
      <c r="C471" s="1" t="s">
        <v>9</v>
      </c>
      <c r="D471" s="1" t="s">
        <v>30</v>
      </c>
      <c r="E471" s="1" t="s">
        <v>43</v>
      </c>
      <c r="F471" s="1" t="s">
        <v>518</v>
      </c>
      <c r="G471" s="3">
        <v>45482</v>
      </c>
      <c r="H471" s="3">
        <v>45483</v>
      </c>
      <c r="I471" s="6">
        <v>450</v>
      </c>
      <c r="J471" s="1">
        <v>2</v>
      </c>
      <c r="K471" s="4">
        <v>0.06</v>
      </c>
      <c r="L471" s="6">
        <f t="shared" si="16"/>
        <v>27</v>
      </c>
      <c r="M471" s="8">
        <f t="shared" si="17"/>
        <v>873</v>
      </c>
      <c r="N471" s="21">
        <f>(sales[[#This Row],[Price]]*sales[[#This Row],[Qty]])-(sales[[#This Row],[Discount_Amt]]*sales[[#This Row],[Qty]])</f>
        <v>846</v>
      </c>
    </row>
    <row r="472" spans="2:14" x14ac:dyDescent="0.35">
      <c r="B472" s="7">
        <v>2024470</v>
      </c>
      <c r="C472" s="1" t="s">
        <v>11</v>
      </c>
      <c r="D472" s="1" t="s">
        <v>27</v>
      </c>
      <c r="E472" s="1" t="s">
        <v>44</v>
      </c>
      <c r="F472" s="1" t="s">
        <v>519</v>
      </c>
      <c r="G472" s="3">
        <v>45482</v>
      </c>
      <c r="H472" s="3">
        <v>45490</v>
      </c>
      <c r="I472" s="6">
        <v>1299</v>
      </c>
      <c r="J472" s="1">
        <v>2</v>
      </c>
      <c r="K472" s="4">
        <v>0.15</v>
      </c>
      <c r="L472" s="6">
        <f t="shared" si="16"/>
        <v>194.85</v>
      </c>
      <c r="M472" s="8">
        <f t="shared" si="17"/>
        <v>2403.15</v>
      </c>
      <c r="N472" s="21">
        <f>(sales[[#This Row],[Price]]*sales[[#This Row],[Qty]])-(sales[[#This Row],[Discount_Amt]]*sales[[#This Row],[Qty]])</f>
        <v>2208.3000000000002</v>
      </c>
    </row>
    <row r="473" spans="2:14" x14ac:dyDescent="0.35">
      <c r="B473" s="7">
        <v>2024471</v>
      </c>
      <c r="C473" s="1" t="s">
        <v>12</v>
      </c>
      <c r="D473" s="1" t="s">
        <v>28</v>
      </c>
      <c r="E473" s="1" t="s">
        <v>45</v>
      </c>
      <c r="F473" s="1" t="s">
        <v>520</v>
      </c>
      <c r="G473" s="3">
        <v>45482</v>
      </c>
      <c r="H473" s="3">
        <v>45484</v>
      </c>
      <c r="I473" s="6">
        <v>1700</v>
      </c>
      <c r="J473" s="1">
        <v>1</v>
      </c>
      <c r="K473" s="4">
        <v>0.02</v>
      </c>
      <c r="L473" s="6">
        <f t="shared" si="16"/>
        <v>34</v>
      </c>
      <c r="M473" s="8">
        <f t="shared" si="17"/>
        <v>1666</v>
      </c>
      <c r="N473" s="21">
        <f>(sales[[#This Row],[Price]]*sales[[#This Row],[Qty]])-(sales[[#This Row],[Discount_Amt]]*sales[[#This Row],[Qty]])</f>
        <v>1666</v>
      </c>
    </row>
    <row r="474" spans="2:14" hidden="1" x14ac:dyDescent="0.35">
      <c r="B474" s="7">
        <v>2024472</v>
      </c>
      <c r="C474" s="1" t="s">
        <v>13</v>
      </c>
      <c r="D474" s="1" t="s">
        <v>29</v>
      </c>
      <c r="E474" s="1" t="s">
        <v>46</v>
      </c>
      <c r="F474" s="1" t="s">
        <v>521</v>
      </c>
      <c r="G474" s="3">
        <v>45482</v>
      </c>
      <c r="H474" s="3">
        <v>45485</v>
      </c>
      <c r="I474" s="6">
        <v>55000</v>
      </c>
      <c r="J474" s="1">
        <v>2</v>
      </c>
      <c r="K474" s="4">
        <v>0.02</v>
      </c>
      <c r="L474" s="6">
        <f t="shared" si="16"/>
        <v>1100</v>
      </c>
      <c r="M474" s="8">
        <f t="shared" si="17"/>
        <v>108900</v>
      </c>
      <c r="N474" s="21">
        <f>(sales[[#This Row],[Price]]*sales[[#This Row],[Qty]])-(sales[[#This Row],[Discount_Amt]]*sales[[#This Row],[Qty]])</f>
        <v>107800</v>
      </c>
    </row>
    <row r="475" spans="2:14" hidden="1" x14ac:dyDescent="0.35">
      <c r="B475" s="7">
        <v>2024473</v>
      </c>
      <c r="C475" s="1" t="s">
        <v>14</v>
      </c>
      <c r="D475" s="1" t="s">
        <v>25</v>
      </c>
      <c r="E475" s="1" t="s">
        <v>47</v>
      </c>
      <c r="F475" s="1" t="s">
        <v>518</v>
      </c>
      <c r="G475" s="3">
        <v>45482</v>
      </c>
      <c r="H475" s="3">
        <v>45487</v>
      </c>
      <c r="I475" s="6">
        <v>57999</v>
      </c>
      <c r="J475" s="1">
        <v>4</v>
      </c>
      <c r="K475" s="4">
        <v>0.02</v>
      </c>
      <c r="L475" s="6">
        <f t="shared" si="16"/>
        <v>1159.98</v>
      </c>
      <c r="M475" s="8">
        <f t="shared" si="17"/>
        <v>230836.02</v>
      </c>
      <c r="N475" s="21">
        <f>(sales[[#This Row],[Price]]*sales[[#This Row],[Qty]])-(sales[[#This Row],[Discount_Amt]]*sales[[#This Row],[Qty]])</f>
        <v>227356.08</v>
      </c>
    </row>
    <row r="476" spans="2:14" hidden="1" x14ac:dyDescent="0.35">
      <c r="B476" s="7">
        <v>2024474</v>
      </c>
      <c r="C476" s="1" t="s">
        <v>15</v>
      </c>
      <c r="D476" s="1" t="s">
        <v>26</v>
      </c>
      <c r="E476" s="1" t="s">
        <v>48</v>
      </c>
      <c r="F476" s="1" t="s">
        <v>518</v>
      </c>
      <c r="G476" s="3">
        <v>45482</v>
      </c>
      <c r="H476" s="3">
        <v>45483</v>
      </c>
      <c r="I476" s="6">
        <v>1399</v>
      </c>
      <c r="J476" s="1">
        <v>3</v>
      </c>
      <c r="K476" s="4">
        <v>0.02</v>
      </c>
      <c r="L476" s="6">
        <f t="shared" si="16"/>
        <v>27.98</v>
      </c>
      <c r="M476" s="8">
        <f t="shared" si="17"/>
        <v>4169.0200000000004</v>
      </c>
      <c r="N476" s="21">
        <f>(sales[[#This Row],[Price]]*sales[[#This Row],[Qty]])-(sales[[#This Row],[Discount_Amt]]*sales[[#This Row],[Qty]])</f>
        <v>4113.0600000000004</v>
      </c>
    </row>
    <row r="477" spans="2:14" hidden="1" x14ac:dyDescent="0.35">
      <c r="B477" s="7">
        <v>2024475</v>
      </c>
      <c r="C477" s="1" t="s">
        <v>16</v>
      </c>
      <c r="D477" s="1" t="s">
        <v>27</v>
      </c>
      <c r="E477" s="1" t="s">
        <v>49</v>
      </c>
      <c r="F477" s="1" t="s">
        <v>519</v>
      </c>
      <c r="G477" s="3">
        <v>45482</v>
      </c>
      <c r="H477" s="3">
        <v>45490</v>
      </c>
      <c r="I477" s="6">
        <v>999</v>
      </c>
      <c r="J477" s="1">
        <v>2</v>
      </c>
      <c r="K477" s="4">
        <v>0.02</v>
      </c>
      <c r="L477" s="6">
        <f t="shared" si="16"/>
        <v>19.98</v>
      </c>
      <c r="M477" s="8">
        <f t="shared" si="17"/>
        <v>1978.02</v>
      </c>
      <c r="N477" s="21">
        <f>(sales[[#This Row],[Price]]*sales[[#This Row],[Qty]])-(sales[[#This Row],[Discount_Amt]]*sales[[#This Row],[Qty]])</f>
        <v>1958.04</v>
      </c>
    </row>
    <row r="478" spans="2:14" x14ac:dyDescent="0.35">
      <c r="B478" s="7">
        <v>2024476</v>
      </c>
      <c r="C478" s="1" t="s">
        <v>17</v>
      </c>
      <c r="D478" s="1" t="s">
        <v>28</v>
      </c>
      <c r="E478" s="1" t="s">
        <v>50</v>
      </c>
      <c r="F478" s="1" t="s">
        <v>521</v>
      </c>
      <c r="G478" s="3">
        <v>45482</v>
      </c>
      <c r="H478" s="3">
        <v>45484</v>
      </c>
      <c r="I478" s="6">
        <v>2099</v>
      </c>
      <c r="J478" s="1">
        <v>1</v>
      </c>
      <c r="K478" s="4">
        <v>0.02</v>
      </c>
      <c r="L478" s="6">
        <f t="shared" si="16"/>
        <v>41.980000000000004</v>
      </c>
      <c r="M478" s="8">
        <f t="shared" si="17"/>
        <v>2057.02</v>
      </c>
      <c r="N478" s="21">
        <f>(sales[[#This Row],[Price]]*sales[[#This Row],[Qty]])-(sales[[#This Row],[Discount_Amt]]*sales[[#This Row],[Qty]])</f>
        <v>2057.02</v>
      </c>
    </row>
    <row r="479" spans="2:14" hidden="1" x14ac:dyDescent="0.35">
      <c r="B479" s="7">
        <v>2024477</v>
      </c>
      <c r="C479" s="1" t="s">
        <v>18</v>
      </c>
      <c r="D479" s="1" t="s">
        <v>29</v>
      </c>
      <c r="E479" s="1" t="s">
        <v>51</v>
      </c>
      <c r="F479" s="1" t="s">
        <v>520</v>
      </c>
      <c r="G479" s="3">
        <v>45482</v>
      </c>
      <c r="H479" s="3">
        <v>45485</v>
      </c>
      <c r="I479" s="6">
        <v>11000</v>
      </c>
      <c r="J479" s="1">
        <v>1</v>
      </c>
      <c r="K479" s="4">
        <v>0.02</v>
      </c>
      <c r="L479" s="6">
        <f t="shared" si="16"/>
        <v>220</v>
      </c>
      <c r="M479" s="8">
        <f t="shared" si="17"/>
        <v>10780</v>
      </c>
      <c r="N479" s="21">
        <f>(sales[[#This Row],[Price]]*sales[[#This Row],[Qty]])-(sales[[#This Row],[Discount_Amt]]*sales[[#This Row],[Qty]])</f>
        <v>10780</v>
      </c>
    </row>
    <row r="480" spans="2:14" hidden="1" x14ac:dyDescent="0.35">
      <c r="B480" s="7">
        <v>2024478</v>
      </c>
      <c r="C480" s="1" t="s">
        <v>19</v>
      </c>
      <c r="D480" s="1" t="s">
        <v>25</v>
      </c>
      <c r="E480" s="1" t="s">
        <v>506</v>
      </c>
      <c r="F480" s="1" t="s">
        <v>518</v>
      </c>
      <c r="G480" s="3">
        <v>45482</v>
      </c>
      <c r="H480" s="3">
        <v>45487</v>
      </c>
      <c r="I480" s="6">
        <v>800</v>
      </c>
      <c r="J480" s="1">
        <v>2</v>
      </c>
      <c r="K480" s="4">
        <v>0.02</v>
      </c>
      <c r="L480" s="6">
        <f t="shared" si="16"/>
        <v>16</v>
      </c>
      <c r="M480" s="8">
        <f t="shared" si="17"/>
        <v>1584</v>
      </c>
      <c r="N480" s="21">
        <f>(sales[[#This Row],[Price]]*sales[[#This Row],[Qty]])-(sales[[#This Row],[Discount_Amt]]*sales[[#This Row],[Qty]])</f>
        <v>1568</v>
      </c>
    </row>
    <row r="481" spans="2:14" hidden="1" x14ac:dyDescent="0.35">
      <c r="B481" s="7">
        <v>2024479</v>
      </c>
      <c r="C481" s="1" t="s">
        <v>20</v>
      </c>
      <c r="D481" s="1" t="s">
        <v>26</v>
      </c>
      <c r="E481" s="1" t="s">
        <v>507</v>
      </c>
      <c r="F481" s="1" t="s">
        <v>519</v>
      </c>
      <c r="G481" s="3">
        <v>45482</v>
      </c>
      <c r="H481" s="3">
        <v>45483</v>
      </c>
      <c r="I481" s="6">
        <v>5500</v>
      </c>
      <c r="J481" s="1">
        <v>1</v>
      </c>
      <c r="K481" s="4">
        <v>7.0000000000000007E-2</v>
      </c>
      <c r="L481" s="6">
        <f t="shared" si="16"/>
        <v>385.00000000000006</v>
      </c>
      <c r="M481" s="8">
        <f t="shared" si="17"/>
        <v>5115</v>
      </c>
      <c r="N481" s="21">
        <f>(sales[[#This Row],[Price]]*sales[[#This Row],[Qty]])-(sales[[#This Row],[Discount_Amt]]*sales[[#This Row],[Qty]])</f>
        <v>5115</v>
      </c>
    </row>
    <row r="482" spans="2:14" hidden="1" x14ac:dyDescent="0.35">
      <c r="B482" s="7">
        <v>2024480</v>
      </c>
      <c r="C482" s="1" t="s">
        <v>21</v>
      </c>
      <c r="D482" s="1" t="s">
        <v>27</v>
      </c>
      <c r="E482" s="1" t="s">
        <v>508</v>
      </c>
      <c r="F482" s="1" t="s">
        <v>520</v>
      </c>
      <c r="G482" s="3">
        <v>45482</v>
      </c>
      <c r="H482" s="3">
        <v>45490</v>
      </c>
      <c r="I482" s="6">
        <v>1350</v>
      </c>
      <c r="J482" s="1">
        <v>3</v>
      </c>
      <c r="K482" s="4">
        <v>0.03</v>
      </c>
      <c r="L482" s="6">
        <f t="shared" si="16"/>
        <v>40.5</v>
      </c>
      <c r="M482" s="8">
        <f t="shared" si="17"/>
        <v>4009.5</v>
      </c>
      <c r="N482" s="21">
        <f>(sales[[#This Row],[Price]]*sales[[#This Row],[Qty]])-(sales[[#This Row],[Discount_Amt]]*sales[[#This Row],[Qty]])</f>
        <v>3928.5</v>
      </c>
    </row>
    <row r="483" spans="2:14" hidden="1" x14ac:dyDescent="0.35">
      <c r="B483" s="7">
        <v>2024481</v>
      </c>
      <c r="C483" s="1" t="s">
        <v>22</v>
      </c>
      <c r="D483" s="1" t="s">
        <v>28</v>
      </c>
      <c r="E483" s="1" t="s">
        <v>31</v>
      </c>
      <c r="F483" s="1" t="s">
        <v>521</v>
      </c>
      <c r="G483" s="3">
        <v>45482</v>
      </c>
      <c r="H483" s="3">
        <v>45484</v>
      </c>
      <c r="I483" s="6">
        <v>4500</v>
      </c>
      <c r="J483" s="1">
        <v>2</v>
      </c>
      <c r="K483" s="4">
        <v>0.08</v>
      </c>
      <c r="L483" s="6">
        <f t="shared" si="16"/>
        <v>360</v>
      </c>
      <c r="M483" s="8">
        <f t="shared" si="17"/>
        <v>8640</v>
      </c>
      <c r="N483" s="21">
        <f>(sales[[#This Row],[Price]]*sales[[#This Row],[Qty]])-(sales[[#This Row],[Discount_Amt]]*sales[[#This Row],[Qty]])</f>
        <v>8280</v>
      </c>
    </row>
    <row r="484" spans="2:14" hidden="1" x14ac:dyDescent="0.35">
      <c r="B484" s="7">
        <v>2024482</v>
      </c>
      <c r="C484" s="1" t="s">
        <v>23</v>
      </c>
      <c r="D484" s="1" t="s">
        <v>29</v>
      </c>
      <c r="E484" s="1" t="s">
        <v>32</v>
      </c>
      <c r="F484" s="1" t="s">
        <v>518</v>
      </c>
      <c r="G484" s="3">
        <v>45482</v>
      </c>
      <c r="H484" s="3">
        <v>45485</v>
      </c>
      <c r="I484" s="6">
        <v>2350</v>
      </c>
      <c r="J484" s="1">
        <v>1</v>
      </c>
      <c r="K484" s="4">
        <v>0.05</v>
      </c>
      <c r="L484" s="6">
        <f t="shared" si="16"/>
        <v>117.5</v>
      </c>
      <c r="M484" s="8">
        <f t="shared" si="17"/>
        <v>2232.5</v>
      </c>
      <c r="N484" s="21">
        <f>(sales[[#This Row],[Price]]*sales[[#This Row],[Qty]])-(sales[[#This Row],[Discount_Amt]]*sales[[#This Row],[Qty]])</f>
        <v>2232.5</v>
      </c>
    </row>
    <row r="485" spans="2:14" hidden="1" x14ac:dyDescent="0.35">
      <c r="B485" s="7">
        <v>2024483</v>
      </c>
      <c r="C485" s="1" t="s">
        <v>24</v>
      </c>
      <c r="D485" s="1" t="s">
        <v>25</v>
      </c>
      <c r="E485" s="1" t="s">
        <v>38</v>
      </c>
      <c r="F485" s="1" t="s">
        <v>518</v>
      </c>
      <c r="G485" s="3">
        <v>45482</v>
      </c>
      <c r="H485" s="3">
        <v>45487</v>
      </c>
      <c r="I485" s="6">
        <v>90</v>
      </c>
      <c r="J485" s="1">
        <v>2</v>
      </c>
      <c r="K485" s="4">
        <v>0.05</v>
      </c>
      <c r="L485" s="6">
        <f t="shared" si="16"/>
        <v>4.5</v>
      </c>
      <c r="M485" s="8">
        <f t="shared" si="17"/>
        <v>175.5</v>
      </c>
      <c r="N485" s="21">
        <f>(sales[[#This Row],[Price]]*sales[[#This Row],[Qty]])-(sales[[#This Row],[Discount_Amt]]*sales[[#This Row],[Qty]])</f>
        <v>171</v>
      </c>
    </row>
    <row r="486" spans="2:14" hidden="1" x14ac:dyDescent="0.35">
      <c r="B486" s="7">
        <v>2024484</v>
      </c>
      <c r="C486" s="1" t="s">
        <v>4</v>
      </c>
      <c r="D486" s="1" t="s">
        <v>73</v>
      </c>
      <c r="E486" s="1" t="s">
        <v>33</v>
      </c>
      <c r="F486" s="1" t="s">
        <v>519</v>
      </c>
      <c r="G486" s="3">
        <v>45482</v>
      </c>
      <c r="H486" s="3">
        <v>45483</v>
      </c>
      <c r="I486" s="6">
        <v>280</v>
      </c>
      <c r="J486" s="1">
        <v>1</v>
      </c>
      <c r="K486" s="4">
        <v>0.05</v>
      </c>
      <c r="L486" s="6">
        <f t="shared" si="16"/>
        <v>14</v>
      </c>
      <c r="M486" s="8">
        <f t="shared" si="17"/>
        <v>266</v>
      </c>
      <c r="N486" s="21">
        <f>(sales[[#This Row],[Price]]*sales[[#This Row],[Qty]])-(sales[[#This Row],[Discount_Amt]]*sales[[#This Row],[Qty]])</f>
        <v>266</v>
      </c>
    </row>
    <row r="487" spans="2:14" hidden="1" x14ac:dyDescent="0.35">
      <c r="B487" s="7">
        <v>2024485</v>
      </c>
      <c r="C487" s="1" t="s">
        <v>5</v>
      </c>
      <c r="D487" s="1" t="s">
        <v>25</v>
      </c>
      <c r="E487" s="1" t="s">
        <v>34</v>
      </c>
      <c r="F487" s="1" t="s">
        <v>521</v>
      </c>
      <c r="G487" s="3">
        <v>45482</v>
      </c>
      <c r="H487" s="3">
        <v>45490</v>
      </c>
      <c r="I487" s="6">
        <v>70</v>
      </c>
      <c r="J487" s="1">
        <v>2</v>
      </c>
      <c r="K487" s="4">
        <v>0.05</v>
      </c>
      <c r="L487" s="6">
        <f t="shared" si="16"/>
        <v>3.5</v>
      </c>
      <c r="M487" s="8">
        <f t="shared" si="17"/>
        <v>136.5</v>
      </c>
      <c r="N487" s="21">
        <f>(sales[[#This Row],[Price]]*sales[[#This Row],[Qty]])-(sales[[#This Row],[Discount_Amt]]*sales[[#This Row],[Qty]])</f>
        <v>133</v>
      </c>
    </row>
    <row r="488" spans="2:14" hidden="1" x14ac:dyDescent="0.35">
      <c r="B488" s="7">
        <v>2024486</v>
      </c>
      <c r="C488" s="1" t="s">
        <v>6</v>
      </c>
      <c r="D488" s="1" t="s">
        <v>26</v>
      </c>
      <c r="E488" s="1" t="s">
        <v>35</v>
      </c>
      <c r="F488" s="1" t="s">
        <v>520</v>
      </c>
      <c r="G488" s="3">
        <v>45482</v>
      </c>
      <c r="H488" s="3">
        <v>45484</v>
      </c>
      <c r="I488" s="6">
        <v>230</v>
      </c>
      <c r="J488" s="1">
        <v>3</v>
      </c>
      <c r="K488" s="4">
        <v>0.03</v>
      </c>
      <c r="L488" s="6">
        <f t="shared" si="16"/>
        <v>6.8999999999999995</v>
      </c>
      <c r="M488" s="8">
        <f t="shared" si="17"/>
        <v>683.1</v>
      </c>
      <c r="N488" s="21">
        <f>(sales[[#This Row],[Price]]*sales[[#This Row],[Qty]])-(sales[[#This Row],[Discount_Amt]]*sales[[#This Row],[Qty]])</f>
        <v>669.3</v>
      </c>
    </row>
    <row r="489" spans="2:14" hidden="1" x14ac:dyDescent="0.35">
      <c r="B489" s="7">
        <v>2024487</v>
      </c>
      <c r="C489" s="1" t="s">
        <v>7</v>
      </c>
      <c r="D489" s="1" t="s">
        <v>27</v>
      </c>
      <c r="E489" s="1" t="s">
        <v>36</v>
      </c>
      <c r="F489" s="1" t="s">
        <v>518</v>
      </c>
      <c r="G489" s="3">
        <v>45482</v>
      </c>
      <c r="H489" s="3">
        <v>45485</v>
      </c>
      <c r="I489" s="6">
        <v>7999</v>
      </c>
      <c r="J489" s="1">
        <v>2</v>
      </c>
      <c r="K489" s="4">
        <v>0.1</v>
      </c>
      <c r="L489" s="6">
        <f t="shared" si="16"/>
        <v>799.90000000000009</v>
      </c>
      <c r="M489" s="8">
        <f t="shared" si="17"/>
        <v>15198.1</v>
      </c>
      <c r="N489" s="21">
        <f>(sales[[#This Row],[Price]]*sales[[#This Row],[Qty]])-(sales[[#This Row],[Discount_Amt]]*sales[[#This Row],[Qty]])</f>
        <v>14398.2</v>
      </c>
    </row>
    <row r="490" spans="2:14" x14ac:dyDescent="0.35">
      <c r="B490" s="7">
        <v>2024488</v>
      </c>
      <c r="C490" s="1" t="s">
        <v>10</v>
      </c>
      <c r="D490" s="1" t="s">
        <v>28</v>
      </c>
      <c r="E490" s="1" t="s">
        <v>37</v>
      </c>
      <c r="F490" s="1" t="s">
        <v>519</v>
      </c>
      <c r="G490" s="3">
        <v>45482</v>
      </c>
      <c r="H490" s="3">
        <v>45487</v>
      </c>
      <c r="I490" s="6">
        <v>850</v>
      </c>
      <c r="J490" s="1">
        <v>7</v>
      </c>
      <c r="K490" s="4">
        <v>0.05</v>
      </c>
      <c r="L490" s="6">
        <f t="shared" si="16"/>
        <v>42.5</v>
      </c>
      <c r="M490" s="8">
        <f t="shared" si="17"/>
        <v>5907.5</v>
      </c>
      <c r="N490" s="21">
        <f>(sales[[#This Row],[Price]]*sales[[#This Row],[Qty]])-(sales[[#This Row],[Discount_Amt]]*sales[[#This Row],[Qty]])</f>
        <v>5652.5</v>
      </c>
    </row>
    <row r="491" spans="2:14" hidden="1" x14ac:dyDescent="0.35">
      <c r="B491" s="7">
        <v>2024489</v>
      </c>
      <c r="C491" s="1" t="s">
        <v>8</v>
      </c>
      <c r="D491" s="1" t="s">
        <v>29</v>
      </c>
      <c r="E491" s="1" t="s">
        <v>39</v>
      </c>
      <c r="F491" s="1" t="s">
        <v>520</v>
      </c>
      <c r="G491" s="3">
        <v>45482</v>
      </c>
      <c r="H491" s="3">
        <v>45483</v>
      </c>
      <c r="I491" s="6">
        <v>65000</v>
      </c>
      <c r="J491" s="1">
        <v>2</v>
      </c>
      <c r="K491" s="4">
        <v>0.05</v>
      </c>
      <c r="L491" s="6">
        <f t="shared" si="16"/>
        <v>3250</v>
      </c>
      <c r="M491" s="8">
        <f t="shared" si="17"/>
        <v>126750</v>
      </c>
      <c r="N491" s="21">
        <f>(sales[[#This Row],[Price]]*sales[[#This Row],[Qty]])-(sales[[#This Row],[Discount_Amt]]*sales[[#This Row],[Qty]])</f>
        <v>123500</v>
      </c>
    </row>
    <row r="492" spans="2:14" hidden="1" x14ac:dyDescent="0.35">
      <c r="B492" s="7">
        <v>2024490</v>
      </c>
      <c r="C492" s="1" t="s">
        <v>9</v>
      </c>
      <c r="D492" s="1" t="s">
        <v>25</v>
      </c>
      <c r="E492" s="1" t="s">
        <v>40</v>
      </c>
      <c r="F492" s="1" t="s">
        <v>521</v>
      </c>
      <c r="G492" s="3">
        <v>45482</v>
      </c>
      <c r="H492" s="3">
        <v>45490</v>
      </c>
      <c r="I492" s="6">
        <v>450</v>
      </c>
      <c r="J492" s="1">
        <v>1</v>
      </c>
      <c r="K492" s="4">
        <v>0.02</v>
      </c>
      <c r="L492" s="6">
        <f t="shared" si="16"/>
        <v>9</v>
      </c>
      <c r="M492" s="8">
        <f t="shared" si="17"/>
        <v>441</v>
      </c>
      <c r="N492" s="21">
        <f>(sales[[#This Row],[Price]]*sales[[#This Row],[Qty]])-(sales[[#This Row],[Discount_Amt]]*sales[[#This Row],[Qty]])</f>
        <v>441</v>
      </c>
    </row>
    <row r="493" spans="2:14" x14ac:dyDescent="0.35">
      <c r="B493" s="7">
        <v>2024491</v>
      </c>
      <c r="C493" s="1" t="s">
        <v>11</v>
      </c>
      <c r="D493" s="1" t="s">
        <v>30</v>
      </c>
      <c r="E493" s="1" t="s">
        <v>41</v>
      </c>
      <c r="F493" s="1" t="s">
        <v>518</v>
      </c>
      <c r="G493" s="3">
        <v>45482</v>
      </c>
      <c r="H493" s="3">
        <v>45484</v>
      </c>
      <c r="I493" s="6">
        <v>1299</v>
      </c>
      <c r="J493" s="1">
        <v>1</v>
      </c>
      <c r="K493" s="4">
        <v>0.06</v>
      </c>
      <c r="L493" s="6">
        <f t="shared" si="16"/>
        <v>77.94</v>
      </c>
      <c r="M493" s="8">
        <f t="shared" si="17"/>
        <v>1221.06</v>
      </c>
      <c r="N493" s="21">
        <f>(sales[[#This Row],[Price]]*sales[[#This Row],[Qty]])-(sales[[#This Row],[Discount_Amt]]*sales[[#This Row],[Qty]])</f>
        <v>1221.06</v>
      </c>
    </row>
    <row r="494" spans="2:14" x14ac:dyDescent="0.35">
      <c r="B494" s="7">
        <v>2024492</v>
      </c>
      <c r="C494" s="1" t="s">
        <v>12</v>
      </c>
      <c r="D494" s="1" t="s">
        <v>27</v>
      </c>
      <c r="E494" s="1" t="s">
        <v>42</v>
      </c>
      <c r="F494" s="1" t="s">
        <v>518</v>
      </c>
      <c r="G494" s="3">
        <v>45482</v>
      </c>
      <c r="H494" s="3">
        <v>45485</v>
      </c>
      <c r="I494" s="6">
        <v>1700</v>
      </c>
      <c r="J494" s="1">
        <v>1</v>
      </c>
      <c r="K494" s="4">
        <v>0.15</v>
      </c>
      <c r="L494" s="6">
        <f t="shared" ref="L494:L557" si="18">I494*K494</f>
        <v>255</v>
      </c>
      <c r="M494" s="8">
        <f t="shared" ref="M494:M557" si="19">I494*J494-L494</f>
        <v>1445</v>
      </c>
      <c r="N494" s="21">
        <f>(sales[[#This Row],[Price]]*sales[[#This Row],[Qty]])-(sales[[#This Row],[Discount_Amt]]*sales[[#This Row],[Qty]])</f>
        <v>1445</v>
      </c>
    </row>
    <row r="495" spans="2:14" hidden="1" x14ac:dyDescent="0.35">
      <c r="B495" s="7">
        <v>2024493</v>
      </c>
      <c r="C495" s="1" t="s">
        <v>13</v>
      </c>
      <c r="D495" s="1" t="s">
        <v>28</v>
      </c>
      <c r="E495" s="1" t="s">
        <v>43</v>
      </c>
      <c r="F495" s="1" t="s">
        <v>519</v>
      </c>
      <c r="G495" s="3">
        <v>45482</v>
      </c>
      <c r="H495" s="3">
        <v>45487</v>
      </c>
      <c r="I495" s="6">
        <v>55000</v>
      </c>
      <c r="J495" s="1">
        <v>2</v>
      </c>
      <c r="K495" s="4">
        <v>0.02</v>
      </c>
      <c r="L495" s="6">
        <f t="shared" si="18"/>
        <v>1100</v>
      </c>
      <c r="M495" s="8">
        <f t="shared" si="19"/>
        <v>108900</v>
      </c>
      <c r="N495" s="21">
        <f>(sales[[#This Row],[Price]]*sales[[#This Row],[Qty]])-(sales[[#This Row],[Discount_Amt]]*sales[[#This Row],[Qty]])</f>
        <v>107800</v>
      </c>
    </row>
    <row r="496" spans="2:14" hidden="1" x14ac:dyDescent="0.35">
      <c r="B496" s="7">
        <v>2024494</v>
      </c>
      <c r="C496" s="1" t="s">
        <v>14</v>
      </c>
      <c r="D496" s="1" t="s">
        <v>29</v>
      </c>
      <c r="E496" s="1" t="s">
        <v>44</v>
      </c>
      <c r="F496" s="1" t="s">
        <v>521</v>
      </c>
      <c r="G496" s="3">
        <v>45482</v>
      </c>
      <c r="H496" s="3">
        <v>45483</v>
      </c>
      <c r="I496" s="6">
        <v>57999</v>
      </c>
      <c r="J496" s="1">
        <v>1</v>
      </c>
      <c r="K496" s="4">
        <v>0.02</v>
      </c>
      <c r="L496" s="6">
        <f t="shared" si="18"/>
        <v>1159.98</v>
      </c>
      <c r="M496" s="8">
        <f t="shared" si="19"/>
        <v>56839.02</v>
      </c>
      <c r="N496" s="21">
        <f>(sales[[#This Row],[Price]]*sales[[#This Row],[Qty]])-(sales[[#This Row],[Discount_Amt]]*sales[[#This Row],[Qty]])</f>
        <v>56839.02</v>
      </c>
    </row>
    <row r="497" spans="2:14" hidden="1" x14ac:dyDescent="0.35">
      <c r="B497" s="7">
        <v>2024495</v>
      </c>
      <c r="C497" s="1" t="s">
        <v>15</v>
      </c>
      <c r="D497" s="1" t="s">
        <v>25</v>
      </c>
      <c r="E497" s="1" t="s">
        <v>45</v>
      </c>
      <c r="F497" s="1" t="s">
        <v>520</v>
      </c>
      <c r="G497" s="3">
        <v>45482</v>
      </c>
      <c r="H497" s="3">
        <v>45490</v>
      </c>
      <c r="I497" s="6">
        <v>1399</v>
      </c>
      <c r="J497" s="1">
        <v>2</v>
      </c>
      <c r="K497" s="4">
        <v>0.02</v>
      </c>
      <c r="L497" s="6">
        <f t="shared" si="18"/>
        <v>27.98</v>
      </c>
      <c r="M497" s="8">
        <f t="shared" si="19"/>
        <v>2770.02</v>
      </c>
      <c r="N497" s="21">
        <f>(sales[[#This Row],[Price]]*sales[[#This Row],[Qty]])-(sales[[#This Row],[Discount_Amt]]*sales[[#This Row],[Qty]])</f>
        <v>2742.04</v>
      </c>
    </row>
    <row r="498" spans="2:14" hidden="1" x14ac:dyDescent="0.35">
      <c r="B498" s="7">
        <v>2024496</v>
      </c>
      <c r="C498" s="1" t="s">
        <v>16</v>
      </c>
      <c r="D498" s="1" t="s">
        <v>26</v>
      </c>
      <c r="E498" s="1" t="s">
        <v>46</v>
      </c>
      <c r="F498" s="1" t="s">
        <v>518</v>
      </c>
      <c r="G498" s="3">
        <v>45482</v>
      </c>
      <c r="H498" s="3">
        <v>45484</v>
      </c>
      <c r="I498" s="6">
        <v>999</v>
      </c>
      <c r="J498" s="1">
        <v>7</v>
      </c>
      <c r="K498" s="4">
        <v>0.02</v>
      </c>
      <c r="L498" s="6">
        <f t="shared" si="18"/>
        <v>19.98</v>
      </c>
      <c r="M498" s="8">
        <f t="shared" si="19"/>
        <v>6973.02</v>
      </c>
      <c r="N498" s="21">
        <f>(sales[[#This Row],[Price]]*sales[[#This Row],[Qty]])-(sales[[#This Row],[Discount_Amt]]*sales[[#This Row],[Qty]])</f>
        <v>6853.14</v>
      </c>
    </row>
    <row r="499" spans="2:14" x14ac:dyDescent="0.35">
      <c r="B499" s="7">
        <v>2024497</v>
      </c>
      <c r="C499" s="1" t="s">
        <v>17</v>
      </c>
      <c r="D499" s="1" t="s">
        <v>27</v>
      </c>
      <c r="E499" s="1" t="s">
        <v>47</v>
      </c>
      <c r="F499" s="1" t="s">
        <v>519</v>
      </c>
      <c r="G499" s="3">
        <v>45482</v>
      </c>
      <c r="H499" s="3">
        <v>45485</v>
      </c>
      <c r="I499" s="6">
        <v>2099</v>
      </c>
      <c r="J499" s="1">
        <v>2</v>
      </c>
      <c r="K499" s="4">
        <v>0.02</v>
      </c>
      <c r="L499" s="6">
        <f t="shared" si="18"/>
        <v>41.980000000000004</v>
      </c>
      <c r="M499" s="8">
        <f t="shared" si="19"/>
        <v>4156.0200000000004</v>
      </c>
      <c r="N499" s="21">
        <f>(sales[[#This Row],[Price]]*sales[[#This Row],[Qty]])-(sales[[#This Row],[Discount_Amt]]*sales[[#This Row],[Qty]])</f>
        <v>4114.04</v>
      </c>
    </row>
    <row r="500" spans="2:14" hidden="1" x14ac:dyDescent="0.35">
      <c r="B500" s="7">
        <v>2024498</v>
      </c>
      <c r="C500" s="1" t="s">
        <v>18</v>
      </c>
      <c r="D500" s="1" t="s">
        <v>28</v>
      </c>
      <c r="E500" s="1" t="s">
        <v>48</v>
      </c>
      <c r="F500" s="1" t="s">
        <v>520</v>
      </c>
      <c r="G500" s="3">
        <v>45482</v>
      </c>
      <c r="H500" s="3">
        <v>45487</v>
      </c>
      <c r="I500" s="6">
        <v>11000</v>
      </c>
      <c r="J500" s="1">
        <v>2</v>
      </c>
      <c r="K500" s="4">
        <v>0.02</v>
      </c>
      <c r="L500" s="6">
        <f t="shared" si="18"/>
        <v>220</v>
      </c>
      <c r="M500" s="8">
        <f t="shared" si="19"/>
        <v>21780</v>
      </c>
      <c r="N500" s="21">
        <f>(sales[[#This Row],[Price]]*sales[[#This Row],[Qty]])-(sales[[#This Row],[Discount_Amt]]*sales[[#This Row],[Qty]])</f>
        <v>21560</v>
      </c>
    </row>
    <row r="501" spans="2:14" hidden="1" x14ac:dyDescent="0.35">
      <c r="B501" s="7">
        <v>2024499</v>
      </c>
      <c r="C501" s="1" t="s">
        <v>19</v>
      </c>
      <c r="D501" s="1" t="s">
        <v>29</v>
      </c>
      <c r="E501" s="1" t="s">
        <v>49</v>
      </c>
      <c r="F501" s="1" t="s">
        <v>521</v>
      </c>
      <c r="G501" s="3">
        <v>45482</v>
      </c>
      <c r="H501" s="3">
        <v>45483</v>
      </c>
      <c r="I501" s="6">
        <v>800</v>
      </c>
      <c r="J501" s="1">
        <v>1</v>
      </c>
      <c r="K501" s="4">
        <v>0.02</v>
      </c>
      <c r="L501" s="6">
        <f t="shared" si="18"/>
        <v>16</v>
      </c>
      <c r="M501" s="8">
        <f t="shared" si="19"/>
        <v>784</v>
      </c>
      <c r="N501" s="21">
        <f>(sales[[#This Row],[Price]]*sales[[#This Row],[Qty]])-(sales[[#This Row],[Discount_Amt]]*sales[[#This Row],[Qty]])</f>
        <v>784</v>
      </c>
    </row>
    <row r="502" spans="2:14" hidden="1" x14ac:dyDescent="0.35">
      <c r="B502" s="7">
        <v>2024500</v>
      </c>
      <c r="C502" s="1" t="s">
        <v>20</v>
      </c>
      <c r="D502" s="1" t="s">
        <v>25</v>
      </c>
      <c r="E502" s="1" t="s">
        <v>50</v>
      </c>
      <c r="F502" s="1" t="s">
        <v>518</v>
      </c>
      <c r="G502" s="3">
        <v>45482</v>
      </c>
      <c r="H502" s="3">
        <v>45490</v>
      </c>
      <c r="I502" s="6">
        <v>5500</v>
      </c>
      <c r="J502" s="1">
        <v>2</v>
      </c>
      <c r="K502" s="4">
        <v>0.02</v>
      </c>
      <c r="L502" s="6">
        <f t="shared" si="18"/>
        <v>110</v>
      </c>
      <c r="M502" s="8">
        <f t="shared" si="19"/>
        <v>10890</v>
      </c>
      <c r="N502" s="21">
        <f>(sales[[#This Row],[Price]]*sales[[#This Row],[Qty]])-(sales[[#This Row],[Discount_Amt]]*sales[[#This Row],[Qty]])</f>
        <v>10780</v>
      </c>
    </row>
    <row r="503" spans="2:14" hidden="1" x14ac:dyDescent="0.35">
      <c r="B503" s="7">
        <v>2024501</v>
      </c>
      <c r="C503" s="1" t="s">
        <v>21</v>
      </c>
      <c r="D503" s="1" t="s">
        <v>26</v>
      </c>
      <c r="E503" s="1" t="s">
        <v>51</v>
      </c>
      <c r="F503" s="1" t="s">
        <v>518</v>
      </c>
      <c r="G503" s="3">
        <v>45482</v>
      </c>
      <c r="H503" s="3">
        <v>45484</v>
      </c>
      <c r="I503" s="6">
        <v>1350</v>
      </c>
      <c r="J503" s="1">
        <v>4</v>
      </c>
      <c r="K503" s="4">
        <v>7.0000000000000007E-2</v>
      </c>
      <c r="L503" s="6">
        <f t="shared" si="18"/>
        <v>94.500000000000014</v>
      </c>
      <c r="M503" s="8">
        <f t="shared" si="19"/>
        <v>5305.5</v>
      </c>
      <c r="N503" s="21">
        <f>(sales[[#This Row],[Price]]*sales[[#This Row],[Qty]])-(sales[[#This Row],[Discount_Amt]]*sales[[#This Row],[Qty]])</f>
        <v>5022</v>
      </c>
    </row>
    <row r="504" spans="2:14" hidden="1" x14ac:dyDescent="0.35">
      <c r="B504" s="7">
        <v>2024502</v>
      </c>
      <c r="C504" s="1" t="s">
        <v>22</v>
      </c>
      <c r="D504" s="1" t="s">
        <v>27</v>
      </c>
      <c r="E504" s="1" t="s">
        <v>506</v>
      </c>
      <c r="F504" s="1" t="s">
        <v>519</v>
      </c>
      <c r="G504" s="3">
        <v>45482</v>
      </c>
      <c r="H504" s="3">
        <v>45485</v>
      </c>
      <c r="I504" s="6">
        <v>4500</v>
      </c>
      <c r="J504" s="1">
        <v>3</v>
      </c>
      <c r="K504" s="4">
        <v>0.03</v>
      </c>
      <c r="L504" s="6">
        <f t="shared" si="18"/>
        <v>135</v>
      </c>
      <c r="M504" s="8">
        <f t="shared" si="19"/>
        <v>13365</v>
      </c>
      <c r="N504" s="21">
        <f>(sales[[#This Row],[Price]]*sales[[#This Row],[Qty]])-(sales[[#This Row],[Discount_Amt]]*sales[[#This Row],[Qty]])</f>
        <v>13095</v>
      </c>
    </row>
    <row r="505" spans="2:14" hidden="1" x14ac:dyDescent="0.35">
      <c r="B505" s="7">
        <v>2024503</v>
      </c>
      <c r="C505" s="1" t="s">
        <v>23</v>
      </c>
      <c r="D505" s="1" t="s">
        <v>28</v>
      </c>
      <c r="E505" s="1" t="s">
        <v>507</v>
      </c>
      <c r="F505" s="1" t="s">
        <v>521</v>
      </c>
      <c r="G505" s="3">
        <v>45482</v>
      </c>
      <c r="H505" s="3">
        <v>45487</v>
      </c>
      <c r="I505" s="6">
        <v>2350</v>
      </c>
      <c r="J505" s="1">
        <v>2</v>
      </c>
      <c r="K505" s="4">
        <v>0.08</v>
      </c>
      <c r="L505" s="6">
        <f t="shared" si="18"/>
        <v>188</v>
      </c>
      <c r="M505" s="8">
        <f t="shared" si="19"/>
        <v>4512</v>
      </c>
      <c r="N505" s="21">
        <f>(sales[[#This Row],[Price]]*sales[[#This Row],[Qty]])-(sales[[#This Row],[Discount_Amt]]*sales[[#This Row],[Qty]])</f>
        <v>4324</v>
      </c>
    </row>
    <row r="506" spans="2:14" hidden="1" x14ac:dyDescent="0.35">
      <c r="B506" s="7">
        <v>2024504</v>
      </c>
      <c r="C506" s="1" t="s">
        <v>24</v>
      </c>
      <c r="D506" s="1" t="s">
        <v>29</v>
      </c>
      <c r="E506" s="1" t="s">
        <v>508</v>
      </c>
      <c r="F506" s="1" t="s">
        <v>520</v>
      </c>
      <c r="G506" s="3">
        <v>45482</v>
      </c>
      <c r="H506" s="3">
        <v>45483</v>
      </c>
      <c r="I506" s="6">
        <v>90</v>
      </c>
      <c r="J506" s="1">
        <v>1</v>
      </c>
      <c r="K506" s="4">
        <v>0.05</v>
      </c>
      <c r="L506" s="6">
        <f t="shared" si="18"/>
        <v>4.5</v>
      </c>
      <c r="M506" s="8">
        <f t="shared" si="19"/>
        <v>85.5</v>
      </c>
      <c r="N506" s="21">
        <f>(sales[[#This Row],[Price]]*sales[[#This Row],[Qty]])-(sales[[#This Row],[Discount_Amt]]*sales[[#This Row],[Qty]])</f>
        <v>85.5</v>
      </c>
    </row>
    <row r="507" spans="2:14" hidden="1" x14ac:dyDescent="0.35">
      <c r="B507" s="7">
        <v>2024505</v>
      </c>
      <c r="C507" s="1" t="s">
        <v>4</v>
      </c>
      <c r="D507" s="1" t="s">
        <v>25</v>
      </c>
      <c r="E507" s="1" t="s">
        <v>31</v>
      </c>
      <c r="F507" s="1" t="s">
        <v>518</v>
      </c>
      <c r="G507" s="3">
        <v>45482</v>
      </c>
      <c r="H507" s="3">
        <v>45490</v>
      </c>
      <c r="I507" s="6">
        <v>280</v>
      </c>
      <c r="J507" s="1">
        <v>1</v>
      </c>
      <c r="K507" s="4">
        <v>0.05</v>
      </c>
      <c r="L507" s="6">
        <f t="shared" si="18"/>
        <v>14</v>
      </c>
      <c r="M507" s="8">
        <f t="shared" si="19"/>
        <v>266</v>
      </c>
      <c r="N507" s="21">
        <f>(sales[[#This Row],[Price]]*sales[[#This Row],[Qty]])-(sales[[#This Row],[Discount_Amt]]*sales[[#This Row],[Qty]])</f>
        <v>266</v>
      </c>
    </row>
    <row r="508" spans="2:14" hidden="1" x14ac:dyDescent="0.35">
      <c r="B508" s="7">
        <v>2024506</v>
      </c>
      <c r="C508" s="1" t="s">
        <v>5</v>
      </c>
      <c r="D508" s="1" t="s">
        <v>74</v>
      </c>
      <c r="E508" s="1" t="s">
        <v>32</v>
      </c>
      <c r="F508" s="1" t="s">
        <v>519</v>
      </c>
      <c r="G508" s="3">
        <v>45482</v>
      </c>
      <c r="H508" s="3">
        <v>45484</v>
      </c>
      <c r="I508" s="6">
        <v>70</v>
      </c>
      <c r="J508" s="1">
        <v>2</v>
      </c>
      <c r="K508" s="4">
        <v>0.05</v>
      </c>
      <c r="L508" s="6">
        <f t="shared" si="18"/>
        <v>3.5</v>
      </c>
      <c r="M508" s="8">
        <f t="shared" si="19"/>
        <v>136.5</v>
      </c>
      <c r="N508" s="21">
        <f>(sales[[#This Row],[Price]]*sales[[#This Row],[Qty]])-(sales[[#This Row],[Discount_Amt]]*sales[[#This Row],[Qty]])</f>
        <v>133</v>
      </c>
    </row>
    <row r="509" spans="2:14" hidden="1" x14ac:dyDescent="0.35">
      <c r="B509" s="7">
        <v>2024507</v>
      </c>
      <c r="C509" s="1" t="s">
        <v>6</v>
      </c>
      <c r="D509" s="1" t="s">
        <v>25</v>
      </c>
      <c r="E509" s="1" t="s">
        <v>38</v>
      </c>
      <c r="F509" s="1" t="s">
        <v>520</v>
      </c>
      <c r="G509" s="3">
        <v>45482</v>
      </c>
      <c r="H509" s="3">
        <v>45485</v>
      </c>
      <c r="I509" s="6">
        <v>230</v>
      </c>
      <c r="J509" s="1">
        <v>1</v>
      </c>
      <c r="K509" s="4">
        <v>0.05</v>
      </c>
      <c r="L509" s="6">
        <f t="shared" si="18"/>
        <v>11.5</v>
      </c>
      <c r="M509" s="8">
        <f t="shared" si="19"/>
        <v>218.5</v>
      </c>
      <c r="N509" s="21">
        <f>(sales[[#This Row],[Price]]*sales[[#This Row],[Qty]])-(sales[[#This Row],[Discount_Amt]]*sales[[#This Row],[Qty]])</f>
        <v>218.5</v>
      </c>
    </row>
    <row r="510" spans="2:14" hidden="1" x14ac:dyDescent="0.35">
      <c r="B510" s="7">
        <v>2024508</v>
      </c>
      <c r="C510" s="1" t="s">
        <v>7</v>
      </c>
      <c r="D510" s="1" t="s">
        <v>26</v>
      </c>
      <c r="E510" s="1" t="s">
        <v>33</v>
      </c>
      <c r="F510" s="1" t="s">
        <v>521</v>
      </c>
      <c r="G510" s="3">
        <v>45482</v>
      </c>
      <c r="H510" s="3">
        <v>45487</v>
      </c>
      <c r="I510" s="6">
        <v>7999</v>
      </c>
      <c r="J510" s="1">
        <v>3</v>
      </c>
      <c r="K510" s="4">
        <v>0.03</v>
      </c>
      <c r="L510" s="6">
        <f t="shared" si="18"/>
        <v>239.97</v>
      </c>
      <c r="M510" s="8">
        <f t="shared" si="19"/>
        <v>23757.03</v>
      </c>
      <c r="N510" s="21">
        <f>(sales[[#This Row],[Price]]*sales[[#This Row],[Qty]])-(sales[[#This Row],[Discount_Amt]]*sales[[#This Row],[Qty]])</f>
        <v>23277.09</v>
      </c>
    </row>
    <row r="511" spans="2:14" x14ac:dyDescent="0.35">
      <c r="B511" s="7">
        <v>2024509</v>
      </c>
      <c r="C511" s="1" t="s">
        <v>10</v>
      </c>
      <c r="D511" s="1" t="s">
        <v>27</v>
      </c>
      <c r="E511" s="1" t="s">
        <v>34</v>
      </c>
      <c r="F511" s="1" t="s">
        <v>518</v>
      </c>
      <c r="G511" s="3">
        <v>45482</v>
      </c>
      <c r="H511" s="3">
        <v>45483</v>
      </c>
      <c r="I511" s="6">
        <v>850</v>
      </c>
      <c r="J511" s="1">
        <v>2</v>
      </c>
      <c r="K511" s="4">
        <v>0.1</v>
      </c>
      <c r="L511" s="6">
        <f t="shared" si="18"/>
        <v>85</v>
      </c>
      <c r="M511" s="8">
        <f t="shared" si="19"/>
        <v>1615</v>
      </c>
      <c r="N511" s="21">
        <f>(sales[[#This Row],[Price]]*sales[[#This Row],[Qty]])-(sales[[#This Row],[Discount_Amt]]*sales[[#This Row],[Qty]])</f>
        <v>1530</v>
      </c>
    </row>
    <row r="512" spans="2:14" hidden="1" x14ac:dyDescent="0.35">
      <c r="B512" s="7">
        <v>2024510</v>
      </c>
      <c r="C512" s="1" t="s">
        <v>8</v>
      </c>
      <c r="D512" s="1" t="s">
        <v>28</v>
      </c>
      <c r="E512" s="1" t="s">
        <v>35</v>
      </c>
      <c r="F512" s="1" t="s">
        <v>518</v>
      </c>
      <c r="G512" s="3">
        <v>45482</v>
      </c>
      <c r="H512" s="3">
        <v>45490</v>
      </c>
      <c r="I512" s="6">
        <v>65000</v>
      </c>
      <c r="J512" s="1">
        <v>1</v>
      </c>
      <c r="K512" s="4">
        <v>0.05</v>
      </c>
      <c r="L512" s="6">
        <f t="shared" si="18"/>
        <v>3250</v>
      </c>
      <c r="M512" s="8">
        <f t="shared" si="19"/>
        <v>61750</v>
      </c>
      <c r="N512" s="21">
        <f>(sales[[#This Row],[Price]]*sales[[#This Row],[Qty]])-(sales[[#This Row],[Discount_Amt]]*sales[[#This Row],[Qty]])</f>
        <v>61750</v>
      </c>
    </row>
    <row r="513" spans="2:14" hidden="1" x14ac:dyDescent="0.35">
      <c r="B513" s="7">
        <v>2024511</v>
      </c>
      <c r="C513" s="1" t="s">
        <v>9</v>
      </c>
      <c r="D513" s="1" t="s">
        <v>29</v>
      </c>
      <c r="E513" s="1" t="s">
        <v>36</v>
      </c>
      <c r="F513" s="1" t="s">
        <v>519</v>
      </c>
      <c r="G513" s="3">
        <v>45482</v>
      </c>
      <c r="H513" s="3">
        <v>45484</v>
      </c>
      <c r="I513" s="6">
        <v>450</v>
      </c>
      <c r="J513" s="1">
        <v>2</v>
      </c>
      <c r="K513" s="4">
        <v>0.05</v>
      </c>
      <c r="L513" s="6">
        <f t="shared" si="18"/>
        <v>22.5</v>
      </c>
      <c r="M513" s="8">
        <f t="shared" si="19"/>
        <v>877.5</v>
      </c>
      <c r="N513" s="21">
        <f>(sales[[#This Row],[Price]]*sales[[#This Row],[Qty]])-(sales[[#This Row],[Discount_Amt]]*sales[[#This Row],[Qty]])</f>
        <v>855</v>
      </c>
    </row>
    <row r="514" spans="2:14" x14ac:dyDescent="0.35">
      <c r="B514" s="7">
        <v>2024512</v>
      </c>
      <c r="C514" s="1" t="s">
        <v>11</v>
      </c>
      <c r="D514" s="1" t="s">
        <v>25</v>
      </c>
      <c r="E514" s="1" t="s">
        <v>37</v>
      </c>
      <c r="F514" s="1" t="s">
        <v>521</v>
      </c>
      <c r="G514" s="3">
        <v>45482</v>
      </c>
      <c r="H514" s="3">
        <v>45485</v>
      </c>
      <c r="I514" s="6">
        <v>1299</v>
      </c>
      <c r="J514" s="1">
        <v>1</v>
      </c>
      <c r="K514" s="4">
        <v>0.02</v>
      </c>
      <c r="L514" s="6">
        <f t="shared" si="18"/>
        <v>25.98</v>
      </c>
      <c r="M514" s="8">
        <f t="shared" si="19"/>
        <v>1273.02</v>
      </c>
      <c r="N514" s="21">
        <f>(sales[[#This Row],[Price]]*sales[[#This Row],[Qty]])-(sales[[#This Row],[Discount_Amt]]*sales[[#This Row],[Qty]])</f>
        <v>1273.02</v>
      </c>
    </row>
    <row r="515" spans="2:14" x14ac:dyDescent="0.35">
      <c r="B515" s="7">
        <v>2024513</v>
      </c>
      <c r="C515" s="1" t="s">
        <v>12</v>
      </c>
      <c r="D515" s="1" t="s">
        <v>30</v>
      </c>
      <c r="E515" s="1" t="s">
        <v>39</v>
      </c>
      <c r="F515" s="1" t="s">
        <v>520</v>
      </c>
      <c r="G515" s="3">
        <v>45482</v>
      </c>
      <c r="H515" s="3">
        <v>45487</v>
      </c>
      <c r="I515" s="6">
        <v>1700</v>
      </c>
      <c r="J515" s="1">
        <v>2</v>
      </c>
      <c r="K515" s="4">
        <v>0.06</v>
      </c>
      <c r="L515" s="6">
        <f t="shared" si="18"/>
        <v>102</v>
      </c>
      <c r="M515" s="8">
        <f t="shared" si="19"/>
        <v>3298</v>
      </c>
      <c r="N515" s="21">
        <f>(sales[[#This Row],[Price]]*sales[[#This Row],[Qty]])-(sales[[#This Row],[Discount_Amt]]*sales[[#This Row],[Qty]])</f>
        <v>3196</v>
      </c>
    </row>
    <row r="516" spans="2:14" hidden="1" x14ac:dyDescent="0.35">
      <c r="B516" s="7">
        <v>2024514</v>
      </c>
      <c r="C516" s="1" t="s">
        <v>13</v>
      </c>
      <c r="D516" s="1" t="s">
        <v>27</v>
      </c>
      <c r="E516" s="1" t="s">
        <v>40</v>
      </c>
      <c r="F516" s="1" t="s">
        <v>518</v>
      </c>
      <c r="G516" s="3">
        <v>45482</v>
      </c>
      <c r="H516" s="3">
        <v>45483</v>
      </c>
      <c r="I516" s="6">
        <v>55000</v>
      </c>
      <c r="J516" s="1">
        <v>3</v>
      </c>
      <c r="K516" s="4">
        <v>0.15</v>
      </c>
      <c r="L516" s="6">
        <f t="shared" si="18"/>
        <v>8250</v>
      </c>
      <c r="M516" s="8">
        <f t="shared" si="19"/>
        <v>156750</v>
      </c>
      <c r="N516" s="21">
        <f>(sales[[#This Row],[Price]]*sales[[#This Row],[Qty]])-(sales[[#This Row],[Discount_Amt]]*sales[[#This Row],[Qty]])</f>
        <v>140250</v>
      </c>
    </row>
    <row r="517" spans="2:14" hidden="1" x14ac:dyDescent="0.35">
      <c r="B517" s="7">
        <v>2024515</v>
      </c>
      <c r="C517" s="1" t="s">
        <v>14</v>
      </c>
      <c r="D517" s="1" t="s">
        <v>28</v>
      </c>
      <c r="E517" s="1" t="s">
        <v>41</v>
      </c>
      <c r="F517" s="1" t="s">
        <v>519</v>
      </c>
      <c r="G517" s="3">
        <v>45482</v>
      </c>
      <c r="H517" s="3">
        <v>45490</v>
      </c>
      <c r="I517" s="6">
        <v>57999</v>
      </c>
      <c r="J517" s="1">
        <v>2</v>
      </c>
      <c r="K517" s="4">
        <v>0.02</v>
      </c>
      <c r="L517" s="6">
        <f t="shared" si="18"/>
        <v>1159.98</v>
      </c>
      <c r="M517" s="8">
        <f t="shared" si="19"/>
        <v>114838.02</v>
      </c>
      <c r="N517" s="21">
        <f>(sales[[#This Row],[Price]]*sales[[#This Row],[Qty]])-(sales[[#This Row],[Discount_Amt]]*sales[[#This Row],[Qty]])</f>
        <v>113678.04</v>
      </c>
    </row>
    <row r="518" spans="2:14" hidden="1" x14ac:dyDescent="0.35">
      <c r="B518" s="7">
        <v>2024516</v>
      </c>
      <c r="C518" s="1" t="s">
        <v>15</v>
      </c>
      <c r="D518" s="1" t="s">
        <v>29</v>
      </c>
      <c r="E518" s="1" t="s">
        <v>42</v>
      </c>
      <c r="F518" s="1" t="s">
        <v>520</v>
      </c>
      <c r="G518" s="3">
        <v>45482</v>
      </c>
      <c r="H518" s="3">
        <v>45484</v>
      </c>
      <c r="I518" s="6">
        <v>1399</v>
      </c>
      <c r="J518" s="1">
        <v>7</v>
      </c>
      <c r="K518" s="4">
        <v>0.02</v>
      </c>
      <c r="L518" s="6">
        <f t="shared" si="18"/>
        <v>27.98</v>
      </c>
      <c r="M518" s="8">
        <f t="shared" si="19"/>
        <v>9765.02</v>
      </c>
      <c r="N518" s="21">
        <f>(sales[[#This Row],[Price]]*sales[[#This Row],[Qty]])-(sales[[#This Row],[Discount_Amt]]*sales[[#This Row],[Qty]])</f>
        <v>9597.14</v>
      </c>
    </row>
    <row r="519" spans="2:14" hidden="1" x14ac:dyDescent="0.35">
      <c r="B519" s="7">
        <v>2024517</v>
      </c>
      <c r="C519" s="1" t="s">
        <v>16</v>
      </c>
      <c r="D519" s="1" t="s">
        <v>25</v>
      </c>
      <c r="E519" s="1" t="s">
        <v>43</v>
      </c>
      <c r="F519" s="1" t="s">
        <v>521</v>
      </c>
      <c r="G519" s="3">
        <v>45482</v>
      </c>
      <c r="H519" s="3">
        <v>45485</v>
      </c>
      <c r="I519" s="6">
        <v>999</v>
      </c>
      <c r="J519" s="1">
        <v>2</v>
      </c>
      <c r="K519" s="4">
        <v>0.02</v>
      </c>
      <c r="L519" s="6">
        <f t="shared" si="18"/>
        <v>19.98</v>
      </c>
      <c r="M519" s="8">
        <f t="shared" si="19"/>
        <v>1978.02</v>
      </c>
      <c r="N519" s="21">
        <f>(sales[[#This Row],[Price]]*sales[[#This Row],[Qty]])-(sales[[#This Row],[Discount_Amt]]*sales[[#This Row],[Qty]])</f>
        <v>1958.04</v>
      </c>
    </row>
    <row r="520" spans="2:14" x14ac:dyDescent="0.35">
      <c r="B520" s="7">
        <v>2024518</v>
      </c>
      <c r="C520" s="1" t="s">
        <v>17</v>
      </c>
      <c r="D520" s="1" t="s">
        <v>26</v>
      </c>
      <c r="E520" s="1" t="s">
        <v>44</v>
      </c>
      <c r="F520" s="1" t="s">
        <v>518</v>
      </c>
      <c r="G520" s="3">
        <v>45482</v>
      </c>
      <c r="H520" s="3">
        <v>45487</v>
      </c>
      <c r="I520" s="6">
        <v>2099</v>
      </c>
      <c r="J520" s="1">
        <v>1</v>
      </c>
      <c r="K520" s="4">
        <v>0.02</v>
      </c>
      <c r="L520" s="6">
        <f t="shared" si="18"/>
        <v>41.980000000000004</v>
      </c>
      <c r="M520" s="8">
        <f t="shared" si="19"/>
        <v>2057.02</v>
      </c>
      <c r="N520" s="21">
        <f>(sales[[#This Row],[Price]]*sales[[#This Row],[Qty]])-(sales[[#This Row],[Discount_Amt]]*sales[[#This Row],[Qty]])</f>
        <v>2057.02</v>
      </c>
    </row>
    <row r="521" spans="2:14" hidden="1" x14ac:dyDescent="0.35">
      <c r="B521" s="7">
        <v>2024519</v>
      </c>
      <c r="C521" s="1" t="s">
        <v>18</v>
      </c>
      <c r="D521" s="1" t="s">
        <v>27</v>
      </c>
      <c r="E521" s="1" t="s">
        <v>45</v>
      </c>
      <c r="F521" s="1" t="s">
        <v>518</v>
      </c>
      <c r="G521" s="3">
        <v>45482</v>
      </c>
      <c r="H521" s="3">
        <v>45483</v>
      </c>
      <c r="I521" s="6">
        <v>11000</v>
      </c>
      <c r="J521" s="1">
        <v>1</v>
      </c>
      <c r="K521" s="4">
        <v>0.02</v>
      </c>
      <c r="L521" s="6">
        <f t="shared" si="18"/>
        <v>220</v>
      </c>
      <c r="M521" s="8">
        <f t="shared" si="19"/>
        <v>10780</v>
      </c>
      <c r="N521" s="21">
        <f>(sales[[#This Row],[Price]]*sales[[#This Row],[Qty]])-(sales[[#This Row],[Discount_Amt]]*sales[[#This Row],[Qty]])</f>
        <v>10780</v>
      </c>
    </row>
    <row r="522" spans="2:14" hidden="1" x14ac:dyDescent="0.35">
      <c r="B522" s="7">
        <v>2024520</v>
      </c>
      <c r="C522" s="1" t="s">
        <v>19</v>
      </c>
      <c r="D522" s="1" t="s">
        <v>28</v>
      </c>
      <c r="E522" s="1" t="s">
        <v>46</v>
      </c>
      <c r="F522" s="1" t="s">
        <v>519</v>
      </c>
      <c r="G522" s="3">
        <v>45482</v>
      </c>
      <c r="H522" s="3">
        <v>45490</v>
      </c>
      <c r="I522" s="6">
        <v>800</v>
      </c>
      <c r="J522" s="1">
        <v>1</v>
      </c>
      <c r="K522" s="4">
        <v>0.02</v>
      </c>
      <c r="L522" s="6">
        <f t="shared" si="18"/>
        <v>16</v>
      </c>
      <c r="M522" s="8">
        <f t="shared" si="19"/>
        <v>784</v>
      </c>
      <c r="N522" s="21">
        <f>(sales[[#This Row],[Price]]*sales[[#This Row],[Qty]])-(sales[[#This Row],[Discount_Amt]]*sales[[#This Row],[Qty]])</f>
        <v>784</v>
      </c>
    </row>
    <row r="523" spans="2:14" hidden="1" x14ac:dyDescent="0.35">
      <c r="B523" s="7">
        <v>2024521</v>
      </c>
      <c r="C523" s="1" t="s">
        <v>20</v>
      </c>
      <c r="D523" s="1" t="s">
        <v>29</v>
      </c>
      <c r="E523" s="1" t="s">
        <v>47</v>
      </c>
      <c r="F523" s="1" t="s">
        <v>521</v>
      </c>
      <c r="G523" s="3">
        <v>45482</v>
      </c>
      <c r="H523" s="3">
        <v>45484</v>
      </c>
      <c r="I523" s="6">
        <v>5500</v>
      </c>
      <c r="J523" s="1">
        <v>2</v>
      </c>
      <c r="K523" s="4">
        <v>0.02</v>
      </c>
      <c r="L523" s="6">
        <f t="shared" si="18"/>
        <v>110</v>
      </c>
      <c r="M523" s="8">
        <f t="shared" si="19"/>
        <v>10890</v>
      </c>
      <c r="N523" s="21">
        <f>(sales[[#This Row],[Price]]*sales[[#This Row],[Qty]])-(sales[[#This Row],[Discount_Amt]]*sales[[#This Row],[Qty]])</f>
        <v>10780</v>
      </c>
    </row>
    <row r="524" spans="2:14" hidden="1" x14ac:dyDescent="0.35">
      <c r="B524" s="7">
        <v>2024522</v>
      </c>
      <c r="C524" s="1" t="s">
        <v>21</v>
      </c>
      <c r="D524" s="1" t="s">
        <v>25</v>
      </c>
      <c r="E524" s="1" t="s">
        <v>48</v>
      </c>
      <c r="F524" s="1" t="s">
        <v>520</v>
      </c>
      <c r="G524" s="3">
        <v>45482</v>
      </c>
      <c r="H524" s="3">
        <v>45485</v>
      </c>
      <c r="I524" s="6">
        <v>1350</v>
      </c>
      <c r="J524" s="1">
        <v>1</v>
      </c>
      <c r="K524" s="4">
        <v>0.02</v>
      </c>
      <c r="L524" s="6">
        <f t="shared" si="18"/>
        <v>27</v>
      </c>
      <c r="M524" s="8">
        <f t="shared" si="19"/>
        <v>1323</v>
      </c>
      <c r="N524" s="21">
        <f>(sales[[#This Row],[Price]]*sales[[#This Row],[Qty]])-(sales[[#This Row],[Discount_Amt]]*sales[[#This Row],[Qty]])</f>
        <v>1323</v>
      </c>
    </row>
    <row r="525" spans="2:14" hidden="1" x14ac:dyDescent="0.35">
      <c r="B525" s="7">
        <v>2024523</v>
      </c>
      <c r="C525" s="1" t="s">
        <v>22</v>
      </c>
      <c r="D525" s="1" t="s">
        <v>26</v>
      </c>
      <c r="E525" s="1" t="s">
        <v>49</v>
      </c>
      <c r="F525" s="1" t="s">
        <v>518</v>
      </c>
      <c r="G525" s="3">
        <v>45482</v>
      </c>
      <c r="H525" s="3">
        <v>45487</v>
      </c>
      <c r="I525" s="6">
        <v>4500</v>
      </c>
      <c r="J525" s="1">
        <v>2</v>
      </c>
      <c r="K525" s="4">
        <v>7.0000000000000007E-2</v>
      </c>
      <c r="L525" s="6">
        <f t="shared" si="18"/>
        <v>315.00000000000006</v>
      </c>
      <c r="M525" s="8">
        <f t="shared" si="19"/>
        <v>8685</v>
      </c>
      <c r="N525" s="21">
        <f>(sales[[#This Row],[Price]]*sales[[#This Row],[Qty]])-(sales[[#This Row],[Discount_Amt]]*sales[[#This Row],[Qty]])</f>
        <v>8370</v>
      </c>
    </row>
    <row r="526" spans="2:14" hidden="1" x14ac:dyDescent="0.35">
      <c r="B526" s="7">
        <v>2024524</v>
      </c>
      <c r="C526" s="1" t="s">
        <v>23</v>
      </c>
      <c r="D526" s="1" t="s">
        <v>27</v>
      </c>
      <c r="E526" s="1" t="s">
        <v>50</v>
      </c>
      <c r="F526" s="1" t="s">
        <v>519</v>
      </c>
      <c r="G526" s="3">
        <v>45482</v>
      </c>
      <c r="H526" s="3">
        <v>45483</v>
      </c>
      <c r="I526" s="6">
        <v>2350</v>
      </c>
      <c r="J526" s="1">
        <v>7</v>
      </c>
      <c r="K526" s="4">
        <v>0.03</v>
      </c>
      <c r="L526" s="6">
        <f t="shared" si="18"/>
        <v>70.5</v>
      </c>
      <c r="M526" s="8">
        <f t="shared" si="19"/>
        <v>16379.5</v>
      </c>
      <c r="N526" s="21">
        <f>(sales[[#This Row],[Price]]*sales[[#This Row],[Qty]])-(sales[[#This Row],[Discount_Amt]]*sales[[#This Row],[Qty]])</f>
        <v>15956.5</v>
      </c>
    </row>
    <row r="527" spans="2:14" hidden="1" x14ac:dyDescent="0.35">
      <c r="B527" s="7">
        <v>2024525</v>
      </c>
      <c r="C527" s="1" t="s">
        <v>24</v>
      </c>
      <c r="D527" s="1" t="s">
        <v>28</v>
      </c>
      <c r="E527" s="1" t="s">
        <v>51</v>
      </c>
      <c r="F527" s="1" t="s">
        <v>520</v>
      </c>
      <c r="G527" s="3">
        <v>45482</v>
      </c>
      <c r="H527" s="3">
        <v>45490</v>
      </c>
      <c r="I527" s="6">
        <v>90</v>
      </c>
      <c r="J527" s="1">
        <v>2</v>
      </c>
      <c r="K527" s="4">
        <v>0.08</v>
      </c>
      <c r="L527" s="6">
        <f t="shared" si="18"/>
        <v>7.2</v>
      </c>
      <c r="M527" s="8">
        <f t="shared" si="19"/>
        <v>172.8</v>
      </c>
      <c r="N527" s="21">
        <f>(sales[[#This Row],[Price]]*sales[[#This Row],[Qty]])-(sales[[#This Row],[Discount_Amt]]*sales[[#This Row],[Qty]])</f>
        <v>165.6</v>
      </c>
    </row>
    <row r="528" spans="2:14" hidden="1" x14ac:dyDescent="0.35">
      <c r="B528" s="7">
        <v>2024526</v>
      </c>
      <c r="C528" s="1" t="s">
        <v>4</v>
      </c>
      <c r="D528" s="1" t="s">
        <v>29</v>
      </c>
      <c r="E528" s="1" t="s">
        <v>506</v>
      </c>
      <c r="F528" s="1" t="s">
        <v>521</v>
      </c>
      <c r="G528" s="3">
        <v>45482</v>
      </c>
      <c r="H528" s="3">
        <v>45484</v>
      </c>
      <c r="I528" s="6">
        <v>280</v>
      </c>
      <c r="J528" s="1">
        <v>2</v>
      </c>
      <c r="K528" s="4">
        <v>0.05</v>
      </c>
      <c r="L528" s="6">
        <f t="shared" si="18"/>
        <v>14</v>
      </c>
      <c r="M528" s="8">
        <f t="shared" si="19"/>
        <v>546</v>
      </c>
      <c r="N528" s="21">
        <f>(sales[[#This Row],[Price]]*sales[[#This Row],[Qty]])-(sales[[#This Row],[Discount_Amt]]*sales[[#This Row],[Qty]])</f>
        <v>532</v>
      </c>
    </row>
    <row r="529" spans="2:14" hidden="1" x14ac:dyDescent="0.35">
      <c r="B529" s="7">
        <v>2024527</v>
      </c>
      <c r="C529" s="1" t="s">
        <v>5</v>
      </c>
      <c r="D529" s="1" t="s">
        <v>25</v>
      </c>
      <c r="E529" s="1" t="s">
        <v>507</v>
      </c>
      <c r="F529" s="1" t="s">
        <v>518</v>
      </c>
      <c r="G529" s="3">
        <v>45482</v>
      </c>
      <c r="H529" s="3">
        <v>45485</v>
      </c>
      <c r="I529" s="6">
        <v>70</v>
      </c>
      <c r="J529" s="1">
        <v>1</v>
      </c>
      <c r="K529" s="4">
        <v>0.05</v>
      </c>
      <c r="L529" s="6">
        <f t="shared" si="18"/>
        <v>3.5</v>
      </c>
      <c r="M529" s="8">
        <f t="shared" si="19"/>
        <v>66.5</v>
      </c>
      <c r="N529" s="21">
        <f>(sales[[#This Row],[Price]]*sales[[#This Row],[Qty]])-(sales[[#This Row],[Discount_Amt]]*sales[[#This Row],[Qty]])</f>
        <v>66.5</v>
      </c>
    </row>
    <row r="530" spans="2:14" hidden="1" x14ac:dyDescent="0.35">
      <c r="B530" s="7">
        <v>2024528</v>
      </c>
      <c r="C530" s="1" t="s">
        <v>6</v>
      </c>
      <c r="D530" s="1" t="s">
        <v>75</v>
      </c>
      <c r="E530" s="1" t="s">
        <v>508</v>
      </c>
      <c r="F530" s="1" t="s">
        <v>518</v>
      </c>
      <c r="G530" s="3">
        <v>45482</v>
      </c>
      <c r="H530" s="3">
        <v>45487</v>
      </c>
      <c r="I530" s="6">
        <v>230</v>
      </c>
      <c r="J530" s="1">
        <v>2</v>
      </c>
      <c r="K530" s="4">
        <v>0.05</v>
      </c>
      <c r="L530" s="6">
        <f t="shared" si="18"/>
        <v>11.5</v>
      </c>
      <c r="M530" s="8">
        <f t="shared" si="19"/>
        <v>448.5</v>
      </c>
      <c r="N530" s="21">
        <f>(sales[[#This Row],[Price]]*sales[[#This Row],[Qty]])-(sales[[#This Row],[Discount_Amt]]*sales[[#This Row],[Qty]])</f>
        <v>437</v>
      </c>
    </row>
    <row r="531" spans="2:14" hidden="1" x14ac:dyDescent="0.35">
      <c r="B531" s="7">
        <v>2024529</v>
      </c>
      <c r="C531" s="1" t="s">
        <v>7</v>
      </c>
      <c r="D531" s="1" t="s">
        <v>25</v>
      </c>
      <c r="E531" s="1" t="s">
        <v>31</v>
      </c>
      <c r="F531" s="1" t="s">
        <v>519</v>
      </c>
      <c r="G531" s="3">
        <v>45482</v>
      </c>
      <c r="H531" s="3">
        <v>45483</v>
      </c>
      <c r="I531" s="6">
        <v>7999</v>
      </c>
      <c r="J531" s="1">
        <v>4</v>
      </c>
      <c r="K531" s="4">
        <v>0.05</v>
      </c>
      <c r="L531" s="6">
        <f t="shared" si="18"/>
        <v>399.95000000000005</v>
      </c>
      <c r="M531" s="8">
        <f t="shared" si="19"/>
        <v>31596.05</v>
      </c>
      <c r="N531" s="21">
        <f>(sales[[#This Row],[Price]]*sales[[#This Row],[Qty]])-(sales[[#This Row],[Discount_Amt]]*sales[[#This Row],[Qty]])</f>
        <v>30396.2</v>
      </c>
    </row>
    <row r="532" spans="2:14" x14ac:dyDescent="0.35">
      <c r="B532" s="7">
        <v>2024530</v>
      </c>
      <c r="C532" s="1" t="s">
        <v>10</v>
      </c>
      <c r="D532" s="1" t="s">
        <v>26</v>
      </c>
      <c r="E532" s="1" t="s">
        <v>32</v>
      </c>
      <c r="F532" s="1" t="s">
        <v>521</v>
      </c>
      <c r="G532" s="3">
        <v>45482</v>
      </c>
      <c r="H532" s="3">
        <v>45490</v>
      </c>
      <c r="I532" s="6">
        <v>850</v>
      </c>
      <c r="J532" s="1">
        <v>3</v>
      </c>
      <c r="K532" s="4">
        <v>0.03</v>
      </c>
      <c r="L532" s="6">
        <f t="shared" si="18"/>
        <v>25.5</v>
      </c>
      <c r="M532" s="8">
        <f t="shared" si="19"/>
        <v>2524.5</v>
      </c>
      <c r="N532" s="21">
        <f>(sales[[#This Row],[Price]]*sales[[#This Row],[Qty]])-(sales[[#This Row],[Discount_Amt]]*sales[[#This Row],[Qty]])</f>
        <v>2473.5</v>
      </c>
    </row>
    <row r="533" spans="2:14" hidden="1" x14ac:dyDescent="0.35">
      <c r="B533" s="7">
        <v>2024531</v>
      </c>
      <c r="C533" s="1" t="s">
        <v>8</v>
      </c>
      <c r="D533" s="1" t="s">
        <v>27</v>
      </c>
      <c r="E533" s="1" t="s">
        <v>38</v>
      </c>
      <c r="F533" s="1" t="s">
        <v>520</v>
      </c>
      <c r="G533" s="3">
        <v>45482</v>
      </c>
      <c r="H533" s="3">
        <v>45484</v>
      </c>
      <c r="I533" s="6">
        <v>65000</v>
      </c>
      <c r="J533" s="1">
        <v>2</v>
      </c>
      <c r="K533" s="4">
        <v>0.1</v>
      </c>
      <c r="L533" s="6">
        <f t="shared" si="18"/>
        <v>6500</v>
      </c>
      <c r="M533" s="8">
        <f t="shared" si="19"/>
        <v>123500</v>
      </c>
      <c r="N533" s="21">
        <f>(sales[[#This Row],[Price]]*sales[[#This Row],[Qty]])-(sales[[#This Row],[Discount_Amt]]*sales[[#This Row],[Qty]])</f>
        <v>117000</v>
      </c>
    </row>
    <row r="534" spans="2:14" hidden="1" x14ac:dyDescent="0.35">
      <c r="B534" s="7">
        <v>2024532</v>
      </c>
      <c r="C534" s="1" t="s">
        <v>9</v>
      </c>
      <c r="D534" s="1" t="s">
        <v>28</v>
      </c>
      <c r="E534" s="1" t="s">
        <v>33</v>
      </c>
      <c r="F534" s="1" t="s">
        <v>518</v>
      </c>
      <c r="G534" s="3">
        <v>45482</v>
      </c>
      <c r="H534" s="3">
        <v>45485</v>
      </c>
      <c r="I534" s="6">
        <v>450</v>
      </c>
      <c r="J534" s="1">
        <v>1</v>
      </c>
      <c r="K534" s="4">
        <v>0.05</v>
      </c>
      <c r="L534" s="6">
        <f t="shared" si="18"/>
        <v>22.5</v>
      </c>
      <c r="M534" s="8">
        <f t="shared" si="19"/>
        <v>427.5</v>
      </c>
      <c r="N534" s="21">
        <f>(sales[[#This Row],[Price]]*sales[[#This Row],[Qty]])-(sales[[#This Row],[Discount_Amt]]*sales[[#This Row],[Qty]])</f>
        <v>427.5</v>
      </c>
    </row>
    <row r="535" spans="2:14" x14ac:dyDescent="0.35">
      <c r="B535" s="7">
        <v>2024533</v>
      </c>
      <c r="C535" s="1" t="s">
        <v>11</v>
      </c>
      <c r="D535" s="1" t="s">
        <v>29</v>
      </c>
      <c r="E535" s="1" t="s">
        <v>34</v>
      </c>
      <c r="F535" s="1" t="s">
        <v>519</v>
      </c>
      <c r="G535" s="3">
        <v>45482</v>
      </c>
      <c r="H535" s="3">
        <v>45487</v>
      </c>
      <c r="I535" s="6">
        <v>1299</v>
      </c>
      <c r="J535" s="1">
        <v>1</v>
      </c>
      <c r="K535" s="4">
        <v>0.05</v>
      </c>
      <c r="L535" s="6">
        <f t="shared" si="18"/>
        <v>64.95</v>
      </c>
      <c r="M535" s="8">
        <f t="shared" si="19"/>
        <v>1234.05</v>
      </c>
      <c r="N535" s="21">
        <f>(sales[[#This Row],[Price]]*sales[[#This Row],[Qty]])-(sales[[#This Row],[Discount_Amt]]*sales[[#This Row],[Qty]])</f>
        <v>1234.05</v>
      </c>
    </row>
    <row r="536" spans="2:14" x14ac:dyDescent="0.35">
      <c r="B536" s="7">
        <v>2024534</v>
      </c>
      <c r="C536" s="1" t="s">
        <v>12</v>
      </c>
      <c r="D536" s="1" t="s">
        <v>25</v>
      </c>
      <c r="E536" s="1" t="s">
        <v>35</v>
      </c>
      <c r="F536" s="1" t="s">
        <v>520</v>
      </c>
      <c r="G536" s="3">
        <v>45482</v>
      </c>
      <c r="H536" s="3">
        <v>45483</v>
      </c>
      <c r="I536" s="6">
        <v>1700</v>
      </c>
      <c r="J536" s="1">
        <v>2</v>
      </c>
      <c r="K536" s="4">
        <v>0.02</v>
      </c>
      <c r="L536" s="6">
        <f t="shared" si="18"/>
        <v>34</v>
      </c>
      <c r="M536" s="8">
        <f t="shared" si="19"/>
        <v>3366</v>
      </c>
      <c r="N536" s="21">
        <f>(sales[[#This Row],[Price]]*sales[[#This Row],[Qty]])-(sales[[#This Row],[Discount_Amt]]*sales[[#This Row],[Qty]])</f>
        <v>3332</v>
      </c>
    </row>
    <row r="537" spans="2:14" hidden="1" x14ac:dyDescent="0.35">
      <c r="B537" s="7">
        <v>2024535</v>
      </c>
      <c r="C537" s="1" t="s">
        <v>13</v>
      </c>
      <c r="D537" s="1" t="s">
        <v>30</v>
      </c>
      <c r="E537" s="1" t="s">
        <v>36</v>
      </c>
      <c r="F537" s="1" t="s">
        <v>521</v>
      </c>
      <c r="G537" s="3">
        <v>45482</v>
      </c>
      <c r="H537" s="3">
        <v>45490</v>
      </c>
      <c r="I537" s="6">
        <v>55000</v>
      </c>
      <c r="J537" s="1">
        <v>1</v>
      </c>
      <c r="K537" s="4">
        <v>0.06</v>
      </c>
      <c r="L537" s="6">
        <f t="shared" si="18"/>
        <v>3300</v>
      </c>
      <c r="M537" s="8">
        <f t="shared" si="19"/>
        <v>51700</v>
      </c>
      <c r="N537" s="21">
        <f>(sales[[#This Row],[Price]]*sales[[#This Row],[Qty]])-(sales[[#This Row],[Discount_Amt]]*sales[[#This Row],[Qty]])</f>
        <v>51700</v>
      </c>
    </row>
    <row r="538" spans="2:14" hidden="1" x14ac:dyDescent="0.35">
      <c r="B538" s="7">
        <v>2024536</v>
      </c>
      <c r="C538" s="1" t="s">
        <v>14</v>
      </c>
      <c r="D538" s="1" t="s">
        <v>27</v>
      </c>
      <c r="E538" s="1" t="s">
        <v>37</v>
      </c>
      <c r="F538" s="1" t="s">
        <v>518</v>
      </c>
      <c r="G538" s="3">
        <v>45482</v>
      </c>
      <c r="H538" s="3">
        <v>45484</v>
      </c>
      <c r="I538" s="6">
        <v>57999</v>
      </c>
      <c r="J538" s="1">
        <v>3</v>
      </c>
      <c r="K538" s="4">
        <v>0.15</v>
      </c>
      <c r="L538" s="6">
        <f t="shared" si="18"/>
        <v>8699.85</v>
      </c>
      <c r="M538" s="8">
        <f t="shared" si="19"/>
        <v>165297.15</v>
      </c>
      <c r="N538" s="21">
        <f>(sales[[#This Row],[Price]]*sales[[#This Row],[Qty]])-(sales[[#This Row],[Discount_Amt]]*sales[[#This Row],[Qty]])</f>
        <v>147897.45000000001</v>
      </c>
    </row>
    <row r="539" spans="2:14" hidden="1" x14ac:dyDescent="0.35">
      <c r="B539" s="7">
        <v>2024537</v>
      </c>
      <c r="C539" s="1" t="s">
        <v>15</v>
      </c>
      <c r="D539" s="1" t="s">
        <v>28</v>
      </c>
      <c r="E539" s="1" t="s">
        <v>39</v>
      </c>
      <c r="F539" s="1" t="s">
        <v>518</v>
      </c>
      <c r="G539" s="3">
        <v>45482</v>
      </c>
      <c r="H539" s="3">
        <v>45485</v>
      </c>
      <c r="I539" s="6">
        <v>1399</v>
      </c>
      <c r="J539" s="1">
        <v>2</v>
      </c>
      <c r="K539" s="4">
        <v>0.02</v>
      </c>
      <c r="L539" s="6">
        <f t="shared" si="18"/>
        <v>27.98</v>
      </c>
      <c r="M539" s="8">
        <f t="shared" si="19"/>
        <v>2770.02</v>
      </c>
      <c r="N539" s="21">
        <f>(sales[[#This Row],[Price]]*sales[[#This Row],[Qty]])-(sales[[#This Row],[Discount_Amt]]*sales[[#This Row],[Qty]])</f>
        <v>2742.04</v>
      </c>
    </row>
    <row r="540" spans="2:14" hidden="1" x14ac:dyDescent="0.35">
      <c r="B540" s="7">
        <v>2024538</v>
      </c>
      <c r="C540" s="1" t="s">
        <v>16</v>
      </c>
      <c r="D540" s="1" t="s">
        <v>29</v>
      </c>
      <c r="E540" s="1" t="s">
        <v>40</v>
      </c>
      <c r="F540" s="1" t="s">
        <v>519</v>
      </c>
      <c r="G540" s="3">
        <v>45482</v>
      </c>
      <c r="H540" s="3">
        <v>45487</v>
      </c>
      <c r="I540" s="6">
        <v>999</v>
      </c>
      <c r="J540" s="1">
        <v>1</v>
      </c>
      <c r="K540" s="4">
        <v>0.02</v>
      </c>
      <c r="L540" s="6">
        <f t="shared" si="18"/>
        <v>19.98</v>
      </c>
      <c r="M540" s="8">
        <f t="shared" si="19"/>
        <v>979.02</v>
      </c>
      <c r="N540" s="21">
        <f>(sales[[#This Row],[Price]]*sales[[#This Row],[Qty]])-(sales[[#This Row],[Discount_Amt]]*sales[[#This Row],[Qty]])</f>
        <v>979.02</v>
      </c>
    </row>
    <row r="541" spans="2:14" x14ac:dyDescent="0.35">
      <c r="B541" s="7">
        <v>2024539</v>
      </c>
      <c r="C541" s="1" t="s">
        <v>17</v>
      </c>
      <c r="D541" s="1" t="s">
        <v>25</v>
      </c>
      <c r="E541" s="1" t="s">
        <v>41</v>
      </c>
      <c r="F541" s="1" t="s">
        <v>521</v>
      </c>
      <c r="G541" s="3">
        <v>45482</v>
      </c>
      <c r="H541" s="3">
        <v>45483</v>
      </c>
      <c r="I541" s="6">
        <v>2099</v>
      </c>
      <c r="J541" s="1">
        <v>2</v>
      </c>
      <c r="K541" s="4">
        <v>0.02</v>
      </c>
      <c r="L541" s="6">
        <f t="shared" si="18"/>
        <v>41.980000000000004</v>
      </c>
      <c r="M541" s="8">
        <f t="shared" si="19"/>
        <v>4156.0200000000004</v>
      </c>
      <c r="N541" s="21">
        <f>(sales[[#This Row],[Price]]*sales[[#This Row],[Qty]])-(sales[[#This Row],[Discount_Amt]]*sales[[#This Row],[Qty]])</f>
        <v>4114.04</v>
      </c>
    </row>
    <row r="542" spans="2:14" hidden="1" x14ac:dyDescent="0.35">
      <c r="B542" s="7">
        <v>2024540</v>
      </c>
      <c r="C542" s="1" t="s">
        <v>18</v>
      </c>
      <c r="D542" s="1" t="s">
        <v>26</v>
      </c>
      <c r="E542" s="1" t="s">
        <v>42</v>
      </c>
      <c r="F542" s="1" t="s">
        <v>520</v>
      </c>
      <c r="G542" s="3">
        <v>45482</v>
      </c>
      <c r="H542" s="3">
        <v>45490</v>
      </c>
      <c r="I542" s="6">
        <v>11000</v>
      </c>
      <c r="J542" s="1">
        <v>1</v>
      </c>
      <c r="K542" s="4">
        <v>0.02</v>
      </c>
      <c r="L542" s="6">
        <f t="shared" si="18"/>
        <v>220</v>
      </c>
      <c r="M542" s="8">
        <f t="shared" si="19"/>
        <v>10780</v>
      </c>
      <c r="N542" s="21">
        <f>(sales[[#This Row],[Price]]*sales[[#This Row],[Qty]])-(sales[[#This Row],[Discount_Amt]]*sales[[#This Row],[Qty]])</f>
        <v>10780</v>
      </c>
    </row>
    <row r="543" spans="2:14" hidden="1" x14ac:dyDescent="0.35">
      <c r="B543" s="7">
        <v>2024541</v>
      </c>
      <c r="C543" s="1" t="s">
        <v>19</v>
      </c>
      <c r="D543" s="1" t="s">
        <v>27</v>
      </c>
      <c r="E543" s="1" t="s">
        <v>43</v>
      </c>
      <c r="F543" s="1" t="s">
        <v>518</v>
      </c>
      <c r="G543" s="3">
        <v>45482</v>
      </c>
      <c r="H543" s="3">
        <v>45484</v>
      </c>
      <c r="I543" s="6">
        <v>800</v>
      </c>
      <c r="J543" s="1">
        <v>2</v>
      </c>
      <c r="K543" s="4">
        <v>0.02</v>
      </c>
      <c r="L543" s="6">
        <f t="shared" si="18"/>
        <v>16</v>
      </c>
      <c r="M543" s="8">
        <f t="shared" si="19"/>
        <v>1584</v>
      </c>
      <c r="N543" s="21">
        <f>(sales[[#This Row],[Price]]*sales[[#This Row],[Qty]])-(sales[[#This Row],[Discount_Amt]]*sales[[#This Row],[Qty]])</f>
        <v>1568</v>
      </c>
    </row>
    <row r="544" spans="2:14" hidden="1" x14ac:dyDescent="0.35">
      <c r="B544" s="7">
        <v>2024542</v>
      </c>
      <c r="C544" s="1" t="s">
        <v>20</v>
      </c>
      <c r="D544" s="1" t="s">
        <v>28</v>
      </c>
      <c r="E544" s="1" t="s">
        <v>44</v>
      </c>
      <c r="F544" s="1" t="s">
        <v>519</v>
      </c>
      <c r="G544" s="3">
        <v>45482</v>
      </c>
      <c r="H544" s="3">
        <v>45485</v>
      </c>
      <c r="I544" s="6">
        <v>5500</v>
      </c>
      <c r="J544" s="1">
        <v>3</v>
      </c>
      <c r="K544" s="4">
        <v>0.02</v>
      </c>
      <c r="L544" s="6">
        <f t="shared" si="18"/>
        <v>110</v>
      </c>
      <c r="M544" s="8">
        <f t="shared" si="19"/>
        <v>16390</v>
      </c>
      <c r="N544" s="21">
        <f>(sales[[#This Row],[Price]]*sales[[#This Row],[Qty]])-(sales[[#This Row],[Discount_Amt]]*sales[[#This Row],[Qty]])</f>
        <v>16170</v>
      </c>
    </row>
    <row r="545" spans="2:14" hidden="1" x14ac:dyDescent="0.35">
      <c r="B545" s="7">
        <v>2024543</v>
      </c>
      <c r="C545" s="1" t="s">
        <v>21</v>
      </c>
      <c r="D545" s="1" t="s">
        <v>29</v>
      </c>
      <c r="E545" s="1" t="s">
        <v>45</v>
      </c>
      <c r="F545" s="1" t="s">
        <v>520</v>
      </c>
      <c r="G545" s="3">
        <v>45482</v>
      </c>
      <c r="H545" s="3">
        <v>45487</v>
      </c>
      <c r="I545" s="6">
        <v>1350</v>
      </c>
      <c r="J545" s="1">
        <v>2</v>
      </c>
      <c r="K545" s="4">
        <v>0.02</v>
      </c>
      <c r="L545" s="6">
        <f t="shared" si="18"/>
        <v>27</v>
      </c>
      <c r="M545" s="8">
        <f t="shared" si="19"/>
        <v>2673</v>
      </c>
      <c r="N545" s="21">
        <f>(sales[[#This Row],[Price]]*sales[[#This Row],[Qty]])-(sales[[#This Row],[Discount_Amt]]*sales[[#This Row],[Qty]])</f>
        <v>2646</v>
      </c>
    </row>
    <row r="546" spans="2:14" hidden="1" x14ac:dyDescent="0.35">
      <c r="B546" s="7">
        <v>2024544</v>
      </c>
      <c r="C546" s="1" t="s">
        <v>22</v>
      </c>
      <c r="D546" s="1" t="s">
        <v>25</v>
      </c>
      <c r="E546" s="1" t="s">
        <v>46</v>
      </c>
      <c r="F546" s="1" t="s">
        <v>521</v>
      </c>
      <c r="G546" s="3">
        <v>45482</v>
      </c>
      <c r="H546" s="3">
        <v>45483</v>
      </c>
      <c r="I546" s="6">
        <v>4500</v>
      </c>
      <c r="J546" s="1">
        <v>7</v>
      </c>
      <c r="K546" s="4">
        <v>0.02</v>
      </c>
      <c r="L546" s="6">
        <f t="shared" si="18"/>
        <v>90</v>
      </c>
      <c r="M546" s="8">
        <f t="shared" si="19"/>
        <v>31410</v>
      </c>
      <c r="N546" s="21">
        <f>(sales[[#This Row],[Price]]*sales[[#This Row],[Qty]])-(sales[[#This Row],[Discount_Amt]]*sales[[#This Row],[Qty]])</f>
        <v>30870</v>
      </c>
    </row>
    <row r="547" spans="2:14" hidden="1" x14ac:dyDescent="0.35">
      <c r="B547" s="7">
        <v>2024545</v>
      </c>
      <c r="C547" s="1" t="s">
        <v>23</v>
      </c>
      <c r="D547" s="1" t="s">
        <v>26</v>
      </c>
      <c r="E547" s="1" t="s">
        <v>47</v>
      </c>
      <c r="F547" s="1" t="s">
        <v>518</v>
      </c>
      <c r="G547" s="3">
        <v>45482</v>
      </c>
      <c r="H547" s="3">
        <v>45490</v>
      </c>
      <c r="I547" s="6">
        <v>2350</v>
      </c>
      <c r="J547" s="1">
        <v>2</v>
      </c>
      <c r="K547" s="4">
        <v>7.0000000000000007E-2</v>
      </c>
      <c r="L547" s="6">
        <f t="shared" si="18"/>
        <v>164.50000000000003</v>
      </c>
      <c r="M547" s="8">
        <f t="shared" si="19"/>
        <v>4535.5</v>
      </c>
      <c r="N547" s="21">
        <f>(sales[[#This Row],[Price]]*sales[[#This Row],[Qty]])-(sales[[#This Row],[Discount_Amt]]*sales[[#This Row],[Qty]])</f>
        <v>4371</v>
      </c>
    </row>
    <row r="548" spans="2:14" hidden="1" x14ac:dyDescent="0.35">
      <c r="B548" s="7">
        <v>2024546</v>
      </c>
      <c r="C548" s="1" t="s">
        <v>24</v>
      </c>
      <c r="D548" s="1" t="s">
        <v>27</v>
      </c>
      <c r="E548" s="1" t="s">
        <v>48</v>
      </c>
      <c r="F548" s="1" t="s">
        <v>518</v>
      </c>
      <c r="G548" s="3">
        <v>45482</v>
      </c>
      <c r="H548" s="3">
        <v>45484</v>
      </c>
      <c r="I548" s="6">
        <v>90</v>
      </c>
      <c r="J548" s="1">
        <v>1</v>
      </c>
      <c r="K548" s="4">
        <v>0.03</v>
      </c>
      <c r="L548" s="6">
        <f t="shared" si="18"/>
        <v>2.6999999999999997</v>
      </c>
      <c r="M548" s="8">
        <f t="shared" si="19"/>
        <v>87.3</v>
      </c>
      <c r="N548" s="21">
        <f>(sales[[#This Row],[Price]]*sales[[#This Row],[Qty]])-(sales[[#This Row],[Discount_Amt]]*sales[[#This Row],[Qty]])</f>
        <v>87.3</v>
      </c>
    </row>
    <row r="549" spans="2:14" hidden="1" x14ac:dyDescent="0.35">
      <c r="B549" s="7">
        <v>2024547</v>
      </c>
      <c r="C549" s="1" t="s">
        <v>4</v>
      </c>
      <c r="D549" s="1" t="s">
        <v>28</v>
      </c>
      <c r="E549" s="1" t="s">
        <v>49</v>
      </c>
      <c r="F549" s="1" t="s">
        <v>519</v>
      </c>
      <c r="G549" s="3">
        <v>45482</v>
      </c>
      <c r="H549" s="3">
        <v>45485</v>
      </c>
      <c r="I549" s="6">
        <v>280</v>
      </c>
      <c r="J549" s="1">
        <v>1</v>
      </c>
      <c r="K549" s="4">
        <v>0.08</v>
      </c>
      <c r="L549" s="6">
        <f t="shared" si="18"/>
        <v>22.400000000000002</v>
      </c>
      <c r="M549" s="8">
        <f t="shared" si="19"/>
        <v>257.60000000000002</v>
      </c>
      <c r="N549" s="21">
        <f>(sales[[#This Row],[Price]]*sales[[#This Row],[Qty]])-(sales[[#This Row],[Discount_Amt]]*sales[[#This Row],[Qty]])</f>
        <v>257.60000000000002</v>
      </c>
    </row>
    <row r="550" spans="2:14" hidden="1" x14ac:dyDescent="0.35">
      <c r="B550" s="7">
        <v>2024548</v>
      </c>
      <c r="C550" s="1" t="s">
        <v>5</v>
      </c>
      <c r="D550" s="1" t="s">
        <v>29</v>
      </c>
      <c r="E550" s="1" t="s">
        <v>50</v>
      </c>
      <c r="F550" s="1" t="s">
        <v>521</v>
      </c>
      <c r="G550" s="3">
        <v>45482</v>
      </c>
      <c r="H550" s="3">
        <v>45487</v>
      </c>
      <c r="I550" s="6">
        <v>70</v>
      </c>
      <c r="J550" s="1">
        <v>1</v>
      </c>
      <c r="K550" s="4">
        <v>0.05</v>
      </c>
      <c r="L550" s="6">
        <f t="shared" si="18"/>
        <v>3.5</v>
      </c>
      <c r="M550" s="8">
        <f t="shared" si="19"/>
        <v>66.5</v>
      </c>
      <c r="N550" s="21">
        <f>(sales[[#This Row],[Price]]*sales[[#This Row],[Qty]])-(sales[[#This Row],[Discount_Amt]]*sales[[#This Row],[Qty]])</f>
        <v>66.5</v>
      </c>
    </row>
    <row r="551" spans="2:14" hidden="1" x14ac:dyDescent="0.35">
      <c r="B551" s="7">
        <v>2024549</v>
      </c>
      <c r="C551" s="1" t="s">
        <v>6</v>
      </c>
      <c r="D551" s="1" t="s">
        <v>25</v>
      </c>
      <c r="E551" s="1" t="s">
        <v>51</v>
      </c>
      <c r="F551" s="1" t="s">
        <v>520</v>
      </c>
      <c r="G551" s="3">
        <v>45482</v>
      </c>
      <c r="H551" s="3">
        <v>45483</v>
      </c>
      <c r="I551" s="6">
        <v>230</v>
      </c>
      <c r="J551" s="1">
        <v>2</v>
      </c>
      <c r="K551" s="4">
        <v>0.05</v>
      </c>
      <c r="L551" s="6">
        <f t="shared" si="18"/>
        <v>11.5</v>
      </c>
      <c r="M551" s="8">
        <f t="shared" si="19"/>
        <v>448.5</v>
      </c>
      <c r="N551" s="21">
        <f>(sales[[#This Row],[Price]]*sales[[#This Row],[Qty]])-(sales[[#This Row],[Discount_Amt]]*sales[[#This Row],[Qty]])</f>
        <v>437</v>
      </c>
    </row>
    <row r="552" spans="2:14" hidden="1" x14ac:dyDescent="0.35">
      <c r="B552" s="7">
        <v>2024550</v>
      </c>
      <c r="C552" s="1" t="s">
        <v>7</v>
      </c>
      <c r="D552" s="1" t="s">
        <v>76</v>
      </c>
      <c r="E552" s="1" t="s">
        <v>506</v>
      </c>
      <c r="F552" s="1" t="s">
        <v>518</v>
      </c>
      <c r="G552" s="3">
        <v>45482</v>
      </c>
      <c r="H552" s="3">
        <v>45490</v>
      </c>
      <c r="I552" s="6">
        <v>7999</v>
      </c>
      <c r="J552" s="1">
        <v>1</v>
      </c>
      <c r="K552" s="4">
        <v>0.05</v>
      </c>
      <c r="L552" s="6">
        <f t="shared" si="18"/>
        <v>399.95000000000005</v>
      </c>
      <c r="M552" s="8">
        <f t="shared" si="19"/>
        <v>7599.05</v>
      </c>
      <c r="N552" s="21">
        <f>(sales[[#This Row],[Price]]*sales[[#This Row],[Qty]])-(sales[[#This Row],[Discount_Amt]]*sales[[#This Row],[Qty]])</f>
        <v>7599.05</v>
      </c>
    </row>
    <row r="553" spans="2:14" x14ac:dyDescent="0.35">
      <c r="B553" s="7">
        <v>2024551</v>
      </c>
      <c r="C553" s="1" t="s">
        <v>10</v>
      </c>
      <c r="D553" s="1" t="s">
        <v>25</v>
      </c>
      <c r="E553" s="1" t="s">
        <v>507</v>
      </c>
      <c r="F553" s="1" t="s">
        <v>519</v>
      </c>
      <c r="G553" s="3">
        <v>45482</v>
      </c>
      <c r="H553" s="3">
        <v>45484</v>
      </c>
      <c r="I553" s="6">
        <v>850</v>
      </c>
      <c r="J553" s="1">
        <v>2</v>
      </c>
      <c r="K553" s="4">
        <v>0.05</v>
      </c>
      <c r="L553" s="6">
        <f t="shared" si="18"/>
        <v>42.5</v>
      </c>
      <c r="M553" s="8">
        <f t="shared" si="19"/>
        <v>1657.5</v>
      </c>
      <c r="N553" s="21">
        <f>(sales[[#This Row],[Price]]*sales[[#This Row],[Qty]])-(sales[[#This Row],[Discount_Amt]]*sales[[#This Row],[Qty]])</f>
        <v>1615</v>
      </c>
    </row>
    <row r="554" spans="2:14" hidden="1" x14ac:dyDescent="0.35">
      <c r="B554" s="7">
        <v>2024552</v>
      </c>
      <c r="C554" s="1" t="s">
        <v>8</v>
      </c>
      <c r="D554" s="1" t="s">
        <v>26</v>
      </c>
      <c r="E554" s="1" t="s">
        <v>508</v>
      </c>
      <c r="F554" s="1" t="s">
        <v>520</v>
      </c>
      <c r="G554" s="3">
        <v>45482</v>
      </c>
      <c r="H554" s="3">
        <v>45485</v>
      </c>
      <c r="I554" s="6">
        <v>65000</v>
      </c>
      <c r="J554" s="1">
        <v>7</v>
      </c>
      <c r="K554" s="4">
        <v>0.03</v>
      </c>
      <c r="L554" s="6">
        <f t="shared" si="18"/>
        <v>1950</v>
      </c>
      <c r="M554" s="8">
        <f t="shared" si="19"/>
        <v>453050</v>
      </c>
      <c r="N554" s="21">
        <f>(sales[[#This Row],[Price]]*sales[[#This Row],[Qty]])-(sales[[#This Row],[Discount_Amt]]*sales[[#This Row],[Qty]])</f>
        <v>441350</v>
      </c>
    </row>
    <row r="555" spans="2:14" hidden="1" x14ac:dyDescent="0.35">
      <c r="B555" s="7">
        <v>2024553</v>
      </c>
      <c r="C555" s="1" t="s">
        <v>9</v>
      </c>
      <c r="D555" s="1" t="s">
        <v>27</v>
      </c>
      <c r="E555" s="1" t="s">
        <v>31</v>
      </c>
      <c r="F555" s="1" t="s">
        <v>521</v>
      </c>
      <c r="G555" s="3">
        <v>45482</v>
      </c>
      <c r="H555" s="3">
        <v>45487</v>
      </c>
      <c r="I555" s="6">
        <v>450</v>
      </c>
      <c r="J555" s="1">
        <v>2</v>
      </c>
      <c r="K555" s="4">
        <v>0.1</v>
      </c>
      <c r="L555" s="6">
        <f t="shared" si="18"/>
        <v>45</v>
      </c>
      <c r="M555" s="8">
        <f t="shared" si="19"/>
        <v>855</v>
      </c>
      <c r="N555" s="21">
        <f>(sales[[#This Row],[Price]]*sales[[#This Row],[Qty]])-(sales[[#This Row],[Discount_Amt]]*sales[[#This Row],[Qty]])</f>
        <v>810</v>
      </c>
    </row>
    <row r="556" spans="2:14" x14ac:dyDescent="0.35">
      <c r="B556" s="7">
        <v>2024554</v>
      </c>
      <c r="C556" s="1" t="s">
        <v>11</v>
      </c>
      <c r="D556" s="1" t="s">
        <v>28</v>
      </c>
      <c r="E556" s="1" t="s">
        <v>32</v>
      </c>
      <c r="F556" s="1" t="s">
        <v>518</v>
      </c>
      <c r="G556" s="3">
        <v>45482</v>
      </c>
      <c r="H556" s="3">
        <v>45483</v>
      </c>
      <c r="I556" s="6">
        <v>1299</v>
      </c>
      <c r="J556" s="1">
        <v>2</v>
      </c>
      <c r="K556" s="4">
        <v>0.05</v>
      </c>
      <c r="L556" s="6">
        <f t="shared" si="18"/>
        <v>64.95</v>
      </c>
      <c r="M556" s="8">
        <f t="shared" si="19"/>
        <v>2533.0500000000002</v>
      </c>
      <c r="N556" s="21">
        <f>(sales[[#This Row],[Price]]*sales[[#This Row],[Qty]])-(sales[[#This Row],[Discount_Amt]]*sales[[#This Row],[Qty]])</f>
        <v>2468.1</v>
      </c>
    </row>
    <row r="557" spans="2:14" x14ac:dyDescent="0.35">
      <c r="B557" s="7">
        <v>2024555</v>
      </c>
      <c r="C557" s="1" t="s">
        <v>12</v>
      </c>
      <c r="D557" s="1" t="s">
        <v>29</v>
      </c>
      <c r="E557" s="1" t="s">
        <v>38</v>
      </c>
      <c r="F557" s="1" t="s">
        <v>518</v>
      </c>
      <c r="G557" s="3">
        <v>45482</v>
      </c>
      <c r="H557" s="3">
        <v>45490</v>
      </c>
      <c r="I557" s="6">
        <v>1700</v>
      </c>
      <c r="J557" s="1">
        <v>1</v>
      </c>
      <c r="K557" s="4">
        <v>0.05</v>
      </c>
      <c r="L557" s="6">
        <f t="shared" si="18"/>
        <v>85</v>
      </c>
      <c r="M557" s="8">
        <f t="shared" si="19"/>
        <v>1615</v>
      </c>
      <c r="N557" s="21">
        <f>(sales[[#This Row],[Price]]*sales[[#This Row],[Qty]])-(sales[[#This Row],[Discount_Amt]]*sales[[#This Row],[Qty]])</f>
        <v>1615</v>
      </c>
    </row>
    <row r="558" spans="2:14" hidden="1" x14ac:dyDescent="0.35">
      <c r="B558" s="7">
        <v>2024556</v>
      </c>
      <c r="C558" s="1" t="s">
        <v>13</v>
      </c>
      <c r="D558" s="1" t="s">
        <v>25</v>
      </c>
      <c r="E558" s="1" t="s">
        <v>33</v>
      </c>
      <c r="F558" s="1" t="s">
        <v>519</v>
      </c>
      <c r="G558" s="3">
        <v>45482</v>
      </c>
      <c r="H558" s="3">
        <v>45484</v>
      </c>
      <c r="I558" s="6">
        <v>55000</v>
      </c>
      <c r="J558" s="1">
        <v>2</v>
      </c>
      <c r="K558" s="4">
        <v>0.02</v>
      </c>
      <c r="L558" s="6">
        <f t="shared" ref="L558:L621" si="20">I558*K558</f>
        <v>1100</v>
      </c>
      <c r="M558" s="8">
        <f t="shared" ref="M558:M621" si="21">I558*J558-L558</f>
        <v>108900</v>
      </c>
      <c r="N558" s="21">
        <f>(sales[[#This Row],[Price]]*sales[[#This Row],[Qty]])-(sales[[#This Row],[Discount_Amt]]*sales[[#This Row],[Qty]])</f>
        <v>107800</v>
      </c>
    </row>
    <row r="559" spans="2:14" hidden="1" x14ac:dyDescent="0.35">
      <c r="B559" s="7">
        <v>2024557</v>
      </c>
      <c r="C559" s="1" t="s">
        <v>14</v>
      </c>
      <c r="D559" s="1" t="s">
        <v>30</v>
      </c>
      <c r="E559" s="1" t="s">
        <v>34</v>
      </c>
      <c r="F559" s="1" t="s">
        <v>521</v>
      </c>
      <c r="G559" s="3">
        <v>45482</v>
      </c>
      <c r="H559" s="3">
        <v>45485</v>
      </c>
      <c r="I559" s="6">
        <v>57999</v>
      </c>
      <c r="J559" s="1">
        <v>4</v>
      </c>
      <c r="K559" s="4">
        <v>0.06</v>
      </c>
      <c r="L559" s="6">
        <f t="shared" si="20"/>
        <v>3479.94</v>
      </c>
      <c r="M559" s="8">
        <f t="shared" si="21"/>
        <v>228516.06</v>
      </c>
      <c r="N559" s="21">
        <f>(sales[[#This Row],[Price]]*sales[[#This Row],[Qty]])-(sales[[#This Row],[Discount_Amt]]*sales[[#This Row],[Qty]])</f>
        <v>218076.24</v>
      </c>
    </row>
    <row r="560" spans="2:14" hidden="1" x14ac:dyDescent="0.35">
      <c r="B560" s="7">
        <v>2024558</v>
      </c>
      <c r="C560" s="1" t="s">
        <v>15</v>
      </c>
      <c r="D560" s="1" t="s">
        <v>27</v>
      </c>
      <c r="E560" s="1" t="s">
        <v>35</v>
      </c>
      <c r="F560" s="1" t="s">
        <v>520</v>
      </c>
      <c r="G560" s="3">
        <v>45482</v>
      </c>
      <c r="H560" s="3">
        <v>45487</v>
      </c>
      <c r="I560" s="6">
        <v>1399</v>
      </c>
      <c r="J560" s="1">
        <v>3</v>
      </c>
      <c r="K560" s="4">
        <v>0.15</v>
      </c>
      <c r="L560" s="6">
        <f t="shared" si="20"/>
        <v>209.85</v>
      </c>
      <c r="M560" s="8">
        <f t="shared" si="21"/>
        <v>3987.15</v>
      </c>
      <c r="N560" s="21">
        <f>(sales[[#This Row],[Price]]*sales[[#This Row],[Qty]])-(sales[[#This Row],[Discount_Amt]]*sales[[#This Row],[Qty]])</f>
        <v>3567.45</v>
      </c>
    </row>
    <row r="561" spans="2:14" hidden="1" x14ac:dyDescent="0.35">
      <c r="B561" s="7">
        <v>2024559</v>
      </c>
      <c r="C561" s="1" t="s">
        <v>16</v>
      </c>
      <c r="D561" s="1" t="s">
        <v>28</v>
      </c>
      <c r="E561" s="1" t="s">
        <v>36</v>
      </c>
      <c r="F561" s="1" t="s">
        <v>518</v>
      </c>
      <c r="G561" s="3">
        <v>45482</v>
      </c>
      <c r="H561" s="3">
        <v>45483</v>
      </c>
      <c r="I561" s="6">
        <v>999</v>
      </c>
      <c r="J561" s="1">
        <v>2</v>
      </c>
      <c r="K561" s="4">
        <v>0.02</v>
      </c>
      <c r="L561" s="6">
        <f t="shared" si="20"/>
        <v>19.98</v>
      </c>
      <c r="M561" s="8">
        <f t="shared" si="21"/>
        <v>1978.02</v>
      </c>
      <c r="N561" s="21">
        <f>(sales[[#This Row],[Price]]*sales[[#This Row],[Qty]])-(sales[[#This Row],[Discount_Amt]]*sales[[#This Row],[Qty]])</f>
        <v>1958.04</v>
      </c>
    </row>
    <row r="562" spans="2:14" x14ac:dyDescent="0.35">
      <c r="B562" s="7">
        <v>2024560</v>
      </c>
      <c r="C562" s="1" t="s">
        <v>17</v>
      </c>
      <c r="D562" s="1" t="s">
        <v>29</v>
      </c>
      <c r="E562" s="1" t="s">
        <v>37</v>
      </c>
      <c r="F562" s="1" t="s">
        <v>519</v>
      </c>
      <c r="G562" s="3">
        <v>45482</v>
      </c>
      <c r="H562" s="3">
        <v>45490</v>
      </c>
      <c r="I562" s="6">
        <v>2099</v>
      </c>
      <c r="J562" s="1">
        <v>1</v>
      </c>
      <c r="K562" s="4">
        <v>0.02</v>
      </c>
      <c r="L562" s="6">
        <f t="shared" si="20"/>
        <v>41.980000000000004</v>
      </c>
      <c r="M562" s="8">
        <f t="shared" si="21"/>
        <v>2057.02</v>
      </c>
      <c r="N562" s="21">
        <f>(sales[[#This Row],[Price]]*sales[[#This Row],[Qty]])-(sales[[#This Row],[Discount_Amt]]*sales[[#This Row],[Qty]])</f>
        <v>2057.02</v>
      </c>
    </row>
    <row r="563" spans="2:14" hidden="1" x14ac:dyDescent="0.35">
      <c r="B563" s="7">
        <v>2024561</v>
      </c>
      <c r="C563" s="1" t="s">
        <v>18</v>
      </c>
      <c r="D563" s="1" t="s">
        <v>25</v>
      </c>
      <c r="E563" s="1" t="s">
        <v>39</v>
      </c>
      <c r="F563" s="1" t="s">
        <v>520</v>
      </c>
      <c r="G563" s="3">
        <v>45482</v>
      </c>
      <c r="H563" s="3">
        <v>45484</v>
      </c>
      <c r="I563" s="6">
        <v>11000</v>
      </c>
      <c r="J563" s="1">
        <v>1</v>
      </c>
      <c r="K563" s="4">
        <v>0.02</v>
      </c>
      <c r="L563" s="6">
        <f t="shared" si="20"/>
        <v>220</v>
      </c>
      <c r="M563" s="8">
        <f t="shared" si="21"/>
        <v>10780</v>
      </c>
      <c r="N563" s="21">
        <f>(sales[[#This Row],[Price]]*sales[[#This Row],[Qty]])-(sales[[#This Row],[Discount_Amt]]*sales[[#This Row],[Qty]])</f>
        <v>10780</v>
      </c>
    </row>
    <row r="564" spans="2:14" hidden="1" x14ac:dyDescent="0.35">
      <c r="B564" s="7">
        <v>2024562</v>
      </c>
      <c r="C564" s="1" t="s">
        <v>19</v>
      </c>
      <c r="D564" s="1" t="s">
        <v>26</v>
      </c>
      <c r="E564" s="1" t="s">
        <v>40</v>
      </c>
      <c r="F564" s="1" t="s">
        <v>521</v>
      </c>
      <c r="G564" s="3">
        <v>45482</v>
      </c>
      <c r="H564" s="3">
        <v>45485</v>
      </c>
      <c r="I564" s="6">
        <v>800</v>
      </c>
      <c r="J564" s="1">
        <v>2</v>
      </c>
      <c r="K564" s="4">
        <v>0.02</v>
      </c>
      <c r="L564" s="6">
        <f t="shared" si="20"/>
        <v>16</v>
      </c>
      <c r="M564" s="8">
        <f t="shared" si="21"/>
        <v>1584</v>
      </c>
      <c r="N564" s="21">
        <f>(sales[[#This Row],[Price]]*sales[[#This Row],[Qty]])-(sales[[#This Row],[Discount_Amt]]*sales[[#This Row],[Qty]])</f>
        <v>1568</v>
      </c>
    </row>
    <row r="565" spans="2:14" hidden="1" x14ac:dyDescent="0.35">
      <c r="B565" s="7">
        <v>2024563</v>
      </c>
      <c r="C565" s="1" t="s">
        <v>20</v>
      </c>
      <c r="D565" s="1" t="s">
        <v>27</v>
      </c>
      <c r="E565" s="1" t="s">
        <v>41</v>
      </c>
      <c r="F565" s="1" t="s">
        <v>518</v>
      </c>
      <c r="G565" s="3">
        <v>45482</v>
      </c>
      <c r="H565" s="3">
        <v>45487</v>
      </c>
      <c r="I565" s="6">
        <v>5500</v>
      </c>
      <c r="J565" s="1">
        <v>1</v>
      </c>
      <c r="K565" s="4">
        <v>0.02</v>
      </c>
      <c r="L565" s="6">
        <f t="shared" si="20"/>
        <v>110</v>
      </c>
      <c r="M565" s="8">
        <f t="shared" si="21"/>
        <v>5390</v>
      </c>
      <c r="N565" s="21">
        <f>(sales[[#This Row],[Price]]*sales[[#This Row],[Qty]])-(sales[[#This Row],[Discount_Amt]]*sales[[#This Row],[Qty]])</f>
        <v>5390</v>
      </c>
    </row>
    <row r="566" spans="2:14" hidden="1" x14ac:dyDescent="0.35">
      <c r="B566" s="7">
        <v>2024564</v>
      </c>
      <c r="C566" s="1" t="s">
        <v>21</v>
      </c>
      <c r="D566" s="1" t="s">
        <v>28</v>
      </c>
      <c r="E566" s="1" t="s">
        <v>42</v>
      </c>
      <c r="F566" s="1" t="s">
        <v>518</v>
      </c>
      <c r="G566" s="3">
        <v>45482</v>
      </c>
      <c r="H566" s="3">
        <v>45483</v>
      </c>
      <c r="I566" s="6">
        <v>1350</v>
      </c>
      <c r="J566" s="1">
        <v>3</v>
      </c>
      <c r="K566" s="4">
        <v>0.02</v>
      </c>
      <c r="L566" s="6">
        <f t="shared" si="20"/>
        <v>27</v>
      </c>
      <c r="M566" s="8">
        <f t="shared" si="21"/>
        <v>4023</v>
      </c>
      <c r="N566" s="21">
        <f>(sales[[#This Row],[Price]]*sales[[#This Row],[Qty]])-(sales[[#This Row],[Discount_Amt]]*sales[[#This Row],[Qty]])</f>
        <v>3969</v>
      </c>
    </row>
    <row r="567" spans="2:14" hidden="1" x14ac:dyDescent="0.35">
      <c r="B567" s="7">
        <v>2024565</v>
      </c>
      <c r="C567" s="1" t="s">
        <v>22</v>
      </c>
      <c r="D567" s="1" t="s">
        <v>29</v>
      </c>
      <c r="E567" s="1" t="s">
        <v>43</v>
      </c>
      <c r="F567" s="1" t="s">
        <v>519</v>
      </c>
      <c r="G567" s="3">
        <v>45482</v>
      </c>
      <c r="H567" s="3">
        <v>45490</v>
      </c>
      <c r="I567" s="6">
        <v>4500</v>
      </c>
      <c r="J567" s="1">
        <v>2</v>
      </c>
      <c r="K567" s="4">
        <v>0.02</v>
      </c>
      <c r="L567" s="6">
        <f t="shared" si="20"/>
        <v>90</v>
      </c>
      <c r="M567" s="8">
        <f t="shared" si="21"/>
        <v>8910</v>
      </c>
      <c r="N567" s="21">
        <f>(sales[[#This Row],[Price]]*sales[[#This Row],[Qty]])-(sales[[#This Row],[Discount_Amt]]*sales[[#This Row],[Qty]])</f>
        <v>8820</v>
      </c>
    </row>
    <row r="568" spans="2:14" hidden="1" x14ac:dyDescent="0.35">
      <c r="B568" s="7">
        <v>2024566</v>
      </c>
      <c r="C568" s="1" t="s">
        <v>23</v>
      </c>
      <c r="D568" s="1" t="s">
        <v>25</v>
      </c>
      <c r="E568" s="1" t="s">
        <v>44</v>
      </c>
      <c r="F568" s="1" t="s">
        <v>521</v>
      </c>
      <c r="G568" s="3">
        <v>45482</v>
      </c>
      <c r="H568" s="3">
        <v>45484</v>
      </c>
      <c r="I568" s="6">
        <v>2350</v>
      </c>
      <c r="J568" s="1">
        <v>1</v>
      </c>
      <c r="K568" s="4">
        <v>0.02</v>
      </c>
      <c r="L568" s="6">
        <f t="shared" si="20"/>
        <v>47</v>
      </c>
      <c r="M568" s="8">
        <f t="shared" si="21"/>
        <v>2303</v>
      </c>
      <c r="N568" s="21">
        <f>(sales[[#This Row],[Price]]*sales[[#This Row],[Qty]])-(sales[[#This Row],[Discount_Amt]]*sales[[#This Row],[Qty]])</f>
        <v>2303</v>
      </c>
    </row>
    <row r="569" spans="2:14" hidden="1" x14ac:dyDescent="0.35">
      <c r="B569" s="7">
        <v>2024567</v>
      </c>
      <c r="C569" s="1" t="s">
        <v>24</v>
      </c>
      <c r="D569" s="1" t="s">
        <v>26</v>
      </c>
      <c r="E569" s="1" t="s">
        <v>45</v>
      </c>
      <c r="F569" s="1" t="s">
        <v>520</v>
      </c>
      <c r="G569" s="3">
        <v>45482</v>
      </c>
      <c r="H569" s="3">
        <v>45485</v>
      </c>
      <c r="I569" s="6">
        <v>90</v>
      </c>
      <c r="J569" s="1">
        <v>2</v>
      </c>
      <c r="K569" s="4">
        <v>7.0000000000000007E-2</v>
      </c>
      <c r="L569" s="6">
        <f t="shared" si="20"/>
        <v>6.3000000000000007</v>
      </c>
      <c r="M569" s="8">
        <f t="shared" si="21"/>
        <v>173.7</v>
      </c>
      <c r="N569" s="21">
        <f>(sales[[#This Row],[Price]]*sales[[#This Row],[Qty]])-(sales[[#This Row],[Discount_Amt]]*sales[[#This Row],[Qty]])</f>
        <v>167.4</v>
      </c>
    </row>
    <row r="570" spans="2:14" hidden="1" x14ac:dyDescent="0.35">
      <c r="B570" s="7">
        <v>2024568</v>
      </c>
      <c r="C570" s="1" t="s">
        <v>4</v>
      </c>
      <c r="D570" s="1" t="s">
        <v>27</v>
      </c>
      <c r="E570" s="1" t="s">
        <v>46</v>
      </c>
      <c r="F570" s="1" t="s">
        <v>518</v>
      </c>
      <c r="G570" s="3">
        <v>45482</v>
      </c>
      <c r="H570" s="3">
        <v>45487</v>
      </c>
      <c r="I570" s="6">
        <v>280</v>
      </c>
      <c r="J570" s="1">
        <v>1</v>
      </c>
      <c r="K570" s="4">
        <v>0.03</v>
      </c>
      <c r="L570" s="6">
        <f t="shared" si="20"/>
        <v>8.4</v>
      </c>
      <c r="M570" s="8">
        <f t="shared" si="21"/>
        <v>271.60000000000002</v>
      </c>
      <c r="N570" s="21">
        <f>(sales[[#This Row],[Price]]*sales[[#This Row],[Qty]])-(sales[[#This Row],[Discount_Amt]]*sales[[#This Row],[Qty]])</f>
        <v>271.60000000000002</v>
      </c>
    </row>
    <row r="571" spans="2:14" hidden="1" x14ac:dyDescent="0.35">
      <c r="B571" s="7">
        <v>2024569</v>
      </c>
      <c r="C571" s="1" t="s">
        <v>5</v>
      </c>
      <c r="D571" s="1" t="s">
        <v>28</v>
      </c>
      <c r="E571" s="1" t="s">
        <v>47</v>
      </c>
      <c r="F571" s="1" t="s">
        <v>519</v>
      </c>
      <c r="G571" s="3">
        <v>45482</v>
      </c>
      <c r="H571" s="3">
        <v>45483</v>
      </c>
      <c r="I571" s="6">
        <v>70</v>
      </c>
      <c r="J571" s="1">
        <v>2</v>
      </c>
      <c r="K571" s="4">
        <v>0.08</v>
      </c>
      <c r="L571" s="6">
        <f t="shared" si="20"/>
        <v>5.6000000000000005</v>
      </c>
      <c r="M571" s="8">
        <f t="shared" si="21"/>
        <v>134.4</v>
      </c>
      <c r="N571" s="21">
        <f>(sales[[#This Row],[Price]]*sales[[#This Row],[Qty]])-(sales[[#This Row],[Discount_Amt]]*sales[[#This Row],[Qty]])</f>
        <v>128.80000000000001</v>
      </c>
    </row>
    <row r="572" spans="2:14" hidden="1" x14ac:dyDescent="0.35">
      <c r="B572" s="7">
        <v>2024570</v>
      </c>
      <c r="C572" s="1" t="s">
        <v>6</v>
      </c>
      <c r="D572" s="1" t="s">
        <v>29</v>
      </c>
      <c r="E572" s="1" t="s">
        <v>48</v>
      </c>
      <c r="F572" s="1" t="s">
        <v>520</v>
      </c>
      <c r="G572" s="3">
        <v>45482</v>
      </c>
      <c r="H572" s="3">
        <v>45490</v>
      </c>
      <c r="I572" s="6">
        <v>230</v>
      </c>
      <c r="J572" s="1">
        <v>3</v>
      </c>
      <c r="K572" s="4">
        <v>0.05</v>
      </c>
      <c r="L572" s="6">
        <f t="shared" si="20"/>
        <v>11.5</v>
      </c>
      <c r="M572" s="8">
        <f t="shared" si="21"/>
        <v>678.5</v>
      </c>
      <c r="N572" s="21">
        <f>(sales[[#This Row],[Price]]*sales[[#This Row],[Qty]])-(sales[[#This Row],[Discount_Amt]]*sales[[#This Row],[Qty]])</f>
        <v>655.5</v>
      </c>
    </row>
    <row r="573" spans="2:14" hidden="1" x14ac:dyDescent="0.35">
      <c r="B573" s="7">
        <v>2024571</v>
      </c>
      <c r="C573" s="1" t="s">
        <v>7</v>
      </c>
      <c r="D573" s="1" t="s">
        <v>25</v>
      </c>
      <c r="E573" s="1" t="s">
        <v>49</v>
      </c>
      <c r="F573" s="1" t="s">
        <v>521</v>
      </c>
      <c r="G573" s="3">
        <v>45482</v>
      </c>
      <c r="H573" s="3">
        <v>45484</v>
      </c>
      <c r="I573" s="6">
        <v>7999</v>
      </c>
      <c r="J573" s="1">
        <v>2</v>
      </c>
      <c r="K573" s="4">
        <v>0.05</v>
      </c>
      <c r="L573" s="6">
        <f t="shared" si="20"/>
        <v>399.95000000000005</v>
      </c>
      <c r="M573" s="8">
        <f t="shared" si="21"/>
        <v>15598.05</v>
      </c>
      <c r="N573" s="21">
        <f>(sales[[#This Row],[Price]]*sales[[#This Row],[Qty]])-(sales[[#This Row],[Discount_Amt]]*sales[[#This Row],[Qty]])</f>
        <v>15198.1</v>
      </c>
    </row>
    <row r="574" spans="2:14" x14ac:dyDescent="0.35">
      <c r="B574" s="7">
        <v>2024572</v>
      </c>
      <c r="C574" s="1" t="s">
        <v>10</v>
      </c>
      <c r="D574" s="1" t="s">
        <v>77</v>
      </c>
      <c r="E574" s="1" t="s">
        <v>50</v>
      </c>
      <c r="F574" s="1" t="s">
        <v>518</v>
      </c>
      <c r="G574" s="3">
        <v>45482</v>
      </c>
      <c r="H574" s="3">
        <v>45485</v>
      </c>
      <c r="I574" s="6">
        <v>850</v>
      </c>
      <c r="J574" s="1">
        <v>7</v>
      </c>
      <c r="K574" s="4">
        <v>0.05</v>
      </c>
      <c r="L574" s="6">
        <f t="shared" si="20"/>
        <v>42.5</v>
      </c>
      <c r="M574" s="8">
        <f t="shared" si="21"/>
        <v>5907.5</v>
      </c>
      <c r="N574" s="21">
        <f>(sales[[#This Row],[Price]]*sales[[#This Row],[Qty]])-(sales[[#This Row],[Discount_Amt]]*sales[[#This Row],[Qty]])</f>
        <v>5652.5</v>
      </c>
    </row>
    <row r="575" spans="2:14" hidden="1" x14ac:dyDescent="0.35">
      <c r="B575" s="7">
        <v>2024573</v>
      </c>
      <c r="C575" s="1" t="s">
        <v>8</v>
      </c>
      <c r="D575" s="1" t="s">
        <v>25</v>
      </c>
      <c r="E575" s="1" t="s">
        <v>51</v>
      </c>
      <c r="F575" s="1" t="s">
        <v>518</v>
      </c>
      <c r="G575" s="3">
        <v>45482</v>
      </c>
      <c r="H575" s="3">
        <v>45487</v>
      </c>
      <c r="I575" s="6">
        <v>65000</v>
      </c>
      <c r="J575" s="1">
        <v>2</v>
      </c>
      <c r="K575" s="4">
        <v>0.05</v>
      </c>
      <c r="L575" s="6">
        <f t="shared" si="20"/>
        <v>3250</v>
      </c>
      <c r="M575" s="8">
        <f t="shared" si="21"/>
        <v>126750</v>
      </c>
      <c r="N575" s="21">
        <f>(sales[[#This Row],[Price]]*sales[[#This Row],[Qty]])-(sales[[#This Row],[Discount_Amt]]*sales[[#This Row],[Qty]])</f>
        <v>123500</v>
      </c>
    </row>
    <row r="576" spans="2:14" hidden="1" x14ac:dyDescent="0.35">
      <c r="B576" s="7">
        <v>2024574</v>
      </c>
      <c r="C576" s="1" t="s">
        <v>9</v>
      </c>
      <c r="D576" s="1" t="s">
        <v>26</v>
      </c>
      <c r="E576" s="1" t="s">
        <v>506</v>
      </c>
      <c r="F576" s="1" t="s">
        <v>519</v>
      </c>
      <c r="G576" s="3">
        <v>45482</v>
      </c>
      <c r="H576" s="3">
        <v>45483</v>
      </c>
      <c r="I576" s="6">
        <v>450</v>
      </c>
      <c r="J576" s="1">
        <v>1</v>
      </c>
      <c r="K576" s="4">
        <v>0.03</v>
      </c>
      <c r="L576" s="6">
        <f t="shared" si="20"/>
        <v>13.5</v>
      </c>
      <c r="M576" s="8">
        <f t="shared" si="21"/>
        <v>436.5</v>
      </c>
      <c r="N576" s="21">
        <f>(sales[[#This Row],[Price]]*sales[[#This Row],[Qty]])-(sales[[#This Row],[Discount_Amt]]*sales[[#This Row],[Qty]])</f>
        <v>436.5</v>
      </c>
    </row>
    <row r="577" spans="2:14" x14ac:dyDescent="0.35">
      <c r="B577" s="7">
        <v>2024575</v>
      </c>
      <c r="C577" s="1" t="s">
        <v>11</v>
      </c>
      <c r="D577" s="1" t="s">
        <v>27</v>
      </c>
      <c r="E577" s="1" t="s">
        <v>507</v>
      </c>
      <c r="F577" s="1" t="s">
        <v>521</v>
      </c>
      <c r="G577" s="3">
        <v>45482</v>
      </c>
      <c r="H577" s="3">
        <v>45490</v>
      </c>
      <c r="I577" s="6">
        <v>1299</v>
      </c>
      <c r="J577" s="1">
        <v>1</v>
      </c>
      <c r="K577" s="4">
        <v>0.1</v>
      </c>
      <c r="L577" s="6">
        <f t="shared" si="20"/>
        <v>129.9</v>
      </c>
      <c r="M577" s="8">
        <f t="shared" si="21"/>
        <v>1169.0999999999999</v>
      </c>
      <c r="N577" s="21">
        <f>(sales[[#This Row],[Price]]*sales[[#This Row],[Qty]])-(sales[[#This Row],[Discount_Amt]]*sales[[#This Row],[Qty]])</f>
        <v>1169.0999999999999</v>
      </c>
    </row>
    <row r="578" spans="2:14" x14ac:dyDescent="0.35">
      <c r="B578" s="7">
        <v>2024576</v>
      </c>
      <c r="C578" s="1" t="s">
        <v>12</v>
      </c>
      <c r="D578" s="1" t="s">
        <v>28</v>
      </c>
      <c r="E578" s="1" t="s">
        <v>508</v>
      </c>
      <c r="F578" s="1" t="s">
        <v>520</v>
      </c>
      <c r="G578" s="3">
        <v>45482</v>
      </c>
      <c r="H578" s="3">
        <v>45484</v>
      </c>
      <c r="I578" s="6">
        <v>1700</v>
      </c>
      <c r="J578" s="1">
        <v>1</v>
      </c>
      <c r="K578" s="4">
        <v>0.05</v>
      </c>
      <c r="L578" s="6">
        <f t="shared" si="20"/>
        <v>85</v>
      </c>
      <c r="M578" s="8">
        <f t="shared" si="21"/>
        <v>1615</v>
      </c>
      <c r="N578" s="21">
        <f>(sales[[#This Row],[Price]]*sales[[#This Row],[Qty]])-(sales[[#This Row],[Discount_Amt]]*sales[[#This Row],[Qty]])</f>
        <v>1615</v>
      </c>
    </row>
    <row r="579" spans="2:14" hidden="1" x14ac:dyDescent="0.35">
      <c r="B579" s="7">
        <v>2024577</v>
      </c>
      <c r="C579" s="1" t="s">
        <v>13</v>
      </c>
      <c r="D579" s="1" t="s">
        <v>29</v>
      </c>
      <c r="E579" s="1" t="s">
        <v>31</v>
      </c>
      <c r="F579" s="1" t="s">
        <v>518</v>
      </c>
      <c r="G579" s="3">
        <v>45482</v>
      </c>
      <c r="H579" s="3">
        <v>45485</v>
      </c>
      <c r="I579" s="6">
        <v>55000</v>
      </c>
      <c r="J579" s="1">
        <v>2</v>
      </c>
      <c r="K579" s="4">
        <v>0.05</v>
      </c>
      <c r="L579" s="6">
        <f t="shared" si="20"/>
        <v>2750</v>
      </c>
      <c r="M579" s="8">
        <f t="shared" si="21"/>
        <v>107250</v>
      </c>
      <c r="N579" s="21">
        <f>(sales[[#This Row],[Price]]*sales[[#This Row],[Qty]])-(sales[[#This Row],[Discount_Amt]]*sales[[#This Row],[Qty]])</f>
        <v>104500</v>
      </c>
    </row>
    <row r="580" spans="2:14" hidden="1" x14ac:dyDescent="0.35">
      <c r="B580" s="7">
        <v>2024578</v>
      </c>
      <c r="C580" s="1" t="s">
        <v>14</v>
      </c>
      <c r="D580" s="1" t="s">
        <v>25</v>
      </c>
      <c r="E580" s="1" t="s">
        <v>32</v>
      </c>
      <c r="F580" s="1" t="s">
        <v>519</v>
      </c>
      <c r="G580" s="3">
        <v>45482</v>
      </c>
      <c r="H580" s="3">
        <v>45487</v>
      </c>
      <c r="I580" s="6">
        <v>57999</v>
      </c>
      <c r="J580" s="1">
        <v>1</v>
      </c>
      <c r="K580" s="4">
        <v>0.02</v>
      </c>
      <c r="L580" s="6">
        <f t="shared" si="20"/>
        <v>1159.98</v>
      </c>
      <c r="M580" s="8">
        <f t="shared" si="21"/>
        <v>56839.02</v>
      </c>
      <c r="N580" s="21">
        <f>(sales[[#This Row],[Price]]*sales[[#This Row],[Qty]])-(sales[[#This Row],[Discount_Amt]]*sales[[#This Row],[Qty]])</f>
        <v>56839.02</v>
      </c>
    </row>
    <row r="581" spans="2:14" hidden="1" x14ac:dyDescent="0.35">
      <c r="B581" s="7">
        <v>2024579</v>
      </c>
      <c r="C581" s="1" t="s">
        <v>15</v>
      </c>
      <c r="D581" s="1" t="s">
        <v>30</v>
      </c>
      <c r="E581" s="1" t="s">
        <v>38</v>
      </c>
      <c r="F581" s="1" t="s">
        <v>520</v>
      </c>
      <c r="G581" s="3">
        <v>45482</v>
      </c>
      <c r="H581" s="3">
        <v>45483</v>
      </c>
      <c r="I581" s="6">
        <v>1399</v>
      </c>
      <c r="J581" s="1">
        <v>2</v>
      </c>
      <c r="K581" s="4">
        <v>0.06</v>
      </c>
      <c r="L581" s="6">
        <f t="shared" si="20"/>
        <v>83.94</v>
      </c>
      <c r="M581" s="8">
        <f t="shared" si="21"/>
        <v>2714.06</v>
      </c>
      <c r="N581" s="21">
        <f>(sales[[#This Row],[Price]]*sales[[#This Row],[Qty]])-(sales[[#This Row],[Discount_Amt]]*sales[[#This Row],[Qty]])</f>
        <v>2630.12</v>
      </c>
    </row>
    <row r="582" spans="2:14" hidden="1" x14ac:dyDescent="0.35">
      <c r="B582" s="7">
        <v>2024580</v>
      </c>
      <c r="C582" s="1" t="s">
        <v>16</v>
      </c>
      <c r="D582" s="1" t="s">
        <v>27</v>
      </c>
      <c r="E582" s="1" t="s">
        <v>33</v>
      </c>
      <c r="F582" s="1" t="s">
        <v>521</v>
      </c>
      <c r="G582" s="3">
        <v>45482</v>
      </c>
      <c r="H582" s="3">
        <v>45490</v>
      </c>
      <c r="I582" s="6">
        <v>999</v>
      </c>
      <c r="J582" s="1">
        <v>7</v>
      </c>
      <c r="K582" s="4">
        <v>0.15</v>
      </c>
      <c r="L582" s="6">
        <f t="shared" si="20"/>
        <v>149.85</v>
      </c>
      <c r="M582" s="8">
        <f t="shared" si="21"/>
        <v>6843.15</v>
      </c>
      <c r="N582" s="21">
        <f>(sales[[#This Row],[Price]]*sales[[#This Row],[Qty]])-(sales[[#This Row],[Discount_Amt]]*sales[[#This Row],[Qty]])</f>
        <v>5944.05</v>
      </c>
    </row>
    <row r="583" spans="2:14" x14ac:dyDescent="0.35">
      <c r="B583" s="7">
        <v>2024581</v>
      </c>
      <c r="C583" s="1" t="s">
        <v>17</v>
      </c>
      <c r="D583" s="1" t="s">
        <v>28</v>
      </c>
      <c r="E583" s="1" t="s">
        <v>34</v>
      </c>
      <c r="F583" s="1" t="s">
        <v>518</v>
      </c>
      <c r="G583" s="3">
        <v>45482</v>
      </c>
      <c r="H583" s="3">
        <v>45484</v>
      </c>
      <c r="I583" s="6">
        <v>2099</v>
      </c>
      <c r="J583" s="1">
        <v>2</v>
      </c>
      <c r="K583" s="4">
        <v>0.02</v>
      </c>
      <c r="L583" s="6">
        <f t="shared" si="20"/>
        <v>41.980000000000004</v>
      </c>
      <c r="M583" s="8">
        <f t="shared" si="21"/>
        <v>4156.0200000000004</v>
      </c>
      <c r="N583" s="21">
        <f>(sales[[#This Row],[Price]]*sales[[#This Row],[Qty]])-(sales[[#This Row],[Discount_Amt]]*sales[[#This Row],[Qty]])</f>
        <v>4114.04</v>
      </c>
    </row>
    <row r="584" spans="2:14" hidden="1" x14ac:dyDescent="0.35">
      <c r="B584" s="7">
        <v>2024582</v>
      </c>
      <c r="C584" s="1" t="s">
        <v>18</v>
      </c>
      <c r="D584" s="1" t="s">
        <v>29</v>
      </c>
      <c r="E584" s="1" t="s">
        <v>35</v>
      </c>
      <c r="F584" s="1" t="s">
        <v>518</v>
      </c>
      <c r="G584" s="3">
        <v>45482</v>
      </c>
      <c r="H584" s="3">
        <v>45485</v>
      </c>
      <c r="I584" s="6">
        <v>11000</v>
      </c>
      <c r="J584" s="1">
        <v>2</v>
      </c>
      <c r="K584" s="4">
        <v>0.02</v>
      </c>
      <c r="L584" s="6">
        <f t="shared" si="20"/>
        <v>220</v>
      </c>
      <c r="M584" s="8">
        <f t="shared" si="21"/>
        <v>21780</v>
      </c>
      <c r="N584" s="21">
        <f>(sales[[#This Row],[Price]]*sales[[#This Row],[Qty]])-(sales[[#This Row],[Discount_Amt]]*sales[[#This Row],[Qty]])</f>
        <v>21560</v>
      </c>
    </row>
    <row r="585" spans="2:14" hidden="1" x14ac:dyDescent="0.35">
      <c r="B585" s="7">
        <v>2024583</v>
      </c>
      <c r="C585" s="1" t="s">
        <v>19</v>
      </c>
      <c r="D585" s="1" t="s">
        <v>25</v>
      </c>
      <c r="E585" s="1" t="s">
        <v>36</v>
      </c>
      <c r="F585" s="1" t="s">
        <v>519</v>
      </c>
      <c r="G585" s="3">
        <v>45482</v>
      </c>
      <c r="H585" s="3">
        <v>45487</v>
      </c>
      <c r="I585" s="6">
        <v>800</v>
      </c>
      <c r="J585" s="1">
        <v>1</v>
      </c>
      <c r="K585" s="4">
        <v>0.02</v>
      </c>
      <c r="L585" s="6">
        <f t="shared" si="20"/>
        <v>16</v>
      </c>
      <c r="M585" s="8">
        <f t="shared" si="21"/>
        <v>784</v>
      </c>
      <c r="N585" s="21">
        <f>(sales[[#This Row],[Price]]*sales[[#This Row],[Qty]])-(sales[[#This Row],[Discount_Amt]]*sales[[#This Row],[Qty]])</f>
        <v>784</v>
      </c>
    </row>
    <row r="586" spans="2:14" hidden="1" x14ac:dyDescent="0.35">
      <c r="B586" s="7">
        <v>2024584</v>
      </c>
      <c r="C586" s="1" t="s">
        <v>20</v>
      </c>
      <c r="D586" s="1" t="s">
        <v>26</v>
      </c>
      <c r="E586" s="1" t="s">
        <v>37</v>
      </c>
      <c r="F586" s="1" t="s">
        <v>521</v>
      </c>
      <c r="G586" s="3">
        <v>45482</v>
      </c>
      <c r="H586" s="3">
        <v>45483</v>
      </c>
      <c r="I586" s="6">
        <v>5500</v>
      </c>
      <c r="J586" s="1">
        <v>2</v>
      </c>
      <c r="K586" s="4">
        <v>0.02</v>
      </c>
      <c r="L586" s="6">
        <f t="shared" si="20"/>
        <v>110</v>
      </c>
      <c r="M586" s="8">
        <f t="shared" si="21"/>
        <v>10890</v>
      </c>
      <c r="N586" s="21">
        <f>(sales[[#This Row],[Price]]*sales[[#This Row],[Qty]])-(sales[[#This Row],[Discount_Amt]]*sales[[#This Row],[Qty]])</f>
        <v>10780</v>
      </c>
    </row>
    <row r="587" spans="2:14" hidden="1" x14ac:dyDescent="0.35">
      <c r="B587" s="7">
        <v>2024585</v>
      </c>
      <c r="C587" s="1" t="s">
        <v>21</v>
      </c>
      <c r="D587" s="1" t="s">
        <v>27</v>
      </c>
      <c r="E587" s="1" t="s">
        <v>39</v>
      </c>
      <c r="F587" s="1" t="s">
        <v>520</v>
      </c>
      <c r="G587" s="3">
        <v>45482</v>
      </c>
      <c r="H587" s="3">
        <v>45490</v>
      </c>
      <c r="I587" s="6">
        <v>1350</v>
      </c>
      <c r="J587" s="1">
        <v>4</v>
      </c>
      <c r="K587" s="4">
        <v>0.02</v>
      </c>
      <c r="L587" s="6">
        <f t="shared" si="20"/>
        <v>27</v>
      </c>
      <c r="M587" s="8">
        <f t="shared" si="21"/>
        <v>5373</v>
      </c>
      <c r="N587" s="21">
        <f>(sales[[#This Row],[Price]]*sales[[#This Row],[Qty]])-(sales[[#This Row],[Discount_Amt]]*sales[[#This Row],[Qty]])</f>
        <v>5292</v>
      </c>
    </row>
    <row r="588" spans="2:14" hidden="1" x14ac:dyDescent="0.35">
      <c r="B588" s="7">
        <v>2024586</v>
      </c>
      <c r="C588" s="1" t="s">
        <v>22</v>
      </c>
      <c r="D588" s="1" t="s">
        <v>28</v>
      </c>
      <c r="E588" s="1" t="s">
        <v>40</v>
      </c>
      <c r="F588" s="1" t="s">
        <v>518</v>
      </c>
      <c r="G588" s="3">
        <v>45482</v>
      </c>
      <c r="H588" s="3">
        <v>45484</v>
      </c>
      <c r="I588" s="6">
        <v>4500</v>
      </c>
      <c r="J588" s="1">
        <v>3</v>
      </c>
      <c r="K588" s="4">
        <v>0.02</v>
      </c>
      <c r="L588" s="6">
        <f t="shared" si="20"/>
        <v>90</v>
      </c>
      <c r="M588" s="8">
        <f t="shared" si="21"/>
        <v>13410</v>
      </c>
      <c r="N588" s="21">
        <f>(sales[[#This Row],[Price]]*sales[[#This Row],[Qty]])-(sales[[#This Row],[Discount_Amt]]*sales[[#This Row],[Qty]])</f>
        <v>13230</v>
      </c>
    </row>
    <row r="589" spans="2:14" hidden="1" x14ac:dyDescent="0.35">
      <c r="B589" s="7">
        <v>2024587</v>
      </c>
      <c r="C589" s="1" t="s">
        <v>23</v>
      </c>
      <c r="D589" s="1" t="s">
        <v>29</v>
      </c>
      <c r="E589" s="1" t="s">
        <v>41</v>
      </c>
      <c r="F589" s="1" t="s">
        <v>519</v>
      </c>
      <c r="G589" s="3">
        <v>45482</v>
      </c>
      <c r="H589" s="3">
        <v>45485</v>
      </c>
      <c r="I589" s="6">
        <v>2350</v>
      </c>
      <c r="J589" s="1">
        <v>2</v>
      </c>
      <c r="K589" s="4">
        <v>0.02</v>
      </c>
      <c r="L589" s="6">
        <f t="shared" si="20"/>
        <v>47</v>
      </c>
      <c r="M589" s="8">
        <f t="shared" si="21"/>
        <v>4653</v>
      </c>
      <c r="N589" s="21">
        <f>(sales[[#This Row],[Price]]*sales[[#This Row],[Qty]])-(sales[[#This Row],[Discount_Amt]]*sales[[#This Row],[Qty]])</f>
        <v>4606</v>
      </c>
    </row>
    <row r="590" spans="2:14" hidden="1" x14ac:dyDescent="0.35">
      <c r="B590" s="7">
        <v>2024588</v>
      </c>
      <c r="C590" s="1" t="s">
        <v>24</v>
      </c>
      <c r="D590" s="1" t="s">
        <v>25</v>
      </c>
      <c r="E590" s="1" t="s">
        <v>42</v>
      </c>
      <c r="F590" s="1" t="s">
        <v>520</v>
      </c>
      <c r="G590" s="3">
        <v>45482</v>
      </c>
      <c r="H590" s="3">
        <v>45487</v>
      </c>
      <c r="I590" s="6">
        <v>90</v>
      </c>
      <c r="J590" s="1">
        <v>1</v>
      </c>
      <c r="K590" s="4">
        <v>0.02</v>
      </c>
      <c r="L590" s="6">
        <f t="shared" si="20"/>
        <v>1.8</v>
      </c>
      <c r="M590" s="8">
        <f t="shared" si="21"/>
        <v>88.2</v>
      </c>
      <c r="N590" s="21">
        <f>(sales[[#This Row],[Price]]*sales[[#This Row],[Qty]])-(sales[[#This Row],[Discount_Amt]]*sales[[#This Row],[Qty]])</f>
        <v>88.2</v>
      </c>
    </row>
    <row r="591" spans="2:14" hidden="1" x14ac:dyDescent="0.35">
      <c r="B591" s="7">
        <v>2024589</v>
      </c>
      <c r="C591" s="1" t="s">
        <v>4</v>
      </c>
      <c r="D591" s="1" t="s">
        <v>26</v>
      </c>
      <c r="E591" s="1" t="s">
        <v>43</v>
      </c>
      <c r="F591" s="1" t="s">
        <v>521</v>
      </c>
      <c r="G591" s="3">
        <v>45482</v>
      </c>
      <c r="H591" s="3">
        <v>45483</v>
      </c>
      <c r="I591" s="6">
        <v>280</v>
      </c>
      <c r="J591" s="1">
        <v>1</v>
      </c>
      <c r="K591" s="4">
        <v>7.0000000000000007E-2</v>
      </c>
      <c r="L591" s="6">
        <f t="shared" si="20"/>
        <v>19.600000000000001</v>
      </c>
      <c r="M591" s="8">
        <f t="shared" si="21"/>
        <v>260.39999999999998</v>
      </c>
      <c r="N591" s="21">
        <f>(sales[[#This Row],[Price]]*sales[[#This Row],[Qty]])-(sales[[#This Row],[Discount_Amt]]*sales[[#This Row],[Qty]])</f>
        <v>260.39999999999998</v>
      </c>
    </row>
    <row r="592" spans="2:14" hidden="1" x14ac:dyDescent="0.35">
      <c r="B592" s="7">
        <v>2024590</v>
      </c>
      <c r="C592" s="1" t="s">
        <v>5</v>
      </c>
      <c r="D592" s="1" t="s">
        <v>27</v>
      </c>
      <c r="E592" s="1" t="s">
        <v>44</v>
      </c>
      <c r="F592" s="1" t="s">
        <v>518</v>
      </c>
      <c r="G592" s="3">
        <v>45482</v>
      </c>
      <c r="H592" s="3">
        <v>45490</v>
      </c>
      <c r="I592" s="6">
        <v>70</v>
      </c>
      <c r="J592" s="1">
        <v>2</v>
      </c>
      <c r="K592" s="4">
        <v>0.03</v>
      </c>
      <c r="L592" s="6">
        <f t="shared" si="20"/>
        <v>2.1</v>
      </c>
      <c r="M592" s="8">
        <f t="shared" si="21"/>
        <v>137.9</v>
      </c>
      <c r="N592" s="21">
        <f>(sales[[#This Row],[Price]]*sales[[#This Row],[Qty]])-(sales[[#This Row],[Discount_Amt]]*sales[[#This Row],[Qty]])</f>
        <v>135.80000000000001</v>
      </c>
    </row>
    <row r="593" spans="2:14" hidden="1" x14ac:dyDescent="0.35">
      <c r="B593" s="7">
        <v>2024591</v>
      </c>
      <c r="C593" s="1" t="s">
        <v>6</v>
      </c>
      <c r="D593" s="1" t="s">
        <v>28</v>
      </c>
      <c r="E593" s="1" t="s">
        <v>45</v>
      </c>
      <c r="F593" s="1" t="s">
        <v>518</v>
      </c>
      <c r="G593" s="3">
        <v>45482</v>
      </c>
      <c r="H593" s="3">
        <v>45484</v>
      </c>
      <c r="I593" s="6">
        <v>230</v>
      </c>
      <c r="J593" s="1">
        <v>1</v>
      </c>
      <c r="K593" s="4">
        <v>0.08</v>
      </c>
      <c r="L593" s="6">
        <f t="shared" si="20"/>
        <v>18.400000000000002</v>
      </c>
      <c r="M593" s="8">
        <f t="shared" si="21"/>
        <v>211.6</v>
      </c>
      <c r="N593" s="21">
        <f>(sales[[#This Row],[Price]]*sales[[#This Row],[Qty]])-(sales[[#This Row],[Discount_Amt]]*sales[[#This Row],[Qty]])</f>
        <v>211.6</v>
      </c>
    </row>
    <row r="594" spans="2:14" hidden="1" x14ac:dyDescent="0.35">
      <c r="B594" s="7">
        <v>2024592</v>
      </c>
      <c r="C594" s="1" t="s">
        <v>7</v>
      </c>
      <c r="D594" s="1" t="s">
        <v>29</v>
      </c>
      <c r="E594" s="1" t="s">
        <v>46</v>
      </c>
      <c r="F594" s="1" t="s">
        <v>519</v>
      </c>
      <c r="G594" s="3">
        <v>45482</v>
      </c>
      <c r="H594" s="3">
        <v>45485</v>
      </c>
      <c r="I594" s="6">
        <v>7999</v>
      </c>
      <c r="J594" s="1">
        <v>3</v>
      </c>
      <c r="K594" s="4">
        <v>0.05</v>
      </c>
      <c r="L594" s="6">
        <f t="shared" si="20"/>
        <v>399.95000000000005</v>
      </c>
      <c r="M594" s="8">
        <f t="shared" si="21"/>
        <v>23597.05</v>
      </c>
      <c r="N594" s="21">
        <f>(sales[[#This Row],[Price]]*sales[[#This Row],[Qty]])-(sales[[#This Row],[Discount_Amt]]*sales[[#This Row],[Qty]])</f>
        <v>22797.15</v>
      </c>
    </row>
    <row r="595" spans="2:14" x14ac:dyDescent="0.35">
      <c r="B595" s="7">
        <v>2024593</v>
      </c>
      <c r="C595" s="1" t="s">
        <v>10</v>
      </c>
      <c r="D595" s="1" t="s">
        <v>25</v>
      </c>
      <c r="E595" s="1" t="s">
        <v>47</v>
      </c>
      <c r="F595" s="1" t="s">
        <v>521</v>
      </c>
      <c r="G595" s="3">
        <v>45482</v>
      </c>
      <c r="H595" s="3">
        <v>45487</v>
      </c>
      <c r="I595" s="6">
        <v>850</v>
      </c>
      <c r="J595" s="1">
        <v>2</v>
      </c>
      <c r="K595" s="4">
        <v>0.05</v>
      </c>
      <c r="L595" s="6">
        <f t="shared" si="20"/>
        <v>42.5</v>
      </c>
      <c r="M595" s="8">
        <f t="shared" si="21"/>
        <v>1657.5</v>
      </c>
      <c r="N595" s="21">
        <f>(sales[[#This Row],[Price]]*sales[[#This Row],[Qty]])-(sales[[#This Row],[Discount_Amt]]*sales[[#This Row],[Qty]])</f>
        <v>1615</v>
      </c>
    </row>
    <row r="596" spans="2:14" hidden="1" x14ac:dyDescent="0.35">
      <c r="B596" s="7">
        <v>2024594</v>
      </c>
      <c r="C596" s="1" t="s">
        <v>8</v>
      </c>
      <c r="D596" s="1" t="s">
        <v>78</v>
      </c>
      <c r="E596" s="1" t="s">
        <v>48</v>
      </c>
      <c r="F596" s="1" t="s">
        <v>520</v>
      </c>
      <c r="G596" s="3">
        <v>45482</v>
      </c>
      <c r="H596" s="3">
        <v>45483</v>
      </c>
      <c r="I596" s="6">
        <v>65000</v>
      </c>
      <c r="J596" s="1">
        <v>1</v>
      </c>
      <c r="K596" s="4">
        <v>0.05</v>
      </c>
      <c r="L596" s="6">
        <f t="shared" si="20"/>
        <v>3250</v>
      </c>
      <c r="M596" s="8">
        <f t="shared" si="21"/>
        <v>61750</v>
      </c>
      <c r="N596" s="21">
        <f>(sales[[#This Row],[Price]]*sales[[#This Row],[Qty]])-(sales[[#This Row],[Discount_Amt]]*sales[[#This Row],[Qty]])</f>
        <v>61750</v>
      </c>
    </row>
    <row r="597" spans="2:14" hidden="1" x14ac:dyDescent="0.35">
      <c r="B597" s="7">
        <v>2024595</v>
      </c>
      <c r="C597" s="1" t="s">
        <v>9</v>
      </c>
      <c r="D597" s="1" t="s">
        <v>25</v>
      </c>
      <c r="E597" s="1" t="s">
        <v>49</v>
      </c>
      <c r="F597" s="1" t="s">
        <v>518</v>
      </c>
      <c r="G597" s="3">
        <v>45482</v>
      </c>
      <c r="H597" s="3">
        <v>45490</v>
      </c>
      <c r="I597" s="6">
        <v>450</v>
      </c>
      <c r="J597" s="1">
        <v>2</v>
      </c>
      <c r="K597" s="4">
        <v>0.05</v>
      </c>
      <c r="L597" s="6">
        <f t="shared" si="20"/>
        <v>22.5</v>
      </c>
      <c r="M597" s="8">
        <f t="shared" si="21"/>
        <v>877.5</v>
      </c>
      <c r="N597" s="21">
        <f>(sales[[#This Row],[Price]]*sales[[#This Row],[Qty]])-(sales[[#This Row],[Discount_Amt]]*sales[[#This Row],[Qty]])</f>
        <v>855</v>
      </c>
    </row>
    <row r="598" spans="2:14" x14ac:dyDescent="0.35">
      <c r="B598" s="7">
        <v>2024596</v>
      </c>
      <c r="C598" s="1" t="s">
        <v>11</v>
      </c>
      <c r="D598" s="1" t="s">
        <v>26</v>
      </c>
      <c r="E598" s="1" t="s">
        <v>50</v>
      </c>
      <c r="F598" s="1" t="s">
        <v>519</v>
      </c>
      <c r="G598" s="3">
        <v>45482</v>
      </c>
      <c r="H598" s="3">
        <v>45484</v>
      </c>
      <c r="I598" s="6">
        <v>1299</v>
      </c>
      <c r="J598" s="1">
        <v>1</v>
      </c>
      <c r="K598" s="4">
        <v>0.03</v>
      </c>
      <c r="L598" s="6">
        <f t="shared" si="20"/>
        <v>38.97</v>
      </c>
      <c r="M598" s="8">
        <f t="shared" si="21"/>
        <v>1260.03</v>
      </c>
      <c r="N598" s="21">
        <f>(sales[[#This Row],[Price]]*sales[[#This Row],[Qty]])-(sales[[#This Row],[Discount_Amt]]*sales[[#This Row],[Qty]])</f>
        <v>1260.03</v>
      </c>
    </row>
    <row r="599" spans="2:14" x14ac:dyDescent="0.35">
      <c r="B599" s="7">
        <v>2024597</v>
      </c>
      <c r="C599" s="1" t="s">
        <v>12</v>
      </c>
      <c r="D599" s="1" t="s">
        <v>27</v>
      </c>
      <c r="E599" s="1" t="s">
        <v>51</v>
      </c>
      <c r="F599" s="1" t="s">
        <v>520</v>
      </c>
      <c r="G599" s="3">
        <v>45482</v>
      </c>
      <c r="H599" s="3">
        <v>45485</v>
      </c>
      <c r="I599" s="6">
        <v>1700</v>
      </c>
      <c r="J599" s="1">
        <v>2</v>
      </c>
      <c r="K599" s="4">
        <v>0.1</v>
      </c>
      <c r="L599" s="6">
        <f t="shared" si="20"/>
        <v>170</v>
      </c>
      <c r="M599" s="8">
        <f t="shared" si="21"/>
        <v>3230</v>
      </c>
      <c r="N599" s="21">
        <f>(sales[[#This Row],[Price]]*sales[[#This Row],[Qty]])-(sales[[#This Row],[Discount_Amt]]*sales[[#This Row],[Qty]])</f>
        <v>3060</v>
      </c>
    </row>
    <row r="600" spans="2:14" hidden="1" x14ac:dyDescent="0.35">
      <c r="B600" s="7">
        <v>2024598</v>
      </c>
      <c r="C600" s="1" t="s">
        <v>13</v>
      </c>
      <c r="D600" s="1" t="s">
        <v>28</v>
      </c>
      <c r="E600" s="1" t="s">
        <v>506</v>
      </c>
      <c r="F600" s="1" t="s">
        <v>521</v>
      </c>
      <c r="G600" s="3">
        <v>45482</v>
      </c>
      <c r="H600" s="3">
        <v>45487</v>
      </c>
      <c r="I600" s="6">
        <v>55000</v>
      </c>
      <c r="J600" s="1">
        <v>3</v>
      </c>
      <c r="K600" s="4">
        <v>0.05</v>
      </c>
      <c r="L600" s="6">
        <f t="shared" si="20"/>
        <v>2750</v>
      </c>
      <c r="M600" s="8">
        <f t="shared" si="21"/>
        <v>162250</v>
      </c>
      <c r="N600" s="21">
        <f>(sales[[#This Row],[Price]]*sales[[#This Row],[Qty]])-(sales[[#This Row],[Discount_Amt]]*sales[[#This Row],[Qty]])</f>
        <v>156750</v>
      </c>
    </row>
    <row r="601" spans="2:14" hidden="1" x14ac:dyDescent="0.35">
      <c r="B601" s="7">
        <v>2024599</v>
      </c>
      <c r="C601" s="1" t="s">
        <v>14</v>
      </c>
      <c r="D601" s="1" t="s">
        <v>29</v>
      </c>
      <c r="E601" s="1" t="s">
        <v>507</v>
      </c>
      <c r="F601" s="1" t="s">
        <v>518</v>
      </c>
      <c r="G601" s="3">
        <v>45482</v>
      </c>
      <c r="H601" s="3">
        <v>45483</v>
      </c>
      <c r="I601" s="6">
        <v>57999</v>
      </c>
      <c r="J601" s="1">
        <v>2</v>
      </c>
      <c r="K601" s="4">
        <v>0.05</v>
      </c>
      <c r="L601" s="6">
        <f t="shared" si="20"/>
        <v>2899.9500000000003</v>
      </c>
      <c r="M601" s="8">
        <f t="shared" si="21"/>
        <v>113098.05</v>
      </c>
      <c r="N601" s="21">
        <f>(sales[[#This Row],[Price]]*sales[[#This Row],[Qty]])-(sales[[#This Row],[Discount_Amt]]*sales[[#This Row],[Qty]])</f>
        <v>110198.1</v>
      </c>
    </row>
    <row r="602" spans="2:14" hidden="1" x14ac:dyDescent="0.35">
      <c r="B602" s="7">
        <v>2024600</v>
      </c>
      <c r="C602" s="1" t="s">
        <v>15</v>
      </c>
      <c r="D602" s="1" t="s">
        <v>25</v>
      </c>
      <c r="E602" s="1" t="s">
        <v>508</v>
      </c>
      <c r="F602" s="1" t="s">
        <v>518</v>
      </c>
      <c r="G602" s="3">
        <v>45482</v>
      </c>
      <c r="H602" s="3">
        <v>45490</v>
      </c>
      <c r="I602" s="6">
        <v>1399</v>
      </c>
      <c r="J602" s="1">
        <v>7</v>
      </c>
      <c r="K602" s="4">
        <v>0.02</v>
      </c>
      <c r="L602" s="6">
        <f t="shared" si="20"/>
        <v>27.98</v>
      </c>
      <c r="M602" s="8">
        <f t="shared" si="21"/>
        <v>9765.02</v>
      </c>
      <c r="N602" s="21">
        <f>(sales[[#This Row],[Price]]*sales[[#This Row],[Qty]])-(sales[[#This Row],[Discount_Amt]]*sales[[#This Row],[Qty]])</f>
        <v>9597.14</v>
      </c>
    </row>
    <row r="603" spans="2:14" hidden="1" x14ac:dyDescent="0.35">
      <c r="B603" s="7">
        <v>2024601</v>
      </c>
      <c r="C603" s="1" t="s">
        <v>16</v>
      </c>
      <c r="D603" s="1" t="s">
        <v>30</v>
      </c>
      <c r="E603" s="1" t="s">
        <v>31</v>
      </c>
      <c r="F603" s="1" t="s">
        <v>519</v>
      </c>
      <c r="G603" s="3">
        <v>45482</v>
      </c>
      <c r="H603" s="3">
        <v>45484</v>
      </c>
      <c r="I603" s="6">
        <v>999</v>
      </c>
      <c r="J603" s="1">
        <v>2</v>
      </c>
      <c r="K603" s="4">
        <v>0.06</v>
      </c>
      <c r="L603" s="6">
        <f t="shared" si="20"/>
        <v>59.94</v>
      </c>
      <c r="M603" s="8">
        <f t="shared" si="21"/>
        <v>1938.06</v>
      </c>
      <c r="N603" s="21">
        <f>(sales[[#This Row],[Price]]*sales[[#This Row],[Qty]])-(sales[[#This Row],[Discount_Amt]]*sales[[#This Row],[Qty]])</f>
        <v>1878.12</v>
      </c>
    </row>
    <row r="604" spans="2:14" x14ac:dyDescent="0.35">
      <c r="B604" s="7">
        <v>2024602</v>
      </c>
      <c r="C604" s="1" t="s">
        <v>17</v>
      </c>
      <c r="D604" s="1" t="s">
        <v>27</v>
      </c>
      <c r="E604" s="1" t="s">
        <v>32</v>
      </c>
      <c r="F604" s="1" t="s">
        <v>521</v>
      </c>
      <c r="G604" s="3">
        <v>45482</v>
      </c>
      <c r="H604" s="3">
        <v>45485</v>
      </c>
      <c r="I604" s="6">
        <v>2099</v>
      </c>
      <c r="J604" s="1">
        <v>1</v>
      </c>
      <c r="K604" s="4">
        <v>0.15</v>
      </c>
      <c r="L604" s="6">
        <f t="shared" si="20"/>
        <v>314.84999999999997</v>
      </c>
      <c r="M604" s="8">
        <f t="shared" si="21"/>
        <v>1784.15</v>
      </c>
      <c r="N604" s="21">
        <f>(sales[[#This Row],[Price]]*sales[[#This Row],[Qty]])-(sales[[#This Row],[Discount_Amt]]*sales[[#This Row],[Qty]])</f>
        <v>1784.15</v>
      </c>
    </row>
    <row r="605" spans="2:14" hidden="1" x14ac:dyDescent="0.35">
      <c r="B605" s="7">
        <v>2024603</v>
      </c>
      <c r="C605" s="1" t="s">
        <v>18</v>
      </c>
      <c r="D605" s="1" t="s">
        <v>28</v>
      </c>
      <c r="E605" s="1" t="s">
        <v>38</v>
      </c>
      <c r="F605" s="1" t="s">
        <v>520</v>
      </c>
      <c r="G605" s="3">
        <v>45482</v>
      </c>
      <c r="H605" s="3">
        <v>45487</v>
      </c>
      <c r="I605" s="6">
        <v>11000</v>
      </c>
      <c r="J605" s="1">
        <v>1</v>
      </c>
      <c r="K605" s="4">
        <v>0.02</v>
      </c>
      <c r="L605" s="6">
        <f t="shared" si="20"/>
        <v>220</v>
      </c>
      <c r="M605" s="8">
        <f t="shared" si="21"/>
        <v>10780</v>
      </c>
      <c r="N605" s="21">
        <f>(sales[[#This Row],[Price]]*sales[[#This Row],[Qty]])-(sales[[#This Row],[Discount_Amt]]*sales[[#This Row],[Qty]])</f>
        <v>10780</v>
      </c>
    </row>
    <row r="606" spans="2:14" hidden="1" x14ac:dyDescent="0.35">
      <c r="B606" s="7">
        <v>2024604</v>
      </c>
      <c r="C606" s="1" t="s">
        <v>19</v>
      </c>
      <c r="D606" s="1" t="s">
        <v>29</v>
      </c>
      <c r="E606" s="1" t="s">
        <v>33</v>
      </c>
      <c r="F606" s="1" t="s">
        <v>518</v>
      </c>
      <c r="G606" s="3">
        <v>45482</v>
      </c>
      <c r="H606" s="3">
        <v>45483</v>
      </c>
      <c r="I606" s="6">
        <v>800</v>
      </c>
      <c r="J606" s="1">
        <v>1</v>
      </c>
      <c r="K606" s="4">
        <v>0.02</v>
      </c>
      <c r="L606" s="6">
        <f t="shared" si="20"/>
        <v>16</v>
      </c>
      <c r="M606" s="8">
        <f t="shared" si="21"/>
        <v>784</v>
      </c>
      <c r="N606" s="21">
        <f>(sales[[#This Row],[Price]]*sales[[#This Row],[Qty]])-(sales[[#This Row],[Discount_Amt]]*sales[[#This Row],[Qty]])</f>
        <v>784</v>
      </c>
    </row>
    <row r="607" spans="2:14" hidden="1" x14ac:dyDescent="0.35">
      <c r="B607" s="7">
        <v>2024605</v>
      </c>
      <c r="C607" s="1" t="s">
        <v>20</v>
      </c>
      <c r="D607" s="1" t="s">
        <v>25</v>
      </c>
      <c r="E607" s="1" t="s">
        <v>34</v>
      </c>
      <c r="F607" s="1" t="s">
        <v>519</v>
      </c>
      <c r="G607" s="3">
        <v>45482</v>
      </c>
      <c r="H607" s="3">
        <v>45490</v>
      </c>
      <c r="I607" s="6">
        <v>5500</v>
      </c>
      <c r="J607" s="1">
        <v>2</v>
      </c>
      <c r="K607" s="4">
        <v>0.02</v>
      </c>
      <c r="L607" s="6">
        <f t="shared" si="20"/>
        <v>110</v>
      </c>
      <c r="M607" s="8">
        <f t="shared" si="21"/>
        <v>10890</v>
      </c>
      <c r="N607" s="21">
        <f>(sales[[#This Row],[Price]]*sales[[#This Row],[Qty]])-(sales[[#This Row],[Discount_Amt]]*sales[[#This Row],[Qty]])</f>
        <v>10780</v>
      </c>
    </row>
    <row r="608" spans="2:14" hidden="1" x14ac:dyDescent="0.35">
      <c r="B608" s="7">
        <v>2024606</v>
      </c>
      <c r="C608" s="1" t="s">
        <v>21</v>
      </c>
      <c r="D608" s="1" t="s">
        <v>26</v>
      </c>
      <c r="E608" s="1" t="s">
        <v>35</v>
      </c>
      <c r="F608" s="1" t="s">
        <v>520</v>
      </c>
      <c r="G608" s="3">
        <v>45482</v>
      </c>
      <c r="H608" s="3">
        <v>45484</v>
      </c>
      <c r="I608" s="6">
        <v>1350</v>
      </c>
      <c r="J608" s="1">
        <v>1</v>
      </c>
      <c r="K608" s="4">
        <v>0.02</v>
      </c>
      <c r="L608" s="6">
        <f t="shared" si="20"/>
        <v>27</v>
      </c>
      <c r="M608" s="8">
        <f t="shared" si="21"/>
        <v>1323</v>
      </c>
      <c r="N608" s="21">
        <f>(sales[[#This Row],[Price]]*sales[[#This Row],[Qty]])-(sales[[#This Row],[Discount_Amt]]*sales[[#This Row],[Qty]])</f>
        <v>1323</v>
      </c>
    </row>
    <row r="609" spans="2:14" hidden="1" x14ac:dyDescent="0.35">
      <c r="B609" s="7">
        <v>2024607</v>
      </c>
      <c r="C609" s="1" t="s">
        <v>22</v>
      </c>
      <c r="D609" s="1" t="s">
        <v>27</v>
      </c>
      <c r="E609" s="1" t="s">
        <v>36</v>
      </c>
      <c r="F609" s="1" t="s">
        <v>521</v>
      </c>
      <c r="G609" s="3">
        <v>45482</v>
      </c>
      <c r="H609" s="3">
        <v>45485</v>
      </c>
      <c r="I609" s="6">
        <v>4500</v>
      </c>
      <c r="J609" s="1">
        <v>2</v>
      </c>
      <c r="K609" s="4">
        <v>0.02</v>
      </c>
      <c r="L609" s="6">
        <f t="shared" si="20"/>
        <v>90</v>
      </c>
      <c r="M609" s="8">
        <f t="shared" si="21"/>
        <v>8910</v>
      </c>
      <c r="N609" s="21">
        <f>(sales[[#This Row],[Price]]*sales[[#This Row],[Qty]])-(sales[[#This Row],[Discount_Amt]]*sales[[#This Row],[Qty]])</f>
        <v>8820</v>
      </c>
    </row>
    <row r="610" spans="2:14" hidden="1" x14ac:dyDescent="0.35">
      <c r="B610" s="7">
        <v>2024608</v>
      </c>
      <c r="C610" s="1" t="s">
        <v>23</v>
      </c>
      <c r="D610" s="1" t="s">
        <v>28</v>
      </c>
      <c r="E610" s="1" t="s">
        <v>37</v>
      </c>
      <c r="F610" s="1" t="s">
        <v>518</v>
      </c>
      <c r="G610" s="3">
        <v>45482</v>
      </c>
      <c r="H610" s="3">
        <v>45487</v>
      </c>
      <c r="I610" s="6">
        <v>2350</v>
      </c>
      <c r="J610" s="1">
        <v>7</v>
      </c>
      <c r="K610" s="4">
        <v>0.02</v>
      </c>
      <c r="L610" s="6">
        <f t="shared" si="20"/>
        <v>47</v>
      </c>
      <c r="M610" s="8">
        <f t="shared" si="21"/>
        <v>16403</v>
      </c>
      <c r="N610" s="21">
        <f>(sales[[#This Row],[Price]]*sales[[#This Row],[Qty]])-(sales[[#This Row],[Discount_Amt]]*sales[[#This Row],[Qty]])</f>
        <v>16121</v>
      </c>
    </row>
    <row r="611" spans="2:14" hidden="1" x14ac:dyDescent="0.35">
      <c r="B611" s="7">
        <v>2024609</v>
      </c>
      <c r="C611" s="1" t="s">
        <v>24</v>
      </c>
      <c r="D611" s="1" t="s">
        <v>29</v>
      </c>
      <c r="E611" s="1" t="s">
        <v>39</v>
      </c>
      <c r="F611" s="1" t="s">
        <v>518</v>
      </c>
      <c r="G611" s="3">
        <v>45482</v>
      </c>
      <c r="H611" s="3">
        <v>45483</v>
      </c>
      <c r="I611" s="6">
        <v>90</v>
      </c>
      <c r="J611" s="1">
        <v>2</v>
      </c>
      <c r="K611" s="4">
        <v>0.02</v>
      </c>
      <c r="L611" s="6">
        <f t="shared" si="20"/>
        <v>1.8</v>
      </c>
      <c r="M611" s="8">
        <f t="shared" si="21"/>
        <v>178.2</v>
      </c>
      <c r="N611" s="21">
        <f>(sales[[#This Row],[Price]]*sales[[#This Row],[Qty]])-(sales[[#This Row],[Discount_Amt]]*sales[[#This Row],[Qty]])</f>
        <v>176.4</v>
      </c>
    </row>
    <row r="612" spans="2:14" hidden="1" x14ac:dyDescent="0.35">
      <c r="B612" s="7">
        <v>2024610</v>
      </c>
      <c r="C612" s="1" t="s">
        <v>4</v>
      </c>
      <c r="D612" s="1" t="s">
        <v>25</v>
      </c>
      <c r="E612" s="1" t="s">
        <v>40</v>
      </c>
      <c r="F612" s="1" t="s">
        <v>519</v>
      </c>
      <c r="G612" s="3">
        <v>45482</v>
      </c>
      <c r="H612" s="3">
        <v>45490</v>
      </c>
      <c r="I612" s="6">
        <v>280</v>
      </c>
      <c r="J612" s="1">
        <v>2</v>
      </c>
      <c r="K612" s="4">
        <v>0.02</v>
      </c>
      <c r="L612" s="6">
        <f t="shared" si="20"/>
        <v>5.6000000000000005</v>
      </c>
      <c r="M612" s="8">
        <f t="shared" si="21"/>
        <v>554.4</v>
      </c>
      <c r="N612" s="21">
        <f>(sales[[#This Row],[Price]]*sales[[#This Row],[Qty]])-(sales[[#This Row],[Discount_Amt]]*sales[[#This Row],[Qty]])</f>
        <v>548.79999999999995</v>
      </c>
    </row>
    <row r="613" spans="2:14" hidden="1" x14ac:dyDescent="0.35">
      <c r="B613" s="7">
        <v>2024611</v>
      </c>
      <c r="C613" s="1" t="s">
        <v>5</v>
      </c>
      <c r="D613" s="1" t="s">
        <v>26</v>
      </c>
      <c r="E613" s="1" t="s">
        <v>41</v>
      </c>
      <c r="F613" s="1" t="s">
        <v>521</v>
      </c>
      <c r="G613" s="3">
        <v>45482</v>
      </c>
      <c r="H613" s="3">
        <v>45484</v>
      </c>
      <c r="I613" s="6">
        <v>70</v>
      </c>
      <c r="J613" s="1">
        <v>1</v>
      </c>
      <c r="K613" s="4">
        <v>7.0000000000000007E-2</v>
      </c>
      <c r="L613" s="6">
        <f t="shared" si="20"/>
        <v>4.9000000000000004</v>
      </c>
      <c r="M613" s="8">
        <f t="shared" si="21"/>
        <v>65.099999999999994</v>
      </c>
      <c r="N613" s="21">
        <f>(sales[[#This Row],[Price]]*sales[[#This Row],[Qty]])-(sales[[#This Row],[Discount_Amt]]*sales[[#This Row],[Qty]])</f>
        <v>65.099999999999994</v>
      </c>
    </row>
    <row r="614" spans="2:14" hidden="1" x14ac:dyDescent="0.35">
      <c r="B614" s="7">
        <v>2024612</v>
      </c>
      <c r="C614" s="1" t="s">
        <v>6</v>
      </c>
      <c r="D614" s="1" t="s">
        <v>27</v>
      </c>
      <c r="E614" s="1" t="s">
        <v>42</v>
      </c>
      <c r="F614" s="1" t="s">
        <v>520</v>
      </c>
      <c r="G614" s="3">
        <v>45482</v>
      </c>
      <c r="H614" s="3">
        <v>45485</v>
      </c>
      <c r="I614" s="6">
        <v>230</v>
      </c>
      <c r="J614" s="1">
        <v>2</v>
      </c>
      <c r="K614" s="4">
        <v>0.03</v>
      </c>
      <c r="L614" s="6">
        <f t="shared" si="20"/>
        <v>6.8999999999999995</v>
      </c>
      <c r="M614" s="8">
        <f t="shared" si="21"/>
        <v>453.1</v>
      </c>
      <c r="N614" s="21">
        <f>(sales[[#This Row],[Price]]*sales[[#This Row],[Qty]])-(sales[[#This Row],[Discount_Amt]]*sales[[#This Row],[Qty]])</f>
        <v>446.2</v>
      </c>
    </row>
    <row r="615" spans="2:14" hidden="1" x14ac:dyDescent="0.35">
      <c r="B615" s="7">
        <v>2024613</v>
      </c>
      <c r="C615" s="1" t="s">
        <v>7</v>
      </c>
      <c r="D615" s="1" t="s">
        <v>28</v>
      </c>
      <c r="E615" s="1" t="s">
        <v>43</v>
      </c>
      <c r="F615" s="1" t="s">
        <v>518</v>
      </c>
      <c r="G615" s="3">
        <v>45482</v>
      </c>
      <c r="H615" s="3">
        <v>45487</v>
      </c>
      <c r="I615" s="6">
        <v>7999</v>
      </c>
      <c r="J615" s="1">
        <v>4</v>
      </c>
      <c r="K615" s="4">
        <v>0.08</v>
      </c>
      <c r="L615" s="6">
        <f t="shared" si="20"/>
        <v>639.91999999999996</v>
      </c>
      <c r="M615" s="8">
        <f t="shared" si="21"/>
        <v>31356.080000000002</v>
      </c>
      <c r="N615" s="21">
        <f>(sales[[#This Row],[Price]]*sales[[#This Row],[Qty]])-(sales[[#This Row],[Discount_Amt]]*sales[[#This Row],[Qty]])</f>
        <v>29436.32</v>
      </c>
    </row>
    <row r="616" spans="2:14" x14ac:dyDescent="0.35">
      <c r="B616" s="7">
        <v>2024614</v>
      </c>
      <c r="C616" s="1" t="s">
        <v>10</v>
      </c>
      <c r="D616" s="1" t="s">
        <v>29</v>
      </c>
      <c r="E616" s="1" t="s">
        <v>44</v>
      </c>
      <c r="F616" s="1" t="s">
        <v>519</v>
      </c>
      <c r="G616" s="3">
        <v>45482</v>
      </c>
      <c r="H616" s="3">
        <v>45483</v>
      </c>
      <c r="I616" s="6">
        <v>850</v>
      </c>
      <c r="J616" s="1">
        <v>3</v>
      </c>
      <c r="K616" s="4">
        <v>0.05</v>
      </c>
      <c r="L616" s="6">
        <f t="shared" si="20"/>
        <v>42.5</v>
      </c>
      <c r="M616" s="8">
        <f t="shared" si="21"/>
        <v>2507.5</v>
      </c>
      <c r="N616" s="21">
        <f>(sales[[#This Row],[Price]]*sales[[#This Row],[Qty]])-(sales[[#This Row],[Discount_Amt]]*sales[[#This Row],[Qty]])</f>
        <v>2422.5</v>
      </c>
    </row>
    <row r="617" spans="2:14" hidden="1" x14ac:dyDescent="0.35">
      <c r="B617" s="7">
        <v>2024615</v>
      </c>
      <c r="C617" s="1" t="s">
        <v>8</v>
      </c>
      <c r="D617" s="1" t="s">
        <v>25</v>
      </c>
      <c r="E617" s="1" t="s">
        <v>45</v>
      </c>
      <c r="F617" s="1" t="s">
        <v>520</v>
      </c>
      <c r="G617" s="3">
        <v>45482</v>
      </c>
      <c r="H617" s="3">
        <v>45490</v>
      </c>
      <c r="I617" s="6">
        <v>65000</v>
      </c>
      <c r="J617" s="1">
        <v>2</v>
      </c>
      <c r="K617" s="4">
        <v>0.05</v>
      </c>
      <c r="L617" s="6">
        <f t="shared" si="20"/>
        <v>3250</v>
      </c>
      <c r="M617" s="8">
        <f t="shared" si="21"/>
        <v>126750</v>
      </c>
      <c r="N617" s="21">
        <f>(sales[[#This Row],[Price]]*sales[[#This Row],[Qty]])-(sales[[#This Row],[Discount_Amt]]*sales[[#This Row],[Qty]])</f>
        <v>123500</v>
      </c>
    </row>
    <row r="618" spans="2:14" hidden="1" x14ac:dyDescent="0.35">
      <c r="B618" s="7">
        <v>2024616</v>
      </c>
      <c r="C618" s="1" t="s">
        <v>9</v>
      </c>
      <c r="D618" s="1" t="s">
        <v>79</v>
      </c>
      <c r="E618" s="1" t="s">
        <v>46</v>
      </c>
      <c r="F618" s="1" t="s">
        <v>521</v>
      </c>
      <c r="G618" s="3">
        <v>45482</v>
      </c>
      <c r="H618" s="3">
        <v>45484</v>
      </c>
      <c r="I618" s="6">
        <v>450</v>
      </c>
      <c r="J618" s="1">
        <v>1</v>
      </c>
      <c r="K618" s="4">
        <v>0.05</v>
      </c>
      <c r="L618" s="6">
        <f t="shared" si="20"/>
        <v>22.5</v>
      </c>
      <c r="M618" s="8">
        <f t="shared" si="21"/>
        <v>427.5</v>
      </c>
      <c r="N618" s="21">
        <f>(sales[[#This Row],[Price]]*sales[[#This Row],[Qty]])-(sales[[#This Row],[Discount_Amt]]*sales[[#This Row],[Qty]])</f>
        <v>427.5</v>
      </c>
    </row>
    <row r="619" spans="2:14" x14ac:dyDescent="0.35">
      <c r="B619" s="7">
        <v>2024617</v>
      </c>
      <c r="C619" s="1" t="s">
        <v>11</v>
      </c>
      <c r="D619" s="1" t="s">
        <v>25</v>
      </c>
      <c r="E619" s="1" t="s">
        <v>47</v>
      </c>
      <c r="F619" s="1" t="s">
        <v>518</v>
      </c>
      <c r="G619" s="3">
        <v>45482</v>
      </c>
      <c r="H619" s="3">
        <v>45485</v>
      </c>
      <c r="I619" s="6">
        <v>1299</v>
      </c>
      <c r="J619" s="1">
        <v>1</v>
      </c>
      <c r="K619" s="4">
        <v>0.05</v>
      </c>
      <c r="L619" s="6">
        <f t="shared" si="20"/>
        <v>64.95</v>
      </c>
      <c r="M619" s="8">
        <f t="shared" si="21"/>
        <v>1234.05</v>
      </c>
      <c r="N619" s="21">
        <f>(sales[[#This Row],[Price]]*sales[[#This Row],[Qty]])-(sales[[#This Row],[Discount_Amt]]*sales[[#This Row],[Qty]])</f>
        <v>1234.05</v>
      </c>
    </row>
    <row r="620" spans="2:14" x14ac:dyDescent="0.35">
      <c r="B620" s="7">
        <v>2024618</v>
      </c>
      <c r="C620" s="1" t="s">
        <v>12</v>
      </c>
      <c r="D620" s="1" t="s">
        <v>26</v>
      </c>
      <c r="E620" s="1" t="s">
        <v>48</v>
      </c>
      <c r="F620" s="1" t="s">
        <v>518</v>
      </c>
      <c r="G620" s="3">
        <v>45482</v>
      </c>
      <c r="H620" s="3">
        <v>45487</v>
      </c>
      <c r="I620" s="6">
        <v>1700</v>
      </c>
      <c r="J620" s="1">
        <v>2</v>
      </c>
      <c r="K620" s="4">
        <v>0.03</v>
      </c>
      <c r="L620" s="6">
        <f t="shared" si="20"/>
        <v>51</v>
      </c>
      <c r="M620" s="8">
        <f t="shared" si="21"/>
        <v>3349</v>
      </c>
      <c r="N620" s="21">
        <f>(sales[[#This Row],[Price]]*sales[[#This Row],[Qty]])-(sales[[#This Row],[Discount_Amt]]*sales[[#This Row],[Qty]])</f>
        <v>3298</v>
      </c>
    </row>
    <row r="621" spans="2:14" hidden="1" x14ac:dyDescent="0.35">
      <c r="B621" s="7">
        <v>2024619</v>
      </c>
      <c r="C621" s="1" t="s">
        <v>13</v>
      </c>
      <c r="D621" s="1" t="s">
        <v>27</v>
      </c>
      <c r="E621" s="1" t="s">
        <v>49</v>
      </c>
      <c r="F621" s="1" t="s">
        <v>519</v>
      </c>
      <c r="G621" s="3">
        <v>45482</v>
      </c>
      <c r="H621" s="3">
        <v>45483</v>
      </c>
      <c r="I621" s="6">
        <v>55000</v>
      </c>
      <c r="J621" s="1">
        <v>1</v>
      </c>
      <c r="K621" s="4">
        <v>0.1</v>
      </c>
      <c r="L621" s="6">
        <f t="shared" si="20"/>
        <v>5500</v>
      </c>
      <c r="M621" s="8">
        <f t="shared" si="21"/>
        <v>49500</v>
      </c>
      <c r="N621" s="21">
        <f>(sales[[#This Row],[Price]]*sales[[#This Row],[Qty]])-(sales[[#This Row],[Discount_Amt]]*sales[[#This Row],[Qty]])</f>
        <v>49500</v>
      </c>
    </row>
    <row r="622" spans="2:14" hidden="1" x14ac:dyDescent="0.35">
      <c r="B622" s="7">
        <v>2024620</v>
      </c>
      <c r="C622" s="1" t="s">
        <v>14</v>
      </c>
      <c r="D622" s="1" t="s">
        <v>28</v>
      </c>
      <c r="E622" s="1" t="s">
        <v>50</v>
      </c>
      <c r="F622" s="1" t="s">
        <v>521</v>
      </c>
      <c r="G622" s="3">
        <v>45482</v>
      </c>
      <c r="H622" s="3">
        <v>45490</v>
      </c>
      <c r="I622" s="6">
        <v>57999</v>
      </c>
      <c r="J622" s="1">
        <v>3</v>
      </c>
      <c r="K622" s="4">
        <v>0.05</v>
      </c>
      <c r="L622" s="6">
        <f t="shared" ref="L622:L685" si="22">I622*K622</f>
        <v>2899.9500000000003</v>
      </c>
      <c r="M622" s="8">
        <f t="shared" ref="M622:M685" si="23">I622*J622-L622</f>
        <v>171097.05</v>
      </c>
      <c r="N622" s="21">
        <f>(sales[[#This Row],[Price]]*sales[[#This Row],[Qty]])-(sales[[#This Row],[Discount_Amt]]*sales[[#This Row],[Qty]])</f>
        <v>165297.15</v>
      </c>
    </row>
    <row r="623" spans="2:14" hidden="1" x14ac:dyDescent="0.35">
      <c r="B623" s="7">
        <v>2024621</v>
      </c>
      <c r="C623" s="1" t="s">
        <v>15</v>
      </c>
      <c r="D623" s="1" t="s">
        <v>29</v>
      </c>
      <c r="E623" s="1" t="s">
        <v>51</v>
      </c>
      <c r="F623" s="1" t="s">
        <v>520</v>
      </c>
      <c r="G623" s="3">
        <v>45482</v>
      </c>
      <c r="H623" s="3">
        <v>45484</v>
      </c>
      <c r="I623" s="6">
        <v>1399</v>
      </c>
      <c r="J623" s="1">
        <v>2</v>
      </c>
      <c r="K623" s="4">
        <v>0.05</v>
      </c>
      <c r="L623" s="6">
        <f t="shared" si="22"/>
        <v>69.95</v>
      </c>
      <c r="M623" s="8">
        <f t="shared" si="23"/>
        <v>2728.05</v>
      </c>
      <c r="N623" s="21">
        <f>(sales[[#This Row],[Price]]*sales[[#This Row],[Qty]])-(sales[[#This Row],[Discount_Amt]]*sales[[#This Row],[Qty]])</f>
        <v>2658.1</v>
      </c>
    </row>
    <row r="624" spans="2:14" hidden="1" x14ac:dyDescent="0.35">
      <c r="B624" s="7">
        <v>2024622</v>
      </c>
      <c r="C624" s="1" t="s">
        <v>16</v>
      </c>
      <c r="D624" s="1" t="s">
        <v>25</v>
      </c>
      <c r="E624" s="1" t="s">
        <v>506</v>
      </c>
      <c r="F624" s="1" t="s">
        <v>518</v>
      </c>
      <c r="G624" s="3">
        <v>45482</v>
      </c>
      <c r="H624" s="3">
        <v>45485</v>
      </c>
      <c r="I624" s="6">
        <v>999</v>
      </c>
      <c r="J624" s="1">
        <v>1</v>
      </c>
      <c r="K624" s="4">
        <v>0.02</v>
      </c>
      <c r="L624" s="6">
        <f t="shared" si="22"/>
        <v>19.98</v>
      </c>
      <c r="M624" s="8">
        <f t="shared" si="23"/>
        <v>979.02</v>
      </c>
      <c r="N624" s="21">
        <f>(sales[[#This Row],[Price]]*sales[[#This Row],[Qty]])-(sales[[#This Row],[Discount_Amt]]*sales[[#This Row],[Qty]])</f>
        <v>979.02</v>
      </c>
    </row>
    <row r="625" spans="2:14" x14ac:dyDescent="0.35">
      <c r="B625" s="7">
        <v>2024623</v>
      </c>
      <c r="C625" s="1" t="s">
        <v>17</v>
      </c>
      <c r="D625" s="1" t="s">
        <v>30</v>
      </c>
      <c r="E625" s="1" t="s">
        <v>507</v>
      </c>
      <c r="F625" s="1" t="s">
        <v>519</v>
      </c>
      <c r="G625" s="3">
        <v>45482</v>
      </c>
      <c r="H625" s="3">
        <v>45487</v>
      </c>
      <c r="I625" s="6">
        <v>2099</v>
      </c>
      <c r="J625" s="1">
        <v>2</v>
      </c>
      <c r="K625" s="4">
        <v>0.06</v>
      </c>
      <c r="L625" s="6">
        <f t="shared" si="22"/>
        <v>125.94</v>
      </c>
      <c r="M625" s="8">
        <f t="shared" si="23"/>
        <v>4072.06</v>
      </c>
      <c r="N625" s="21">
        <f>(sales[[#This Row],[Price]]*sales[[#This Row],[Qty]])-(sales[[#This Row],[Discount_Amt]]*sales[[#This Row],[Qty]])</f>
        <v>3946.12</v>
      </c>
    </row>
    <row r="626" spans="2:14" hidden="1" x14ac:dyDescent="0.35">
      <c r="B626" s="7">
        <v>2024624</v>
      </c>
      <c r="C626" s="1" t="s">
        <v>18</v>
      </c>
      <c r="D626" s="1" t="s">
        <v>27</v>
      </c>
      <c r="E626" s="1" t="s">
        <v>508</v>
      </c>
      <c r="F626" s="1" t="s">
        <v>520</v>
      </c>
      <c r="G626" s="3">
        <v>45482</v>
      </c>
      <c r="H626" s="3">
        <v>45483</v>
      </c>
      <c r="I626" s="6">
        <v>11000</v>
      </c>
      <c r="J626" s="1">
        <v>1</v>
      </c>
      <c r="K626" s="4">
        <v>0.15</v>
      </c>
      <c r="L626" s="6">
        <f t="shared" si="22"/>
        <v>1650</v>
      </c>
      <c r="M626" s="8">
        <f t="shared" si="23"/>
        <v>9350</v>
      </c>
      <c r="N626" s="21">
        <f>(sales[[#This Row],[Price]]*sales[[#This Row],[Qty]])-(sales[[#This Row],[Discount_Amt]]*sales[[#This Row],[Qty]])</f>
        <v>9350</v>
      </c>
    </row>
    <row r="627" spans="2:14" hidden="1" x14ac:dyDescent="0.35">
      <c r="B627" s="7">
        <v>2024625</v>
      </c>
      <c r="C627" s="1" t="s">
        <v>19</v>
      </c>
      <c r="D627" s="1" t="s">
        <v>28</v>
      </c>
      <c r="E627" s="1" t="s">
        <v>31</v>
      </c>
      <c r="F627" s="1" t="s">
        <v>521</v>
      </c>
      <c r="G627" s="3">
        <v>45482</v>
      </c>
      <c r="H627" s="3">
        <v>45490</v>
      </c>
      <c r="I627" s="6">
        <v>800</v>
      </c>
      <c r="J627" s="1">
        <v>2</v>
      </c>
      <c r="K627" s="4">
        <v>0.02</v>
      </c>
      <c r="L627" s="6">
        <f t="shared" si="22"/>
        <v>16</v>
      </c>
      <c r="M627" s="8">
        <f t="shared" si="23"/>
        <v>1584</v>
      </c>
      <c r="N627" s="21">
        <f>(sales[[#This Row],[Price]]*sales[[#This Row],[Qty]])-(sales[[#This Row],[Discount_Amt]]*sales[[#This Row],[Qty]])</f>
        <v>1568</v>
      </c>
    </row>
    <row r="628" spans="2:14" hidden="1" x14ac:dyDescent="0.35">
      <c r="B628" s="7">
        <v>2024626</v>
      </c>
      <c r="C628" s="1" t="s">
        <v>20</v>
      </c>
      <c r="D628" s="1" t="s">
        <v>29</v>
      </c>
      <c r="E628" s="1" t="s">
        <v>32</v>
      </c>
      <c r="F628" s="1" t="s">
        <v>518</v>
      </c>
      <c r="G628" s="3">
        <v>45482</v>
      </c>
      <c r="H628" s="3">
        <v>45484</v>
      </c>
      <c r="I628" s="6">
        <v>5500</v>
      </c>
      <c r="J628" s="1">
        <v>3</v>
      </c>
      <c r="K628" s="4">
        <v>0.02</v>
      </c>
      <c r="L628" s="6">
        <f t="shared" si="22"/>
        <v>110</v>
      </c>
      <c r="M628" s="8">
        <f t="shared" si="23"/>
        <v>16390</v>
      </c>
      <c r="N628" s="21">
        <f>(sales[[#This Row],[Price]]*sales[[#This Row],[Qty]])-(sales[[#This Row],[Discount_Amt]]*sales[[#This Row],[Qty]])</f>
        <v>16170</v>
      </c>
    </row>
    <row r="629" spans="2:14" hidden="1" x14ac:dyDescent="0.35">
      <c r="B629" s="7">
        <v>2024627</v>
      </c>
      <c r="C629" s="1" t="s">
        <v>21</v>
      </c>
      <c r="D629" s="1" t="s">
        <v>25</v>
      </c>
      <c r="E629" s="1" t="s">
        <v>38</v>
      </c>
      <c r="F629" s="1" t="s">
        <v>518</v>
      </c>
      <c r="G629" s="3">
        <v>45482</v>
      </c>
      <c r="H629" s="3">
        <v>45485</v>
      </c>
      <c r="I629" s="6">
        <v>1350</v>
      </c>
      <c r="J629" s="1">
        <v>2</v>
      </c>
      <c r="K629" s="4">
        <v>0.02</v>
      </c>
      <c r="L629" s="6">
        <f t="shared" si="22"/>
        <v>27</v>
      </c>
      <c r="M629" s="8">
        <f t="shared" si="23"/>
        <v>2673</v>
      </c>
      <c r="N629" s="21">
        <f>(sales[[#This Row],[Price]]*sales[[#This Row],[Qty]])-(sales[[#This Row],[Discount_Amt]]*sales[[#This Row],[Qty]])</f>
        <v>2646</v>
      </c>
    </row>
    <row r="630" spans="2:14" hidden="1" x14ac:dyDescent="0.35">
      <c r="B630" s="7">
        <v>2024628</v>
      </c>
      <c r="C630" s="1" t="s">
        <v>22</v>
      </c>
      <c r="D630" s="1" t="s">
        <v>26</v>
      </c>
      <c r="E630" s="1" t="s">
        <v>33</v>
      </c>
      <c r="F630" s="1" t="s">
        <v>519</v>
      </c>
      <c r="G630" s="3">
        <v>45482</v>
      </c>
      <c r="H630" s="3">
        <v>45487</v>
      </c>
      <c r="I630" s="6">
        <v>4500</v>
      </c>
      <c r="J630" s="1">
        <v>7</v>
      </c>
      <c r="K630" s="4">
        <v>0.02</v>
      </c>
      <c r="L630" s="6">
        <f t="shared" si="22"/>
        <v>90</v>
      </c>
      <c r="M630" s="8">
        <f t="shared" si="23"/>
        <v>31410</v>
      </c>
      <c r="N630" s="21">
        <f>(sales[[#This Row],[Price]]*sales[[#This Row],[Qty]])-(sales[[#This Row],[Discount_Amt]]*sales[[#This Row],[Qty]])</f>
        <v>30870</v>
      </c>
    </row>
    <row r="631" spans="2:14" hidden="1" x14ac:dyDescent="0.35">
      <c r="B631" s="7">
        <v>2024629</v>
      </c>
      <c r="C631" s="1" t="s">
        <v>23</v>
      </c>
      <c r="D631" s="1" t="s">
        <v>27</v>
      </c>
      <c r="E631" s="1" t="s">
        <v>34</v>
      </c>
      <c r="F631" s="1" t="s">
        <v>521</v>
      </c>
      <c r="G631" s="3">
        <v>45482</v>
      </c>
      <c r="H631" s="3">
        <v>45483</v>
      </c>
      <c r="I631" s="6">
        <v>2350</v>
      </c>
      <c r="J631" s="1">
        <v>2</v>
      </c>
      <c r="K631" s="4">
        <v>0.02</v>
      </c>
      <c r="L631" s="6">
        <f t="shared" si="22"/>
        <v>47</v>
      </c>
      <c r="M631" s="8">
        <f t="shared" si="23"/>
        <v>4653</v>
      </c>
      <c r="N631" s="21">
        <f>(sales[[#This Row],[Price]]*sales[[#This Row],[Qty]])-(sales[[#This Row],[Discount_Amt]]*sales[[#This Row],[Qty]])</f>
        <v>4606</v>
      </c>
    </row>
    <row r="632" spans="2:14" hidden="1" x14ac:dyDescent="0.35">
      <c r="B632" s="7">
        <v>2024630</v>
      </c>
      <c r="C632" s="1" t="s">
        <v>24</v>
      </c>
      <c r="D632" s="1" t="s">
        <v>28</v>
      </c>
      <c r="E632" s="1" t="s">
        <v>35</v>
      </c>
      <c r="F632" s="1" t="s">
        <v>520</v>
      </c>
      <c r="G632" s="3">
        <v>45482</v>
      </c>
      <c r="H632" s="3">
        <v>45490</v>
      </c>
      <c r="I632" s="6">
        <v>90</v>
      </c>
      <c r="J632" s="1">
        <v>1</v>
      </c>
      <c r="K632" s="4">
        <v>0.02</v>
      </c>
      <c r="L632" s="6">
        <f t="shared" si="22"/>
        <v>1.8</v>
      </c>
      <c r="M632" s="8">
        <f t="shared" si="23"/>
        <v>88.2</v>
      </c>
      <c r="N632" s="21">
        <f>(sales[[#This Row],[Price]]*sales[[#This Row],[Qty]])-(sales[[#This Row],[Discount_Amt]]*sales[[#This Row],[Qty]])</f>
        <v>88.2</v>
      </c>
    </row>
    <row r="633" spans="2:14" hidden="1" x14ac:dyDescent="0.35">
      <c r="B633" s="7">
        <v>2024631</v>
      </c>
      <c r="C633" s="1" t="s">
        <v>4</v>
      </c>
      <c r="D633" s="1" t="s">
        <v>29</v>
      </c>
      <c r="E633" s="1" t="s">
        <v>36</v>
      </c>
      <c r="F633" s="1" t="s">
        <v>518</v>
      </c>
      <c r="G633" s="3">
        <v>45482</v>
      </c>
      <c r="H633" s="3">
        <v>45484</v>
      </c>
      <c r="I633" s="6">
        <v>280</v>
      </c>
      <c r="J633" s="1">
        <v>1</v>
      </c>
      <c r="K633" s="4">
        <v>0.02</v>
      </c>
      <c r="L633" s="6">
        <f t="shared" si="22"/>
        <v>5.6000000000000005</v>
      </c>
      <c r="M633" s="8">
        <f t="shared" si="23"/>
        <v>274.39999999999998</v>
      </c>
      <c r="N633" s="21">
        <f>(sales[[#This Row],[Price]]*sales[[#This Row],[Qty]])-(sales[[#This Row],[Discount_Amt]]*sales[[#This Row],[Qty]])</f>
        <v>274.39999999999998</v>
      </c>
    </row>
    <row r="634" spans="2:14" hidden="1" x14ac:dyDescent="0.35">
      <c r="B634" s="7">
        <v>2024632</v>
      </c>
      <c r="C634" s="1" t="s">
        <v>5</v>
      </c>
      <c r="D634" s="1" t="s">
        <v>25</v>
      </c>
      <c r="E634" s="1" t="s">
        <v>37</v>
      </c>
      <c r="F634" s="1" t="s">
        <v>519</v>
      </c>
      <c r="G634" s="3">
        <v>45482</v>
      </c>
      <c r="H634" s="3">
        <v>45485</v>
      </c>
      <c r="I634" s="6">
        <v>70</v>
      </c>
      <c r="J634" s="1">
        <v>1</v>
      </c>
      <c r="K634" s="4">
        <v>0.02</v>
      </c>
      <c r="L634" s="6">
        <f t="shared" si="22"/>
        <v>1.4000000000000001</v>
      </c>
      <c r="M634" s="8">
        <f t="shared" si="23"/>
        <v>68.599999999999994</v>
      </c>
      <c r="N634" s="21">
        <f>(sales[[#This Row],[Price]]*sales[[#This Row],[Qty]])-(sales[[#This Row],[Discount_Amt]]*sales[[#This Row],[Qty]])</f>
        <v>68.599999999999994</v>
      </c>
    </row>
    <row r="635" spans="2:14" hidden="1" x14ac:dyDescent="0.35">
      <c r="B635" s="7">
        <v>2024633</v>
      </c>
      <c r="C635" s="1" t="s">
        <v>6</v>
      </c>
      <c r="D635" s="1" t="s">
        <v>26</v>
      </c>
      <c r="E635" s="1" t="s">
        <v>39</v>
      </c>
      <c r="F635" s="1" t="s">
        <v>520</v>
      </c>
      <c r="G635" s="3">
        <v>45482</v>
      </c>
      <c r="H635" s="3">
        <v>45487</v>
      </c>
      <c r="I635" s="6">
        <v>230</v>
      </c>
      <c r="J635" s="1">
        <v>2</v>
      </c>
      <c r="K635" s="4">
        <v>7.0000000000000007E-2</v>
      </c>
      <c r="L635" s="6">
        <f t="shared" si="22"/>
        <v>16.100000000000001</v>
      </c>
      <c r="M635" s="8">
        <f t="shared" si="23"/>
        <v>443.9</v>
      </c>
      <c r="N635" s="21">
        <f>(sales[[#This Row],[Price]]*sales[[#This Row],[Qty]])-(sales[[#This Row],[Discount_Amt]]*sales[[#This Row],[Qty]])</f>
        <v>427.8</v>
      </c>
    </row>
    <row r="636" spans="2:14" hidden="1" x14ac:dyDescent="0.35">
      <c r="B636" s="7">
        <v>2024634</v>
      </c>
      <c r="C636" s="1" t="s">
        <v>7</v>
      </c>
      <c r="D636" s="1" t="s">
        <v>27</v>
      </c>
      <c r="E636" s="1" t="s">
        <v>40</v>
      </c>
      <c r="F636" s="1" t="s">
        <v>521</v>
      </c>
      <c r="G636" s="3">
        <v>45482</v>
      </c>
      <c r="H636" s="3">
        <v>45483</v>
      </c>
      <c r="I636" s="6">
        <v>7999</v>
      </c>
      <c r="J636" s="1">
        <v>1</v>
      </c>
      <c r="K636" s="4">
        <v>0.03</v>
      </c>
      <c r="L636" s="6">
        <f t="shared" si="22"/>
        <v>239.97</v>
      </c>
      <c r="M636" s="8">
        <f t="shared" si="23"/>
        <v>7759.03</v>
      </c>
      <c r="N636" s="21">
        <f>(sales[[#This Row],[Price]]*sales[[#This Row],[Qty]])-(sales[[#This Row],[Discount_Amt]]*sales[[#This Row],[Qty]])</f>
        <v>7759.03</v>
      </c>
    </row>
    <row r="637" spans="2:14" x14ac:dyDescent="0.35">
      <c r="B637" s="7">
        <v>2024635</v>
      </c>
      <c r="C637" s="1" t="s">
        <v>10</v>
      </c>
      <c r="D637" s="1" t="s">
        <v>28</v>
      </c>
      <c r="E637" s="1" t="s">
        <v>41</v>
      </c>
      <c r="F637" s="1" t="s">
        <v>518</v>
      </c>
      <c r="G637" s="3">
        <v>45482</v>
      </c>
      <c r="H637" s="3">
        <v>45490</v>
      </c>
      <c r="I637" s="6">
        <v>850</v>
      </c>
      <c r="J637" s="1">
        <v>2</v>
      </c>
      <c r="K637" s="4">
        <v>0.08</v>
      </c>
      <c r="L637" s="6">
        <f t="shared" si="22"/>
        <v>68</v>
      </c>
      <c r="M637" s="8">
        <f t="shared" si="23"/>
        <v>1632</v>
      </c>
      <c r="N637" s="21">
        <f>(sales[[#This Row],[Price]]*sales[[#This Row],[Qty]])-(sales[[#This Row],[Discount_Amt]]*sales[[#This Row],[Qty]])</f>
        <v>1564</v>
      </c>
    </row>
    <row r="638" spans="2:14" hidden="1" x14ac:dyDescent="0.35">
      <c r="B638" s="7">
        <v>2024636</v>
      </c>
      <c r="C638" s="1" t="s">
        <v>8</v>
      </c>
      <c r="D638" s="1" t="s">
        <v>29</v>
      </c>
      <c r="E638" s="1" t="s">
        <v>42</v>
      </c>
      <c r="F638" s="1" t="s">
        <v>518</v>
      </c>
      <c r="G638" s="3">
        <v>45482</v>
      </c>
      <c r="H638" s="3">
        <v>45484</v>
      </c>
      <c r="I638" s="6">
        <v>65000</v>
      </c>
      <c r="J638" s="1">
        <v>7</v>
      </c>
      <c r="K638" s="4">
        <v>0.05</v>
      </c>
      <c r="L638" s="6">
        <f t="shared" si="22"/>
        <v>3250</v>
      </c>
      <c r="M638" s="8">
        <f t="shared" si="23"/>
        <v>451750</v>
      </c>
      <c r="N638" s="21">
        <f>(sales[[#This Row],[Price]]*sales[[#This Row],[Qty]])-(sales[[#This Row],[Discount_Amt]]*sales[[#This Row],[Qty]])</f>
        <v>432250</v>
      </c>
    </row>
    <row r="639" spans="2:14" hidden="1" x14ac:dyDescent="0.35">
      <c r="B639" s="7">
        <v>2024637</v>
      </c>
      <c r="C639" s="1" t="s">
        <v>9</v>
      </c>
      <c r="D639" s="1" t="s">
        <v>25</v>
      </c>
      <c r="E639" s="1" t="s">
        <v>43</v>
      </c>
      <c r="F639" s="1" t="s">
        <v>519</v>
      </c>
      <c r="G639" s="3">
        <v>45482</v>
      </c>
      <c r="H639" s="3">
        <v>45485</v>
      </c>
      <c r="I639" s="6">
        <v>450</v>
      </c>
      <c r="J639" s="1">
        <v>2</v>
      </c>
      <c r="K639" s="4">
        <v>0.05</v>
      </c>
      <c r="L639" s="6">
        <f t="shared" si="22"/>
        <v>22.5</v>
      </c>
      <c r="M639" s="8">
        <f t="shared" si="23"/>
        <v>877.5</v>
      </c>
      <c r="N639" s="21">
        <f>(sales[[#This Row],[Price]]*sales[[#This Row],[Qty]])-(sales[[#This Row],[Discount_Amt]]*sales[[#This Row],[Qty]])</f>
        <v>855</v>
      </c>
    </row>
    <row r="640" spans="2:14" x14ac:dyDescent="0.35">
      <c r="B640" s="7">
        <v>2024638</v>
      </c>
      <c r="C640" s="1" t="s">
        <v>11</v>
      </c>
      <c r="D640" s="1" t="s">
        <v>80</v>
      </c>
      <c r="E640" s="1" t="s">
        <v>44</v>
      </c>
      <c r="F640" s="1" t="s">
        <v>521</v>
      </c>
      <c r="G640" s="3">
        <v>45482</v>
      </c>
      <c r="H640" s="3">
        <v>45487</v>
      </c>
      <c r="I640" s="6">
        <v>1299</v>
      </c>
      <c r="J640" s="1">
        <v>2</v>
      </c>
      <c r="K640" s="4">
        <v>0.05</v>
      </c>
      <c r="L640" s="6">
        <f t="shared" si="22"/>
        <v>64.95</v>
      </c>
      <c r="M640" s="8">
        <f t="shared" si="23"/>
        <v>2533.0500000000002</v>
      </c>
      <c r="N640" s="21">
        <f>(sales[[#This Row],[Price]]*sales[[#This Row],[Qty]])-(sales[[#This Row],[Discount_Amt]]*sales[[#This Row],[Qty]])</f>
        <v>2468.1</v>
      </c>
    </row>
    <row r="641" spans="2:14" x14ac:dyDescent="0.35">
      <c r="B641" s="7">
        <v>2024639</v>
      </c>
      <c r="C641" s="1" t="s">
        <v>12</v>
      </c>
      <c r="D641" s="1" t="s">
        <v>25</v>
      </c>
      <c r="E641" s="1" t="s">
        <v>45</v>
      </c>
      <c r="F641" s="1" t="s">
        <v>520</v>
      </c>
      <c r="G641" s="3">
        <v>45482</v>
      </c>
      <c r="H641" s="3">
        <v>45483</v>
      </c>
      <c r="I641" s="6">
        <v>1700</v>
      </c>
      <c r="J641" s="1">
        <v>1</v>
      </c>
      <c r="K641" s="4">
        <v>0.05</v>
      </c>
      <c r="L641" s="6">
        <f t="shared" si="22"/>
        <v>85</v>
      </c>
      <c r="M641" s="8">
        <f t="shared" si="23"/>
        <v>1615</v>
      </c>
      <c r="N641" s="21">
        <f>(sales[[#This Row],[Price]]*sales[[#This Row],[Qty]])-(sales[[#This Row],[Discount_Amt]]*sales[[#This Row],[Qty]])</f>
        <v>1615</v>
      </c>
    </row>
    <row r="642" spans="2:14" hidden="1" x14ac:dyDescent="0.35">
      <c r="B642" s="7">
        <v>2024640</v>
      </c>
      <c r="C642" s="1" t="s">
        <v>13</v>
      </c>
      <c r="D642" s="1" t="s">
        <v>26</v>
      </c>
      <c r="E642" s="1" t="s">
        <v>46</v>
      </c>
      <c r="F642" s="1" t="s">
        <v>518</v>
      </c>
      <c r="G642" s="3">
        <v>45482</v>
      </c>
      <c r="H642" s="3">
        <v>45490</v>
      </c>
      <c r="I642" s="6">
        <v>55000</v>
      </c>
      <c r="J642" s="1">
        <v>2</v>
      </c>
      <c r="K642" s="4">
        <v>0.03</v>
      </c>
      <c r="L642" s="6">
        <f t="shared" si="22"/>
        <v>1650</v>
      </c>
      <c r="M642" s="8">
        <f t="shared" si="23"/>
        <v>108350</v>
      </c>
      <c r="N642" s="21">
        <f>(sales[[#This Row],[Price]]*sales[[#This Row],[Qty]])-(sales[[#This Row],[Discount_Amt]]*sales[[#This Row],[Qty]])</f>
        <v>106700</v>
      </c>
    </row>
    <row r="643" spans="2:14" hidden="1" x14ac:dyDescent="0.35">
      <c r="B643" s="7">
        <v>2024641</v>
      </c>
      <c r="C643" s="1" t="s">
        <v>14</v>
      </c>
      <c r="D643" s="1" t="s">
        <v>27</v>
      </c>
      <c r="E643" s="1" t="s">
        <v>47</v>
      </c>
      <c r="F643" s="1" t="s">
        <v>519</v>
      </c>
      <c r="G643" s="3">
        <v>45482</v>
      </c>
      <c r="H643" s="3">
        <v>45484</v>
      </c>
      <c r="I643" s="6">
        <v>57999</v>
      </c>
      <c r="J643" s="1">
        <v>4</v>
      </c>
      <c r="K643" s="4">
        <v>0.1</v>
      </c>
      <c r="L643" s="6">
        <f t="shared" si="22"/>
        <v>5799.9000000000005</v>
      </c>
      <c r="M643" s="8">
        <f t="shared" si="23"/>
        <v>226196.1</v>
      </c>
      <c r="N643" s="21">
        <f>(sales[[#This Row],[Price]]*sales[[#This Row],[Qty]])-(sales[[#This Row],[Discount_Amt]]*sales[[#This Row],[Qty]])</f>
        <v>208796.4</v>
      </c>
    </row>
    <row r="644" spans="2:14" hidden="1" x14ac:dyDescent="0.35">
      <c r="B644" s="7">
        <v>2024642</v>
      </c>
      <c r="C644" s="1" t="s">
        <v>15</v>
      </c>
      <c r="D644" s="1" t="s">
        <v>28</v>
      </c>
      <c r="E644" s="1" t="s">
        <v>48</v>
      </c>
      <c r="F644" s="1" t="s">
        <v>520</v>
      </c>
      <c r="G644" s="3">
        <v>45482</v>
      </c>
      <c r="H644" s="3">
        <v>45485</v>
      </c>
      <c r="I644" s="6">
        <v>1399</v>
      </c>
      <c r="J644" s="1">
        <v>3</v>
      </c>
      <c r="K644" s="4">
        <v>0.05</v>
      </c>
      <c r="L644" s="6">
        <f t="shared" si="22"/>
        <v>69.95</v>
      </c>
      <c r="M644" s="8">
        <f t="shared" si="23"/>
        <v>4127.05</v>
      </c>
      <c r="N644" s="21">
        <f>(sales[[#This Row],[Price]]*sales[[#This Row],[Qty]])-(sales[[#This Row],[Discount_Amt]]*sales[[#This Row],[Qty]])</f>
        <v>3987.15</v>
      </c>
    </row>
    <row r="645" spans="2:14" hidden="1" x14ac:dyDescent="0.35">
      <c r="B645" s="7">
        <v>2024643</v>
      </c>
      <c r="C645" s="1" t="s">
        <v>16</v>
      </c>
      <c r="D645" s="1" t="s">
        <v>29</v>
      </c>
      <c r="E645" s="1" t="s">
        <v>49</v>
      </c>
      <c r="F645" s="1" t="s">
        <v>521</v>
      </c>
      <c r="G645" s="3">
        <v>45482</v>
      </c>
      <c r="H645" s="3">
        <v>45487</v>
      </c>
      <c r="I645" s="6">
        <v>999</v>
      </c>
      <c r="J645" s="1">
        <v>2</v>
      </c>
      <c r="K645" s="4">
        <v>0.05</v>
      </c>
      <c r="L645" s="6">
        <f t="shared" si="22"/>
        <v>49.95</v>
      </c>
      <c r="M645" s="8">
        <f t="shared" si="23"/>
        <v>1948.05</v>
      </c>
      <c r="N645" s="21">
        <f>(sales[[#This Row],[Price]]*sales[[#This Row],[Qty]])-(sales[[#This Row],[Discount_Amt]]*sales[[#This Row],[Qty]])</f>
        <v>1898.1</v>
      </c>
    </row>
    <row r="646" spans="2:14" x14ac:dyDescent="0.35">
      <c r="B646" s="7">
        <v>2024644</v>
      </c>
      <c r="C646" s="1" t="s">
        <v>17</v>
      </c>
      <c r="D646" s="1" t="s">
        <v>25</v>
      </c>
      <c r="E646" s="1" t="s">
        <v>50</v>
      </c>
      <c r="F646" s="1" t="s">
        <v>518</v>
      </c>
      <c r="G646" s="3">
        <v>45482</v>
      </c>
      <c r="H646" s="3">
        <v>45483</v>
      </c>
      <c r="I646" s="6">
        <v>2099</v>
      </c>
      <c r="J646" s="1">
        <v>1</v>
      </c>
      <c r="K646" s="4">
        <v>0.02</v>
      </c>
      <c r="L646" s="6">
        <f t="shared" si="22"/>
        <v>41.980000000000004</v>
      </c>
      <c r="M646" s="8">
        <f t="shared" si="23"/>
        <v>2057.02</v>
      </c>
      <c r="N646" s="21">
        <f>(sales[[#This Row],[Price]]*sales[[#This Row],[Qty]])-(sales[[#This Row],[Discount_Amt]]*sales[[#This Row],[Qty]])</f>
        <v>2057.02</v>
      </c>
    </row>
    <row r="647" spans="2:14" hidden="1" x14ac:dyDescent="0.35">
      <c r="B647" s="7">
        <v>2024645</v>
      </c>
      <c r="C647" s="1" t="s">
        <v>18</v>
      </c>
      <c r="D647" s="1" t="s">
        <v>30</v>
      </c>
      <c r="E647" s="1" t="s">
        <v>51</v>
      </c>
      <c r="F647" s="1" t="s">
        <v>518</v>
      </c>
      <c r="G647" s="3">
        <v>45482</v>
      </c>
      <c r="H647" s="3">
        <v>45490</v>
      </c>
      <c r="I647" s="6">
        <v>11000</v>
      </c>
      <c r="J647" s="1">
        <v>1</v>
      </c>
      <c r="K647" s="4">
        <v>0.06</v>
      </c>
      <c r="L647" s="6">
        <f t="shared" si="22"/>
        <v>660</v>
      </c>
      <c r="M647" s="8">
        <f t="shared" si="23"/>
        <v>10340</v>
      </c>
      <c r="N647" s="21">
        <f>(sales[[#This Row],[Price]]*sales[[#This Row],[Qty]])-(sales[[#This Row],[Discount_Amt]]*sales[[#This Row],[Qty]])</f>
        <v>10340</v>
      </c>
    </row>
    <row r="648" spans="2:14" hidden="1" x14ac:dyDescent="0.35">
      <c r="B648" s="7">
        <v>2024646</v>
      </c>
      <c r="C648" s="1" t="s">
        <v>19</v>
      </c>
      <c r="D648" s="1" t="s">
        <v>27</v>
      </c>
      <c r="E648" s="1" t="s">
        <v>506</v>
      </c>
      <c r="F648" s="1" t="s">
        <v>519</v>
      </c>
      <c r="G648" s="3">
        <v>45482</v>
      </c>
      <c r="H648" s="3">
        <v>45484</v>
      </c>
      <c r="I648" s="6">
        <v>800</v>
      </c>
      <c r="J648" s="1">
        <v>2</v>
      </c>
      <c r="K648" s="4">
        <v>0.15</v>
      </c>
      <c r="L648" s="6">
        <f t="shared" si="22"/>
        <v>120</v>
      </c>
      <c r="M648" s="8">
        <f t="shared" si="23"/>
        <v>1480</v>
      </c>
      <c r="N648" s="21">
        <f>(sales[[#This Row],[Price]]*sales[[#This Row],[Qty]])-(sales[[#This Row],[Discount_Amt]]*sales[[#This Row],[Qty]])</f>
        <v>1360</v>
      </c>
    </row>
    <row r="649" spans="2:14" hidden="1" x14ac:dyDescent="0.35">
      <c r="B649" s="7">
        <v>2024647</v>
      </c>
      <c r="C649" s="1" t="s">
        <v>20</v>
      </c>
      <c r="D649" s="1" t="s">
        <v>28</v>
      </c>
      <c r="E649" s="1" t="s">
        <v>507</v>
      </c>
      <c r="F649" s="1" t="s">
        <v>521</v>
      </c>
      <c r="G649" s="3">
        <v>45482</v>
      </c>
      <c r="H649" s="3">
        <v>45485</v>
      </c>
      <c r="I649" s="6">
        <v>5500</v>
      </c>
      <c r="J649" s="1">
        <v>1</v>
      </c>
      <c r="K649" s="4">
        <v>0.02</v>
      </c>
      <c r="L649" s="6">
        <f t="shared" si="22"/>
        <v>110</v>
      </c>
      <c r="M649" s="8">
        <f t="shared" si="23"/>
        <v>5390</v>
      </c>
      <c r="N649" s="21">
        <f>(sales[[#This Row],[Price]]*sales[[#This Row],[Qty]])-(sales[[#This Row],[Discount_Amt]]*sales[[#This Row],[Qty]])</f>
        <v>5390</v>
      </c>
    </row>
    <row r="650" spans="2:14" hidden="1" x14ac:dyDescent="0.35">
      <c r="B650" s="7">
        <v>2024648</v>
      </c>
      <c r="C650" s="1" t="s">
        <v>21</v>
      </c>
      <c r="D650" s="1" t="s">
        <v>29</v>
      </c>
      <c r="E650" s="1" t="s">
        <v>508</v>
      </c>
      <c r="F650" s="1" t="s">
        <v>520</v>
      </c>
      <c r="G650" s="3">
        <v>45482</v>
      </c>
      <c r="H650" s="3">
        <v>45487</v>
      </c>
      <c r="I650" s="6">
        <v>1350</v>
      </c>
      <c r="J650" s="1">
        <v>3</v>
      </c>
      <c r="K650" s="4">
        <v>0.02</v>
      </c>
      <c r="L650" s="6">
        <f t="shared" si="22"/>
        <v>27</v>
      </c>
      <c r="M650" s="8">
        <f t="shared" si="23"/>
        <v>4023</v>
      </c>
      <c r="N650" s="21">
        <f>(sales[[#This Row],[Price]]*sales[[#This Row],[Qty]])-(sales[[#This Row],[Discount_Amt]]*sales[[#This Row],[Qty]])</f>
        <v>3969</v>
      </c>
    </row>
    <row r="651" spans="2:14" hidden="1" x14ac:dyDescent="0.35">
      <c r="B651" s="7">
        <v>2024649</v>
      </c>
      <c r="C651" s="1" t="s">
        <v>22</v>
      </c>
      <c r="D651" s="1" t="s">
        <v>25</v>
      </c>
      <c r="E651" s="1" t="s">
        <v>31</v>
      </c>
      <c r="F651" s="1" t="s">
        <v>518</v>
      </c>
      <c r="G651" s="3">
        <v>45482</v>
      </c>
      <c r="H651" s="3">
        <v>45483</v>
      </c>
      <c r="I651" s="6">
        <v>4500</v>
      </c>
      <c r="J651" s="1">
        <v>2</v>
      </c>
      <c r="K651" s="4">
        <v>0.02</v>
      </c>
      <c r="L651" s="6">
        <f t="shared" si="22"/>
        <v>90</v>
      </c>
      <c r="M651" s="8">
        <f t="shared" si="23"/>
        <v>8910</v>
      </c>
      <c r="N651" s="21">
        <f>(sales[[#This Row],[Price]]*sales[[#This Row],[Qty]])-(sales[[#This Row],[Discount_Amt]]*sales[[#This Row],[Qty]])</f>
        <v>8820</v>
      </c>
    </row>
    <row r="652" spans="2:14" hidden="1" x14ac:dyDescent="0.35">
      <c r="B652" s="7">
        <v>2024650</v>
      </c>
      <c r="C652" s="1" t="s">
        <v>23</v>
      </c>
      <c r="D652" s="1" t="s">
        <v>26</v>
      </c>
      <c r="E652" s="1" t="s">
        <v>32</v>
      </c>
      <c r="F652" s="1" t="s">
        <v>519</v>
      </c>
      <c r="G652" s="3">
        <v>45482</v>
      </c>
      <c r="H652" s="3">
        <v>45490</v>
      </c>
      <c r="I652" s="6">
        <v>2350</v>
      </c>
      <c r="J652" s="1">
        <v>1</v>
      </c>
      <c r="K652" s="4">
        <v>0.02</v>
      </c>
      <c r="L652" s="6">
        <f t="shared" si="22"/>
        <v>47</v>
      </c>
      <c r="M652" s="8">
        <f t="shared" si="23"/>
        <v>2303</v>
      </c>
      <c r="N652" s="21">
        <f>(sales[[#This Row],[Price]]*sales[[#This Row],[Qty]])-(sales[[#This Row],[Discount_Amt]]*sales[[#This Row],[Qty]])</f>
        <v>2303</v>
      </c>
    </row>
    <row r="653" spans="2:14" hidden="1" x14ac:dyDescent="0.35">
      <c r="B653" s="7">
        <v>2024651</v>
      </c>
      <c r="C653" s="1" t="s">
        <v>24</v>
      </c>
      <c r="D653" s="1" t="s">
        <v>27</v>
      </c>
      <c r="E653" s="1" t="s">
        <v>38</v>
      </c>
      <c r="F653" s="1" t="s">
        <v>520</v>
      </c>
      <c r="G653" s="3">
        <v>45482</v>
      </c>
      <c r="H653" s="3">
        <v>45484</v>
      </c>
      <c r="I653" s="6">
        <v>90</v>
      </c>
      <c r="J653" s="1">
        <v>2</v>
      </c>
      <c r="K653" s="4">
        <v>0.02</v>
      </c>
      <c r="L653" s="6">
        <f t="shared" si="22"/>
        <v>1.8</v>
      </c>
      <c r="M653" s="8">
        <f t="shared" si="23"/>
        <v>178.2</v>
      </c>
      <c r="N653" s="21">
        <f>(sales[[#This Row],[Price]]*sales[[#This Row],[Qty]])-(sales[[#This Row],[Discount_Amt]]*sales[[#This Row],[Qty]])</f>
        <v>176.4</v>
      </c>
    </row>
    <row r="654" spans="2:14" hidden="1" x14ac:dyDescent="0.35">
      <c r="B654" s="7">
        <v>2024652</v>
      </c>
      <c r="C654" s="1" t="s">
        <v>4</v>
      </c>
      <c r="D654" s="1" t="s">
        <v>28</v>
      </c>
      <c r="E654" s="1" t="s">
        <v>33</v>
      </c>
      <c r="F654" s="1" t="s">
        <v>521</v>
      </c>
      <c r="G654" s="3">
        <v>45482</v>
      </c>
      <c r="H654" s="3">
        <v>45485</v>
      </c>
      <c r="I654" s="6">
        <v>280</v>
      </c>
      <c r="J654" s="1">
        <v>1</v>
      </c>
      <c r="K654" s="4">
        <v>0.02</v>
      </c>
      <c r="L654" s="6">
        <f t="shared" si="22"/>
        <v>5.6000000000000005</v>
      </c>
      <c r="M654" s="8">
        <f t="shared" si="23"/>
        <v>274.39999999999998</v>
      </c>
      <c r="N654" s="21">
        <f>(sales[[#This Row],[Price]]*sales[[#This Row],[Qty]])-(sales[[#This Row],[Discount_Amt]]*sales[[#This Row],[Qty]])</f>
        <v>274.39999999999998</v>
      </c>
    </row>
    <row r="655" spans="2:14" hidden="1" x14ac:dyDescent="0.35">
      <c r="B655" s="7">
        <v>2024653</v>
      </c>
      <c r="C655" s="1" t="s">
        <v>5</v>
      </c>
      <c r="D655" s="1" t="s">
        <v>29</v>
      </c>
      <c r="E655" s="1" t="s">
        <v>34</v>
      </c>
      <c r="F655" s="1" t="s">
        <v>518</v>
      </c>
      <c r="G655" s="3">
        <v>45482</v>
      </c>
      <c r="H655" s="3">
        <v>45487</v>
      </c>
      <c r="I655" s="6">
        <v>70</v>
      </c>
      <c r="J655" s="1">
        <v>2</v>
      </c>
      <c r="K655" s="4">
        <v>0.02</v>
      </c>
      <c r="L655" s="6">
        <f t="shared" si="22"/>
        <v>1.4000000000000001</v>
      </c>
      <c r="M655" s="8">
        <f t="shared" si="23"/>
        <v>138.6</v>
      </c>
      <c r="N655" s="21">
        <f>(sales[[#This Row],[Price]]*sales[[#This Row],[Qty]])-(sales[[#This Row],[Discount_Amt]]*sales[[#This Row],[Qty]])</f>
        <v>137.19999999999999</v>
      </c>
    </row>
    <row r="656" spans="2:14" hidden="1" x14ac:dyDescent="0.35">
      <c r="B656" s="7">
        <v>2024654</v>
      </c>
      <c r="C656" s="1" t="s">
        <v>6</v>
      </c>
      <c r="D656" s="1" t="s">
        <v>25</v>
      </c>
      <c r="E656" s="1" t="s">
        <v>35</v>
      </c>
      <c r="F656" s="1" t="s">
        <v>518</v>
      </c>
      <c r="G656" s="3">
        <v>45482</v>
      </c>
      <c r="H656" s="3">
        <v>45483</v>
      </c>
      <c r="I656" s="6">
        <v>230</v>
      </c>
      <c r="J656" s="1">
        <v>3</v>
      </c>
      <c r="K656" s="4">
        <v>0.02</v>
      </c>
      <c r="L656" s="6">
        <f t="shared" si="22"/>
        <v>4.6000000000000005</v>
      </c>
      <c r="M656" s="8">
        <f t="shared" si="23"/>
        <v>685.4</v>
      </c>
      <c r="N656" s="21">
        <f>(sales[[#This Row],[Price]]*sales[[#This Row],[Qty]])-(sales[[#This Row],[Discount_Amt]]*sales[[#This Row],[Qty]])</f>
        <v>676.2</v>
      </c>
    </row>
    <row r="657" spans="2:14" hidden="1" x14ac:dyDescent="0.35">
      <c r="B657" s="7">
        <v>2024655</v>
      </c>
      <c r="C657" s="1" t="s">
        <v>7</v>
      </c>
      <c r="D657" s="1" t="s">
        <v>26</v>
      </c>
      <c r="E657" s="1" t="s">
        <v>36</v>
      </c>
      <c r="F657" s="1" t="s">
        <v>519</v>
      </c>
      <c r="G657" s="3">
        <v>45482</v>
      </c>
      <c r="H657" s="3">
        <v>45490</v>
      </c>
      <c r="I657" s="6">
        <v>7999</v>
      </c>
      <c r="J657" s="1">
        <v>2</v>
      </c>
      <c r="K657" s="4">
        <v>7.0000000000000007E-2</v>
      </c>
      <c r="L657" s="6">
        <f t="shared" si="22"/>
        <v>559.93000000000006</v>
      </c>
      <c r="M657" s="8">
        <f t="shared" si="23"/>
        <v>15438.07</v>
      </c>
      <c r="N657" s="21">
        <f>(sales[[#This Row],[Price]]*sales[[#This Row],[Qty]])-(sales[[#This Row],[Discount_Amt]]*sales[[#This Row],[Qty]])</f>
        <v>14878.14</v>
      </c>
    </row>
    <row r="658" spans="2:14" x14ac:dyDescent="0.35">
      <c r="B658" s="7">
        <v>2024656</v>
      </c>
      <c r="C658" s="1" t="s">
        <v>10</v>
      </c>
      <c r="D658" s="1" t="s">
        <v>27</v>
      </c>
      <c r="E658" s="1" t="s">
        <v>37</v>
      </c>
      <c r="F658" s="1" t="s">
        <v>521</v>
      </c>
      <c r="G658" s="3">
        <v>45482</v>
      </c>
      <c r="H658" s="3">
        <v>45484</v>
      </c>
      <c r="I658" s="6">
        <v>850</v>
      </c>
      <c r="J658" s="1">
        <v>7</v>
      </c>
      <c r="K658" s="4">
        <v>0.03</v>
      </c>
      <c r="L658" s="6">
        <f t="shared" si="22"/>
        <v>25.5</v>
      </c>
      <c r="M658" s="8">
        <f t="shared" si="23"/>
        <v>5924.5</v>
      </c>
      <c r="N658" s="21">
        <f>(sales[[#This Row],[Price]]*sales[[#This Row],[Qty]])-(sales[[#This Row],[Discount_Amt]]*sales[[#This Row],[Qty]])</f>
        <v>5771.5</v>
      </c>
    </row>
    <row r="659" spans="2:14" hidden="1" x14ac:dyDescent="0.35">
      <c r="B659" s="7">
        <v>2024657</v>
      </c>
      <c r="C659" s="1" t="s">
        <v>8</v>
      </c>
      <c r="D659" s="1" t="s">
        <v>28</v>
      </c>
      <c r="E659" s="1" t="s">
        <v>39</v>
      </c>
      <c r="F659" s="1" t="s">
        <v>520</v>
      </c>
      <c r="G659" s="3">
        <v>45482</v>
      </c>
      <c r="H659" s="3">
        <v>45485</v>
      </c>
      <c r="I659" s="6">
        <v>65000</v>
      </c>
      <c r="J659" s="1">
        <v>2</v>
      </c>
      <c r="K659" s="4">
        <v>0.08</v>
      </c>
      <c r="L659" s="6">
        <f t="shared" si="22"/>
        <v>5200</v>
      </c>
      <c r="M659" s="8">
        <f t="shared" si="23"/>
        <v>124800</v>
      </c>
      <c r="N659" s="21">
        <f>(sales[[#This Row],[Price]]*sales[[#This Row],[Qty]])-(sales[[#This Row],[Discount_Amt]]*sales[[#This Row],[Qty]])</f>
        <v>119600</v>
      </c>
    </row>
    <row r="660" spans="2:14" hidden="1" x14ac:dyDescent="0.35">
      <c r="B660" s="7">
        <v>2024658</v>
      </c>
      <c r="C660" s="1" t="s">
        <v>9</v>
      </c>
      <c r="D660" s="1" t="s">
        <v>29</v>
      </c>
      <c r="E660" s="1" t="s">
        <v>40</v>
      </c>
      <c r="F660" s="1" t="s">
        <v>518</v>
      </c>
      <c r="G660" s="3">
        <v>45482</v>
      </c>
      <c r="H660" s="3">
        <v>45487</v>
      </c>
      <c r="I660" s="6">
        <v>450</v>
      </c>
      <c r="J660" s="1">
        <v>1</v>
      </c>
      <c r="K660" s="4">
        <v>0.05</v>
      </c>
      <c r="L660" s="6">
        <f t="shared" si="22"/>
        <v>22.5</v>
      </c>
      <c r="M660" s="8">
        <f t="shared" si="23"/>
        <v>427.5</v>
      </c>
      <c r="N660" s="21">
        <f>(sales[[#This Row],[Price]]*sales[[#This Row],[Qty]])-(sales[[#This Row],[Discount_Amt]]*sales[[#This Row],[Qty]])</f>
        <v>427.5</v>
      </c>
    </row>
    <row r="661" spans="2:14" x14ac:dyDescent="0.35">
      <c r="B661" s="7">
        <v>2024659</v>
      </c>
      <c r="C661" s="1" t="s">
        <v>11</v>
      </c>
      <c r="D661" s="1" t="s">
        <v>25</v>
      </c>
      <c r="E661" s="1" t="s">
        <v>41</v>
      </c>
      <c r="F661" s="1" t="s">
        <v>519</v>
      </c>
      <c r="G661" s="3">
        <v>45482</v>
      </c>
      <c r="H661" s="3">
        <v>45483</v>
      </c>
      <c r="I661" s="6">
        <v>1299</v>
      </c>
      <c r="J661" s="1">
        <v>1</v>
      </c>
      <c r="K661" s="4">
        <v>0.05</v>
      </c>
      <c r="L661" s="6">
        <f t="shared" si="22"/>
        <v>64.95</v>
      </c>
      <c r="M661" s="8">
        <f t="shared" si="23"/>
        <v>1234.05</v>
      </c>
      <c r="N661" s="21">
        <f>(sales[[#This Row],[Price]]*sales[[#This Row],[Qty]])-(sales[[#This Row],[Discount_Amt]]*sales[[#This Row],[Qty]])</f>
        <v>1234.05</v>
      </c>
    </row>
    <row r="662" spans="2:14" x14ac:dyDescent="0.35">
      <c r="B662" s="7">
        <v>2024660</v>
      </c>
      <c r="C662" s="1" t="s">
        <v>12</v>
      </c>
      <c r="D662" s="1" t="s">
        <v>81</v>
      </c>
      <c r="E662" s="1" t="s">
        <v>42</v>
      </c>
      <c r="F662" s="1" t="s">
        <v>520</v>
      </c>
      <c r="G662" s="3">
        <v>45482</v>
      </c>
      <c r="H662" s="3">
        <v>45490</v>
      </c>
      <c r="I662" s="6">
        <v>1700</v>
      </c>
      <c r="J662" s="1">
        <v>1</v>
      </c>
      <c r="K662" s="4">
        <v>0.05</v>
      </c>
      <c r="L662" s="6">
        <f t="shared" si="22"/>
        <v>85</v>
      </c>
      <c r="M662" s="8">
        <f t="shared" si="23"/>
        <v>1615</v>
      </c>
      <c r="N662" s="21">
        <f>(sales[[#This Row],[Price]]*sales[[#This Row],[Qty]])-(sales[[#This Row],[Discount_Amt]]*sales[[#This Row],[Qty]])</f>
        <v>1615</v>
      </c>
    </row>
    <row r="663" spans="2:14" hidden="1" x14ac:dyDescent="0.35">
      <c r="B663" s="7">
        <v>2024661</v>
      </c>
      <c r="C663" s="1" t="s">
        <v>13</v>
      </c>
      <c r="D663" s="1" t="s">
        <v>25</v>
      </c>
      <c r="E663" s="1" t="s">
        <v>43</v>
      </c>
      <c r="F663" s="1" t="s">
        <v>521</v>
      </c>
      <c r="G663" s="3">
        <v>45482</v>
      </c>
      <c r="H663" s="3">
        <v>45484</v>
      </c>
      <c r="I663" s="6">
        <v>55000</v>
      </c>
      <c r="J663" s="1">
        <v>2</v>
      </c>
      <c r="K663" s="4">
        <v>0.05</v>
      </c>
      <c r="L663" s="6">
        <f t="shared" si="22"/>
        <v>2750</v>
      </c>
      <c r="M663" s="8">
        <f t="shared" si="23"/>
        <v>107250</v>
      </c>
      <c r="N663" s="21">
        <f>(sales[[#This Row],[Price]]*sales[[#This Row],[Qty]])-(sales[[#This Row],[Discount_Amt]]*sales[[#This Row],[Qty]])</f>
        <v>104500</v>
      </c>
    </row>
    <row r="664" spans="2:14" hidden="1" x14ac:dyDescent="0.35">
      <c r="B664" s="7">
        <v>2024662</v>
      </c>
      <c r="C664" s="1" t="s">
        <v>14</v>
      </c>
      <c r="D664" s="1" t="s">
        <v>26</v>
      </c>
      <c r="E664" s="1" t="s">
        <v>44</v>
      </c>
      <c r="F664" s="1" t="s">
        <v>518</v>
      </c>
      <c r="G664" s="3">
        <v>45482</v>
      </c>
      <c r="H664" s="3">
        <v>45485</v>
      </c>
      <c r="I664" s="6">
        <v>57999</v>
      </c>
      <c r="J664" s="1">
        <v>1</v>
      </c>
      <c r="K664" s="4">
        <v>0.03</v>
      </c>
      <c r="L664" s="6">
        <f t="shared" si="22"/>
        <v>1739.97</v>
      </c>
      <c r="M664" s="8">
        <f t="shared" si="23"/>
        <v>56259.03</v>
      </c>
      <c r="N664" s="21">
        <f>(sales[[#This Row],[Price]]*sales[[#This Row],[Qty]])-(sales[[#This Row],[Discount_Amt]]*sales[[#This Row],[Qty]])</f>
        <v>56259.03</v>
      </c>
    </row>
    <row r="665" spans="2:14" hidden="1" x14ac:dyDescent="0.35">
      <c r="B665" s="7">
        <v>2024663</v>
      </c>
      <c r="C665" s="1" t="s">
        <v>15</v>
      </c>
      <c r="D665" s="1" t="s">
        <v>27</v>
      </c>
      <c r="E665" s="1" t="s">
        <v>45</v>
      </c>
      <c r="F665" s="1" t="s">
        <v>518</v>
      </c>
      <c r="G665" s="3">
        <v>45482</v>
      </c>
      <c r="H665" s="3">
        <v>45487</v>
      </c>
      <c r="I665" s="6">
        <v>1399</v>
      </c>
      <c r="J665" s="1">
        <v>2</v>
      </c>
      <c r="K665" s="4">
        <v>0.1</v>
      </c>
      <c r="L665" s="6">
        <f t="shared" si="22"/>
        <v>139.9</v>
      </c>
      <c r="M665" s="8">
        <f t="shared" si="23"/>
        <v>2658.1</v>
      </c>
      <c r="N665" s="21">
        <f>(sales[[#This Row],[Price]]*sales[[#This Row],[Qty]])-(sales[[#This Row],[Discount_Amt]]*sales[[#This Row],[Qty]])</f>
        <v>2518.1999999999998</v>
      </c>
    </row>
    <row r="666" spans="2:14" hidden="1" x14ac:dyDescent="0.35">
      <c r="B666" s="7">
        <v>2024664</v>
      </c>
      <c r="C666" s="1" t="s">
        <v>16</v>
      </c>
      <c r="D666" s="1" t="s">
        <v>28</v>
      </c>
      <c r="E666" s="1" t="s">
        <v>46</v>
      </c>
      <c r="F666" s="1" t="s">
        <v>519</v>
      </c>
      <c r="G666" s="3">
        <v>45482</v>
      </c>
      <c r="H666" s="3">
        <v>45483</v>
      </c>
      <c r="I666" s="6">
        <v>999</v>
      </c>
      <c r="J666" s="1">
        <v>7</v>
      </c>
      <c r="K666" s="4">
        <v>0.05</v>
      </c>
      <c r="L666" s="6">
        <f t="shared" si="22"/>
        <v>49.95</v>
      </c>
      <c r="M666" s="8">
        <f t="shared" si="23"/>
        <v>6943.05</v>
      </c>
      <c r="N666" s="21">
        <f>(sales[[#This Row],[Price]]*sales[[#This Row],[Qty]])-(sales[[#This Row],[Discount_Amt]]*sales[[#This Row],[Qty]])</f>
        <v>6643.35</v>
      </c>
    </row>
    <row r="667" spans="2:14" x14ac:dyDescent="0.35">
      <c r="B667" s="7">
        <v>2024665</v>
      </c>
      <c r="C667" s="1" t="s">
        <v>17</v>
      </c>
      <c r="D667" s="1" t="s">
        <v>29</v>
      </c>
      <c r="E667" s="1" t="s">
        <v>47</v>
      </c>
      <c r="F667" s="1" t="s">
        <v>521</v>
      </c>
      <c r="G667" s="3">
        <v>45482</v>
      </c>
      <c r="H667" s="3">
        <v>45490</v>
      </c>
      <c r="I667" s="6">
        <v>2099</v>
      </c>
      <c r="J667" s="1">
        <v>2</v>
      </c>
      <c r="K667" s="4">
        <v>0.05</v>
      </c>
      <c r="L667" s="6">
        <f t="shared" si="22"/>
        <v>104.95</v>
      </c>
      <c r="M667" s="8">
        <f t="shared" si="23"/>
        <v>4093.05</v>
      </c>
      <c r="N667" s="21">
        <f>(sales[[#This Row],[Price]]*sales[[#This Row],[Qty]])-(sales[[#This Row],[Discount_Amt]]*sales[[#This Row],[Qty]])</f>
        <v>3988.1</v>
      </c>
    </row>
    <row r="668" spans="2:14" hidden="1" x14ac:dyDescent="0.35">
      <c r="B668" s="7">
        <v>2024666</v>
      </c>
      <c r="C668" s="1" t="s">
        <v>18</v>
      </c>
      <c r="D668" s="1" t="s">
        <v>25</v>
      </c>
      <c r="E668" s="1" t="s">
        <v>48</v>
      </c>
      <c r="F668" s="1" t="s">
        <v>520</v>
      </c>
      <c r="G668" s="3">
        <v>45482</v>
      </c>
      <c r="H668" s="3">
        <v>45484</v>
      </c>
      <c r="I668" s="6">
        <v>11000</v>
      </c>
      <c r="J668" s="1">
        <v>2</v>
      </c>
      <c r="K668" s="4">
        <v>0.02</v>
      </c>
      <c r="L668" s="6">
        <f t="shared" si="22"/>
        <v>220</v>
      </c>
      <c r="M668" s="8">
        <f t="shared" si="23"/>
        <v>21780</v>
      </c>
      <c r="N668" s="21">
        <f>(sales[[#This Row],[Price]]*sales[[#This Row],[Qty]])-(sales[[#This Row],[Discount_Amt]]*sales[[#This Row],[Qty]])</f>
        <v>21560</v>
      </c>
    </row>
    <row r="669" spans="2:14" hidden="1" x14ac:dyDescent="0.35">
      <c r="B669" s="7">
        <v>2024667</v>
      </c>
      <c r="C669" s="1" t="s">
        <v>19</v>
      </c>
      <c r="D669" s="1" t="s">
        <v>30</v>
      </c>
      <c r="E669" s="1" t="s">
        <v>49</v>
      </c>
      <c r="F669" s="1" t="s">
        <v>518</v>
      </c>
      <c r="G669" s="3">
        <v>45482</v>
      </c>
      <c r="H669" s="3">
        <v>45485</v>
      </c>
      <c r="I669" s="6">
        <v>800</v>
      </c>
      <c r="J669" s="1">
        <v>1</v>
      </c>
      <c r="K669" s="4">
        <v>0.06</v>
      </c>
      <c r="L669" s="6">
        <f t="shared" si="22"/>
        <v>48</v>
      </c>
      <c r="M669" s="8">
        <f t="shared" si="23"/>
        <v>752</v>
      </c>
      <c r="N669" s="21">
        <f>(sales[[#This Row],[Price]]*sales[[#This Row],[Qty]])-(sales[[#This Row],[Discount_Amt]]*sales[[#This Row],[Qty]])</f>
        <v>752</v>
      </c>
    </row>
    <row r="670" spans="2:14" hidden="1" x14ac:dyDescent="0.35">
      <c r="B670" s="7">
        <v>2024668</v>
      </c>
      <c r="C670" s="1" t="s">
        <v>20</v>
      </c>
      <c r="D670" s="1" t="s">
        <v>27</v>
      </c>
      <c r="E670" s="1" t="s">
        <v>50</v>
      </c>
      <c r="F670" s="1" t="s">
        <v>519</v>
      </c>
      <c r="G670" s="3">
        <v>45482</v>
      </c>
      <c r="H670" s="3">
        <v>45487</v>
      </c>
      <c r="I670" s="6">
        <v>5500</v>
      </c>
      <c r="J670" s="1">
        <v>2</v>
      </c>
      <c r="K670" s="4">
        <v>0.15</v>
      </c>
      <c r="L670" s="6">
        <f t="shared" si="22"/>
        <v>825</v>
      </c>
      <c r="M670" s="8">
        <f t="shared" si="23"/>
        <v>10175</v>
      </c>
      <c r="N670" s="21">
        <f>(sales[[#This Row],[Price]]*sales[[#This Row],[Qty]])-(sales[[#This Row],[Discount_Amt]]*sales[[#This Row],[Qty]])</f>
        <v>9350</v>
      </c>
    </row>
    <row r="671" spans="2:14" hidden="1" x14ac:dyDescent="0.35">
      <c r="B671" s="7">
        <v>2024669</v>
      </c>
      <c r="C671" s="1" t="s">
        <v>21</v>
      </c>
      <c r="D671" s="1" t="s">
        <v>28</v>
      </c>
      <c r="E671" s="1" t="s">
        <v>51</v>
      </c>
      <c r="F671" s="1" t="s">
        <v>520</v>
      </c>
      <c r="G671" s="3">
        <v>45482</v>
      </c>
      <c r="H671" s="3">
        <v>45483</v>
      </c>
      <c r="I671" s="6">
        <v>1350</v>
      </c>
      <c r="J671" s="1">
        <v>4</v>
      </c>
      <c r="K671" s="4">
        <v>0.02</v>
      </c>
      <c r="L671" s="6">
        <f t="shared" si="22"/>
        <v>27</v>
      </c>
      <c r="M671" s="8">
        <f t="shared" si="23"/>
        <v>5373</v>
      </c>
      <c r="N671" s="21">
        <f>(sales[[#This Row],[Price]]*sales[[#This Row],[Qty]])-(sales[[#This Row],[Discount_Amt]]*sales[[#This Row],[Qty]])</f>
        <v>5292</v>
      </c>
    </row>
    <row r="672" spans="2:14" hidden="1" x14ac:dyDescent="0.35">
      <c r="B672" s="7">
        <v>2024670</v>
      </c>
      <c r="C672" s="1" t="s">
        <v>22</v>
      </c>
      <c r="D672" s="1" t="s">
        <v>29</v>
      </c>
      <c r="E672" s="1" t="s">
        <v>506</v>
      </c>
      <c r="F672" s="1" t="s">
        <v>521</v>
      </c>
      <c r="G672" s="3">
        <v>45482</v>
      </c>
      <c r="H672" s="3">
        <v>45490</v>
      </c>
      <c r="I672" s="6">
        <v>4500</v>
      </c>
      <c r="J672" s="1">
        <v>3</v>
      </c>
      <c r="K672" s="4">
        <v>0.02</v>
      </c>
      <c r="L672" s="6">
        <f t="shared" si="22"/>
        <v>90</v>
      </c>
      <c r="M672" s="8">
        <f t="shared" si="23"/>
        <v>13410</v>
      </c>
      <c r="N672" s="21">
        <f>(sales[[#This Row],[Price]]*sales[[#This Row],[Qty]])-(sales[[#This Row],[Discount_Amt]]*sales[[#This Row],[Qty]])</f>
        <v>13230</v>
      </c>
    </row>
    <row r="673" spans="2:14" hidden="1" x14ac:dyDescent="0.35">
      <c r="B673" s="7">
        <v>2024671</v>
      </c>
      <c r="C673" s="1" t="s">
        <v>23</v>
      </c>
      <c r="D673" s="1" t="s">
        <v>25</v>
      </c>
      <c r="E673" s="1" t="s">
        <v>507</v>
      </c>
      <c r="F673" s="1" t="s">
        <v>518</v>
      </c>
      <c r="G673" s="3">
        <v>45482</v>
      </c>
      <c r="H673" s="3">
        <v>45484</v>
      </c>
      <c r="I673" s="6">
        <v>2350</v>
      </c>
      <c r="J673" s="1">
        <v>2</v>
      </c>
      <c r="K673" s="4">
        <v>0.02</v>
      </c>
      <c r="L673" s="6">
        <f t="shared" si="22"/>
        <v>47</v>
      </c>
      <c r="M673" s="8">
        <f t="shared" si="23"/>
        <v>4653</v>
      </c>
      <c r="N673" s="21">
        <f>(sales[[#This Row],[Price]]*sales[[#This Row],[Qty]])-(sales[[#This Row],[Discount_Amt]]*sales[[#This Row],[Qty]])</f>
        <v>4606</v>
      </c>
    </row>
    <row r="674" spans="2:14" hidden="1" x14ac:dyDescent="0.35">
      <c r="B674" s="7">
        <v>2024672</v>
      </c>
      <c r="C674" s="1" t="s">
        <v>24</v>
      </c>
      <c r="D674" s="1" t="s">
        <v>26</v>
      </c>
      <c r="E674" s="1" t="s">
        <v>508</v>
      </c>
      <c r="F674" s="1" t="s">
        <v>518</v>
      </c>
      <c r="G674" s="3">
        <v>45482</v>
      </c>
      <c r="H674" s="3">
        <v>45485</v>
      </c>
      <c r="I674" s="6">
        <v>90</v>
      </c>
      <c r="J674" s="1">
        <v>1</v>
      </c>
      <c r="K674" s="4">
        <v>0.02</v>
      </c>
      <c r="L674" s="6">
        <f t="shared" si="22"/>
        <v>1.8</v>
      </c>
      <c r="M674" s="8">
        <f t="shared" si="23"/>
        <v>88.2</v>
      </c>
      <c r="N674" s="21">
        <f>(sales[[#This Row],[Price]]*sales[[#This Row],[Qty]])-(sales[[#This Row],[Discount_Amt]]*sales[[#This Row],[Qty]])</f>
        <v>88.2</v>
      </c>
    </row>
    <row r="675" spans="2:14" hidden="1" x14ac:dyDescent="0.35">
      <c r="B675" s="7">
        <v>2024673</v>
      </c>
      <c r="C675" s="1" t="s">
        <v>4</v>
      </c>
      <c r="D675" s="1" t="s">
        <v>27</v>
      </c>
      <c r="E675" s="1" t="s">
        <v>31</v>
      </c>
      <c r="F675" s="1" t="s">
        <v>519</v>
      </c>
      <c r="G675" s="3">
        <v>45482</v>
      </c>
      <c r="H675" s="3">
        <v>45487</v>
      </c>
      <c r="I675" s="6">
        <v>280</v>
      </c>
      <c r="J675" s="1">
        <v>1</v>
      </c>
      <c r="K675" s="4">
        <v>0.02</v>
      </c>
      <c r="L675" s="6">
        <f t="shared" si="22"/>
        <v>5.6000000000000005</v>
      </c>
      <c r="M675" s="8">
        <f t="shared" si="23"/>
        <v>274.39999999999998</v>
      </c>
      <c r="N675" s="21">
        <f>(sales[[#This Row],[Price]]*sales[[#This Row],[Qty]])-(sales[[#This Row],[Discount_Amt]]*sales[[#This Row],[Qty]])</f>
        <v>274.39999999999998</v>
      </c>
    </row>
    <row r="676" spans="2:14" hidden="1" x14ac:dyDescent="0.35">
      <c r="B676" s="7">
        <v>2024674</v>
      </c>
      <c r="C676" s="1" t="s">
        <v>5</v>
      </c>
      <c r="D676" s="1" t="s">
        <v>28</v>
      </c>
      <c r="E676" s="1" t="s">
        <v>32</v>
      </c>
      <c r="F676" s="1" t="s">
        <v>521</v>
      </c>
      <c r="G676" s="3">
        <v>45482</v>
      </c>
      <c r="H676" s="3">
        <v>45483</v>
      </c>
      <c r="I676" s="6">
        <v>70</v>
      </c>
      <c r="J676" s="1">
        <v>2</v>
      </c>
      <c r="K676" s="4">
        <v>0.02</v>
      </c>
      <c r="L676" s="6">
        <f t="shared" si="22"/>
        <v>1.4000000000000001</v>
      </c>
      <c r="M676" s="8">
        <f t="shared" si="23"/>
        <v>138.6</v>
      </c>
      <c r="N676" s="21">
        <f>(sales[[#This Row],[Price]]*sales[[#This Row],[Qty]])-(sales[[#This Row],[Discount_Amt]]*sales[[#This Row],[Qty]])</f>
        <v>137.19999999999999</v>
      </c>
    </row>
    <row r="677" spans="2:14" hidden="1" x14ac:dyDescent="0.35">
      <c r="B677" s="7">
        <v>2024675</v>
      </c>
      <c r="C677" s="1" t="s">
        <v>6</v>
      </c>
      <c r="D677" s="1" t="s">
        <v>29</v>
      </c>
      <c r="E677" s="1" t="s">
        <v>38</v>
      </c>
      <c r="F677" s="1" t="s">
        <v>520</v>
      </c>
      <c r="G677" s="3">
        <v>45482</v>
      </c>
      <c r="H677" s="3">
        <v>45490</v>
      </c>
      <c r="I677" s="6">
        <v>230</v>
      </c>
      <c r="J677" s="1">
        <v>1</v>
      </c>
      <c r="K677" s="4">
        <v>0.02</v>
      </c>
      <c r="L677" s="6">
        <f t="shared" si="22"/>
        <v>4.6000000000000005</v>
      </c>
      <c r="M677" s="8">
        <f t="shared" si="23"/>
        <v>225.4</v>
      </c>
      <c r="N677" s="21">
        <f>(sales[[#This Row],[Price]]*sales[[#This Row],[Qty]])-(sales[[#This Row],[Discount_Amt]]*sales[[#This Row],[Qty]])</f>
        <v>225.4</v>
      </c>
    </row>
    <row r="678" spans="2:14" hidden="1" x14ac:dyDescent="0.35">
      <c r="B678" s="7">
        <v>2024676</v>
      </c>
      <c r="C678" s="1" t="s">
        <v>7</v>
      </c>
      <c r="D678" s="1" t="s">
        <v>25</v>
      </c>
      <c r="E678" s="1" t="s">
        <v>33</v>
      </c>
      <c r="F678" s="1" t="s">
        <v>518</v>
      </c>
      <c r="G678" s="3">
        <v>45482</v>
      </c>
      <c r="H678" s="3">
        <v>45484</v>
      </c>
      <c r="I678" s="6">
        <v>7999</v>
      </c>
      <c r="J678" s="1">
        <v>3</v>
      </c>
      <c r="K678" s="4">
        <v>0.02</v>
      </c>
      <c r="L678" s="6">
        <f t="shared" si="22"/>
        <v>159.97999999999999</v>
      </c>
      <c r="M678" s="8">
        <f t="shared" si="23"/>
        <v>23837.02</v>
      </c>
      <c r="N678" s="21">
        <f>(sales[[#This Row],[Price]]*sales[[#This Row],[Qty]])-(sales[[#This Row],[Discount_Amt]]*sales[[#This Row],[Qty]])</f>
        <v>23517.06</v>
      </c>
    </row>
    <row r="679" spans="2:14" x14ac:dyDescent="0.35">
      <c r="B679" s="7">
        <v>2024677</v>
      </c>
      <c r="C679" s="1" t="s">
        <v>10</v>
      </c>
      <c r="D679" s="1" t="s">
        <v>26</v>
      </c>
      <c r="E679" s="1" t="s">
        <v>34</v>
      </c>
      <c r="F679" s="1" t="s">
        <v>519</v>
      </c>
      <c r="G679" s="3">
        <v>45482</v>
      </c>
      <c r="H679" s="3">
        <v>45485</v>
      </c>
      <c r="I679" s="6">
        <v>850</v>
      </c>
      <c r="J679" s="1">
        <v>2</v>
      </c>
      <c r="K679" s="4">
        <v>7.0000000000000007E-2</v>
      </c>
      <c r="L679" s="6">
        <f t="shared" si="22"/>
        <v>59.500000000000007</v>
      </c>
      <c r="M679" s="8">
        <f t="shared" si="23"/>
        <v>1640.5</v>
      </c>
      <c r="N679" s="21">
        <f>(sales[[#This Row],[Price]]*sales[[#This Row],[Qty]])-(sales[[#This Row],[Discount_Amt]]*sales[[#This Row],[Qty]])</f>
        <v>1581</v>
      </c>
    </row>
    <row r="680" spans="2:14" hidden="1" x14ac:dyDescent="0.35">
      <c r="B680" s="7">
        <v>2024678</v>
      </c>
      <c r="C680" s="1" t="s">
        <v>8</v>
      </c>
      <c r="D680" s="1" t="s">
        <v>27</v>
      </c>
      <c r="E680" s="1" t="s">
        <v>35</v>
      </c>
      <c r="F680" s="1" t="s">
        <v>520</v>
      </c>
      <c r="G680" s="3">
        <v>45482</v>
      </c>
      <c r="H680" s="3">
        <v>45487</v>
      </c>
      <c r="I680" s="6">
        <v>65000</v>
      </c>
      <c r="J680" s="1">
        <v>1</v>
      </c>
      <c r="K680" s="4">
        <v>0.03</v>
      </c>
      <c r="L680" s="6">
        <f t="shared" si="22"/>
        <v>1950</v>
      </c>
      <c r="M680" s="8">
        <f t="shared" si="23"/>
        <v>63050</v>
      </c>
      <c r="N680" s="21">
        <f>(sales[[#This Row],[Price]]*sales[[#This Row],[Qty]])-(sales[[#This Row],[Discount_Amt]]*sales[[#This Row],[Qty]])</f>
        <v>63050</v>
      </c>
    </row>
    <row r="681" spans="2:14" hidden="1" x14ac:dyDescent="0.35">
      <c r="B681" s="7">
        <v>2024679</v>
      </c>
      <c r="C681" s="1" t="s">
        <v>9</v>
      </c>
      <c r="D681" s="1" t="s">
        <v>28</v>
      </c>
      <c r="E681" s="1" t="s">
        <v>36</v>
      </c>
      <c r="F681" s="1" t="s">
        <v>521</v>
      </c>
      <c r="G681" s="3">
        <v>45482</v>
      </c>
      <c r="H681" s="3">
        <v>45483</v>
      </c>
      <c r="I681" s="6">
        <v>450</v>
      </c>
      <c r="J681" s="1">
        <v>2</v>
      </c>
      <c r="K681" s="4">
        <v>0.08</v>
      </c>
      <c r="L681" s="6">
        <f t="shared" si="22"/>
        <v>36</v>
      </c>
      <c r="M681" s="8">
        <f t="shared" si="23"/>
        <v>864</v>
      </c>
      <c r="N681" s="21">
        <f>(sales[[#This Row],[Price]]*sales[[#This Row],[Qty]])-(sales[[#This Row],[Discount_Amt]]*sales[[#This Row],[Qty]])</f>
        <v>828</v>
      </c>
    </row>
    <row r="682" spans="2:14" x14ac:dyDescent="0.35">
      <c r="B682" s="7">
        <v>2024680</v>
      </c>
      <c r="C682" s="1" t="s">
        <v>11</v>
      </c>
      <c r="D682" s="1" t="s">
        <v>29</v>
      </c>
      <c r="E682" s="1" t="s">
        <v>37</v>
      </c>
      <c r="F682" s="1" t="s">
        <v>518</v>
      </c>
      <c r="G682" s="3">
        <v>45482</v>
      </c>
      <c r="H682" s="3">
        <v>45490</v>
      </c>
      <c r="I682" s="6">
        <v>1299</v>
      </c>
      <c r="J682" s="1">
        <v>1</v>
      </c>
      <c r="K682" s="4">
        <v>0.05</v>
      </c>
      <c r="L682" s="6">
        <f t="shared" si="22"/>
        <v>64.95</v>
      </c>
      <c r="M682" s="8">
        <f t="shared" si="23"/>
        <v>1234.05</v>
      </c>
      <c r="N682" s="21">
        <f>(sales[[#This Row],[Price]]*sales[[#This Row],[Qty]])-(sales[[#This Row],[Discount_Amt]]*sales[[#This Row],[Qty]])</f>
        <v>1234.05</v>
      </c>
    </row>
    <row r="683" spans="2:14" x14ac:dyDescent="0.35">
      <c r="B683" s="7">
        <v>2024681</v>
      </c>
      <c r="C683" s="1" t="s">
        <v>12</v>
      </c>
      <c r="D683" s="1" t="s">
        <v>25</v>
      </c>
      <c r="E683" s="1" t="s">
        <v>39</v>
      </c>
      <c r="F683" s="1" t="s">
        <v>518</v>
      </c>
      <c r="G683" s="3">
        <v>45482</v>
      </c>
      <c r="H683" s="3">
        <v>45484</v>
      </c>
      <c r="I683" s="6">
        <v>1700</v>
      </c>
      <c r="J683" s="1">
        <v>2</v>
      </c>
      <c r="K683" s="4">
        <v>0.05</v>
      </c>
      <c r="L683" s="6">
        <f t="shared" si="22"/>
        <v>85</v>
      </c>
      <c r="M683" s="8">
        <f t="shared" si="23"/>
        <v>3315</v>
      </c>
      <c r="N683" s="21">
        <f>(sales[[#This Row],[Price]]*sales[[#This Row],[Qty]])-(sales[[#This Row],[Discount_Amt]]*sales[[#This Row],[Qty]])</f>
        <v>3230</v>
      </c>
    </row>
    <row r="684" spans="2:14" hidden="1" x14ac:dyDescent="0.35">
      <c r="B684" s="7">
        <v>2024682</v>
      </c>
      <c r="C684" s="1" t="s">
        <v>13</v>
      </c>
      <c r="D684" s="1" t="s">
        <v>82</v>
      </c>
      <c r="E684" s="1" t="s">
        <v>40</v>
      </c>
      <c r="F684" s="1" t="s">
        <v>519</v>
      </c>
      <c r="G684" s="3">
        <v>45482</v>
      </c>
      <c r="H684" s="3">
        <v>45485</v>
      </c>
      <c r="I684" s="6">
        <v>55000</v>
      </c>
      <c r="J684" s="1">
        <v>3</v>
      </c>
      <c r="K684" s="4">
        <v>0.05</v>
      </c>
      <c r="L684" s="6">
        <f t="shared" si="22"/>
        <v>2750</v>
      </c>
      <c r="M684" s="8">
        <f t="shared" si="23"/>
        <v>162250</v>
      </c>
      <c r="N684" s="21">
        <f>(sales[[#This Row],[Price]]*sales[[#This Row],[Qty]])-(sales[[#This Row],[Discount_Amt]]*sales[[#This Row],[Qty]])</f>
        <v>156750</v>
      </c>
    </row>
    <row r="685" spans="2:14" hidden="1" x14ac:dyDescent="0.35">
      <c r="B685" s="7">
        <v>2024683</v>
      </c>
      <c r="C685" s="1" t="s">
        <v>14</v>
      </c>
      <c r="D685" s="1" t="s">
        <v>25</v>
      </c>
      <c r="E685" s="1" t="s">
        <v>41</v>
      </c>
      <c r="F685" s="1" t="s">
        <v>521</v>
      </c>
      <c r="G685" s="3">
        <v>45482</v>
      </c>
      <c r="H685" s="3">
        <v>45487</v>
      </c>
      <c r="I685" s="6">
        <v>57999</v>
      </c>
      <c r="J685" s="1">
        <v>2</v>
      </c>
      <c r="K685" s="4">
        <v>0.05</v>
      </c>
      <c r="L685" s="6">
        <f t="shared" si="22"/>
        <v>2899.9500000000003</v>
      </c>
      <c r="M685" s="8">
        <f t="shared" si="23"/>
        <v>113098.05</v>
      </c>
      <c r="N685" s="21">
        <f>(sales[[#This Row],[Price]]*sales[[#This Row],[Qty]])-(sales[[#This Row],[Discount_Amt]]*sales[[#This Row],[Qty]])</f>
        <v>110198.1</v>
      </c>
    </row>
    <row r="686" spans="2:14" hidden="1" x14ac:dyDescent="0.35">
      <c r="B686" s="7">
        <v>2024684</v>
      </c>
      <c r="C686" s="1" t="s">
        <v>15</v>
      </c>
      <c r="D686" s="1" t="s">
        <v>26</v>
      </c>
      <c r="E686" s="1" t="s">
        <v>42</v>
      </c>
      <c r="F686" s="1" t="s">
        <v>520</v>
      </c>
      <c r="G686" s="3">
        <v>45482</v>
      </c>
      <c r="H686" s="3">
        <v>45483</v>
      </c>
      <c r="I686" s="6">
        <v>1399</v>
      </c>
      <c r="J686" s="1">
        <v>7</v>
      </c>
      <c r="K686" s="4">
        <v>0.03</v>
      </c>
      <c r="L686" s="6">
        <f t="shared" ref="L686:L749" si="24">I686*K686</f>
        <v>41.97</v>
      </c>
      <c r="M686" s="8">
        <f t="shared" ref="M686:M749" si="25">I686*J686-L686</f>
        <v>9751.0300000000007</v>
      </c>
      <c r="N686" s="21">
        <f>(sales[[#This Row],[Price]]*sales[[#This Row],[Qty]])-(sales[[#This Row],[Discount_Amt]]*sales[[#This Row],[Qty]])</f>
        <v>9499.2099999999991</v>
      </c>
    </row>
    <row r="687" spans="2:14" hidden="1" x14ac:dyDescent="0.35">
      <c r="B687" s="7">
        <v>2024685</v>
      </c>
      <c r="C687" s="1" t="s">
        <v>16</v>
      </c>
      <c r="D687" s="1" t="s">
        <v>27</v>
      </c>
      <c r="E687" s="1" t="s">
        <v>43</v>
      </c>
      <c r="F687" s="1" t="s">
        <v>518</v>
      </c>
      <c r="G687" s="3">
        <v>45482</v>
      </c>
      <c r="H687" s="3">
        <v>45490</v>
      </c>
      <c r="I687" s="6">
        <v>999</v>
      </c>
      <c r="J687" s="1">
        <v>2</v>
      </c>
      <c r="K687" s="4">
        <v>0.1</v>
      </c>
      <c r="L687" s="6">
        <f t="shared" si="24"/>
        <v>99.9</v>
      </c>
      <c r="M687" s="8">
        <f t="shared" si="25"/>
        <v>1898.1</v>
      </c>
      <c r="N687" s="21">
        <f>(sales[[#This Row],[Price]]*sales[[#This Row],[Qty]])-(sales[[#This Row],[Discount_Amt]]*sales[[#This Row],[Qty]])</f>
        <v>1798.2</v>
      </c>
    </row>
    <row r="688" spans="2:14" x14ac:dyDescent="0.35">
      <c r="B688" s="7">
        <v>2024686</v>
      </c>
      <c r="C688" s="1" t="s">
        <v>17</v>
      </c>
      <c r="D688" s="1" t="s">
        <v>28</v>
      </c>
      <c r="E688" s="1" t="s">
        <v>44</v>
      </c>
      <c r="F688" s="1" t="s">
        <v>519</v>
      </c>
      <c r="G688" s="3">
        <v>45482</v>
      </c>
      <c r="H688" s="3">
        <v>45484</v>
      </c>
      <c r="I688" s="6">
        <v>2099</v>
      </c>
      <c r="J688" s="1">
        <v>1</v>
      </c>
      <c r="K688" s="4">
        <v>0.05</v>
      </c>
      <c r="L688" s="6">
        <f t="shared" si="24"/>
        <v>104.95</v>
      </c>
      <c r="M688" s="8">
        <f t="shared" si="25"/>
        <v>1994.05</v>
      </c>
      <c r="N688" s="21">
        <f>(sales[[#This Row],[Price]]*sales[[#This Row],[Qty]])-(sales[[#This Row],[Discount_Amt]]*sales[[#This Row],[Qty]])</f>
        <v>1994.05</v>
      </c>
    </row>
    <row r="689" spans="2:14" hidden="1" x14ac:dyDescent="0.35">
      <c r="B689" s="7">
        <v>2024687</v>
      </c>
      <c r="C689" s="1" t="s">
        <v>18</v>
      </c>
      <c r="D689" s="1" t="s">
        <v>29</v>
      </c>
      <c r="E689" s="1" t="s">
        <v>45</v>
      </c>
      <c r="F689" s="1" t="s">
        <v>520</v>
      </c>
      <c r="G689" s="3">
        <v>45482</v>
      </c>
      <c r="H689" s="3">
        <v>45485</v>
      </c>
      <c r="I689" s="6">
        <v>11000</v>
      </c>
      <c r="J689" s="1">
        <v>1</v>
      </c>
      <c r="K689" s="4">
        <v>0.05</v>
      </c>
      <c r="L689" s="6">
        <f t="shared" si="24"/>
        <v>550</v>
      </c>
      <c r="M689" s="8">
        <f t="shared" si="25"/>
        <v>10450</v>
      </c>
      <c r="N689" s="21">
        <f>(sales[[#This Row],[Price]]*sales[[#This Row],[Qty]])-(sales[[#This Row],[Discount_Amt]]*sales[[#This Row],[Qty]])</f>
        <v>10450</v>
      </c>
    </row>
    <row r="690" spans="2:14" hidden="1" x14ac:dyDescent="0.35">
      <c r="B690" s="7">
        <v>2024688</v>
      </c>
      <c r="C690" s="1" t="s">
        <v>19</v>
      </c>
      <c r="D690" s="1" t="s">
        <v>25</v>
      </c>
      <c r="E690" s="1" t="s">
        <v>46</v>
      </c>
      <c r="F690" s="1" t="s">
        <v>521</v>
      </c>
      <c r="G690" s="3">
        <v>45482</v>
      </c>
      <c r="H690" s="3">
        <v>45487</v>
      </c>
      <c r="I690" s="6">
        <v>800</v>
      </c>
      <c r="J690" s="1">
        <v>1</v>
      </c>
      <c r="K690" s="4">
        <v>0.02</v>
      </c>
      <c r="L690" s="6">
        <f t="shared" si="24"/>
        <v>16</v>
      </c>
      <c r="M690" s="8">
        <f t="shared" si="25"/>
        <v>784</v>
      </c>
      <c r="N690" s="21">
        <f>(sales[[#This Row],[Price]]*sales[[#This Row],[Qty]])-(sales[[#This Row],[Discount_Amt]]*sales[[#This Row],[Qty]])</f>
        <v>784</v>
      </c>
    </row>
    <row r="691" spans="2:14" hidden="1" x14ac:dyDescent="0.35">
      <c r="B691" s="7">
        <v>2024689</v>
      </c>
      <c r="C691" s="1" t="s">
        <v>20</v>
      </c>
      <c r="D691" s="1" t="s">
        <v>30</v>
      </c>
      <c r="E691" s="1" t="s">
        <v>47</v>
      </c>
      <c r="F691" s="1" t="s">
        <v>518</v>
      </c>
      <c r="G691" s="3">
        <v>45482</v>
      </c>
      <c r="H691" s="3">
        <v>45483</v>
      </c>
      <c r="I691" s="6">
        <v>5500</v>
      </c>
      <c r="J691" s="1">
        <v>2</v>
      </c>
      <c r="K691" s="4">
        <v>0.06</v>
      </c>
      <c r="L691" s="6">
        <f t="shared" si="24"/>
        <v>330</v>
      </c>
      <c r="M691" s="8">
        <f t="shared" si="25"/>
        <v>10670</v>
      </c>
      <c r="N691" s="21">
        <f>(sales[[#This Row],[Price]]*sales[[#This Row],[Qty]])-(sales[[#This Row],[Discount_Amt]]*sales[[#This Row],[Qty]])</f>
        <v>10340</v>
      </c>
    </row>
    <row r="692" spans="2:14" hidden="1" x14ac:dyDescent="0.35">
      <c r="B692" s="7">
        <v>2024690</v>
      </c>
      <c r="C692" s="1" t="s">
        <v>21</v>
      </c>
      <c r="D692" s="1" t="s">
        <v>27</v>
      </c>
      <c r="E692" s="1" t="s">
        <v>48</v>
      </c>
      <c r="F692" s="1" t="s">
        <v>518</v>
      </c>
      <c r="G692" s="3">
        <v>45482</v>
      </c>
      <c r="H692" s="3">
        <v>45490</v>
      </c>
      <c r="I692" s="6">
        <v>1350</v>
      </c>
      <c r="J692" s="1">
        <v>1</v>
      </c>
      <c r="K692" s="4">
        <v>0.15</v>
      </c>
      <c r="L692" s="6">
        <f t="shared" si="24"/>
        <v>202.5</v>
      </c>
      <c r="M692" s="8">
        <f t="shared" si="25"/>
        <v>1147.5</v>
      </c>
      <c r="N692" s="21">
        <f>(sales[[#This Row],[Price]]*sales[[#This Row],[Qty]])-(sales[[#This Row],[Discount_Amt]]*sales[[#This Row],[Qty]])</f>
        <v>1147.5</v>
      </c>
    </row>
    <row r="693" spans="2:14" hidden="1" x14ac:dyDescent="0.35">
      <c r="B693" s="7">
        <v>2024691</v>
      </c>
      <c r="C693" s="1" t="s">
        <v>22</v>
      </c>
      <c r="D693" s="1" t="s">
        <v>28</v>
      </c>
      <c r="E693" s="1" t="s">
        <v>49</v>
      </c>
      <c r="F693" s="1" t="s">
        <v>519</v>
      </c>
      <c r="G693" s="3">
        <v>45482</v>
      </c>
      <c r="H693" s="3">
        <v>45484</v>
      </c>
      <c r="I693" s="6">
        <v>4500</v>
      </c>
      <c r="J693" s="1">
        <v>2</v>
      </c>
      <c r="K693" s="4">
        <v>0.02</v>
      </c>
      <c r="L693" s="6">
        <f t="shared" si="24"/>
        <v>90</v>
      </c>
      <c r="M693" s="8">
        <f t="shared" si="25"/>
        <v>8910</v>
      </c>
      <c r="N693" s="21">
        <f>(sales[[#This Row],[Price]]*sales[[#This Row],[Qty]])-(sales[[#This Row],[Discount_Amt]]*sales[[#This Row],[Qty]])</f>
        <v>8820</v>
      </c>
    </row>
    <row r="694" spans="2:14" hidden="1" x14ac:dyDescent="0.35">
      <c r="B694" s="7">
        <v>2024692</v>
      </c>
      <c r="C694" s="1" t="s">
        <v>23</v>
      </c>
      <c r="D694" s="1" t="s">
        <v>29</v>
      </c>
      <c r="E694" s="1" t="s">
        <v>50</v>
      </c>
      <c r="F694" s="1" t="s">
        <v>521</v>
      </c>
      <c r="G694" s="3">
        <v>45482</v>
      </c>
      <c r="H694" s="3">
        <v>45485</v>
      </c>
      <c r="I694" s="6">
        <v>2350</v>
      </c>
      <c r="J694" s="1">
        <v>7</v>
      </c>
      <c r="K694" s="4">
        <v>0.02</v>
      </c>
      <c r="L694" s="6">
        <f t="shared" si="24"/>
        <v>47</v>
      </c>
      <c r="M694" s="8">
        <f t="shared" si="25"/>
        <v>16403</v>
      </c>
      <c r="N694" s="21">
        <f>(sales[[#This Row],[Price]]*sales[[#This Row],[Qty]])-(sales[[#This Row],[Discount_Amt]]*sales[[#This Row],[Qty]])</f>
        <v>16121</v>
      </c>
    </row>
    <row r="695" spans="2:14" hidden="1" x14ac:dyDescent="0.35">
      <c r="B695" s="7">
        <v>2024693</v>
      </c>
      <c r="C695" s="1" t="s">
        <v>24</v>
      </c>
      <c r="D695" s="1" t="s">
        <v>25</v>
      </c>
      <c r="E695" s="1" t="s">
        <v>51</v>
      </c>
      <c r="F695" s="1" t="s">
        <v>520</v>
      </c>
      <c r="G695" s="3">
        <v>45482</v>
      </c>
      <c r="H695" s="3">
        <v>45487</v>
      </c>
      <c r="I695" s="6">
        <v>90</v>
      </c>
      <c r="J695" s="1">
        <v>2</v>
      </c>
      <c r="K695" s="4">
        <v>0.02</v>
      </c>
      <c r="L695" s="6">
        <f t="shared" si="24"/>
        <v>1.8</v>
      </c>
      <c r="M695" s="8">
        <f t="shared" si="25"/>
        <v>178.2</v>
      </c>
      <c r="N695" s="21">
        <f>(sales[[#This Row],[Price]]*sales[[#This Row],[Qty]])-(sales[[#This Row],[Discount_Amt]]*sales[[#This Row],[Qty]])</f>
        <v>176.4</v>
      </c>
    </row>
    <row r="696" spans="2:14" hidden="1" x14ac:dyDescent="0.35">
      <c r="B696" s="7">
        <v>2024694</v>
      </c>
      <c r="C696" s="1" t="s">
        <v>4</v>
      </c>
      <c r="D696" s="1" t="s">
        <v>26</v>
      </c>
      <c r="E696" s="1" t="s">
        <v>506</v>
      </c>
      <c r="F696" s="1" t="s">
        <v>518</v>
      </c>
      <c r="G696" s="3">
        <v>45482</v>
      </c>
      <c r="H696" s="3">
        <v>45483</v>
      </c>
      <c r="I696" s="6">
        <v>280</v>
      </c>
      <c r="J696" s="1">
        <v>2</v>
      </c>
      <c r="K696" s="4">
        <v>0.02</v>
      </c>
      <c r="L696" s="6">
        <f t="shared" si="24"/>
        <v>5.6000000000000005</v>
      </c>
      <c r="M696" s="8">
        <f t="shared" si="25"/>
        <v>554.4</v>
      </c>
      <c r="N696" s="21">
        <f>(sales[[#This Row],[Price]]*sales[[#This Row],[Qty]])-(sales[[#This Row],[Discount_Amt]]*sales[[#This Row],[Qty]])</f>
        <v>548.79999999999995</v>
      </c>
    </row>
    <row r="697" spans="2:14" hidden="1" x14ac:dyDescent="0.35">
      <c r="B697" s="7">
        <v>2024695</v>
      </c>
      <c r="C697" s="1" t="s">
        <v>5</v>
      </c>
      <c r="D697" s="1" t="s">
        <v>27</v>
      </c>
      <c r="E697" s="1" t="s">
        <v>507</v>
      </c>
      <c r="F697" s="1" t="s">
        <v>519</v>
      </c>
      <c r="G697" s="3">
        <v>45482</v>
      </c>
      <c r="H697" s="3">
        <v>45490</v>
      </c>
      <c r="I697" s="6">
        <v>70</v>
      </c>
      <c r="J697" s="1">
        <v>1</v>
      </c>
      <c r="K697" s="4">
        <v>0.02</v>
      </c>
      <c r="L697" s="6">
        <f t="shared" si="24"/>
        <v>1.4000000000000001</v>
      </c>
      <c r="M697" s="8">
        <f t="shared" si="25"/>
        <v>68.599999999999994</v>
      </c>
      <c r="N697" s="21">
        <f>(sales[[#This Row],[Price]]*sales[[#This Row],[Qty]])-(sales[[#This Row],[Discount_Amt]]*sales[[#This Row],[Qty]])</f>
        <v>68.599999999999994</v>
      </c>
    </row>
    <row r="698" spans="2:14" hidden="1" x14ac:dyDescent="0.35">
      <c r="B698" s="7">
        <v>2024696</v>
      </c>
      <c r="C698" s="1" t="s">
        <v>6</v>
      </c>
      <c r="D698" s="1" t="s">
        <v>28</v>
      </c>
      <c r="E698" s="1" t="s">
        <v>508</v>
      </c>
      <c r="F698" s="1" t="s">
        <v>520</v>
      </c>
      <c r="G698" s="3">
        <v>45482</v>
      </c>
      <c r="H698" s="3">
        <v>45484</v>
      </c>
      <c r="I698" s="6">
        <v>230</v>
      </c>
      <c r="J698" s="1">
        <v>2</v>
      </c>
      <c r="K698" s="4">
        <v>0.02</v>
      </c>
      <c r="L698" s="6">
        <f t="shared" si="24"/>
        <v>4.6000000000000005</v>
      </c>
      <c r="M698" s="8">
        <f t="shared" si="25"/>
        <v>455.4</v>
      </c>
      <c r="N698" s="21">
        <f>(sales[[#This Row],[Price]]*sales[[#This Row],[Qty]])-(sales[[#This Row],[Discount_Amt]]*sales[[#This Row],[Qty]])</f>
        <v>450.8</v>
      </c>
    </row>
    <row r="699" spans="2:14" hidden="1" x14ac:dyDescent="0.35">
      <c r="B699" s="7">
        <v>2024697</v>
      </c>
      <c r="C699" s="1" t="s">
        <v>7</v>
      </c>
      <c r="D699" s="1" t="s">
        <v>29</v>
      </c>
      <c r="E699" s="1" t="s">
        <v>31</v>
      </c>
      <c r="F699" s="1" t="s">
        <v>521</v>
      </c>
      <c r="G699" s="3">
        <v>45482</v>
      </c>
      <c r="H699" s="3">
        <v>45485</v>
      </c>
      <c r="I699" s="6">
        <v>7999</v>
      </c>
      <c r="J699" s="1">
        <v>4</v>
      </c>
      <c r="K699" s="4">
        <v>0.02</v>
      </c>
      <c r="L699" s="6">
        <f t="shared" si="24"/>
        <v>159.97999999999999</v>
      </c>
      <c r="M699" s="8">
        <f t="shared" si="25"/>
        <v>31836.02</v>
      </c>
      <c r="N699" s="21">
        <f>(sales[[#This Row],[Price]]*sales[[#This Row],[Qty]])-(sales[[#This Row],[Discount_Amt]]*sales[[#This Row],[Qty]])</f>
        <v>31356.080000000002</v>
      </c>
    </row>
    <row r="700" spans="2:14" x14ac:dyDescent="0.35">
      <c r="B700" s="7">
        <v>2024698</v>
      </c>
      <c r="C700" s="1" t="s">
        <v>10</v>
      </c>
      <c r="D700" s="1" t="s">
        <v>25</v>
      </c>
      <c r="E700" s="1" t="s">
        <v>32</v>
      </c>
      <c r="F700" s="1" t="s">
        <v>518</v>
      </c>
      <c r="G700" s="3">
        <v>45482</v>
      </c>
      <c r="H700" s="3">
        <v>45487</v>
      </c>
      <c r="I700" s="6">
        <v>850</v>
      </c>
      <c r="J700" s="1">
        <v>3</v>
      </c>
      <c r="K700" s="4">
        <v>0.02</v>
      </c>
      <c r="L700" s="6">
        <f t="shared" si="24"/>
        <v>17</v>
      </c>
      <c r="M700" s="8">
        <f t="shared" si="25"/>
        <v>2533</v>
      </c>
      <c r="N700" s="21">
        <f>(sales[[#This Row],[Price]]*sales[[#This Row],[Qty]])-(sales[[#This Row],[Discount_Amt]]*sales[[#This Row],[Qty]])</f>
        <v>2499</v>
      </c>
    </row>
    <row r="701" spans="2:14" hidden="1" x14ac:dyDescent="0.35">
      <c r="B701" s="7">
        <v>2024699</v>
      </c>
      <c r="C701" s="1" t="s">
        <v>8</v>
      </c>
      <c r="D701" s="1" t="s">
        <v>26</v>
      </c>
      <c r="E701" s="1" t="s">
        <v>38</v>
      </c>
      <c r="F701" s="1" t="s">
        <v>518</v>
      </c>
      <c r="G701" s="3">
        <v>45482</v>
      </c>
      <c r="H701" s="3">
        <v>45483</v>
      </c>
      <c r="I701" s="6">
        <v>65000</v>
      </c>
      <c r="J701" s="1">
        <v>2</v>
      </c>
      <c r="K701" s="4">
        <v>7.0000000000000007E-2</v>
      </c>
      <c r="L701" s="6">
        <f t="shared" si="24"/>
        <v>4550</v>
      </c>
      <c r="M701" s="8">
        <f t="shared" si="25"/>
        <v>125450</v>
      </c>
      <c r="N701" s="21">
        <f>(sales[[#This Row],[Price]]*sales[[#This Row],[Qty]])-(sales[[#This Row],[Discount_Amt]]*sales[[#This Row],[Qty]])</f>
        <v>120900</v>
      </c>
    </row>
    <row r="702" spans="2:14" hidden="1" x14ac:dyDescent="0.35">
      <c r="B702" s="7">
        <v>2024700</v>
      </c>
      <c r="C702" s="1" t="s">
        <v>9</v>
      </c>
      <c r="D702" s="1" t="s">
        <v>27</v>
      </c>
      <c r="E702" s="1" t="s">
        <v>33</v>
      </c>
      <c r="F702" s="1" t="s">
        <v>519</v>
      </c>
      <c r="G702" s="3">
        <v>45482</v>
      </c>
      <c r="H702" s="3">
        <v>45490</v>
      </c>
      <c r="I702" s="6">
        <v>450</v>
      </c>
      <c r="J702" s="1">
        <v>1</v>
      </c>
      <c r="K702" s="4">
        <v>0.03</v>
      </c>
      <c r="L702" s="6">
        <f t="shared" si="24"/>
        <v>13.5</v>
      </c>
      <c r="M702" s="8">
        <f t="shared" si="25"/>
        <v>436.5</v>
      </c>
      <c r="N702" s="21">
        <f>(sales[[#This Row],[Price]]*sales[[#This Row],[Qty]])-(sales[[#This Row],[Discount_Amt]]*sales[[#This Row],[Qty]])</f>
        <v>436.5</v>
      </c>
    </row>
    <row r="703" spans="2:14" x14ac:dyDescent="0.35">
      <c r="B703" s="7">
        <v>2024701</v>
      </c>
      <c r="C703" s="1" t="s">
        <v>11</v>
      </c>
      <c r="D703" s="1" t="s">
        <v>28</v>
      </c>
      <c r="E703" s="1" t="s">
        <v>34</v>
      </c>
      <c r="F703" s="1" t="s">
        <v>521</v>
      </c>
      <c r="G703" s="3">
        <v>45482</v>
      </c>
      <c r="H703" s="3">
        <v>45484</v>
      </c>
      <c r="I703" s="6">
        <v>1299</v>
      </c>
      <c r="J703" s="1">
        <v>1</v>
      </c>
      <c r="K703" s="4">
        <v>0.08</v>
      </c>
      <c r="L703" s="6">
        <f t="shared" si="24"/>
        <v>103.92</v>
      </c>
      <c r="M703" s="8">
        <f t="shared" si="25"/>
        <v>1195.08</v>
      </c>
      <c r="N703" s="21">
        <f>(sales[[#This Row],[Price]]*sales[[#This Row],[Qty]])-(sales[[#This Row],[Discount_Amt]]*sales[[#This Row],[Qty]])</f>
        <v>1195.08</v>
      </c>
    </row>
    <row r="704" spans="2:14" x14ac:dyDescent="0.35">
      <c r="B704" s="7">
        <v>2024702</v>
      </c>
      <c r="C704" s="1" t="s">
        <v>12</v>
      </c>
      <c r="D704" s="1" t="s">
        <v>29</v>
      </c>
      <c r="E704" s="1" t="s">
        <v>35</v>
      </c>
      <c r="F704" s="1" t="s">
        <v>520</v>
      </c>
      <c r="G704" s="3">
        <v>45482</v>
      </c>
      <c r="H704" s="3">
        <v>45485</v>
      </c>
      <c r="I704" s="6">
        <v>1700</v>
      </c>
      <c r="J704" s="1">
        <v>2</v>
      </c>
      <c r="K704" s="4">
        <v>0.05</v>
      </c>
      <c r="L704" s="6">
        <f t="shared" si="24"/>
        <v>85</v>
      </c>
      <c r="M704" s="8">
        <f t="shared" si="25"/>
        <v>3315</v>
      </c>
      <c r="N704" s="21">
        <f>(sales[[#This Row],[Price]]*sales[[#This Row],[Qty]])-(sales[[#This Row],[Discount_Amt]]*sales[[#This Row],[Qty]])</f>
        <v>3230</v>
      </c>
    </row>
    <row r="705" spans="2:14" hidden="1" x14ac:dyDescent="0.35">
      <c r="B705" s="7">
        <v>2024703</v>
      </c>
      <c r="C705" s="1" t="s">
        <v>13</v>
      </c>
      <c r="D705" s="1" t="s">
        <v>25</v>
      </c>
      <c r="E705" s="1" t="s">
        <v>36</v>
      </c>
      <c r="F705" s="1" t="s">
        <v>518</v>
      </c>
      <c r="G705" s="3">
        <v>45482</v>
      </c>
      <c r="H705" s="3">
        <v>45487</v>
      </c>
      <c r="I705" s="6">
        <v>55000</v>
      </c>
      <c r="J705" s="1">
        <v>1</v>
      </c>
      <c r="K705" s="4">
        <v>0.05</v>
      </c>
      <c r="L705" s="6">
        <f t="shared" si="24"/>
        <v>2750</v>
      </c>
      <c r="M705" s="8">
        <f t="shared" si="25"/>
        <v>52250</v>
      </c>
      <c r="N705" s="21">
        <f>(sales[[#This Row],[Price]]*sales[[#This Row],[Qty]])-(sales[[#This Row],[Discount_Amt]]*sales[[#This Row],[Qty]])</f>
        <v>52250</v>
      </c>
    </row>
    <row r="706" spans="2:14" hidden="1" x14ac:dyDescent="0.35">
      <c r="B706" s="7">
        <v>2024704</v>
      </c>
      <c r="C706" s="1" t="s">
        <v>14</v>
      </c>
      <c r="D706" s="1" t="s">
        <v>83</v>
      </c>
      <c r="E706" s="1" t="s">
        <v>37</v>
      </c>
      <c r="F706" s="1" t="s">
        <v>519</v>
      </c>
      <c r="G706" s="3">
        <v>45482</v>
      </c>
      <c r="H706" s="3">
        <v>45483</v>
      </c>
      <c r="I706" s="6">
        <v>57999</v>
      </c>
      <c r="J706" s="1">
        <v>3</v>
      </c>
      <c r="K706" s="4">
        <v>0.05</v>
      </c>
      <c r="L706" s="6">
        <f t="shared" si="24"/>
        <v>2899.9500000000003</v>
      </c>
      <c r="M706" s="8">
        <f t="shared" si="25"/>
        <v>171097.05</v>
      </c>
      <c r="N706" s="21">
        <f>(sales[[#This Row],[Price]]*sales[[#This Row],[Qty]])-(sales[[#This Row],[Discount_Amt]]*sales[[#This Row],[Qty]])</f>
        <v>165297.15</v>
      </c>
    </row>
    <row r="707" spans="2:14" hidden="1" x14ac:dyDescent="0.35">
      <c r="B707" s="7">
        <v>2024705</v>
      </c>
      <c r="C707" s="1" t="s">
        <v>15</v>
      </c>
      <c r="D707" s="1" t="s">
        <v>25</v>
      </c>
      <c r="E707" s="1" t="s">
        <v>39</v>
      </c>
      <c r="F707" s="1" t="s">
        <v>520</v>
      </c>
      <c r="G707" s="3">
        <v>45482</v>
      </c>
      <c r="H707" s="3">
        <v>45490</v>
      </c>
      <c r="I707" s="6">
        <v>1399</v>
      </c>
      <c r="J707" s="1">
        <v>2</v>
      </c>
      <c r="K707" s="4">
        <v>0.05</v>
      </c>
      <c r="L707" s="6">
        <f t="shared" si="24"/>
        <v>69.95</v>
      </c>
      <c r="M707" s="8">
        <f t="shared" si="25"/>
        <v>2728.05</v>
      </c>
      <c r="N707" s="21">
        <f>(sales[[#This Row],[Price]]*sales[[#This Row],[Qty]])-(sales[[#This Row],[Discount_Amt]]*sales[[#This Row],[Qty]])</f>
        <v>2658.1</v>
      </c>
    </row>
    <row r="708" spans="2:14" hidden="1" x14ac:dyDescent="0.35">
      <c r="B708" s="7">
        <v>2024706</v>
      </c>
      <c r="C708" s="1" t="s">
        <v>16</v>
      </c>
      <c r="D708" s="1" t="s">
        <v>26</v>
      </c>
      <c r="E708" s="1" t="s">
        <v>40</v>
      </c>
      <c r="F708" s="1" t="s">
        <v>521</v>
      </c>
      <c r="G708" s="3">
        <v>45482</v>
      </c>
      <c r="H708" s="3">
        <v>45484</v>
      </c>
      <c r="I708" s="6">
        <v>999</v>
      </c>
      <c r="J708" s="1">
        <v>1</v>
      </c>
      <c r="K708" s="4">
        <v>0.03</v>
      </c>
      <c r="L708" s="6">
        <f t="shared" si="24"/>
        <v>29.97</v>
      </c>
      <c r="M708" s="8">
        <f t="shared" si="25"/>
        <v>969.03</v>
      </c>
      <c r="N708" s="21">
        <f>(sales[[#This Row],[Price]]*sales[[#This Row],[Qty]])-(sales[[#This Row],[Discount_Amt]]*sales[[#This Row],[Qty]])</f>
        <v>969.03</v>
      </c>
    </row>
    <row r="709" spans="2:14" x14ac:dyDescent="0.35">
      <c r="B709" s="7">
        <v>2024707</v>
      </c>
      <c r="C709" s="1" t="s">
        <v>17</v>
      </c>
      <c r="D709" s="1" t="s">
        <v>27</v>
      </c>
      <c r="E709" s="1" t="s">
        <v>41</v>
      </c>
      <c r="F709" s="1" t="s">
        <v>518</v>
      </c>
      <c r="G709" s="3">
        <v>45482</v>
      </c>
      <c r="H709" s="3">
        <v>45485</v>
      </c>
      <c r="I709" s="6">
        <v>2099</v>
      </c>
      <c r="J709" s="1">
        <v>2</v>
      </c>
      <c r="K709" s="4">
        <v>0.1</v>
      </c>
      <c r="L709" s="6">
        <f t="shared" si="24"/>
        <v>209.9</v>
      </c>
      <c r="M709" s="8">
        <f t="shared" si="25"/>
        <v>3988.1</v>
      </c>
      <c r="N709" s="21">
        <f>(sales[[#This Row],[Price]]*sales[[#This Row],[Qty]])-(sales[[#This Row],[Discount_Amt]]*sales[[#This Row],[Qty]])</f>
        <v>3778.2</v>
      </c>
    </row>
    <row r="710" spans="2:14" hidden="1" x14ac:dyDescent="0.35">
      <c r="B710" s="7">
        <v>2024708</v>
      </c>
      <c r="C710" s="1" t="s">
        <v>18</v>
      </c>
      <c r="D710" s="1" t="s">
        <v>28</v>
      </c>
      <c r="E710" s="1" t="s">
        <v>42</v>
      </c>
      <c r="F710" s="1" t="s">
        <v>518</v>
      </c>
      <c r="G710" s="3">
        <v>45482</v>
      </c>
      <c r="H710" s="3">
        <v>45487</v>
      </c>
      <c r="I710" s="6">
        <v>11000</v>
      </c>
      <c r="J710" s="1">
        <v>1</v>
      </c>
      <c r="K710" s="4">
        <v>0.05</v>
      </c>
      <c r="L710" s="6">
        <f t="shared" si="24"/>
        <v>550</v>
      </c>
      <c r="M710" s="8">
        <f t="shared" si="25"/>
        <v>10450</v>
      </c>
      <c r="N710" s="21">
        <f>(sales[[#This Row],[Price]]*sales[[#This Row],[Qty]])-(sales[[#This Row],[Discount_Amt]]*sales[[#This Row],[Qty]])</f>
        <v>10450</v>
      </c>
    </row>
    <row r="711" spans="2:14" hidden="1" x14ac:dyDescent="0.35">
      <c r="B711" s="7">
        <v>2024709</v>
      </c>
      <c r="C711" s="1" t="s">
        <v>19</v>
      </c>
      <c r="D711" s="1" t="s">
        <v>29</v>
      </c>
      <c r="E711" s="1" t="s">
        <v>43</v>
      </c>
      <c r="F711" s="1" t="s">
        <v>519</v>
      </c>
      <c r="G711" s="3">
        <v>45482</v>
      </c>
      <c r="H711" s="3">
        <v>45483</v>
      </c>
      <c r="I711" s="6">
        <v>800</v>
      </c>
      <c r="J711" s="1">
        <v>2</v>
      </c>
      <c r="K711" s="4">
        <v>0.05</v>
      </c>
      <c r="L711" s="6">
        <f t="shared" si="24"/>
        <v>40</v>
      </c>
      <c r="M711" s="8">
        <f t="shared" si="25"/>
        <v>1560</v>
      </c>
      <c r="N711" s="21">
        <f>(sales[[#This Row],[Price]]*sales[[#This Row],[Qty]])-(sales[[#This Row],[Discount_Amt]]*sales[[#This Row],[Qty]])</f>
        <v>1520</v>
      </c>
    </row>
    <row r="712" spans="2:14" hidden="1" x14ac:dyDescent="0.35">
      <c r="B712" s="7">
        <v>2024710</v>
      </c>
      <c r="C712" s="1" t="s">
        <v>20</v>
      </c>
      <c r="D712" s="1" t="s">
        <v>25</v>
      </c>
      <c r="E712" s="1" t="s">
        <v>44</v>
      </c>
      <c r="F712" s="1" t="s">
        <v>521</v>
      </c>
      <c r="G712" s="3">
        <v>45482</v>
      </c>
      <c r="H712" s="3">
        <v>45490</v>
      </c>
      <c r="I712" s="6">
        <v>5500</v>
      </c>
      <c r="J712" s="1">
        <v>3</v>
      </c>
      <c r="K712" s="4">
        <v>0.02</v>
      </c>
      <c r="L712" s="6">
        <f t="shared" si="24"/>
        <v>110</v>
      </c>
      <c r="M712" s="8">
        <f t="shared" si="25"/>
        <v>16390</v>
      </c>
      <c r="N712" s="21">
        <f>(sales[[#This Row],[Price]]*sales[[#This Row],[Qty]])-(sales[[#This Row],[Discount_Amt]]*sales[[#This Row],[Qty]])</f>
        <v>16170</v>
      </c>
    </row>
    <row r="713" spans="2:14" hidden="1" x14ac:dyDescent="0.35">
      <c r="B713" s="7">
        <v>2024711</v>
      </c>
      <c r="C713" s="1" t="s">
        <v>21</v>
      </c>
      <c r="D713" s="1" t="s">
        <v>30</v>
      </c>
      <c r="E713" s="1" t="s">
        <v>45</v>
      </c>
      <c r="F713" s="1" t="s">
        <v>520</v>
      </c>
      <c r="G713" s="3">
        <v>45482</v>
      </c>
      <c r="H713" s="3">
        <v>45484</v>
      </c>
      <c r="I713" s="6">
        <v>1350</v>
      </c>
      <c r="J713" s="1">
        <v>2</v>
      </c>
      <c r="K713" s="4">
        <v>0.06</v>
      </c>
      <c r="L713" s="6">
        <f t="shared" si="24"/>
        <v>81</v>
      </c>
      <c r="M713" s="8">
        <f t="shared" si="25"/>
        <v>2619</v>
      </c>
      <c r="N713" s="21">
        <f>(sales[[#This Row],[Price]]*sales[[#This Row],[Qty]])-(sales[[#This Row],[Discount_Amt]]*sales[[#This Row],[Qty]])</f>
        <v>2538</v>
      </c>
    </row>
    <row r="714" spans="2:14" hidden="1" x14ac:dyDescent="0.35">
      <c r="B714" s="7">
        <v>2024712</v>
      </c>
      <c r="C714" s="1" t="s">
        <v>22</v>
      </c>
      <c r="D714" s="1" t="s">
        <v>27</v>
      </c>
      <c r="E714" s="1" t="s">
        <v>46</v>
      </c>
      <c r="F714" s="1" t="s">
        <v>518</v>
      </c>
      <c r="G714" s="3">
        <v>45482</v>
      </c>
      <c r="H714" s="3">
        <v>45485</v>
      </c>
      <c r="I714" s="6">
        <v>4500</v>
      </c>
      <c r="J714" s="1">
        <v>7</v>
      </c>
      <c r="K714" s="4">
        <v>0.15</v>
      </c>
      <c r="L714" s="6">
        <f t="shared" si="24"/>
        <v>675</v>
      </c>
      <c r="M714" s="8">
        <f t="shared" si="25"/>
        <v>30825</v>
      </c>
      <c r="N714" s="21">
        <f>(sales[[#This Row],[Price]]*sales[[#This Row],[Qty]])-(sales[[#This Row],[Discount_Amt]]*sales[[#This Row],[Qty]])</f>
        <v>26775</v>
      </c>
    </row>
    <row r="715" spans="2:14" hidden="1" x14ac:dyDescent="0.35">
      <c r="B715" s="7">
        <v>2024713</v>
      </c>
      <c r="C715" s="1" t="s">
        <v>23</v>
      </c>
      <c r="D715" s="1" t="s">
        <v>28</v>
      </c>
      <c r="E715" s="1" t="s">
        <v>47</v>
      </c>
      <c r="F715" s="1" t="s">
        <v>519</v>
      </c>
      <c r="G715" s="3">
        <v>45482</v>
      </c>
      <c r="H715" s="3">
        <v>45487</v>
      </c>
      <c r="I715" s="6">
        <v>2350</v>
      </c>
      <c r="J715" s="1">
        <v>2</v>
      </c>
      <c r="K715" s="4">
        <v>0.02</v>
      </c>
      <c r="L715" s="6">
        <f t="shared" si="24"/>
        <v>47</v>
      </c>
      <c r="M715" s="8">
        <f t="shared" si="25"/>
        <v>4653</v>
      </c>
      <c r="N715" s="21">
        <f>(sales[[#This Row],[Price]]*sales[[#This Row],[Qty]])-(sales[[#This Row],[Discount_Amt]]*sales[[#This Row],[Qty]])</f>
        <v>4606</v>
      </c>
    </row>
    <row r="716" spans="2:14" hidden="1" x14ac:dyDescent="0.35">
      <c r="B716" s="7">
        <v>2024714</v>
      </c>
      <c r="C716" s="1" t="s">
        <v>24</v>
      </c>
      <c r="D716" s="1" t="s">
        <v>29</v>
      </c>
      <c r="E716" s="1" t="s">
        <v>48</v>
      </c>
      <c r="F716" s="1" t="s">
        <v>520</v>
      </c>
      <c r="G716" s="3">
        <v>45482</v>
      </c>
      <c r="H716" s="3">
        <v>45483</v>
      </c>
      <c r="I716" s="6">
        <v>90</v>
      </c>
      <c r="J716" s="1">
        <v>1</v>
      </c>
      <c r="K716" s="4">
        <v>0.02</v>
      </c>
      <c r="L716" s="6">
        <f t="shared" si="24"/>
        <v>1.8</v>
      </c>
      <c r="M716" s="8">
        <f t="shared" si="25"/>
        <v>88.2</v>
      </c>
      <c r="N716" s="21">
        <f>(sales[[#This Row],[Price]]*sales[[#This Row],[Qty]])-(sales[[#This Row],[Discount_Amt]]*sales[[#This Row],[Qty]])</f>
        <v>88.2</v>
      </c>
    </row>
    <row r="717" spans="2:14" hidden="1" x14ac:dyDescent="0.35">
      <c r="B717" s="7">
        <v>2024715</v>
      </c>
      <c r="C717" s="1" t="s">
        <v>4</v>
      </c>
      <c r="D717" s="1" t="s">
        <v>25</v>
      </c>
      <c r="E717" s="1" t="s">
        <v>49</v>
      </c>
      <c r="F717" s="1" t="s">
        <v>521</v>
      </c>
      <c r="G717" s="3">
        <v>45482</v>
      </c>
      <c r="H717" s="3">
        <v>45490</v>
      </c>
      <c r="I717" s="6">
        <v>280</v>
      </c>
      <c r="J717" s="1">
        <v>1</v>
      </c>
      <c r="K717" s="4">
        <v>0.02</v>
      </c>
      <c r="L717" s="6">
        <f t="shared" si="24"/>
        <v>5.6000000000000005</v>
      </c>
      <c r="M717" s="8">
        <f t="shared" si="25"/>
        <v>274.39999999999998</v>
      </c>
      <c r="N717" s="21">
        <f>(sales[[#This Row],[Price]]*sales[[#This Row],[Qty]])-(sales[[#This Row],[Discount_Amt]]*sales[[#This Row],[Qty]])</f>
        <v>274.39999999999998</v>
      </c>
    </row>
    <row r="718" spans="2:14" hidden="1" x14ac:dyDescent="0.35">
      <c r="B718" s="7">
        <v>2024716</v>
      </c>
      <c r="C718" s="1" t="s">
        <v>5</v>
      </c>
      <c r="D718" s="1" t="s">
        <v>26</v>
      </c>
      <c r="E718" s="1" t="s">
        <v>50</v>
      </c>
      <c r="F718" s="1" t="s">
        <v>518</v>
      </c>
      <c r="G718" s="3">
        <v>45482</v>
      </c>
      <c r="H718" s="3">
        <v>45484</v>
      </c>
      <c r="I718" s="6">
        <v>70</v>
      </c>
      <c r="J718" s="1">
        <v>1</v>
      </c>
      <c r="K718" s="4">
        <v>0.02</v>
      </c>
      <c r="L718" s="6">
        <f t="shared" si="24"/>
        <v>1.4000000000000001</v>
      </c>
      <c r="M718" s="8">
        <f t="shared" si="25"/>
        <v>68.599999999999994</v>
      </c>
      <c r="N718" s="21">
        <f>(sales[[#This Row],[Price]]*sales[[#This Row],[Qty]])-(sales[[#This Row],[Discount_Amt]]*sales[[#This Row],[Qty]])</f>
        <v>68.599999999999994</v>
      </c>
    </row>
    <row r="719" spans="2:14" hidden="1" x14ac:dyDescent="0.35">
      <c r="B719" s="7">
        <v>2024717</v>
      </c>
      <c r="C719" s="1" t="s">
        <v>6</v>
      </c>
      <c r="D719" s="1" t="s">
        <v>27</v>
      </c>
      <c r="E719" s="1" t="s">
        <v>51</v>
      </c>
      <c r="F719" s="1" t="s">
        <v>518</v>
      </c>
      <c r="G719" s="3">
        <v>45482</v>
      </c>
      <c r="H719" s="3">
        <v>45485</v>
      </c>
      <c r="I719" s="6">
        <v>230</v>
      </c>
      <c r="J719" s="1">
        <v>2</v>
      </c>
      <c r="K719" s="4">
        <v>0.02</v>
      </c>
      <c r="L719" s="6">
        <f t="shared" si="24"/>
        <v>4.6000000000000005</v>
      </c>
      <c r="M719" s="8">
        <f t="shared" si="25"/>
        <v>455.4</v>
      </c>
      <c r="N719" s="21">
        <f>(sales[[#This Row],[Price]]*sales[[#This Row],[Qty]])-(sales[[#This Row],[Discount_Amt]]*sales[[#This Row],[Qty]])</f>
        <v>450.8</v>
      </c>
    </row>
    <row r="720" spans="2:14" hidden="1" x14ac:dyDescent="0.35">
      <c r="B720" s="7">
        <v>2024718</v>
      </c>
      <c r="C720" s="1" t="s">
        <v>7</v>
      </c>
      <c r="D720" s="1" t="s">
        <v>28</v>
      </c>
      <c r="E720" s="1" t="s">
        <v>506</v>
      </c>
      <c r="F720" s="1" t="s">
        <v>519</v>
      </c>
      <c r="G720" s="3">
        <v>45482</v>
      </c>
      <c r="H720" s="3">
        <v>45487</v>
      </c>
      <c r="I720" s="6">
        <v>7999</v>
      </c>
      <c r="J720" s="1">
        <v>1</v>
      </c>
      <c r="K720" s="4">
        <v>0.02</v>
      </c>
      <c r="L720" s="6">
        <f t="shared" si="24"/>
        <v>159.97999999999999</v>
      </c>
      <c r="M720" s="8">
        <f t="shared" si="25"/>
        <v>7839.02</v>
      </c>
      <c r="N720" s="21">
        <f>(sales[[#This Row],[Price]]*sales[[#This Row],[Qty]])-(sales[[#This Row],[Discount_Amt]]*sales[[#This Row],[Qty]])</f>
        <v>7839.02</v>
      </c>
    </row>
    <row r="721" spans="2:14" x14ac:dyDescent="0.35">
      <c r="B721" s="7">
        <v>2024719</v>
      </c>
      <c r="C721" s="1" t="s">
        <v>10</v>
      </c>
      <c r="D721" s="1" t="s">
        <v>29</v>
      </c>
      <c r="E721" s="1" t="s">
        <v>507</v>
      </c>
      <c r="F721" s="1" t="s">
        <v>521</v>
      </c>
      <c r="G721" s="3">
        <v>45482</v>
      </c>
      <c r="H721" s="3">
        <v>45483</v>
      </c>
      <c r="I721" s="6">
        <v>850</v>
      </c>
      <c r="J721" s="1">
        <v>2</v>
      </c>
      <c r="K721" s="4">
        <v>0.02</v>
      </c>
      <c r="L721" s="6">
        <f t="shared" si="24"/>
        <v>17</v>
      </c>
      <c r="M721" s="8">
        <f t="shared" si="25"/>
        <v>1683</v>
      </c>
      <c r="N721" s="21">
        <f>(sales[[#This Row],[Price]]*sales[[#This Row],[Qty]])-(sales[[#This Row],[Discount_Amt]]*sales[[#This Row],[Qty]])</f>
        <v>1666</v>
      </c>
    </row>
    <row r="722" spans="2:14" hidden="1" x14ac:dyDescent="0.35">
      <c r="B722" s="7">
        <v>2024720</v>
      </c>
      <c r="C722" s="1" t="s">
        <v>8</v>
      </c>
      <c r="D722" s="1" t="s">
        <v>25</v>
      </c>
      <c r="E722" s="1" t="s">
        <v>508</v>
      </c>
      <c r="F722" s="1" t="s">
        <v>520</v>
      </c>
      <c r="G722" s="3">
        <v>45482</v>
      </c>
      <c r="H722" s="3">
        <v>45490</v>
      </c>
      <c r="I722" s="6">
        <v>65000</v>
      </c>
      <c r="J722" s="1">
        <v>7</v>
      </c>
      <c r="K722" s="4">
        <v>0.02</v>
      </c>
      <c r="L722" s="6">
        <f t="shared" si="24"/>
        <v>1300</v>
      </c>
      <c r="M722" s="8">
        <f t="shared" si="25"/>
        <v>453700</v>
      </c>
      <c r="N722" s="21">
        <f>(sales[[#This Row],[Price]]*sales[[#This Row],[Qty]])-(sales[[#This Row],[Discount_Amt]]*sales[[#This Row],[Qty]])</f>
        <v>445900</v>
      </c>
    </row>
    <row r="723" spans="2:14" hidden="1" x14ac:dyDescent="0.35">
      <c r="B723" s="7">
        <v>2024721</v>
      </c>
      <c r="C723" s="1" t="s">
        <v>9</v>
      </c>
      <c r="D723" s="1" t="s">
        <v>26</v>
      </c>
      <c r="E723" s="1" t="s">
        <v>31</v>
      </c>
      <c r="F723" s="1" t="s">
        <v>518</v>
      </c>
      <c r="G723" s="3">
        <v>45482</v>
      </c>
      <c r="H723" s="3">
        <v>45484</v>
      </c>
      <c r="I723" s="6">
        <v>450</v>
      </c>
      <c r="J723" s="1">
        <v>2</v>
      </c>
      <c r="K723" s="4">
        <v>7.0000000000000007E-2</v>
      </c>
      <c r="L723" s="6">
        <f t="shared" si="24"/>
        <v>31.500000000000004</v>
      </c>
      <c r="M723" s="8">
        <f t="shared" si="25"/>
        <v>868.5</v>
      </c>
      <c r="N723" s="21">
        <f>(sales[[#This Row],[Price]]*sales[[#This Row],[Qty]])-(sales[[#This Row],[Discount_Amt]]*sales[[#This Row],[Qty]])</f>
        <v>837</v>
      </c>
    </row>
    <row r="724" spans="2:14" x14ac:dyDescent="0.35">
      <c r="B724" s="7">
        <v>2024722</v>
      </c>
      <c r="C724" s="1" t="s">
        <v>11</v>
      </c>
      <c r="D724" s="1" t="s">
        <v>27</v>
      </c>
      <c r="E724" s="1" t="s">
        <v>32</v>
      </c>
      <c r="F724" s="1" t="s">
        <v>519</v>
      </c>
      <c r="G724" s="3">
        <v>45482</v>
      </c>
      <c r="H724" s="3">
        <v>45485</v>
      </c>
      <c r="I724" s="6">
        <v>1299</v>
      </c>
      <c r="J724" s="1">
        <v>2</v>
      </c>
      <c r="K724" s="4">
        <v>0.03</v>
      </c>
      <c r="L724" s="6">
        <f t="shared" si="24"/>
        <v>38.97</v>
      </c>
      <c r="M724" s="8">
        <f t="shared" si="25"/>
        <v>2559.0300000000002</v>
      </c>
      <c r="N724" s="21">
        <f>(sales[[#This Row],[Price]]*sales[[#This Row],[Qty]])-(sales[[#This Row],[Discount_Amt]]*sales[[#This Row],[Qty]])</f>
        <v>2520.06</v>
      </c>
    </row>
    <row r="725" spans="2:14" x14ac:dyDescent="0.35">
      <c r="B725" s="7">
        <v>2024723</v>
      </c>
      <c r="C725" s="1" t="s">
        <v>12</v>
      </c>
      <c r="D725" s="1" t="s">
        <v>28</v>
      </c>
      <c r="E725" s="1" t="s">
        <v>38</v>
      </c>
      <c r="F725" s="1" t="s">
        <v>520</v>
      </c>
      <c r="G725" s="3">
        <v>45482</v>
      </c>
      <c r="H725" s="3">
        <v>45487</v>
      </c>
      <c r="I725" s="6">
        <v>1700</v>
      </c>
      <c r="J725" s="1">
        <v>1</v>
      </c>
      <c r="K725" s="4">
        <v>0.08</v>
      </c>
      <c r="L725" s="6">
        <f t="shared" si="24"/>
        <v>136</v>
      </c>
      <c r="M725" s="8">
        <f t="shared" si="25"/>
        <v>1564</v>
      </c>
      <c r="N725" s="21">
        <f>(sales[[#This Row],[Price]]*sales[[#This Row],[Qty]])-(sales[[#This Row],[Discount_Amt]]*sales[[#This Row],[Qty]])</f>
        <v>1564</v>
      </c>
    </row>
    <row r="726" spans="2:14" hidden="1" x14ac:dyDescent="0.35">
      <c r="B726" s="7">
        <v>2024724</v>
      </c>
      <c r="C726" s="1" t="s">
        <v>13</v>
      </c>
      <c r="D726" s="1" t="s">
        <v>29</v>
      </c>
      <c r="E726" s="1" t="s">
        <v>33</v>
      </c>
      <c r="F726" s="1" t="s">
        <v>521</v>
      </c>
      <c r="G726" s="3">
        <v>45482</v>
      </c>
      <c r="H726" s="3">
        <v>45483</v>
      </c>
      <c r="I726" s="6">
        <v>55000</v>
      </c>
      <c r="J726" s="1">
        <v>2</v>
      </c>
      <c r="K726" s="4">
        <v>0.05</v>
      </c>
      <c r="L726" s="6">
        <f t="shared" si="24"/>
        <v>2750</v>
      </c>
      <c r="M726" s="8">
        <f t="shared" si="25"/>
        <v>107250</v>
      </c>
      <c r="N726" s="21">
        <f>(sales[[#This Row],[Price]]*sales[[#This Row],[Qty]])-(sales[[#This Row],[Discount_Amt]]*sales[[#This Row],[Qty]])</f>
        <v>104500</v>
      </c>
    </row>
    <row r="727" spans="2:14" hidden="1" x14ac:dyDescent="0.35">
      <c r="B727" s="7">
        <v>2024725</v>
      </c>
      <c r="C727" s="1" t="s">
        <v>14</v>
      </c>
      <c r="D727" s="1" t="s">
        <v>25</v>
      </c>
      <c r="E727" s="1" t="s">
        <v>34</v>
      </c>
      <c r="F727" s="1" t="s">
        <v>518</v>
      </c>
      <c r="G727" s="3">
        <v>45482</v>
      </c>
      <c r="H727" s="3">
        <v>45490</v>
      </c>
      <c r="I727" s="6">
        <v>57999</v>
      </c>
      <c r="J727" s="1">
        <v>4</v>
      </c>
      <c r="K727" s="4">
        <v>0.05</v>
      </c>
      <c r="L727" s="6">
        <f t="shared" si="24"/>
        <v>2899.9500000000003</v>
      </c>
      <c r="M727" s="8">
        <f t="shared" si="25"/>
        <v>229096.05</v>
      </c>
      <c r="N727" s="21">
        <f>(sales[[#This Row],[Price]]*sales[[#This Row],[Qty]])-(sales[[#This Row],[Discount_Amt]]*sales[[#This Row],[Qty]])</f>
        <v>220396.2</v>
      </c>
    </row>
    <row r="728" spans="2:14" hidden="1" x14ac:dyDescent="0.35">
      <c r="B728" s="7">
        <v>2024726</v>
      </c>
      <c r="C728" s="1" t="s">
        <v>15</v>
      </c>
      <c r="D728" s="1" t="s">
        <v>84</v>
      </c>
      <c r="E728" s="1" t="s">
        <v>35</v>
      </c>
      <c r="F728" s="1" t="s">
        <v>518</v>
      </c>
      <c r="G728" s="3">
        <v>45482</v>
      </c>
      <c r="H728" s="3">
        <v>45484</v>
      </c>
      <c r="I728" s="6">
        <v>1399</v>
      </c>
      <c r="J728" s="1">
        <v>3</v>
      </c>
      <c r="K728" s="4">
        <v>0.05</v>
      </c>
      <c r="L728" s="6">
        <f t="shared" si="24"/>
        <v>69.95</v>
      </c>
      <c r="M728" s="8">
        <f t="shared" si="25"/>
        <v>4127.05</v>
      </c>
      <c r="N728" s="21">
        <f>(sales[[#This Row],[Price]]*sales[[#This Row],[Qty]])-(sales[[#This Row],[Discount_Amt]]*sales[[#This Row],[Qty]])</f>
        <v>3987.15</v>
      </c>
    </row>
    <row r="729" spans="2:14" hidden="1" x14ac:dyDescent="0.35">
      <c r="B729" s="7">
        <v>2024727</v>
      </c>
      <c r="C729" s="1" t="s">
        <v>16</v>
      </c>
      <c r="D729" s="1" t="s">
        <v>25</v>
      </c>
      <c r="E729" s="1" t="s">
        <v>36</v>
      </c>
      <c r="F729" s="1" t="s">
        <v>519</v>
      </c>
      <c r="G729" s="3">
        <v>45482</v>
      </c>
      <c r="H729" s="3">
        <v>45485</v>
      </c>
      <c r="I729" s="6">
        <v>999</v>
      </c>
      <c r="J729" s="1">
        <v>2</v>
      </c>
      <c r="K729" s="4">
        <v>0.05</v>
      </c>
      <c r="L729" s="6">
        <f t="shared" si="24"/>
        <v>49.95</v>
      </c>
      <c r="M729" s="8">
        <f t="shared" si="25"/>
        <v>1948.05</v>
      </c>
      <c r="N729" s="21">
        <f>(sales[[#This Row],[Price]]*sales[[#This Row],[Qty]])-(sales[[#This Row],[Discount_Amt]]*sales[[#This Row],[Qty]])</f>
        <v>1898.1</v>
      </c>
    </row>
    <row r="730" spans="2:14" x14ac:dyDescent="0.35">
      <c r="B730" s="7">
        <v>2024728</v>
      </c>
      <c r="C730" s="1" t="s">
        <v>17</v>
      </c>
      <c r="D730" s="1" t="s">
        <v>26</v>
      </c>
      <c r="E730" s="1" t="s">
        <v>37</v>
      </c>
      <c r="F730" s="1" t="s">
        <v>521</v>
      </c>
      <c r="G730" s="3">
        <v>45482</v>
      </c>
      <c r="H730" s="3">
        <v>45487</v>
      </c>
      <c r="I730" s="6">
        <v>2099</v>
      </c>
      <c r="J730" s="1">
        <v>1</v>
      </c>
      <c r="K730" s="4">
        <v>0.03</v>
      </c>
      <c r="L730" s="6">
        <f t="shared" si="24"/>
        <v>62.97</v>
      </c>
      <c r="M730" s="8">
        <f t="shared" si="25"/>
        <v>2036.03</v>
      </c>
      <c r="N730" s="21">
        <f>(sales[[#This Row],[Price]]*sales[[#This Row],[Qty]])-(sales[[#This Row],[Discount_Amt]]*sales[[#This Row],[Qty]])</f>
        <v>2036.03</v>
      </c>
    </row>
    <row r="731" spans="2:14" hidden="1" x14ac:dyDescent="0.35">
      <c r="B731" s="7">
        <v>2024729</v>
      </c>
      <c r="C731" s="1" t="s">
        <v>18</v>
      </c>
      <c r="D731" s="1" t="s">
        <v>27</v>
      </c>
      <c r="E731" s="1" t="s">
        <v>39</v>
      </c>
      <c r="F731" s="1" t="s">
        <v>520</v>
      </c>
      <c r="G731" s="3">
        <v>45482</v>
      </c>
      <c r="H731" s="3">
        <v>45483</v>
      </c>
      <c r="I731" s="6">
        <v>11000</v>
      </c>
      <c r="J731" s="1">
        <v>1</v>
      </c>
      <c r="K731" s="4">
        <v>0.1</v>
      </c>
      <c r="L731" s="6">
        <f t="shared" si="24"/>
        <v>1100</v>
      </c>
      <c r="M731" s="8">
        <f t="shared" si="25"/>
        <v>9900</v>
      </c>
      <c r="N731" s="21">
        <f>(sales[[#This Row],[Price]]*sales[[#This Row],[Qty]])-(sales[[#This Row],[Discount_Amt]]*sales[[#This Row],[Qty]])</f>
        <v>9900</v>
      </c>
    </row>
    <row r="732" spans="2:14" hidden="1" x14ac:dyDescent="0.35">
      <c r="B732" s="7">
        <v>2024730</v>
      </c>
      <c r="C732" s="1" t="s">
        <v>19</v>
      </c>
      <c r="D732" s="1" t="s">
        <v>28</v>
      </c>
      <c r="E732" s="1" t="s">
        <v>40</v>
      </c>
      <c r="F732" s="1" t="s">
        <v>518</v>
      </c>
      <c r="G732" s="3">
        <v>45482</v>
      </c>
      <c r="H732" s="3">
        <v>45490</v>
      </c>
      <c r="I732" s="6">
        <v>800</v>
      </c>
      <c r="J732" s="1">
        <v>2</v>
      </c>
      <c r="K732" s="4">
        <v>0.05</v>
      </c>
      <c r="L732" s="6">
        <f t="shared" si="24"/>
        <v>40</v>
      </c>
      <c r="M732" s="8">
        <f t="shared" si="25"/>
        <v>1560</v>
      </c>
      <c r="N732" s="21">
        <f>(sales[[#This Row],[Price]]*sales[[#This Row],[Qty]])-(sales[[#This Row],[Discount_Amt]]*sales[[#This Row],[Qty]])</f>
        <v>1520</v>
      </c>
    </row>
    <row r="733" spans="2:14" hidden="1" x14ac:dyDescent="0.35">
      <c r="B733" s="7">
        <v>2024731</v>
      </c>
      <c r="C733" s="1" t="s">
        <v>20</v>
      </c>
      <c r="D733" s="1" t="s">
        <v>29</v>
      </c>
      <c r="E733" s="1" t="s">
        <v>41</v>
      </c>
      <c r="F733" s="1" t="s">
        <v>519</v>
      </c>
      <c r="G733" s="3">
        <v>45482</v>
      </c>
      <c r="H733" s="3">
        <v>45484</v>
      </c>
      <c r="I733" s="6">
        <v>5500</v>
      </c>
      <c r="J733" s="1">
        <v>1</v>
      </c>
      <c r="K733" s="4">
        <v>0.05</v>
      </c>
      <c r="L733" s="6">
        <f t="shared" si="24"/>
        <v>275</v>
      </c>
      <c r="M733" s="8">
        <f t="shared" si="25"/>
        <v>5225</v>
      </c>
      <c r="N733" s="21">
        <f>(sales[[#This Row],[Price]]*sales[[#This Row],[Qty]])-(sales[[#This Row],[Discount_Amt]]*sales[[#This Row],[Qty]])</f>
        <v>5225</v>
      </c>
    </row>
    <row r="734" spans="2:14" hidden="1" x14ac:dyDescent="0.35">
      <c r="B734" s="7">
        <v>2024732</v>
      </c>
      <c r="C734" s="1" t="s">
        <v>21</v>
      </c>
      <c r="D734" s="1" t="s">
        <v>25</v>
      </c>
      <c r="E734" s="1" t="s">
        <v>42</v>
      </c>
      <c r="F734" s="1" t="s">
        <v>520</v>
      </c>
      <c r="G734" s="3">
        <v>45482</v>
      </c>
      <c r="H734" s="3">
        <v>45485</v>
      </c>
      <c r="I734" s="6">
        <v>1350</v>
      </c>
      <c r="J734" s="1">
        <v>3</v>
      </c>
      <c r="K734" s="4">
        <v>0.02</v>
      </c>
      <c r="L734" s="6">
        <f t="shared" si="24"/>
        <v>27</v>
      </c>
      <c r="M734" s="8">
        <f t="shared" si="25"/>
        <v>4023</v>
      </c>
      <c r="N734" s="21">
        <f>(sales[[#This Row],[Price]]*sales[[#This Row],[Qty]])-(sales[[#This Row],[Discount_Amt]]*sales[[#This Row],[Qty]])</f>
        <v>3969</v>
      </c>
    </row>
    <row r="735" spans="2:14" hidden="1" x14ac:dyDescent="0.35">
      <c r="B735" s="7">
        <v>2024733</v>
      </c>
      <c r="C735" s="1" t="s">
        <v>22</v>
      </c>
      <c r="D735" s="1" t="s">
        <v>30</v>
      </c>
      <c r="E735" s="1" t="s">
        <v>43</v>
      </c>
      <c r="F735" s="1" t="s">
        <v>521</v>
      </c>
      <c r="G735" s="3">
        <v>45482</v>
      </c>
      <c r="H735" s="3">
        <v>45487</v>
      </c>
      <c r="I735" s="6">
        <v>4500</v>
      </c>
      <c r="J735" s="1">
        <v>2</v>
      </c>
      <c r="K735" s="4">
        <v>0.06</v>
      </c>
      <c r="L735" s="6">
        <f t="shared" si="24"/>
        <v>270</v>
      </c>
      <c r="M735" s="8">
        <f t="shared" si="25"/>
        <v>8730</v>
      </c>
      <c r="N735" s="21">
        <f>(sales[[#This Row],[Price]]*sales[[#This Row],[Qty]])-(sales[[#This Row],[Discount_Amt]]*sales[[#This Row],[Qty]])</f>
        <v>8460</v>
      </c>
    </row>
    <row r="736" spans="2:14" hidden="1" x14ac:dyDescent="0.35">
      <c r="B736" s="7">
        <v>2024734</v>
      </c>
      <c r="C736" s="1" t="s">
        <v>23</v>
      </c>
      <c r="D736" s="1" t="s">
        <v>27</v>
      </c>
      <c r="E736" s="1" t="s">
        <v>44</v>
      </c>
      <c r="F736" s="1" t="s">
        <v>518</v>
      </c>
      <c r="G736" s="3">
        <v>45482</v>
      </c>
      <c r="H736" s="3">
        <v>45483</v>
      </c>
      <c r="I736" s="6">
        <v>2350</v>
      </c>
      <c r="J736" s="1">
        <v>1</v>
      </c>
      <c r="K736" s="4">
        <v>0.15</v>
      </c>
      <c r="L736" s="6">
        <f t="shared" si="24"/>
        <v>352.5</v>
      </c>
      <c r="M736" s="8">
        <f t="shared" si="25"/>
        <v>1997.5</v>
      </c>
      <c r="N736" s="21">
        <f>(sales[[#This Row],[Price]]*sales[[#This Row],[Qty]])-(sales[[#This Row],[Discount_Amt]]*sales[[#This Row],[Qty]])</f>
        <v>1997.5</v>
      </c>
    </row>
    <row r="737" spans="2:14" hidden="1" x14ac:dyDescent="0.35">
      <c r="B737" s="7">
        <v>2024735</v>
      </c>
      <c r="C737" s="1" t="s">
        <v>24</v>
      </c>
      <c r="D737" s="1" t="s">
        <v>28</v>
      </c>
      <c r="E737" s="1" t="s">
        <v>45</v>
      </c>
      <c r="F737" s="1" t="s">
        <v>518</v>
      </c>
      <c r="G737" s="3">
        <v>45482</v>
      </c>
      <c r="H737" s="3">
        <v>45490</v>
      </c>
      <c r="I737" s="6">
        <v>90</v>
      </c>
      <c r="J737" s="1">
        <v>2</v>
      </c>
      <c r="K737" s="4">
        <v>0.02</v>
      </c>
      <c r="L737" s="6">
        <f t="shared" si="24"/>
        <v>1.8</v>
      </c>
      <c r="M737" s="8">
        <f t="shared" si="25"/>
        <v>178.2</v>
      </c>
      <c r="N737" s="21">
        <f>(sales[[#This Row],[Price]]*sales[[#This Row],[Qty]])-(sales[[#This Row],[Discount_Amt]]*sales[[#This Row],[Qty]])</f>
        <v>176.4</v>
      </c>
    </row>
    <row r="738" spans="2:14" hidden="1" x14ac:dyDescent="0.35">
      <c r="B738" s="7">
        <v>2024736</v>
      </c>
      <c r="C738" s="1" t="s">
        <v>4</v>
      </c>
      <c r="D738" s="1" t="s">
        <v>29</v>
      </c>
      <c r="E738" s="1" t="s">
        <v>46</v>
      </c>
      <c r="F738" s="1" t="s">
        <v>519</v>
      </c>
      <c r="G738" s="3">
        <v>45482</v>
      </c>
      <c r="H738" s="3">
        <v>45484</v>
      </c>
      <c r="I738" s="6">
        <v>280</v>
      </c>
      <c r="J738" s="1">
        <v>1</v>
      </c>
      <c r="K738" s="4">
        <v>0.02</v>
      </c>
      <c r="L738" s="6">
        <f t="shared" si="24"/>
        <v>5.6000000000000005</v>
      </c>
      <c r="M738" s="8">
        <f t="shared" si="25"/>
        <v>274.39999999999998</v>
      </c>
      <c r="N738" s="21">
        <f>(sales[[#This Row],[Price]]*sales[[#This Row],[Qty]])-(sales[[#This Row],[Discount_Amt]]*sales[[#This Row],[Qty]])</f>
        <v>274.39999999999998</v>
      </c>
    </row>
    <row r="739" spans="2:14" hidden="1" x14ac:dyDescent="0.35">
      <c r="B739" s="7">
        <v>2024737</v>
      </c>
      <c r="C739" s="1" t="s">
        <v>5</v>
      </c>
      <c r="D739" s="1" t="s">
        <v>25</v>
      </c>
      <c r="E739" s="1" t="s">
        <v>47</v>
      </c>
      <c r="F739" s="1" t="s">
        <v>521</v>
      </c>
      <c r="G739" s="3">
        <v>45482</v>
      </c>
      <c r="H739" s="3">
        <v>45485</v>
      </c>
      <c r="I739" s="6">
        <v>70</v>
      </c>
      <c r="J739" s="1">
        <v>2</v>
      </c>
      <c r="K739" s="4">
        <v>0.02</v>
      </c>
      <c r="L739" s="6">
        <f t="shared" si="24"/>
        <v>1.4000000000000001</v>
      </c>
      <c r="M739" s="8">
        <f t="shared" si="25"/>
        <v>138.6</v>
      </c>
      <c r="N739" s="21">
        <f>(sales[[#This Row],[Price]]*sales[[#This Row],[Qty]])-(sales[[#This Row],[Discount_Amt]]*sales[[#This Row],[Qty]])</f>
        <v>137.19999999999999</v>
      </c>
    </row>
    <row r="740" spans="2:14" hidden="1" x14ac:dyDescent="0.35">
      <c r="B740" s="7">
        <v>2024738</v>
      </c>
      <c r="C740" s="1" t="s">
        <v>6</v>
      </c>
      <c r="D740" s="1" t="s">
        <v>26</v>
      </c>
      <c r="E740" s="1" t="s">
        <v>48</v>
      </c>
      <c r="F740" s="1" t="s">
        <v>520</v>
      </c>
      <c r="G740" s="3">
        <v>45482</v>
      </c>
      <c r="H740" s="3">
        <v>45487</v>
      </c>
      <c r="I740" s="6">
        <v>230</v>
      </c>
      <c r="J740" s="1">
        <v>3</v>
      </c>
      <c r="K740" s="4">
        <v>0.02</v>
      </c>
      <c r="L740" s="6">
        <f t="shared" si="24"/>
        <v>4.6000000000000005</v>
      </c>
      <c r="M740" s="8">
        <f t="shared" si="25"/>
        <v>685.4</v>
      </c>
      <c r="N740" s="21">
        <f>(sales[[#This Row],[Price]]*sales[[#This Row],[Qty]])-(sales[[#This Row],[Discount_Amt]]*sales[[#This Row],[Qty]])</f>
        <v>676.2</v>
      </c>
    </row>
    <row r="741" spans="2:14" hidden="1" x14ac:dyDescent="0.35">
      <c r="B741" s="7">
        <v>2024739</v>
      </c>
      <c r="C741" s="1" t="s">
        <v>7</v>
      </c>
      <c r="D741" s="1" t="s">
        <v>27</v>
      </c>
      <c r="E741" s="1" t="s">
        <v>49</v>
      </c>
      <c r="F741" s="1" t="s">
        <v>518</v>
      </c>
      <c r="G741" s="3">
        <v>45482</v>
      </c>
      <c r="H741" s="3">
        <v>45483</v>
      </c>
      <c r="I741" s="6">
        <v>7999</v>
      </c>
      <c r="J741" s="1">
        <v>2</v>
      </c>
      <c r="K741" s="4">
        <v>0.02</v>
      </c>
      <c r="L741" s="6">
        <f t="shared" si="24"/>
        <v>159.97999999999999</v>
      </c>
      <c r="M741" s="8">
        <f t="shared" si="25"/>
        <v>15838.02</v>
      </c>
      <c r="N741" s="21">
        <f>(sales[[#This Row],[Price]]*sales[[#This Row],[Qty]])-(sales[[#This Row],[Discount_Amt]]*sales[[#This Row],[Qty]])</f>
        <v>15678.04</v>
      </c>
    </row>
    <row r="742" spans="2:14" x14ac:dyDescent="0.35">
      <c r="B742" s="7">
        <v>2024740</v>
      </c>
      <c r="C742" s="1" t="s">
        <v>10</v>
      </c>
      <c r="D742" s="1" t="s">
        <v>28</v>
      </c>
      <c r="E742" s="1" t="s">
        <v>50</v>
      </c>
      <c r="F742" s="1" t="s">
        <v>519</v>
      </c>
      <c r="G742" s="3">
        <v>45482</v>
      </c>
      <c r="H742" s="3">
        <v>45490</v>
      </c>
      <c r="I742" s="6">
        <v>850</v>
      </c>
      <c r="J742" s="1">
        <v>7</v>
      </c>
      <c r="K742" s="4">
        <v>0.02</v>
      </c>
      <c r="L742" s="6">
        <f t="shared" si="24"/>
        <v>17</v>
      </c>
      <c r="M742" s="8">
        <f t="shared" si="25"/>
        <v>5933</v>
      </c>
      <c r="N742" s="21">
        <f>(sales[[#This Row],[Price]]*sales[[#This Row],[Qty]])-(sales[[#This Row],[Discount_Amt]]*sales[[#This Row],[Qty]])</f>
        <v>5831</v>
      </c>
    </row>
    <row r="743" spans="2:14" hidden="1" x14ac:dyDescent="0.35">
      <c r="B743" s="7">
        <v>2024741</v>
      </c>
      <c r="C743" s="1" t="s">
        <v>8</v>
      </c>
      <c r="D743" s="1" t="s">
        <v>29</v>
      </c>
      <c r="E743" s="1" t="s">
        <v>51</v>
      </c>
      <c r="F743" s="1" t="s">
        <v>520</v>
      </c>
      <c r="G743" s="3">
        <v>45482</v>
      </c>
      <c r="H743" s="3">
        <v>45484</v>
      </c>
      <c r="I743" s="6">
        <v>65000</v>
      </c>
      <c r="J743" s="1">
        <v>2</v>
      </c>
      <c r="K743" s="4">
        <v>0.02</v>
      </c>
      <c r="L743" s="6">
        <f t="shared" si="24"/>
        <v>1300</v>
      </c>
      <c r="M743" s="8">
        <f t="shared" si="25"/>
        <v>128700</v>
      </c>
      <c r="N743" s="21">
        <f>(sales[[#This Row],[Price]]*sales[[#This Row],[Qty]])-(sales[[#This Row],[Discount_Amt]]*sales[[#This Row],[Qty]])</f>
        <v>127400</v>
      </c>
    </row>
    <row r="744" spans="2:14" hidden="1" x14ac:dyDescent="0.35">
      <c r="B744" s="7">
        <v>2024742</v>
      </c>
      <c r="C744" s="1" t="s">
        <v>9</v>
      </c>
      <c r="D744" s="1" t="s">
        <v>25</v>
      </c>
      <c r="E744" s="1" t="s">
        <v>506</v>
      </c>
      <c r="F744" s="1" t="s">
        <v>521</v>
      </c>
      <c r="G744" s="3">
        <v>45482</v>
      </c>
      <c r="H744" s="3">
        <v>45485</v>
      </c>
      <c r="I744" s="6">
        <v>450</v>
      </c>
      <c r="J744" s="1">
        <v>1</v>
      </c>
      <c r="K744" s="4">
        <v>0.02</v>
      </c>
      <c r="L744" s="6">
        <f t="shared" si="24"/>
        <v>9</v>
      </c>
      <c r="M744" s="8">
        <f t="shared" si="25"/>
        <v>441</v>
      </c>
      <c r="N744" s="21">
        <f>(sales[[#This Row],[Price]]*sales[[#This Row],[Qty]])-(sales[[#This Row],[Discount_Amt]]*sales[[#This Row],[Qty]])</f>
        <v>441</v>
      </c>
    </row>
    <row r="745" spans="2:14" x14ac:dyDescent="0.35">
      <c r="B745" s="7">
        <v>2024743</v>
      </c>
      <c r="C745" s="1" t="s">
        <v>11</v>
      </c>
      <c r="D745" s="1" t="s">
        <v>26</v>
      </c>
      <c r="E745" s="1" t="s">
        <v>507</v>
      </c>
      <c r="F745" s="1" t="s">
        <v>518</v>
      </c>
      <c r="G745" s="3">
        <v>45482</v>
      </c>
      <c r="H745" s="3">
        <v>45487</v>
      </c>
      <c r="I745" s="6">
        <v>1299</v>
      </c>
      <c r="J745" s="1">
        <v>1</v>
      </c>
      <c r="K745" s="4">
        <v>7.0000000000000007E-2</v>
      </c>
      <c r="L745" s="6">
        <f t="shared" si="24"/>
        <v>90.93</v>
      </c>
      <c r="M745" s="8">
        <f t="shared" si="25"/>
        <v>1208.07</v>
      </c>
      <c r="N745" s="21">
        <f>(sales[[#This Row],[Price]]*sales[[#This Row],[Qty]])-(sales[[#This Row],[Discount_Amt]]*sales[[#This Row],[Qty]])</f>
        <v>1208.07</v>
      </c>
    </row>
    <row r="746" spans="2:14" x14ac:dyDescent="0.35">
      <c r="B746" s="7">
        <v>2024744</v>
      </c>
      <c r="C746" s="1" t="s">
        <v>12</v>
      </c>
      <c r="D746" s="1" t="s">
        <v>27</v>
      </c>
      <c r="E746" s="1" t="s">
        <v>508</v>
      </c>
      <c r="F746" s="1" t="s">
        <v>518</v>
      </c>
      <c r="G746" s="3">
        <v>45482</v>
      </c>
      <c r="H746" s="3">
        <v>45483</v>
      </c>
      <c r="I746" s="6">
        <v>1700</v>
      </c>
      <c r="J746" s="1">
        <v>1</v>
      </c>
      <c r="K746" s="4">
        <v>0.03</v>
      </c>
      <c r="L746" s="6">
        <f t="shared" si="24"/>
        <v>51</v>
      </c>
      <c r="M746" s="8">
        <f t="shared" si="25"/>
        <v>1649</v>
      </c>
      <c r="N746" s="21">
        <f>(sales[[#This Row],[Price]]*sales[[#This Row],[Qty]])-(sales[[#This Row],[Discount_Amt]]*sales[[#This Row],[Qty]])</f>
        <v>1649</v>
      </c>
    </row>
    <row r="747" spans="2:14" hidden="1" x14ac:dyDescent="0.35">
      <c r="B747" s="7">
        <v>2024745</v>
      </c>
      <c r="C747" s="1" t="s">
        <v>13</v>
      </c>
      <c r="D747" s="1" t="s">
        <v>28</v>
      </c>
      <c r="E747" s="1" t="s">
        <v>31</v>
      </c>
      <c r="F747" s="1" t="s">
        <v>519</v>
      </c>
      <c r="G747" s="3">
        <v>45482</v>
      </c>
      <c r="H747" s="3">
        <v>45490</v>
      </c>
      <c r="I747" s="6">
        <v>55000</v>
      </c>
      <c r="J747" s="1">
        <v>2</v>
      </c>
      <c r="K747" s="4">
        <v>0.08</v>
      </c>
      <c r="L747" s="6">
        <f t="shared" si="24"/>
        <v>4400</v>
      </c>
      <c r="M747" s="8">
        <f t="shared" si="25"/>
        <v>105600</v>
      </c>
      <c r="N747" s="21">
        <f>(sales[[#This Row],[Price]]*sales[[#This Row],[Qty]])-(sales[[#This Row],[Discount_Amt]]*sales[[#This Row],[Qty]])</f>
        <v>101200</v>
      </c>
    </row>
    <row r="748" spans="2:14" hidden="1" x14ac:dyDescent="0.35">
      <c r="B748" s="7">
        <v>2024746</v>
      </c>
      <c r="C748" s="1" t="s">
        <v>14</v>
      </c>
      <c r="D748" s="1" t="s">
        <v>29</v>
      </c>
      <c r="E748" s="1" t="s">
        <v>32</v>
      </c>
      <c r="F748" s="1" t="s">
        <v>521</v>
      </c>
      <c r="G748" s="3">
        <v>45482</v>
      </c>
      <c r="H748" s="3">
        <v>45484</v>
      </c>
      <c r="I748" s="6">
        <v>57999</v>
      </c>
      <c r="J748" s="1">
        <v>1</v>
      </c>
      <c r="K748" s="4">
        <v>0.05</v>
      </c>
      <c r="L748" s="6">
        <f t="shared" si="24"/>
        <v>2899.9500000000003</v>
      </c>
      <c r="M748" s="8">
        <f t="shared" si="25"/>
        <v>55099.05</v>
      </c>
      <c r="N748" s="21">
        <f>(sales[[#This Row],[Price]]*sales[[#This Row],[Qty]])-(sales[[#This Row],[Discount_Amt]]*sales[[#This Row],[Qty]])</f>
        <v>55099.05</v>
      </c>
    </row>
    <row r="749" spans="2:14" hidden="1" x14ac:dyDescent="0.35">
      <c r="B749" s="7">
        <v>2024747</v>
      </c>
      <c r="C749" s="1" t="s">
        <v>15</v>
      </c>
      <c r="D749" s="1" t="s">
        <v>25</v>
      </c>
      <c r="E749" s="1" t="s">
        <v>38</v>
      </c>
      <c r="F749" s="1" t="s">
        <v>520</v>
      </c>
      <c r="G749" s="3">
        <v>45482</v>
      </c>
      <c r="H749" s="3">
        <v>45485</v>
      </c>
      <c r="I749" s="6">
        <v>1399</v>
      </c>
      <c r="J749" s="1">
        <v>2</v>
      </c>
      <c r="K749" s="4">
        <v>0.05</v>
      </c>
      <c r="L749" s="6">
        <f t="shared" si="24"/>
        <v>69.95</v>
      </c>
      <c r="M749" s="8">
        <f t="shared" si="25"/>
        <v>2728.05</v>
      </c>
      <c r="N749" s="21">
        <f>(sales[[#This Row],[Price]]*sales[[#This Row],[Qty]])-(sales[[#This Row],[Discount_Amt]]*sales[[#This Row],[Qty]])</f>
        <v>2658.1</v>
      </c>
    </row>
    <row r="750" spans="2:14" hidden="1" x14ac:dyDescent="0.35">
      <c r="B750" s="7">
        <v>2024748</v>
      </c>
      <c r="C750" s="1" t="s">
        <v>16</v>
      </c>
      <c r="D750" s="1" t="s">
        <v>85</v>
      </c>
      <c r="E750" s="1" t="s">
        <v>33</v>
      </c>
      <c r="F750" s="1" t="s">
        <v>518</v>
      </c>
      <c r="G750" s="3">
        <v>45482</v>
      </c>
      <c r="H750" s="3">
        <v>45487</v>
      </c>
      <c r="I750" s="6">
        <v>999</v>
      </c>
      <c r="J750" s="1">
        <v>7</v>
      </c>
      <c r="K750" s="4">
        <v>0.05</v>
      </c>
      <c r="L750" s="6">
        <f t="shared" ref="L750:L813" si="26">I750*K750</f>
        <v>49.95</v>
      </c>
      <c r="M750" s="8">
        <f t="shared" ref="M750:M813" si="27">I750*J750-L750</f>
        <v>6943.05</v>
      </c>
      <c r="N750" s="21">
        <f>(sales[[#This Row],[Price]]*sales[[#This Row],[Qty]])-(sales[[#This Row],[Discount_Amt]]*sales[[#This Row],[Qty]])</f>
        <v>6643.35</v>
      </c>
    </row>
    <row r="751" spans="2:14" x14ac:dyDescent="0.35">
      <c r="B751" s="7">
        <v>2024749</v>
      </c>
      <c r="C751" s="1" t="s">
        <v>17</v>
      </c>
      <c r="D751" s="1" t="s">
        <v>25</v>
      </c>
      <c r="E751" s="1" t="s">
        <v>34</v>
      </c>
      <c r="F751" s="1" t="s">
        <v>519</v>
      </c>
      <c r="G751" s="3">
        <v>45482</v>
      </c>
      <c r="H751" s="3">
        <v>45483</v>
      </c>
      <c r="I751" s="6">
        <v>2099</v>
      </c>
      <c r="J751" s="1">
        <v>2</v>
      </c>
      <c r="K751" s="4">
        <v>0.05</v>
      </c>
      <c r="L751" s="6">
        <f t="shared" si="26"/>
        <v>104.95</v>
      </c>
      <c r="M751" s="8">
        <f t="shared" si="27"/>
        <v>4093.05</v>
      </c>
      <c r="N751" s="21">
        <f>(sales[[#This Row],[Price]]*sales[[#This Row],[Qty]])-(sales[[#This Row],[Discount_Amt]]*sales[[#This Row],[Qty]])</f>
        <v>3988.1</v>
      </c>
    </row>
    <row r="752" spans="2:14" hidden="1" x14ac:dyDescent="0.35">
      <c r="B752" s="7">
        <v>2024750</v>
      </c>
      <c r="C752" s="1" t="s">
        <v>18</v>
      </c>
      <c r="D752" s="1" t="s">
        <v>26</v>
      </c>
      <c r="E752" s="1" t="s">
        <v>35</v>
      </c>
      <c r="F752" s="1" t="s">
        <v>520</v>
      </c>
      <c r="G752" s="3">
        <v>45482</v>
      </c>
      <c r="H752" s="3">
        <v>45490</v>
      </c>
      <c r="I752" s="6">
        <v>11000</v>
      </c>
      <c r="J752" s="1">
        <v>2</v>
      </c>
      <c r="K752" s="4">
        <v>0.03</v>
      </c>
      <c r="L752" s="6">
        <f t="shared" si="26"/>
        <v>330</v>
      </c>
      <c r="M752" s="8">
        <f t="shared" si="27"/>
        <v>21670</v>
      </c>
      <c r="N752" s="21">
        <f>(sales[[#This Row],[Price]]*sales[[#This Row],[Qty]])-(sales[[#This Row],[Discount_Amt]]*sales[[#This Row],[Qty]])</f>
        <v>21340</v>
      </c>
    </row>
    <row r="753" spans="2:14" hidden="1" x14ac:dyDescent="0.35">
      <c r="B753" s="7">
        <v>2024751</v>
      </c>
      <c r="C753" s="1" t="s">
        <v>19</v>
      </c>
      <c r="D753" s="1" t="s">
        <v>27</v>
      </c>
      <c r="E753" s="1" t="s">
        <v>36</v>
      </c>
      <c r="F753" s="1" t="s">
        <v>521</v>
      </c>
      <c r="G753" s="3">
        <v>45482</v>
      </c>
      <c r="H753" s="3">
        <v>45484</v>
      </c>
      <c r="I753" s="6">
        <v>800</v>
      </c>
      <c r="J753" s="1">
        <v>1</v>
      </c>
      <c r="K753" s="4">
        <v>0.1</v>
      </c>
      <c r="L753" s="6">
        <f t="shared" si="26"/>
        <v>80</v>
      </c>
      <c r="M753" s="8">
        <f t="shared" si="27"/>
        <v>720</v>
      </c>
      <c r="N753" s="21">
        <f>(sales[[#This Row],[Price]]*sales[[#This Row],[Qty]])-(sales[[#This Row],[Discount_Amt]]*sales[[#This Row],[Qty]])</f>
        <v>720</v>
      </c>
    </row>
    <row r="754" spans="2:14" hidden="1" x14ac:dyDescent="0.35">
      <c r="B754" s="7">
        <v>2024752</v>
      </c>
      <c r="C754" s="1" t="s">
        <v>20</v>
      </c>
      <c r="D754" s="1" t="s">
        <v>28</v>
      </c>
      <c r="E754" s="1" t="s">
        <v>37</v>
      </c>
      <c r="F754" s="1" t="s">
        <v>518</v>
      </c>
      <c r="G754" s="3">
        <v>45482</v>
      </c>
      <c r="H754" s="3">
        <v>45485</v>
      </c>
      <c r="I754" s="6">
        <v>5500</v>
      </c>
      <c r="J754" s="1">
        <v>2</v>
      </c>
      <c r="K754" s="4">
        <v>0.05</v>
      </c>
      <c r="L754" s="6">
        <f t="shared" si="26"/>
        <v>275</v>
      </c>
      <c r="M754" s="8">
        <f t="shared" si="27"/>
        <v>10725</v>
      </c>
      <c r="N754" s="21">
        <f>(sales[[#This Row],[Price]]*sales[[#This Row],[Qty]])-(sales[[#This Row],[Discount_Amt]]*sales[[#This Row],[Qty]])</f>
        <v>10450</v>
      </c>
    </row>
    <row r="755" spans="2:14" hidden="1" x14ac:dyDescent="0.35">
      <c r="B755" s="7">
        <v>2024753</v>
      </c>
      <c r="C755" s="1" t="s">
        <v>21</v>
      </c>
      <c r="D755" s="1" t="s">
        <v>29</v>
      </c>
      <c r="E755" s="1" t="s">
        <v>39</v>
      </c>
      <c r="F755" s="1" t="s">
        <v>518</v>
      </c>
      <c r="G755" s="3">
        <v>45482</v>
      </c>
      <c r="H755" s="3">
        <v>45487</v>
      </c>
      <c r="I755" s="6">
        <v>1350</v>
      </c>
      <c r="J755" s="1">
        <v>4</v>
      </c>
      <c r="K755" s="4">
        <v>0.05</v>
      </c>
      <c r="L755" s="6">
        <f t="shared" si="26"/>
        <v>67.5</v>
      </c>
      <c r="M755" s="8">
        <f t="shared" si="27"/>
        <v>5332.5</v>
      </c>
      <c r="N755" s="21">
        <f>(sales[[#This Row],[Price]]*sales[[#This Row],[Qty]])-(sales[[#This Row],[Discount_Amt]]*sales[[#This Row],[Qty]])</f>
        <v>5130</v>
      </c>
    </row>
    <row r="756" spans="2:14" hidden="1" x14ac:dyDescent="0.35">
      <c r="B756" s="7">
        <v>2024754</v>
      </c>
      <c r="C756" s="1" t="s">
        <v>22</v>
      </c>
      <c r="D756" s="1" t="s">
        <v>25</v>
      </c>
      <c r="E756" s="1" t="s">
        <v>40</v>
      </c>
      <c r="F756" s="1" t="s">
        <v>519</v>
      </c>
      <c r="G756" s="3">
        <v>45482</v>
      </c>
      <c r="H756" s="3">
        <v>45483</v>
      </c>
      <c r="I756" s="6">
        <v>4500</v>
      </c>
      <c r="J756" s="1">
        <v>3</v>
      </c>
      <c r="K756" s="4">
        <v>0.02</v>
      </c>
      <c r="L756" s="6">
        <f t="shared" si="26"/>
        <v>90</v>
      </c>
      <c r="M756" s="8">
        <f t="shared" si="27"/>
        <v>13410</v>
      </c>
      <c r="N756" s="21">
        <f>(sales[[#This Row],[Price]]*sales[[#This Row],[Qty]])-(sales[[#This Row],[Discount_Amt]]*sales[[#This Row],[Qty]])</f>
        <v>13230</v>
      </c>
    </row>
    <row r="757" spans="2:14" hidden="1" x14ac:dyDescent="0.35">
      <c r="B757" s="7">
        <v>2024755</v>
      </c>
      <c r="C757" s="1" t="s">
        <v>23</v>
      </c>
      <c r="D757" s="1" t="s">
        <v>30</v>
      </c>
      <c r="E757" s="1" t="s">
        <v>41</v>
      </c>
      <c r="F757" s="1" t="s">
        <v>521</v>
      </c>
      <c r="G757" s="3">
        <v>45482</v>
      </c>
      <c r="H757" s="3">
        <v>45490</v>
      </c>
      <c r="I757" s="6">
        <v>2350</v>
      </c>
      <c r="J757" s="1">
        <v>2</v>
      </c>
      <c r="K757" s="4">
        <v>0.06</v>
      </c>
      <c r="L757" s="6">
        <f t="shared" si="26"/>
        <v>141</v>
      </c>
      <c r="M757" s="8">
        <f t="shared" si="27"/>
        <v>4559</v>
      </c>
      <c r="N757" s="21">
        <f>(sales[[#This Row],[Price]]*sales[[#This Row],[Qty]])-(sales[[#This Row],[Discount_Amt]]*sales[[#This Row],[Qty]])</f>
        <v>4418</v>
      </c>
    </row>
    <row r="758" spans="2:14" hidden="1" x14ac:dyDescent="0.35">
      <c r="B758" s="7">
        <v>2024756</v>
      </c>
      <c r="C758" s="1" t="s">
        <v>24</v>
      </c>
      <c r="D758" s="1" t="s">
        <v>27</v>
      </c>
      <c r="E758" s="1" t="s">
        <v>42</v>
      </c>
      <c r="F758" s="1" t="s">
        <v>520</v>
      </c>
      <c r="G758" s="3">
        <v>45482</v>
      </c>
      <c r="H758" s="3">
        <v>45484</v>
      </c>
      <c r="I758" s="6">
        <v>90</v>
      </c>
      <c r="J758" s="1">
        <v>1</v>
      </c>
      <c r="K758" s="4">
        <v>0.15</v>
      </c>
      <c r="L758" s="6">
        <f t="shared" si="26"/>
        <v>13.5</v>
      </c>
      <c r="M758" s="8">
        <f t="shared" si="27"/>
        <v>76.5</v>
      </c>
      <c r="N758" s="21">
        <f>(sales[[#This Row],[Price]]*sales[[#This Row],[Qty]])-(sales[[#This Row],[Discount_Amt]]*sales[[#This Row],[Qty]])</f>
        <v>76.5</v>
      </c>
    </row>
    <row r="759" spans="2:14" hidden="1" x14ac:dyDescent="0.35">
      <c r="B759" s="7">
        <v>2024757</v>
      </c>
      <c r="C759" s="1" t="s">
        <v>4</v>
      </c>
      <c r="D759" s="1" t="s">
        <v>28</v>
      </c>
      <c r="E759" s="1" t="s">
        <v>43</v>
      </c>
      <c r="F759" s="1" t="s">
        <v>518</v>
      </c>
      <c r="G759" s="3">
        <v>45482</v>
      </c>
      <c r="H759" s="3">
        <v>45485</v>
      </c>
      <c r="I759" s="6">
        <v>280</v>
      </c>
      <c r="J759" s="1">
        <v>1</v>
      </c>
      <c r="K759" s="4">
        <v>0.02</v>
      </c>
      <c r="L759" s="6">
        <f t="shared" si="26"/>
        <v>5.6000000000000005</v>
      </c>
      <c r="M759" s="8">
        <f t="shared" si="27"/>
        <v>274.39999999999998</v>
      </c>
      <c r="N759" s="21">
        <f>(sales[[#This Row],[Price]]*sales[[#This Row],[Qty]])-(sales[[#This Row],[Discount_Amt]]*sales[[#This Row],[Qty]])</f>
        <v>274.39999999999998</v>
      </c>
    </row>
    <row r="760" spans="2:14" hidden="1" x14ac:dyDescent="0.35">
      <c r="B760" s="7">
        <v>2024758</v>
      </c>
      <c r="C760" s="1" t="s">
        <v>5</v>
      </c>
      <c r="D760" s="1" t="s">
        <v>29</v>
      </c>
      <c r="E760" s="1" t="s">
        <v>44</v>
      </c>
      <c r="F760" s="1" t="s">
        <v>519</v>
      </c>
      <c r="G760" s="3">
        <v>45482</v>
      </c>
      <c r="H760" s="3">
        <v>45487</v>
      </c>
      <c r="I760" s="6">
        <v>70</v>
      </c>
      <c r="J760" s="1">
        <v>2</v>
      </c>
      <c r="K760" s="4">
        <v>0.02</v>
      </c>
      <c r="L760" s="6">
        <f t="shared" si="26"/>
        <v>1.4000000000000001</v>
      </c>
      <c r="M760" s="8">
        <f t="shared" si="27"/>
        <v>138.6</v>
      </c>
      <c r="N760" s="21">
        <f>(sales[[#This Row],[Price]]*sales[[#This Row],[Qty]])-(sales[[#This Row],[Discount_Amt]]*sales[[#This Row],[Qty]])</f>
        <v>137.19999999999999</v>
      </c>
    </row>
    <row r="761" spans="2:14" hidden="1" x14ac:dyDescent="0.35">
      <c r="B761" s="7">
        <v>2024759</v>
      </c>
      <c r="C761" s="1" t="s">
        <v>6</v>
      </c>
      <c r="D761" s="1" t="s">
        <v>25</v>
      </c>
      <c r="E761" s="1" t="s">
        <v>45</v>
      </c>
      <c r="F761" s="1" t="s">
        <v>520</v>
      </c>
      <c r="G761" s="3">
        <v>45482</v>
      </c>
      <c r="H761" s="3">
        <v>45483</v>
      </c>
      <c r="I761" s="6">
        <v>230</v>
      </c>
      <c r="J761" s="1">
        <v>1</v>
      </c>
      <c r="K761" s="4">
        <v>0.02</v>
      </c>
      <c r="L761" s="6">
        <f t="shared" si="26"/>
        <v>4.6000000000000005</v>
      </c>
      <c r="M761" s="8">
        <f t="shared" si="27"/>
        <v>225.4</v>
      </c>
      <c r="N761" s="21">
        <f>(sales[[#This Row],[Price]]*sales[[#This Row],[Qty]])-(sales[[#This Row],[Discount_Amt]]*sales[[#This Row],[Qty]])</f>
        <v>225.4</v>
      </c>
    </row>
    <row r="762" spans="2:14" hidden="1" x14ac:dyDescent="0.35">
      <c r="B762" s="7">
        <v>2024760</v>
      </c>
      <c r="C762" s="1" t="s">
        <v>7</v>
      </c>
      <c r="D762" s="1" t="s">
        <v>26</v>
      </c>
      <c r="E762" s="1" t="s">
        <v>46</v>
      </c>
      <c r="F762" s="1" t="s">
        <v>521</v>
      </c>
      <c r="G762" s="3">
        <v>45482</v>
      </c>
      <c r="H762" s="3">
        <v>45490</v>
      </c>
      <c r="I762" s="6">
        <v>7999</v>
      </c>
      <c r="J762" s="1">
        <v>3</v>
      </c>
      <c r="K762" s="4">
        <v>0.02</v>
      </c>
      <c r="L762" s="6">
        <f t="shared" si="26"/>
        <v>159.97999999999999</v>
      </c>
      <c r="M762" s="8">
        <f t="shared" si="27"/>
        <v>23837.02</v>
      </c>
      <c r="N762" s="21">
        <f>(sales[[#This Row],[Price]]*sales[[#This Row],[Qty]])-(sales[[#This Row],[Discount_Amt]]*sales[[#This Row],[Qty]])</f>
        <v>23517.06</v>
      </c>
    </row>
    <row r="763" spans="2:14" x14ac:dyDescent="0.35">
      <c r="B763" s="7">
        <v>2024761</v>
      </c>
      <c r="C763" s="1" t="s">
        <v>10</v>
      </c>
      <c r="D763" s="1" t="s">
        <v>27</v>
      </c>
      <c r="E763" s="1" t="s">
        <v>47</v>
      </c>
      <c r="F763" s="1" t="s">
        <v>518</v>
      </c>
      <c r="G763" s="3">
        <v>45482</v>
      </c>
      <c r="H763" s="3">
        <v>45484</v>
      </c>
      <c r="I763" s="6">
        <v>850</v>
      </c>
      <c r="J763" s="1">
        <v>2</v>
      </c>
      <c r="K763" s="4">
        <v>0.02</v>
      </c>
      <c r="L763" s="6">
        <f t="shared" si="26"/>
        <v>17</v>
      </c>
      <c r="M763" s="8">
        <f t="shared" si="27"/>
        <v>1683</v>
      </c>
      <c r="N763" s="21">
        <f>(sales[[#This Row],[Price]]*sales[[#This Row],[Qty]])-(sales[[#This Row],[Discount_Amt]]*sales[[#This Row],[Qty]])</f>
        <v>1666</v>
      </c>
    </row>
    <row r="764" spans="2:14" hidden="1" x14ac:dyDescent="0.35">
      <c r="B764" s="7">
        <v>2024762</v>
      </c>
      <c r="C764" s="1" t="s">
        <v>8</v>
      </c>
      <c r="D764" s="1" t="s">
        <v>28</v>
      </c>
      <c r="E764" s="1" t="s">
        <v>48</v>
      </c>
      <c r="F764" s="1" t="s">
        <v>518</v>
      </c>
      <c r="G764" s="3">
        <v>45482</v>
      </c>
      <c r="H764" s="3">
        <v>45485</v>
      </c>
      <c r="I764" s="6">
        <v>65000</v>
      </c>
      <c r="J764" s="1">
        <v>1</v>
      </c>
      <c r="K764" s="4">
        <v>0.02</v>
      </c>
      <c r="L764" s="6">
        <f t="shared" si="26"/>
        <v>1300</v>
      </c>
      <c r="M764" s="8">
        <f t="shared" si="27"/>
        <v>63700</v>
      </c>
      <c r="N764" s="21">
        <f>(sales[[#This Row],[Price]]*sales[[#This Row],[Qty]])-(sales[[#This Row],[Discount_Amt]]*sales[[#This Row],[Qty]])</f>
        <v>63700</v>
      </c>
    </row>
    <row r="765" spans="2:14" hidden="1" x14ac:dyDescent="0.35">
      <c r="B765" s="7">
        <v>2024763</v>
      </c>
      <c r="C765" s="1" t="s">
        <v>9</v>
      </c>
      <c r="D765" s="1" t="s">
        <v>29</v>
      </c>
      <c r="E765" s="1" t="s">
        <v>49</v>
      </c>
      <c r="F765" s="1" t="s">
        <v>519</v>
      </c>
      <c r="G765" s="3">
        <v>45482</v>
      </c>
      <c r="H765" s="3">
        <v>45487</v>
      </c>
      <c r="I765" s="6">
        <v>450</v>
      </c>
      <c r="J765" s="1">
        <v>2</v>
      </c>
      <c r="K765" s="4">
        <v>0.02</v>
      </c>
      <c r="L765" s="6">
        <f t="shared" si="26"/>
        <v>9</v>
      </c>
      <c r="M765" s="8">
        <f t="shared" si="27"/>
        <v>891</v>
      </c>
      <c r="N765" s="21">
        <f>(sales[[#This Row],[Price]]*sales[[#This Row],[Qty]])-(sales[[#This Row],[Discount_Amt]]*sales[[#This Row],[Qty]])</f>
        <v>882</v>
      </c>
    </row>
    <row r="766" spans="2:14" x14ac:dyDescent="0.35">
      <c r="B766" s="7">
        <v>2024764</v>
      </c>
      <c r="C766" s="1" t="s">
        <v>11</v>
      </c>
      <c r="D766" s="1" t="s">
        <v>25</v>
      </c>
      <c r="E766" s="1" t="s">
        <v>50</v>
      </c>
      <c r="F766" s="1" t="s">
        <v>521</v>
      </c>
      <c r="G766" s="3">
        <v>45482</v>
      </c>
      <c r="H766" s="3">
        <v>45483</v>
      </c>
      <c r="I766" s="6">
        <v>1299</v>
      </c>
      <c r="J766" s="1">
        <v>1</v>
      </c>
      <c r="K766" s="4">
        <v>0.02</v>
      </c>
      <c r="L766" s="6">
        <f t="shared" si="26"/>
        <v>25.98</v>
      </c>
      <c r="M766" s="8">
        <f t="shared" si="27"/>
        <v>1273.02</v>
      </c>
      <c r="N766" s="21">
        <f>(sales[[#This Row],[Price]]*sales[[#This Row],[Qty]])-(sales[[#This Row],[Discount_Amt]]*sales[[#This Row],[Qty]])</f>
        <v>1273.02</v>
      </c>
    </row>
    <row r="767" spans="2:14" x14ac:dyDescent="0.35">
      <c r="B767" s="7">
        <v>2024765</v>
      </c>
      <c r="C767" s="1" t="s">
        <v>12</v>
      </c>
      <c r="D767" s="1" t="s">
        <v>26</v>
      </c>
      <c r="E767" s="1" t="s">
        <v>51</v>
      </c>
      <c r="F767" s="1" t="s">
        <v>520</v>
      </c>
      <c r="G767" s="3">
        <v>45482</v>
      </c>
      <c r="H767" s="3">
        <v>45490</v>
      </c>
      <c r="I767" s="6">
        <v>1700</v>
      </c>
      <c r="J767" s="1">
        <v>2</v>
      </c>
      <c r="K767" s="4">
        <v>7.0000000000000007E-2</v>
      </c>
      <c r="L767" s="6">
        <f t="shared" si="26"/>
        <v>119.00000000000001</v>
      </c>
      <c r="M767" s="8">
        <f t="shared" si="27"/>
        <v>3281</v>
      </c>
      <c r="N767" s="21">
        <f>(sales[[#This Row],[Price]]*sales[[#This Row],[Qty]])-(sales[[#This Row],[Discount_Amt]]*sales[[#This Row],[Qty]])</f>
        <v>3162</v>
      </c>
    </row>
    <row r="768" spans="2:14" hidden="1" x14ac:dyDescent="0.35">
      <c r="B768" s="7">
        <v>2024766</v>
      </c>
      <c r="C768" s="1" t="s">
        <v>13</v>
      </c>
      <c r="D768" s="1" t="s">
        <v>27</v>
      </c>
      <c r="E768" s="1" t="s">
        <v>506</v>
      </c>
      <c r="F768" s="1" t="s">
        <v>518</v>
      </c>
      <c r="G768" s="3">
        <v>45482</v>
      </c>
      <c r="H768" s="3">
        <v>45484</v>
      </c>
      <c r="I768" s="6">
        <v>55000</v>
      </c>
      <c r="J768" s="1">
        <v>3</v>
      </c>
      <c r="K768" s="4">
        <v>0.03</v>
      </c>
      <c r="L768" s="6">
        <f t="shared" si="26"/>
        <v>1650</v>
      </c>
      <c r="M768" s="8">
        <f t="shared" si="27"/>
        <v>163350</v>
      </c>
      <c r="N768" s="21">
        <f>(sales[[#This Row],[Price]]*sales[[#This Row],[Qty]])-(sales[[#This Row],[Discount_Amt]]*sales[[#This Row],[Qty]])</f>
        <v>160050</v>
      </c>
    </row>
    <row r="769" spans="2:14" hidden="1" x14ac:dyDescent="0.35">
      <c r="B769" s="7">
        <v>2024767</v>
      </c>
      <c r="C769" s="1" t="s">
        <v>14</v>
      </c>
      <c r="D769" s="1" t="s">
        <v>28</v>
      </c>
      <c r="E769" s="1" t="s">
        <v>507</v>
      </c>
      <c r="F769" s="1" t="s">
        <v>519</v>
      </c>
      <c r="G769" s="3">
        <v>45482</v>
      </c>
      <c r="H769" s="3">
        <v>45485</v>
      </c>
      <c r="I769" s="6">
        <v>57999</v>
      </c>
      <c r="J769" s="1">
        <v>2</v>
      </c>
      <c r="K769" s="4">
        <v>0.08</v>
      </c>
      <c r="L769" s="6">
        <f t="shared" si="26"/>
        <v>4639.92</v>
      </c>
      <c r="M769" s="8">
        <f t="shared" si="27"/>
        <v>111358.08</v>
      </c>
      <c r="N769" s="21">
        <f>(sales[[#This Row],[Price]]*sales[[#This Row],[Qty]])-(sales[[#This Row],[Discount_Amt]]*sales[[#This Row],[Qty]])</f>
        <v>106718.16</v>
      </c>
    </row>
    <row r="770" spans="2:14" hidden="1" x14ac:dyDescent="0.35">
      <c r="B770" s="7">
        <v>2024768</v>
      </c>
      <c r="C770" s="1" t="s">
        <v>15</v>
      </c>
      <c r="D770" s="1" t="s">
        <v>29</v>
      </c>
      <c r="E770" s="1" t="s">
        <v>508</v>
      </c>
      <c r="F770" s="1" t="s">
        <v>520</v>
      </c>
      <c r="G770" s="3">
        <v>45482</v>
      </c>
      <c r="H770" s="3">
        <v>45487</v>
      </c>
      <c r="I770" s="6">
        <v>1399</v>
      </c>
      <c r="J770" s="1">
        <v>7</v>
      </c>
      <c r="K770" s="4">
        <v>0.05</v>
      </c>
      <c r="L770" s="6">
        <f t="shared" si="26"/>
        <v>69.95</v>
      </c>
      <c r="M770" s="8">
        <f t="shared" si="27"/>
        <v>9723.0499999999993</v>
      </c>
      <c r="N770" s="21">
        <f>(sales[[#This Row],[Price]]*sales[[#This Row],[Qty]])-(sales[[#This Row],[Discount_Amt]]*sales[[#This Row],[Qty]])</f>
        <v>9303.35</v>
      </c>
    </row>
    <row r="771" spans="2:14" hidden="1" x14ac:dyDescent="0.35">
      <c r="B771" s="7">
        <v>2024769</v>
      </c>
      <c r="C771" s="1" t="s">
        <v>16</v>
      </c>
      <c r="D771" s="1" t="s">
        <v>25</v>
      </c>
      <c r="E771" s="1" t="s">
        <v>31</v>
      </c>
      <c r="F771" s="1" t="s">
        <v>521</v>
      </c>
      <c r="G771" s="3">
        <v>45482</v>
      </c>
      <c r="H771" s="3">
        <v>45483</v>
      </c>
      <c r="I771" s="6">
        <v>999</v>
      </c>
      <c r="J771" s="1">
        <v>2</v>
      </c>
      <c r="K771" s="4">
        <v>0.05</v>
      </c>
      <c r="L771" s="6">
        <f t="shared" si="26"/>
        <v>49.95</v>
      </c>
      <c r="M771" s="8">
        <f t="shared" si="27"/>
        <v>1948.05</v>
      </c>
      <c r="N771" s="21">
        <f>(sales[[#This Row],[Price]]*sales[[#This Row],[Qty]])-(sales[[#This Row],[Discount_Amt]]*sales[[#This Row],[Qty]])</f>
        <v>1898.1</v>
      </c>
    </row>
    <row r="772" spans="2:14" x14ac:dyDescent="0.35">
      <c r="B772" s="7">
        <v>2024770</v>
      </c>
      <c r="C772" s="1" t="s">
        <v>17</v>
      </c>
      <c r="D772" s="1" t="s">
        <v>86</v>
      </c>
      <c r="E772" s="1" t="s">
        <v>32</v>
      </c>
      <c r="F772" s="1" t="s">
        <v>518</v>
      </c>
      <c r="G772" s="3">
        <v>45482</v>
      </c>
      <c r="H772" s="3">
        <v>45490</v>
      </c>
      <c r="I772" s="6">
        <v>2099</v>
      </c>
      <c r="J772" s="1">
        <v>1</v>
      </c>
      <c r="K772" s="4">
        <v>0.05</v>
      </c>
      <c r="L772" s="6">
        <f t="shared" si="26"/>
        <v>104.95</v>
      </c>
      <c r="M772" s="8">
        <f t="shared" si="27"/>
        <v>1994.05</v>
      </c>
      <c r="N772" s="21">
        <f>(sales[[#This Row],[Price]]*sales[[#This Row],[Qty]])-(sales[[#This Row],[Discount_Amt]]*sales[[#This Row],[Qty]])</f>
        <v>1994.05</v>
      </c>
    </row>
    <row r="773" spans="2:14" hidden="1" x14ac:dyDescent="0.35">
      <c r="B773" s="7">
        <v>2024771</v>
      </c>
      <c r="C773" s="1" t="s">
        <v>18</v>
      </c>
      <c r="D773" s="1" t="s">
        <v>25</v>
      </c>
      <c r="E773" s="1" t="s">
        <v>38</v>
      </c>
      <c r="F773" s="1" t="s">
        <v>518</v>
      </c>
      <c r="G773" s="3">
        <v>45482</v>
      </c>
      <c r="H773" s="3">
        <v>45484</v>
      </c>
      <c r="I773" s="6">
        <v>11000</v>
      </c>
      <c r="J773" s="1">
        <v>1</v>
      </c>
      <c r="K773" s="4">
        <v>0.05</v>
      </c>
      <c r="L773" s="6">
        <f t="shared" si="26"/>
        <v>550</v>
      </c>
      <c r="M773" s="8">
        <f t="shared" si="27"/>
        <v>10450</v>
      </c>
      <c r="N773" s="21">
        <f>(sales[[#This Row],[Price]]*sales[[#This Row],[Qty]])-(sales[[#This Row],[Discount_Amt]]*sales[[#This Row],[Qty]])</f>
        <v>10450</v>
      </c>
    </row>
    <row r="774" spans="2:14" hidden="1" x14ac:dyDescent="0.35">
      <c r="B774" s="7">
        <v>2024772</v>
      </c>
      <c r="C774" s="1" t="s">
        <v>19</v>
      </c>
      <c r="D774" s="1" t="s">
        <v>26</v>
      </c>
      <c r="E774" s="1" t="s">
        <v>33</v>
      </c>
      <c r="F774" s="1" t="s">
        <v>519</v>
      </c>
      <c r="G774" s="3">
        <v>45482</v>
      </c>
      <c r="H774" s="3">
        <v>45485</v>
      </c>
      <c r="I774" s="6">
        <v>800</v>
      </c>
      <c r="J774" s="1">
        <v>1</v>
      </c>
      <c r="K774" s="4">
        <v>0.03</v>
      </c>
      <c r="L774" s="6">
        <f t="shared" si="26"/>
        <v>24</v>
      </c>
      <c r="M774" s="8">
        <f t="shared" si="27"/>
        <v>776</v>
      </c>
      <c r="N774" s="21">
        <f>(sales[[#This Row],[Price]]*sales[[#This Row],[Qty]])-(sales[[#This Row],[Discount_Amt]]*sales[[#This Row],[Qty]])</f>
        <v>776</v>
      </c>
    </row>
    <row r="775" spans="2:14" hidden="1" x14ac:dyDescent="0.35">
      <c r="B775" s="7">
        <v>2024773</v>
      </c>
      <c r="C775" s="1" t="s">
        <v>20</v>
      </c>
      <c r="D775" s="1" t="s">
        <v>27</v>
      </c>
      <c r="E775" s="1" t="s">
        <v>34</v>
      </c>
      <c r="F775" s="1" t="s">
        <v>521</v>
      </c>
      <c r="G775" s="3">
        <v>45482</v>
      </c>
      <c r="H775" s="3">
        <v>45487</v>
      </c>
      <c r="I775" s="6">
        <v>5500</v>
      </c>
      <c r="J775" s="1">
        <v>2</v>
      </c>
      <c r="K775" s="4">
        <v>0.1</v>
      </c>
      <c r="L775" s="6">
        <f t="shared" si="26"/>
        <v>550</v>
      </c>
      <c r="M775" s="8">
        <f t="shared" si="27"/>
        <v>10450</v>
      </c>
      <c r="N775" s="21">
        <f>(sales[[#This Row],[Price]]*sales[[#This Row],[Qty]])-(sales[[#This Row],[Discount_Amt]]*sales[[#This Row],[Qty]])</f>
        <v>9900</v>
      </c>
    </row>
    <row r="776" spans="2:14" hidden="1" x14ac:dyDescent="0.35">
      <c r="B776" s="7">
        <v>2024774</v>
      </c>
      <c r="C776" s="1" t="s">
        <v>21</v>
      </c>
      <c r="D776" s="1" t="s">
        <v>28</v>
      </c>
      <c r="E776" s="1" t="s">
        <v>35</v>
      </c>
      <c r="F776" s="1" t="s">
        <v>520</v>
      </c>
      <c r="G776" s="3">
        <v>45482</v>
      </c>
      <c r="H776" s="3">
        <v>45483</v>
      </c>
      <c r="I776" s="6">
        <v>1350</v>
      </c>
      <c r="J776" s="1">
        <v>1</v>
      </c>
      <c r="K776" s="4">
        <v>0.05</v>
      </c>
      <c r="L776" s="6">
        <f t="shared" si="26"/>
        <v>67.5</v>
      </c>
      <c r="M776" s="8">
        <f t="shared" si="27"/>
        <v>1282.5</v>
      </c>
      <c r="N776" s="21">
        <f>(sales[[#This Row],[Price]]*sales[[#This Row],[Qty]])-(sales[[#This Row],[Discount_Amt]]*sales[[#This Row],[Qty]])</f>
        <v>1282.5</v>
      </c>
    </row>
    <row r="777" spans="2:14" hidden="1" x14ac:dyDescent="0.35">
      <c r="B777" s="7">
        <v>2024775</v>
      </c>
      <c r="C777" s="1" t="s">
        <v>22</v>
      </c>
      <c r="D777" s="1" t="s">
        <v>29</v>
      </c>
      <c r="E777" s="1" t="s">
        <v>36</v>
      </c>
      <c r="F777" s="1" t="s">
        <v>518</v>
      </c>
      <c r="G777" s="3">
        <v>45482</v>
      </c>
      <c r="H777" s="3">
        <v>45490</v>
      </c>
      <c r="I777" s="6">
        <v>4500</v>
      </c>
      <c r="J777" s="1">
        <v>2</v>
      </c>
      <c r="K777" s="4">
        <v>0.05</v>
      </c>
      <c r="L777" s="6">
        <f t="shared" si="26"/>
        <v>225</v>
      </c>
      <c r="M777" s="8">
        <f t="shared" si="27"/>
        <v>8775</v>
      </c>
      <c r="N777" s="21">
        <f>(sales[[#This Row],[Price]]*sales[[#This Row],[Qty]])-(sales[[#This Row],[Discount_Amt]]*sales[[#This Row],[Qty]])</f>
        <v>8550</v>
      </c>
    </row>
    <row r="778" spans="2:14" hidden="1" x14ac:dyDescent="0.35">
      <c r="B778" s="7">
        <v>2024776</v>
      </c>
      <c r="C778" s="1" t="s">
        <v>23</v>
      </c>
      <c r="D778" s="1" t="s">
        <v>25</v>
      </c>
      <c r="E778" s="1" t="s">
        <v>37</v>
      </c>
      <c r="F778" s="1" t="s">
        <v>519</v>
      </c>
      <c r="G778" s="3">
        <v>45482</v>
      </c>
      <c r="H778" s="3">
        <v>45484</v>
      </c>
      <c r="I778" s="6">
        <v>2350</v>
      </c>
      <c r="J778" s="1">
        <v>7</v>
      </c>
      <c r="K778" s="4">
        <v>0.02</v>
      </c>
      <c r="L778" s="6">
        <f t="shared" si="26"/>
        <v>47</v>
      </c>
      <c r="M778" s="8">
        <f t="shared" si="27"/>
        <v>16403</v>
      </c>
      <c r="N778" s="21">
        <f>(sales[[#This Row],[Price]]*sales[[#This Row],[Qty]])-(sales[[#This Row],[Discount_Amt]]*sales[[#This Row],[Qty]])</f>
        <v>16121</v>
      </c>
    </row>
    <row r="779" spans="2:14" hidden="1" x14ac:dyDescent="0.35">
      <c r="B779" s="7">
        <v>2024777</v>
      </c>
      <c r="C779" s="1" t="s">
        <v>24</v>
      </c>
      <c r="D779" s="1" t="s">
        <v>30</v>
      </c>
      <c r="E779" s="1" t="s">
        <v>39</v>
      </c>
      <c r="F779" s="1" t="s">
        <v>520</v>
      </c>
      <c r="G779" s="3">
        <v>45482</v>
      </c>
      <c r="H779" s="3">
        <v>45485</v>
      </c>
      <c r="I779" s="6">
        <v>90</v>
      </c>
      <c r="J779" s="1">
        <v>2</v>
      </c>
      <c r="K779" s="4">
        <v>0.06</v>
      </c>
      <c r="L779" s="6">
        <f t="shared" si="26"/>
        <v>5.3999999999999995</v>
      </c>
      <c r="M779" s="8">
        <f t="shared" si="27"/>
        <v>174.6</v>
      </c>
      <c r="N779" s="21">
        <f>(sales[[#This Row],[Price]]*sales[[#This Row],[Qty]])-(sales[[#This Row],[Discount_Amt]]*sales[[#This Row],[Qty]])</f>
        <v>169.2</v>
      </c>
    </row>
    <row r="780" spans="2:14" hidden="1" x14ac:dyDescent="0.35">
      <c r="B780" s="7">
        <v>2024778</v>
      </c>
      <c r="C780" s="1" t="s">
        <v>4</v>
      </c>
      <c r="D780" s="1" t="s">
        <v>27</v>
      </c>
      <c r="E780" s="1" t="s">
        <v>40</v>
      </c>
      <c r="F780" s="1" t="s">
        <v>521</v>
      </c>
      <c r="G780" s="3">
        <v>45482</v>
      </c>
      <c r="H780" s="3">
        <v>45487</v>
      </c>
      <c r="I780" s="6">
        <v>280</v>
      </c>
      <c r="J780" s="1">
        <v>2</v>
      </c>
      <c r="K780" s="4">
        <v>0.15</v>
      </c>
      <c r="L780" s="6">
        <f t="shared" si="26"/>
        <v>42</v>
      </c>
      <c r="M780" s="8">
        <f t="shared" si="27"/>
        <v>518</v>
      </c>
      <c r="N780" s="21">
        <f>(sales[[#This Row],[Price]]*sales[[#This Row],[Qty]])-(sales[[#This Row],[Discount_Amt]]*sales[[#This Row],[Qty]])</f>
        <v>476</v>
      </c>
    </row>
    <row r="781" spans="2:14" hidden="1" x14ac:dyDescent="0.35">
      <c r="B781" s="7">
        <v>2024779</v>
      </c>
      <c r="C781" s="1" t="s">
        <v>5</v>
      </c>
      <c r="D781" s="1" t="s">
        <v>28</v>
      </c>
      <c r="E781" s="1" t="s">
        <v>41</v>
      </c>
      <c r="F781" s="1" t="s">
        <v>518</v>
      </c>
      <c r="G781" s="3">
        <v>45482</v>
      </c>
      <c r="H781" s="3">
        <v>45483</v>
      </c>
      <c r="I781" s="6">
        <v>70</v>
      </c>
      <c r="J781" s="1">
        <v>1</v>
      </c>
      <c r="K781" s="4">
        <v>0.02</v>
      </c>
      <c r="L781" s="6">
        <f t="shared" si="26"/>
        <v>1.4000000000000001</v>
      </c>
      <c r="M781" s="8">
        <f t="shared" si="27"/>
        <v>68.599999999999994</v>
      </c>
      <c r="N781" s="21">
        <f>(sales[[#This Row],[Price]]*sales[[#This Row],[Qty]])-(sales[[#This Row],[Discount_Amt]]*sales[[#This Row],[Qty]])</f>
        <v>68.599999999999994</v>
      </c>
    </row>
    <row r="782" spans="2:14" hidden="1" x14ac:dyDescent="0.35">
      <c r="B782" s="7">
        <v>2024780</v>
      </c>
      <c r="C782" s="1" t="s">
        <v>6</v>
      </c>
      <c r="D782" s="1" t="s">
        <v>29</v>
      </c>
      <c r="E782" s="1" t="s">
        <v>42</v>
      </c>
      <c r="F782" s="1" t="s">
        <v>518</v>
      </c>
      <c r="G782" s="3">
        <v>45482</v>
      </c>
      <c r="H782" s="3">
        <v>45490</v>
      </c>
      <c r="I782" s="6">
        <v>230</v>
      </c>
      <c r="J782" s="1">
        <v>2</v>
      </c>
      <c r="K782" s="4">
        <v>0.02</v>
      </c>
      <c r="L782" s="6">
        <f t="shared" si="26"/>
        <v>4.6000000000000005</v>
      </c>
      <c r="M782" s="8">
        <f t="shared" si="27"/>
        <v>455.4</v>
      </c>
      <c r="N782" s="21">
        <f>(sales[[#This Row],[Price]]*sales[[#This Row],[Qty]])-(sales[[#This Row],[Discount_Amt]]*sales[[#This Row],[Qty]])</f>
        <v>450.8</v>
      </c>
    </row>
    <row r="783" spans="2:14" hidden="1" x14ac:dyDescent="0.35">
      <c r="B783" s="7">
        <v>2024781</v>
      </c>
      <c r="C783" s="1" t="s">
        <v>7</v>
      </c>
      <c r="D783" s="1" t="s">
        <v>25</v>
      </c>
      <c r="E783" s="1" t="s">
        <v>43</v>
      </c>
      <c r="F783" s="1" t="s">
        <v>519</v>
      </c>
      <c r="G783" s="3">
        <v>45482</v>
      </c>
      <c r="H783" s="3">
        <v>45484</v>
      </c>
      <c r="I783" s="6">
        <v>7999</v>
      </c>
      <c r="J783" s="1">
        <v>4</v>
      </c>
      <c r="K783" s="4">
        <v>0.02</v>
      </c>
      <c r="L783" s="6">
        <f t="shared" si="26"/>
        <v>159.97999999999999</v>
      </c>
      <c r="M783" s="8">
        <f t="shared" si="27"/>
        <v>31836.02</v>
      </c>
      <c r="N783" s="21">
        <f>(sales[[#This Row],[Price]]*sales[[#This Row],[Qty]])-(sales[[#This Row],[Discount_Amt]]*sales[[#This Row],[Qty]])</f>
        <v>31356.080000000002</v>
      </c>
    </row>
    <row r="784" spans="2:14" x14ac:dyDescent="0.35">
      <c r="B784" s="7">
        <v>2024782</v>
      </c>
      <c r="C784" s="1" t="s">
        <v>10</v>
      </c>
      <c r="D784" s="1" t="s">
        <v>26</v>
      </c>
      <c r="E784" s="1" t="s">
        <v>44</v>
      </c>
      <c r="F784" s="1" t="s">
        <v>521</v>
      </c>
      <c r="G784" s="3">
        <v>45482</v>
      </c>
      <c r="H784" s="3">
        <v>45485</v>
      </c>
      <c r="I784" s="6">
        <v>850</v>
      </c>
      <c r="J784" s="1">
        <v>3</v>
      </c>
      <c r="K784" s="4">
        <v>0.02</v>
      </c>
      <c r="L784" s="6">
        <f t="shared" si="26"/>
        <v>17</v>
      </c>
      <c r="M784" s="8">
        <f t="shared" si="27"/>
        <v>2533</v>
      </c>
      <c r="N784" s="21">
        <f>(sales[[#This Row],[Price]]*sales[[#This Row],[Qty]])-(sales[[#This Row],[Discount_Amt]]*sales[[#This Row],[Qty]])</f>
        <v>2499</v>
      </c>
    </row>
    <row r="785" spans="2:14" hidden="1" x14ac:dyDescent="0.35">
      <c r="B785" s="7">
        <v>2024783</v>
      </c>
      <c r="C785" s="1" t="s">
        <v>8</v>
      </c>
      <c r="D785" s="1" t="s">
        <v>27</v>
      </c>
      <c r="E785" s="1" t="s">
        <v>45</v>
      </c>
      <c r="F785" s="1" t="s">
        <v>520</v>
      </c>
      <c r="G785" s="3">
        <v>45482</v>
      </c>
      <c r="H785" s="3">
        <v>45487</v>
      </c>
      <c r="I785" s="6">
        <v>65000</v>
      </c>
      <c r="J785" s="1">
        <v>2</v>
      </c>
      <c r="K785" s="4">
        <v>0.02</v>
      </c>
      <c r="L785" s="6">
        <f t="shared" si="26"/>
        <v>1300</v>
      </c>
      <c r="M785" s="8">
        <f t="shared" si="27"/>
        <v>128700</v>
      </c>
      <c r="N785" s="21">
        <f>(sales[[#This Row],[Price]]*sales[[#This Row],[Qty]])-(sales[[#This Row],[Discount_Amt]]*sales[[#This Row],[Qty]])</f>
        <v>127400</v>
      </c>
    </row>
    <row r="786" spans="2:14" hidden="1" x14ac:dyDescent="0.35">
      <c r="B786" s="7">
        <v>2024784</v>
      </c>
      <c r="C786" s="1" t="s">
        <v>9</v>
      </c>
      <c r="D786" s="1" t="s">
        <v>28</v>
      </c>
      <c r="E786" s="1" t="s">
        <v>46</v>
      </c>
      <c r="F786" s="1" t="s">
        <v>518</v>
      </c>
      <c r="G786" s="3">
        <v>45482</v>
      </c>
      <c r="H786" s="3">
        <v>45483</v>
      </c>
      <c r="I786" s="6">
        <v>450</v>
      </c>
      <c r="J786" s="1">
        <v>1</v>
      </c>
      <c r="K786" s="4">
        <v>0.02</v>
      </c>
      <c r="L786" s="6">
        <f t="shared" si="26"/>
        <v>9</v>
      </c>
      <c r="M786" s="8">
        <f t="shared" si="27"/>
        <v>441</v>
      </c>
      <c r="N786" s="21">
        <f>(sales[[#This Row],[Price]]*sales[[#This Row],[Qty]])-(sales[[#This Row],[Discount_Amt]]*sales[[#This Row],[Qty]])</f>
        <v>441</v>
      </c>
    </row>
    <row r="787" spans="2:14" x14ac:dyDescent="0.35">
      <c r="B787" s="7">
        <v>2024785</v>
      </c>
      <c r="C787" s="1" t="s">
        <v>11</v>
      </c>
      <c r="D787" s="1" t="s">
        <v>29</v>
      </c>
      <c r="E787" s="1" t="s">
        <v>47</v>
      </c>
      <c r="F787" s="1" t="s">
        <v>519</v>
      </c>
      <c r="G787" s="3">
        <v>45482</v>
      </c>
      <c r="H787" s="3">
        <v>45490</v>
      </c>
      <c r="I787" s="6">
        <v>1299</v>
      </c>
      <c r="J787" s="1">
        <v>1</v>
      </c>
      <c r="K787" s="4">
        <v>0.02</v>
      </c>
      <c r="L787" s="6">
        <f t="shared" si="26"/>
        <v>25.98</v>
      </c>
      <c r="M787" s="8">
        <f t="shared" si="27"/>
        <v>1273.02</v>
      </c>
      <c r="N787" s="21">
        <f>(sales[[#This Row],[Price]]*sales[[#This Row],[Qty]])-(sales[[#This Row],[Discount_Amt]]*sales[[#This Row],[Qty]])</f>
        <v>1273.02</v>
      </c>
    </row>
    <row r="788" spans="2:14" x14ac:dyDescent="0.35">
      <c r="B788" s="7">
        <v>2024786</v>
      </c>
      <c r="C788" s="1" t="s">
        <v>12</v>
      </c>
      <c r="D788" s="1" t="s">
        <v>25</v>
      </c>
      <c r="E788" s="1" t="s">
        <v>48</v>
      </c>
      <c r="F788" s="1" t="s">
        <v>520</v>
      </c>
      <c r="G788" s="3">
        <v>45482</v>
      </c>
      <c r="H788" s="3">
        <v>45484</v>
      </c>
      <c r="I788" s="6">
        <v>1700</v>
      </c>
      <c r="J788" s="1">
        <v>2</v>
      </c>
      <c r="K788" s="4">
        <v>0.02</v>
      </c>
      <c r="L788" s="6">
        <f t="shared" si="26"/>
        <v>34</v>
      </c>
      <c r="M788" s="8">
        <f t="shared" si="27"/>
        <v>3366</v>
      </c>
      <c r="N788" s="21">
        <f>(sales[[#This Row],[Price]]*sales[[#This Row],[Qty]])-(sales[[#This Row],[Discount_Amt]]*sales[[#This Row],[Qty]])</f>
        <v>3332</v>
      </c>
    </row>
    <row r="789" spans="2:14" hidden="1" x14ac:dyDescent="0.35">
      <c r="B789" s="7">
        <v>2024787</v>
      </c>
      <c r="C789" s="1" t="s">
        <v>13</v>
      </c>
      <c r="D789" s="1" t="s">
        <v>26</v>
      </c>
      <c r="E789" s="1" t="s">
        <v>49</v>
      </c>
      <c r="F789" s="1" t="s">
        <v>521</v>
      </c>
      <c r="G789" s="3">
        <v>45482</v>
      </c>
      <c r="H789" s="3">
        <v>45485</v>
      </c>
      <c r="I789" s="6">
        <v>55000</v>
      </c>
      <c r="J789" s="1">
        <v>1</v>
      </c>
      <c r="K789" s="4">
        <v>7.0000000000000007E-2</v>
      </c>
      <c r="L789" s="6">
        <f t="shared" si="26"/>
        <v>3850.0000000000005</v>
      </c>
      <c r="M789" s="8">
        <f t="shared" si="27"/>
        <v>51150</v>
      </c>
      <c r="N789" s="21">
        <f>(sales[[#This Row],[Price]]*sales[[#This Row],[Qty]])-(sales[[#This Row],[Discount_Amt]]*sales[[#This Row],[Qty]])</f>
        <v>51150</v>
      </c>
    </row>
    <row r="790" spans="2:14" hidden="1" x14ac:dyDescent="0.35">
      <c r="B790" s="7">
        <v>2024788</v>
      </c>
      <c r="C790" s="1" t="s">
        <v>14</v>
      </c>
      <c r="D790" s="1" t="s">
        <v>27</v>
      </c>
      <c r="E790" s="1" t="s">
        <v>50</v>
      </c>
      <c r="F790" s="1" t="s">
        <v>518</v>
      </c>
      <c r="G790" s="3">
        <v>45482</v>
      </c>
      <c r="H790" s="3">
        <v>45487</v>
      </c>
      <c r="I790" s="6">
        <v>57999</v>
      </c>
      <c r="J790" s="1">
        <v>3</v>
      </c>
      <c r="K790" s="4">
        <v>0.03</v>
      </c>
      <c r="L790" s="6">
        <f t="shared" si="26"/>
        <v>1739.97</v>
      </c>
      <c r="M790" s="8">
        <f t="shared" si="27"/>
        <v>172257.03</v>
      </c>
      <c r="N790" s="21">
        <f>(sales[[#This Row],[Price]]*sales[[#This Row],[Qty]])-(sales[[#This Row],[Discount_Amt]]*sales[[#This Row],[Qty]])</f>
        <v>168777.09</v>
      </c>
    </row>
    <row r="791" spans="2:14" hidden="1" x14ac:dyDescent="0.35">
      <c r="B791" s="7">
        <v>2024789</v>
      </c>
      <c r="C791" s="1" t="s">
        <v>15</v>
      </c>
      <c r="D791" s="1" t="s">
        <v>28</v>
      </c>
      <c r="E791" s="1" t="s">
        <v>51</v>
      </c>
      <c r="F791" s="1" t="s">
        <v>518</v>
      </c>
      <c r="G791" s="3">
        <v>45482</v>
      </c>
      <c r="H791" s="3">
        <v>45483</v>
      </c>
      <c r="I791" s="6">
        <v>1399</v>
      </c>
      <c r="J791" s="1">
        <v>2</v>
      </c>
      <c r="K791" s="4">
        <v>0.08</v>
      </c>
      <c r="L791" s="6">
        <f t="shared" si="26"/>
        <v>111.92</v>
      </c>
      <c r="M791" s="8">
        <f t="shared" si="27"/>
        <v>2686.08</v>
      </c>
      <c r="N791" s="21">
        <f>(sales[[#This Row],[Price]]*sales[[#This Row],[Qty]])-(sales[[#This Row],[Discount_Amt]]*sales[[#This Row],[Qty]])</f>
        <v>2574.16</v>
      </c>
    </row>
    <row r="792" spans="2:14" hidden="1" x14ac:dyDescent="0.35">
      <c r="B792" s="7">
        <v>2024790</v>
      </c>
      <c r="C792" s="1" t="s">
        <v>16</v>
      </c>
      <c r="D792" s="1" t="s">
        <v>29</v>
      </c>
      <c r="E792" s="1" t="s">
        <v>506</v>
      </c>
      <c r="F792" s="1" t="s">
        <v>519</v>
      </c>
      <c r="G792" s="3">
        <v>45482</v>
      </c>
      <c r="H792" s="3">
        <v>45490</v>
      </c>
      <c r="I792" s="6">
        <v>999</v>
      </c>
      <c r="J792" s="1">
        <v>1</v>
      </c>
      <c r="K792" s="4">
        <v>0.05</v>
      </c>
      <c r="L792" s="6">
        <f t="shared" si="26"/>
        <v>49.95</v>
      </c>
      <c r="M792" s="8">
        <f t="shared" si="27"/>
        <v>949.05</v>
      </c>
      <c r="N792" s="21">
        <f>(sales[[#This Row],[Price]]*sales[[#This Row],[Qty]])-(sales[[#This Row],[Discount_Amt]]*sales[[#This Row],[Qty]])</f>
        <v>949.05</v>
      </c>
    </row>
    <row r="793" spans="2:14" x14ac:dyDescent="0.35">
      <c r="B793" s="7">
        <v>2024791</v>
      </c>
      <c r="C793" s="1" t="s">
        <v>17</v>
      </c>
      <c r="D793" s="1" t="s">
        <v>25</v>
      </c>
      <c r="E793" s="1" t="s">
        <v>507</v>
      </c>
      <c r="F793" s="1" t="s">
        <v>521</v>
      </c>
      <c r="G793" s="3">
        <v>45482</v>
      </c>
      <c r="H793" s="3">
        <v>45484</v>
      </c>
      <c r="I793" s="6">
        <v>2099</v>
      </c>
      <c r="J793" s="1">
        <v>2</v>
      </c>
      <c r="K793" s="4">
        <v>0.05</v>
      </c>
      <c r="L793" s="6">
        <f t="shared" si="26"/>
        <v>104.95</v>
      </c>
      <c r="M793" s="8">
        <f t="shared" si="27"/>
        <v>4093.05</v>
      </c>
      <c r="N793" s="21">
        <f>(sales[[#This Row],[Price]]*sales[[#This Row],[Qty]])-(sales[[#This Row],[Discount_Amt]]*sales[[#This Row],[Qty]])</f>
        <v>3988.1</v>
      </c>
    </row>
    <row r="794" spans="2:14" hidden="1" x14ac:dyDescent="0.35">
      <c r="B794" s="7">
        <v>2024792</v>
      </c>
      <c r="C794" s="1" t="s">
        <v>18</v>
      </c>
      <c r="D794" s="1" t="s">
        <v>87</v>
      </c>
      <c r="E794" s="1" t="s">
        <v>508</v>
      </c>
      <c r="F794" s="1" t="s">
        <v>520</v>
      </c>
      <c r="G794" s="3">
        <v>45482</v>
      </c>
      <c r="H794" s="3">
        <v>45485</v>
      </c>
      <c r="I794" s="6">
        <v>11000</v>
      </c>
      <c r="J794" s="1">
        <v>1</v>
      </c>
      <c r="K794" s="4">
        <v>0.05</v>
      </c>
      <c r="L794" s="6">
        <f t="shared" si="26"/>
        <v>550</v>
      </c>
      <c r="M794" s="8">
        <f t="shared" si="27"/>
        <v>10450</v>
      </c>
      <c r="N794" s="21">
        <f>(sales[[#This Row],[Price]]*sales[[#This Row],[Qty]])-(sales[[#This Row],[Discount_Amt]]*sales[[#This Row],[Qty]])</f>
        <v>10450</v>
      </c>
    </row>
    <row r="795" spans="2:14" hidden="1" x14ac:dyDescent="0.35">
      <c r="B795" s="7">
        <v>2024793</v>
      </c>
      <c r="C795" s="1" t="s">
        <v>19</v>
      </c>
      <c r="D795" s="1" t="s">
        <v>25</v>
      </c>
      <c r="E795" s="1" t="s">
        <v>31</v>
      </c>
      <c r="F795" s="1" t="s">
        <v>518</v>
      </c>
      <c r="G795" s="3">
        <v>45482</v>
      </c>
      <c r="H795" s="3">
        <v>45487</v>
      </c>
      <c r="I795" s="6">
        <v>800</v>
      </c>
      <c r="J795" s="1">
        <v>2</v>
      </c>
      <c r="K795" s="4">
        <v>0.05</v>
      </c>
      <c r="L795" s="6">
        <f t="shared" si="26"/>
        <v>40</v>
      </c>
      <c r="M795" s="8">
        <f t="shared" si="27"/>
        <v>1560</v>
      </c>
      <c r="N795" s="21">
        <f>(sales[[#This Row],[Price]]*sales[[#This Row],[Qty]])-(sales[[#This Row],[Discount_Amt]]*sales[[#This Row],[Qty]])</f>
        <v>1520</v>
      </c>
    </row>
    <row r="796" spans="2:14" hidden="1" x14ac:dyDescent="0.35">
      <c r="B796" s="7">
        <v>2024794</v>
      </c>
      <c r="C796" s="1" t="s">
        <v>20</v>
      </c>
      <c r="D796" s="1" t="s">
        <v>26</v>
      </c>
      <c r="E796" s="1" t="s">
        <v>32</v>
      </c>
      <c r="F796" s="1" t="s">
        <v>519</v>
      </c>
      <c r="G796" s="3">
        <v>45482</v>
      </c>
      <c r="H796" s="3">
        <v>45483</v>
      </c>
      <c r="I796" s="6">
        <v>5500</v>
      </c>
      <c r="J796" s="1">
        <v>3</v>
      </c>
      <c r="K796" s="4">
        <v>0.03</v>
      </c>
      <c r="L796" s="6">
        <f t="shared" si="26"/>
        <v>165</v>
      </c>
      <c r="M796" s="8">
        <f t="shared" si="27"/>
        <v>16335</v>
      </c>
      <c r="N796" s="21">
        <f>(sales[[#This Row],[Price]]*sales[[#This Row],[Qty]])-(sales[[#This Row],[Discount_Amt]]*sales[[#This Row],[Qty]])</f>
        <v>16005</v>
      </c>
    </row>
    <row r="797" spans="2:14" hidden="1" x14ac:dyDescent="0.35">
      <c r="B797" s="7">
        <v>2024795</v>
      </c>
      <c r="C797" s="1" t="s">
        <v>21</v>
      </c>
      <c r="D797" s="1" t="s">
        <v>27</v>
      </c>
      <c r="E797" s="1" t="s">
        <v>38</v>
      </c>
      <c r="F797" s="1" t="s">
        <v>520</v>
      </c>
      <c r="G797" s="3">
        <v>45482</v>
      </c>
      <c r="H797" s="3">
        <v>45490</v>
      </c>
      <c r="I797" s="6">
        <v>1350</v>
      </c>
      <c r="J797" s="1">
        <v>2</v>
      </c>
      <c r="K797" s="4">
        <v>0.1</v>
      </c>
      <c r="L797" s="6">
        <f t="shared" si="26"/>
        <v>135</v>
      </c>
      <c r="M797" s="8">
        <f t="shared" si="27"/>
        <v>2565</v>
      </c>
      <c r="N797" s="21">
        <f>(sales[[#This Row],[Price]]*sales[[#This Row],[Qty]])-(sales[[#This Row],[Discount_Amt]]*sales[[#This Row],[Qty]])</f>
        <v>2430</v>
      </c>
    </row>
    <row r="798" spans="2:14" hidden="1" x14ac:dyDescent="0.35">
      <c r="B798" s="7">
        <v>2024796</v>
      </c>
      <c r="C798" s="1" t="s">
        <v>22</v>
      </c>
      <c r="D798" s="1" t="s">
        <v>28</v>
      </c>
      <c r="E798" s="1" t="s">
        <v>33</v>
      </c>
      <c r="F798" s="1" t="s">
        <v>521</v>
      </c>
      <c r="G798" s="3">
        <v>45482</v>
      </c>
      <c r="H798" s="3">
        <v>45484</v>
      </c>
      <c r="I798" s="6">
        <v>4500</v>
      </c>
      <c r="J798" s="1">
        <v>7</v>
      </c>
      <c r="K798" s="4">
        <v>0.05</v>
      </c>
      <c r="L798" s="6">
        <f t="shared" si="26"/>
        <v>225</v>
      </c>
      <c r="M798" s="8">
        <f t="shared" si="27"/>
        <v>31275</v>
      </c>
      <c r="N798" s="21">
        <f>(sales[[#This Row],[Price]]*sales[[#This Row],[Qty]])-(sales[[#This Row],[Discount_Amt]]*sales[[#This Row],[Qty]])</f>
        <v>29925</v>
      </c>
    </row>
    <row r="799" spans="2:14" hidden="1" x14ac:dyDescent="0.35">
      <c r="B799" s="7">
        <v>2024797</v>
      </c>
      <c r="C799" s="1" t="s">
        <v>23</v>
      </c>
      <c r="D799" s="1" t="s">
        <v>29</v>
      </c>
      <c r="E799" s="1" t="s">
        <v>34</v>
      </c>
      <c r="F799" s="1" t="s">
        <v>518</v>
      </c>
      <c r="G799" s="3">
        <v>45482</v>
      </c>
      <c r="H799" s="3">
        <v>45485</v>
      </c>
      <c r="I799" s="6">
        <v>2350</v>
      </c>
      <c r="J799" s="1">
        <v>2</v>
      </c>
      <c r="K799" s="4">
        <v>0.05</v>
      </c>
      <c r="L799" s="6">
        <f t="shared" si="26"/>
        <v>117.5</v>
      </c>
      <c r="M799" s="8">
        <f t="shared" si="27"/>
        <v>4582.5</v>
      </c>
      <c r="N799" s="21">
        <f>(sales[[#This Row],[Price]]*sales[[#This Row],[Qty]])-(sales[[#This Row],[Discount_Amt]]*sales[[#This Row],[Qty]])</f>
        <v>4465</v>
      </c>
    </row>
    <row r="800" spans="2:14" hidden="1" x14ac:dyDescent="0.35">
      <c r="B800" s="7">
        <v>2024798</v>
      </c>
      <c r="C800" s="1" t="s">
        <v>24</v>
      </c>
      <c r="D800" s="1" t="s">
        <v>25</v>
      </c>
      <c r="E800" s="1" t="s">
        <v>35</v>
      </c>
      <c r="F800" s="1" t="s">
        <v>518</v>
      </c>
      <c r="G800" s="3">
        <v>45482</v>
      </c>
      <c r="H800" s="3">
        <v>45487</v>
      </c>
      <c r="I800" s="6">
        <v>90</v>
      </c>
      <c r="J800" s="1">
        <v>1</v>
      </c>
      <c r="K800" s="4">
        <v>0.02</v>
      </c>
      <c r="L800" s="6">
        <f t="shared" si="26"/>
        <v>1.8</v>
      </c>
      <c r="M800" s="8">
        <f t="shared" si="27"/>
        <v>88.2</v>
      </c>
      <c r="N800" s="21">
        <f>(sales[[#This Row],[Price]]*sales[[#This Row],[Qty]])-(sales[[#This Row],[Discount_Amt]]*sales[[#This Row],[Qty]])</f>
        <v>88.2</v>
      </c>
    </row>
    <row r="801" spans="2:14" hidden="1" x14ac:dyDescent="0.35">
      <c r="B801" s="7">
        <v>2024799</v>
      </c>
      <c r="C801" s="1" t="s">
        <v>4</v>
      </c>
      <c r="D801" s="1" t="s">
        <v>30</v>
      </c>
      <c r="E801" s="1" t="s">
        <v>36</v>
      </c>
      <c r="F801" s="1" t="s">
        <v>519</v>
      </c>
      <c r="G801" s="3">
        <v>45482</v>
      </c>
      <c r="H801" s="3">
        <v>45483</v>
      </c>
      <c r="I801" s="6">
        <v>280</v>
      </c>
      <c r="J801" s="1">
        <v>1</v>
      </c>
      <c r="K801" s="4">
        <v>0.06</v>
      </c>
      <c r="L801" s="6">
        <f t="shared" si="26"/>
        <v>16.8</v>
      </c>
      <c r="M801" s="8">
        <f t="shared" si="27"/>
        <v>263.2</v>
      </c>
      <c r="N801" s="21">
        <f>(sales[[#This Row],[Price]]*sales[[#This Row],[Qty]])-(sales[[#This Row],[Discount_Amt]]*sales[[#This Row],[Qty]])</f>
        <v>263.2</v>
      </c>
    </row>
    <row r="802" spans="2:14" hidden="1" x14ac:dyDescent="0.35">
      <c r="B802" s="7">
        <v>2024800</v>
      </c>
      <c r="C802" s="1" t="s">
        <v>5</v>
      </c>
      <c r="D802" s="1" t="s">
        <v>27</v>
      </c>
      <c r="E802" s="1" t="s">
        <v>37</v>
      </c>
      <c r="F802" s="1" t="s">
        <v>521</v>
      </c>
      <c r="G802" s="3">
        <v>45482</v>
      </c>
      <c r="H802" s="3">
        <v>45490</v>
      </c>
      <c r="I802" s="6">
        <v>70</v>
      </c>
      <c r="J802" s="1">
        <v>1</v>
      </c>
      <c r="K802" s="4">
        <v>0.15</v>
      </c>
      <c r="L802" s="6">
        <f t="shared" si="26"/>
        <v>10.5</v>
      </c>
      <c r="M802" s="8">
        <f t="shared" si="27"/>
        <v>59.5</v>
      </c>
      <c r="N802" s="21">
        <f>(sales[[#This Row],[Price]]*sales[[#This Row],[Qty]])-(sales[[#This Row],[Discount_Amt]]*sales[[#This Row],[Qty]])</f>
        <v>59.5</v>
      </c>
    </row>
    <row r="803" spans="2:14" hidden="1" x14ac:dyDescent="0.35">
      <c r="B803" s="7">
        <v>2024801</v>
      </c>
      <c r="C803" s="1" t="s">
        <v>6</v>
      </c>
      <c r="D803" s="1" t="s">
        <v>28</v>
      </c>
      <c r="E803" s="1" t="s">
        <v>39</v>
      </c>
      <c r="F803" s="1" t="s">
        <v>520</v>
      </c>
      <c r="G803" s="3">
        <v>45482</v>
      </c>
      <c r="H803" s="3">
        <v>45484</v>
      </c>
      <c r="I803" s="6">
        <v>230</v>
      </c>
      <c r="J803" s="1">
        <v>2</v>
      </c>
      <c r="K803" s="4">
        <v>0.02</v>
      </c>
      <c r="L803" s="6">
        <f t="shared" si="26"/>
        <v>4.6000000000000005</v>
      </c>
      <c r="M803" s="8">
        <f t="shared" si="27"/>
        <v>455.4</v>
      </c>
      <c r="N803" s="21">
        <f>(sales[[#This Row],[Price]]*sales[[#This Row],[Qty]])-(sales[[#This Row],[Discount_Amt]]*sales[[#This Row],[Qty]])</f>
        <v>450.8</v>
      </c>
    </row>
    <row r="804" spans="2:14" hidden="1" x14ac:dyDescent="0.35">
      <c r="B804" s="7">
        <v>2024802</v>
      </c>
      <c r="C804" s="1" t="s">
        <v>7</v>
      </c>
      <c r="D804" s="1" t="s">
        <v>29</v>
      </c>
      <c r="E804" s="1" t="s">
        <v>40</v>
      </c>
      <c r="F804" s="1" t="s">
        <v>518</v>
      </c>
      <c r="G804" s="3">
        <v>45482</v>
      </c>
      <c r="H804" s="3">
        <v>45485</v>
      </c>
      <c r="I804" s="6">
        <v>7999</v>
      </c>
      <c r="J804" s="1">
        <v>1</v>
      </c>
      <c r="K804" s="4">
        <v>0.02</v>
      </c>
      <c r="L804" s="6">
        <f t="shared" si="26"/>
        <v>159.97999999999999</v>
      </c>
      <c r="M804" s="8">
        <f t="shared" si="27"/>
        <v>7839.02</v>
      </c>
      <c r="N804" s="21">
        <f>(sales[[#This Row],[Price]]*sales[[#This Row],[Qty]])-(sales[[#This Row],[Discount_Amt]]*sales[[#This Row],[Qty]])</f>
        <v>7839.02</v>
      </c>
    </row>
    <row r="805" spans="2:14" x14ac:dyDescent="0.35">
      <c r="B805" s="7">
        <v>2024803</v>
      </c>
      <c r="C805" s="1" t="s">
        <v>10</v>
      </c>
      <c r="D805" s="1" t="s">
        <v>25</v>
      </c>
      <c r="E805" s="1" t="s">
        <v>41</v>
      </c>
      <c r="F805" s="1" t="s">
        <v>519</v>
      </c>
      <c r="G805" s="3">
        <v>45482</v>
      </c>
      <c r="H805" s="3">
        <v>45487</v>
      </c>
      <c r="I805" s="6">
        <v>850</v>
      </c>
      <c r="J805" s="1">
        <v>2</v>
      </c>
      <c r="K805" s="4">
        <v>0.02</v>
      </c>
      <c r="L805" s="6">
        <f t="shared" si="26"/>
        <v>17</v>
      </c>
      <c r="M805" s="8">
        <f t="shared" si="27"/>
        <v>1683</v>
      </c>
      <c r="N805" s="21">
        <f>(sales[[#This Row],[Price]]*sales[[#This Row],[Qty]])-(sales[[#This Row],[Discount_Amt]]*sales[[#This Row],[Qty]])</f>
        <v>1666</v>
      </c>
    </row>
    <row r="806" spans="2:14" hidden="1" x14ac:dyDescent="0.35">
      <c r="B806" s="7">
        <v>2024804</v>
      </c>
      <c r="C806" s="1" t="s">
        <v>8</v>
      </c>
      <c r="D806" s="1" t="s">
        <v>26</v>
      </c>
      <c r="E806" s="1" t="s">
        <v>42</v>
      </c>
      <c r="F806" s="1" t="s">
        <v>520</v>
      </c>
      <c r="G806" s="3">
        <v>45482</v>
      </c>
      <c r="H806" s="3">
        <v>45483</v>
      </c>
      <c r="I806" s="6">
        <v>65000</v>
      </c>
      <c r="J806" s="1">
        <v>7</v>
      </c>
      <c r="K806" s="4">
        <v>0.02</v>
      </c>
      <c r="L806" s="6">
        <f t="shared" si="26"/>
        <v>1300</v>
      </c>
      <c r="M806" s="8">
        <f t="shared" si="27"/>
        <v>453700</v>
      </c>
      <c r="N806" s="21">
        <f>(sales[[#This Row],[Price]]*sales[[#This Row],[Qty]])-(sales[[#This Row],[Discount_Amt]]*sales[[#This Row],[Qty]])</f>
        <v>445900</v>
      </c>
    </row>
    <row r="807" spans="2:14" hidden="1" x14ac:dyDescent="0.35">
      <c r="B807" s="7">
        <v>2024805</v>
      </c>
      <c r="C807" s="1" t="s">
        <v>9</v>
      </c>
      <c r="D807" s="1" t="s">
        <v>27</v>
      </c>
      <c r="E807" s="1" t="s">
        <v>43</v>
      </c>
      <c r="F807" s="1" t="s">
        <v>521</v>
      </c>
      <c r="G807" s="3">
        <v>45482</v>
      </c>
      <c r="H807" s="3">
        <v>45490</v>
      </c>
      <c r="I807" s="6">
        <v>450</v>
      </c>
      <c r="J807" s="1">
        <v>2</v>
      </c>
      <c r="K807" s="4">
        <v>0.02</v>
      </c>
      <c r="L807" s="6">
        <f t="shared" si="26"/>
        <v>9</v>
      </c>
      <c r="M807" s="8">
        <f t="shared" si="27"/>
        <v>891</v>
      </c>
      <c r="N807" s="21">
        <f>(sales[[#This Row],[Price]]*sales[[#This Row],[Qty]])-(sales[[#This Row],[Discount_Amt]]*sales[[#This Row],[Qty]])</f>
        <v>882</v>
      </c>
    </row>
    <row r="808" spans="2:14" x14ac:dyDescent="0.35">
      <c r="B808" s="7">
        <v>2024806</v>
      </c>
      <c r="C808" s="1" t="s">
        <v>11</v>
      </c>
      <c r="D808" s="1" t="s">
        <v>28</v>
      </c>
      <c r="E808" s="1" t="s">
        <v>44</v>
      </c>
      <c r="F808" s="1" t="s">
        <v>518</v>
      </c>
      <c r="G808" s="3">
        <v>45482</v>
      </c>
      <c r="H808" s="3">
        <v>45484</v>
      </c>
      <c r="I808" s="6">
        <v>1299</v>
      </c>
      <c r="J808" s="1">
        <v>2</v>
      </c>
      <c r="K808" s="4">
        <v>0.02</v>
      </c>
      <c r="L808" s="6">
        <f t="shared" si="26"/>
        <v>25.98</v>
      </c>
      <c r="M808" s="8">
        <f t="shared" si="27"/>
        <v>2572.02</v>
      </c>
      <c r="N808" s="21">
        <f>(sales[[#This Row],[Price]]*sales[[#This Row],[Qty]])-(sales[[#This Row],[Discount_Amt]]*sales[[#This Row],[Qty]])</f>
        <v>2546.04</v>
      </c>
    </row>
    <row r="809" spans="2:14" x14ac:dyDescent="0.35">
      <c r="B809" s="7">
        <v>2024807</v>
      </c>
      <c r="C809" s="1" t="s">
        <v>12</v>
      </c>
      <c r="D809" s="1" t="s">
        <v>29</v>
      </c>
      <c r="E809" s="1" t="s">
        <v>45</v>
      </c>
      <c r="F809" s="1" t="s">
        <v>518</v>
      </c>
      <c r="G809" s="3">
        <v>45482</v>
      </c>
      <c r="H809" s="3">
        <v>45485</v>
      </c>
      <c r="I809" s="6">
        <v>1700</v>
      </c>
      <c r="J809" s="1">
        <v>1</v>
      </c>
      <c r="K809" s="4">
        <v>0.02</v>
      </c>
      <c r="L809" s="6">
        <f t="shared" si="26"/>
        <v>34</v>
      </c>
      <c r="M809" s="8">
        <f t="shared" si="27"/>
        <v>1666</v>
      </c>
      <c r="N809" s="21">
        <f>(sales[[#This Row],[Price]]*sales[[#This Row],[Qty]])-(sales[[#This Row],[Discount_Amt]]*sales[[#This Row],[Qty]])</f>
        <v>1666</v>
      </c>
    </row>
    <row r="810" spans="2:14" hidden="1" x14ac:dyDescent="0.35">
      <c r="B810" s="7">
        <v>2024808</v>
      </c>
      <c r="C810" s="1" t="s">
        <v>13</v>
      </c>
      <c r="D810" s="1" t="s">
        <v>25</v>
      </c>
      <c r="E810" s="1" t="s">
        <v>46</v>
      </c>
      <c r="F810" s="1" t="s">
        <v>519</v>
      </c>
      <c r="G810" s="3">
        <v>45482</v>
      </c>
      <c r="H810" s="3">
        <v>45487</v>
      </c>
      <c r="I810" s="6">
        <v>55000</v>
      </c>
      <c r="J810" s="1">
        <v>2</v>
      </c>
      <c r="K810" s="4">
        <v>0.02</v>
      </c>
      <c r="L810" s="6">
        <f t="shared" si="26"/>
        <v>1100</v>
      </c>
      <c r="M810" s="8">
        <f t="shared" si="27"/>
        <v>108900</v>
      </c>
      <c r="N810" s="21">
        <f>(sales[[#This Row],[Price]]*sales[[#This Row],[Qty]])-(sales[[#This Row],[Discount_Amt]]*sales[[#This Row],[Qty]])</f>
        <v>107800</v>
      </c>
    </row>
    <row r="811" spans="2:14" hidden="1" x14ac:dyDescent="0.35">
      <c r="B811" s="7">
        <v>2024809</v>
      </c>
      <c r="C811" s="1" t="s">
        <v>14</v>
      </c>
      <c r="D811" s="1" t="s">
        <v>26</v>
      </c>
      <c r="E811" s="1" t="s">
        <v>47</v>
      </c>
      <c r="F811" s="1" t="s">
        <v>521</v>
      </c>
      <c r="G811" s="3">
        <v>45482</v>
      </c>
      <c r="H811" s="3">
        <v>45483</v>
      </c>
      <c r="I811" s="6">
        <v>57999</v>
      </c>
      <c r="J811" s="1">
        <v>4</v>
      </c>
      <c r="K811" s="4">
        <v>7.0000000000000007E-2</v>
      </c>
      <c r="L811" s="6">
        <f t="shared" si="26"/>
        <v>4059.9300000000003</v>
      </c>
      <c r="M811" s="8">
        <f t="shared" si="27"/>
        <v>227936.07</v>
      </c>
      <c r="N811" s="21">
        <f>(sales[[#This Row],[Price]]*sales[[#This Row],[Qty]])-(sales[[#This Row],[Discount_Amt]]*sales[[#This Row],[Qty]])</f>
        <v>215756.28</v>
      </c>
    </row>
    <row r="812" spans="2:14" hidden="1" x14ac:dyDescent="0.35">
      <c r="B812" s="7">
        <v>2024810</v>
      </c>
      <c r="C812" s="1" t="s">
        <v>15</v>
      </c>
      <c r="D812" s="1" t="s">
        <v>27</v>
      </c>
      <c r="E812" s="1" t="s">
        <v>48</v>
      </c>
      <c r="F812" s="1" t="s">
        <v>520</v>
      </c>
      <c r="G812" s="3">
        <v>45482</v>
      </c>
      <c r="H812" s="3">
        <v>45490</v>
      </c>
      <c r="I812" s="6">
        <v>1399</v>
      </c>
      <c r="J812" s="1">
        <v>3</v>
      </c>
      <c r="K812" s="4">
        <v>0.03</v>
      </c>
      <c r="L812" s="6">
        <f t="shared" si="26"/>
        <v>41.97</v>
      </c>
      <c r="M812" s="8">
        <f t="shared" si="27"/>
        <v>4155.03</v>
      </c>
      <c r="N812" s="21">
        <f>(sales[[#This Row],[Price]]*sales[[#This Row],[Qty]])-(sales[[#This Row],[Discount_Amt]]*sales[[#This Row],[Qty]])</f>
        <v>4071.09</v>
      </c>
    </row>
    <row r="813" spans="2:14" hidden="1" x14ac:dyDescent="0.35">
      <c r="B813" s="7">
        <v>2024811</v>
      </c>
      <c r="C813" s="1" t="s">
        <v>16</v>
      </c>
      <c r="D813" s="1" t="s">
        <v>28</v>
      </c>
      <c r="E813" s="1" t="s">
        <v>49</v>
      </c>
      <c r="F813" s="1" t="s">
        <v>518</v>
      </c>
      <c r="G813" s="3">
        <v>45482</v>
      </c>
      <c r="H813" s="3">
        <v>45484</v>
      </c>
      <c r="I813" s="6">
        <v>999</v>
      </c>
      <c r="J813" s="1">
        <v>2</v>
      </c>
      <c r="K813" s="4">
        <v>0.08</v>
      </c>
      <c r="L813" s="6">
        <f t="shared" si="26"/>
        <v>79.92</v>
      </c>
      <c r="M813" s="8">
        <f t="shared" si="27"/>
        <v>1918.08</v>
      </c>
      <c r="N813" s="21">
        <f>(sales[[#This Row],[Price]]*sales[[#This Row],[Qty]])-(sales[[#This Row],[Discount_Amt]]*sales[[#This Row],[Qty]])</f>
        <v>1838.16</v>
      </c>
    </row>
    <row r="814" spans="2:14" x14ac:dyDescent="0.35">
      <c r="B814" s="7">
        <v>2024812</v>
      </c>
      <c r="C814" s="1" t="s">
        <v>17</v>
      </c>
      <c r="D814" s="1" t="s">
        <v>29</v>
      </c>
      <c r="E814" s="1" t="s">
        <v>50</v>
      </c>
      <c r="F814" s="1" t="s">
        <v>519</v>
      </c>
      <c r="G814" s="3">
        <v>45482</v>
      </c>
      <c r="H814" s="3">
        <v>45485</v>
      </c>
      <c r="I814" s="6">
        <v>2099</v>
      </c>
      <c r="J814" s="1">
        <v>1</v>
      </c>
      <c r="K814" s="4">
        <v>0.05</v>
      </c>
      <c r="L814" s="6">
        <f t="shared" ref="L814:L877" si="28">I814*K814</f>
        <v>104.95</v>
      </c>
      <c r="M814" s="8">
        <f t="shared" ref="M814:M877" si="29">I814*J814-L814</f>
        <v>1994.05</v>
      </c>
      <c r="N814" s="21">
        <f>(sales[[#This Row],[Price]]*sales[[#This Row],[Qty]])-(sales[[#This Row],[Discount_Amt]]*sales[[#This Row],[Qty]])</f>
        <v>1994.05</v>
      </c>
    </row>
    <row r="815" spans="2:14" hidden="1" x14ac:dyDescent="0.35">
      <c r="B815" s="7">
        <v>2024813</v>
      </c>
      <c r="C815" s="1" t="s">
        <v>18</v>
      </c>
      <c r="D815" s="1" t="s">
        <v>25</v>
      </c>
      <c r="E815" s="1" t="s">
        <v>51</v>
      </c>
      <c r="F815" s="1" t="s">
        <v>520</v>
      </c>
      <c r="G815" s="3">
        <v>45482</v>
      </c>
      <c r="H815" s="3">
        <v>45487</v>
      </c>
      <c r="I815" s="6">
        <v>11000</v>
      </c>
      <c r="J815" s="1">
        <v>1</v>
      </c>
      <c r="K815" s="4">
        <v>0.05</v>
      </c>
      <c r="L815" s="6">
        <f t="shared" si="28"/>
        <v>550</v>
      </c>
      <c r="M815" s="8">
        <f t="shared" si="29"/>
        <v>10450</v>
      </c>
      <c r="N815" s="21">
        <f>(sales[[#This Row],[Price]]*sales[[#This Row],[Qty]])-(sales[[#This Row],[Discount_Amt]]*sales[[#This Row],[Qty]])</f>
        <v>10450</v>
      </c>
    </row>
    <row r="816" spans="2:14" hidden="1" x14ac:dyDescent="0.35">
      <c r="B816" s="7">
        <v>2024814</v>
      </c>
      <c r="C816" s="1" t="s">
        <v>19</v>
      </c>
      <c r="D816" s="1" t="s">
        <v>88</v>
      </c>
      <c r="E816" s="1" t="s">
        <v>506</v>
      </c>
      <c r="F816" s="1" t="s">
        <v>521</v>
      </c>
      <c r="G816" s="3">
        <v>45482</v>
      </c>
      <c r="H816" s="3">
        <v>45483</v>
      </c>
      <c r="I816" s="6">
        <v>800</v>
      </c>
      <c r="J816" s="1">
        <v>2</v>
      </c>
      <c r="K816" s="4">
        <v>0.05</v>
      </c>
      <c r="L816" s="6">
        <f t="shared" si="28"/>
        <v>40</v>
      </c>
      <c r="M816" s="8">
        <f t="shared" si="29"/>
        <v>1560</v>
      </c>
      <c r="N816" s="21">
        <f>(sales[[#This Row],[Price]]*sales[[#This Row],[Qty]])-(sales[[#This Row],[Discount_Amt]]*sales[[#This Row],[Qty]])</f>
        <v>1520</v>
      </c>
    </row>
    <row r="817" spans="2:14" hidden="1" x14ac:dyDescent="0.35">
      <c r="B817" s="7">
        <v>2024815</v>
      </c>
      <c r="C817" s="1" t="s">
        <v>20</v>
      </c>
      <c r="D817" s="1" t="s">
        <v>25</v>
      </c>
      <c r="E817" s="1" t="s">
        <v>507</v>
      </c>
      <c r="F817" s="1" t="s">
        <v>518</v>
      </c>
      <c r="G817" s="3">
        <v>45482</v>
      </c>
      <c r="H817" s="3">
        <v>45490</v>
      </c>
      <c r="I817" s="6">
        <v>5500</v>
      </c>
      <c r="J817" s="1">
        <v>1</v>
      </c>
      <c r="K817" s="4">
        <v>0.05</v>
      </c>
      <c r="L817" s="6">
        <f t="shared" si="28"/>
        <v>275</v>
      </c>
      <c r="M817" s="8">
        <f t="shared" si="29"/>
        <v>5225</v>
      </c>
      <c r="N817" s="21">
        <f>(sales[[#This Row],[Price]]*sales[[#This Row],[Qty]])-(sales[[#This Row],[Discount_Amt]]*sales[[#This Row],[Qty]])</f>
        <v>5225</v>
      </c>
    </row>
    <row r="818" spans="2:14" hidden="1" x14ac:dyDescent="0.35">
      <c r="B818" s="7">
        <v>2024816</v>
      </c>
      <c r="C818" s="1" t="s">
        <v>21</v>
      </c>
      <c r="D818" s="1" t="s">
        <v>26</v>
      </c>
      <c r="E818" s="1" t="s">
        <v>508</v>
      </c>
      <c r="F818" s="1" t="s">
        <v>518</v>
      </c>
      <c r="G818" s="3">
        <v>45482</v>
      </c>
      <c r="H818" s="3">
        <v>45484</v>
      </c>
      <c r="I818" s="6">
        <v>1350</v>
      </c>
      <c r="J818" s="1">
        <v>3</v>
      </c>
      <c r="K818" s="4">
        <v>0.03</v>
      </c>
      <c r="L818" s="6">
        <f t="shared" si="28"/>
        <v>40.5</v>
      </c>
      <c r="M818" s="8">
        <f t="shared" si="29"/>
        <v>4009.5</v>
      </c>
      <c r="N818" s="21">
        <f>(sales[[#This Row],[Price]]*sales[[#This Row],[Qty]])-(sales[[#This Row],[Discount_Amt]]*sales[[#This Row],[Qty]])</f>
        <v>3928.5</v>
      </c>
    </row>
    <row r="819" spans="2:14" hidden="1" x14ac:dyDescent="0.35">
      <c r="B819" s="7">
        <v>2024817</v>
      </c>
      <c r="C819" s="1" t="s">
        <v>22</v>
      </c>
      <c r="D819" s="1" t="s">
        <v>27</v>
      </c>
      <c r="E819" s="1" t="s">
        <v>31</v>
      </c>
      <c r="F819" s="1" t="s">
        <v>519</v>
      </c>
      <c r="G819" s="3">
        <v>45482</v>
      </c>
      <c r="H819" s="3">
        <v>45485</v>
      </c>
      <c r="I819" s="6">
        <v>4500</v>
      </c>
      <c r="J819" s="1">
        <v>2</v>
      </c>
      <c r="K819" s="4">
        <v>0.1</v>
      </c>
      <c r="L819" s="6">
        <f t="shared" si="28"/>
        <v>450</v>
      </c>
      <c r="M819" s="8">
        <f t="shared" si="29"/>
        <v>8550</v>
      </c>
      <c r="N819" s="21">
        <f>(sales[[#This Row],[Price]]*sales[[#This Row],[Qty]])-(sales[[#This Row],[Discount_Amt]]*sales[[#This Row],[Qty]])</f>
        <v>8100</v>
      </c>
    </row>
    <row r="820" spans="2:14" hidden="1" x14ac:dyDescent="0.35">
      <c r="B820" s="7">
        <v>2024818</v>
      </c>
      <c r="C820" s="1" t="s">
        <v>23</v>
      </c>
      <c r="D820" s="1" t="s">
        <v>28</v>
      </c>
      <c r="E820" s="1" t="s">
        <v>32</v>
      </c>
      <c r="F820" s="1" t="s">
        <v>521</v>
      </c>
      <c r="G820" s="3">
        <v>45482</v>
      </c>
      <c r="H820" s="3">
        <v>45487</v>
      </c>
      <c r="I820" s="6">
        <v>2350</v>
      </c>
      <c r="J820" s="1">
        <v>1</v>
      </c>
      <c r="K820" s="4">
        <v>0.05</v>
      </c>
      <c r="L820" s="6">
        <f t="shared" si="28"/>
        <v>117.5</v>
      </c>
      <c r="M820" s="8">
        <f t="shared" si="29"/>
        <v>2232.5</v>
      </c>
      <c r="N820" s="21">
        <f>(sales[[#This Row],[Price]]*sales[[#This Row],[Qty]])-(sales[[#This Row],[Discount_Amt]]*sales[[#This Row],[Qty]])</f>
        <v>2232.5</v>
      </c>
    </row>
    <row r="821" spans="2:14" hidden="1" x14ac:dyDescent="0.35">
      <c r="B821" s="7">
        <v>2024819</v>
      </c>
      <c r="C821" s="1" t="s">
        <v>24</v>
      </c>
      <c r="D821" s="1" t="s">
        <v>29</v>
      </c>
      <c r="E821" s="1" t="s">
        <v>38</v>
      </c>
      <c r="F821" s="1" t="s">
        <v>520</v>
      </c>
      <c r="G821" s="3">
        <v>45482</v>
      </c>
      <c r="H821" s="3">
        <v>45483</v>
      </c>
      <c r="I821" s="6">
        <v>90</v>
      </c>
      <c r="J821" s="1">
        <v>2</v>
      </c>
      <c r="K821" s="4">
        <v>0.05</v>
      </c>
      <c r="L821" s="6">
        <f t="shared" si="28"/>
        <v>4.5</v>
      </c>
      <c r="M821" s="8">
        <f t="shared" si="29"/>
        <v>175.5</v>
      </c>
      <c r="N821" s="21">
        <f>(sales[[#This Row],[Price]]*sales[[#This Row],[Qty]])-(sales[[#This Row],[Discount_Amt]]*sales[[#This Row],[Qty]])</f>
        <v>171</v>
      </c>
    </row>
    <row r="822" spans="2:14" hidden="1" x14ac:dyDescent="0.35">
      <c r="B822" s="7">
        <v>2024820</v>
      </c>
      <c r="C822" s="1" t="s">
        <v>4</v>
      </c>
      <c r="D822" s="1" t="s">
        <v>25</v>
      </c>
      <c r="E822" s="1" t="s">
        <v>33</v>
      </c>
      <c r="F822" s="1" t="s">
        <v>518</v>
      </c>
      <c r="G822" s="3">
        <v>45482</v>
      </c>
      <c r="H822" s="3">
        <v>45490</v>
      </c>
      <c r="I822" s="6">
        <v>280</v>
      </c>
      <c r="J822" s="1">
        <v>1</v>
      </c>
      <c r="K822" s="4">
        <v>0.02</v>
      </c>
      <c r="L822" s="6">
        <f t="shared" si="28"/>
        <v>5.6000000000000005</v>
      </c>
      <c r="M822" s="8">
        <f t="shared" si="29"/>
        <v>274.39999999999998</v>
      </c>
      <c r="N822" s="21">
        <f>(sales[[#This Row],[Price]]*sales[[#This Row],[Qty]])-(sales[[#This Row],[Discount_Amt]]*sales[[#This Row],[Qty]])</f>
        <v>274.39999999999998</v>
      </c>
    </row>
    <row r="823" spans="2:14" hidden="1" x14ac:dyDescent="0.35">
      <c r="B823" s="7">
        <v>2024821</v>
      </c>
      <c r="C823" s="1" t="s">
        <v>5</v>
      </c>
      <c r="D823" s="1" t="s">
        <v>30</v>
      </c>
      <c r="E823" s="1" t="s">
        <v>34</v>
      </c>
      <c r="F823" s="1" t="s">
        <v>519</v>
      </c>
      <c r="G823" s="3">
        <v>45482</v>
      </c>
      <c r="H823" s="3">
        <v>45484</v>
      </c>
      <c r="I823" s="6">
        <v>70</v>
      </c>
      <c r="J823" s="1">
        <v>2</v>
      </c>
      <c r="K823" s="4">
        <v>0.06</v>
      </c>
      <c r="L823" s="6">
        <f t="shared" si="28"/>
        <v>4.2</v>
      </c>
      <c r="M823" s="8">
        <f t="shared" si="29"/>
        <v>135.80000000000001</v>
      </c>
      <c r="N823" s="21">
        <f>(sales[[#This Row],[Price]]*sales[[#This Row],[Qty]])-(sales[[#This Row],[Discount_Amt]]*sales[[#This Row],[Qty]])</f>
        <v>131.6</v>
      </c>
    </row>
    <row r="824" spans="2:14" hidden="1" x14ac:dyDescent="0.35">
      <c r="B824" s="7">
        <v>2024822</v>
      </c>
      <c r="C824" s="1" t="s">
        <v>6</v>
      </c>
      <c r="D824" s="1" t="s">
        <v>27</v>
      </c>
      <c r="E824" s="1" t="s">
        <v>35</v>
      </c>
      <c r="F824" s="1" t="s">
        <v>520</v>
      </c>
      <c r="G824" s="3">
        <v>45482</v>
      </c>
      <c r="H824" s="3">
        <v>45485</v>
      </c>
      <c r="I824" s="6">
        <v>230</v>
      </c>
      <c r="J824" s="1">
        <v>3</v>
      </c>
      <c r="K824" s="4">
        <v>0.15</v>
      </c>
      <c r="L824" s="6">
        <f t="shared" si="28"/>
        <v>34.5</v>
      </c>
      <c r="M824" s="8">
        <f t="shared" si="29"/>
        <v>655.5</v>
      </c>
      <c r="N824" s="21">
        <f>(sales[[#This Row],[Price]]*sales[[#This Row],[Qty]])-(sales[[#This Row],[Discount_Amt]]*sales[[#This Row],[Qty]])</f>
        <v>586.5</v>
      </c>
    </row>
    <row r="825" spans="2:14" hidden="1" x14ac:dyDescent="0.35">
      <c r="B825" s="7">
        <v>2024823</v>
      </c>
      <c r="C825" s="1" t="s">
        <v>7</v>
      </c>
      <c r="D825" s="1" t="s">
        <v>28</v>
      </c>
      <c r="E825" s="1" t="s">
        <v>36</v>
      </c>
      <c r="F825" s="1" t="s">
        <v>521</v>
      </c>
      <c r="G825" s="3">
        <v>45482</v>
      </c>
      <c r="H825" s="3">
        <v>45487</v>
      </c>
      <c r="I825" s="6">
        <v>7999</v>
      </c>
      <c r="J825" s="1">
        <v>2</v>
      </c>
      <c r="K825" s="4">
        <v>0.02</v>
      </c>
      <c r="L825" s="6">
        <f t="shared" si="28"/>
        <v>159.97999999999999</v>
      </c>
      <c r="M825" s="8">
        <f t="shared" si="29"/>
        <v>15838.02</v>
      </c>
      <c r="N825" s="21">
        <f>(sales[[#This Row],[Price]]*sales[[#This Row],[Qty]])-(sales[[#This Row],[Discount_Amt]]*sales[[#This Row],[Qty]])</f>
        <v>15678.04</v>
      </c>
    </row>
    <row r="826" spans="2:14" x14ac:dyDescent="0.35">
      <c r="B826" s="7">
        <v>2024824</v>
      </c>
      <c r="C826" s="1" t="s">
        <v>10</v>
      </c>
      <c r="D826" s="1" t="s">
        <v>29</v>
      </c>
      <c r="E826" s="1" t="s">
        <v>37</v>
      </c>
      <c r="F826" s="1" t="s">
        <v>518</v>
      </c>
      <c r="G826" s="3">
        <v>45482</v>
      </c>
      <c r="H826" s="3">
        <v>45483</v>
      </c>
      <c r="I826" s="6">
        <v>850</v>
      </c>
      <c r="J826" s="1">
        <v>7</v>
      </c>
      <c r="K826" s="4">
        <v>0.02</v>
      </c>
      <c r="L826" s="6">
        <f t="shared" si="28"/>
        <v>17</v>
      </c>
      <c r="M826" s="8">
        <f t="shared" si="29"/>
        <v>5933</v>
      </c>
      <c r="N826" s="21">
        <f>(sales[[#This Row],[Price]]*sales[[#This Row],[Qty]])-(sales[[#This Row],[Discount_Amt]]*sales[[#This Row],[Qty]])</f>
        <v>5831</v>
      </c>
    </row>
    <row r="827" spans="2:14" hidden="1" x14ac:dyDescent="0.35">
      <c r="B827" s="7">
        <v>2024825</v>
      </c>
      <c r="C827" s="1" t="s">
        <v>8</v>
      </c>
      <c r="D827" s="1" t="s">
        <v>25</v>
      </c>
      <c r="E827" s="1" t="s">
        <v>39</v>
      </c>
      <c r="F827" s="1" t="s">
        <v>518</v>
      </c>
      <c r="G827" s="3">
        <v>45482</v>
      </c>
      <c r="H827" s="3">
        <v>45490</v>
      </c>
      <c r="I827" s="6">
        <v>65000</v>
      </c>
      <c r="J827" s="1">
        <v>2</v>
      </c>
      <c r="K827" s="4">
        <v>0.02</v>
      </c>
      <c r="L827" s="6">
        <f t="shared" si="28"/>
        <v>1300</v>
      </c>
      <c r="M827" s="8">
        <f t="shared" si="29"/>
        <v>128700</v>
      </c>
      <c r="N827" s="21">
        <f>(sales[[#This Row],[Price]]*sales[[#This Row],[Qty]])-(sales[[#This Row],[Discount_Amt]]*sales[[#This Row],[Qty]])</f>
        <v>127400</v>
      </c>
    </row>
    <row r="828" spans="2:14" hidden="1" x14ac:dyDescent="0.35">
      <c r="B828" s="7">
        <v>2024826</v>
      </c>
      <c r="C828" s="1" t="s">
        <v>9</v>
      </c>
      <c r="D828" s="1" t="s">
        <v>26</v>
      </c>
      <c r="E828" s="1" t="s">
        <v>40</v>
      </c>
      <c r="F828" s="1" t="s">
        <v>519</v>
      </c>
      <c r="G828" s="3">
        <v>45482</v>
      </c>
      <c r="H828" s="3">
        <v>45484</v>
      </c>
      <c r="I828" s="6">
        <v>450</v>
      </c>
      <c r="J828" s="1">
        <v>1</v>
      </c>
      <c r="K828" s="4">
        <v>0.02</v>
      </c>
      <c r="L828" s="6">
        <f t="shared" si="28"/>
        <v>9</v>
      </c>
      <c r="M828" s="8">
        <f t="shared" si="29"/>
        <v>441</v>
      </c>
      <c r="N828" s="21">
        <f>(sales[[#This Row],[Price]]*sales[[#This Row],[Qty]])-(sales[[#This Row],[Discount_Amt]]*sales[[#This Row],[Qty]])</f>
        <v>441</v>
      </c>
    </row>
    <row r="829" spans="2:14" x14ac:dyDescent="0.35">
      <c r="B829" s="7">
        <v>2024827</v>
      </c>
      <c r="C829" s="1" t="s">
        <v>11</v>
      </c>
      <c r="D829" s="1" t="s">
        <v>27</v>
      </c>
      <c r="E829" s="1" t="s">
        <v>41</v>
      </c>
      <c r="F829" s="1" t="s">
        <v>521</v>
      </c>
      <c r="G829" s="3">
        <v>45482</v>
      </c>
      <c r="H829" s="3">
        <v>45485</v>
      </c>
      <c r="I829" s="6">
        <v>1299</v>
      </c>
      <c r="J829" s="1">
        <v>1</v>
      </c>
      <c r="K829" s="4">
        <v>0.02</v>
      </c>
      <c r="L829" s="6">
        <f t="shared" si="28"/>
        <v>25.98</v>
      </c>
      <c r="M829" s="8">
        <f t="shared" si="29"/>
        <v>1273.02</v>
      </c>
      <c r="N829" s="21">
        <f>(sales[[#This Row],[Price]]*sales[[#This Row],[Qty]])-(sales[[#This Row],[Discount_Amt]]*sales[[#This Row],[Qty]])</f>
        <v>1273.02</v>
      </c>
    </row>
    <row r="830" spans="2:14" x14ac:dyDescent="0.35">
      <c r="B830" s="7">
        <v>2024828</v>
      </c>
      <c r="C830" s="1" t="s">
        <v>12</v>
      </c>
      <c r="D830" s="1" t="s">
        <v>28</v>
      </c>
      <c r="E830" s="1" t="s">
        <v>42</v>
      </c>
      <c r="F830" s="1" t="s">
        <v>520</v>
      </c>
      <c r="G830" s="3">
        <v>45482</v>
      </c>
      <c r="H830" s="3">
        <v>45487</v>
      </c>
      <c r="I830" s="6">
        <v>1700</v>
      </c>
      <c r="J830" s="1">
        <v>1</v>
      </c>
      <c r="K830" s="4">
        <v>0.02</v>
      </c>
      <c r="L830" s="6">
        <f t="shared" si="28"/>
        <v>34</v>
      </c>
      <c r="M830" s="8">
        <f t="shared" si="29"/>
        <v>1666</v>
      </c>
      <c r="N830" s="21">
        <f>(sales[[#This Row],[Price]]*sales[[#This Row],[Qty]])-(sales[[#This Row],[Discount_Amt]]*sales[[#This Row],[Qty]])</f>
        <v>1666</v>
      </c>
    </row>
    <row r="831" spans="2:14" hidden="1" x14ac:dyDescent="0.35">
      <c r="B831" s="7">
        <v>2024829</v>
      </c>
      <c r="C831" s="1" t="s">
        <v>13</v>
      </c>
      <c r="D831" s="1" t="s">
        <v>29</v>
      </c>
      <c r="E831" s="1" t="s">
        <v>43</v>
      </c>
      <c r="F831" s="1" t="s">
        <v>518</v>
      </c>
      <c r="G831" s="3">
        <v>45482</v>
      </c>
      <c r="H831" s="3">
        <v>45483</v>
      </c>
      <c r="I831" s="6">
        <v>55000</v>
      </c>
      <c r="J831" s="1">
        <v>2</v>
      </c>
      <c r="K831" s="4">
        <v>0.02</v>
      </c>
      <c r="L831" s="6">
        <f t="shared" si="28"/>
        <v>1100</v>
      </c>
      <c r="M831" s="8">
        <f t="shared" si="29"/>
        <v>108900</v>
      </c>
      <c r="N831" s="21">
        <f>(sales[[#This Row],[Price]]*sales[[#This Row],[Qty]])-(sales[[#This Row],[Discount_Amt]]*sales[[#This Row],[Qty]])</f>
        <v>107800</v>
      </c>
    </row>
    <row r="832" spans="2:14" hidden="1" x14ac:dyDescent="0.35">
      <c r="B832" s="7">
        <v>2024830</v>
      </c>
      <c r="C832" s="1" t="s">
        <v>14</v>
      </c>
      <c r="D832" s="1" t="s">
        <v>25</v>
      </c>
      <c r="E832" s="1" t="s">
        <v>44</v>
      </c>
      <c r="F832" s="1" t="s">
        <v>519</v>
      </c>
      <c r="G832" s="3">
        <v>45482</v>
      </c>
      <c r="H832" s="3">
        <v>45490</v>
      </c>
      <c r="I832" s="6">
        <v>57999</v>
      </c>
      <c r="J832" s="1">
        <v>1</v>
      </c>
      <c r="K832" s="4">
        <v>0.02</v>
      </c>
      <c r="L832" s="6">
        <f t="shared" si="28"/>
        <v>1159.98</v>
      </c>
      <c r="M832" s="8">
        <f t="shared" si="29"/>
        <v>56839.02</v>
      </c>
      <c r="N832" s="21">
        <f>(sales[[#This Row],[Price]]*sales[[#This Row],[Qty]])-(sales[[#This Row],[Discount_Amt]]*sales[[#This Row],[Qty]])</f>
        <v>56839.02</v>
      </c>
    </row>
    <row r="833" spans="2:14" hidden="1" x14ac:dyDescent="0.35">
      <c r="B833" s="7">
        <v>2024831</v>
      </c>
      <c r="C833" s="1" t="s">
        <v>15</v>
      </c>
      <c r="D833" s="1" t="s">
        <v>26</v>
      </c>
      <c r="E833" s="1" t="s">
        <v>45</v>
      </c>
      <c r="F833" s="1" t="s">
        <v>520</v>
      </c>
      <c r="G833" s="3">
        <v>45482</v>
      </c>
      <c r="H833" s="3">
        <v>45484</v>
      </c>
      <c r="I833" s="6">
        <v>1399</v>
      </c>
      <c r="J833" s="1">
        <v>2</v>
      </c>
      <c r="K833" s="4">
        <v>7.0000000000000007E-2</v>
      </c>
      <c r="L833" s="6">
        <f t="shared" si="28"/>
        <v>97.93</v>
      </c>
      <c r="M833" s="8">
        <f t="shared" si="29"/>
        <v>2700.07</v>
      </c>
      <c r="N833" s="21">
        <f>(sales[[#This Row],[Price]]*sales[[#This Row],[Qty]])-(sales[[#This Row],[Discount_Amt]]*sales[[#This Row],[Qty]])</f>
        <v>2602.14</v>
      </c>
    </row>
    <row r="834" spans="2:14" hidden="1" x14ac:dyDescent="0.35">
      <c r="B834" s="7">
        <v>2024832</v>
      </c>
      <c r="C834" s="1" t="s">
        <v>16</v>
      </c>
      <c r="D834" s="1" t="s">
        <v>27</v>
      </c>
      <c r="E834" s="1" t="s">
        <v>46</v>
      </c>
      <c r="F834" s="1" t="s">
        <v>521</v>
      </c>
      <c r="G834" s="3">
        <v>45482</v>
      </c>
      <c r="H834" s="3">
        <v>45485</v>
      </c>
      <c r="I834" s="6">
        <v>999</v>
      </c>
      <c r="J834" s="1">
        <v>7</v>
      </c>
      <c r="K834" s="4">
        <v>0.03</v>
      </c>
      <c r="L834" s="6">
        <f t="shared" si="28"/>
        <v>29.97</v>
      </c>
      <c r="M834" s="8">
        <f t="shared" si="29"/>
        <v>6963.03</v>
      </c>
      <c r="N834" s="21">
        <f>(sales[[#This Row],[Price]]*sales[[#This Row],[Qty]])-(sales[[#This Row],[Discount_Amt]]*sales[[#This Row],[Qty]])</f>
        <v>6783.21</v>
      </c>
    </row>
    <row r="835" spans="2:14" x14ac:dyDescent="0.35">
      <c r="B835" s="7">
        <v>2024833</v>
      </c>
      <c r="C835" s="1" t="s">
        <v>17</v>
      </c>
      <c r="D835" s="1" t="s">
        <v>28</v>
      </c>
      <c r="E835" s="1" t="s">
        <v>47</v>
      </c>
      <c r="F835" s="1" t="s">
        <v>518</v>
      </c>
      <c r="G835" s="3">
        <v>45482</v>
      </c>
      <c r="H835" s="3">
        <v>45487</v>
      </c>
      <c r="I835" s="6">
        <v>2099</v>
      </c>
      <c r="J835" s="1">
        <v>2</v>
      </c>
      <c r="K835" s="4">
        <v>0.08</v>
      </c>
      <c r="L835" s="6">
        <f t="shared" si="28"/>
        <v>167.92000000000002</v>
      </c>
      <c r="M835" s="8">
        <f t="shared" si="29"/>
        <v>4030.08</v>
      </c>
      <c r="N835" s="21">
        <f>(sales[[#This Row],[Price]]*sales[[#This Row],[Qty]])-(sales[[#This Row],[Discount_Amt]]*sales[[#This Row],[Qty]])</f>
        <v>3862.16</v>
      </c>
    </row>
    <row r="836" spans="2:14" hidden="1" x14ac:dyDescent="0.35">
      <c r="B836" s="7">
        <v>2024834</v>
      </c>
      <c r="C836" s="1" t="s">
        <v>18</v>
      </c>
      <c r="D836" s="1" t="s">
        <v>29</v>
      </c>
      <c r="E836" s="1" t="s">
        <v>48</v>
      </c>
      <c r="F836" s="1" t="s">
        <v>518</v>
      </c>
      <c r="G836" s="3">
        <v>45482</v>
      </c>
      <c r="H836" s="3">
        <v>45483</v>
      </c>
      <c r="I836" s="6">
        <v>11000</v>
      </c>
      <c r="J836" s="1">
        <v>2</v>
      </c>
      <c r="K836" s="4">
        <v>0.05</v>
      </c>
      <c r="L836" s="6">
        <f t="shared" si="28"/>
        <v>550</v>
      </c>
      <c r="M836" s="8">
        <f t="shared" si="29"/>
        <v>21450</v>
      </c>
      <c r="N836" s="21">
        <f>(sales[[#This Row],[Price]]*sales[[#This Row],[Qty]])-(sales[[#This Row],[Discount_Amt]]*sales[[#This Row],[Qty]])</f>
        <v>20900</v>
      </c>
    </row>
    <row r="837" spans="2:14" hidden="1" x14ac:dyDescent="0.35">
      <c r="B837" s="7">
        <v>2024835</v>
      </c>
      <c r="C837" s="1" t="s">
        <v>19</v>
      </c>
      <c r="D837" s="1" t="s">
        <v>25</v>
      </c>
      <c r="E837" s="1" t="s">
        <v>49</v>
      </c>
      <c r="F837" s="1" t="s">
        <v>519</v>
      </c>
      <c r="G837" s="3">
        <v>45482</v>
      </c>
      <c r="H837" s="3">
        <v>45490</v>
      </c>
      <c r="I837" s="6">
        <v>800</v>
      </c>
      <c r="J837" s="1">
        <v>1</v>
      </c>
      <c r="K837" s="4">
        <v>0.05</v>
      </c>
      <c r="L837" s="6">
        <f t="shared" si="28"/>
        <v>40</v>
      </c>
      <c r="M837" s="8">
        <f t="shared" si="29"/>
        <v>760</v>
      </c>
      <c r="N837" s="21">
        <f>(sales[[#This Row],[Price]]*sales[[#This Row],[Qty]])-(sales[[#This Row],[Discount_Amt]]*sales[[#This Row],[Qty]])</f>
        <v>760</v>
      </c>
    </row>
    <row r="838" spans="2:14" hidden="1" x14ac:dyDescent="0.35">
      <c r="B838" s="7">
        <v>2024836</v>
      </c>
      <c r="C838" s="1" t="s">
        <v>20</v>
      </c>
      <c r="D838" s="1" t="s">
        <v>89</v>
      </c>
      <c r="E838" s="1" t="s">
        <v>50</v>
      </c>
      <c r="F838" s="1" t="s">
        <v>521</v>
      </c>
      <c r="G838" s="3">
        <v>45482</v>
      </c>
      <c r="H838" s="3">
        <v>45484</v>
      </c>
      <c r="I838" s="6">
        <v>5500</v>
      </c>
      <c r="J838" s="1">
        <v>2</v>
      </c>
      <c r="K838" s="4">
        <v>0.05</v>
      </c>
      <c r="L838" s="6">
        <f t="shared" si="28"/>
        <v>275</v>
      </c>
      <c r="M838" s="8">
        <f t="shared" si="29"/>
        <v>10725</v>
      </c>
      <c r="N838" s="21">
        <f>(sales[[#This Row],[Price]]*sales[[#This Row],[Qty]])-(sales[[#This Row],[Discount_Amt]]*sales[[#This Row],[Qty]])</f>
        <v>10450</v>
      </c>
    </row>
    <row r="839" spans="2:14" hidden="1" x14ac:dyDescent="0.35">
      <c r="B839" s="7">
        <v>2024837</v>
      </c>
      <c r="C839" s="1" t="s">
        <v>21</v>
      </c>
      <c r="D839" s="1" t="s">
        <v>25</v>
      </c>
      <c r="E839" s="1" t="s">
        <v>51</v>
      </c>
      <c r="F839" s="1" t="s">
        <v>520</v>
      </c>
      <c r="G839" s="3">
        <v>45482</v>
      </c>
      <c r="H839" s="3">
        <v>45485</v>
      </c>
      <c r="I839" s="6">
        <v>1350</v>
      </c>
      <c r="J839" s="1">
        <v>4</v>
      </c>
      <c r="K839" s="4">
        <v>0.05</v>
      </c>
      <c r="L839" s="6">
        <f t="shared" si="28"/>
        <v>67.5</v>
      </c>
      <c r="M839" s="8">
        <f t="shared" si="29"/>
        <v>5332.5</v>
      </c>
      <c r="N839" s="21">
        <f>(sales[[#This Row],[Price]]*sales[[#This Row],[Qty]])-(sales[[#This Row],[Discount_Amt]]*sales[[#This Row],[Qty]])</f>
        <v>5130</v>
      </c>
    </row>
    <row r="840" spans="2:14" hidden="1" x14ac:dyDescent="0.35">
      <c r="B840" s="7">
        <v>2024838</v>
      </c>
      <c r="C840" s="1" t="s">
        <v>22</v>
      </c>
      <c r="D840" s="1" t="s">
        <v>26</v>
      </c>
      <c r="E840" s="1" t="s">
        <v>506</v>
      </c>
      <c r="F840" s="1" t="s">
        <v>518</v>
      </c>
      <c r="G840" s="3">
        <v>45482</v>
      </c>
      <c r="H840" s="3">
        <v>45487</v>
      </c>
      <c r="I840" s="6">
        <v>4500</v>
      </c>
      <c r="J840" s="1">
        <v>3</v>
      </c>
      <c r="K840" s="4">
        <v>0.03</v>
      </c>
      <c r="L840" s="6">
        <f t="shared" si="28"/>
        <v>135</v>
      </c>
      <c r="M840" s="8">
        <f t="shared" si="29"/>
        <v>13365</v>
      </c>
      <c r="N840" s="21">
        <f>(sales[[#This Row],[Price]]*sales[[#This Row],[Qty]])-(sales[[#This Row],[Discount_Amt]]*sales[[#This Row],[Qty]])</f>
        <v>13095</v>
      </c>
    </row>
    <row r="841" spans="2:14" hidden="1" x14ac:dyDescent="0.35">
      <c r="B841" s="7">
        <v>2024839</v>
      </c>
      <c r="C841" s="1" t="s">
        <v>23</v>
      </c>
      <c r="D841" s="1" t="s">
        <v>27</v>
      </c>
      <c r="E841" s="1" t="s">
        <v>507</v>
      </c>
      <c r="F841" s="1" t="s">
        <v>519</v>
      </c>
      <c r="G841" s="3">
        <v>45482</v>
      </c>
      <c r="H841" s="3">
        <v>45483</v>
      </c>
      <c r="I841" s="6">
        <v>2350</v>
      </c>
      <c r="J841" s="1">
        <v>2</v>
      </c>
      <c r="K841" s="4">
        <v>0.1</v>
      </c>
      <c r="L841" s="6">
        <f t="shared" si="28"/>
        <v>235</v>
      </c>
      <c r="M841" s="8">
        <f t="shared" si="29"/>
        <v>4465</v>
      </c>
      <c r="N841" s="21">
        <f>(sales[[#This Row],[Price]]*sales[[#This Row],[Qty]])-(sales[[#This Row],[Discount_Amt]]*sales[[#This Row],[Qty]])</f>
        <v>4230</v>
      </c>
    </row>
    <row r="842" spans="2:14" hidden="1" x14ac:dyDescent="0.35">
      <c r="B842" s="7">
        <v>2024840</v>
      </c>
      <c r="C842" s="1" t="s">
        <v>24</v>
      </c>
      <c r="D842" s="1" t="s">
        <v>28</v>
      </c>
      <c r="E842" s="1" t="s">
        <v>508</v>
      </c>
      <c r="F842" s="1" t="s">
        <v>520</v>
      </c>
      <c r="G842" s="3">
        <v>45482</v>
      </c>
      <c r="H842" s="3">
        <v>45490</v>
      </c>
      <c r="I842" s="6">
        <v>90</v>
      </c>
      <c r="J842" s="1">
        <v>1</v>
      </c>
      <c r="K842" s="4">
        <v>0.05</v>
      </c>
      <c r="L842" s="6">
        <f t="shared" si="28"/>
        <v>4.5</v>
      </c>
      <c r="M842" s="8">
        <f t="shared" si="29"/>
        <v>85.5</v>
      </c>
      <c r="N842" s="21">
        <f>(sales[[#This Row],[Price]]*sales[[#This Row],[Qty]])-(sales[[#This Row],[Discount_Amt]]*sales[[#This Row],[Qty]])</f>
        <v>85.5</v>
      </c>
    </row>
    <row r="843" spans="2:14" hidden="1" x14ac:dyDescent="0.35">
      <c r="B843" s="7">
        <v>2024841</v>
      </c>
      <c r="C843" s="1" t="s">
        <v>4</v>
      </c>
      <c r="D843" s="1" t="s">
        <v>29</v>
      </c>
      <c r="E843" s="1" t="s">
        <v>31</v>
      </c>
      <c r="F843" s="1" t="s">
        <v>521</v>
      </c>
      <c r="G843" s="3">
        <v>45482</v>
      </c>
      <c r="H843" s="3">
        <v>45484</v>
      </c>
      <c r="I843" s="6">
        <v>280</v>
      </c>
      <c r="J843" s="1">
        <v>1</v>
      </c>
      <c r="K843" s="4">
        <v>0.05</v>
      </c>
      <c r="L843" s="6">
        <f t="shared" si="28"/>
        <v>14</v>
      </c>
      <c r="M843" s="8">
        <f t="shared" si="29"/>
        <v>266</v>
      </c>
      <c r="N843" s="21">
        <f>(sales[[#This Row],[Price]]*sales[[#This Row],[Qty]])-(sales[[#This Row],[Discount_Amt]]*sales[[#This Row],[Qty]])</f>
        <v>266</v>
      </c>
    </row>
    <row r="844" spans="2:14" hidden="1" x14ac:dyDescent="0.35">
      <c r="B844" s="7">
        <v>2024842</v>
      </c>
      <c r="C844" s="1" t="s">
        <v>5</v>
      </c>
      <c r="D844" s="1" t="s">
        <v>25</v>
      </c>
      <c r="E844" s="1" t="s">
        <v>32</v>
      </c>
      <c r="F844" s="1" t="s">
        <v>518</v>
      </c>
      <c r="G844" s="3">
        <v>45482</v>
      </c>
      <c r="H844" s="3">
        <v>45485</v>
      </c>
      <c r="I844" s="6">
        <v>70</v>
      </c>
      <c r="J844" s="1">
        <v>2</v>
      </c>
      <c r="K844" s="4">
        <v>0.02</v>
      </c>
      <c r="L844" s="6">
        <f t="shared" si="28"/>
        <v>1.4000000000000001</v>
      </c>
      <c r="M844" s="8">
        <f t="shared" si="29"/>
        <v>138.6</v>
      </c>
      <c r="N844" s="21">
        <f>(sales[[#This Row],[Price]]*sales[[#This Row],[Qty]])-(sales[[#This Row],[Discount_Amt]]*sales[[#This Row],[Qty]])</f>
        <v>137.19999999999999</v>
      </c>
    </row>
    <row r="845" spans="2:14" hidden="1" x14ac:dyDescent="0.35">
      <c r="B845" s="7">
        <v>2024843</v>
      </c>
      <c r="C845" s="1" t="s">
        <v>6</v>
      </c>
      <c r="D845" s="1" t="s">
        <v>30</v>
      </c>
      <c r="E845" s="1" t="s">
        <v>38</v>
      </c>
      <c r="F845" s="1" t="s">
        <v>518</v>
      </c>
      <c r="G845" s="3">
        <v>45482</v>
      </c>
      <c r="H845" s="3">
        <v>45487</v>
      </c>
      <c r="I845" s="6">
        <v>230</v>
      </c>
      <c r="J845" s="1">
        <v>1</v>
      </c>
      <c r="K845" s="4">
        <v>0.06</v>
      </c>
      <c r="L845" s="6">
        <f t="shared" si="28"/>
        <v>13.799999999999999</v>
      </c>
      <c r="M845" s="8">
        <f t="shared" si="29"/>
        <v>216.2</v>
      </c>
      <c r="N845" s="21">
        <f>(sales[[#This Row],[Price]]*sales[[#This Row],[Qty]])-(sales[[#This Row],[Discount_Amt]]*sales[[#This Row],[Qty]])</f>
        <v>216.2</v>
      </c>
    </row>
    <row r="846" spans="2:14" hidden="1" x14ac:dyDescent="0.35">
      <c r="B846" s="7">
        <v>2024844</v>
      </c>
      <c r="C846" s="1" t="s">
        <v>7</v>
      </c>
      <c r="D846" s="1" t="s">
        <v>27</v>
      </c>
      <c r="E846" s="1" t="s">
        <v>33</v>
      </c>
      <c r="F846" s="1" t="s">
        <v>519</v>
      </c>
      <c r="G846" s="3">
        <v>45482</v>
      </c>
      <c r="H846" s="3">
        <v>45483</v>
      </c>
      <c r="I846" s="6">
        <v>7999</v>
      </c>
      <c r="J846" s="1">
        <v>3</v>
      </c>
      <c r="K846" s="4">
        <v>0.15</v>
      </c>
      <c r="L846" s="6">
        <f t="shared" si="28"/>
        <v>1199.8499999999999</v>
      </c>
      <c r="M846" s="8">
        <f t="shared" si="29"/>
        <v>22797.15</v>
      </c>
      <c r="N846" s="21">
        <f>(sales[[#This Row],[Price]]*sales[[#This Row],[Qty]])-(sales[[#This Row],[Discount_Amt]]*sales[[#This Row],[Qty]])</f>
        <v>20397.45</v>
      </c>
    </row>
    <row r="847" spans="2:14" x14ac:dyDescent="0.35">
      <c r="B847" s="7">
        <v>2024845</v>
      </c>
      <c r="C847" s="1" t="s">
        <v>10</v>
      </c>
      <c r="D847" s="1" t="s">
        <v>28</v>
      </c>
      <c r="E847" s="1" t="s">
        <v>34</v>
      </c>
      <c r="F847" s="1" t="s">
        <v>521</v>
      </c>
      <c r="G847" s="3">
        <v>45482</v>
      </c>
      <c r="H847" s="3">
        <v>45490</v>
      </c>
      <c r="I847" s="6">
        <v>850</v>
      </c>
      <c r="J847" s="1">
        <v>2</v>
      </c>
      <c r="K847" s="4">
        <v>0.02</v>
      </c>
      <c r="L847" s="6">
        <f t="shared" si="28"/>
        <v>17</v>
      </c>
      <c r="M847" s="8">
        <f t="shared" si="29"/>
        <v>1683</v>
      </c>
      <c r="N847" s="21">
        <f>(sales[[#This Row],[Price]]*sales[[#This Row],[Qty]])-(sales[[#This Row],[Discount_Amt]]*sales[[#This Row],[Qty]])</f>
        <v>1666</v>
      </c>
    </row>
    <row r="848" spans="2:14" hidden="1" x14ac:dyDescent="0.35">
      <c r="B848" s="7">
        <v>2024846</v>
      </c>
      <c r="C848" s="1" t="s">
        <v>8</v>
      </c>
      <c r="D848" s="1" t="s">
        <v>29</v>
      </c>
      <c r="E848" s="1" t="s">
        <v>35</v>
      </c>
      <c r="F848" s="1" t="s">
        <v>520</v>
      </c>
      <c r="G848" s="3">
        <v>45482</v>
      </c>
      <c r="H848" s="3">
        <v>45484</v>
      </c>
      <c r="I848" s="6">
        <v>65000</v>
      </c>
      <c r="J848" s="1">
        <v>1</v>
      </c>
      <c r="K848" s="4">
        <v>0.02</v>
      </c>
      <c r="L848" s="6">
        <f t="shared" si="28"/>
        <v>1300</v>
      </c>
      <c r="M848" s="8">
        <f t="shared" si="29"/>
        <v>63700</v>
      </c>
      <c r="N848" s="21">
        <f>(sales[[#This Row],[Price]]*sales[[#This Row],[Qty]])-(sales[[#This Row],[Discount_Amt]]*sales[[#This Row],[Qty]])</f>
        <v>63700</v>
      </c>
    </row>
    <row r="849" spans="2:14" hidden="1" x14ac:dyDescent="0.35">
      <c r="B849" s="7">
        <v>2024847</v>
      </c>
      <c r="C849" s="1" t="s">
        <v>9</v>
      </c>
      <c r="D849" s="1" t="s">
        <v>25</v>
      </c>
      <c r="E849" s="1" t="s">
        <v>36</v>
      </c>
      <c r="F849" s="1" t="s">
        <v>518</v>
      </c>
      <c r="G849" s="3">
        <v>45482</v>
      </c>
      <c r="H849" s="3">
        <v>45485</v>
      </c>
      <c r="I849" s="6">
        <v>450</v>
      </c>
      <c r="J849" s="1">
        <v>2</v>
      </c>
      <c r="K849" s="4">
        <v>0.02</v>
      </c>
      <c r="L849" s="6">
        <f t="shared" si="28"/>
        <v>9</v>
      </c>
      <c r="M849" s="8">
        <f t="shared" si="29"/>
        <v>891</v>
      </c>
      <c r="N849" s="21">
        <f>(sales[[#This Row],[Price]]*sales[[#This Row],[Qty]])-(sales[[#This Row],[Discount_Amt]]*sales[[#This Row],[Qty]])</f>
        <v>882</v>
      </c>
    </row>
    <row r="850" spans="2:14" x14ac:dyDescent="0.35">
      <c r="B850" s="7">
        <v>2024848</v>
      </c>
      <c r="C850" s="1" t="s">
        <v>11</v>
      </c>
      <c r="D850" s="1" t="s">
        <v>26</v>
      </c>
      <c r="E850" s="1" t="s">
        <v>37</v>
      </c>
      <c r="F850" s="1" t="s">
        <v>519</v>
      </c>
      <c r="G850" s="3">
        <v>45482</v>
      </c>
      <c r="H850" s="3">
        <v>45487</v>
      </c>
      <c r="I850" s="6">
        <v>1299</v>
      </c>
      <c r="J850" s="1">
        <v>1</v>
      </c>
      <c r="K850" s="4">
        <v>0.02</v>
      </c>
      <c r="L850" s="6">
        <f t="shared" si="28"/>
        <v>25.98</v>
      </c>
      <c r="M850" s="8">
        <f t="shared" si="29"/>
        <v>1273.02</v>
      </c>
      <c r="N850" s="21">
        <f>(sales[[#This Row],[Price]]*sales[[#This Row],[Qty]])-(sales[[#This Row],[Discount_Amt]]*sales[[#This Row],[Qty]])</f>
        <v>1273.02</v>
      </c>
    </row>
    <row r="851" spans="2:14" x14ac:dyDescent="0.35">
      <c r="B851" s="7">
        <v>2024849</v>
      </c>
      <c r="C851" s="1" t="s">
        <v>12</v>
      </c>
      <c r="D851" s="1" t="s">
        <v>27</v>
      </c>
      <c r="E851" s="1" t="s">
        <v>39</v>
      </c>
      <c r="F851" s="1" t="s">
        <v>520</v>
      </c>
      <c r="G851" s="3">
        <v>45482</v>
      </c>
      <c r="H851" s="3">
        <v>45483</v>
      </c>
      <c r="I851" s="6">
        <v>1700</v>
      </c>
      <c r="J851" s="1">
        <v>2</v>
      </c>
      <c r="K851" s="4">
        <v>0.02</v>
      </c>
      <c r="L851" s="6">
        <f t="shared" si="28"/>
        <v>34</v>
      </c>
      <c r="M851" s="8">
        <f t="shared" si="29"/>
        <v>3366</v>
      </c>
      <c r="N851" s="21">
        <f>(sales[[#This Row],[Price]]*sales[[#This Row],[Qty]])-(sales[[#This Row],[Discount_Amt]]*sales[[#This Row],[Qty]])</f>
        <v>3332</v>
      </c>
    </row>
    <row r="852" spans="2:14" hidden="1" x14ac:dyDescent="0.35">
      <c r="B852" s="7">
        <v>2024850</v>
      </c>
      <c r="C852" s="1" t="s">
        <v>13</v>
      </c>
      <c r="D852" s="1" t="s">
        <v>28</v>
      </c>
      <c r="E852" s="1" t="s">
        <v>40</v>
      </c>
      <c r="F852" s="1" t="s">
        <v>521</v>
      </c>
      <c r="G852" s="3">
        <v>45482</v>
      </c>
      <c r="H852" s="3">
        <v>45490</v>
      </c>
      <c r="I852" s="6">
        <v>55000</v>
      </c>
      <c r="J852" s="1">
        <v>3</v>
      </c>
      <c r="K852" s="4">
        <v>0.02</v>
      </c>
      <c r="L852" s="6">
        <f t="shared" si="28"/>
        <v>1100</v>
      </c>
      <c r="M852" s="8">
        <f t="shared" si="29"/>
        <v>163900</v>
      </c>
      <c r="N852" s="21">
        <f>(sales[[#This Row],[Price]]*sales[[#This Row],[Qty]])-(sales[[#This Row],[Discount_Amt]]*sales[[#This Row],[Qty]])</f>
        <v>161700</v>
      </c>
    </row>
    <row r="853" spans="2:14" hidden="1" x14ac:dyDescent="0.35">
      <c r="B853" s="7">
        <v>2024851</v>
      </c>
      <c r="C853" s="1" t="s">
        <v>14</v>
      </c>
      <c r="D853" s="1" t="s">
        <v>29</v>
      </c>
      <c r="E853" s="1" t="s">
        <v>41</v>
      </c>
      <c r="F853" s="1" t="s">
        <v>518</v>
      </c>
      <c r="G853" s="3">
        <v>45482</v>
      </c>
      <c r="H853" s="3">
        <v>45484</v>
      </c>
      <c r="I853" s="6">
        <v>57999</v>
      </c>
      <c r="J853" s="1">
        <v>2</v>
      </c>
      <c r="K853" s="4">
        <v>0.02</v>
      </c>
      <c r="L853" s="6">
        <f t="shared" si="28"/>
        <v>1159.98</v>
      </c>
      <c r="M853" s="8">
        <f t="shared" si="29"/>
        <v>114838.02</v>
      </c>
      <c r="N853" s="21">
        <f>(sales[[#This Row],[Price]]*sales[[#This Row],[Qty]])-(sales[[#This Row],[Discount_Amt]]*sales[[#This Row],[Qty]])</f>
        <v>113678.04</v>
      </c>
    </row>
    <row r="854" spans="2:14" hidden="1" x14ac:dyDescent="0.35">
      <c r="B854" s="7">
        <v>2024852</v>
      </c>
      <c r="C854" s="1" t="s">
        <v>15</v>
      </c>
      <c r="D854" s="1" t="s">
        <v>25</v>
      </c>
      <c r="E854" s="1" t="s">
        <v>42</v>
      </c>
      <c r="F854" s="1" t="s">
        <v>518</v>
      </c>
      <c r="G854" s="3">
        <v>45482</v>
      </c>
      <c r="H854" s="3">
        <v>45485</v>
      </c>
      <c r="I854" s="6">
        <v>1399</v>
      </c>
      <c r="J854" s="1">
        <v>7</v>
      </c>
      <c r="K854" s="4">
        <v>0.02</v>
      </c>
      <c r="L854" s="6">
        <f t="shared" si="28"/>
        <v>27.98</v>
      </c>
      <c r="M854" s="8">
        <f t="shared" si="29"/>
        <v>9765.02</v>
      </c>
      <c r="N854" s="21">
        <f>(sales[[#This Row],[Price]]*sales[[#This Row],[Qty]])-(sales[[#This Row],[Discount_Amt]]*sales[[#This Row],[Qty]])</f>
        <v>9597.14</v>
      </c>
    </row>
    <row r="855" spans="2:14" hidden="1" x14ac:dyDescent="0.35">
      <c r="B855" s="7">
        <v>2024853</v>
      </c>
      <c r="C855" s="1" t="s">
        <v>16</v>
      </c>
      <c r="D855" s="1" t="s">
        <v>26</v>
      </c>
      <c r="E855" s="1" t="s">
        <v>43</v>
      </c>
      <c r="F855" s="1" t="s">
        <v>519</v>
      </c>
      <c r="G855" s="3">
        <v>45482</v>
      </c>
      <c r="H855" s="3">
        <v>45487</v>
      </c>
      <c r="I855" s="6">
        <v>999</v>
      </c>
      <c r="J855" s="1">
        <v>2</v>
      </c>
      <c r="K855" s="4">
        <v>7.0000000000000007E-2</v>
      </c>
      <c r="L855" s="6">
        <f t="shared" si="28"/>
        <v>69.930000000000007</v>
      </c>
      <c r="M855" s="8">
        <f t="shared" si="29"/>
        <v>1928.07</v>
      </c>
      <c r="N855" s="21">
        <f>(sales[[#This Row],[Price]]*sales[[#This Row],[Qty]])-(sales[[#This Row],[Discount_Amt]]*sales[[#This Row],[Qty]])</f>
        <v>1858.1399999999999</v>
      </c>
    </row>
    <row r="856" spans="2:14" x14ac:dyDescent="0.35">
      <c r="B856" s="7">
        <v>2024854</v>
      </c>
      <c r="C856" s="1" t="s">
        <v>17</v>
      </c>
      <c r="D856" s="1" t="s">
        <v>27</v>
      </c>
      <c r="E856" s="1" t="s">
        <v>44</v>
      </c>
      <c r="F856" s="1" t="s">
        <v>521</v>
      </c>
      <c r="G856" s="3">
        <v>45482</v>
      </c>
      <c r="H856" s="3">
        <v>45483</v>
      </c>
      <c r="I856" s="6">
        <v>2099</v>
      </c>
      <c r="J856" s="1">
        <v>1</v>
      </c>
      <c r="K856" s="4">
        <v>0.03</v>
      </c>
      <c r="L856" s="6">
        <f t="shared" si="28"/>
        <v>62.97</v>
      </c>
      <c r="M856" s="8">
        <f t="shared" si="29"/>
        <v>2036.03</v>
      </c>
      <c r="N856" s="21">
        <f>(sales[[#This Row],[Price]]*sales[[#This Row],[Qty]])-(sales[[#This Row],[Discount_Amt]]*sales[[#This Row],[Qty]])</f>
        <v>2036.03</v>
      </c>
    </row>
    <row r="857" spans="2:14" hidden="1" x14ac:dyDescent="0.35">
      <c r="B857" s="7">
        <v>2024855</v>
      </c>
      <c r="C857" s="1" t="s">
        <v>18</v>
      </c>
      <c r="D857" s="1" t="s">
        <v>28</v>
      </c>
      <c r="E857" s="1" t="s">
        <v>45</v>
      </c>
      <c r="F857" s="1" t="s">
        <v>520</v>
      </c>
      <c r="G857" s="3">
        <v>45482</v>
      </c>
      <c r="H857" s="3">
        <v>45490</v>
      </c>
      <c r="I857" s="6">
        <v>11000</v>
      </c>
      <c r="J857" s="1">
        <v>1</v>
      </c>
      <c r="K857" s="4">
        <v>0.08</v>
      </c>
      <c r="L857" s="6">
        <f t="shared" si="28"/>
        <v>880</v>
      </c>
      <c r="M857" s="8">
        <f t="shared" si="29"/>
        <v>10120</v>
      </c>
      <c r="N857" s="21">
        <f>(sales[[#This Row],[Price]]*sales[[#This Row],[Qty]])-(sales[[#This Row],[Discount_Amt]]*sales[[#This Row],[Qty]])</f>
        <v>10120</v>
      </c>
    </row>
    <row r="858" spans="2:14" hidden="1" x14ac:dyDescent="0.35">
      <c r="B858" s="7">
        <v>2024856</v>
      </c>
      <c r="C858" s="1" t="s">
        <v>19</v>
      </c>
      <c r="D858" s="1" t="s">
        <v>29</v>
      </c>
      <c r="E858" s="1" t="s">
        <v>46</v>
      </c>
      <c r="F858" s="1" t="s">
        <v>518</v>
      </c>
      <c r="G858" s="3">
        <v>45482</v>
      </c>
      <c r="H858" s="3">
        <v>45484</v>
      </c>
      <c r="I858" s="6">
        <v>800</v>
      </c>
      <c r="J858" s="1">
        <v>1</v>
      </c>
      <c r="K858" s="4">
        <v>0.05</v>
      </c>
      <c r="L858" s="6">
        <f t="shared" si="28"/>
        <v>40</v>
      </c>
      <c r="M858" s="8">
        <f t="shared" si="29"/>
        <v>760</v>
      </c>
      <c r="N858" s="21">
        <f>(sales[[#This Row],[Price]]*sales[[#This Row],[Qty]])-(sales[[#This Row],[Discount_Amt]]*sales[[#This Row],[Qty]])</f>
        <v>760</v>
      </c>
    </row>
    <row r="859" spans="2:14" hidden="1" x14ac:dyDescent="0.35">
      <c r="B859" s="7">
        <v>2024857</v>
      </c>
      <c r="C859" s="1" t="s">
        <v>20</v>
      </c>
      <c r="D859" s="1" t="s">
        <v>25</v>
      </c>
      <c r="E859" s="1" t="s">
        <v>47</v>
      </c>
      <c r="F859" s="1" t="s">
        <v>519</v>
      </c>
      <c r="G859" s="3">
        <v>45482</v>
      </c>
      <c r="H859" s="3">
        <v>45485</v>
      </c>
      <c r="I859" s="6">
        <v>5500</v>
      </c>
      <c r="J859" s="1">
        <v>2</v>
      </c>
      <c r="K859" s="4">
        <v>0.05</v>
      </c>
      <c r="L859" s="6">
        <f t="shared" si="28"/>
        <v>275</v>
      </c>
      <c r="M859" s="8">
        <f t="shared" si="29"/>
        <v>10725</v>
      </c>
      <c r="N859" s="21">
        <f>(sales[[#This Row],[Price]]*sales[[#This Row],[Qty]])-(sales[[#This Row],[Discount_Amt]]*sales[[#This Row],[Qty]])</f>
        <v>10450</v>
      </c>
    </row>
    <row r="860" spans="2:14" hidden="1" x14ac:dyDescent="0.35">
      <c r="B860" s="7">
        <v>2024858</v>
      </c>
      <c r="C860" s="1" t="s">
        <v>21</v>
      </c>
      <c r="D860" s="1" t="s">
        <v>90</v>
      </c>
      <c r="E860" s="1" t="s">
        <v>48</v>
      </c>
      <c r="F860" s="1" t="s">
        <v>520</v>
      </c>
      <c r="G860" s="3">
        <v>45482</v>
      </c>
      <c r="H860" s="3">
        <v>45487</v>
      </c>
      <c r="I860" s="6">
        <v>1350</v>
      </c>
      <c r="J860" s="1">
        <v>1</v>
      </c>
      <c r="K860" s="4">
        <v>0.05</v>
      </c>
      <c r="L860" s="6">
        <f t="shared" si="28"/>
        <v>67.5</v>
      </c>
      <c r="M860" s="8">
        <f t="shared" si="29"/>
        <v>1282.5</v>
      </c>
      <c r="N860" s="21">
        <f>(sales[[#This Row],[Price]]*sales[[#This Row],[Qty]])-(sales[[#This Row],[Discount_Amt]]*sales[[#This Row],[Qty]])</f>
        <v>1282.5</v>
      </c>
    </row>
    <row r="861" spans="2:14" hidden="1" x14ac:dyDescent="0.35">
      <c r="B861" s="7">
        <v>2024859</v>
      </c>
      <c r="C861" s="1" t="s">
        <v>22</v>
      </c>
      <c r="D861" s="1" t="s">
        <v>25</v>
      </c>
      <c r="E861" s="1" t="s">
        <v>49</v>
      </c>
      <c r="F861" s="1" t="s">
        <v>521</v>
      </c>
      <c r="G861" s="3">
        <v>45482</v>
      </c>
      <c r="H861" s="3">
        <v>45483</v>
      </c>
      <c r="I861" s="6">
        <v>4500</v>
      </c>
      <c r="J861" s="1">
        <v>2</v>
      </c>
      <c r="K861" s="4">
        <v>0.05</v>
      </c>
      <c r="L861" s="6">
        <f t="shared" si="28"/>
        <v>225</v>
      </c>
      <c r="M861" s="8">
        <f t="shared" si="29"/>
        <v>8775</v>
      </c>
      <c r="N861" s="21">
        <f>(sales[[#This Row],[Price]]*sales[[#This Row],[Qty]])-(sales[[#This Row],[Discount_Amt]]*sales[[#This Row],[Qty]])</f>
        <v>8550</v>
      </c>
    </row>
    <row r="862" spans="2:14" hidden="1" x14ac:dyDescent="0.35">
      <c r="B862" s="7">
        <v>2024860</v>
      </c>
      <c r="C862" s="1" t="s">
        <v>23</v>
      </c>
      <c r="D862" s="1" t="s">
        <v>26</v>
      </c>
      <c r="E862" s="1" t="s">
        <v>50</v>
      </c>
      <c r="F862" s="1" t="s">
        <v>518</v>
      </c>
      <c r="G862" s="3">
        <v>45482</v>
      </c>
      <c r="H862" s="3">
        <v>45490</v>
      </c>
      <c r="I862" s="6">
        <v>2350</v>
      </c>
      <c r="J862" s="1">
        <v>7</v>
      </c>
      <c r="K862" s="4">
        <v>0.03</v>
      </c>
      <c r="L862" s="6">
        <f t="shared" si="28"/>
        <v>70.5</v>
      </c>
      <c r="M862" s="8">
        <f t="shared" si="29"/>
        <v>16379.5</v>
      </c>
      <c r="N862" s="21">
        <f>(sales[[#This Row],[Price]]*sales[[#This Row],[Qty]])-(sales[[#This Row],[Discount_Amt]]*sales[[#This Row],[Qty]])</f>
        <v>15956.5</v>
      </c>
    </row>
    <row r="863" spans="2:14" hidden="1" x14ac:dyDescent="0.35">
      <c r="B863" s="7">
        <v>2024861</v>
      </c>
      <c r="C863" s="1" t="s">
        <v>24</v>
      </c>
      <c r="D863" s="1" t="s">
        <v>27</v>
      </c>
      <c r="E863" s="1" t="s">
        <v>51</v>
      </c>
      <c r="F863" s="1" t="s">
        <v>518</v>
      </c>
      <c r="G863" s="3">
        <v>45482</v>
      </c>
      <c r="H863" s="3">
        <v>45484</v>
      </c>
      <c r="I863" s="6">
        <v>90</v>
      </c>
      <c r="J863" s="1">
        <v>2</v>
      </c>
      <c r="K863" s="4">
        <v>0.1</v>
      </c>
      <c r="L863" s="6">
        <f t="shared" si="28"/>
        <v>9</v>
      </c>
      <c r="M863" s="8">
        <f t="shared" si="29"/>
        <v>171</v>
      </c>
      <c r="N863" s="21">
        <f>(sales[[#This Row],[Price]]*sales[[#This Row],[Qty]])-(sales[[#This Row],[Discount_Amt]]*sales[[#This Row],[Qty]])</f>
        <v>162</v>
      </c>
    </row>
    <row r="864" spans="2:14" hidden="1" x14ac:dyDescent="0.35">
      <c r="B864" s="7">
        <v>2024862</v>
      </c>
      <c r="C864" s="1" t="s">
        <v>4</v>
      </c>
      <c r="D864" s="1" t="s">
        <v>28</v>
      </c>
      <c r="E864" s="1" t="s">
        <v>506</v>
      </c>
      <c r="F864" s="1" t="s">
        <v>519</v>
      </c>
      <c r="G864" s="3">
        <v>45482</v>
      </c>
      <c r="H864" s="3">
        <v>45485</v>
      </c>
      <c r="I864" s="6">
        <v>280</v>
      </c>
      <c r="J864" s="1">
        <v>2</v>
      </c>
      <c r="K864" s="4">
        <v>0.05</v>
      </c>
      <c r="L864" s="6">
        <f t="shared" si="28"/>
        <v>14</v>
      </c>
      <c r="M864" s="8">
        <f t="shared" si="29"/>
        <v>546</v>
      </c>
      <c r="N864" s="21">
        <f>(sales[[#This Row],[Price]]*sales[[#This Row],[Qty]])-(sales[[#This Row],[Discount_Amt]]*sales[[#This Row],[Qty]])</f>
        <v>532</v>
      </c>
    </row>
    <row r="865" spans="2:14" hidden="1" x14ac:dyDescent="0.35">
      <c r="B865" s="7">
        <v>2024863</v>
      </c>
      <c r="C865" s="1" t="s">
        <v>5</v>
      </c>
      <c r="D865" s="1" t="s">
        <v>29</v>
      </c>
      <c r="E865" s="1" t="s">
        <v>507</v>
      </c>
      <c r="F865" s="1" t="s">
        <v>521</v>
      </c>
      <c r="G865" s="3">
        <v>45482</v>
      </c>
      <c r="H865" s="3">
        <v>45487</v>
      </c>
      <c r="I865" s="6">
        <v>70</v>
      </c>
      <c r="J865" s="1">
        <v>1</v>
      </c>
      <c r="K865" s="4">
        <v>0.05</v>
      </c>
      <c r="L865" s="6">
        <f t="shared" si="28"/>
        <v>3.5</v>
      </c>
      <c r="M865" s="8">
        <f t="shared" si="29"/>
        <v>66.5</v>
      </c>
      <c r="N865" s="21">
        <f>(sales[[#This Row],[Price]]*sales[[#This Row],[Qty]])-(sales[[#This Row],[Discount_Amt]]*sales[[#This Row],[Qty]])</f>
        <v>66.5</v>
      </c>
    </row>
    <row r="866" spans="2:14" hidden="1" x14ac:dyDescent="0.35">
      <c r="B866" s="7">
        <v>2024864</v>
      </c>
      <c r="C866" s="1" t="s">
        <v>6</v>
      </c>
      <c r="D866" s="1" t="s">
        <v>25</v>
      </c>
      <c r="E866" s="1" t="s">
        <v>508</v>
      </c>
      <c r="F866" s="1" t="s">
        <v>520</v>
      </c>
      <c r="G866" s="3">
        <v>45482</v>
      </c>
      <c r="H866" s="3">
        <v>45483</v>
      </c>
      <c r="I866" s="6">
        <v>230</v>
      </c>
      <c r="J866" s="1">
        <v>2</v>
      </c>
      <c r="K866" s="4">
        <v>0.02</v>
      </c>
      <c r="L866" s="6">
        <f t="shared" si="28"/>
        <v>4.6000000000000005</v>
      </c>
      <c r="M866" s="8">
        <f t="shared" si="29"/>
        <v>455.4</v>
      </c>
      <c r="N866" s="21">
        <f>(sales[[#This Row],[Price]]*sales[[#This Row],[Qty]])-(sales[[#This Row],[Discount_Amt]]*sales[[#This Row],[Qty]])</f>
        <v>450.8</v>
      </c>
    </row>
    <row r="867" spans="2:14" hidden="1" x14ac:dyDescent="0.35">
      <c r="B867" s="7">
        <v>2024865</v>
      </c>
      <c r="C867" s="1" t="s">
        <v>7</v>
      </c>
      <c r="D867" s="1" t="s">
        <v>30</v>
      </c>
      <c r="E867" s="1" t="s">
        <v>31</v>
      </c>
      <c r="F867" s="1" t="s">
        <v>518</v>
      </c>
      <c r="G867" s="3">
        <v>45482</v>
      </c>
      <c r="H867" s="3">
        <v>45490</v>
      </c>
      <c r="I867" s="6">
        <v>7999</v>
      </c>
      <c r="J867" s="1">
        <v>4</v>
      </c>
      <c r="K867" s="4">
        <v>0.06</v>
      </c>
      <c r="L867" s="6">
        <f t="shared" si="28"/>
        <v>479.94</v>
      </c>
      <c r="M867" s="8">
        <f t="shared" si="29"/>
        <v>31516.06</v>
      </c>
      <c r="N867" s="21">
        <f>(sales[[#This Row],[Price]]*sales[[#This Row],[Qty]])-(sales[[#This Row],[Discount_Amt]]*sales[[#This Row],[Qty]])</f>
        <v>30076.240000000002</v>
      </c>
    </row>
    <row r="868" spans="2:14" x14ac:dyDescent="0.35">
      <c r="B868" s="7">
        <v>2024866</v>
      </c>
      <c r="C868" s="1" t="s">
        <v>10</v>
      </c>
      <c r="D868" s="1" t="s">
        <v>27</v>
      </c>
      <c r="E868" s="1" t="s">
        <v>32</v>
      </c>
      <c r="F868" s="1" t="s">
        <v>519</v>
      </c>
      <c r="G868" s="3">
        <v>45482</v>
      </c>
      <c r="H868" s="3">
        <v>45484</v>
      </c>
      <c r="I868" s="6">
        <v>850</v>
      </c>
      <c r="J868" s="1">
        <v>3</v>
      </c>
      <c r="K868" s="4">
        <v>0.15</v>
      </c>
      <c r="L868" s="6">
        <f t="shared" si="28"/>
        <v>127.5</v>
      </c>
      <c r="M868" s="8">
        <f t="shared" si="29"/>
        <v>2422.5</v>
      </c>
      <c r="N868" s="21">
        <f>(sales[[#This Row],[Price]]*sales[[#This Row],[Qty]])-(sales[[#This Row],[Discount_Amt]]*sales[[#This Row],[Qty]])</f>
        <v>2167.5</v>
      </c>
    </row>
    <row r="869" spans="2:14" hidden="1" x14ac:dyDescent="0.35">
      <c r="B869" s="7">
        <v>2024867</v>
      </c>
      <c r="C869" s="1" t="s">
        <v>8</v>
      </c>
      <c r="D869" s="1" t="s">
        <v>28</v>
      </c>
      <c r="E869" s="1" t="s">
        <v>38</v>
      </c>
      <c r="F869" s="1" t="s">
        <v>520</v>
      </c>
      <c r="G869" s="3">
        <v>45482</v>
      </c>
      <c r="H869" s="3">
        <v>45485</v>
      </c>
      <c r="I869" s="6">
        <v>65000</v>
      </c>
      <c r="J869" s="1">
        <v>2</v>
      </c>
      <c r="K869" s="4">
        <v>0.02</v>
      </c>
      <c r="L869" s="6">
        <f t="shared" si="28"/>
        <v>1300</v>
      </c>
      <c r="M869" s="8">
        <f t="shared" si="29"/>
        <v>128700</v>
      </c>
      <c r="N869" s="21">
        <f>(sales[[#This Row],[Price]]*sales[[#This Row],[Qty]])-(sales[[#This Row],[Discount_Amt]]*sales[[#This Row],[Qty]])</f>
        <v>127400</v>
      </c>
    </row>
    <row r="870" spans="2:14" hidden="1" x14ac:dyDescent="0.35">
      <c r="B870" s="7">
        <v>2024868</v>
      </c>
      <c r="C870" s="1" t="s">
        <v>9</v>
      </c>
      <c r="D870" s="1" t="s">
        <v>29</v>
      </c>
      <c r="E870" s="1" t="s">
        <v>33</v>
      </c>
      <c r="F870" s="1" t="s">
        <v>521</v>
      </c>
      <c r="G870" s="3">
        <v>45482</v>
      </c>
      <c r="H870" s="3">
        <v>45487</v>
      </c>
      <c r="I870" s="6">
        <v>450</v>
      </c>
      <c r="J870" s="1">
        <v>1</v>
      </c>
      <c r="K870" s="4">
        <v>0.02</v>
      </c>
      <c r="L870" s="6">
        <f t="shared" si="28"/>
        <v>9</v>
      </c>
      <c r="M870" s="8">
        <f t="shared" si="29"/>
        <v>441</v>
      </c>
      <c r="N870" s="21">
        <f>(sales[[#This Row],[Price]]*sales[[#This Row],[Qty]])-(sales[[#This Row],[Discount_Amt]]*sales[[#This Row],[Qty]])</f>
        <v>441</v>
      </c>
    </row>
    <row r="871" spans="2:14" x14ac:dyDescent="0.35">
      <c r="B871" s="7">
        <v>2024869</v>
      </c>
      <c r="C871" s="1" t="s">
        <v>11</v>
      </c>
      <c r="D871" s="1" t="s">
        <v>25</v>
      </c>
      <c r="E871" s="1" t="s">
        <v>34</v>
      </c>
      <c r="F871" s="1" t="s">
        <v>518</v>
      </c>
      <c r="G871" s="3">
        <v>45482</v>
      </c>
      <c r="H871" s="3">
        <v>45483</v>
      </c>
      <c r="I871" s="6">
        <v>1299</v>
      </c>
      <c r="J871" s="1">
        <v>1</v>
      </c>
      <c r="K871" s="4">
        <v>0.02</v>
      </c>
      <c r="L871" s="6">
        <f t="shared" si="28"/>
        <v>25.98</v>
      </c>
      <c r="M871" s="8">
        <f t="shared" si="29"/>
        <v>1273.02</v>
      </c>
      <c r="N871" s="21">
        <f>(sales[[#This Row],[Price]]*sales[[#This Row],[Qty]])-(sales[[#This Row],[Discount_Amt]]*sales[[#This Row],[Qty]])</f>
        <v>1273.02</v>
      </c>
    </row>
    <row r="872" spans="2:14" x14ac:dyDescent="0.35">
      <c r="B872" s="7">
        <v>2024870</v>
      </c>
      <c r="C872" s="1" t="s">
        <v>12</v>
      </c>
      <c r="D872" s="1" t="s">
        <v>26</v>
      </c>
      <c r="E872" s="1" t="s">
        <v>35</v>
      </c>
      <c r="F872" s="1" t="s">
        <v>518</v>
      </c>
      <c r="G872" s="3">
        <v>45482</v>
      </c>
      <c r="H872" s="3">
        <v>45490</v>
      </c>
      <c r="I872" s="6">
        <v>1700</v>
      </c>
      <c r="J872" s="1">
        <v>2</v>
      </c>
      <c r="K872" s="4">
        <v>0.02</v>
      </c>
      <c r="L872" s="6">
        <f t="shared" si="28"/>
        <v>34</v>
      </c>
      <c r="M872" s="8">
        <f t="shared" si="29"/>
        <v>3366</v>
      </c>
      <c r="N872" s="21">
        <f>(sales[[#This Row],[Price]]*sales[[#This Row],[Qty]])-(sales[[#This Row],[Discount_Amt]]*sales[[#This Row],[Qty]])</f>
        <v>3332</v>
      </c>
    </row>
    <row r="873" spans="2:14" hidden="1" x14ac:dyDescent="0.35">
      <c r="B873" s="7">
        <v>2024871</v>
      </c>
      <c r="C873" s="1" t="s">
        <v>13</v>
      </c>
      <c r="D873" s="1" t="s">
        <v>27</v>
      </c>
      <c r="E873" s="1" t="s">
        <v>36</v>
      </c>
      <c r="F873" s="1" t="s">
        <v>519</v>
      </c>
      <c r="G873" s="3">
        <v>45482</v>
      </c>
      <c r="H873" s="3">
        <v>45484</v>
      </c>
      <c r="I873" s="6">
        <v>55000</v>
      </c>
      <c r="J873" s="1">
        <v>1</v>
      </c>
      <c r="K873" s="4">
        <v>0.02</v>
      </c>
      <c r="L873" s="6">
        <f t="shared" si="28"/>
        <v>1100</v>
      </c>
      <c r="M873" s="8">
        <f t="shared" si="29"/>
        <v>53900</v>
      </c>
      <c r="N873" s="21">
        <f>(sales[[#This Row],[Price]]*sales[[#This Row],[Qty]])-(sales[[#This Row],[Discount_Amt]]*sales[[#This Row],[Qty]])</f>
        <v>53900</v>
      </c>
    </row>
    <row r="874" spans="2:14" hidden="1" x14ac:dyDescent="0.35">
      <c r="B874" s="7">
        <v>2024872</v>
      </c>
      <c r="C874" s="1" t="s">
        <v>14</v>
      </c>
      <c r="D874" s="1" t="s">
        <v>28</v>
      </c>
      <c r="E874" s="1" t="s">
        <v>37</v>
      </c>
      <c r="F874" s="1" t="s">
        <v>521</v>
      </c>
      <c r="G874" s="3">
        <v>45482</v>
      </c>
      <c r="H874" s="3">
        <v>45485</v>
      </c>
      <c r="I874" s="6">
        <v>57999</v>
      </c>
      <c r="J874" s="1">
        <v>3</v>
      </c>
      <c r="K874" s="4">
        <v>0.02</v>
      </c>
      <c r="L874" s="6">
        <f t="shared" si="28"/>
        <v>1159.98</v>
      </c>
      <c r="M874" s="8">
        <f t="shared" si="29"/>
        <v>172837.02</v>
      </c>
      <c r="N874" s="21">
        <f>(sales[[#This Row],[Price]]*sales[[#This Row],[Qty]])-(sales[[#This Row],[Discount_Amt]]*sales[[#This Row],[Qty]])</f>
        <v>170517.06</v>
      </c>
    </row>
    <row r="875" spans="2:14" hidden="1" x14ac:dyDescent="0.35">
      <c r="B875" s="7">
        <v>2024873</v>
      </c>
      <c r="C875" s="1" t="s">
        <v>15</v>
      </c>
      <c r="D875" s="1" t="s">
        <v>29</v>
      </c>
      <c r="E875" s="1" t="s">
        <v>39</v>
      </c>
      <c r="F875" s="1" t="s">
        <v>520</v>
      </c>
      <c r="G875" s="3">
        <v>45482</v>
      </c>
      <c r="H875" s="3">
        <v>45487</v>
      </c>
      <c r="I875" s="6">
        <v>1399</v>
      </c>
      <c r="J875" s="1">
        <v>2</v>
      </c>
      <c r="K875" s="4">
        <v>0.02</v>
      </c>
      <c r="L875" s="6">
        <f t="shared" si="28"/>
        <v>27.98</v>
      </c>
      <c r="M875" s="8">
        <f t="shared" si="29"/>
        <v>2770.02</v>
      </c>
      <c r="N875" s="21">
        <f>(sales[[#This Row],[Price]]*sales[[#This Row],[Qty]])-(sales[[#This Row],[Discount_Amt]]*sales[[#This Row],[Qty]])</f>
        <v>2742.04</v>
      </c>
    </row>
    <row r="876" spans="2:14" hidden="1" x14ac:dyDescent="0.35">
      <c r="B876" s="7">
        <v>2024874</v>
      </c>
      <c r="C876" s="1" t="s">
        <v>16</v>
      </c>
      <c r="D876" s="1" t="s">
        <v>25</v>
      </c>
      <c r="E876" s="1" t="s">
        <v>40</v>
      </c>
      <c r="F876" s="1" t="s">
        <v>518</v>
      </c>
      <c r="G876" s="3">
        <v>45482</v>
      </c>
      <c r="H876" s="3">
        <v>45483</v>
      </c>
      <c r="I876" s="6">
        <v>999</v>
      </c>
      <c r="J876" s="1">
        <v>1</v>
      </c>
      <c r="K876" s="4">
        <v>0.02</v>
      </c>
      <c r="L876" s="6">
        <f t="shared" si="28"/>
        <v>19.98</v>
      </c>
      <c r="M876" s="8">
        <f t="shared" si="29"/>
        <v>979.02</v>
      </c>
      <c r="N876" s="21">
        <f>(sales[[#This Row],[Price]]*sales[[#This Row],[Qty]])-(sales[[#This Row],[Discount_Amt]]*sales[[#This Row],[Qty]])</f>
        <v>979.02</v>
      </c>
    </row>
    <row r="877" spans="2:14" x14ac:dyDescent="0.35">
      <c r="B877" s="7">
        <v>2024875</v>
      </c>
      <c r="C877" s="1" t="s">
        <v>17</v>
      </c>
      <c r="D877" s="1" t="s">
        <v>26</v>
      </c>
      <c r="E877" s="1" t="s">
        <v>41</v>
      </c>
      <c r="F877" s="1" t="s">
        <v>519</v>
      </c>
      <c r="G877" s="3">
        <v>45482</v>
      </c>
      <c r="H877" s="3">
        <v>45490</v>
      </c>
      <c r="I877" s="6">
        <v>2099</v>
      </c>
      <c r="J877" s="1">
        <v>2</v>
      </c>
      <c r="K877" s="4">
        <v>7.0000000000000007E-2</v>
      </c>
      <c r="L877" s="6">
        <f t="shared" si="28"/>
        <v>146.93</v>
      </c>
      <c r="M877" s="8">
        <f t="shared" si="29"/>
        <v>4051.07</v>
      </c>
      <c r="N877" s="21">
        <f>(sales[[#This Row],[Price]]*sales[[#This Row],[Qty]])-(sales[[#This Row],[Discount_Amt]]*sales[[#This Row],[Qty]])</f>
        <v>3904.14</v>
      </c>
    </row>
    <row r="878" spans="2:14" hidden="1" x14ac:dyDescent="0.35">
      <c r="B878" s="7">
        <v>2024876</v>
      </c>
      <c r="C878" s="1" t="s">
        <v>18</v>
      </c>
      <c r="D878" s="1" t="s">
        <v>27</v>
      </c>
      <c r="E878" s="1" t="s">
        <v>42</v>
      </c>
      <c r="F878" s="1" t="s">
        <v>520</v>
      </c>
      <c r="G878" s="3">
        <v>45482</v>
      </c>
      <c r="H878" s="3">
        <v>45484</v>
      </c>
      <c r="I878" s="6">
        <v>11000</v>
      </c>
      <c r="J878" s="1">
        <v>1</v>
      </c>
      <c r="K878" s="4">
        <v>0.03</v>
      </c>
      <c r="L878" s="6">
        <f t="shared" ref="L878:L941" si="30">I878*K878</f>
        <v>330</v>
      </c>
      <c r="M878" s="8">
        <f t="shared" ref="M878:M941" si="31">I878*J878-L878</f>
        <v>10670</v>
      </c>
      <c r="N878" s="21">
        <f>(sales[[#This Row],[Price]]*sales[[#This Row],[Qty]])-(sales[[#This Row],[Discount_Amt]]*sales[[#This Row],[Qty]])</f>
        <v>10670</v>
      </c>
    </row>
    <row r="879" spans="2:14" hidden="1" x14ac:dyDescent="0.35">
      <c r="B879" s="7">
        <v>2024877</v>
      </c>
      <c r="C879" s="1" t="s">
        <v>19</v>
      </c>
      <c r="D879" s="1" t="s">
        <v>28</v>
      </c>
      <c r="E879" s="1" t="s">
        <v>43</v>
      </c>
      <c r="F879" s="1" t="s">
        <v>521</v>
      </c>
      <c r="G879" s="3">
        <v>45482</v>
      </c>
      <c r="H879" s="3">
        <v>45485</v>
      </c>
      <c r="I879" s="6">
        <v>800</v>
      </c>
      <c r="J879" s="1">
        <v>2</v>
      </c>
      <c r="K879" s="4">
        <v>0.08</v>
      </c>
      <c r="L879" s="6">
        <f t="shared" si="30"/>
        <v>64</v>
      </c>
      <c r="M879" s="8">
        <f t="shared" si="31"/>
        <v>1536</v>
      </c>
      <c r="N879" s="21">
        <f>(sales[[#This Row],[Price]]*sales[[#This Row],[Qty]])-(sales[[#This Row],[Discount_Amt]]*sales[[#This Row],[Qty]])</f>
        <v>1472</v>
      </c>
    </row>
    <row r="880" spans="2:14" hidden="1" x14ac:dyDescent="0.35">
      <c r="B880" s="7">
        <v>2024878</v>
      </c>
      <c r="C880" s="1" t="s">
        <v>20</v>
      </c>
      <c r="D880" s="1" t="s">
        <v>29</v>
      </c>
      <c r="E880" s="1" t="s">
        <v>44</v>
      </c>
      <c r="F880" s="1" t="s">
        <v>518</v>
      </c>
      <c r="G880" s="3">
        <v>45482</v>
      </c>
      <c r="H880" s="3">
        <v>45487</v>
      </c>
      <c r="I880" s="6">
        <v>5500</v>
      </c>
      <c r="J880" s="1">
        <v>3</v>
      </c>
      <c r="K880" s="4">
        <v>0.05</v>
      </c>
      <c r="L880" s="6">
        <f t="shared" si="30"/>
        <v>275</v>
      </c>
      <c r="M880" s="8">
        <f t="shared" si="31"/>
        <v>16225</v>
      </c>
      <c r="N880" s="21">
        <f>(sales[[#This Row],[Price]]*sales[[#This Row],[Qty]])-(sales[[#This Row],[Discount_Amt]]*sales[[#This Row],[Qty]])</f>
        <v>15675</v>
      </c>
    </row>
    <row r="881" spans="2:14" hidden="1" x14ac:dyDescent="0.35">
      <c r="B881" s="7">
        <v>2024879</v>
      </c>
      <c r="C881" s="1" t="s">
        <v>21</v>
      </c>
      <c r="D881" s="1" t="s">
        <v>25</v>
      </c>
      <c r="E881" s="1" t="s">
        <v>45</v>
      </c>
      <c r="F881" s="1" t="s">
        <v>518</v>
      </c>
      <c r="G881" s="3">
        <v>45482</v>
      </c>
      <c r="H881" s="3">
        <v>45483</v>
      </c>
      <c r="I881" s="6">
        <v>1350</v>
      </c>
      <c r="J881" s="1">
        <v>2</v>
      </c>
      <c r="K881" s="4">
        <v>0.05</v>
      </c>
      <c r="L881" s="6">
        <f t="shared" si="30"/>
        <v>67.5</v>
      </c>
      <c r="M881" s="8">
        <f t="shared" si="31"/>
        <v>2632.5</v>
      </c>
      <c r="N881" s="21">
        <f>(sales[[#This Row],[Price]]*sales[[#This Row],[Qty]])-(sales[[#This Row],[Discount_Amt]]*sales[[#This Row],[Qty]])</f>
        <v>2565</v>
      </c>
    </row>
    <row r="882" spans="2:14" hidden="1" x14ac:dyDescent="0.35">
      <c r="B882" s="7">
        <v>2024880</v>
      </c>
      <c r="C882" s="1" t="s">
        <v>22</v>
      </c>
      <c r="D882" s="1" t="s">
        <v>91</v>
      </c>
      <c r="E882" s="1" t="s">
        <v>46</v>
      </c>
      <c r="F882" s="1" t="s">
        <v>519</v>
      </c>
      <c r="G882" s="3">
        <v>45482</v>
      </c>
      <c r="H882" s="3">
        <v>45490</v>
      </c>
      <c r="I882" s="6">
        <v>4500</v>
      </c>
      <c r="J882" s="1">
        <v>7</v>
      </c>
      <c r="K882" s="4">
        <v>0.05</v>
      </c>
      <c r="L882" s="6">
        <f t="shared" si="30"/>
        <v>225</v>
      </c>
      <c r="M882" s="8">
        <f t="shared" si="31"/>
        <v>31275</v>
      </c>
      <c r="N882" s="21">
        <f>(sales[[#This Row],[Price]]*sales[[#This Row],[Qty]])-(sales[[#This Row],[Discount_Amt]]*sales[[#This Row],[Qty]])</f>
        <v>29925</v>
      </c>
    </row>
    <row r="883" spans="2:14" hidden="1" x14ac:dyDescent="0.35">
      <c r="B883" s="7">
        <v>2024881</v>
      </c>
      <c r="C883" s="1" t="s">
        <v>23</v>
      </c>
      <c r="D883" s="1" t="s">
        <v>25</v>
      </c>
      <c r="E883" s="1" t="s">
        <v>47</v>
      </c>
      <c r="F883" s="1" t="s">
        <v>521</v>
      </c>
      <c r="G883" s="3">
        <v>45482</v>
      </c>
      <c r="H883" s="3">
        <v>45484</v>
      </c>
      <c r="I883" s="6">
        <v>2350</v>
      </c>
      <c r="J883" s="1">
        <v>2</v>
      </c>
      <c r="K883" s="4">
        <v>0.05</v>
      </c>
      <c r="L883" s="6">
        <f t="shared" si="30"/>
        <v>117.5</v>
      </c>
      <c r="M883" s="8">
        <f t="shared" si="31"/>
        <v>4582.5</v>
      </c>
      <c r="N883" s="21">
        <f>(sales[[#This Row],[Price]]*sales[[#This Row],[Qty]])-(sales[[#This Row],[Discount_Amt]]*sales[[#This Row],[Qty]])</f>
        <v>4465</v>
      </c>
    </row>
    <row r="884" spans="2:14" hidden="1" x14ac:dyDescent="0.35">
      <c r="B884" s="7">
        <v>2024882</v>
      </c>
      <c r="C884" s="1" t="s">
        <v>24</v>
      </c>
      <c r="D884" s="1" t="s">
        <v>26</v>
      </c>
      <c r="E884" s="1" t="s">
        <v>48</v>
      </c>
      <c r="F884" s="1" t="s">
        <v>520</v>
      </c>
      <c r="G884" s="3">
        <v>45482</v>
      </c>
      <c r="H884" s="3">
        <v>45485</v>
      </c>
      <c r="I884" s="6">
        <v>90</v>
      </c>
      <c r="J884" s="1">
        <v>1</v>
      </c>
      <c r="K884" s="4">
        <v>0.03</v>
      </c>
      <c r="L884" s="6">
        <f t="shared" si="30"/>
        <v>2.6999999999999997</v>
      </c>
      <c r="M884" s="8">
        <f t="shared" si="31"/>
        <v>87.3</v>
      </c>
      <c r="N884" s="21">
        <f>(sales[[#This Row],[Price]]*sales[[#This Row],[Qty]])-(sales[[#This Row],[Discount_Amt]]*sales[[#This Row],[Qty]])</f>
        <v>87.3</v>
      </c>
    </row>
    <row r="885" spans="2:14" hidden="1" x14ac:dyDescent="0.35">
      <c r="B885" s="7">
        <v>2024883</v>
      </c>
      <c r="C885" s="1" t="s">
        <v>4</v>
      </c>
      <c r="D885" s="1" t="s">
        <v>27</v>
      </c>
      <c r="E885" s="1" t="s">
        <v>49</v>
      </c>
      <c r="F885" s="1" t="s">
        <v>518</v>
      </c>
      <c r="G885" s="3">
        <v>45482</v>
      </c>
      <c r="H885" s="3">
        <v>45487</v>
      </c>
      <c r="I885" s="6">
        <v>280</v>
      </c>
      <c r="J885" s="1">
        <v>1</v>
      </c>
      <c r="K885" s="4">
        <v>0.1</v>
      </c>
      <c r="L885" s="6">
        <f t="shared" si="30"/>
        <v>28</v>
      </c>
      <c r="M885" s="8">
        <f t="shared" si="31"/>
        <v>252</v>
      </c>
      <c r="N885" s="21">
        <f>(sales[[#This Row],[Price]]*sales[[#This Row],[Qty]])-(sales[[#This Row],[Discount_Amt]]*sales[[#This Row],[Qty]])</f>
        <v>252</v>
      </c>
    </row>
    <row r="886" spans="2:14" hidden="1" x14ac:dyDescent="0.35">
      <c r="B886" s="7">
        <v>2024884</v>
      </c>
      <c r="C886" s="1" t="s">
        <v>5</v>
      </c>
      <c r="D886" s="1" t="s">
        <v>28</v>
      </c>
      <c r="E886" s="1" t="s">
        <v>50</v>
      </c>
      <c r="F886" s="1" t="s">
        <v>519</v>
      </c>
      <c r="G886" s="3">
        <v>45482</v>
      </c>
      <c r="H886" s="3">
        <v>45483</v>
      </c>
      <c r="I886" s="6">
        <v>70</v>
      </c>
      <c r="J886" s="1">
        <v>1</v>
      </c>
      <c r="K886" s="4">
        <v>0.05</v>
      </c>
      <c r="L886" s="6">
        <f t="shared" si="30"/>
        <v>3.5</v>
      </c>
      <c r="M886" s="8">
        <f t="shared" si="31"/>
        <v>66.5</v>
      </c>
      <c r="N886" s="21">
        <f>(sales[[#This Row],[Price]]*sales[[#This Row],[Qty]])-(sales[[#This Row],[Discount_Amt]]*sales[[#This Row],[Qty]])</f>
        <v>66.5</v>
      </c>
    </row>
    <row r="887" spans="2:14" hidden="1" x14ac:dyDescent="0.35">
      <c r="B887" s="7">
        <v>2024885</v>
      </c>
      <c r="C887" s="1" t="s">
        <v>6</v>
      </c>
      <c r="D887" s="1" t="s">
        <v>29</v>
      </c>
      <c r="E887" s="1" t="s">
        <v>51</v>
      </c>
      <c r="F887" s="1" t="s">
        <v>520</v>
      </c>
      <c r="G887" s="3">
        <v>45482</v>
      </c>
      <c r="H887" s="3">
        <v>45490</v>
      </c>
      <c r="I887" s="6">
        <v>230</v>
      </c>
      <c r="J887" s="1">
        <v>2</v>
      </c>
      <c r="K887" s="4">
        <v>0.05</v>
      </c>
      <c r="L887" s="6">
        <f t="shared" si="30"/>
        <v>11.5</v>
      </c>
      <c r="M887" s="8">
        <f t="shared" si="31"/>
        <v>448.5</v>
      </c>
      <c r="N887" s="21">
        <f>(sales[[#This Row],[Price]]*sales[[#This Row],[Qty]])-(sales[[#This Row],[Discount_Amt]]*sales[[#This Row],[Qty]])</f>
        <v>437</v>
      </c>
    </row>
    <row r="888" spans="2:14" hidden="1" x14ac:dyDescent="0.35">
      <c r="B888" s="7">
        <v>2024886</v>
      </c>
      <c r="C888" s="1" t="s">
        <v>7</v>
      </c>
      <c r="D888" s="1" t="s">
        <v>25</v>
      </c>
      <c r="E888" s="1" t="s">
        <v>506</v>
      </c>
      <c r="F888" s="1" t="s">
        <v>521</v>
      </c>
      <c r="G888" s="3">
        <v>45482</v>
      </c>
      <c r="H888" s="3">
        <v>45484</v>
      </c>
      <c r="I888" s="6">
        <v>7999</v>
      </c>
      <c r="J888" s="1">
        <v>1</v>
      </c>
      <c r="K888" s="4">
        <v>0.02</v>
      </c>
      <c r="L888" s="6">
        <f t="shared" si="30"/>
        <v>159.97999999999999</v>
      </c>
      <c r="M888" s="8">
        <f t="shared" si="31"/>
        <v>7839.02</v>
      </c>
      <c r="N888" s="21">
        <f>(sales[[#This Row],[Price]]*sales[[#This Row],[Qty]])-(sales[[#This Row],[Discount_Amt]]*sales[[#This Row],[Qty]])</f>
        <v>7839.02</v>
      </c>
    </row>
    <row r="889" spans="2:14" x14ac:dyDescent="0.35">
      <c r="B889" s="7">
        <v>2024887</v>
      </c>
      <c r="C889" s="1" t="s">
        <v>10</v>
      </c>
      <c r="D889" s="1" t="s">
        <v>30</v>
      </c>
      <c r="E889" s="1" t="s">
        <v>507</v>
      </c>
      <c r="F889" s="1" t="s">
        <v>518</v>
      </c>
      <c r="G889" s="3">
        <v>45482</v>
      </c>
      <c r="H889" s="3">
        <v>45485</v>
      </c>
      <c r="I889" s="6">
        <v>850</v>
      </c>
      <c r="J889" s="1">
        <v>2</v>
      </c>
      <c r="K889" s="4">
        <v>0.06</v>
      </c>
      <c r="L889" s="6">
        <f t="shared" si="30"/>
        <v>51</v>
      </c>
      <c r="M889" s="8">
        <f t="shared" si="31"/>
        <v>1649</v>
      </c>
      <c r="N889" s="21">
        <f>(sales[[#This Row],[Price]]*sales[[#This Row],[Qty]])-(sales[[#This Row],[Discount_Amt]]*sales[[#This Row],[Qty]])</f>
        <v>1598</v>
      </c>
    </row>
    <row r="890" spans="2:14" hidden="1" x14ac:dyDescent="0.35">
      <c r="B890" s="7">
        <v>2024888</v>
      </c>
      <c r="C890" s="1" t="s">
        <v>8</v>
      </c>
      <c r="D890" s="1" t="s">
        <v>27</v>
      </c>
      <c r="E890" s="1" t="s">
        <v>508</v>
      </c>
      <c r="F890" s="1" t="s">
        <v>518</v>
      </c>
      <c r="G890" s="3">
        <v>45482</v>
      </c>
      <c r="H890" s="3">
        <v>45487</v>
      </c>
      <c r="I890" s="6">
        <v>65000</v>
      </c>
      <c r="J890" s="1">
        <v>7</v>
      </c>
      <c r="K890" s="4">
        <v>0.15</v>
      </c>
      <c r="L890" s="6">
        <f t="shared" si="30"/>
        <v>9750</v>
      </c>
      <c r="M890" s="8">
        <f t="shared" si="31"/>
        <v>445250</v>
      </c>
      <c r="N890" s="21">
        <f>(sales[[#This Row],[Price]]*sales[[#This Row],[Qty]])-(sales[[#This Row],[Discount_Amt]]*sales[[#This Row],[Qty]])</f>
        <v>386750</v>
      </c>
    </row>
    <row r="891" spans="2:14" hidden="1" x14ac:dyDescent="0.35">
      <c r="B891" s="7">
        <v>2024889</v>
      </c>
      <c r="C891" s="1" t="s">
        <v>9</v>
      </c>
      <c r="D891" s="1" t="s">
        <v>28</v>
      </c>
      <c r="E891" s="1" t="s">
        <v>31</v>
      </c>
      <c r="F891" s="1" t="s">
        <v>519</v>
      </c>
      <c r="G891" s="3">
        <v>45482</v>
      </c>
      <c r="H891" s="3">
        <v>45483</v>
      </c>
      <c r="I891" s="6">
        <v>450</v>
      </c>
      <c r="J891" s="1">
        <v>2</v>
      </c>
      <c r="K891" s="4">
        <v>0.02</v>
      </c>
      <c r="L891" s="6">
        <f t="shared" si="30"/>
        <v>9</v>
      </c>
      <c r="M891" s="8">
        <f t="shared" si="31"/>
        <v>891</v>
      </c>
      <c r="N891" s="21">
        <f>(sales[[#This Row],[Price]]*sales[[#This Row],[Qty]])-(sales[[#This Row],[Discount_Amt]]*sales[[#This Row],[Qty]])</f>
        <v>882</v>
      </c>
    </row>
    <row r="892" spans="2:14" x14ac:dyDescent="0.35">
      <c r="B892" s="7">
        <v>2024890</v>
      </c>
      <c r="C892" s="1" t="s">
        <v>11</v>
      </c>
      <c r="D892" s="1" t="s">
        <v>29</v>
      </c>
      <c r="E892" s="1" t="s">
        <v>32</v>
      </c>
      <c r="F892" s="1" t="s">
        <v>521</v>
      </c>
      <c r="G892" s="3">
        <v>45482</v>
      </c>
      <c r="H892" s="3">
        <v>45490</v>
      </c>
      <c r="I892" s="6">
        <v>1299</v>
      </c>
      <c r="J892" s="1">
        <v>2</v>
      </c>
      <c r="K892" s="4">
        <v>0.02</v>
      </c>
      <c r="L892" s="6">
        <f t="shared" si="30"/>
        <v>25.98</v>
      </c>
      <c r="M892" s="8">
        <f t="shared" si="31"/>
        <v>2572.02</v>
      </c>
      <c r="N892" s="21">
        <f>(sales[[#This Row],[Price]]*sales[[#This Row],[Qty]])-(sales[[#This Row],[Discount_Amt]]*sales[[#This Row],[Qty]])</f>
        <v>2546.04</v>
      </c>
    </row>
    <row r="893" spans="2:14" x14ac:dyDescent="0.35">
      <c r="B893" s="7">
        <v>2024891</v>
      </c>
      <c r="C893" s="1" t="s">
        <v>12</v>
      </c>
      <c r="D893" s="1" t="s">
        <v>25</v>
      </c>
      <c r="E893" s="1" t="s">
        <v>38</v>
      </c>
      <c r="F893" s="1" t="s">
        <v>520</v>
      </c>
      <c r="G893" s="3">
        <v>45482</v>
      </c>
      <c r="H893" s="3">
        <v>45484</v>
      </c>
      <c r="I893" s="6">
        <v>1700</v>
      </c>
      <c r="J893" s="1">
        <v>1</v>
      </c>
      <c r="K893" s="4">
        <v>0.02</v>
      </c>
      <c r="L893" s="6">
        <f t="shared" si="30"/>
        <v>34</v>
      </c>
      <c r="M893" s="8">
        <f t="shared" si="31"/>
        <v>1666</v>
      </c>
      <c r="N893" s="21">
        <f>(sales[[#This Row],[Price]]*sales[[#This Row],[Qty]])-(sales[[#This Row],[Discount_Amt]]*sales[[#This Row],[Qty]])</f>
        <v>1666</v>
      </c>
    </row>
    <row r="894" spans="2:14" hidden="1" x14ac:dyDescent="0.35">
      <c r="B894" s="7">
        <v>2024892</v>
      </c>
      <c r="C894" s="1" t="s">
        <v>13</v>
      </c>
      <c r="D894" s="1" t="s">
        <v>26</v>
      </c>
      <c r="E894" s="1" t="s">
        <v>33</v>
      </c>
      <c r="F894" s="1" t="s">
        <v>518</v>
      </c>
      <c r="G894" s="3">
        <v>45482</v>
      </c>
      <c r="H894" s="3">
        <v>45485</v>
      </c>
      <c r="I894" s="6">
        <v>55000</v>
      </c>
      <c r="J894" s="1">
        <v>2</v>
      </c>
      <c r="K894" s="4">
        <v>0.02</v>
      </c>
      <c r="L894" s="6">
        <f t="shared" si="30"/>
        <v>1100</v>
      </c>
      <c r="M894" s="8">
        <f t="shared" si="31"/>
        <v>108900</v>
      </c>
      <c r="N894" s="21">
        <f>(sales[[#This Row],[Price]]*sales[[#This Row],[Qty]])-(sales[[#This Row],[Discount_Amt]]*sales[[#This Row],[Qty]])</f>
        <v>107800</v>
      </c>
    </row>
    <row r="895" spans="2:14" hidden="1" x14ac:dyDescent="0.35">
      <c r="B895" s="7">
        <v>2024893</v>
      </c>
      <c r="C895" s="1" t="s">
        <v>14</v>
      </c>
      <c r="D895" s="1" t="s">
        <v>27</v>
      </c>
      <c r="E895" s="1" t="s">
        <v>34</v>
      </c>
      <c r="F895" s="1" t="s">
        <v>519</v>
      </c>
      <c r="G895" s="3">
        <v>45482</v>
      </c>
      <c r="H895" s="3">
        <v>45487</v>
      </c>
      <c r="I895" s="6">
        <v>57999</v>
      </c>
      <c r="J895" s="1">
        <v>4</v>
      </c>
      <c r="K895" s="4">
        <v>0.02</v>
      </c>
      <c r="L895" s="6">
        <f t="shared" si="30"/>
        <v>1159.98</v>
      </c>
      <c r="M895" s="8">
        <f t="shared" si="31"/>
        <v>230836.02</v>
      </c>
      <c r="N895" s="21">
        <f>(sales[[#This Row],[Price]]*sales[[#This Row],[Qty]])-(sales[[#This Row],[Discount_Amt]]*sales[[#This Row],[Qty]])</f>
        <v>227356.08</v>
      </c>
    </row>
    <row r="896" spans="2:14" hidden="1" x14ac:dyDescent="0.35">
      <c r="B896" s="7">
        <v>2024894</v>
      </c>
      <c r="C896" s="1" t="s">
        <v>15</v>
      </c>
      <c r="D896" s="1" t="s">
        <v>28</v>
      </c>
      <c r="E896" s="1" t="s">
        <v>35</v>
      </c>
      <c r="F896" s="1" t="s">
        <v>520</v>
      </c>
      <c r="G896" s="3">
        <v>45482</v>
      </c>
      <c r="H896" s="3">
        <v>45483</v>
      </c>
      <c r="I896" s="6">
        <v>1399</v>
      </c>
      <c r="J896" s="1">
        <v>3</v>
      </c>
      <c r="K896" s="4">
        <v>0.02</v>
      </c>
      <c r="L896" s="6">
        <f t="shared" si="30"/>
        <v>27.98</v>
      </c>
      <c r="M896" s="8">
        <f t="shared" si="31"/>
        <v>4169.0200000000004</v>
      </c>
      <c r="N896" s="21">
        <f>(sales[[#This Row],[Price]]*sales[[#This Row],[Qty]])-(sales[[#This Row],[Discount_Amt]]*sales[[#This Row],[Qty]])</f>
        <v>4113.0600000000004</v>
      </c>
    </row>
    <row r="897" spans="2:14" hidden="1" x14ac:dyDescent="0.35">
      <c r="B897" s="7">
        <v>2024895</v>
      </c>
      <c r="C897" s="1" t="s">
        <v>16</v>
      </c>
      <c r="D897" s="1" t="s">
        <v>29</v>
      </c>
      <c r="E897" s="1" t="s">
        <v>36</v>
      </c>
      <c r="F897" s="1" t="s">
        <v>521</v>
      </c>
      <c r="G897" s="3">
        <v>45482</v>
      </c>
      <c r="H897" s="3">
        <v>45490</v>
      </c>
      <c r="I897" s="6">
        <v>999</v>
      </c>
      <c r="J897" s="1">
        <v>2</v>
      </c>
      <c r="K897" s="4">
        <v>0.02</v>
      </c>
      <c r="L897" s="6">
        <f t="shared" si="30"/>
        <v>19.98</v>
      </c>
      <c r="M897" s="8">
        <f t="shared" si="31"/>
        <v>1978.02</v>
      </c>
      <c r="N897" s="21">
        <f>(sales[[#This Row],[Price]]*sales[[#This Row],[Qty]])-(sales[[#This Row],[Discount_Amt]]*sales[[#This Row],[Qty]])</f>
        <v>1958.04</v>
      </c>
    </row>
    <row r="898" spans="2:14" x14ac:dyDescent="0.35">
      <c r="B898" s="7">
        <v>2024896</v>
      </c>
      <c r="C898" s="1" t="s">
        <v>17</v>
      </c>
      <c r="D898" s="1" t="s">
        <v>25</v>
      </c>
      <c r="E898" s="1" t="s">
        <v>37</v>
      </c>
      <c r="F898" s="1" t="s">
        <v>518</v>
      </c>
      <c r="G898" s="3">
        <v>45482</v>
      </c>
      <c r="H898" s="3">
        <v>45484</v>
      </c>
      <c r="I898" s="6">
        <v>2099</v>
      </c>
      <c r="J898" s="1">
        <v>1</v>
      </c>
      <c r="K898" s="4">
        <v>0.02</v>
      </c>
      <c r="L898" s="6">
        <f t="shared" si="30"/>
        <v>41.980000000000004</v>
      </c>
      <c r="M898" s="8">
        <f t="shared" si="31"/>
        <v>2057.02</v>
      </c>
      <c r="N898" s="21">
        <f>(sales[[#This Row],[Price]]*sales[[#This Row],[Qty]])-(sales[[#This Row],[Discount_Amt]]*sales[[#This Row],[Qty]])</f>
        <v>2057.02</v>
      </c>
    </row>
    <row r="899" spans="2:14" hidden="1" x14ac:dyDescent="0.35">
      <c r="B899" s="7">
        <v>2024897</v>
      </c>
      <c r="C899" s="1" t="s">
        <v>18</v>
      </c>
      <c r="D899" s="1" t="s">
        <v>26</v>
      </c>
      <c r="E899" s="1" t="s">
        <v>39</v>
      </c>
      <c r="F899" s="1" t="s">
        <v>518</v>
      </c>
      <c r="G899" s="3">
        <v>45482</v>
      </c>
      <c r="H899" s="3">
        <v>45485</v>
      </c>
      <c r="I899" s="6">
        <v>11000</v>
      </c>
      <c r="J899" s="1">
        <v>1</v>
      </c>
      <c r="K899" s="4">
        <v>7.0000000000000007E-2</v>
      </c>
      <c r="L899" s="6">
        <f t="shared" si="30"/>
        <v>770.00000000000011</v>
      </c>
      <c r="M899" s="8">
        <f t="shared" si="31"/>
        <v>10230</v>
      </c>
      <c r="N899" s="21">
        <f>(sales[[#This Row],[Price]]*sales[[#This Row],[Qty]])-(sales[[#This Row],[Discount_Amt]]*sales[[#This Row],[Qty]])</f>
        <v>10230</v>
      </c>
    </row>
    <row r="900" spans="2:14" hidden="1" x14ac:dyDescent="0.35">
      <c r="B900" s="7">
        <v>2024898</v>
      </c>
      <c r="C900" s="1" t="s">
        <v>19</v>
      </c>
      <c r="D900" s="1" t="s">
        <v>27</v>
      </c>
      <c r="E900" s="1" t="s">
        <v>40</v>
      </c>
      <c r="F900" s="1" t="s">
        <v>519</v>
      </c>
      <c r="G900" s="3">
        <v>45482</v>
      </c>
      <c r="H900" s="3">
        <v>45487</v>
      </c>
      <c r="I900" s="6">
        <v>800</v>
      </c>
      <c r="J900" s="1">
        <v>2</v>
      </c>
      <c r="K900" s="4">
        <v>0.03</v>
      </c>
      <c r="L900" s="6">
        <f t="shared" si="30"/>
        <v>24</v>
      </c>
      <c r="M900" s="8">
        <f t="shared" si="31"/>
        <v>1576</v>
      </c>
      <c r="N900" s="21">
        <f>(sales[[#This Row],[Price]]*sales[[#This Row],[Qty]])-(sales[[#This Row],[Discount_Amt]]*sales[[#This Row],[Qty]])</f>
        <v>1552</v>
      </c>
    </row>
    <row r="901" spans="2:14" hidden="1" x14ac:dyDescent="0.35">
      <c r="B901" s="7">
        <v>2024899</v>
      </c>
      <c r="C901" s="1" t="s">
        <v>20</v>
      </c>
      <c r="D901" s="1" t="s">
        <v>28</v>
      </c>
      <c r="E901" s="1" t="s">
        <v>41</v>
      </c>
      <c r="F901" s="1" t="s">
        <v>521</v>
      </c>
      <c r="G901" s="3">
        <v>45482</v>
      </c>
      <c r="H901" s="3">
        <v>45483</v>
      </c>
      <c r="I901" s="6">
        <v>5500</v>
      </c>
      <c r="J901" s="1">
        <v>1</v>
      </c>
      <c r="K901" s="4">
        <v>0.08</v>
      </c>
      <c r="L901" s="6">
        <f t="shared" si="30"/>
        <v>440</v>
      </c>
      <c r="M901" s="8">
        <f t="shared" si="31"/>
        <v>5060</v>
      </c>
      <c r="N901" s="21">
        <f>(sales[[#This Row],[Price]]*sales[[#This Row],[Qty]])-(sales[[#This Row],[Discount_Amt]]*sales[[#This Row],[Qty]])</f>
        <v>5060</v>
      </c>
    </row>
    <row r="902" spans="2:14" hidden="1" x14ac:dyDescent="0.35">
      <c r="B902" s="7">
        <v>2024900</v>
      </c>
      <c r="C902" s="1" t="s">
        <v>21</v>
      </c>
      <c r="D902" s="1" t="s">
        <v>29</v>
      </c>
      <c r="E902" s="1" t="s">
        <v>42</v>
      </c>
      <c r="F902" s="1" t="s">
        <v>520</v>
      </c>
      <c r="G902" s="3">
        <v>45482</v>
      </c>
      <c r="H902" s="3">
        <v>45490</v>
      </c>
      <c r="I902" s="6">
        <v>1350</v>
      </c>
      <c r="J902" s="1">
        <v>3</v>
      </c>
      <c r="K902" s="4">
        <v>0.05</v>
      </c>
      <c r="L902" s="6">
        <f t="shared" si="30"/>
        <v>67.5</v>
      </c>
      <c r="M902" s="8">
        <f t="shared" si="31"/>
        <v>3982.5</v>
      </c>
      <c r="N902" s="21">
        <f>(sales[[#This Row],[Price]]*sales[[#This Row],[Qty]])-(sales[[#This Row],[Discount_Amt]]*sales[[#This Row],[Qty]])</f>
        <v>3847.5</v>
      </c>
    </row>
    <row r="903" spans="2:14" hidden="1" x14ac:dyDescent="0.35">
      <c r="B903" s="7">
        <v>2024901</v>
      </c>
      <c r="C903" s="1" t="s">
        <v>22</v>
      </c>
      <c r="D903" s="1" t="s">
        <v>25</v>
      </c>
      <c r="E903" s="1" t="s">
        <v>43</v>
      </c>
      <c r="F903" s="1" t="s">
        <v>518</v>
      </c>
      <c r="G903" s="3">
        <v>45482</v>
      </c>
      <c r="H903" s="3">
        <v>45484</v>
      </c>
      <c r="I903" s="6">
        <v>4500</v>
      </c>
      <c r="J903" s="1">
        <v>2</v>
      </c>
      <c r="K903" s="4">
        <v>0.05</v>
      </c>
      <c r="L903" s="6">
        <f t="shared" si="30"/>
        <v>225</v>
      </c>
      <c r="M903" s="8">
        <f t="shared" si="31"/>
        <v>8775</v>
      </c>
      <c r="N903" s="21">
        <f>(sales[[#This Row],[Price]]*sales[[#This Row],[Qty]])-(sales[[#This Row],[Discount_Amt]]*sales[[#This Row],[Qty]])</f>
        <v>8550</v>
      </c>
    </row>
    <row r="904" spans="2:14" hidden="1" x14ac:dyDescent="0.35">
      <c r="B904" s="7">
        <v>2024902</v>
      </c>
      <c r="C904" s="1" t="s">
        <v>23</v>
      </c>
      <c r="D904" s="1" t="s">
        <v>92</v>
      </c>
      <c r="E904" s="1" t="s">
        <v>44</v>
      </c>
      <c r="F904" s="1" t="s">
        <v>519</v>
      </c>
      <c r="G904" s="3">
        <v>45482</v>
      </c>
      <c r="H904" s="3">
        <v>45485</v>
      </c>
      <c r="I904" s="6">
        <v>2350</v>
      </c>
      <c r="J904" s="1">
        <v>1</v>
      </c>
      <c r="K904" s="4">
        <v>0.05</v>
      </c>
      <c r="L904" s="6">
        <f t="shared" si="30"/>
        <v>117.5</v>
      </c>
      <c r="M904" s="8">
        <f t="shared" si="31"/>
        <v>2232.5</v>
      </c>
      <c r="N904" s="21">
        <f>(sales[[#This Row],[Price]]*sales[[#This Row],[Qty]])-(sales[[#This Row],[Discount_Amt]]*sales[[#This Row],[Qty]])</f>
        <v>2232.5</v>
      </c>
    </row>
    <row r="905" spans="2:14" hidden="1" x14ac:dyDescent="0.35">
      <c r="B905" s="7">
        <v>2024903</v>
      </c>
      <c r="C905" s="1" t="s">
        <v>24</v>
      </c>
      <c r="D905" s="1" t="s">
        <v>25</v>
      </c>
      <c r="E905" s="1" t="s">
        <v>45</v>
      </c>
      <c r="F905" s="1" t="s">
        <v>520</v>
      </c>
      <c r="G905" s="3">
        <v>45482</v>
      </c>
      <c r="H905" s="3">
        <v>45487</v>
      </c>
      <c r="I905" s="6">
        <v>90</v>
      </c>
      <c r="J905" s="1">
        <v>2</v>
      </c>
      <c r="K905" s="4">
        <v>0.05</v>
      </c>
      <c r="L905" s="6">
        <f t="shared" si="30"/>
        <v>4.5</v>
      </c>
      <c r="M905" s="8">
        <f t="shared" si="31"/>
        <v>175.5</v>
      </c>
      <c r="N905" s="21">
        <f>(sales[[#This Row],[Price]]*sales[[#This Row],[Qty]])-(sales[[#This Row],[Discount_Amt]]*sales[[#This Row],[Qty]])</f>
        <v>171</v>
      </c>
    </row>
    <row r="906" spans="2:14" hidden="1" x14ac:dyDescent="0.35">
      <c r="B906" s="7">
        <v>2024904</v>
      </c>
      <c r="C906" s="1" t="s">
        <v>4</v>
      </c>
      <c r="D906" s="1" t="s">
        <v>26</v>
      </c>
      <c r="E906" s="1" t="s">
        <v>46</v>
      </c>
      <c r="F906" s="1" t="s">
        <v>521</v>
      </c>
      <c r="G906" s="3">
        <v>45482</v>
      </c>
      <c r="H906" s="3">
        <v>45483</v>
      </c>
      <c r="I906" s="6">
        <v>280</v>
      </c>
      <c r="J906" s="1">
        <v>1</v>
      </c>
      <c r="K906" s="4">
        <v>0.03</v>
      </c>
      <c r="L906" s="6">
        <f t="shared" si="30"/>
        <v>8.4</v>
      </c>
      <c r="M906" s="8">
        <f t="shared" si="31"/>
        <v>271.60000000000002</v>
      </c>
      <c r="N906" s="21">
        <f>(sales[[#This Row],[Price]]*sales[[#This Row],[Qty]])-(sales[[#This Row],[Discount_Amt]]*sales[[#This Row],[Qty]])</f>
        <v>271.60000000000002</v>
      </c>
    </row>
    <row r="907" spans="2:14" hidden="1" x14ac:dyDescent="0.35">
      <c r="B907" s="7">
        <v>2024905</v>
      </c>
      <c r="C907" s="1" t="s">
        <v>5</v>
      </c>
      <c r="D907" s="1" t="s">
        <v>27</v>
      </c>
      <c r="E907" s="1" t="s">
        <v>47</v>
      </c>
      <c r="F907" s="1" t="s">
        <v>518</v>
      </c>
      <c r="G907" s="3">
        <v>45482</v>
      </c>
      <c r="H907" s="3">
        <v>45490</v>
      </c>
      <c r="I907" s="6">
        <v>70</v>
      </c>
      <c r="J907" s="1">
        <v>2</v>
      </c>
      <c r="K907" s="4">
        <v>0.1</v>
      </c>
      <c r="L907" s="6">
        <f t="shared" si="30"/>
        <v>7</v>
      </c>
      <c r="M907" s="8">
        <f t="shared" si="31"/>
        <v>133</v>
      </c>
      <c r="N907" s="21">
        <f>(sales[[#This Row],[Price]]*sales[[#This Row],[Qty]])-(sales[[#This Row],[Discount_Amt]]*sales[[#This Row],[Qty]])</f>
        <v>126</v>
      </c>
    </row>
    <row r="908" spans="2:14" hidden="1" x14ac:dyDescent="0.35">
      <c r="B908" s="7">
        <v>2024906</v>
      </c>
      <c r="C908" s="1" t="s">
        <v>6</v>
      </c>
      <c r="D908" s="1" t="s">
        <v>28</v>
      </c>
      <c r="E908" s="1" t="s">
        <v>48</v>
      </c>
      <c r="F908" s="1" t="s">
        <v>518</v>
      </c>
      <c r="G908" s="3">
        <v>45482</v>
      </c>
      <c r="H908" s="3">
        <v>45484</v>
      </c>
      <c r="I908" s="6">
        <v>230</v>
      </c>
      <c r="J908" s="1">
        <v>3</v>
      </c>
      <c r="K908" s="4">
        <v>0.05</v>
      </c>
      <c r="L908" s="6">
        <f t="shared" si="30"/>
        <v>11.5</v>
      </c>
      <c r="M908" s="8">
        <f t="shared" si="31"/>
        <v>678.5</v>
      </c>
      <c r="N908" s="21">
        <f>(sales[[#This Row],[Price]]*sales[[#This Row],[Qty]])-(sales[[#This Row],[Discount_Amt]]*sales[[#This Row],[Qty]])</f>
        <v>655.5</v>
      </c>
    </row>
    <row r="909" spans="2:14" hidden="1" x14ac:dyDescent="0.35">
      <c r="B909" s="7">
        <v>2024907</v>
      </c>
      <c r="C909" s="1" t="s">
        <v>7</v>
      </c>
      <c r="D909" s="1" t="s">
        <v>29</v>
      </c>
      <c r="E909" s="1" t="s">
        <v>49</v>
      </c>
      <c r="F909" s="1" t="s">
        <v>519</v>
      </c>
      <c r="G909" s="3">
        <v>45482</v>
      </c>
      <c r="H909" s="3">
        <v>45485</v>
      </c>
      <c r="I909" s="6">
        <v>7999</v>
      </c>
      <c r="J909" s="1">
        <v>2</v>
      </c>
      <c r="K909" s="4">
        <v>0.05</v>
      </c>
      <c r="L909" s="6">
        <f t="shared" si="30"/>
        <v>399.95000000000005</v>
      </c>
      <c r="M909" s="8">
        <f t="shared" si="31"/>
        <v>15598.05</v>
      </c>
      <c r="N909" s="21">
        <f>(sales[[#This Row],[Price]]*sales[[#This Row],[Qty]])-(sales[[#This Row],[Discount_Amt]]*sales[[#This Row],[Qty]])</f>
        <v>15198.1</v>
      </c>
    </row>
    <row r="910" spans="2:14" x14ac:dyDescent="0.35">
      <c r="B910" s="7">
        <v>2024908</v>
      </c>
      <c r="C910" s="1" t="s">
        <v>10</v>
      </c>
      <c r="D910" s="1" t="s">
        <v>25</v>
      </c>
      <c r="E910" s="1" t="s">
        <v>50</v>
      </c>
      <c r="F910" s="1" t="s">
        <v>521</v>
      </c>
      <c r="G910" s="3">
        <v>45482</v>
      </c>
      <c r="H910" s="3">
        <v>45487</v>
      </c>
      <c r="I910" s="6">
        <v>850</v>
      </c>
      <c r="J910" s="1">
        <v>7</v>
      </c>
      <c r="K910" s="4">
        <v>0.02</v>
      </c>
      <c r="L910" s="6">
        <f t="shared" si="30"/>
        <v>17</v>
      </c>
      <c r="M910" s="8">
        <f t="shared" si="31"/>
        <v>5933</v>
      </c>
      <c r="N910" s="21">
        <f>(sales[[#This Row],[Price]]*sales[[#This Row],[Qty]])-(sales[[#This Row],[Discount_Amt]]*sales[[#This Row],[Qty]])</f>
        <v>5831</v>
      </c>
    </row>
    <row r="911" spans="2:14" hidden="1" x14ac:dyDescent="0.35">
      <c r="B911" s="7">
        <v>2024909</v>
      </c>
      <c r="C911" s="1" t="s">
        <v>8</v>
      </c>
      <c r="D911" s="1" t="s">
        <v>30</v>
      </c>
      <c r="E911" s="1" t="s">
        <v>51</v>
      </c>
      <c r="F911" s="1" t="s">
        <v>520</v>
      </c>
      <c r="G911" s="3">
        <v>45482</v>
      </c>
      <c r="H911" s="3">
        <v>45483</v>
      </c>
      <c r="I911" s="6">
        <v>65000</v>
      </c>
      <c r="J911" s="1">
        <v>2</v>
      </c>
      <c r="K911" s="4">
        <v>0.06</v>
      </c>
      <c r="L911" s="6">
        <f t="shared" si="30"/>
        <v>3900</v>
      </c>
      <c r="M911" s="8">
        <f t="shared" si="31"/>
        <v>126100</v>
      </c>
      <c r="N911" s="21">
        <f>(sales[[#This Row],[Price]]*sales[[#This Row],[Qty]])-(sales[[#This Row],[Discount_Amt]]*sales[[#This Row],[Qty]])</f>
        <v>122200</v>
      </c>
    </row>
    <row r="912" spans="2:14" hidden="1" x14ac:dyDescent="0.35">
      <c r="B912" s="7">
        <v>2024910</v>
      </c>
      <c r="C912" s="1" t="s">
        <v>9</v>
      </c>
      <c r="D912" s="1" t="s">
        <v>27</v>
      </c>
      <c r="E912" s="1" t="s">
        <v>506</v>
      </c>
      <c r="F912" s="1" t="s">
        <v>518</v>
      </c>
      <c r="G912" s="3">
        <v>45482</v>
      </c>
      <c r="H912" s="3">
        <v>45490</v>
      </c>
      <c r="I912" s="6">
        <v>450</v>
      </c>
      <c r="J912" s="1">
        <v>1</v>
      </c>
      <c r="K912" s="4">
        <v>0.15</v>
      </c>
      <c r="L912" s="6">
        <f t="shared" si="30"/>
        <v>67.5</v>
      </c>
      <c r="M912" s="8">
        <f t="shared" si="31"/>
        <v>382.5</v>
      </c>
      <c r="N912" s="21">
        <f>(sales[[#This Row],[Price]]*sales[[#This Row],[Qty]])-(sales[[#This Row],[Discount_Amt]]*sales[[#This Row],[Qty]])</f>
        <v>382.5</v>
      </c>
    </row>
    <row r="913" spans="2:14" x14ac:dyDescent="0.35">
      <c r="B913" s="7">
        <v>2024911</v>
      </c>
      <c r="C913" s="1" t="s">
        <v>11</v>
      </c>
      <c r="D913" s="1" t="s">
        <v>28</v>
      </c>
      <c r="E913" s="1" t="s">
        <v>507</v>
      </c>
      <c r="F913" s="1" t="s">
        <v>519</v>
      </c>
      <c r="G913" s="3">
        <v>45482</v>
      </c>
      <c r="H913" s="3">
        <v>45484</v>
      </c>
      <c r="I913" s="6">
        <v>1299</v>
      </c>
      <c r="J913" s="1">
        <v>1</v>
      </c>
      <c r="K913" s="4">
        <v>0.02</v>
      </c>
      <c r="L913" s="6">
        <f t="shared" si="30"/>
        <v>25.98</v>
      </c>
      <c r="M913" s="8">
        <f t="shared" si="31"/>
        <v>1273.02</v>
      </c>
      <c r="N913" s="21">
        <f>(sales[[#This Row],[Price]]*sales[[#This Row],[Qty]])-(sales[[#This Row],[Discount_Amt]]*sales[[#This Row],[Qty]])</f>
        <v>1273.02</v>
      </c>
    </row>
    <row r="914" spans="2:14" x14ac:dyDescent="0.35">
      <c r="B914" s="7">
        <v>2024912</v>
      </c>
      <c r="C914" s="1" t="s">
        <v>12</v>
      </c>
      <c r="D914" s="1" t="s">
        <v>29</v>
      </c>
      <c r="E914" s="1" t="s">
        <v>508</v>
      </c>
      <c r="F914" s="1" t="s">
        <v>520</v>
      </c>
      <c r="G914" s="3">
        <v>45482</v>
      </c>
      <c r="H914" s="3">
        <v>45485</v>
      </c>
      <c r="I914" s="6">
        <v>1700</v>
      </c>
      <c r="J914" s="1">
        <v>1</v>
      </c>
      <c r="K914" s="4">
        <v>0.02</v>
      </c>
      <c r="L914" s="6">
        <f t="shared" si="30"/>
        <v>34</v>
      </c>
      <c r="M914" s="8">
        <f t="shared" si="31"/>
        <v>1666</v>
      </c>
      <c r="N914" s="21">
        <f>(sales[[#This Row],[Price]]*sales[[#This Row],[Qty]])-(sales[[#This Row],[Discount_Amt]]*sales[[#This Row],[Qty]])</f>
        <v>1666</v>
      </c>
    </row>
    <row r="915" spans="2:14" hidden="1" x14ac:dyDescent="0.35">
      <c r="B915" s="7">
        <v>2024913</v>
      </c>
      <c r="C915" s="1" t="s">
        <v>13</v>
      </c>
      <c r="D915" s="1" t="s">
        <v>25</v>
      </c>
      <c r="E915" s="1" t="s">
        <v>31</v>
      </c>
      <c r="F915" s="1" t="s">
        <v>521</v>
      </c>
      <c r="G915" s="3">
        <v>45482</v>
      </c>
      <c r="H915" s="3">
        <v>45487</v>
      </c>
      <c r="I915" s="6">
        <v>55000</v>
      </c>
      <c r="J915" s="1">
        <v>2</v>
      </c>
      <c r="K915" s="4">
        <v>0.02</v>
      </c>
      <c r="L915" s="6">
        <f t="shared" si="30"/>
        <v>1100</v>
      </c>
      <c r="M915" s="8">
        <f t="shared" si="31"/>
        <v>108900</v>
      </c>
      <c r="N915" s="21">
        <f>(sales[[#This Row],[Price]]*sales[[#This Row],[Qty]])-(sales[[#This Row],[Discount_Amt]]*sales[[#This Row],[Qty]])</f>
        <v>107800</v>
      </c>
    </row>
    <row r="916" spans="2:14" hidden="1" x14ac:dyDescent="0.35">
      <c r="B916" s="7">
        <v>2024914</v>
      </c>
      <c r="C916" s="1" t="s">
        <v>14</v>
      </c>
      <c r="D916" s="1" t="s">
        <v>26</v>
      </c>
      <c r="E916" s="1" t="s">
        <v>32</v>
      </c>
      <c r="F916" s="1" t="s">
        <v>518</v>
      </c>
      <c r="G916" s="3">
        <v>45482</v>
      </c>
      <c r="H916" s="3">
        <v>45483</v>
      </c>
      <c r="I916" s="6">
        <v>57999</v>
      </c>
      <c r="J916" s="1">
        <v>1</v>
      </c>
      <c r="K916" s="4">
        <v>0.02</v>
      </c>
      <c r="L916" s="6">
        <f t="shared" si="30"/>
        <v>1159.98</v>
      </c>
      <c r="M916" s="8">
        <f t="shared" si="31"/>
        <v>56839.02</v>
      </c>
      <c r="N916" s="21">
        <f>(sales[[#This Row],[Price]]*sales[[#This Row],[Qty]])-(sales[[#This Row],[Discount_Amt]]*sales[[#This Row],[Qty]])</f>
        <v>56839.02</v>
      </c>
    </row>
    <row r="917" spans="2:14" hidden="1" x14ac:dyDescent="0.35">
      <c r="B917" s="7">
        <v>2024915</v>
      </c>
      <c r="C917" s="1" t="s">
        <v>15</v>
      </c>
      <c r="D917" s="1" t="s">
        <v>27</v>
      </c>
      <c r="E917" s="1" t="s">
        <v>38</v>
      </c>
      <c r="F917" s="1" t="s">
        <v>518</v>
      </c>
      <c r="G917" s="3">
        <v>45482</v>
      </c>
      <c r="H917" s="3">
        <v>45490</v>
      </c>
      <c r="I917" s="6">
        <v>1399</v>
      </c>
      <c r="J917" s="1">
        <v>2</v>
      </c>
      <c r="K917" s="4">
        <v>0.02</v>
      </c>
      <c r="L917" s="6">
        <f t="shared" si="30"/>
        <v>27.98</v>
      </c>
      <c r="M917" s="8">
        <f t="shared" si="31"/>
        <v>2770.02</v>
      </c>
      <c r="N917" s="21">
        <f>(sales[[#This Row],[Price]]*sales[[#This Row],[Qty]])-(sales[[#This Row],[Discount_Amt]]*sales[[#This Row],[Qty]])</f>
        <v>2742.04</v>
      </c>
    </row>
    <row r="918" spans="2:14" hidden="1" x14ac:dyDescent="0.35">
      <c r="B918" s="7">
        <v>2024916</v>
      </c>
      <c r="C918" s="1" t="s">
        <v>16</v>
      </c>
      <c r="D918" s="1" t="s">
        <v>28</v>
      </c>
      <c r="E918" s="1" t="s">
        <v>33</v>
      </c>
      <c r="F918" s="1" t="s">
        <v>519</v>
      </c>
      <c r="G918" s="3">
        <v>45482</v>
      </c>
      <c r="H918" s="3">
        <v>45484</v>
      </c>
      <c r="I918" s="6">
        <v>999</v>
      </c>
      <c r="J918" s="1">
        <v>7</v>
      </c>
      <c r="K918" s="4">
        <v>0.02</v>
      </c>
      <c r="L918" s="6">
        <f t="shared" si="30"/>
        <v>19.98</v>
      </c>
      <c r="M918" s="8">
        <f t="shared" si="31"/>
        <v>6973.02</v>
      </c>
      <c r="N918" s="21">
        <f>(sales[[#This Row],[Price]]*sales[[#This Row],[Qty]])-(sales[[#This Row],[Discount_Amt]]*sales[[#This Row],[Qty]])</f>
        <v>6853.14</v>
      </c>
    </row>
    <row r="919" spans="2:14" x14ac:dyDescent="0.35">
      <c r="B919" s="7">
        <v>2024917</v>
      </c>
      <c r="C919" s="1" t="s">
        <v>17</v>
      </c>
      <c r="D919" s="1" t="s">
        <v>29</v>
      </c>
      <c r="E919" s="1" t="s">
        <v>34</v>
      </c>
      <c r="F919" s="1" t="s">
        <v>521</v>
      </c>
      <c r="G919" s="3">
        <v>45482</v>
      </c>
      <c r="H919" s="3">
        <v>45485</v>
      </c>
      <c r="I919" s="6">
        <v>2099</v>
      </c>
      <c r="J919" s="1">
        <v>2</v>
      </c>
      <c r="K919" s="4">
        <v>0.02</v>
      </c>
      <c r="L919" s="6">
        <f t="shared" si="30"/>
        <v>41.980000000000004</v>
      </c>
      <c r="M919" s="8">
        <f t="shared" si="31"/>
        <v>4156.0200000000004</v>
      </c>
      <c r="N919" s="21">
        <f>(sales[[#This Row],[Price]]*sales[[#This Row],[Qty]])-(sales[[#This Row],[Discount_Amt]]*sales[[#This Row],[Qty]])</f>
        <v>4114.04</v>
      </c>
    </row>
    <row r="920" spans="2:14" hidden="1" x14ac:dyDescent="0.35">
      <c r="B920" s="7">
        <v>2024918</v>
      </c>
      <c r="C920" s="1" t="s">
        <v>18</v>
      </c>
      <c r="D920" s="1" t="s">
        <v>25</v>
      </c>
      <c r="E920" s="1" t="s">
        <v>35</v>
      </c>
      <c r="F920" s="1" t="s">
        <v>520</v>
      </c>
      <c r="G920" s="3">
        <v>45482</v>
      </c>
      <c r="H920" s="3">
        <v>45487</v>
      </c>
      <c r="I920" s="6">
        <v>11000</v>
      </c>
      <c r="J920" s="1">
        <v>2</v>
      </c>
      <c r="K920" s="4">
        <v>0.02</v>
      </c>
      <c r="L920" s="6">
        <f t="shared" si="30"/>
        <v>220</v>
      </c>
      <c r="M920" s="8">
        <f t="shared" si="31"/>
        <v>21780</v>
      </c>
      <c r="N920" s="21">
        <f>(sales[[#This Row],[Price]]*sales[[#This Row],[Qty]])-(sales[[#This Row],[Discount_Amt]]*sales[[#This Row],[Qty]])</f>
        <v>21560</v>
      </c>
    </row>
    <row r="921" spans="2:14" hidden="1" x14ac:dyDescent="0.35">
      <c r="B921" s="7">
        <v>2024919</v>
      </c>
      <c r="C921" s="1" t="s">
        <v>19</v>
      </c>
      <c r="D921" s="1" t="s">
        <v>26</v>
      </c>
      <c r="E921" s="1" t="s">
        <v>36</v>
      </c>
      <c r="F921" s="1" t="s">
        <v>518</v>
      </c>
      <c r="G921" s="3">
        <v>45482</v>
      </c>
      <c r="H921" s="3">
        <v>45483</v>
      </c>
      <c r="I921" s="6">
        <v>800</v>
      </c>
      <c r="J921" s="1">
        <v>1</v>
      </c>
      <c r="K921" s="4">
        <v>7.0000000000000007E-2</v>
      </c>
      <c r="L921" s="6">
        <f t="shared" si="30"/>
        <v>56.000000000000007</v>
      </c>
      <c r="M921" s="8">
        <f t="shared" si="31"/>
        <v>744</v>
      </c>
      <c r="N921" s="21">
        <f>(sales[[#This Row],[Price]]*sales[[#This Row],[Qty]])-(sales[[#This Row],[Discount_Amt]]*sales[[#This Row],[Qty]])</f>
        <v>744</v>
      </c>
    </row>
    <row r="922" spans="2:14" hidden="1" x14ac:dyDescent="0.35">
      <c r="B922" s="7">
        <v>2024920</v>
      </c>
      <c r="C922" s="1" t="s">
        <v>20</v>
      </c>
      <c r="D922" s="1" t="s">
        <v>27</v>
      </c>
      <c r="E922" s="1" t="s">
        <v>37</v>
      </c>
      <c r="F922" s="1" t="s">
        <v>519</v>
      </c>
      <c r="G922" s="3">
        <v>45482</v>
      </c>
      <c r="H922" s="3">
        <v>45490</v>
      </c>
      <c r="I922" s="6">
        <v>5500</v>
      </c>
      <c r="J922" s="1">
        <v>2</v>
      </c>
      <c r="K922" s="4">
        <v>0.03</v>
      </c>
      <c r="L922" s="6">
        <f t="shared" si="30"/>
        <v>165</v>
      </c>
      <c r="M922" s="8">
        <f t="shared" si="31"/>
        <v>10835</v>
      </c>
      <c r="N922" s="21">
        <f>(sales[[#This Row],[Price]]*sales[[#This Row],[Qty]])-(sales[[#This Row],[Discount_Amt]]*sales[[#This Row],[Qty]])</f>
        <v>10670</v>
      </c>
    </row>
    <row r="923" spans="2:14" hidden="1" x14ac:dyDescent="0.35">
      <c r="B923" s="7">
        <v>2024921</v>
      </c>
      <c r="C923" s="1" t="s">
        <v>21</v>
      </c>
      <c r="D923" s="1" t="s">
        <v>28</v>
      </c>
      <c r="E923" s="1" t="s">
        <v>39</v>
      </c>
      <c r="F923" s="1" t="s">
        <v>520</v>
      </c>
      <c r="G923" s="3">
        <v>45482</v>
      </c>
      <c r="H923" s="3">
        <v>45484</v>
      </c>
      <c r="I923" s="6">
        <v>1350</v>
      </c>
      <c r="J923" s="1">
        <v>4</v>
      </c>
      <c r="K923" s="4">
        <v>0.08</v>
      </c>
      <c r="L923" s="6">
        <f t="shared" si="30"/>
        <v>108</v>
      </c>
      <c r="M923" s="8">
        <f t="shared" si="31"/>
        <v>5292</v>
      </c>
      <c r="N923" s="21">
        <f>(sales[[#This Row],[Price]]*sales[[#This Row],[Qty]])-(sales[[#This Row],[Discount_Amt]]*sales[[#This Row],[Qty]])</f>
        <v>4968</v>
      </c>
    </row>
    <row r="924" spans="2:14" hidden="1" x14ac:dyDescent="0.35">
      <c r="B924" s="7">
        <v>2024922</v>
      </c>
      <c r="C924" s="1" t="s">
        <v>22</v>
      </c>
      <c r="D924" s="1" t="s">
        <v>29</v>
      </c>
      <c r="E924" s="1" t="s">
        <v>40</v>
      </c>
      <c r="F924" s="1" t="s">
        <v>521</v>
      </c>
      <c r="G924" s="3">
        <v>45482</v>
      </c>
      <c r="H924" s="3">
        <v>45485</v>
      </c>
      <c r="I924" s="6">
        <v>4500</v>
      </c>
      <c r="J924" s="1">
        <v>3</v>
      </c>
      <c r="K924" s="4">
        <v>0.05</v>
      </c>
      <c r="L924" s="6">
        <f t="shared" si="30"/>
        <v>225</v>
      </c>
      <c r="M924" s="8">
        <f t="shared" si="31"/>
        <v>13275</v>
      </c>
      <c r="N924" s="21">
        <f>(sales[[#This Row],[Price]]*sales[[#This Row],[Qty]])-(sales[[#This Row],[Discount_Amt]]*sales[[#This Row],[Qty]])</f>
        <v>12825</v>
      </c>
    </row>
    <row r="925" spans="2:14" hidden="1" x14ac:dyDescent="0.35">
      <c r="B925" s="7">
        <v>2024923</v>
      </c>
      <c r="C925" s="1" t="s">
        <v>23</v>
      </c>
      <c r="D925" s="1" t="s">
        <v>25</v>
      </c>
      <c r="E925" s="1" t="s">
        <v>41</v>
      </c>
      <c r="F925" s="1" t="s">
        <v>518</v>
      </c>
      <c r="G925" s="3">
        <v>45482</v>
      </c>
      <c r="H925" s="3">
        <v>45487</v>
      </c>
      <c r="I925" s="6">
        <v>2350</v>
      </c>
      <c r="J925" s="1">
        <v>2</v>
      </c>
      <c r="K925" s="4">
        <v>0.05</v>
      </c>
      <c r="L925" s="6">
        <f t="shared" si="30"/>
        <v>117.5</v>
      </c>
      <c r="M925" s="8">
        <f t="shared" si="31"/>
        <v>4582.5</v>
      </c>
      <c r="N925" s="21">
        <f>(sales[[#This Row],[Price]]*sales[[#This Row],[Qty]])-(sales[[#This Row],[Discount_Amt]]*sales[[#This Row],[Qty]])</f>
        <v>4465</v>
      </c>
    </row>
    <row r="926" spans="2:14" hidden="1" x14ac:dyDescent="0.35">
      <c r="B926" s="7">
        <v>2024924</v>
      </c>
      <c r="C926" s="1" t="s">
        <v>24</v>
      </c>
      <c r="D926" s="1" t="s">
        <v>93</v>
      </c>
      <c r="E926" s="1" t="s">
        <v>42</v>
      </c>
      <c r="F926" s="1" t="s">
        <v>518</v>
      </c>
      <c r="G926" s="3">
        <v>45482</v>
      </c>
      <c r="H926" s="3">
        <v>45483</v>
      </c>
      <c r="I926" s="6">
        <v>90</v>
      </c>
      <c r="J926" s="1">
        <v>1</v>
      </c>
      <c r="K926" s="4">
        <v>0.05</v>
      </c>
      <c r="L926" s="6">
        <f t="shared" si="30"/>
        <v>4.5</v>
      </c>
      <c r="M926" s="8">
        <f t="shared" si="31"/>
        <v>85.5</v>
      </c>
      <c r="N926" s="21">
        <f>(sales[[#This Row],[Price]]*sales[[#This Row],[Qty]])-(sales[[#This Row],[Discount_Amt]]*sales[[#This Row],[Qty]])</f>
        <v>85.5</v>
      </c>
    </row>
    <row r="927" spans="2:14" hidden="1" x14ac:dyDescent="0.35">
      <c r="B927" s="7">
        <v>2024925</v>
      </c>
      <c r="C927" s="1" t="s">
        <v>4</v>
      </c>
      <c r="D927" s="1" t="s">
        <v>25</v>
      </c>
      <c r="E927" s="1" t="s">
        <v>43</v>
      </c>
      <c r="F927" s="1" t="s">
        <v>519</v>
      </c>
      <c r="G927" s="3">
        <v>45482</v>
      </c>
      <c r="H927" s="3">
        <v>45490</v>
      </c>
      <c r="I927" s="6">
        <v>280</v>
      </c>
      <c r="J927" s="1">
        <v>1</v>
      </c>
      <c r="K927" s="4">
        <v>0.05</v>
      </c>
      <c r="L927" s="6">
        <f t="shared" si="30"/>
        <v>14</v>
      </c>
      <c r="M927" s="8">
        <f t="shared" si="31"/>
        <v>266</v>
      </c>
      <c r="N927" s="21">
        <f>(sales[[#This Row],[Price]]*sales[[#This Row],[Qty]])-(sales[[#This Row],[Discount_Amt]]*sales[[#This Row],[Qty]])</f>
        <v>266</v>
      </c>
    </row>
    <row r="928" spans="2:14" hidden="1" x14ac:dyDescent="0.35">
      <c r="B928" s="7">
        <v>2024926</v>
      </c>
      <c r="C928" s="1" t="s">
        <v>5</v>
      </c>
      <c r="D928" s="1" t="s">
        <v>26</v>
      </c>
      <c r="E928" s="1" t="s">
        <v>44</v>
      </c>
      <c r="F928" s="1" t="s">
        <v>521</v>
      </c>
      <c r="G928" s="3">
        <v>45482</v>
      </c>
      <c r="H928" s="3">
        <v>45484</v>
      </c>
      <c r="I928" s="6">
        <v>70</v>
      </c>
      <c r="J928" s="1">
        <v>2</v>
      </c>
      <c r="K928" s="4">
        <v>0.03</v>
      </c>
      <c r="L928" s="6">
        <f t="shared" si="30"/>
        <v>2.1</v>
      </c>
      <c r="M928" s="8">
        <f t="shared" si="31"/>
        <v>137.9</v>
      </c>
      <c r="N928" s="21">
        <f>(sales[[#This Row],[Price]]*sales[[#This Row],[Qty]])-(sales[[#This Row],[Discount_Amt]]*sales[[#This Row],[Qty]])</f>
        <v>135.80000000000001</v>
      </c>
    </row>
    <row r="929" spans="2:14" hidden="1" x14ac:dyDescent="0.35">
      <c r="B929" s="7">
        <v>2024927</v>
      </c>
      <c r="C929" s="1" t="s">
        <v>6</v>
      </c>
      <c r="D929" s="1" t="s">
        <v>27</v>
      </c>
      <c r="E929" s="1" t="s">
        <v>45</v>
      </c>
      <c r="F929" s="1" t="s">
        <v>520</v>
      </c>
      <c r="G929" s="3">
        <v>45482</v>
      </c>
      <c r="H929" s="3">
        <v>45485</v>
      </c>
      <c r="I929" s="6">
        <v>230</v>
      </c>
      <c r="J929" s="1">
        <v>1</v>
      </c>
      <c r="K929" s="4">
        <v>0.1</v>
      </c>
      <c r="L929" s="6">
        <f t="shared" si="30"/>
        <v>23</v>
      </c>
      <c r="M929" s="8">
        <f t="shared" si="31"/>
        <v>207</v>
      </c>
      <c r="N929" s="21">
        <f>(sales[[#This Row],[Price]]*sales[[#This Row],[Qty]])-(sales[[#This Row],[Discount_Amt]]*sales[[#This Row],[Qty]])</f>
        <v>207</v>
      </c>
    </row>
    <row r="930" spans="2:14" hidden="1" x14ac:dyDescent="0.35">
      <c r="B930" s="7">
        <v>2024928</v>
      </c>
      <c r="C930" s="1" t="s">
        <v>7</v>
      </c>
      <c r="D930" s="1" t="s">
        <v>28</v>
      </c>
      <c r="E930" s="1" t="s">
        <v>46</v>
      </c>
      <c r="F930" s="1" t="s">
        <v>518</v>
      </c>
      <c r="G930" s="3">
        <v>45482</v>
      </c>
      <c r="H930" s="3">
        <v>45487</v>
      </c>
      <c r="I930" s="6">
        <v>7999</v>
      </c>
      <c r="J930" s="1">
        <v>3</v>
      </c>
      <c r="K930" s="4">
        <v>0.05</v>
      </c>
      <c r="L930" s="6">
        <f t="shared" si="30"/>
        <v>399.95000000000005</v>
      </c>
      <c r="M930" s="8">
        <f t="shared" si="31"/>
        <v>23597.05</v>
      </c>
      <c r="N930" s="21">
        <f>(sales[[#This Row],[Price]]*sales[[#This Row],[Qty]])-(sales[[#This Row],[Discount_Amt]]*sales[[#This Row],[Qty]])</f>
        <v>22797.15</v>
      </c>
    </row>
    <row r="931" spans="2:14" x14ac:dyDescent="0.35">
      <c r="B931" s="7">
        <v>2024929</v>
      </c>
      <c r="C931" s="1" t="s">
        <v>10</v>
      </c>
      <c r="D931" s="1" t="s">
        <v>29</v>
      </c>
      <c r="E931" s="1" t="s">
        <v>47</v>
      </c>
      <c r="F931" s="1" t="s">
        <v>519</v>
      </c>
      <c r="G931" s="3">
        <v>45482</v>
      </c>
      <c r="H931" s="3">
        <v>45483</v>
      </c>
      <c r="I931" s="6">
        <v>850</v>
      </c>
      <c r="J931" s="1">
        <v>2</v>
      </c>
      <c r="K931" s="4">
        <v>0.05</v>
      </c>
      <c r="L931" s="6">
        <f t="shared" si="30"/>
        <v>42.5</v>
      </c>
      <c r="M931" s="8">
        <f t="shared" si="31"/>
        <v>1657.5</v>
      </c>
      <c r="N931" s="21">
        <f>(sales[[#This Row],[Price]]*sales[[#This Row],[Qty]])-(sales[[#This Row],[Discount_Amt]]*sales[[#This Row],[Qty]])</f>
        <v>1615</v>
      </c>
    </row>
    <row r="932" spans="2:14" hidden="1" x14ac:dyDescent="0.35">
      <c r="B932" s="7">
        <v>2024930</v>
      </c>
      <c r="C932" s="1" t="s">
        <v>8</v>
      </c>
      <c r="D932" s="1" t="s">
        <v>25</v>
      </c>
      <c r="E932" s="1" t="s">
        <v>48</v>
      </c>
      <c r="F932" s="1" t="s">
        <v>520</v>
      </c>
      <c r="G932" s="3">
        <v>45482</v>
      </c>
      <c r="H932" s="3">
        <v>45490</v>
      </c>
      <c r="I932" s="6">
        <v>65000</v>
      </c>
      <c r="J932" s="1">
        <v>1</v>
      </c>
      <c r="K932" s="4">
        <v>0.02</v>
      </c>
      <c r="L932" s="6">
        <f t="shared" si="30"/>
        <v>1300</v>
      </c>
      <c r="M932" s="8">
        <f t="shared" si="31"/>
        <v>63700</v>
      </c>
      <c r="N932" s="21">
        <f>(sales[[#This Row],[Price]]*sales[[#This Row],[Qty]])-(sales[[#This Row],[Discount_Amt]]*sales[[#This Row],[Qty]])</f>
        <v>63700</v>
      </c>
    </row>
    <row r="933" spans="2:14" hidden="1" x14ac:dyDescent="0.35">
      <c r="B933" s="7">
        <v>2024931</v>
      </c>
      <c r="C933" s="1" t="s">
        <v>9</v>
      </c>
      <c r="D933" s="1" t="s">
        <v>30</v>
      </c>
      <c r="E933" s="1" t="s">
        <v>49</v>
      </c>
      <c r="F933" s="1" t="s">
        <v>521</v>
      </c>
      <c r="G933" s="3">
        <v>45482</v>
      </c>
      <c r="H933" s="3">
        <v>45484</v>
      </c>
      <c r="I933" s="6">
        <v>450</v>
      </c>
      <c r="J933" s="1">
        <v>2</v>
      </c>
      <c r="K933" s="4">
        <v>0.06</v>
      </c>
      <c r="L933" s="6">
        <f t="shared" si="30"/>
        <v>27</v>
      </c>
      <c r="M933" s="8">
        <f t="shared" si="31"/>
        <v>873</v>
      </c>
      <c r="N933" s="21">
        <f>(sales[[#This Row],[Price]]*sales[[#This Row],[Qty]])-(sales[[#This Row],[Discount_Amt]]*sales[[#This Row],[Qty]])</f>
        <v>846</v>
      </c>
    </row>
    <row r="934" spans="2:14" x14ac:dyDescent="0.35">
      <c r="B934" s="7">
        <v>2024932</v>
      </c>
      <c r="C934" s="1" t="s">
        <v>11</v>
      </c>
      <c r="D934" s="1" t="s">
        <v>27</v>
      </c>
      <c r="E934" s="1" t="s">
        <v>50</v>
      </c>
      <c r="F934" s="1" t="s">
        <v>518</v>
      </c>
      <c r="G934" s="3">
        <v>45482</v>
      </c>
      <c r="H934" s="3">
        <v>45485</v>
      </c>
      <c r="I934" s="6">
        <v>1299</v>
      </c>
      <c r="J934" s="1">
        <v>1</v>
      </c>
      <c r="K934" s="4">
        <v>0.15</v>
      </c>
      <c r="L934" s="6">
        <f t="shared" si="30"/>
        <v>194.85</v>
      </c>
      <c r="M934" s="8">
        <f t="shared" si="31"/>
        <v>1104.1500000000001</v>
      </c>
      <c r="N934" s="21">
        <f>(sales[[#This Row],[Price]]*sales[[#This Row],[Qty]])-(sales[[#This Row],[Discount_Amt]]*sales[[#This Row],[Qty]])</f>
        <v>1104.1500000000001</v>
      </c>
    </row>
    <row r="935" spans="2:14" x14ac:dyDescent="0.35">
      <c r="B935" s="7">
        <v>2024933</v>
      </c>
      <c r="C935" s="1" t="s">
        <v>12</v>
      </c>
      <c r="D935" s="1" t="s">
        <v>28</v>
      </c>
      <c r="E935" s="1" t="s">
        <v>51</v>
      </c>
      <c r="F935" s="1" t="s">
        <v>518</v>
      </c>
      <c r="G935" s="3">
        <v>45482</v>
      </c>
      <c r="H935" s="3">
        <v>45487</v>
      </c>
      <c r="I935" s="6">
        <v>1700</v>
      </c>
      <c r="J935" s="1">
        <v>2</v>
      </c>
      <c r="K935" s="4">
        <v>0.02</v>
      </c>
      <c r="L935" s="6">
        <f t="shared" si="30"/>
        <v>34</v>
      </c>
      <c r="M935" s="8">
        <f t="shared" si="31"/>
        <v>3366</v>
      </c>
      <c r="N935" s="21">
        <f>(sales[[#This Row],[Price]]*sales[[#This Row],[Qty]])-(sales[[#This Row],[Discount_Amt]]*sales[[#This Row],[Qty]])</f>
        <v>3332</v>
      </c>
    </row>
    <row r="936" spans="2:14" hidden="1" x14ac:dyDescent="0.35">
      <c r="B936" s="7">
        <v>2024934</v>
      </c>
      <c r="C936" s="1" t="s">
        <v>13</v>
      </c>
      <c r="D936" s="1" t="s">
        <v>29</v>
      </c>
      <c r="E936" s="1" t="s">
        <v>506</v>
      </c>
      <c r="F936" s="1" t="s">
        <v>519</v>
      </c>
      <c r="G936" s="3">
        <v>45482</v>
      </c>
      <c r="H936" s="3">
        <v>45483</v>
      </c>
      <c r="I936" s="6">
        <v>55000</v>
      </c>
      <c r="J936" s="1">
        <v>3</v>
      </c>
      <c r="K936" s="4">
        <v>0.02</v>
      </c>
      <c r="L936" s="6">
        <f t="shared" si="30"/>
        <v>1100</v>
      </c>
      <c r="M936" s="8">
        <f t="shared" si="31"/>
        <v>163900</v>
      </c>
      <c r="N936" s="21">
        <f>(sales[[#This Row],[Price]]*sales[[#This Row],[Qty]])-(sales[[#This Row],[Discount_Amt]]*sales[[#This Row],[Qty]])</f>
        <v>161700</v>
      </c>
    </row>
    <row r="937" spans="2:14" hidden="1" x14ac:dyDescent="0.35">
      <c r="B937" s="7">
        <v>2024935</v>
      </c>
      <c r="C937" s="1" t="s">
        <v>14</v>
      </c>
      <c r="D937" s="1" t="s">
        <v>25</v>
      </c>
      <c r="E937" s="1" t="s">
        <v>507</v>
      </c>
      <c r="F937" s="1" t="s">
        <v>521</v>
      </c>
      <c r="G937" s="3">
        <v>45482</v>
      </c>
      <c r="H937" s="3">
        <v>45490</v>
      </c>
      <c r="I937" s="6">
        <v>57999</v>
      </c>
      <c r="J937" s="1">
        <v>2</v>
      </c>
      <c r="K937" s="4">
        <v>0.02</v>
      </c>
      <c r="L937" s="6">
        <f t="shared" si="30"/>
        <v>1159.98</v>
      </c>
      <c r="M937" s="8">
        <f t="shared" si="31"/>
        <v>114838.02</v>
      </c>
      <c r="N937" s="21">
        <f>(sales[[#This Row],[Price]]*sales[[#This Row],[Qty]])-(sales[[#This Row],[Discount_Amt]]*sales[[#This Row],[Qty]])</f>
        <v>113678.04</v>
      </c>
    </row>
    <row r="938" spans="2:14" hidden="1" x14ac:dyDescent="0.35">
      <c r="B938" s="7">
        <v>2024936</v>
      </c>
      <c r="C938" s="1" t="s">
        <v>15</v>
      </c>
      <c r="D938" s="1" t="s">
        <v>26</v>
      </c>
      <c r="E938" s="1" t="s">
        <v>508</v>
      </c>
      <c r="F938" s="1" t="s">
        <v>520</v>
      </c>
      <c r="G938" s="3">
        <v>45482</v>
      </c>
      <c r="H938" s="3">
        <v>45484</v>
      </c>
      <c r="I938" s="6">
        <v>1399</v>
      </c>
      <c r="J938" s="1">
        <v>7</v>
      </c>
      <c r="K938" s="4">
        <v>0.02</v>
      </c>
      <c r="L938" s="6">
        <f t="shared" si="30"/>
        <v>27.98</v>
      </c>
      <c r="M938" s="8">
        <f t="shared" si="31"/>
        <v>9765.02</v>
      </c>
      <c r="N938" s="21">
        <f>(sales[[#This Row],[Price]]*sales[[#This Row],[Qty]])-(sales[[#This Row],[Discount_Amt]]*sales[[#This Row],[Qty]])</f>
        <v>9597.14</v>
      </c>
    </row>
    <row r="939" spans="2:14" hidden="1" x14ac:dyDescent="0.35">
      <c r="B939" s="7">
        <v>2024937</v>
      </c>
      <c r="C939" s="1" t="s">
        <v>16</v>
      </c>
      <c r="D939" s="1" t="s">
        <v>27</v>
      </c>
      <c r="E939" s="1" t="s">
        <v>31</v>
      </c>
      <c r="F939" s="1" t="s">
        <v>518</v>
      </c>
      <c r="G939" s="3">
        <v>45482</v>
      </c>
      <c r="H939" s="3">
        <v>45485</v>
      </c>
      <c r="I939" s="6">
        <v>999</v>
      </c>
      <c r="J939" s="1">
        <v>2</v>
      </c>
      <c r="K939" s="4">
        <v>0.02</v>
      </c>
      <c r="L939" s="6">
        <f t="shared" si="30"/>
        <v>19.98</v>
      </c>
      <c r="M939" s="8">
        <f t="shared" si="31"/>
        <v>1978.02</v>
      </c>
      <c r="N939" s="21">
        <f>(sales[[#This Row],[Price]]*sales[[#This Row],[Qty]])-(sales[[#This Row],[Discount_Amt]]*sales[[#This Row],[Qty]])</f>
        <v>1958.04</v>
      </c>
    </row>
    <row r="940" spans="2:14" x14ac:dyDescent="0.35">
      <c r="B940" s="7">
        <v>2024938</v>
      </c>
      <c r="C940" s="1" t="s">
        <v>17</v>
      </c>
      <c r="D940" s="1" t="s">
        <v>28</v>
      </c>
      <c r="E940" s="1" t="s">
        <v>32</v>
      </c>
      <c r="F940" s="1" t="s">
        <v>519</v>
      </c>
      <c r="G940" s="3">
        <v>45482</v>
      </c>
      <c r="H940" s="3">
        <v>45487</v>
      </c>
      <c r="I940" s="6">
        <v>2099</v>
      </c>
      <c r="J940" s="1">
        <v>1</v>
      </c>
      <c r="K940" s="4">
        <v>0.02</v>
      </c>
      <c r="L940" s="6">
        <f t="shared" si="30"/>
        <v>41.980000000000004</v>
      </c>
      <c r="M940" s="8">
        <f t="shared" si="31"/>
        <v>2057.02</v>
      </c>
      <c r="N940" s="21">
        <f>(sales[[#This Row],[Price]]*sales[[#This Row],[Qty]])-(sales[[#This Row],[Discount_Amt]]*sales[[#This Row],[Qty]])</f>
        <v>2057.02</v>
      </c>
    </row>
    <row r="941" spans="2:14" hidden="1" x14ac:dyDescent="0.35">
      <c r="B941" s="7">
        <v>2024939</v>
      </c>
      <c r="C941" s="1" t="s">
        <v>18</v>
      </c>
      <c r="D941" s="1" t="s">
        <v>29</v>
      </c>
      <c r="E941" s="1" t="s">
        <v>38</v>
      </c>
      <c r="F941" s="1" t="s">
        <v>520</v>
      </c>
      <c r="G941" s="3">
        <v>45482</v>
      </c>
      <c r="H941" s="3">
        <v>45483</v>
      </c>
      <c r="I941" s="6">
        <v>11000</v>
      </c>
      <c r="J941" s="1">
        <v>1</v>
      </c>
      <c r="K941" s="4">
        <v>0.02</v>
      </c>
      <c r="L941" s="6">
        <f t="shared" si="30"/>
        <v>220</v>
      </c>
      <c r="M941" s="8">
        <f t="shared" si="31"/>
        <v>10780</v>
      </c>
      <c r="N941" s="21">
        <f>(sales[[#This Row],[Price]]*sales[[#This Row],[Qty]])-(sales[[#This Row],[Discount_Amt]]*sales[[#This Row],[Qty]])</f>
        <v>10780</v>
      </c>
    </row>
    <row r="942" spans="2:14" hidden="1" x14ac:dyDescent="0.35">
      <c r="B942" s="7">
        <v>2024940</v>
      </c>
      <c r="C942" s="1" t="s">
        <v>19</v>
      </c>
      <c r="D942" s="1" t="s">
        <v>25</v>
      </c>
      <c r="E942" s="1" t="s">
        <v>33</v>
      </c>
      <c r="F942" s="1" t="s">
        <v>521</v>
      </c>
      <c r="G942" s="3">
        <v>45482</v>
      </c>
      <c r="H942" s="3">
        <v>45490</v>
      </c>
      <c r="I942" s="6">
        <v>800</v>
      </c>
      <c r="J942" s="1">
        <v>1</v>
      </c>
      <c r="K942" s="4">
        <v>0.02</v>
      </c>
      <c r="L942" s="6">
        <f t="shared" ref="L942:L1005" si="32">I942*K942</f>
        <v>16</v>
      </c>
      <c r="M942" s="8">
        <f t="shared" ref="M942:M1005" si="33">I942*J942-L942</f>
        <v>784</v>
      </c>
      <c r="N942" s="21">
        <f>(sales[[#This Row],[Price]]*sales[[#This Row],[Qty]])-(sales[[#This Row],[Discount_Amt]]*sales[[#This Row],[Qty]])</f>
        <v>784</v>
      </c>
    </row>
    <row r="943" spans="2:14" hidden="1" x14ac:dyDescent="0.35">
      <c r="B943" s="7">
        <v>2024941</v>
      </c>
      <c r="C943" s="1" t="s">
        <v>20</v>
      </c>
      <c r="D943" s="1" t="s">
        <v>26</v>
      </c>
      <c r="E943" s="1" t="s">
        <v>34</v>
      </c>
      <c r="F943" s="1" t="s">
        <v>518</v>
      </c>
      <c r="G943" s="3">
        <v>45482</v>
      </c>
      <c r="H943" s="3">
        <v>45484</v>
      </c>
      <c r="I943" s="6">
        <v>5500</v>
      </c>
      <c r="J943" s="1">
        <v>2</v>
      </c>
      <c r="K943" s="4">
        <v>7.0000000000000007E-2</v>
      </c>
      <c r="L943" s="6">
        <f t="shared" si="32"/>
        <v>385.00000000000006</v>
      </c>
      <c r="M943" s="8">
        <f t="shared" si="33"/>
        <v>10615</v>
      </c>
      <c r="N943" s="21">
        <f>(sales[[#This Row],[Price]]*sales[[#This Row],[Qty]])-(sales[[#This Row],[Discount_Amt]]*sales[[#This Row],[Qty]])</f>
        <v>10230</v>
      </c>
    </row>
    <row r="944" spans="2:14" hidden="1" x14ac:dyDescent="0.35">
      <c r="B944" s="7">
        <v>2024942</v>
      </c>
      <c r="C944" s="1" t="s">
        <v>21</v>
      </c>
      <c r="D944" s="1" t="s">
        <v>27</v>
      </c>
      <c r="E944" s="1" t="s">
        <v>35</v>
      </c>
      <c r="F944" s="1" t="s">
        <v>518</v>
      </c>
      <c r="G944" s="3">
        <v>45482</v>
      </c>
      <c r="H944" s="3">
        <v>45485</v>
      </c>
      <c r="I944" s="6">
        <v>1350</v>
      </c>
      <c r="J944" s="1">
        <v>1</v>
      </c>
      <c r="K944" s="4">
        <v>0.03</v>
      </c>
      <c r="L944" s="6">
        <f t="shared" si="32"/>
        <v>40.5</v>
      </c>
      <c r="M944" s="8">
        <f t="shared" si="33"/>
        <v>1309.5</v>
      </c>
      <c r="N944" s="21">
        <f>(sales[[#This Row],[Price]]*sales[[#This Row],[Qty]])-(sales[[#This Row],[Discount_Amt]]*sales[[#This Row],[Qty]])</f>
        <v>1309.5</v>
      </c>
    </row>
    <row r="945" spans="2:14" hidden="1" x14ac:dyDescent="0.35">
      <c r="B945" s="7">
        <v>2024943</v>
      </c>
      <c r="C945" s="1" t="s">
        <v>22</v>
      </c>
      <c r="D945" s="1" t="s">
        <v>28</v>
      </c>
      <c r="E945" s="1" t="s">
        <v>36</v>
      </c>
      <c r="F945" s="1" t="s">
        <v>519</v>
      </c>
      <c r="G945" s="3">
        <v>45482</v>
      </c>
      <c r="H945" s="3">
        <v>45487</v>
      </c>
      <c r="I945" s="6">
        <v>4500</v>
      </c>
      <c r="J945" s="1">
        <v>2</v>
      </c>
      <c r="K945" s="4">
        <v>0.08</v>
      </c>
      <c r="L945" s="6">
        <f t="shared" si="32"/>
        <v>360</v>
      </c>
      <c r="M945" s="8">
        <f t="shared" si="33"/>
        <v>8640</v>
      </c>
      <c r="N945" s="21">
        <f>(sales[[#This Row],[Price]]*sales[[#This Row],[Qty]])-(sales[[#This Row],[Discount_Amt]]*sales[[#This Row],[Qty]])</f>
        <v>8280</v>
      </c>
    </row>
    <row r="946" spans="2:14" hidden="1" x14ac:dyDescent="0.35">
      <c r="B946" s="7">
        <v>2024944</v>
      </c>
      <c r="C946" s="1" t="s">
        <v>23</v>
      </c>
      <c r="D946" s="1" t="s">
        <v>29</v>
      </c>
      <c r="E946" s="1" t="s">
        <v>37</v>
      </c>
      <c r="F946" s="1" t="s">
        <v>521</v>
      </c>
      <c r="G946" s="3">
        <v>45482</v>
      </c>
      <c r="H946" s="3">
        <v>45483</v>
      </c>
      <c r="I946" s="6">
        <v>2350</v>
      </c>
      <c r="J946" s="1">
        <v>7</v>
      </c>
      <c r="K946" s="4">
        <v>0.05</v>
      </c>
      <c r="L946" s="6">
        <f t="shared" si="32"/>
        <v>117.5</v>
      </c>
      <c r="M946" s="8">
        <f t="shared" si="33"/>
        <v>16332.5</v>
      </c>
      <c r="N946" s="21">
        <f>(sales[[#This Row],[Price]]*sales[[#This Row],[Qty]])-(sales[[#This Row],[Discount_Amt]]*sales[[#This Row],[Qty]])</f>
        <v>15627.5</v>
      </c>
    </row>
    <row r="947" spans="2:14" hidden="1" x14ac:dyDescent="0.35">
      <c r="B947" s="7">
        <v>2024945</v>
      </c>
      <c r="C947" s="1" t="s">
        <v>24</v>
      </c>
      <c r="D947" s="1" t="s">
        <v>25</v>
      </c>
      <c r="E947" s="1" t="s">
        <v>39</v>
      </c>
      <c r="F947" s="1" t="s">
        <v>520</v>
      </c>
      <c r="G947" s="3">
        <v>45482</v>
      </c>
      <c r="H947" s="3">
        <v>45490</v>
      </c>
      <c r="I947" s="6">
        <v>90</v>
      </c>
      <c r="J947" s="1">
        <v>2</v>
      </c>
      <c r="K947" s="4">
        <v>0.05</v>
      </c>
      <c r="L947" s="6">
        <f t="shared" si="32"/>
        <v>4.5</v>
      </c>
      <c r="M947" s="8">
        <f t="shared" si="33"/>
        <v>175.5</v>
      </c>
      <c r="N947" s="21">
        <f>(sales[[#This Row],[Price]]*sales[[#This Row],[Qty]])-(sales[[#This Row],[Discount_Amt]]*sales[[#This Row],[Qty]])</f>
        <v>171</v>
      </c>
    </row>
    <row r="948" spans="2:14" hidden="1" x14ac:dyDescent="0.35">
      <c r="B948" s="7">
        <v>2024946</v>
      </c>
      <c r="C948" s="1" t="s">
        <v>4</v>
      </c>
      <c r="D948" s="1" t="s">
        <v>94</v>
      </c>
      <c r="E948" s="1" t="s">
        <v>40</v>
      </c>
      <c r="F948" s="1" t="s">
        <v>518</v>
      </c>
      <c r="G948" s="3">
        <v>45482</v>
      </c>
      <c r="H948" s="3">
        <v>45484</v>
      </c>
      <c r="I948" s="6">
        <v>280</v>
      </c>
      <c r="J948" s="1">
        <v>2</v>
      </c>
      <c r="K948" s="4">
        <v>0.05</v>
      </c>
      <c r="L948" s="6">
        <f t="shared" si="32"/>
        <v>14</v>
      </c>
      <c r="M948" s="8">
        <f t="shared" si="33"/>
        <v>546</v>
      </c>
      <c r="N948" s="21">
        <f>(sales[[#This Row],[Price]]*sales[[#This Row],[Qty]])-(sales[[#This Row],[Discount_Amt]]*sales[[#This Row],[Qty]])</f>
        <v>532</v>
      </c>
    </row>
    <row r="949" spans="2:14" hidden="1" x14ac:dyDescent="0.35">
      <c r="B949" s="7">
        <v>2024947</v>
      </c>
      <c r="C949" s="1" t="s">
        <v>5</v>
      </c>
      <c r="D949" s="1" t="s">
        <v>25</v>
      </c>
      <c r="E949" s="1" t="s">
        <v>41</v>
      </c>
      <c r="F949" s="1" t="s">
        <v>519</v>
      </c>
      <c r="G949" s="3">
        <v>45482</v>
      </c>
      <c r="H949" s="3">
        <v>45485</v>
      </c>
      <c r="I949" s="6">
        <v>70</v>
      </c>
      <c r="J949" s="1">
        <v>1</v>
      </c>
      <c r="K949" s="4">
        <v>0.05</v>
      </c>
      <c r="L949" s="6">
        <f t="shared" si="32"/>
        <v>3.5</v>
      </c>
      <c r="M949" s="8">
        <f t="shared" si="33"/>
        <v>66.5</v>
      </c>
      <c r="N949" s="21">
        <f>(sales[[#This Row],[Price]]*sales[[#This Row],[Qty]])-(sales[[#This Row],[Discount_Amt]]*sales[[#This Row],[Qty]])</f>
        <v>66.5</v>
      </c>
    </row>
    <row r="950" spans="2:14" hidden="1" x14ac:dyDescent="0.35">
      <c r="B950" s="7">
        <v>2024948</v>
      </c>
      <c r="C950" s="1" t="s">
        <v>6</v>
      </c>
      <c r="D950" s="1" t="s">
        <v>26</v>
      </c>
      <c r="E950" s="1" t="s">
        <v>42</v>
      </c>
      <c r="F950" s="1" t="s">
        <v>520</v>
      </c>
      <c r="G950" s="3">
        <v>45482</v>
      </c>
      <c r="H950" s="3">
        <v>45487</v>
      </c>
      <c r="I950" s="6">
        <v>230</v>
      </c>
      <c r="J950" s="1">
        <v>2</v>
      </c>
      <c r="K950" s="4">
        <v>0.03</v>
      </c>
      <c r="L950" s="6">
        <f t="shared" si="32"/>
        <v>6.8999999999999995</v>
      </c>
      <c r="M950" s="8">
        <f t="shared" si="33"/>
        <v>453.1</v>
      </c>
      <c r="N950" s="21">
        <f>(sales[[#This Row],[Price]]*sales[[#This Row],[Qty]])-(sales[[#This Row],[Discount_Amt]]*sales[[#This Row],[Qty]])</f>
        <v>446.2</v>
      </c>
    </row>
    <row r="951" spans="2:14" hidden="1" x14ac:dyDescent="0.35">
      <c r="B951" s="7">
        <v>2024949</v>
      </c>
      <c r="C951" s="1" t="s">
        <v>7</v>
      </c>
      <c r="D951" s="1" t="s">
        <v>27</v>
      </c>
      <c r="E951" s="1" t="s">
        <v>43</v>
      </c>
      <c r="F951" s="1" t="s">
        <v>521</v>
      </c>
      <c r="G951" s="3">
        <v>45482</v>
      </c>
      <c r="H951" s="3">
        <v>45483</v>
      </c>
      <c r="I951" s="6">
        <v>7999</v>
      </c>
      <c r="J951" s="1">
        <v>4</v>
      </c>
      <c r="K951" s="4">
        <v>0.1</v>
      </c>
      <c r="L951" s="6">
        <f t="shared" si="32"/>
        <v>799.90000000000009</v>
      </c>
      <c r="M951" s="8">
        <f t="shared" si="33"/>
        <v>31196.1</v>
      </c>
      <c r="N951" s="21">
        <f>(sales[[#This Row],[Price]]*sales[[#This Row],[Qty]])-(sales[[#This Row],[Discount_Amt]]*sales[[#This Row],[Qty]])</f>
        <v>28796.400000000001</v>
      </c>
    </row>
    <row r="952" spans="2:14" x14ac:dyDescent="0.35">
      <c r="B952" s="7">
        <v>2024950</v>
      </c>
      <c r="C952" s="1" t="s">
        <v>10</v>
      </c>
      <c r="D952" s="1" t="s">
        <v>28</v>
      </c>
      <c r="E952" s="1" t="s">
        <v>44</v>
      </c>
      <c r="F952" s="1" t="s">
        <v>518</v>
      </c>
      <c r="G952" s="3">
        <v>45482</v>
      </c>
      <c r="H952" s="3">
        <v>45490</v>
      </c>
      <c r="I952" s="6">
        <v>850</v>
      </c>
      <c r="J952" s="1">
        <v>3</v>
      </c>
      <c r="K952" s="4">
        <v>0.05</v>
      </c>
      <c r="L952" s="6">
        <f t="shared" si="32"/>
        <v>42.5</v>
      </c>
      <c r="M952" s="8">
        <f t="shared" si="33"/>
        <v>2507.5</v>
      </c>
      <c r="N952" s="21">
        <f>(sales[[#This Row],[Price]]*sales[[#This Row],[Qty]])-(sales[[#This Row],[Discount_Amt]]*sales[[#This Row],[Qty]])</f>
        <v>2422.5</v>
      </c>
    </row>
    <row r="953" spans="2:14" hidden="1" x14ac:dyDescent="0.35">
      <c r="B953" s="7">
        <v>2024951</v>
      </c>
      <c r="C953" s="1" t="s">
        <v>8</v>
      </c>
      <c r="D953" s="1" t="s">
        <v>29</v>
      </c>
      <c r="E953" s="1" t="s">
        <v>45</v>
      </c>
      <c r="F953" s="1" t="s">
        <v>518</v>
      </c>
      <c r="G953" s="3">
        <v>45482</v>
      </c>
      <c r="H953" s="3">
        <v>45484</v>
      </c>
      <c r="I953" s="6">
        <v>65000</v>
      </c>
      <c r="J953" s="1">
        <v>2</v>
      </c>
      <c r="K953" s="4">
        <v>0.05</v>
      </c>
      <c r="L953" s="6">
        <f t="shared" si="32"/>
        <v>3250</v>
      </c>
      <c r="M953" s="8">
        <f t="shared" si="33"/>
        <v>126750</v>
      </c>
      <c r="N953" s="21">
        <f>(sales[[#This Row],[Price]]*sales[[#This Row],[Qty]])-(sales[[#This Row],[Discount_Amt]]*sales[[#This Row],[Qty]])</f>
        <v>123500</v>
      </c>
    </row>
    <row r="954" spans="2:14" hidden="1" x14ac:dyDescent="0.35">
      <c r="B954" s="7">
        <v>2024952</v>
      </c>
      <c r="C954" s="1" t="s">
        <v>9</v>
      </c>
      <c r="D954" s="1" t="s">
        <v>25</v>
      </c>
      <c r="E954" s="1" t="s">
        <v>46</v>
      </c>
      <c r="F954" s="1" t="s">
        <v>519</v>
      </c>
      <c r="G954" s="3">
        <v>45482</v>
      </c>
      <c r="H954" s="3">
        <v>45485</v>
      </c>
      <c r="I954" s="6">
        <v>450</v>
      </c>
      <c r="J954" s="1">
        <v>1</v>
      </c>
      <c r="K954" s="4">
        <v>0.02</v>
      </c>
      <c r="L954" s="6">
        <f t="shared" si="32"/>
        <v>9</v>
      </c>
      <c r="M954" s="8">
        <f t="shared" si="33"/>
        <v>441</v>
      </c>
      <c r="N954" s="21">
        <f>(sales[[#This Row],[Price]]*sales[[#This Row],[Qty]])-(sales[[#This Row],[Discount_Amt]]*sales[[#This Row],[Qty]])</f>
        <v>441</v>
      </c>
    </row>
    <row r="955" spans="2:14" x14ac:dyDescent="0.35">
      <c r="B955" s="7">
        <v>2024953</v>
      </c>
      <c r="C955" s="1" t="s">
        <v>11</v>
      </c>
      <c r="D955" s="1" t="s">
        <v>30</v>
      </c>
      <c r="E955" s="1" t="s">
        <v>47</v>
      </c>
      <c r="F955" s="1" t="s">
        <v>521</v>
      </c>
      <c r="G955" s="3">
        <v>45482</v>
      </c>
      <c r="H955" s="3">
        <v>45487</v>
      </c>
      <c r="I955" s="6">
        <v>1299</v>
      </c>
      <c r="J955" s="1">
        <v>1</v>
      </c>
      <c r="K955" s="4">
        <v>0.06</v>
      </c>
      <c r="L955" s="6">
        <f t="shared" si="32"/>
        <v>77.94</v>
      </c>
      <c r="M955" s="8">
        <f t="shared" si="33"/>
        <v>1221.06</v>
      </c>
      <c r="N955" s="21">
        <f>(sales[[#This Row],[Price]]*sales[[#This Row],[Qty]])-(sales[[#This Row],[Discount_Amt]]*sales[[#This Row],[Qty]])</f>
        <v>1221.06</v>
      </c>
    </row>
    <row r="956" spans="2:14" x14ac:dyDescent="0.35">
      <c r="B956" s="7">
        <v>2024954</v>
      </c>
      <c r="C956" s="1" t="s">
        <v>12</v>
      </c>
      <c r="D956" s="1" t="s">
        <v>27</v>
      </c>
      <c r="E956" s="1" t="s">
        <v>48</v>
      </c>
      <c r="F956" s="1" t="s">
        <v>520</v>
      </c>
      <c r="G956" s="3">
        <v>45482</v>
      </c>
      <c r="H956" s="3">
        <v>45483</v>
      </c>
      <c r="I956" s="6">
        <v>1700</v>
      </c>
      <c r="J956" s="1">
        <v>2</v>
      </c>
      <c r="K956" s="4">
        <v>0.15</v>
      </c>
      <c r="L956" s="6">
        <f t="shared" si="32"/>
        <v>255</v>
      </c>
      <c r="M956" s="8">
        <f t="shared" si="33"/>
        <v>3145</v>
      </c>
      <c r="N956" s="21">
        <f>(sales[[#This Row],[Price]]*sales[[#This Row],[Qty]])-(sales[[#This Row],[Discount_Amt]]*sales[[#This Row],[Qty]])</f>
        <v>2890</v>
      </c>
    </row>
    <row r="957" spans="2:14" hidden="1" x14ac:dyDescent="0.35">
      <c r="B957" s="7">
        <v>2024955</v>
      </c>
      <c r="C957" s="1" t="s">
        <v>13</v>
      </c>
      <c r="D957" s="1" t="s">
        <v>28</v>
      </c>
      <c r="E957" s="1" t="s">
        <v>49</v>
      </c>
      <c r="F957" s="1" t="s">
        <v>518</v>
      </c>
      <c r="G957" s="3">
        <v>45482</v>
      </c>
      <c r="H957" s="3">
        <v>45490</v>
      </c>
      <c r="I957" s="6">
        <v>55000</v>
      </c>
      <c r="J957" s="1">
        <v>1</v>
      </c>
      <c r="K957" s="4">
        <v>0.02</v>
      </c>
      <c r="L957" s="6">
        <f t="shared" si="32"/>
        <v>1100</v>
      </c>
      <c r="M957" s="8">
        <f t="shared" si="33"/>
        <v>53900</v>
      </c>
      <c r="N957" s="21">
        <f>(sales[[#This Row],[Price]]*sales[[#This Row],[Qty]])-(sales[[#This Row],[Discount_Amt]]*sales[[#This Row],[Qty]])</f>
        <v>53900</v>
      </c>
    </row>
    <row r="958" spans="2:14" hidden="1" x14ac:dyDescent="0.35">
      <c r="B958" s="7">
        <v>2024956</v>
      </c>
      <c r="C958" s="1" t="s">
        <v>14</v>
      </c>
      <c r="D958" s="1" t="s">
        <v>29</v>
      </c>
      <c r="E958" s="1" t="s">
        <v>50</v>
      </c>
      <c r="F958" s="1" t="s">
        <v>519</v>
      </c>
      <c r="G958" s="3">
        <v>45482</v>
      </c>
      <c r="H958" s="3">
        <v>45484</v>
      </c>
      <c r="I958" s="6">
        <v>57999</v>
      </c>
      <c r="J958" s="1">
        <v>3</v>
      </c>
      <c r="K958" s="4">
        <v>0.02</v>
      </c>
      <c r="L958" s="6">
        <f t="shared" si="32"/>
        <v>1159.98</v>
      </c>
      <c r="M958" s="8">
        <f t="shared" si="33"/>
        <v>172837.02</v>
      </c>
      <c r="N958" s="21">
        <f>(sales[[#This Row],[Price]]*sales[[#This Row],[Qty]])-(sales[[#This Row],[Discount_Amt]]*sales[[#This Row],[Qty]])</f>
        <v>170517.06</v>
      </c>
    </row>
    <row r="959" spans="2:14" hidden="1" x14ac:dyDescent="0.35">
      <c r="B959" s="7">
        <v>2024957</v>
      </c>
      <c r="C959" s="1" t="s">
        <v>15</v>
      </c>
      <c r="D959" s="1" t="s">
        <v>25</v>
      </c>
      <c r="E959" s="1" t="s">
        <v>51</v>
      </c>
      <c r="F959" s="1" t="s">
        <v>520</v>
      </c>
      <c r="G959" s="3">
        <v>45482</v>
      </c>
      <c r="H959" s="3">
        <v>45485</v>
      </c>
      <c r="I959" s="6">
        <v>1399</v>
      </c>
      <c r="J959" s="1">
        <v>2</v>
      </c>
      <c r="K959" s="4">
        <v>0.02</v>
      </c>
      <c r="L959" s="6">
        <f t="shared" si="32"/>
        <v>27.98</v>
      </c>
      <c r="M959" s="8">
        <f t="shared" si="33"/>
        <v>2770.02</v>
      </c>
      <c r="N959" s="21">
        <f>(sales[[#This Row],[Price]]*sales[[#This Row],[Qty]])-(sales[[#This Row],[Discount_Amt]]*sales[[#This Row],[Qty]])</f>
        <v>2742.04</v>
      </c>
    </row>
    <row r="960" spans="2:14" hidden="1" x14ac:dyDescent="0.35">
      <c r="B960" s="7">
        <v>2024958</v>
      </c>
      <c r="C960" s="1" t="s">
        <v>16</v>
      </c>
      <c r="D960" s="1" t="s">
        <v>26</v>
      </c>
      <c r="E960" s="1" t="s">
        <v>506</v>
      </c>
      <c r="F960" s="1" t="s">
        <v>521</v>
      </c>
      <c r="G960" s="3">
        <v>45482</v>
      </c>
      <c r="H960" s="3">
        <v>45487</v>
      </c>
      <c r="I960" s="6">
        <v>999</v>
      </c>
      <c r="J960" s="1">
        <v>1</v>
      </c>
      <c r="K960" s="4">
        <v>0.02</v>
      </c>
      <c r="L960" s="6">
        <f t="shared" si="32"/>
        <v>19.98</v>
      </c>
      <c r="M960" s="8">
        <f t="shared" si="33"/>
        <v>979.02</v>
      </c>
      <c r="N960" s="21">
        <f>(sales[[#This Row],[Price]]*sales[[#This Row],[Qty]])-(sales[[#This Row],[Discount_Amt]]*sales[[#This Row],[Qty]])</f>
        <v>979.02</v>
      </c>
    </row>
    <row r="961" spans="2:14" x14ac:dyDescent="0.35">
      <c r="B961" s="7">
        <v>2024959</v>
      </c>
      <c r="C961" s="1" t="s">
        <v>17</v>
      </c>
      <c r="D961" s="1" t="s">
        <v>27</v>
      </c>
      <c r="E961" s="1" t="s">
        <v>507</v>
      </c>
      <c r="F961" s="1" t="s">
        <v>518</v>
      </c>
      <c r="G961" s="3">
        <v>45482</v>
      </c>
      <c r="H961" s="3">
        <v>45483</v>
      </c>
      <c r="I961" s="6">
        <v>2099</v>
      </c>
      <c r="J961" s="1">
        <v>2</v>
      </c>
      <c r="K961" s="4">
        <v>0.02</v>
      </c>
      <c r="L961" s="6">
        <f t="shared" si="32"/>
        <v>41.980000000000004</v>
      </c>
      <c r="M961" s="8">
        <f t="shared" si="33"/>
        <v>4156.0200000000004</v>
      </c>
      <c r="N961" s="21">
        <f>(sales[[#This Row],[Price]]*sales[[#This Row],[Qty]])-(sales[[#This Row],[Discount_Amt]]*sales[[#This Row],[Qty]])</f>
        <v>4114.04</v>
      </c>
    </row>
    <row r="962" spans="2:14" hidden="1" x14ac:dyDescent="0.35">
      <c r="B962" s="7">
        <v>2024960</v>
      </c>
      <c r="C962" s="1" t="s">
        <v>18</v>
      </c>
      <c r="D962" s="1" t="s">
        <v>28</v>
      </c>
      <c r="E962" s="1" t="s">
        <v>508</v>
      </c>
      <c r="F962" s="1" t="s">
        <v>518</v>
      </c>
      <c r="G962" s="3">
        <v>45482</v>
      </c>
      <c r="H962" s="3">
        <v>45490</v>
      </c>
      <c r="I962" s="6">
        <v>11000</v>
      </c>
      <c r="J962" s="1">
        <v>1</v>
      </c>
      <c r="K962" s="4">
        <v>0.02</v>
      </c>
      <c r="L962" s="6">
        <f t="shared" si="32"/>
        <v>220</v>
      </c>
      <c r="M962" s="8">
        <f t="shared" si="33"/>
        <v>10780</v>
      </c>
      <c r="N962" s="21">
        <f>(sales[[#This Row],[Price]]*sales[[#This Row],[Qty]])-(sales[[#This Row],[Discount_Amt]]*sales[[#This Row],[Qty]])</f>
        <v>10780</v>
      </c>
    </row>
    <row r="963" spans="2:14" hidden="1" x14ac:dyDescent="0.35">
      <c r="B963" s="7">
        <v>2024961</v>
      </c>
      <c r="C963" s="1" t="s">
        <v>19</v>
      </c>
      <c r="D963" s="1" t="s">
        <v>29</v>
      </c>
      <c r="E963" s="1" t="s">
        <v>31</v>
      </c>
      <c r="F963" s="1" t="s">
        <v>519</v>
      </c>
      <c r="G963" s="3">
        <v>45482</v>
      </c>
      <c r="H963" s="3">
        <v>45484</v>
      </c>
      <c r="I963" s="6">
        <v>800</v>
      </c>
      <c r="J963" s="1">
        <v>2</v>
      </c>
      <c r="K963" s="4">
        <v>0.02</v>
      </c>
      <c r="L963" s="6">
        <f t="shared" si="32"/>
        <v>16</v>
      </c>
      <c r="M963" s="8">
        <f t="shared" si="33"/>
        <v>1584</v>
      </c>
      <c r="N963" s="21">
        <f>(sales[[#This Row],[Price]]*sales[[#This Row],[Qty]])-(sales[[#This Row],[Discount_Amt]]*sales[[#This Row],[Qty]])</f>
        <v>1568</v>
      </c>
    </row>
    <row r="964" spans="2:14" hidden="1" x14ac:dyDescent="0.35">
      <c r="B964" s="7">
        <v>2024962</v>
      </c>
      <c r="C964" s="1" t="s">
        <v>20</v>
      </c>
      <c r="D964" s="1" t="s">
        <v>25</v>
      </c>
      <c r="E964" s="1" t="s">
        <v>32</v>
      </c>
      <c r="F964" s="1" t="s">
        <v>521</v>
      </c>
      <c r="G964" s="3">
        <v>45482</v>
      </c>
      <c r="H964" s="3">
        <v>45485</v>
      </c>
      <c r="I964" s="6">
        <v>5500</v>
      </c>
      <c r="J964" s="1">
        <v>3</v>
      </c>
      <c r="K964" s="4">
        <v>0.02</v>
      </c>
      <c r="L964" s="6">
        <f t="shared" si="32"/>
        <v>110</v>
      </c>
      <c r="M964" s="8">
        <f t="shared" si="33"/>
        <v>16390</v>
      </c>
      <c r="N964" s="21">
        <f>(sales[[#This Row],[Price]]*sales[[#This Row],[Qty]])-(sales[[#This Row],[Discount_Amt]]*sales[[#This Row],[Qty]])</f>
        <v>16170</v>
      </c>
    </row>
    <row r="965" spans="2:14" hidden="1" x14ac:dyDescent="0.35">
      <c r="B965" s="7">
        <v>2024963</v>
      </c>
      <c r="C965" s="1" t="s">
        <v>21</v>
      </c>
      <c r="D965" s="1" t="s">
        <v>26</v>
      </c>
      <c r="E965" s="1" t="s">
        <v>38</v>
      </c>
      <c r="F965" s="1" t="s">
        <v>520</v>
      </c>
      <c r="G965" s="3">
        <v>45482</v>
      </c>
      <c r="H965" s="3">
        <v>45487</v>
      </c>
      <c r="I965" s="6">
        <v>1350</v>
      </c>
      <c r="J965" s="1">
        <v>2</v>
      </c>
      <c r="K965" s="4">
        <v>7.0000000000000007E-2</v>
      </c>
      <c r="L965" s="6">
        <f t="shared" si="32"/>
        <v>94.500000000000014</v>
      </c>
      <c r="M965" s="8">
        <f t="shared" si="33"/>
        <v>2605.5</v>
      </c>
      <c r="N965" s="21">
        <f>(sales[[#This Row],[Price]]*sales[[#This Row],[Qty]])-(sales[[#This Row],[Discount_Amt]]*sales[[#This Row],[Qty]])</f>
        <v>2511</v>
      </c>
    </row>
    <row r="966" spans="2:14" hidden="1" x14ac:dyDescent="0.35">
      <c r="B966" s="7">
        <v>2024964</v>
      </c>
      <c r="C966" s="1" t="s">
        <v>22</v>
      </c>
      <c r="D966" s="1" t="s">
        <v>27</v>
      </c>
      <c r="E966" s="1" t="s">
        <v>33</v>
      </c>
      <c r="F966" s="1" t="s">
        <v>518</v>
      </c>
      <c r="G966" s="3">
        <v>45482</v>
      </c>
      <c r="H966" s="3">
        <v>45483</v>
      </c>
      <c r="I966" s="6">
        <v>4500</v>
      </c>
      <c r="J966" s="1">
        <v>7</v>
      </c>
      <c r="K966" s="4">
        <v>0.03</v>
      </c>
      <c r="L966" s="6">
        <f t="shared" si="32"/>
        <v>135</v>
      </c>
      <c r="M966" s="8">
        <f t="shared" si="33"/>
        <v>31365</v>
      </c>
      <c r="N966" s="21">
        <f>(sales[[#This Row],[Price]]*sales[[#This Row],[Qty]])-(sales[[#This Row],[Discount_Amt]]*sales[[#This Row],[Qty]])</f>
        <v>30555</v>
      </c>
    </row>
    <row r="967" spans="2:14" hidden="1" x14ac:dyDescent="0.35">
      <c r="B967" s="7">
        <v>2024965</v>
      </c>
      <c r="C967" s="1" t="s">
        <v>23</v>
      </c>
      <c r="D967" s="1" t="s">
        <v>28</v>
      </c>
      <c r="E967" s="1" t="s">
        <v>34</v>
      </c>
      <c r="F967" s="1" t="s">
        <v>519</v>
      </c>
      <c r="G967" s="3">
        <v>45482</v>
      </c>
      <c r="H967" s="3">
        <v>45490</v>
      </c>
      <c r="I967" s="6">
        <v>2350</v>
      </c>
      <c r="J967" s="1">
        <v>2</v>
      </c>
      <c r="K967" s="4">
        <v>0.08</v>
      </c>
      <c r="L967" s="6">
        <f t="shared" si="32"/>
        <v>188</v>
      </c>
      <c r="M967" s="8">
        <f t="shared" si="33"/>
        <v>4512</v>
      </c>
      <c r="N967" s="21">
        <f>(sales[[#This Row],[Price]]*sales[[#This Row],[Qty]])-(sales[[#This Row],[Discount_Amt]]*sales[[#This Row],[Qty]])</f>
        <v>4324</v>
      </c>
    </row>
    <row r="968" spans="2:14" hidden="1" x14ac:dyDescent="0.35">
      <c r="B968" s="7">
        <v>2024966</v>
      </c>
      <c r="C968" s="1" t="s">
        <v>24</v>
      </c>
      <c r="D968" s="1" t="s">
        <v>29</v>
      </c>
      <c r="E968" s="1" t="s">
        <v>35</v>
      </c>
      <c r="F968" s="1" t="s">
        <v>520</v>
      </c>
      <c r="G968" s="3">
        <v>45482</v>
      </c>
      <c r="H968" s="3">
        <v>45484</v>
      </c>
      <c r="I968" s="6">
        <v>90</v>
      </c>
      <c r="J968" s="1">
        <v>1</v>
      </c>
      <c r="K968" s="4">
        <v>0.05</v>
      </c>
      <c r="L968" s="6">
        <f t="shared" si="32"/>
        <v>4.5</v>
      </c>
      <c r="M968" s="8">
        <f t="shared" si="33"/>
        <v>85.5</v>
      </c>
      <c r="N968" s="21">
        <f>(sales[[#This Row],[Price]]*sales[[#This Row],[Qty]])-(sales[[#This Row],[Discount_Amt]]*sales[[#This Row],[Qty]])</f>
        <v>85.5</v>
      </c>
    </row>
    <row r="969" spans="2:14" hidden="1" x14ac:dyDescent="0.35">
      <c r="B969" s="7">
        <v>2024967</v>
      </c>
      <c r="C969" s="1" t="s">
        <v>4</v>
      </c>
      <c r="D969" s="1" t="s">
        <v>25</v>
      </c>
      <c r="E969" s="1" t="s">
        <v>36</v>
      </c>
      <c r="F969" s="1" t="s">
        <v>521</v>
      </c>
      <c r="G969" s="3">
        <v>45482</v>
      </c>
      <c r="H969" s="3">
        <v>45485</v>
      </c>
      <c r="I969" s="6">
        <v>280</v>
      </c>
      <c r="J969" s="1">
        <v>1</v>
      </c>
      <c r="K969" s="4">
        <v>0.05</v>
      </c>
      <c r="L969" s="6">
        <f t="shared" si="32"/>
        <v>14</v>
      </c>
      <c r="M969" s="8">
        <f t="shared" si="33"/>
        <v>266</v>
      </c>
      <c r="N969" s="21">
        <f>(sales[[#This Row],[Price]]*sales[[#This Row],[Qty]])-(sales[[#This Row],[Discount_Amt]]*sales[[#This Row],[Qty]])</f>
        <v>266</v>
      </c>
    </row>
    <row r="970" spans="2:14" hidden="1" x14ac:dyDescent="0.35">
      <c r="B970" s="7">
        <v>2024968</v>
      </c>
      <c r="C970" s="1" t="s">
        <v>5</v>
      </c>
      <c r="D970" s="1" t="s">
        <v>95</v>
      </c>
      <c r="E970" s="1" t="s">
        <v>37</v>
      </c>
      <c r="F970" s="1" t="s">
        <v>518</v>
      </c>
      <c r="G970" s="3">
        <v>45482</v>
      </c>
      <c r="H970" s="3">
        <v>45487</v>
      </c>
      <c r="I970" s="6">
        <v>70</v>
      </c>
      <c r="J970" s="1">
        <v>1</v>
      </c>
      <c r="K970" s="4">
        <v>0.05</v>
      </c>
      <c r="L970" s="6">
        <f t="shared" si="32"/>
        <v>3.5</v>
      </c>
      <c r="M970" s="8">
        <f t="shared" si="33"/>
        <v>66.5</v>
      </c>
      <c r="N970" s="21">
        <f>(sales[[#This Row],[Price]]*sales[[#This Row],[Qty]])-(sales[[#This Row],[Discount_Amt]]*sales[[#This Row],[Qty]])</f>
        <v>66.5</v>
      </c>
    </row>
    <row r="971" spans="2:14" hidden="1" x14ac:dyDescent="0.35">
      <c r="B971" s="7">
        <v>2024969</v>
      </c>
      <c r="C971" s="1" t="s">
        <v>6</v>
      </c>
      <c r="D971" s="1" t="s">
        <v>25</v>
      </c>
      <c r="E971" s="1" t="s">
        <v>39</v>
      </c>
      <c r="F971" s="1" t="s">
        <v>518</v>
      </c>
      <c r="G971" s="3">
        <v>45482</v>
      </c>
      <c r="H971" s="3">
        <v>45483</v>
      </c>
      <c r="I971" s="6">
        <v>230</v>
      </c>
      <c r="J971" s="1">
        <v>2</v>
      </c>
      <c r="K971" s="4">
        <v>0.05</v>
      </c>
      <c r="L971" s="6">
        <f t="shared" si="32"/>
        <v>11.5</v>
      </c>
      <c r="M971" s="8">
        <f t="shared" si="33"/>
        <v>448.5</v>
      </c>
      <c r="N971" s="21">
        <f>(sales[[#This Row],[Price]]*sales[[#This Row],[Qty]])-(sales[[#This Row],[Discount_Amt]]*sales[[#This Row],[Qty]])</f>
        <v>437</v>
      </c>
    </row>
    <row r="972" spans="2:14" hidden="1" x14ac:dyDescent="0.35">
      <c r="B972" s="7">
        <v>2024970</v>
      </c>
      <c r="C972" s="1" t="s">
        <v>7</v>
      </c>
      <c r="D972" s="1" t="s">
        <v>26</v>
      </c>
      <c r="E972" s="1" t="s">
        <v>40</v>
      </c>
      <c r="F972" s="1" t="s">
        <v>519</v>
      </c>
      <c r="G972" s="3">
        <v>45482</v>
      </c>
      <c r="H972" s="3">
        <v>45490</v>
      </c>
      <c r="I972" s="6">
        <v>7999</v>
      </c>
      <c r="J972" s="1">
        <v>1</v>
      </c>
      <c r="K972" s="4">
        <v>0.03</v>
      </c>
      <c r="L972" s="6">
        <f t="shared" si="32"/>
        <v>239.97</v>
      </c>
      <c r="M972" s="8">
        <f t="shared" si="33"/>
        <v>7759.03</v>
      </c>
      <c r="N972" s="21">
        <f>(sales[[#This Row],[Price]]*sales[[#This Row],[Qty]])-(sales[[#This Row],[Discount_Amt]]*sales[[#This Row],[Qty]])</f>
        <v>7759.03</v>
      </c>
    </row>
    <row r="973" spans="2:14" x14ac:dyDescent="0.35">
      <c r="B973" s="7">
        <v>2024971</v>
      </c>
      <c r="C973" s="1" t="s">
        <v>10</v>
      </c>
      <c r="D973" s="1" t="s">
        <v>27</v>
      </c>
      <c r="E973" s="1" t="s">
        <v>41</v>
      </c>
      <c r="F973" s="1" t="s">
        <v>521</v>
      </c>
      <c r="G973" s="3">
        <v>45482</v>
      </c>
      <c r="H973" s="3">
        <v>45484</v>
      </c>
      <c r="I973" s="6">
        <v>850</v>
      </c>
      <c r="J973" s="1">
        <v>2</v>
      </c>
      <c r="K973" s="4">
        <v>0.1</v>
      </c>
      <c r="L973" s="6">
        <f t="shared" si="32"/>
        <v>85</v>
      </c>
      <c r="M973" s="8">
        <f t="shared" si="33"/>
        <v>1615</v>
      </c>
      <c r="N973" s="21">
        <f>(sales[[#This Row],[Price]]*sales[[#This Row],[Qty]])-(sales[[#This Row],[Discount_Amt]]*sales[[#This Row],[Qty]])</f>
        <v>1530</v>
      </c>
    </row>
    <row r="974" spans="2:14" hidden="1" x14ac:dyDescent="0.35">
      <c r="B974" s="7">
        <v>2024972</v>
      </c>
      <c r="C974" s="1" t="s">
        <v>8</v>
      </c>
      <c r="D974" s="1" t="s">
        <v>28</v>
      </c>
      <c r="E974" s="1" t="s">
        <v>42</v>
      </c>
      <c r="F974" s="1" t="s">
        <v>520</v>
      </c>
      <c r="G974" s="3">
        <v>45482</v>
      </c>
      <c r="H974" s="3">
        <v>45485</v>
      </c>
      <c r="I974" s="6">
        <v>65000</v>
      </c>
      <c r="J974" s="1">
        <v>7</v>
      </c>
      <c r="K974" s="4">
        <v>0.05</v>
      </c>
      <c r="L974" s="6">
        <f t="shared" si="32"/>
        <v>3250</v>
      </c>
      <c r="M974" s="8">
        <f t="shared" si="33"/>
        <v>451750</v>
      </c>
      <c r="N974" s="21">
        <f>(sales[[#This Row],[Price]]*sales[[#This Row],[Qty]])-(sales[[#This Row],[Discount_Amt]]*sales[[#This Row],[Qty]])</f>
        <v>432250</v>
      </c>
    </row>
    <row r="975" spans="2:14" hidden="1" x14ac:dyDescent="0.35">
      <c r="B975" s="7">
        <v>2024973</v>
      </c>
      <c r="C975" s="1" t="s">
        <v>9</v>
      </c>
      <c r="D975" s="1" t="s">
        <v>29</v>
      </c>
      <c r="E975" s="1" t="s">
        <v>43</v>
      </c>
      <c r="F975" s="1" t="s">
        <v>518</v>
      </c>
      <c r="G975" s="3">
        <v>45482</v>
      </c>
      <c r="H975" s="3">
        <v>45487</v>
      </c>
      <c r="I975" s="6">
        <v>450</v>
      </c>
      <c r="J975" s="1">
        <v>2</v>
      </c>
      <c r="K975" s="4">
        <v>0.05</v>
      </c>
      <c r="L975" s="6">
        <f t="shared" si="32"/>
        <v>22.5</v>
      </c>
      <c r="M975" s="8">
        <f t="shared" si="33"/>
        <v>877.5</v>
      </c>
      <c r="N975" s="21">
        <f>(sales[[#This Row],[Price]]*sales[[#This Row],[Qty]])-(sales[[#This Row],[Discount_Amt]]*sales[[#This Row],[Qty]])</f>
        <v>855</v>
      </c>
    </row>
    <row r="976" spans="2:14" x14ac:dyDescent="0.35">
      <c r="B976" s="7">
        <v>2024974</v>
      </c>
      <c r="C976" s="1" t="s">
        <v>11</v>
      </c>
      <c r="D976" s="1" t="s">
        <v>25</v>
      </c>
      <c r="E976" s="1" t="s">
        <v>44</v>
      </c>
      <c r="F976" s="1" t="s">
        <v>519</v>
      </c>
      <c r="G976" s="3">
        <v>45482</v>
      </c>
      <c r="H976" s="3">
        <v>45483</v>
      </c>
      <c r="I976" s="6">
        <v>1299</v>
      </c>
      <c r="J976" s="1">
        <v>2</v>
      </c>
      <c r="K976" s="4">
        <v>0.02</v>
      </c>
      <c r="L976" s="6">
        <f t="shared" si="32"/>
        <v>25.98</v>
      </c>
      <c r="M976" s="8">
        <f t="shared" si="33"/>
        <v>2572.02</v>
      </c>
      <c r="N976" s="21">
        <f>(sales[[#This Row],[Price]]*sales[[#This Row],[Qty]])-(sales[[#This Row],[Discount_Amt]]*sales[[#This Row],[Qty]])</f>
        <v>2546.04</v>
      </c>
    </row>
    <row r="977" spans="2:14" x14ac:dyDescent="0.35">
      <c r="B977" s="7">
        <v>2024975</v>
      </c>
      <c r="C977" s="1" t="s">
        <v>12</v>
      </c>
      <c r="D977" s="1" t="s">
        <v>30</v>
      </c>
      <c r="E977" s="1" t="s">
        <v>45</v>
      </c>
      <c r="F977" s="1" t="s">
        <v>520</v>
      </c>
      <c r="G977" s="3">
        <v>45482</v>
      </c>
      <c r="H977" s="3">
        <v>45490</v>
      </c>
      <c r="I977" s="6">
        <v>1700</v>
      </c>
      <c r="J977" s="1">
        <v>1</v>
      </c>
      <c r="K977" s="4">
        <v>0.06</v>
      </c>
      <c r="L977" s="6">
        <f t="shared" si="32"/>
        <v>102</v>
      </c>
      <c r="M977" s="8">
        <f t="shared" si="33"/>
        <v>1598</v>
      </c>
      <c r="N977" s="21">
        <f>(sales[[#This Row],[Price]]*sales[[#This Row],[Qty]])-(sales[[#This Row],[Discount_Amt]]*sales[[#This Row],[Qty]])</f>
        <v>1598</v>
      </c>
    </row>
    <row r="978" spans="2:14" hidden="1" x14ac:dyDescent="0.35">
      <c r="B978" s="7">
        <v>2024976</v>
      </c>
      <c r="C978" s="1" t="s">
        <v>13</v>
      </c>
      <c r="D978" s="1" t="s">
        <v>27</v>
      </c>
      <c r="E978" s="1" t="s">
        <v>46</v>
      </c>
      <c r="F978" s="1" t="s">
        <v>521</v>
      </c>
      <c r="G978" s="3">
        <v>45482</v>
      </c>
      <c r="H978" s="3">
        <v>45484</v>
      </c>
      <c r="I978" s="6">
        <v>55000</v>
      </c>
      <c r="J978" s="1">
        <v>2</v>
      </c>
      <c r="K978" s="4">
        <v>0.15</v>
      </c>
      <c r="L978" s="6">
        <f t="shared" si="32"/>
        <v>8250</v>
      </c>
      <c r="M978" s="8">
        <f t="shared" si="33"/>
        <v>101750</v>
      </c>
      <c r="N978" s="21">
        <f>(sales[[#This Row],[Price]]*sales[[#This Row],[Qty]])-(sales[[#This Row],[Discount_Amt]]*sales[[#This Row],[Qty]])</f>
        <v>93500</v>
      </c>
    </row>
    <row r="979" spans="2:14" hidden="1" x14ac:dyDescent="0.35">
      <c r="B979" s="7">
        <v>2024977</v>
      </c>
      <c r="C979" s="1" t="s">
        <v>14</v>
      </c>
      <c r="D979" s="1" t="s">
        <v>28</v>
      </c>
      <c r="E979" s="1" t="s">
        <v>47</v>
      </c>
      <c r="F979" s="1" t="s">
        <v>518</v>
      </c>
      <c r="G979" s="3">
        <v>45482</v>
      </c>
      <c r="H979" s="3">
        <v>45485</v>
      </c>
      <c r="I979" s="6">
        <v>57999</v>
      </c>
      <c r="J979" s="1">
        <v>4</v>
      </c>
      <c r="K979" s="4">
        <v>0.02</v>
      </c>
      <c r="L979" s="6">
        <f t="shared" si="32"/>
        <v>1159.98</v>
      </c>
      <c r="M979" s="8">
        <f t="shared" si="33"/>
        <v>230836.02</v>
      </c>
      <c r="N979" s="21">
        <f>(sales[[#This Row],[Price]]*sales[[#This Row],[Qty]])-(sales[[#This Row],[Discount_Amt]]*sales[[#This Row],[Qty]])</f>
        <v>227356.08</v>
      </c>
    </row>
    <row r="980" spans="2:14" hidden="1" x14ac:dyDescent="0.35">
      <c r="B980" s="7">
        <v>2024978</v>
      </c>
      <c r="C980" s="1" t="s">
        <v>15</v>
      </c>
      <c r="D980" s="1" t="s">
        <v>29</v>
      </c>
      <c r="E980" s="1" t="s">
        <v>48</v>
      </c>
      <c r="F980" s="1" t="s">
        <v>518</v>
      </c>
      <c r="G980" s="3">
        <v>45482</v>
      </c>
      <c r="H980" s="3">
        <v>45487</v>
      </c>
      <c r="I980" s="6">
        <v>1399</v>
      </c>
      <c r="J980" s="1">
        <v>3</v>
      </c>
      <c r="K980" s="4">
        <v>0.02</v>
      </c>
      <c r="L980" s="6">
        <f t="shared" si="32"/>
        <v>27.98</v>
      </c>
      <c r="M980" s="8">
        <f t="shared" si="33"/>
        <v>4169.0200000000004</v>
      </c>
      <c r="N980" s="21">
        <f>(sales[[#This Row],[Price]]*sales[[#This Row],[Qty]])-(sales[[#This Row],[Discount_Amt]]*sales[[#This Row],[Qty]])</f>
        <v>4113.0600000000004</v>
      </c>
    </row>
    <row r="981" spans="2:14" hidden="1" x14ac:dyDescent="0.35">
      <c r="B981" s="7">
        <v>2024979</v>
      </c>
      <c r="C981" s="1" t="s">
        <v>16</v>
      </c>
      <c r="D981" s="1" t="s">
        <v>25</v>
      </c>
      <c r="E981" s="1" t="s">
        <v>49</v>
      </c>
      <c r="F981" s="1" t="s">
        <v>519</v>
      </c>
      <c r="G981" s="3">
        <v>45482</v>
      </c>
      <c r="H981" s="3">
        <v>45483</v>
      </c>
      <c r="I981" s="6">
        <v>999</v>
      </c>
      <c r="J981" s="1">
        <v>2</v>
      </c>
      <c r="K981" s="4">
        <v>0.02</v>
      </c>
      <c r="L981" s="6">
        <f t="shared" si="32"/>
        <v>19.98</v>
      </c>
      <c r="M981" s="8">
        <f t="shared" si="33"/>
        <v>1978.02</v>
      </c>
      <c r="N981" s="21">
        <f>(sales[[#This Row],[Price]]*sales[[#This Row],[Qty]])-(sales[[#This Row],[Discount_Amt]]*sales[[#This Row],[Qty]])</f>
        <v>1958.04</v>
      </c>
    </row>
    <row r="982" spans="2:14" x14ac:dyDescent="0.35">
      <c r="B982" s="7">
        <v>2024980</v>
      </c>
      <c r="C982" s="1" t="s">
        <v>17</v>
      </c>
      <c r="D982" s="1" t="s">
        <v>26</v>
      </c>
      <c r="E982" s="1" t="s">
        <v>50</v>
      </c>
      <c r="F982" s="1" t="s">
        <v>521</v>
      </c>
      <c r="G982" s="3">
        <v>45482</v>
      </c>
      <c r="H982" s="3">
        <v>45490</v>
      </c>
      <c r="I982" s="6">
        <v>2099</v>
      </c>
      <c r="J982" s="1">
        <v>1</v>
      </c>
      <c r="K982" s="4">
        <v>0.02</v>
      </c>
      <c r="L982" s="6">
        <f t="shared" si="32"/>
        <v>41.980000000000004</v>
      </c>
      <c r="M982" s="8">
        <f t="shared" si="33"/>
        <v>2057.02</v>
      </c>
      <c r="N982" s="21">
        <f>(sales[[#This Row],[Price]]*sales[[#This Row],[Qty]])-(sales[[#This Row],[Discount_Amt]]*sales[[#This Row],[Qty]])</f>
        <v>2057.02</v>
      </c>
    </row>
    <row r="983" spans="2:14" hidden="1" x14ac:dyDescent="0.35">
      <c r="B983" s="7">
        <v>2024981</v>
      </c>
      <c r="C983" s="1" t="s">
        <v>18</v>
      </c>
      <c r="D983" s="1" t="s">
        <v>27</v>
      </c>
      <c r="E983" s="1" t="s">
        <v>51</v>
      </c>
      <c r="F983" s="1" t="s">
        <v>520</v>
      </c>
      <c r="G983" s="3">
        <v>45482</v>
      </c>
      <c r="H983" s="3">
        <v>45484</v>
      </c>
      <c r="I983" s="6">
        <v>11000</v>
      </c>
      <c r="J983" s="1">
        <v>1</v>
      </c>
      <c r="K983" s="4">
        <v>0.02</v>
      </c>
      <c r="L983" s="6">
        <f t="shared" si="32"/>
        <v>220</v>
      </c>
      <c r="M983" s="8">
        <f t="shared" si="33"/>
        <v>10780</v>
      </c>
      <c r="N983" s="21">
        <f>(sales[[#This Row],[Price]]*sales[[#This Row],[Qty]])-(sales[[#This Row],[Discount_Amt]]*sales[[#This Row],[Qty]])</f>
        <v>10780</v>
      </c>
    </row>
    <row r="984" spans="2:14" hidden="1" x14ac:dyDescent="0.35">
      <c r="B984" s="7">
        <v>2024982</v>
      </c>
      <c r="C984" s="1" t="s">
        <v>19</v>
      </c>
      <c r="D984" s="1" t="s">
        <v>28</v>
      </c>
      <c r="E984" s="1" t="s">
        <v>506</v>
      </c>
      <c r="F984" s="1" t="s">
        <v>518</v>
      </c>
      <c r="G984" s="3">
        <v>45482</v>
      </c>
      <c r="H984" s="3">
        <v>45485</v>
      </c>
      <c r="I984" s="6">
        <v>800</v>
      </c>
      <c r="J984" s="1">
        <v>2</v>
      </c>
      <c r="K984" s="4">
        <v>0.02</v>
      </c>
      <c r="L984" s="6">
        <f t="shared" si="32"/>
        <v>16</v>
      </c>
      <c r="M984" s="8">
        <f t="shared" si="33"/>
        <v>1584</v>
      </c>
      <c r="N984" s="21">
        <f>(sales[[#This Row],[Price]]*sales[[#This Row],[Qty]])-(sales[[#This Row],[Discount_Amt]]*sales[[#This Row],[Qty]])</f>
        <v>1568</v>
      </c>
    </row>
    <row r="985" spans="2:14" hidden="1" x14ac:dyDescent="0.35">
      <c r="B985" s="7">
        <v>2024983</v>
      </c>
      <c r="C985" s="1" t="s">
        <v>20</v>
      </c>
      <c r="D985" s="1" t="s">
        <v>29</v>
      </c>
      <c r="E985" s="1" t="s">
        <v>507</v>
      </c>
      <c r="F985" s="1" t="s">
        <v>519</v>
      </c>
      <c r="G985" s="3">
        <v>45482</v>
      </c>
      <c r="H985" s="3">
        <v>45487</v>
      </c>
      <c r="I985" s="6">
        <v>5500</v>
      </c>
      <c r="J985" s="1">
        <v>1</v>
      </c>
      <c r="K985" s="4">
        <v>0.02</v>
      </c>
      <c r="L985" s="6">
        <f t="shared" si="32"/>
        <v>110</v>
      </c>
      <c r="M985" s="8">
        <f t="shared" si="33"/>
        <v>5390</v>
      </c>
      <c r="N985" s="21">
        <f>(sales[[#This Row],[Price]]*sales[[#This Row],[Qty]])-(sales[[#This Row],[Discount_Amt]]*sales[[#This Row],[Qty]])</f>
        <v>5390</v>
      </c>
    </row>
    <row r="986" spans="2:14" hidden="1" x14ac:dyDescent="0.35">
      <c r="B986" s="7">
        <v>2024984</v>
      </c>
      <c r="C986" s="1" t="s">
        <v>21</v>
      </c>
      <c r="D986" s="1" t="s">
        <v>25</v>
      </c>
      <c r="E986" s="1" t="s">
        <v>508</v>
      </c>
      <c r="F986" s="1" t="s">
        <v>520</v>
      </c>
      <c r="G986" s="3">
        <v>45482</v>
      </c>
      <c r="H986" s="3">
        <v>45483</v>
      </c>
      <c r="I986" s="6">
        <v>1350</v>
      </c>
      <c r="J986" s="1">
        <v>3</v>
      </c>
      <c r="K986" s="4">
        <v>0.02</v>
      </c>
      <c r="L986" s="6">
        <f t="shared" si="32"/>
        <v>27</v>
      </c>
      <c r="M986" s="8">
        <f t="shared" si="33"/>
        <v>4023</v>
      </c>
      <c r="N986" s="21">
        <f>(sales[[#This Row],[Price]]*sales[[#This Row],[Qty]])-(sales[[#This Row],[Discount_Amt]]*sales[[#This Row],[Qty]])</f>
        <v>3969</v>
      </c>
    </row>
    <row r="987" spans="2:14" hidden="1" x14ac:dyDescent="0.35">
      <c r="B987" s="7">
        <v>2024985</v>
      </c>
      <c r="C987" s="1" t="s">
        <v>22</v>
      </c>
      <c r="D987" s="1" t="s">
        <v>26</v>
      </c>
      <c r="E987" s="1" t="s">
        <v>31</v>
      </c>
      <c r="F987" s="1" t="s">
        <v>521</v>
      </c>
      <c r="G987" s="3">
        <v>45482</v>
      </c>
      <c r="H987" s="3">
        <v>45490</v>
      </c>
      <c r="I987" s="6">
        <v>4500</v>
      </c>
      <c r="J987" s="1">
        <v>2</v>
      </c>
      <c r="K987" s="4">
        <v>7.0000000000000007E-2</v>
      </c>
      <c r="L987" s="6">
        <f t="shared" si="32"/>
        <v>315.00000000000006</v>
      </c>
      <c r="M987" s="8">
        <f t="shared" si="33"/>
        <v>8685</v>
      </c>
      <c r="N987" s="21">
        <f>(sales[[#This Row],[Price]]*sales[[#This Row],[Qty]])-(sales[[#This Row],[Discount_Amt]]*sales[[#This Row],[Qty]])</f>
        <v>8370</v>
      </c>
    </row>
    <row r="988" spans="2:14" hidden="1" x14ac:dyDescent="0.35">
      <c r="B988" s="7">
        <v>2024986</v>
      </c>
      <c r="C988" s="1" t="s">
        <v>23</v>
      </c>
      <c r="D988" s="1" t="s">
        <v>27</v>
      </c>
      <c r="E988" s="1" t="s">
        <v>32</v>
      </c>
      <c r="F988" s="1" t="s">
        <v>518</v>
      </c>
      <c r="G988" s="3">
        <v>45482</v>
      </c>
      <c r="H988" s="3">
        <v>45484</v>
      </c>
      <c r="I988" s="6">
        <v>2350</v>
      </c>
      <c r="J988" s="1">
        <v>1</v>
      </c>
      <c r="K988" s="4">
        <v>0.03</v>
      </c>
      <c r="L988" s="6">
        <f t="shared" si="32"/>
        <v>70.5</v>
      </c>
      <c r="M988" s="8">
        <f t="shared" si="33"/>
        <v>2279.5</v>
      </c>
      <c r="N988" s="21">
        <f>(sales[[#This Row],[Price]]*sales[[#This Row],[Qty]])-(sales[[#This Row],[Discount_Amt]]*sales[[#This Row],[Qty]])</f>
        <v>2279.5</v>
      </c>
    </row>
    <row r="989" spans="2:14" hidden="1" x14ac:dyDescent="0.35">
      <c r="B989" s="7">
        <v>2024987</v>
      </c>
      <c r="C989" s="1" t="s">
        <v>24</v>
      </c>
      <c r="D989" s="1" t="s">
        <v>28</v>
      </c>
      <c r="E989" s="1" t="s">
        <v>38</v>
      </c>
      <c r="F989" s="1" t="s">
        <v>518</v>
      </c>
      <c r="G989" s="3">
        <v>45482</v>
      </c>
      <c r="H989" s="3">
        <v>45485</v>
      </c>
      <c r="I989" s="6">
        <v>90</v>
      </c>
      <c r="J989" s="1">
        <v>2</v>
      </c>
      <c r="K989" s="4">
        <v>0.08</v>
      </c>
      <c r="L989" s="6">
        <f t="shared" si="32"/>
        <v>7.2</v>
      </c>
      <c r="M989" s="8">
        <f t="shared" si="33"/>
        <v>172.8</v>
      </c>
      <c r="N989" s="21">
        <f>(sales[[#This Row],[Price]]*sales[[#This Row],[Qty]])-(sales[[#This Row],[Discount_Amt]]*sales[[#This Row],[Qty]])</f>
        <v>165.6</v>
      </c>
    </row>
    <row r="990" spans="2:14" hidden="1" x14ac:dyDescent="0.35">
      <c r="B990" s="7">
        <v>2024988</v>
      </c>
      <c r="C990" s="1" t="s">
        <v>4</v>
      </c>
      <c r="D990" s="1" t="s">
        <v>29</v>
      </c>
      <c r="E990" s="1" t="s">
        <v>33</v>
      </c>
      <c r="F990" s="1" t="s">
        <v>519</v>
      </c>
      <c r="G990" s="3">
        <v>45482</v>
      </c>
      <c r="H990" s="3">
        <v>45487</v>
      </c>
      <c r="I990" s="6">
        <v>280</v>
      </c>
      <c r="J990" s="1">
        <v>1</v>
      </c>
      <c r="K990" s="4">
        <v>0.05</v>
      </c>
      <c r="L990" s="6">
        <f t="shared" si="32"/>
        <v>14</v>
      </c>
      <c r="M990" s="8">
        <f t="shared" si="33"/>
        <v>266</v>
      </c>
      <c r="N990" s="21">
        <f>(sales[[#This Row],[Price]]*sales[[#This Row],[Qty]])-(sales[[#This Row],[Discount_Amt]]*sales[[#This Row],[Qty]])</f>
        <v>266</v>
      </c>
    </row>
    <row r="991" spans="2:14" hidden="1" x14ac:dyDescent="0.35">
      <c r="B991" s="7">
        <v>2024989</v>
      </c>
      <c r="C991" s="1" t="s">
        <v>5</v>
      </c>
      <c r="D991" s="1" t="s">
        <v>25</v>
      </c>
      <c r="E991" s="1" t="s">
        <v>34</v>
      </c>
      <c r="F991" s="1" t="s">
        <v>521</v>
      </c>
      <c r="G991" s="3">
        <v>45482</v>
      </c>
      <c r="H991" s="3">
        <v>45483</v>
      </c>
      <c r="I991" s="6">
        <v>70</v>
      </c>
      <c r="J991" s="1">
        <v>2</v>
      </c>
      <c r="K991" s="4">
        <v>0.05</v>
      </c>
      <c r="L991" s="6">
        <f t="shared" si="32"/>
        <v>3.5</v>
      </c>
      <c r="M991" s="8">
        <f t="shared" si="33"/>
        <v>136.5</v>
      </c>
      <c r="N991" s="21">
        <f>(sales[[#This Row],[Price]]*sales[[#This Row],[Qty]])-(sales[[#This Row],[Discount_Amt]]*sales[[#This Row],[Qty]])</f>
        <v>133</v>
      </c>
    </row>
    <row r="992" spans="2:14" hidden="1" x14ac:dyDescent="0.35">
      <c r="B992" s="7">
        <v>2024990</v>
      </c>
      <c r="C992" s="1" t="s">
        <v>6</v>
      </c>
      <c r="D992" s="1" t="s">
        <v>96</v>
      </c>
      <c r="E992" s="1" t="s">
        <v>35</v>
      </c>
      <c r="F992" s="1" t="s">
        <v>520</v>
      </c>
      <c r="G992" s="3">
        <v>45482</v>
      </c>
      <c r="H992" s="3">
        <v>45490</v>
      </c>
      <c r="I992" s="6">
        <v>230</v>
      </c>
      <c r="J992" s="1">
        <v>3</v>
      </c>
      <c r="K992" s="4">
        <v>0.05</v>
      </c>
      <c r="L992" s="6">
        <f t="shared" si="32"/>
        <v>11.5</v>
      </c>
      <c r="M992" s="8">
        <f t="shared" si="33"/>
        <v>678.5</v>
      </c>
      <c r="N992" s="21">
        <f>(sales[[#This Row],[Price]]*sales[[#This Row],[Qty]])-(sales[[#This Row],[Discount_Amt]]*sales[[#This Row],[Qty]])</f>
        <v>655.5</v>
      </c>
    </row>
    <row r="993" spans="2:14" hidden="1" x14ac:dyDescent="0.35">
      <c r="B993" s="7">
        <v>2024991</v>
      </c>
      <c r="C993" s="1" t="s">
        <v>7</v>
      </c>
      <c r="D993" s="1" t="s">
        <v>25</v>
      </c>
      <c r="E993" s="1" t="s">
        <v>36</v>
      </c>
      <c r="F993" s="1" t="s">
        <v>518</v>
      </c>
      <c r="G993" s="3">
        <v>45482</v>
      </c>
      <c r="H993" s="3">
        <v>45484</v>
      </c>
      <c r="I993" s="6">
        <v>7999</v>
      </c>
      <c r="J993" s="1">
        <v>2</v>
      </c>
      <c r="K993" s="4">
        <v>0.05</v>
      </c>
      <c r="L993" s="6">
        <f t="shared" si="32"/>
        <v>399.95000000000005</v>
      </c>
      <c r="M993" s="8">
        <f t="shared" si="33"/>
        <v>15598.05</v>
      </c>
      <c r="N993" s="21">
        <f>(sales[[#This Row],[Price]]*sales[[#This Row],[Qty]])-(sales[[#This Row],[Discount_Amt]]*sales[[#This Row],[Qty]])</f>
        <v>15198.1</v>
      </c>
    </row>
    <row r="994" spans="2:14" x14ac:dyDescent="0.35">
      <c r="B994" s="7">
        <v>2024992</v>
      </c>
      <c r="C994" s="1" t="s">
        <v>10</v>
      </c>
      <c r="D994" s="1" t="s">
        <v>26</v>
      </c>
      <c r="E994" s="1" t="s">
        <v>37</v>
      </c>
      <c r="F994" s="1" t="s">
        <v>519</v>
      </c>
      <c r="G994" s="3">
        <v>45482</v>
      </c>
      <c r="H994" s="3">
        <v>45485</v>
      </c>
      <c r="I994" s="6">
        <v>850</v>
      </c>
      <c r="J994" s="1">
        <v>7</v>
      </c>
      <c r="K994" s="4">
        <v>0.03</v>
      </c>
      <c r="L994" s="6">
        <f t="shared" si="32"/>
        <v>25.5</v>
      </c>
      <c r="M994" s="8">
        <f t="shared" si="33"/>
        <v>5924.5</v>
      </c>
      <c r="N994" s="21">
        <f>(sales[[#This Row],[Price]]*sales[[#This Row],[Qty]])-(sales[[#This Row],[Discount_Amt]]*sales[[#This Row],[Qty]])</f>
        <v>5771.5</v>
      </c>
    </row>
    <row r="995" spans="2:14" hidden="1" x14ac:dyDescent="0.35">
      <c r="B995" s="7">
        <v>2024993</v>
      </c>
      <c r="C995" s="1" t="s">
        <v>8</v>
      </c>
      <c r="D995" s="1" t="s">
        <v>27</v>
      </c>
      <c r="E995" s="1" t="s">
        <v>39</v>
      </c>
      <c r="F995" s="1" t="s">
        <v>520</v>
      </c>
      <c r="G995" s="3">
        <v>45482</v>
      </c>
      <c r="H995" s="3">
        <v>45487</v>
      </c>
      <c r="I995" s="6">
        <v>65000</v>
      </c>
      <c r="J995" s="1">
        <v>2</v>
      </c>
      <c r="K995" s="4">
        <v>0.1</v>
      </c>
      <c r="L995" s="6">
        <f t="shared" si="32"/>
        <v>6500</v>
      </c>
      <c r="M995" s="8">
        <f t="shared" si="33"/>
        <v>123500</v>
      </c>
      <c r="N995" s="21">
        <f>(sales[[#This Row],[Price]]*sales[[#This Row],[Qty]])-(sales[[#This Row],[Discount_Amt]]*sales[[#This Row],[Qty]])</f>
        <v>117000</v>
      </c>
    </row>
    <row r="996" spans="2:14" hidden="1" x14ac:dyDescent="0.35">
      <c r="B996" s="7">
        <v>2024994</v>
      </c>
      <c r="C996" s="1" t="s">
        <v>9</v>
      </c>
      <c r="D996" s="1" t="s">
        <v>28</v>
      </c>
      <c r="E996" s="1" t="s">
        <v>40</v>
      </c>
      <c r="F996" s="1" t="s">
        <v>521</v>
      </c>
      <c r="G996" s="3">
        <v>45482</v>
      </c>
      <c r="H996" s="3">
        <v>45483</v>
      </c>
      <c r="I996" s="6">
        <v>450</v>
      </c>
      <c r="J996" s="1">
        <v>1</v>
      </c>
      <c r="K996" s="4">
        <v>0.05</v>
      </c>
      <c r="L996" s="6">
        <f t="shared" si="32"/>
        <v>22.5</v>
      </c>
      <c r="M996" s="8">
        <f t="shared" si="33"/>
        <v>427.5</v>
      </c>
      <c r="N996" s="21">
        <f>(sales[[#This Row],[Price]]*sales[[#This Row],[Qty]])-(sales[[#This Row],[Discount_Amt]]*sales[[#This Row],[Qty]])</f>
        <v>427.5</v>
      </c>
    </row>
    <row r="997" spans="2:14" x14ac:dyDescent="0.35">
      <c r="B997" s="7">
        <v>2024995</v>
      </c>
      <c r="C997" s="1" t="s">
        <v>11</v>
      </c>
      <c r="D997" s="1" t="s">
        <v>29</v>
      </c>
      <c r="E997" s="1" t="s">
        <v>41</v>
      </c>
      <c r="F997" s="1" t="s">
        <v>518</v>
      </c>
      <c r="G997" s="3">
        <v>45482</v>
      </c>
      <c r="H997" s="3">
        <v>45490</v>
      </c>
      <c r="I997" s="6">
        <v>1299</v>
      </c>
      <c r="J997" s="1">
        <v>1</v>
      </c>
      <c r="K997" s="4">
        <v>0.05</v>
      </c>
      <c r="L997" s="6">
        <f t="shared" si="32"/>
        <v>64.95</v>
      </c>
      <c r="M997" s="8">
        <f t="shared" si="33"/>
        <v>1234.05</v>
      </c>
      <c r="N997" s="21">
        <f>(sales[[#This Row],[Price]]*sales[[#This Row],[Qty]])-(sales[[#This Row],[Discount_Amt]]*sales[[#This Row],[Qty]])</f>
        <v>1234.05</v>
      </c>
    </row>
    <row r="998" spans="2:14" x14ac:dyDescent="0.35">
      <c r="B998" s="7">
        <v>2024996</v>
      </c>
      <c r="C998" s="1" t="s">
        <v>12</v>
      </c>
      <c r="D998" s="1" t="s">
        <v>25</v>
      </c>
      <c r="E998" s="1" t="s">
        <v>42</v>
      </c>
      <c r="F998" s="1" t="s">
        <v>518</v>
      </c>
      <c r="G998" s="3">
        <v>45482</v>
      </c>
      <c r="H998" s="3">
        <v>45484</v>
      </c>
      <c r="I998" s="6">
        <v>1700</v>
      </c>
      <c r="J998" s="1">
        <v>1</v>
      </c>
      <c r="K998" s="4">
        <v>0.02</v>
      </c>
      <c r="L998" s="6">
        <f t="shared" si="32"/>
        <v>34</v>
      </c>
      <c r="M998" s="8">
        <f t="shared" si="33"/>
        <v>1666</v>
      </c>
      <c r="N998" s="21">
        <f>(sales[[#This Row],[Price]]*sales[[#This Row],[Qty]])-(sales[[#This Row],[Discount_Amt]]*sales[[#This Row],[Qty]])</f>
        <v>1666</v>
      </c>
    </row>
    <row r="999" spans="2:14" hidden="1" x14ac:dyDescent="0.35">
      <c r="B999" s="7">
        <v>2024997</v>
      </c>
      <c r="C999" s="1" t="s">
        <v>13</v>
      </c>
      <c r="D999" s="1" t="s">
        <v>30</v>
      </c>
      <c r="E999" s="1" t="s">
        <v>43</v>
      </c>
      <c r="F999" s="1" t="s">
        <v>519</v>
      </c>
      <c r="G999" s="3">
        <v>45482</v>
      </c>
      <c r="H999" s="3">
        <v>45485</v>
      </c>
      <c r="I999" s="6">
        <v>55000</v>
      </c>
      <c r="J999" s="1">
        <v>2</v>
      </c>
      <c r="K999" s="4">
        <v>0.06</v>
      </c>
      <c r="L999" s="6">
        <f t="shared" si="32"/>
        <v>3300</v>
      </c>
      <c r="M999" s="8">
        <f t="shared" si="33"/>
        <v>106700</v>
      </c>
      <c r="N999" s="21">
        <f>(sales[[#This Row],[Price]]*sales[[#This Row],[Qty]])-(sales[[#This Row],[Discount_Amt]]*sales[[#This Row],[Qty]])</f>
        <v>103400</v>
      </c>
    </row>
    <row r="1000" spans="2:14" hidden="1" x14ac:dyDescent="0.35">
      <c r="B1000" s="7">
        <v>2024998</v>
      </c>
      <c r="C1000" s="1" t="s">
        <v>14</v>
      </c>
      <c r="D1000" s="1" t="s">
        <v>27</v>
      </c>
      <c r="E1000" s="1" t="s">
        <v>44</v>
      </c>
      <c r="F1000" s="1" t="s">
        <v>521</v>
      </c>
      <c r="G1000" s="3">
        <v>45482</v>
      </c>
      <c r="H1000" s="3">
        <v>45487</v>
      </c>
      <c r="I1000" s="6">
        <v>57999</v>
      </c>
      <c r="J1000" s="1">
        <v>1</v>
      </c>
      <c r="K1000" s="4">
        <v>0.15</v>
      </c>
      <c r="L1000" s="6">
        <f t="shared" si="32"/>
        <v>8699.85</v>
      </c>
      <c r="M1000" s="8">
        <f t="shared" si="33"/>
        <v>49299.15</v>
      </c>
      <c r="N1000" s="21">
        <f>(sales[[#This Row],[Price]]*sales[[#This Row],[Qty]])-(sales[[#This Row],[Discount_Amt]]*sales[[#This Row],[Qty]])</f>
        <v>49299.15</v>
      </c>
    </row>
    <row r="1001" spans="2:14" hidden="1" x14ac:dyDescent="0.35">
      <c r="B1001" s="7">
        <v>2024999</v>
      </c>
      <c r="C1001" s="1" t="s">
        <v>15</v>
      </c>
      <c r="D1001" s="1" t="s">
        <v>28</v>
      </c>
      <c r="E1001" s="1" t="s">
        <v>45</v>
      </c>
      <c r="F1001" s="1" t="s">
        <v>520</v>
      </c>
      <c r="G1001" s="3">
        <v>45482</v>
      </c>
      <c r="H1001" s="3">
        <v>45483</v>
      </c>
      <c r="I1001" s="6">
        <v>1399</v>
      </c>
      <c r="J1001" s="1">
        <v>2</v>
      </c>
      <c r="K1001" s="4">
        <v>0.02</v>
      </c>
      <c r="L1001" s="6">
        <f t="shared" si="32"/>
        <v>27.98</v>
      </c>
      <c r="M1001" s="8">
        <f t="shared" si="33"/>
        <v>2770.02</v>
      </c>
      <c r="N1001" s="21">
        <f>(sales[[#This Row],[Price]]*sales[[#This Row],[Qty]])-(sales[[#This Row],[Discount_Amt]]*sales[[#This Row],[Qty]])</f>
        <v>2742.04</v>
      </c>
    </row>
    <row r="1002" spans="2:14" hidden="1" x14ac:dyDescent="0.35">
      <c r="B1002" s="7">
        <v>2025000</v>
      </c>
      <c r="C1002" s="1" t="s">
        <v>16</v>
      </c>
      <c r="D1002" s="1" t="s">
        <v>29</v>
      </c>
      <c r="E1002" s="1" t="s">
        <v>46</v>
      </c>
      <c r="F1002" s="1" t="s">
        <v>518</v>
      </c>
      <c r="G1002" s="3">
        <v>45482</v>
      </c>
      <c r="H1002" s="3">
        <v>45490</v>
      </c>
      <c r="I1002" s="6">
        <v>999</v>
      </c>
      <c r="J1002" s="1">
        <v>7</v>
      </c>
      <c r="K1002" s="4">
        <v>0.02</v>
      </c>
      <c r="L1002" s="6">
        <f t="shared" si="32"/>
        <v>19.98</v>
      </c>
      <c r="M1002" s="8">
        <f t="shared" si="33"/>
        <v>6973.02</v>
      </c>
      <c r="N1002" s="21">
        <f>(sales[[#This Row],[Price]]*sales[[#This Row],[Qty]])-(sales[[#This Row],[Discount_Amt]]*sales[[#This Row],[Qty]])</f>
        <v>6853.14</v>
      </c>
    </row>
    <row r="1003" spans="2:14" x14ac:dyDescent="0.35">
      <c r="B1003" s="7">
        <v>2025001</v>
      </c>
      <c r="C1003" s="1" t="s">
        <v>17</v>
      </c>
      <c r="D1003" s="1" t="s">
        <v>25</v>
      </c>
      <c r="E1003" s="1" t="s">
        <v>47</v>
      </c>
      <c r="F1003" s="1" t="s">
        <v>519</v>
      </c>
      <c r="G1003" s="3">
        <v>45482</v>
      </c>
      <c r="H1003" s="3">
        <v>45484</v>
      </c>
      <c r="I1003" s="6">
        <v>2099</v>
      </c>
      <c r="J1003" s="1">
        <v>2</v>
      </c>
      <c r="K1003" s="4">
        <v>0.02</v>
      </c>
      <c r="L1003" s="6">
        <f t="shared" si="32"/>
        <v>41.980000000000004</v>
      </c>
      <c r="M1003" s="8">
        <f t="shared" si="33"/>
        <v>4156.0200000000004</v>
      </c>
      <c r="N1003" s="21">
        <f>(sales[[#This Row],[Price]]*sales[[#This Row],[Qty]])-(sales[[#This Row],[Discount_Amt]]*sales[[#This Row],[Qty]])</f>
        <v>4114.04</v>
      </c>
    </row>
    <row r="1004" spans="2:14" hidden="1" x14ac:dyDescent="0.35">
      <c r="B1004" s="7">
        <v>2025002</v>
      </c>
      <c r="C1004" s="1" t="s">
        <v>18</v>
      </c>
      <c r="D1004" s="1" t="s">
        <v>26</v>
      </c>
      <c r="E1004" s="1" t="s">
        <v>48</v>
      </c>
      <c r="F1004" s="1" t="s">
        <v>520</v>
      </c>
      <c r="G1004" s="3">
        <v>45482</v>
      </c>
      <c r="H1004" s="3">
        <v>45485</v>
      </c>
      <c r="I1004" s="6">
        <v>11000</v>
      </c>
      <c r="J1004" s="1">
        <v>2</v>
      </c>
      <c r="K1004" s="4">
        <v>0.02</v>
      </c>
      <c r="L1004" s="6">
        <f t="shared" si="32"/>
        <v>220</v>
      </c>
      <c r="M1004" s="8">
        <f t="shared" si="33"/>
        <v>21780</v>
      </c>
      <c r="N1004" s="21">
        <f>(sales[[#This Row],[Price]]*sales[[#This Row],[Qty]])-(sales[[#This Row],[Discount_Amt]]*sales[[#This Row],[Qty]])</f>
        <v>21560</v>
      </c>
    </row>
    <row r="1005" spans="2:14" hidden="1" x14ac:dyDescent="0.35">
      <c r="B1005" s="7">
        <v>2025003</v>
      </c>
      <c r="C1005" s="1" t="s">
        <v>19</v>
      </c>
      <c r="D1005" s="1" t="s">
        <v>27</v>
      </c>
      <c r="E1005" s="1" t="s">
        <v>49</v>
      </c>
      <c r="F1005" s="1" t="s">
        <v>521</v>
      </c>
      <c r="G1005" s="3">
        <v>45482</v>
      </c>
      <c r="H1005" s="3">
        <v>45487</v>
      </c>
      <c r="I1005" s="6">
        <v>800</v>
      </c>
      <c r="J1005" s="1">
        <v>1</v>
      </c>
      <c r="K1005" s="4">
        <v>0.02</v>
      </c>
      <c r="L1005" s="6">
        <f t="shared" si="32"/>
        <v>16</v>
      </c>
      <c r="M1005" s="8">
        <f t="shared" si="33"/>
        <v>784</v>
      </c>
      <c r="N1005" s="21">
        <f>(sales[[#This Row],[Price]]*sales[[#This Row],[Qty]])-(sales[[#This Row],[Discount_Amt]]*sales[[#This Row],[Qty]])</f>
        <v>784</v>
      </c>
    </row>
    <row r="1006" spans="2:14" hidden="1" x14ac:dyDescent="0.35">
      <c r="B1006" s="7">
        <v>2025004</v>
      </c>
      <c r="C1006" s="1" t="s">
        <v>20</v>
      </c>
      <c r="D1006" s="1" t="s">
        <v>28</v>
      </c>
      <c r="E1006" s="1" t="s">
        <v>50</v>
      </c>
      <c r="F1006" s="1" t="s">
        <v>518</v>
      </c>
      <c r="G1006" s="3">
        <v>45482</v>
      </c>
      <c r="H1006" s="3">
        <v>45483</v>
      </c>
      <c r="I1006" s="6">
        <v>5500</v>
      </c>
      <c r="J1006" s="1">
        <v>2</v>
      </c>
      <c r="K1006" s="4">
        <v>0.02</v>
      </c>
      <c r="L1006" s="6">
        <f t="shared" ref="L1006:L1069" si="34">I1006*K1006</f>
        <v>110</v>
      </c>
      <c r="M1006" s="8">
        <f t="shared" ref="M1006:M1069" si="35">I1006*J1006-L1006</f>
        <v>10890</v>
      </c>
      <c r="N1006" s="21">
        <f>(sales[[#This Row],[Price]]*sales[[#This Row],[Qty]])-(sales[[#This Row],[Discount_Amt]]*sales[[#This Row],[Qty]])</f>
        <v>10780</v>
      </c>
    </row>
    <row r="1007" spans="2:14" hidden="1" x14ac:dyDescent="0.35">
      <c r="B1007" s="7">
        <v>2025005</v>
      </c>
      <c r="C1007" s="1" t="s">
        <v>21</v>
      </c>
      <c r="D1007" s="1" t="s">
        <v>29</v>
      </c>
      <c r="E1007" s="1" t="s">
        <v>51</v>
      </c>
      <c r="F1007" s="1" t="s">
        <v>518</v>
      </c>
      <c r="G1007" s="3">
        <v>45482</v>
      </c>
      <c r="H1007" s="3">
        <v>45490</v>
      </c>
      <c r="I1007" s="6">
        <v>1350</v>
      </c>
      <c r="J1007" s="1">
        <v>4</v>
      </c>
      <c r="K1007" s="4">
        <v>0.02</v>
      </c>
      <c r="L1007" s="6">
        <f t="shared" si="34"/>
        <v>27</v>
      </c>
      <c r="M1007" s="8">
        <f t="shared" si="35"/>
        <v>5373</v>
      </c>
      <c r="N1007" s="21">
        <f>(sales[[#This Row],[Price]]*sales[[#This Row],[Qty]])-(sales[[#This Row],[Discount_Amt]]*sales[[#This Row],[Qty]])</f>
        <v>5292</v>
      </c>
    </row>
    <row r="1008" spans="2:14" hidden="1" x14ac:dyDescent="0.35">
      <c r="B1008" s="7">
        <v>2025006</v>
      </c>
      <c r="C1008" s="1" t="s">
        <v>22</v>
      </c>
      <c r="D1008" s="1" t="s">
        <v>25</v>
      </c>
      <c r="E1008" s="1" t="s">
        <v>506</v>
      </c>
      <c r="F1008" s="1" t="s">
        <v>519</v>
      </c>
      <c r="G1008" s="3">
        <v>45482</v>
      </c>
      <c r="H1008" s="3">
        <v>45484</v>
      </c>
      <c r="I1008" s="6">
        <v>4500</v>
      </c>
      <c r="J1008" s="1">
        <v>3</v>
      </c>
      <c r="K1008" s="4">
        <v>0.02</v>
      </c>
      <c r="L1008" s="6">
        <f t="shared" si="34"/>
        <v>90</v>
      </c>
      <c r="M1008" s="8">
        <f t="shared" si="35"/>
        <v>13410</v>
      </c>
      <c r="N1008" s="21">
        <f>(sales[[#This Row],[Price]]*sales[[#This Row],[Qty]])-(sales[[#This Row],[Discount_Amt]]*sales[[#This Row],[Qty]])</f>
        <v>13230</v>
      </c>
    </row>
    <row r="1009" spans="2:14" hidden="1" x14ac:dyDescent="0.35">
      <c r="B1009" s="7">
        <v>2025007</v>
      </c>
      <c r="C1009" s="1" t="s">
        <v>23</v>
      </c>
      <c r="D1009" s="1" t="s">
        <v>26</v>
      </c>
      <c r="E1009" s="1" t="s">
        <v>507</v>
      </c>
      <c r="F1009" s="1" t="s">
        <v>521</v>
      </c>
      <c r="G1009" s="3">
        <v>45482</v>
      </c>
      <c r="H1009" s="3">
        <v>45485</v>
      </c>
      <c r="I1009" s="6">
        <v>2350</v>
      </c>
      <c r="J1009" s="1">
        <v>2</v>
      </c>
      <c r="K1009" s="4">
        <v>7.0000000000000007E-2</v>
      </c>
      <c r="L1009" s="6">
        <f t="shared" si="34"/>
        <v>164.50000000000003</v>
      </c>
      <c r="M1009" s="8">
        <f t="shared" si="35"/>
        <v>4535.5</v>
      </c>
      <c r="N1009" s="21">
        <f>(sales[[#This Row],[Price]]*sales[[#This Row],[Qty]])-(sales[[#This Row],[Discount_Amt]]*sales[[#This Row],[Qty]])</f>
        <v>4371</v>
      </c>
    </row>
    <row r="1010" spans="2:14" hidden="1" x14ac:dyDescent="0.35">
      <c r="B1010" s="7">
        <v>2025008</v>
      </c>
      <c r="C1010" s="1" t="s">
        <v>24</v>
      </c>
      <c r="D1010" s="1" t="s">
        <v>27</v>
      </c>
      <c r="E1010" s="1" t="s">
        <v>508</v>
      </c>
      <c r="F1010" s="1" t="s">
        <v>520</v>
      </c>
      <c r="G1010" s="3">
        <v>45482</v>
      </c>
      <c r="H1010" s="3">
        <v>45487</v>
      </c>
      <c r="I1010" s="6">
        <v>90</v>
      </c>
      <c r="J1010" s="1">
        <v>1</v>
      </c>
      <c r="K1010" s="4">
        <v>0.03</v>
      </c>
      <c r="L1010" s="6">
        <f t="shared" si="34"/>
        <v>2.6999999999999997</v>
      </c>
      <c r="M1010" s="8">
        <f t="shared" si="35"/>
        <v>87.3</v>
      </c>
      <c r="N1010" s="21">
        <f>(sales[[#This Row],[Price]]*sales[[#This Row],[Qty]])-(sales[[#This Row],[Discount_Amt]]*sales[[#This Row],[Qty]])</f>
        <v>87.3</v>
      </c>
    </row>
    <row r="1011" spans="2:14" hidden="1" x14ac:dyDescent="0.35">
      <c r="B1011" s="7">
        <v>2025009</v>
      </c>
      <c r="C1011" s="1" t="s">
        <v>4</v>
      </c>
      <c r="D1011" s="1" t="s">
        <v>28</v>
      </c>
      <c r="E1011" s="1" t="s">
        <v>31</v>
      </c>
      <c r="F1011" s="1" t="s">
        <v>518</v>
      </c>
      <c r="G1011" s="3">
        <v>45482</v>
      </c>
      <c r="H1011" s="3">
        <v>45483</v>
      </c>
      <c r="I1011" s="6">
        <v>280</v>
      </c>
      <c r="J1011" s="1">
        <v>1</v>
      </c>
      <c r="K1011" s="4">
        <v>0.08</v>
      </c>
      <c r="L1011" s="6">
        <f t="shared" si="34"/>
        <v>22.400000000000002</v>
      </c>
      <c r="M1011" s="8">
        <f t="shared" si="35"/>
        <v>257.60000000000002</v>
      </c>
      <c r="N1011" s="21">
        <f>(sales[[#This Row],[Price]]*sales[[#This Row],[Qty]])-(sales[[#This Row],[Discount_Amt]]*sales[[#This Row],[Qty]])</f>
        <v>257.60000000000002</v>
      </c>
    </row>
    <row r="1012" spans="2:14" hidden="1" x14ac:dyDescent="0.35">
      <c r="B1012" s="7">
        <v>2025010</v>
      </c>
      <c r="C1012" s="1" t="s">
        <v>5</v>
      </c>
      <c r="D1012" s="1" t="s">
        <v>29</v>
      </c>
      <c r="E1012" s="1" t="s">
        <v>32</v>
      </c>
      <c r="F1012" s="1" t="s">
        <v>519</v>
      </c>
      <c r="G1012" s="3">
        <v>45482</v>
      </c>
      <c r="H1012" s="3">
        <v>45490</v>
      </c>
      <c r="I1012" s="6">
        <v>70</v>
      </c>
      <c r="J1012" s="1">
        <v>2</v>
      </c>
      <c r="K1012" s="4">
        <v>0.05</v>
      </c>
      <c r="L1012" s="6">
        <f t="shared" si="34"/>
        <v>3.5</v>
      </c>
      <c r="M1012" s="8">
        <f t="shared" si="35"/>
        <v>136.5</v>
      </c>
      <c r="N1012" s="21">
        <f>(sales[[#This Row],[Price]]*sales[[#This Row],[Qty]])-(sales[[#This Row],[Discount_Amt]]*sales[[#This Row],[Qty]])</f>
        <v>133</v>
      </c>
    </row>
    <row r="1013" spans="2:14" hidden="1" x14ac:dyDescent="0.35">
      <c r="B1013" s="7">
        <v>2025011</v>
      </c>
      <c r="C1013" s="1" t="s">
        <v>6</v>
      </c>
      <c r="D1013" s="1" t="s">
        <v>25</v>
      </c>
      <c r="E1013" s="1" t="s">
        <v>38</v>
      </c>
      <c r="F1013" s="1" t="s">
        <v>520</v>
      </c>
      <c r="G1013" s="3">
        <v>45482</v>
      </c>
      <c r="H1013" s="3">
        <v>45484</v>
      </c>
      <c r="I1013" s="6">
        <v>230</v>
      </c>
      <c r="J1013" s="1">
        <v>1</v>
      </c>
      <c r="K1013" s="4">
        <v>0.05</v>
      </c>
      <c r="L1013" s="6">
        <f t="shared" si="34"/>
        <v>11.5</v>
      </c>
      <c r="M1013" s="8">
        <f t="shared" si="35"/>
        <v>218.5</v>
      </c>
      <c r="N1013" s="21">
        <f>(sales[[#This Row],[Price]]*sales[[#This Row],[Qty]])-(sales[[#This Row],[Discount_Amt]]*sales[[#This Row],[Qty]])</f>
        <v>218.5</v>
      </c>
    </row>
    <row r="1014" spans="2:14" hidden="1" x14ac:dyDescent="0.35">
      <c r="B1014" s="7">
        <v>2025012</v>
      </c>
      <c r="C1014" s="1" t="s">
        <v>7</v>
      </c>
      <c r="D1014" s="1" t="s">
        <v>97</v>
      </c>
      <c r="E1014" s="1" t="s">
        <v>33</v>
      </c>
      <c r="F1014" s="1" t="s">
        <v>521</v>
      </c>
      <c r="G1014" s="3">
        <v>45482</v>
      </c>
      <c r="H1014" s="3">
        <v>45485</v>
      </c>
      <c r="I1014" s="6">
        <v>7999</v>
      </c>
      <c r="J1014" s="1">
        <v>3</v>
      </c>
      <c r="K1014" s="4">
        <v>0.05</v>
      </c>
      <c r="L1014" s="6">
        <f t="shared" si="34"/>
        <v>399.95000000000005</v>
      </c>
      <c r="M1014" s="8">
        <f t="shared" si="35"/>
        <v>23597.05</v>
      </c>
      <c r="N1014" s="21">
        <f>(sales[[#This Row],[Price]]*sales[[#This Row],[Qty]])-(sales[[#This Row],[Discount_Amt]]*sales[[#This Row],[Qty]])</f>
        <v>22797.15</v>
      </c>
    </row>
    <row r="1015" spans="2:14" x14ac:dyDescent="0.35">
      <c r="B1015" s="7">
        <v>2025013</v>
      </c>
      <c r="C1015" s="1" t="s">
        <v>10</v>
      </c>
      <c r="D1015" s="1" t="s">
        <v>25</v>
      </c>
      <c r="E1015" s="1" t="s">
        <v>34</v>
      </c>
      <c r="F1015" s="1" t="s">
        <v>518</v>
      </c>
      <c r="G1015" s="3">
        <v>45482</v>
      </c>
      <c r="H1015" s="3">
        <v>45487</v>
      </c>
      <c r="I1015" s="6">
        <v>850</v>
      </c>
      <c r="J1015" s="1">
        <v>2</v>
      </c>
      <c r="K1015" s="4">
        <v>0.05</v>
      </c>
      <c r="L1015" s="6">
        <f t="shared" si="34"/>
        <v>42.5</v>
      </c>
      <c r="M1015" s="8">
        <f t="shared" si="35"/>
        <v>1657.5</v>
      </c>
      <c r="N1015" s="21">
        <f>(sales[[#This Row],[Price]]*sales[[#This Row],[Qty]])-(sales[[#This Row],[Discount_Amt]]*sales[[#This Row],[Qty]])</f>
        <v>1615</v>
      </c>
    </row>
    <row r="1016" spans="2:14" hidden="1" x14ac:dyDescent="0.35">
      <c r="B1016" s="7">
        <v>2025014</v>
      </c>
      <c r="C1016" s="1" t="s">
        <v>8</v>
      </c>
      <c r="D1016" s="1" t="s">
        <v>26</v>
      </c>
      <c r="E1016" s="1" t="s">
        <v>35</v>
      </c>
      <c r="F1016" s="1" t="s">
        <v>518</v>
      </c>
      <c r="G1016" s="3">
        <v>45482</v>
      </c>
      <c r="H1016" s="3">
        <v>45483</v>
      </c>
      <c r="I1016" s="6">
        <v>65000</v>
      </c>
      <c r="J1016" s="1">
        <v>1</v>
      </c>
      <c r="K1016" s="4">
        <v>0.03</v>
      </c>
      <c r="L1016" s="6">
        <f t="shared" si="34"/>
        <v>1950</v>
      </c>
      <c r="M1016" s="8">
        <f t="shared" si="35"/>
        <v>63050</v>
      </c>
      <c r="N1016" s="21">
        <f>(sales[[#This Row],[Price]]*sales[[#This Row],[Qty]])-(sales[[#This Row],[Discount_Amt]]*sales[[#This Row],[Qty]])</f>
        <v>63050</v>
      </c>
    </row>
    <row r="1017" spans="2:14" hidden="1" x14ac:dyDescent="0.35">
      <c r="B1017" s="7">
        <v>2025015</v>
      </c>
      <c r="C1017" s="1" t="s">
        <v>9</v>
      </c>
      <c r="D1017" s="1" t="s">
        <v>27</v>
      </c>
      <c r="E1017" s="1" t="s">
        <v>36</v>
      </c>
      <c r="F1017" s="1" t="s">
        <v>519</v>
      </c>
      <c r="G1017" s="3">
        <v>45482</v>
      </c>
      <c r="H1017" s="3">
        <v>45490</v>
      </c>
      <c r="I1017" s="6">
        <v>450</v>
      </c>
      <c r="J1017" s="1">
        <v>2</v>
      </c>
      <c r="K1017" s="4">
        <v>0.1</v>
      </c>
      <c r="L1017" s="6">
        <f t="shared" si="34"/>
        <v>45</v>
      </c>
      <c r="M1017" s="8">
        <f t="shared" si="35"/>
        <v>855</v>
      </c>
      <c r="N1017" s="21">
        <f>(sales[[#This Row],[Price]]*sales[[#This Row],[Qty]])-(sales[[#This Row],[Discount_Amt]]*sales[[#This Row],[Qty]])</f>
        <v>810</v>
      </c>
    </row>
    <row r="1018" spans="2:14" x14ac:dyDescent="0.35">
      <c r="B1018" s="7">
        <v>2025016</v>
      </c>
      <c r="C1018" s="1" t="s">
        <v>11</v>
      </c>
      <c r="D1018" s="1" t="s">
        <v>28</v>
      </c>
      <c r="E1018" s="1" t="s">
        <v>37</v>
      </c>
      <c r="F1018" s="1" t="s">
        <v>521</v>
      </c>
      <c r="G1018" s="3">
        <v>45482</v>
      </c>
      <c r="H1018" s="3">
        <v>45484</v>
      </c>
      <c r="I1018" s="6">
        <v>1299</v>
      </c>
      <c r="J1018" s="1">
        <v>1</v>
      </c>
      <c r="K1018" s="4">
        <v>0.05</v>
      </c>
      <c r="L1018" s="6">
        <f t="shared" si="34"/>
        <v>64.95</v>
      </c>
      <c r="M1018" s="8">
        <f t="shared" si="35"/>
        <v>1234.05</v>
      </c>
      <c r="N1018" s="21">
        <f>(sales[[#This Row],[Price]]*sales[[#This Row],[Qty]])-(sales[[#This Row],[Discount_Amt]]*sales[[#This Row],[Qty]])</f>
        <v>1234.05</v>
      </c>
    </row>
    <row r="1019" spans="2:14" x14ac:dyDescent="0.35">
      <c r="B1019" s="7">
        <v>2025017</v>
      </c>
      <c r="C1019" s="1" t="s">
        <v>12</v>
      </c>
      <c r="D1019" s="1" t="s">
        <v>29</v>
      </c>
      <c r="E1019" s="1" t="s">
        <v>39</v>
      </c>
      <c r="F1019" s="1" t="s">
        <v>520</v>
      </c>
      <c r="G1019" s="3">
        <v>45482</v>
      </c>
      <c r="H1019" s="3">
        <v>45485</v>
      </c>
      <c r="I1019" s="6">
        <v>1700</v>
      </c>
      <c r="J1019" s="1">
        <v>2</v>
      </c>
      <c r="K1019" s="4">
        <v>0.05</v>
      </c>
      <c r="L1019" s="6">
        <f t="shared" si="34"/>
        <v>85</v>
      </c>
      <c r="M1019" s="8">
        <f t="shared" si="35"/>
        <v>3315</v>
      </c>
      <c r="N1019" s="21">
        <f>(sales[[#This Row],[Price]]*sales[[#This Row],[Qty]])-(sales[[#This Row],[Discount_Amt]]*sales[[#This Row],[Qty]])</f>
        <v>3230</v>
      </c>
    </row>
    <row r="1020" spans="2:14" hidden="1" x14ac:dyDescent="0.35">
      <c r="B1020" s="7">
        <v>2025018</v>
      </c>
      <c r="C1020" s="1" t="s">
        <v>13</v>
      </c>
      <c r="D1020" s="1" t="s">
        <v>25</v>
      </c>
      <c r="E1020" s="1" t="s">
        <v>40</v>
      </c>
      <c r="F1020" s="1" t="s">
        <v>518</v>
      </c>
      <c r="G1020" s="3">
        <v>45482</v>
      </c>
      <c r="H1020" s="3">
        <v>45487</v>
      </c>
      <c r="I1020" s="6">
        <v>55000</v>
      </c>
      <c r="J1020" s="1">
        <v>3</v>
      </c>
      <c r="K1020" s="4">
        <v>0.02</v>
      </c>
      <c r="L1020" s="6">
        <f t="shared" si="34"/>
        <v>1100</v>
      </c>
      <c r="M1020" s="8">
        <f t="shared" si="35"/>
        <v>163900</v>
      </c>
      <c r="N1020" s="21">
        <f>(sales[[#This Row],[Price]]*sales[[#This Row],[Qty]])-(sales[[#This Row],[Discount_Amt]]*sales[[#This Row],[Qty]])</f>
        <v>161700</v>
      </c>
    </row>
    <row r="1021" spans="2:14" hidden="1" x14ac:dyDescent="0.35">
      <c r="B1021" s="7">
        <v>2025019</v>
      </c>
      <c r="C1021" s="1" t="s">
        <v>14</v>
      </c>
      <c r="D1021" s="1" t="s">
        <v>30</v>
      </c>
      <c r="E1021" s="1" t="s">
        <v>41</v>
      </c>
      <c r="F1021" s="1" t="s">
        <v>519</v>
      </c>
      <c r="G1021" s="3">
        <v>45482</v>
      </c>
      <c r="H1021" s="3">
        <v>45483</v>
      </c>
      <c r="I1021" s="6">
        <v>57999</v>
      </c>
      <c r="J1021" s="1">
        <v>2</v>
      </c>
      <c r="K1021" s="4">
        <v>0.06</v>
      </c>
      <c r="L1021" s="6">
        <f t="shared" si="34"/>
        <v>3479.94</v>
      </c>
      <c r="M1021" s="8">
        <f t="shared" si="35"/>
        <v>112518.06</v>
      </c>
      <c r="N1021" s="21">
        <f>(sales[[#This Row],[Price]]*sales[[#This Row],[Qty]])-(sales[[#This Row],[Discount_Amt]]*sales[[#This Row],[Qty]])</f>
        <v>109038.12</v>
      </c>
    </row>
    <row r="1022" spans="2:14" hidden="1" x14ac:dyDescent="0.35">
      <c r="B1022" s="7">
        <v>2025020</v>
      </c>
      <c r="C1022" s="1" t="s">
        <v>15</v>
      </c>
      <c r="D1022" s="1" t="s">
        <v>27</v>
      </c>
      <c r="E1022" s="1" t="s">
        <v>42</v>
      </c>
      <c r="F1022" s="1" t="s">
        <v>520</v>
      </c>
      <c r="G1022" s="3">
        <v>45482</v>
      </c>
      <c r="H1022" s="3">
        <v>45490</v>
      </c>
      <c r="I1022" s="6">
        <v>1399</v>
      </c>
      <c r="J1022" s="1">
        <v>7</v>
      </c>
      <c r="K1022" s="4">
        <v>0.15</v>
      </c>
      <c r="L1022" s="6">
        <f t="shared" si="34"/>
        <v>209.85</v>
      </c>
      <c r="M1022" s="8">
        <f t="shared" si="35"/>
        <v>9583.15</v>
      </c>
      <c r="N1022" s="21">
        <f>(sales[[#This Row],[Price]]*sales[[#This Row],[Qty]])-(sales[[#This Row],[Discount_Amt]]*sales[[#This Row],[Qty]])</f>
        <v>8324.0499999999993</v>
      </c>
    </row>
    <row r="1023" spans="2:14" hidden="1" x14ac:dyDescent="0.35">
      <c r="B1023" s="7">
        <v>2025021</v>
      </c>
      <c r="C1023" s="1" t="s">
        <v>16</v>
      </c>
      <c r="D1023" s="1" t="s">
        <v>28</v>
      </c>
      <c r="E1023" s="1" t="s">
        <v>43</v>
      </c>
      <c r="F1023" s="1" t="s">
        <v>521</v>
      </c>
      <c r="G1023" s="3">
        <v>45482</v>
      </c>
      <c r="H1023" s="3">
        <v>45484</v>
      </c>
      <c r="I1023" s="6">
        <v>999</v>
      </c>
      <c r="J1023" s="1">
        <v>2</v>
      </c>
      <c r="K1023" s="4">
        <v>0.02</v>
      </c>
      <c r="L1023" s="6">
        <f t="shared" si="34"/>
        <v>19.98</v>
      </c>
      <c r="M1023" s="8">
        <f t="shared" si="35"/>
        <v>1978.02</v>
      </c>
      <c r="N1023" s="21">
        <f>(sales[[#This Row],[Price]]*sales[[#This Row],[Qty]])-(sales[[#This Row],[Discount_Amt]]*sales[[#This Row],[Qty]])</f>
        <v>1958.04</v>
      </c>
    </row>
    <row r="1024" spans="2:14" x14ac:dyDescent="0.35">
      <c r="B1024" s="7">
        <v>2025022</v>
      </c>
      <c r="C1024" s="1" t="s">
        <v>17</v>
      </c>
      <c r="D1024" s="1" t="s">
        <v>29</v>
      </c>
      <c r="E1024" s="1" t="s">
        <v>44</v>
      </c>
      <c r="F1024" s="1" t="s">
        <v>518</v>
      </c>
      <c r="G1024" s="3">
        <v>45482</v>
      </c>
      <c r="H1024" s="3">
        <v>45485</v>
      </c>
      <c r="I1024" s="6">
        <v>2099</v>
      </c>
      <c r="J1024" s="1">
        <v>1</v>
      </c>
      <c r="K1024" s="4">
        <v>0.02</v>
      </c>
      <c r="L1024" s="6">
        <f t="shared" si="34"/>
        <v>41.980000000000004</v>
      </c>
      <c r="M1024" s="8">
        <f t="shared" si="35"/>
        <v>2057.02</v>
      </c>
      <c r="N1024" s="21">
        <f>(sales[[#This Row],[Price]]*sales[[#This Row],[Qty]])-(sales[[#This Row],[Discount_Amt]]*sales[[#This Row],[Qty]])</f>
        <v>2057.02</v>
      </c>
    </row>
    <row r="1025" spans="2:14" hidden="1" x14ac:dyDescent="0.35">
      <c r="B1025" s="7">
        <v>2025023</v>
      </c>
      <c r="C1025" s="1" t="s">
        <v>18</v>
      </c>
      <c r="D1025" s="1" t="s">
        <v>25</v>
      </c>
      <c r="E1025" s="1" t="s">
        <v>45</v>
      </c>
      <c r="F1025" s="1" t="s">
        <v>518</v>
      </c>
      <c r="G1025" s="3">
        <v>45482</v>
      </c>
      <c r="H1025" s="3">
        <v>45487</v>
      </c>
      <c r="I1025" s="6">
        <v>11000</v>
      </c>
      <c r="J1025" s="1">
        <v>1</v>
      </c>
      <c r="K1025" s="4">
        <v>0.02</v>
      </c>
      <c r="L1025" s="6">
        <f t="shared" si="34"/>
        <v>220</v>
      </c>
      <c r="M1025" s="8">
        <f t="shared" si="35"/>
        <v>10780</v>
      </c>
      <c r="N1025" s="21">
        <f>(sales[[#This Row],[Price]]*sales[[#This Row],[Qty]])-(sales[[#This Row],[Discount_Amt]]*sales[[#This Row],[Qty]])</f>
        <v>10780</v>
      </c>
    </row>
    <row r="1026" spans="2:14" hidden="1" x14ac:dyDescent="0.35">
      <c r="B1026" s="7">
        <v>2025024</v>
      </c>
      <c r="C1026" s="1" t="s">
        <v>19</v>
      </c>
      <c r="D1026" s="1" t="s">
        <v>26</v>
      </c>
      <c r="E1026" s="1" t="s">
        <v>46</v>
      </c>
      <c r="F1026" s="1" t="s">
        <v>519</v>
      </c>
      <c r="G1026" s="3">
        <v>45482</v>
      </c>
      <c r="H1026" s="3">
        <v>45483</v>
      </c>
      <c r="I1026" s="6">
        <v>800</v>
      </c>
      <c r="J1026" s="1">
        <v>1</v>
      </c>
      <c r="K1026" s="4">
        <v>0.02</v>
      </c>
      <c r="L1026" s="6">
        <f t="shared" si="34"/>
        <v>16</v>
      </c>
      <c r="M1026" s="8">
        <f t="shared" si="35"/>
        <v>784</v>
      </c>
      <c r="N1026" s="21">
        <f>(sales[[#This Row],[Price]]*sales[[#This Row],[Qty]])-(sales[[#This Row],[Discount_Amt]]*sales[[#This Row],[Qty]])</f>
        <v>784</v>
      </c>
    </row>
    <row r="1027" spans="2:14" hidden="1" x14ac:dyDescent="0.35">
      <c r="B1027" s="7">
        <v>2025025</v>
      </c>
      <c r="C1027" s="1" t="s">
        <v>20</v>
      </c>
      <c r="D1027" s="1" t="s">
        <v>27</v>
      </c>
      <c r="E1027" s="1" t="s">
        <v>47</v>
      </c>
      <c r="F1027" s="1" t="s">
        <v>521</v>
      </c>
      <c r="G1027" s="3">
        <v>45482</v>
      </c>
      <c r="H1027" s="3">
        <v>45490</v>
      </c>
      <c r="I1027" s="6">
        <v>5500</v>
      </c>
      <c r="J1027" s="1">
        <v>2</v>
      </c>
      <c r="K1027" s="4">
        <v>0.02</v>
      </c>
      <c r="L1027" s="6">
        <f t="shared" si="34"/>
        <v>110</v>
      </c>
      <c r="M1027" s="8">
        <f t="shared" si="35"/>
        <v>10890</v>
      </c>
      <c r="N1027" s="21">
        <f>(sales[[#This Row],[Price]]*sales[[#This Row],[Qty]])-(sales[[#This Row],[Discount_Amt]]*sales[[#This Row],[Qty]])</f>
        <v>10780</v>
      </c>
    </row>
    <row r="1028" spans="2:14" hidden="1" x14ac:dyDescent="0.35">
      <c r="B1028" s="7">
        <v>2025026</v>
      </c>
      <c r="C1028" s="1" t="s">
        <v>21</v>
      </c>
      <c r="D1028" s="1" t="s">
        <v>28</v>
      </c>
      <c r="E1028" s="1" t="s">
        <v>48</v>
      </c>
      <c r="F1028" s="1" t="s">
        <v>520</v>
      </c>
      <c r="G1028" s="3">
        <v>45482</v>
      </c>
      <c r="H1028" s="3">
        <v>45484</v>
      </c>
      <c r="I1028" s="6">
        <v>1350</v>
      </c>
      <c r="J1028" s="1">
        <v>1</v>
      </c>
      <c r="K1028" s="4">
        <v>0.02</v>
      </c>
      <c r="L1028" s="6">
        <f t="shared" si="34"/>
        <v>27</v>
      </c>
      <c r="M1028" s="8">
        <f t="shared" si="35"/>
        <v>1323</v>
      </c>
      <c r="N1028" s="21">
        <f>(sales[[#This Row],[Price]]*sales[[#This Row],[Qty]])-(sales[[#This Row],[Discount_Amt]]*sales[[#This Row],[Qty]])</f>
        <v>1323</v>
      </c>
    </row>
    <row r="1029" spans="2:14" hidden="1" x14ac:dyDescent="0.35">
      <c r="B1029" s="7">
        <v>2025027</v>
      </c>
      <c r="C1029" s="1" t="s">
        <v>22</v>
      </c>
      <c r="D1029" s="1" t="s">
        <v>29</v>
      </c>
      <c r="E1029" s="1" t="s">
        <v>49</v>
      </c>
      <c r="F1029" s="1" t="s">
        <v>518</v>
      </c>
      <c r="G1029" s="3">
        <v>45482</v>
      </c>
      <c r="H1029" s="3">
        <v>45485</v>
      </c>
      <c r="I1029" s="6">
        <v>4500</v>
      </c>
      <c r="J1029" s="1">
        <v>2</v>
      </c>
      <c r="K1029" s="4">
        <v>0.02</v>
      </c>
      <c r="L1029" s="6">
        <f t="shared" si="34"/>
        <v>90</v>
      </c>
      <c r="M1029" s="8">
        <f t="shared" si="35"/>
        <v>8910</v>
      </c>
      <c r="N1029" s="21">
        <f>(sales[[#This Row],[Price]]*sales[[#This Row],[Qty]])-(sales[[#This Row],[Discount_Amt]]*sales[[#This Row],[Qty]])</f>
        <v>8820</v>
      </c>
    </row>
    <row r="1030" spans="2:14" hidden="1" x14ac:dyDescent="0.35">
      <c r="B1030" s="7">
        <v>2025028</v>
      </c>
      <c r="C1030" s="1" t="s">
        <v>23</v>
      </c>
      <c r="D1030" s="1" t="s">
        <v>25</v>
      </c>
      <c r="E1030" s="1" t="s">
        <v>50</v>
      </c>
      <c r="F1030" s="1" t="s">
        <v>519</v>
      </c>
      <c r="G1030" s="3">
        <v>45482</v>
      </c>
      <c r="H1030" s="3">
        <v>45487</v>
      </c>
      <c r="I1030" s="6">
        <v>2350</v>
      </c>
      <c r="J1030" s="1">
        <v>7</v>
      </c>
      <c r="K1030" s="4">
        <v>0.02</v>
      </c>
      <c r="L1030" s="6">
        <f t="shared" si="34"/>
        <v>47</v>
      </c>
      <c r="M1030" s="8">
        <f t="shared" si="35"/>
        <v>16403</v>
      </c>
      <c r="N1030" s="21">
        <f>(sales[[#This Row],[Price]]*sales[[#This Row],[Qty]])-(sales[[#This Row],[Discount_Amt]]*sales[[#This Row],[Qty]])</f>
        <v>16121</v>
      </c>
    </row>
    <row r="1031" spans="2:14" hidden="1" x14ac:dyDescent="0.35">
      <c r="B1031" s="7">
        <v>2025029</v>
      </c>
      <c r="C1031" s="1" t="s">
        <v>24</v>
      </c>
      <c r="D1031" s="1" t="s">
        <v>26</v>
      </c>
      <c r="E1031" s="1" t="s">
        <v>51</v>
      </c>
      <c r="F1031" s="1" t="s">
        <v>520</v>
      </c>
      <c r="G1031" s="3">
        <v>45482</v>
      </c>
      <c r="H1031" s="3">
        <v>45483</v>
      </c>
      <c r="I1031" s="6">
        <v>90</v>
      </c>
      <c r="J1031" s="1">
        <v>2</v>
      </c>
      <c r="K1031" s="4">
        <v>7.0000000000000007E-2</v>
      </c>
      <c r="L1031" s="6">
        <f t="shared" si="34"/>
        <v>6.3000000000000007</v>
      </c>
      <c r="M1031" s="8">
        <f t="shared" si="35"/>
        <v>173.7</v>
      </c>
      <c r="N1031" s="21">
        <f>(sales[[#This Row],[Price]]*sales[[#This Row],[Qty]])-(sales[[#This Row],[Discount_Amt]]*sales[[#This Row],[Qty]])</f>
        <v>167.4</v>
      </c>
    </row>
    <row r="1032" spans="2:14" hidden="1" x14ac:dyDescent="0.35">
      <c r="B1032" s="7">
        <v>2025030</v>
      </c>
      <c r="C1032" s="1" t="s">
        <v>4</v>
      </c>
      <c r="D1032" s="1" t="s">
        <v>27</v>
      </c>
      <c r="E1032" s="1" t="s">
        <v>506</v>
      </c>
      <c r="F1032" s="1" t="s">
        <v>521</v>
      </c>
      <c r="G1032" s="3">
        <v>45482</v>
      </c>
      <c r="H1032" s="3">
        <v>45490</v>
      </c>
      <c r="I1032" s="6">
        <v>280</v>
      </c>
      <c r="J1032" s="1">
        <v>2</v>
      </c>
      <c r="K1032" s="4">
        <v>0.03</v>
      </c>
      <c r="L1032" s="6">
        <f t="shared" si="34"/>
        <v>8.4</v>
      </c>
      <c r="M1032" s="8">
        <f t="shared" si="35"/>
        <v>551.6</v>
      </c>
      <c r="N1032" s="21">
        <f>(sales[[#This Row],[Price]]*sales[[#This Row],[Qty]])-(sales[[#This Row],[Discount_Amt]]*sales[[#This Row],[Qty]])</f>
        <v>543.20000000000005</v>
      </c>
    </row>
    <row r="1033" spans="2:14" hidden="1" x14ac:dyDescent="0.35">
      <c r="B1033" s="7">
        <v>2025031</v>
      </c>
      <c r="C1033" s="1" t="s">
        <v>5</v>
      </c>
      <c r="D1033" s="1" t="s">
        <v>28</v>
      </c>
      <c r="E1033" s="1" t="s">
        <v>507</v>
      </c>
      <c r="F1033" s="1" t="s">
        <v>518</v>
      </c>
      <c r="G1033" s="3">
        <v>45482</v>
      </c>
      <c r="H1033" s="3">
        <v>45484</v>
      </c>
      <c r="I1033" s="6">
        <v>70</v>
      </c>
      <c r="J1033" s="1">
        <v>1</v>
      </c>
      <c r="K1033" s="4">
        <v>0.08</v>
      </c>
      <c r="L1033" s="6">
        <f t="shared" si="34"/>
        <v>5.6000000000000005</v>
      </c>
      <c r="M1033" s="8">
        <f t="shared" si="35"/>
        <v>64.400000000000006</v>
      </c>
      <c r="N1033" s="21">
        <f>(sales[[#This Row],[Price]]*sales[[#This Row],[Qty]])-(sales[[#This Row],[Discount_Amt]]*sales[[#This Row],[Qty]])</f>
        <v>64.400000000000006</v>
      </c>
    </row>
    <row r="1034" spans="2:14" hidden="1" x14ac:dyDescent="0.35">
      <c r="B1034" s="7">
        <v>2025032</v>
      </c>
      <c r="C1034" s="1" t="s">
        <v>6</v>
      </c>
      <c r="D1034" s="1" t="s">
        <v>29</v>
      </c>
      <c r="E1034" s="1" t="s">
        <v>508</v>
      </c>
      <c r="F1034" s="1" t="s">
        <v>518</v>
      </c>
      <c r="G1034" s="3">
        <v>45482</v>
      </c>
      <c r="H1034" s="3">
        <v>45485</v>
      </c>
      <c r="I1034" s="6">
        <v>230</v>
      </c>
      <c r="J1034" s="1">
        <v>2</v>
      </c>
      <c r="K1034" s="4">
        <v>0.05</v>
      </c>
      <c r="L1034" s="6">
        <f t="shared" si="34"/>
        <v>11.5</v>
      </c>
      <c r="M1034" s="8">
        <f t="shared" si="35"/>
        <v>448.5</v>
      </c>
      <c r="N1034" s="21">
        <f>(sales[[#This Row],[Price]]*sales[[#This Row],[Qty]])-(sales[[#This Row],[Discount_Amt]]*sales[[#This Row],[Qty]])</f>
        <v>437</v>
      </c>
    </row>
    <row r="1035" spans="2:14" hidden="1" x14ac:dyDescent="0.35">
      <c r="B1035" s="7">
        <v>2025033</v>
      </c>
      <c r="C1035" s="1" t="s">
        <v>7</v>
      </c>
      <c r="D1035" s="1" t="s">
        <v>25</v>
      </c>
      <c r="E1035" s="1" t="s">
        <v>31</v>
      </c>
      <c r="F1035" s="1" t="s">
        <v>519</v>
      </c>
      <c r="G1035" s="3">
        <v>45482</v>
      </c>
      <c r="H1035" s="3">
        <v>45487</v>
      </c>
      <c r="I1035" s="6">
        <v>7999</v>
      </c>
      <c r="J1035" s="1">
        <v>4</v>
      </c>
      <c r="K1035" s="4">
        <v>0.05</v>
      </c>
      <c r="L1035" s="6">
        <f t="shared" si="34"/>
        <v>399.95000000000005</v>
      </c>
      <c r="M1035" s="8">
        <f t="shared" si="35"/>
        <v>31596.05</v>
      </c>
      <c r="N1035" s="21">
        <f>(sales[[#This Row],[Price]]*sales[[#This Row],[Qty]])-(sales[[#This Row],[Discount_Amt]]*sales[[#This Row],[Qty]])</f>
        <v>30396.2</v>
      </c>
    </row>
    <row r="1036" spans="2:14" x14ac:dyDescent="0.35">
      <c r="B1036" s="7">
        <v>2025034</v>
      </c>
      <c r="C1036" s="1" t="s">
        <v>10</v>
      </c>
      <c r="D1036" s="1" t="s">
        <v>98</v>
      </c>
      <c r="E1036" s="1" t="s">
        <v>32</v>
      </c>
      <c r="F1036" s="1" t="s">
        <v>521</v>
      </c>
      <c r="G1036" s="3">
        <v>45482</v>
      </c>
      <c r="H1036" s="3">
        <v>45483</v>
      </c>
      <c r="I1036" s="6">
        <v>850</v>
      </c>
      <c r="J1036" s="1">
        <v>3</v>
      </c>
      <c r="K1036" s="4">
        <v>0.05</v>
      </c>
      <c r="L1036" s="6">
        <f t="shared" si="34"/>
        <v>42.5</v>
      </c>
      <c r="M1036" s="8">
        <f t="shared" si="35"/>
        <v>2507.5</v>
      </c>
      <c r="N1036" s="21">
        <f>(sales[[#This Row],[Price]]*sales[[#This Row],[Qty]])-(sales[[#This Row],[Discount_Amt]]*sales[[#This Row],[Qty]])</f>
        <v>2422.5</v>
      </c>
    </row>
    <row r="1037" spans="2:14" hidden="1" x14ac:dyDescent="0.35">
      <c r="B1037" s="7">
        <v>2025035</v>
      </c>
      <c r="C1037" s="1" t="s">
        <v>8</v>
      </c>
      <c r="D1037" s="1" t="s">
        <v>25</v>
      </c>
      <c r="E1037" s="1" t="s">
        <v>38</v>
      </c>
      <c r="F1037" s="1" t="s">
        <v>520</v>
      </c>
      <c r="G1037" s="3">
        <v>45482</v>
      </c>
      <c r="H1037" s="3">
        <v>45490</v>
      </c>
      <c r="I1037" s="6">
        <v>65000</v>
      </c>
      <c r="J1037" s="1">
        <v>2</v>
      </c>
      <c r="K1037" s="4">
        <v>0.05</v>
      </c>
      <c r="L1037" s="6">
        <f t="shared" si="34"/>
        <v>3250</v>
      </c>
      <c r="M1037" s="8">
        <f t="shared" si="35"/>
        <v>126750</v>
      </c>
      <c r="N1037" s="21">
        <f>(sales[[#This Row],[Price]]*sales[[#This Row],[Qty]])-(sales[[#This Row],[Discount_Amt]]*sales[[#This Row],[Qty]])</f>
        <v>123500</v>
      </c>
    </row>
    <row r="1038" spans="2:14" hidden="1" x14ac:dyDescent="0.35">
      <c r="B1038" s="7">
        <v>2025036</v>
      </c>
      <c r="C1038" s="1" t="s">
        <v>9</v>
      </c>
      <c r="D1038" s="1" t="s">
        <v>26</v>
      </c>
      <c r="E1038" s="1" t="s">
        <v>33</v>
      </c>
      <c r="F1038" s="1" t="s">
        <v>518</v>
      </c>
      <c r="G1038" s="3">
        <v>45482</v>
      </c>
      <c r="H1038" s="3">
        <v>45484</v>
      </c>
      <c r="I1038" s="6">
        <v>450</v>
      </c>
      <c r="J1038" s="1">
        <v>1</v>
      </c>
      <c r="K1038" s="4">
        <v>0.03</v>
      </c>
      <c r="L1038" s="6">
        <f t="shared" si="34"/>
        <v>13.5</v>
      </c>
      <c r="M1038" s="8">
        <f t="shared" si="35"/>
        <v>436.5</v>
      </c>
      <c r="N1038" s="21">
        <f>(sales[[#This Row],[Price]]*sales[[#This Row],[Qty]])-(sales[[#This Row],[Discount_Amt]]*sales[[#This Row],[Qty]])</f>
        <v>436.5</v>
      </c>
    </row>
    <row r="1039" spans="2:14" x14ac:dyDescent="0.35">
      <c r="B1039" s="7">
        <v>2025037</v>
      </c>
      <c r="C1039" s="1" t="s">
        <v>11</v>
      </c>
      <c r="D1039" s="1" t="s">
        <v>27</v>
      </c>
      <c r="E1039" s="1" t="s">
        <v>34</v>
      </c>
      <c r="F1039" s="1" t="s">
        <v>519</v>
      </c>
      <c r="G1039" s="3">
        <v>45482</v>
      </c>
      <c r="H1039" s="3">
        <v>45485</v>
      </c>
      <c r="I1039" s="6">
        <v>1299</v>
      </c>
      <c r="J1039" s="1">
        <v>1</v>
      </c>
      <c r="K1039" s="4">
        <v>0.1</v>
      </c>
      <c r="L1039" s="6">
        <f t="shared" si="34"/>
        <v>129.9</v>
      </c>
      <c r="M1039" s="8">
        <f t="shared" si="35"/>
        <v>1169.0999999999999</v>
      </c>
      <c r="N1039" s="21">
        <f>(sales[[#This Row],[Price]]*sales[[#This Row],[Qty]])-(sales[[#This Row],[Discount_Amt]]*sales[[#This Row],[Qty]])</f>
        <v>1169.0999999999999</v>
      </c>
    </row>
    <row r="1040" spans="2:14" x14ac:dyDescent="0.35">
      <c r="B1040" s="7">
        <v>2025038</v>
      </c>
      <c r="C1040" s="1" t="s">
        <v>12</v>
      </c>
      <c r="D1040" s="1" t="s">
        <v>28</v>
      </c>
      <c r="E1040" s="1" t="s">
        <v>35</v>
      </c>
      <c r="F1040" s="1" t="s">
        <v>520</v>
      </c>
      <c r="G1040" s="3">
        <v>45482</v>
      </c>
      <c r="H1040" s="3">
        <v>45487</v>
      </c>
      <c r="I1040" s="6">
        <v>1700</v>
      </c>
      <c r="J1040" s="1">
        <v>2</v>
      </c>
      <c r="K1040" s="4">
        <v>0.05</v>
      </c>
      <c r="L1040" s="6">
        <f t="shared" si="34"/>
        <v>85</v>
      </c>
      <c r="M1040" s="8">
        <f t="shared" si="35"/>
        <v>3315</v>
      </c>
      <c r="N1040" s="21">
        <f>(sales[[#This Row],[Price]]*sales[[#This Row],[Qty]])-(sales[[#This Row],[Discount_Amt]]*sales[[#This Row],[Qty]])</f>
        <v>3230</v>
      </c>
    </row>
    <row r="1041" spans="2:14" hidden="1" x14ac:dyDescent="0.35">
      <c r="B1041" s="7">
        <v>2025039</v>
      </c>
      <c r="C1041" s="1" t="s">
        <v>13</v>
      </c>
      <c r="D1041" s="1" t="s">
        <v>29</v>
      </c>
      <c r="E1041" s="1" t="s">
        <v>36</v>
      </c>
      <c r="F1041" s="1" t="s">
        <v>521</v>
      </c>
      <c r="G1041" s="3">
        <v>45482</v>
      </c>
      <c r="H1041" s="3">
        <v>45483</v>
      </c>
      <c r="I1041" s="6">
        <v>55000</v>
      </c>
      <c r="J1041" s="1">
        <v>1</v>
      </c>
      <c r="K1041" s="4">
        <v>0.05</v>
      </c>
      <c r="L1041" s="6">
        <f t="shared" si="34"/>
        <v>2750</v>
      </c>
      <c r="M1041" s="8">
        <f t="shared" si="35"/>
        <v>52250</v>
      </c>
      <c r="N1041" s="21">
        <f>(sales[[#This Row],[Price]]*sales[[#This Row],[Qty]])-(sales[[#This Row],[Discount_Amt]]*sales[[#This Row],[Qty]])</f>
        <v>52250</v>
      </c>
    </row>
    <row r="1042" spans="2:14" hidden="1" x14ac:dyDescent="0.35">
      <c r="B1042" s="7">
        <v>2025040</v>
      </c>
      <c r="C1042" s="1" t="s">
        <v>14</v>
      </c>
      <c r="D1042" s="1" t="s">
        <v>25</v>
      </c>
      <c r="E1042" s="1" t="s">
        <v>37</v>
      </c>
      <c r="F1042" s="1" t="s">
        <v>518</v>
      </c>
      <c r="G1042" s="3">
        <v>45482</v>
      </c>
      <c r="H1042" s="3">
        <v>45490</v>
      </c>
      <c r="I1042" s="6">
        <v>57999</v>
      </c>
      <c r="J1042" s="1">
        <v>3</v>
      </c>
      <c r="K1042" s="4">
        <v>0.02</v>
      </c>
      <c r="L1042" s="6">
        <f t="shared" si="34"/>
        <v>1159.98</v>
      </c>
      <c r="M1042" s="8">
        <f t="shared" si="35"/>
        <v>172837.02</v>
      </c>
      <c r="N1042" s="21">
        <f>(sales[[#This Row],[Price]]*sales[[#This Row],[Qty]])-(sales[[#This Row],[Discount_Amt]]*sales[[#This Row],[Qty]])</f>
        <v>170517.06</v>
      </c>
    </row>
    <row r="1043" spans="2:14" hidden="1" x14ac:dyDescent="0.35">
      <c r="B1043" s="7">
        <v>2025041</v>
      </c>
      <c r="C1043" s="1" t="s">
        <v>15</v>
      </c>
      <c r="D1043" s="1" t="s">
        <v>30</v>
      </c>
      <c r="E1043" s="1" t="s">
        <v>39</v>
      </c>
      <c r="F1043" s="1" t="s">
        <v>518</v>
      </c>
      <c r="G1043" s="3">
        <v>45482</v>
      </c>
      <c r="H1043" s="3">
        <v>45484</v>
      </c>
      <c r="I1043" s="6">
        <v>1399</v>
      </c>
      <c r="J1043" s="1">
        <v>2</v>
      </c>
      <c r="K1043" s="4">
        <v>0.06</v>
      </c>
      <c r="L1043" s="6">
        <f t="shared" si="34"/>
        <v>83.94</v>
      </c>
      <c r="M1043" s="8">
        <f t="shared" si="35"/>
        <v>2714.06</v>
      </c>
      <c r="N1043" s="21">
        <f>(sales[[#This Row],[Price]]*sales[[#This Row],[Qty]])-(sales[[#This Row],[Discount_Amt]]*sales[[#This Row],[Qty]])</f>
        <v>2630.12</v>
      </c>
    </row>
    <row r="1044" spans="2:14" hidden="1" x14ac:dyDescent="0.35">
      <c r="B1044" s="7">
        <v>2025042</v>
      </c>
      <c r="C1044" s="1" t="s">
        <v>16</v>
      </c>
      <c r="D1044" s="1" t="s">
        <v>27</v>
      </c>
      <c r="E1044" s="1" t="s">
        <v>40</v>
      </c>
      <c r="F1044" s="1" t="s">
        <v>519</v>
      </c>
      <c r="G1044" s="3">
        <v>45482</v>
      </c>
      <c r="H1044" s="3">
        <v>45485</v>
      </c>
      <c r="I1044" s="6">
        <v>999</v>
      </c>
      <c r="J1044" s="1">
        <v>1</v>
      </c>
      <c r="K1044" s="4">
        <v>0.15</v>
      </c>
      <c r="L1044" s="6">
        <f t="shared" si="34"/>
        <v>149.85</v>
      </c>
      <c r="M1044" s="8">
        <f t="shared" si="35"/>
        <v>849.15</v>
      </c>
      <c r="N1044" s="21">
        <f>(sales[[#This Row],[Price]]*sales[[#This Row],[Qty]])-(sales[[#This Row],[Discount_Amt]]*sales[[#This Row],[Qty]])</f>
        <v>849.15</v>
      </c>
    </row>
    <row r="1045" spans="2:14" x14ac:dyDescent="0.35">
      <c r="B1045" s="7">
        <v>2025043</v>
      </c>
      <c r="C1045" s="1" t="s">
        <v>17</v>
      </c>
      <c r="D1045" s="1" t="s">
        <v>28</v>
      </c>
      <c r="E1045" s="1" t="s">
        <v>41</v>
      </c>
      <c r="F1045" s="1" t="s">
        <v>521</v>
      </c>
      <c r="G1045" s="3">
        <v>45482</v>
      </c>
      <c r="H1045" s="3">
        <v>45487</v>
      </c>
      <c r="I1045" s="6">
        <v>2099</v>
      </c>
      <c r="J1045" s="1">
        <v>2</v>
      </c>
      <c r="K1045" s="4">
        <v>0.02</v>
      </c>
      <c r="L1045" s="6">
        <f t="shared" si="34"/>
        <v>41.980000000000004</v>
      </c>
      <c r="M1045" s="8">
        <f t="shared" si="35"/>
        <v>4156.0200000000004</v>
      </c>
      <c r="N1045" s="21">
        <f>(sales[[#This Row],[Price]]*sales[[#This Row],[Qty]])-(sales[[#This Row],[Discount_Amt]]*sales[[#This Row],[Qty]])</f>
        <v>4114.04</v>
      </c>
    </row>
    <row r="1046" spans="2:14" hidden="1" x14ac:dyDescent="0.35">
      <c r="B1046" s="7">
        <v>2025044</v>
      </c>
      <c r="C1046" s="1" t="s">
        <v>18</v>
      </c>
      <c r="D1046" s="1" t="s">
        <v>29</v>
      </c>
      <c r="E1046" s="1" t="s">
        <v>42</v>
      </c>
      <c r="F1046" s="1" t="s">
        <v>520</v>
      </c>
      <c r="G1046" s="3">
        <v>45482</v>
      </c>
      <c r="H1046" s="3">
        <v>45483</v>
      </c>
      <c r="I1046" s="6">
        <v>11000</v>
      </c>
      <c r="J1046" s="1">
        <v>1</v>
      </c>
      <c r="K1046" s="4">
        <v>0.02</v>
      </c>
      <c r="L1046" s="6">
        <f t="shared" si="34"/>
        <v>220</v>
      </c>
      <c r="M1046" s="8">
        <f t="shared" si="35"/>
        <v>10780</v>
      </c>
      <c r="N1046" s="21">
        <f>(sales[[#This Row],[Price]]*sales[[#This Row],[Qty]])-(sales[[#This Row],[Discount_Amt]]*sales[[#This Row],[Qty]])</f>
        <v>10780</v>
      </c>
    </row>
    <row r="1047" spans="2:14" hidden="1" x14ac:dyDescent="0.35">
      <c r="B1047" s="7">
        <v>2025045</v>
      </c>
      <c r="C1047" s="1" t="s">
        <v>19</v>
      </c>
      <c r="D1047" s="1" t="s">
        <v>25</v>
      </c>
      <c r="E1047" s="1" t="s">
        <v>43</v>
      </c>
      <c r="F1047" s="1" t="s">
        <v>518</v>
      </c>
      <c r="G1047" s="3">
        <v>45482</v>
      </c>
      <c r="H1047" s="3">
        <v>45490</v>
      </c>
      <c r="I1047" s="6">
        <v>800</v>
      </c>
      <c r="J1047" s="1">
        <v>2</v>
      </c>
      <c r="K1047" s="4">
        <v>0.02</v>
      </c>
      <c r="L1047" s="6">
        <f t="shared" si="34"/>
        <v>16</v>
      </c>
      <c r="M1047" s="8">
        <f t="shared" si="35"/>
        <v>1584</v>
      </c>
      <c r="N1047" s="21">
        <f>(sales[[#This Row],[Price]]*sales[[#This Row],[Qty]])-(sales[[#This Row],[Discount_Amt]]*sales[[#This Row],[Qty]])</f>
        <v>1568</v>
      </c>
    </row>
    <row r="1048" spans="2:14" hidden="1" x14ac:dyDescent="0.35">
      <c r="B1048" s="7">
        <v>2025046</v>
      </c>
      <c r="C1048" s="1" t="s">
        <v>20</v>
      </c>
      <c r="D1048" s="1" t="s">
        <v>26</v>
      </c>
      <c r="E1048" s="1" t="s">
        <v>44</v>
      </c>
      <c r="F1048" s="1" t="s">
        <v>519</v>
      </c>
      <c r="G1048" s="3">
        <v>45482</v>
      </c>
      <c r="H1048" s="3">
        <v>45484</v>
      </c>
      <c r="I1048" s="6">
        <v>5500</v>
      </c>
      <c r="J1048" s="1">
        <v>3</v>
      </c>
      <c r="K1048" s="4">
        <v>0.02</v>
      </c>
      <c r="L1048" s="6">
        <f t="shared" si="34"/>
        <v>110</v>
      </c>
      <c r="M1048" s="8">
        <f t="shared" si="35"/>
        <v>16390</v>
      </c>
      <c r="N1048" s="21">
        <f>(sales[[#This Row],[Price]]*sales[[#This Row],[Qty]])-(sales[[#This Row],[Discount_Amt]]*sales[[#This Row],[Qty]])</f>
        <v>16170</v>
      </c>
    </row>
    <row r="1049" spans="2:14" hidden="1" x14ac:dyDescent="0.35">
      <c r="B1049" s="7">
        <v>2025047</v>
      </c>
      <c r="C1049" s="1" t="s">
        <v>21</v>
      </c>
      <c r="D1049" s="1" t="s">
        <v>27</v>
      </c>
      <c r="E1049" s="1" t="s">
        <v>45</v>
      </c>
      <c r="F1049" s="1" t="s">
        <v>520</v>
      </c>
      <c r="G1049" s="3">
        <v>45482</v>
      </c>
      <c r="H1049" s="3">
        <v>45485</v>
      </c>
      <c r="I1049" s="6">
        <v>1350</v>
      </c>
      <c r="J1049" s="1">
        <v>2</v>
      </c>
      <c r="K1049" s="4">
        <v>0.02</v>
      </c>
      <c r="L1049" s="6">
        <f t="shared" si="34"/>
        <v>27</v>
      </c>
      <c r="M1049" s="8">
        <f t="shared" si="35"/>
        <v>2673</v>
      </c>
      <c r="N1049" s="21">
        <f>(sales[[#This Row],[Price]]*sales[[#This Row],[Qty]])-(sales[[#This Row],[Discount_Amt]]*sales[[#This Row],[Qty]])</f>
        <v>2646</v>
      </c>
    </row>
    <row r="1050" spans="2:14" hidden="1" x14ac:dyDescent="0.35">
      <c r="B1050" s="7">
        <v>2025048</v>
      </c>
      <c r="C1050" s="1" t="s">
        <v>22</v>
      </c>
      <c r="D1050" s="1" t="s">
        <v>28</v>
      </c>
      <c r="E1050" s="1" t="s">
        <v>46</v>
      </c>
      <c r="F1050" s="1" t="s">
        <v>521</v>
      </c>
      <c r="G1050" s="3">
        <v>45482</v>
      </c>
      <c r="H1050" s="3">
        <v>45487</v>
      </c>
      <c r="I1050" s="6">
        <v>4500</v>
      </c>
      <c r="J1050" s="1">
        <v>7</v>
      </c>
      <c r="K1050" s="4">
        <v>0.02</v>
      </c>
      <c r="L1050" s="6">
        <f t="shared" si="34"/>
        <v>90</v>
      </c>
      <c r="M1050" s="8">
        <f t="shared" si="35"/>
        <v>31410</v>
      </c>
      <c r="N1050" s="21">
        <f>(sales[[#This Row],[Price]]*sales[[#This Row],[Qty]])-(sales[[#This Row],[Discount_Amt]]*sales[[#This Row],[Qty]])</f>
        <v>30870</v>
      </c>
    </row>
    <row r="1051" spans="2:14" hidden="1" x14ac:dyDescent="0.35">
      <c r="B1051" s="7">
        <v>2025049</v>
      </c>
      <c r="C1051" s="1" t="s">
        <v>23</v>
      </c>
      <c r="D1051" s="1" t="s">
        <v>29</v>
      </c>
      <c r="E1051" s="1" t="s">
        <v>47</v>
      </c>
      <c r="F1051" s="1" t="s">
        <v>518</v>
      </c>
      <c r="G1051" s="3">
        <v>45482</v>
      </c>
      <c r="H1051" s="3">
        <v>45483</v>
      </c>
      <c r="I1051" s="6">
        <v>2350</v>
      </c>
      <c r="J1051" s="1">
        <v>2</v>
      </c>
      <c r="K1051" s="4">
        <v>0.02</v>
      </c>
      <c r="L1051" s="6">
        <f t="shared" si="34"/>
        <v>47</v>
      </c>
      <c r="M1051" s="8">
        <f t="shared" si="35"/>
        <v>4653</v>
      </c>
      <c r="N1051" s="21">
        <f>(sales[[#This Row],[Price]]*sales[[#This Row],[Qty]])-(sales[[#This Row],[Discount_Amt]]*sales[[#This Row],[Qty]])</f>
        <v>4606</v>
      </c>
    </row>
    <row r="1052" spans="2:14" hidden="1" x14ac:dyDescent="0.35">
      <c r="B1052" s="7">
        <v>2025050</v>
      </c>
      <c r="C1052" s="1" t="s">
        <v>24</v>
      </c>
      <c r="D1052" s="1" t="s">
        <v>25</v>
      </c>
      <c r="E1052" s="1" t="s">
        <v>48</v>
      </c>
      <c r="F1052" s="1" t="s">
        <v>518</v>
      </c>
      <c r="G1052" s="3">
        <v>45482</v>
      </c>
      <c r="H1052" s="3">
        <v>45490</v>
      </c>
      <c r="I1052" s="6">
        <v>90</v>
      </c>
      <c r="J1052" s="1">
        <v>1</v>
      </c>
      <c r="K1052" s="4">
        <v>0.02</v>
      </c>
      <c r="L1052" s="6">
        <f t="shared" si="34"/>
        <v>1.8</v>
      </c>
      <c r="M1052" s="8">
        <f t="shared" si="35"/>
        <v>88.2</v>
      </c>
      <c r="N1052" s="21">
        <f>(sales[[#This Row],[Price]]*sales[[#This Row],[Qty]])-(sales[[#This Row],[Discount_Amt]]*sales[[#This Row],[Qty]])</f>
        <v>88.2</v>
      </c>
    </row>
    <row r="1053" spans="2:14" hidden="1" x14ac:dyDescent="0.35">
      <c r="B1053" s="7">
        <v>2025051</v>
      </c>
      <c r="C1053" s="1" t="s">
        <v>4</v>
      </c>
      <c r="D1053" s="1" t="s">
        <v>26</v>
      </c>
      <c r="E1053" s="1" t="s">
        <v>49</v>
      </c>
      <c r="F1053" s="1" t="s">
        <v>519</v>
      </c>
      <c r="G1053" s="3">
        <v>45482</v>
      </c>
      <c r="H1053" s="3">
        <v>45484</v>
      </c>
      <c r="I1053" s="6">
        <v>280</v>
      </c>
      <c r="J1053" s="1">
        <v>1</v>
      </c>
      <c r="K1053" s="4">
        <v>7.0000000000000007E-2</v>
      </c>
      <c r="L1053" s="6">
        <f t="shared" si="34"/>
        <v>19.600000000000001</v>
      </c>
      <c r="M1053" s="8">
        <f t="shared" si="35"/>
        <v>260.39999999999998</v>
      </c>
      <c r="N1053" s="21">
        <f>(sales[[#This Row],[Price]]*sales[[#This Row],[Qty]])-(sales[[#This Row],[Discount_Amt]]*sales[[#This Row],[Qty]])</f>
        <v>260.39999999999998</v>
      </c>
    </row>
    <row r="1054" spans="2:14" hidden="1" x14ac:dyDescent="0.35">
      <c r="B1054" s="7">
        <v>2025052</v>
      </c>
      <c r="C1054" s="1" t="s">
        <v>5</v>
      </c>
      <c r="D1054" s="1" t="s">
        <v>27</v>
      </c>
      <c r="E1054" s="1" t="s">
        <v>50</v>
      </c>
      <c r="F1054" s="1" t="s">
        <v>521</v>
      </c>
      <c r="G1054" s="3">
        <v>45482</v>
      </c>
      <c r="H1054" s="3">
        <v>45485</v>
      </c>
      <c r="I1054" s="6">
        <v>70</v>
      </c>
      <c r="J1054" s="1">
        <v>1</v>
      </c>
      <c r="K1054" s="4">
        <v>0.03</v>
      </c>
      <c r="L1054" s="6">
        <f t="shared" si="34"/>
        <v>2.1</v>
      </c>
      <c r="M1054" s="8">
        <f t="shared" si="35"/>
        <v>67.900000000000006</v>
      </c>
      <c r="N1054" s="21">
        <f>(sales[[#This Row],[Price]]*sales[[#This Row],[Qty]])-(sales[[#This Row],[Discount_Amt]]*sales[[#This Row],[Qty]])</f>
        <v>67.900000000000006</v>
      </c>
    </row>
    <row r="1055" spans="2:14" hidden="1" x14ac:dyDescent="0.35">
      <c r="B1055" s="7">
        <v>2025053</v>
      </c>
      <c r="C1055" s="1" t="s">
        <v>6</v>
      </c>
      <c r="D1055" s="1" t="s">
        <v>28</v>
      </c>
      <c r="E1055" s="1" t="s">
        <v>51</v>
      </c>
      <c r="F1055" s="1" t="s">
        <v>520</v>
      </c>
      <c r="G1055" s="3">
        <v>45482</v>
      </c>
      <c r="H1055" s="3">
        <v>45487</v>
      </c>
      <c r="I1055" s="6">
        <v>230</v>
      </c>
      <c r="J1055" s="1">
        <v>2</v>
      </c>
      <c r="K1055" s="4">
        <v>0.08</v>
      </c>
      <c r="L1055" s="6">
        <f t="shared" si="34"/>
        <v>18.400000000000002</v>
      </c>
      <c r="M1055" s="8">
        <f t="shared" si="35"/>
        <v>441.6</v>
      </c>
      <c r="N1055" s="21">
        <f>(sales[[#This Row],[Price]]*sales[[#This Row],[Qty]])-(sales[[#This Row],[Discount_Amt]]*sales[[#This Row],[Qty]])</f>
        <v>423.2</v>
      </c>
    </row>
    <row r="1056" spans="2:14" hidden="1" x14ac:dyDescent="0.35">
      <c r="B1056" s="7">
        <v>2025054</v>
      </c>
      <c r="C1056" s="1" t="s">
        <v>7</v>
      </c>
      <c r="D1056" s="1" t="s">
        <v>29</v>
      </c>
      <c r="E1056" s="1" t="s">
        <v>506</v>
      </c>
      <c r="F1056" s="1" t="s">
        <v>518</v>
      </c>
      <c r="G1056" s="3">
        <v>45482</v>
      </c>
      <c r="H1056" s="3">
        <v>45483</v>
      </c>
      <c r="I1056" s="6">
        <v>7999</v>
      </c>
      <c r="J1056" s="1">
        <v>1</v>
      </c>
      <c r="K1056" s="4">
        <v>0.05</v>
      </c>
      <c r="L1056" s="6">
        <f t="shared" si="34"/>
        <v>399.95000000000005</v>
      </c>
      <c r="M1056" s="8">
        <f t="shared" si="35"/>
        <v>7599.05</v>
      </c>
      <c r="N1056" s="21">
        <f>(sales[[#This Row],[Price]]*sales[[#This Row],[Qty]])-(sales[[#This Row],[Discount_Amt]]*sales[[#This Row],[Qty]])</f>
        <v>7599.05</v>
      </c>
    </row>
    <row r="1057" spans="2:14" x14ac:dyDescent="0.35">
      <c r="B1057" s="7">
        <v>2025055</v>
      </c>
      <c r="C1057" s="1" t="s">
        <v>10</v>
      </c>
      <c r="D1057" s="1" t="s">
        <v>25</v>
      </c>
      <c r="E1057" s="1" t="s">
        <v>507</v>
      </c>
      <c r="F1057" s="1" t="s">
        <v>519</v>
      </c>
      <c r="G1057" s="3">
        <v>45482</v>
      </c>
      <c r="H1057" s="3">
        <v>45490</v>
      </c>
      <c r="I1057" s="6">
        <v>850</v>
      </c>
      <c r="J1057" s="1">
        <v>2</v>
      </c>
      <c r="K1057" s="4">
        <v>0.05</v>
      </c>
      <c r="L1057" s="6">
        <f t="shared" si="34"/>
        <v>42.5</v>
      </c>
      <c r="M1057" s="8">
        <f t="shared" si="35"/>
        <v>1657.5</v>
      </c>
      <c r="N1057" s="21">
        <f>(sales[[#This Row],[Price]]*sales[[#This Row],[Qty]])-(sales[[#This Row],[Discount_Amt]]*sales[[#This Row],[Qty]])</f>
        <v>1615</v>
      </c>
    </row>
    <row r="1058" spans="2:14" hidden="1" x14ac:dyDescent="0.35">
      <c r="B1058" s="7">
        <v>2025056</v>
      </c>
      <c r="C1058" s="1" t="s">
        <v>8</v>
      </c>
      <c r="D1058" s="1" t="s">
        <v>99</v>
      </c>
      <c r="E1058" s="1" t="s">
        <v>508</v>
      </c>
      <c r="F1058" s="1" t="s">
        <v>520</v>
      </c>
      <c r="G1058" s="3">
        <v>45482</v>
      </c>
      <c r="H1058" s="3">
        <v>45484</v>
      </c>
      <c r="I1058" s="6">
        <v>65000</v>
      </c>
      <c r="J1058" s="1">
        <v>7</v>
      </c>
      <c r="K1058" s="4">
        <v>0.05</v>
      </c>
      <c r="L1058" s="6">
        <f t="shared" si="34"/>
        <v>3250</v>
      </c>
      <c r="M1058" s="8">
        <f t="shared" si="35"/>
        <v>451750</v>
      </c>
      <c r="N1058" s="21">
        <f>(sales[[#This Row],[Price]]*sales[[#This Row],[Qty]])-(sales[[#This Row],[Discount_Amt]]*sales[[#This Row],[Qty]])</f>
        <v>432250</v>
      </c>
    </row>
    <row r="1059" spans="2:14" hidden="1" x14ac:dyDescent="0.35">
      <c r="B1059" s="7">
        <v>2025057</v>
      </c>
      <c r="C1059" s="1" t="s">
        <v>9</v>
      </c>
      <c r="D1059" s="1" t="s">
        <v>25</v>
      </c>
      <c r="E1059" s="1" t="s">
        <v>31</v>
      </c>
      <c r="F1059" s="1" t="s">
        <v>521</v>
      </c>
      <c r="G1059" s="3">
        <v>45482</v>
      </c>
      <c r="H1059" s="3">
        <v>45485</v>
      </c>
      <c r="I1059" s="6">
        <v>450</v>
      </c>
      <c r="J1059" s="1">
        <v>2</v>
      </c>
      <c r="K1059" s="4">
        <v>0.05</v>
      </c>
      <c r="L1059" s="6">
        <f t="shared" si="34"/>
        <v>22.5</v>
      </c>
      <c r="M1059" s="8">
        <f t="shared" si="35"/>
        <v>877.5</v>
      </c>
      <c r="N1059" s="21">
        <f>(sales[[#This Row],[Price]]*sales[[#This Row],[Qty]])-(sales[[#This Row],[Discount_Amt]]*sales[[#This Row],[Qty]])</f>
        <v>855</v>
      </c>
    </row>
    <row r="1060" spans="2:14" x14ac:dyDescent="0.35">
      <c r="B1060" s="7">
        <v>2025058</v>
      </c>
      <c r="C1060" s="1" t="s">
        <v>11</v>
      </c>
      <c r="D1060" s="1" t="s">
        <v>26</v>
      </c>
      <c r="E1060" s="1" t="s">
        <v>32</v>
      </c>
      <c r="F1060" s="1" t="s">
        <v>518</v>
      </c>
      <c r="G1060" s="3">
        <v>45482</v>
      </c>
      <c r="H1060" s="3">
        <v>45487</v>
      </c>
      <c r="I1060" s="6">
        <v>1299</v>
      </c>
      <c r="J1060" s="1">
        <v>2</v>
      </c>
      <c r="K1060" s="4">
        <v>0.03</v>
      </c>
      <c r="L1060" s="6">
        <f t="shared" si="34"/>
        <v>38.97</v>
      </c>
      <c r="M1060" s="8">
        <f t="shared" si="35"/>
        <v>2559.0300000000002</v>
      </c>
      <c r="N1060" s="21">
        <f>(sales[[#This Row],[Price]]*sales[[#This Row],[Qty]])-(sales[[#This Row],[Discount_Amt]]*sales[[#This Row],[Qty]])</f>
        <v>2520.06</v>
      </c>
    </row>
    <row r="1061" spans="2:14" x14ac:dyDescent="0.35">
      <c r="B1061" s="7">
        <v>2025059</v>
      </c>
      <c r="C1061" s="1" t="s">
        <v>12</v>
      </c>
      <c r="D1061" s="1" t="s">
        <v>27</v>
      </c>
      <c r="E1061" s="1" t="s">
        <v>38</v>
      </c>
      <c r="F1061" s="1" t="s">
        <v>518</v>
      </c>
      <c r="G1061" s="3">
        <v>45482</v>
      </c>
      <c r="H1061" s="3">
        <v>45483</v>
      </c>
      <c r="I1061" s="6">
        <v>1700</v>
      </c>
      <c r="J1061" s="1">
        <v>1</v>
      </c>
      <c r="K1061" s="4">
        <v>0.1</v>
      </c>
      <c r="L1061" s="6">
        <f t="shared" si="34"/>
        <v>170</v>
      </c>
      <c r="M1061" s="8">
        <f t="shared" si="35"/>
        <v>1530</v>
      </c>
      <c r="N1061" s="21">
        <f>(sales[[#This Row],[Price]]*sales[[#This Row],[Qty]])-(sales[[#This Row],[Discount_Amt]]*sales[[#This Row],[Qty]])</f>
        <v>1530</v>
      </c>
    </row>
    <row r="1062" spans="2:14" hidden="1" x14ac:dyDescent="0.35">
      <c r="B1062" s="7">
        <v>2025060</v>
      </c>
      <c r="C1062" s="1" t="s">
        <v>13</v>
      </c>
      <c r="D1062" s="1" t="s">
        <v>28</v>
      </c>
      <c r="E1062" s="1" t="s">
        <v>33</v>
      </c>
      <c r="F1062" s="1" t="s">
        <v>519</v>
      </c>
      <c r="G1062" s="3">
        <v>45482</v>
      </c>
      <c r="H1062" s="3">
        <v>45490</v>
      </c>
      <c r="I1062" s="6">
        <v>55000</v>
      </c>
      <c r="J1062" s="1">
        <v>2</v>
      </c>
      <c r="K1062" s="4">
        <v>0.05</v>
      </c>
      <c r="L1062" s="6">
        <f t="shared" si="34"/>
        <v>2750</v>
      </c>
      <c r="M1062" s="8">
        <f t="shared" si="35"/>
        <v>107250</v>
      </c>
      <c r="N1062" s="21">
        <f>(sales[[#This Row],[Price]]*sales[[#This Row],[Qty]])-(sales[[#This Row],[Discount_Amt]]*sales[[#This Row],[Qty]])</f>
        <v>104500</v>
      </c>
    </row>
    <row r="1063" spans="2:14" hidden="1" x14ac:dyDescent="0.35">
      <c r="B1063" s="7">
        <v>2025061</v>
      </c>
      <c r="C1063" s="1" t="s">
        <v>14</v>
      </c>
      <c r="D1063" s="1" t="s">
        <v>29</v>
      </c>
      <c r="E1063" s="1" t="s">
        <v>34</v>
      </c>
      <c r="F1063" s="1" t="s">
        <v>521</v>
      </c>
      <c r="G1063" s="3">
        <v>45482</v>
      </c>
      <c r="H1063" s="3">
        <v>45484</v>
      </c>
      <c r="I1063" s="6">
        <v>57999</v>
      </c>
      <c r="J1063" s="1">
        <v>4</v>
      </c>
      <c r="K1063" s="4">
        <v>0.05</v>
      </c>
      <c r="L1063" s="6">
        <f t="shared" si="34"/>
        <v>2899.9500000000003</v>
      </c>
      <c r="M1063" s="8">
        <f t="shared" si="35"/>
        <v>229096.05</v>
      </c>
      <c r="N1063" s="21">
        <f>(sales[[#This Row],[Price]]*sales[[#This Row],[Qty]])-(sales[[#This Row],[Discount_Amt]]*sales[[#This Row],[Qty]])</f>
        <v>220396.2</v>
      </c>
    </row>
    <row r="1064" spans="2:14" hidden="1" x14ac:dyDescent="0.35">
      <c r="B1064" s="7">
        <v>2025062</v>
      </c>
      <c r="C1064" s="1" t="s">
        <v>15</v>
      </c>
      <c r="D1064" s="1" t="s">
        <v>25</v>
      </c>
      <c r="E1064" s="1" t="s">
        <v>35</v>
      </c>
      <c r="F1064" s="1" t="s">
        <v>520</v>
      </c>
      <c r="G1064" s="3">
        <v>45482</v>
      </c>
      <c r="H1064" s="3">
        <v>45485</v>
      </c>
      <c r="I1064" s="6">
        <v>1399</v>
      </c>
      <c r="J1064" s="1">
        <v>3</v>
      </c>
      <c r="K1064" s="4">
        <v>0.02</v>
      </c>
      <c r="L1064" s="6">
        <f t="shared" si="34"/>
        <v>27.98</v>
      </c>
      <c r="M1064" s="8">
        <f t="shared" si="35"/>
        <v>4169.0200000000004</v>
      </c>
      <c r="N1064" s="21">
        <f>(sales[[#This Row],[Price]]*sales[[#This Row],[Qty]])-(sales[[#This Row],[Discount_Amt]]*sales[[#This Row],[Qty]])</f>
        <v>4113.0600000000004</v>
      </c>
    </row>
    <row r="1065" spans="2:14" hidden="1" x14ac:dyDescent="0.35">
      <c r="B1065" s="7">
        <v>2025063</v>
      </c>
      <c r="C1065" s="1" t="s">
        <v>16</v>
      </c>
      <c r="D1065" s="1" t="s">
        <v>30</v>
      </c>
      <c r="E1065" s="1" t="s">
        <v>36</v>
      </c>
      <c r="F1065" s="1" t="s">
        <v>518</v>
      </c>
      <c r="G1065" s="3">
        <v>45482</v>
      </c>
      <c r="H1065" s="3">
        <v>45487</v>
      </c>
      <c r="I1065" s="6">
        <v>999</v>
      </c>
      <c r="J1065" s="1">
        <v>2</v>
      </c>
      <c r="K1065" s="4">
        <v>0.06</v>
      </c>
      <c r="L1065" s="6">
        <f t="shared" si="34"/>
        <v>59.94</v>
      </c>
      <c r="M1065" s="8">
        <f t="shared" si="35"/>
        <v>1938.06</v>
      </c>
      <c r="N1065" s="21">
        <f>(sales[[#This Row],[Price]]*sales[[#This Row],[Qty]])-(sales[[#This Row],[Discount_Amt]]*sales[[#This Row],[Qty]])</f>
        <v>1878.12</v>
      </c>
    </row>
    <row r="1066" spans="2:14" x14ac:dyDescent="0.35">
      <c r="B1066" s="7">
        <v>2025064</v>
      </c>
      <c r="C1066" s="1" t="s">
        <v>17</v>
      </c>
      <c r="D1066" s="1" t="s">
        <v>27</v>
      </c>
      <c r="E1066" s="1" t="s">
        <v>37</v>
      </c>
      <c r="F1066" s="1" t="s">
        <v>519</v>
      </c>
      <c r="G1066" s="3">
        <v>45482</v>
      </c>
      <c r="H1066" s="3">
        <v>45483</v>
      </c>
      <c r="I1066" s="6">
        <v>2099</v>
      </c>
      <c r="J1066" s="1">
        <v>1</v>
      </c>
      <c r="K1066" s="4">
        <v>0.15</v>
      </c>
      <c r="L1066" s="6">
        <f t="shared" si="34"/>
        <v>314.84999999999997</v>
      </c>
      <c r="M1066" s="8">
        <f t="shared" si="35"/>
        <v>1784.15</v>
      </c>
      <c r="N1066" s="21">
        <f>(sales[[#This Row],[Price]]*sales[[#This Row],[Qty]])-(sales[[#This Row],[Discount_Amt]]*sales[[#This Row],[Qty]])</f>
        <v>1784.15</v>
      </c>
    </row>
    <row r="1067" spans="2:14" hidden="1" x14ac:dyDescent="0.35">
      <c r="B1067" s="7">
        <v>2025065</v>
      </c>
      <c r="C1067" s="1" t="s">
        <v>18</v>
      </c>
      <c r="D1067" s="1" t="s">
        <v>28</v>
      </c>
      <c r="E1067" s="1" t="s">
        <v>39</v>
      </c>
      <c r="F1067" s="1" t="s">
        <v>520</v>
      </c>
      <c r="G1067" s="3">
        <v>45482</v>
      </c>
      <c r="H1067" s="3">
        <v>45490</v>
      </c>
      <c r="I1067" s="6">
        <v>11000</v>
      </c>
      <c r="J1067" s="1">
        <v>1</v>
      </c>
      <c r="K1067" s="4">
        <v>0.02</v>
      </c>
      <c r="L1067" s="6">
        <f t="shared" si="34"/>
        <v>220</v>
      </c>
      <c r="M1067" s="8">
        <f t="shared" si="35"/>
        <v>10780</v>
      </c>
      <c r="N1067" s="21">
        <f>(sales[[#This Row],[Price]]*sales[[#This Row],[Qty]])-(sales[[#This Row],[Discount_Amt]]*sales[[#This Row],[Qty]])</f>
        <v>10780</v>
      </c>
    </row>
    <row r="1068" spans="2:14" hidden="1" x14ac:dyDescent="0.35">
      <c r="B1068" s="7">
        <v>2025066</v>
      </c>
      <c r="C1068" s="1" t="s">
        <v>19</v>
      </c>
      <c r="D1068" s="1" t="s">
        <v>29</v>
      </c>
      <c r="E1068" s="1" t="s">
        <v>40</v>
      </c>
      <c r="F1068" s="1" t="s">
        <v>521</v>
      </c>
      <c r="G1068" s="3">
        <v>45482</v>
      </c>
      <c r="H1068" s="3">
        <v>45484</v>
      </c>
      <c r="I1068" s="6">
        <v>800</v>
      </c>
      <c r="J1068" s="1">
        <v>2</v>
      </c>
      <c r="K1068" s="4">
        <v>0.02</v>
      </c>
      <c r="L1068" s="6">
        <f t="shared" si="34"/>
        <v>16</v>
      </c>
      <c r="M1068" s="8">
        <f t="shared" si="35"/>
        <v>1584</v>
      </c>
      <c r="N1068" s="21">
        <f>(sales[[#This Row],[Price]]*sales[[#This Row],[Qty]])-(sales[[#This Row],[Discount_Amt]]*sales[[#This Row],[Qty]])</f>
        <v>1568</v>
      </c>
    </row>
    <row r="1069" spans="2:14" hidden="1" x14ac:dyDescent="0.35">
      <c r="B1069" s="7">
        <v>2025067</v>
      </c>
      <c r="C1069" s="1" t="s">
        <v>20</v>
      </c>
      <c r="D1069" s="1" t="s">
        <v>25</v>
      </c>
      <c r="E1069" s="1" t="s">
        <v>41</v>
      </c>
      <c r="F1069" s="1" t="s">
        <v>518</v>
      </c>
      <c r="G1069" s="3">
        <v>45482</v>
      </c>
      <c r="H1069" s="3">
        <v>45485</v>
      </c>
      <c r="I1069" s="6">
        <v>5500</v>
      </c>
      <c r="J1069" s="1">
        <v>1</v>
      </c>
      <c r="K1069" s="4">
        <v>0.02</v>
      </c>
      <c r="L1069" s="6">
        <f t="shared" si="34"/>
        <v>110</v>
      </c>
      <c r="M1069" s="8">
        <f t="shared" si="35"/>
        <v>5390</v>
      </c>
      <c r="N1069" s="21">
        <f>(sales[[#This Row],[Price]]*sales[[#This Row],[Qty]])-(sales[[#This Row],[Discount_Amt]]*sales[[#This Row],[Qty]])</f>
        <v>5390</v>
      </c>
    </row>
    <row r="1070" spans="2:14" hidden="1" x14ac:dyDescent="0.35">
      <c r="B1070" s="7">
        <v>2025068</v>
      </c>
      <c r="C1070" s="1" t="s">
        <v>21</v>
      </c>
      <c r="D1070" s="1" t="s">
        <v>26</v>
      </c>
      <c r="E1070" s="1" t="s">
        <v>42</v>
      </c>
      <c r="F1070" s="1" t="s">
        <v>518</v>
      </c>
      <c r="G1070" s="3">
        <v>45482</v>
      </c>
      <c r="H1070" s="3">
        <v>45487</v>
      </c>
      <c r="I1070" s="6">
        <v>1350</v>
      </c>
      <c r="J1070" s="1">
        <v>3</v>
      </c>
      <c r="K1070" s="4">
        <v>0.02</v>
      </c>
      <c r="L1070" s="6">
        <f t="shared" ref="L1070:L1133" si="36">I1070*K1070</f>
        <v>27</v>
      </c>
      <c r="M1070" s="8">
        <f t="shared" ref="M1070:M1133" si="37">I1070*J1070-L1070</f>
        <v>4023</v>
      </c>
      <c r="N1070" s="21">
        <f>(sales[[#This Row],[Price]]*sales[[#This Row],[Qty]])-(sales[[#This Row],[Discount_Amt]]*sales[[#This Row],[Qty]])</f>
        <v>3969</v>
      </c>
    </row>
    <row r="1071" spans="2:14" hidden="1" x14ac:dyDescent="0.35">
      <c r="B1071" s="7">
        <v>2025069</v>
      </c>
      <c r="C1071" s="1" t="s">
        <v>22</v>
      </c>
      <c r="D1071" s="1" t="s">
        <v>27</v>
      </c>
      <c r="E1071" s="1" t="s">
        <v>43</v>
      </c>
      <c r="F1071" s="1" t="s">
        <v>519</v>
      </c>
      <c r="G1071" s="3">
        <v>45482</v>
      </c>
      <c r="H1071" s="3">
        <v>45483</v>
      </c>
      <c r="I1071" s="6">
        <v>4500</v>
      </c>
      <c r="J1071" s="1">
        <v>2</v>
      </c>
      <c r="K1071" s="4">
        <v>0.02</v>
      </c>
      <c r="L1071" s="6">
        <f t="shared" si="36"/>
        <v>90</v>
      </c>
      <c r="M1071" s="8">
        <f t="shared" si="37"/>
        <v>8910</v>
      </c>
      <c r="N1071" s="21">
        <f>(sales[[#This Row],[Price]]*sales[[#This Row],[Qty]])-(sales[[#This Row],[Discount_Amt]]*sales[[#This Row],[Qty]])</f>
        <v>8820</v>
      </c>
    </row>
    <row r="1072" spans="2:14" hidden="1" x14ac:dyDescent="0.35">
      <c r="B1072" s="7">
        <v>2025070</v>
      </c>
      <c r="C1072" s="1" t="s">
        <v>23</v>
      </c>
      <c r="D1072" s="1" t="s">
        <v>28</v>
      </c>
      <c r="E1072" s="1" t="s">
        <v>44</v>
      </c>
      <c r="F1072" s="1" t="s">
        <v>521</v>
      </c>
      <c r="G1072" s="3">
        <v>45482</v>
      </c>
      <c r="H1072" s="3">
        <v>45490</v>
      </c>
      <c r="I1072" s="6">
        <v>2350</v>
      </c>
      <c r="J1072" s="1">
        <v>1</v>
      </c>
      <c r="K1072" s="4">
        <v>0.02</v>
      </c>
      <c r="L1072" s="6">
        <f t="shared" si="36"/>
        <v>47</v>
      </c>
      <c r="M1072" s="8">
        <f t="shared" si="37"/>
        <v>2303</v>
      </c>
      <c r="N1072" s="21">
        <f>(sales[[#This Row],[Price]]*sales[[#This Row],[Qty]])-(sales[[#This Row],[Discount_Amt]]*sales[[#This Row],[Qty]])</f>
        <v>2303</v>
      </c>
    </row>
    <row r="1073" spans="2:14" hidden="1" x14ac:dyDescent="0.35">
      <c r="B1073" s="7">
        <v>2025071</v>
      </c>
      <c r="C1073" s="1" t="s">
        <v>24</v>
      </c>
      <c r="D1073" s="1" t="s">
        <v>29</v>
      </c>
      <c r="E1073" s="1" t="s">
        <v>45</v>
      </c>
      <c r="F1073" s="1" t="s">
        <v>520</v>
      </c>
      <c r="G1073" s="3">
        <v>45482</v>
      </c>
      <c r="H1073" s="3">
        <v>45484</v>
      </c>
      <c r="I1073" s="6">
        <v>90</v>
      </c>
      <c r="J1073" s="1">
        <v>2</v>
      </c>
      <c r="K1073" s="4">
        <v>0.02</v>
      </c>
      <c r="L1073" s="6">
        <f t="shared" si="36"/>
        <v>1.8</v>
      </c>
      <c r="M1073" s="8">
        <f t="shared" si="37"/>
        <v>178.2</v>
      </c>
      <c r="N1073" s="21">
        <f>(sales[[#This Row],[Price]]*sales[[#This Row],[Qty]])-(sales[[#This Row],[Discount_Amt]]*sales[[#This Row],[Qty]])</f>
        <v>176.4</v>
      </c>
    </row>
    <row r="1074" spans="2:14" hidden="1" x14ac:dyDescent="0.35">
      <c r="B1074" s="7">
        <v>2025072</v>
      </c>
      <c r="C1074" s="1" t="s">
        <v>4</v>
      </c>
      <c r="D1074" s="1" t="s">
        <v>25</v>
      </c>
      <c r="E1074" s="1" t="s">
        <v>46</v>
      </c>
      <c r="F1074" s="1" t="s">
        <v>518</v>
      </c>
      <c r="G1074" s="3">
        <v>45482</v>
      </c>
      <c r="H1074" s="3">
        <v>45485</v>
      </c>
      <c r="I1074" s="6">
        <v>280</v>
      </c>
      <c r="J1074" s="1">
        <v>1</v>
      </c>
      <c r="K1074" s="4">
        <v>0.02</v>
      </c>
      <c r="L1074" s="6">
        <f t="shared" si="36"/>
        <v>5.6000000000000005</v>
      </c>
      <c r="M1074" s="8">
        <f t="shared" si="37"/>
        <v>274.39999999999998</v>
      </c>
      <c r="N1074" s="21">
        <f>(sales[[#This Row],[Price]]*sales[[#This Row],[Qty]])-(sales[[#This Row],[Discount_Amt]]*sales[[#This Row],[Qty]])</f>
        <v>274.39999999999998</v>
      </c>
    </row>
    <row r="1075" spans="2:14" hidden="1" x14ac:dyDescent="0.35">
      <c r="B1075" s="7">
        <v>2025073</v>
      </c>
      <c r="C1075" s="1" t="s">
        <v>5</v>
      </c>
      <c r="D1075" s="1" t="s">
        <v>26</v>
      </c>
      <c r="E1075" s="1" t="s">
        <v>47</v>
      </c>
      <c r="F1075" s="1" t="s">
        <v>519</v>
      </c>
      <c r="G1075" s="3">
        <v>45482</v>
      </c>
      <c r="H1075" s="3">
        <v>45487</v>
      </c>
      <c r="I1075" s="6">
        <v>70</v>
      </c>
      <c r="J1075" s="1">
        <v>2</v>
      </c>
      <c r="K1075" s="4">
        <v>7.0000000000000007E-2</v>
      </c>
      <c r="L1075" s="6">
        <f t="shared" si="36"/>
        <v>4.9000000000000004</v>
      </c>
      <c r="M1075" s="8">
        <f t="shared" si="37"/>
        <v>135.1</v>
      </c>
      <c r="N1075" s="21">
        <f>(sales[[#This Row],[Price]]*sales[[#This Row],[Qty]])-(sales[[#This Row],[Discount_Amt]]*sales[[#This Row],[Qty]])</f>
        <v>130.19999999999999</v>
      </c>
    </row>
    <row r="1076" spans="2:14" hidden="1" x14ac:dyDescent="0.35">
      <c r="B1076" s="7">
        <v>2025074</v>
      </c>
      <c r="C1076" s="1" t="s">
        <v>6</v>
      </c>
      <c r="D1076" s="1" t="s">
        <v>27</v>
      </c>
      <c r="E1076" s="1" t="s">
        <v>48</v>
      </c>
      <c r="F1076" s="1" t="s">
        <v>520</v>
      </c>
      <c r="G1076" s="3">
        <v>45482</v>
      </c>
      <c r="H1076" s="3">
        <v>45483</v>
      </c>
      <c r="I1076" s="6">
        <v>230</v>
      </c>
      <c r="J1076" s="1">
        <v>3</v>
      </c>
      <c r="K1076" s="4">
        <v>0.03</v>
      </c>
      <c r="L1076" s="6">
        <f t="shared" si="36"/>
        <v>6.8999999999999995</v>
      </c>
      <c r="M1076" s="8">
        <f t="shared" si="37"/>
        <v>683.1</v>
      </c>
      <c r="N1076" s="21">
        <f>(sales[[#This Row],[Price]]*sales[[#This Row],[Qty]])-(sales[[#This Row],[Discount_Amt]]*sales[[#This Row],[Qty]])</f>
        <v>669.3</v>
      </c>
    </row>
    <row r="1077" spans="2:14" hidden="1" x14ac:dyDescent="0.35">
      <c r="B1077" s="7">
        <v>2025075</v>
      </c>
      <c r="C1077" s="1" t="s">
        <v>7</v>
      </c>
      <c r="D1077" s="1" t="s">
        <v>28</v>
      </c>
      <c r="E1077" s="1" t="s">
        <v>49</v>
      </c>
      <c r="F1077" s="1" t="s">
        <v>521</v>
      </c>
      <c r="G1077" s="3">
        <v>45482</v>
      </c>
      <c r="H1077" s="3">
        <v>45490</v>
      </c>
      <c r="I1077" s="6">
        <v>7999</v>
      </c>
      <c r="J1077" s="1">
        <v>2</v>
      </c>
      <c r="K1077" s="4">
        <v>0.08</v>
      </c>
      <c r="L1077" s="6">
        <f t="shared" si="36"/>
        <v>639.91999999999996</v>
      </c>
      <c r="M1077" s="8">
        <f t="shared" si="37"/>
        <v>15358.08</v>
      </c>
      <c r="N1077" s="21">
        <f>(sales[[#This Row],[Price]]*sales[[#This Row],[Qty]])-(sales[[#This Row],[Discount_Amt]]*sales[[#This Row],[Qty]])</f>
        <v>14718.16</v>
      </c>
    </row>
    <row r="1078" spans="2:14" x14ac:dyDescent="0.35">
      <c r="B1078" s="7">
        <v>2025076</v>
      </c>
      <c r="C1078" s="1" t="s">
        <v>10</v>
      </c>
      <c r="D1078" s="1" t="s">
        <v>29</v>
      </c>
      <c r="E1078" s="1" t="s">
        <v>50</v>
      </c>
      <c r="F1078" s="1" t="s">
        <v>518</v>
      </c>
      <c r="G1078" s="3">
        <v>45482</v>
      </c>
      <c r="H1078" s="3">
        <v>45484</v>
      </c>
      <c r="I1078" s="6">
        <v>850</v>
      </c>
      <c r="J1078" s="1">
        <v>7</v>
      </c>
      <c r="K1078" s="4">
        <v>0.05</v>
      </c>
      <c r="L1078" s="6">
        <f t="shared" si="36"/>
        <v>42.5</v>
      </c>
      <c r="M1078" s="8">
        <f t="shared" si="37"/>
        <v>5907.5</v>
      </c>
      <c r="N1078" s="21">
        <f>(sales[[#This Row],[Price]]*sales[[#This Row],[Qty]])-(sales[[#This Row],[Discount_Amt]]*sales[[#This Row],[Qty]])</f>
        <v>5652.5</v>
      </c>
    </row>
    <row r="1079" spans="2:14" hidden="1" x14ac:dyDescent="0.35">
      <c r="B1079" s="7">
        <v>2025077</v>
      </c>
      <c r="C1079" s="1" t="s">
        <v>8</v>
      </c>
      <c r="D1079" s="1" t="s">
        <v>25</v>
      </c>
      <c r="E1079" s="1" t="s">
        <v>51</v>
      </c>
      <c r="F1079" s="1" t="s">
        <v>518</v>
      </c>
      <c r="G1079" s="3">
        <v>45482</v>
      </c>
      <c r="H1079" s="3">
        <v>45485</v>
      </c>
      <c r="I1079" s="6">
        <v>65000</v>
      </c>
      <c r="J1079" s="1">
        <v>2</v>
      </c>
      <c r="K1079" s="4">
        <v>0.05</v>
      </c>
      <c r="L1079" s="6">
        <f t="shared" si="36"/>
        <v>3250</v>
      </c>
      <c r="M1079" s="8">
        <f t="shared" si="37"/>
        <v>126750</v>
      </c>
      <c r="N1079" s="21">
        <f>(sales[[#This Row],[Price]]*sales[[#This Row],[Qty]])-(sales[[#This Row],[Discount_Amt]]*sales[[#This Row],[Qty]])</f>
        <v>123500</v>
      </c>
    </row>
    <row r="1080" spans="2:14" hidden="1" x14ac:dyDescent="0.35">
      <c r="B1080" s="7">
        <v>2025078</v>
      </c>
      <c r="C1080" s="1" t="s">
        <v>9</v>
      </c>
      <c r="D1080" s="1" t="s">
        <v>100</v>
      </c>
      <c r="E1080" s="1" t="s">
        <v>506</v>
      </c>
      <c r="F1080" s="1" t="s">
        <v>519</v>
      </c>
      <c r="G1080" s="3">
        <v>45482</v>
      </c>
      <c r="H1080" s="3">
        <v>45487</v>
      </c>
      <c r="I1080" s="6">
        <v>450</v>
      </c>
      <c r="J1080" s="1">
        <v>1</v>
      </c>
      <c r="K1080" s="4">
        <v>0.05</v>
      </c>
      <c r="L1080" s="6">
        <f t="shared" si="36"/>
        <v>22.5</v>
      </c>
      <c r="M1080" s="8">
        <f t="shared" si="37"/>
        <v>427.5</v>
      </c>
      <c r="N1080" s="21">
        <f>(sales[[#This Row],[Price]]*sales[[#This Row],[Qty]])-(sales[[#This Row],[Discount_Amt]]*sales[[#This Row],[Qty]])</f>
        <v>427.5</v>
      </c>
    </row>
    <row r="1081" spans="2:14" x14ac:dyDescent="0.35">
      <c r="B1081" s="7">
        <v>2025079</v>
      </c>
      <c r="C1081" s="1" t="s">
        <v>11</v>
      </c>
      <c r="D1081" s="1" t="s">
        <v>25</v>
      </c>
      <c r="E1081" s="1" t="s">
        <v>507</v>
      </c>
      <c r="F1081" s="1" t="s">
        <v>521</v>
      </c>
      <c r="G1081" s="3">
        <v>45482</v>
      </c>
      <c r="H1081" s="3">
        <v>45483</v>
      </c>
      <c r="I1081" s="6">
        <v>1299</v>
      </c>
      <c r="J1081" s="1">
        <v>1</v>
      </c>
      <c r="K1081" s="4">
        <v>0.05</v>
      </c>
      <c r="L1081" s="6">
        <f t="shared" si="36"/>
        <v>64.95</v>
      </c>
      <c r="M1081" s="8">
        <f t="shared" si="37"/>
        <v>1234.05</v>
      </c>
      <c r="N1081" s="21">
        <f>(sales[[#This Row],[Price]]*sales[[#This Row],[Qty]])-(sales[[#This Row],[Discount_Amt]]*sales[[#This Row],[Qty]])</f>
        <v>1234.05</v>
      </c>
    </row>
    <row r="1082" spans="2:14" x14ac:dyDescent="0.35">
      <c r="B1082" s="7">
        <v>2025080</v>
      </c>
      <c r="C1082" s="1" t="s">
        <v>12</v>
      </c>
      <c r="D1082" s="1" t="s">
        <v>26</v>
      </c>
      <c r="E1082" s="1" t="s">
        <v>508</v>
      </c>
      <c r="F1082" s="1" t="s">
        <v>520</v>
      </c>
      <c r="G1082" s="3">
        <v>45482</v>
      </c>
      <c r="H1082" s="3">
        <v>45490</v>
      </c>
      <c r="I1082" s="6">
        <v>1700</v>
      </c>
      <c r="J1082" s="1">
        <v>1</v>
      </c>
      <c r="K1082" s="4">
        <v>0.03</v>
      </c>
      <c r="L1082" s="6">
        <f t="shared" si="36"/>
        <v>51</v>
      </c>
      <c r="M1082" s="8">
        <f t="shared" si="37"/>
        <v>1649</v>
      </c>
      <c r="N1082" s="21">
        <f>(sales[[#This Row],[Price]]*sales[[#This Row],[Qty]])-(sales[[#This Row],[Discount_Amt]]*sales[[#This Row],[Qty]])</f>
        <v>1649</v>
      </c>
    </row>
    <row r="1083" spans="2:14" hidden="1" x14ac:dyDescent="0.35">
      <c r="B1083" s="7">
        <v>2025081</v>
      </c>
      <c r="C1083" s="1" t="s">
        <v>13</v>
      </c>
      <c r="D1083" s="1" t="s">
        <v>27</v>
      </c>
      <c r="E1083" s="1" t="s">
        <v>31</v>
      </c>
      <c r="F1083" s="1" t="s">
        <v>518</v>
      </c>
      <c r="G1083" s="3">
        <v>45482</v>
      </c>
      <c r="H1083" s="3">
        <v>45484</v>
      </c>
      <c r="I1083" s="6">
        <v>55000</v>
      </c>
      <c r="J1083" s="1">
        <v>2</v>
      </c>
      <c r="K1083" s="4">
        <v>0.1</v>
      </c>
      <c r="L1083" s="6">
        <f t="shared" si="36"/>
        <v>5500</v>
      </c>
      <c r="M1083" s="8">
        <f t="shared" si="37"/>
        <v>104500</v>
      </c>
      <c r="N1083" s="21">
        <f>(sales[[#This Row],[Price]]*sales[[#This Row],[Qty]])-(sales[[#This Row],[Discount_Amt]]*sales[[#This Row],[Qty]])</f>
        <v>99000</v>
      </c>
    </row>
    <row r="1084" spans="2:14" hidden="1" x14ac:dyDescent="0.35">
      <c r="B1084" s="7">
        <v>2025082</v>
      </c>
      <c r="C1084" s="1" t="s">
        <v>14</v>
      </c>
      <c r="D1084" s="1" t="s">
        <v>28</v>
      </c>
      <c r="E1084" s="1" t="s">
        <v>32</v>
      </c>
      <c r="F1084" s="1" t="s">
        <v>519</v>
      </c>
      <c r="G1084" s="3">
        <v>45482</v>
      </c>
      <c r="H1084" s="3">
        <v>45485</v>
      </c>
      <c r="I1084" s="6">
        <v>57999</v>
      </c>
      <c r="J1084" s="1">
        <v>1</v>
      </c>
      <c r="K1084" s="4">
        <v>0.05</v>
      </c>
      <c r="L1084" s="6">
        <f t="shared" si="36"/>
        <v>2899.9500000000003</v>
      </c>
      <c r="M1084" s="8">
        <f t="shared" si="37"/>
        <v>55099.05</v>
      </c>
      <c r="N1084" s="21">
        <f>(sales[[#This Row],[Price]]*sales[[#This Row],[Qty]])-(sales[[#This Row],[Discount_Amt]]*sales[[#This Row],[Qty]])</f>
        <v>55099.05</v>
      </c>
    </row>
    <row r="1085" spans="2:14" hidden="1" x14ac:dyDescent="0.35">
      <c r="B1085" s="7">
        <v>2025083</v>
      </c>
      <c r="C1085" s="1" t="s">
        <v>15</v>
      </c>
      <c r="D1085" s="1" t="s">
        <v>29</v>
      </c>
      <c r="E1085" s="1" t="s">
        <v>38</v>
      </c>
      <c r="F1085" s="1" t="s">
        <v>520</v>
      </c>
      <c r="G1085" s="3">
        <v>45482</v>
      </c>
      <c r="H1085" s="3">
        <v>45487</v>
      </c>
      <c r="I1085" s="6">
        <v>1399</v>
      </c>
      <c r="J1085" s="1">
        <v>2</v>
      </c>
      <c r="K1085" s="4">
        <v>0.05</v>
      </c>
      <c r="L1085" s="6">
        <f t="shared" si="36"/>
        <v>69.95</v>
      </c>
      <c r="M1085" s="8">
        <f t="shared" si="37"/>
        <v>2728.05</v>
      </c>
      <c r="N1085" s="21">
        <f>(sales[[#This Row],[Price]]*sales[[#This Row],[Qty]])-(sales[[#This Row],[Discount_Amt]]*sales[[#This Row],[Qty]])</f>
        <v>2658.1</v>
      </c>
    </row>
    <row r="1086" spans="2:14" hidden="1" x14ac:dyDescent="0.35">
      <c r="B1086" s="7">
        <v>2025084</v>
      </c>
      <c r="C1086" s="1" t="s">
        <v>16</v>
      </c>
      <c r="D1086" s="1" t="s">
        <v>25</v>
      </c>
      <c r="E1086" s="1" t="s">
        <v>33</v>
      </c>
      <c r="F1086" s="1" t="s">
        <v>521</v>
      </c>
      <c r="G1086" s="3">
        <v>45482</v>
      </c>
      <c r="H1086" s="3">
        <v>45483</v>
      </c>
      <c r="I1086" s="6">
        <v>999</v>
      </c>
      <c r="J1086" s="1">
        <v>7</v>
      </c>
      <c r="K1086" s="4">
        <v>0.02</v>
      </c>
      <c r="L1086" s="6">
        <f t="shared" si="36"/>
        <v>19.98</v>
      </c>
      <c r="M1086" s="8">
        <f t="shared" si="37"/>
        <v>6973.02</v>
      </c>
      <c r="N1086" s="21">
        <f>(sales[[#This Row],[Price]]*sales[[#This Row],[Qty]])-(sales[[#This Row],[Discount_Amt]]*sales[[#This Row],[Qty]])</f>
        <v>6853.14</v>
      </c>
    </row>
    <row r="1087" spans="2:14" x14ac:dyDescent="0.35">
      <c r="B1087" s="7">
        <v>2025085</v>
      </c>
      <c r="C1087" s="1" t="s">
        <v>17</v>
      </c>
      <c r="D1087" s="1" t="s">
        <v>30</v>
      </c>
      <c r="E1087" s="1" t="s">
        <v>34</v>
      </c>
      <c r="F1087" s="1" t="s">
        <v>518</v>
      </c>
      <c r="G1087" s="3">
        <v>45482</v>
      </c>
      <c r="H1087" s="3">
        <v>45490</v>
      </c>
      <c r="I1087" s="6">
        <v>2099</v>
      </c>
      <c r="J1087" s="1">
        <v>2</v>
      </c>
      <c r="K1087" s="4">
        <v>0.06</v>
      </c>
      <c r="L1087" s="6">
        <f t="shared" si="36"/>
        <v>125.94</v>
      </c>
      <c r="M1087" s="8">
        <f t="shared" si="37"/>
        <v>4072.06</v>
      </c>
      <c r="N1087" s="21">
        <f>(sales[[#This Row],[Price]]*sales[[#This Row],[Qty]])-(sales[[#This Row],[Discount_Amt]]*sales[[#This Row],[Qty]])</f>
        <v>3946.12</v>
      </c>
    </row>
    <row r="1088" spans="2:14" hidden="1" x14ac:dyDescent="0.35">
      <c r="B1088" s="7">
        <v>2025086</v>
      </c>
      <c r="C1088" s="1" t="s">
        <v>18</v>
      </c>
      <c r="D1088" s="1" t="s">
        <v>27</v>
      </c>
      <c r="E1088" s="1" t="s">
        <v>35</v>
      </c>
      <c r="F1088" s="1" t="s">
        <v>518</v>
      </c>
      <c r="G1088" s="3">
        <v>45482</v>
      </c>
      <c r="H1088" s="3">
        <v>45484</v>
      </c>
      <c r="I1088" s="6">
        <v>11000</v>
      </c>
      <c r="J1088" s="1">
        <v>2</v>
      </c>
      <c r="K1088" s="4">
        <v>0.15</v>
      </c>
      <c r="L1088" s="6">
        <f t="shared" si="36"/>
        <v>1650</v>
      </c>
      <c r="M1088" s="8">
        <f t="shared" si="37"/>
        <v>20350</v>
      </c>
      <c r="N1088" s="21">
        <f>(sales[[#This Row],[Price]]*sales[[#This Row],[Qty]])-(sales[[#This Row],[Discount_Amt]]*sales[[#This Row],[Qty]])</f>
        <v>18700</v>
      </c>
    </row>
    <row r="1089" spans="2:14" hidden="1" x14ac:dyDescent="0.35">
      <c r="B1089" s="7">
        <v>2025087</v>
      </c>
      <c r="C1089" s="1" t="s">
        <v>19</v>
      </c>
      <c r="D1089" s="1" t="s">
        <v>28</v>
      </c>
      <c r="E1089" s="1" t="s">
        <v>36</v>
      </c>
      <c r="F1089" s="1" t="s">
        <v>519</v>
      </c>
      <c r="G1089" s="3">
        <v>45482</v>
      </c>
      <c r="H1089" s="3">
        <v>45485</v>
      </c>
      <c r="I1089" s="6">
        <v>800</v>
      </c>
      <c r="J1089" s="1">
        <v>1</v>
      </c>
      <c r="K1089" s="4">
        <v>0.02</v>
      </c>
      <c r="L1089" s="6">
        <f t="shared" si="36"/>
        <v>16</v>
      </c>
      <c r="M1089" s="8">
        <f t="shared" si="37"/>
        <v>784</v>
      </c>
      <c r="N1089" s="21">
        <f>(sales[[#This Row],[Price]]*sales[[#This Row],[Qty]])-(sales[[#This Row],[Discount_Amt]]*sales[[#This Row],[Qty]])</f>
        <v>784</v>
      </c>
    </row>
    <row r="1090" spans="2:14" hidden="1" x14ac:dyDescent="0.35">
      <c r="B1090" s="7">
        <v>2025088</v>
      </c>
      <c r="C1090" s="1" t="s">
        <v>20</v>
      </c>
      <c r="D1090" s="1" t="s">
        <v>29</v>
      </c>
      <c r="E1090" s="1" t="s">
        <v>37</v>
      </c>
      <c r="F1090" s="1" t="s">
        <v>521</v>
      </c>
      <c r="G1090" s="3">
        <v>45482</v>
      </c>
      <c r="H1090" s="3">
        <v>45487</v>
      </c>
      <c r="I1090" s="6">
        <v>5500</v>
      </c>
      <c r="J1090" s="1">
        <v>2</v>
      </c>
      <c r="K1090" s="4">
        <v>0.02</v>
      </c>
      <c r="L1090" s="6">
        <f t="shared" si="36"/>
        <v>110</v>
      </c>
      <c r="M1090" s="8">
        <f t="shared" si="37"/>
        <v>10890</v>
      </c>
      <c r="N1090" s="21">
        <f>(sales[[#This Row],[Price]]*sales[[#This Row],[Qty]])-(sales[[#This Row],[Discount_Amt]]*sales[[#This Row],[Qty]])</f>
        <v>10780</v>
      </c>
    </row>
    <row r="1091" spans="2:14" hidden="1" x14ac:dyDescent="0.35">
      <c r="B1091" s="7">
        <v>2025089</v>
      </c>
      <c r="C1091" s="1" t="s">
        <v>21</v>
      </c>
      <c r="D1091" s="1" t="s">
        <v>25</v>
      </c>
      <c r="E1091" s="1" t="s">
        <v>39</v>
      </c>
      <c r="F1091" s="1" t="s">
        <v>520</v>
      </c>
      <c r="G1091" s="3">
        <v>45482</v>
      </c>
      <c r="H1091" s="3">
        <v>45483</v>
      </c>
      <c r="I1091" s="6">
        <v>1350</v>
      </c>
      <c r="J1091" s="1">
        <v>4</v>
      </c>
      <c r="K1091" s="4">
        <v>0.02</v>
      </c>
      <c r="L1091" s="6">
        <f t="shared" si="36"/>
        <v>27</v>
      </c>
      <c r="M1091" s="8">
        <f t="shared" si="37"/>
        <v>5373</v>
      </c>
      <c r="N1091" s="21">
        <f>(sales[[#This Row],[Price]]*sales[[#This Row],[Qty]])-(sales[[#This Row],[Discount_Amt]]*sales[[#This Row],[Qty]])</f>
        <v>5292</v>
      </c>
    </row>
    <row r="1092" spans="2:14" hidden="1" x14ac:dyDescent="0.35">
      <c r="B1092" s="7">
        <v>2025090</v>
      </c>
      <c r="C1092" s="1" t="s">
        <v>22</v>
      </c>
      <c r="D1092" s="1" t="s">
        <v>26</v>
      </c>
      <c r="E1092" s="1" t="s">
        <v>40</v>
      </c>
      <c r="F1092" s="1" t="s">
        <v>518</v>
      </c>
      <c r="G1092" s="3">
        <v>45482</v>
      </c>
      <c r="H1092" s="3">
        <v>45490</v>
      </c>
      <c r="I1092" s="6">
        <v>4500</v>
      </c>
      <c r="J1092" s="1">
        <v>3</v>
      </c>
      <c r="K1092" s="4">
        <v>0.02</v>
      </c>
      <c r="L1092" s="6">
        <f t="shared" si="36"/>
        <v>90</v>
      </c>
      <c r="M1092" s="8">
        <f t="shared" si="37"/>
        <v>13410</v>
      </c>
      <c r="N1092" s="21">
        <f>(sales[[#This Row],[Price]]*sales[[#This Row],[Qty]])-(sales[[#This Row],[Discount_Amt]]*sales[[#This Row],[Qty]])</f>
        <v>13230</v>
      </c>
    </row>
    <row r="1093" spans="2:14" hidden="1" x14ac:dyDescent="0.35">
      <c r="B1093" s="7">
        <v>2025091</v>
      </c>
      <c r="C1093" s="1" t="s">
        <v>23</v>
      </c>
      <c r="D1093" s="1" t="s">
        <v>27</v>
      </c>
      <c r="E1093" s="1" t="s">
        <v>41</v>
      </c>
      <c r="F1093" s="1" t="s">
        <v>519</v>
      </c>
      <c r="G1093" s="3">
        <v>45482</v>
      </c>
      <c r="H1093" s="3">
        <v>45484</v>
      </c>
      <c r="I1093" s="6">
        <v>2350</v>
      </c>
      <c r="J1093" s="1">
        <v>2</v>
      </c>
      <c r="K1093" s="4">
        <v>0.02</v>
      </c>
      <c r="L1093" s="6">
        <f t="shared" si="36"/>
        <v>47</v>
      </c>
      <c r="M1093" s="8">
        <f t="shared" si="37"/>
        <v>4653</v>
      </c>
      <c r="N1093" s="21">
        <f>(sales[[#This Row],[Price]]*sales[[#This Row],[Qty]])-(sales[[#This Row],[Discount_Amt]]*sales[[#This Row],[Qty]])</f>
        <v>4606</v>
      </c>
    </row>
    <row r="1094" spans="2:14" hidden="1" x14ac:dyDescent="0.35">
      <c r="B1094" s="7">
        <v>2025092</v>
      </c>
      <c r="C1094" s="1" t="s">
        <v>24</v>
      </c>
      <c r="D1094" s="1" t="s">
        <v>28</v>
      </c>
      <c r="E1094" s="1" t="s">
        <v>42</v>
      </c>
      <c r="F1094" s="1" t="s">
        <v>520</v>
      </c>
      <c r="G1094" s="3">
        <v>45482</v>
      </c>
      <c r="H1094" s="3">
        <v>45485</v>
      </c>
      <c r="I1094" s="6">
        <v>90</v>
      </c>
      <c r="J1094" s="1">
        <v>1</v>
      </c>
      <c r="K1094" s="4">
        <v>0.02</v>
      </c>
      <c r="L1094" s="6">
        <f t="shared" si="36"/>
        <v>1.8</v>
      </c>
      <c r="M1094" s="8">
        <f t="shared" si="37"/>
        <v>88.2</v>
      </c>
      <c r="N1094" s="21">
        <f>(sales[[#This Row],[Price]]*sales[[#This Row],[Qty]])-(sales[[#This Row],[Discount_Amt]]*sales[[#This Row],[Qty]])</f>
        <v>88.2</v>
      </c>
    </row>
    <row r="1095" spans="2:14" hidden="1" x14ac:dyDescent="0.35">
      <c r="B1095" s="7">
        <v>2025093</v>
      </c>
      <c r="C1095" s="1" t="s">
        <v>4</v>
      </c>
      <c r="D1095" s="1" t="s">
        <v>29</v>
      </c>
      <c r="E1095" s="1" t="s">
        <v>43</v>
      </c>
      <c r="F1095" s="1" t="s">
        <v>521</v>
      </c>
      <c r="G1095" s="3">
        <v>45482</v>
      </c>
      <c r="H1095" s="3">
        <v>45487</v>
      </c>
      <c r="I1095" s="6">
        <v>280</v>
      </c>
      <c r="J1095" s="1">
        <v>1</v>
      </c>
      <c r="K1095" s="4">
        <v>0.02</v>
      </c>
      <c r="L1095" s="6">
        <f t="shared" si="36"/>
        <v>5.6000000000000005</v>
      </c>
      <c r="M1095" s="8">
        <f t="shared" si="37"/>
        <v>274.39999999999998</v>
      </c>
      <c r="N1095" s="21">
        <f>(sales[[#This Row],[Price]]*sales[[#This Row],[Qty]])-(sales[[#This Row],[Discount_Amt]]*sales[[#This Row],[Qty]])</f>
        <v>274.39999999999998</v>
      </c>
    </row>
    <row r="1096" spans="2:14" hidden="1" x14ac:dyDescent="0.35">
      <c r="B1096" s="7">
        <v>2025094</v>
      </c>
      <c r="C1096" s="1" t="s">
        <v>5</v>
      </c>
      <c r="D1096" s="1" t="s">
        <v>25</v>
      </c>
      <c r="E1096" s="1" t="s">
        <v>44</v>
      </c>
      <c r="F1096" s="1" t="s">
        <v>518</v>
      </c>
      <c r="G1096" s="3">
        <v>45482</v>
      </c>
      <c r="H1096" s="3">
        <v>45483</v>
      </c>
      <c r="I1096" s="6">
        <v>70</v>
      </c>
      <c r="J1096" s="1">
        <v>2</v>
      </c>
      <c r="K1096" s="4">
        <v>0.02</v>
      </c>
      <c r="L1096" s="6">
        <f t="shared" si="36"/>
        <v>1.4000000000000001</v>
      </c>
      <c r="M1096" s="8">
        <f t="shared" si="37"/>
        <v>138.6</v>
      </c>
      <c r="N1096" s="21">
        <f>(sales[[#This Row],[Price]]*sales[[#This Row],[Qty]])-(sales[[#This Row],[Discount_Amt]]*sales[[#This Row],[Qty]])</f>
        <v>137.19999999999999</v>
      </c>
    </row>
    <row r="1097" spans="2:14" hidden="1" x14ac:dyDescent="0.35">
      <c r="B1097" s="7">
        <v>2025095</v>
      </c>
      <c r="C1097" s="1" t="s">
        <v>6</v>
      </c>
      <c r="D1097" s="1" t="s">
        <v>26</v>
      </c>
      <c r="E1097" s="1" t="s">
        <v>45</v>
      </c>
      <c r="F1097" s="1" t="s">
        <v>518</v>
      </c>
      <c r="G1097" s="3">
        <v>45482</v>
      </c>
      <c r="H1097" s="3">
        <v>45490</v>
      </c>
      <c r="I1097" s="6">
        <v>230</v>
      </c>
      <c r="J1097" s="1">
        <v>1</v>
      </c>
      <c r="K1097" s="4">
        <v>7.0000000000000007E-2</v>
      </c>
      <c r="L1097" s="6">
        <f t="shared" si="36"/>
        <v>16.100000000000001</v>
      </c>
      <c r="M1097" s="8">
        <f t="shared" si="37"/>
        <v>213.9</v>
      </c>
      <c r="N1097" s="21">
        <f>(sales[[#This Row],[Price]]*sales[[#This Row],[Qty]])-(sales[[#This Row],[Discount_Amt]]*sales[[#This Row],[Qty]])</f>
        <v>213.9</v>
      </c>
    </row>
    <row r="1098" spans="2:14" hidden="1" x14ac:dyDescent="0.35">
      <c r="B1098" s="7">
        <v>2025096</v>
      </c>
      <c r="C1098" s="1" t="s">
        <v>7</v>
      </c>
      <c r="D1098" s="1" t="s">
        <v>27</v>
      </c>
      <c r="E1098" s="1" t="s">
        <v>46</v>
      </c>
      <c r="F1098" s="1" t="s">
        <v>519</v>
      </c>
      <c r="G1098" s="3">
        <v>45482</v>
      </c>
      <c r="H1098" s="3">
        <v>45484</v>
      </c>
      <c r="I1098" s="6">
        <v>7999</v>
      </c>
      <c r="J1098" s="1">
        <v>3</v>
      </c>
      <c r="K1098" s="4">
        <v>0.03</v>
      </c>
      <c r="L1098" s="6">
        <f t="shared" si="36"/>
        <v>239.97</v>
      </c>
      <c r="M1098" s="8">
        <f t="shared" si="37"/>
        <v>23757.03</v>
      </c>
      <c r="N1098" s="21">
        <f>(sales[[#This Row],[Price]]*sales[[#This Row],[Qty]])-(sales[[#This Row],[Discount_Amt]]*sales[[#This Row],[Qty]])</f>
        <v>23277.09</v>
      </c>
    </row>
    <row r="1099" spans="2:14" x14ac:dyDescent="0.35">
      <c r="B1099" s="7">
        <v>2025097</v>
      </c>
      <c r="C1099" s="1" t="s">
        <v>10</v>
      </c>
      <c r="D1099" s="1" t="s">
        <v>28</v>
      </c>
      <c r="E1099" s="1" t="s">
        <v>47</v>
      </c>
      <c r="F1099" s="1" t="s">
        <v>521</v>
      </c>
      <c r="G1099" s="3">
        <v>45482</v>
      </c>
      <c r="H1099" s="3">
        <v>45485</v>
      </c>
      <c r="I1099" s="6">
        <v>850</v>
      </c>
      <c r="J1099" s="1">
        <v>2</v>
      </c>
      <c r="K1099" s="4">
        <v>0.08</v>
      </c>
      <c r="L1099" s="6">
        <f t="shared" si="36"/>
        <v>68</v>
      </c>
      <c r="M1099" s="8">
        <f t="shared" si="37"/>
        <v>1632</v>
      </c>
      <c r="N1099" s="21">
        <f>(sales[[#This Row],[Price]]*sales[[#This Row],[Qty]])-(sales[[#This Row],[Discount_Amt]]*sales[[#This Row],[Qty]])</f>
        <v>1564</v>
      </c>
    </row>
    <row r="1100" spans="2:14" hidden="1" x14ac:dyDescent="0.35">
      <c r="B1100" s="7">
        <v>2025098</v>
      </c>
      <c r="C1100" s="1" t="s">
        <v>8</v>
      </c>
      <c r="D1100" s="1" t="s">
        <v>29</v>
      </c>
      <c r="E1100" s="1" t="s">
        <v>48</v>
      </c>
      <c r="F1100" s="1" t="s">
        <v>520</v>
      </c>
      <c r="G1100" s="3">
        <v>45482</v>
      </c>
      <c r="H1100" s="3">
        <v>45487</v>
      </c>
      <c r="I1100" s="6">
        <v>65000</v>
      </c>
      <c r="J1100" s="1">
        <v>1</v>
      </c>
      <c r="K1100" s="4">
        <v>0.05</v>
      </c>
      <c r="L1100" s="6">
        <f t="shared" si="36"/>
        <v>3250</v>
      </c>
      <c r="M1100" s="8">
        <f t="shared" si="37"/>
        <v>61750</v>
      </c>
      <c r="N1100" s="21">
        <f>(sales[[#This Row],[Price]]*sales[[#This Row],[Qty]])-(sales[[#This Row],[Discount_Amt]]*sales[[#This Row],[Qty]])</f>
        <v>61750</v>
      </c>
    </row>
    <row r="1101" spans="2:14" hidden="1" x14ac:dyDescent="0.35">
      <c r="B1101" s="7">
        <v>2025099</v>
      </c>
      <c r="C1101" s="1" t="s">
        <v>9</v>
      </c>
      <c r="D1101" s="1" t="s">
        <v>25</v>
      </c>
      <c r="E1101" s="1" t="s">
        <v>49</v>
      </c>
      <c r="F1101" s="1" t="s">
        <v>518</v>
      </c>
      <c r="G1101" s="3">
        <v>45482</v>
      </c>
      <c r="H1101" s="3">
        <v>45483</v>
      </c>
      <c r="I1101" s="6">
        <v>450</v>
      </c>
      <c r="J1101" s="1">
        <v>2</v>
      </c>
      <c r="K1101" s="4">
        <v>0.05</v>
      </c>
      <c r="L1101" s="6">
        <f t="shared" si="36"/>
        <v>22.5</v>
      </c>
      <c r="M1101" s="8">
        <f t="shared" si="37"/>
        <v>877.5</v>
      </c>
      <c r="N1101" s="21">
        <f>(sales[[#This Row],[Price]]*sales[[#This Row],[Qty]])-(sales[[#This Row],[Discount_Amt]]*sales[[#This Row],[Qty]])</f>
        <v>855</v>
      </c>
    </row>
    <row r="1102" spans="2:14" x14ac:dyDescent="0.35">
      <c r="B1102" s="7">
        <v>2025100</v>
      </c>
      <c r="C1102" s="1" t="s">
        <v>11</v>
      </c>
      <c r="D1102" s="1" t="s">
        <v>101</v>
      </c>
      <c r="E1102" s="1" t="s">
        <v>50</v>
      </c>
      <c r="F1102" s="1" t="s">
        <v>519</v>
      </c>
      <c r="G1102" s="3">
        <v>45482</v>
      </c>
      <c r="H1102" s="3">
        <v>45490</v>
      </c>
      <c r="I1102" s="6">
        <v>1299</v>
      </c>
      <c r="J1102" s="1">
        <v>1</v>
      </c>
      <c r="K1102" s="4">
        <v>0.05</v>
      </c>
      <c r="L1102" s="6">
        <f t="shared" si="36"/>
        <v>64.95</v>
      </c>
      <c r="M1102" s="8">
        <f t="shared" si="37"/>
        <v>1234.05</v>
      </c>
      <c r="N1102" s="21">
        <f>(sales[[#This Row],[Price]]*sales[[#This Row],[Qty]])-(sales[[#This Row],[Discount_Amt]]*sales[[#This Row],[Qty]])</f>
        <v>1234.05</v>
      </c>
    </row>
    <row r="1103" spans="2:14" x14ac:dyDescent="0.35">
      <c r="B1103" s="7">
        <v>2025101</v>
      </c>
      <c r="C1103" s="1" t="s">
        <v>12</v>
      </c>
      <c r="D1103" s="1" t="s">
        <v>25</v>
      </c>
      <c r="E1103" s="1" t="s">
        <v>51</v>
      </c>
      <c r="F1103" s="1" t="s">
        <v>520</v>
      </c>
      <c r="G1103" s="3">
        <v>45482</v>
      </c>
      <c r="H1103" s="3">
        <v>45484</v>
      </c>
      <c r="I1103" s="6">
        <v>1700</v>
      </c>
      <c r="J1103" s="1">
        <v>2</v>
      </c>
      <c r="K1103" s="4">
        <v>0.05</v>
      </c>
      <c r="L1103" s="6">
        <f t="shared" si="36"/>
        <v>85</v>
      </c>
      <c r="M1103" s="8">
        <f t="shared" si="37"/>
        <v>3315</v>
      </c>
      <c r="N1103" s="21">
        <f>(sales[[#This Row],[Price]]*sales[[#This Row],[Qty]])-(sales[[#This Row],[Discount_Amt]]*sales[[#This Row],[Qty]])</f>
        <v>3230</v>
      </c>
    </row>
    <row r="1104" spans="2:14" hidden="1" x14ac:dyDescent="0.35">
      <c r="B1104" s="7">
        <v>2025102</v>
      </c>
      <c r="C1104" s="1" t="s">
        <v>13</v>
      </c>
      <c r="D1104" s="1" t="s">
        <v>26</v>
      </c>
      <c r="E1104" s="1" t="s">
        <v>506</v>
      </c>
      <c r="F1104" s="1" t="s">
        <v>521</v>
      </c>
      <c r="G1104" s="3">
        <v>45482</v>
      </c>
      <c r="H1104" s="3">
        <v>45485</v>
      </c>
      <c r="I1104" s="6">
        <v>55000</v>
      </c>
      <c r="J1104" s="1">
        <v>3</v>
      </c>
      <c r="K1104" s="4">
        <v>0.03</v>
      </c>
      <c r="L1104" s="6">
        <f t="shared" si="36"/>
        <v>1650</v>
      </c>
      <c r="M1104" s="8">
        <f t="shared" si="37"/>
        <v>163350</v>
      </c>
      <c r="N1104" s="21">
        <f>(sales[[#This Row],[Price]]*sales[[#This Row],[Qty]])-(sales[[#This Row],[Discount_Amt]]*sales[[#This Row],[Qty]])</f>
        <v>160050</v>
      </c>
    </row>
    <row r="1105" spans="2:14" hidden="1" x14ac:dyDescent="0.35">
      <c r="B1105" s="7">
        <v>2025103</v>
      </c>
      <c r="C1105" s="1" t="s">
        <v>14</v>
      </c>
      <c r="D1105" s="1" t="s">
        <v>27</v>
      </c>
      <c r="E1105" s="1" t="s">
        <v>507</v>
      </c>
      <c r="F1105" s="1" t="s">
        <v>518</v>
      </c>
      <c r="G1105" s="3">
        <v>45482</v>
      </c>
      <c r="H1105" s="3">
        <v>45487</v>
      </c>
      <c r="I1105" s="6">
        <v>57999</v>
      </c>
      <c r="J1105" s="1">
        <v>2</v>
      </c>
      <c r="K1105" s="4">
        <v>0.1</v>
      </c>
      <c r="L1105" s="6">
        <f t="shared" si="36"/>
        <v>5799.9000000000005</v>
      </c>
      <c r="M1105" s="8">
        <f t="shared" si="37"/>
        <v>110198.1</v>
      </c>
      <c r="N1105" s="21">
        <f>(sales[[#This Row],[Price]]*sales[[#This Row],[Qty]])-(sales[[#This Row],[Discount_Amt]]*sales[[#This Row],[Qty]])</f>
        <v>104398.2</v>
      </c>
    </row>
    <row r="1106" spans="2:14" hidden="1" x14ac:dyDescent="0.35">
      <c r="B1106" s="7">
        <v>2025104</v>
      </c>
      <c r="C1106" s="1" t="s">
        <v>15</v>
      </c>
      <c r="D1106" s="1" t="s">
        <v>28</v>
      </c>
      <c r="E1106" s="1" t="s">
        <v>508</v>
      </c>
      <c r="F1106" s="1" t="s">
        <v>518</v>
      </c>
      <c r="G1106" s="3">
        <v>45482</v>
      </c>
      <c r="H1106" s="3">
        <v>45483</v>
      </c>
      <c r="I1106" s="6">
        <v>1399</v>
      </c>
      <c r="J1106" s="1">
        <v>7</v>
      </c>
      <c r="K1106" s="4">
        <v>0.05</v>
      </c>
      <c r="L1106" s="6">
        <f t="shared" si="36"/>
        <v>69.95</v>
      </c>
      <c r="M1106" s="8">
        <f t="shared" si="37"/>
        <v>9723.0499999999993</v>
      </c>
      <c r="N1106" s="21">
        <f>(sales[[#This Row],[Price]]*sales[[#This Row],[Qty]])-(sales[[#This Row],[Discount_Amt]]*sales[[#This Row],[Qty]])</f>
        <v>9303.35</v>
      </c>
    </row>
    <row r="1107" spans="2:14" hidden="1" x14ac:dyDescent="0.35">
      <c r="B1107" s="7">
        <v>2025105</v>
      </c>
      <c r="C1107" s="1" t="s">
        <v>16</v>
      </c>
      <c r="D1107" s="1" t="s">
        <v>29</v>
      </c>
      <c r="E1107" s="1" t="s">
        <v>31</v>
      </c>
      <c r="F1107" s="1" t="s">
        <v>519</v>
      </c>
      <c r="G1107" s="3">
        <v>45482</v>
      </c>
      <c r="H1107" s="3">
        <v>45490</v>
      </c>
      <c r="I1107" s="6">
        <v>999</v>
      </c>
      <c r="J1107" s="1">
        <v>2</v>
      </c>
      <c r="K1107" s="4">
        <v>0.05</v>
      </c>
      <c r="L1107" s="6">
        <f t="shared" si="36"/>
        <v>49.95</v>
      </c>
      <c r="M1107" s="8">
        <f t="shared" si="37"/>
        <v>1948.05</v>
      </c>
      <c r="N1107" s="21">
        <f>(sales[[#This Row],[Price]]*sales[[#This Row],[Qty]])-(sales[[#This Row],[Discount_Amt]]*sales[[#This Row],[Qty]])</f>
        <v>1898.1</v>
      </c>
    </row>
    <row r="1108" spans="2:14" x14ac:dyDescent="0.35">
      <c r="B1108" s="7">
        <v>2025106</v>
      </c>
      <c r="C1108" s="1" t="s">
        <v>17</v>
      </c>
      <c r="D1108" s="1" t="s">
        <v>25</v>
      </c>
      <c r="E1108" s="1" t="s">
        <v>32</v>
      </c>
      <c r="F1108" s="1" t="s">
        <v>521</v>
      </c>
      <c r="G1108" s="3">
        <v>45482</v>
      </c>
      <c r="H1108" s="3">
        <v>45484</v>
      </c>
      <c r="I1108" s="6">
        <v>2099</v>
      </c>
      <c r="J1108" s="1">
        <v>1</v>
      </c>
      <c r="K1108" s="4">
        <v>0.02</v>
      </c>
      <c r="L1108" s="6">
        <f t="shared" si="36"/>
        <v>41.980000000000004</v>
      </c>
      <c r="M1108" s="8">
        <f t="shared" si="37"/>
        <v>2057.02</v>
      </c>
      <c r="N1108" s="21">
        <f>(sales[[#This Row],[Price]]*sales[[#This Row],[Qty]])-(sales[[#This Row],[Discount_Amt]]*sales[[#This Row],[Qty]])</f>
        <v>2057.02</v>
      </c>
    </row>
    <row r="1109" spans="2:14" hidden="1" x14ac:dyDescent="0.35">
      <c r="B1109" s="7">
        <v>2025107</v>
      </c>
      <c r="C1109" s="1" t="s">
        <v>18</v>
      </c>
      <c r="D1109" s="1" t="s">
        <v>30</v>
      </c>
      <c r="E1109" s="1" t="s">
        <v>38</v>
      </c>
      <c r="F1109" s="1" t="s">
        <v>520</v>
      </c>
      <c r="G1109" s="3">
        <v>45482</v>
      </c>
      <c r="H1109" s="3">
        <v>45485</v>
      </c>
      <c r="I1109" s="6">
        <v>11000</v>
      </c>
      <c r="J1109" s="1">
        <v>1</v>
      </c>
      <c r="K1109" s="4">
        <v>0.06</v>
      </c>
      <c r="L1109" s="6">
        <f t="shared" si="36"/>
        <v>660</v>
      </c>
      <c r="M1109" s="8">
        <f t="shared" si="37"/>
        <v>10340</v>
      </c>
      <c r="N1109" s="21">
        <f>(sales[[#This Row],[Price]]*sales[[#This Row],[Qty]])-(sales[[#This Row],[Discount_Amt]]*sales[[#This Row],[Qty]])</f>
        <v>10340</v>
      </c>
    </row>
    <row r="1110" spans="2:14" hidden="1" x14ac:dyDescent="0.35">
      <c r="B1110" s="7">
        <v>2025108</v>
      </c>
      <c r="C1110" s="1" t="s">
        <v>19</v>
      </c>
      <c r="D1110" s="1" t="s">
        <v>27</v>
      </c>
      <c r="E1110" s="1" t="s">
        <v>33</v>
      </c>
      <c r="F1110" s="1" t="s">
        <v>518</v>
      </c>
      <c r="G1110" s="3">
        <v>45482</v>
      </c>
      <c r="H1110" s="3">
        <v>45487</v>
      </c>
      <c r="I1110" s="6">
        <v>800</v>
      </c>
      <c r="J1110" s="1">
        <v>1</v>
      </c>
      <c r="K1110" s="4">
        <v>0.15</v>
      </c>
      <c r="L1110" s="6">
        <f t="shared" si="36"/>
        <v>120</v>
      </c>
      <c r="M1110" s="8">
        <f t="shared" si="37"/>
        <v>680</v>
      </c>
      <c r="N1110" s="21">
        <f>(sales[[#This Row],[Price]]*sales[[#This Row],[Qty]])-(sales[[#This Row],[Discount_Amt]]*sales[[#This Row],[Qty]])</f>
        <v>680</v>
      </c>
    </row>
    <row r="1111" spans="2:14" hidden="1" x14ac:dyDescent="0.35">
      <c r="B1111" s="7">
        <v>2025109</v>
      </c>
      <c r="C1111" s="1" t="s">
        <v>20</v>
      </c>
      <c r="D1111" s="1" t="s">
        <v>28</v>
      </c>
      <c r="E1111" s="1" t="s">
        <v>34</v>
      </c>
      <c r="F1111" s="1" t="s">
        <v>519</v>
      </c>
      <c r="G1111" s="3">
        <v>45482</v>
      </c>
      <c r="H1111" s="3">
        <v>45483</v>
      </c>
      <c r="I1111" s="6">
        <v>5500</v>
      </c>
      <c r="J1111" s="1">
        <v>2</v>
      </c>
      <c r="K1111" s="4">
        <v>0.02</v>
      </c>
      <c r="L1111" s="6">
        <f t="shared" si="36"/>
        <v>110</v>
      </c>
      <c r="M1111" s="8">
        <f t="shared" si="37"/>
        <v>10890</v>
      </c>
      <c r="N1111" s="21">
        <f>(sales[[#This Row],[Price]]*sales[[#This Row],[Qty]])-(sales[[#This Row],[Discount_Amt]]*sales[[#This Row],[Qty]])</f>
        <v>10780</v>
      </c>
    </row>
    <row r="1112" spans="2:14" hidden="1" x14ac:dyDescent="0.35">
      <c r="B1112" s="7">
        <v>2025110</v>
      </c>
      <c r="C1112" s="1" t="s">
        <v>21</v>
      </c>
      <c r="D1112" s="1" t="s">
        <v>29</v>
      </c>
      <c r="E1112" s="1" t="s">
        <v>35</v>
      </c>
      <c r="F1112" s="1" t="s">
        <v>520</v>
      </c>
      <c r="G1112" s="3">
        <v>45482</v>
      </c>
      <c r="H1112" s="3">
        <v>45490</v>
      </c>
      <c r="I1112" s="6">
        <v>1350</v>
      </c>
      <c r="J1112" s="1">
        <v>1</v>
      </c>
      <c r="K1112" s="4">
        <v>0.02</v>
      </c>
      <c r="L1112" s="6">
        <f t="shared" si="36"/>
        <v>27</v>
      </c>
      <c r="M1112" s="8">
        <f t="shared" si="37"/>
        <v>1323</v>
      </c>
      <c r="N1112" s="21">
        <f>(sales[[#This Row],[Price]]*sales[[#This Row],[Qty]])-(sales[[#This Row],[Discount_Amt]]*sales[[#This Row],[Qty]])</f>
        <v>1323</v>
      </c>
    </row>
    <row r="1113" spans="2:14" hidden="1" x14ac:dyDescent="0.35">
      <c r="B1113" s="7">
        <v>2025111</v>
      </c>
      <c r="C1113" s="1" t="s">
        <v>22</v>
      </c>
      <c r="D1113" s="1" t="s">
        <v>25</v>
      </c>
      <c r="E1113" s="1" t="s">
        <v>36</v>
      </c>
      <c r="F1113" s="1" t="s">
        <v>521</v>
      </c>
      <c r="G1113" s="3">
        <v>45482</v>
      </c>
      <c r="H1113" s="3">
        <v>45484</v>
      </c>
      <c r="I1113" s="6">
        <v>4500</v>
      </c>
      <c r="J1113" s="1">
        <v>2</v>
      </c>
      <c r="K1113" s="4">
        <v>0.02</v>
      </c>
      <c r="L1113" s="6">
        <f t="shared" si="36"/>
        <v>90</v>
      </c>
      <c r="M1113" s="8">
        <f t="shared" si="37"/>
        <v>8910</v>
      </c>
      <c r="N1113" s="21">
        <f>(sales[[#This Row],[Price]]*sales[[#This Row],[Qty]])-(sales[[#This Row],[Discount_Amt]]*sales[[#This Row],[Qty]])</f>
        <v>8820</v>
      </c>
    </row>
    <row r="1114" spans="2:14" hidden="1" x14ac:dyDescent="0.35">
      <c r="B1114" s="7">
        <v>2025112</v>
      </c>
      <c r="C1114" s="1" t="s">
        <v>23</v>
      </c>
      <c r="D1114" s="1" t="s">
        <v>26</v>
      </c>
      <c r="E1114" s="1" t="s">
        <v>37</v>
      </c>
      <c r="F1114" s="1" t="s">
        <v>518</v>
      </c>
      <c r="G1114" s="3">
        <v>45482</v>
      </c>
      <c r="H1114" s="3">
        <v>45485</v>
      </c>
      <c r="I1114" s="6">
        <v>2350</v>
      </c>
      <c r="J1114" s="1">
        <v>7</v>
      </c>
      <c r="K1114" s="4">
        <v>0.02</v>
      </c>
      <c r="L1114" s="6">
        <f t="shared" si="36"/>
        <v>47</v>
      </c>
      <c r="M1114" s="8">
        <f t="shared" si="37"/>
        <v>16403</v>
      </c>
      <c r="N1114" s="21">
        <f>(sales[[#This Row],[Price]]*sales[[#This Row],[Qty]])-(sales[[#This Row],[Discount_Amt]]*sales[[#This Row],[Qty]])</f>
        <v>16121</v>
      </c>
    </row>
    <row r="1115" spans="2:14" hidden="1" x14ac:dyDescent="0.35">
      <c r="B1115" s="7">
        <v>2025113</v>
      </c>
      <c r="C1115" s="1" t="s">
        <v>24</v>
      </c>
      <c r="D1115" s="1" t="s">
        <v>27</v>
      </c>
      <c r="E1115" s="1" t="s">
        <v>39</v>
      </c>
      <c r="F1115" s="1" t="s">
        <v>518</v>
      </c>
      <c r="G1115" s="3">
        <v>45482</v>
      </c>
      <c r="H1115" s="3">
        <v>45487</v>
      </c>
      <c r="I1115" s="6">
        <v>90</v>
      </c>
      <c r="J1115" s="1">
        <v>2</v>
      </c>
      <c r="K1115" s="4">
        <v>0.02</v>
      </c>
      <c r="L1115" s="6">
        <f t="shared" si="36"/>
        <v>1.8</v>
      </c>
      <c r="M1115" s="8">
        <f t="shared" si="37"/>
        <v>178.2</v>
      </c>
      <c r="N1115" s="21">
        <f>(sales[[#This Row],[Price]]*sales[[#This Row],[Qty]])-(sales[[#This Row],[Discount_Amt]]*sales[[#This Row],[Qty]])</f>
        <v>176.4</v>
      </c>
    </row>
    <row r="1116" spans="2:14" hidden="1" x14ac:dyDescent="0.35">
      <c r="B1116" s="7">
        <v>2025114</v>
      </c>
      <c r="C1116" s="1" t="s">
        <v>4</v>
      </c>
      <c r="D1116" s="1" t="s">
        <v>28</v>
      </c>
      <c r="E1116" s="1" t="s">
        <v>40</v>
      </c>
      <c r="F1116" s="1" t="s">
        <v>519</v>
      </c>
      <c r="G1116" s="3">
        <v>45482</v>
      </c>
      <c r="H1116" s="3">
        <v>45483</v>
      </c>
      <c r="I1116" s="6">
        <v>280</v>
      </c>
      <c r="J1116" s="1">
        <v>2</v>
      </c>
      <c r="K1116" s="4">
        <v>0.02</v>
      </c>
      <c r="L1116" s="6">
        <f t="shared" si="36"/>
        <v>5.6000000000000005</v>
      </c>
      <c r="M1116" s="8">
        <f t="shared" si="37"/>
        <v>554.4</v>
      </c>
      <c r="N1116" s="21">
        <f>(sales[[#This Row],[Price]]*sales[[#This Row],[Qty]])-(sales[[#This Row],[Discount_Amt]]*sales[[#This Row],[Qty]])</f>
        <v>548.79999999999995</v>
      </c>
    </row>
    <row r="1117" spans="2:14" hidden="1" x14ac:dyDescent="0.35">
      <c r="B1117" s="7">
        <v>2025115</v>
      </c>
      <c r="C1117" s="1" t="s">
        <v>5</v>
      </c>
      <c r="D1117" s="1" t="s">
        <v>29</v>
      </c>
      <c r="E1117" s="1" t="s">
        <v>41</v>
      </c>
      <c r="F1117" s="1" t="s">
        <v>521</v>
      </c>
      <c r="G1117" s="3">
        <v>45482</v>
      </c>
      <c r="H1117" s="3">
        <v>45490</v>
      </c>
      <c r="I1117" s="6">
        <v>70</v>
      </c>
      <c r="J1117" s="1">
        <v>1</v>
      </c>
      <c r="K1117" s="4">
        <v>0.02</v>
      </c>
      <c r="L1117" s="6">
        <f t="shared" si="36"/>
        <v>1.4000000000000001</v>
      </c>
      <c r="M1117" s="8">
        <f t="shared" si="37"/>
        <v>68.599999999999994</v>
      </c>
      <c r="N1117" s="21">
        <f>(sales[[#This Row],[Price]]*sales[[#This Row],[Qty]])-(sales[[#This Row],[Discount_Amt]]*sales[[#This Row],[Qty]])</f>
        <v>68.599999999999994</v>
      </c>
    </row>
    <row r="1118" spans="2:14" hidden="1" x14ac:dyDescent="0.35">
      <c r="B1118" s="7">
        <v>2025116</v>
      </c>
      <c r="C1118" s="1" t="s">
        <v>6</v>
      </c>
      <c r="D1118" s="1" t="s">
        <v>25</v>
      </c>
      <c r="E1118" s="1" t="s">
        <v>42</v>
      </c>
      <c r="F1118" s="1" t="s">
        <v>520</v>
      </c>
      <c r="G1118" s="3">
        <v>45482</v>
      </c>
      <c r="H1118" s="3">
        <v>45484</v>
      </c>
      <c r="I1118" s="6">
        <v>230</v>
      </c>
      <c r="J1118" s="1">
        <v>2</v>
      </c>
      <c r="K1118" s="4">
        <v>0.02</v>
      </c>
      <c r="L1118" s="6">
        <f t="shared" si="36"/>
        <v>4.6000000000000005</v>
      </c>
      <c r="M1118" s="8">
        <f t="shared" si="37"/>
        <v>455.4</v>
      </c>
      <c r="N1118" s="21">
        <f>(sales[[#This Row],[Price]]*sales[[#This Row],[Qty]])-(sales[[#This Row],[Discount_Amt]]*sales[[#This Row],[Qty]])</f>
        <v>450.8</v>
      </c>
    </row>
    <row r="1119" spans="2:14" hidden="1" x14ac:dyDescent="0.35">
      <c r="B1119" s="7">
        <v>2025117</v>
      </c>
      <c r="C1119" s="1" t="s">
        <v>7</v>
      </c>
      <c r="D1119" s="1" t="s">
        <v>26</v>
      </c>
      <c r="E1119" s="1" t="s">
        <v>43</v>
      </c>
      <c r="F1119" s="1" t="s">
        <v>518</v>
      </c>
      <c r="G1119" s="3">
        <v>45482</v>
      </c>
      <c r="H1119" s="3">
        <v>45485</v>
      </c>
      <c r="I1119" s="6">
        <v>7999</v>
      </c>
      <c r="J1119" s="1">
        <v>4</v>
      </c>
      <c r="K1119" s="4">
        <v>7.0000000000000007E-2</v>
      </c>
      <c r="L1119" s="6">
        <f t="shared" si="36"/>
        <v>559.93000000000006</v>
      </c>
      <c r="M1119" s="8">
        <f t="shared" si="37"/>
        <v>31436.07</v>
      </c>
      <c r="N1119" s="21">
        <f>(sales[[#This Row],[Price]]*sales[[#This Row],[Qty]])-(sales[[#This Row],[Discount_Amt]]*sales[[#This Row],[Qty]])</f>
        <v>29756.28</v>
      </c>
    </row>
    <row r="1120" spans="2:14" x14ac:dyDescent="0.35">
      <c r="B1120" s="7">
        <v>2025118</v>
      </c>
      <c r="C1120" s="1" t="s">
        <v>10</v>
      </c>
      <c r="D1120" s="1" t="s">
        <v>27</v>
      </c>
      <c r="E1120" s="1" t="s">
        <v>44</v>
      </c>
      <c r="F1120" s="1" t="s">
        <v>519</v>
      </c>
      <c r="G1120" s="3">
        <v>45482</v>
      </c>
      <c r="H1120" s="3">
        <v>45487</v>
      </c>
      <c r="I1120" s="6">
        <v>850</v>
      </c>
      <c r="J1120" s="1">
        <v>3</v>
      </c>
      <c r="K1120" s="4">
        <v>0.03</v>
      </c>
      <c r="L1120" s="6">
        <f t="shared" si="36"/>
        <v>25.5</v>
      </c>
      <c r="M1120" s="8">
        <f t="shared" si="37"/>
        <v>2524.5</v>
      </c>
      <c r="N1120" s="21">
        <f>(sales[[#This Row],[Price]]*sales[[#This Row],[Qty]])-(sales[[#This Row],[Discount_Amt]]*sales[[#This Row],[Qty]])</f>
        <v>2473.5</v>
      </c>
    </row>
    <row r="1121" spans="2:14" hidden="1" x14ac:dyDescent="0.35">
      <c r="B1121" s="7">
        <v>2025119</v>
      </c>
      <c r="C1121" s="1" t="s">
        <v>8</v>
      </c>
      <c r="D1121" s="1" t="s">
        <v>28</v>
      </c>
      <c r="E1121" s="1" t="s">
        <v>45</v>
      </c>
      <c r="F1121" s="1" t="s">
        <v>520</v>
      </c>
      <c r="G1121" s="3">
        <v>45482</v>
      </c>
      <c r="H1121" s="3">
        <v>45483</v>
      </c>
      <c r="I1121" s="6">
        <v>65000</v>
      </c>
      <c r="J1121" s="1">
        <v>2</v>
      </c>
      <c r="K1121" s="4">
        <v>0.08</v>
      </c>
      <c r="L1121" s="6">
        <f t="shared" si="36"/>
        <v>5200</v>
      </c>
      <c r="M1121" s="8">
        <f t="shared" si="37"/>
        <v>124800</v>
      </c>
      <c r="N1121" s="21">
        <f>(sales[[#This Row],[Price]]*sales[[#This Row],[Qty]])-(sales[[#This Row],[Discount_Amt]]*sales[[#This Row],[Qty]])</f>
        <v>119600</v>
      </c>
    </row>
    <row r="1122" spans="2:14" hidden="1" x14ac:dyDescent="0.35">
      <c r="B1122" s="7">
        <v>2025120</v>
      </c>
      <c r="C1122" s="1" t="s">
        <v>9</v>
      </c>
      <c r="D1122" s="1" t="s">
        <v>29</v>
      </c>
      <c r="E1122" s="1" t="s">
        <v>46</v>
      </c>
      <c r="F1122" s="1" t="s">
        <v>521</v>
      </c>
      <c r="G1122" s="3">
        <v>45482</v>
      </c>
      <c r="H1122" s="3">
        <v>45490</v>
      </c>
      <c r="I1122" s="6">
        <v>450</v>
      </c>
      <c r="J1122" s="1">
        <v>1</v>
      </c>
      <c r="K1122" s="4">
        <v>0.05</v>
      </c>
      <c r="L1122" s="6">
        <f t="shared" si="36"/>
        <v>22.5</v>
      </c>
      <c r="M1122" s="8">
        <f t="shared" si="37"/>
        <v>427.5</v>
      </c>
      <c r="N1122" s="21">
        <f>(sales[[#This Row],[Price]]*sales[[#This Row],[Qty]])-(sales[[#This Row],[Discount_Amt]]*sales[[#This Row],[Qty]])</f>
        <v>427.5</v>
      </c>
    </row>
    <row r="1123" spans="2:14" x14ac:dyDescent="0.35">
      <c r="B1123" s="7">
        <v>2025121</v>
      </c>
      <c r="C1123" s="1" t="s">
        <v>11</v>
      </c>
      <c r="D1123" s="1" t="s">
        <v>25</v>
      </c>
      <c r="E1123" s="1" t="s">
        <v>47</v>
      </c>
      <c r="F1123" s="1" t="s">
        <v>518</v>
      </c>
      <c r="G1123" s="3">
        <v>45482</v>
      </c>
      <c r="H1123" s="3">
        <v>45484</v>
      </c>
      <c r="I1123" s="6">
        <v>1299</v>
      </c>
      <c r="J1123" s="1">
        <v>1</v>
      </c>
      <c r="K1123" s="4">
        <v>0.05</v>
      </c>
      <c r="L1123" s="6">
        <f t="shared" si="36"/>
        <v>64.95</v>
      </c>
      <c r="M1123" s="8">
        <f t="shared" si="37"/>
        <v>1234.05</v>
      </c>
      <c r="N1123" s="21">
        <f>(sales[[#This Row],[Price]]*sales[[#This Row],[Qty]])-(sales[[#This Row],[Discount_Amt]]*sales[[#This Row],[Qty]])</f>
        <v>1234.05</v>
      </c>
    </row>
    <row r="1124" spans="2:14" x14ac:dyDescent="0.35">
      <c r="B1124" s="7">
        <v>2025122</v>
      </c>
      <c r="C1124" s="1" t="s">
        <v>12</v>
      </c>
      <c r="D1124" s="1" t="s">
        <v>102</v>
      </c>
      <c r="E1124" s="1" t="s">
        <v>48</v>
      </c>
      <c r="F1124" s="1" t="s">
        <v>518</v>
      </c>
      <c r="G1124" s="3">
        <v>45482</v>
      </c>
      <c r="H1124" s="3">
        <v>45485</v>
      </c>
      <c r="I1124" s="6">
        <v>1700</v>
      </c>
      <c r="J1124" s="1">
        <v>2</v>
      </c>
      <c r="K1124" s="4">
        <v>0.05</v>
      </c>
      <c r="L1124" s="6">
        <f t="shared" si="36"/>
        <v>85</v>
      </c>
      <c r="M1124" s="8">
        <f t="shared" si="37"/>
        <v>3315</v>
      </c>
      <c r="N1124" s="21">
        <f>(sales[[#This Row],[Price]]*sales[[#This Row],[Qty]])-(sales[[#This Row],[Discount_Amt]]*sales[[#This Row],[Qty]])</f>
        <v>3230</v>
      </c>
    </row>
    <row r="1125" spans="2:14" hidden="1" x14ac:dyDescent="0.35">
      <c r="B1125" s="7">
        <v>2025123</v>
      </c>
      <c r="C1125" s="1" t="s">
        <v>13</v>
      </c>
      <c r="D1125" s="1" t="s">
        <v>25</v>
      </c>
      <c r="E1125" s="1" t="s">
        <v>49</v>
      </c>
      <c r="F1125" s="1" t="s">
        <v>519</v>
      </c>
      <c r="G1125" s="3">
        <v>45482</v>
      </c>
      <c r="H1125" s="3">
        <v>45487</v>
      </c>
      <c r="I1125" s="6">
        <v>55000</v>
      </c>
      <c r="J1125" s="1">
        <v>1</v>
      </c>
      <c r="K1125" s="4">
        <v>0.05</v>
      </c>
      <c r="L1125" s="6">
        <f t="shared" si="36"/>
        <v>2750</v>
      </c>
      <c r="M1125" s="8">
        <f t="shared" si="37"/>
        <v>52250</v>
      </c>
      <c r="N1125" s="21">
        <f>(sales[[#This Row],[Price]]*sales[[#This Row],[Qty]])-(sales[[#This Row],[Discount_Amt]]*sales[[#This Row],[Qty]])</f>
        <v>52250</v>
      </c>
    </row>
    <row r="1126" spans="2:14" hidden="1" x14ac:dyDescent="0.35">
      <c r="B1126" s="7">
        <v>2025124</v>
      </c>
      <c r="C1126" s="1" t="s">
        <v>14</v>
      </c>
      <c r="D1126" s="1" t="s">
        <v>26</v>
      </c>
      <c r="E1126" s="1" t="s">
        <v>50</v>
      </c>
      <c r="F1126" s="1" t="s">
        <v>521</v>
      </c>
      <c r="G1126" s="3">
        <v>45482</v>
      </c>
      <c r="H1126" s="3">
        <v>45483</v>
      </c>
      <c r="I1126" s="6">
        <v>57999</v>
      </c>
      <c r="J1126" s="1">
        <v>3</v>
      </c>
      <c r="K1126" s="4">
        <v>0.03</v>
      </c>
      <c r="L1126" s="6">
        <f t="shared" si="36"/>
        <v>1739.97</v>
      </c>
      <c r="M1126" s="8">
        <f t="shared" si="37"/>
        <v>172257.03</v>
      </c>
      <c r="N1126" s="21">
        <f>(sales[[#This Row],[Price]]*sales[[#This Row],[Qty]])-(sales[[#This Row],[Discount_Amt]]*sales[[#This Row],[Qty]])</f>
        <v>168777.09</v>
      </c>
    </row>
    <row r="1127" spans="2:14" hidden="1" x14ac:dyDescent="0.35">
      <c r="B1127" s="7">
        <v>2025125</v>
      </c>
      <c r="C1127" s="1" t="s">
        <v>15</v>
      </c>
      <c r="D1127" s="1" t="s">
        <v>27</v>
      </c>
      <c r="E1127" s="1" t="s">
        <v>51</v>
      </c>
      <c r="F1127" s="1" t="s">
        <v>520</v>
      </c>
      <c r="G1127" s="3">
        <v>45482</v>
      </c>
      <c r="H1127" s="3">
        <v>45490</v>
      </c>
      <c r="I1127" s="6">
        <v>1399</v>
      </c>
      <c r="J1127" s="1">
        <v>2</v>
      </c>
      <c r="K1127" s="4">
        <v>0.1</v>
      </c>
      <c r="L1127" s="6">
        <f t="shared" si="36"/>
        <v>139.9</v>
      </c>
      <c r="M1127" s="8">
        <f t="shared" si="37"/>
        <v>2658.1</v>
      </c>
      <c r="N1127" s="21">
        <f>(sales[[#This Row],[Price]]*sales[[#This Row],[Qty]])-(sales[[#This Row],[Discount_Amt]]*sales[[#This Row],[Qty]])</f>
        <v>2518.1999999999998</v>
      </c>
    </row>
    <row r="1128" spans="2:14" hidden="1" x14ac:dyDescent="0.35">
      <c r="B1128" s="7">
        <v>2025126</v>
      </c>
      <c r="C1128" s="1" t="s">
        <v>16</v>
      </c>
      <c r="D1128" s="1" t="s">
        <v>28</v>
      </c>
      <c r="E1128" s="1" t="s">
        <v>506</v>
      </c>
      <c r="F1128" s="1" t="s">
        <v>518</v>
      </c>
      <c r="G1128" s="3">
        <v>45482</v>
      </c>
      <c r="H1128" s="3">
        <v>45484</v>
      </c>
      <c r="I1128" s="6">
        <v>999</v>
      </c>
      <c r="J1128" s="1">
        <v>1</v>
      </c>
      <c r="K1128" s="4">
        <v>0.05</v>
      </c>
      <c r="L1128" s="6">
        <f t="shared" si="36"/>
        <v>49.95</v>
      </c>
      <c r="M1128" s="8">
        <f t="shared" si="37"/>
        <v>949.05</v>
      </c>
      <c r="N1128" s="21">
        <f>(sales[[#This Row],[Price]]*sales[[#This Row],[Qty]])-(sales[[#This Row],[Discount_Amt]]*sales[[#This Row],[Qty]])</f>
        <v>949.05</v>
      </c>
    </row>
    <row r="1129" spans="2:14" x14ac:dyDescent="0.35">
      <c r="B1129" s="7">
        <v>2025127</v>
      </c>
      <c r="C1129" s="1" t="s">
        <v>17</v>
      </c>
      <c r="D1129" s="1" t="s">
        <v>29</v>
      </c>
      <c r="E1129" s="1" t="s">
        <v>507</v>
      </c>
      <c r="F1129" s="1" t="s">
        <v>519</v>
      </c>
      <c r="G1129" s="3">
        <v>45482</v>
      </c>
      <c r="H1129" s="3">
        <v>45485</v>
      </c>
      <c r="I1129" s="6">
        <v>2099</v>
      </c>
      <c r="J1129" s="1">
        <v>2</v>
      </c>
      <c r="K1129" s="4">
        <v>0.05</v>
      </c>
      <c r="L1129" s="6">
        <f t="shared" si="36"/>
        <v>104.95</v>
      </c>
      <c r="M1129" s="8">
        <f t="shared" si="37"/>
        <v>4093.05</v>
      </c>
      <c r="N1129" s="21">
        <f>(sales[[#This Row],[Price]]*sales[[#This Row],[Qty]])-(sales[[#This Row],[Discount_Amt]]*sales[[#This Row],[Qty]])</f>
        <v>3988.1</v>
      </c>
    </row>
    <row r="1130" spans="2:14" hidden="1" x14ac:dyDescent="0.35">
      <c r="B1130" s="7">
        <v>2025128</v>
      </c>
      <c r="C1130" s="1" t="s">
        <v>18</v>
      </c>
      <c r="D1130" s="1" t="s">
        <v>25</v>
      </c>
      <c r="E1130" s="1" t="s">
        <v>508</v>
      </c>
      <c r="F1130" s="1" t="s">
        <v>520</v>
      </c>
      <c r="G1130" s="3">
        <v>45482</v>
      </c>
      <c r="H1130" s="3">
        <v>45487</v>
      </c>
      <c r="I1130" s="6">
        <v>11000</v>
      </c>
      <c r="J1130" s="1">
        <v>1</v>
      </c>
      <c r="K1130" s="4">
        <v>0.02</v>
      </c>
      <c r="L1130" s="6">
        <f t="shared" si="36"/>
        <v>220</v>
      </c>
      <c r="M1130" s="8">
        <f t="shared" si="37"/>
        <v>10780</v>
      </c>
      <c r="N1130" s="21">
        <f>(sales[[#This Row],[Price]]*sales[[#This Row],[Qty]])-(sales[[#This Row],[Discount_Amt]]*sales[[#This Row],[Qty]])</f>
        <v>10780</v>
      </c>
    </row>
    <row r="1131" spans="2:14" hidden="1" x14ac:dyDescent="0.35">
      <c r="B1131" s="7">
        <v>2025129</v>
      </c>
      <c r="C1131" s="1" t="s">
        <v>19</v>
      </c>
      <c r="D1131" s="1" t="s">
        <v>30</v>
      </c>
      <c r="E1131" s="1" t="s">
        <v>31</v>
      </c>
      <c r="F1131" s="1" t="s">
        <v>521</v>
      </c>
      <c r="G1131" s="3">
        <v>45482</v>
      </c>
      <c r="H1131" s="3">
        <v>45483</v>
      </c>
      <c r="I1131" s="6">
        <v>800</v>
      </c>
      <c r="J1131" s="1">
        <v>2</v>
      </c>
      <c r="K1131" s="4">
        <v>0.06</v>
      </c>
      <c r="L1131" s="6">
        <f t="shared" si="36"/>
        <v>48</v>
      </c>
      <c r="M1131" s="8">
        <f t="shared" si="37"/>
        <v>1552</v>
      </c>
      <c r="N1131" s="21">
        <f>(sales[[#This Row],[Price]]*sales[[#This Row],[Qty]])-(sales[[#This Row],[Discount_Amt]]*sales[[#This Row],[Qty]])</f>
        <v>1504</v>
      </c>
    </row>
    <row r="1132" spans="2:14" hidden="1" x14ac:dyDescent="0.35">
      <c r="B1132" s="7">
        <v>2025130</v>
      </c>
      <c r="C1132" s="1" t="s">
        <v>20</v>
      </c>
      <c r="D1132" s="1" t="s">
        <v>27</v>
      </c>
      <c r="E1132" s="1" t="s">
        <v>32</v>
      </c>
      <c r="F1132" s="1" t="s">
        <v>518</v>
      </c>
      <c r="G1132" s="3">
        <v>45482</v>
      </c>
      <c r="H1132" s="3">
        <v>45490</v>
      </c>
      <c r="I1132" s="6">
        <v>5500</v>
      </c>
      <c r="J1132" s="1">
        <v>3</v>
      </c>
      <c r="K1132" s="4">
        <v>0.15</v>
      </c>
      <c r="L1132" s="6">
        <f t="shared" si="36"/>
        <v>825</v>
      </c>
      <c r="M1132" s="8">
        <f t="shared" si="37"/>
        <v>15675</v>
      </c>
      <c r="N1132" s="21">
        <f>(sales[[#This Row],[Price]]*sales[[#This Row],[Qty]])-(sales[[#This Row],[Discount_Amt]]*sales[[#This Row],[Qty]])</f>
        <v>14025</v>
      </c>
    </row>
    <row r="1133" spans="2:14" hidden="1" x14ac:dyDescent="0.35">
      <c r="B1133" s="7">
        <v>2025131</v>
      </c>
      <c r="C1133" s="1" t="s">
        <v>21</v>
      </c>
      <c r="D1133" s="1" t="s">
        <v>28</v>
      </c>
      <c r="E1133" s="1" t="s">
        <v>38</v>
      </c>
      <c r="F1133" s="1" t="s">
        <v>518</v>
      </c>
      <c r="G1133" s="3">
        <v>45482</v>
      </c>
      <c r="H1133" s="3">
        <v>45484</v>
      </c>
      <c r="I1133" s="6">
        <v>1350</v>
      </c>
      <c r="J1133" s="1">
        <v>2</v>
      </c>
      <c r="K1133" s="4">
        <v>0.02</v>
      </c>
      <c r="L1133" s="6">
        <f t="shared" si="36"/>
        <v>27</v>
      </c>
      <c r="M1133" s="8">
        <f t="shared" si="37"/>
        <v>2673</v>
      </c>
      <c r="N1133" s="21">
        <f>(sales[[#This Row],[Price]]*sales[[#This Row],[Qty]])-(sales[[#This Row],[Discount_Amt]]*sales[[#This Row],[Qty]])</f>
        <v>2646</v>
      </c>
    </row>
    <row r="1134" spans="2:14" hidden="1" x14ac:dyDescent="0.35">
      <c r="B1134" s="7">
        <v>2025132</v>
      </c>
      <c r="C1134" s="1" t="s">
        <v>22</v>
      </c>
      <c r="D1134" s="1" t="s">
        <v>29</v>
      </c>
      <c r="E1134" s="1" t="s">
        <v>33</v>
      </c>
      <c r="F1134" s="1" t="s">
        <v>519</v>
      </c>
      <c r="G1134" s="3">
        <v>45482</v>
      </c>
      <c r="H1134" s="3">
        <v>45485</v>
      </c>
      <c r="I1134" s="6">
        <v>4500</v>
      </c>
      <c r="J1134" s="1">
        <v>7</v>
      </c>
      <c r="K1134" s="4">
        <v>0.02</v>
      </c>
      <c r="L1134" s="6">
        <f t="shared" ref="L1134:L1197" si="38">I1134*K1134</f>
        <v>90</v>
      </c>
      <c r="M1134" s="8">
        <f t="shared" ref="M1134:M1197" si="39">I1134*J1134-L1134</f>
        <v>31410</v>
      </c>
      <c r="N1134" s="21">
        <f>(sales[[#This Row],[Price]]*sales[[#This Row],[Qty]])-(sales[[#This Row],[Discount_Amt]]*sales[[#This Row],[Qty]])</f>
        <v>30870</v>
      </c>
    </row>
    <row r="1135" spans="2:14" hidden="1" x14ac:dyDescent="0.35">
      <c r="B1135" s="7">
        <v>2025133</v>
      </c>
      <c r="C1135" s="1" t="s">
        <v>23</v>
      </c>
      <c r="D1135" s="1" t="s">
        <v>25</v>
      </c>
      <c r="E1135" s="1" t="s">
        <v>34</v>
      </c>
      <c r="F1135" s="1" t="s">
        <v>521</v>
      </c>
      <c r="G1135" s="3">
        <v>45482</v>
      </c>
      <c r="H1135" s="3">
        <v>45487</v>
      </c>
      <c r="I1135" s="6">
        <v>2350</v>
      </c>
      <c r="J1135" s="1">
        <v>2</v>
      </c>
      <c r="K1135" s="4">
        <v>0.02</v>
      </c>
      <c r="L1135" s="6">
        <f t="shared" si="38"/>
        <v>47</v>
      </c>
      <c r="M1135" s="8">
        <f t="shared" si="39"/>
        <v>4653</v>
      </c>
      <c r="N1135" s="21">
        <f>(sales[[#This Row],[Price]]*sales[[#This Row],[Qty]])-(sales[[#This Row],[Discount_Amt]]*sales[[#This Row],[Qty]])</f>
        <v>4606</v>
      </c>
    </row>
    <row r="1136" spans="2:14" hidden="1" x14ac:dyDescent="0.35">
      <c r="B1136" s="7">
        <v>2025134</v>
      </c>
      <c r="C1136" s="1" t="s">
        <v>24</v>
      </c>
      <c r="D1136" s="1" t="s">
        <v>26</v>
      </c>
      <c r="E1136" s="1" t="s">
        <v>35</v>
      </c>
      <c r="F1136" s="1" t="s">
        <v>520</v>
      </c>
      <c r="G1136" s="3">
        <v>45482</v>
      </c>
      <c r="H1136" s="3">
        <v>45483</v>
      </c>
      <c r="I1136" s="6">
        <v>90</v>
      </c>
      <c r="J1136" s="1">
        <v>1</v>
      </c>
      <c r="K1136" s="4">
        <v>0.02</v>
      </c>
      <c r="L1136" s="6">
        <f t="shared" si="38"/>
        <v>1.8</v>
      </c>
      <c r="M1136" s="8">
        <f t="shared" si="39"/>
        <v>88.2</v>
      </c>
      <c r="N1136" s="21">
        <f>(sales[[#This Row],[Price]]*sales[[#This Row],[Qty]])-(sales[[#This Row],[Discount_Amt]]*sales[[#This Row],[Qty]])</f>
        <v>88.2</v>
      </c>
    </row>
    <row r="1137" spans="2:14" hidden="1" x14ac:dyDescent="0.35">
      <c r="B1137" s="7">
        <v>2025135</v>
      </c>
      <c r="C1137" s="1" t="s">
        <v>4</v>
      </c>
      <c r="D1137" s="1" t="s">
        <v>27</v>
      </c>
      <c r="E1137" s="1" t="s">
        <v>36</v>
      </c>
      <c r="F1137" s="1" t="s">
        <v>518</v>
      </c>
      <c r="G1137" s="3">
        <v>45482</v>
      </c>
      <c r="H1137" s="3">
        <v>45490</v>
      </c>
      <c r="I1137" s="6">
        <v>280</v>
      </c>
      <c r="J1137" s="1">
        <v>1</v>
      </c>
      <c r="K1137" s="4">
        <v>0.02</v>
      </c>
      <c r="L1137" s="6">
        <f t="shared" si="38"/>
        <v>5.6000000000000005</v>
      </c>
      <c r="M1137" s="8">
        <f t="shared" si="39"/>
        <v>274.39999999999998</v>
      </c>
      <c r="N1137" s="21">
        <f>(sales[[#This Row],[Price]]*sales[[#This Row],[Qty]])-(sales[[#This Row],[Discount_Amt]]*sales[[#This Row],[Qty]])</f>
        <v>274.39999999999998</v>
      </c>
    </row>
    <row r="1138" spans="2:14" hidden="1" x14ac:dyDescent="0.35">
      <c r="B1138" s="7">
        <v>2025136</v>
      </c>
      <c r="C1138" s="1" t="s">
        <v>5</v>
      </c>
      <c r="D1138" s="1" t="s">
        <v>28</v>
      </c>
      <c r="E1138" s="1" t="s">
        <v>37</v>
      </c>
      <c r="F1138" s="1" t="s">
        <v>519</v>
      </c>
      <c r="G1138" s="3">
        <v>45482</v>
      </c>
      <c r="H1138" s="3">
        <v>45484</v>
      </c>
      <c r="I1138" s="6">
        <v>70</v>
      </c>
      <c r="J1138" s="1">
        <v>1</v>
      </c>
      <c r="K1138" s="4">
        <v>0.02</v>
      </c>
      <c r="L1138" s="6">
        <f t="shared" si="38"/>
        <v>1.4000000000000001</v>
      </c>
      <c r="M1138" s="8">
        <f t="shared" si="39"/>
        <v>68.599999999999994</v>
      </c>
      <c r="N1138" s="21">
        <f>(sales[[#This Row],[Price]]*sales[[#This Row],[Qty]])-(sales[[#This Row],[Discount_Amt]]*sales[[#This Row],[Qty]])</f>
        <v>68.599999999999994</v>
      </c>
    </row>
    <row r="1139" spans="2:14" hidden="1" x14ac:dyDescent="0.35">
      <c r="B1139" s="7">
        <v>2025137</v>
      </c>
      <c r="C1139" s="1" t="s">
        <v>6</v>
      </c>
      <c r="D1139" s="1" t="s">
        <v>29</v>
      </c>
      <c r="E1139" s="1" t="s">
        <v>39</v>
      </c>
      <c r="F1139" s="1" t="s">
        <v>520</v>
      </c>
      <c r="G1139" s="3">
        <v>45482</v>
      </c>
      <c r="H1139" s="3">
        <v>45485</v>
      </c>
      <c r="I1139" s="6">
        <v>230</v>
      </c>
      <c r="J1139" s="1">
        <v>2</v>
      </c>
      <c r="K1139" s="4">
        <v>0.02</v>
      </c>
      <c r="L1139" s="6">
        <f t="shared" si="38"/>
        <v>4.6000000000000005</v>
      </c>
      <c r="M1139" s="8">
        <f t="shared" si="39"/>
        <v>455.4</v>
      </c>
      <c r="N1139" s="21">
        <f>(sales[[#This Row],[Price]]*sales[[#This Row],[Qty]])-(sales[[#This Row],[Discount_Amt]]*sales[[#This Row],[Qty]])</f>
        <v>450.8</v>
      </c>
    </row>
    <row r="1140" spans="2:14" hidden="1" x14ac:dyDescent="0.35">
      <c r="B1140" s="7">
        <v>2025138</v>
      </c>
      <c r="C1140" s="1" t="s">
        <v>7</v>
      </c>
      <c r="D1140" s="1" t="s">
        <v>25</v>
      </c>
      <c r="E1140" s="1" t="s">
        <v>40</v>
      </c>
      <c r="F1140" s="1" t="s">
        <v>521</v>
      </c>
      <c r="G1140" s="3">
        <v>45482</v>
      </c>
      <c r="H1140" s="3">
        <v>45487</v>
      </c>
      <c r="I1140" s="6">
        <v>7999</v>
      </c>
      <c r="J1140" s="1">
        <v>1</v>
      </c>
      <c r="K1140" s="4">
        <v>0.02</v>
      </c>
      <c r="L1140" s="6">
        <f t="shared" si="38"/>
        <v>159.97999999999999</v>
      </c>
      <c r="M1140" s="8">
        <f t="shared" si="39"/>
        <v>7839.02</v>
      </c>
      <c r="N1140" s="21">
        <f>(sales[[#This Row],[Price]]*sales[[#This Row],[Qty]])-(sales[[#This Row],[Discount_Amt]]*sales[[#This Row],[Qty]])</f>
        <v>7839.02</v>
      </c>
    </row>
    <row r="1141" spans="2:14" x14ac:dyDescent="0.35">
      <c r="B1141" s="7">
        <v>2025139</v>
      </c>
      <c r="C1141" s="1" t="s">
        <v>10</v>
      </c>
      <c r="D1141" s="1" t="s">
        <v>26</v>
      </c>
      <c r="E1141" s="1" t="s">
        <v>41</v>
      </c>
      <c r="F1141" s="1" t="s">
        <v>518</v>
      </c>
      <c r="G1141" s="3">
        <v>45482</v>
      </c>
      <c r="H1141" s="3">
        <v>45483</v>
      </c>
      <c r="I1141" s="6">
        <v>850</v>
      </c>
      <c r="J1141" s="1">
        <v>2</v>
      </c>
      <c r="K1141" s="4">
        <v>7.0000000000000007E-2</v>
      </c>
      <c r="L1141" s="6">
        <f t="shared" si="38"/>
        <v>59.500000000000007</v>
      </c>
      <c r="M1141" s="8">
        <f t="shared" si="39"/>
        <v>1640.5</v>
      </c>
      <c r="N1141" s="21">
        <f>(sales[[#This Row],[Price]]*sales[[#This Row],[Qty]])-(sales[[#This Row],[Discount_Amt]]*sales[[#This Row],[Qty]])</f>
        <v>1581</v>
      </c>
    </row>
    <row r="1142" spans="2:14" hidden="1" x14ac:dyDescent="0.35">
      <c r="B1142" s="7">
        <v>2025140</v>
      </c>
      <c r="C1142" s="1" t="s">
        <v>8</v>
      </c>
      <c r="D1142" s="1" t="s">
        <v>27</v>
      </c>
      <c r="E1142" s="1" t="s">
        <v>42</v>
      </c>
      <c r="F1142" s="1" t="s">
        <v>518</v>
      </c>
      <c r="G1142" s="3">
        <v>45482</v>
      </c>
      <c r="H1142" s="3">
        <v>45490</v>
      </c>
      <c r="I1142" s="6">
        <v>65000</v>
      </c>
      <c r="J1142" s="1">
        <v>7</v>
      </c>
      <c r="K1142" s="4">
        <v>0.03</v>
      </c>
      <c r="L1142" s="6">
        <f t="shared" si="38"/>
        <v>1950</v>
      </c>
      <c r="M1142" s="8">
        <f t="shared" si="39"/>
        <v>453050</v>
      </c>
      <c r="N1142" s="21">
        <f>(sales[[#This Row],[Price]]*sales[[#This Row],[Qty]])-(sales[[#This Row],[Discount_Amt]]*sales[[#This Row],[Qty]])</f>
        <v>441350</v>
      </c>
    </row>
    <row r="1143" spans="2:14" hidden="1" x14ac:dyDescent="0.35">
      <c r="B1143" s="7">
        <v>2025141</v>
      </c>
      <c r="C1143" s="1" t="s">
        <v>9</v>
      </c>
      <c r="D1143" s="1" t="s">
        <v>28</v>
      </c>
      <c r="E1143" s="1" t="s">
        <v>43</v>
      </c>
      <c r="F1143" s="1" t="s">
        <v>519</v>
      </c>
      <c r="G1143" s="3">
        <v>45482</v>
      </c>
      <c r="H1143" s="3">
        <v>45484</v>
      </c>
      <c r="I1143" s="6">
        <v>450</v>
      </c>
      <c r="J1143" s="1">
        <v>2</v>
      </c>
      <c r="K1143" s="4">
        <v>0.08</v>
      </c>
      <c r="L1143" s="6">
        <f t="shared" si="38"/>
        <v>36</v>
      </c>
      <c r="M1143" s="8">
        <f t="shared" si="39"/>
        <v>864</v>
      </c>
      <c r="N1143" s="21">
        <f>(sales[[#This Row],[Price]]*sales[[#This Row],[Qty]])-(sales[[#This Row],[Discount_Amt]]*sales[[#This Row],[Qty]])</f>
        <v>828</v>
      </c>
    </row>
    <row r="1144" spans="2:14" x14ac:dyDescent="0.35">
      <c r="B1144" s="7">
        <v>2025142</v>
      </c>
      <c r="C1144" s="1" t="s">
        <v>11</v>
      </c>
      <c r="D1144" s="1" t="s">
        <v>29</v>
      </c>
      <c r="E1144" s="1" t="s">
        <v>44</v>
      </c>
      <c r="F1144" s="1" t="s">
        <v>521</v>
      </c>
      <c r="G1144" s="3">
        <v>45482</v>
      </c>
      <c r="H1144" s="3">
        <v>45485</v>
      </c>
      <c r="I1144" s="6">
        <v>1299</v>
      </c>
      <c r="J1144" s="1">
        <v>2</v>
      </c>
      <c r="K1144" s="4">
        <v>0.05</v>
      </c>
      <c r="L1144" s="6">
        <f t="shared" si="38"/>
        <v>64.95</v>
      </c>
      <c r="M1144" s="8">
        <f t="shared" si="39"/>
        <v>2533.0500000000002</v>
      </c>
      <c r="N1144" s="21">
        <f>(sales[[#This Row],[Price]]*sales[[#This Row],[Qty]])-(sales[[#This Row],[Discount_Amt]]*sales[[#This Row],[Qty]])</f>
        <v>2468.1</v>
      </c>
    </row>
    <row r="1145" spans="2:14" x14ac:dyDescent="0.35">
      <c r="B1145" s="7">
        <v>2025143</v>
      </c>
      <c r="C1145" s="1" t="s">
        <v>12</v>
      </c>
      <c r="D1145" s="1" t="s">
        <v>25</v>
      </c>
      <c r="E1145" s="1" t="s">
        <v>45</v>
      </c>
      <c r="F1145" s="1" t="s">
        <v>520</v>
      </c>
      <c r="G1145" s="3">
        <v>45482</v>
      </c>
      <c r="H1145" s="3">
        <v>45487</v>
      </c>
      <c r="I1145" s="6">
        <v>1700</v>
      </c>
      <c r="J1145" s="1">
        <v>1</v>
      </c>
      <c r="K1145" s="4">
        <v>0.05</v>
      </c>
      <c r="L1145" s="6">
        <f t="shared" si="38"/>
        <v>85</v>
      </c>
      <c r="M1145" s="8">
        <f t="shared" si="39"/>
        <v>1615</v>
      </c>
      <c r="N1145" s="21">
        <f>(sales[[#This Row],[Price]]*sales[[#This Row],[Qty]])-(sales[[#This Row],[Discount_Amt]]*sales[[#This Row],[Qty]])</f>
        <v>1615</v>
      </c>
    </row>
    <row r="1146" spans="2:14" hidden="1" x14ac:dyDescent="0.35">
      <c r="B1146" s="7">
        <v>2025144</v>
      </c>
      <c r="C1146" s="1" t="s">
        <v>13</v>
      </c>
      <c r="D1146" s="1" t="s">
        <v>103</v>
      </c>
      <c r="E1146" s="1" t="s">
        <v>46</v>
      </c>
      <c r="F1146" s="1" t="s">
        <v>518</v>
      </c>
      <c r="G1146" s="3">
        <v>45482</v>
      </c>
      <c r="H1146" s="3">
        <v>45483</v>
      </c>
      <c r="I1146" s="6">
        <v>55000</v>
      </c>
      <c r="J1146" s="1">
        <v>2</v>
      </c>
      <c r="K1146" s="4">
        <v>0.05</v>
      </c>
      <c r="L1146" s="6">
        <f t="shared" si="38"/>
        <v>2750</v>
      </c>
      <c r="M1146" s="8">
        <f t="shared" si="39"/>
        <v>107250</v>
      </c>
      <c r="N1146" s="21">
        <f>(sales[[#This Row],[Price]]*sales[[#This Row],[Qty]])-(sales[[#This Row],[Discount_Amt]]*sales[[#This Row],[Qty]])</f>
        <v>104500</v>
      </c>
    </row>
    <row r="1147" spans="2:14" hidden="1" x14ac:dyDescent="0.35">
      <c r="B1147" s="7">
        <v>2025145</v>
      </c>
      <c r="C1147" s="1" t="s">
        <v>14</v>
      </c>
      <c r="D1147" s="1" t="s">
        <v>25</v>
      </c>
      <c r="E1147" s="1" t="s">
        <v>47</v>
      </c>
      <c r="F1147" s="1" t="s">
        <v>519</v>
      </c>
      <c r="G1147" s="3">
        <v>45482</v>
      </c>
      <c r="H1147" s="3">
        <v>45490</v>
      </c>
      <c r="I1147" s="6">
        <v>57999</v>
      </c>
      <c r="J1147" s="1">
        <v>4</v>
      </c>
      <c r="K1147" s="4">
        <v>0.05</v>
      </c>
      <c r="L1147" s="6">
        <f t="shared" si="38"/>
        <v>2899.9500000000003</v>
      </c>
      <c r="M1147" s="8">
        <f t="shared" si="39"/>
        <v>229096.05</v>
      </c>
      <c r="N1147" s="21">
        <f>(sales[[#This Row],[Price]]*sales[[#This Row],[Qty]])-(sales[[#This Row],[Discount_Amt]]*sales[[#This Row],[Qty]])</f>
        <v>220396.2</v>
      </c>
    </row>
    <row r="1148" spans="2:14" hidden="1" x14ac:dyDescent="0.35">
      <c r="B1148" s="7">
        <v>2025146</v>
      </c>
      <c r="C1148" s="1" t="s">
        <v>15</v>
      </c>
      <c r="D1148" s="1" t="s">
        <v>26</v>
      </c>
      <c r="E1148" s="1" t="s">
        <v>48</v>
      </c>
      <c r="F1148" s="1" t="s">
        <v>520</v>
      </c>
      <c r="G1148" s="3">
        <v>45482</v>
      </c>
      <c r="H1148" s="3">
        <v>45484</v>
      </c>
      <c r="I1148" s="6">
        <v>1399</v>
      </c>
      <c r="J1148" s="1">
        <v>3</v>
      </c>
      <c r="K1148" s="4">
        <v>0.03</v>
      </c>
      <c r="L1148" s="6">
        <f t="shared" si="38"/>
        <v>41.97</v>
      </c>
      <c r="M1148" s="8">
        <f t="shared" si="39"/>
        <v>4155.03</v>
      </c>
      <c r="N1148" s="21">
        <f>(sales[[#This Row],[Price]]*sales[[#This Row],[Qty]])-(sales[[#This Row],[Discount_Amt]]*sales[[#This Row],[Qty]])</f>
        <v>4071.09</v>
      </c>
    </row>
    <row r="1149" spans="2:14" hidden="1" x14ac:dyDescent="0.35">
      <c r="B1149" s="7">
        <v>2025147</v>
      </c>
      <c r="C1149" s="1" t="s">
        <v>16</v>
      </c>
      <c r="D1149" s="1" t="s">
        <v>27</v>
      </c>
      <c r="E1149" s="1" t="s">
        <v>49</v>
      </c>
      <c r="F1149" s="1" t="s">
        <v>521</v>
      </c>
      <c r="G1149" s="3">
        <v>45482</v>
      </c>
      <c r="H1149" s="3">
        <v>45485</v>
      </c>
      <c r="I1149" s="6">
        <v>999</v>
      </c>
      <c r="J1149" s="1">
        <v>2</v>
      </c>
      <c r="K1149" s="4">
        <v>0.1</v>
      </c>
      <c r="L1149" s="6">
        <f t="shared" si="38"/>
        <v>99.9</v>
      </c>
      <c r="M1149" s="8">
        <f t="shared" si="39"/>
        <v>1898.1</v>
      </c>
      <c r="N1149" s="21">
        <f>(sales[[#This Row],[Price]]*sales[[#This Row],[Qty]])-(sales[[#This Row],[Discount_Amt]]*sales[[#This Row],[Qty]])</f>
        <v>1798.2</v>
      </c>
    </row>
    <row r="1150" spans="2:14" x14ac:dyDescent="0.35">
      <c r="B1150" s="7">
        <v>2025148</v>
      </c>
      <c r="C1150" s="1" t="s">
        <v>17</v>
      </c>
      <c r="D1150" s="1" t="s">
        <v>28</v>
      </c>
      <c r="E1150" s="1" t="s">
        <v>50</v>
      </c>
      <c r="F1150" s="1" t="s">
        <v>518</v>
      </c>
      <c r="G1150" s="3">
        <v>45482</v>
      </c>
      <c r="H1150" s="3">
        <v>45487</v>
      </c>
      <c r="I1150" s="6">
        <v>2099</v>
      </c>
      <c r="J1150" s="1">
        <v>1</v>
      </c>
      <c r="K1150" s="4">
        <v>0.05</v>
      </c>
      <c r="L1150" s="6">
        <f t="shared" si="38"/>
        <v>104.95</v>
      </c>
      <c r="M1150" s="8">
        <f t="shared" si="39"/>
        <v>1994.05</v>
      </c>
      <c r="N1150" s="21">
        <f>(sales[[#This Row],[Price]]*sales[[#This Row],[Qty]])-(sales[[#This Row],[Discount_Amt]]*sales[[#This Row],[Qty]])</f>
        <v>1994.05</v>
      </c>
    </row>
    <row r="1151" spans="2:14" hidden="1" x14ac:dyDescent="0.35">
      <c r="B1151" s="7">
        <v>2025149</v>
      </c>
      <c r="C1151" s="1" t="s">
        <v>18</v>
      </c>
      <c r="D1151" s="1" t="s">
        <v>29</v>
      </c>
      <c r="E1151" s="1" t="s">
        <v>51</v>
      </c>
      <c r="F1151" s="1" t="s">
        <v>518</v>
      </c>
      <c r="G1151" s="3">
        <v>45482</v>
      </c>
      <c r="H1151" s="3">
        <v>45483</v>
      </c>
      <c r="I1151" s="6">
        <v>11000</v>
      </c>
      <c r="J1151" s="1">
        <v>1</v>
      </c>
      <c r="K1151" s="4">
        <v>0.05</v>
      </c>
      <c r="L1151" s="6">
        <f t="shared" si="38"/>
        <v>550</v>
      </c>
      <c r="M1151" s="8">
        <f t="shared" si="39"/>
        <v>10450</v>
      </c>
      <c r="N1151" s="21">
        <f>(sales[[#This Row],[Price]]*sales[[#This Row],[Qty]])-(sales[[#This Row],[Discount_Amt]]*sales[[#This Row],[Qty]])</f>
        <v>10450</v>
      </c>
    </row>
    <row r="1152" spans="2:14" hidden="1" x14ac:dyDescent="0.35">
      <c r="B1152" s="7">
        <v>2025150</v>
      </c>
      <c r="C1152" s="1" t="s">
        <v>19</v>
      </c>
      <c r="D1152" s="1" t="s">
        <v>25</v>
      </c>
      <c r="E1152" s="1" t="s">
        <v>506</v>
      </c>
      <c r="F1152" s="1" t="s">
        <v>519</v>
      </c>
      <c r="G1152" s="3">
        <v>45482</v>
      </c>
      <c r="H1152" s="3">
        <v>45490</v>
      </c>
      <c r="I1152" s="6">
        <v>800</v>
      </c>
      <c r="J1152" s="1">
        <v>2</v>
      </c>
      <c r="K1152" s="4">
        <v>0.02</v>
      </c>
      <c r="L1152" s="6">
        <f t="shared" si="38"/>
        <v>16</v>
      </c>
      <c r="M1152" s="8">
        <f t="shared" si="39"/>
        <v>1584</v>
      </c>
      <c r="N1152" s="21">
        <f>(sales[[#This Row],[Price]]*sales[[#This Row],[Qty]])-(sales[[#This Row],[Discount_Amt]]*sales[[#This Row],[Qty]])</f>
        <v>1568</v>
      </c>
    </row>
    <row r="1153" spans="2:14" hidden="1" x14ac:dyDescent="0.35">
      <c r="B1153" s="7">
        <v>2025151</v>
      </c>
      <c r="C1153" s="1" t="s">
        <v>20</v>
      </c>
      <c r="D1153" s="1" t="s">
        <v>30</v>
      </c>
      <c r="E1153" s="1" t="s">
        <v>507</v>
      </c>
      <c r="F1153" s="1" t="s">
        <v>521</v>
      </c>
      <c r="G1153" s="3">
        <v>45482</v>
      </c>
      <c r="H1153" s="3">
        <v>45484</v>
      </c>
      <c r="I1153" s="6">
        <v>5500</v>
      </c>
      <c r="J1153" s="1">
        <v>1</v>
      </c>
      <c r="K1153" s="4">
        <v>0.06</v>
      </c>
      <c r="L1153" s="6">
        <f t="shared" si="38"/>
        <v>330</v>
      </c>
      <c r="M1153" s="8">
        <f t="shared" si="39"/>
        <v>5170</v>
      </c>
      <c r="N1153" s="21">
        <f>(sales[[#This Row],[Price]]*sales[[#This Row],[Qty]])-(sales[[#This Row],[Discount_Amt]]*sales[[#This Row],[Qty]])</f>
        <v>5170</v>
      </c>
    </row>
    <row r="1154" spans="2:14" hidden="1" x14ac:dyDescent="0.35">
      <c r="B1154" s="7">
        <v>2025152</v>
      </c>
      <c r="C1154" s="1" t="s">
        <v>21</v>
      </c>
      <c r="D1154" s="1" t="s">
        <v>27</v>
      </c>
      <c r="E1154" s="1" t="s">
        <v>508</v>
      </c>
      <c r="F1154" s="1" t="s">
        <v>520</v>
      </c>
      <c r="G1154" s="3">
        <v>45482</v>
      </c>
      <c r="H1154" s="3">
        <v>45485</v>
      </c>
      <c r="I1154" s="6">
        <v>1350</v>
      </c>
      <c r="J1154" s="1">
        <v>3</v>
      </c>
      <c r="K1154" s="4">
        <v>0.15</v>
      </c>
      <c r="L1154" s="6">
        <f t="shared" si="38"/>
        <v>202.5</v>
      </c>
      <c r="M1154" s="8">
        <f t="shared" si="39"/>
        <v>3847.5</v>
      </c>
      <c r="N1154" s="21">
        <f>(sales[[#This Row],[Price]]*sales[[#This Row],[Qty]])-(sales[[#This Row],[Discount_Amt]]*sales[[#This Row],[Qty]])</f>
        <v>3442.5</v>
      </c>
    </row>
    <row r="1155" spans="2:14" hidden="1" x14ac:dyDescent="0.35">
      <c r="B1155" s="7">
        <v>2025153</v>
      </c>
      <c r="C1155" s="1" t="s">
        <v>22</v>
      </c>
      <c r="D1155" s="1" t="s">
        <v>28</v>
      </c>
      <c r="E1155" s="1" t="s">
        <v>31</v>
      </c>
      <c r="F1155" s="1" t="s">
        <v>518</v>
      </c>
      <c r="G1155" s="3">
        <v>45482</v>
      </c>
      <c r="H1155" s="3">
        <v>45487</v>
      </c>
      <c r="I1155" s="6">
        <v>4500</v>
      </c>
      <c r="J1155" s="1">
        <v>2</v>
      </c>
      <c r="K1155" s="4">
        <v>0.02</v>
      </c>
      <c r="L1155" s="6">
        <f t="shared" si="38"/>
        <v>90</v>
      </c>
      <c r="M1155" s="8">
        <f t="shared" si="39"/>
        <v>8910</v>
      </c>
      <c r="N1155" s="21">
        <f>(sales[[#This Row],[Price]]*sales[[#This Row],[Qty]])-(sales[[#This Row],[Discount_Amt]]*sales[[#This Row],[Qty]])</f>
        <v>8820</v>
      </c>
    </row>
    <row r="1156" spans="2:14" hidden="1" x14ac:dyDescent="0.35">
      <c r="B1156" s="7">
        <v>2025154</v>
      </c>
      <c r="C1156" s="1" t="s">
        <v>23</v>
      </c>
      <c r="D1156" s="1" t="s">
        <v>29</v>
      </c>
      <c r="E1156" s="1" t="s">
        <v>32</v>
      </c>
      <c r="F1156" s="1" t="s">
        <v>519</v>
      </c>
      <c r="G1156" s="3">
        <v>45482</v>
      </c>
      <c r="H1156" s="3">
        <v>45483</v>
      </c>
      <c r="I1156" s="6">
        <v>2350</v>
      </c>
      <c r="J1156" s="1">
        <v>1</v>
      </c>
      <c r="K1156" s="4">
        <v>0.02</v>
      </c>
      <c r="L1156" s="6">
        <f t="shared" si="38"/>
        <v>47</v>
      </c>
      <c r="M1156" s="8">
        <f t="shared" si="39"/>
        <v>2303</v>
      </c>
      <c r="N1156" s="21">
        <f>(sales[[#This Row],[Price]]*sales[[#This Row],[Qty]])-(sales[[#This Row],[Discount_Amt]]*sales[[#This Row],[Qty]])</f>
        <v>2303</v>
      </c>
    </row>
    <row r="1157" spans="2:14" hidden="1" x14ac:dyDescent="0.35">
      <c r="B1157" s="7">
        <v>2025155</v>
      </c>
      <c r="C1157" s="1" t="s">
        <v>24</v>
      </c>
      <c r="D1157" s="1" t="s">
        <v>25</v>
      </c>
      <c r="E1157" s="1" t="s">
        <v>38</v>
      </c>
      <c r="F1157" s="1" t="s">
        <v>520</v>
      </c>
      <c r="G1157" s="3">
        <v>45482</v>
      </c>
      <c r="H1157" s="3">
        <v>45490</v>
      </c>
      <c r="I1157" s="6">
        <v>90</v>
      </c>
      <c r="J1157" s="1">
        <v>2</v>
      </c>
      <c r="K1157" s="4">
        <v>0.02</v>
      </c>
      <c r="L1157" s="6">
        <f t="shared" si="38"/>
        <v>1.8</v>
      </c>
      <c r="M1157" s="8">
        <f t="shared" si="39"/>
        <v>178.2</v>
      </c>
      <c r="N1157" s="21">
        <f>(sales[[#This Row],[Price]]*sales[[#This Row],[Qty]])-(sales[[#This Row],[Discount_Amt]]*sales[[#This Row],[Qty]])</f>
        <v>176.4</v>
      </c>
    </row>
    <row r="1158" spans="2:14" hidden="1" x14ac:dyDescent="0.35">
      <c r="B1158" s="7">
        <v>2025156</v>
      </c>
      <c r="C1158" s="1" t="s">
        <v>4</v>
      </c>
      <c r="D1158" s="1" t="s">
        <v>26</v>
      </c>
      <c r="E1158" s="1" t="s">
        <v>33</v>
      </c>
      <c r="F1158" s="1" t="s">
        <v>521</v>
      </c>
      <c r="G1158" s="3">
        <v>45482</v>
      </c>
      <c r="H1158" s="3">
        <v>45484</v>
      </c>
      <c r="I1158" s="6">
        <v>280</v>
      </c>
      <c r="J1158" s="1">
        <v>1</v>
      </c>
      <c r="K1158" s="4">
        <v>0.02</v>
      </c>
      <c r="L1158" s="6">
        <f t="shared" si="38"/>
        <v>5.6000000000000005</v>
      </c>
      <c r="M1158" s="8">
        <f t="shared" si="39"/>
        <v>274.39999999999998</v>
      </c>
      <c r="N1158" s="21">
        <f>(sales[[#This Row],[Price]]*sales[[#This Row],[Qty]])-(sales[[#This Row],[Discount_Amt]]*sales[[#This Row],[Qty]])</f>
        <v>274.39999999999998</v>
      </c>
    </row>
    <row r="1159" spans="2:14" hidden="1" x14ac:dyDescent="0.35">
      <c r="B1159" s="7">
        <v>2025157</v>
      </c>
      <c r="C1159" s="1" t="s">
        <v>5</v>
      </c>
      <c r="D1159" s="1" t="s">
        <v>27</v>
      </c>
      <c r="E1159" s="1" t="s">
        <v>34</v>
      </c>
      <c r="F1159" s="1" t="s">
        <v>518</v>
      </c>
      <c r="G1159" s="3">
        <v>45482</v>
      </c>
      <c r="H1159" s="3">
        <v>45485</v>
      </c>
      <c r="I1159" s="6">
        <v>70</v>
      </c>
      <c r="J1159" s="1">
        <v>2</v>
      </c>
      <c r="K1159" s="4">
        <v>0.02</v>
      </c>
      <c r="L1159" s="6">
        <f t="shared" si="38"/>
        <v>1.4000000000000001</v>
      </c>
      <c r="M1159" s="8">
        <f t="shared" si="39"/>
        <v>138.6</v>
      </c>
      <c r="N1159" s="21">
        <f>(sales[[#This Row],[Price]]*sales[[#This Row],[Qty]])-(sales[[#This Row],[Discount_Amt]]*sales[[#This Row],[Qty]])</f>
        <v>137.19999999999999</v>
      </c>
    </row>
    <row r="1160" spans="2:14" hidden="1" x14ac:dyDescent="0.35">
      <c r="B1160" s="7">
        <v>2025158</v>
      </c>
      <c r="C1160" s="1" t="s">
        <v>6</v>
      </c>
      <c r="D1160" s="1" t="s">
        <v>28</v>
      </c>
      <c r="E1160" s="1" t="s">
        <v>35</v>
      </c>
      <c r="F1160" s="1" t="s">
        <v>518</v>
      </c>
      <c r="G1160" s="3">
        <v>45482</v>
      </c>
      <c r="H1160" s="3">
        <v>45487</v>
      </c>
      <c r="I1160" s="6">
        <v>230</v>
      </c>
      <c r="J1160" s="1">
        <v>3</v>
      </c>
      <c r="K1160" s="4">
        <v>0.02</v>
      </c>
      <c r="L1160" s="6">
        <f t="shared" si="38"/>
        <v>4.6000000000000005</v>
      </c>
      <c r="M1160" s="8">
        <f t="shared" si="39"/>
        <v>685.4</v>
      </c>
      <c r="N1160" s="21">
        <f>(sales[[#This Row],[Price]]*sales[[#This Row],[Qty]])-(sales[[#This Row],[Discount_Amt]]*sales[[#This Row],[Qty]])</f>
        <v>676.2</v>
      </c>
    </row>
    <row r="1161" spans="2:14" hidden="1" x14ac:dyDescent="0.35">
      <c r="B1161" s="7">
        <v>2025159</v>
      </c>
      <c r="C1161" s="1" t="s">
        <v>7</v>
      </c>
      <c r="D1161" s="1" t="s">
        <v>29</v>
      </c>
      <c r="E1161" s="1" t="s">
        <v>36</v>
      </c>
      <c r="F1161" s="1" t="s">
        <v>519</v>
      </c>
      <c r="G1161" s="3">
        <v>45482</v>
      </c>
      <c r="H1161" s="3">
        <v>45483</v>
      </c>
      <c r="I1161" s="6">
        <v>7999</v>
      </c>
      <c r="J1161" s="1">
        <v>2</v>
      </c>
      <c r="K1161" s="4">
        <v>0.02</v>
      </c>
      <c r="L1161" s="6">
        <f t="shared" si="38"/>
        <v>159.97999999999999</v>
      </c>
      <c r="M1161" s="8">
        <f t="shared" si="39"/>
        <v>15838.02</v>
      </c>
      <c r="N1161" s="21">
        <f>(sales[[#This Row],[Price]]*sales[[#This Row],[Qty]])-(sales[[#This Row],[Discount_Amt]]*sales[[#This Row],[Qty]])</f>
        <v>15678.04</v>
      </c>
    </row>
    <row r="1162" spans="2:14" x14ac:dyDescent="0.35">
      <c r="B1162" s="7">
        <v>2025160</v>
      </c>
      <c r="C1162" s="1" t="s">
        <v>10</v>
      </c>
      <c r="D1162" s="1" t="s">
        <v>25</v>
      </c>
      <c r="E1162" s="1" t="s">
        <v>37</v>
      </c>
      <c r="F1162" s="1" t="s">
        <v>521</v>
      </c>
      <c r="G1162" s="3">
        <v>45482</v>
      </c>
      <c r="H1162" s="3">
        <v>45490</v>
      </c>
      <c r="I1162" s="6">
        <v>850</v>
      </c>
      <c r="J1162" s="1">
        <v>7</v>
      </c>
      <c r="K1162" s="4">
        <v>0.02</v>
      </c>
      <c r="L1162" s="6">
        <f t="shared" si="38"/>
        <v>17</v>
      </c>
      <c r="M1162" s="8">
        <f t="shared" si="39"/>
        <v>5933</v>
      </c>
      <c r="N1162" s="21">
        <f>(sales[[#This Row],[Price]]*sales[[#This Row],[Qty]])-(sales[[#This Row],[Discount_Amt]]*sales[[#This Row],[Qty]])</f>
        <v>5831</v>
      </c>
    </row>
    <row r="1163" spans="2:14" hidden="1" x14ac:dyDescent="0.35">
      <c r="B1163" s="7">
        <v>2025161</v>
      </c>
      <c r="C1163" s="1" t="s">
        <v>8</v>
      </c>
      <c r="D1163" s="1" t="s">
        <v>26</v>
      </c>
      <c r="E1163" s="1" t="s">
        <v>39</v>
      </c>
      <c r="F1163" s="1" t="s">
        <v>520</v>
      </c>
      <c r="G1163" s="3">
        <v>45482</v>
      </c>
      <c r="H1163" s="3">
        <v>45484</v>
      </c>
      <c r="I1163" s="6">
        <v>65000</v>
      </c>
      <c r="J1163" s="1">
        <v>2</v>
      </c>
      <c r="K1163" s="4">
        <v>7.0000000000000007E-2</v>
      </c>
      <c r="L1163" s="6">
        <f t="shared" si="38"/>
        <v>4550</v>
      </c>
      <c r="M1163" s="8">
        <f t="shared" si="39"/>
        <v>125450</v>
      </c>
      <c r="N1163" s="21">
        <f>(sales[[#This Row],[Price]]*sales[[#This Row],[Qty]])-(sales[[#This Row],[Discount_Amt]]*sales[[#This Row],[Qty]])</f>
        <v>120900</v>
      </c>
    </row>
    <row r="1164" spans="2:14" hidden="1" x14ac:dyDescent="0.35">
      <c r="B1164" s="7">
        <v>2025162</v>
      </c>
      <c r="C1164" s="1" t="s">
        <v>9</v>
      </c>
      <c r="D1164" s="1" t="s">
        <v>27</v>
      </c>
      <c r="E1164" s="1" t="s">
        <v>40</v>
      </c>
      <c r="F1164" s="1" t="s">
        <v>518</v>
      </c>
      <c r="G1164" s="3">
        <v>45482</v>
      </c>
      <c r="H1164" s="3">
        <v>45485</v>
      </c>
      <c r="I1164" s="6">
        <v>450</v>
      </c>
      <c r="J1164" s="1">
        <v>1</v>
      </c>
      <c r="K1164" s="4">
        <v>0.03</v>
      </c>
      <c r="L1164" s="6">
        <f t="shared" si="38"/>
        <v>13.5</v>
      </c>
      <c r="M1164" s="8">
        <f t="shared" si="39"/>
        <v>436.5</v>
      </c>
      <c r="N1164" s="21">
        <f>(sales[[#This Row],[Price]]*sales[[#This Row],[Qty]])-(sales[[#This Row],[Discount_Amt]]*sales[[#This Row],[Qty]])</f>
        <v>436.5</v>
      </c>
    </row>
    <row r="1165" spans="2:14" x14ac:dyDescent="0.35">
      <c r="B1165" s="7">
        <v>2025163</v>
      </c>
      <c r="C1165" s="1" t="s">
        <v>11</v>
      </c>
      <c r="D1165" s="1" t="s">
        <v>28</v>
      </c>
      <c r="E1165" s="1" t="s">
        <v>41</v>
      </c>
      <c r="F1165" s="1" t="s">
        <v>519</v>
      </c>
      <c r="G1165" s="3">
        <v>45482</v>
      </c>
      <c r="H1165" s="3">
        <v>45487</v>
      </c>
      <c r="I1165" s="6">
        <v>1299</v>
      </c>
      <c r="J1165" s="1">
        <v>1</v>
      </c>
      <c r="K1165" s="4">
        <v>0.08</v>
      </c>
      <c r="L1165" s="6">
        <f t="shared" si="38"/>
        <v>103.92</v>
      </c>
      <c r="M1165" s="8">
        <f t="shared" si="39"/>
        <v>1195.08</v>
      </c>
      <c r="N1165" s="21">
        <f>(sales[[#This Row],[Price]]*sales[[#This Row],[Qty]])-(sales[[#This Row],[Discount_Amt]]*sales[[#This Row],[Qty]])</f>
        <v>1195.08</v>
      </c>
    </row>
    <row r="1166" spans="2:14" x14ac:dyDescent="0.35">
      <c r="B1166" s="7">
        <v>2025164</v>
      </c>
      <c r="C1166" s="1" t="s">
        <v>12</v>
      </c>
      <c r="D1166" s="1" t="s">
        <v>29</v>
      </c>
      <c r="E1166" s="1" t="s">
        <v>42</v>
      </c>
      <c r="F1166" s="1" t="s">
        <v>520</v>
      </c>
      <c r="G1166" s="3">
        <v>45482</v>
      </c>
      <c r="H1166" s="3">
        <v>45483</v>
      </c>
      <c r="I1166" s="6">
        <v>1700</v>
      </c>
      <c r="J1166" s="1">
        <v>1</v>
      </c>
      <c r="K1166" s="4">
        <v>0.05</v>
      </c>
      <c r="L1166" s="6">
        <f t="shared" si="38"/>
        <v>85</v>
      </c>
      <c r="M1166" s="8">
        <f t="shared" si="39"/>
        <v>1615</v>
      </c>
      <c r="N1166" s="21">
        <f>(sales[[#This Row],[Price]]*sales[[#This Row],[Qty]])-(sales[[#This Row],[Discount_Amt]]*sales[[#This Row],[Qty]])</f>
        <v>1615</v>
      </c>
    </row>
    <row r="1167" spans="2:14" hidden="1" x14ac:dyDescent="0.35">
      <c r="B1167" s="7">
        <v>2025165</v>
      </c>
      <c r="C1167" s="1" t="s">
        <v>13</v>
      </c>
      <c r="D1167" s="1" t="s">
        <v>25</v>
      </c>
      <c r="E1167" s="1" t="s">
        <v>43</v>
      </c>
      <c r="F1167" s="1" t="s">
        <v>521</v>
      </c>
      <c r="G1167" s="3">
        <v>45482</v>
      </c>
      <c r="H1167" s="3">
        <v>45490</v>
      </c>
      <c r="I1167" s="6">
        <v>55000</v>
      </c>
      <c r="J1167" s="1">
        <v>2</v>
      </c>
      <c r="K1167" s="4">
        <v>0.05</v>
      </c>
      <c r="L1167" s="6">
        <f t="shared" si="38"/>
        <v>2750</v>
      </c>
      <c r="M1167" s="8">
        <f t="shared" si="39"/>
        <v>107250</v>
      </c>
      <c r="N1167" s="21">
        <f>(sales[[#This Row],[Price]]*sales[[#This Row],[Qty]])-(sales[[#This Row],[Discount_Amt]]*sales[[#This Row],[Qty]])</f>
        <v>104500</v>
      </c>
    </row>
    <row r="1168" spans="2:14" hidden="1" x14ac:dyDescent="0.35">
      <c r="B1168" s="7">
        <v>2025166</v>
      </c>
      <c r="C1168" s="1" t="s">
        <v>14</v>
      </c>
      <c r="D1168" s="1" t="s">
        <v>104</v>
      </c>
      <c r="E1168" s="1" t="s">
        <v>44</v>
      </c>
      <c r="F1168" s="1" t="s">
        <v>518</v>
      </c>
      <c r="G1168" s="3">
        <v>45482</v>
      </c>
      <c r="H1168" s="3">
        <v>45484</v>
      </c>
      <c r="I1168" s="6">
        <v>57999</v>
      </c>
      <c r="J1168" s="1">
        <v>1</v>
      </c>
      <c r="K1168" s="4">
        <v>0.05</v>
      </c>
      <c r="L1168" s="6">
        <f t="shared" si="38"/>
        <v>2899.9500000000003</v>
      </c>
      <c r="M1168" s="8">
        <f t="shared" si="39"/>
        <v>55099.05</v>
      </c>
      <c r="N1168" s="21">
        <f>(sales[[#This Row],[Price]]*sales[[#This Row],[Qty]])-(sales[[#This Row],[Discount_Amt]]*sales[[#This Row],[Qty]])</f>
        <v>55099.05</v>
      </c>
    </row>
    <row r="1169" spans="2:14" hidden="1" x14ac:dyDescent="0.35">
      <c r="B1169" s="7">
        <v>2025167</v>
      </c>
      <c r="C1169" s="1" t="s">
        <v>15</v>
      </c>
      <c r="D1169" s="1" t="s">
        <v>25</v>
      </c>
      <c r="E1169" s="1" t="s">
        <v>45</v>
      </c>
      <c r="F1169" s="1" t="s">
        <v>518</v>
      </c>
      <c r="G1169" s="3">
        <v>45482</v>
      </c>
      <c r="H1169" s="3">
        <v>45485</v>
      </c>
      <c r="I1169" s="6">
        <v>1399</v>
      </c>
      <c r="J1169" s="1">
        <v>2</v>
      </c>
      <c r="K1169" s="4">
        <v>0.05</v>
      </c>
      <c r="L1169" s="6">
        <f t="shared" si="38"/>
        <v>69.95</v>
      </c>
      <c r="M1169" s="8">
        <f t="shared" si="39"/>
        <v>2728.05</v>
      </c>
      <c r="N1169" s="21">
        <f>(sales[[#This Row],[Price]]*sales[[#This Row],[Qty]])-(sales[[#This Row],[Discount_Amt]]*sales[[#This Row],[Qty]])</f>
        <v>2658.1</v>
      </c>
    </row>
    <row r="1170" spans="2:14" hidden="1" x14ac:dyDescent="0.35">
      <c r="B1170" s="7">
        <v>2025168</v>
      </c>
      <c r="C1170" s="1" t="s">
        <v>16</v>
      </c>
      <c r="D1170" s="1" t="s">
        <v>26</v>
      </c>
      <c r="E1170" s="1" t="s">
        <v>46</v>
      </c>
      <c r="F1170" s="1" t="s">
        <v>519</v>
      </c>
      <c r="G1170" s="3">
        <v>45482</v>
      </c>
      <c r="H1170" s="3">
        <v>45487</v>
      </c>
      <c r="I1170" s="6">
        <v>999</v>
      </c>
      <c r="J1170" s="1">
        <v>7</v>
      </c>
      <c r="K1170" s="4">
        <v>0.03</v>
      </c>
      <c r="L1170" s="6">
        <f t="shared" si="38"/>
        <v>29.97</v>
      </c>
      <c r="M1170" s="8">
        <f t="shared" si="39"/>
        <v>6963.03</v>
      </c>
      <c r="N1170" s="21">
        <f>(sales[[#This Row],[Price]]*sales[[#This Row],[Qty]])-(sales[[#This Row],[Discount_Amt]]*sales[[#This Row],[Qty]])</f>
        <v>6783.21</v>
      </c>
    </row>
    <row r="1171" spans="2:14" x14ac:dyDescent="0.35">
      <c r="B1171" s="7">
        <v>2025169</v>
      </c>
      <c r="C1171" s="1" t="s">
        <v>17</v>
      </c>
      <c r="D1171" s="1" t="s">
        <v>27</v>
      </c>
      <c r="E1171" s="1" t="s">
        <v>47</v>
      </c>
      <c r="F1171" s="1" t="s">
        <v>521</v>
      </c>
      <c r="G1171" s="3">
        <v>45482</v>
      </c>
      <c r="H1171" s="3">
        <v>45483</v>
      </c>
      <c r="I1171" s="6">
        <v>2099</v>
      </c>
      <c r="J1171" s="1">
        <v>2</v>
      </c>
      <c r="K1171" s="4">
        <v>0.1</v>
      </c>
      <c r="L1171" s="6">
        <f t="shared" si="38"/>
        <v>209.9</v>
      </c>
      <c r="M1171" s="8">
        <f t="shared" si="39"/>
        <v>3988.1</v>
      </c>
      <c r="N1171" s="21">
        <f>(sales[[#This Row],[Price]]*sales[[#This Row],[Qty]])-(sales[[#This Row],[Discount_Amt]]*sales[[#This Row],[Qty]])</f>
        <v>3778.2</v>
      </c>
    </row>
    <row r="1172" spans="2:14" hidden="1" x14ac:dyDescent="0.35">
      <c r="B1172" s="7">
        <v>2025170</v>
      </c>
      <c r="C1172" s="1" t="s">
        <v>18</v>
      </c>
      <c r="D1172" s="1" t="s">
        <v>28</v>
      </c>
      <c r="E1172" s="1" t="s">
        <v>48</v>
      </c>
      <c r="F1172" s="1" t="s">
        <v>520</v>
      </c>
      <c r="G1172" s="3">
        <v>45482</v>
      </c>
      <c r="H1172" s="3">
        <v>45490</v>
      </c>
      <c r="I1172" s="6">
        <v>11000</v>
      </c>
      <c r="J1172" s="1">
        <v>2</v>
      </c>
      <c r="K1172" s="4">
        <v>0.05</v>
      </c>
      <c r="L1172" s="6">
        <f t="shared" si="38"/>
        <v>550</v>
      </c>
      <c r="M1172" s="8">
        <f t="shared" si="39"/>
        <v>21450</v>
      </c>
      <c r="N1172" s="21">
        <f>(sales[[#This Row],[Price]]*sales[[#This Row],[Qty]])-(sales[[#This Row],[Discount_Amt]]*sales[[#This Row],[Qty]])</f>
        <v>20900</v>
      </c>
    </row>
    <row r="1173" spans="2:14" hidden="1" x14ac:dyDescent="0.35">
      <c r="B1173" s="7">
        <v>2025171</v>
      </c>
      <c r="C1173" s="1" t="s">
        <v>19</v>
      </c>
      <c r="D1173" s="1" t="s">
        <v>29</v>
      </c>
      <c r="E1173" s="1" t="s">
        <v>49</v>
      </c>
      <c r="F1173" s="1" t="s">
        <v>518</v>
      </c>
      <c r="G1173" s="3">
        <v>45482</v>
      </c>
      <c r="H1173" s="3">
        <v>45484</v>
      </c>
      <c r="I1173" s="6">
        <v>800</v>
      </c>
      <c r="J1173" s="1">
        <v>1</v>
      </c>
      <c r="K1173" s="4">
        <v>0.05</v>
      </c>
      <c r="L1173" s="6">
        <f t="shared" si="38"/>
        <v>40</v>
      </c>
      <c r="M1173" s="8">
        <f t="shared" si="39"/>
        <v>760</v>
      </c>
      <c r="N1173" s="21">
        <f>(sales[[#This Row],[Price]]*sales[[#This Row],[Qty]])-(sales[[#This Row],[Discount_Amt]]*sales[[#This Row],[Qty]])</f>
        <v>760</v>
      </c>
    </row>
    <row r="1174" spans="2:14" hidden="1" x14ac:dyDescent="0.35">
      <c r="B1174" s="7">
        <v>2025172</v>
      </c>
      <c r="C1174" s="1" t="s">
        <v>20</v>
      </c>
      <c r="D1174" s="1" t="s">
        <v>25</v>
      </c>
      <c r="E1174" s="1" t="s">
        <v>50</v>
      </c>
      <c r="F1174" s="1" t="s">
        <v>519</v>
      </c>
      <c r="G1174" s="3">
        <v>45482</v>
      </c>
      <c r="H1174" s="3">
        <v>45485</v>
      </c>
      <c r="I1174" s="6">
        <v>5500</v>
      </c>
      <c r="J1174" s="1">
        <v>2</v>
      </c>
      <c r="K1174" s="4">
        <v>0.02</v>
      </c>
      <c r="L1174" s="6">
        <f t="shared" si="38"/>
        <v>110</v>
      </c>
      <c r="M1174" s="8">
        <f t="shared" si="39"/>
        <v>10890</v>
      </c>
      <c r="N1174" s="21">
        <f>(sales[[#This Row],[Price]]*sales[[#This Row],[Qty]])-(sales[[#This Row],[Discount_Amt]]*sales[[#This Row],[Qty]])</f>
        <v>10780</v>
      </c>
    </row>
    <row r="1175" spans="2:14" hidden="1" x14ac:dyDescent="0.35">
      <c r="B1175" s="7">
        <v>2025173</v>
      </c>
      <c r="C1175" s="1" t="s">
        <v>21</v>
      </c>
      <c r="D1175" s="1" t="s">
        <v>30</v>
      </c>
      <c r="E1175" s="1" t="s">
        <v>51</v>
      </c>
      <c r="F1175" s="1" t="s">
        <v>520</v>
      </c>
      <c r="G1175" s="3">
        <v>45482</v>
      </c>
      <c r="H1175" s="3">
        <v>45487</v>
      </c>
      <c r="I1175" s="6">
        <v>1350</v>
      </c>
      <c r="J1175" s="1">
        <v>4</v>
      </c>
      <c r="K1175" s="4">
        <v>0.06</v>
      </c>
      <c r="L1175" s="6">
        <f t="shared" si="38"/>
        <v>81</v>
      </c>
      <c r="M1175" s="8">
        <f t="shared" si="39"/>
        <v>5319</v>
      </c>
      <c r="N1175" s="21">
        <f>(sales[[#This Row],[Price]]*sales[[#This Row],[Qty]])-(sales[[#This Row],[Discount_Amt]]*sales[[#This Row],[Qty]])</f>
        <v>5076</v>
      </c>
    </row>
    <row r="1176" spans="2:14" hidden="1" x14ac:dyDescent="0.35">
      <c r="B1176" s="7">
        <v>2025174</v>
      </c>
      <c r="C1176" s="1" t="s">
        <v>22</v>
      </c>
      <c r="D1176" s="1" t="s">
        <v>27</v>
      </c>
      <c r="E1176" s="1" t="s">
        <v>506</v>
      </c>
      <c r="F1176" s="1" t="s">
        <v>521</v>
      </c>
      <c r="G1176" s="3">
        <v>45482</v>
      </c>
      <c r="H1176" s="3">
        <v>45483</v>
      </c>
      <c r="I1176" s="6">
        <v>4500</v>
      </c>
      <c r="J1176" s="1">
        <v>3</v>
      </c>
      <c r="K1176" s="4">
        <v>0.15</v>
      </c>
      <c r="L1176" s="6">
        <f t="shared" si="38"/>
        <v>675</v>
      </c>
      <c r="M1176" s="8">
        <f t="shared" si="39"/>
        <v>12825</v>
      </c>
      <c r="N1176" s="21">
        <f>(sales[[#This Row],[Price]]*sales[[#This Row],[Qty]])-(sales[[#This Row],[Discount_Amt]]*sales[[#This Row],[Qty]])</f>
        <v>11475</v>
      </c>
    </row>
    <row r="1177" spans="2:14" hidden="1" x14ac:dyDescent="0.35">
      <c r="B1177" s="7">
        <v>2025175</v>
      </c>
      <c r="C1177" s="1" t="s">
        <v>23</v>
      </c>
      <c r="D1177" s="1" t="s">
        <v>28</v>
      </c>
      <c r="E1177" s="1" t="s">
        <v>507</v>
      </c>
      <c r="F1177" s="1" t="s">
        <v>518</v>
      </c>
      <c r="G1177" s="3">
        <v>45482</v>
      </c>
      <c r="H1177" s="3">
        <v>45490</v>
      </c>
      <c r="I1177" s="6">
        <v>2350</v>
      </c>
      <c r="J1177" s="1">
        <v>2</v>
      </c>
      <c r="K1177" s="4">
        <v>0.02</v>
      </c>
      <c r="L1177" s="6">
        <f t="shared" si="38"/>
        <v>47</v>
      </c>
      <c r="M1177" s="8">
        <f t="shared" si="39"/>
        <v>4653</v>
      </c>
      <c r="N1177" s="21">
        <f>(sales[[#This Row],[Price]]*sales[[#This Row],[Qty]])-(sales[[#This Row],[Discount_Amt]]*sales[[#This Row],[Qty]])</f>
        <v>4606</v>
      </c>
    </row>
    <row r="1178" spans="2:14" hidden="1" x14ac:dyDescent="0.35">
      <c r="B1178" s="7">
        <v>2025176</v>
      </c>
      <c r="C1178" s="1" t="s">
        <v>24</v>
      </c>
      <c r="D1178" s="1" t="s">
        <v>29</v>
      </c>
      <c r="E1178" s="1" t="s">
        <v>508</v>
      </c>
      <c r="F1178" s="1" t="s">
        <v>518</v>
      </c>
      <c r="G1178" s="3">
        <v>45482</v>
      </c>
      <c r="H1178" s="3">
        <v>45484</v>
      </c>
      <c r="I1178" s="6">
        <v>90</v>
      </c>
      <c r="J1178" s="1">
        <v>1</v>
      </c>
      <c r="K1178" s="4">
        <v>0.02</v>
      </c>
      <c r="L1178" s="6">
        <f t="shared" si="38"/>
        <v>1.8</v>
      </c>
      <c r="M1178" s="8">
        <f t="shared" si="39"/>
        <v>88.2</v>
      </c>
      <c r="N1178" s="21">
        <f>(sales[[#This Row],[Price]]*sales[[#This Row],[Qty]])-(sales[[#This Row],[Discount_Amt]]*sales[[#This Row],[Qty]])</f>
        <v>88.2</v>
      </c>
    </row>
    <row r="1179" spans="2:14" hidden="1" x14ac:dyDescent="0.35">
      <c r="B1179" s="7">
        <v>2025177</v>
      </c>
      <c r="C1179" s="1" t="s">
        <v>4</v>
      </c>
      <c r="D1179" s="1" t="s">
        <v>25</v>
      </c>
      <c r="E1179" s="1" t="s">
        <v>31</v>
      </c>
      <c r="F1179" s="1" t="s">
        <v>519</v>
      </c>
      <c r="G1179" s="3">
        <v>45482</v>
      </c>
      <c r="H1179" s="3">
        <v>45485</v>
      </c>
      <c r="I1179" s="6">
        <v>280</v>
      </c>
      <c r="J1179" s="1">
        <v>1</v>
      </c>
      <c r="K1179" s="4">
        <v>0.02</v>
      </c>
      <c r="L1179" s="6">
        <f t="shared" si="38"/>
        <v>5.6000000000000005</v>
      </c>
      <c r="M1179" s="8">
        <f t="shared" si="39"/>
        <v>274.39999999999998</v>
      </c>
      <c r="N1179" s="21">
        <f>(sales[[#This Row],[Price]]*sales[[#This Row],[Qty]])-(sales[[#This Row],[Discount_Amt]]*sales[[#This Row],[Qty]])</f>
        <v>274.39999999999998</v>
      </c>
    </row>
    <row r="1180" spans="2:14" hidden="1" x14ac:dyDescent="0.35">
      <c r="B1180" s="7">
        <v>2025178</v>
      </c>
      <c r="C1180" s="1" t="s">
        <v>5</v>
      </c>
      <c r="D1180" s="1" t="s">
        <v>26</v>
      </c>
      <c r="E1180" s="1" t="s">
        <v>32</v>
      </c>
      <c r="F1180" s="1" t="s">
        <v>521</v>
      </c>
      <c r="G1180" s="3">
        <v>45482</v>
      </c>
      <c r="H1180" s="3">
        <v>45487</v>
      </c>
      <c r="I1180" s="6">
        <v>70</v>
      </c>
      <c r="J1180" s="1">
        <v>2</v>
      </c>
      <c r="K1180" s="4">
        <v>0.02</v>
      </c>
      <c r="L1180" s="6">
        <f t="shared" si="38"/>
        <v>1.4000000000000001</v>
      </c>
      <c r="M1180" s="8">
        <f t="shared" si="39"/>
        <v>138.6</v>
      </c>
      <c r="N1180" s="21">
        <f>(sales[[#This Row],[Price]]*sales[[#This Row],[Qty]])-(sales[[#This Row],[Discount_Amt]]*sales[[#This Row],[Qty]])</f>
        <v>137.19999999999999</v>
      </c>
    </row>
    <row r="1181" spans="2:14" hidden="1" x14ac:dyDescent="0.35">
      <c r="B1181" s="7">
        <v>2025179</v>
      </c>
      <c r="C1181" s="1" t="s">
        <v>6</v>
      </c>
      <c r="D1181" s="1" t="s">
        <v>27</v>
      </c>
      <c r="E1181" s="1" t="s">
        <v>38</v>
      </c>
      <c r="F1181" s="1" t="s">
        <v>520</v>
      </c>
      <c r="G1181" s="3">
        <v>45482</v>
      </c>
      <c r="H1181" s="3">
        <v>45483</v>
      </c>
      <c r="I1181" s="6">
        <v>230</v>
      </c>
      <c r="J1181" s="1">
        <v>1</v>
      </c>
      <c r="K1181" s="4">
        <v>0.02</v>
      </c>
      <c r="L1181" s="6">
        <f t="shared" si="38"/>
        <v>4.6000000000000005</v>
      </c>
      <c r="M1181" s="8">
        <f t="shared" si="39"/>
        <v>225.4</v>
      </c>
      <c r="N1181" s="21">
        <f>(sales[[#This Row],[Price]]*sales[[#This Row],[Qty]])-(sales[[#This Row],[Discount_Amt]]*sales[[#This Row],[Qty]])</f>
        <v>225.4</v>
      </c>
    </row>
    <row r="1182" spans="2:14" hidden="1" x14ac:dyDescent="0.35">
      <c r="B1182" s="7">
        <v>2025180</v>
      </c>
      <c r="C1182" s="1" t="s">
        <v>7</v>
      </c>
      <c r="D1182" s="1" t="s">
        <v>28</v>
      </c>
      <c r="E1182" s="1" t="s">
        <v>33</v>
      </c>
      <c r="F1182" s="1" t="s">
        <v>518</v>
      </c>
      <c r="G1182" s="3">
        <v>45482</v>
      </c>
      <c r="H1182" s="3">
        <v>45490</v>
      </c>
      <c r="I1182" s="6">
        <v>7999</v>
      </c>
      <c r="J1182" s="1">
        <v>3</v>
      </c>
      <c r="K1182" s="4">
        <v>0.02</v>
      </c>
      <c r="L1182" s="6">
        <f t="shared" si="38"/>
        <v>159.97999999999999</v>
      </c>
      <c r="M1182" s="8">
        <f t="shared" si="39"/>
        <v>23837.02</v>
      </c>
      <c r="N1182" s="21">
        <f>(sales[[#This Row],[Price]]*sales[[#This Row],[Qty]])-(sales[[#This Row],[Discount_Amt]]*sales[[#This Row],[Qty]])</f>
        <v>23517.06</v>
      </c>
    </row>
    <row r="1183" spans="2:14" x14ac:dyDescent="0.35">
      <c r="B1183" s="7">
        <v>2025181</v>
      </c>
      <c r="C1183" s="1" t="s">
        <v>10</v>
      </c>
      <c r="D1183" s="1" t="s">
        <v>29</v>
      </c>
      <c r="E1183" s="1" t="s">
        <v>34</v>
      </c>
      <c r="F1183" s="1" t="s">
        <v>519</v>
      </c>
      <c r="G1183" s="3">
        <v>45482</v>
      </c>
      <c r="H1183" s="3">
        <v>45484</v>
      </c>
      <c r="I1183" s="6">
        <v>850</v>
      </c>
      <c r="J1183" s="1">
        <v>2</v>
      </c>
      <c r="K1183" s="4">
        <v>0.02</v>
      </c>
      <c r="L1183" s="6">
        <f t="shared" si="38"/>
        <v>17</v>
      </c>
      <c r="M1183" s="8">
        <f t="shared" si="39"/>
        <v>1683</v>
      </c>
      <c r="N1183" s="21">
        <f>(sales[[#This Row],[Price]]*sales[[#This Row],[Qty]])-(sales[[#This Row],[Discount_Amt]]*sales[[#This Row],[Qty]])</f>
        <v>1666</v>
      </c>
    </row>
    <row r="1184" spans="2:14" hidden="1" x14ac:dyDescent="0.35">
      <c r="B1184" s="7">
        <v>2025182</v>
      </c>
      <c r="C1184" s="1" t="s">
        <v>8</v>
      </c>
      <c r="D1184" s="1" t="s">
        <v>25</v>
      </c>
      <c r="E1184" s="1" t="s">
        <v>35</v>
      </c>
      <c r="F1184" s="1" t="s">
        <v>520</v>
      </c>
      <c r="G1184" s="3">
        <v>45482</v>
      </c>
      <c r="H1184" s="3">
        <v>45485</v>
      </c>
      <c r="I1184" s="6">
        <v>65000</v>
      </c>
      <c r="J1184" s="1">
        <v>1</v>
      </c>
      <c r="K1184" s="4">
        <v>0.02</v>
      </c>
      <c r="L1184" s="6">
        <f t="shared" si="38"/>
        <v>1300</v>
      </c>
      <c r="M1184" s="8">
        <f t="shared" si="39"/>
        <v>63700</v>
      </c>
      <c r="N1184" s="21">
        <f>(sales[[#This Row],[Price]]*sales[[#This Row],[Qty]])-(sales[[#This Row],[Discount_Amt]]*sales[[#This Row],[Qty]])</f>
        <v>63700</v>
      </c>
    </row>
    <row r="1185" spans="2:14" hidden="1" x14ac:dyDescent="0.35">
      <c r="B1185" s="7">
        <v>2025183</v>
      </c>
      <c r="C1185" s="1" t="s">
        <v>9</v>
      </c>
      <c r="D1185" s="1" t="s">
        <v>26</v>
      </c>
      <c r="E1185" s="1" t="s">
        <v>36</v>
      </c>
      <c r="F1185" s="1" t="s">
        <v>521</v>
      </c>
      <c r="G1185" s="3">
        <v>45482</v>
      </c>
      <c r="H1185" s="3">
        <v>45487</v>
      </c>
      <c r="I1185" s="6">
        <v>450</v>
      </c>
      <c r="J1185" s="1">
        <v>2</v>
      </c>
      <c r="K1185" s="4">
        <v>7.0000000000000007E-2</v>
      </c>
      <c r="L1185" s="6">
        <f t="shared" si="38"/>
        <v>31.500000000000004</v>
      </c>
      <c r="M1185" s="8">
        <f t="shared" si="39"/>
        <v>868.5</v>
      </c>
      <c r="N1185" s="21">
        <f>(sales[[#This Row],[Price]]*sales[[#This Row],[Qty]])-(sales[[#This Row],[Discount_Amt]]*sales[[#This Row],[Qty]])</f>
        <v>837</v>
      </c>
    </row>
    <row r="1186" spans="2:14" x14ac:dyDescent="0.35">
      <c r="B1186" s="7">
        <v>2025184</v>
      </c>
      <c r="C1186" s="1" t="s">
        <v>11</v>
      </c>
      <c r="D1186" s="1" t="s">
        <v>27</v>
      </c>
      <c r="E1186" s="1" t="s">
        <v>37</v>
      </c>
      <c r="F1186" s="1" t="s">
        <v>518</v>
      </c>
      <c r="G1186" s="3">
        <v>45482</v>
      </c>
      <c r="H1186" s="3">
        <v>45483</v>
      </c>
      <c r="I1186" s="6">
        <v>1299</v>
      </c>
      <c r="J1186" s="1">
        <v>1</v>
      </c>
      <c r="K1186" s="4">
        <v>0.03</v>
      </c>
      <c r="L1186" s="6">
        <f t="shared" si="38"/>
        <v>38.97</v>
      </c>
      <c r="M1186" s="8">
        <f t="shared" si="39"/>
        <v>1260.03</v>
      </c>
      <c r="N1186" s="21">
        <f>(sales[[#This Row],[Price]]*sales[[#This Row],[Qty]])-(sales[[#This Row],[Discount_Amt]]*sales[[#This Row],[Qty]])</f>
        <v>1260.03</v>
      </c>
    </row>
    <row r="1187" spans="2:14" x14ac:dyDescent="0.35">
      <c r="B1187" s="7">
        <v>2025185</v>
      </c>
      <c r="C1187" s="1" t="s">
        <v>12</v>
      </c>
      <c r="D1187" s="1" t="s">
        <v>28</v>
      </c>
      <c r="E1187" s="1" t="s">
        <v>39</v>
      </c>
      <c r="F1187" s="1" t="s">
        <v>518</v>
      </c>
      <c r="G1187" s="3">
        <v>45482</v>
      </c>
      <c r="H1187" s="3">
        <v>45490</v>
      </c>
      <c r="I1187" s="6">
        <v>1700</v>
      </c>
      <c r="J1187" s="1">
        <v>2</v>
      </c>
      <c r="K1187" s="4">
        <v>0.08</v>
      </c>
      <c r="L1187" s="6">
        <f t="shared" si="38"/>
        <v>136</v>
      </c>
      <c r="M1187" s="8">
        <f t="shared" si="39"/>
        <v>3264</v>
      </c>
      <c r="N1187" s="21">
        <f>(sales[[#This Row],[Price]]*sales[[#This Row],[Qty]])-(sales[[#This Row],[Discount_Amt]]*sales[[#This Row],[Qty]])</f>
        <v>3128</v>
      </c>
    </row>
    <row r="1188" spans="2:14" hidden="1" x14ac:dyDescent="0.35">
      <c r="B1188" s="7">
        <v>2025186</v>
      </c>
      <c r="C1188" s="1" t="s">
        <v>13</v>
      </c>
      <c r="D1188" s="1" t="s">
        <v>29</v>
      </c>
      <c r="E1188" s="1" t="s">
        <v>40</v>
      </c>
      <c r="F1188" s="1" t="s">
        <v>519</v>
      </c>
      <c r="G1188" s="3">
        <v>45482</v>
      </c>
      <c r="H1188" s="3">
        <v>45484</v>
      </c>
      <c r="I1188" s="6">
        <v>55000</v>
      </c>
      <c r="J1188" s="1">
        <v>3</v>
      </c>
      <c r="K1188" s="4">
        <v>0.05</v>
      </c>
      <c r="L1188" s="6">
        <f t="shared" si="38"/>
        <v>2750</v>
      </c>
      <c r="M1188" s="8">
        <f t="shared" si="39"/>
        <v>162250</v>
      </c>
      <c r="N1188" s="21">
        <f>(sales[[#This Row],[Price]]*sales[[#This Row],[Qty]])-(sales[[#This Row],[Discount_Amt]]*sales[[#This Row],[Qty]])</f>
        <v>156750</v>
      </c>
    </row>
    <row r="1189" spans="2:14" hidden="1" x14ac:dyDescent="0.35">
      <c r="B1189" s="7">
        <v>2025187</v>
      </c>
      <c r="C1189" s="1" t="s">
        <v>14</v>
      </c>
      <c r="D1189" s="1" t="s">
        <v>25</v>
      </c>
      <c r="E1189" s="1" t="s">
        <v>41</v>
      </c>
      <c r="F1189" s="1" t="s">
        <v>521</v>
      </c>
      <c r="G1189" s="3">
        <v>45482</v>
      </c>
      <c r="H1189" s="3">
        <v>45485</v>
      </c>
      <c r="I1189" s="6">
        <v>57999</v>
      </c>
      <c r="J1189" s="1">
        <v>2</v>
      </c>
      <c r="K1189" s="4">
        <v>0.05</v>
      </c>
      <c r="L1189" s="6">
        <f t="shared" si="38"/>
        <v>2899.9500000000003</v>
      </c>
      <c r="M1189" s="8">
        <f t="shared" si="39"/>
        <v>113098.05</v>
      </c>
      <c r="N1189" s="21">
        <f>(sales[[#This Row],[Price]]*sales[[#This Row],[Qty]])-(sales[[#This Row],[Discount_Amt]]*sales[[#This Row],[Qty]])</f>
        <v>110198.1</v>
      </c>
    </row>
    <row r="1190" spans="2:14" hidden="1" x14ac:dyDescent="0.35">
      <c r="B1190" s="7">
        <v>2025188</v>
      </c>
      <c r="C1190" s="1" t="s">
        <v>15</v>
      </c>
      <c r="D1190" s="1" t="s">
        <v>105</v>
      </c>
      <c r="E1190" s="1" t="s">
        <v>42</v>
      </c>
      <c r="F1190" s="1" t="s">
        <v>520</v>
      </c>
      <c r="G1190" s="3">
        <v>45482</v>
      </c>
      <c r="H1190" s="3">
        <v>45487</v>
      </c>
      <c r="I1190" s="6">
        <v>1399</v>
      </c>
      <c r="J1190" s="1">
        <v>7</v>
      </c>
      <c r="K1190" s="4">
        <v>0.05</v>
      </c>
      <c r="L1190" s="6">
        <f t="shared" si="38"/>
        <v>69.95</v>
      </c>
      <c r="M1190" s="8">
        <f t="shared" si="39"/>
        <v>9723.0499999999993</v>
      </c>
      <c r="N1190" s="21">
        <f>(sales[[#This Row],[Price]]*sales[[#This Row],[Qty]])-(sales[[#This Row],[Discount_Amt]]*sales[[#This Row],[Qty]])</f>
        <v>9303.35</v>
      </c>
    </row>
    <row r="1191" spans="2:14" hidden="1" x14ac:dyDescent="0.35">
      <c r="B1191" s="7">
        <v>2025189</v>
      </c>
      <c r="C1191" s="1" t="s">
        <v>16</v>
      </c>
      <c r="D1191" s="1" t="s">
        <v>25</v>
      </c>
      <c r="E1191" s="1" t="s">
        <v>43</v>
      </c>
      <c r="F1191" s="1" t="s">
        <v>518</v>
      </c>
      <c r="G1191" s="3">
        <v>45482</v>
      </c>
      <c r="H1191" s="3">
        <v>45483</v>
      </c>
      <c r="I1191" s="6">
        <v>999</v>
      </c>
      <c r="J1191" s="1">
        <v>2</v>
      </c>
      <c r="K1191" s="4">
        <v>0.05</v>
      </c>
      <c r="L1191" s="6">
        <f t="shared" si="38"/>
        <v>49.95</v>
      </c>
      <c r="M1191" s="8">
        <f t="shared" si="39"/>
        <v>1948.05</v>
      </c>
      <c r="N1191" s="21">
        <f>(sales[[#This Row],[Price]]*sales[[#This Row],[Qty]])-(sales[[#This Row],[Discount_Amt]]*sales[[#This Row],[Qty]])</f>
        <v>1898.1</v>
      </c>
    </row>
    <row r="1192" spans="2:14" x14ac:dyDescent="0.35">
      <c r="B1192" s="7">
        <v>2025190</v>
      </c>
      <c r="C1192" s="1" t="s">
        <v>17</v>
      </c>
      <c r="D1192" s="1" t="s">
        <v>26</v>
      </c>
      <c r="E1192" s="1" t="s">
        <v>44</v>
      </c>
      <c r="F1192" s="1" t="s">
        <v>519</v>
      </c>
      <c r="G1192" s="3">
        <v>45482</v>
      </c>
      <c r="H1192" s="3">
        <v>45490</v>
      </c>
      <c r="I1192" s="6">
        <v>2099</v>
      </c>
      <c r="J1192" s="1">
        <v>1</v>
      </c>
      <c r="K1192" s="4">
        <v>0.03</v>
      </c>
      <c r="L1192" s="6">
        <f t="shared" si="38"/>
        <v>62.97</v>
      </c>
      <c r="M1192" s="8">
        <f t="shared" si="39"/>
        <v>2036.03</v>
      </c>
      <c r="N1192" s="21">
        <f>(sales[[#This Row],[Price]]*sales[[#This Row],[Qty]])-(sales[[#This Row],[Discount_Amt]]*sales[[#This Row],[Qty]])</f>
        <v>2036.03</v>
      </c>
    </row>
    <row r="1193" spans="2:14" hidden="1" x14ac:dyDescent="0.35">
      <c r="B1193" s="7">
        <v>2025191</v>
      </c>
      <c r="C1193" s="1" t="s">
        <v>18</v>
      </c>
      <c r="D1193" s="1" t="s">
        <v>27</v>
      </c>
      <c r="E1193" s="1" t="s">
        <v>45</v>
      </c>
      <c r="F1193" s="1" t="s">
        <v>520</v>
      </c>
      <c r="G1193" s="3">
        <v>45482</v>
      </c>
      <c r="H1193" s="3">
        <v>45484</v>
      </c>
      <c r="I1193" s="6">
        <v>11000</v>
      </c>
      <c r="J1193" s="1">
        <v>1</v>
      </c>
      <c r="K1193" s="4">
        <v>0.1</v>
      </c>
      <c r="L1193" s="6">
        <f t="shared" si="38"/>
        <v>1100</v>
      </c>
      <c r="M1193" s="8">
        <f t="shared" si="39"/>
        <v>9900</v>
      </c>
      <c r="N1193" s="21">
        <f>(sales[[#This Row],[Price]]*sales[[#This Row],[Qty]])-(sales[[#This Row],[Discount_Amt]]*sales[[#This Row],[Qty]])</f>
        <v>9900</v>
      </c>
    </row>
    <row r="1194" spans="2:14" hidden="1" x14ac:dyDescent="0.35">
      <c r="B1194" s="7">
        <v>2025192</v>
      </c>
      <c r="C1194" s="1" t="s">
        <v>19</v>
      </c>
      <c r="D1194" s="1" t="s">
        <v>28</v>
      </c>
      <c r="E1194" s="1" t="s">
        <v>46</v>
      </c>
      <c r="F1194" s="1" t="s">
        <v>521</v>
      </c>
      <c r="G1194" s="3">
        <v>45482</v>
      </c>
      <c r="H1194" s="3">
        <v>45485</v>
      </c>
      <c r="I1194" s="6">
        <v>800</v>
      </c>
      <c r="J1194" s="1">
        <v>1</v>
      </c>
      <c r="K1194" s="4">
        <v>0.05</v>
      </c>
      <c r="L1194" s="6">
        <f t="shared" si="38"/>
        <v>40</v>
      </c>
      <c r="M1194" s="8">
        <f t="shared" si="39"/>
        <v>760</v>
      </c>
      <c r="N1194" s="21">
        <f>(sales[[#This Row],[Price]]*sales[[#This Row],[Qty]])-(sales[[#This Row],[Discount_Amt]]*sales[[#This Row],[Qty]])</f>
        <v>760</v>
      </c>
    </row>
    <row r="1195" spans="2:14" hidden="1" x14ac:dyDescent="0.35">
      <c r="B1195" s="7">
        <v>2025193</v>
      </c>
      <c r="C1195" s="1" t="s">
        <v>20</v>
      </c>
      <c r="D1195" s="1" t="s">
        <v>29</v>
      </c>
      <c r="E1195" s="1" t="s">
        <v>47</v>
      </c>
      <c r="F1195" s="1" t="s">
        <v>518</v>
      </c>
      <c r="G1195" s="3">
        <v>45482</v>
      </c>
      <c r="H1195" s="3">
        <v>45487</v>
      </c>
      <c r="I1195" s="6">
        <v>5500</v>
      </c>
      <c r="J1195" s="1">
        <v>2</v>
      </c>
      <c r="K1195" s="4">
        <v>0.05</v>
      </c>
      <c r="L1195" s="6">
        <f t="shared" si="38"/>
        <v>275</v>
      </c>
      <c r="M1195" s="8">
        <f t="shared" si="39"/>
        <v>10725</v>
      </c>
      <c r="N1195" s="21">
        <f>(sales[[#This Row],[Price]]*sales[[#This Row],[Qty]])-(sales[[#This Row],[Discount_Amt]]*sales[[#This Row],[Qty]])</f>
        <v>10450</v>
      </c>
    </row>
    <row r="1196" spans="2:14" hidden="1" x14ac:dyDescent="0.35">
      <c r="B1196" s="7">
        <v>2025194</v>
      </c>
      <c r="C1196" s="1" t="s">
        <v>21</v>
      </c>
      <c r="D1196" s="1" t="s">
        <v>25</v>
      </c>
      <c r="E1196" s="1" t="s">
        <v>48</v>
      </c>
      <c r="F1196" s="1" t="s">
        <v>518</v>
      </c>
      <c r="G1196" s="3">
        <v>45482</v>
      </c>
      <c r="H1196" s="3">
        <v>45483</v>
      </c>
      <c r="I1196" s="6">
        <v>1350</v>
      </c>
      <c r="J1196" s="1">
        <v>1</v>
      </c>
      <c r="K1196" s="4">
        <v>0.02</v>
      </c>
      <c r="L1196" s="6">
        <f t="shared" si="38"/>
        <v>27</v>
      </c>
      <c r="M1196" s="8">
        <f t="shared" si="39"/>
        <v>1323</v>
      </c>
      <c r="N1196" s="21">
        <f>(sales[[#This Row],[Price]]*sales[[#This Row],[Qty]])-(sales[[#This Row],[Discount_Amt]]*sales[[#This Row],[Qty]])</f>
        <v>1323</v>
      </c>
    </row>
    <row r="1197" spans="2:14" hidden="1" x14ac:dyDescent="0.35">
      <c r="B1197" s="7">
        <v>2025195</v>
      </c>
      <c r="C1197" s="1" t="s">
        <v>22</v>
      </c>
      <c r="D1197" s="1" t="s">
        <v>30</v>
      </c>
      <c r="E1197" s="1" t="s">
        <v>49</v>
      </c>
      <c r="F1197" s="1" t="s">
        <v>519</v>
      </c>
      <c r="G1197" s="3">
        <v>45482</v>
      </c>
      <c r="H1197" s="3">
        <v>45490</v>
      </c>
      <c r="I1197" s="6">
        <v>4500</v>
      </c>
      <c r="J1197" s="1">
        <v>2</v>
      </c>
      <c r="K1197" s="4">
        <v>0.06</v>
      </c>
      <c r="L1197" s="6">
        <f t="shared" si="38"/>
        <v>270</v>
      </c>
      <c r="M1197" s="8">
        <f t="shared" si="39"/>
        <v>8730</v>
      </c>
      <c r="N1197" s="21">
        <f>(sales[[#This Row],[Price]]*sales[[#This Row],[Qty]])-(sales[[#This Row],[Discount_Amt]]*sales[[#This Row],[Qty]])</f>
        <v>8460</v>
      </c>
    </row>
    <row r="1198" spans="2:14" hidden="1" x14ac:dyDescent="0.35">
      <c r="B1198" s="7">
        <v>2025196</v>
      </c>
      <c r="C1198" s="1" t="s">
        <v>23</v>
      </c>
      <c r="D1198" s="1" t="s">
        <v>27</v>
      </c>
      <c r="E1198" s="1" t="s">
        <v>50</v>
      </c>
      <c r="F1198" s="1" t="s">
        <v>521</v>
      </c>
      <c r="G1198" s="3">
        <v>45482</v>
      </c>
      <c r="H1198" s="3">
        <v>45484</v>
      </c>
      <c r="I1198" s="6">
        <v>2350</v>
      </c>
      <c r="J1198" s="1">
        <v>7</v>
      </c>
      <c r="K1198" s="4">
        <v>0.15</v>
      </c>
      <c r="L1198" s="6">
        <f t="shared" ref="L1198:L1261" si="40">I1198*K1198</f>
        <v>352.5</v>
      </c>
      <c r="M1198" s="8">
        <f t="shared" ref="M1198:M1261" si="41">I1198*J1198-L1198</f>
        <v>16097.5</v>
      </c>
      <c r="N1198" s="21">
        <f>(sales[[#This Row],[Price]]*sales[[#This Row],[Qty]])-(sales[[#This Row],[Discount_Amt]]*sales[[#This Row],[Qty]])</f>
        <v>13982.5</v>
      </c>
    </row>
    <row r="1199" spans="2:14" hidden="1" x14ac:dyDescent="0.35">
      <c r="B1199" s="7">
        <v>2025197</v>
      </c>
      <c r="C1199" s="1" t="s">
        <v>24</v>
      </c>
      <c r="D1199" s="1" t="s">
        <v>28</v>
      </c>
      <c r="E1199" s="1" t="s">
        <v>51</v>
      </c>
      <c r="F1199" s="1" t="s">
        <v>520</v>
      </c>
      <c r="G1199" s="3">
        <v>45482</v>
      </c>
      <c r="H1199" s="3">
        <v>45485</v>
      </c>
      <c r="I1199" s="6">
        <v>90</v>
      </c>
      <c r="J1199" s="1">
        <v>2</v>
      </c>
      <c r="K1199" s="4">
        <v>0.02</v>
      </c>
      <c r="L1199" s="6">
        <f t="shared" si="40"/>
        <v>1.8</v>
      </c>
      <c r="M1199" s="8">
        <f t="shared" si="41"/>
        <v>178.2</v>
      </c>
      <c r="N1199" s="21">
        <f>(sales[[#This Row],[Price]]*sales[[#This Row],[Qty]])-(sales[[#This Row],[Discount_Amt]]*sales[[#This Row],[Qty]])</f>
        <v>176.4</v>
      </c>
    </row>
    <row r="1200" spans="2:14" hidden="1" x14ac:dyDescent="0.35">
      <c r="B1200" s="7">
        <v>2025198</v>
      </c>
      <c r="C1200" s="1" t="s">
        <v>4</v>
      </c>
      <c r="D1200" s="1" t="s">
        <v>29</v>
      </c>
      <c r="E1200" s="1" t="s">
        <v>506</v>
      </c>
      <c r="F1200" s="1" t="s">
        <v>518</v>
      </c>
      <c r="G1200" s="3">
        <v>45482</v>
      </c>
      <c r="H1200" s="3">
        <v>45487</v>
      </c>
      <c r="I1200" s="6">
        <v>280</v>
      </c>
      <c r="J1200" s="1">
        <v>2</v>
      </c>
      <c r="K1200" s="4">
        <v>0.02</v>
      </c>
      <c r="L1200" s="6">
        <f t="shared" si="40"/>
        <v>5.6000000000000005</v>
      </c>
      <c r="M1200" s="8">
        <f t="shared" si="41"/>
        <v>554.4</v>
      </c>
      <c r="N1200" s="21">
        <f>(sales[[#This Row],[Price]]*sales[[#This Row],[Qty]])-(sales[[#This Row],[Discount_Amt]]*sales[[#This Row],[Qty]])</f>
        <v>548.79999999999995</v>
      </c>
    </row>
    <row r="1201" spans="2:14" hidden="1" x14ac:dyDescent="0.35">
      <c r="B1201" s="7">
        <v>2025199</v>
      </c>
      <c r="C1201" s="1" t="s">
        <v>5</v>
      </c>
      <c r="D1201" s="1" t="s">
        <v>25</v>
      </c>
      <c r="E1201" s="1" t="s">
        <v>507</v>
      </c>
      <c r="F1201" s="1" t="s">
        <v>519</v>
      </c>
      <c r="G1201" s="3">
        <v>45482</v>
      </c>
      <c r="H1201" s="3">
        <v>45483</v>
      </c>
      <c r="I1201" s="6">
        <v>70</v>
      </c>
      <c r="J1201" s="1">
        <v>1</v>
      </c>
      <c r="K1201" s="4">
        <v>0.02</v>
      </c>
      <c r="L1201" s="6">
        <f t="shared" si="40"/>
        <v>1.4000000000000001</v>
      </c>
      <c r="M1201" s="8">
        <f t="shared" si="41"/>
        <v>68.599999999999994</v>
      </c>
      <c r="N1201" s="21">
        <f>(sales[[#This Row],[Price]]*sales[[#This Row],[Qty]])-(sales[[#This Row],[Discount_Amt]]*sales[[#This Row],[Qty]])</f>
        <v>68.599999999999994</v>
      </c>
    </row>
    <row r="1202" spans="2:14" hidden="1" x14ac:dyDescent="0.35">
      <c r="B1202" s="7">
        <v>2025200</v>
      </c>
      <c r="C1202" s="1" t="s">
        <v>6</v>
      </c>
      <c r="D1202" s="1" t="s">
        <v>26</v>
      </c>
      <c r="E1202" s="1" t="s">
        <v>508</v>
      </c>
      <c r="F1202" s="1" t="s">
        <v>520</v>
      </c>
      <c r="G1202" s="3">
        <v>45482</v>
      </c>
      <c r="H1202" s="3">
        <v>45490</v>
      </c>
      <c r="I1202" s="6">
        <v>230</v>
      </c>
      <c r="J1202" s="1">
        <v>2</v>
      </c>
      <c r="K1202" s="4">
        <v>0.02</v>
      </c>
      <c r="L1202" s="6">
        <f t="shared" si="40"/>
        <v>4.6000000000000005</v>
      </c>
      <c r="M1202" s="8">
        <f t="shared" si="41"/>
        <v>455.4</v>
      </c>
      <c r="N1202" s="21">
        <f>(sales[[#This Row],[Price]]*sales[[#This Row],[Qty]])-(sales[[#This Row],[Discount_Amt]]*sales[[#This Row],[Qty]])</f>
        <v>450.8</v>
      </c>
    </row>
    <row r="1203" spans="2:14" hidden="1" x14ac:dyDescent="0.35">
      <c r="B1203" s="7">
        <v>2025201</v>
      </c>
      <c r="C1203" s="1" t="s">
        <v>7</v>
      </c>
      <c r="D1203" s="1" t="s">
        <v>27</v>
      </c>
      <c r="E1203" s="1" t="s">
        <v>31</v>
      </c>
      <c r="F1203" s="1" t="s">
        <v>521</v>
      </c>
      <c r="G1203" s="3">
        <v>45482</v>
      </c>
      <c r="H1203" s="3">
        <v>45484</v>
      </c>
      <c r="I1203" s="6">
        <v>7999</v>
      </c>
      <c r="J1203" s="1">
        <v>4</v>
      </c>
      <c r="K1203" s="4">
        <v>0.02</v>
      </c>
      <c r="L1203" s="6">
        <f t="shared" si="40"/>
        <v>159.97999999999999</v>
      </c>
      <c r="M1203" s="8">
        <f t="shared" si="41"/>
        <v>31836.02</v>
      </c>
      <c r="N1203" s="21">
        <f>(sales[[#This Row],[Price]]*sales[[#This Row],[Qty]])-(sales[[#This Row],[Discount_Amt]]*sales[[#This Row],[Qty]])</f>
        <v>31356.080000000002</v>
      </c>
    </row>
    <row r="1204" spans="2:14" x14ac:dyDescent="0.35">
      <c r="B1204" s="7">
        <v>2025202</v>
      </c>
      <c r="C1204" s="1" t="s">
        <v>10</v>
      </c>
      <c r="D1204" s="1" t="s">
        <v>28</v>
      </c>
      <c r="E1204" s="1" t="s">
        <v>32</v>
      </c>
      <c r="F1204" s="1" t="s">
        <v>518</v>
      </c>
      <c r="G1204" s="3">
        <v>45482</v>
      </c>
      <c r="H1204" s="3">
        <v>45485</v>
      </c>
      <c r="I1204" s="6">
        <v>850</v>
      </c>
      <c r="J1204" s="1">
        <v>3</v>
      </c>
      <c r="K1204" s="4">
        <v>0.02</v>
      </c>
      <c r="L1204" s="6">
        <f t="shared" si="40"/>
        <v>17</v>
      </c>
      <c r="M1204" s="8">
        <f t="shared" si="41"/>
        <v>2533</v>
      </c>
      <c r="N1204" s="21">
        <f>(sales[[#This Row],[Price]]*sales[[#This Row],[Qty]])-(sales[[#This Row],[Discount_Amt]]*sales[[#This Row],[Qty]])</f>
        <v>2499</v>
      </c>
    </row>
    <row r="1205" spans="2:14" hidden="1" x14ac:dyDescent="0.35">
      <c r="B1205" s="7">
        <v>2025203</v>
      </c>
      <c r="C1205" s="1" t="s">
        <v>8</v>
      </c>
      <c r="D1205" s="1" t="s">
        <v>29</v>
      </c>
      <c r="E1205" s="1" t="s">
        <v>38</v>
      </c>
      <c r="F1205" s="1" t="s">
        <v>518</v>
      </c>
      <c r="G1205" s="3">
        <v>45482</v>
      </c>
      <c r="H1205" s="3">
        <v>45487</v>
      </c>
      <c r="I1205" s="6">
        <v>65000</v>
      </c>
      <c r="J1205" s="1">
        <v>2</v>
      </c>
      <c r="K1205" s="4">
        <v>0.02</v>
      </c>
      <c r="L1205" s="6">
        <f t="shared" si="40"/>
        <v>1300</v>
      </c>
      <c r="M1205" s="8">
        <f t="shared" si="41"/>
        <v>128700</v>
      </c>
      <c r="N1205" s="21">
        <f>(sales[[#This Row],[Price]]*sales[[#This Row],[Qty]])-(sales[[#This Row],[Discount_Amt]]*sales[[#This Row],[Qty]])</f>
        <v>127400</v>
      </c>
    </row>
    <row r="1206" spans="2:14" hidden="1" x14ac:dyDescent="0.35">
      <c r="B1206" s="7">
        <v>2025204</v>
      </c>
      <c r="C1206" s="1" t="s">
        <v>9</v>
      </c>
      <c r="D1206" s="1" t="s">
        <v>25</v>
      </c>
      <c r="E1206" s="1" t="s">
        <v>33</v>
      </c>
      <c r="F1206" s="1" t="s">
        <v>519</v>
      </c>
      <c r="G1206" s="3">
        <v>45482</v>
      </c>
      <c r="H1206" s="3">
        <v>45483</v>
      </c>
      <c r="I1206" s="6">
        <v>450</v>
      </c>
      <c r="J1206" s="1">
        <v>1</v>
      </c>
      <c r="K1206" s="4">
        <v>0.02</v>
      </c>
      <c r="L1206" s="6">
        <f t="shared" si="40"/>
        <v>9</v>
      </c>
      <c r="M1206" s="8">
        <f t="shared" si="41"/>
        <v>441</v>
      </c>
      <c r="N1206" s="21">
        <f>(sales[[#This Row],[Price]]*sales[[#This Row],[Qty]])-(sales[[#This Row],[Discount_Amt]]*sales[[#This Row],[Qty]])</f>
        <v>441</v>
      </c>
    </row>
    <row r="1207" spans="2:14" x14ac:dyDescent="0.35">
      <c r="B1207" s="7">
        <v>2025205</v>
      </c>
      <c r="C1207" s="1" t="s">
        <v>11</v>
      </c>
      <c r="D1207" s="1" t="s">
        <v>26</v>
      </c>
      <c r="E1207" s="1" t="s">
        <v>34</v>
      </c>
      <c r="F1207" s="1" t="s">
        <v>521</v>
      </c>
      <c r="G1207" s="3">
        <v>45482</v>
      </c>
      <c r="H1207" s="3">
        <v>45490</v>
      </c>
      <c r="I1207" s="6">
        <v>1299</v>
      </c>
      <c r="J1207" s="1">
        <v>1</v>
      </c>
      <c r="K1207" s="4">
        <v>7.0000000000000007E-2</v>
      </c>
      <c r="L1207" s="6">
        <f t="shared" si="40"/>
        <v>90.93</v>
      </c>
      <c r="M1207" s="8">
        <f t="shared" si="41"/>
        <v>1208.07</v>
      </c>
      <c r="N1207" s="21">
        <f>(sales[[#This Row],[Price]]*sales[[#This Row],[Qty]])-(sales[[#This Row],[Discount_Amt]]*sales[[#This Row],[Qty]])</f>
        <v>1208.07</v>
      </c>
    </row>
    <row r="1208" spans="2:14" x14ac:dyDescent="0.35">
      <c r="B1208" s="7">
        <v>2025206</v>
      </c>
      <c r="C1208" s="1" t="s">
        <v>12</v>
      </c>
      <c r="D1208" s="1" t="s">
        <v>27</v>
      </c>
      <c r="E1208" s="1" t="s">
        <v>35</v>
      </c>
      <c r="F1208" s="1" t="s">
        <v>520</v>
      </c>
      <c r="G1208" s="3">
        <v>45482</v>
      </c>
      <c r="H1208" s="3">
        <v>45484</v>
      </c>
      <c r="I1208" s="6">
        <v>1700</v>
      </c>
      <c r="J1208" s="1">
        <v>2</v>
      </c>
      <c r="K1208" s="4">
        <v>0.03</v>
      </c>
      <c r="L1208" s="6">
        <f t="shared" si="40"/>
        <v>51</v>
      </c>
      <c r="M1208" s="8">
        <f t="shared" si="41"/>
        <v>3349</v>
      </c>
      <c r="N1208" s="21">
        <f>(sales[[#This Row],[Price]]*sales[[#This Row],[Qty]])-(sales[[#This Row],[Discount_Amt]]*sales[[#This Row],[Qty]])</f>
        <v>3298</v>
      </c>
    </row>
    <row r="1209" spans="2:14" hidden="1" x14ac:dyDescent="0.35">
      <c r="B1209" s="7">
        <v>2025207</v>
      </c>
      <c r="C1209" s="1" t="s">
        <v>13</v>
      </c>
      <c r="D1209" s="1" t="s">
        <v>28</v>
      </c>
      <c r="E1209" s="1" t="s">
        <v>36</v>
      </c>
      <c r="F1209" s="1" t="s">
        <v>518</v>
      </c>
      <c r="G1209" s="3">
        <v>45482</v>
      </c>
      <c r="H1209" s="3">
        <v>45485</v>
      </c>
      <c r="I1209" s="6">
        <v>55000</v>
      </c>
      <c r="J1209" s="1">
        <v>1</v>
      </c>
      <c r="K1209" s="4">
        <v>0.08</v>
      </c>
      <c r="L1209" s="6">
        <f t="shared" si="40"/>
        <v>4400</v>
      </c>
      <c r="M1209" s="8">
        <f t="shared" si="41"/>
        <v>50600</v>
      </c>
      <c r="N1209" s="21">
        <f>(sales[[#This Row],[Price]]*sales[[#This Row],[Qty]])-(sales[[#This Row],[Discount_Amt]]*sales[[#This Row],[Qty]])</f>
        <v>50600</v>
      </c>
    </row>
    <row r="1210" spans="2:14" hidden="1" x14ac:dyDescent="0.35">
      <c r="B1210" s="7">
        <v>2025208</v>
      </c>
      <c r="C1210" s="1" t="s">
        <v>14</v>
      </c>
      <c r="D1210" s="1" t="s">
        <v>29</v>
      </c>
      <c r="E1210" s="1" t="s">
        <v>37</v>
      </c>
      <c r="F1210" s="1" t="s">
        <v>519</v>
      </c>
      <c r="G1210" s="3">
        <v>45482</v>
      </c>
      <c r="H1210" s="3">
        <v>45487</v>
      </c>
      <c r="I1210" s="6">
        <v>57999</v>
      </c>
      <c r="J1210" s="1">
        <v>3</v>
      </c>
      <c r="K1210" s="4">
        <v>0.05</v>
      </c>
      <c r="L1210" s="6">
        <f t="shared" si="40"/>
        <v>2899.9500000000003</v>
      </c>
      <c r="M1210" s="8">
        <f t="shared" si="41"/>
        <v>171097.05</v>
      </c>
      <c r="N1210" s="21">
        <f>(sales[[#This Row],[Price]]*sales[[#This Row],[Qty]])-(sales[[#This Row],[Discount_Amt]]*sales[[#This Row],[Qty]])</f>
        <v>165297.15</v>
      </c>
    </row>
    <row r="1211" spans="2:14" hidden="1" x14ac:dyDescent="0.35">
      <c r="B1211" s="7">
        <v>2025209</v>
      </c>
      <c r="C1211" s="1" t="s">
        <v>15</v>
      </c>
      <c r="D1211" s="1" t="s">
        <v>25</v>
      </c>
      <c r="E1211" s="1" t="s">
        <v>39</v>
      </c>
      <c r="F1211" s="1" t="s">
        <v>520</v>
      </c>
      <c r="G1211" s="3">
        <v>45482</v>
      </c>
      <c r="H1211" s="3">
        <v>45483</v>
      </c>
      <c r="I1211" s="6">
        <v>1399</v>
      </c>
      <c r="J1211" s="1">
        <v>2</v>
      </c>
      <c r="K1211" s="4">
        <v>0.05</v>
      </c>
      <c r="L1211" s="6">
        <f t="shared" si="40"/>
        <v>69.95</v>
      </c>
      <c r="M1211" s="8">
        <f t="shared" si="41"/>
        <v>2728.05</v>
      </c>
      <c r="N1211" s="21">
        <f>(sales[[#This Row],[Price]]*sales[[#This Row],[Qty]])-(sales[[#This Row],[Discount_Amt]]*sales[[#This Row],[Qty]])</f>
        <v>2658.1</v>
      </c>
    </row>
    <row r="1212" spans="2:14" hidden="1" x14ac:dyDescent="0.35">
      <c r="B1212" s="7">
        <v>2025210</v>
      </c>
      <c r="C1212" s="1" t="s">
        <v>16</v>
      </c>
      <c r="D1212" s="1" t="s">
        <v>106</v>
      </c>
      <c r="E1212" s="1" t="s">
        <v>40</v>
      </c>
      <c r="F1212" s="1" t="s">
        <v>521</v>
      </c>
      <c r="G1212" s="3">
        <v>45482</v>
      </c>
      <c r="H1212" s="3">
        <v>45490</v>
      </c>
      <c r="I1212" s="6">
        <v>999</v>
      </c>
      <c r="J1212" s="1">
        <v>1</v>
      </c>
      <c r="K1212" s="4">
        <v>0.05</v>
      </c>
      <c r="L1212" s="6">
        <f t="shared" si="40"/>
        <v>49.95</v>
      </c>
      <c r="M1212" s="8">
        <f t="shared" si="41"/>
        <v>949.05</v>
      </c>
      <c r="N1212" s="21">
        <f>(sales[[#This Row],[Price]]*sales[[#This Row],[Qty]])-(sales[[#This Row],[Discount_Amt]]*sales[[#This Row],[Qty]])</f>
        <v>949.05</v>
      </c>
    </row>
    <row r="1213" spans="2:14" x14ac:dyDescent="0.35">
      <c r="B1213" s="7">
        <v>2025211</v>
      </c>
      <c r="C1213" s="1" t="s">
        <v>17</v>
      </c>
      <c r="D1213" s="1" t="s">
        <v>25</v>
      </c>
      <c r="E1213" s="1" t="s">
        <v>41</v>
      </c>
      <c r="F1213" s="1" t="s">
        <v>518</v>
      </c>
      <c r="G1213" s="3">
        <v>45482</v>
      </c>
      <c r="H1213" s="3">
        <v>45484</v>
      </c>
      <c r="I1213" s="6">
        <v>2099</v>
      </c>
      <c r="J1213" s="1">
        <v>2</v>
      </c>
      <c r="K1213" s="4">
        <v>0.05</v>
      </c>
      <c r="L1213" s="6">
        <f t="shared" si="40"/>
        <v>104.95</v>
      </c>
      <c r="M1213" s="8">
        <f t="shared" si="41"/>
        <v>4093.05</v>
      </c>
      <c r="N1213" s="21">
        <f>(sales[[#This Row],[Price]]*sales[[#This Row],[Qty]])-(sales[[#This Row],[Discount_Amt]]*sales[[#This Row],[Qty]])</f>
        <v>3988.1</v>
      </c>
    </row>
    <row r="1214" spans="2:14" hidden="1" x14ac:dyDescent="0.35">
      <c r="B1214" s="7">
        <v>2025212</v>
      </c>
      <c r="C1214" s="1" t="s">
        <v>18</v>
      </c>
      <c r="D1214" s="1" t="s">
        <v>26</v>
      </c>
      <c r="E1214" s="1" t="s">
        <v>42</v>
      </c>
      <c r="F1214" s="1" t="s">
        <v>518</v>
      </c>
      <c r="G1214" s="3">
        <v>45482</v>
      </c>
      <c r="H1214" s="3">
        <v>45485</v>
      </c>
      <c r="I1214" s="6">
        <v>11000</v>
      </c>
      <c r="J1214" s="1">
        <v>1</v>
      </c>
      <c r="K1214" s="4">
        <v>0.03</v>
      </c>
      <c r="L1214" s="6">
        <f t="shared" si="40"/>
        <v>330</v>
      </c>
      <c r="M1214" s="8">
        <f t="shared" si="41"/>
        <v>10670</v>
      </c>
      <c r="N1214" s="21">
        <f>(sales[[#This Row],[Price]]*sales[[#This Row],[Qty]])-(sales[[#This Row],[Discount_Amt]]*sales[[#This Row],[Qty]])</f>
        <v>10670</v>
      </c>
    </row>
    <row r="1215" spans="2:14" hidden="1" x14ac:dyDescent="0.35">
      <c r="B1215" s="7">
        <v>2025213</v>
      </c>
      <c r="C1215" s="1" t="s">
        <v>19</v>
      </c>
      <c r="D1215" s="1" t="s">
        <v>27</v>
      </c>
      <c r="E1215" s="1" t="s">
        <v>43</v>
      </c>
      <c r="F1215" s="1" t="s">
        <v>519</v>
      </c>
      <c r="G1215" s="3">
        <v>45482</v>
      </c>
      <c r="H1215" s="3">
        <v>45487</v>
      </c>
      <c r="I1215" s="6">
        <v>800</v>
      </c>
      <c r="J1215" s="1">
        <v>2</v>
      </c>
      <c r="K1215" s="4">
        <v>0.1</v>
      </c>
      <c r="L1215" s="6">
        <f t="shared" si="40"/>
        <v>80</v>
      </c>
      <c r="M1215" s="8">
        <f t="shared" si="41"/>
        <v>1520</v>
      </c>
      <c r="N1215" s="21">
        <f>(sales[[#This Row],[Price]]*sales[[#This Row],[Qty]])-(sales[[#This Row],[Discount_Amt]]*sales[[#This Row],[Qty]])</f>
        <v>1440</v>
      </c>
    </row>
    <row r="1216" spans="2:14" hidden="1" x14ac:dyDescent="0.35">
      <c r="B1216" s="7">
        <v>2025214</v>
      </c>
      <c r="C1216" s="1" t="s">
        <v>20</v>
      </c>
      <c r="D1216" s="1" t="s">
        <v>28</v>
      </c>
      <c r="E1216" s="1" t="s">
        <v>44</v>
      </c>
      <c r="F1216" s="1" t="s">
        <v>521</v>
      </c>
      <c r="G1216" s="3">
        <v>45482</v>
      </c>
      <c r="H1216" s="3">
        <v>45483</v>
      </c>
      <c r="I1216" s="6">
        <v>5500</v>
      </c>
      <c r="J1216" s="1">
        <v>3</v>
      </c>
      <c r="K1216" s="4">
        <v>0.05</v>
      </c>
      <c r="L1216" s="6">
        <f t="shared" si="40"/>
        <v>275</v>
      </c>
      <c r="M1216" s="8">
        <f t="shared" si="41"/>
        <v>16225</v>
      </c>
      <c r="N1216" s="21">
        <f>(sales[[#This Row],[Price]]*sales[[#This Row],[Qty]])-(sales[[#This Row],[Discount_Amt]]*sales[[#This Row],[Qty]])</f>
        <v>15675</v>
      </c>
    </row>
    <row r="1217" spans="2:14" hidden="1" x14ac:dyDescent="0.35">
      <c r="B1217" s="7">
        <v>2025215</v>
      </c>
      <c r="C1217" s="1" t="s">
        <v>21</v>
      </c>
      <c r="D1217" s="1" t="s">
        <v>29</v>
      </c>
      <c r="E1217" s="1" t="s">
        <v>45</v>
      </c>
      <c r="F1217" s="1" t="s">
        <v>520</v>
      </c>
      <c r="G1217" s="3">
        <v>45482</v>
      </c>
      <c r="H1217" s="3">
        <v>45490</v>
      </c>
      <c r="I1217" s="6">
        <v>1350</v>
      </c>
      <c r="J1217" s="1">
        <v>2</v>
      </c>
      <c r="K1217" s="4">
        <v>0.05</v>
      </c>
      <c r="L1217" s="6">
        <f t="shared" si="40"/>
        <v>67.5</v>
      </c>
      <c r="M1217" s="8">
        <f t="shared" si="41"/>
        <v>2632.5</v>
      </c>
      <c r="N1217" s="21">
        <f>(sales[[#This Row],[Price]]*sales[[#This Row],[Qty]])-(sales[[#This Row],[Discount_Amt]]*sales[[#This Row],[Qty]])</f>
        <v>2565</v>
      </c>
    </row>
    <row r="1218" spans="2:14" hidden="1" x14ac:dyDescent="0.35">
      <c r="B1218" s="7">
        <v>2025216</v>
      </c>
      <c r="C1218" s="1" t="s">
        <v>22</v>
      </c>
      <c r="D1218" s="1" t="s">
        <v>25</v>
      </c>
      <c r="E1218" s="1" t="s">
        <v>46</v>
      </c>
      <c r="F1218" s="1" t="s">
        <v>518</v>
      </c>
      <c r="G1218" s="3">
        <v>45482</v>
      </c>
      <c r="H1218" s="3">
        <v>45484</v>
      </c>
      <c r="I1218" s="6">
        <v>4500</v>
      </c>
      <c r="J1218" s="1">
        <v>7</v>
      </c>
      <c r="K1218" s="4">
        <v>0.02</v>
      </c>
      <c r="L1218" s="6">
        <f t="shared" si="40"/>
        <v>90</v>
      </c>
      <c r="M1218" s="8">
        <f t="shared" si="41"/>
        <v>31410</v>
      </c>
      <c r="N1218" s="21">
        <f>(sales[[#This Row],[Price]]*sales[[#This Row],[Qty]])-(sales[[#This Row],[Discount_Amt]]*sales[[#This Row],[Qty]])</f>
        <v>30870</v>
      </c>
    </row>
    <row r="1219" spans="2:14" hidden="1" x14ac:dyDescent="0.35">
      <c r="B1219" s="7">
        <v>2025217</v>
      </c>
      <c r="C1219" s="1" t="s">
        <v>23</v>
      </c>
      <c r="D1219" s="1" t="s">
        <v>30</v>
      </c>
      <c r="E1219" s="1" t="s">
        <v>47</v>
      </c>
      <c r="F1219" s="1" t="s">
        <v>519</v>
      </c>
      <c r="G1219" s="3">
        <v>45482</v>
      </c>
      <c r="H1219" s="3">
        <v>45485</v>
      </c>
      <c r="I1219" s="6">
        <v>2350</v>
      </c>
      <c r="J1219" s="1">
        <v>2</v>
      </c>
      <c r="K1219" s="4">
        <v>0.06</v>
      </c>
      <c r="L1219" s="6">
        <f t="shared" si="40"/>
        <v>141</v>
      </c>
      <c r="M1219" s="8">
        <f t="shared" si="41"/>
        <v>4559</v>
      </c>
      <c r="N1219" s="21">
        <f>(sales[[#This Row],[Price]]*sales[[#This Row],[Qty]])-(sales[[#This Row],[Discount_Amt]]*sales[[#This Row],[Qty]])</f>
        <v>4418</v>
      </c>
    </row>
    <row r="1220" spans="2:14" hidden="1" x14ac:dyDescent="0.35">
      <c r="B1220" s="7">
        <v>2025218</v>
      </c>
      <c r="C1220" s="1" t="s">
        <v>24</v>
      </c>
      <c r="D1220" s="1" t="s">
        <v>27</v>
      </c>
      <c r="E1220" s="1" t="s">
        <v>48</v>
      </c>
      <c r="F1220" s="1" t="s">
        <v>520</v>
      </c>
      <c r="G1220" s="3">
        <v>45482</v>
      </c>
      <c r="H1220" s="3">
        <v>45487</v>
      </c>
      <c r="I1220" s="6">
        <v>90</v>
      </c>
      <c r="J1220" s="1">
        <v>1</v>
      </c>
      <c r="K1220" s="4">
        <v>0.15</v>
      </c>
      <c r="L1220" s="6">
        <f t="shared" si="40"/>
        <v>13.5</v>
      </c>
      <c r="M1220" s="8">
        <f t="shared" si="41"/>
        <v>76.5</v>
      </c>
      <c r="N1220" s="21">
        <f>(sales[[#This Row],[Price]]*sales[[#This Row],[Qty]])-(sales[[#This Row],[Discount_Amt]]*sales[[#This Row],[Qty]])</f>
        <v>76.5</v>
      </c>
    </row>
    <row r="1221" spans="2:14" hidden="1" x14ac:dyDescent="0.35">
      <c r="B1221" s="7">
        <v>2025219</v>
      </c>
      <c r="C1221" s="1" t="s">
        <v>4</v>
      </c>
      <c r="D1221" s="1" t="s">
        <v>28</v>
      </c>
      <c r="E1221" s="1" t="s">
        <v>49</v>
      </c>
      <c r="F1221" s="1" t="s">
        <v>521</v>
      </c>
      <c r="G1221" s="3">
        <v>45482</v>
      </c>
      <c r="H1221" s="3">
        <v>45483</v>
      </c>
      <c r="I1221" s="6">
        <v>280</v>
      </c>
      <c r="J1221" s="1">
        <v>1</v>
      </c>
      <c r="K1221" s="4">
        <v>0.02</v>
      </c>
      <c r="L1221" s="6">
        <f t="shared" si="40"/>
        <v>5.6000000000000005</v>
      </c>
      <c r="M1221" s="8">
        <f t="shared" si="41"/>
        <v>274.39999999999998</v>
      </c>
      <c r="N1221" s="21">
        <f>(sales[[#This Row],[Price]]*sales[[#This Row],[Qty]])-(sales[[#This Row],[Discount_Amt]]*sales[[#This Row],[Qty]])</f>
        <v>274.39999999999998</v>
      </c>
    </row>
    <row r="1222" spans="2:14" hidden="1" x14ac:dyDescent="0.35">
      <c r="B1222" s="7">
        <v>2025220</v>
      </c>
      <c r="C1222" s="1" t="s">
        <v>5</v>
      </c>
      <c r="D1222" s="1" t="s">
        <v>29</v>
      </c>
      <c r="E1222" s="1" t="s">
        <v>50</v>
      </c>
      <c r="F1222" s="1" t="s">
        <v>518</v>
      </c>
      <c r="G1222" s="3">
        <v>45482</v>
      </c>
      <c r="H1222" s="3">
        <v>45490</v>
      </c>
      <c r="I1222" s="6">
        <v>70</v>
      </c>
      <c r="J1222" s="1">
        <v>1</v>
      </c>
      <c r="K1222" s="4">
        <v>0.02</v>
      </c>
      <c r="L1222" s="6">
        <f t="shared" si="40"/>
        <v>1.4000000000000001</v>
      </c>
      <c r="M1222" s="8">
        <f t="shared" si="41"/>
        <v>68.599999999999994</v>
      </c>
      <c r="N1222" s="21">
        <f>(sales[[#This Row],[Price]]*sales[[#This Row],[Qty]])-(sales[[#This Row],[Discount_Amt]]*sales[[#This Row],[Qty]])</f>
        <v>68.599999999999994</v>
      </c>
    </row>
    <row r="1223" spans="2:14" hidden="1" x14ac:dyDescent="0.35">
      <c r="B1223" s="7">
        <v>2025221</v>
      </c>
      <c r="C1223" s="1" t="s">
        <v>6</v>
      </c>
      <c r="D1223" s="1" t="s">
        <v>25</v>
      </c>
      <c r="E1223" s="1" t="s">
        <v>51</v>
      </c>
      <c r="F1223" s="1" t="s">
        <v>518</v>
      </c>
      <c r="G1223" s="3">
        <v>45482</v>
      </c>
      <c r="H1223" s="3">
        <v>45484</v>
      </c>
      <c r="I1223" s="6">
        <v>230</v>
      </c>
      <c r="J1223" s="1">
        <v>2</v>
      </c>
      <c r="K1223" s="4">
        <v>0.02</v>
      </c>
      <c r="L1223" s="6">
        <f t="shared" si="40"/>
        <v>4.6000000000000005</v>
      </c>
      <c r="M1223" s="8">
        <f t="shared" si="41"/>
        <v>455.4</v>
      </c>
      <c r="N1223" s="21">
        <f>(sales[[#This Row],[Price]]*sales[[#This Row],[Qty]])-(sales[[#This Row],[Discount_Amt]]*sales[[#This Row],[Qty]])</f>
        <v>450.8</v>
      </c>
    </row>
    <row r="1224" spans="2:14" hidden="1" x14ac:dyDescent="0.35">
      <c r="B1224" s="7">
        <v>2025222</v>
      </c>
      <c r="C1224" s="1" t="s">
        <v>7</v>
      </c>
      <c r="D1224" s="1" t="s">
        <v>26</v>
      </c>
      <c r="E1224" s="1" t="s">
        <v>506</v>
      </c>
      <c r="F1224" s="1" t="s">
        <v>519</v>
      </c>
      <c r="G1224" s="3">
        <v>45482</v>
      </c>
      <c r="H1224" s="3">
        <v>45485</v>
      </c>
      <c r="I1224" s="6">
        <v>7999</v>
      </c>
      <c r="J1224" s="1">
        <v>1</v>
      </c>
      <c r="K1224" s="4">
        <v>0.02</v>
      </c>
      <c r="L1224" s="6">
        <f t="shared" si="40"/>
        <v>159.97999999999999</v>
      </c>
      <c r="M1224" s="8">
        <f t="shared" si="41"/>
        <v>7839.02</v>
      </c>
      <c r="N1224" s="21">
        <f>(sales[[#This Row],[Price]]*sales[[#This Row],[Qty]])-(sales[[#This Row],[Discount_Amt]]*sales[[#This Row],[Qty]])</f>
        <v>7839.02</v>
      </c>
    </row>
    <row r="1225" spans="2:14" x14ac:dyDescent="0.35">
      <c r="B1225" s="7">
        <v>2025223</v>
      </c>
      <c r="C1225" s="1" t="s">
        <v>10</v>
      </c>
      <c r="D1225" s="1" t="s">
        <v>27</v>
      </c>
      <c r="E1225" s="1" t="s">
        <v>507</v>
      </c>
      <c r="F1225" s="1" t="s">
        <v>521</v>
      </c>
      <c r="G1225" s="3">
        <v>45482</v>
      </c>
      <c r="H1225" s="3">
        <v>45487</v>
      </c>
      <c r="I1225" s="6">
        <v>850</v>
      </c>
      <c r="J1225" s="1">
        <v>2</v>
      </c>
      <c r="K1225" s="4">
        <v>0.02</v>
      </c>
      <c r="L1225" s="6">
        <f t="shared" si="40"/>
        <v>17</v>
      </c>
      <c r="M1225" s="8">
        <f t="shared" si="41"/>
        <v>1683</v>
      </c>
      <c r="N1225" s="21">
        <f>(sales[[#This Row],[Price]]*sales[[#This Row],[Qty]])-(sales[[#This Row],[Discount_Amt]]*sales[[#This Row],[Qty]])</f>
        <v>1666</v>
      </c>
    </row>
    <row r="1226" spans="2:14" hidden="1" x14ac:dyDescent="0.35">
      <c r="B1226" s="7">
        <v>2025224</v>
      </c>
      <c r="C1226" s="1" t="s">
        <v>8</v>
      </c>
      <c r="D1226" s="1" t="s">
        <v>28</v>
      </c>
      <c r="E1226" s="1" t="s">
        <v>508</v>
      </c>
      <c r="F1226" s="1" t="s">
        <v>520</v>
      </c>
      <c r="G1226" s="3">
        <v>45482</v>
      </c>
      <c r="H1226" s="3">
        <v>45483</v>
      </c>
      <c r="I1226" s="6">
        <v>65000</v>
      </c>
      <c r="J1226" s="1">
        <v>7</v>
      </c>
      <c r="K1226" s="4">
        <v>0.02</v>
      </c>
      <c r="L1226" s="6">
        <f t="shared" si="40"/>
        <v>1300</v>
      </c>
      <c r="M1226" s="8">
        <f t="shared" si="41"/>
        <v>453700</v>
      </c>
      <c r="N1226" s="21">
        <f>(sales[[#This Row],[Price]]*sales[[#This Row],[Qty]])-(sales[[#This Row],[Discount_Amt]]*sales[[#This Row],[Qty]])</f>
        <v>445900</v>
      </c>
    </row>
    <row r="1227" spans="2:14" hidden="1" x14ac:dyDescent="0.35">
      <c r="B1227" s="7">
        <v>2025225</v>
      </c>
      <c r="C1227" s="1" t="s">
        <v>9</v>
      </c>
      <c r="D1227" s="1" t="s">
        <v>29</v>
      </c>
      <c r="E1227" s="1" t="s">
        <v>31</v>
      </c>
      <c r="F1227" s="1" t="s">
        <v>518</v>
      </c>
      <c r="G1227" s="3">
        <v>45482</v>
      </c>
      <c r="H1227" s="3">
        <v>45490</v>
      </c>
      <c r="I1227" s="6">
        <v>450</v>
      </c>
      <c r="J1227" s="1">
        <v>2</v>
      </c>
      <c r="K1227" s="4">
        <v>0.02</v>
      </c>
      <c r="L1227" s="6">
        <f t="shared" si="40"/>
        <v>9</v>
      </c>
      <c r="M1227" s="8">
        <f t="shared" si="41"/>
        <v>891</v>
      </c>
      <c r="N1227" s="21">
        <f>(sales[[#This Row],[Price]]*sales[[#This Row],[Qty]])-(sales[[#This Row],[Discount_Amt]]*sales[[#This Row],[Qty]])</f>
        <v>882</v>
      </c>
    </row>
    <row r="1228" spans="2:14" x14ac:dyDescent="0.35">
      <c r="B1228" s="7">
        <v>2025226</v>
      </c>
      <c r="C1228" s="1" t="s">
        <v>11</v>
      </c>
      <c r="D1228" s="1" t="s">
        <v>25</v>
      </c>
      <c r="E1228" s="1" t="s">
        <v>32</v>
      </c>
      <c r="F1228" s="1" t="s">
        <v>519</v>
      </c>
      <c r="G1228" s="3">
        <v>45482</v>
      </c>
      <c r="H1228" s="3">
        <v>45484</v>
      </c>
      <c r="I1228" s="6">
        <v>1299</v>
      </c>
      <c r="J1228" s="1">
        <v>2</v>
      </c>
      <c r="K1228" s="4">
        <v>0.02</v>
      </c>
      <c r="L1228" s="6">
        <f t="shared" si="40"/>
        <v>25.98</v>
      </c>
      <c r="M1228" s="8">
        <f t="shared" si="41"/>
        <v>2572.02</v>
      </c>
      <c r="N1228" s="21">
        <f>(sales[[#This Row],[Price]]*sales[[#This Row],[Qty]])-(sales[[#This Row],[Discount_Amt]]*sales[[#This Row],[Qty]])</f>
        <v>2546.04</v>
      </c>
    </row>
    <row r="1229" spans="2:14" x14ac:dyDescent="0.35">
      <c r="B1229" s="7">
        <v>2025227</v>
      </c>
      <c r="C1229" s="1" t="s">
        <v>12</v>
      </c>
      <c r="D1229" s="1" t="s">
        <v>26</v>
      </c>
      <c r="E1229" s="1" t="s">
        <v>38</v>
      </c>
      <c r="F1229" s="1" t="s">
        <v>520</v>
      </c>
      <c r="G1229" s="3">
        <v>45482</v>
      </c>
      <c r="H1229" s="3">
        <v>45485</v>
      </c>
      <c r="I1229" s="6">
        <v>1700</v>
      </c>
      <c r="J1229" s="1">
        <v>1</v>
      </c>
      <c r="K1229" s="4">
        <v>7.0000000000000007E-2</v>
      </c>
      <c r="L1229" s="6">
        <f t="shared" si="40"/>
        <v>119.00000000000001</v>
      </c>
      <c r="M1229" s="8">
        <f t="shared" si="41"/>
        <v>1581</v>
      </c>
      <c r="N1229" s="21">
        <f>(sales[[#This Row],[Price]]*sales[[#This Row],[Qty]])-(sales[[#This Row],[Discount_Amt]]*sales[[#This Row],[Qty]])</f>
        <v>1581</v>
      </c>
    </row>
    <row r="1230" spans="2:14" hidden="1" x14ac:dyDescent="0.35">
      <c r="B1230" s="7">
        <v>2025228</v>
      </c>
      <c r="C1230" s="1" t="s">
        <v>13</v>
      </c>
      <c r="D1230" s="1" t="s">
        <v>27</v>
      </c>
      <c r="E1230" s="1" t="s">
        <v>33</v>
      </c>
      <c r="F1230" s="1" t="s">
        <v>521</v>
      </c>
      <c r="G1230" s="3">
        <v>45482</v>
      </c>
      <c r="H1230" s="3">
        <v>45487</v>
      </c>
      <c r="I1230" s="6">
        <v>55000</v>
      </c>
      <c r="J1230" s="1">
        <v>2</v>
      </c>
      <c r="K1230" s="4">
        <v>0.03</v>
      </c>
      <c r="L1230" s="6">
        <f t="shared" si="40"/>
        <v>1650</v>
      </c>
      <c r="M1230" s="8">
        <f t="shared" si="41"/>
        <v>108350</v>
      </c>
      <c r="N1230" s="21">
        <f>(sales[[#This Row],[Price]]*sales[[#This Row],[Qty]])-(sales[[#This Row],[Discount_Amt]]*sales[[#This Row],[Qty]])</f>
        <v>106700</v>
      </c>
    </row>
    <row r="1231" spans="2:14" hidden="1" x14ac:dyDescent="0.35">
      <c r="B1231" s="7">
        <v>2025229</v>
      </c>
      <c r="C1231" s="1" t="s">
        <v>14</v>
      </c>
      <c r="D1231" s="1" t="s">
        <v>28</v>
      </c>
      <c r="E1231" s="1" t="s">
        <v>34</v>
      </c>
      <c r="F1231" s="1" t="s">
        <v>518</v>
      </c>
      <c r="G1231" s="3">
        <v>45482</v>
      </c>
      <c r="H1231" s="3">
        <v>45483</v>
      </c>
      <c r="I1231" s="6">
        <v>57999</v>
      </c>
      <c r="J1231" s="1">
        <v>4</v>
      </c>
      <c r="K1231" s="4">
        <v>0.08</v>
      </c>
      <c r="L1231" s="6">
        <f t="shared" si="40"/>
        <v>4639.92</v>
      </c>
      <c r="M1231" s="8">
        <f t="shared" si="41"/>
        <v>227356.08</v>
      </c>
      <c r="N1231" s="21">
        <f>(sales[[#This Row],[Price]]*sales[[#This Row],[Qty]])-(sales[[#This Row],[Discount_Amt]]*sales[[#This Row],[Qty]])</f>
        <v>213436.32</v>
      </c>
    </row>
    <row r="1232" spans="2:14" hidden="1" x14ac:dyDescent="0.35">
      <c r="B1232" s="7">
        <v>2025230</v>
      </c>
      <c r="C1232" s="1" t="s">
        <v>15</v>
      </c>
      <c r="D1232" s="1" t="s">
        <v>29</v>
      </c>
      <c r="E1232" s="1" t="s">
        <v>35</v>
      </c>
      <c r="F1232" s="1" t="s">
        <v>518</v>
      </c>
      <c r="G1232" s="3">
        <v>45482</v>
      </c>
      <c r="H1232" s="3">
        <v>45490</v>
      </c>
      <c r="I1232" s="6">
        <v>1399</v>
      </c>
      <c r="J1232" s="1">
        <v>3</v>
      </c>
      <c r="K1232" s="4">
        <v>0.05</v>
      </c>
      <c r="L1232" s="6">
        <f t="shared" si="40"/>
        <v>69.95</v>
      </c>
      <c r="M1232" s="8">
        <f t="shared" si="41"/>
        <v>4127.05</v>
      </c>
      <c r="N1232" s="21">
        <f>(sales[[#This Row],[Price]]*sales[[#This Row],[Qty]])-(sales[[#This Row],[Discount_Amt]]*sales[[#This Row],[Qty]])</f>
        <v>3987.15</v>
      </c>
    </row>
    <row r="1233" spans="2:14" hidden="1" x14ac:dyDescent="0.35">
      <c r="B1233" s="7">
        <v>2025231</v>
      </c>
      <c r="C1233" s="1" t="s">
        <v>16</v>
      </c>
      <c r="D1233" s="1" t="s">
        <v>25</v>
      </c>
      <c r="E1233" s="1" t="s">
        <v>36</v>
      </c>
      <c r="F1233" s="1" t="s">
        <v>519</v>
      </c>
      <c r="G1233" s="3">
        <v>45482</v>
      </c>
      <c r="H1233" s="3">
        <v>45484</v>
      </c>
      <c r="I1233" s="6">
        <v>999</v>
      </c>
      <c r="J1233" s="1">
        <v>2</v>
      </c>
      <c r="K1233" s="4">
        <v>0.05</v>
      </c>
      <c r="L1233" s="6">
        <f t="shared" si="40"/>
        <v>49.95</v>
      </c>
      <c r="M1233" s="8">
        <f t="shared" si="41"/>
        <v>1948.05</v>
      </c>
      <c r="N1233" s="21">
        <f>(sales[[#This Row],[Price]]*sales[[#This Row],[Qty]])-(sales[[#This Row],[Discount_Amt]]*sales[[#This Row],[Qty]])</f>
        <v>1898.1</v>
      </c>
    </row>
    <row r="1234" spans="2:14" x14ac:dyDescent="0.35">
      <c r="B1234" s="7">
        <v>2025232</v>
      </c>
      <c r="C1234" s="1" t="s">
        <v>17</v>
      </c>
      <c r="D1234" s="1" t="s">
        <v>107</v>
      </c>
      <c r="E1234" s="1" t="s">
        <v>37</v>
      </c>
      <c r="F1234" s="1" t="s">
        <v>521</v>
      </c>
      <c r="G1234" s="3">
        <v>45482</v>
      </c>
      <c r="H1234" s="3">
        <v>45485</v>
      </c>
      <c r="I1234" s="6">
        <v>2099</v>
      </c>
      <c r="J1234" s="1">
        <v>1</v>
      </c>
      <c r="K1234" s="4">
        <v>0.05</v>
      </c>
      <c r="L1234" s="6">
        <f t="shared" si="40"/>
        <v>104.95</v>
      </c>
      <c r="M1234" s="8">
        <f t="shared" si="41"/>
        <v>1994.05</v>
      </c>
      <c r="N1234" s="21">
        <f>(sales[[#This Row],[Price]]*sales[[#This Row],[Qty]])-(sales[[#This Row],[Discount_Amt]]*sales[[#This Row],[Qty]])</f>
        <v>1994.05</v>
      </c>
    </row>
    <row r="1235" spans="2:14" hidden="1" x14ac:dyDescent="0.35">
      <c r="B1235" s="7">
        <v>2025233</v>
      </c>
      <c r="C1235" s="1" t="s">
        <v>18</v>
      </c>
      <c r="D1235" s="1" t="s">
        <v>25</v>
      </c>
      <c r="E1235" s="1" t="s">
        <v>39</v>
      </c>
      <c r="F1235" s="1" t="s">
        <v>520</v>
      </c>
      <c r="G1235" s="3">
        <v>45482</v>
      </c>
      <c r="H1235" s="3">
        <v>45487</v>
      </c>
      <c r="I1235" s="6">
        <v>11000</v>
      </c>
      <c r="J1235" s="1">
        <v>1</v>
      </c>
      <c r="K1235" s="4">
        <v>0.05</v>
      </c>
      <c r="L1235" s="6">
        <f t="shared" si="40"/>
        <v>550</v>
      </c>
      <c r="M1235" s="8">
        <f t="shared" si="41"/>
        <v>10450</v>
      </c>
      <c r="N1235" s="21">
        <f>(sales[[#This Row],[Price]]*sales[[#This Row],[Qty]])-(sales[[#This Row],[Discount_Amt]]*sales[[#This Row],[Qty]])</f>
        <v>10450</v>
      </c>
    </row>
    <row r="1236" spans="2:14" hidden="1" x14ac:dyDescent="0.35">
      <c r="B1236" s="7">
        <v>2025234</v>
      </c>
      <c r="C1236" s="1" t="s">
        <v>19</v>
      </c>
      <c r="D1236" s="1" t="s">
        <v>26</v>
      </c>
      <c r="E1236" s="1" t="s">
        <v>40</v>
      </c>
      <c r="F1236" s="1" t="s">
        <v>518</v>
      </c>
      <c r="G1236" s="3">
        <v>45482</v>
      </c>
      <c r="H1236" s="3">
        <v>45483</v>
      </c>
      <c r="I1236" s="6">
        <v>800</v>
      </c>
      <c r="J1236" s="1">
        <v>2</v>
      </c>
      <c r="K1236" s="4">
        <v>0.03</v>
      </c>
      <c r="L1236" s="6">
        <f t="shared" si="40"/>
        <v>24</v>
      </c>
      <c r="M1236" s="8">
        <f t="shared" si="41"/>
        <v>1576</v>
      </c>
      <c r="N1236" s="21">
        <f>(sales[[#This Row],[Price]]*sales[[#This Row],[Qty]])-(sales[[#This Row],[Discount_Amt]]*sales[[#This Row],[Qty]])</f>
        <v>1552</v>
      </c>
    </row>
    <row r="1237" spans="2:14" hidden="1" x14ac:dyDescent="0.35">
      <c r="B1237" s="7">
        <v>2025235</v>
      </c>
      <c r="C1237" s="1" t="s">
        <v>20</v>
      </c>
      <c r="D1237" s="1" t="s">
        <v>27</v>
      </c>
      <c r="E1237" s="1" t="s">
        <v>41</v>
      </c>
      <c r="F1237" s="1" t="s">
        <v>519</v>
      </c>
      <c r="G1237" s="3">
        <v>45482</v>
      </c>
      <c r="H1237" s="3">
        <v>45490</v>
      </c>
      <c r="I1237" s="6">
        <v>5500</v>
      </c>
      <c r="J1237" s="1">
        <v>1</v>
      </c>
      <c r="K1237" s="4">
        <v>0.1</v>
      </c>
      <c r="L1237" s="6">
        <f t="shared" si="40"/>
        <v>550</v>
      </c>
      <c r="M1237" s="8">
        <f t="shared" si="41"/>
        <v>4950</v>
      </c>
      <c r="N1237" s="21">
        <f>(sales[[#This Row],[Price]]*sales[[#This Row],[Qty]])-(sales[[#This Row],[Discount_Amt]]*sales[[#This Row],[Qty]])</f>
        <v>4950</v>
      </c>
    </row>
    <row r="1238" spans="2:14" hidden="1" x14ac:dyDescent="0.35">
      <c r="B1238" s="7">
        <v>2025236</v>
      </c>
      <c r="C1238" s="1" t="s">
        <v>21</v>
      </c>
      <c r="D1238" s="1" t="s">
        <v>28</v>
      </c>
      <c r="E1238" s="1" t="s">
        <v>42</v>
      </c>
      <c r="F1238" s="1" t="s">
        <v>520</v>
      </c>
      <c r="G1238" s="3">
        <v>45482</v>
      </c>
      <c r="H1238" s="3">
        <v>45484</v>
      </c>
      <c r="I1238" s="6">
        <v>1350</v>
      </c>
      <c r="J1238" s="1">
        <v>3</v>
      </c>
      <c r="K1238" s="4">
        <v>0.05</v>
      </c>
      <c r="L1238" s="6">
        <f t="shared" si="40"/>
        <v>67.5</v>
      </c>
      <c r="M1238" s="8">
        <f t="shared" si="41"/>
        <v>3982.5</v>
      </c>
      <c r="N1238" s="21">
        <f>(sales[[#This Row],[Price]]*sales[[#This Row],[Qty]])-(sales[[#This Row],[Discount_Amt]]*sales[[#This Row],[Qty]])</f>
        <v>3847.5</v>
      </c>
    </row>
    <row r="1239" spans="2:14" hidden="1" x14ac:dyDescent="0.35">
      <c r="B1239" s="7">
        <v>2025237</v>
      </c>
      <c r="C1239" s="1" t="s">
        <v>22</v>
      </c>
      <c r="D1239" s="1" t="s">
        <v>29</v>
      </c>
      <c r="E1239" s="1" t="s">
        <v>43</v>
      </c>
      <c r="F1239" s="1" t="s">
        <v>521</v>
      </c>
      <c r="G1239" s="3">
        <v>45482</v>
      </c>
      <c r="H1239" s="3">
        <v>45485</v>
      </c>
      <c r="I1239" s="6">
        <v>4500</v>
      </c>
      <c r="J1239" s="1">
        <v>2</v>
      </c>
      <c r="K1239" s="4">
        <v>0.05</v>
      </c>
      <c r="L1239" s="6">
        <f t="shared" si="40"/>
        <v>225</v>
      </c>
      <c r="M1239" s="8">
        <f t="shared" si="41"/>
        <v>8775</v>
      </c>
      <c r="N1239" s="21">
        <f>(sales[[#This Row],[Price]]*sales[[#This Row],[Qty]])-(sales[[#This Row],[Discount_Amt]]*sales[[#This Row],[Qty]])</f>
        <v>8550</v>
      </c>
    </row>
    <row r="1240" spans="2:14" hidden="1" x14ac:dyDescent="0.35">
      <c r="B1240" s="7">
        <v>2025238</v>
      </c>
      <c r="C1240" s="1" t="s">
        <v>23</v>
      </c>
      <c r="D1240" s="1" t="s">
        <v>25</v>
      </c>
      <c r="E1240" s="1" t="s">
        <v>44</v>
      </c>
      <c r="F1240" s="1" t="s">
        <v>518</v>
      </c>
      <c r="G1240" s="3">
        <v>45482</v>
      </c>
      <c r="H1240" s="3">
        <v>45487</v>
      </c>
      <c r="I1240" s="6">
        <v>2350</v>
      </c>
      <c r="J1240" s="1">
        <v>1</v>
      </c>
      <c r="K1240" s="4">
        <v>0.02</v>
      </c>
      <c r="L1240" s="6">
        <f t="shared" si="40"/>
        <v>47</v>
      </c>
      <c r="M1240" s="8">
        <f t="shared" si="41"/>
        <v>2303</v>
      </c>
      <c r="N1240" s="21">
        <f>(sales[[#This Row],[Price]]*sales[[#This Row],[Qty]])-(sales[[#This Row],[Discount_Amt]]*sales[[#This Row],[Qty]])</f>
        <v>2303</v>
      </c>
    </row>
    <row r="1241" spans="2:14" hidden="1" x14ac:dyDescent="0.35">
      <c r="B1241" s="7">
        <v>2025239</v>
      </c>
      <c r="C1241" s="1" t="s">
        <v>24</v>
      </c>
      <c r="D1241" s="1" t="s">
        <v>30</v>
      </c>
      <c r="E1241" s="1" t="s">
        <v>45</v>
      </c>
      <c r="F1241" s="1" t="s">
        <v>518</v>
      </c>
      <c r="G1241" s="3">
        <v>45482</v>
      </c>
      <c r="H1241" s="3">
        <v>45483</v>
      </c>
      <c r="I1241" s="6">
        <v>90</v>
      </c>
      <c r="J1241" s="1">
        <v>2</v>
      </c>
      <c r="K1241" s="4">
        <v>0.06</v>
      </c>
      <c r="L1241" s="6">
        <f t="shared" si="40"/>
        <v>5.3999999999999995</v>
      </c>
      <c r="M1241" s="8">
        <f t="shared" si="41"/>
        <v>174.6</v>
      </c>
      <c r="N1241" s="21">
        <f>(sales[[#This Row],[Price]]*sales[[#This Row],[Qty]])-(sales[[#This Row],[Discount_Amt]]*sales[[#This Row],[Qty]])</f>
        <v>169.2</v>
      </c>
    </row>
    <row r="1242" spans="2:14" hidden="1" x14ac:dyDescent="0.35">
      <c r="B1242" s="7">
        <v>2025240</v>
      </c>
      <c r="C1242" s="1" t="s">
        <v>4</v>
      </c>
      <c r="D1242" s="1" t="s">
        <v>27</v>
      </c>
      <c r="E1242" s="1" t="s">
        <v>46</v>
      </c>
      <c r="F1242" s="1" t="s">
        <v>519</v>
      </c>
      <c r="G1242" s="3">
        <v>45482</v>
      </c>
      <c r="H1242" s="3">
        <v>45490</v>
      </c>
      <c r="I1242" s="6">
        <v>280</v>
      </c>
      <c r="J1242" s="1">
        <v>1</v>
      </c>
      <c r="K1242" s="4">
        <v>0.15</v>
      </c>
      <c r="L1242" s="6">
        <f t="shared" si="40"/>
        <v>42</v>
      </c>
      <c r="M1242" s="8">
        <f t="shared" si="41"/>
        <v>238</v>
      </c>
      <c r="N1242" s="21">
        <f>(sales[[#This Row],[Price]]*sales[[#This Row],[Qty]])-(sales[[#This Row],[Discount_Amt]]*sales[[#This Row],[Qty]])</f>
        <v>238</v>
      </c>
    </row>
    <row r="1243" spans="2:14" hidden="1" x14ac:dyDescent="0.35">
      <c r="B1243" s="7">
        <v>2025241</v>
      </c>
      <c r="C1243" s="1" t="s">
        <v>5</v>
      </c>
      <c r="D1243" s="1" t="s">
        <v>28</v>
      </c>
      <c r="E1243" s="1" t="s">
        <v>47</v>
      </c>
      <c r="F1243" s="1" t="s">
        <v>521</v>
      </c>
      <c r="G1243" s="3">
        <v>45482</v>
      </c>
      <c r="H1243" s="3">
        <v>45484</v>
      </c>
      <c r="I1243" s="6">
        <v>70</v>
      </c>
      <c r="J1243" s="1">
        <v>2</v>
      </c>
      <c r="K1243" s="4">
        <v>0.02</v>
      </c>
      <c r="L1243" s="6">
        <f t="shared" si="40"/>
        <v>1.4000000000000001</v>
      </c>
      <c r="M1243" s="8">
        <f t="shared" si="41"/>
        <v>138.6</v>
      </c>
      <c r="N1243" s="21">
        <f>(sales[[#This Row],[Price]]*sales[[#This Row],[Qty]])-(sales[[#This Row],[Discount_Amt]]*sales[[#This Row],[Qty]])</f>
        <v>137.19999999999999</v>
      </c>
    </row>
    <row r="1244" spans="2:14" hidden="1" x14ac:dyDescent="0.35">
      <c r="B1244" s="7">
        <v>2025242</v>
      </c>
      <c r="C1244" s="1" t="s">
        <v>6</v>
      </c>
      <c r="D1244" s="1" t="s">
        <v>29</v>
      </c>
      <c r="E1244" s="1" t="s">
        <v>48</v>
      </c>
      <c r="F1244" s="1" t="s">
        <v>520</v>
      </c>
      <c r="G1244" s="3">
        <v>45482</v>
      </c>
      <c r="H1244" s="3">
        <v>45485</v>
      </c>
      <c r="I1244" s="6">
        <v>230</v>
      </c>
      <c r="J1244" s="1">
        <v>3</v>
      </c>
      <c r="K1244" s="4">
        <v>0.02</v>
      </c>
      <c r="L1244" s="6">
        <f t="shared" si="40"/>
        <v>4.6000000000000005</v>
      </c>
      <c r="M1244" s="8">
        <f t="shared" si="41"/>
        <v>685.4</v>
      </c>
      <c r="N1244" s="21">
        <f>(sales[[#This Row],[Price]]*sales[[#This Row],[Qty]])-(sales[[#This Row],[Discount_Amt]]*sales[[#This Row],[Qty]])</f>
        <v>676.2</v>
      </c>
    </row>
    <row r="1245" spans="2:14" hidden="1" x14ac:dyDescent="0.35">
      <c r="B1245" s="7">
        <v>2025243</v>
      </c>
      <c r="C1245" s="1" t="s">
        <v>7</v>
      </c>
      <c r="D1245" s="1" t="s">
        <v>25</v>
      </c>
      <c r="E1245" s="1" t="s">
        <v>49</v>
      </c>
      <c r="F1245" s="1" t="s">
        <v>518</v>
      </c>
      <c r="G1245" s="3">
        <v>45482</v>
      </c>
      <c r="H1245" s="3">
        <v>45487</v>
      </c>
      <c r="I1245" s="6">
        <v>7999</v>
      </c>
      <c r="J1245" s="1">
        <v>2</v>
      </c>
      <c r="K1245" s="4">
        <v>0.02</v>
      </c>
      <c r="L1245" s="6">
        <f t="shared" si="40"/>
        <v>159.97999999999999</v>
      </c>
      <c r="M1245" s="8">
        <f t="shared" si="41"/>
        <v>15838.02</v>
      </c>
      <c r="N1245" s="21">
        <f>(sales[[#This Row],[Price]]*sales[[#This Row],[Qty]])-(sales[[#This Row],[Discount_Amt]]*sales[[#This Row],[Qty]])</f>
        <v>15678.04</v>
      </c>
    </row>
    <row r="1246" spans="2:14" x14ac:dyDescent="0.35">
      <c r="B1246" s="7">
        <v>2025244</v>
      </c>
      <c r="C1246" s="1" t="s">
        <v>10</v>
      </c>
      <c r="D1246" s="1" t="s">
        <v>26</v>
      </c>
      <c r="E1246" s="1" t="s">
        <v>50</v>
      </c>
      <c r="F1246" s="1" t="s">
        <v>519</v>
      </c>
      <c r="G1246" s="3">
        <v>45482</v>
      </c>
      <c r="H1246" s="3">
        <v>45483</v>
      </c>
      <c r="I1246" s="6">
        <v>850</v>
      </c>
      <c r="J1246" s="1">
        <v>7</v>
      </c>
      <c r="K1246" s="4">
        <v>0.02</v>
      </c>
      <c r="L1246" s="6">
        <f t="shared" si="40"/>
        <v>17</v>
      </c>
      <c r="M1246" s="8">
        <f t="shared" si="41"/>
        <v>5933</v>
      </c>
      <c r="N1246" s="21">
        <f>(sales[[#This Row],[Price]]*sales[[#This Row],[Qty]])-(sales[[#This Row],[Discount_Amt]]*sales[[#This Row],[Qty]])</f>
        <v>5831</v>
      </c>
    </row>
    <row r="1247" spans="2:14" hidden="1" x14ac:dyDescent="0.35">
      <c r="B1247" s="7">
        <v>2025245</v>
      </c>
      <c r="C1247" s="1" t="s">
        <v>8</v>
      </c>
      <c r="D1247" s="1" t="s">
        <v>27</v>
      </c>
      <c r="E1247" s="1" t="s">
        <v>51</v>
      </c>
      <c r="F1247" s="1" t="s">
        <v>520</v>
      </c>
      <c r="G1247" s="3">
        <v>45482</v>
      </c>
      <c r="H1247" s="3">
        <v>45490</v>
      </c>
      <c r="I1247" s="6">
        <v>65000</v>
      </c>
      <c r="J1247" s="1">
        <v>2</v>
      </c>
      <c r="K1247" s="4">
        <v>0.02</v>
      </c>
      <c r="L1247" s="6">
        <f t="shared" si="40"/>
        <v>1300</v>
      </c>
      <c r="M1247" s="8">
        <f t="shared" si="41"/>
        <v>128700</v>
      </c>
      <c r="N1247" s="21">
        <f>(sales[[#This Row],[Price]]*sales[[#This Row],[Qty]])-(sales[[#This Row],[Discount_Amt]]*sales[[#This Row],[Qty]])</f>
        <v>127400</v>
      </c>
    </row>
    <row r="1248" spans="2:14" hidden="1" x14ac:dyDescent="0.35">
      <c r="B1248" s="7">
        <v>2025246</v>
      </c>
      <c r="C1248" s="1" t="s">
        <v>9</v>
      </c>
      <c r="D1248" s="1" t="s">
        <v>28</v>
      </c>
      <c r="E1248" s="1" t="s">
        <v>506</v>
      </c>
      <c r="F1248" s="1" t="s">
        <v>521</v>
      </c>
      <c r="G1248" s="3">
        <v>45482</v>
      </c>
      <c r="H1248" s="3">
        <v>45484</v>
      </c>
      <c r="I1248" s="6">
        <v>450</v>
      </c>
      <c r="J1248" s="1">
        <v>1</v>
      </c>
      <c r="K1248" s="4">
        <v>0.02</v>
      </c>
      <c r="L1248" s="6">
        <f t="shared" si="40"/>
        <v>9</v>
      </c>
      <c r="M1248" s="8">
        <f t="shared" si="41"/>
        <v>441</v>
      </c>
      <c r="N1248" s="21">
        <f>(sales[[#This Row],[Price]]*sales[[#This Row],[Qty]])-(sales[[#This Row],[Discount_Amt]]*sales[[#This Row],[Qty]])</f>
        <v>441</v>
      </c>
    </row>
    <row r="1249" spans="2:14" x14ac:dyDescent="0.35">
      <c r="B1249" s="7">
        <v>2025247</v>
      </c>
      <c r="C1249" s="1" t="s">
        <v>11</v>
      </c>
      <c r="D1249" s="1" t="s">
        <v>29</v>
      </c>
      <c r="E1249" s="1" t="s">
        <v>507</v>
      </c>
      <c r="F1249" s="1" t="s">
        <v>518</v>
      </c>
      <c r="G1249" s="3">
        <v>45482</v>
      </c>
      <c r="H1249" s="3">
        <v>45485</v>
      </c>
      <c r="I1249" s="6">
        <v>1299</v>
      </c>
      <c r="J1249" s="1">
        <v>1</v>
      </c>
      <c r="K1249" s="4">
        <v>0.02</v>
      </c>
      <c r="L1249" s="6">
        <f t="shared" si="40"/>
        <v>25.98</v>
      </c>
      <c r="M1249" s="8">
        <f t="shared" si="41"/>
        <v>1273.02</v>
      </c>
      <c r="N1249" s="21">
        <f>(sales[[#This Row],[Price]]*sales[[#This Row],[Qty]])-(sales[[#This Row],[Discount_Amt]]*sales[[#This Row],[Qty]])</f>
        <v>1273.02</v>
      </c>
    </row>
    <row r="1250" spans="2:14" x14ac:dyDescent="0.35">
      <c r="B1250" s="7">
        <v>2025248</v>
      </c>
      <c r="C1250" s="1" t="s">
        <v>12</v>
      </c>
      <c r="D1250" s="1" t="s">
        <v>25</v>
      </c>
      <c r="E1250" s="1" t="s">
        <v>508</v>
      </c>
      <c r="F1250" s="1" t="s">
        <v>518</v>
      </c>
      <c r="G1250" s="3">
        <v>45482</v>
      </c>
      <c r="H1250" s="3">
        <v>45487</v>
      </c>
      <c r="I1250" s="6">
        <v>1700</v>
      </c>
      <c r="J1250" s="1">
        <v>1</v>
      </c>
      <c r="K1250" s="4">
        <v>0.02</v>
      </c>
      <c r="L1250" s="6">
        <f t="shared" si="40"/>
        <v>34</v>
      </c>
      <c r="M1250" s="8">
        <f t="shared" si="41"/>
        <v>1666</v>
      </c>
      <c r="N1250" s="21">
        <f>(sales[[#This Row],[Price]]*sales[[#This Row],[Qty]])-(sales[[#This Row],[Discount_Amt]]*sales[[#This Row],[Qty]])</f>
        <v>1666</v>
      </c>
    </row>
    <row r="1251" spans="2:14" hidden="1" x14ac:dyDescent="0.35">
      <c r="B1251" s="7">
        <v>2025249</v>
      </c>
      <c r="C1251" s="1" t="s">
        <v>13</v>
      </c>
      <c r="D1251" s="1" t="s">
        <v>26</v>
      </c>
      <c r="E1251" s="1" t="s">
        <v>31</v>
      </c>
      <c r="F1251" s="1" t="s">
        <v>519</v>
      </c>
      <c r="G1251" s="3">
        <v>45482</v>
      </c>
      <c r="H1251" s="3">
        <v>45483</v>
      </c>
      <c r="I1251" s="6">
        <v>55000</v>
      </c>
      <c r="J1251" s="1">
        <v>2</v>
      </c>
      <c r="K1251" s="4">
        <v>7.0000000000000007E-2</v>
      </c>
      <c r="L1251" s="6">
        <f t="shared" si="40"/>
        <v>3850.0000000000005</v>
      </c>
      <c r="M1251" s="8">
        <f t="shared" si="41"/>
        <v>106150</v>
      </c>
      <c r="N1251" s="21">
        <f>(sales[[#This Row],[Price]]*sales[[#This Row],[Qty]])-(sales[[#This Row],[Discount_Amt]]*sales[[#This Row],[Qty]])</f>
        <v>102300</v>
      </c>
    </row>
    <row r="1252" spans="2:14" hidden="1" x14ac:dyDescent="0.35">
      <c r="B1252" s="7">
        <v>2025250</v>
      </c>
      <c r="C1252" s="1" t="s">
        <v>14</v>
      </c>
      <c r="D1252" s="1" t="s">
        <v>27</v>
      </c>
      <c r="E1252" s="1" t="s">
        <v>32</v>
      </c>
      <c r="F1252" s="1" t="s">
        <v>521</v>
      </c>
      <c r="G1252" s="3">
        <v>45482</v>
      </c>
      <c r="H1252" s="3">
        <v>45490</v>
      </c>
      <c r="I1252" s="6">
        <v>57999</v>
      </c>
      <c r="J1252" s="1">
        <v>1</v>
      </c>
      <c r="K1252" s="4">
        <v>0.03</v>
      </c>
      <c r="L1252" s="6">
        <f t="shared" si="40"/>
        <v>1739.97</v>
      </c>
      <c r="M1252" s="8">
        <f t="shared" si="41"/>
        <v>56259.03</v>
      </c>
      <c r="N1252" s="21">
        <f>(sales[[#This Row],[Price]]*sales[[#This Row],[Qty]])-(sales[[#This Row],[Discount_Amt]]*sales[[#This Row],[Qty]])</f>
        <v>56259.03</v>
      </c>
    </row>
    <row r="1253" spans="2:14" hidden="1" x14ac:dyDescent="0.35">
      <c r="B1253" s="7">
        <v>2025251</v>
      </c>
      <c r="C1253" s="1" t="s">
        <v>15</v>
      </c>
      <c r="D1253" s="1" t="s">
        <v>28</v>
      </c>
      <c r="E1253" s="1" t="s">
        <v>38</v>
      </c>
      <c r="F1253" s="1" t="s">
        <v>520</v>
      </c>
      <c r="G1253" s="3">
        <v>45482</v>
      </c>
      <c r="H1253" s="3">
        <v>45484</v>
      </c>
      <c r="I1253" s="6">
        <v>1399</v>
      </c>
      <c r="J1253" s="1">
        <v>2</v>
      </c>
      <c r="K1253" s="4">
        <v>0.08</v>
      </c>
      <c r="L1253" s="6">
        <f t="shared" si="40"/>
        <v>111.92</v>
      </c>
      <c r="M1253" s="8">
        <f t="shared" si="41"/>
        <v>2686.08</v>
      </c>
      <c r="N1253" s="21">
        <f>(sales[[#This Row],[Price]]*sales[[#This Row],[Qty]])-(sales[[#This Row],[Discount_Amt]]*sales[[#This Row],[Qty]])</f>
        <v>2574.16</v>
      </c>
    </row>
    <row r="1254" spans="2:14" hidden="1" x14ac:dyDescent="0.35">
      <c r="B1254" s="7">
        <v>2025252</v>
      </c>
      <c r="C1254" s="1" t="s">
        <v>16</v>
      </c>
      <c r="D1254" s="1" t="s">
        <v>29</v>
      </c>
      <c r="E1254" s="1" t="s">
        <v>33</v>
      </c>
      <c r="F1254" s="1" t="s">
        <v>518</v>
      </c>
      <c r="G1254" s="3">
        <v>45482</v>
      </c>
      <c r="H1254" s="3">
        <v>45485</v>
      </c>
      <c r="I1254" s="6">
        <v>999</v>
      </c>
      <c r="J1254" s="1">
        <v>7</v>
      </c>
      <c r="K1254" s="4">
        <v>0.05</v>
      </c>
      <c r="L1254" s="6">
        <f t="shared" si="40"/>
        <v>49.95</v>
      </c>
      <c r="M1254" s="8">
        <f t="shared" si="41"/>
        <v>6943.05</v>
      </c>
      <c r="N1254" s="21">
        <f>(sales[[#This Row],[Price]]*sales[[#This Row],[Qty]])-(sales[[#This Row],[Discount_Amt]]*sales[[#This Row],[Qty]])</f>
        <v>6643.35</v>
      </c>
    </row>
    <row r="1255" spans="2:14" x14ac:dyDescent="0.35">
      <c r="B1255" s="7">
        <v>2025253</v>
      </c>
      <c r="C1255" s="1" t="s">
        <v>17</v>
      </c>
      <c r="D1255" s="1" t="s">
        <v>25</v>
      </c>
      <c r="E1255" s="1" t="s">
        <v>34</v>
      </c>
      <c r="F1255" s="1" t="s">
        <v>519</v>
      </c>
      <c r="G1255" s="3">
        <v>45482</v>
      </c>
      <c r="H1255" s="3">
        <v>45487</v>
      </c>
      <c r="I1255" s="6">
        <v>2099</v>
      </c>
      <c r="J1255" s="1">
        <v>2</v>
      </c>
      <c r="K1255" s="4">
        <v>0.05</v>
      </c>
      <c r="L1255" s="6">
        <f t="shared" si="40"/>
        <v>104.95</v>
      </c>
      <c r="M1255" s="8">
        <f t="shared" si="41"/>
        <v>4093.05</v>
      </c>
      <c r="N1255" s="21">
        <f>(sales[[#This Row],[Price]]*sales[[#This Row],[Qty]])-(sales[[#This Row],[Discount_Amt]]*sales[[#This Row],[Qty]])</f>
        <v>3988.1</v>
      </c>
    </row>
    <row r="1256" spans="2:14" hidden="1" x14ac:dyDescent="0.35">
      <c r="B1256" s="7">
        <v>2025254</v>
      </c>
      <c r="C1256" s="1" t="s">
        <v>18</v>
      </c>
      <c r="D1256" s="1" t="s">
        <v>108</v>
      </c>
      <c r="E1256" s="1" t="s">
        <v>35</v>
      </c>
      <c r="F1256" s="1" t="s">
        <v>520</v>
      </c>
      <c r="G1256" s="3">
        <v>45482</v>
      </c>
      <c r="H1256" s="3">
        <v>45483</v>
      </c>
      <c r="I1256" s="6">
        <v>11000</v>
      </c>
      <c r="J1256" s="1">
        <v>2</v>
      </c>
      <c r="K1256" s="4">
        <v>0.05</v>
      </c>
      <c r="L1256" s="6">
        <f t="shared" si="40"/>
        <v>550</v>
      </c>
      <c r="M1256" s="8">
        <f t="shared" si="41"/>
        <v>21450</v>
      </c>
      <c r="N1256" s="21">
        <f>(sales[[#This Row],[Price]]*sales[[#This Row],[Qty]])-(sales[[#This Row],[Discount_Amt]]*sales[[#This Row],[Qty]])</f>
        <v>20900</v>
      </c>
    </row>
    <row r="1257" spans="2:14" hidden="1" x14ac:dyDescent="0.35">
      <c r="B1257" s="7">
        <v>2025255</v>
      </c>
      <c r="C1257" s="1" t="s">
        <v>19</v>
      </c>
      <c r="D1257" s="1" t="s">
        <v>25</v>
      </c>
      <c r="E1257" s="1" t="s">
        <v>36</v>
      </c>
      <c r="F1257" s="1" t="s">
        <v>521</v>
      </c>
      <c r="G1257" s="3">
        <v>45482</v>
      </c>
      <c r="H1257" s="3">
        <v>45490</v>
      </c>
      <c r="I1257" s="6">
        <v>800</v>
      </c>
      <c r="J1257" s="1">
        <v>1</v>
      </c>
      <c r="K1257" s="4">
        <v>0.05</v>
      </c>
      <c r="L1257" s="6">
        <f t="shared" si="40"/>
        <v>40</v>
      </c>
      <c r="M1257" s="8">
        <f t="shared" si="41"/>
        <v>760</v>
      </c>
      <c r="N1257" s="21">
        <f>(sales[[#This Row],[Price]]*sales[[#This Row],[Qty]])-(sales[[#This Row],[Discount_Amt]]*sales[[#This Row],[Qty]])</f>
        <v>760</v>
      </c>
    </row>
    <row r="1258" spans="2:14" hidden="1" x14ac:dyDescent="0.35">
      <c r="B1258" s="7">
        <v>2025256</v>
      </c>
      <c r="C1258" s="1" t="s">
        <v>20</v>
      </c>
      <c r="D1258" s="1" t="s">
        <v>26</v>
      </c>
      <c r="E1258" s="1" t="s">
        <v>37</v>
      </c>
      <c r="F1258" s="1" t="s">
        <v>518</v>
      </c>
      <c r="G1258" s="3">
        <v>45482</v>
      </c>
      <c r="H1258" s="3">
        <v>45484</v>
      </c>
      <c r="I1258" s="6">
        <v>5500</v>
      </c>
      <c r="J1258" s="1">
        <v>2</v>
      </c>
      <c r="K1258" s="4">
        <v>0.03</v>
      </c>
      <c r="L1258" s="6">
        <f t="shared" si="40"/>
        <v>165</v>
      </c>
      <c r="M1258" s="8">
        <f t="shared" si="41"/>
        <v>10835</v>
      </c>
      <c r="N1258" s="21">
        <f>(sales[[#This Row],[Price]]*sales[[#This Row],[Qty]])-(sales[[#This Row],[Discount_Amt]]*sales[[#This Row],[Qty]])</f>
        <v>10670</v>
      </c>
    </row>
    <row r="1259" spans="2:14" hidden="1" x14ac:dyDescent="0.35">
      <c r="B1259" s="7">
        <v>2025257</v>
      </c>
      <c r="C1259" s="1" t="s">
        <v>21</v>
      </c>
      <c r="D1259" s="1" t="s">
        <v>27</v>
      </c>
      <c r="E1259" s="1" t="s">
        <v>39</v>
      </c>
      <c r="F1259" s="1" t="s">
        <v>518</v>
      </c>
      <c r="G1259" s="3">
        <v>45482</v>
      </c>
      <c r="H1259" s="3">
        <v>45485</v>
      </c>
      <c r="I1259" s="6">
        <v>1350</v>
      </c>
      <c r="J1259" s="1">
        <v>4</v>
      </c>
      <c r="K1259" s="4">
        <v>0.1</v>
      </c>
      <c r="L1259" s="6">
        <f t="shared" si="40"/>
        <v>135</v>
      </c>
      <c r="M1259" s="8">
        <f t="shared" si="41"/>
        <v>5265</v>
      </c>
      <c r="N1259" s="21">
        <f>(sales[[#This Row],[Price]]*sales[[#This Row],[Qty]])-(sales[[#This Row],[Discount_Amt]]*sales[[#This Row],[Qty]])</f>
        <v>4860</v>
      </c>
    </row>
    <row r="1260" spans="2:14" hidden="1" x14ac:dyDescent="0.35">
      <c r="B1260" s="7">
        <v>2025258</v>
      </c>
      <c r="C1260" s="1" t="s">
        <v>22</v>
      </c>
      <c r="D1260" s="1" t="s">
        <v>28</v>
      </c>
      <c r="E1260" s="1" t="s">
        <v>40</v>
      </c>
      <c r="F1260" s="1" t="s">
        <v>519</v>
      </c>
      <c r="G1260" s="3">
        <v>45482</v>
      </c>
      <c r="H1260" s="3">
        <v>45487</v>
      </c>
      <c r="I1260" s="6">
        <v>4500</v>
      </c>
      <c r="J1260" s="1">
        <v>3</v>
      </c>
      <c r="K1260" s="4">
        <v>0.05</v>
      </c>
      <c r="L1260" s="6">
        <f t="shared" si="40"/>
        <v>225</v>
      </c>
      <c r="M1260" s="8">
        <f t="shared" si="41"/>
        <v>13275</v>
      </c>
      <c r="N1260" s="21">
        <f>(sales[[#This Row],[Price]]*sales[[#This Row],[Qty]])-(sales[[#This Row],[Discount_Amt]]*sales[[#This Row],[Qty]])</f>
        <v>12825</v>
      </c>
    </row>
    <row r="1261" spans="2:14" hidden="1" x14ac:dyDescent="0.35">
      <c r="B1261" s="7">
        <v>2025259</v>
      </c>
      <c r="C1261" s="1" t="s">
        <v>23</v>
      </c>
      <c r="D1261" s="1" t="s">
        <v>29</v>
      </c>
      <c r="E1261" s="1" t="s">
        <v>41</v>
      </c>
      <c r="F1261" s="1" t="s">
        <v>521</v>
      </c>
      <c r="G1261" s="3">
        <v>45482</v>
      </c>
      <c r="H1261" s="3">
        <v>45483</v>
      </c>
      <c r="I1261" s="6">
        <v>2350</v>
      </c>
      <c r="J1261" s="1">
        <v>2</v>
      </c>
      <c r="K1261" s="4">
        <v>0.05</v>
      </c>
      <c r="L1261" s="6">
        <f t="shared" si="40"/>
        <v>117.5</v>
      </c>
      <c r="M1261" s="8">
        <f t="shared" si="41"/>
        <v>4582.5</v>
      </c>
      <c r="N1261" s="21">
        <f>(sales[[#This Row],[Price]]*sales[[#This Row],[Qty]])-(sales[[#This Row],[Discount_Amt]]*sales[[#This Row],[Qty]])</f>
        <v>4465</v>
      </c>
    </row>
    <row r="1262" spans="2:14" hidden="1" x14ac:dyDescent="0.35">
      <c r="B1262" s="7">
        <v>2025260</v>
      </c>
      <c r="C1262" s="1" t="s">
        <v>24</v>
      </c>
      <c r="D1262" s="1" t="s">
        <v>25</v>
      </c>
      <c r="E1262" s="1" t="s">
        <v>42</v>
      </c>
      <c r="F1262" s="1" t="s">
        <v>520</v>
      </c>
      <c r="G1262" s="3">
        <v>45482</v>
      </c>
      <c r="H1262" s="3">
        <v>45490</v>
      </c>
      <c r="I1262" s="6">
        <v>90</v>
      </c>
      <c r="J1262" s="1">
        <v>1</v>
      </c>
      <c r="K1262" s="4">
        <v>0.02</v>
      </c>
      <c r="L1262" s="6">
        <f t="shared" ref="L1262:L1325" si="42">I1262*K1262</f>
        <v>1.8</v>
      </c>
      <c r="M1262" s="8">
        <f t="shared" ref="M1262:M1325" si="43">I1262*J1262-L1262</f>
        <v>88.2</v>
      </c>
      <c r="N1262" s="21">
        <f>(sales[[#This Row],[Price]]*sales[[#This Row],[Qty]])-(sales[[#This Row],[Discount_Amt]]*sales[[#This Row],[Qty]])</f>
        <v>88.2</v>
      </c>
    </row>
    <row r="1263" spans="2:14" hidden="1" x14ac:dyDescent="0.35">
      <c r="B1263" s="7">
        <v>2025261</v>
      </c>
      <c r="C1263" s="1" t="s">
        <v>4</v>
      </c>
      <c r="D1263" s="1" t="s">
        <v>30</v>
      </c>
      <c r="E1263" s="1" t="s">
        <v>43</v>
      </c>
      <c r="F1263" s="1" t="s">
        <v>518</v>
      </c>
      <c r="G1263" s="3">
        <v>45482</v>
      </c>
      <c r="H1263" s="3">
        <v>45484</v>
      </c>
      <c r="I1263" s="6">
        <v>280</v>
      </c>
      <c r="J1263" s="1">
        <v>1</v>
      </c>
      <c r="K1263" s="4">
        <v>0.06</v>
      </c>
      <c r="L1263" s="6">
        <f t="shared" si="42"/>
        <v>16.8</v>
      </c>
      <c r="M1263" s="8">
        <f t="shared" si="43"/>
        <v>263.2</v>
      </c>
      <c r="N1263" s="21">
        <f>(sales[[#This Row],[Price]]*sales[[#This Row],[Qty]])-(sales[[#This Row],[Discount_Amt]]*sales[[#This Row],[Qty]])</f>
        <v>263.2</v>
      </c>
    </row>
    <row r="1264" spans="2:14" hidden="1" x14ac:dyDescent="0.35">
      <c r="B1264" s="7">
        <v>2025262</v>
      </c>
      <c r="C1264" s="1" t="s">
        <v>5</v>
      </c>
      <c r="D1264" s="1" t="s">
        <v>27</v>
      </c>
      <c r="E1264" s="1" t="s">
        <v>44</v>
      </c>
      <c r="F1264" s="1" t="s">
        <v>519</v>
      </c>
      <c r="G1264" s="3">
        <v>45482</v>
      </c>
      <c r="H1264" s="3">
        <v>45485</v>
      </c>
      <c r="I1264" s="6">
        <v>70</v>
      </c>
      <c r="J1264" s="1">
        <v>2</v>
      </c>
      <c r="K1264" s="4">
        <v>0.15</v>
      </c>
      <c r="L1264" s="6">
        <f t="shared" si="42"/>
        <v>10.5</v>
      </c>
      <c r="M1264" s="8">
        <f t="shared" si="43"/>
        <v>129.5</v>
      </c>
      <c r="N1264" s="21">
        <f>(sales[[#This Row],[Price]]*sales[[#This Row],[Qty]])-(sales[[#This Row],[Discount_Amt]]*sales[[#This Row],[Qty]])</f>
        <v>119</v>
      </c>
    </row>
    <row r="1265" spans="2:14" hidden="1" x14ac:dyDescent="0.35">
      <c r="B1265" s="7">
        <v>2025263</v>
      </c>
      <c r="C1265" s="1" t="s">
        <v>6</v>
      </c>
      <c r="D1265" s="1" t="s">
        <v>28</v>
      </c>
      <c r="E1265" s="1" t="s">
        <v>45</v>
      </c>
      <c r="F1265" s="1" t="s">
        <v>520</v>
      </c>
      <c r="G1265" s="3">
        <v>45482</v>
      </c>
      <c r="H1265" s="3">
        <v>45487</v>
      </c>
      <c r="I1265" s="6">
        <v>230</v>
      </c>
      <c r="J1265" s="1">
        <v>1</v>
      </c>
      <c r="K1265" s="4">
        <v>0.02</v>
      </c>
      <c r="L1265" s="6">
        <f t="shared" si="42"/>
        <v>4.6000000000000005</v>
      </c>
      <c r="M1265" s="8">
        <f t="shared" si="43"/>
        <v>225.4</v>
      </c>
      <c r="N1265" s="21">
        <f>(sales[[#This Row],[Price]]*sales[[#This Row],[Qty]])-(sales[[#This Row],[Discount_Amt]]*sales[[#This Row],[Qty]])</f>
        <v>225.4</v>
      </c>
    </row>
    <row r="1266" spans="2:14" hidden="1" x14ac:dyDescent="0.35">
      <c r="B1266" s="7">
        <v>2025264</v>
      </c>
      <c r="C1266" s="1" t="s">
        <v>7</v>
      </c>
      <c r="D1266" s="1" t="s">
        <v>29</v>
      </c>
      <c r="E1266" s="1" t="s">
        <v>46</v>
      </c>
      <c r="F1266" s="1" t="s">
        <v>521</v>
      </c>
      <c r="G1266" s="3">
        <v>45482</v>
      </c>
      <c r="H1266" s="3">
        <v>45483</v>
      </c>
      <c r="I1266" s="6">
        <v>7999</v>
      </c>
      <c r="J1266" s="1">
        <v>3</v>
      </c>
      <c r="K1266" s="4">
        <v>0.02</v>
      </c>
      <c r="L1266" s="6">
        <f t="shared" si="42"/>
        <v>159.97999999999999</v>
      </c>
      <c r="M1266" s="8">
        <f t="shared" si="43"/>
        <v>23837.02</v>
      </c>
      <c r="N1266" s="21">
        <f>(sales[[#This Row],[Price]]*sales[[#This Row],[Qty]])-(sales[[#This Row],[Discount_Amt]]*sales[[#This Row],[Qty]])</f>
        <v>23517.06</v>
      </c>
    </row>
    <row r="1267" spans="2:14" x14ac:dyDescent="0.35">
      <c r="B1267" s="7">
        <v>2025265</v>
      </c>
      <c r="C1267" s="1" t="s">
        <v>10</v>
      </c>
      <c r="D1267" s="1" t="s">
        <v>25</v>
      </c>
      <c r="E1267" s="1" t="s">
        <v>47</v>
      </c>
      <c r="F1267" s="1" t="s">
        <v>518</v>
      </c>
      <c r="G1267" s="3">
        <v>45482</v>
      </c>
      <c r="H1267" s="3">
        <v>45490</v>
      </c>
      <c r="I1267" s="6">
        <v>850</v>
      </c>
      <c r="J1267" s="1">
        <v>2</v>
      </c>
      <c r="K1267" s="4">
        <v>0.02</v>
      </c>
      <c r="L1267" s="6">
        <f t="shared" si="42"/>
        <v>17</v>
      </c>
      <c r="M1267" s="8">
        <f t="shared" si="43"/>
        <v>1683</v>
      </c>
      <c r="N1267" s="21">
        <f>(sales[[#This Row],[Price]]*sales[[#This Row],[Qty]])-(sales[[#This Row],[Discount_Amt]]*sales[[#This Row],[Qty]])</f>
        <v>1666</v>
      </c>
    </row>
    <row r="1268" spans="2:14" hidden="1" x14ac:dyDescent="0.35">
      <c r="B1268" s="7">
        <v>2025266</v>
      </c>
      <c r="C1268" s="1" t="s">
        <v>8</v>
      </c>
      <c r="D1268" s="1" t="s">
        <v>26</v>
      </c>
      <c r="E1268" s="1" t="s">
        <v>48</v>
      </c>
      <c r="F1268" s="1" t="s">
        <v>518</v>
      </c>
      <c r="G1268" s="3">
        <v>45482</v>
      </c>
      <c r="H1268" s="3">
        <v>45484</v>
      </c>
      <c r="I1268" s="6">
        <v>65000</v>
      </c>
      <c r="J1268" s="1">
        <v>1</v>
      </c>
      <c r="K1268" s="4">
        <v>0.02</v>
      </c>
      <c r="L1268" s="6">
        <f t="shared" si="42"/>
        <v>1300</v>
      </c>
      <c r="M1268" s="8">
        <f t="shared" si="43"/>
        <v>63700</v>
      </c>
      <c r="N1268" s="21">
        <f>(sales[[#This Row],[Price]]*sales[[#This Row],[Qty]])-(sales[[#This Row],[Discount_Amt]]*sales[[#This Row],[Qty]])</f>
        <v>63700</v>
      </c>
    </row>
    <row r="1269" spans="2:14" hidden="1" x14ac:dyDescent="0.35">
      <c r="B1269" s="7">
        <v>2025267</v>
      </c>
      <c r="C1269" s="1" t="s">
        <v>9</v>
      </c>
      <c r="D1269" s="1" t="s">
        <v>27</v>
      </c>
      <c r="E1269" s="1" t="s">
        <v>49</v>
      </c>
      <c r="F1269" s="1" t="s">
        <v>519</v>
      </c>
      <c r="G1269" s="3">
        <v>45482</v>
      </c>
      <c r="H1269" s="3">
        <v>45485</v>
      </c>
      <c r="I1269" s="6">
        <v>450</v>
      </c>
      <c r="J1269" s="1">
        <v>2</v>
      </c>
      <c r="K1269" s="4">
        <v>0.02</v>
      </c>
      <c r="L1269" s="6">
        <f t="shared" si="42"/>
        <v>9</v>
      </c>
      <c r="M1269" s="8">
        <f t="shared" si="43"/>
        <v>891</v>
      </c>
      <c r="N1269" s="21">
        <f>(sales[[#This Row],[Price]]*sales[[#This Row],[Qty]])-(sales[[#This Row],[Discount_Amt]]*sales[[#This Row],[Qty]])</f>
        <v>882</v>
      </c>
    </row>
    <row r="1270" spans="2:14" x14ac:dyDescent="0.35">
      <c r="B1270" s="7">
        <v>2025268</v>
      </c>
      <c r="C1270" s="1" t="s">
        <v>11</v>
      </c>
      <c r="D1270" s="1" t="s">
        <v>28</v>
      </c>
      <c r="E1270" s="1" t="s">
        <v>50</v>
      </c>
      <c r="F1270" s="1" t="s">
        <v>521</v>
      </c>
      <c r="G1270" s="3">
        <v>45482</v>
      </c>
      <c r="H1270" s="3">
        <v>45487</v>
      </c>
      <c r="I1270" s="6">
        <v>1299</v>
      </c>
      <c r="J1270" s="1">
        <v>1</v>
      </c>
      <c r="K1270" s="4">
        <v>0.02</v>
      </c>
      <c r="L1270" s="6">
        <f t="shared" si="42"/>
        <v>25.98</v>
      </c>
      <c r="M1270" s="8">
        <f t="shared" si="43"/>
        <v>1273.02</v>
      </c>
      <c r="N1270" s="21">
        <f>(sales[[#This Row],[Price]]*sales[[#This Row],[Qty]])-(sales[[#This Row],[Discount_Amt]]*sales[[#This Row],[Qty]])</f>
        <v>1273.02</v>
      </c>
    </row>
    <row r="1271" spans="2:14" x14ac:dyDescent="0.35">
      <c r="B1271" s="7">
        <v>2025269</v>
      </c>
      <c r="C1271" s="1" t="s">
        <v>12</v>
      </c>
      <c r="D1271" s="1" t="s">
        <v>29</v>
      </c>
      <c r="E1271" s="1" t="s">
        <v>51</v>
      </c>
      <c r="F1271" s="1" t="s">
        <v>520</v>
      </c>
      <c r="G1271" s="3">
        <v>45482</v>
      </c>
      <c r="H1271" s="3">
        <v>45483</v>
      </c>
      <c r="I1271" s="6">
        <v>1700</v>
      </c>
      <c r="J1271" s="1">
        <v>2</v>
      </c>
      <c r="K1271" s="4">
        <v>0.02</v>
      </c>
      <c r="L1271" s="6">
        <f t="shared" si="42"/>
        <v>34</v>
      </c>
      <c r="M1271" s="8">
        <f t="shared" si="43"/>
        <v>3366</v>
      </c>
      <c r="N1271" s="21">
        <f>(sales[[#This Row],[Price]]*sales[[#This Row],[Qty]])-(sales[[#This Row],[Discount_Amt]]*sales[[#This Row],[Qty]])</f>
        <v>3332</v>
      </c>
    </row>
    <row r="1272" spans="2:14" hidden="1" x14ac:dyDescent="0.35">
      <c r="B1272" s="7">
        <v>2025270</v>
      </c>
      <c r="C1272" s="1" t="s">
        <v>13</v>
      </c>
      <c r="D1272" s="1" t="s">
        <v>25</v>
      </c>
      <c r="E1272" s="1" t="s">
        <v>506</v>
      </c>
      <c r="F1272" s="1" t="s">
        <v>518</v>
      </c>
      <c r="G1272" s="3">
        <v>45482</v>
      </c>
      <c r="H1272" s="3">
        <v>45490</v>
      </c>
      <c r="I1272" s="6">
        <v>55000</v>
      </c>
      <c r="J1272" s="1">
        <v>3</v>
      </c>
      <c r="K1272" s="4">
        <v>0.02</v>
      </c>
      <c r="L1272" s="6">
        <f t="shared" si="42"/>
        <v>1100</v>
      </c>
      <c r="M1272" s="8">
        <f t="shared" si="43"/>
        <v>163900</v>
      </c>
      <c r="N1272" s="21">
        <f>(sales[[#This Row],[Price]]*sales[[#This Row],[Qty]])-(sales[[#This Row],[Discount_Amt]]*sales[[#This Row],[Qty]])</f>
        <v>161700</v>
      </c>
    </row>
    <row r="1273" spans="2:14" hidden="1" x14ac:dyDescent="0.35">
      <c r="B1273" s="7">
        <v>2025271</v>
      </c>
      <c r="C1273" s="1" t="s">
        <v>14</v>
      </c>
      <c r="D1273" s="1" t="s">
        <v>26</v>
      </c>
      <c r="E1273" s="1" t="s">
        <v>507</v>
      </c>
      <c r="F1273" s="1" t="s">
        <v>519</v>
      </c>
      <c r="G1273" s="3">
        <v>45482</v>
      </c>
      <c r="H1273" s="3">
        <v>45484</v>
      </c>
      <c r="I1273" s="6">
        <v>57999</v>
      </c>
      <c r="J1273" s="1">
        <v>2</v>
      </c>
      <c r="K1273" s="4">
        <v>7.0000000000000007E-2</v>
      </c>
      <c r="L1273" s="6">
        <f t="shared" si="42"/>
        <v>4059.9300000000003</v>
      </c>
      <c r="M1273" s="8">
        <f t="shared" si="43"/>
        <v>111938.07</v>
      </c>
      <c r="N1273" s="21">
        <f>(sales[[#This Row],[Price]]*sales[[#This Row],[Qty]])-(sales[[#This Row],[Discount_Amt]]*sales[[#This Row],[Qty]])</f>
        <v>107878.14</v>
      </c>
    </row>
    <row r="1274" spans="2:14" hidden="1" x14ac:dyDescent="0.35">
      <c r="B1274" s="7">
        <v>2025272</v>
      </c>
      <c r="C1274" s="1" t="s">
        <v>15</v>
      </c>
      <c r="D1274" s="1" t="s">
        <v>27</v>
      </c>
      <c r="E1274" s="1" t="s">
        <v>508</v>
      </c>
      <c r="F1274" s="1" t="s">
        <v>520</v>
      </c>
      <c r="G1274" s="3">
        <v>45482</v>
      </c>
      <c r="H1274" s="3">
        <v>45485</v>
      </c>
      <c r="I1274" s="6">
        <v>1399</v>
      </c>
      <c r="J1274" s="1">
        <v>7</v>
      </c>
      <c r="K1274" s="4">
        <v>0.03</v>
      </c>
      <c r="L1274" s="6">
        <f t="shared" si="42"/>
        <v>41.97</v>
      </c>
      <c r="M1274" s="8">
        <f t="shared" si="43"/>
        <v>9751.0300000000007</v>
      </c>
      <c r="N1274" s="21">
        <f>(sales[[#This Row],[Price]]*sales[[#This Row],[Qty]])-(sales[[#This Row],[Discount_Amt]]*sales[[#This Row],[Qty]])</f>
        <v>9499.2099999999991</v>
      </c>
    </row>
    <row r="1275" spans="2:14" hidden="1" x14ac:dyDescent="0.35">
      <c r="B1275" s="7">
        <v>2025273</v>
      </c>
      <c r="C1275" s="1" t="s">
        <v>16</v>
      </c>
      <c r="D1275" s="1" t="s">
        <v>28</v>
      </c>
      <c r="E1275" s="1" t="s">
        <v>31</v>
      </c>
      <c r="F1275" s="1" t="s">
        <v>521</v>
      </c>
      <c r="G1275" s="3">
        <v>45482</v>
      </c>
      <c r="H1275" s="3">
        <v>45487</v>
      </c>
      <c r="I1275" s="6">
        <v>999</v>
      </c>
      <c r="J1275" s="1">
        <v>2</v>
      </c>
      <c r="K1275" s="4">
        <v>0.08</v>
      </c>
      <c r="L1275" s="6">
        <f t="shared" si="42"/>
        <v>79.92</v>
      </c>
      <c r="M1275" s="8">
        <f t="shared" si="43"/>
        <v>1918.08</v>
      </c>
      <c r="N1275" s="21">
        <f>(sales[[#This Row],[Price]]*sales[[#This Row],[Qty]])-(sales[[#This Row],[Discount_Amt]]*sales[[#This Row],[Qty]])</f>
        <v>1838.16</v>
      </c>
    </row>
    <row r="1276" spans="2:14" x14ac:dyDescent="0.35">
      <c r="B1276" s="7">
        <v>2025274</v>
      </c>
      <c r="C1276" s="1" t="s">
        <v>17</v>
      </c>
      <c r="D1276" s="1" t="s">
        <v>29</v>
      </c>
      <c r="E1276" s="1" t="s">
        <v>32</v>
      </c>
      <c r="F1276" s="1" t="s">
        <v>518</v>
      </c>
      <c r="G1276" s="3">
        <v>45482</v>
      </c>
      <c r="H1276" s="3">
        <v>45483</v>
      </c>
      <c r="I1276" s="6">
        <v>2099</v>
      </c>
      <c r="J1276" s="1">
        <v>1</v>
      </c>
      <c r="K1276" s="4">
        <v>0.05</v>
      </c>
      <c r="L1276" s="6">
        <f t="shared" si="42"/>
        <v>104.95</v>
      </c>
      <c r="M1276" s="8">
        <f t="shared" si="43"/>
        <v>1994.05</v>
      </c>
      <c r="N1276" s="21">
        <f>(sales[[#This Row],[Price]]*sales[[#This Row],[Qty]])-(sales[[#This Row],[Discount_Amt]]*sales[[#This Row],[Qty]])</f>
        <v>1994.05</v>
      </c>
    </row>
    <row r="1277" spans="2:14" hidden="1" x14ac:dyDescent="0.35">
      <c r="B1277" s="7">
        <v>2025275</v>
      </c>
      <c r="C1277" s="1" t="s">
        <v>18</v>
      </c>
      <c r="D1277" s="1" t="s">
        <v>25</v>
      </c>
      <c r="E1277" s="1" t="s">
        <v>38</v>
      </c>
      <c r="F1277" s="1" t="s">
        <v>518</v>
      </c>
      <c r="G1277" s="3">
        <v>45482</v>
      </c>
      <c r="H1277" s="3">
        <v>45490</v>
      </c>
      <c r="I1277" s="6">
        <v>11000</v>
      </c>
      <c r="J1277" s="1">
        <v>1</v>
      </c>
      <c r="K1277" s="4">
        <v>0.05</v>
      </c>
      <c r="L1277" s="6">
        <f t="shared" si="42"/>
        <v>550</v>
      </c>
      <c r="M1277" s="8">
        <f t="shared" si="43"/>
        <v>10450</v>
      </c>
      <c r="N1277" s="21">
        <f>(sales[[#This Row],[Price]]*sales[[#This Row],[Qty]])-(sales[[#This Row],[Discount_Amt]]*sales[[#This Row],[Qty]])</f>
        <v>10450</v>
      </c>
    </row>
    <row r="1278" spans="2:14" hidden="1" x14ac:dyDescent="0.35">
      <c r="B1278" s="7">
        <v>2025276</v>
      </c>
      <c r="C1278" s="1" t="s">
        <v>19</v>
      </c>
      <c r="D1278" s="1" t="s">
        <v>109</v>
      </c>
      <c r="E1278" s="1" t="s">
        <v>33</v>
      </c>
      <c r="F1278" s="1" t="s">
        <v>519</v>
      </c>
      <c r="G1278" s="3">
        <v>45482</v>
      </c>
      <c r="H1278" s="3">
        <v>45484</v>
      </c>
      <c r="I1278" s="6">
        <v>800</v>
      </c>
      <c r="J1278" s="1">
        <v>1</v>
      </c>
      <c r="K1278" s="4">
        <v>0.05</v>
      </c>
      <c r="L1278" s="6">
        <f t="shared" si="42"/>
        <v>40</v>
      </c>
      <c r="M1278" s="8">
        <f t="shared" si="43"/>
        <v>760</v>
      </c>
      <c r="N1278" s="21">
        <f>(sales[[#This Row],[Price]]*sales[[#This Row],[Qty]])-(sales[[#This Row],[Discount_Amt]]*sales[[#This Row],[Qty]])</f>
        <v>760</v>
      </c>
    </row>
    <row r="1279" spans="2:14" hidden="1" x14ac:dyDescent="0.35">
      <c r="B1279" s="7">
        <v>2025277</v>
      </c>
      <c r="C1279" s="1" t="s">
        <v>20</v>
      </c>
      <c r="D1279" s="1" t="s">
        <v>25</v>
      </c>
      <c r="E1279" s="1" t="s">
        <v>34</v>
      </c>
      <c r="F1279" s="1" t="s">
        <v>521</v>
      </c>
      <c r="G1279" s="3">
        <v>45482</v>
      </c>
      <c r="H1279" s="3">
        <v>45485</v>
      </c>
      <c r="I1279" s="6">
        <v>5500</v>
      </c>
      <c r="J1279" s="1">
        <v>2</v>
      </c>
      <c r="K1279" s="4">
        <v>0.05</v>
      </c>
      <c r="L1279" s="6">
        <f t="shared" si="42"/>
        <v>275</v>
      </c>
      <c r="M1279" s="8">
        <f t="shared" si="43"/>
        <v>10725</v>
      </c>
      <c r="N1279" s="21">
        <f>(sales[[#This Row],[Price]]*sales[[#This Row],[Qty]])-(sales[[#This Row],[Discount_Amt]]*sales[[#This Row],[Qty]])</f>
        <v>10450</v>
      </c>
    </row>
    <row r="1280" spans="2:14" hidden="1" x14ac:dyDescent="0.35">
      <c r="B1280" s="7">
        <v>2025278</v>
      </c>
      <c r="C1280" s="1" t="s">
        <v>21</v>
      </c>
      <c r="D1280" s="1" t="s">
        <v>26</v>
      </c>
      <c r="E1280" s="1" t="s">
        <v>35</v>
      </c>
      <c r="F1280" s="1" t="s">
        <v>520</v>
      </c>
      <c r="G1280" s="3">
        <v>45482</v>
      </c>
      <c r="H1280" s="3">
        <v>45487</v>
      </c>
      <c r="I1280" s="6">
        <v>1350</v>
      </c>
      <c r="J1280" s="1">
        <v>1</v>
      </c>
      <c r="K1280" s="4">
        <v>0.03</v>
      </c>
      <c r="L1280" s="6">
        <f t="shared" si="42"/>
        <v>40.5</v>
      </c>
      <c r="M1280" s="8">
        <f t="shared" si="43"/>
        <v>1309.5</v>
      </c>
      <c r="N1280" s="21">
        <f>(sales[[#This Row],[Price]]*sales[[#This Row],[Qty]])-(sales[[#This Row],[Discount_Amt]]*sales[[#This Row],[Qty]])</f>
        <v>1309.5</v>
      </c>
    </row>
    <row r="1281" spans="2:14" hidden="1" x14ac:dyDescent="0.35">
      <c r="B1281" s="7">
        <v>2025279</v>
      </c>
      <c r="C1281" s="1" t="s">
        <v>22</v>
      </c>
      <c r="D1281" s="1" t="s">
        <v>27</v>
      </c>
      <c r="E1281" s="1" t="s">
        <v>36</v>
      </c>
      <c r="F1281" s="1" t="s">
        <v>518</v>
      </c>
      <c r="G1281" s="3">
        <v>45482</v>
      </c>
      <c r="H1281" s="3">
        <v>45483</v>
      </c>
      <c r="I1281" s="6">
        <v>4500</v>
      </c>
      <c r="J1281" s="1">
        <v>2</v>
      </c>
      <c r="K1281" s="4">
        <v>0.1</v>
      </c>
      <c r="L1281" s="6">
        <f t="shared" si="42"/>
        <v>450</v>
      </c>
      <c r="M1281" s="8">
        <f t="shared" si="43"/>
        <v>8550</v>
      </c>
      <c r="N1281" s="21">
        <f>(sales[[#This Row],[Price]]*sales[[#This Row],[Qty]])-(sales[[#This Row],[Discount_Amt]]*sales[[#This Row],[Qty]])</f>
        <v>8100</v>
      </c>
    </row>
    <row r="1282" spans="2:14" hidden="1" x14ac:dyDescent="0.35">
      <c r="B1282" s="7">
        <v>2025280</v>
      </c>
      <c r="C1282" s="1" t="s">
        <v>23</v>
      </c>
      <c r="D1282" s="1" t="s">
        <v>28</v>
      </c>
      <c r="E1282" s="1" t="s">
        <v>37</v>
      </c>
      <c r="F1282" s="1" t="s">
        <v>519</v>
      </c>
      <c r="G1282" s="3">
        <v>45482</v>
      </c>
      <c r="H1282" s="3">
        <v>45490</v>
      </c>
      <c r="I1282" s="6">
        <v>2350</v>
      </c>
      <c r="J1282" s="1">
        <v>7</v>
      </c>
      <c r="K1282" s="4">
        <v>0.05</v>
      </c>
      <c r="L1282" s="6">
        <f t="shared" si="42"/>
        <v>117.5</v>
      </c>
      <c r="M1282" s="8">
        <f t="shared" si="43"/>
        <v>16332.5</v>
      </c>
      <c r="N1282" s="21">
        <f>(sales[[#This Row],[Price]]*sales[[#This Row],[Qty]])-(sales[[#This Row],[Discount_Amt]]*sales[[#This Row],[Qty]])</f>
        <v>15627.5</v>
      </c>
    </row>
    <row r="1283" spans="2:14" hidden="1" x14ac:dyDescent="0.35">
      <c r="B1283" s="7">
        <v>2025281</v>
      </c>
      <c r="C1283" s="1" t="s">
        <v>24</v>
      </c>
      <c r="D1283" s="1" t="s">
        <v>29</v>
      </c>
      <c r="E1283" s="1" t="s">
        <v>39</v>
      </c>
      <c r="F1283" s="1" t="s">
        <v>520</v>
      </c>
      <c r="G1283" s="3">
        <v>45482</v>
      </c>
      <c r="H1283" s="3">
        <v>45484</v>
      </c>
      <c r="I1283" s="6">
        <v>90</v>
      </c>
      <c r="J1283" s="1">
        <v>2</v>
      </c>
      <c r="K1283" s="4">
        <v>0.05</v>
      </c>
      <c r="L1283" s="6">
        <f t="shared" si="42"/>
        <v>4.5</v>
      </c>
      <c r="M1283" s="8">
        <f t="shared" si="43"/>
        <v>175.5</v>
      </c>
      <c r="N1283" s="21">
        <f>(sales[[#This Row],[Price]]*sales[[#This Row],[Qty]])-(sales[[#This Row],[Discount_Amt]]*sales[[#This Row],[Qty]])</f>
        <v>171</v>
      </c>
    </row>
    <row r="1284" spans="2:14" hidden="1" x14ac:dyDescent="0.35">
      <c r="B1284" s="7">
        <v>2025282</v>
      </c>
      <c r="C1284" s="1" t="s">
        <v>4</v>
      </c>
      <c r="D1284" s="1" t="s">
        <v>25</v>
      </c>
      <c r="E1284" s="1" t="s">
        <v>40</v>
      </c>
      <c r="F1284" s="1" t="s">
        <v>521</v>
      </c>
      <c r="G1284" s="3">
        <v>45482</v>
      </c>
      <c r="H1284" s="3">
        <v>45485</v>
      </c>
      <c r="I1284" s="6">
        <v>280</v>
      </c>
      <c r="J1284" s="1">
        <v>2</v>
      </c>
      <c r="K1284" s="4">
        <v>0.02</v>
      </c>
      <c r="L1284" s="6">
        <f t="shared" si="42"/>
        <v>5.6000000000000005</v>
      </c>
      <c r="M1284" s="8">
        <f t="shared" si="43"/>
        <v>554.4</v>
      </c>
      <c r="N1284" s="21">
        <f>(sales[[#This Row],[Price]]*sales[[#This Row],[Qty]])-(sales[[#This Row],[Discount_Amt]]*sales[[#This Row],[Qty]])</f>
        <v>548.79999999999995</v>
      </c>
    </row>
    <row r="1285" spans="2:14" hidden="1" x14ac:dyDescent="0.35">
      <c r="B1285" s="7">
        <v>2025283</v>
      </c>
      <c r="C1285" s="1" t="s">
        <v>5</v>
      </c>
      <c r="D1285" s="1" t="s">
        <v>30</v>
      </c>
      <c r="E1285" s="1" t="s">
        <v>41</v>
      </c>
      <c r="F1285" s="1" t="s">
        <v>518</v>
      </c>
      <c r="G1285" s="3">
        <v>45482</v>
      </c>
      <c r="H1285" s="3">
        <v>45487</v>
      </c>
      <c r="I1285" s="6">
        <v>70</v>
      </c>
      <c r="J1285" s="1">
        <v>1</v>
      </c>
      <c r="K1285" s="4">
        <v>0.06</v>
      </c>
      <c r="L1285" s="6">
        <f t="shared" si="42"/>
        <v>4.2</v>
      </c>
      <c r="M1285" s="8">
        <f t="shared" si="43"/>
        <v>65.8</v>
      </c>
      <c r="N1285" s="21">
        <f>(sales[[#This Row],[Price]]*sales[[#This Row],[Qty]])-(sales[[#This Row],[Discount_Amt]]*sales[[#This Row],[Qty]])</f>
        <v>65.8</v>
      </c>
    </row>
    <row r="1286" spans="2:14" hidden="1" x14ac:dyDescent="0.35">
      <c r="B1286" s="7">
        <v>2025284</v>
      </c>
      <c r="C1286" s="1" t="s">
        <v>6</v>
      </c>
      <c r="D1286" s="1" t="s">
        <v>27</v>
      </c>
      <c r="E1286" s="1" t="s">
        <v>42</v>
      </c>
      <c r="F1286" s="1" t="s">
        <v>518</v>
      </c>
      <c r="G1286" s="3">
        <v>45482</v>
      </c>
      <c r="H1286" s="3">
        <v>45483</v>
      </c>
      <c r="I1286" s="6">
        <v>230</v>
      </c>
      <c r="J1286" s="1">
        <v>2</v>
      </c>
      <c r="K1286" s="4">
        <v>0.15</v>
      </c>
      <c r="L1286" s="6">
        <f t="shared" si="42"/>
        <v>34.5</v>
      </c>
      <c r="M1286" s="8">
        <f t="shared" si="43"/>
        <v>425.5</v>
      </c>
      <c r="N1286" s="21">
        <f>(sales[[#This Row],[Price]]*sales[[#This Row],[Qty]])-(sales[[#This Row],[Discount_Amt]]*sales[[#This Row],[Qty]])</f>
        <v>391</v>
      </c>
    </row>
    <row r="1287" spans="2:14" hidden="1" x14ac:dyDescent="0.35">
      <c r="B1287" s="7">
        <v>2025285</v>
      </c>
      <c r="C1287" s="1" t="s">
        <v>7</v>
      </c>
      <c r="D1287" s="1" t="s">
        <v>28</v>
      </c>
      <c r="E1287" s="1" t="s">
        <v>43</v>
      </c>
      <c r="F1287" s="1" t="s">
        <v>519</v>
      </c>
      <c r="G1287" s="3">
        <v>45482</v>
      </c>
      <c r="H1287" s="3">
        <v>45490</v>
      </c>
      <c r="I1287" s="6">
        <v>7999</v>
      </c>
      <c r="J1287" s="1">
        <v>4</v>
      </c>
      <c r="K1287" s="4">
        <v>0.02</v>
      </c>
      <c r="L1287" s="6">
        <f t="shared" si="42"/>
        <v>159.97999999999999</v>
      </c>
      <c r="M1287" s="8">
        <f t="shared" si="43"/>
        <v>31836.02</v>
      </c>
      <c r="N1287" s="21">
        <f>(sales[[#This Row],[Price]]*sales[[#This Row],[Qty]])-(sales[[#This Row],[Discount_Amt]]*sales[[#This Row],[Qty]])</f>
        <v>31356.080000000002</v>
      </c>
    </row>
    <row r="1288" spans="2:14" x14ac:dyDescent="0.35">
      <c r="B1288" s="7">
        <v>2025286</v>
      </c>
      <c r="C1288" s="1" t="s">
        <v>10</v>
      </c>
      <c r="D1288" s="1" t="s">
        <v>29</v>
      </c>
      <c r="E1288" s="1" t="s">
        <v>44</v>
      </c>
      <c r="F1288" s="1" t="s">
        <v>521</v>
      </c>
      <c r="G1288" s="3">
        <v>45482</v>
      </c>
      <c r="H1288" s="3">
        <v>45484</v>
      </c>
      <c r="I1288" s="6">
        <v>850</v>
      </c>
      <c r="J1288" s="1">
        <v>3</v>
      </c>
      <c r="K1288" s="4">
        <v>0.02</v>
      </c>
      <c r="L1288" s="6">
        <f t="shared" si="42"/>
        <v>17</v>
      </c>
      <c r="M1288" s="8">
        <f t="shared" si="43"/>
        <v>2533</v>
      </c>
      <c r="N1288" s="21">
        <f>(sales[[#This Row],[Price]]*sales[[#This Row],[Qty]])-(sales[[#This Row],[Discount_Amt]]*sales[[#This Row],[Qty]])</f>
        <v>2499</v>
      </c>
    </row>
    <row r="1289" spans="2:14" hidden="1" x14ac:dyDescent="0.35">
      <c r="B1289" s="7">
        <v>2025287</v>
      </c>
      <c r="C1289" s="1" t="s">
        <v>8</v>
      </c>
      <c r="D1289" s="1" t="s">
        <v>25</v>
      </c>
      <c r="E1289" s="1" t="s">
        <v>45</v>
      </c>
      <c r="F1289" s="1" t="s">
        <v>520</v>
      </c>
      <c r="G1289" s="3">
        <v>45482</v>
      </c>
      <c r="H1289" s="3">
        <v>45485</v>
      </c>
      <c r="I1289" s="6">
        <v>65000</v>
      </c>
      <c r="J1289" s="1">
        <v>2</v>
      </c>
      <c r="K1289" s="4">
        <v>0.02</v>
      </c>
      <c r="L1289" s="6">
        <f t="shared" si="42"/>
        <v>1300</v>
      </c>
      <c r="M1289" s="8">
        <f t="shared" si="43"/>
        <v>128700</v>
      </c>
      <c r="N1289" s="21">
        <f>(sales[[#This Row],[Price]]*sales[[#This Row],[Qty]])-(sales[[#This Row],[Discount_Amt]]*sales[[#This Row],[Qty]])</f>
        <v>127400</v>
      </c>
    </row>
    <row r="1290" spans="2:14" hidden="1" x14ac:dyDescent="0.35">
      <c r="B1290" s="7">
        <v>2025288</v>
      </c>
      <c r="C1290" s="1" t="s">
        <v>9</v>
      </c>
      <c r="D1290" s="1" t="s">
        <v>26</v>
      </c>
      <c r="E1290" s="1" t="s">
        <v>46</v>
      </c>
      <c r="F1290" s="1" t="s">
        <v>518</v>
      </c>
      <c r="G1290" s="3">
        <v>45482</v>
      </c>
      <c r="H1290" s="3">
        <v>45487</v>
      </c>
      <c r="I1290" s="6">
        <v>450</v>
      </c>
      <c r="J1290" s="1">
        <v>1</v>
      </c>
      <c r="K1290" s="4">
        <v>0.02</v>
      </c>
      <c r="L1290" s="6">
        <f t="shared" si="42"/>
        <v>9</v>
      </c>
      <c r="M1290" s="8">
        <f t="shared" si="43"/>
        <v>441</v>
      </c>
      <c r="N1290" s="21">
        <f>(sales[[#This Row],[Price]]*sales[[#This Row],[Qty]])-(sales[[#This Row],[Discount_Amt]]*sales[[#This Row],[Qty]])</f>
        <v>441</v>
      </c>
    </row>
    <row r="1291" spans="2:14" x14ac:dyDescent="0.35">
      <c r="B1291" s="7">
        <v>2025289</v>
      </c>
      <c r="C1291" s="1" t="s">
        <v>11</v>
      </c>
      <c r="D1291" s="1" t="s">
        <v>27</v>
      </c>
      <c r="E1291" s="1" t="s">
        <v>47</v>
      </c>
      <c r="F1291" s="1" t="s">
        <v>519</v>
      </c>
      <c r="G1291" s="3">
        <v>45482</v>
      </c>
      <c r="H1291" s="3">
        <v>45483</v>
      </c>
      <c r="I1291" s="6">
        <v>1299</v>
      </c>
      <c r="J1291" s="1">
        <v>1</v>
      </c>
      <c r="K1291" s="4">
        <v>0.02</v>
      </c>
      <c r="L1291" s="6">
        <f t="shared" si="42"/>
        <v>25.98</v>
      </c>
      <c r="M1291" s="8">
        <f t="shared" si="43"/>
        <v>1273.02</v>
      </c>
      <c r="N1291" s="21">
        <f>(sales[[#This Row],[Price]]*sales[[#This Row],[Qty]])-(sales[[#This Row],[Discount_Amt]]*sales[[#This Row],[Qty]])</f>
        <v>1273.02</v>
      </c>
    </row>
    <row r="1292" spans="2:14" x14ac:dyDescent="0.35">
      <c r="B1292" s="7">
        <v>2025290</v>
      </c>
      <c r="C1292" s="1" t="s">
        <v>12</v>
      </c>
      <c r="D1292" s="1" t="s">
        <v>28</v>
      </c>
      <c r="E1292" s="1" t="s">
        <v>48</v>
      </c>
      <c r="F1292" s="1" t="s">
        <v>520</v>
      </c>
      <c r="G1292" s="3">
        <v>45482</v>
      </c>
      <c r="H1292" s="3">
        <v>45490</v>
      </c>
      <c r="I1292" s="6">
        <v>1700</v>
      </c>
      <c r="J1292" s="1">
        <v>2</v>
      </c>
      <c r="K1292" s="4">
        <v>0.02</v>
      </c>
      <c r="L1292" s="6">
        <f t="shared" si="42"/>
        <v>34</v>
      </c>
      <c r="M1292" s="8">
        <f t="shared" si="43"/>
        <v>3366</v>
      </c>
      <c r="N1292" s="21">
        <f>(sales[[#This Row],[Price]]*sales[[#This Row],[Qty]])-(sales[[#This Row],[Discount_Amt]]*sales[[#This Row],[Qty]])</f>
        <v>3332</v>
      </c>
    </row>
    <row r="1293" spans="2:14" hidden="1" x14ac:dyDescent="0.35">
      <c r="B1293" s="7">
        <v>2025291</v>
      </c>
      <c r="C1293" s="1" t="s">
        <v>13</v>
      </c>
      <c r="D1293" s="1" t="s">
        <v>29</v>
      </c>
      <c r="E1293" s="1" t="s">
        <v>49</v>
      </c>
      <c r="F1293" s="1" t="s">
        <v>521</v>
      </c>
      <c r="G1293" s="3">
        <v>45482</v>
      </c>
      <c r="H1293" s="3">
        <v>45484</v>
      </c>
      <c r="I1293" s="6">
        <v>55000</v>
      </c>
      <c r="J1293" s="1">
        <v>1</v>
      </c>
      <c r="K1293" s="4">
        <v>0.02</v>
      </c>
      <c r="L1293" s="6">
        <f t="shared" si="42"/>
        <v>1100</v>
      </c>
      <c r="M1293" s="8">
        <f t="shared" si="43"/>
        <v>53900</v>
      </c>
      <c r="N1293" s="21">
        <f>(sales[[#This Row],[Price]]*sales[[#This Row],[Qty]])-(sales[[#This Row],[Discount_Amt]]*sales[[#This Row],[Qty]])</f>
        <v>53900</v>
      </c>
    </row>
    <row r="1294" spans="2:14" hidden="1" x14ac:dyDescent="0.35">
      <c r="B1294" s="7">
        <v>2025292</v>
      </c>
      <c r="C1294" s="1" t="s">
        <v>14</v>
      </c>
      <c r="D1294" s="1" t="s">
        <v>25</v>
      </c>
      <c r="E1294" s="1" t="s">
        <v>50</v>
      </c>
      <c r="F1294" s="1" t="s">
        <v>518</v>
      </c>
      <c r="G1294" s="3">
        <v>45482</v>
      </c>
      <c r="H1294" s="3">
        <v>45485</v>
      </c>
      <c r="I1294" s="6">
        <v>57999</v>
      </c>
      <c r="J1294" s="1">
        <v>3</v>
      </c>
      <c r="K1294" s="4">
        <v>0.02</v>
      </c>
      <c r="L1294" s="6">
        <f t="shared" si="42"/>
        <v>1159.98</v>
      </c>
      <c r="M1294" s="8">
        <f t="shared" si="43"/>
        <v>172837.02</v>
      </c>
      <c r="N1294" s="21">
        <f>(sales[[#This Row],[Price]]*sales[[#This Row],[Qty]])-(sales[[#This Row],[Discount_Amt]]*sales[[#This Row],[Qty]])</f>
        <v>170517.06</v>
      </c>
    </row>
    <row r="1295" spans="2:14" hidden="1" x14ac:dyDescent="0.35">
      <c r="B1295" s="7">
        <v>2025293</v>
      </c>
      <c r="C1295" s="1" t="s">
        <v>15</v>
      </c>
      <c r="D1295" s="1" t="s">
        <v>26</v>
      </c>
      <c r="E1295" s="1" t="s">
        <v>51</v>
      </c>
      <c r="F1295" s="1" t="s">
        <v>518</v>
      </c>
      <c r="G1295" s="3">
        <v>45482</v>
      </c>
      <c r="H1295" s="3">
        <v>45487</v>
      </c>
      <c r="I1295" s="6">
        <v>1399</v>
      </c>
      <c r="J1295" s="1">
        <v>2</v>
      </c>
      <c r="K1295" s="4">
        <v>7.0000000000000007E-2</v>
      </c>
      <c r="L1295" s="6">
        <f t="shared" si="42"/>
        <v>97.93</v>
      </c>
      <c r="M1295" s="8">
        <f t="shared" si="43"/>
        <v>2700.07</v>
      </c>
      <c r="N1295" s="21">
        <f>(sales[[#This Row],[Price]]*sales[[#This Row],[Qty]])-(sales[[#This Row],[Discount_Amt]]*sales[[#This Row],[Qty]])</f>
        <v>2602.14</v>
      </c>
    </row>
    <row r="1296" spans="2:14" hidden="1" x14ac:dyDescent="0.35">
      <c r="B1296" s="7">
        <v>2025294</v>
      </c>
      <c r="C1296" s="1" t="s">
        <v>16</v>
      </c>
      <c r="D1296" s="1" t="s">
        <v>27</v>
      </c>
      <c r="E1296" s="1" t="s">
        <v>506</v>
      </c>
      <c r="F1296" s="1" t="s">
        <v>519</v>
      </c>
      <c r="G1296" s="3">
        <v>45482</v>
      </c>
      <c r="H1296" s="3">
        <v>45483</v>
      </c>
      <c r="I1296" s="6">
        <v>999</v>
      </c>
      <c r="J1296" s="1">
        <v>1</v>
      </c>
      <c r="K1296" s="4">
        <v>0.03</v>
      </c>
      <c r="L1296" s="6">
        <f t="shared" si="42"/>
        <v>29.97</v>
      </c>
      <c r="M1296" s="8">
        <f t="shared" si="43"/>
        <v>969.03</v>
      </c>
      <c r="N1296" s="21">
        <f>(sales[[#This Row],[Price]]*sales[[#This Row],[Qty]])-(sales[[#This Row],[Discount_Amt]]*sales[[#This Row],[Qty]])</f>
        <v>969.03</v>
      </c>
    </row>
    <row r="1297" spans="2:14" x14ac:dyDescent="0.35">
      <c r="B1297" s="7">
        <v>2025295</v>
      </c>
      <c r="C1297" s="1" t="s">
        <v>17</v>
      </c>
      <c r="D1297" s="1" t="s">
        <v>28</v>
      </c>
      <c r="E1297" s="1" t="s">
        <v>507</v>
      </c>
      <c r="F1297" s="1" t="s">
        <v>521</v>
      </c>
      <c r="G1297" s="3">
        <v>45482</v>
      </c>
      <c r="H1297" s="3">
        <v>45490</v>
      </c>
      <c r="I1297" s="6">
        <v>2099</v>
      </c>
      <c r="J1297" s="1">
        <v>2</v>
      </c>
      <c r="K1297" s="4">
        <v>0.08</v>
      </c>
      <c r="L1297" s="6">
        <f t="shared" si="42"/>
        <v>167.92000000000002</v>
      </c>
      <c r="M1297" s="8">
        <f t="shared" si="43"/>
        <v>4030.08</v>
      </c>
      <c r="N1297" s="21">
        <f>(sales[[#This Row],[Price]]*sales[[#This Row],[Qty]])-(sales[[#This Row],[Discount_Amt]]*sales[[#This Row],[Qty]])</f>
        <v>3862.16</v>
      </c>
    </row>
    <row r="1298" spans="2:14" hidden="1" x14ac:dyDescent="0.35">
      <c r="B1298" s="7">
        <v>2025296</v>
      </c>
      <c r="C1298" s="1" t="s">
        <v>18</v>
      </c>
      <c r="D1298" s="1" t="s">
        <v>29</v>
      </c>
      <c r="E1298" s="1" t="s">
        <v>508</v>
      </c>
      <c r="F1298" s="1" t="s">
        <v>520</v>
      </c>
      <c r="G1298" s="3">
        <v>45482</v>
      </c>
      <c r="H1298" s="3">
        <v>45484</v>
      </c>
      <c r="I1298" s="6">
        <v>11000</v>
      </c>
      <c r="J1298" s="1">
        <v>1</v>
      </c>
      <c r="K1298" s="4">
        <v>0.05</v>
      </c>
      <c r="L1298" s="6">
        <f t="shared" si="42"/>
        <v>550</v>
      </c>
      <c r="M1298" s="8">
        <f t="shared" si="43"/>
        <v>10450</v>
      </c>
      <c r="N1298" s="21">
        <f>(sales[[#This Row],[Price]]*sales[[#This Row],[Qty]])-(sales[[#This Row],[Discount_Amt]]*sales[[#This Row],[Qty]])</f>
        <v>10450</v>
      </c>
    </row>
    <row r="1299" spans="2:14" hidden="1" x14ac:dyDescent="0.35">
      <c r="B1299" s="7">
        <v>2025297</v>
      </c>
      <c r="C1299" s="1" t="s">
        <v>19</v>
      </c>
      <c r="D1299" s="1" t="s">
        <v>25</v>
      </c>
      <c r="E1299" s="1" t="s">
        <v>31</v>
      </c>
      <c r="F1299" s="1" t="s">
        <v>518</v>
      </c>
      <c r="G1299" s="3">
        <v>45482</v>
      </c>
      <c r="H1299" s="3">
        <v>45485</v>
      </c>
      <c r="I1299" s="6">
        <v>800</v>
      </c>
      <c r="J1299" s="1">
        <v>2</v>
      </c>
      <c r="K1299" s="4">
        <v>0.05</v>
      </c>
      <c r="L1299" s="6">
        <f t="shared" si="42"/>
        <v>40</v>
      </c>
      <c r="M1299" s="8">
        <f t="shared" si="43"/>
        <v>1560</v>
      </c>
      <c r="N1299" s="21">
        <f>(sales[[#This Row],[Price]]*sales[[#This Row],[Qty]])-(sales[[#This Row],[Discount_Amt]]*sales[[#This Row],[Qty]])</f>
        <v>1520</v>
      </c>
    </row>
    <row r="1300" spans="2:14" hidden="1" x14ac:dyDescent="0.35">
      <c r="B1300" s="7">
        <v>2025298</v>
      </c>
      <c r="C1300" s="1" t="s">
        <v>20</v>
      </c>
      <c r="D1300" s="1" t="s">
        <v>110</v>
      </c>
      <c r="E1300" s="1" t="s">
        <v>32</v>
      </c>
      <c r="F1300" s="1" t="s">
        <v>519</v>
      </c>
      <c r="G1300" s="3">
        <v>45482</v>
      </c>
      <c r="H1300" s="3">
        <v>45487</v>
      </c>
      <c r="I1300" s="6">
        <v>5500</v>
      </c>
      <c r="J1300" s="1">
        <v>3</v>
      </c>
      <c r="K1300" s="4">
        <v>0.05</v>
      </c>
      <c r="L1300" s="6">
        <f t="shared" si="42"/>
        <v>275</v>
      </c>
      <c r="M1300" s="8">
        <f t="shared" si="43"/>
        <v>16225</v>
      </c>
      <c r="N1300" s="21">
        <f>(sales[[#This Row],[Price]]*sales[[#This Row],[Qty]])-(sales[[#This Row],[Discount_Amt]]*sales[[#This Row],[Qty]])</f>
        <v>15675</v>
      </c>
    </row>
    <row r="1301" spans="2:14" hidden="1" x14ac:dyDescent="0.35">
      <c r="B1301" s="7">
        <v>2025299</v>
      </c>
      <c r="C1301" s="1" t="s">
        <v>21</v>
      </c>
      <c r="D1301" s="1" t="s">
        <v>25</v>
      </c>
      <c r="E1301" s="1" t="s">
        <v>38</v>
      </c>
      <c r="F1301" s="1" t="s">
        <v>520</v>
      </c>
      <c r="G1301" s="3">
        <v>45482</v>
      </c>
      <c r="H1301" s="3">
        <v>45483</v>
      </c>
      <c r="I1301" s="6">
        <v>1350</v>
      </c>
      <c r="J1301" s="1">
        <v>2</v>
      </c>
      <c r="K1301" s="4">
        <v>0.05</v>
      </c>
      <c r="L1301" s="6">
        <f t="shared" si="42"/>
        <v>67.5</v>
      </c>
      <c r="M1301" s="8">
        <f t="shared" si="43"/>
        <v>2632.5</v>
      </c>
      <c r="N1301" s="21">
        <f>(sales[[#This Row],[Price]]*sales[[#This Row],[Qty]])-(sales[[#This Row],[Discount_Amt]]*sales[[#This Row],[Qty]])</f>
        <v>2565</v>
      </c>
    </row>
    <row r="1302" spans="2:14" hidden="1" x14ac:dyDescent="0.35">
      <c r="B1302" s="7">
        <v>2025300</v>
      </c>
      <c r="C1302" s="1" t="s">
        <v>22</v>
      </c>
      <c r="D1302" s="1" t="s">
        <v>26</v>
      </c>
      <c r="E1302" s="1" t="s">
        <v>33</v>
      </c>
      <c r="F1302" s="1" t="s">
        <v>521</v>
      </c>
      <c r="G1302" s="3">
        <v>45482</v>
      </c>
      <c r="H1302" s="3">
        <v>45490</v>
      </c>
      <c r="I1302" s="6">
        <v>4500</v>
      </c>
      <c r="J1302" s="1">
        <v>7</v>
      </c>
      <c r="K1302" s="4">
        <v>0.03</v>
      </c>
      <c r="L1302" s="6">
        <f t="shared" si="42"/>
        <v>135</v>
      </c>
      <c r="M1302" s="8">
        <f t="shared" si="43"/>
        <v>31365</v>
      </c>
      <c r="N1302" s="21">
        <f>(sales[[#This Row],[Price]]*sales[[#This Row],[Qty]])-(sales[[#This Row],[Discount_Amt]]*sales[[#This Row],[Qty]])</f>
        <v>30555</v>
      </c>
    </row>
    <row r="1303" spans="2:14" hidden="1" x14ac:dyDescent="0.35">
      <c r="B1303" s="7">
        <v>2025301</v>
      </c>
      <c r="C1303" s="1" t="s">
        <v>23</v>
      </c>
      <c r="D1303" s="1" t="s">
        <v>27</v>
      </c>
      <c r="E1303" s="1" t="s">
        <v>34</v>
      </c>
      <c r="F1303" s="1" t="s">
        <v>518</v>
      </c>
      <c r="G1303" s="3">
        <v>45482</v>
      </c>
      <c r="H1303" s="3">
        <v>45484</v>
      </c>
      <c r="I1303" s="6">
        <v>2350</v>
      </c>
      <c r="J1303" s="1">
        <v>2</v>
      </c>
      <c r="K1303" s="4">
        <v>0.1</v>
      </c>
      <c r="L1303" s="6">
        <f t="shared" si="42"/>
        <v>235</v>
      </c>
      <c r="M1303" s="8">
        <f t="shared" si="43"/>
        <v>4465</v>
      </c>
      <c r="N1303" s="21">
        <f>(sales[[#This Row],[Price]]*sales[[#This Row],[Qty]])-(sales[[#This Row],[Discount_Amt]]*sales[[#This Row],[Qty]])</f>
        <v>4230</v>
      </c>
    </row>
    <row r="1304" spans="2:14" hidden="1" x14ac:dyDescent="0.35">
      <c r="B1304" s="7">
        <v>2025302</v>
      </c>
      <c r="C1304" s="1" t="s">
        <v>24</v>
      </c>
      <c r="D1304" s="1" t="s">
        <v>28</v>
      </c>
      <c r="E1304" s="1" t="s">
        <v>35</v>
      </c>
      <c r="F1304" s="1" t="s">
        <v>518</v>
      </c>
      <c r="G1304" s="3">
        <v>45482</v>
      </c>
      <c r="H1304" s="3">
        <v>45485</v>
      </c>
      <c r="I1304" s="6">
        <v>90</v>
      </c>
      <c r="J1304" s="1">
        <v>1</v>
      </c>
      <c r="K1304" s="4">
        <v>0.05</v>
      </c>
      <c r="L1304" s="6">
        <f t="shared" si="42"/>
        <v>4.5</v>
      </c>
      <c r="M1304" s="8">
        <f t="shared" si="43"/>
        <v>85.5</v>
      </c>
      <c r="N1304" s="21">
        <f>(sales[[#This Row],[Price]]*sales[[#This Row],[Qty]])-(sales[[#This Row],[Discount_Amt]]*sales[[#This Row],[Qty]])</f>
        <v>85.5</v>
      </c>
    </row>
    <row r="1305" spans="2:14" hidden="1" x14ac:dyDescent="0.35">
      <c r="B1305" s="7">
        <v>2025303</v>
      </c>
      <c r="C1305" s="1" t="s">
        <v>4</v>
      </c>
      <c r="D1305" s="1" t="s">
        <v>29</v>
      </c>
      <c r="E1305" s="1" t="s">
        <v>36</v>
      </c>
      <c r="F1305" s="1" t="s">
        <v>519</v>
      </c>
      <c r="G1305" s="3">
        <v>45482</v>
      </c>
      <c r="H1305" s="3">
        <v>45487</v>
      </c>
      <c r="I1305" s="6">
        <v>280</v>
      </c>
      <c r="J1305" s="1">
        <v>1</v>
      </c>
      <c r="K1305" s="4">
        <v>0.05</v>
      </c>
      <c r="L1305" s="6">
        <f t="shared" si="42"/>
        <v>14</v>
      </c>
      <c r="M1305" s="8">
        <f t="shared" si="43"/>
        <v>266</v>
      </c>
      <c r="N1305" s="21">
        <f>(sales[[#This Row],[Price]]*sales[[#This Row],[Qty]])-(sales[[#This Row],[Discount_Amt]]*sales[[#This Row],[Qty]])</f>
        <v>266</v>
      </c>
    </row>
    <row r="1306" spans="2:14" hidden="1" x14ac:dyDescent="0.35">
      <c r="B1306" s="7">
        <v>2025304</v>
      </c>
      <c r="C1306" s="1" t="s">
        <v>5</v>
      </c>
      <c r="D1306" s="1" t="s">
        <v>25</v>
      </c>
      <c r="E1306" s="1" t="s">
        <v>37</v>
      </c>
      <c r="F1306" s="1" t="s">
        <v>521</v>
      </c>
      <c r="G1306" s="3">
        <v>45482</v>
      </c>
      <c r="H1306" s="3">
        <v>45483</v>
      </c>
      <c r="I1306" s="6">
        <v>70</v>
      </c>
      <c r="J1306" s="1">
        <v>1</v>
      </c>
      <c r="K1306" s="4">
        <v>0.02</v>
      </c>
      <c r="L1306" s="6">
        <f t="shared" si="42"/>
        <v>1.4000000000000001</v>
      </c>
      <c r="M1306" s="8">
        <f t="shared" si="43"/>
        <v>68.599999999999994</v>
      </c>
      <c r="N1306" s="21">
        <f>(sales[[#This Row],[Price]]*sales[[#This Row],[Qty]])-(sales[[#This Row],[Discount_Amt]]*sales[[#This Row],[Qty]])</f>
        <v>68.599999999999994</v>
      </c>
    </row>
    <row r="1307" spans="2:14" hidden="1" x14ac:dyDescent="0.35">
      <c r="B1307" s="7">
        <v>2025305</v>
      </c>
      <c r="C1307" s="1" t="s">
        <v>6</v>
      </c>
      <c r="D1307" s="1" t="s">
        <v>30</v>
      </c>
      <c r="E1307" s="1" t="s">
        <v>39</v>
      </c>
      <c r="F1307" s="1" t="s">
        <v>520</v>
      </c>
      <c r="G1307" s="3">
        <v>45482</v>
      </c>
      <c r="H1307" s="3">
        <v>45490</v>
      </c>
      <c r="I1307" s="6">
        <v>230</v>
      </c>
      <c r="J1307" s="1">
        <v>2</v>
      </c>
      <c r="K1307" s="4">
        <v>0.06</v>
      </c>
      <c r="L1307" s="6">
        <f t="shared" si="42"/>
        <v>13.799999999999999</v>
      </c>
      <c r="M1307" s="8">
        <f t="shared" si="43"/>
        <v>446.2</v>
      </c>
      <c r="N1307" s="21">
        <f>(sales[[#This Row],[Price]]*sales[[#This Row],[Qty]])-(sales[[#This Row],[Discount_Amt]]*sales[[#This Row],[Qty]])</f>
        <v>432.4</v>
      </c>
    </row>
    <row r="1308" spans="2:14" hidden="1" x14ac:dyDescent="0.35">
      <c r="B1308" s="7">
        <v>2025306</v>
      </c>
      <c r="C1308" s="1" t="s">
        <v>7</v>
      </c>
      <c r="D1308" s="1" t="s">
        <v>27</v>
      </c>
      <c r="E1308" s="1" t="s">
        <v>40</v>
      </c>
      <c r="F1308" s="1" t="s">
        <v>518</v>
      </c>
      <c r="G1308" s="3">
        <v>45482</v>
      </c>
      <c r="H1308" s="3">
        <v>45484</v>
      </c>
      <c r="I1308" s="6">
        <v>7999</v>
      </c>
      <c r="J1308" s="1">
        <v>1</v>
      </c>
      <c r="K1308" s="4">
        <v>0.15</v>
      </c>
      <c r="L1308" s="6">
        <f t="shared" si="42"/>
        <v>1199.8499999999999</v>
      </c>
      <c r="M1308" s="8">
        <f t="shared" si="43"/>
        <v>6799.15</v>
      </c>
      <c r="N1308" s="21">
        <f>(sales[[#This Row],[Price]]*sales[[#This Row],[Qty]])-(sales[[#This Row],[Discount_Amt]]*sales[[#This Row],[Qty]])</f>
        <v>6799.15</v>
      </c>
    </row>
    <row r="1309" spans="2:14" x14ac:dyDescent="0.35">
      <c r="B1309" s="7">
        <v>2025307</v>
      </c>
      <c r="C1309" s="1" t="s">
        <v>10</v>
      </c>
      <c r="D1309" s="1" t="s">
        <v>28</v>
      </c>
      <c r="E1309" s="1" t="s">
        <v>41</v>
      </c>
      <c r="F1309" s="1" t="s">
        <v>519</v>
      </c>
      <c r="G1309" s="3">
        <v>45482</v>
      </c>
      <c r="H1309" s="3">
        <v>45485</v>
      </c>
      <c r="I1309" s="6">
        <v>850</v>
      </c>
      <c r="J1309" s="1">
        <v>2</v>
      </c>
      <c r="K1309" s="4">
        <v>0.02</v>
      </c>
      <c r="L1309" s="6">
        <f t="shared" si="42"/>
        <v>17</v>
      </c>
      <c r="M1309" s="8">
        <f t="shared" si="43"/>
        <v>1683</v>
      </c>
      <c r="N1309" s="21">
        <f>(sales[[#This Row],[Price]]*sales[[#This Row],[Qty]])-(sales[[#This Row],[Discount_Amt]]*sales[[#This Row],[Qty]])</f>
        <v>1666</v>
      </c>
    </row>
    <row r="1310" spans="2:14" hidden="1" x14ac:dyDescent="0.35">
      <c r="B1310" s="7">
        <v>2025308</v>
      </c>
      <c r="C1310" s="1" t="s">
        <v>8</v>
      </c>
      <c r="D1310" s="1" t="s">
        <v>29</v>
      </c>
      <c r="E1310" s="1" t="s">
        <v>42</v>
      </c>
      <c r="F1310" s="1" t="s">
        <v>520</v>
      </c>
      <c r="G1310" s="3">
        <v>45482</v>
      </c>
      <c r="H1310" s="3">
        <v>45487</v>
      </c>
      <c r="I1310" s="6">
        <v>65000</v>
      </c>
      <c r="J1310" s="1">
        <v>7</v>
      </c>
      <c r="K1310" s="4">
        <v>0.02</v>
      </c>
      <c r="L1310" s="6">
        <f t="shared" si="42"/>
        <v>1300</v>
      </c>
      <c r="M1310" s="8">
        <f t="shared" si="43"/>
        <v>453700</v>
      </c>
      <c r="N1310" s="21">
        <f>(sales[[#This Row],[Price]]*sales[[#This Row],[Qty]])-(sales[[#This Row],[Discount_Amt]]*sales[[#This Row],[Qty]])</f>
        <v>445900</v>
      </c>
    </row>
    <row r="1311" spans="2:14" hidden="1" x14ac:dyDescent="0.35">
      <c r="B1311" s="7">
        <v>2025309</v>
      </c>
      <c r="C1311" s="1" t="s">
        <v>9</v>
      </c>
      <c r="D1311" s="1" t="s">
        <v>25</v>
      </c>
      <c r="E1311" s="1" t="s">
        <v>43</v>
      </c>
      <c r="F1311" s="1" t="s">
        <v>521</v>
      </c>
      <c r="G1311" s="3">
        <v>45482</v>
      </c>
      <c r="H1311" s="3">
        <v>45483</v>
      </c>
      <c r="I1311" s="6">
        <v>450</v>
      </c>
      <c r="J1311" s="1">
        <v>2</v>
      </c>
      <c r="K1311" s="4">
        <v>0.02</v>
      </c>
      <c r="L1311" s="6">
        <f t="shared" si="42"/>
        <v>9</v>
      </c>
      <c r="M1311" s="8">
        <f t="shared" si="43"/>
        <v>891</v>
      </c>
      <c r="N1311" s="21">
        <f>(sales[[#This Row],[Price]]*sales[[#This Row],[Qty]])-(sales[[#This Row],[Discount_Amt]]*sales[[#This Row],[Qty]])</f>
        <v>882</v>
      </c>
    </row>
    <row r="1312" spans="2:14" x14ac:dyDescent="0.35">
      <c r="B1312" s="7">
        <v>2025310</v>
      </c>
      <c r="C1312" s="1" t="s">
        <v>11</v>
      </c>
      <c r="D1312" s="1" t="s">
        <v>26</v>
      </c>
      <c r="E1312" s="1" t="s">
        <v>44</v>
      </c>
      <c r="F1312" s="1" t="s">
        <v>518</v>
      </c>
      <c r="G1312" s="3">
        <v>45482</v>
      </c>
      <c r="H1312" s="3">
        <v>45490</v>
      </c>
      <c r="I1312" s="6">
        <v>1299</v>
      </c>
      <c r="J1312" s="1">
        <v>2</v>
      </c>
      <c r="K1312" s="4">
        <v>0.02</v>
      </c>
      <c r="L1312" s="6">
        <f t="shared" si="42"/>
        <v>25.98</v>
      </c>
      <c r="M1312" s="8">
        <f t="shared" si="43"/>
        <v>2572.02</v>
      </c>
      <c r="N1312" s="21">
        <f>(sales[[#This Row],[Price]]*sales[[#This Row],[Qty]])-(sales[[#This Row],[Discount_Amt]]*sales[[#This Row],[Qty]])</f>
        <v>2546.04</v>
      </c>
    </row>
    <row r="1313" spans="2:14" x14ac:dyDescent="0.35">
      <c r="B1313" s="7">
        <v>2025311</v>
      </c>
      <c r="C1313" s="1" t="s">
        <v>12</v>
      </c>
      <c r="D1313" s="1" t="s">
        <v>27</v>
      </c>
      <c r="E1313" s="1" t="s">
        <v>45</v>
      </c>
      <c r="F1313" s="1" t="s">
        <v>518</v>
      </c>
      <c r="G1313" s="3">
        <v>45482</v>
      </c>
      <c r="H1313" s="3">
        <v>45484</v>
      </c>
      <c r="I1313" s="6">
        <v>1700</v>
      </c>
      <c r="J1313" s="1">
        <v>1</v>
      </c>
      <c r="K1313" s="4">
        <v>0.02</v>
      </c>
      <c r="L1313" s="6">
        <f t="shared" si="42"/>
        <v>34</v>
      </c>
      <c r="M1313" s="8">
        <f t="shared" si="43"/>
        <v>1666</v>
      </c>
      <c r="N1313" s="21">
        <f>(sales[[#This Row],[Price]]*sales[[#This Row],[Qty]])-(sales[[#This Row],[Discount_Amt]]*sales[[#This Row],[Qty]])</f>
        <v>1666</v>
      </c>
    </row>
    <row r="1314" spans="2:14" hidden="1" x14ac:dyDescent="0.35">
      <c r="B1314" s="7">
        <v>2025312</v>
      </c>
      <c r="C1314" s="1" t="s">
        <v>13</v>
      </c>
      <c r="D1314" s="1" t="s">
        <v>28</v>
      </c>
      <c r="E1314" s="1" t="s">
        <v>46</v>
      </c>
      <c r="F1314" s="1" t="s">
        <v>519</v>
      </c>
      <c r="G1314" s="3">
        <v>45482</v>
      </c>
      <c r="H1314" s="3">
        <v>45485</v>
      </c>
      <c r="I1314" s="6">
        <v>55000</v>
      </c>
      <c r="J1314" s="1">
        <v>2</v>
      </c>
      <c r="K1314" s="4">
        <v>0.02</v>
      </c>
      <c r="L1314" s="6">
        <f t="shared" si="42"/>
        <v>1100</v>
      </c>
      <c r="M1314" s="8">
        <f t="shared" si="43"/>
        <v>108900</v>
      </c>
      <c r="N1314" s="21">
        <f>(sales[[#This Row],[Price]]*sales[[#This Row],[Qty]])-(sales[[#This Row],[Discount_Amt]]*sales[[#This Row],[Qty]])</f>
        <v>107800</v>
      </c>
    </row>
    <row r="1315" spans="2:14" hidden="1" x14ac:dyDescent="0.35">
      <c r="B1315" s="7">
        <v>2025313</v>
      </c>
      <c r="C1315" s="1" t="s">
        <v>14</v>
      </c>
      <c r="D1315" s="1" t="s">
        <v>29</v>
      </c>
      <c r="E1315" s="1" t="s">
        <v>47</v>
      </c>
      <c r="F1315" s="1" t="s">
        <v>521</v>
      </c>
      <c r="G1315" s="3">
        <v>45482</v>
      </c>
      <c r="H1315" s="3">
        <v>45487</v>
      </c>
      <c r="I1315" s="6">
        <v>57999</v>
      </c>
      <c r="J1315" s="1">
        <v>4</v>
      </c>
      <c r="K1315" s="4">
        <v>0.02</v>
      </c>
      <c r="L1315" s="6">
        <f t="shared" si="42"/>
        <v>1159.98</v>
      </c>
      <c r="M1315" s="8">
        <f t="shared" si="43"/>
        <v>230836.02</v>
      </c>
      <c r="N1315" s="21">
        <f>(sales[[#This Row],[Price]]*sales[[#This Row],[Qty]])-(sales[[#This Row],[Discount_Amt]]*sales[[#This Row],[Qty]])</f>
        <v>227356.08</v>
      </c>
    </row>
    <row r="1316" spans="2:14" hidden="1" x14ac:dyDescent="0.35">
      <c r="B1316" s="7">
        <v>2025314</v>
      </c>
      <c r="C1316" s="1" t="s">
        <v>15</v>
      </c>
      <c r="D1316" s="1" t="s">
        <v>25</v>
      </c>
      <c r="E1316" s="1" t="s">
        <v>48</v>
      </c>
      <c r="F1316" s="1" t="s">
        <v>520</v>
      </c>
      <c r="G1316" s="3">
        <v>45482</v>
      </c>
      <c r="H1316" s="3">
        <v>45483</v>
      </c>
      <c r="I1316" s="6">
        <v>1399</v>
      </c>
      <c r="J1316" s="1">
        <v>3</v>
      </c>
      <c r="K1316" s="4">
        <v>0.02</v>
      </c>
      <c r="L1316" s="6">
        <f t="shared" si="42"/>
        <v>27.98</v>
      </c>
      <c r="M1316" s="8">
        <f t="shared" si="43"/>
        <v>4169.0200000000004</v>
      </c>
      <c r="N1316" s="21">
        <f>(sales[[#This Row],[Price]]*sales[[#This Row],[Qty]])-(sales[[#This Row],[Discount_Amt]]*sales[[#This Row],[Qty]])</f>
        <v>4113.0600000000004</v>
      </c>
    </row>
    <row r="1317" spans="2:14" hidden="1" x14ac:dyDescent="0.35">
      <c r="B1317" s="7">
        <v>2025315</v>
      </c>
      <c r="C1317" s="1" t="s">
        <v>16</v>
      </c>
      <c r="D1317" s="1" t="s">
        <v>26</v>
      </c>
      <c r="E1317" s="1" t="s">
        <v>49</v>
      </c>
      <c r="F1317" s="1" t="s">
        <v>518</v>
      </c>
      <c r="G1317" s="3">
        <v>45482</v>
      </c>
      <c r="H1317" s="3">
        <v>45490</v>
      </c>
      <c r="I1317" s="6">
        <v>999</v>
      </c>
      <c r="J1317" s="1">
        <v>2</v>
      </c>
      <c r="K1317" s="4">
        <v>7.0000000000000007E-2</v>
      </c>
      <c r="L1317" s="6">
        <f t="shared" si="42"/>
        <v>69.930000000000007</v>
      </c>
      <c r="M1317" s="8">
        <f t="shared" si="43"/>
        <v>1928.07</v>
      </c>
      <c r="N1317" s="21">
        <f>(sales[[#This Row],[Price]]*sales[[#This Row],[Qty]])-(sales[[#This Row],[Discount_Amt]]*sales[[#This Row],[Qty]])</f>
        <v>1858.1399999999999</v>
      </c>
    </row>
    <row r="1318" spans="2:14" x14ac:dyDescent="0.35">
      <c r="B1318" s="7">
        <v>2025316</v>
      </c>
      <c r="C1318" s="1" t="s">
        <v>17</v>
      </c>
      <c r="D1318" s="1" t="s">
        <v>27</v>
      </c>
      <c r="E1318" s="1" t="s">
        <v>50</v>
      </c>
      <c r="F1318" s="1" t="s">
        <v>519</v>
      </c>
      <c r="G1318" s="3">
        <v>45482</v>
      </c>
      <c r="H1318" s="3">
        <v>45484</v>
      </c>
      <c r="I1318" s="6">
        <v>2099</v>
      </c>
      <c r="J1318" s="1">
        <v>1</v>
      </c>
      <c r="K1318" s="4">
        <v>0.03</v>
      </c>
      <c r="L1318" s="6">
        <f t="shared" si="42"/>
        <v>62.97</v>
      </c>
      <c r="M1318" s="8">
        <f t="shared" si="43"/>
        <v>2036.03</v>
      </c>
      <c r="N1318" s="21">
        <f>(sales[[#This Row],[Price]]*sales[[#This Row],[Qty]])-(sales[[#This Row],[Discount_Amt]]*sales[[#This Row],[Qty]])</f>
        <v>2036.03</v>
      </c>
    </row>
    <row r="1319" spans="2:14" hidden="1" x14ac:dyDescent="0.35">
      <c r="B1319" s="7">
        <v>2025317</v>
      </c>
      <c r="C1319" s="1" t="s">
        <v>18</v>
      </c>
      <c r="D1319" s="1" t="s">
        <v>28</v>
      </c>
      <c r="E1319" s="1" t="s">
        <v>51</v>
      </c>
      <c r="F1319" s="1" t="s">
        <v>520</v>
      </c>
      <c r="G1319" s="3">
        <v>45482</v>
      </c>
      <c r="H1319" s="3">
        <v>45485</v>
      </c>
      <c r="I1319" s="6">
        <v>11000</v>
      </c>
      <c r="J1319" s="1">
        <v>1</v>
      </c>
      <c r="K1319" s="4">
        <v>0.08</v>
      </c>
      <c r="L1319" s="6">
        <f t="shared" si="42"/>
        <v>880</v>
      </c>
      <c r="M1319" s="8">
        <f t="shared" si="43"/>
        <v>10120</v>
      </c>
      <c r="N1319" s="21">
        <f>(sales[[#This Row],[Price]]*sales[[#This Row],[Qty]])-(sales[[#This Row],[Discount_Amt]]*sales[[#This Row],[Qty]])</f>
        <v>10120</v>
      </c>
    </row>
    <row r="1320" spans="2:14" hidden="1" x14ac:dyDescent="0.35">
      <c r="B1320" s="7">
        <v>2025318</v>
      </c>
      <c r="C1320" s="1" t="s">
        <v>19</v>
      </c>
      <c r="D1320" s="1" t="s">
        <v>29</v>
      </c>
      <c r="E1320" s="1" t="s">
        <v>506</v>
      </c>
      <c r="F1320" s="1" t="s">
        <v>521</v>
      </c>
      <c r="G1320" s="3">
        <v>45482</v>
      </c>
      <c r="H1320" s="3">
        <v>45487</v>
      </c>
      <c r="I1320" s="6">
        <v>800</v>
      </c>
      <c r="J1320" s="1">
        <v>2</v>
      </c>
      <c r="K1320" s="4">
        <v>0.05</v>
      </c>
      <c r="L1320" s="6">
        <f t="shared" si="42"/>
        <v>40</v>
      </c>
      <c r="M1320" s="8">
        <f t="shared" si="43"/>
        <v>1560</v>
      </c>
      <c r="N1320" s="21">
        <f>(sales[[#This Row],[Price]]*sales[[#This Row],[Qty]])-(sales[[#This Row],[Discount_Amt]]*sales[[#This Row],[Qty]])</f>
        <v>1520</v>
      </c>
    </row>
    <row r="1321" spans="2:14" hidden="1" x14ac:dyDescent="0.35">
      <c r="B1321" s="7">
        <v>2025319</v>
      </c>
      <c r="C1321" s="1" t="s">
        <v>20</v>
      </c>
      <c r="D1321" s="1" t="s">
        <v>25</v>
      </c>
      <c r="E1321" s="1" t="s">
        <v>507</v>
      </c>
      <c r="F1321" s="1" t="s">
        <v>518</v>
      </c>
      <c r="G1321" s="3">
        <v>45482</v>
      </c>
      <c r="H1321" s="3">
        <v>45483</v>
      </c>
      <c r="I1321" s="6">
        <v>5500</v>
      </c>
      <c r="J1321" s="1">
        <v>1</v>
      </c>
      <c r="K1321" s="4">
        <v>0.05</v>
      </c>
      <c r="L1321" s="6">
        <f t="shared" si="42"/>
        <v>275</v>
      </c>
      <c r="M1321" s="8">
        <f t="shared" si="43"/>
        <v>5225</v>
      </c>
      <c r="N1321" s="21">
        <f>(sales[[#This Row],[Price]]*sales[[#This Row],[Qty]])-(sales[[#This Row],[Discount_Amt]]*sales[[#This Row],[Qty]])</f>
        <v>5225</v>
      </c>
    </row>
    <row r="1322" spans="2:14" hidden="1" x14ac:dyDescent="0.35">
      <c r="B1322" s="7">
        <v>2025320</v>
      </c>
      <c r="C1322" s="1" t="s">
        <v>21</v>
      </c>
      <c r="D1322" s="1" t="s">
        <v>111</v>
      </c>
      <c r="E1322" s="1" t="s">
        <v>508</v>
      </c>
      <c r="F1322" s="1" t="s">
        <v>518</v>
      </c>
      <c r="G1322" s="3">
        <v>45482</v>
      </c>
      <c r="H1322" s="3">
        <v>45490</v>
      </c>
      <c r="I1322" s="6">
        <v>1350</v>
      </c>
      <c r="J1322" s="1">
        <v>3</v>
      </c>
      <c r="K1322" s="4">
        <v>0.05</v>
      </c>
      <c r="L1322" s="6">
        <f t="shared" si="42"/>
        <v>67.5</v>
      </c>
      <c r="M1322" s="8">
        <f t="shared" si="43"/>
        <v>3982.5</v>
      </c>
      <c r="N1322" s="21">
        <f>(sales[[#This Row],[Price]]*sales[[#This Row],[Qty]])-(sales[[#This Row],[Discount_Amt]]*sales[[#This Row],[Qty]])</f>
        <v>3847.5</v>
      </c>
    </row>
    <row r="1323" spans="2:14" hidden="1" x14ac:dyDescent="0.35">
      <c r="B1323" s="7">
        <v>2025321</v>
      </c>
      <c r="C1323" s="1" t="s">
        <v>22</v>
      </c>
      <c r="D1323" s="1" t="s">
        <v>25</v>
      </c>
      <c r="E1323" s="1" t="s">
        <v>31</v>
      </c>
      <c r="F1323" s="1" t="s">
        <v>519</v>
      </c>
      <c r="G1323" s="3">
        <v>45482</v>
      </c>
      <c r="H1323" s="3">
        <v>45484</v>
      </c>
      <c r="I1323" s="6">
        <v>4500</v>
      </c>
      <c r="J1323" s="1">
        <v>2</v>
      </c>
      <c r="K1323" s="4">
        <v>0.05</v>
      </c>
      <c r="L1323" s="6">
        <f t="shared" si="42"/>
        <v>225</v>
      </c>
      <c r="M1323" s="8">
        <f t="shared" si="43"/>
        <v>8775</v>
      </c>
      <c r="N1323" s="21">
        <f>(sales[[#This Row],[Price]]*sales[[#This Row],[Qty]])-(sales[[#This Row],[Discount_Amt]]*sales[[#This Row],[Qty]])</f>
        <v>8550</v>
      </c>
    </row>
    <row r="1324" spans="2:14" hidden="1" x14ac:dyDescent="0.35">
      <c r="B1324" s="7">
        <v>2025322</v>
      </c>
      <c r="C1324" s="1" t="s">
        <v>23</v>
      </c>
      <c r="D1324" s="1" t="s">
        <v>26</v>
      </c>
      <c r="E1324" s="1" t="s">
        <v>32</v>
      </c>
      <c r="F1324" s="1" t="s">
        <v>521</v>
      </c>
      <c r="G1324" s="3">
        <v>45482</v>
      </c>
      <c r="H1324" s="3">
        <v>45485</v>
      </c>
      <c r="I1324" s="6">
        <v>2350</v>
      </c>
      <c r="J1324" s="1">
        <v>1</v>
      </c>
      <c r="K1324" s="4">
        <v>0.03</v>
      </c>
      <c r="L1324" s="6">
        <f t="shared" si="42"/>
        <v>70.5</v>
      </c>
      <c r="M1324" s="8">
        <f t="shared" si="43"/>
        <v>2279.5</v>
      </c>
      <c r="N1324" s="21">
        <f>(sales[[#This Row],[Price]]*sales[[#This Row],[Qty]])-(sales[[#This Row],[Discount_Amt]]*sales[[#This Row],[Qty]])</f>
        <v>2279.5</v>
      </c>
    </row>
    <row r="1325" spans="2:14" hidden="1" x14ac:dyDescent="0.35">
      <c r="B1325" s="7">
        <v>2025323</v>
      </c>
      <c r="C1325" s="1" t="s">
        <v>24</v>
      </c>
      <c r="D1325" s="1" t="s">
        <v>27</v>
      </c>
      <c r="E1325" s="1" t="s">
        <v>38</v>
      </c>
      <c r="F1325" s="1" t="s">
        <v>520</v>
      </c>
      <c r="G1325" s="3">
        <v>45482</v>
      </c>
      <c r="H1325" s="3">
        <v>45487</v>
      </c>
      <c r="I1325" s="6">
        <v>90</v>
      </c>
      <c r="J1325" s="1">
        <v>2</v>
      </c>
      <c r="K1325" s="4">
        <v>0.1</v>
      </c>
      <c r="L1325" s="6">
        <f t="shared" si="42"/>
        <v>9</v>
      </c>
      <c r="M1325" s="8">
        <f t="shared" si="43"/>
        <v>171</v>
      </c>
      <c r="N1325" s="21">
        <f>(sales[[#This Row],[Price]]*sales[[#This Row],[Qty]])-(sales[[#This Row],[Discount_Amt]]*sales[[#This Row],[Qty]])</f>
        <v>162</v>
      </c>
    </row>
    <row r="1326" spans="2:14" hidden="1" x14ac:dyDescent="0.35">
      <c r="B1326" s="7">
        <v>2025324</v>
      </c>
      <c r="C1326" s="1" t="s">
        <v>4</v>
      </c>
      <c r="D1326" s="1" t="s">
        <v>28</v>
      </c>
      <c r="E1326" s="1" t="s">
        <v>33</v>
      </c>
      <c r="F1326" s="1" t="s">
        <v>518</v>
      </c>
      <c r="G1326" s="3">
        <v>45482</v>
      </c>
      <c r="H1326" s="3">
        <v>45483</v>
      </c>
      <c r="I1326" s="6">
        <v>280</v>
      </c>
      <c r="J1326" s="1">
        <v>1</v>
      </c>
      <c r="K1326" s="4">
        <v>0.05</v>
      </c>
      <c r="L1326" s="6">
        <f t="shared" ref="L1326:L1389" si="44">I1326*K1326</f>
        <v>14</v>
      </c>
      <c r="M1326" s="8">
        <f t="shared" ref="M1326:M1389" si="45">I1326*J1326-L1326</f>
        <v>266</v>
      </c>
      <c r="N1326" s="21">
        <f>(sales[[#This Row],[Price]]*sales[[#This Row],[Qty]])-(sales[[#This Row],[Discount_Amt]]*sales[[#This Row],[Qty]])</f>
        <v>266</v>
      </c>
    </row>
    <row r="1327" spans="2:14" hidden="1" x14ac:dyDescent="0.35">
      <c r="B1327" s="7">
        <v>2025325</v>
      </c>
      <c r="C1327" s="1" t="s">
        <v>5</v>
      </c>
      <c r="D1327" s="1" t="s">
        <v>29</v>
      </c>
      <c r="E1327" s="1" t="s">
        <v>34</v>
      </c>
      <c r="F1327" s="1" t="s">
        <v>519</v>
      </c>
      <c r="G1327" s="3">
        <v>45482</v>
      </c>
      <c r="H1327" s="3">
        <v>45490</v>
      </c>
      <c r="I1327" s="6">
        <v>70</v>
      </c>
      <c r="J1327" s="1">
        <v>2</v>
      </c>
      <c r="K1327" s="4">
        <v>0.05</v>
      </c>
      <c r="L1327" s="6">
        <f t="shared" si="44"/>
        <v>3.5</v>
      </c>
      <c r="M1327" s="8">
        <f t="shared" si="45"/>
        <v>136.5</v>
      </c>
      <c r="N1327" s="21">
        <f>(sales[[#This Row],[Price]]*sales[[#This Row],[Qty]])-(sales[[#This Row],[Discount_Amt]]*sales[[#This Row],[Qty]])</f>
        <v>133</v>
      </c>
    </row>
    <row r="1328" spans="2:14" hidden="1" x14ac:dyDescent="0.35">
      <c r="B1328" s="7">
        <v>2025326</v>
      </c>
      <c r="C1328" s="1" t="s">
        <v>6</v>
      </c>
      <c r="D1328" s="1" t="s">
        <v>25</v>
      </c>
      <c r="E1328" s="1" t="s">
        <v>35</v>
      </c>
      <c r="F1328" s="1" t="s">
        <v>520</v>
      </c>
      <c r="G1328" s="3">
        <v>45482</v>
      </c>
      <c r="H1328" s="3">
        <v>45484</v>
      </c>
      <c r="I1328" s="6">
        <v>230</v>
      </c>
      <c r="J1328" s="1">
        <v>3</v>
      </c>
      <c r="K1328" s="4">
        <v>0.02</v>
      </c>
      <c r="L1328" s="6">
        <f t="shared" si="44"/>
        <v>4.6000000000000005</v>
      </c>
      <c r="M1328" s="8">
        <f t="shared" si="45"/>
        <v>685.4</v>
      </c>
      <c r="N1328" s="21">
        <f>(sales[[#This Row],[Price]]*sales[[#This Row],[Qty]])-(sales[[#This Row],[Discount_Amt]]*sales[[#This Row],[Qty]])</f>
        <v>676.2</v>
      </c>
    </row>
    <row r="1329" spans="2:14" hidden="1" x14ac:dyDescent="0.35">
      <c r="B1329" s="7">
        <v>2025327</v>
      </c>
      <c r="C1329" s="1" t="s">
        <v>7</v>
      </c>
      <c r="D1329" s="1" t="s">
        <v>30</v>
      </c>
      <c r="E1329" s="1" t="s">
        <v>36</v>
      </c>
      <c r="F1329" s="1" t="s">
        <v>521</v>
      </c>
      <c r="G1329" s="3">
        <v>45482</v>
      </c>
      <c r="H1329" s="3">
        <v>45485</v>
      </c>
      <c r="I1329" s="6">
        <v>7999</v>
      </c>
      <c r="J1329" s="1">
        <v>2</v>
      </c>
      <c r="K1329" s="4">
        <v>0.06</v>
      </c>
      <c r="L1329" s="6">
        <f t="shared" si="44"/>
        <v>479.94</v>
      </c>
      <c r="M1329" s="8">
        <f t="shared" si="45"/>
        <v>15518.06</v>
      </c>
      <c r="N1329" s="21">
        <f>(sales[[#This Row],[Price]]*sales[[#This Row],[Qty]])-(sales[[#This Row],[Discount_Amt]]*sales[[#This Row],[Qty]])</f>
        <v>15038.12</v>
      </c>
    </row>
    <row r="1330" spans="2:14" x14ac:dyDescent="0.35">
      <c r="B1330" s="7">
        <v>2025328</v>
      </c>
      <c r="C1330" s="1" t="s">
        <v>10</v>
      </c>
      <c r="D1330" s="1" t="s">
        <v>27</v>
      </c>
      <c r="E1330" s="1" t="s">
        <v>37</v>
      </c>
      <c r="F1330" s="1" t="s">
        <v>518</v>
      </c>
      <c r="G1330" s="3">
        <v>45482</v>
      </c>
      <c r="H1330" s="3">
        <v>45487</v>
      </c>
      <c r="I1330" s="6">
        <v>850</v>
      </c>
      <c r="J1330" s="1">
        <v>7</v>
      </c>
      <c r="K1330" s="4">
        <v>0.15</v>
      </c>
      <c r="L1330" s="6">
        <f t="shared" si="44"/>
        <v>127.5</v>
      </c>
      <c r="M1330" s="8">
        <f t="shared" si="45"/>
        <v>5822.5</v>
      </c>
      <c r="N1330" s="21">
        <f>(sales[[#This Row],[Price]]*sales[[#This Row],[Qty]])-(sales[[#This Row],[Discount_Amt]]*sales[[#This Row],[Qty]])</f>
        <v>5057.5</v>
      </c>
    </row>
    <row r="1331" spans="2:14" hidden="1" x14ac:dyDescent="0.35">
      <c r="B1331" s="7">
        <v>2025329</v>
      </c>
      <c r="C1331" s="1" t="s">
        <v>8</v>
      </c>
      <c r="D1331" s="1" t="s">
        <v>28</v>
      </c>
      <c r="E1331" s="1" t="s">
        <v>39</v>
      </c>
      <c r="F1331" s="1" t="s">
        <v>518</v>
      </c>
      <c r="G1331" s="3">
        <v>45482</v>
      </c>
      <c r="H1331" s="3">
        <v>45483</v>
      </c>
      <c r="I1331" s="6">
        <v>65000</v>
      </c>
      <c r="J1331" s="1">
        <v>2</v>
      </c>
      <c r="K1331" s="4">
        <v>0.02</v>
      </c>
      <c r="L1331" s="6">
        <f t="shared" si="44"/>
        <v>1300</v>
      </c>
      <c r="M1331" s="8">
        <f t="shared" si="45"/>
        <v>128700</v>
      </c>
      <c r="N1331" s="21">
        <f>(sales[[#This Row],[Price]]*sales[[#This Row],[Qty]])-(sales[[#This Row],[Discount_Amt]]*sales[[#This Row],[Qty]])</f>
        <v>127400</v>
      </c>
    </row>
    <row r="1332" spans="2:14" hidden="1" x14ac:dyDescent="0.35">
      <c r="B1332" s="7">
        <v>2025330</v>
      </c>
      <c r="C1332" s="1" t="s">
        <v>9</v>
      </c>
      <c r="D1332" s="1" t="s">
        <v>29</v>
      </c>
      <c r="E1332" s="1" t="s">
        <v>40</v>
      </c>
      <c r="F1332" s="1" t="s">
        <v>519</v>
      </c>
      <c r="G1332" s="3">
        <v>45482</v>
      </c>
      <c r="H1332" s="3">
        <v>45490</v>
      </c>
      <c r="I1332" s="6">
        <v>450</v>
      </c>
      <c r="J1332" s="1">
        <v>1</v>
      </c>
      <c r="K1332" s="4">
        <v>0.02</v>
      </c>
      <c r="L1332" s="6">
        <f t="shared" si="44"/>
        <v>9</v>
      </c>
      <c r="M1332" s="8">
        <f t="shared" si="45"/>
        <v>441</v>
      </c>
      <c r="N1332" s="21">
        <f>(sales[[#This Row],[Price]]*sales[[#This Row],[Qty]])-(sales[[#This Row],[Discount_Amt]]*sales[[#This Row],[Qty]])</f>
        <v>441</v>
      </c>
    </row>
    <row r="1333" spans="2:14" x14ac:dyDescent="0.35">
      <c r="B1333" s="7">
        <v>2025331</v>
      </c>
      <c r="C1333" s="1" t="s">
        <v>11</v>
      </c>
      <c r="D1333" s="1" t="s">
        <v>25</v>
      </c>
      <c r="E1333" s="1" t="s">
        <v>41</v>
      </c>
      <c r="F1333" s="1" t="s">
        <v>521</v>
      </c>
      <c r="G1333" s="3">
        <v>45482</v>
      </c>
      <c r="H1333" s="3">
        <v>45484</v>
      </c>
      <c r="I1333" s="6">
        <v>1299</v>
      </c>
      <c r="J1333" s="1">
        <v>1</v>
      </c>
      <c r="K1333" s="4">
        <v>0.02</v>
      </c>
      <c r="L1333" s="6">
        <f t="shared" si="44"/>
        <v>25.98</v>
      </c>
      <c r="M1333" s="8">
        <f t="shared" si="45"/>
        <v>1273.02</v>
      </c>
      <c r="N1333" s="21">
        <f>(sales[[#This Row],[Price]]*sales[[#This Row],[Qty]])-(sales[[#This Row],[Discount_Amt]]*sales[[#This Row],[Qty]])</f>
        <v>1273.02</v>
      </c>
    </row>
    <row r="1334" spans="2:14" x14ac:dyDescent="0.35">
      <c r="B1334" s="7">
        <v>2025332</v>
      </c>
      <c r="C1334" s="1" t="s">
        <v>12</v>
      </c>
      <c r="D1334" s="1" t="s">
        <v>26</v>
      </c>
      <c r="E1334" s="1" t="s">
        <v>42</v>
      </c>
      <c r="F1334" s="1" t="s">
        <v>520</v>
      </c>
      <c r="G1334" s="3">
        <v>45482</v>
      </c>
      <c r="H1334" s="3">
        <v>45485</v>
      </c>
      <c r="I1334" s="6">
        <v>1700</v>
      </c>
      <c r="J1334" s="1">
        <v>1</v>
      </c>
      <c r="K1334" s="4">
        <v>0.02</v>
      </c>
      <c r="L1334" s="6">
        <f t="shared" si="44"/>
        <v>34</v>
      </c>
      <c r="M1334" s="8">
        <f t="shared" si="45"/>
        <v>1666</v>
      </c>
      <c r="N1334" s="21">
        <f>(sales[[#This Row],[Price]]*sales[[#This Row],[Qty]])-(sales[[#This Row],[Discount_Amt]]*sales[[#This Row],[Qty]])</f>
        <v>1666</v>
      </c>
    </row>
    <row r="1335" spans="2:14" hidden="1" x14ac:dyDescent="0.35">
      <c r="B1335" s="7">
        <v>2025333</v>
      </c>
      <c r="C1335" s="1" t="s">
        <v>13</v>
      </c>
      <c r="D1335" s="1" t="s">
        <v>27</v>
      </c>
      <c r="E1335" s="1" t="s">
        <v>43</v>
      </c>
      <c r="F1335" s="1" t="s">
        <v>518</v>
      </c>
      <c r="G1335" s="3">
        <v>45482</v>
      </c>
      <c r="H1335" s="3">
        <v>45487</v>
      </c>
      <c r="I1335" s="6">
        <v>55000</v>
      </c>
      <c r="J1335" s="1">
        <v>2</v>
      </c>
      <c r="K1335" s="4">
        <v>0.02</v>
      </c>
      <c r="L1335" s="6">
        <f t="shared" si="44"/>
        <v>1100</v>
      </c>
      <c r="M1335" s="8">
        <f t="shared" si="45"/>
        <v>108900</v>
      </c>
      <c r="N1335" s="21">
        <f>(sales[[#This Row],[Price]]*sales[[#This Row],[Qty]])-(sales[[#This Row],[Discount_Amt]]*sales[[#This Row],[Qty]])</f>
        <v>107800</v>
      </c>
    </row>
    <row r="1336" spans="2:14" hidden="1" x14ac:dyDescent="0.35">
      <c r="B1336" s="7">
        <v>2025334</v>
      </c>
      <c r="C1336" s="1" t="s">
        <v>14</v>
      </c>
      <c r="D1336" s="1" t="s">
        <v>28</v>
      </c>
      <c r="E1336" s="1" t="s">
        <v>44</v>
      </c>
      <c r="F1336" s="1" t="s">
        <v>519</v>
      </c>
      <c r="G1336" s="3">
        <v>45482</v>
      </c>
      <c r="H1336" s="3">
        <v>45483</v>
      </c>
      <c r="I1336" s="6">
        <v>57999</v>
      </c>
      <c r="J1336" s="1">
        <v>1</v>
      </c>
      <c r="K1336" s="4">
        <v>0.02</v>
      </c>
      <c r="L1336" s="6">
        <f t="shared" si="44"/>
        <v>1159.98</v>
      </c>
      <c r="M1336" s="8">
        <f t="shared" si="45"/>
        <v>56839.02</v>
      </c>
      <c r="N1336" s="21">
        <f>(sales[[#This Row],[Price]]*sales[[#This Row],[Qty]])-(sales[[#This Row],[Discount_Amt]]*sales[[#This Row],[Qty]])</f>
        <v>56839.02</v>
      </c>
    </row>
    <row r="1337" spans="2:14" hidden="1" x14ac:dyDescent="0.35">
      <c r="B1337" s="7">
        <v>2025335</v>
      </c>
      <c r="C1337" s="1" t="s">
        <v>15</v>
      </c>
      <c r="D1337" s="1" t="s">
        <v>29</v>
      </c>
      <c r="E1337" s="1" t="s">
        <v>45</v>
      </c>
      <c r="F1337" s="1" t="s">
        <v>520</v>
      </c>
      <c r="G1337" s="3">
        <v>45482</v>
      </c>
      <c r="H1337" s="3">
        <v>45490</v>
      </c>
      <c r="I1337" s="6">
        <v>1399</v>
      </c>
      <c r="J1337" s="1">
        <v>2</v>
      </c>
      <c r="K1337" s="4">
        <v>0.02</v>
      </c>
      <c r="L1337" s="6">
        <f t="shared" si="44"/>
        <v>27.98</v>
      </c>
      <c r="M1337" s="8">
        <f t="shared" si="45"/>
        <v>2770.02</v>
      </c>
      <c r="N1337" s="21">
        <f>(sales[[#This Row],[Price]]*sales[[#This Row],[Qty]])-(sales[[#This Row],[Discount_Amt]]*sales[[#This Row],[Qty]])</f>
        <v>2742.04</v>
      </c>
    </row>
    <row r="1338" spans="2:14" hidden="1" x14ac:dyDescent="0.35">
      <c r="B1338" s="7">
        <v>2025336</v>
      </c>
      <c r="C1338" s="1" t="s">
        <v>16</v>
      </c>
      <c r="D1338" s="1" t="s">
        <v>25</v>
      </c>
      <c r="E1338" s="1" t="s">
        <v>46</v>
      </c>
      <c r="F1338" s="1" t="s">
        <v>521</v>
      </c>
      <c r="G1338" s="3">
        <v>45482</v>
      </c>
      <c r="H1338" s="3">
        <v>45484</v>
      </c>
      <c r="I1338" s="6">
        <v>999</v>
      </c>
      <c r="J1338" s="1">
        <v>7</v>
      </c>
      <c r="K1338" s="4">
        <v>0.02</v>
      </c>
      <c r="L1338" s="6">
        <f t="shared" si="44"/>
        <v>19.98</v>
      </c>
      <c r="M1338" s="8">
        <f t="shared" si="45"/>
        <v>6973.02</v>
      </c>
      <c r="N1338" s="21">
        <f>(sales[[#This Row],[Price]]*sales[[#This Row],[Qty]])-(sales[[#This Row],[Discount_Amt]]*sales[[#This Row],[Qty]])</f>
        <v>6853.14</v>
      </c>
    </row>
    <row r="1339" spans="2:14" x14ac:dyDescent="0.35">
      <c r="B1339" s="7">
        <v>2025337</v>
      </c>
      <c r="C1339" s="1" t="s">
        <v>17</v>
      </c>
      <c r="D1339" s="1" t="s">
        <v>26</v>
      </c>
      <c r="E1339" s="1" t="s">
        <v>47</v>
      </c>
      <c r="F1339" s="1" t="s">
        <v>518</v>
      </c>
      <c r="G1339" s="3">
        <v>45482</v>
      </c>
      <c r="H1339" s="3">
        <v>45485</v>
      </c>
      <c r="I1339" s="6">
        <v>2099</v>
      </c>
      <c r="J1339" s="1">
        <v>2</v>
      </c>
      <c r="K1339" s="4">
        <v>7.0000000000000007E-2</v>
      </c>
      <c r="L1339" s="6">
        <f t="shared" si="44"/>
        <v>146.93</v>
      </c>
      <c r="M1339" s="8">
        <f t="shared" si="45"/>
        <v>4051.07</v>
      </c>
      <c r="N1339" s="21">
        <f>(sales[[#This Row],[Price]]*sales[[#This Row],[Qty]])-(sales[[#This Row],[Discount_Amt]]*sales[[#This Row],[Qty]])</f>
        <v>3904.14</v>
      </c>
    </row>
    <row r="1340" spans="2:14" hidden="1" x14ac:dyDescent="0.35">
      <c r="B1340" s="7">
        <v>2025338</v>
      </c>
      <c r="C1340" s="1" t="s">
        <v>18</v>
      </c>
      <c r="D1340" s="1" t="s">
        <v>27</v>
      </c>
      <c r="E1340" s="1" t="s">
        <v>48</v>
      </c>
      <c r="F1340" s="1" t="s">
        <v>518</v>
      </c>
      <c r="G1340" s="3">
        <v>45482</v>
      </c>
      <c r="H1340" s="3">
        <v>45487</v>
      </c>
      <c r="I1340" s="6">
        <v>11000</v>
      </c>
      <c r="J1340" s="1">
        <v>2</v>
      </c>
      <c r="K1340" s="4">
        <v>0.03</v>
      </c>
      <c r="L1340" s="6">
        <f t="shared" si="44"/>
        <v>330</v>
      </c>
      <c r="M1340" s="8">
        <f t="shared" si="45"/>
        <v>21670</v>
      </c>
      <c r="N1340" s="21">
        <f>(sales[[#This Row],[Price]]*sales[[#This Row],[Qty]])-(sales[[#This Row],[Discount_Amt]]*sales[[#This Row],[Qty]])</f>
        <v>21340</v>
      </c>
    </row>
    <row r="1341" spans="2:14" hidden="1" x14ac:dyDescent="0.35">
      <c r="B1341" s="7">
        <v>2025339</v>
      </c>
      <c r="C1341" s="1" t="s">
        <v>19</v>
      </c>
      <c r="D1341" s="1" t="s">
        <v>28</v>
      </c>
      <c r="E1341" s="1" t="s">
        <v>49</v>
      </c>
      <c r="F1341" s="1" t="s">
        <v>519</v>
      </c>
      <c r="G1341" s="3">
        <v>45482</v>
      </c>
      <c r="H1341" s="3">
        <v>45483</v>
      </c>
      <c r="I1341" s="6">
        <v>800</v>
      </c>
      <c r="J1341" s="1">
        <v>1</v>
      </c>
      <c r="K1341" s="4">
        <v>0.08</v>
      </c>
      <c r="L1341" s="6">
        <f t="shared" si="44"/>
        <v>64</v>
      </c>
      <c r="M1341" s="8">
        <f t="shared" si="45"/>
        <v>736</v>
      </c>
      <c r="N1341" s="21">
        <f>(sales[[#This Row],[Price]]*sales[[#This Row],[Qty]])-(sales[[#This Row],[Discount_Amt]]*sales[[#This Row],[Qty]])</f>
        <v>736</v>
      </c>
    </row>
    <row r="1342" spans="2:14" hidden="1" x14ac:dyDescent="0.35">
      <c r="B1342" s="7">
        <v>2025340</v>
      </c>
      <c r="C1342" s="1" t="s">
        <v>20</v>
      </c>
      <c r="D1342" s="1" t="s">
        <v>29</v>
      </c>
      <c r="E1342" s="1" t="s">
        <v>50</v>
      </c>
      <c r="F1342" s="1" t="s">
        <v>521</v>
      </c>
      <c r="G1342" s="3">
        <v>45482</v>
      </c>
      <c r="H1342" s="3">
        <v>45490</v>
      </c>
      <c r="I1342" s="6">
        <v>5500</v>
      </c>
      <c r="J1342" s="1">
        <v>2</v>
      </c>
      <c r="K1342" s="4">
        <v>0.05</v>
      </c>
      <c r="L1342" s="6">
        <f t="shared" si="44"/>
        <v>275</v>
      </c>
      <c r="M1342" s="8">
        <f t="shared" si="45"/>
        <v>10725</v>
      </c>
      <c r="N1342" s="21">
        <f>(sales[[#This Row],[Price]]*sales[[#This Row],[Qty]])-(sales[[#This Row],[Discount_Amt]]*sales[[#This Row],[Qty]])</f>
        <v>10450</v>
      </c>
    </row>
    <row r="1343" spans="2:14" hidden="1" x14ac:dyDescent="0.35">
      <c r="B1343" s="7">
        <v>2025341</v>
      </c>
      <c r="C1343" s="1" t="s">
        <v>21</v>
      </c>
      <c r="D1343" s="1" t="s">
        <v>25</v>
      </c>
      <c r="E1343" s="1" t="s">
        <v>51</v>
      </c>
      <c r="F1343" s="1" t="s">
        <v>520</v>
      </c>
      <c r="G1343" s="3">
        <v>45482</v>
      </c>
      <c r="H1343" s="3">
        <v>45484</v>
      </c>
      <c r="I1343" s="6">
        <v>1350</v>
      </c>
      <c r="J1343" s="1">
        <v>4</v>
      </c>
      <c r="K1343" s="4">
        <v>0.05</v>
      </c>
      <c r="L1343" s="6">
        <f t="shared" si="44"/>
        <v>67.5</v>
      </c>
      <c r="M1343" s="8">
        <f t="shared" si="45"/>
        <v>5332.5</v>
      </c>
      <c r="N1343" s="21">
        <f>(sales[[#This Row],[Price]]*sales[[#This Row],[Qty]])-(sales[[#This Row],[Discount_Amt]]*sales[[#This Row],[Qty]])</f>
        <v>5130</v>
      </c>
    </row>
    <row r="1344" spans="2:14" hidden="1" x14ac:dyDescent="0.35">
      <c r="B1344" s="7">
        <v>2025342</v>
      </c>
      <c r="C1344" s="1" t="s">
        <v>22</v>
      </c>
      <c r="D1344" s="1" t="s">
        <v>112</v>
      </c>
      <c r="E1344" s="1" t="s">
        <v>506</v>
      </c>
      <c r="F1344" s="1" t="s">
        <v>518</v>
      </c>
      <c r="G1344" s="3">
        <v>45482</v>
      </c>
      <c r="H1344" s="3">
        <v>45485</v>
      </c>
      <c r="I1344" s="6">
        <v>4500</v>
      </c>
      <c r="J1344" s="1">
        <v>3</v>
      </c>
      <c r="K1344" s="4">
        <v>0.05</v>
      </c>
      <c r="L1344" s="6">
        <f t="shared" si="44"/>
        <v>225</v>
      </c>
      <c r="M1344" s="8">
        <f t="shared" si="45"/>
        <v>13275</v>
      </c>
      <c r="N1344" s="21">
        <f>(sales[[#This Row],[Price]]*sales[[#This Row],[Qty]])-(sales[[#This Row],[Discount_Amt]]*sales[[#This Row],[Qty]])</f>
        <v>12825</v>
      </c>
    </row>
    <row r="1345" spans="2:14" hidden="1" x14ac:dyDescent="0.35">
      <c r="B1345" s="7">
        <v>2025343</v>
      </c>
      <c r="C1345" s="1" t="s">
        <v>23</v>
      </c>
      <c r="D1345" s="1" t="s">
        <v>25</v>
      </c>
      <c r="E1345" s="1" t="s">
        <v>507</v>
      </c>
      <c r="F1345" s="1" t="s">
        <v>519</v>
      </c>
      <c r="G1345" s="3">
        <v>45482</v>
      </c>
      <c r="H1345" s="3">
        <v>45487</v>
      </c>
      <c r="I1345" s="6">
        <v>2350</v>
      </c>
      <c r="J1345" s="1">
        <v>2</v>
      </c>
      <c r="K1345" s="4">
        <v>0.05</v>
      </c>
      <c r="L1345" s="6">
        <f t="shared" si="44"/>
        <v>117.5</v>
      </c>
      <c r="M1345" s="8">
        <f t="shared" si="45"/>
        <v>4582.5</v>
      </c>
      <c r="N1345" s="21">
        <f>(sales[[#This Row],[Price]]*sales[[#This Row],[Qty]])-(sales[[#This Row],[Discount_Amt]]*sales[[#This Row],[Qty]])</f>
        <v>4465</v>
      </c>
    </row>
    <row r="1346" spans="2:14" hidden="1" x14ac:dyDescent="0.35">
      <c r="B1346" s="7">
        <v>2025344</v>
      </c>
      <c r="C1346" s="1" t="s">
        <v>24</v>
      </c>
      <c r="D1346" s="1" t="s">
        <v>26</v>
      </c>
      <c r="E1346" s="1" t="s">
        <v>508</v>
      </c>
      <c r="F1346" s="1" t="s">
        <v>520</v>
      </c>
      <c r="G1346" s="3">
        <v>45482</v>
      </c>
      <c r="H1346" s="3">
        <v>45483</v>
      </c>
      <c r="I1346" s="6">
        <v>90</v>
      </c>
      <c r="J1346" s="1">
        <v>1</v>
      </c>
      <c r="K1346" s="4">
        <v>0.03</v>
      </c>
      <c r="L1346" s="6">
        <f t="shared" si="44"/>
        <v>2.6999999999999997</v>
      </c>
      <c r="M1346" s="8">
        <f t="shared" si="45"/>
        <v>87.3</v>
      </c>
      <c r="N1346" s="21">
        <f>(sales[[#This Row],[Price]]*sales[[#This Row],[Qty]])-(sales[[#This Row],[Discount_Amt]]*sales[[#This Row],[Qty]])</f>
        <v>87.3</v>
      </c>
    </row>
    <row r="1347" spans="2:14" hidden="1" x14ac:dyDescent="0.35">
      <c r="B1347" s="7">
        <v>2025345</v>
      </c>
      <c r="C1347" s="1" t="s">
        <v>4</v>
      </c>
      <c r="D1347" s="1" t="s">
        <v>27</v>
      </c>
      <c r="E1347" s="1" t="s">
        <v>31</v>
      </c>
      <c r="F1347" s="1" t="s">
        <v>521</v>
      </c>
      <c r="G1347" s="3">
        <v>45482</v>
      </c>
      <c r="H1347" s="3">
        <v>45490</v>
      </c>
      <c r="I1347" s="6">
        <v>280</v>
      </c>
      <c r="J1347" s="1">
        <v>1</v>
      </c>
      <c r="K1347" s="4">
        <v>0.1</v>
      </c>
      <c r="L1347" s="6">
        <f t="shared" si="44"/>
        <v>28</v>
      </c>
      <c r="M1347" s="8">
        <f t="shared" si="45"/>
        <v>252</v>
      </c>
      <c r="N1347" s="21">
        <f>(sales[[#This Row],[Price]]*sales[[#This Row],[Qty]])-(sales[[#This Row],[Discount_Amt]]*sales[[#This Row],[Qty]])</f>
        <v>252</v>
      </c>
    </row>
    <row r="1348" spans="2:14" hidden="1" x14ac:dyDescent="0.35">
      <c r="B1348" s="7">
        <v>2025346</v>
      </c>
      <c r="C1348" s="1" t="s">
        <v>5</v>
      </c>
      <c r="D1348" s="1" t="s">
        <v>28</v>
      </c>
      <c r="E1348" s="1" t="s">
        <v>32</v>
      </c>
      <c r="F1348" s="1" t="s">
        <v>518</v>
      </c>
      <c r="G1348" s="3">
        <v>45482</v>
      </c>
      <c r="H1348" s="3">
        <v>45484</v>
      </c>
      <c r="I1348" s="6">
        <v>70</v>
      </c>
      <c r="J1348" s="1">
        <v>2</v>
      </c>
      <c r="K1348" s="4">
        <v>0.05</v>
      </c>
      <c r="L1348" s="6">
        <f t="shared" si="44"/>
        <v>3.5</v>
      </c>
      <c r="M1348" s="8">
        <f t="shared" si="45"/>
        <v>136.5</v>
      </c>
      <c r="N1348" s="21">
        <f>(sales[[#This Row],[Price]]*sales[[#This Row],[Qty]])-(sales[[#This Row],[Discount_Amt]]*sales[[#This Row],[Qty]])</f>
        <v>133</v>
      </c>
    </row>
    <row r="1349" spans="2:14" hidden="1" x14ac:dyDescent="0.35">
      <c r="B1349" s="7">
        <v>2025347</v>
      </c>
      <c r="C1349" s="1" t="s">
        <v>6</v>
      </c>
      <c r="D1349" s="1" t="s">
        <v>29</v>
      </c>
      <c r="E1349" s="1" t="s">
        <v>38</v>
      </c>
      <c r="F1349" s="1" t="s">
        <v>518</v>
      </c>
      <c r="G1349" s="3">
        <v>45482</v>
      </c>
      <c r="H1349" s="3">
        <v>45485</v>
      </c>
      <c r="I1349" s="6">
        <v>230</v>
      </c>
      <c r="J1349" s="1">
        <v>1</v>
      </c>
      <c r="K1349" s="4">
        <v>0.05</v>
      </c>
      <c r="L1349" s="6">
        <f t="shared" si="44"/>
        <v>11.5</v>
      </c>
      <c r="M1349" s="8">
        <f t="shared" si="45"/>
        <v>218.5</v>
      </c>
      <c r="N1349" s="21">
        <f>(sales[[#This Row],[Price]]*sales[[#This Row],[Qty]])-(sales[[#This Row],[Discount_Amt]]*sales[[#This Row],[Qty]])</f>
        <v>218.5</v>
      </c>
    </row>
    <row r="1350" spans="2:14" hidden="1" x14ac:dyDescent="0.35">
      <c r="B1350" s="7">
        <v>2025348</v>
      </c>
      <c r="C1350" s="1" t="s">
        <v>7</v>
      </c>
      <c r="D1350" s="1" t="s">
        <v>25</v>
      </c>
      <c r="E1350" s="1" t="s">
        <v>33</v>
      </c>
      <c r="F1350" s="1" t="s">
        <v>519</v>
      </c>
      <c r="G1350" s="3">
        <v>45482</v>
      </c>
      <c r="H1350" s="3">
        <v>45487</v>
      </c>
      <c r="I1350" s="6">
        <v>7999</v>
      </c>
      <c r="J1350" s="1">
        <v>3</v>
      </c>
      <c r="K1350" s="4">
        <v>0.02</v>
      </c>
      <c r="L1350" s="6">
        <f t="shared" si="44"/>
        <v>159.97999999999999</v>
      </c>
      <c r="M1350" s="8">
        <f t="shared" si="45"/>
        <v>23837.02</v>
      </c>
      <c r="N1350" s="21">
        <f>(sales[[#This Row],[Price]]*sales[[#This Row],[Qty]])-(sales[[#This Row],[Discount_Amt]]*sales[[#This Row],[Qty]])</f>
        <v>23517.06</v>
      </c>
    </row>
    <row r="1351" spans="2:14" x14ac:dyDescent="0.35">
      <c r="B1351" s="7">
        <v>2025349</v>
      </c>
      <c r="C1351" s="1" t="s">
        <v>10</v>
      </c>
      <c r="D1351" s="1" t="s">
        <v>30</v>
      </c>
      <c r="E1351" s="1" t="s">
        <v>34</v>
      </c>
      <c r="F1351" s="1" t="s">
        <v>521</v>
      </c>
      <c r="G1351" s="3">
        <v>45482</v>
      </c>
      <c r="H1351" s="3">
        <v>45483</v>
      </c>
      <c r="I1351" s="6">
        <v>850</v>
      </c>
      <c r="J1351" s="1">
        <v>2</v>
      </c>
      <c r="K1351" s="4">
        <v>0.06</v>
      </c>
      <c r="L1351" s="6">
        <f t="shared" si="44"/>
        <v>51</v>
      </c>
      <c r="M1351" s="8">
        <f t="shared" si="45"/>
        <v>1649</v>
      </c>
      <c r="N1351" s="21">
        <f>(sales[[#This Row],[Price]]*sales[[#This Row],[Qty]])-(sales[[#This Row],[Discount_Amt]]*sales[[#This Row],[Qty]])</f>
        <v>1598</v>
      </c>
    </row>
    <row r="1352" spans="2:14" hidden="1" x14ac:dyDescent="0.35">
      <c r="B1352" s="7">
        <v>2025350</v>
      </c>
      <c r="C1352" s="1" t="s">
        <v>8</v>
      </c>
      <c r="D1352" s="1" t="s">
        <v>27</v>
      </c>
      <c r="E1352" s="1" t="s">
        <v>35</v>
      </c>
      <c r="F1352" s="1" t="s">
        <v>520</v>
      </c>
      <c r="G1352" s="3">
        <v>45482</v>
      </c>
      <c r="H1352" s="3">
        <v>45490</v>
      </c>
      <c r="I1352" s="6">
        <v>65000</v>
      </c>
      <c r="J1352" s="1">
        <v>1</v>
      </c>
      <c r="K1352" s="4">
        <v>0.15</v>
      </c>
      <c r="L1352" s="6">
        <f t="shared" si="44"/>
        <v>9750</v>
      </c>
      <c r="M1352" s="8">
        <f t="shared" si="45"/>
        <v>55250</v>
      </c>
      <c r="N1352" s="21">
        <f>(sales[[#This Row],[Price]]*sales[[#This Row],[Qty]])-(sales[[#This Row],[Discount_Amt]]*sales[[#This Row],[Qty]])</f>
        <v>55250</v>
      </c>
    </row>
    <row r="1353" spans="2:14" hidden="1" x14ac:dyDescent="0.35">
      <c r="B1353" s="7">
        <v>2025351</v>
      </c>
      <c r="C1353" s="1" t="s">
        <v>9</v>
      </c>
      <c r="D1353" s="1" t="s">
        <v>28</v>
      </c>
      <c r="E1353" s="1" t="s">
        <v>36</v>
      </c>
      <c r="F1353" s="1" t="s">
        <v>518</v>
      </c>
      <c r="G1353" s="3">
        <v>45482</v>
      </c>
      <c r="H1353" s="3">
        <v>45484</v>
      </c>
      <c r="I1353" s="6">
        <v>450</v>
      </c>
      <c r="J1353" s="1">
        <v>2</v>
      </c>
      <c r="K1353" s="4">
        <v>0.02</v>
      </c>
      <c r="L1353" s="6">
        <f t="shared" si="44"/>
        <v>9</v>
      </c>
      <c r="M1353" s="8">
        <f t="shared" si="45"/>
        <v>891</v>
      </c>
      <c r="N1353" s="21">
        <f>(sales[[#This Row],[Price]]*sales[[#This Row],[Qty]])-(sales[[#This Row],[Discount_Amt]]*sales[[#This Row],[Qty]])</f>
        <v>882</v>
      </c>
    </row>
    <row r="1354" spans="2:14" x14ac:dyDescent="0.35">
      <c r="B1354" s="7">
        <v>2025352</v>
      </c>
      <c r="C1354" s="1" t="s">
        <v>11</v>
      </c>
      <c r="D1354" s="1" t="s">
        <v>29</v>
      </c>
      <c r="E1354" s="1" t="s">
        <v>37</v>
      </c>
      <c r="F1354" s="1" t="s">
        <v>519</v>
      </c>
      <c r="G1354" s="3">
        <v>45482</v>
      </c>
      <c r="H1354" s="3">
        <v>45485</v>
      </c>
      <c r="I1354" s="6">
        <v>1299</v>
      </c>
      <c r="J1354" s="1">
        <v>1</v>
      </c>
      <c r="K1354" s="4">
        <v>0.02</v>
      </c>
      <c r="L1354" s="6">
        <f t="shared" si="44"/>
        <v>25.98</v>
      </c>
      <c r="M1354" s="8">
        <f t="shared" si="45"/>
        <v>1273.02</v>
      </c>
      <c r="N1354" s="21">
        <f>(sales[[#This Row],[Price]]*sales[[#This Row],[Qty]])-(sales[[#This Row],[Discount_Amt]]*sales[[#This Row],[Qty]])</f>
        <v>1273.02</v>
      </c>
    </row>
    <row r="1355" spans="2:14" x14ac:dyDescent="0.35">
      <c r="B1355" s="7">
        <v>2025353</v>
      </c>
      <c r="C1355" s="1" t="s">
        <v>12</v>
      </c>
      <c r="D1355" s="1" t="s">
        <v>25</v>
      </c>
      <c r="E1355" s="1" t="s">
        <v>39</v>
      </c>
      <c r="F1355" s="1" t="s">
        <v>520</v>
      </c>
      <c r="G1355" s="3">
        <v>45482</v>
      </c>
      <c r="H1355" s="3">
        <v>45487</v>
      </c>
      <c r="I1355" s="6">
        <v>1700</v>
      </c>
      <c r="J1355" s="1">
        <v>2</v>
      </c>
      <c r="K1355" s="4">
        <v>0.02</v>
      </c>
      <c r="L1355" s="6">
        <f t="shared" si="44"/>
        <v>34</v>
      </c>
      <c r="M1355" s="8">
        <f t="shared" si="45"/>
        <v>3366</v>
      </c>
      <c r="N1355" s="21">
        <f>(sales[[#This Row],[Price]]*sales[[#This Row],[Qty]])-(sales[[#This Row],[Discount_Amt]]*sales[[#This Row],[Qty]])</f>
        <v>3332</v>
      </c>
    </row>
    <row r="1356" spans="2:14" hidden="1" x14ac:dyDescent="0.35">
      <c r="B1356" s="7">
        <v>2025354</v>
      </c>
      <c r="C1356" s="1" t="s">
        <v>13</v>
      </c>
      <c r="D1356" s="1" t="s">
        <v>26</v>
      </c>
      <c r="E1356" s="1" t="s">
        <v>40</v>
      </c>
      <c r="F1356" s="1" t="s">
        <v>521</v>
      </c>
      <c r="G1356" s="3">
        <v>45482</v>
      </c>
      <c r="H1356" s="3">
        <v>45483</v>
      </c>
      <c r="I1356" s="6">
        <v>55000</v>
      </c>
      <c r="J1356" s="1">
        <v>3</v>
      </c>
      <c r="K1356" s="4">
        <v>0.02</v>
      </c>
      <c r="L1356" s="6">
        <f t="shared" si="44"/>
        <v>1100</v>
      </c>
      <c r="M1356" s="8">
        <f t="shared" si="45"/>
        <v>163900</v>
      </c>
      <c r="N1356" s="21">
        <f>(sales[[#This Row],[Price]]*sales[[#This Row],[Qty]])-(sales[[#This Row],[Discount_Amt]]*sales[[#This Row],[Qty]])</f>
        <v>161700</v>
      </c>
    </row>
    <row r="1357" spans="2:14" hidden="1" x14ac:dyDescent="0.35">
      <c r="B1357" s="7">
        <v>2025355</v>
      </c>
      <c r="C1357" s="1" t="s">
        <v>14</v>
      </c>
      <c r="D1357" s="1" t="s">
        <v>27</v>
      </c>
      <c r="E1357" s="1" t="s">
        <v>41</v>
      </c>
      <c r="F1357" s="1" t="s">
        <v>518</v>
      </c>
      <c r="G1357" s="3">
        <v>45482</v>
      </c>
      <c r="H1357" s="3">
        <v>45490</v>
      </c>
      <c r="I1357" s="6">
        <v>57999</v>
      </c>
      <c r="J1357" s="1">
        <v>2</v>
      </c>
      <c r="K1357" s="4">
        <v>0.02</v>
      </c>
      <c r="L1357" s="6">
        <f t="shared" si="44"/>
        <v>1159.98</v>
      </c>
      <c r="M1357" s="8">
        <f t="shared" si="45"/>
        <v>114838.02</v>
      </c>
      <c r="N1357" s="21">
        <f>(sales[[#This Row],[Price]]*sales[[#This Row],[Qty]])-(sales[[#This Row],[Discount_Amt]]*sales[[#This Row],[Qty]])</f>
        <v>113678.04</v>
      </c>
    </row>
    <row r="1358" spans="2:14" hidden="1" x14ac:dyDescent="0.35">
      <c r="B1358" s="7">
        <v>2025356</v>
      </c>
      <c r="C1358" s="1" t="s">
        <v>15</v>
      </c>
      <c r="D1358" s="1" t="s">
        <v>28</v>
      </c>
      <c r="E1358" s="1" t="s">
        <v>42</v>
      </c>
      <c r="F1358" s="1" t="s">
        <v>518</v>
      </c>
      <c r="G1358" s="3">
        <v>45482</v>
      </c>
      <c r="H1358" s="3">
        <v>45484</v>
      </c>
      <c r="I1358" s="6">
        <v>1399</v>
      </c>
      <c r="J1358" s="1">
        <v>7</v>
      </c>
      <c r="K1358" s="4">
        <v>0.02</v>
      </c>
      <c r="L1358" s="6">
        <f t="shared" si="44"/>
        <v>27.98</v>
      </c>
      <c r="M1358" s="8">
        <f t="shared" si="45"/>
        <v>9765.02</v>
      </c>
      <c r="N1358" s="21">
        <f>(sales[[#This Row],[Price]]*sales[[#This Row],[Qty]])-(sales[[#This Row],[Discount_Amt]]*sales[[#This Row],[Qty]])</f>
        <v>9597.14</v>
      </c>
    </row>
    <row r="1359" spans="2:14" hidden="1" x14ac:dyDescent="0.35">
      <c r="B1359" s="7">
        <v>2025357</v>
      </c>
      <c r="C1359" s="1" t="s">
        <v>16</v>
      </c>
      <c r="D1359" s="1" t="s">
        <v>29</v>
      </c>
      <c r="E1359" s="1" t="s">
        <v>43</v>
      </c>
      <c r="F1359" s="1" t="s">
        <v>519</v>
      </c>
      <c r="G1359" s="3">
        <v>45482</v>
      </c>
      <c r="H1359" s="3">
        <v>45485</v>
      </c>
      <c r="I1359" s="6">
        <v>999</v>
      </c>
      <c r="J1359" s="1">
        <v>2</v>
      </c>
      <c r="K1359" s="4">
        <v>0.02</v>
      </c>
      <c r="L1359" s="6">
        <f t="shared" si="44"/>
        <v>19.98</v>
      </c>
      <c r="M1359" s="8">
        <f t="shared" si="45"/>
        <v>1978.02</v>
      </c>
      <c r="N1359" s="21">
        <f>(sales[[#This Row],[Price]]*sales[[#This Row],[Qty]])-(sales[[#This Row],[Discount_Amt]]*sales[[#This Row],[Qty]])</f>
        <v>1958.04</v>
      </c>
    </row>
    <row r="1360" spans="2:14" x14ac:dyDescent="0.35">
      <c r="B1360" s="7">
        <v>2025358</v>
      </c>
      <c r="C1360" s="1" t="s">
        <v>17</v>
      </c>
      <c r="D1360" s="1" t="s">
        <v>25</v>
      </c>
      <c r="E1360" s="1" t="s">
        <v>44</v>
      </c>
      <c r="F1360" s="1" t="s">
        <v>521</v>
      </c>
      <c r="G1360" s="3">
        <v>45482</v>
      </c>
      <c r="H1360" s="3">
        <v>45487</v>
      </c>
      <c r="I1360" s="6">
        <v>2099</v>
      </c>
      <c r="J1360" s="1">
        <v>1</v>
      </c>
      <c r="K1360" s="4">
        <v>0.02</v>
      </c>
      <c r="L1360" s="6">
        <f t="shared" si="44"/>
        <v>41.980000000000004</v>
      </c>
      <c r="M1360" s="8">
        <f t="shared" si="45"/>
        <v>2057.02</v>
      </c>
      <c r="N1360" s="21">
        <f>(sales[[#This Row],[Price]]*sales[[#This Row],[Qty]])-(sales[[#This Row],[Discount_Amt]]*sales[[#This Row],[Qty]])</f>
        <v>2057.02</v>
      </c>
    </row>
    <row r="1361" spans="2:14" hidden="1" x14ac:dyDescent="0.35">
      <c r="B1361" s="7">
        <v>2025359</v>
      </c>
      <c r="C1361" s="1" t="s">
        <v>18</v>
      </c>
      <c r="D1361" s="1" t="s">
        <v>26</v>
      </c>
      <c r="E1361" s="1" t="s">
        <v>45</v>
      </c>
      <c r="F1361" s="1" t="s">
        <v>520</v>
      </c>
      <c r="G1361" s="3">
        <v>45482</v>
      </c>
      <c r="H1361" s="3">
        <v>45483</v>
      </c>
      <c r="I1361" s="6">
        <v>11000</v>
      </c>
      <c r="J1361" s="1">
        <v>1</v>
      </c>
      <c r="K1361" s="4">
        <v>7.0000000000000007E-2</v>
      </c>
      <c r="L1361" s="6">
        <f t="shared" si="44"/>
        <v>770.00000000000011</v>
      </c>
      <c r="M1361" s="8">
        <f t="shared" si="45"/>
        <v>10230</v>
      </c>
      <c r="N1361" s="21">
        <f>(sales[[#This Row],[Price]]*sales[[#This Row],[Qty]])-(sales[[#This Row],[Discount_Amt]]*sales[[#This Row],[Qty]])</f>
        <v>10230</v>
      </c>
    </row>
    <row r="1362" spans="2:14" hidden="1" x14ac:dyDescent="0.35">
      <c r="B1362" s="7">
        <v>2025360</v>
      </c>
      <c r="C1362" s="1" t="s">
        <v>19</v>
      </c>
      <c r="D1362" s="1" t="s">
        <v>27</v>
      </c>
      <c r="E1362" s="1" t="s">
        <v>46</v>
      </c>
      <c r="F1362" s="1" t="s">
        <v>518</v>
      </c>
      <c r="G1362" s="3">
        <v>45482</v>
      </c>
      <c r="H1362" s="3">
        <v>45490</v>
      </c>
      <c r="I1362" s="6">
        <v>800</v>
      </c>
      <c r="J1362" s="1">
        <v>1</v>
      </c>
      <c r="K1362" s="4">
        <v>0.03</v>
      </c>
      <c r="L1362" s="6">
        <f t="shared" si="44"/>
        <v>24</v>
      </c>
      <c r="M1362" s="8">
        <f t="shared" si="45"/>
        <v>776</v>
      </c>
      <c r="N1362" s="21">
        <f>(sales[[#This Row],[Price]]*sales[[#This Row],[Qty]])-(sales[[#This Row],[Discount_Amt]]*sales[[#This Row],[Qty]])</f>
        <v>776</v>
      </c>
    </row>
    <row r="1363" spans="2:14" hidden="1" x14ac:dyDescent="0.35">
      <c r="B1363" s="7">
        <v>2025361</v>
      </c>
      <c r="C1363" s="1" t="s">
        <v>20</v>
      </c>
      <c r="D1363" s="1" t="s">
        <v>28</v>
      </c>
      <c r="E1363" s="1" t="s">
        <v>47</v>
      </c>
      <c r="F1363" s="1" t="s">
        <v>519</v>
      </c>
      <c r="G1363" s="3">
        <v>45482</v>
      </c>
      <c r="H1363" s="3">
        <v>45484</v>
      </c>
      <c r="I1363" s="6">
        <v>5500</v>
      </c>
      <c r="J1363" s="1">
        <v>2</v>
      </c>
      <c r="K1363" s="4">
        <v>0.08</v>
      </c>
      <c r="L1363" s="6">
        <f t="shared" si="44"/>
        <v>440</v>
      </c>
      <c r="M1363" s="8">
        <f t="shared" si="45"/>
        <v>10560</v>
      </c>
      <c r="N1363" s="21">
        <f>(sales[[#This Row],[Price]]*sales[[#This Row],[Qty]])-(sales[[#This Row],[Discount_Amt]]*sales[[#This Row],[Qty]])</f>
        <v>10120</v>
      </c>
    </row>
    <row r="1364" spans="2:14" hidden="1" x14ac:dyDescent="0.35">
      <c r="B1364" s="7">
        <v>2025362</v>
      </c>
      <c r="C1364" s="1" t="s">
        <v>21</v>
      </c>
      <c r="D1364" s="1" t="s">
        <v>29</v>
      </c>
      <c r="E1364" s="1" t="s">
        <v>48</v>
      </c>
      <c r="F1364" s="1" t="s">
        <v>520</v>
      </c>
      <c r="G1364" s="3">
        <v>45482</v>
      </c>
      <c r="H1364" s="3">
        <v>45485</v>
      </c>
      <c r="I1364" s="6">
        <v>1350</v>
      </c>
      <c r="J1364" s="1">
        <v>1</v>
      </c>
      <c r="K1364" s="4">
        <v>0.05</v>
      </c>
      <c r="L1364" s="6">
        <f t="shared" si="44"/>
        <v>67.5</v>
      </c>
      <c r="M1364" s="8">
        <f t="shared" si="45"/>
        <v>1282.5</v>
      </c>
      <c r="N1364" s="21">
        <f>(sales[[#This Row],[Price]]*sales[[#This Row],[Qty]])-(sales[[#This Row],[Discount_Amt]]*sales[[#This Row],[Qty]])</f>
        <v>1282.5</v>
      </c>
    </row>
    <row r="1365" spans="2:14" hidden="1" x14ac:dyDescent="0.35">
      <c r="B1365" s="7">
        <v>2025363</v>
      </c>
      <c r="C1365" s="1" t="s">
        <v>22</v>
      </c>
      <c r="D1365" s="1" t="s">
        <v>25</v>
      </c>
      <c r="E1365" s="1" t="s">
        <v>49</v>
      </c>
      <c r="F1365" s="1" t="s">
        <v>521</v>
      </c>
      <c r="G1365" s="3">
        <v>45482</v>
      </c>
      <c r="H1365" s="3">
        <v>45487</v>
      </c>
      <c r="I1365" s="6">
        <v>4500</v>
      </c>
      <c r="J1365" s="1">
        <v>2</v>
      </c>
      <c r="K1365" s="4">
        <v>0.05</v>
      </c>
      <c r="L1365" s="6">
        <f t="shared" si="44"/>
        <v>225</v>
      </c>
      <c r="M1365" s="8">
        <f t="shared" si="45"/>
        <v>8775</v>
      </c>
      <c r="N1365" s="21">
        <f>(sales[[#This Row],[Price]]*sales[[#This Row],[Qty]])-(sales[[#This Row],[Discount_Amt]]*sales[[#This Row],[Qty]])</f>
        <v>8550</v>
      </c>
    </row>
    <row r="1366" spans="2:14" hidden="1" x14ac:dyDescent="0.35">
      <c r="B1366" s="7">
        <v>2025364</v>
      </c>
      <c r="C1366" s="1" t="s">
        <v>23</v>
      </c>
      <c r="D1366" s="1" t="s">
        <v>113</v>
      </c>
      <c r="E1366" s="1" t="s">
        <v>50</v>
      </c>
      <c r="F1366" s="1" t="s">
        <v>518</v>
      </c>
      <c r="G1366" s="3">
        <v>45482</v>
      </c>
      <c r="H1366" s="3">
        <v>45483</v>
      </c>
      <c r="I1366" s="6">
        <v>2350</v>
      </c>
      <c r="J1366" s="1">
        <v>7</v>
      </c>
      <c r="K1366" s="4">
        <v>0.05</v>
      </c>
      <c r="L1366" s="6">
        <f t="shared" si="44"/>
        <v>117.5</v>
      </c>
      <c r="M1366" s="8">
        <f t="shared" si="45"/>
        <v>16332.5</v>
      </c>
      <c r="N1366" s="21">
        <f>(sales[[#This Row],[Price]]*sales[[#This Row],[Qty]])-(sales[[#This Row],[Discount_Amt]]*sales[[#This Row],[Qty]])</f>
        <v>15627.5</v>
      </c>
    </row>
    <row r="1367" spans="2:14" hidden="1" x14ac:dyDescent="0.35">
      <c r="B1367" s="7">
        <v>2025365</v>
      </c>
      <c r="C1367" s="1" t="s">
        <v>24</v>
      </c>
      <c r="D1367" s="1" t="s">
        <v>25</v>
      </c>
      <c r="E1367" s="1" t="s">
        <v>51</v>
      </c>
      <c r="F1367" s="1" t="s">
        <v>518</v>
      </c>
      <c r="G1367" s="3">
        <v>45482</v>
      </c>
      <c r="H1367" s="3">
        <v>45490</v>
      </c>
      <c r="I1367" s="6">
        <v>90</v>
      </c>
      <c r="J1367" s="1">
        <v>2</v>
      </c>
      <c r="K1367" s="4">
        <v>0.05</v>
      </c>
      <c r="L1367" s="6">
        <f t="shared" si="44"/>
        <v>4.5</v>
      </c>
      <c r="M1367" s="8">
        <f t="shared" si="45"/>
        <v>175.5</v>
      </c>
      <c r="N1367" s="21">
        <f>(sales[[#This Row],[Price]]*sales[[#This Row],[Qty]])-(sales[[#This Row],[Discount_Amt]]*sales[[#This Row],[Qty]])</f>
        <v>171</v>
      </c>
    </row>
    <row r="1368" spans="2:14" hidden="1" x14ac:dyDescent="0.35">
      <c r="B1368" s="7">
        <v>2025366</v>
      </c>
      <c r="C1368" s="1" t="s">
        <v>4</v>
      </c>
      <c r="D1368" s="1" t="s">
        <v>26</v>
      </c>
      <c r="E1368" s="1" t="s">
        <v>506</v>
      </c>
      <c r="F1368" s="1" t="s">
        <v>519</v>
      </c>
      <c r="G1368" s="3">
        <v>45482</v>
      </c>
      <c r="H1368" s="3">
        <v>45484</v>
      </c>
      <c r="I1368" s="6">
        <v>280</v>
      </c>
      <c r="J1368" s="1">
        <v>2</v>
      </c>
      <c r="K1368" s="4">
        <v>0.03</v>
      </c>
      <c r="L1368" s="6">
        <f t="shared" si="44"/>
        <v>8.4</v>
      </c>
      <c r="M1368" s="8">
        <f t="shared" si="45"/>
        <v>551.6</v>
      </c>
      <c r="N1368" s="21">
        <f>(sales[[#This Row],[Price]]*sales[[#This Row],[Qty]])-(sales[[#This Row],[Discount_Amt]]*sales[[#This Row],[Qty]])</f>
        <v>543.20000000000005</v>
      </c>
    </row>
    <row r="1369" spans="2:14" hidden="1" x14ac:dyDescent="0.35">
      <c r="B1369" s="7">
        <v>2025367</v>
      </c>
      <c r="C1369" s="1" t="s">
        <v>5</v>
      </c>
      <c r="D1369" s="1" t="s">
        <v>27</v>
      </c>
      <c r="E1369" s="1" t="s">
        <v>507</v>
      </c>
      <c r="F1369" s="1" t="s">
        <v>521</v>
      </c>
      <c r="G1369" s="3">
        <v>45482</v>
      </c>
      <c r="H1369" s="3">
        <v>45485</v>
      </c>
      <c r="I1369" s="6">
        <v>70</v>
      </c>
      <c r="J1369" s="1">
        <v>1</v>
      </c>
      <c r="K1369" s="4">
        <v>0.1</v>
      </c>
      <c r="L1369" s="6">
        <f t="shared" si="44"/>
        <v>7</v>
      </c>
      <c r="M1369" s="8">
        <f t="shared" si="45"/>
        <v>63</v>
      </c>
      <c r="N1369" s="21">
        <f>(sales[[#This Row],[Price]]*sales[[#This Row],[Qty]])-(sales[[#This Row],[Discount_Amt]]*sales[[#This Row],[Qty]])</f>
        <v>63</v>
      </c>
    </row>
    <row r="1370" spans="2:14" hidden="1" x14ac:dyDescent="0.35">
      <c r="B1370" s="7">
        <v>2025368</v>
      </c>
      <c r="C1370" s="1" t="s">
        <v>6</v>
      </c>
      <c r="D1370" s="1" t="s">
        <v>28</v>
      </c>
      <c r="E1370" s="1" t="s">
        <v>508</v>
      </c>
      <c r="F1370" s="1" t="s">
        <v>520</v>
      </c>
      <c r="G1370" s="3">
        <v>45482</v>
      </c>
      <c r="H1370" s="3">
        <v>45487</v>
      </c>
      <c r="I1370" s="6">
        <v>230</v>
      </c>
      <c r="J1370" s="1">
        <v>2</v>
      </c>
      <c r="K1370" s="4">
        <v>0.05</v>
      </c>
      <c r="L1370" s="6">
        <f t="shared" si="44"/>
        <v>11.5</v>
      </c>
      <c r="M1370" s="8">
        <f t="shared" si="45"/>
        <v>448.5</v>
      </c>
      <c r="N1370" s="21">
        <f>(sales[[#This Row],[Price]]*sales[[#This Row],[Qty]])-(sales[[#This Row],[Discount_Amt]]*sales[[#This Row],[Qty]])</f>
        <v>437</v>
      </c>
    </row>
    <row r="1371" spans="2:14" hidden="1" x14ac:dyDescent="0.35">
      <c r="B1371" s="7">
        <v>2025369</v>
      </c>
      <c r="C1371" s="1" t="s">
        <v>7</v>
      </c>
      <c r="D1371" s="1" t="s">
        <v>29</v>
      </c>
      <c r="E1371" s="1" t="s">
        <v>31</v>
      </c>
      <c r="F1371" s="1" t="s">
        <v>518</v>
      </c>
      <c r="G1371" s="3">
        <v>45482</v>
      </c>
      <c r="H1371" s="3">
        <v>45483</v>
      </c>
      <c r="I1371" s="6">
        <v>7999</v>
      </c>
      <c r="J1371" s="1">
        <v>4</v>
      </c>
      <c r="K1371" s="4">
        <v>0.05</v>
      </c>
      <c r="L1371" s="6">
        <f t="shared" si="44"/>
        <v>399.95000000000005</v>
      </c>
      <c r="M1371" s="8">
        <f t="shared" si="45"/>
        <v>31596.05</v>
      </c>
      <c r="N1371" s="21">
        <f>(sales[[#This Row],[Price]]*sales[[#This Row],[Qty]])-(sales[[#This Row],[Discount_Amt]]*sales[[#This Row],[Qty]])</f>
        <v>30396.2</v>
      </c>
    </row>
    <row r="1372" spans="2:14" x14ac:dyDescent="0.35">
      <c r="B1372" s="7">
        <v>2025370</v>
      </c>
      <c r="C1372" s="1" t="s">
        <v>10</v>
      </c>
      <c r="D1372" s="1" t="s">
        <v>25</v>
      </c>
      <c r="E1372" s="1" t="s">
        <v>32</v>
      </c>
      <c r="F1372" s="1" t="s">
        <v>519</v>
      </c>
      <c r="G1372" s="3">
        <v>45482</v>
      </c>
      <c r="H1372" s="3">
        <v>45490</v>
      </c>
      <c r="I1372" s="6">
        <v>850</v>
      </c>
      <c r="J1372" s="1">
        <v>3</v>
      </c>
      <c r="K1372" s="4">
        <v>0.02</v>
      </c>
      <c r="L1372" s="6">
        <f t="shared" si="44"/>
        <v>17</v>
      </c>
      <c r="M1372" s="8">
        <f t="shared" si="45"/>
        <v>2533</v>
      </c>
      <c r="N1372" s="21">
        <f>(sales[[#This Row],[Price]]*sales[[#This Row],[Qty]])-(sales[[#This Row],[Discount_Amt]]*sales[[#This Row],[Qty]])</f>
        <v>2499</v>
      </c>
    </row>
    <row r="1373" spans="2:14" hidden="1" x14ac:dyDescent="0.35">
      <c r="B1373" s="7">
        <v>2025371</v>
      </c>
      <c r="C1373" s="1" t="s">
        <v>8</v>
      </c>
      <c r="D1373" s="1" t="s">
        <v>30</v>
      </c>
      <c r="E1373" s="1" t="s">
        <v>38</v>
      </c>
      <c r="F1373" s="1" t="s">
        <v>520</v>
      </c>
      <c r="G1373" s="3">
        <v>45482</v>
      </c>
      <c r="H1373" s="3">
        <v>45484</v>
      </c>
      <c r="I1373" s="6">
        <v>65000</v>
      </c>
      <c r="J1373" s="1">
        <v>2</v>
      </c>
      <c r="K1373" s="4">
        <v>0.06</v>
      </c>
      <c r="L1373" s="6">
        <f t="shared" si="44"/>
        <v>3900</v>
      </c>
      <c r="M1373" s="8">
        <f t="shared" si="45"/>
        <v>126100</v>
      </c>
      <c r="N1373" s="21">
        <f>(sales[[#This Row],[Price]]*sales[[#This Row],[Qty]])-(sales[[#This Row],[Discount_Amt]]*sales[[#This Row],[Qty]])</f>
        <v>122200</v>
      </c>
    </row>
    <row r="1374" spans="2:14" hidden="1" x14ac:dyDescent="0.35">
      <c r="B1374" s="7">
        <v>2025372</v>
      </c>
      <c r="C1374" s="1" t="s">
        <v>9</v>
      </c>
      <c r="D1374" s="1" t="s">
        <v>27</v>
      </c>
      <c r="E1374" s="1" t="s">
        <v>33</v>
      </c>
      <c r="F1374" s="1" t="s">
        <v>521</v>
      </c>
      <c r="G1374" s="3">
        <v>45482</v>
      </c>
      <c r="H1374" s="3">
        <v>45485</v>
      </c>
      <c r="I1374" s="6">
        <v>450</v>
      </c>
      <c r="J1374" s="1">
        <v>1</v>
      </c>
      <c r="K1374" s="4">
        <v>0.15</v>
      </c>
      <c r="L1374" s="6">
        <f t="shared" si="44"/>
        <v>67.5</v>
      </c>
      <c r="M1374" s="8">
        <f t="shared" si="45"/>
        <v>382.5</v>
      </c>
      <c r="N1374" s="21">
        <f>(sales[[#This Row],[Price]]*sales[[#This Row],[Qty]])-(sales[[#This Row],[Discount_Amt]]*sales[[#This Row],[Qty]])</f>
        <v>382.5</v>
      </c>
    </row>
    <row r="1375" spans="2:14" x14ac:dyDescent="0.35">
      <c r="B1375" s="7">
        <v>2025373</v>
      </c>
      <c r="C1375" s="1" t="s">
        <v>11</v>
      </c>
      <c r="D1375" s="1" t="s">
        <v>28</v>
      </c>
      <c r="E1375" s="1" t="s">
        <v>34</v>
      </c>
      <c r="F1375" s="1" t="s">
        <v>518</v>
      </c>
      <c r="G1375" s="3">
        <v>45482</v>
      </c>
      <c r="H1375" s="3">
        <v>45487</v>
      </c>
      <c r="I1375" s="6">
        <v>1299</v>
      </c>
      <c r="J1375" s="1">
        <v>1</v>
      </c>
      <c r="K1375" s="4">
        <v>0.02</v>
      </c>
      <c r="L1375" s="6">
        <f t="shared" si="44"/>
        <v>25.98</v>
      </c>
      <c r="M1375" s="8">
        <f t="shared" si="45"/>
        <v>1273.02</v>
      </c>
      <c r="N1375" s="21">
        <f>(sales[[#This Row],[Price]]*sales[[#This Row],[Qty]])-(sales[[#This Row],[Discount_Amt]]*sales[[#This Row],[Qty]])</f>
        <v>1273.02</v>
      </c>
    </row>
    <row r="1376" spans="2:14" x14ac:dyDescent="0.35">
      <c r="B1376" s="7">
        <v>2025374</v>
      </c>
      <c r="C1376" s="1" t="s">
        <v>12</v>
      </c>
      <c r="D1376" s="1" t="s">
        <v>29</v>
      </c>
      <c r="E1376" s="1" t="s">
        <v>35</v>
      </c>
      <c r="F1376" s="1" t="s">
        <v>518</v>
      </c>
      <c r="G1376" s="3">
        <v>45482</v>
      </c>
      <c r="H1376" s="3">
        <v>45483</v>
      </c>
      <c r="I1376" s="6">
        <v>1700</v>
      </c>
      <c r="J1376" s="1">
        <v>2</v>
      </c>
      <c r="K1376" s="4">
        <v>0.02</v>
      </c>
      <c r="L1376" s="6">
        <f t="shared" si="44"/>
        <v>34</v>
      </c>
      <c r="M1376" s="8">
        <f t="shared" si="45"/>
        <v>3366</v>
      </c>
      <c r="N1376" s="21">
        <f>(sales[[#This Row],[Price]]*sales[[#This Row],[Qty]])-(sales[[#This Row],[Discount_Amt]]*sales[[#This Row],[Qty]])</f>
        <v>3332</v>
      </c>
    </row>
    <row r="1377" spans="2:14" hidden="1" x14ac:dyDescent="0.35">
      <c r="B1377" s="7">
        <v>2025375</v>
      </c>
      <c r="C1377" s="1" t="s">
        <v>13</v>
      </c>
      <c r="D1377" s="1" t="s">
        <v>25</v>
      </c>
      <c r="E1377" s="1" t="s">
        <v>36</v>
      </c>
      <c r="F1377" s="1" t="s">
        <v>519</v>
      </c>
      <c r="G1377" s="3">
        <v>45482</v>
      </c>
      <c r="H1377" s="3">
        <v>45490</v>
      </c>
      <c r="I1377" s="6">
        <v>55000</v>
      </c>
      <c r="J1377" s="1">
        <v>1</v>
      </c>
      <c r="K1377" s="4">
        <v>0.02</v>
      </c>
      <c r="L1377" s="6">
        <f t="shared" si="44"/>
        <v>1100</v>
      </c>
      <c r="M1377" s="8">
        <f t="shared" si="45"/>
        <v>53900</v>
      </c>
      <c r="N1377" s="21">
        <f>(sales[[#This Row],[Price]]*sales[[#This Row],[Qty]])-(sales[[#This Row],[Discount_Amt]]*sales[[#This Row],[Qty]])</f>
        <v>53900</v>
      </c>
    </row>
    <row r="1378" spans="2:14" hidden="1" x14ac:dyDescent="0.35">
      <c r="B1378" s="7">
        <v>2025376</v>
      </c>
      <c r="C1378" s="1" t="s">
        <v>14</v>
      </c>
      <c r="D1378" s="1" t="s">
        <v>26</v>
      </c>
      <c r="E1378" s="1" t="s">
        <v>37</v>
      </c>
      <c r="F1378" s="1" t="s">
        <v>521</v>
      </c>
      <c r="G1378" s="3">
        <v>45482</v>
      </c>
      <c r="H1378" s="3">
        <v>45484</v>
      </c>
      <c r="I1378" s="6">
        <v>57999</v>
      </c>
      <c r="J1378" s="1">
        <v>3</v>
      </c>
      <c r="K1378" s="4">
        <v>0.02</v>
      </c>
      <c r="L1378" s="6">
        <f t="shared" si="44"/>
        <v>1159.98</v>
      </c>
      <c r="M1378" s="8">
        <f t="shared" si="45"/>
        <v>172837.02</v>
      </c>
      <c r="N1378" s="21">
        <f>(sales[[#This Row],[Price]]*sales[[#This Row],[Qty]])-(sales[[#This Row],[Discount_Amt]]*sales[[#This Row],[Qty]])</f>
        <v>170517.06</v>
      </c>
    </row>
    <row r="1379" spans="2:14" hidden="1" x14ac:dyDescent="0.35">
      <c r="B1379" s="7">
        <v>2025377</v>
      </c>
      <c r="C1379" s="1" t="s">
        <v>15</v>
      </c>
      <c r="D1379" s="1" t="s">
        <v>27</v>
      </c>
      <c r="E1379" s="1" t="s">
        <v>39</v>
      </c>
      <c r="F1379" s="1" t="s">
        <v>520</v>
      </c>
      <c r="G1379" s="3">
        <v>45482</v>
      </c>
      <c r="H1379" s="3">
        <v>45485</v>
      </c>
      <c r="I1379" s="6">
        <v>1399</v>
      </c>
      <c r="J1379" s="1">
        <v>2</v>
      </c>
      <c r="K1379" s="4">
        <v>0.02</v>
      </c>
      <c r="L1379" s="6">
        <f t="shared" si="44"/>
        <v>27.98</v>
      </c>
      <c r="M1379" s="8">
        <f t="shared" si="45"/>
        <v>2770.02</v>
      </c>
      <c r="N1379" s="21">
        <f>(sales[[#This Row],[Price]]*sales[[#This Row],[Qty]])-(sales[[#This Row],[Discount_Amt]]*sales[[#This Row],[Qty]])</f>
        <v>2742.04</v>
      </c>
    </row>
    <row r="1380" spans="2:14" hidden="1" x14ac:dyDescent="0.35">
      <c r="B1380" s="7">
        <v>2025378</v>
      </c>
      <c r="C1380" s="1" t="s">
        <v>16</v>
      </c>
      <c r="D1380" s="1" t="s">
        <v>28</v>
      </c>
      <c r="E1380" s="1" t="s">
        <v>40</v>
      </c>
      <c r="F1380" s="1" t="s">
        <v>518</v>
      </c>
      <c r="G1380" s="3">
        <v>45482</v>
      </c>
      <c r="H1380" s="3">
        <v>45487</v>
      </c>
      <c r="I1380" s="6">
        <v>999</v>
      </c>
      <c r="J1380" s="1">
        <v>1</v>
      </c>
      <c r="K1380" s="4">
        <v>0.02</v>
      </c>
      <c r="L1380" s="6">
        <f t="shared" si="44"/>
        <v>19.98</v>
      </c>
      <c r="M1380" s="8">
        <f t="shared" si="45"/>
        <v>979.02</v>
      </c>
      <c r="N1380" s="21">
        <f>(sales[[#This Row],[Price]]*sales[[#This Row],[Qty]])-(sales[[#This Row],[Discount_Amt]]*sales[[#This Row],[Qty]])</f>
        <v>979.02</v>
      </c>
    </row>
    <row r="1381" spans="2:14" x14ac:dyDescent="0.35">
      <c r="B1381" s="7">
        <v>2025379</v>
      </c>
      <c r="C1381" s="1" t="s">
        <v>17</v>
      </c>
      <c r="D1381" s="1" t="s">
        <v>29</v>
      </c>
      <c r="E1381" s="1" t="s">
        <v>41</v>
      </c>
      <c r="F1381" s="1" t="s">
        <v>519</v>
      </c>
      <c r="G1381" s="3">
        <v>45482</v>
      </c>
      <c r="H1381" s="3">
        <v>45483</v>
      </c>
      <c r="I1381" s="6">
        <v>2099</v>
      </c>
      <c r="J1381" s="1">
        <v>2</v>
      </c>
      <c r="K1381" s="4">
        <v>0.02</v>
      </c>
      <c r="L1381" s="6">
        <f t="shared" si="44"/>
        <v>41.980000000000004</v>
      </c>
      <c r="M1381" s="8">
        <f t="shared" si="45"/>
        <v>4156.0200000000004</v>
      </c>
      <c r="N1381" s="21">
        <f>(sales[[#This Row],[Price]]*sales[[#This Row],[Qty]])-(sales[[#This Row],[Discount_Amt]]*sales[[#This Row],[Qty]])</f>
        <v>4114.04</v>
      </c>
    </row>
    <row r="1382" spans="2:14" hidden="1" x14ac:dyDescent="0.35">
      <c r="B1382" s="7">
        <v>2025380</v>
      </c>
      <c r="C1382" s="1" t="s">
        <v>18</v>
      </c>
      <c r="D1382" s="1" t="s">
        <v>25</v>
      </c>
      <c r="E1382" s="1" t="s">
        <v>42</v>
      </c>
      <c r="F1382" s="1" t="s">
        <v>520</v>
      </c>
      <c r="G1382" s="3">
        <v>45482</v>
      </c>
      <c r="H1382" s="3">
        <v>45490</v>
      </c>
      <c r="I1382" s="6">
        <v>11000</v>
      </c>
      <c r="J1382" s="1">
        <v>1</v>
      </c>
      <c r="K1382" s="4">
        <v>0.02</v>
      </c>
      <c r="L1382" s="6">
        <f t="shared" si="44"/>
        <v>220</v>
      </c>
      <c r="M1382" s="8">
        <f t="shared" si="45"/>
        <v>10780</v>
      </c>
      <c r="N1382" s="21">
        <f>(sales[[#This Row],[Price]]*sales[[#This Row],[Qty]])-(sales[[#This Row],[Discount_Amt]]*sales[[#This Row],[Qty]])</f>
        <v>10780</v>
      </c>
    </row>
    <row r="1383" spans="2:14" hidden="1" x14ac:dyDescent="0.35">
      <c r="B1383" s="7">
        <v>2025381</v>
      </c>
      <c r="C1383" s="1" t="s">
        <v>19</v>
      </c>
      <c r="D1383" s="1" t="s">
        <v>26</v>
      </c>
      <c r="E1383" s="1" t="s">
        <v>43</v>
      </c>
      <c r="F1383" s="1" t="s">
        <v>521</v>
      </c>
      <c r="G1383" s="3">
        <v>45482</v>
      </c>
      <c r="H1383" s="3">
        <v>45484</v>
      </c>
      <c r="I1383" s="6">
        <v>800</v>
      </c>
      <c r="J1383" s="1">
        <v>2</v>
      </c>
      <c r="K1383" s="4">
        <v>7.0000000000000007E-2</v>
      </c>
      <c r="L1383" s="6">
        <f t="shared" si="44"/>
        <v>56.000000000000007</v>
      </c>
      <c r="M1383" s="8">
        <f t="shared" si="45"/>
        <v>1544</v>
      </c>
      <c r="N1383" s="21">
        <f>(sales[[#This Row],[Price]]*sales[[#This Row],[Qty]])-(sales[[#This Row],[Discount_Amt]]*sales[[#This Row],[Qty]])</f>
        <v>1488</v>
      </c>
    </row>
    <row r="1384" spans="2:14" hidden="1" x14ac:dyDescent="0.35">
      <c r="B1384" s="7">
        <v>2025382</v>
      </c>
      <c r="C1384" s="1" t="s">
        <v>20</v>
      </c>
      <c r="D1384" s="1" t="s">
        <v>27</v>
      </c>
      <c r="E1384" s="1" t="s">
        <v>44</v>
      </c>
      <c r="F1384" s="1" t="s">
        <v>518</v>
      </c>
      <c r="G1384" s="3">
        <v>45482</v>
      </c>
      <c r="H1384" s="3">
        <v>45485</v>
      </c>
      <c r="I1384" s="6">
        <v>5500</v>
      </c>
      <c r="J1384" s="1">
        <v>3</v>
      </c>
      <c r="K1384" s="4">
        <v>0.03</v>
      </c>
      <c r="L1384" s="6">
        <f t="shared" si="44"/>
        <v>165</v>
      </c>
      <c r="M1384" s="8">
        <f t="shared" si="45"/>
        <v>16335</v>
      </c>
      <c r="N1384" s="21">
        <f>(sales[[#This Row],[Price]]*sales[[#This Row],[Qty]])-(sales[[#This Row],[Discount_Amt]]*sales[[#This Row],[Qty]])</f>
        <v>16005</v>
      </c>
    </row>
    <row r="1385" spans="2:14" hidden="1" x14ac:dyDescent="0.35">
      <c r="B1385" s="7">
        <v>2025383</v>
      </c>
      <c r="C1385" s="1" t="s">
        <v>21</v>
      </c>
      <c r="D1385" s="1" t="s">
        <v>28</v>
      </c>
      <c r="E1385" s="1" t="s">
        <v>45</v>
      </c>
      <c r="F1385" s="1" t="s">
        <v>518</v>
      </c>
      <c r="G1385" s="3">
        <v>45482</v>
      </c>
      <c r="H1385" s="3">
        <v>45487</v>
      </c>
      <c r="I1385" s="6">
        <v>1350</v>
      </c>
      <c r="J1385" s="1">
        <v>2</v>
      </c>
      <c r="K1385" s="4">
        <v>0.08</v>
      </c>
      <c r="L1385" s="6">
        <f t="shared" si="44"/>
        <v>108</v>
      </c>
      <c r="M1385" s="8">
        <f t="shared" si="45"/>
        <v>2592</v>
      </c>
      <c r="N1385" s="21">
        <f>(sales[[#This Row],[Price]]*sales[[#This Row],[Qty]])-(sales[[#This Row],[Discount_Amt]]*sales[[#This Row],[Qty]])</f>
        <v>2484</v>
      </c>
    </row>
    <row r="1386" spans="2:14" hidden="1" x14ac:dyDescent="0.35">
      <c r="B1386" s="7">
        <v>2025384</v>
      </c>
      <c r="C1386" s="1" t="s">
        <v>22</v>
      </c>
      <c r="D1386" s="1" t="s">
        <v>29</v>
      </c>
      <c r="E1386" s="1" t="s">
        <v>46</v>
      </c>
      <c r="F1386" s="1" t="s">
        <v>519</v>
      </c>
      <c r="G1386" s="3">
        <v>45482</v>
      </c>
      <c r="H1386" s="3">
        <v>45483</v>
      </c>
      <c r="I1386" s="6">
        <v>4500</v>
      </c>
      <c r="J1386" s="1">
        <v>7</v>
      </c>
      <c r="K1386" s="4">
        <v>0.05</v>
      </c>
      <c r="L1386" s="6">
        <f t="shared" si="44"/>
        <v>225</v>
      </c>
      <c r="M1386" s="8">
        <f t="shared" si="45"/>
        <v>31275</v>
      </c>
      <c r="N1386" s="21">
        <f>(sales[[#This Row],[Price]]*sales[[#This Row],[Qty]])-(sales[[#This Row],[Discount_Amt]]*sales[[#This Row],[Qty]])</f>
        <v>29925</v>
      </c>
    </row>
    <row r="1387" spans="2:14" hidden="1" x14ac:dyDescent="0.35">
      <c r="B1387" s="7">
        <v>2025385</v>
      </c>
      <c r="C1387" s="1" t="s">
        <v>23</v>
      </c>
      <c r="D1387" s="1" t="s">
        <v>25</v>
      </c>
      <c r="E1387" s="1" t="s">
        <v>47</v>
      </c>
      <c r="F1387" s="1" t="s">
        <v>521</v>
      </c>
      <c r="G1387" s="3">
        <v>45482</v>
      </c>
      <c r="H1387" s="3">
        <v>45490</v>
      </c>
      <c r="I1387" s="6">
        <v>2350</v>
      </c>
      <c r="J1387" s="1">
        <v>2</v>
      </c>
      <c r="K1387" s="4">
        <v>0.05</v>
      </c>
      <c r="L1387" s="6">
        <f t="shared" si="44"/>
        <v>117.5</v>
      </c>
      <c r="M1387" s="8">
        <f t="shared" si="45"/>
        <v>4582.5</v>
      </c>
      <c r="N1387" s="21">
        <f>(sales[[#This Row],[Price]]*sales[[#This Row],[Qty]])-(sales[[#This Row],[Discount_Amt]]*sales[[#This Row],[Qty]])</f>
        <v>4465</v>
      </c>
    </row>
    <row r="1388" spans="2:14" hidden="1" x14ac:dyDescent="0.35">
      <c r="B1388" s="7">
        <v>2025386</v>
      </c>
      <c r="C1388" s="1" t="s">
        <v>24</v>
      </c>
      <c r="D1388" s="1" t="s">
        <v>114</v>
      </c>
      <c r="E1388" s="1" t="s">
        <v>48</v>
      </c>
      <c r="F1388" s="1" t="s">
        <v>520</v>
      </c>
      <c r="G1388" s="3">
        <v>45482</v>
      </c>
      <c r="H1388" s="3">
        <v>45484</v>
      </c>
      <c r="I1388" s="6">
        <v>90</v>
      </c>
      <c r="J1388" s="1">
        <v>1</v>
      </c>
      <c r="K1388" s="4">
        <v>0.05</v>
      </c>
      <c r="L1388" s="6">
        <f t="shared" si="44"/>
        <v>4.5</v>
      </c>
      <c r="M1388" s="8">
        <f t="shared" si="45"/>
        <v>85.5</v>
      </c>
      <c r="N1388" s="21">
        <f>(sales[[#This Row],[Price]]*sales[[#This Row],[Qty]])-(sales[[#This Row],[Discount_Amt]]*sales[[#This Row],[Qty]])</f>
        <v>85.5</v>
      </c>
    </row>
    <row r="1389" spans="2:14" hidden="1" x14ac:dyDescent="0.35">
      <c r="B1389" s="7">
        <v>2025387</v>
      </c>
      <c r="C1389" s="1" t="s">
        <v>4</v>
      </c>
      <c r="D1389" s="1" t="s">
        <v>25</v>
      </c>
      <c r="E1389" s="1" t="s">
        <v>49</v>
      </c>
      <c r="F1389" s="1" t="s">
        <v>518</v>
      </c>
      <c r="G1389" s="3">
        <v>45482</v>
      </c>
      <c r="H1389" s="3">
        <v>45485</v>
      </c>
      <c r="I1389" s="6">
        <v>280</v>
      </c>
      <c r="J1389" s="1">
        <v>1</v>
      </c>
      <c r="K1389" s="4">
        <v>0.05</v>
      </c>
      <c r="L1389" s="6">
        <f t="shared" si="44"/>
        <v>14</v>
      </c>
      <c r="M1389" s="8">
        <f t="shared" si="45"/>
        <v>266</v>
      </c>
      <c r="N1389" s="21">
        <f>(sales[[#This Row],[Price]]*sales[[#This Row],[Qty]])-(sales[[#This Row],[Discount_Amt]]*sales[[#This Row],[Qty]])</f>
        <v>266</v>
      </c>
    </row>
    <row r="1390" spans="2:14" hidden="1" x14ac:dyDescent="0.35">
      <c r="B1390" s="7">
        <v>2025388</v>
      </c>
      <c r="C1390" s="1" t="s">
        <v>5</v>
      </c>
      <c r="D1390" s="1" t="s">
        <v>26</v>
      </c>
      <c r="E1390" s="1" t="s">
        <v>50</v>
      </c>
      <c r="F1390" s="1" t="s">
        <v>519</v>
      </c>
      <c r="G1390" s="3">
        <v>45482</v>
      </c>
      <c r="H1390" s="3">
        <v>45487</v>
      </c>
      <c r="I1390" s="6">
        <v>70</v>
      </c>
      <c r="J1390" s="1">
        <v>1</v>
      </c>
      <c r="K1390" s="4">
        <v>0.03</v>
      </c>
      <c r="L1390" s="6">
        <f t="shared" ref="L1390:L1453" si="46">I1390*K1390</f>
        <v>2.1</v>
      </c>
      <c r="M1390" s="8">
        <f t="shared" ref="M1390:M1453" si="47">I1390*J1390-L1390</f>
        <v>67.900000000000006</v>
      </c>
      <c r="N1390" s="21">
        <f>(sales[[#This Row],[Price]]*sales[[#This Row],[Qty]])-(sales[[#This Row],[Discount_Amt]]*sales[[#This Row],[Qty]])</f>
        <v>67.900000000000006</v>
      </c>
    </row>
    <row r="1391" spans="2:14" hidden="1" x14ac:dyDescent="0.35">
      <c r="B1391" s="7">
        <v>2025389</v>
      </c>
      <c r="C1391" s="1" t="s">
        <v>6</v>
      </c>
      <c r="D1391" s="1" t="s">
        <v>27</v>
      </c>
      <c r="E1391" s="1" t="s">
        <v>51</v>
      </c>
      <c r="F1391" s="1" t="s">
        <v>520</v>
      </c>
      <c r="G1391" s="3">
        <v>45482</v>
      </c>
      <c r="H1391" s="3">
        <v>45483</v>
      </c>
      <c r="I1391" s="6">
        <v>230</v>
      </c>
      <c r="J1391" s="1">
        <v>2</v>
      </c>
      <c r="K1391" s="4">
        <v>0.1</v>
      </c>
      <c r="L1391" s="6">
        <f t="shared" si="46"/>
        <v>23</v>
      </c>
      <c r="M1391" s="8">
        <f t="shared" si="47"/>
        <v>437</v>
      </c>
      <c r="N1391" s="21">
        <f>(sales[[#This Row],[Price]]*sales[[#This Row],[Qty]])-(sales[[#This Row],[Discount_Amt]]*sales[[#This Row],[Qty]])</f>
        <v>414</v>
      </c>
    </row>
    <row r="1392" spans="2:14" hidden="1" x14ac:dyDescent="0.35">
      <c r="B1392" s="7">
        <v>2025390</v>
      </c>
      <c r="C1392" s="1" t="s">
        <v>7</v>
      </c>
      <c r="D1392" s="1" t="s">
        <v>28</v>
      </c>
      <c r="E1392" s="1" t="s">
        <v>506</v>
      </c>
      <c r="F1392" s="1" t="s">
        <v>521</v>
      </c>
      <c r="G1392" s="3">
        <v>45482</v>
      </c>
      <c r="H1392" s="3">
        <v>45490</v>
      </c>
      <c r="I1392" s="6">
        <v>7999</v>
      </c>
      <c r="J1392" s="1">
        <v>1</v>
      </c>
      <c r="K1392" s="4">
        <v>0.05</v>
      </c>
      <c r="L1392" s="6">
        <f t="shared" si="46"/>
        <v>399.95000000000005</v>
      </c>
      <c r="M1392" s="8">
        <f t="shared" si="47"/>
        <v>7599.05</v>
      </c>
      <c r="N1392" s="21">
        <f>(sales[[#This Row],[Price]]*sales[[#This Row],[Qty]])-(sales[[#This Row],[Discount_Amt]]*sales[[#This Row],[Qty]])</f>
        <v>7599.05</v>
      </c>
    </row>
    <row r="1393" spans="2:14" x14ac:dyDescent="0.35">
      <c r="B1393" s="7">
        <v>2025391</v>
      </c>
      <c r="C1393" s="1" t="s">
        <v>10</v>
      </c>
      <c r="D1393" s="1" t="s">
        <v>29</v>
      </c>
      <c r="E1393" s="1" t="s">
        <v>507</v>
      </c>
      <c r="F1393" s="1" t="s">
        <v>518</v>
      </c>
      <c r="G1393" s="3">
        <v>45482</v>
      </c>
      <c r="H1393" s="3">
        <v>45484</v>
      </c>
      <c r="I1393" s="6">
        <v>850</v>
      </c>
      <c r="J1393" s="1">
        <v>2</v>
      </c>
      <c r="K1393" s="4">
        <v>0.05</v>
      </c>
      <c r="L1393" s="6">
        <f t="shared" si="46"/>
        <v>42.5</v>
      </c>
      <c r="M1393" s="8">
        <f t="shared" si="47"/>
        <v>1657.5</v>
      </c>
      <c r="N1393" s="21">
        <f>(sales[[#This Row],[Price]]*sales[[#This Row],[Qty]])-(sales[[#This Row],[Discount_Amt]]*sales[[#This Row],[Qty]])</f>
        <v>1615</v>
      </c>
    </row>
    <row r="1394" spans="2:14" hidden="1" x14ac:dyDescent="0.35">
      <c r="B1394" s="7">
        <v>2025392</v>
      </c>
      <c r="C1394" s="1" t="s">
        <v>8</v>
      </c>
      <c r="D1394" s="1" t="s">
        <v>25</v>
      </c>
      <c r="E1394" s="1" t="s">
        <v>508</v>
      </c>
      <c r="F1394" s="1" t="s">
        <v>518</v>
      </c>
      <c r="G1394" s="3">
        <v>45482</v>
      </c>
      <c r="H1394" s="3">
        <v>45485</v>
      </c>
      <c r="I1394" s="6">
        <v>65000</v>
      </c>
      <c r="J1394" s="1">
        <v>7</v>
      </c>
      <c r="K1394" s="4">
        <v>0.02</v>
      </c>
      <c r="L1394" s="6">
        <f t="shared" si="46"/>
        <v>1300</v>
      </c>
      <c r="M1394" s="8">
        <f t="shared" si="47"/>
        <v>453700</v>
      </c>
      <c r="N1394" s="21">
        <f>(sales[[#This Row],[Price]]*sales[[#This Row],[Qty]])-(sales[[#This Row],[Discount_Amt]]*sales[[#This Row],[Qty]])</f>
        <v>445900</v>
      </c>
    </row>
    <row r="1395" spans="2:14" hidden="1" x14ac:dyDescent="0.35">
      <c r="B1395" s="7">
        <v>2025393</v>
      </c>
      <c r="C1395" s="1" t="s">
        <v>9</v>
      </c>
      <c r="D1395" s="1" t="s">
        <v>30</v>
      </c>
      <c r="E1395" s="1" t="s">
        <v>31</v>
      </c>
      <c r="F1395" s="1" t="s">
        <v>519</v>
      </c>
      <c r="G1395" s="3">
        <v>45482</v>
      </c>
      <c r="H1395" s="3">
        <v>45487</v>
      </c>
      <c r="I1395" s="6">
        <v>450</v>
      </c>
      <c r="J1395" s="1">
        <v>2</v>
      </c>
      <c r="K1395" s="4">
        <v>0.06</v>
      </c>
      <c r="L1395" s="6">
        <f t="shared" si="46"/>
        <v>27</v>
      </c>
      <c r="M1395" s="8">
        <f t="shared" si="47"/>
        <v>873</v>
      </c>
      <c r="N1395" s="21">
        <f>(sales[[#This Row],[Price]]*sales[[#This Row],[Qty]])-(sales[[#This Row],[Discount_Amt]]*sales[[#This Row],[Qty]])</f>
        <v>846</v>
      </c>
    </row>
    <row r="1396" spans="2:14" x14ac:dyDescent="0.35">
      <c r="B1396" s="7">
        <v>2025394</v>
      </c>
      <c r="C1396" s="1" t="s">
        <v>11</v>
      </c>
      <c r="D1396" s="1" t="s">
        <v>27</v>
      </c>
      <c r="E1396" s="1" t="s">
        <v>32</v>
      </c>
      <c r="F1396" s="1" t="s">
        <v>521</v>
      </c>
      <c r="G1396" s="3">
        <v>45482</v>
      </c>
      <c r="H1396" s="3">
        <v>45483</v>
      </c>
      <c r="I1396" s="6">
        <v>1299</v>
      </c>
      <c r="J1396" s="1">
        <v>2</v>
      </c>
      <c r="K1396" s="4">
        <v>0.15</v>
      </c>
      <c r="L1396" s="6">
        <f t="shared" si="46"/>
        <v>194.85</v>
      </c>
      <c r="M1396" s="8">
        <f t="shared" si="47"/>
        <v>2403.15</v>
      </c>
      <c r="N1396" s="21">
        <f>(sales[[#This Row],[Price]]*sales[[#This Row],[Qty]])-(sales[[#This Row],[Discount_Amt]]*sales[[#This Row],[Qty]])</f>
        <v>2208.3000000000002</v>
      </c>
    </row>
    <row r="1397" spans="2:14" x14ac:dyDescent="0.35">
      <c r="B1397" s="7">
        <v>2025395</v>
      </c>
      <c r="C1397" s="1" t="s">
        <v>12</v>
      </c>
      <c r="D1397" s="1" t="s">
        <v>28</v>
      </c>
      <c r="E1397" s="1" t="s">
        <v>38</v>
      </c>
      <c r="F1397" s="1" t="s">
        <v>520</v>
      </c>
      <c r="G1397" s="3">
        <v>45482</v>
      </c>
      <c r="H1397" s="3">
        <v>45490</v>
      </c>
      <c r="I1397" s="6">
        <v>1700</v>
      </c>
      <c r="J1397" s="1">
        <v>1</v>
      </c>
      <c r="K1397" s="4">
        <v>0.02</v>
      </c>
      <c r="L1397" s="6">
        <f t="shared" si="46"/>
        <v>34</v>
      </c>
      <c r="M1397" s="8">
        <f t="shared" si="47"/>
        <v>1666</v>
      </c>
      <c r="N1397" s="21">
        <f>(sales[[#This Row],[Price]]*sales[[#This Row],[Qty]])-(sales[[#This Row],[Discount_Amt]]*sales[[#This Row],[Qty]])</f>
        <v>1666</v>
      </c>
    </row>
    <row r="1398" spans="2:14" hidden="1" x14ac:dyDescent="0.35">
      <c r="B1398" s="7">
        <v>2025396</v>
      </c>
      <c r="C1398" s="1" t="s">
        <v>13</v>
      </c>
      <c r="D1398" s="1" t="s">
        <v>29</v>
      </c>
      <c r="E1398" s="1" t="s">
        <v>33</v>
      </c>
      <c r="F1398" s="1" t="s">
        <v>518</v>
      </c>
      <c r="G1398" s="3">
        <v>45482</v>
      </c>
      <c r="H1398" s="3">
        <v>45484</v>
      </c>
      <c r="I1398" s="6">
        <v>55000</v>
      </c>
      <c r="J1398" s="1">
        <v>2</v>
      </c>
      <c r="K1398" s="4">
        <v>0.02</v>
      </c>
      <c r="L1398" s="6">
        <f t="shared" si="46"/>
        <v>1100</v>
      </c>
      <c r="M1398" s="8">
        <f t="shared" si="47"/>
        <v>108900</v>
      </c>
      <c r="N1398" s="21">
        <f>(sales[[#This Row],[Price]]*sales[[#This Row],[Qty]])-(sales[[#This Row],[Discount_Amt]]*sales[[#This Row],[Qty]])</f>
        <v>107800</v>
      </c>
    </row>
    <row r="1399" spans="2:14" hidden="1" x14ac:dyDescent="0.35">
      <c r="B1399" s="7">
        <v>2025397</v>
      </c>
      <c r="C1399" s="1" t="s">
        <v>14</v>
      </c>
      <c r="D1399" s="1" t="s">
        <v>25</v>
      </c>
      <c r="E1399" s="1" t="s">
        <v>34</v>
      </c>
      <c r="F1399" s="1" t="s">
        <v>519</v>
      </c>
      <c r="G1399" s="3">
        <v>45482</v>
      </c>
      <c r="H1399" s="3">
        <v>45485</v>
      </c>
      <c r="I1399" s="6">
        <v>57999</v>
      </c>
      <c r="J1399" s="1">
        <v>4</v>
      </c>
      <c r="K1399" s="4">
        <v>0.02</v>
      </c>
      <c r="L1399" s="6">
        <f t="shared" si="46"/>
        <v>1159.98</v>
      </c>
      <c r="M1399" s="8">
        <f t="shared" si="47"/>
        <v>230836.02</v>
      </c>
      <c r="N1399" s="21">
        <f>(sales[[#This Row],[Price]]*sales[[#This Row],[Qty]])-(sales[[#This Row],[Discount_Amt]]*sales[[#This Row],[Qty]])</f>
        <v>227356.08</v>
      </c>
    </row>
    <row r="1400" spans="2:14" hidden="1" x14ac:dyDescent="0.35">
      <c r="B1400" s="7">
        <v>2025398</v>
      </c>
      <c r="C1400" s="1" t="s">
        <v>15</v>
      </c>
      <c r="D1400" s="1" t="s">
        <v>26</v>
      </c>
      <c r="E1400" s="1" t="s">
        <v>35</v>
      </c>
      <c r="F1400" s="1" t="s">
        <v>520</v>
      </c>
      <c r="G1400" s="3">
        <v>45482</v>
      </c>
      <c r="H1400" s="3">
        <v>45487</v>
      </c>
      <c r="I1400" s="6">
        <v>1399</v>
      </c>
      <c r="J1400" s="1">
        <v>3</v>
      </c>
      <c r="K1400" s="4">
        <v>0.02</v>
      </c>
      <c r="L1400" s="6">
        <f t="shared" si="46"/>
        <v>27.98</v>
      </c>
      <c r="M1400" s="8">
        <f t="shared" si="47"/>
        <v>4169.0200000000004</v>
      </c>
      <c r="N1400" s="21">
        <f>(sales[[#This Row],[Price]]*sales[[#This Row],[Qty]])-(sales[[#This Row],[Discount_Amt]]*sales[[#This Row],[Qty]])</f>
        <v>4113.0600000000004</v>
      </c>
    </row>
    <row r="1401" spans="2:14" hidden="1" x14ac:dyDescent="0.35">
      <c r="B1401" s="7">
        <v>2025399</v>
      </c>
      <c r="C1401" s="1" t="s">
        <v>16</v>
      </c>
      <c r="D1401" s="1" t="s">
        <v>27</v>
      </c>
      <c r="E1401" s="1" t="s">
        <v>36</v>
      </c>
      <c r="F1401" s="1" t="s">
        <v>521</v>
      </c>
      <c r="G1401" s="3">
        <v>45482</v>
      </c>
      <c r="H1401" s="3">
        <v>45483</v>
      </c>
      <c r="I1401" s="6">
        <v>999</v>
      </c>
      <c r="J1401" s="1">
        <v>2</v>
      </c>
      <c r="K1401" s="4">
        <v>0.02</v>
      </c>
      <c r="L1401" s="6">
        <f t="shared" si="46"/>
        <v>19.98</v>
      </c>
      <c r="M1401" s="8">
        <f t="shared" si="47"/>
        <v>1978.02</v>
      </c>
      <c r="N1401" s="21">
        <f>(sales[[#This Row],[Price]]*sales[[#This Row],[Qty]])-(sales[[#This Row],[Discount_Amt]]*sales[[#This Row],[Qty]])</f>
        <v>1958.04</v>
      </c>
    </row>
    <row r="1402" spans="2:14" x14ac:dyDescent="0.35">
      <c r="B1402" s="7">
        <v>2025400</v>
      </c>
      <c r="C1402" s="1" t="s">
        <v>17</v>
      </c>
      <c r="D1402" s="1" t="s">
        <v>28</v>
      </c>
      <c r="E1402" s="1" t="s">
        <v>37</v>
      </c>
      <c r="F1402" s="1" t="s">
        <v>518</v>
      </c>
      <c r="G1402" s="3">
        <v>45482</v>
      </c>
      <c r="H1402" s="3">
        <v>45490</v>
      </c>
      <c r="I1402" s="6">
        <v>2099</v>
      </c>
      <c r="J1402" s="1">
        <v>1</v>
      </c>
      <c r="K1402" s="4">
        <v>0.02</v>
      </c>
      <c r="L1402" s="6">
        <f t="shared" si="46"/>
        <v>41.980000000000004</v>
      </c>
      <c r="M1402" s="8">
        <f t="shared" si="47"/>
        <v>2057.02</v>
      </c>
      <c r="N1402" s="21">
        <f>(sales[[#This Row],[Price]]*sales[[#This Row],[Qty]])-(sales[[#This Row],[Discount_Amt]]*sales[[#This Row],[Qty]])</f>
        <v>2057.02</v>
      </c>
    </row>
    <row r="1403" spans="2:14" hidden="1" x14ac:dyDescent="0.35">
      <c r="B1403" s="7">
        <v>2025401</v>
      </c>
      <c r="C1403" s="1" t="s">
        <v>18</v>
      </c>
      <c r="D1403" s="1" t="s">
        <v>29</v>
      </c>
      <c r="E1403" s="1" t="s">
        <v>39</v>
      </c>
      <c r="F1403" s="1" t="s">
        <v>518</v>
      </c>
      <c r="G1403" s="3">
        <v>45482</v>
      </c>
      <c r="H1403" s="3">
        <v>45484</v>
      </c>
      <c r="I1403" s="6">
        <v>11000</v>
      </c>
      <c r="J1403" s="1">
        <v>1</v>
      </c>
      <c r="K1403" s="4">
        <v>0.02</v>
      </c>
      <c r="L1403" s="6">
        <f t="shared" si="46"/>
        <v>220</v>
      </c>
      <c r="M1403" s="8">
        <f t="shared" si="47"/>
        <v>10780</v>
      </c>
      <c r="N1403" s="21">
        <f>(sales[[#This Row],[Price]]*sales[[#This Row],[Qty]])-(sales[[#This Row],[Discount_Amt]]*sales[[#This Row],[Qty]])</f>
        <v>10780</v>
      </c>
    </row>
    <row r="1404" spans="2:14" hidden="1" x14ac:dyDescent="0.35">
      <c r="B1404" s="7">
        <v>2025402</v>
      </c>
      <c r="C1404" s="1" t="s">
        <v>19</v>
      </c>
      <c r="D1404" s="1" t="s">
        <v>25</v>
      </c>
      <c r="E1404" s="1" t="s">
        <v>40</v>
      </c>
      <c r="F1404" s="1" t="s">
        <v>519</v>
      </c>
      <c r="G1404" s="3">
        <v>45482</v>
      </c>
      <c r="H1404" s="3">
        <v>45485</v>
      </c>
      <c r="I1404" s="6">
        <v>800</v>
      </c>
      <c r="J1404" s="1">
        <v>2</v>
      </c>
      <c r="K1404" s="4">
        <v>0.02</v>
      </c>
      <c r="L1404" s="6">
        <f t="shared" si="46"/>
        <v>16</v>
      </c>
      <c r="M1404" s="8">
        <f t="shared" si="47"/>
        <v>1584</v>
      </c>
      <c r="N1404" s="21">
        <f>(sales[[#This Row],[Price]]*sales[[#This Row],[Qty]])-(sales[[#This Row],[Discount_Amt]]*sales[[#This Row],[Qty]])</f>
        <v>1568</v>
      </c>
    </row>
    <row r="1405" spans="2:14" hidden="1" x14ac:dyDescent="0.35">
      <c r="B1405" s="7">
        <v>2025403</v>
      </c>
      <c r="C1405" s="1" t="s">
        <v>20</v>
      </c>
      <c r="D1405" s="1" t="s">
        <v>26</v>
      </c>
      <c r="E1405" s="1" t="s">
        <v>41</v>
      </c>
      <c r="F1405" s="1" t="s">
        <v>521</v>
      </c>
      <c r="G1405" s="3">
        <v>45482</v>
      </c>
      <c r="H1405" s="3">
        <v>45487</v>
      </c>
      <c r="I1405" s="6">
        <v>5500</v>
      </c>
      <c r="J1405" s="1">
        <v>1</v>
      </c>
      <c r="K1405" s="4">
        <v>7.0000000000000007E-2</v>
      </c>
      <c r="L1405" s="6">
        <f t="shared" si="46"/>
        <v>385.00000000000006</v>
      </c>
      <c r="M1405" s="8">
        <f t="shared" si="47"/>
        <v>5115</v>
      </c>
      <c r="N1405" s="21">
        <f>(sales[[#This Row],[Price]]*sales[[#This Row],[Qty]])-(sales[[#This Row],[Discount_Amt]]*sales[[#This Row],[Qty]])</f>
        <v>5115</v>
      </c>
    </row>
    <row r="1406" spans="2:14" hidden="1" x14ac:dyDescent="0.35">
      <c r="B1406" s="7">
        <v>2025404</v>
      </c>
      <c r="C1406" s="1" t="s">
        <v>21</v>
      </c>
      <c r="D1406" s="1" t="s">
        <v>27</v>
      </c>
      <c r="E1406" s="1" t="s">
        <v>42</v>
      </c>
      <c r="F1406" s="1" t="s">
        <v>520</v>
      </c>
      <c r="G1406" s="3">
        <v>45482</v>
      </c>
      <c r="H1406" s="3">
        <v>45483</v>
      </c>
      <c r="I1406" s="6">
        <v>1350</v>
      </c>
      <c r="J1406" s="1">
        <v>3</v>
      </c>
      <c r="K1406" s="4">
        <v>0.03</v>
      </c>
      <c r="L1406" s="6">
        <f t="shared" si="46"/>
        <v>40.5</v>
      </c>
      <c r="M1406" s="8">
        <f t="shared" si="47"/>
        <v>4009.5</v>
      </c>
      <c r="N1406" s="21">
        <f>(sales[[#This Row],[Price]]*sales[[#This Row],[Qty]])-(sales[[#This Row],[Discount_Amt]]*sales[[#This Row],[Qty]])</f>
        <v>3928.5</v>
      </c>
    </row>
    <row r="1407" spans="2:14" hidden="1" x14ac:dyDescent="0.35">
      <c r="B1407" s="7">
        <v>2025405</v>
      </c>
      <c r="C1407" s="1" t="s">
        <v>22</v>
      </c>
      <c r="D1407" s="1" t="s">
        <v>28</v>
      </c>
      <c r="E1407" s="1" t="s">
        <v>43</v>
      </c>
      <c r="F1407" s="1" t="s">
        <v>518</v>
      </c>
      <c r="G1407" s="3">
        <v>45482</v>
      </c>
      <c r="H1407" s="3">
        <v>45490</v>
      </c>
      <c r="I1407" s="6">
        <v>4500</v>
      </c>
      <c r="J1407" s="1">
        <v>2</v>
      </c>
      <c r="K1407" s="4">
        <v>0.08</v>
      </c>
      <c r="L1407" s="6">
        <f t="shared" si="46"/>
        <v>360</v>
      </c>
      <c r="M1407" s="8">
        <f t="shared" si="47"/>
        <v>8640</v>
      </c>
      <c r="N1407" s="21">
        <f>(sales[[#This Row],[Price]]*sales[[#This Row],[Qty]])-(sales[[#This Row],[Discount_Amt]]*sales[[#This Row],[Qty]])</f>
        <v>8280</v>
      </c>
    </row>
    <row r="1408" spans="2:14" hidden="1" x14ac:dyDescent="0.35">
      <c r="B1408" s="7">
        <v>2025406</v>
      </c>
      <c r="C1408" s="1" t="s">
        <v>23</v>
      </c>
      <c r="D1408" s="1" t="s">
        <v>29</v>
      </c>
      <c r="E1408" s="1" t="s">
        <v>44</v>
      </c>
      <c r="F1408" s="1" t="s">
        <v>519</v>
      </c>
      <c r="G1408" s="3">
        <v>45482</v>
      </c>
      <c r="H1408" s="3">
        <v>45484</v>
      </c>
      <c r="I1408" s="6">
        <v>2350</v>
      </c>
      <c r="J1408" s="1">
        <v>1</v>
      </c>
      <c r="K1408" s="4">
        <v>0.05</v>
      </c>
      <c r="L1408" s="6">
        <f t="shared" si="46"/>
        <v>117.5</v>
      </c>
      <c r="M1408" s="8">
        <f t="shared" si="47"/>
        <v>2232.5</v>
      </c>
      <c r="N1408" s="21">
        <f>(sales[[#This Row],[Price]]*sales[[#This Row],[Qty]])-(sales[[#This Row],[Discount_Amt]]*sales[[#This Row],[Qty]])</f>
        <v>2232.5</v>
      </c>
    </row>
    <row r="1409" spans="2:14" hidden="1" x14ac:dyDescent="0.35">
      <c r="B1409" s="7">
        <v>2025407</v>
      </c>
      <c r="C1409" s="1" t="s">
        <v>24</v>
      </c>
      <c r="D1409" s="1" t="s">
        <v>25</v>
      </c>
      <c r="E1409" s="1" t="s">
        <v>45</v>
      </c>
      <c r="F1409" s="1" t="s">
        <v>520</v>
      </c>
      <c r="G1409" s="3">
        <v>45482</v>
      </c>
      <c r="H1409" s="3">
        <v>45485</v>
      </c>
      <c r="I1409" s="6">
        <v>90</v>
      </c>
      <c r="J1409" s="1">
        <v>2</v>
      </c>
      <c r="K1409" s="4">
        <v>0.05</v>
      </c>
      <c r="L1409" s="6">
        <f t="shared" si="46"/>
        <v>4.5</v>
      </c>
      <c r="M1409" s="8">
        <f t="shared" si="47"/>
        <v>175.5</v>
      </c>
      <c r="N1409" s="21">
        <f>(sales[[#This Row],[Price]]*sales[[#This Row],[Qty]])-(sales[[#This Row],[Discount_Amt]]*sales[[#This Row],[Qty]])</f>
        <v>171</v>
      </c>
    </row>
    <row r="1410" spans="2:14" hidden="1" x14ac:dyDescent="0.35">
      <c r="B1410" s="7">
        <v>2025408</v>
      </c>
      <c r="C1410" s="1" t="s">
        <v>4</v>
      </c>
      <c r="D1410" s="1" t="s">
        <v>115</v>
      </c>
      <c r="E1410" s="1" t="s">
        <v>46</v>
      </c>
      <c r="F1410" s="1" t="s">
        <v>521</v>
      </c>
      <c r="G1410" s="3">
        <v>45482</v>
      </c>
      <c r="H1410" s="3">
        <v>45487</v>
      </c>
      <c r="I1410" s="6">
        <v>280</v>
      </c>
      <c r="J1410" s="1">
        <v>1</v>
      </c>
      <c r="K1410" s="4">
        <v>0.05</v>
      </c>
      <c r="L1410" s="6">
        <f t="shared" si="46"/>
        <v>14</v>
      </c>
      <c r="M1410" s="8">
        <f t="shared" si="47"/>
        <v>266</v>
      </c>
      <c r="N1410" s="21">
        <f>(sales[[#This Row],[Price]]*sales[[#This Row],[Qty]])-(sales[[#This Row],[Discount_Amt]]*sales[[#This Row],[Qty]])</f>
        <v>266</v>
      </c>
    </row>
    <row r="1411" spans="2:14" hidden="1" x14ac:dyDescent="0.35">
      <c r="B1411" s="7">
        <v>2025409</v>
      </c>
      <c r="C1411" s="1" t="s">
        <v>5</v>
      </c>
      <c r="D1411" s="1" t="s">
        <v>25</v>
      </c>
      <c r="E1411" s="1" t="s">
        <v>47</v>
      </c>
      <c r="F1411" s="1" t="s">
        <v>518</v>
      </c>
      <c r="G1411" s="3">
        <v>45482</v>
      </c>
      <c r="H1411" s="3">
        <v>45483</v>
      </c>
      <c r="I1411" s="6">
        <v>70</v>
      </c>
      <c r="J1411" s="1">
        <v>2</v>
      </c>
      <c r="K1411" s="4">
        <v>0.05</v>
      </c>
      <c r="L1411" s="6">
        <f t="shared" si="46"/>
        <v>3.5</v>
      </c>
      <c r="M1411" s="8">
        <f t="shared" si="47"/>
        <v>136.5</v>
      </c>
      <c r="N1411" s="21">
        <f>(sales[[#This Row],[Price]]*sales[[#This Row],[Qty]])-(sales[[#This Row],[Discount_Amt]]*sales[[#This Row],[Qty]])</f>
        <v>133</v>
      </c>
    </row>
    <row r="1412" spans="2:14" hidden="1" x14ac:dyDescent="0.35">
      <c r="B1412" s="7">
        <v>2025410</v>
      </c>
      <c r="C1412" s="1" t="s">
        <v>6</v>
      </c>
      <c r="D1412" s="1" t="s">
        <v>26</v>
      </c>
      <c r="E1412" s="1" t="s">
        <v>48</v>
      </c>
      <c r="F1412" s="1" t="s">
        <v>518</v>
      </c>
      <c r="G1412" s="3">
        <v>45482</v>
      </c>
      <c r="H1412" s="3">
        <v>45490</v>
      </c>
      <c r="I1412" s="6">
        <v>230</v>
      </c>
      <c r="J1412" s="1">
        <v>3</v>
      </c>
      <c r="K1412" s="4">
        <v>0.03</v>
      </c>
      <c r="L1412" s="6">
        <f t="shared" si="46"/>
        <v>6.8999999999999995</v>
      </c>
      <c r="M1412" s="8">
        <f t="shared" si="47"/>
        <v>683.1</v>
      </c>
      <c r="N1412" s="21">
        <f>(sales[[#This Row],[Price]]*sales[[#This Row],[Qty]])-(sales[[#This Row],[Discount_Amt]]*sales[[#This Row],[Qty]])</f>
        <v>669.3</v>
      </c>
    </row>
    <row r="1413" spans="2:14" hidden="1" x14ac:dyDescent="0.35">
      <c r="B1413" s="7">
        <v>2025411</v>
      </c>
      <c r="C1413" s="1" t="s">
        <v>7</v>
      </c>
      <c r="D1413" s="1" t="s">
        <v>27</v>
      </c>
      <c r="E1413" s="1" t="s">
        <v>49</v>
      </c>
      <c r="F1413" s="1" t="s">
        <v>519</v>
      </c>
      <c r="G1413" s="3">
        <v>45482</v>
      </c>
      <c r="H1413" s="3">
        <v>45484</v>
      </c>
      <c r="I1413" s="6">
        <v>7999</v>
      </c>
      <c r="J1413" s="1">
        <v>2</v>
      </c>
      <c r="K1413" s="4">
        <v>0.1</v>
      </c>
      <c r="L1413" s="6">
        <f t="shared" si="46"/>
        <v>799.90000000000009</v>
      </c>
      <c r="M1413" s="8">
        <f t="shared" si="47"/>
        <v>15198.1</v>
      </c>
      <c r="N1413" s="21">
        <f>(sales[[#This Row],[Price]]*sales[[#This Row],[Qty]])-(sales[[#This Row],[Discount_Amt]]*sales[[#This Row],[Qty]])</f>
        <v>14398.2</v>
      </c>
    </row>
    <row r="1414" spans="2:14" x14ac:dyDescent="0.35">
      <c r="B1414" s="7">
        <v>2025412</v>
      </c>
      <c r="C1414" s="1" t="s">
        <v>10</v>
      </c>
      <c r="D1414" s="1" t="s">
        <v>28</v>
      </c>
      <c r="E1414" s="1" t="s">
        <v>50</v>
      </c>
      <c r="F1414" s="1" t="s">
        <v>521</v>
      </c>
      <c r="G1414" s="3">
        <v>45482</v>
      </c>
      <c r="H1414" s="3">
        <v>45485</v>
      </c>
      <c r="I1414" s="6">
        <v>850</v>
      </c>
      <c r="J1414" s="1">
        <v>7</v>
      </c>
      <c r="K1414" s="4">
        <v>0.05</v>
      </c>
      <c r="L1414" s="6">
        <f t="shared" si="46"/>
        <v>42.5</v>
      </c>
      <c r="M1414" s="8">
        <f t="shared" si="47"/>
        <v>5907.5</v>
      </c>
      <c r="N1414" s="21">
        <f>(sales[[#This Row],[Price]]*sales[[#This Row],[Qty]])-(sales[[#This Row],[Discount_Amt]]*sales[[#This Row],[Qty]])</f>
        <v>5652.5</v>
      </c>
    </row>
    <row r="1415" spans="2:14" hidden="1" x14ac:dyDescent="0.35">
      <c r="B1415" s="7">
        <v>2025413</v>
      </c>
      <c r="C1415" s="1" t="s">
        <v>8</v>
      </c>
      <c r="D1415" s="1" t="s">
        <v>29</v>
      </c>
      <c r="E1415" s="1" t="s">
        <v>51</v>
      </c>
      <c r="F1415" s="1" t="s">
        <v>520</v>
      </c>
      <c r="G1415" s="3">
        <v>45482</v>
      </c>
      <c r="H1415" s="3">
        <v>45487</v>
      </c>
      <c r="I1415" s="6">
        <v>65000</v>
      </c>
      <c r="J1415" s="1">
        <v>2</v>
      </c>
      <c r="K1415" s="4">
        <v>0.05</v>
      </c>
      <c r="L1415" s="6">
        <f t="shared" si="46"/>
        <v>3250</v>
      </c>
      <c r="M1415" s="8">
        <f t="shared" si="47"/>
        <v>126750</v>
      </c>
      <c r="N1415" s="21">
        <f>(sales[[#This Row],[Price]]*sales[[#This Row],[Qty]])-(sales[[#This Row],[Discount_Amt]]*sales[[#This Row],[Qty]])</f>
        <v>123500</v>
      </c>
    </row>
    <row r="1416" spans="2:14" hidden="1" x14ac:dyDescent="0.35">
      <c r="B1416" s="7">
        <v>2025414</v>
      </c>
      <c r="C1416" s="1" t="s">
        <v>9</v>
      </c>
      <c r="D1416" s="1" t="s">
        <v>25</v>
      </c>
      <c r="E1416" s="1" t="s">
        <v>506</v>
      </c>
      <c r="F1416" s="1" t="s">
        <v>518</v>
      </c>
      <c r="G1416" s="3">
        <v>45482</v>
      </c>
      <c r="H1416" s="3">
        <v>45483</v>
      </c>
      <c r="I1416" s="6">
        <v>450</v>
      </c>
      <c r="J1416" s="1">
        <v>1</v>
      </c>
      <c r="K1416" s="4">
        <v>0.02</v>
      </c>
      <c r="L1416" s="6">
        <f t="shared" si="46"/>
        <v>9</v>
      </c>
      <c r="M1416" s="8">
        <f t="shared" si="47"/>
        <v>441</v>
      </c>
      <c r="N1416" s="21">
        <f>(sales[[#This Row],[Price]]*sales[[#This Row],[Qty]])-(sales[[#This Row],[Discount_Amt]]*sales[[#This Row],[Qty]])</f>
        <v>441</v>
      </c>
    </row>
    <row r="1417" spans="2:14" x14ac:dyDescent="0.35">
      <c r="B1417" s="7">
        <v>2025415</v>
      </c>
      <c r="C1417" s="1" t="s">
        <v>11</v>
      </c>
      <c r="D1417" s="1" t="s">
        <v>30</v>
      </c>
      <c r="E1417" s="1" t="s">
        <v>507</v>
      </c>
      <c r="F1417" s="1" t="s">
        <v>519</v>
      </c>
      <c r="G1417" s="3">
        <v>45482</v>
      </c>
      <c r="H1417" s="3">
        <v>45490</v>
      </c>
      <c r="I1417" s="6">
        <v>1299</v>
      </c>
      <c r="J1417" s="1">
        <v>1</v>
      </c>
      <c r="K1417" s="4">
        <v>0.06</v>
      </c>
      <c r="L1417" s="6">
        <f t="shared" si="46"/>
        <v>77.94</v>
      </c>
      <c r="M1417" s="8">
        <f t="shared" si="47"/>
        <v>1221.06</v>
      </c>
      <c r="N1417" s="21">
        <f>(sales[[#This Row],[Price]]*sales[[#This Row],[Qty]])-(sales[[#This Row],[Discount_Amt]]*sales[[#This Row],[Qty]])</f>
        <v>1221.06</v>
      </c>
    </row>
    <row r="1418" spans="2:14" x14ac:dyDescent="0.35">
      <c r="B1418" s="7">
        <v>2025416</v>
      </c>
      <c r="C1418" s="1" t="s">
        <v>12</v>
      </c>
      <c r="D1418" s="1" t="s">
        <v>27</v>
      </c>
      <c r="E1418" s="1" t="s">
        <v>508</v>
      </c>
      <c r="F1418" s="1" t="s">
        <v>520</v>
      </c>
      <c r="G1418" s="3">
        <v>45482</v>
      </c>
      <c r="H1418" s="3">
        <v>45484</v>
      </c>
      <c r="I1418" s="6">
        <v>1700</v>
      </c>
      <c r="J1418" s="1">
        <v>1</v>
      </c>
      <c r="K1418" s="4">
        <v>0.15</v>
      </c>
      <c r="L1418" s="6">
        <f t="shared" si="46"/>
        <v>255</v>
      </c>
      <c r="M1418" s="8">
        <f t="shared" si="47"/>
        <v>1445</v>
      </c>
      <c r="N1418" s="21">
        <f>(sales[[#This Row],[Price]]*sales[[#This Row],[Qty]])-(sales[[#This Row],[Discount_Amt]]*sales[[#This Row],[Qty]])</f>
        <v>1445</v>
      </c>
    </row>
    <row r="1419" spans="2:14" hidden="1" x14ac:dyDescent="0.35">
      <c r="B1419" s="7">
        <v>2025417</v>
      </c>
      <c r="C1419" s="1" t="s">
        <v>13</v>
      </c>
      <c r="D1419" s="1" t="s">
        <v>28</v>
      </c>
      <c r="E1419" s="1" t="s">
        <v>31</v>
      </c>
      <c r="F1419" s="1" t="s">
        <v>521</v>
      </c>
      <c r="G1419" s="3">
        <v>45482</v>
      </c>
      <c r="H1419" s="3">
        <v>45485</v>
      </c>
      <c r="I1419" s="6">
        <v>55000</v>
      </c>
      <c r="J1419" s="1">
        <v>2</v>
      </c>
      <c r="K1419" s="4">
        <v>0.02</v>
      </c>
      <c r="L1419" s="6">
        <f t="shared" si="46"/>
        <v>1100</v>
      </c>
      <c r="M1419" s="8">
        <f t="shared" si="47"/>
        <v>108900</v>
      </c>
      <c r="N1419" s="21">
        <f>(sales[[#This Row],[Price]]*sales[[#This Row],[Qty]])-(sales[[#This Row],[Discount_Amt]]*sales[[#This Row],[Qty]])</f>
        <v>107800</v>
      </c>
    </row>
    <row r="1420" spans="2:14" hidden="1" x14ac:dyDescent="0.35">
      <c r="B1420" s="7">
        <v>2025418</v>
      </c>
      <c r="C1420" s="1" t="s">
        <v>14</v>
      </c>
      <c r="D1420" s="1" t="s">
        <v>29</v>
      </c>
      <c r="E1420" s="1" t="s">
        <v>32</v>
      </c>
      <c r="F1420" s="1" t="s">
        <v>518</v>
      </c>
      <c r="G1420" s="3">
        <v>45482</v>
      </c>
      <c r="H1420" s="3">
        <v>45487</v>
      </c>
      <c r="I1420" s="6">
        <v>57999</v>
      </c>
      <c r="J1420" s="1">
        <v>1</v>
      </c>
      <c r="K1420" s="4">
        <v>0.02</v>
      </c>
      <c r="L1420" s="6">
        <f t="shared" si="46"/>
        <v>1159.98</v>
      </c>
      <c r="M1420" s="8">
        <f t="shared" si="47"/>
        <v>56839.02</v>
      </c>
      <c r="N1420" s="21">
        <f>(sales[[#This Row],[Price]]*sales[[#This Row],[Qty]])-(sales[[#This Row],[Discount_Amt]]*sales[[#This Row],[Qty]])</f>
        <v>56839.02</v>
      </c>
    </row>
    <row r="1421" spans="2:14" hidden="1" x14ac:dyDescent="0.35">
      <c r="B1421" s="7">
        <v>2025419</v>
      </c>
      <c r="C1421" s="1" t="s">
        <v>15</v>
      </c>
      <c r="D1421" s="1" t="s">
        <v>25</v>
      </c>
      <c r="E1421" s="1" t="s">
        <v>38</v>
      </c>
      <c r="F1421" s="1" t="s">
        <v>518</v>
      </c>
      <c r="G1421" s="3">
        <v>45482</v>
      </c>
      <c r="H1421" s="3">
        <v>45483</v>
      </c>
      <c r="I1421" s="6">
        <v>1399</v>
      </c>
      <c r="J1421" s="1">
        <v>2</v>
      </c>
      <c r="K1421" s="4">
        <v>0.02</v>
      </c>
      <c r="L1421" s="6">
        <f t="shared" si="46"/>
        <v>27.98</v>
      </c>
      <c r="M1421" s="8">
        <f t="shared" si="47"/>
        <v>2770.02</v>
      </c>
      <c r="N1421" s="21">
        <f>(sales[[#This Row],[Price]]*sales[[#This Row],[Qty]])-(sales[[#This Row],[Discount_Amt]]*sales[[#This Row],[Qty]])</f>
        <v>2742.04</v>
      </c>
    </row>
    <row r="1422" spans="2:14" hidden="1" x14ac:dyDescent="0.35">
      <c r="B1422" s="7">
        <v>2025420</v>
      </c>
      <c r="C1422" s="1" t="s">
        <v>16</v>
      </c>
      <c r="D1422" s="1" t="s">
        <v>26</v>
      </c>
      <c r="E1422" s="1" t="s">
        <v>33</v>
      </c>
      <c r="F1422" s="1" t="s">
        <v>519</v>
      </c>
      <c r="G1422" s="3">
        <v>45482</v>
      </c>
      <c r="H1422" s="3">
        <v>45490</v>
      </c>
      <c r="I1422" s="6">
        <v>999</v>
      </c>
      <c r="J1422" s="1">
        <v>7</v>
      </c>
      <c r="K1422" s="4">
        <v>0.02</v>
      </c>
      <c r="L1422" s="6">
        <f t="shared" si="46"/>
        <v>19.98</v>
      </c>
      <c r="M1422" s="8">
        <f t="shared" si="47"/>
        <v>6973.02</v>
      </c>
      <c r="N1422" s="21">
        <f>(sales[[#This Row],[Price]]*sales[[#This Row],[Qty]])-(sales[[#This Row],[Discount_Amt]]*sales[[#This Row],[Qty]])</f>
        <v>6853.14</v>
      </c>
    </row>
    <row r="1423" spans="2:14" x14ac:dyDescent="0.35">
      <c r="B1423" s="7">
        <v>2025421</v>
      </c>
      <c r="C1423" s="1" t="s">
        <v>17</v>
      </c>
      <c r="D1423" s="1" t="s">
        <v>27</v>
      </c>
      <c r="E1423" s="1" t="s">
        <v>34</v>
      </c>
      <c r="F1423" s="1" t="s">
        <v>521</v>
      </c>
      <c r="G1423" s="3">
        <v>45482</v>
      </c>
      <c r="H1423" s="3">
        <v>45484</v>
      </c>
      <c r="I1423" s="6">
        <v>2099</v>
      </c>
      <c r="J1423" s="1">
        <v>2</v>
      </c>
      <c r="K1423" s="4">
        <v>0.02</v>
      </c>
      <c r="L1423" s="6">
        <f t="shared" si="46"/>
        <v>41.980000000000004</v>
      </c>
      <c r="M1423" s="8">
        <f t="shared" si="47"/>
        <v>4156.0200000000004</v>
      </c>
      <c r="N1423" s="21">
        <f>(sales[[#This Row],[Price]]*sales[[#This Row],[Qty]])-(sales[[#This Row],[Discount_Amt]]*sales[[#This Row],[Qty]])</f>
        <v>4114.04</v>
      </c>
    </row>
    <row r="1424" spans="2:14" hidden="1" x14ac:dyDescent="0.35">
      <c r="B1424" s="7">
        <v>2025422</v>
      </c>
      <c r="C1424" s="1" t="s">
        <v>18</v>
      </c>
      <c r="D1424" s="1" t="s">
        <v>28</v>
      </c>
      <c r="E1424" s="1" t="s">
        <v>35</v>
      </c>
      <c r="F1424" s="1" t="s">
        <v>520</v>
      </c>
      <c r="G1424" s="3">
        <v>45482</v>
      </c>
      <c r="H1424" s="3">
        <v>45485</v>
      </c>
      <c r="I1424" s="6">
        <v>11000</v>
      </c>
      <c r="J1424" s="1">
        <v>2</v>
      </c>
      <c r="K1424" s="4">
        <v>0.02</v>
      </c>
      <c r="L1424" s="6">
        <f t="shared" si="46"/>
        <v>220</v>
      </c>
      <c r="M1424" s="8">
        <f t="shared" si="47"/>
        <v>21780</v>
      </c>
      <c r="N1424" s="21">
        <f>(sales[[#This Row],[Price]]*sales[[#This Row],[Qty]])-(sales[[#This Row],[Discount_Amt]]*sales[[#This Row],[Qty]])</f>
        <v>21560</v>
      </c>
    </row>
    <row r="1425" spans="2:14" hidden="1" x14ac:dyDescent="0.35">
      <c r="B1425" s="7">
        <v>2025423</v>
      </c>
      <c r="C1425" s="1" t="s">
        <v>19</v>
      </c>
      <c r="D1425" s="1" t="s">
        <v>29</v>
      </c>
      <c r="E1425" s="1" t="s">
        <v>36</v>
      </c>
      <c r="F1425" s="1" t="s">
        <v>518</v>
      </c>
      <c r="G1425" s="3">
        <v>45482</v>
      </c>
      <c r="H1425" s="3">
        <v>45487</v>
      </c>
      <c r="I1425" s="6">
        <v>800</v>
      </c>
      <c r="J1425" s="1">
        <v>1</v>
      </c>
      <c r="K1425" s="4">
        <v>0.02</v>
      </c>
      <c r="L1425" s="6">
        <f t="shared" si="46"/>
        <v>16</v>
      </c>
      <c r="M1425" s="8">
        <f t="shared" si="47"/>
        <v>784</v>
      </c>
      <c r="N1425" s="21">
        <f>(sales[[#This Row],[Price]]*sales[[#This Row],[Qty]])-(sales[[#This Row],[Discount_Amt]]*sales[[#This Row],[Qty]])</f>
        <v>784</v>
      </c>
    </row>
    <row r="1426" spans="2:14" hidden="1" x14ac:dyDescent="0.35">
      <c r="B1426" s="7">
        <v>2025424</v>
      </c>
      <c r="C1426" s="1" t="s">
        <v>20</v>
      </c>
      <c r="D1426" s="1" t="s">
        <v>25</v>
      </c>
      <c r="E1426" s="1" t="s">
        <v>37</v>
      </c>
      <c r="F1426" s="1" t="s">
        <v>519</v>
      </c>
      <c r="G1426" s="3">
        <v>45482</v>
      </c>
      <c r="H1426" s="3">
        <v>45483</v>
      </c>
      <c r="I1426" s="6">
        <v>5500</v>
      </c>
      <c r="J1426" s="1">
        <v>2</v>
      </c>
      <c r="K1426" s="4">
        <v>0.02</v>
      </c>
      <c r="L1426" s="6">
        <f t="shared" si="46"/>
        <v>110</v>
      </c>
      <c r="M1426" s="8">
        <f t="shared" si="47"/>
        <v>10890</v>
      </c>
      <c r="N1426" s="21">
        <f>(sales[[#This Row],[Price]]*sales[[#This Row],[Qty]])-(sales[[#This Row],[Discount_Amt]]*sales[[#This Row],[Qty]])</f>
        <v>10780</v>
      </c>
    </row>
    <row r="1427" spans="2:14" hidden="1" x14ac:dyDescent="0.35">
      <c r="B1427" s="7">
        <v>2025425</v>
      </c>
      <c r="C1427" s="1" t="s">
        <v>21</v>
      </c>
      <c r="D1427" s="1" t="s">
        <v>26</v>
      </c>
      <c r="E1427" s="1" t="s">
        <v>39</v>
      </c>
      <c r="F1427" s="1" t="s">
        <v>520</v>
      </c>
      <c r="G1427" s="3">
        <v>45482</v>
      </c>
      <c r="H1427" s="3">
        <v>45490</v>
      </c>
      <c r="I1427" s="6">
        <v>1350</v>
      </c>
      <c r="J1427" s="1">
        <v>4</v>
      </c>
      <c r="K1427" s="4">
        <v>7.0000000000000007E-2</v>
      </c>
      <c r="L1427" s="6">
        <f t="shared" si="46"/>
        <v>94.500000000000014</v>
      </c>
      <c r="M1427" s="8">
        <f t="shared" si="47"/>
        <v>5305.5</v>
      </c>
      <c r="N1427" s="21">
        <f>(sales[[#This Row],[Price]]*sales[[#This Row],[Qty]])-(sales[[#This Row],[Discount_Amt]]*sales[[#This Row],[Qty]])</f>
        <v>5022</v>
      </c>
    </row>
    <row r="1428" spans="2:14" hidden="1" x14ac:dyDescent="0.35">
      <c r="B1428" s="7">
        <v>2025426</v>
      </c>
      <c r="C1428" s="1" t="s">
        <v>22</v>
      </c>
      <c r="D1428" s="1" t="s">
        <v>27</v>
      </c>
      <c r="E1428" s="1" t="s">
        <v>40</v>
      </c>
      <c r="F1428" s="1" t="s">
        <v>521</v>
      </c>
      <c r="G1428" s="3">
        <v>45482</v>
      </c>
      <c r="H1428" s="3">
        <v>45484</v>
      </c>
      <c r="I1428" s="6">
        <v>4500</v>
      </c>
      <c r="J1428" s="1">
        <v>3</v>
      </c>
      <c r="K1428" s="4">
        <v>0.03</v>
      </c>
      <c r="L1428" s="6">
        <f t="shared" si="46"/>
        <v>135</v>
      </c>
      <c r="M1428" s="8">
        <f t="shared" si="47"/>
        <v>13365</v>
      </c>
      <c r="N1428" s="21">
        <f>(sales[[#This Row],[Price]]*sales[[#This Row],[Qty]])-(sales[[#This Row],[Discount_Amt]]*sales[[#This Row],[Qty]])</f>
        <v>13095</v>
      </c>
    </row>
    <row r="1429" spans="2:14" hidden="1" x14ac:dyDescent="0.35">
      <c r="B1429" s="7">
        <v>2025427</v>
      </c>
      <c r="C1429" s="1" t="s">
        <v>23</v>
      </c>
      <c r="D1429" s="1" t="s">
        <v>28</v>
      </c>
      <c r="E1429" s="1" t="s">
        <v>41</v>
      </c>
      <c r="F1429" s="1" t="s">
        <v>518</v>
      </c>
      <c r="G1429" s="3">
        <v>45482</v>
      </c>
      <c r="H1429" s="3">
        <v>45485</v>
      </c>
      <c r="I1429" s="6">
        <v>2350</v>
      </c>
      <c r="J1429" s="1">
        <v>2</v>
      </c>
      <c r="K1429" s="4">
        <v>0.08</v>
      </c>
      <c r="L1429" s="6">
        <f t="shared" si="46"/>
        <v>188</v>
      </c>
      <c r="M1429" s="8">
        <f t="shared" si="47"/>
        <v>4512</v>
      </c>
      <c r="N1429" s="21">
        <f>(sales[[#This Row],[Price]]*sales[[#This Row],[Qty]])-(sales[[#This Row],[Discount_Amt]]*sales[[#This Row],[Qty]])</f>
        <v>4324</v>
      </c>
    </row>
    <row r="1430" spans="2:14" hidden="1" x14ac:dyDescent="0.35">
      <c r="B1430" s="7">
        <v>2025428</v>
      </c>
      <c r="C1430" s="1" t="s">
        <v>24</v>
      </c>
      <c r="D1430" s="1" t="s">
        <v>29</v>
      </c>
      <c r="E1430" s="1" t="s">
        <v>42</v>
      </c>
      <c r="F1430" s="1" t="s">
        <v>518</v>
      </c>
      <c r="G1430" s="3">
        <v>45482</v>
      </c>
      <c r="H1430" s="3">
        <v>45487</v>
      </c>
      <c r="I1430" s="6">
        <v>90</v>
      </c>
      <c r="J1430" s="1">
        <v>1</v>
      </c>
      <c r="K1430" s="4">
        <v>0.05</v>
      </c>
      <c r="L1430" s="6">
        <f t="shared" si="46"/>
        <v>4.5</v>
      </c>
      <c r="M1430" s="8">
        <f t="shared" si="47"/>
        <v>85.5</v>
      </c>
      <c r="N1430" s="21">
        <f>(sales[[#This Row],[Price]]*sales[[#This Row],[Qty]])-(sales[[#This Row],[Discount_Amt]]*sales[[#This Row],[Qty]])</f>
        <v>85.5</v>
      </c>
    </row>
    <row r="1431" spans="2:14" hidden="1" x14ac:dyDescent="0.35">
      <c r="B1431" s="7">
        <v>2025429</v>
      </c>
      <c r="C1431" s="1" t="s">
        <v>4</v>
      </c>
      <c r="D1431" s="1" t="s">
        <v>25</v>
      </c>
      <c r="E1431" s="1" t="s">
        <v>43</v>
      </c>
      <c r="F1431" s="1" t="s">
        <v>519</v>
      </c>
      <c r="G1431" s="3">
        <v>45482</v>
      </c>
      <c r="H1431" s="3">
        <v>45483</v>
      </c>
      <c r="I1431" s="6">
        <v>280</v>
      </c>
      <c r="J1431" s="1">
        <v>1</v>
      </c>
      <c r="K1431" s="4">
        <v>0.05</v>
      </c>
      <c r="L1431" s="6">
        <f t="shared" si="46"/>
        <v>14</v>
      </c>
      <c r="M1431" s="8">
        <f t="shared" si="47"/>
        <v>266</v>
      </c>
      <c r="N1431" s="21">
        <f>(sales[[#This Row],[Price]]*sales[[#This Row],[Qty]])-(sales[[#This Row],[Discount_Amt]]*sales[[#This Row],[Qty]])</f>
        <v>266</v>
      </c>
    </row>
    <row r="1432" spans="2:14" hidden="1" x14ac:dyDescent="0.35">
      <c r="B1432" s="7">
        <v>2025430</v>
      </c>
      <c r="C1432" s="1" t="s">
        <v>5</v>
      </c>
      <c r="D1432" s="1" t="s">
        <v>116</v>
      </c>
      <c r="E1432" s="1" t="s">
        <v>44</v>
      </c>
      <c r="F1432" s="1" t="s">
        <v>521</v>
      </c>
      <c r="G1432" s="3">
        <v>45482</v>
      </c>
      <c r="H1432" s="3">
        <v>45490</v>
      </c>
      <c r="I1432" s="6">
        <v>70</v>
      </c>
      <c r="J1432" s="1">
        <v>2</v>
      </c>
      <c r="K1432" s="4">
        <v>0.05</v>
      </c>
      <c r="L1432" s="6">
        <f t="shared" si="46"/>
        <v>3.5</v>
      </c>
      <c r="M1432" s="8">
        <f t="shared" si="47"/>
        <v>136.5</v>
      </c>
      <c r="N1432" s="21">
        <f>(sales[[#This Row],[Price]]*sales[[#This Row],[Qty]])-(sales[[#This Row],[Discount_Amt]]*sales[[#This Row],[Qty]])</f>
        <v>133</v>
      </c>
    </row>
    <row r="1433" spans="2:14" hidden="1" x14ac:dyDescent="0.35">
      <c r="B1433" s="7">
        <v>2025431</v>
      </c>
      <c r="C1433" s="1" t="s">
        <v>6</v>
      </c>
      <c r="D1433" s="1" t="s">
        <v>25</v>
      </c>
      <c r="E1433" s="1" t="s">
        <v>45</v>
      </c>
      <c r="F1433" s="1" t="s">
        <v>520</v>
      </c>
      <c r="G1433" s="3">
        <v>45482</v>
      </c>
      <c r="H1433" s="3">
        <v>45484</v>
      </c>
      <c r="I1433" s="6">
        <v>230</v>
      </c>
      <c r="J1433" s="1">
        <v>1</v>
      </c>
      <c r="K1433" s="4">
        <v>0.05</v>
      </c>
      <c r="L1433" s="6">
        <f t="shared" si="46"/>
        <v>11.5</v>
      </c>
      <c r="M1433" s="8">
        <f t="shared" si="47"/>
        <v>218.5</v>
      </c>
      <c r="N1433" s="21">
        <f>(sales[[#This Row],[Price]]*sales[[#This Row],[Qty]])-(sales[[#This Row],[Discount_Amt]]*sales[[#This Row],[Qty]])</f>
        <v>218.5</v>
      </c>
    </row>
    <row r="1434" spans="2:14" hidden="1" x14ac:dyDescent="0.35">
      <c r="B1434" s="7">
        <v>2025432</v>
      </c>
      <c r="C1434" s="1" t="s">
        <v>7</v>
      </c>
      <c r="D1434" s="1" t="s">
        <v>26</v>
      </c>
      <c r="E1434" s="1" t="s">
        <v>46</v>
      </c>
      <c r="F1434" s="1" t="s">
        <v>518</v>
      </c>
      <c r="G1434" s="3">
        <v>45482</v>
      </c>
      <c r="H1434" s="3">
        <v>45485</v>
      </c>
      <c r="I1434" s="6">
        <v>7999</v>
      </c>
      <c r="J1434" s="1">
        <v>3</v>
      </c>
      <c r="K1434" s="4">
        <v>0.03</v>
      </c>
      <c r="L1434" s="6">
        <f t="shared" si="46"/>
        <v>239.97</v>
      </c>
      <c r="M1434" s="8">
        <f t="shared" si="47"/>
        <v>23757.03</v>
      </c>
      <c r="N1434" s="21">
        <f>(sales[[#This Row],[Price]]*sales[[#This Row],[Qty]])-(sales[[#This Row],[Discount_Amt]]*sales[[#This Row],[Qty]])</f>
        <v>23277.09</v>
      </c>
    </row>
    <row r="1435" spans="2:14" x14ac:dyDescent="0.35">
      <c r="B1435" s="7">
        <v>2025433</v>
      </c>
      <c r="C1435" s="1" t="s">
        <v>10</v>
      </c>
      <c r="D1435" s="1" t="s">
        <v>27</v>
      </c>
      <c r="E1435" s="1" t="s">
        <v>47</v>
      </c>
      <c r="F1435" s="1" t="s">
        <v>519</v>
      </c>
      <c r="G1435" s="3">
        <v>45482</v>
      </c>
      <c r="H1435" s="3">
        <v>45487</v>
      </c>
      <c r="I1435" s="6">
        <v>850</v>
      </c>
      <c r="J1435" s="1">
        <v>2</v>
      </c>
      <c r="K1435" s="4">
        <v>0.1</v>
      </c>
      <c r="L1435" s="6">
        <f t="shared" si="46"/>
        <v>85</v>
      </c>
      <c r="M1435" s="8">
        <f t="shared" si="47"/>
        <v>1615</v>
      </c>
      <c r="N1435" s="21">
        <f>(sales[[#This Row],[Price]]*sales[[#This Row],[Qty]])-(sales[[#This Row],[Discount_Amt]]*sales[[#This Row],[Qty]])</f>
        <v>1530</v>
      </c>
    </row>
    <row r="1436" spans="2:14" hidden="1" x14ac:dyDescent="0.35">
      <c r="B1436" s="7">
        <v>2025434</v>
      </c>
      <c r="C1436" s="1" t="s">
        <v>8</v>
      </c>
      <c r="D1436" s="1" t="s">
        <v>28</v>
      </c>
      <c r="E1436" s="1" t="s">
        <v>48</v>
      </c>
      <c r="F1436" s="1" t="s">
        <v>520</v>
      </c>
      <c r="G1436" s="3">
        <v>45482</v>
      </c>
      <c r="H1436" s="3">
        <v>45483</v>
      </c>
      <c r="I1436" s="6">
        <v>65000</v>
      </c>
      <c r="J1436" s="1">
        <v>1</v>
      </c>
      <c r="K1436" s="4">
        <v>0.05</v>
      </c>
      <c r="L1436" s="6">
        <f t="shared" si="46"/>
        <v>3250</v>
      </c>
      <c r="M1436" s="8">
        <f t="shared" si="47"/>
        <v>61750</v>
      </c>
      <c r="N1436" s="21">
        <f>(sales[[#This Row],[Price]]*sales[[#This Row],[Qty]])-(sales[[#This Row],[Discount_Amt]]*sales[[#This Row],[Qty]])</f>
        <v>61750</v>
      </c>
    </row>
    <row r="1437" spans="2:14" hidden="1" x14ac:dyDescent="0.35">
      <c r="B1437" s="7">
        <v>2025435</v>
      </c>
      <c r="C1437" s="1" t="s">
        <v>9</v>
      </c>
      <c r="D1437" s="1" t="s">
        <v>29</v>
      </c>
      <c r="E1437" s="1" t="s">
        <v>49</v>
      </c>
      <c r="F1437" s="1" t="s">
        <v>521</v>
      </c>
      <c r="G1437" s="3">
        <v>45482</v>
      </c>
      <c r="H1437" s="3">
        <v>45490</v>
      </c>
      <c r="I1437" s="6">
        <v>450</v>
      </c>
      <c r="J1437" s="1">
        <v>2</v>
      </c>
      <c r="K1437" s="4">
        <v>0.05</v>
      </c>
      <c r="L1437" s="6">
        <f t="shared" si="46"/>
        <v>22.5</v>
      </c>
      <c r="M1437" s="8">
        <f t="shared" si="47"/>
        <v>877.5</v>
      </c>
      <c r="N1437" s="21">
        <f>(sales[[#This Row],[Price]]*sales[[#This Row],[Qty]])-(sales[[#This Row],[Discount_Amt]]*sales[[#This Row],[Qty]])</f>
        <v>855</v>
      </c>
    </row>
    <row r="1438" spans="2:14" x14ac:dyDescent="0.35">
      <c r="B1438" s="7">
        <v>2025436</v>
      </c>
      <c r="C1438" s="1" t="s">
        <v>11</v>
      </c>
      <c r="D1438" s="1" t="s">
        <v>25</v>
      </c>
      <c r="E1438" s="1" t="s">
        <v>50</v>
      </c>
      <c r="F1438" s="1" t="s">
        <v>518</v>
      </c>
      <c r="G1438" s="3">
        <v>45482</v>
      </c>
      <c r="H1438" s="3">
        <v>45484</v>
      </c>
      <c r="I1438" s="6">
        <v>1299</v>
      </c>
      <c r="J1438" s="1">
        <v>1</v>
      </c>
      <c r="K1438" s="4">
        <v>0.02</v>
      </c>
      <c r="L1438" s="6">
        <f t="shared" si="46"/>
        <v>25.98</v>
      </c>
      <c r="M1438" s="8">
        <f t="shared" si="47"/>
        <v>1273.02</v>
      </c>
      <c r="N1438" s="21">
        <f>(sales[[#This Row],[Price]]*sales[[#This Row],[Qty]])-(sales[[#This Row],[Discount_Amt]]*sales[[#This Row],[Qty]])</f>
        <v>1273.02</v>
      </c>
    </row>
    <row r="1439" spans="2:14" x14ac:dyDescent="0.35">
      <c r="B1439" s="7">
        <v>2025437</v>
      </c>
      <c r="C1439" s="1" t="s">
        <v>12</v>
      </c>
      <c r="D1439" s="1" t="s">
        <v>30</v>
      </c>
      <c r="E1439" s="1" t="s">
        <v>51</v>
      </c>
      <c r="F1439" s="1" t="s">
        <v>518</v>
      </c>
      <c r="G1439" s="3">
        <v>45482</v>
      </c>
      <c r="H1439" s="3">
        <v>45485</v>
      </c>
      <c r="I1439" s="6">
        <v>1700</v>
      </c>
      <c r="J1439" s="1">
        <v>2</v>
      </c>
      <c r="K1439" s="4">
        <v>0.06</v>
      </c>
      <c r="L1439" s="6">
        <f t="shared" si="46"/>
        <v>102</v>
      </c>
      <c r="M1439" s="8">
        <f t="shared" si="47"/>
        <v>3298</v>
      </c>
      <c r="N1439" s="21">
        <f>(sales[[#This Row],[Price]]*sales[[#This Row],[Qty]])-(sales[[#This Row],[Discount_Amt]]*sales[[#This Row],[Qty]])</f>
        <v>3196</v>
      </c>
    </row>
    <row r="1440" spans="2:14" hidden="1" x14ac:dyDescent="0.35">
      <c r="B1440" s="7">
        <v>2025438</v>
      </c>
      <c r="C1440" s="1" t="s">
        <v>13</v>
      </c>
      <c r="D1440" s="1" t="s">
        <v>27</v>
      </c>
      <c r="E1440" s="1" t="s">
        <v>506</v>
      </c>
      <c r="F1440" s="1" t="s">
        <v>519</v>
      </c>
      <c r="G1440" s="3">
        <v>45482</v>
      </c>
      <c r="H1440" s="3">
        <v>45487</v>
      </c>
      <c r="I1440" s="6">
        <v>55000</v>
      </c>
      <c r="J1440" s="1">
        <v>3</v>
      </c>
      <c r="K1440" s="4">
        <v>0.15</v>
      </c>
      <c r="L1440" s="6">
        <f t="shared" si="46"/>
        <v>8250</v>
      </c>
      <c r="M1440" s="8">
        <f t="shared" si="47"/>
        <v>156750</v>
      </c>
      <c r="N1440" s="21">
        <f>(sales[[#This Row],[Price]]*sales[[#This Row],[Qty]])-(sales[[#This Row],[Discount_Amt]]*sales[[#This Row],[Qty]])</f>
        <v>140250</v>
      </c>
    </row>
    <row r="1441" spans="2:14" hidden="1" x14ac:dyDescent="0.35">
      <c r="B1441" s="7">
        <v>2025439</v>
      </c>
      <c r="C1441" s="1" t="s">
        <v>14</v>
      </c>
      <c r="D1441" s="1" t="s">
        <v>28</v>
      </c>
      <c r="E1441" s="1" t="s">
        <v>507</v>
      </c>
      <c r="F1441" s="1" t="s">
        <v>521</v>
      </c>
      <c r="G1441" s="3">
        <v>45482</v>
      </c>
      <c r="H1441" s="3">
        <v>45483</v>
      </c>
      <c r="I1441" s="6">
        <v>57999</v>
      </c>
      <c r="J1441" s="1">
        <v>2</v>
      </c>
      <c r="K1441" s="4">
        <v>0.02</v>
      </c>
      <c r="L1441" s="6">
        <f t="shared" si="46"/>
        <v>1159.98</v>
      </c>
      <c r="M1441" s="8">
        <f t="shared" si="47"/>
        <v>114838.02</v>
      </c>
      <c r="N1441" s="21">
        <f>(sales[[#This Row],[Price]]*sales[[#This Row],[Qty]])-(sales[[#This Row],[Discount_Amt]]*sales[[#This Row],[Qty]])</f>
        <v>113678.04</v>
      </c>
    </row>
    <row r="1442" spans="2:14" hidden="1" x14ac:dyDescent="0.35">
      <c r="B1442" s="7">
        <v>2025440</v>
      </c>
      <c r="C1442" s="1" t="s">
        <v>15</v>
      </c>
      <c r="D1442" s="1" t="s">
        <v>29</v>
      </c>
      <c r="E1442" s="1" t="s">
        <v>508</v>
      </c>
      <c r="F1442" s="1" t="s">
        <v>520</v>
      </c>
      <c r="G1442" s="3">
        <v>45482</v>
      </c>
      <c r="H1442" s="3">
        <v>45490</v>
      </c>
      <c r="I1442" s="6">
        <v>1399</v>
      </c>
      <c r="J1442" s="1">
        <v>7</v>
      </c>
      <c r="K1442" s="4">
        <v>0.02</v>
      </c>
      <c r="L1442" s="6">
        <f t="shared" si="46"/>
        <v>27.98</v>
      </c>
      <c r="M1442" s="8">
        <f t="shared" si="47"/>
        <v>9765.02</v>
      </c>
      <c r="N1442" s="21">
        <f>(sales[[#This Row],[Price]]*sales[[#This Row],[Qty]])-(sales[[#This Row],[Discount_Amt]]*sales[[#This Row],[Qty]])</f>
        <v>9597.14</v>
      </c>
    </row>
    <row r="1443" spans="2:14" hidden="1" x14ac:dyDescent="0.35">
      <c r="B1443" s="7">
        <v>2025441</v>
      </c>
      <c r="C1443" s="1" t="s">
        <v>16</v>
      </c>
      <c r="D1443" s="1" t="s">
        <v>25</v>
      </c>
      <c r="E1443" s="1" t="s">
        <v>31</v>
      </c>
      <c r="F1443" s="1" t="s">
        <v>518</v>
      </c>
      <c r="G1443" s="3">
        <v>45482</v>
      </c>
      <c r="H1443" s="3">
        <v>45484</v>
      </c>
      <c r="I1443" s="6">
        <v>999</v>
      </c>
      <c r="J1443" s="1">
        <v>2</v>
      </c>
      <c r="K1443" s="4">
        <v>0.02</v>
      </c>
      <c r="L1443" s="6">
        <f t="shared" si="46"/>
        <v>19.98</v>
      </c>
      <c r="M1443" s="8">
        <f t="shared" si="47"/>
        <v>1978.02</v>
      </c>
      <c r="N1443" s="21">
        <f>(sales[[#This Row],[Price]]*sales[[#This Row],[Qty]])-(sales[[#This Row],[Discount_Amt]]*sales[[#This Row],[Qty]])</f>
        <v>1958.04</v>
      </c>
    </row>
    <row r="1444" spans="2:14" x14ac:dyDescent="0.35">
      <c r="B1444" s="7">
        <v>2025442</v>
      </c>
      <c r="C1444" s="1" t="s">
        <v>17</v>
      </c>
      <c r="D1444" s="1" t="s">
        <v>26</v>
      </c>
      <c r="E1444" s="1" t="s">
        <v>32</v>
      </c>
      <c r="F1444" s="1" t="s">
        <v>519</v>
      </c>
      <c r="G1444" s="3">
        <v>45482</v>
      </c>
      <c r="H1444" s="3">
        <v>45485</v>
      </c>
      <c r="I1444" s="6">
        <v>2099</v>
      </c>
      <c r="J1444" s="1">
        <v>1</v>
      </c>
      <c r="K1444" s="4">
        <v>0.02</v>
      </c>
      <c r="L1444" s="6">
        <f t="shared" si="46"/>
        <v>41.980000000000004</v>
      </c>
      <c r="M1444" s="8">
        <f t="shared" si="47"/>
        <v>2057.02</v>
      </c>
      <c r="N1444" s="21">
        <f>(sales[[#This Row],[Price]]*sales[[#This Row],[Qty]])-(sales[[#This Row],[Discount_Amt]]*sales[[#This Row],[Qty]])</f>
        <v>2057.02</v>
      </c>
    </row>
    <row r="1445" spans="2:14" hidden="1" x14ac:dyDescent="0.35">
      <c r="B1445" s="7">
        <v>2025443</v>
      </c>
      <c r="C1445" s="1" t="s">
        <v>18</v>
      </c>
      <c r="D1445" s="1" t="s">
        <v>27</v>
      </c>
      <c r="E1445" s="1" t="s">
        <v>38</v>
      </c>
      <c r="F1445" s="1" t="s">
        <v>520</v>
      </c>
      <c r="G1445" s="3">
        <v>45482</v>
      </c>
      <c r="H1445" s="3">
        <v>45487</v>
      </c>
      <c r="I1445" s="6">
        <v>11000</v>
      </c>
      <c r="J1445" s="1">
        <v>1</v>
      </c>
      <c r="K1445" s="4">
        <v>0.02</v>
      </c>
      <c r="L1445" s="6">
        <f t="shared" si="46"/>
        <v>220</v>
      </c>
      <c r="M1445" s="8">
        <f t="shared" si="47"/>
        <v>10780</v>
      </c>
      <c r="N1445" s="21">
        <f>(sales[[#This Row],[Price]]*sales[[#This Row],[Qty]])-(sales[[#This Row],[Discount_Amt]]*sales[[#This Row],[Qty]])</f>
        <v>10780</v>
      </c>
    </row>
    <row r="1446" spans="2:14" hidden="1" x14ac:dyDescent="0.35">
      <c r="B1446" s="7">
        <v>2025444</v>
      </c>
      <c r="C1446" s="1" t="s">
        <v>19</v>
      </c>
      <c r="D1446" s="1" t="s">
        <v>28</v>
      </c>
      <c r="E1446" s="1" t="s">
        <v>33</v>
      </c>
      <c r="F1446" s="1" t="s">
        <v>521</v>
      </c>
      <c r="G1446" s="3">
        <v>45482</v>
      </c>
      <c r="H1446" s="3">
        <v>45483</v>
      </c>
      <c r="I1446" s="6">
        <v>800</v>
      </c>
      <c r="J1446" s="1">
        <v>1</v>
      </c>
      <c r="K1446" s="4">
        <v>0.02</v>
      </c>
      <c r="L1446" s="6">
        <f t="shared" si="46"/>
        <v>16</v>
      </c>
      <c r="M1446" s="8">
        <f t="shared" si="47"/>
        <v>784</v>
      </c>
      <c r="N1446" s="21">
        <f>(sales[[#This Row],[Price]]*sales[[#This Row],[Qty]])-(sales[[#This Row],[Discount_Amt]]*sales[[#This Row],[Qty]])</f>
        <v>784</v>
      </c>
    </row>
    <row r="1447" spans="2:14" hidden="1" x14ac:dyDescent="0.35">
      <c r="B1447" s="7">
        <v>2025445</v>
      </c>
      <c r="C1447" s="1" t="s">
        <v>20</v>
      </c>
      <c r="D1447" s="1" t="s">
        <v>29</v>
      </c>
      <c r="E1447" s="1" t="s">
        <v>34</v>
      </c>
      <c r="F1447" s="1" t="s">
        <v>518</v>
      </c>
      <c r="G1447" s="3">
        <v>45482</v>
      </c>
      <c r="H1447" s="3">
        <v>45490</v>
      </c>
      <c r="I1447" s="6">
        <v>5500</v>
      </c>
      <c r="J1447" s="1">
        <v>2</v>
      </c>
      <c r="K1447" s="4">
        <v>0.02</v>
      </c>
      <c r="L1447" s="6">
        <f t="shared" si="46"/>
        <v>110</v>
      </c>
      <c r="M1447" s="8">
        <f t="shared" si="47"/>
        <v>10890</v>
      </c>
      <c r="N1447" s="21">
        <f>(sales[[#This Row],[Price]]*sales[[#This Row],[Qty]])-(sales[[#This Row],[Discount_Amt]]*sales[[#This Row],[Qty]])</f>
        <v>10780</v>
      </c>
    </row>
    <row r="1448" spans="2:14" hidden="1" x14ac:dyDescent="0.35">
      <c r="B1448" s="7">
        <v>2025446</v>
      </c>
      <c r="C1448" s="1" t="s">
        <v>21</v>
      </c>
      <c r="D1448" s="1" t="s">
        <v>25</v>
      </c>
      <c r="E1448" s="1" t="s">
        <v>35</v>
      </c>
      <c r="F1448" s="1" t="s">
        <v>518</v>
      </c>
      <c r="G1448" s="3">
        <v>45482</v>
      </c>
      <c r="H1448" s="3">
        <v>45484</v>
      </c>
      <c r="I1448" s="6">
        <v>1350</v>
      </c>
      <c r="J1448" s="1">
        <v>1</v>
      </c>
      <c r="K1448" s="4">
        <v>0.02</v>
      </c>
      <c r="L1448" s="6">
        <f t="shared" si="46"/>
        <v>27</v>
      </c>
      <c r="M1448" s="8">
        <f t="shared" si="47"/>
        <v>1323</v>
      </c>
      <c r="N1448" s="21">
        <f>(sales[[#This Row],[Price]]*sales[[#This Row],[Qty]])-(sales[[#This Row],[Discount_Amt]]*sales[[#This Row],[Qty]])</f>
        <v>1323</v>
      </c>
    </row>
    <row r="1449" spans="2:14" hidden="1" x14ac:dyDescent="0.35">
      <c r="B1449" s="7">
        <v>2025447</v>
      </c>
      <c r="C1449" s="1" t="s">
        <v>22</v>
      </c>
      <c r="D1449" s="1" t="s">
        <v>26</v>
      </c>
      <c r="E1449" s="1" t="s">
        <v>36</v>
      </c>
      <c r="F1449" s="1" t="s">
        <v>519</v>
      </c>
      <c r="G1449" s="3">
        <v>45482</v>
      </c>
      <c r="H1449" s="3">
        <v>45485</v>
      </c>
      <c r="I1449" s="6">
        <v>4500</v>
      </c>
      <c r="J1449" s="1">
        <v>2</v>
      </c>
      <c r="K1449" s="4">
        <v>7.0000000000000007E-2</v>
      </c>
      <c r="L1449" s="6">
        <f t="shared" si="46"/>
        <v>315.00000000000006</v>
      </c>
      <c r="M1449" s="8">
        <f t="shared" si="47"/>
        <v>8685</v>
      </c>
      <c r="N1449" s="21">
        <f>(sales[[#This Row],[Price]]*sales[[#This Row],[Qty]])-(sales[[#This Row],[Discount_Amt]]*sales[[#This Row],[Qty]])</f>
        <v>8370</v>
      </c>
    </row>
    <row r="1450" spans="2:14" hidden="1" x14ac:dyDescent="0.35">
      <c r="B1450" s="7">
        <v>2025448</v>
      </c>
      <c r="C1450" s="1" t="s">
        <v>23</v>
      </c>
      <c r="D1450" s="1" t="s">
        <v>27</v>
      </c>
      <c r="E1450" s="1" t="s">
        <v>37</v>
      </c>
      <c r="F1450" s="1" t="s">
        <v>521</v>
      </c>
      <c r="G1450" s="3">
        <v>45482</v>
      </c>
      <c r="H1450" s="3">
        <v>45487</v>
      </c>
      <c r="I1450" s="6">
        <v>2350</v>
      </c>
      <c r="J1450" s="1">
        <v>7</v>
      </c>
      <c r="K1450" s="4">
        <v>0.03</v>
      </c>
      <c r="L1450" s="6">
        <f t="shared" si="46"/>
        <v>70.5</v>
      </c>
      <c r="M1450" s="8">
        <f t="shared" si="47"/>
        <v>16379.5</v>
      </c>
      <c r="N1450" s="21">
        <f>(sales[[#This Row],[Price]]*sales[[#This Row],[Qty]])-(sales[[#This Row],[Discount_Amt]]*sales[[#This Row],[Qty]])</f>
        <v>15956.5</v>
      </c>
    </row>
    <row r="1451" spans="2:14" hidden="1" x14ac:dyDescent="0.35">
      <c r="B1451" s="7">
        <v>2025449</v>
      </c>
      <c r="C1451" s="1" t="s">
        <v>24</v>
      </c>
      <c r="D1451" s="1" t="s">
        <v>28</v>
      </c>
      <c r="E1451" s="1" t="s">
        <v>39</v>
      </c>
      <c r="F1451" s="1" t="s">
        <v>520</v>
      </c>
      <c r="G1451" s="3">
        <v>45482</v>
      </c>
      <c r="H1451" s="3">
        <v>45483</v>
      </c>
      <c r="I1451" s="6">
        <v>90</v>
      </c>
      <c r="J1451" s="1">
        <v>2</v>
      </c>
      <c r="K1451" s="4">
        <v>0.08</v>
      </c>
      <c r="L1451" s="6">
        <f t="shared" si="46"/>
        <v>7.2</v>
      </c>
      <c r="M1451" s="8">
        <f t="shared" si="47"/>
        <v>172.8</v>
      </c>
      <c r="N1451" s="21">
        <f>(sales[[#This Row],[Price]]*sales[[#This Row],[Qty]])-(sales[[#This Row],[Discount_Amt]]*sales[[#This Row],[Qty]])</f>
        <v>165.6</v>
      </c>
    </row>
    <row r="1452" spans="2:14" hidden="1" x14ac:dyDescent="0.35">
      <c r="B1452" s="7">
        <v>2025450</v>
      </c>
      <c r="C1452" s="1" t="s">
        <v>4</v>
      </c>
      <c r="D1452" s="1" t="s">
        <v>29</v>
      </c>
      <c r="E1452" s="1" t="s">
        <v>40</v>
      </c>
      <c r="F1452" s="1" t="s">
        <v>518</v>
      </c>
      <c r="G1452" s="3">
        <v>45482</v>
      </c>
      <c r="H1452" s="3">
        <v>45490</v>
      </c>
      <c r="I1452" s="6">
        <v>280</v>
      </c>
      <c r="J1452" s="1">
        <v>2</v>
      </c>
      <c r="K1452" s="4">
        <v>0.05</v>
      </c>
      <c r="L1452" s="6">
        <f t="shared" si="46"/>
        <v>14</v>
      </c>
      <c r="M1452" s="8">
        <f t="shared" si="47"/>
        <v>546</v>
      </c>
      <c r="N1452" s="21">
        <f>(sales[[#This Row],[Price]]*sales[[#This Row],[Qty]])-(sales[[#This Row],[Discount_Amt]]*sales[[#This Row],[Qty]])</f>
        <v>532</v>
      </c>
    </row>
    <row r="1453" spans="2:14" hidden="1" x14ac:dyDescent="0.35">
      <c r="B1453" s="7">
        <v>2025451</v>
      </c>
      <c r="C1453" s="1" t="s">
        <v>5</v>
      </c>
      <c r="D1453" s="1" t="s">
        <v>25</v>
      </c>
      <c r="E1453" s="1" t="s">
        <v>41</v>
      </c>
      <c r="F1453" s="1" t="s">
        <v>519</v>
      </c>
      <c r="G1453" s="3">
        <v>45482</v>
      </c>
      <c r="H1453" s="3">
        <v>45484</v>
      </c>
      <c r="I1453" s="6">
        <v>70</v>
      </c>
      <c r="J1453" s="1">
        <v>1</v>
      </c>
      <c r="K1453" s="4">
        <v>0.05</v>
      </c>
      <c r="L1453" s="6">
        <f t="shared" si="46"/>
        <v>3.5</v>
      </c>
      <c r="M1453" s="8">
        <f t="shared" si="47"/>
        <v>66.5</v>
      </c>
      <c r="N1453" s="21">
        <f>(sales[[#This Row],[Price]]*sales[[#This Row],[Qty]])-(sales[[#This Row],[Discount_Amt]]*sales[[#This Row],[Qty]])</f>
        <v>66.5</v>
      </c>
    </row>
    <row r="1454" spans="2:14" hidden="1" x14ac:dyDescent="0.35">
      <c r="B1454" s="7">
        <v>2025452</v>
      </c>
      <c r="C1454" s="1" t="s">
        <v>6</v>
      </c>
      <c r="D1454" s="1" t="s">
        <v>117</v>
      </c>
      <c r="E1454" s="1" t="s">
        <v>42</v>
      </c>
      <c r="F1454" s="1" t="s">
        <v>520</v>
      </c>
      <c r="G1454" s="3">
        <v>45482</v>
      </c>
      <c r="H1454" s="3">
        <v>45485</v>
      </c>
      <c r="I1454" s="6">
        <v>230</v>
      </c>
      <c r="J1454" s="1">
        <v>2</v>
      </c>
      <c r="K1454" s="4">
        <v>0.05</v>
      </c>
      <c r="L1454" s="6">
        <f t="shared" ref="L1454:L1517" si="48">I1454*K1454</f>
        <v>11.5</v>
      </c>
      <c r="M1454" s="8">
        <f t="shared" ref="M1454:M1517" si="49">I1454*J1454-L1454</f>
        <v>448.5</v>
      </c>
      <c r="N1454" s="21">
        <f>(sales[[#This Row],[Price]]*sales[[#This Row],[Qty]])-(sales[[#This Row],[Discount_Amt]]*sales[[#This Row],[Qty]])</f>
        <v>437</v>
      </c>
    </row>
    <row r="1455" spans="2:14" hidden="1" x14ac:dyDescent="0.35">
      <c r="B1455" s="7">
        <v>2025453</v>
      </c>
      <c r="C1455" s="1" t="s">
        <v>7</v>
      </c>
      <c r="D1455" s="1" t="s">
        <v>25</v>
      </c>
      <c r="E1455" s="1" t="s">
        <v>43</v>
      </c>
      <c r="F1455" s="1" t="s">
        <v>521</v>
      </c>
      <c r="G1455" s="3">
        <v>45482</v>
      </c>
      <c r="H1455" s="3">
        <v>45487</v>
      </c>
      <c r="I1455" s="6">
        <v>7999</v>
      </c>
      <c r="J1455" s="1">
        <v>4</v>
      </c>
      <c r="K1455" s="4">
        <v>0.05</v>
      </c>
      <c r="L1455" s="6">
        <f t="shared" si="48"/>
        <v>399.95000000000005</v>
      </c>
      <c r="M1455" s="8">
        <f t="shared" si="49"/>
        <v>31596.05</v>
      </c>
      <c r="N1455" s="21">
        <f>(sales[[#This Row],[Price]]*sales[[#This Row],[Qty]])-(sales[[#This Row],[Discount_Amt]]*sales[[#This Row],[Qty]])</f>
        <v>30396.2</v>
      </c>
    </row>
    <row r="1456" spans="2:14" x14ac:dyDescent="0.35">
      <c r="B1456" s="7">
        <v>2025454</v>
      </c>
      <c r="C1456" s="1" t="s">
        <v>10</v>
      </c>
      <c r="D1456" s="1" t="s">
        <v>26</v>
      </c>
      <c r="E1456" s="1" t="s">
        <v>44</v>
      </c>
      <c r="F1456" s="1" t="s">
        <v>518</v>
      </c>
      <c r="G1456" s="3">
        <v>45482</v>
      </c>
      <c r="H1456" s="3">
        <v>45483</v>
      </c>
      <c r="I1456" s="6">
        <v>850</v>
      </c>
      <c r="J1456" s="1">
        <v>3</v>
      </c>
      <c r="K1456" s="4">
        <v>0.03</v>
      </c>
      <c r="L1456" s="6">
        <f t="shared" si="48"/>
        <v>25.5</v>
      </c>
      <c r="M1456" s="8">
        <f t="shared" si="49"/>
        <v>2524.5</v>
      </c>
      <c r="N1456" s="21">
        <f>(sales[[#This Row],[Price]]*sales[[#This Row],[Qty]])-(sales[[#This Row],[Discount_Amt]]*sales[[#This Row],[Qty]])</f>
        <v>2473.5</v>
      </c>
    </row>
    <row r="1457" spans="2:14" hidden="1" x14ac:dyDescent="0.35">
      <c r="B1457" s="7">
        <v>2025455</v>
      </c>
      <c r="C1457" s="1" t="s">
        <v>8</v>
      </c>
      <c r="D1457" s="1" t="s">
        <v>27</v>
      </c>
      <c r="E1457" s="1" t="s">
        <v>45</v>
      </c>
      <c r="F1457" s="1" t="s">
        <v>518</v>
      </c>
      <c r="G1457" s="3">
        <v>45482</v>
      </c>
      <c r="H1457" s="3">
        <v>45490</v>
      </c>
      <c r="I1457" s="6">
        <v>65000</v>
      </c>
      <c r="J1457" s="1">
        <v>2</v>
      </c>
      <c r="K1457" s="4">
        <v>0.1</v>
      </c>
      <c r="L1457" s="6">
        <f t="shared" si="48"/>
        <v>6500</v>
      </c>
      <c r="M1457" s="8">
        <f t="shared" si="49"/>
        <v>123500</v>
      </c>
      <c r="N1457" s="21">
        <f>(sales[[#This Row],[Price]]*sales[[#This Row],[Qty]])-(sales[[#This Row],[Discount_Amt]]*sales[[#This Row],[Qty]])</f>
        <v>117000</v>
      </c>
    </row>
    <row r="1458" spans="2:14" hidden="1" x14ac:dyDescent="0.35">
      <c r="B1458" s="7">
        <v>2025456</v>
      </c>
      <c r="C1458" s="1" t="s">
        <v>9</v>
      </c>
      <c r="D1458" s="1" t="s">
        <v>28</v>
      </c>
      <c r="E1458" s="1" t="s">
        <v>46</v>
      </c>
      <c r="F1458" s="1" t="s">
        <v>519</v>
      </c>
      <c r="G1458" s="3">
        <v>45482</v>
      </c>
      <c r="H1458" s="3">
        <v>45484</v>
      </c>
      <c r="I1458" s="6">
        <v>450</v>
      </c>
      <c r="J1458" s="1">
        <v>1</v>
      </c>
      <c r="K1458" s="4">
        <v>0.05</v>
      </c>
      <c r="L1458" s="6">
        <f t="shared" si="48"/>
        <v>22.5</v>
      </c>
      <c r="M1458" s="8">
        <f t="shared" si="49"/>
        <v>427.5</v>
      </c>
      <c r="N1458" s="21">
        <f>(sales[[#This Row],[Price]]*sales[[#This Row],[Qty]])-(sales[[#This Row],[Discount_Amt]]*sales[[#This Row],[Qty]])</f>
        <v>427.5</v>
      </c>
    </row>
    <row r="1459" spans="2:14" x14ac:dyDescent="0.35">
      <c r="B1459" s="7">
        <v>2025457</v>
      </c>
      <c r="C1459" s="1" t="s">
        <v>11</v>
      </c>
      <c r="D1459" s="1" t="s">
        <v>29</v>
      </c>
      <c r="E1459" s="1" t="s">
        <v>47</v>
      </c>
      <c r="F1459" s="1" t="s">
        <v>521</v>
      </c>
      <c r="G1459" s="3">
        <v>45482</v>
      </c>
      <c r="H1459" s="3">
        <v>45485</v>
      </c>
      <c r="I1459" s="6">
        <v>1299</v>
      </c>
      <c r="J1459" s="1">
        <v>1</v>
      </c>
      <c r="K1459" s="4">
        <v>0.05</v>
      </c>
      <c r="L1459" s="6">
        <f t="shared" si="48"/>
        <v>64.95</v>
      </c>
      <c r="M1459" s="8">
        <f t="shared" si="49"/>
        <v>1234.05</v>
      </c>
      <c r="N1459" s="21">
        <f>(sales[[#This Row],[Price]]*sales[[#This Row],[Qty]])-(sales[[#This Row],[Discount_Amt]]*sales[[#This Row],[Qty]])</f>
        <v>1234.05</v>
      </c>
    </row>
    <row r="1460" spans="2:14" x14ac:dyDescent="0.35">
      <c r="B1460" s="7">
        <v>2025458</v>
      </c>
      <c r="C1460" s="1" t="s">
        <v>12</v>
      </c>
      <c r="D1460" s="1" t="s">
        <v>25</v>
      </c>
      <c r="E1460" s="1" t="s">
        <v>48</v>
      </c>
      <c r="F1460" s="1" t="s">
        <v>520</v>
      </c>
      <c r="G1460" s="3">
        <v>45482</v>
      </c>
      <c r="H1460" s="3">
        <v>45487</v>
      </c>
      <c r="I1460" s="6">
        <v>1700</v>
      </c>
      <c r="J1460" s="1">
        <v>2</v>
      </c>
      <c r="K1460" s="4">
        <v>0.02</v>
      </c>
      <c r="L1460" s="6">
        <f t="shared" si="48"/>
        <v>34</v>
      </c>
      <c r="M1460" s="8">
        <f t="shared" si="49"/>
        <v>3366</v>
      </c>
      <c r="N1460" s="21">
        <f>(sales[[#This Row],[Price]]*sales[[#This Row],[Qty]])-(sales[[#This Row],[Discount_Amt]]*sales[[#This Row],[Qty]])</f>
        <v>3332</v>
      </c>
    </row>
    <row r="1461" spans="2:14" hidden="1" x14ac:dyDescent="0.35">
      <c r="B1461" s="7">
        <v>2025459</v>
      </c>
      <c r="C1461" s="1" t="s">
        <v>13</v>
      </c>
      <c r="D1461" s="1" t="s">
        <v>30</v>
      </c>
      <c r="E1461" s="1" t="s">
        <v>49</v>
      </c>
      <c r="F1461" s="1" t="s">
        <v>518</v>
      </c>
      <c r="G1461" s="3">
        <v>45482</v>
      </c>
      <c r="H1461" s="3">
        <v>45483</v>
      </c>
      <c r="I1461" s="6">
        <v>55000</v>
      </c>
      <c r="J1461" s="1">
        <v>1</v>
      </c>
      <c r="K1461" s="4">
        <v>0.06</v>
      </c>
      <c r="L1461" s="6">
        <f t="shared" si="48"/>
        <v>3300</v>
      </c>
      <c r="M1461" s="8">
        <f t="shared" si="49"/>
        <v>51700</v>
      </c>
      <c r="N1461" s="21">
        <f>(sales[[#This Row],[Price]]*sales[[#This Row],[Qty]])-(sales[[#This Row],[Discount_Amt]]*sales[[#This Row],[Qty]])</f>
        <v>51700</v>
      </c>
    </row>
    <row r="1462" spans="2:14" hidden="1" x14ac:dyDescent="0.35">
      <c r="B1462" s="7">
        <v>2025460</v>
      </c>
      <c r="C1462" s="1" t="s">
        <v>14</v>
      </c>
      <c r="D1462" s="1" t="s">
        <v>27</v>
      </c>
      <c r="E1462" s="1" t="s">
        <v>50</v>
      </c>
      <c r="F1462" s="1" t="s">
        <v>519</v>
      </c>
      <c r="G1462" s="3">
        <v>45482</v>
      </c>
      <c r="H1462" s="3">
        <v>45490</v>
      </c>
      <c r="I1462" s="6">
        <v>57999</v>
      </c>
      <c r="J1462" s="1">
        <v>3</v>
      </c>
      <c r="K1462" s="4">
        <v>0.15</v>
      </c>
      <c r="L1462" s="6">
        <f t="shared" si="48"/>
        <v>8699.85</v>
      </c>
      <c r="M1462" s="8">
        <f t="shared" si="49"/>
        <v>165297.15</v>
      </c>
      <c r="N1462" s="21">
        <f>(sales[[#This Row],[Price]]*sales[[#This Row],[Qty]])-(sales[[#This Row],[Discount_Amt]]*sales[[#This Row],[Qty]])</f>
        <v>147897.45000000001</v>
      </c>
    </row>
    <row r="1463" spans="2:14" hidden="1" x14ac:dyDescent="0.35">
      <c r="B1463" s="7">
        <v>2025461</v>
      </c>
      <c r="C1463" s="1" t="s">
        <v>15</v>
      </c>
      <c r="D1463" s="1" t="s">
        <v>28</v>
      </c>
      <c r="E1463" s="1" t="s">
        <v>51</v>
      </c>
      <c r="F1463" s="1" t="s">
        <v>520</v>
      </c>
      <c r="G1463" s="3">
        <v>45482</v>
      </c>
      <c r="H1463" s="3">
        <v>45484</v>
      </c>
      <c r="I1463" s="6">
        <v>1399</v>
      </c>
      <c r="J1463" s="1">
        <v>2</v>
      </c>
      <c r="K1463" s="4">
        <v>0.02</v>
      </c>
      <c r="L1463" s="6">
        <f t="shared" si="48"/>
        <v>27.98</v>
      </c>
      <c r="M1463" s="8">
        <f t="shared" si="49"/>
        <v>2770.02</v>
      </c>
      <c r="N1463" s="21">
        <f>(sales[[#This Row],[Price]]*sales[[#This Row],[Qty]])-(sales[[#This Row],[Discount_Amt]]*sales[[#This Row],[Qty]])</f>
        <v>2742.04</v>
      </c>
    </row>
    <row r="1464" spans="2:14" hidden="1" x14ac:dyDescent="0.35">
      <c r="B1464" s="7">
        <v>2025462</v>
      </c>
      <c r="C1464" s="1" t="s">
        <v>16</v>
      </c>
      <c r="D1464" s="1" t="s">
        <v>29</v>
      </c>
      <c r="E1464" s="1" t="s">
        <v>506</v>
      </c>
      <c r="F1464" s="1" t="s">
        <v>521</v>
      </c>
      <c r="G1464" s="3">
        <v>45482</v>
      </c>
      <c r="H1464" s="3">
        <v>45485</v>
      </c>
      <c r="I1464" s="6">
        <v>999</v>
      </c>
      <c r="J1464" s="1">
        <v>1</v>
      </c>
      <c r="K1464" s="4">
        <v>0.02</v>
      </c>
      <c r="L1464" s="6">
        <f t="shared" si="48"/>
        <v>19.98</v>
      </c>
      <c r="M1464" s="8">
        <f t="shared" si="49"/>
        <v>979.02</v>
      </c>
      <c r="N1464" s="21">
        <f>(sales[[#This Row],[Price]]*sales[[#This Row],[Qty]])-(sales[[#This Row],[Discount_Amt]]*sales[[#This Row],[Qty]])</f>
        <v>979.02</v>
      </c>
    </row>
    <row r="1465" spans="2:14" x14ac:dyDescent="0.35">
      <c r="B1465" s="7">
        <v>2025463</v>
      </c>
      <c r="C1465" s="1" t="s">
        <v>17</v>
      </c>
      <c r="D1465" s="1" t="s">
        <v>25</v>
      </c>
      <c r="E1465" s="1" t="s">
        <v>507</v>
      </c>
      <c r="F1465" s="1" t="s">
        <v>518</v>
      </c>
      <c r="G1465" s="3">
        <v>45482</v>
      </c>
      <c r="H1465" s="3">
        <v>45487</v>
      </c>
      <c r="I1465" s="6">
        <v>2099</v>
      </c>
      <c r="J1465" s="1">
        <v>2</v>
      </c>
      <c r="K1465" s="4">
        <v>0.02</v>
      </c>
      <c r="L1465" s="6">
        <f t="shared" si="48"/>
        <v>41.980000000000004</v>
      </c>
      <c r="M1465" s="8">
        <f t="shared" si="49"/>
        <v>4156.0200000000004</v>
      </c>
      <c r="N1465" s="21">
        <f>(sales[[#This Row],[Price]]*sales[[#This Row],[Qty]])-(sales[[#This Row],[Discount_Amt]]*sales[[#This Row],[Qty]])</f>
        <v>4114.04</v>
      </c>
    </row>
    <row r="1466" spans="2:14" hidden="1" x14ac:dyDescent="0.35">
      <c r="B1466" s="7">
        <v>2025464</v>
      </c>
      <c r="C1466" s="1" t="s">
        <v>18</v>
      </c>
      <c r="D1466" s="1" t="s">
        <v>26</v>
      </c>
      <c r="E1466" s="1" t="s">
        <v>508</v>
      </c>
      <c r="F1466" s="1" t="s">
        <v>518</v>
      </c>
      <c r="G1466" s="3">
        <v>45482</v>
      </c>
      <c r="H1466" s="3">
        <v>45483</v>
      </c>
      <c r="I1466" s="6">
        <v>11000</v>
      </c>
      <c r="J1466" s="1">
        <v>1</v>
      </c>
      <c r="K1466" s="4">
        <v>0.02</v>
      </c>
      <c r="L1466" s="6">
        <f t="shared" si="48"/>
        <v>220</v>
      </c>
      <c r="M1466" s="8">
        <f t="shared" si="49"/>
        <v>10780</v>
      </c>
      <c r="N1466" s="21">
        <f>(sales[[#This Row],[Price]]*sales[[#This Row],[Qty]])-(sales[[#This Row],[Discount_Amt]]*sales[[#This Row],[Qty]])</f>
        <v>10780</v>
      </c>
    </row>
    <row r="1467" spans="2:14" hidden="1" x14ac:dyDescent="0.35">
      <c r="B1467" s="7">
        <v>2025465</v>
      </c>
      <c r="C1467" s="1" t="s">
        <v>19</v>
      </c>
      <c r="D1467" s="1" t="s">
        <v>27</v>
      </c>
      <c r="E1467" s="1" t="s">
        <v>31</v>
      </c>
      <c r="F1467" s="1" t="s">
        <v>519</v>
      </c>
      <c r="G1467" s="3">
        <v>45482</v>
      </c>
      <c r="H1467" s="3">
        <v>45490</v>
      </c>
      <c r="I1467" s="6">
        <v>800</v>
      </c>
      <c r="J1467" s="1">
        <v>2</v>
      </c>
      <c r="K1467" s="4">
        <v>0.02</v>
      </c>
      <c r="L1467" s="6">
        <f t="shared" si="48"/>
        <v>16</v>
      </c>
      <c r="M1467" s="8">
        <f t="shared" si="49"/>
        <v>1584</v>
      </c>
      <c r="N1467" s="21">
        <f>(sales[[#This Row],[Price]]*sales[[#This Row],[Qty]])-(sales[[#This Row],[Discount_Amt]]*sales[[#This Row],[Qty]])</f>
        <v>1568</v>
      </c>
    </row>
    <row r="1468" spans="2:14" hidden="1" x14ac:dyDescent="0.35">
      <c r="B1468" s="7">
        <v>2025466</v>
      </c>
      <c r="C1468" s="1" t="s">
        <v>20</v>
      </c>
      <c r="D1468" s="1" t="s">
        <v>28</v>
      </c>
      <c r="E1468" s="1" t="s">
        <v>32</v>
      </c>
      <c r="F1468" s="1" t="s">
        <v>521</v>
      </c>
      <c r="G1468" s="3">
        <v>45482</v>
      </c>
      <c r="H1468" s="3">
        <v>45484</v>
      </c>
      <c r="I1468" s="6">
        <v>5500</v>
      </c>
      <c r="J1468" s="1">
        <v>3</v>
      </c>
      <c r="K1468" s="4">
        <v>0.02</v>
      </c>
      <c r="L1468" s="6">
        <f t="shared" si="48"/>
        <v>110</v>
      </c>
      <c r="M1468" s="8">
        <f t="shared" si="49"/>
        <v>16390</v>
      </c>
      <c r="N1468" s="21">
        <f>(sales[[#This Row],[Price]]*sales[[#This Row],[Qty]])-(sales[[#This Row],[Discount_Amt]]*sales[[#This Row],[Qty]])</f>
        <v>16170</v>
      </c>
    </row>
    <row r="1469" spans="2:14" hidden="1" x14ac:dyDescent="0.35">
      <c r="B1469" s="7">
        <v>2025467</v>
      </c>
      <c r="C1469" s="1" t="s">
        <v>21</v>
      </c>
      <c r="D1469" s="1" t="s">
        <v>29</v>
      </c>
      <c r="E1469" s="1" t="s">
        <v>38</v>
      </c>
      <c r="F1469" s="1" t="s">
        <v>520</v>
      </c>
      <c r="G1469" s="3">
        <v>45482</v>
      </c>
      <c r="H1469" s="3">
        <v>45485</v>
      </c>
      <c r="I1469" s="6">
        <v>1350</v>
      </c>
      <c r="J1469" s="1">
        <v>2</v>
      </c>
      <c r="K1469" s="4">
        <v>0.02</v>
      </c>
      <c r="L1469" s="6">
        <f t="shared" si="48"/>
        <v>27</v>
      </c>
      <c r="M1469" s="8">
        <f t="shared" si="49"/>
        <v>2673</v>
      </c>
      <c r="N1469" s="21">
        <f>(sales[[#This Row],[Price]]*sales[[#This Row],[Qty]])-(sales[[#This Row],[Discount_Amt]]*sales[[#This Row],[Qty]])</f>
        <v>2646</v>
      </c>
    </row>
    <row r="1470" spans="2:14" hidden="1" x14ac:dyDescent="0.35">
      <c r="B1470" s="7">
        <v>2025468</v>
      </c>
      <c r="C1470" s="1" t="s">
        <v>22</v>
      </c>
      <c r="D1470" s="1" t="s">
        <v>25</v>
      </c>
      <c r="E1470" s="1" t="s">
        <v>33</v>
      </c>
      <c r="F1470" s="1" t="s">
        <v>518</v>
      </c>
      <c r="G1470" s="3">
        <v>45482</v>
      </c>
      <c r="H1470" s="3">
        <v>45487</v>
      </c>
      <c r="I1470" s="6">
        <v>4500</v>
      </c>
      <c r="J1470" s="1">
        <v>7</v>
      </c>
      <c r="K1470" s="4">
        <v>0.02</v>
      </c>
      <c r="L1470" s="6">
        <f t="shared" si="48"/>
        <v>90</v>
      </c>
      <c r="M1470" s="8">
        <f t="shared" si="49"/>
        <v>31410</v>
      </c>
      <c r="N1470" s="21">
        <f>(sales[[#This Row],[Price]]*sales[[#This Row],[Qty]])-(sales[[#This Row],[Discount_Amt]]*sales[[#This Row],[Qty]])</f>
        <v>30870</v>
      </c>
    </row>
    <row r="1471" spans="2:14" hidden="1" x14ac:dyDescent="0.35">
      <c r="B1471" s="7">
        <v>2025469</v>
      </c>
      <c r="C1471" s="1" t="s">
        <v>23</v>
      </c>
      <c r="D1471" s="1" t="s">
        <v>26</v>
      </c>
      <c r="E1471" s="1" t="s">
        <v>34</v>
      </c>
      <c r="F1471" s="1" t="s">
        <v>519</v>
      </c>
      <c r="G1471" s="3">
        <v>45482</v>
      </c>
      <c r="H1471" s="3">
        <v>45483</v>
      </c>
      <c r="I1471" s="6">
        <v>2350</v>
      </c>
      <c r="J1471" s="1">
        <v>2</v>
      </c>
      <c r="K1471" s="4">
        <v>7.0000000000000007E-2</v>
      </c>
      <c r="L1471" s="6">
        <f t="shared" si="48"/>
        <v>164.50000000000003</v>
      </c>
      <c r="M1471" s="8">
        <f t="shared" si="49"/>
        <v>4535.5</v>
      </c>
      <c r="N1471" s="21">
        <f>(sales[[#This Row],[Price]]*sales[[#This Row],[Qty]])-(sales[[#This Row],[Discount_Amt]]*sales[[#This Row],[Qty]])</f>
        <v>4371</v>
      </c>
    </row>
    <row r="1472" spans="2:14" hidden="1" x14ac:dyDescent="0.35">
      <c r="B1472" s="7">
        <v>2025470</v>
      </c>
      <c r="C1472" s="1" t="s">
        <v>24</v>
      </c>
      <c r="D1472" s="1" t="s">
        <v>27</v>
      </c>
      <c r="E1472" s="1" t="s">
        <v>35</v>
      </c>
      <c r="F1472" s="1" t="s">
        <v>520</v>
      </c>
      <c r="G1472" s="3">
        <v>45482</v>
      </c>
      <c r="H1472" s="3">
        <v>45490</v>
      </c>
      <c r="I1472" s="6">
        <v>90</v>
      </c>
      <c r="J1472" s="1">
        <v>1</v>
      </c>
      <c r="K1472" s="4">
        <v>0.03</v>
      </c>
      <c r="L1472" s="6">
        <f t="shared" si="48"/>
        <v>2.6999999999999997</v>
      </c>
      <c r="M1472" s="8">
        <f t="shared" si="49"/>
        <v>87.3</v>
      </c>
      <c r="N1472" s="21">
        <f>(sales[[#This Row],[Price]]*sales[[#This Row],[Qty]])-(sales[[#This Row],[Discount_Amt]]*sales[[#This Row],[Qty]])</f>
        <v>87.3</v>
      </c>
    </row>
    <row r="1473" spans="2:14" hidden="1" x14ac:dyDescent="0.35">
      <c r="B1473" s="7">
        <v>2025471</v>
      </c>
      <c r="C1473" s="1" t="s">
        <v>4</v>
      </c>
      <c r="D1473" s="1" t="s">
        <v>28</v>
      </c>
      <c r="E1473" s="1" t="s">
        <v>36</v>
      </c>
      <c r="F1473" s="1" t="s">
        <v>521</v>
      </c>
      <c r="G1473" s="3">
        <v>45482</v>
      </c>
      <c r="H1473" s="3">
        <v>45484</v>
      </c>
      <c r="I1473" s="6">
        <v>280</v>
      </c>
      <c r="J1473" s="1">
        <v>1</v>
      </c>
      <c r="K1473" s="4">
        <v>0.08</v>
      </c>
      <c r="L1473" s="6">
        <f t="shared" si="48"/>
        <v>22.400000000000002</v>
      </c>
      <c r="M1473" s="8">
        <f t="shared" si="49"/>
        <v>257.60000000000002</v>
      </c>
      <c r="N1473" s="21">
        <f>(sales[[#This Row],[Price]]*sales[[#This Row],[Qty]])-(sales[[#This Row],[Discount_Amt]]*sales[[#This Row],[Qty]])</f>
        <v>257.60000000000002</v>
      </c>
    </row>
    <row r="1474" spans="2:14" hidden="1" x14ac:dyDescent="0.35">
      <c r="B1474" s="7">
        <v>2025472</v>
      </c>
      <c r="C1474" s="1" t="s">
        <v>5</v>
      </c>
      <c r="D1474" s="1" t="s">
        <v>29</v>
      </c>
      <c r="E1474" s="1" t="s">
        <v>37</v>
      </c>
      <c r="F1474" s="1" t="s">
        <v>518</v>
      </c>
      <c r="G1474" s="3">
        <v>45482</v>
      </c>
      <c r="H1474" s="3">
        <v>45485</v>
      </c>
      <c r="I1474" s="6">
        <v>70</v>
      </c>
      <c r="J1474" s="1">
        <v>1</v>
      </c>
      <c r="K1474" s="4">
        <v>0.05</v>
      </c>
      <c r="L1474" s="6">
        <f t="shared" si="48"/>
        <v>3.5</v>
      </c>
      <c r="M1474" s="8">
        <f t="shared" si="49"/>
        <v>66.5</v>
      </c>
      <c r="N1474" s="21">
        <f>(sales[[#This Row],[Price]]*sales[[#This Row],[Qty]])-(sales[[#This Row],[Discount_Amt]]*sales[[#This Row],[Qty]])</f>
        <v>66.5</v>
      </c>
    </row>
    <row r="1475" spans="2:14" hidden="1" x14ac:dyDescent="0.35">
      <c r="B1475" s="7">
        <v>2025473</v>
      </c>
      <c r="C1475" s="1" t="s">
        <v>6</v>
      </c>
      <c r="D1475" s="1" t="s">
        <v>25</v>
      </c>
      <c r="E1475" s="1" t="s">
        <v>39</v>
      </c>
      <c r="F1475" s="1" t="s">
        <v>518</v>
      </c>
      <c r="G1475" s="3">
        <v>45482</v>
      </c>
      <c r="H1475" s="3">
        <v>45487</v>
      </c>
      <c r="I1475" s="6">
        <v>230</v>
      </c>
      <c r="J1475" s="1">
        <v>2</v>
      </c>
      <c r="K1475" s="4">
        <v>0.05</v>
      </c>
      <c r="L1475" s="6">
        <f t="shared" si="48"/>
        <v>11.5</v>
      </c>
      <c r="M1475" s="8">
        <f t="shared" si="49"/>
        <v>448.5</v>
      </c>
      <c r="N1475" s="21">
        <f>(sales[[#This Row],[Price]]*sales[[#This Row],[Qty]])-(sales[[#This Row],[Discount_Amt]]*sales[[#This Row],[Qty]])</f>
        <v>437</v>
      </c>
    </row>
    <row r="1476" spans="2:14" hidden="1" x14ac:dyDescent="0.35">
      <c r="B1476" s="7">
        <v>2025474</v>
      </c>
      <c r="C1476" s="1" t="s">
        <v>7</v>
      </c>
      <c r="D1476" s="1" t="s">
        <v>118</v>
      </c>
      <c r="E1476" s="1" t="s">
        <v>40</v>
      </c>
      <c r="F1476" s="1" t="s">
        <v>519</v>
      </c>
      <c r="G1476" s="3">
        <v>45482</v>
      </c>
      <c r="H1476" s="3">
        <v>45483</v>
      </c>
      <c r="I1476" s="6">
        <v>7999</v>
      </c>
      <c r="J1476" s="1">
        <v>1</v>
      </c>
      <c r="K1476" s="4">
        <v>0.05</v>
      </c>
      <c r="L1476" s="6">
        <f t="shared" si="48"/>
        <v>399.95000000000005</v>
      </c>
      <c r="M1476" s="8">
        <f t="shared" si="49"/>
        <v>7599.05</v>
      </c>
      <c r="N1476" s="21">
        <f>(sales[[#This Row],[Price]]*sales[[#This Row],[Qty]])-(sales[[#This Row],[Discount_Amt]]*sales[[#This Row],[Qty]])</f>
        <v>7599.05</v>
      </c>
    </row>
    <row r="1477" spans="2:14" x14ac:dyDescent="0.35">
      <c r="B1477" s="7">
        <v>2025475</v>
      </c>
      <c r="C1477" s="1" t="s">
        <v>10</v>
      </c>
      <c r="D1477" s="1" t="s">
        <v>25</v>
      </c>
      <c r="E1477" s="1" t="s">
        <v>41</v>
      </c>
      <c r="F1477" s="1" t="s">
        <v>521</v>
      </c>
      <c r="G1477" s="3">
        <v>45482</v>
      </c>
      <c r="H1477" s="3">
        <v>45490</v>
      </c>
      <c r="I1477" s="6">
        <v>850</v>
      </c>
      <c r="J1477" s="1">
        <v>2</v>
      </c>
      <c r="K1477" s="4">
        <v>0.05</v>
      </c>
      <c r="L1477" s="6">
        <f t="shared" si="48"/>
        <v>42.5</v>
      </c>
      <c r="M1477" s="8">
        <f t="shared" si="49"/>
        <v>1657.5</v>
      </c>
      <c r="N1477" s="21">
        <f>(sales[[#This Row],[Price]]*sales[[#This Row],[Qty]])-(sales[[#This Row],[Discount_Amt]]*sales[[#This Row],[Qty]])</f>
        <v>1615</v>
      </c>
    </row>
    <row r="1478" spans="2:14" hidden="1" x14ac:dyDescent="0.35">
      <c r="B1478" s="7">
        <v>2025476</v>
      </c>
      <c r="C1478" s="1" t="s">
        <v>8</v>
      </c>
      <c r="D1478" s="1" t="s">
        <v>26</v>
      </c>
      <c r="E1478" s="1" t="s">
        <v>42</v>
      </c>
      <c r="F1478" s="1" t="s">
        <v>520</v>
      </c>
      <c r="G1478" s="3">
        <v>45482</v>
      </c>
      <c r="H1478" s="3">
        <v>45484</v>
      </c>
      <c r="I1478" s="6">
        <v>65000</v>
      </c>
      <c r="J1478" s="1">
        <v>7</v>
      </c>
      <c r="K1478" s="4">
        <v>0.03</v>
      </c>
      <c r="L1478" s="6">
        <f t="shared" si="48"/>
        <v>1950</v>
      </c>
      <c r="M1478" s="8">
        <f t="shared" si="49"/>
        <v>453050</v>
      </c>
      <c r="N1478" s="21">
        <f>(sales[[#This Row],[Price]]*sales[[#This Row],[Qty]])-(sales[[#This Row],[Discount_Amt]]*sales[[#This Row],[Qty]])</f>
        <v>441350</v>
      </c>
    </row>
    <row r="1479" spans="2:14" hidden="1" x14ac:dyDescent="0.35">
      <c r="B1479" s="7">
        <v>2025477</v>
      </c>
      <c r="C1479" s="1" t="s">
        <v>9</v>
      </c>
      <c r="D1479" s="1" t="s">
        <v>27</v>
      </c>
      <c r="E1479" s="1" t="s">
        <v>43</v>
      </c>
      <c r="F1479" s="1" t="s">
        <v>518</v>
      </c>
      <c r="G1479" s="3">
        <v>45482</v>
      </c>
      <c r="H1479" s="3">
        <v>45485</v>
      </c>
      <c r="I1479" s="6">
        <v>450</v>
      </c>
      <c r="J1479" s="1">
        <v>2</v>
      </c>
      <c r="K1479" s="4">
        <v>0.1</v>
      </c>
      <c r="L1479" s="6">
        <f t="shared" si="48"/>
        <v>45</v>
      </c>
      <c r="M1479" s="8">
        <f t="shared" si="49"/>
        <v>855</v>
      </c>
      <c r="N1479" s="21">
        <f>(sales[[#This Row],[Price]]*sales[[#This Row],[Qty]])-(sales[[#This Row],[Discount_Amt]]*sales[[#This Row],[Qty]])</f>
        <v>810</v>
      </c>
    </row>
    <row r="1480" spans="2:14" x14ac:dyDescent="0.35">
      <c r="B1480" s="7">
        <v>2025478</v>
      </c>
      <c r="C1480" s="1" t="s">
        <v>11</v>
      </c>
      <c r="D1480" s="1" t="s">
        <v>28</v>
      </c>
      <c r="E1480" s="1" t="s">
        <v>44</v>
      </c>
      <c r="F1480" s="1" t="s">
        <v>519</v>
      </c>
      <c r="G1480" s="3">
        <v>45482</v>
      </c>
      <c r="H1480" s="3">
        <v>45487</v>
      </c>
      <c r="I1480" s="6">
        <v>1299</v>
      </c>
      <c r="J1480" s="1">
        <v>2</v>
      </c>
      <c r="K1480" s="4">
        <v>0.05</v>
      </c>
      <c r="L1480" s="6">
        <f t="shared" si="48"/>
        <v>64.95</v>
      </c>
      <c r="M1480" s="8">
        <f t="shared" si="49"/>
        <v>2533.0500000000002</v>
      </c>
      <c r="N1480" s="21">
        <f>(sales[[#This Row],[Price]]*sales[[#This Row],[Qty]])-(sales[[#This Row],[Discount_Amt]]*sales[[#This Row],[Qty]])</f>
        <v>2468.1</v>
      </c>
    </row>
    <row r="1481" spans="2:14" x14ac:dyDescent="0.35">
      <c r="B1481" s="7">
        <v>2025479</v>
      </c>
      <c r="C1481" s="1" t="s">
        <v>12</v>
      </c>
      <c r="D1481" s="1" t="s">
        <v>29</v>
      </c>
      <c r="E1481" s="1" t="s">
        <v>45</v>
      </c>
      <c r="F1481" s="1" t="s">
        <v>520</v>
      </c>
      <c r="G1481" s="3">
        <v>45482</v>
      </c>
      <c r="H1481" s="3">
        <v>45483</v>
      </c>
      <c r="I1481" s="6">
        <v>1700</v>
      </c>
      <c r="J1481" s="1">
        <v>1</v>
      </c>
      <c r="K1481" s="4">
        <v>0.05</v>
      </c>
      <c r="L1481" s="6">
        <f t="shared" si="48"/>
        <v>85</v>
      </c>
      <c r="M1481" s="8">
        <f t="shared" si="49"/>
        <v>1615</v>
      </c>
      <c r="N1481" s="21">
        <f>(sales[[#This Row],[Price]]*sales[[#This Row],[Qty]])-(sales[[#This Row],[Discount_Amt]]*sales[[#This Row],[Qty]])</f>
        <v>1615</v>
      </c>
    </row>
    <row r="1482" spans="2:14" hidden="1" x14ac:dyDescent="0.35">
      <c r="B1482" s="7">
        <v>2025480</v>
      </c>
      <c r="C1482" s="1" t="s">
        <v>13</v>
      </c>
      <c r="D1482" s="1" t="s">
        <v>25</v>
      </c>
      <c r="E1482" s="1" t="s">
        <v>46</v>
      </c>
      <c r="F1482" s="1" t="s">
        <v>521</v>
      </c>
      <c r="G1482" s="3">
        <v>45482</v>
      </c>
      <c r="H1482" s="3">
        <v>45490</v>
      </c>
      <c r="I1482" s="6">
        <v>55000</v>
      </c>
      <c r="J1482" s="1">
        <v>2</v>
      </c>
      <c r="K1482" s="4">
        <v>0.02</v>
      </c>
      <c r="L1482" s="6">
        <f t="shared" si="48"/>
        <v>1100</v>
      </c>
      <c r="M1482" s="8">
        <f t="shared" si="49"/>
        <v>108900</v>
      </c>
      <c r="N1482" s="21">
        <f>(sales[[#This Row],[Price]]*sales[[#This Row],[Qty]])-(sales[[#This Row],[Discount_Amt]]*sales[[#This Row],[Qty]])</f>
        <v>107800</v>
      </c>
    </row>
    <row r="1483" spans="2:14" hidden="1" x14ac:dyDescent="0.35">
      <c r="B1483" s="7">
        <v>2025481</v>
      </c>
      <c r="C1483" s="1" t="s">
        <v>14</v>
      </c>
      <c r="D1483" s="1" t="s">
        <v>30</v>
      </c>
      <c r="E1483" s="1" t="s">
        <v>47</v>
      </c>
      <c r="F1483" s="1" t="s">
        <v>518</v>
      </c>
      <c r="G1483" s="3">
        <v>45482</v>
      </c>
      <c r="H1483" s="3">
        <v>45484</v>
      </c>
      <c r="I1483" s="6">
        <v>57999</v>
      </c>
      <c r="J1483" s="1">
        <v>4</v>
      </c>
      <c r="K1483" s="4">
        <v>0.06</v>
      </c>
      <c r="L1483" s="6">
        <f t="shared" si="48"/>
        <v>3479.94</v>
      </c>
      <c r="M1483" s="8">
        <f t="shared" si="49"/>
        <v>228516.06</v>
      </c>
      <c r="N1483" s="21">
        <f>(sales[[#This Row],[Price]]*sales[[#This Row],[Qty]])-(sales[[#This Row],[Discount_Amt]]*sales[[#This Row],[Qty]])</f>
        <v>218076.24</v>
      </c>
    </row>
    <row r="1484" spans="2:14" hidden="1" x14ac:dyDescent="0.35">
      <c r="B1484" s="7">
        <v>2025482</v>
      </c>
      <c r="C1484" s="1" t="s">
        <v>15</v>
      </c>
      <c r="D1484" s="1" t="s">
        <v>27</v>
      </c>
      <c r="E1484" s="1" t="s">
        <v>48</v>
      </c>
      <c r="F1484" s="1" t="s">
        <v>518</v>
      </c>
      <c r="G1484" s="3">
        <v>45482</v>
      </c>
      <c r="H1484" s="3">
        <v>45485</v>
      </c>
      <c r="I1484" s="6">
        <v>1399</v>
      </c>
      <c r="J1484" s="1">
        <v>3</v>
      </c>
      <c r="K1484" s="4">
        <v>0.15</v>
      </c>
      <c r="L1484" s="6">
        <f t="shared" si="48"/>
        <v>209.85</v>
      </c>
      <c r="M1484" s="8">
        <f t="shared" si="49"/>
        <v>3987.15</v>
      </c>
      <c r="N1484" s="21">
        <f>(sales[[#This Row],[Price]]*sales[[#This Row],[Qty]])-(sales[[#This Row],[Discount_Amt]]*sales[[#This Row],[Qty]])</f>
        <v>3567.45</v>
      </c>
    </row>
    <row r="1485" spans="2:14" hidden="1" x14ac:dyDescent="0.35">
      <c r="B1485" s="7">
        <v>2025483</v>
      </c>
      <c r="C1485" s="1" t="s">
        <v>16</v>
      </c>
      <c r="D1485" s="1" t="s">
        <v>28</v>
      </c>
      <c r="E1485" s="1" t="s">
        <v>49</v>
      </c>
      <c r="F1485" s="1" t="s">
        <v>519</v>
      </c>
      <c r="G1485" s="3">
        <v>45482</v>
      </c>
      <c r="H1485" s="3">
        <v>45487</v>
      </c>
      <c r="I1485" s="6">
        <v>999</v>
      </c>
      <c r="J1485" s="1">
        <v>2</v>
      </c>
      <c r="K1485" s="4">
        <v>0.02</v>
      </c>
      <c r="L1485" s="6">
        <f t="shared" si="48"/>
        <v>19.98</v>
      </c>
      <c r="M1485" s="8">
        <f t="shared" si="49"/>
        <v>1978.02</v>
      </c>
      <c r="N1485" s="21">
        <f>(sales[[#This Row],[Price]]*sales[[#This Row],[Qty]])-(sales[[#This Row],[Discount_Amt]]*sales[[#This Row],[Qty]])</f>
        <v>1958.04</v>
      </c>
    </row>
    <row r="1486" spans="2:14" x14ac:dyDescent="0.35">
      <c r="B1486" s="7">
        <v>2025484</v>
      </c>
      <c r="C1486" s="1" t="s">
        <v>17</v>
      </c>
      <c r="D1486" s="1" t="s">
        <v>29</v>
      </c>
      <c r="E1486" s="1" t="s">
        <v>50</v>
      </c>
      <c r="F1486" s="1" t="s">
        <v>521</v>
      </c>
      <c r="G1486" s="3">
        <v>45482</v>
      </c>
      <c r="H1486" s="3">
        <v>45483</v>
      </c>
      <c r="I1486" s="6">
        <v>2099</v>
      </c>
      <c r="J1486" s="1">
        <v>1</v>
      </c>
      <c r="K1486" s="4">
        <v>0.02</v>
      </c>
      <c r="L1486" s="6">
        <f t="shared" si="48"/>
        <v>41.980000000000004</v>
      </c>
      <c r="M1486" s="8">
        <f t="shared" si="49"/>
        <v>2057.02</v>
      </c>
      <c r="N1486" s="21">
        <f>(sales[[#This Row],[Price]]*sales[[#This Row],[Qty]])-(sales[[#This Row],[Discount_Amt]]*sales[[#This Row],[Qty]])</f>
        <v>2057.02</v>
      </c>
    </row>
    <row r="1487" spans="2:14" hidden="1" x14ac:dyDescent="0.35">
      <c r="B1487" s="7">
        <v>2025485</v>
      </c>
      <c r="C1487" s="1" t="s">
        <v>18</v>
      </c>
      <c r="D1487" s="1" t="s">
        <v>25</v>
      </c>
      <c r="E1487" s="1" t="s">
        <v>51</v>
      </c>
      <c r="F1487" s="1" t="s">
        <v>520</v>
      </c>
      <c r="G1487" s="3">
        <v>45482</v>
      </c>
      <c r="H1487" s="3">
        <v>45490</v>
      </c>
      <c r="I1487" s="6">
        <v>11000</v>
      </c>
      <c r="J1487" s="1">
        <v>1</v>
      </c>
      <c r="K1487" s="4">
        <v>0.02</v>
      </c>
      <c r="L1487" s="6">
        <f t="shared" si="48"/>
        <v>220</v>
      </c>
      <c r="M1487" s="8">
        <f t="shared" si="49"/>
        <v>10780</v>
      </c>
      <c r="N1487" s="21">
        <f>(sales[[#This Row],[Price]]*sales[[#This Row],[Qty]])-(sales[[#This Row],[Discount_Amt]]*sales[[#This Row],[Qty]])</f>
        <v>10780</v>
      </c>
    </row>
    <row r="1488" spans="2:14" hidden="1" x14ac:dyDescent="0.35">
      <c r="B1488" s="7">
        <v>2025486</v>
      </c>
      <c r="C1488" s="1" t="s">
        <v>19</v>
      </c>
      <c r="D1488" s="1" t="s">
        <v>26</v>
      </c>
      <c r="E1488" s="1" t="s">
        <v>506</v>
      </c>
      <c r="F1488" s="1" t="s">
        <v>518</v>
      </c>
      <c r="G1488" s="3">
        <v>45482</v>
      </c>
      <c r="H1488" s="3">
        <v>45484</v>
      </c>
      <c r="I1488" s="6">
        <v>800</v>
      </c>
      <c r="J1488" s="1">
        <v>2</v>
      </c>
      <c r="K1488" s="4">
        <v>0.02</v>
      </c>
      <c r="L1488" s="6">
        <f t="shared" si="48"/>
        <v>16</v>
      </c>
      <c r="M1488" s="8">
        <f t="shared" si="49"/>
        <v>1584</v>
      </c>
      <c r="N1488" s="21">
        <f>(sales[[#This Row],[Price]]*sales[[#This Row],[Qty]])-(sales[[#This Row],[Discount_Amt]]*sales[[#This Row],[Qty]])</f>
        <v>1568</v>
      </c>
    </row>
    <row r="1489" spans="2:14" hidden="1" x14ac:dyDescent="0.35">
      <c r="B1489" s="7">
        <v>2025487</v>
      </c>
      <c r="C1489" s="1" t="s">
        <v>20</v>
      </c>
      <c r="D1489" s="1" t="s">
        <v>27</v>
      </c>
      <c r="E1489" s="1" t="s">
        <v>507</v>
      </c>
      <c r="F1489" s="1" t="s">
        <v>519</v>
      </c>
      <c r="G1489" s="3">
        <v>45482</v>
      </c>
      <c r="H1489" s="3">
        <v>45485</v>
      </c>
      <c r="I1489" s="6">
        <v>5500</v>
      </c>
      <c r="J1489" s="1">
        <v>1</v>
      </c>
      <c r="K1489" s="4">
        <v>0.02</v>
      </c>
      <c r="L1489" s="6">
        <f t="shared" si="48"/>
        <v>110</v>
      </c>
      <c r="M1489" s="8">
        <f t="shared" si="49"/>
        <v>5390</v>
      </c>
      <c r="N1489" s="21">
        <f>(sales[[#This Row],[Price]]*sales[[#This Row],[Qty]])-(sales[[#This Row],[Discount_Amt]]*sales[[#This Row],[Qty]])</f>
        <v>5390</v>
      </c>
    </row>
    <row r="1490" spans="2:14" hidden="1" x14ac:dyDescent="0.35">
      <c r="B1490" s="7">
        <v>2025488</v>
      </c>
      <c r="C1490" s="1" t="s">
        <v>21</v>
      </c>
      <c r="D1490" s="1" t="s">
        <v>28</v>
      </c>
      <c r="E1490" s="1" t="s">
        <v>508</v>
      </c>
      <c r="F1490" s="1" t="s">
        <v>520</v>
      </c>
      <c r="G1490" s="3">
        <v>45482</v>
      </c>
      <c r="H1490" s="3">
        <v>45487</v>
      </c>
      <c r="I1490" s="6">
        <v>1350</v>
      </c>
      <c r="J1490" s="1">
        <v>3</v>
      </c>
      <c r="K1490" s="4">
        <v>0.02</v>
      </c>
      <c r="L1490" s="6">
        <f t="shared" si="48"/>
        <v>27</v>
      </c>
      <c r="M1490" s="8">
        <f t="shared" si="49"/>
        <v>4023</v>
      </c>
      <c r="N1490" s="21">
        <f>(sales[[#This Row],[Price]]*sales[[#This Row],[Qty]])-(sales[[#This Row],[Discount_Amt]]*sales[[#This Row],[Qty]])</f>
        <v>3969</v>
      </c>
    </row>
    <row r="1491" spans="2:14" hidden="1" x14ac:dyDescent="0.35">
      <c r="B1491" s="7">
        <v>2025489</v>
      </c>
      <c r="C1491" s="1" t="s">
        <v>22</v>
      </c>
      <c r="D1491" s="1" t="s">
        <v>29</v>
      </c>
      <c r="E1491" s="1" t="s">
        <v>31</v>
      </c>
      <c r="F1491" s="1" t="s">
        <v>521</v>
      </c>
      <c r="G1491" s="3">
        <v>45482</v>
      </c>
      <c r="H1491" s="3">
        <v>45483</v>
      </c>
      <c r="I1491" s="6">
        <v>4500</v>
      </c>
      <c r="J1491" s="1">
        <v>2</v>
      </c>
      <c r="K1491" s="4">
        <v>0.02</v>
      </c>
      <c r="L1491" s="6">
        <f t="shared" si="48"/>
        <v>90</v>
      </c>
      <c r="M1491" s="8">
        <f t="shared" si="49"/>
        <v>8910</v>
      </c>
      <c r="N1491" s="21">
        <f>(sales[[#This Row],[Price]]*sales[[#This Row],[Qty]])-(sales[[#This Row],[Discount_Amt]]*sales[[#This Row],[Qty]])</f>
        <v>8820</v>
      </c>
    </row>
    <row r="1492" spans="2:14" hidden="1" x14ac:dyDescent="0.35">
      <c r="B1492" s="7">
        <v>2025490</v>
      </c>
      <c r="C1492" s="1" t="s">
        <v>23</v>
      </c>
      <c r="D1492" s="1" t="s">
        <v>25</v>
      </c>
      <c r="E1492" s="1" t="s">
        <v>32</v>
      </c>
      <c r="F1492" s="1" t="s">
        <v>518</v>
      </c>
      <c r="G1492" s="3">
        <v>45482</v>
      </c>
      <c r="H1492" s="3">
        <v>45490</v>
      </c>
      <c r="I1492" s="6">
        <v>2350</v>
      </c>
      <c r="J1492" s="1">
        <v>1</v>
      </c>
      <c r="K1492" s="4">
        <v>0.02</v>
      </c>
      <c r="L1492" s="6">
        <f t="shared" si="48"/>
        <v>47</v>
      </c>
      <c r="M1492" s="8">
        <f t="shared" si="49"/>
        <v>2303</v>
      </c>
      <c r="N1492" s="21">
        <f>(sales[[#This Row],[Price]]*sales[[#This Row],[Qty]])-(sales[[#This Row],[Discount_Amt]]*sales[[#This Row],[Qty]])</f>
        <v>2303</v>
      </c>
    </row>
    <row r="1493" spans="2:14" hidden="1" x14ac:dyDescent="0.35">
      <c r="B1493" s="7">
        <v>2025491</v>
      </c>
      <c r="C1493" s="1" t="s">
        <v>24</v>
      </c>
      <c r="D1493" s="1" t="s">
        <v>26</v>
      </c>
      <c r="E1493" s="1" t="s">
        <v>38</v>
      </c>
      <c r="F1493" s="1" t="s">
        <v>518</v>
      </c>
      <c r="G1493" s="3">
        <v>45482</v>
      </c>
      <c r="H1493" s="3">
        <v>45484</v>
      </c>
      <c r="I1493" s="6">
        <v>90</v>
      </c>
      <c r="J1493" s="1">
        <v>2</v>
      </c>
      <c r="K1493" s="4">
        <v>7.0000000000000007E-2</v>
      </c>
      <c r="L1493" s="6">
        <f t="shared" si="48"/>
        <v>6.3000000000000007</v>
      </c>
      <c r="M1493" s="8">
        <f t="shared" si="49"/>
        <v>173.7</v>
      </c>
      <c r="N1493" s="21">
        <f>(sales[[#This Row],[Price]]*sales[[#This Row],[Qty]])-(sales[[#This Row],[Discount_Amt]]*sales[[#This Row],[Qty]])</f>
        <v>167.4</v>
      </c>
    </row>
    <row r="1494" spans="2:14" hidden="1" x14ac:dyDescent="0.35">
      <c r="B1494" s="7">
        <v>2025492</v>
      </c>
      <c r="C1494" s="1" t="s">
        <v>4</v>
      </c>
      <c r="D1494" s="1" t="s">
        <v>27</v>
      </c>
      <c r="E1494" s="1" t="s">
        <v>33</v>
      </c>
      <c r="F1494" s="1" t="s">
        <v>519</v>
      </c>
      <c r="G1494" s="3">
        <v>45482</v>
      </c>
      <c r="H1494" s="3">
        <v>45485</v>
      </c>
      <c r="I1494" s="6">
        <v>280</v>
      </c>
      <c r="J1494" s="1">
        <v>1</v>
      </c>
      <c r="K1494" s="4">
        <v>0.03</v>
      </c>
      <c r="L1494" s="6">
        <f t="shared" si="48"/>
        <v>8.4</v>
      </c>
      <c r="M1494" s="8">
        <f t="shared" si="49"/>
        <v>271.60000000000002</v>
      </c>
      <c r="N1494" s="21">
        <f>(sales[[#This Row],[Price]]*sales[[#This Row],[Qty]])-(sales[[#This Row],[Discount_Amt]]*sales[[#This Row],[Qty]])</f>
        <v>271.60000000000002</v>
      </c>
    </row>
    <row r="1495" spans="2:14" hidden="1" x14ac:dyDescent="0.35">
      <c r="B1495" s="7">
        <v>2025493</v>
      </c>
      <c r="C1495" s="1" t="s">
        <v>5</v>
      </c>
      <c r="D1495" s="1" t="s">
        <v>28</v>
      </c>
      <c r="E1495" s="1" t="s">
        <v>34</v>
      </c>
      <c r="F1495" s="1" t="s">
        <v>521</v>
      </c>
      <c r="G1495" s="3">
        <v>45482</v>
      </c>
      <c r="H1495" s="3">
        <v>45487</v>
      </c>
      <c r="I1495" s="6">
        <v>70</v>
      </c>
      <c r="J1495" s="1">
        <v>2</v>
      </c>
      <c r="K1495" s="4">
        <v>0.08</v>
      </c>
      <c r="L1495" s="6">
        <f t="shared" si="48"/>
        <v>5.6000000000000005</v>
      </c>
      <c r="M1495" s="8">
        <f t="shared" si="49"/>
        <v>134.4</v>
      </c>
      <c r="N1495" s="21">
        <f>(sales[[#This Row],[Price]]*sales[[#This Row],[Qty]])-(sales[[#This Row],[Discount_Amt]]*sales[[#This Row],[Qty]])</f>
        <v>128.80000000000001</v>
      </c>
    </row>
    <row r="1496" spans="2:14" hidden="1" x14ac:dyDescent="0.35">
      <c r="B1496" s="7">
        <v>2025494</v>
      </c>
      <c r="C1496" s="1" t="s">
        <v>6</v>
      </c>
      <c r="D1496" s="1" t="s">
        <v>29</v>
      </c>
      <c r="E1496" s="1" t="s">
        <v>35</v>
      </c>
      <c r="F1496" s="1" t="s">
        <v>520</v>
      </c>
      <c r="G1496" s="3">
        <v>45482</v>
      </c>
      <c r="H1496" s="3">
        <v>45483</v>
      </c>
      <c r="I1496" s="6">
        <v>230</v>
      </c>
      <c r="J1496" s="1">
        <v>3</v>
      </c>
      <c r="K1496" s="4">
        <v>0.05</v>
      </c>
      <c r="L1496" s="6">
        <f t="shared" si="48"/>
        <v>11.5</v>
      </c>
      <c r="M1496" s="8">
        <f t="shared" si="49"/>
        <v>678.5</v>
      </c>
      <c r="N1496" s="21">
        <f>(sales[[#This Row],[Price]]*sales[[#This Row],[Qty]])-(sales[[#This Row],[Discount_Amt]]*sales[[#This Row],[Qty]])</f>
        <v>655.5</v>
      </c>
    </row>
    <row r="1497" spans="2:14" hidden="1" x14ac:dyDescent="0.35">
      <c r="B1497" s="7">
        <v>2025495</v>
      </c>
      <c r="C1497" s="1" t="s">
        <v>7</v>
      </c>
      <c r="D1497" s="1" t="s">
        <v>25</v>
      </c>
      <c r="E1497" s="1" t="s">
        <v>36</v>
      </c>
      <c r="F1497" s="1" t="s">
        <v>518</v>
      </c>
      <c r="G1497" s="3">
        <v>45482</v>
      </c>
      <c r="H1497" s="3">
        <v>45490</v>
      </c>
      <c r="I1497" s="6">
        <v>7999</v>
      </c>
      <c r="J1497" s="1">
        <v>2</v>
      </c>
      <c r="K1497" s="4">
        <v>0.05</v>
      </c>
      <c r="L1497" s="6">
        <f t="shared" si="48"/>
        <v>399.95000000000005</v>
      </c>
      <c r="M1497" s="8">
        <f t="shared" si="49"/>
        <v>15598.05</v>
      </c>
      <c r="N1497" s="21">
        <f>(sales[[#This Row],[Price]]*sales[[#This Row],[Qty]])-(sales[[#This Row],[Discount_Amt]]*sales[[#This Row],[Qty]])</f>
        <v>15198.1</v>
      </c>
    </row>
    <row r="1498" spans="2:14" x14ac:dyDescent="0.35">
      <c r="B1498" s="7">
        <v>2025496</v>
      </c>
      <c r="C1498" s="1" t="s">
        <v>10</v>
      </c>
      <c r="D1498" s="1" t="s">
        <v>119</v>
      </c>
      <c r="E1498" s="1" t="s">
        <v>37</v>
      </c>
      <c r="F1498" s="1" t="s">
        <v>519</v>
      </c>
      <c r="G1498" s="3">
        <v>45482</v>
      </c>
      <c r="H1498" s="3">
        <v>45484</v>
      </c>
      <c r="I1498" s="6">
        <v>850</v>
      </c>
      <c r="J1498" s="1">
        <v>7</v>
      </c>
      <c r="K1498" s="4">
        <v>0.05</v>
      </c>
      <c r="L1498" s="6">
        <f t="shared" si="48"/>
        <v>42.5</v>
      </c>
      <c r="M1498" s="8">
        <f t="shared" si="49"/>
        <v>5907.5</v>
      </c>
      <c r="N1498" s="21">
        <f>(sales[[#This Row],[Price]]*sales[[#This Row],[Qty]])-(sales[[#This Row],[Discount_Amt]]*sales[[#This Row],[Qty]])</f>
        <v>5652.5</v>
      </c>
    </row>
    <row r="1499" spans="2:14" hidden="1" x14ac:dyDescent="0.35">
      <c r="B1499" s="7">
        <v>2025497</v>
      </c>
      <c r="C1499" s="1" t="s">
        <v>8</v>
      </c>
      <c r="D1499" s="1" t="s">
        <v>25</v>
      </c>
      <c r="E1499" s="1" t="s">
        <v>39</v>
      </c>
      <c r="F1499" s="1" t="s">
        <v>520</v>
      </c>
      <c r="G1499" s="3">
        <v>45482</v>
      </c>
      <c r="H1499" s="3">
        <v>45485</v>
      </c>
      <c r="I1499" s="6">
        <v>65000</v>
      </c>
      <c r="J1499" s="1">
        <v>2</v>
      </c>
      <c r="K1499" s="4">
        <v>0.05</v>
      </c>
      <c r="L1499" s="6">
        <f t="shared" si="48"/>
        <v>3250</v>
      </c>
      <c r="M1499" s="8">
        <f t="shared" si="49"/>
        <v>126750</v>
      </c>
      <c r="N1499" s="21">
        <f>(sales[[#This Row],[Price]]*sales[[#This Row],[Qty]])-(sales[[#This Row],[Discount_Amt]]*sales[[#This Row],[Qty]])</f>
        <v>123500</v>
      </c>
    </row>
    <row r="1500" spans="2:14" hidden="1" x14ac:dyDescent="0.35">
      <c r="B1500" s="7">
        <v>2025498</v>
      </c>
      <c r="C1500" s="1" t="s">
        <v>9</v>
      </c>
      <c r="D1500" s="1" t="s">
        <v>26</v>
      </c>
      <c r="E1500" s="1" t="s">
        <v>40</v>
      </c>
      <c r="F1500" s="1" t="s">
        <v>521</v>
      </c>
      <c r="G1500" s="3">
        <v>45482</v>
      </c>
      <c r="H1500" s="3">
        <v>45487</v>
      </c>
      <c r="I1500" s="6">
        <v>450</v>
      </c>
      <c r="J1500" s="1">
        <v>1</v>
      </c>
      <c r="K1500" s="4">
        <v>0.03</v>
      </c>
      <c r="L1500" s="6">
        <f t="shared" si="48"/>
        <v>13.5</v>
      </c>
      <c r="M1500" s="8">
        <f t="shared" si="49"/>
        <v>436.5</v>
      </c>
      <c r="N1500" s="21">
        <f>(sales[[#This Row],[Price]]*sales[[#This Row],[Qty]])-(sales[[#This Row],[Discount_Amt]]*sales[[#This Row],[Qty]])</f>
        <v>436.5</v>
      </c>
    </row>
    <row r="1501" spans="2:14" x14ac:dyDescent="0.35">
      <c r="B1501" s="7">
        <v>2025499</v>
      </c>
      <c r="C1501" s="1" t="s">
        <v>11</v>
      </c>
      <c r="D1501" s="1" t="s">
        <v>27</v>
      </c>
      <c r="E1501" s="1" t="s">
        <v>41</v>
      </c>
      <c r="F1501" s="1" t="s">
        <v>518</v>
      </c>
      <c r="G1501" s="3">
        <v>45482</v>
      </c>
      <c r="H1501" s="3">
        <v>45483</v>
      </c>
      <c r="I1501" s="6">
        <v>1299</v>
      </c>
      <c r="J1501" s="1">
        <v>1</v>
      </c>
      <c r="K1501" s="4">
        <v>0.1</v>
      </c>
      <c r="L1501" s="6">
        <f t="shared" si="48"/>
        <v>129.9</v>
      </c>
      <c r="M1501" s="8">
        <f t="shared" si="49"/>
        <v>1169.0999999999999</v>
      </c>
      <c r="N1501" s="21">
        <f>(sales[[#This Row],[Price]]*sales[[#This Row],[Qty]])-(sales[[#This Row],[Discount_Amt]]*sales[[#This Row],[Qty]])</f>
        <v>1169.0999999999999</v>
      </c>
    </row>
    <row r="1502" spans="2:14" x14ac:dyDescent="0.35">
      <c r="B1502" s="7">
        <v>2025500</v>
      </c>
      <c r="C1502" s="1" t="s">
        <v>12</v>
      </c>
      <c r="D1502" s="1" t="s">
        <v>28</v>
      </c>
      <c r="E1502" s="1" t="s">
        <v>42</v>
      </c>
      <c r="F1502" s="1" t="s">
        <v>518</v>
      </c>
      <c r="G1502" s="3">
        <v>45482</v>
      </c>
      <c r="H1502" s="3">
        <v>45490</v>
      </c>
      <c r="I1502" s="6">
        <v>1700</v>
      </c>
      <c r="J1502" s="1">
        <v>1</v>
      </c>
      <c r="K1502" s="4">
        <v>0.05</v>
      </c>
      <c r="L1502" s="6">
        <f t="shared" si="48"/>
        <v>85</v>
      </c>
      <c r="M1502" s="8">
        <f t="shared" si="49"/>
        <v>1615</v>
      </c>
      <c r="N1502" s="21">
        <f>(sales[[#This Row],[Price]]*sales[[#This Row],[Qty]])-(sales[[#This Row],[Discount_Amt]]*sales[[#This Row],[Qty]])</f>
        <v>1615</v>
      </c>
    </row>
    <row r="1503" spans="2:14" hidden="1" x14ac:dyDescent="0.35">
      <c r="B1503" s="7">
        <v>2025501</v>
      </c>
      <c r="C1503" s="1" t="s">
        <v>13</v>
      </c>
      <c r="D1503" s="1" t="s">
        <v>29</v>
      </c>
      <c r="E1503" s="1" t="s">
        <v>43</v>
      </c>
      <c r="F1503" s="1" t="s">
        <v>519</v>
      </c>
      <c r="G1503" s="3">
        <v>45482</v>
      </c>
      <c r="H1503" s="3">
        <v>45484</v>
      </c>
      <c r="I1503" s="6">
        <v>55000</v>
      </c>
      <c r="J1503" s="1">
        <v>2</v>
      </c>
      <c r="K1503" s="4">
        <v>0.05</v>
      </c>
      <c r="L1503" s="6">
        <f t="shared" si="48"/>
        <v>2750</v>
      </c>
      <c r="M1503" s="8">
        <f t="shared" si="49"/>
        <v>107250</v>
      </c>
      <c r="N1503" s="21">
        <f>(sales[[#This Row],[Price]]*sales[[#This Row],[Qty]])-(sales[[#This Row],[Discount_Amt]]*sales[[#This Row],[Qty]])</f>
        <v>104500</v>
      </c>
    </row>
    <row r="1504" spans="2:14" hidden="1" x14ac:dyDescent="0.35">
      <c r="B1504" s="7">
        <v>2025502</v>
      </c>
      <c r="C1504" s="1" t="s">
        <v>14</v>
      </c>
      <c r="D1504" s="1" t="s">
        <v>25</v>
      </c>
      <c r="E1504" s="1" t="s">
        <v>44</v>
      </c>
      <c r="F1504" s="1" t="s">
        <v>521</v>
      </c>
      <c r="G1504" s="3">
        <v>45482</v>
      </c>
      <c r="H1504" s="3">
        <v>45485</v>
      </c>
      <c r="I1504" s="6">
        <v>57999</v>
      </c>
      <c r="J1504" s="1">
        <v>1</v>
      </c>
      <c r="K1504" s="4">
        <v>0.02</v>
      </c>
      <c r="L1504" s="6">
        <f t="shared" si="48"/>
        <v>1159.98</v>
      </c>
      <c r="M1504" s="8">
        <f t="shared" si="49"/>
        <v>56839.02</v>
      </c>
      <c r="N1504" s="21">
        <f>(sales[[#This Row],[Price]]*sales[[#This Row],[Qty]])-(sales[[#This Row],[Discount_Amt]]*sales[[#This Row],[Qty]])</f>
        <v>56839.02</v>
      </c>
    </row>
    <row r="1505" spans="2:14" hidden="1" x14ac:dyDescent="0.35">
      <c r="B1505" s="7">
        <v>2025503</v>
      </c>
      <c r="C1505" s="1" t="s">
        <v>15</v>
      </c>
      <c r="D1505" s="1" t="s">
        <v>30</v>
      </c>
      <c r="E1505" s="1" t="s">
        <v>45</v>
      </c>
      <c r="F1505" s="1" t="s">
        <v>520</v>
      </c>
      <c r="G1505" s="3">
        <v>45482</v>
      </c>
      <c r="H1505" s="3">
        <v>45487</v>
      </c>
      <c r="I1505" s="6">
        <v>1399</v>
      </c>
      <c r="J1505" s="1">
        <v>2</v>
      </c>
      <c r="K1505" s="4">
        <v>0.06</v>
      </c>
      <c r="L1505" s="6">
        <f t="shared" si="48"/>
        <v>83.94</v>
      </c>
      <c r="M1505" s="8">
        <f t="shared" si="49"/>
        <v>2714.06</v>
      </c>
      <c r="N1505" s="21">
        <f>(sales[[#This Row],[Price]]*sales[[#This Row],[Qty]])-(sales[[#This Row],[Discount_Amt]]*sales[[#This Row],[Qty]])</f>
        <v>2630.12</v>
      </c>
    </row>
    <row r="1506" spans="2:14" hidden="1" x14ac:dyDescent="0.35">
      <c r="B1506" s="7">
        <v>2025504</v>
      </c>
      <c r="C1506" s="1" t="s">
        <v>16</v>
      </c>
      <c r="D1506" s="1" t="s">
        <v>27</v>
      </c>
      <c r="E1506" s="1" t="s">
        <v>46</v>
      </c>
      <c r="F1506" s="1" t="s">
        <v>518</v>
      </c>
      <c r="G1506" s="3">
        <v>45482</v>
      </c>
      <c r="H1506" s="3">
        <v>45483</v>
      </c>
      <c r="I1506" s="6">
        <v>999</v>
      </c>
      <c r="J1506" s="1">
        <v>7</v>
      </c>
      <c r="K1506" s="4">
        <v>0.15</v>
      </c>
      <c r="L1506" s="6">
        <f t="shared" si="48"/>
        <v>149.85</v>
      </c>
      <c r="M1506" s="8">
        <f t="shared" si="49"/>
        <v>6843.15</v>
      </c>
      <c r="N1506" s="21">
        <f>(sales[[#This Row],[Price]]*sales[[#This Row],[Qty]])-(sales[[#This Row],[Discount_Amt]]*sales[[#This Row],[Qty]])</f>
        <v>5944.05</v>
      </c>
    </row>
    <row r="1507" spans="2:14" x14ac:dyDescent="0.35">
      <c r="B1507" s="7">
        <v>2025505</v>
      </c>
      <c r="C1507" s="1" t="s">
        <v>17</v>
      </c>
      <c r="D1507" s="1" t="s">
        <v>28</v>
      </c>
      <c r="E1507" s="1" t="s">
        <v>47</v>
      </c>
      <c r="F1507" s="1" t="s">
        <v>519</v>
      </c>
      <c r="G1507" s="3">
        <v>45482</v>
      </c>
      <c r="H1507" s="3">
        <v>45490</v>
      </c>
      <c r="I1507" s="6">
        <v>2099</v>
      </c>
      <c r="J1507" s="1">
        <v>2</v>
      </c>
      <c r="K1507" s="4">
        <v>0.02</v>
      </c>
      <c r="L1507" s="6">
        <f t="shared" si="48"/>
        <v>41.980000000000004</v>
      </c>
      <c r="M1507" s="8">
        <f t="shared" si="49"/>
        <v>4156.0200000000004</v>
      </c>
      <c r="N1507" s="21">
        <f>(sales[[#This Row],[Price]]*sales[[#This Row],[Qty]])-(sales[[#This Row],[Discount_Amt]]*sales[[#This Row],[Qty]])</f>
        <v>4114.04</v>
      </c>
    </row>
    <row r="1508" spans="2:14" hidden="1" x14ac:dyDescent="0.35">
      <c r="B1508" s="7">
        <v>2025506</v>
      </c>
      <c r="C1508" s="1" t="s">
        <v>18</v>
      </c>
      <c r="D1508" s="1" t="s">
        <v>29</v>
      </c>
      <c r="E1508" s="1" t="s">
        <v>48</v>
      </c>
      <c r="F1508" s="1" t="s">
        <v>520</v>
      </c>
      <c r="G1508" s="3">
        <v>45482</v>
      </c>
      <c r="H1508" s="3">
        <v>45484</v>
      </c>
      <c r="I1508" s="6">
        <v>11000</v>
      </c>
      <c r="J1508" s="1">
        <v>2</v>
      </c>
      <c r="K1508" s="4">
        <v>0.02</v>
      </c>
      <c r="L1508" s="6">
        <f t="shared" si="48"/>
        <v>220</v>
      </c>
      <c r="M1508" s="8">
        <f t="shared" si="49"/>
        <v>21780</v>
      </c>
      <c r="N1508" s="21">
        <f>(sales[[#This Row],[Price]]*sales[[#This Row],[Qty]])-(sales[[#This Row],[Discount_Amt]]*sales[[#This Row],[Qty]])</f>
        <v>21560</v>
      </c>
    </row>
    <row r="1509" spans="2:14" hidden="1" x14ac:dyDescent="0.35">
      <c r="B1509" s="7">
        <v>2025507</v>
      </c>
      <c r="C1509" s="1" t="s">
        <v>19</v>
      </c>
      <c r="D1509" s="1" t="s">
        <v>25</v>
      </c>
      <c r="E1509" s="1" t="s">
        <v>49</v>
      </c>
      <c r="F1509" s="1" t="s">
        <v>521</v>
      </c>
      <c r="G1509" s="3">
        <v>45482</v>
      </c>
      <c r="H1509" s="3">
        <v>45485</v>
      </c>
      <c r="I1509" s="6">
        <v>800</v>
      </c>
      <c r="J1509" s="1">
        <v>1</v>
      </c>
      <c r="K1509" s="4">
        <v>0.02</v>
      </c>
      <c r="L1509" s="6">
        <f t="shared" si="48"/>
        <v>16</v>
      </c>
      <c r="M1509" s="8">
        <f t="shared" si="49"/>
        <v>784</v>
      </c>
      <c r="N1509" s="21">
        <f>(sales[[#This Row],[Price]]*sales[[#This Row],[Qty]])-(sales[[#This Row],[Discount_Amt]]*sales[[#This Row],[Qty]])</f>
        <v>784</v>
      </c>
    </row>
    <row r="1510" spans="2:14" hidden="1" x14ac:dyDescent="0.35">
      <c r="B1510" s="7">
        <v>2025508</v>
      </c>
      <c r="C1510" s="1" t="s">
        <v>20</v>
      </c>
      <c r="D1510" s="1" t="s">
        <v>26</v>
      </c>
      <c r="E1510" s="1" t="s">
        <v>50</v>
      </c>
      <c r="F1510" s="1" t="s">
        <v>518</v>
      </c>
      <c r="G1510" s="3">
        <v>45482</v>
      </c>
      <c r="H1510" s="3">
        <v>45487</v>
      </c>
      <c r="I1510" s="6">
        <v>5500</v>
      </c>
      <c r="J1510" s="1">
        <v>2</v>
      </c>
      <c r="K1510" s="4">
        <v>0.02</v>
      </c>
      <c r="L1510" s="6">
        <f t="shared" si="48"/>
        <v>110</v>
      </c>
      <c r="M1510" s="8">
        <f t="shared" si="49"/>
        <v>10890</v>
      </c>
      <c r="N1510" s="21">
        <f>(sales[[#This Row],[Price]]*sales[[#This Row],[Qty]])-(sales[[#This Row],[Discount_Amt]]*sales[[#This Row],[Qty]])</f>
        <v>10780</v>
      </c>
    </row>
    <row r="1511" spans="2:14" hidden="1" x14ac:dyDescent="0.35">
      <c r="B1511" s="7">
        <v>2025509</v>
      </c>
      <c r="C1511" s="1" t="s">
        <v>21</v>
      </c>
      <c r="D1511" s="1" t="s">
        <v>27</v>
      </c>
      <c r="E1511" s="1" t="s">
        <v>51</v>
      </c>
      <c r="F1511" s="1" t="s">
        <v>518</v>
      </c>
      <c r="G1511" s="3">
        <v>45482</v>
      </c>
      <c r="H1511" s="3">
        <v>45483</v>
      </c>
      <c r="I1511" s="6">
        <v>1350</v>
      </c>
      <c r="J1511" s="1">
        <v>4</v>
      </c>
      <c r="K1511" s="4">
        <v>0.02</v>
      </c>
      <c r="L1511" s="6">
        <f t="shared" si="48"/>
        <v>27</v>
      </c>
      <c r="M1511" s="8">
        <f t="shared" si="49"/>
        <v>5373</v>
      </c>
      <c r="N1511" s="21">
        <f>(sales[[#This Row],[Price]]*sales[[#This Row],[Qty]])-(sales[[#This Row],[Discount_Amt]]*sales[[#This Row],[Qty]])</f>
        <v>5292</v>
      </c>
    </row>
    <row r="1512" spans="2:14" hidden="1" x14ac:dyDescent="0.35">
      <c r="B1512" s="7">
        <v>2025510</v>
      </c>
      <c r="C1512" s="1" t="s">
        <v>22</v>
      </c>
      <c r="D1512" s="1" t="s">
        <v>28</v>
      </c>
      <c r="E1512" s="1" t="s">
        <v>506</v>
      </c>
      <c r="F1512" s="1" t="s">
        <v>519</v>
      </c>
      <c r="G1512" s="3">
        <v>45482</v>
      </c>
      <c r="H1512" s="3">
        <v>45490</v>
      </c>
      <c r="I1512" s="6">
        <v>4500</v>
      </c>
      <c r="J1512" s="1">
        <v>3</v>
      </c>
      <c r="K1512" s="4">
        <v>0.02</v>
      </c>
      <c r="L1512" s="6">
        <f t="shared" si="48"/>
        <v>90</v>
      </c>
      <c r="M1512" s="8">
        <f t="shared" si="49"/>
        <v>13410</v>
      </c>
      <c r="N1512" s="21">
        <f>(sales[[#This Row],[Price]]*sales[[#This Row],[Qty]])-(sales[[#This Row],[Discount_Amt]]*sales[[#This Row],[Qty]])</f>
        <v>13230</v>
      </c>
    </row>
    <row r="1513" spans="2:14" hidden="1" x14ac:dyDescent="0.35">
      <c r="B1513" s="7">
        <v>2025511</v>
      </c>
      <c r="C1513" s="1" t="s">
        <v>23</v>
      </c>
      <c r="D1513" s="1" t="s">
        <v>29</v>
      </c>
      <c r="E1513" s="1" t="s">
        <v>507</v>
      </c>
      <c r="F1513" s="1" t="s">
        <v>521</v>
      </c>
      <c r="G1513" s="3">
        <v>45482</v>
      </c>
      <c r="H1513" s="3">
        <v>45484</v>
      </c>
      <c r="I1513" s="6">
        <v>2350</v>
      </c>
      <c r="J1513" s="1">
        <v>2</v>
      </c>
      <c r="K1513" s="4">
        <v>0.02</v>
      </c>
      <c r="L1513" s="6">
        <f t="shared" si="48"/>
        <v>47</v>
      </c>
      <c r="M1513" s="8">
        <f t="shared" si="49"/>
        <v>4653</v>
      </c>
      <c r="N1513" s="21">
        <f>(sales[[#This Row],[Price]]*sales[[#This Row],[Qty]])-(sales[[#This Row],[Discount_Amt]]*sales[[#This Row],[Qty]])</f>
        <v>4606</v>
      </c>
    </row>
    <row r="1514" spans="2:14" hidden="1" x14ac:dyDescent="0.35">
      <c r="B1514" s="7">
        <v>2025512</v>
      </c>
      <c r="C1514" s="1" t="s">
        <v>24</v>
      </c>
      <c r="D1514" s="1" t="s">
        <v>25</v>
      </c>
      <c r="E1514" s="1" t="s">
        <v>508</v>
      </c>
      <c r="F1514" s="1" t="s">
        <v>520</v>
      </c>
      <c r="G1514" s="3">
        <v>45482</v>
      </c>
      <c r="H1514" s="3">
        <v>45485</v>
      </c>
      <c r="I1514" s="6">
        <v>90</v>
      </c>
      <c r="J1514" s="1">
        <v>1</v>
      </c>
      <c r="K1514" s="4">
        <v>0.02</v>
      </c>
      <c r="L1514" s="6">
        <f t="shared" si="48"/>
        <v>1.8</v>
      </c>
      <c r="M1514" s="8">
        <f t="shared" si="49"/>
        <v>88.2</v>
      </c>
      <c r="N1514" s="21">
        <f>(sales[[#This Row],[Price]]*sales[[#This Row],[Qty]])-(sales[[#This Row],[Discount_Amt]]*sales[[#This Row],[Qty]])</f>
        <v>88.2</v>
      </c>
    </row>
    <row r="1515" spans="2:14" hidden="1" x14ac:dyDescent="0.35">
      <c r="B1515" s="7">
        <v>2025513</v>
      </c>
      <c r="C1515" s="1" t="s">
        <v>4</v>
      </c>
      <c r="D1515" s="1" t="s">
        <v>26</v>
      </c>
      <c r="E1515" s="1" t="s">
        <v>31</v>
      </c>
      <c r="F1515" s="1" t="s">
        <v>518</v>
      </c>
      <c r="G1515" s="3">
        <v>45482</v>
      </c>
      <c r="H1515" s="3">
        <v>45487</v>
      </c>
      <c r="I1515" s="6">
        <v>280</v>
      </c>
      <c r="J1515" s="1">
        <v>1</v>
      </c>
      <c r="K1515" s="4">
        <v>7.0000000000000007E-2</v>
      </c>
      <c r="L1515" s="6">
        <f t="shared" si="48"/>
        <v>19.600000000000001</v>
      </c>
      <c r="M1515" s="8">
        <f t="shared" si="49"/>
        <v>260.39999999999998</v>
      </c>
      <c r="N1515" s="21">
        <f>(sales[[#This Row],[Price]]*sales[[#This Row],[Qty]])-(sales[[#This Row],[Discount_Amt]]*sales[[#This Row],[Qty]])</f>
        <v>260.39999999999998</v>
      </c>
    </row>
    <row r="1516" spans="2:14" hidden="1" x14ac:dyDescent="0.35">
      <c r="B1516" s="7">
        <v>2025514</v>
      </c>
      <c r="C1516" s="1" t="s">
        <v>5</v>
      </c>
      <c r="D1516" s="1" t="s">
        <v>27</v>
      </c>
      <c r="E1516" s="1" t="s">
        <v>32</v>
      </c>
      <c r="F1516" s="1" t="s">
        <v>519</v>
      </c>
      <c r="G1516" s="3">
        <v>45482</v>
      </c>
      <c r="H1516" s="3">
        <v>45483</v>
      </c>
      <c r="I1516" s="6">
        <v>70</v>
      </c>
      <c r="J1516" s="1">
        <v>2</v>
      </c>
      <c r="K1516" s="4">
        <v>0.03</v>
      </c>
      <c r="L1516" s="6">
        <f t="shared" si="48"/>
        <v>2.1</v>
      </c>
      <c r="M1516" s="8">
        <f t="shared" si="49"/>
        <v>137.9</v>
      </c>
      <c r="N1516" s="21">
        <f>(sales[[#This Row],[Price]]*sales[[#This Row],[Qty]])-(sales[[#This Row],[Discount_Amt]]*sales[[#This Row],[Qty]])</f>
        <v>135.80000000000001</v>
      </c>
    </row>
    <row r="1517" spans="2:14" hidden="1" x14ac:dyDescent="0.35">
      <c r="B1517" s="7">
        <v>2025515</v>
      </c>
      <c r="C1517" s="1" t="s">
        <v>6</v>
      </c>
      <c r="D1517" s="1" t="s">
        <v>28</v>
      </c>
      <c r="E1517" s="1" t="s">
        <v>38</v>
      </c>
      <c r="F1517" s="1" t="s">
        <v>520</v>
      </c>
      <c r="G1517" s="3">
        <v>45482</v>
      </c>
      <c r="H1517" s="3">
        <v>45490</v>
      </c>
      <c r="I1517" s="6">
        <v>230</v>
      </c>
      <c r="J1517" s="1">
        <v>1</v>
      </c>
      <c r="K1517" s="4">
        <v>0.08</v>
      </c>
      <c r="L1517" s="6">
        <f t="shared" si="48"/>
        <v>18.400000000000002</v>
      </c>
      <c r="M1517" s="8">
        <f t="shared" si="49"/>
        <v>211.6</v>
      </c>
      <c r="N1517" s="21">
        <f>(sales[[#This Row],[Price]]*sales[[#This Row],[Qty]])-(sales[[#This Row],[Discount_Amt]]*sales[[#This Row],[Qty]])</f>
        <v>211.6</v>
      </c>
    </row>
    <row r="1518" spans="2:14" hidden="1" x14ac:dyDescent="0.35">
      <c r="B1518" s="7">
        <v>2025516</v>
      </c>
      <c r="C1518" s="1" t="s">
        <v>7</v>
      </c>
      <c r="D1518" s="1" t="s">
        <v>29</v>
      </c>
      <c r="E1518" s="1" t="s">
        <v>33</v>
      </c>
      <c r="F1518" s="1" t="s">
        <v>521</v>
      </c>
      <c r="G1518" s="3">
        <v>45482</v>
      </c>
      <c r="H1518" s="3">
        <v>45484</v>
      </c>
      <c r="I1518" s="6">
        <v>7999</v>
      </c>
      <c r="J1518" s="1">
        <v>3</v>
      </c>
      <c r="K1518" s="4">
        <v>0.05</v>
      </c>
      <c r="L1518" s="6">
        <f t="shared" ref="L1518:L1581" si="50">I1518*K1518</f>
        <v>399.95000000000005</v>
      </c>
      <c r="M1518" s="8">
        <f t="shared" ref="M1518:M1581" si="51">I1518*J1518-L1518</f>
        <v>23597.05</v>
      </c>
      <c r="N1518" s="21">
        <f>(sales[[#This Row],[Price]]*sales[[#This Row],[Qty]])-(sales[[#This Row],[Discount_Amt]]*sales[[#This Row],[Qty]])</f>
        <v>22797.15</v>
      </c>
    </row>
    <row r="1519" spans="2:14" x14ac:dyDescent="0.35">
      <c r="B1519" s="7">
        <v>2025517</v>
      </c>
      <c r="C1519" s="1" t="s">
        <v>10</v>
      </c>
      <c r="D1519" s="1" t="s">
        <v>25</v>
      </c>
      <c r="E1519" s="1" t="s">
        <v>34</v>
      </c>
      <c r="F1519" s="1" t="s">
        <v>518</v>
      </c>
      <c r="G1519" s="3">
        <v>45482</v>
      </c>
      <c r="H1519" s="3">
        <v>45485</v>
      </c>
      <c r="I1519" s="6">
        <v>850</v>
      </c>
      <c r="J1519" s="1">
        <v>2</v>
      </c>
      <c r="K1519" s="4">
        <v>0.05</v>
      </c>
      <c r="L1519" s="6">
        <f t="shared" si="50"/>
        <v>42.5</v>
      </c>
      <c r="M1519" s="8">
        <f t="shared" si="51"/>
        <v>1657.5</v>
      </c>
      <c r="N1519" s="21">
        <f>(sales[[#This Row],[Price]]*sales[[#This Row],[Qty]])-(sales[[#This Row],[Discount_Amt]]*sales[[#This Row],[Qty]])</f>
        <v>1615</v>
      </c>
    </row>
    <row r="1520" spans="2:14" hidden="1" x14ac:dyDescent="0.35">
      <c r="B1520" s="7">
        <v>2025518</v>
      </c>
      <c r="C1520" s="1" t="s">
        <v>8</v>
      </c>
      <c r="D1520" s="1" t="s">
        <v>120</v>
      </c>
      <c r="E1520" s="1" t="s">
        <v>35</v>
      </c>
      <c r="F1520" s="1" t="s">
        <v>518</v>
      </c>
      <c r="G1520" s="3">
        <v>45482</v>
      </c>
      <c r="H1520" s="3">
        <v>45487</v>
      </c>
      <c r="I1520" s="6">
        <v>65000</v>
      </c>
      <c r="J1520" s="1">
        <v>1</v>
      </c>
      <c r="K1520" s="4">
        <v>0.05</v>
      </c>
      <c r="L1520" s="6">
        <f t="shared" si="50"/>
        <v>3250</v>
      </c>
      <c r="M1520" s="8">
        <f t="shared" si="51"/>
        <v>61750</v>
      </c>
      <c r="N1520" s="21">
        <f>(sales[[#This Row],[Price]]*sales[[#This Row],[Qty]])-(sales[[#This Row],[Discount_Amt]]*sales[[#This Row],[Qty]])</f>
        <v>61750</v>
      </c>
    </row>
    <row r="1521" spans="2:14" hidden="1" x14ac:dyDescent="0.35">
      <c r="B1521" s="7">
        <v>2025519</v>
      </c>
      <c r="C1521" s="1" t="s">
        <v>9</v>
      </c>
      <c r="D1521" s="1" t="s">
        <v>25</v>
      </c>
      <c r="E1521" s="1" t="s">
        <v>36</v>
      </c>
      <c r="F1521" s="1" t="s">
        <v>519</v>
      </c>
      <c r="G1521" s="3">
        <v>45482</v>
      </c>
      <c r="H1521" s="3">
        <v>45483</v>
      </c>
      <c r="I1521" s="6">
        <v>450</v>
      </c>
      <c r="J1521" s="1">
        <v>2</v>
      </c>
      <c r="K1521" s="4">
        <v>0.05</v>
      </c>
      <c r="L1521" s="6">
        <f t="shared" si="50"/>
        <v>22.5</v>
      </c>
      <c r="M1521" s="8">
        <f t="shared" si="51"/>
        <v>877.5</v>
      </c>
      <c r="N1521" s="21">
        <f>(sales[[#This Row],[Price]]*sales[[#This Row],[Qty]])-(sales[[#This Row],[Discount_Amt]]*sales[[#This Row],[Qty]])</f>
        <v>855</v>
      </c>
    </row>
    <row r="1522" spans="2:14" x14ac:dyDescent="0.35">
      <c r="B1522" s="7">
        <v>2025520</v>
      </c>
      <c r="C1522" s="1" t="s">
        <v>11</v>
      </c>
      <c r="D1522" s="1" t="s">
        <v>26</v>
      </c>
      <c r="E1522" s="1" t="s">
        <v>37</v>
      </c>
      <c r="F1522" s="1" t="s">
        <v>521</v>
      </c>
      <c r="G1522" s="3">
        <v>45482</v>
      </c>
      <c r="H1522" s="3">
        <v>45490</v>
      </c>
      <c r="I1522" s="6">
        <v>1299</v>
      </c>
      <c r="J1522" s="1">
        <v>1</v>
      </c>
      <c r="K1522" s="4">
        <v>0.03</v>
      </c>
      <c r="L1522" s="6">
        <f t="shared" si="50"/>
        <v>38.97</v>
      </c>
      <c r="M1522" s="8">
        <f t="shared" si="51"/>
        <v>1260.03</v>
      </c>
      <c r="N1522" s="21">
        <f>(sales[[#This Row],[Price]]*sales[[#This Row],[Qty]])-(sales[[#This Row],[Discount_Amt]]*sales[[#This Row],[Qty]])</f>
        <v>1260.03</v>
      </c>
    </row>
    <row r="1523" spans="2:14" x14ac:dyDescent="0.35">
      <c r="B1523" s="7">
        <v>2025521</v>
      </c>
      <c r="C1523" s="1" t="s">
        <v>12</v>
      </c>
      <c r="D1523" s="1" t="s">
        <v>27</v>
      </c>
      <c r="E1523" s="1" t="s">
        <v>39</v>
      </c>
      <c r="F1523" s="1" t="s">
        <v>520</v>
      </c>
      <c r="G1523" s="3">
        <v>45482</v>
      </c>
      <c r="H1523" s="3">
        <v>45484</v>
      </c>
      <c r="I1523" s="6">
        <v>1700</v>
      </c>
      <c r="J1523" s="1">
        <v>2</v>
      </c>
      <c r="K1523" s="4">
        <v>0.1</v>
      </c>
      <c r="L1523" s="6">
        <f t="shared" si="50"/>
        <v>170</v>
      </c>
      <c r="M1523" s="8">
        <f t="shared" si="51"/>
        <v>3230</v>
      </c>
      <c r="N1523" s="21">
        <f>(sales[[#This Row],[Price]]*sales[[#This Row],[Qty]])-(sales[[#This Row],[Discount_Amt]]*sales[[#This Row],[Qty]])</f>
        <v>3060</v>
      </c>
    </row>
    <row r="1524" spans="2:14" hidden="1" x14ac:dyDescent="0.35">
      <c r="B1524" s="7">
        <v>2025522</v>
      </c>
      <c r="C1524" s="1" t="s">
        <v>13</v>
      </c>
      <c r="D1524" s="1" t="s">
        <v>28</v>
      </c>
      <c r="E1524" s="1" t="s">
        <v>40</v>
      </c>
      <c r="F1524" s="1" t="s">
        <v>518</v>
      </c>
      <c r="G1524" s="3">
        <v>45482</v>
      </c>
      <c r="H1524" s="3">
        <v>45485</v>
      </c>
      <c r="I1524" s="6">
        <v>55000</v>
      </c>
      <c r="J1524" s="1">
        <v>3</v>
      </c>
      <c r="K1524" s="4">
        <v>0.05</v>
      </c>
      <c r="L1524" s="6">
        <f t="shared" si="50"/>
        <v>2750</v>
      </c>
      <c r="M1524" s="8">
        <f t="shared" si="51"/>
        <v>162250</v>
      </c>
      <c r="N1524" s="21">
        <f>(sales[[#This Row],[Price]]*sales[[#This Row],[Qty]])-(sales[[#This Row],[Discount_Amt]]*sales[[#This Row],[Qty]])</f>
        <v>156750</v>
      </c>
    </row>
    <row r="1525" spans="2:14" hidden="1" x14ac:dyDescent="0.35">
      <c r="B1525" s="7">
        <v>2025523</v>
      </c>
      <c r="C1525" s="1" t="s">
        <v>14</v>
      </c>
      <c r="D1525" s="1" t="s">
        <v>29</v>
      </c>
      <c r="E1525" s="1" t="s">
        <v>41</v>
      </c>
      <c r="F1525" s="1" t="s">
        <v>519</v>
      </c>
      <c r="G1525" s="3">
        <v>45482</v>
      </c>
      <c r="H1525" s="3">
        <v>45487</v>
      </c>
      <c r="I1525" s="6">
        <v>57999</v>
      </c>
      <c r="J1525" s="1">
        <v>2</v>
      </c>
      <c r="K1525" s="4">
        <v>0.05</v>
      </c>
      <c r="L1525" s="6">
        <f t="shared" si="50"/>
        <v>2899.9500000000003</v>
      </c>
      <c r="M1525" s="8">
        <f t="shared" si="51"/>
        <v>113098.05</v>
      </c>
      <c r="N1525" s="21">
        <f>(sales[[#This Row],[Price]]*sales[[#This Row],[Qty]])-(sales[[#This Row],[Discount_Amt]]*sales[[#This Row],[Qty]])</f>
        <v>110198.1</v>
      </c>
    </row>
    <row r="1526" spans="2:14" hidden="1" x14ac:dyDescent="0.35">
      <c r="B1526" s="7">
        <v>2025524</v>
      </c>
      <c r="C1526" s="1" t="s">
        <v>15</v>
      </c>
      <c r="D1526" s="1" t="s">
        <v>25</v>
      </c>
      <c r="E1526" s="1" t="s">
        <v>42</v>
      </c>
      <c r="F1526" s="1" t="s">
        <v>520</v>
      </c>
      <c r="G1526" s="3">
        <v>45482</v>
      </c>
      <c r="H1526" s="3">
        <v>45483</v>
      </c>
      <c r="I1526" s="6">
        <v>1399</v>
      </c>
      <c r="J1526" s="1">
        <v>7</v>
      </c>
      <c r="K1526" s="4">
        <v>0.02</v>
      </c>
      <c r="L1526" s="6">
        <f t="shared" si="50"/>
        <v>27.98</v>
      </c>
      <c r="M1526" s="8">
        <f t="shared" si="51"/>
        <v>9765.02</v>
      </c>
      <c r="N1526" s="21">
        <f>(sales[[#This Row],[Price]]*sales[[#This Row],[Qty]])-(sales[[#This Row],[Discount_Amt]]*sales[[#This Row],[Qty]])</f>
        <v>9597.14</v>
      </c>
    </row>
    <row r="1527" spans="2:14" hidden="1" x14ac:dyDescent="0.35">
      <c r="B1527" s="7">
        <v>2025525</v>
      </c>
      <c r="C1527" s="1" t="s">
        <v>16</v>
      </c>
      <c r="D1527" s="1" t="s">
        <v>30</v>
      </c>
      <c r="E1527" s="1" t="s">
        <v>43</v>
      </c>
      <c r="F1527" s="1" t="s">
        <v>521</v>
      </c>
      <c r="G1527" s="3">
        <v>45482</v>
      </c>
      <c r="H1527" s="3">
        <v>45490</v>
      </c>
      <c r="I1527" s="6">
        <v>999</v>
      </c>
      <c r="J1527" s="1">
        <v>2</v>
      </c>
      <c r="K1527" s="4">
        <v>0.06</v>
      </c>
      <c r="L1527" s="6">
        <f t="shared" si="50"/>
        <v>59.94</v>
      </c>
      <c r="M1527" s="8">
        <f t="shared" si="51"/>
        <v>1938.06</v>
      </c>
      <c r="N1527" s="21">
        <f>(sales[[#This Row],[Price]]*sales[[#This Row],[Qty]])-(sales[[#This Row],[Discount_Amt]]*sales[[#This Row],[Qty]])</f>
        <v>1878.12</v>
      </c>
    </row>
    <row r="1528" spans="2:14" x14ac:dyDescent="0.35">
      <c r="B1528" s="7">
        <v>2025526</v>
      </c>
      <c r="C1528" s="1" t="s">
        <v>17</v>
      </c>
      <c r="D1528" s="1" t="s">
        <v>27</v>
      </c>
      <c r="E1528" s="1" t="s">
        <v>44</v>
      </c>
      <c r="F1528" s="1" t="s">
        <v>518</v>
      </c>
      <c r="G1528" s="3">
        <v>45482</v>
      </c>
      <c r="H1528" s="3">
        <v>45484</v>
      </c>
      <c r="I1528" s="6">
        <v>2099</v>
      </c>
      <c r="J1528" s="1">
        <v>1</v>
      </c>
      <c r="K1528" s="4">
        <v>0.15</v>
      </c>
      <c r="L1528" s="6">
        <f t="shared" si="50"/>
        <v>314.84999999999997</v>
      </c>
      <c r="M1528" s="8">
        <f t="shared" si="51"/>
        <v>1784.15</v>
      </c>
      <c r="N1528" s="21">
        <f>(sales[[#This Row],[Price]]*sales[[#This Row],[Qty]])-(sales[[#This Row],[Discount_Amt]]*sales[[#This Row],[Qty]])</f>
        <v>1784.15</v>
      </c>
    </row>
    <row r="1529" spans="2:14" hidden="1" x14ac:dyDescent="0.35">
      <c r="B1529" s="7">
        <v>2025527</v>
      </c>
      <c r="C1529" s="1" t="s">
        <v>18</v>
      </c>
      <c r="D1529" s="1" t="s">
        <v>28</v>
      </c>
      <c r="E1529" s="1" t="s">
        <v>45</v>
      </c>
      <c r="F1529" s="1" t="s">
        <v>518</v>
      </c>
      <c r="G1529" s="3">
        <v>45482</v>
      </c>
      <c r="H1529" s="3">
        <v>45485</v>
      </c>
      <c r="I1529" s="6">
        <v>11000</v>
      </c>
      <c r="J1529" s="1">
        <v>1</v>
      </c>
      <c r="K1529" s="4">
        <v>0.02</v>
      </c>
      <c r="L1529" s="6">
        <f t="shared" si="50"/>
        <v>220</v>
      </c>
      <c r="M1529" s="8">
        <f t="shared" si="51"/>
        <v>10780</v>
      </c>
      <c r="N1529" s="21">
        <f>(sales[[#This Row],[Price]]*sales[[#This Row],[Qty]])-(sales[[#This Row],[Discount_Amt]]*sales[[#This Row],[Qty]])</f>
        <v>10780</v>
      </c>
    </row>
    <row r="1530" spans="2:14" hidden="1" x14ac:dyDescent="0.35">
      <c r="B1530" s="7">
        <v>2025528</v>
      </c>
      <c r="C1530" s="1" t="s">
        <v>19</v>
      </c>
      <c r="D1530" s="1" t="s">
        <v>29</v>
      </c>
      <c r="E1530" s="1" t="s">
        <v>46</v>
      </c>
      <c r="F1530" s="1" t="s">
        <v>519</v>
      </c>
      <c r="G1530" s="3">
        <v>45482</v>
      </c>
      <c r="H1530" s="3">
        <v>45487</v>
      </c>
      <c r="I1530" s="6">
        <v>800</v>
      </c>
      <c r="J1530" s="1">
        <v>1</v>
      </c>
      <c r="K1530" s="4">
        <v>0.02</v>
      </c>
      <c r="L1530" s="6">
        <f t="shared" si="50"/>
        <v>16</v>
      </c>
      <c r="M1530" s="8">
        <f t="shared" si="51"/>
        <v>784</v>
      </c>
      <c r="N1530" s="21">
        <f>(sales[[#This Row],[Price]]*sales[[#This Row],[Qty]])-(sales[[#This Row],[Discount_Amt]]*sales[[#This Row],[Qty]])</f>
        <v>784</v>
      </c>
    </row>
    <row r="1531" spans="2:14" hidden="1" x14ac:dyDescent="0.35">
      <c r="B1531" s="7">
        <v>2025529</v>
      </c>
      <c r="C1531" s="1" t="s">
        <v>20</v>
      </c>
      <c r="D1531" s="1" t="s">
        <v>25</v>
      </c>
      <c r="E1531" s="1" t="s">
        <v>47</v>
      </c>
      <c r="F1531" s="1" t="s">
        <v>521</v>
      </c>
      <c r="G1531" s="3">
        <v>45482</v>
      </c>
      <c r="H1531" s="3">
        <v>45483</v>
      </c>
      <c r="I1531" s="6">
        <v>5500</v>
      </c>
      <c r="J1531" s="1">
        <v>2</v>
      </c>
      <c r="K1531" s="4">
        <v>0.02</v>
      </c>
      <c r="L1531" s="6">
        <f t="shared" si="50"/>
        <v>110</v>
      </c>
      <c r="M1531" s="8">
        <f t="shared" si="51"/>
        <v>10890</v>
      </c>
      <c r="N1531" s="21">
        <f>(sales[[#This Row],[Price]]*sales[[#This Row],[Qty]])-(sales[[#This Row],[Discount_Amt]]*sales[[#This Row],[Qty]])</f>
        <v>10780</v>
      </c>
    </row>
    <row r="1532" spans="2:14" hidden="1" x14ac:dyDescent="0.35">
      <c r="B1532" s="7">
        <v>2025530</v>
      </c>
      <c r="C1532" s="1" t="s">
        <v>21</v>
      </c>
      <c r="D1532" s="1" t="s">
        <v>26</v>
      </c>
      <c r="E1532" s="1" t="s">
        <v>48</v>
      </c>
      <c r="F1532" s="1" t="s">
        <v>520</v>
      </c>
      <c r="G1532" s="3">
        <v>45482</v>
      </c>
      <c r="H1532" s="3">
        <v>45490</v>
      </c>
      <c r="I1532" s="6">
        <v>1350</v>
      </c>
      <c r="J1532" s="1">
        <v>1</v>
      </c>
      <c r="K1532" s="4">
        <v>0.02</v>
      </c>
      <c r="L1532" s="6">
        <f t="shared" si="50"/>
        <v>27</v>
      </c>
      <c r="M1532" s="8">
        <f t="shared" si="51"/>
        <v>1323</v>
      </c>
      <c r="N1532" s="21">
        <f>(sales[[#This Row],[Price]]*sales[[#This Row],[Qty]])-(sales[[#This Row],[Discount_Amt]]*sales[[#This Row],[Qty]])</f>
        <v>1323</v>
      </c>
    </row>
    <row r="1533" spans="2:14" hidden="1" x14ac:dyDescent="0.35">
      <c r="B1533" s="7">
        <v>2025531</v>
      </c>
      <c r="C1533" s="1" t="s">
        <v>22</v>
      </c>
      <c r="D1533" s="1" t="s">
        <v>27</v>
      </c>
      <c r="E1533" s="1" t="s">
        <v>49</v>
      </c>
      <c r="F1533" s="1" t="s">
        <v>518</v>
      </c>
      <c r="G1533" s="3">
        <v>45482</v>
      </c>
      <c r="H1533" s="3">
        <v>45484</v>
      </c>
      <c r="I1533" s="6">
        <v>4500</v>
      </c>
      <c r="J1533" s="1">
        <v>2</v>
      </c>
      <c r="K1533" s="4">
        <v>0.02</v>
      </c>
      <c r="L1533" s="6">
        <f t="shared" si="50"/>
        <v>90</v>
      </c>
      <c r="M1533" s="8">
        <f t="shared" si="51"/>
        <v>8910</v>
      </c>
      <c r="N1533" s="21">
        <f>(sales[[#This Row],[Price]]*sales[[#This Row],[Qty]])-(sales[[#This Row],[Discount_Amt]]*sales[[#This Row],[Qty]])</f>
        <v>8820</v>
      </c>
    </row>
    <row r="1534" spans="2:14" hidden="1" x14ac:dyDescent="0.35">
      <c r="B1534" s="7">
        <v>2025532</v>
      </c>
      <c r="C1534" s="1" t="s">
        <v>23</v>
      </c>
      <c r="D1534" s="1" t="s">
        <v>28</v>
      </c>
      <c r="E1534" s="1" t="s">
        <v>50</v>
      </c>
      <c r="F1534" s="1" t="s">
        <v>519</v>
      </c>
      <c r="G1534" s="3">
        <v>45482</v>
      </c>
      <c r="H1534" s="3">
        <v>45485</v>
      </c>
      <c r="I1534" s="6">
        <v>2350</v>
      </c>
      <c r="J1534" s="1">
        <v>7</v>
      </c>
      <c r="K1534" s="4">
        <v>0.02</v>
      </c>
      <c r="L1534" s="6">
        <f t="shared" si="50"/>
        <v>47</v>
      </c>
      <c r="M1534" s="8">
        <f t="shared" si="51"/>
        <v>16403</v>
      </c>
      <c r="N1534" s="21">
        <f>(sales[[#This Row],[Price]]*sales[[#This Row],[Qty]])-(sales[[#This Row],[Discount_Amt]]*sales[[#This Row],[Qty]])</f>
        <v>16121</v>
      </c>
    </row>
    <row r="1535" spans="2:14" hidden="1" x14ac:dyDescent="0.35">
      <c r="B1535" s="7">
        <v>2025533</v>
      </c>
      <c r="C1535" s="1" t="s">
        <v>24</v>
      </c>
      <c r="D1535" s="1" t="s">
        <v>29</v>
      </c>
      <c r="E1535" s="1" t="s">
        <v>51</v>
      </c>
      <c r="F1535" s="1" t="s">
        <v>520</v>
      </c>
      <c r="G1535" s="3">
        <v>45482</v>
      </c>
      <c r="H1535" s="3">
        <v>45487</v>
      </c>
      <c r="I1535" s="6">
        <v>90</v>
      </c>
      <c r="J1535" s="1">
        <v>2</v>
      </c>
      <c r="K1535" s="4">
        <v>0.02</v>
      </c>
      <c r="L1535" s="6">
        <f t="shared" si="50"/>
        <v>1.8</v>
      </c>
      <c r="M1535" s="8">
        <f t="shared" si="51"/>
        <v>178.2</v>
      </c>
      <c r="N1535" s="21">
        <f>(sales[[#This Row],[Price]]*sales[[#This Row],[Qty]])-(sales[[#This Row],[Discount_Amt]]*sales[[#This Row],[Qty]])</f>
        <v>176.4</v>
      </c>
    </row>
    <row r="1536" spans="2:14" hidden="1" x14ac:dyDescent="0.35">
      <c r="B1536" s="7">
        <v>2025534</v>
      </c>
      <c r="C1536" s="1" t="s">
        <v>4</v>
      </c>
      <c r="D1536" s="1" t="s">
        <v>25</v>
      </c>
      <c r="E1536" s="1" t="s">
        <v>506</v>
      </c>
      <c r="F1536" s="1" t="s">
        <v>521</v>
      </c>
      <c r="G1536" s="3">
        <v>45482</v>
      </c>
      <c r="H1536" s="3">
        <v>45483</v>
      </c>
      <c r="I1536" s="6">
        <v>280</v>
      </c>
      <c r="J1536" s="1">
        <v>2</v>
      </c>
      <c r="K1536" s="4">
        <v>0.02</v>
      </c>
      <c r="L1536" s="6">
        <f t="shared" si="50"/>
        <v>5.6000000000000005</v>
      </c>
      <c r="M1536" s="8">
        <f t="shared" si="51"/>
        <v>554.4</v>
      </c>
      <c r="N1536" s="21">
        <f>(sales[[#This Row],[Price]]*sales[[#This Row],[Qty]])-(sales[[#This Row],[Discount_Amt]]*sales[[#This Row],[Qty]])</f>
        <v>548.79999999999995</v>
      </c>
    </row>
    <row r="1537" spans="2:14" hidden="1" x14ac:dyDescent="0.35">
      <c r="B1537" s="7">
        <v>2025535</v>
      </c>
      <c r="C1537" s="1" t="s">
        <v>5</v>
      </c>
      <c r="D1537" s="1" t="s">
        <v>26</v>
      </c>
      <c r="E1537" s="1" t="s">
        <v>507</v>
      </c>
      <c r="F1537" s="1" t="s">
        <v>518</v>
      </c>
      <c r="G1537" s="3">
        <v>45482</v>
      </c>
      <c r="H1537" s="3">
        <v>45490</v>
      </c>
      <c r="I1537" s="6">
        <v>70</v>
      </c>
      <c r="J1537" s="1">
        <v>1</v>
      </c>
      <c r="K1537" s="4">
        <v>7.0000000000000007E-2</v>
      </c>
      <c r="L1537" s="6">
        <f t="shared" si="50"/>
        <v>4.9000000000000004</v>
      </c>
      <c r="M1537" s="8">
        <f t="shared" si="51"/>
        <v>65.099999999999994</v>
      </c>
      <c r="N1537" s="21">
        <f>(sales[[#This Row],[Price]]*sales[[#This Row],[Qty]])-(sales[[#This Row],[Discount_Amt]]*sales[[#This Row],[Qty]])</f>
        <v>65.099999999999994</v>
      </c>
    </row>
    <row r="1538" spans="2:14" hidden="1" x14ac:dyDescent="0.35">
      <c r="B1538" s="7">
        <v>2025536</v>
      </c>
      <c r="C1538" s="1" t="s">
        <v>6</v>
      </c>
      <c r="D1538" s="1" t="s">
        <v>27</v>
      </c>
      <c r="E1538" s="1" t="s">
        <v>508</v>
      </c>
      <c r="F1538" s="1" t="s">
        <v>518</v>
      </c>
      <c r="G1538" s="3">
        <v>45482</v>
      </c>
      <c r="H1538" s="3">
        <v>45484</v>
      </c>
      <c r="I1538" s="6">
        <v>230</v>
      </c>
      <c r="J1538" s="1">
        <v>2</v>
      </c>
      <c r="K1538" s="4">
        <v>0.03</v>
      </c>
      <c r="L1538" s="6">
        <f t="shared" si="50"/>
        <v>6.8999999999999995</v>
      </c>
      <c r="M1538" s="8">
        <f t="shared" si="51"/>
        <v>453.1</v>
      </c>
      <c r="N1538" s="21">
        <f>(sales[[#This Row],[Price]]*sales[[#This Row],[Qty]])-(sales[[#This Row],[Discount_Amt]]*sales[[#This Row],[Qty]])</f>
        <v>446.2</v>
      </c>
    </row>
    <row r="1539" spans="2:14" hidden="1" x14ac:dyDescent="0.35">
      <c r="B1539" s="7">
        <v>2025537</v>
      </c>
      <c r="C1539" s="1" t="s">
        <v>7</v>
      </c>
      <c r="D1539" s="1" t="s">
        <v>28</v>
      </c>
      <c r="E1539" s="1" t="s">
        <v>31</v>
      </c>
      <c r="F1539" s="1" t="s">
        <v>519</v>
      </c>
      <c r="G1539" s="3">
        <v>45482</v>
      </c>
      <c r="H1539" s="3">
        <v>45485</v>
      </c>
      <c r="I1539" s="6">
        <v>7999</v>
      </c>
      <c r="J1539" s="1">
        <v>4</v>
      </c>
      <c r="K1539" s="4">
        <v>0.08</v>
      </c>
      <c r="L1539" s="6">
        <f t="shared" si="50"/>
        <v>639.91999999999996</v>
      </c>
      <c r="M1539" s="8">
        <f t="shared" si="51"/>
        <v>31356.080000000002</v>
      </c>
      <c r="N1539" s="21">
        <f>(sales[[#This Row],[Price]]*sales[[#This Row],[Qty]])-(sales[[#This Row],[Discount_Amt]]*sales[[#This Row],[Qty]])</f>
        <v>29436.32</v>
      </c>
    </row>
    <row r="1540" spans="2:14" x14ac:dyDescent="0.35">
      <c r="B1540" s="7">
        <v>2025538</v>
      </c>
      <c r="C1540" s="1" t="s">
        <v>10</v>
      </c>
      <c r="D1540" s="1" t="s">
        <v>29</v>
      </c>
      <c r="E1540" s="1" t="s">
        <v>32</v>
      </c>
      <c r="F1540" s="1" t="s">
        <v>521</v>
      </c>
      <c r="G1540" s="3">
        <v>45482</v>
      </c>
      <c r="H1540" s="3">
        <v>45487</v>
      </c>
      <c r="I1540" s="6">
        <v>850</v>
      </c>
      <c r="J1540" s="1">
        <v>3</v>
      </c>
      <c r="K1540" s="4">
        <v>0.05</v>
      </c>
      <c r="L1540" s="6">
        <f t="shared" si="50"/>
        <v>42.5</v>
      </c>
      <c r="M1540" s="8">
        <f t="shared" si="51"/>
        <v>2507.5</v>
      </c>
      <c r="N1540" s="21">
        <f>(sales[[#This Row],[Price]]*sales[[#This Row],[Qty]])-(sales[[#This Row],[Discount_Amt]]*sales[[#This Row],[Qty]])</f>
        <v>2422.5</v>
      </c>
    </row>
    <row r="1541" spans="2:14" hidden="1" x14ac:dyDescent="0.35">
      <c r="B1541" s="7">
        <v>2025539</v>
      </c>
      <c r="C1541" s="1" t="s">
        <v>8</v>
      </c>
      <c r="D1541" s="1" t="s">
        <v>25</v>
      </c>
      <c r="E1541" s="1" t="s">
        <v>38</v>
      </c>
      <c r="F1541" s="1" t="s">
        <v>520</v>
      </c>
      <c r="G1541" s="3">
        <v>45482</v>
      </c>
      <c r="H1541" s="3">
        <v>45483</v>
      </c>
      <c r="I1541" s="6">
        <v>65000</v>
      </c>
      <c r="J1541" s="1">
        <v>2</v>
      </c>
      <c r="K1541" s="4">
        <v>0.05</v>
      </c>
      <c r="L1541" s="6">
        <f t="shared" si="50"/>
        <v>3250</v>
      </c>
      <c r="M1541" s="8">
        <f t="shared" si="51"/>
        <v>126750</v>
      </c>
      <c r="N1541" s="21">
        <f>(sales[[#This Row],[Price]]*sales[[#This Row],[Qty]])-(sales[[#This Row],[Discount_Amt]]*sales[[#This Row],[Qty]])</f>
        <v>123500</v>
      </c>
    </row>
    <row r="1542" spans="2:14" hidden="1" x14ac:dyDescent="0.35">
      <c r="B1542" s="7">
        <v>2025540</v>
      </c>
      <c r="C1542" s="1" t="s">
        <v>9</v>
      </c>
      <c r="D1542" s="1" t="s">
        <v>121</v>
      </c>
      <c r="E1542" s="1" t="s">
        <v>33</v>
      </c>
      <c r="F1542" s="1" t="s">
        <v>518</v>
      </c>
      <c r="G1542" s="3">
        <v>45482</v>
      </c>
      <c r="H1542" s="3">
        <v>45490</v>
      </c>
      <c r="I1542" s="6">
        <v>450</v>
      </c>
      <c r="J1542" s="1">
        <v>1</v>
      </c>
      <c r="K1542" s="4">
        <v>0.05</v>
      </c>
      <c r="L1542" s="6">
        <f t="shared" si="50"/>
        <v>22.5</v>
      </c>
      <c r="M1542" s="8">
        <f t="shared" si="51"/>
        <v>427.5</v>
      </c>
      <c r="N1542" s="21">
        <f>(sales[[#This Row],[Price]]*sales[[#This Row],[Qty]])-(sales[[#This Row],[Discount_Amt]]*sales[[#This Row],[Qty]])</f>
        <v>427.5</v>
      </c>
    </row>
    <row r="1543" spans="2:14" x14ac:dyDescent="0.35">
      <c r="B1543" s="7">
        <v>2025541</v>
      </c>
      <c r="C1543" s="1" t="s">
        <v>11</v>
      </c>
      <c r="D1543" s="1" t="s">
        <v>25</v>
      </c>
      <c r="E1543" s="1" t="s">
        <v>34</v>
      </c>
      <c r="F1543" s="1" t="s">
        <v>519</v>
      </c>
      <c r="G1543" s="3">
        <v>45482</v>
      </c>
      <c r="H1543" s="3">
        <v>45484</v>
      </c>
      <c r="I1543" s="6">
        <v>1299</v>
      </c>
      <c r="J1543" s="1">
        <v>1</v>
      </c>
      <c r="K1543" s="4">
        <v>0.05</v>
      </c>
      <c r="L1543" s="6">
        <f t="shared" si="50"/>
        <v>64.95</v>
      </c>
      <c r="M1543" s="8">
        <f t="shared" si="51"/>
        <v>1234.05</v>
      </c>
      <c r="N1543" s="21">
        <f>(sales[[#This Row],[Price]]*sales[[#This Row],[Qty]])-(sales[[#This Row],[Discount_Amt]]*sales[[#This Row],[Qty]])</f>
        <v>1234.05</v>
      </c>
    </row>
    <row r="1544" spans="2:14" x14ac:dyDescent="0.35">
      <c r="B1544" s="7">
        <v>2025542</v>
      </c>
      <c r="C1544" s="1" t="s">
        <v>12</v>
      </c>
      <c r="D1544" s="1" t="s">
        <v>26</v>
      </c>
      <c r="E1544" s="1" t="s">
        <v>35</v>
      </c>
      <c r="F1544" s="1" t="s">
        <v>520</v>
      </c>
      <c r="G1544" s="3">
        <v>45482</v>
      </c>
      <c r="H1544" s="3">
        <v>45485</v>
      </c>
      <c r="I1544" s="6">
        <v>1700</v>
      </c>
      <c r="J1544" s="1">
        <v>2</v>
      </c>
      <c r="K1544" s="4">
        <v>0.03</v>
      </c>
      <c r="L1544" s="6">
        <f t="shared" si="50"/>
        <v>51</v>
      </c>
      <c r="M1544" s="8">
        <f t="shared" si="51"/>
        <v>3349</v>
      </c>
      <c r="N1544" s="21">
        <f>(sales[[#This Row],[Price]]*sales[[#This Row],[Qty]])-(sales[[#This Row],[Discount_Amt]]*sales[[#This Row],[Qty]])</f>
        <v>3298</v>
      </c>
    </row>
    <row r="1545" spans="2:14" hidden="1" x14ac:dyDescent="0.35">
      <c r="B1545" s="7">
        <v>2025543</v>
      </c>
      <c r="C1545" s="1" t="s">
        <v>13</v>
      </c>
      <c r="D1545" s="1" t="s">
        <v>27</v>
      </c>
      <c r="E1545" s="1" t="s">
        <v>36</v>
      </c>
      <c r="F1545" s="1" t="s">
        <v>521</v>
      </c>
      <c r="G1545" s="3">
        <v>45482</v>
      </c>
      <c r="H1545" s="3">
        <v>45487</v>
      </c>
      <c r="I1545" s="6">
        <v>55000</v>
      </c>
      <c r="J1545" s="1">
        <v>1</v>
      </c>
      <c r="K1545" s="4">
        <v>0.1</v>
      </c>
      <c r="L1545" s="6">
        <f t="shared" si="50"/>
        <v>5500</v>
      </c>
      <c r="M1545" s="8">
        <f t="shared" si="51"/>
        <v>49500</v>
      </c>
      <c r="N1545" s="21">
        <f>(sales[[#This Row],[Price]]*sales[[#This Row],[Qty]])-(sales[[#This Row],[Discount_Amt]]*sales[[#This Row],[Qty]])</f>
        <v>49500</v>
      </c>
    </row>
    <row r="1546" spans="2:14" hidden="1" x14ac:dyDescent="0.35">
      <c r="B1546" s="7">
        <v>2025544</v>
      </c>
      <c r="C1546" s="1" t="s">
        <v>14</v>
      </c>
      <c r="D1546" s="1" t="s">
        <v>28</v>
      </c>
      <c r="E1546" s="1" t="s">
        <v>37</v>
      </c>
      <c r="F1546" s="1" t="s">
        <v>518</v>
      </c>
      <c r="G1546" s="3">
        <v>45482</v>
      </c>
      <c r="H1546" s="3">
        <v>45483</v>
      </c>
      <c r="I1546" s="6">
        <v>57999</v>
      </c>
      <c r="J1546" s="1">
        <v>3</v>
      </c>
      <c r="K1546" s="4">
        <v>0.05</v>
      </c>
      <c r="L1546" s="6">
        <f t="shared" si="50"/>
        <v>2899.9500000000003</v>
      </c>
      <c r="M1546" s="8">
        <f t="shared" si="51"/>
        <v>171097.05</v>
      </c>
      <c r="N1546" s="21">
        <f>(sales[[#This Row],[Price]]*sales[[#This Row],[Qty]])-(sales[[#This Row],[Discount_Amt]]*sales[[#This Row],[Qty]])</f>
        <v>165297.15</v>
      </c>
    </row>
    <row r="1547" spans="2:14" hidden="1" x14ac:dyDescent="0.35">
      <c r="B1547" s="7">
        <v>2025545</v>
      </c>
      <c r="C1547" s="1" t="s">
        <v>15</v>
      </c>
      <c r="D1547" s="1" t="s">
        <v>29</v>
      </c>
      <c r="E1547" s="1" t="s">
        <v>39</v>
      </c>
      <c r="F1547" s="1" t="s">
        <v>518</v>
      </c>
      <c r="G1547" s="3">
        <v>45482</v>
      </c>
      <c r="H1547" s="3">
        <v>45490</v>
      </c>
      <c r="I1547" s="6">
        <v>1399</v>
      </c>
      <c r="J1547" s="1">
        <v>2</v>
      </c>
      <c r="K1547" s="4">
        <v>0.05</v>
      </c>
      <c r="L1547" s="6">
        <f t="shared" si="50"/>
        <v>69.95</v>
      </c>
      <c r="M1547" s="8">
        <f t="shared" si="51"/>
        <v>2728.05</v>
      </c>
      <c r="N1547" s="21">
        <f>(sales[[#This Row],[Price]]*sales[[#This Row],[Qty]])-(sales[[#This Row],[Discount_Amt]]*sales[[#This Row],[Qty]])</f>
        <v>2658.1</v>
      </c>
    </row>
    <row r="1548" spans="2:14" hidden="1" x14ac:dyDescent="0.35">
      <c r="B1548" s="7">
        <v>2025546</v>
      </c>
      <c r="C1548" s="1" t="s">
        <v>16</v>
      </c>
      <c r="D1548" s="1" t="s">
        <v>25</v>
      </c>
      <c r="E1548" s="1" t="s">
        <v>40</v>
      </c>
      <c r="F1548" s="1" t="s">
        <v>519</v>
      </c>
      <c r="G1548" s="3">
        <v>45482</v>
      </c>
      <c r="H1548" s="3">
        <v>45484</v>
      </c>
      <c r="I1548" s="6">
        <v>999</v>
      </c>
      <c r="J1548" s="1">
        <v>1</v>
      </c>
      <c r="K1548" s="4">
        <v>0.02</v>
      </c>
      <c r="L1548" s="6">
        <f t="shared" si="50"/>
        <v>19.98</v>
      </c>
      <c r="M1548" s="8">
        <f t="shared" si="51"/>
        <v>979.02</v>
      </c>
      <c r="N1548" s="21">
        <f>(sales[[#This Row],[Price]]*sales[[#This Row],[Qty]])-(sales[[#This Row],[Discount_Amt]]*sales[[#This Row],[Qty]])</f>
        <v>979.02</v>
      </c>
    </row>
    <row r="1549" spans="2:14" x14ac:dyDescent="0.35">
      <c r="B1549" s="7">
        <v>2025547</v>
      </c>
      <c r="C1549" s="1" t="s">
        <v>17</v>
      </c>
      <c r="D1549" s="1" t="s">
        <v>30</v>
      </c>
      <c r="E1549" s="1" t="s">
        <v>41</v>
      </c>
      <c r="F1549" s="1" t="s">
        <v>521</v>
      </c>
      <c r="G1549" s="3">
        <v>45482</v>
      </c>
      <c r="H1549" s="3">
        <v>45485</v>
      </c>
      <c r="I1549" s="6">
        <v>2099</v>
      </c>
      <c r="J1549" s="1">
        <v>2</v>
      </c>
      <c r="K1549" s="4">
        <v>0.06</v>
      </c>
      <c r="L1549" s="6">
        <f t="shared" si="50"/>
        <v>125.94</v>
      </c>
      <c r="M1549" s="8">
        <f t="shared" si="51"/>
        <v>4072.06</v>
      </c>
      <c r="N1549" s="21">
        <f>(sales[[#This Row],[Price]]*sales[[#This Row],[Qty]])-(sales[[#This Row],[Discount_Amt]]*sales[[#This Row],[Qty]])</f>
        <v>3946.12</v>
      </c>
    </row>
    <row r="1550" spans="2:14" hidden="1" x14ac:dyDescent="0.35">
      <c r="B1550" s="7">
        <v>2025548</v>
      </c>
      <c r="C1550" s="1" t="s">
        <v>18</v>
      </c>
      <c r="D1550" s="1" t="s">
        <v>27</v>
      </c>
      <c r="E1550" s="1" t="s">
        <v>42</v>
      </c>
      <c r="F1550" s="1" t="s">
        <v>520</v>
      </c>
      <c r="G1550" s="3">
        <v>45482</v>
      </c>
      <c r="H1550" s="3">
        <v>45487</v>
      </c>
      <c r="I1550" s="6">
        <v>11000</v>
      </c>
      <c r="J1550" s="1">
        <v>1</v>
      </c>
      <c r="K1550" s="4">
        <v>0.15</v>
      </c>
      <c r="L1550" s="6">
        <f t="shared" si="50"/>
        <v>1650</v>
      </c>
      <c r="M1550" s="8">
        <f t="shared" si="51"/>
        <v>9350</v>
      </c>
      <c r="N1550" s="21">
        <f>(sales[[#This Row],[Price]]*sales[[#This Row],[Qty]])-(sales[[#This Row],[Discount_Amt]]*sales[[#This Row],[Qty]])</f>
        <v>9350</v>
      </c>
    </row>
    <row r="1551" spans="2:14" hidden="1" x14ac:dyDescent="0.35">
      <c r="B1551" s="7">
        <v>2025549</v>
      </c>
      <c r="C1551" s="1" t="s">
        <v>19</v>
      </c>
      <c r="D1551" s="1" t="s">
        <v>28</v>
      </c>
      <c r="E1551" s="1" t="s">
        <v>43</v>
      </c>
      <c r="F1551" s="1" t="s">
        <v>518</v>
      </c>
      <c r="G1551" s="3">
        <v>45482</v>
      </c>
      <c r="H1551" s="3">
        <v>45483</v>
      </c>
      <c r="I1551" s="6">
        <v>800</v>
      </c>
      <c r="J1551" s="1">
        <v>2</v>
      </c>
      <c r="K1551" s="4">
        <v>0.02</v>
      </c>
      <c r="L1551" s="6">
        <f t="shared" si="50"/>
        <v>16</v>
      </c>
      <c r="M1551" s="8">
        <f t="shared" si="51"/>
        <v>1584</v>
      </c>
      <c r="N1551" s="21">
        <f>(sales[[#This Row],[Price]]*sales[[#This Row],[Qty]])-(sales[[#This Row],[Discount_Amt]]*sales[[#This Row],[Qty]])</f>
        <v>1568</v>
      </c>
    </row>
    <row r="1552" spans="2:14" hidden="1" x14ac:dyDescent="0.35">
      <c r="B1552" s="7">
        <v>2025550</v>
      </c>
      <c r="C1552" s="1" t="s">
        <v>20</v>
      </c>
      <c r="D1552" s="1" t="s">
        <v>29</v>
      </c>
      <c r="E1552" s="1" t="s">
        <v>44</v>
      </c>
      <c r="F1552" s="1" t="s">
        <v>519</v>
      </c>
      <c r="G1552" s="3">
        <v>45482</v>
      </c>
      <c r="H1552" s="3">
        <v>45490</v>
      </c>
      <c r="I1552" s="6">
        <v>5500</v>
      </c>
      <c r="J1552" s="1">
        <v>3</v>
      </c>
      <c r="K1552" s="4">
        <v>0.02</v>
      </c>
      <c r="L1552" s="6">
        <f t="shared" si="50"/>
        <v>110</v>
      </c>
      <c r="M1552" s="8">
        <f t="shared" si="51"/>
        <v>16390</v>
      </c>
      <c r="N1552" s="21">
        <f>(sales[[#This Row],[Price]]*sales[[#This Row],[Qty]])-(sales[[#This Row],[Discount_Amt]]*sales[[#This Row],[Qty]])</f>
        <v>16170</v>
      </c>
    </row>
    <row r="1553" spans="2:14" hidden="1" x14ac:dyDescent="0.35">
      <c r="B1553" s="7">
        <v>2025551</v>
      </c>
      <c r="C1553" s="1" t="s">
        <v>21</v>
      </c>
      <c r="D1553" s="1" t="s">
        <v>25</v>
      </c>
      <c r="E1553" s="1" t="s">
        <v>45</v>
      </c>
      <c r="F1553" s="1" t="s">
        <v>520</v>
      </c>
      <c r="G1553" s="3">
        <v>45482</v>
      </c>
      <c r="H1553" s="3">
        <v>45484</v>
      </c>
      <c r="I1553" s="6">
        <v>1350</v>
      </c>
      <c r="J1553" s="1">
        <v>2</v>
      </c>
      <c r="K1553" s="4">
        <v>0.02</v>
      </c>
      <c r="L1553" s="6">
        <f t="shared" si="50"/>
        <v>27</v>
      </c>
      <c r="M1553" s="8">
        <f t="shared" si="51"/>
        <v>2673</v>
      </c>
      <c r="N1553" s="21">
        <f>(sales[[#This Row],[Price]]*sales[[#This Row],[Qty]])-(sales[[#This Row],[Discount_Amt]]*sales[[#This Row],[Qty]])</f>
        <v>2646</v>
      </c>
    </row>
    <row r="1554" spans="2:14" hidden="1" x14ac:dyDescent="0.35">
      <c r="B1554" s="7">
        <v>2025552</v>
      </c>
      <c r="C1554" s="1" t="s">
        <v>22</v>
      </c>
      <c r="D1554" s="1" t="s">
        <v>26</v>
      </c>
      <c r="E1554" s="1" t="s">
        <v>46</v>
      </c>
      <c r="F1554" s="1" t="s">
        <v>521</v>
      </c>
      <c r="G1554" s="3">
        <v>45482</v>
      </c>
      <c r="H1554" s="3">
        <v>45485</v>
      </c>
      <c r="I1554" s="6">
        <v>4500</v>
      </c>
      <c r="J1554" s="1">
        <v>7</v>
      </c>
      <c r="K1554" s="4">
        <v>0.02</v>
      </c>
      <c r="L1554" s="6">
        <f t="shared" si="50"/>
        <v>90</v>
      </c>
      <c r="M1554" s="8">
        <f t="shared" si="51"/>
        <v>31410</v>
      </c>
      <c r="N1554" s="21">
        <f>(sales[[#This Row],[Price]]*sales[[#This Row],[Qty]])-(sales[[#This Row],[Discount_Amt]]*sales[[#This Row],[Qty]])</f>
        <v>30870</v>
      </c>
    </row>
    <row r="1555" spans="2:14" hidden="1" x14ac:dyDescent="0.35">
      <c r="B1555" s="7">
        <v>2025553</v>
      </c>
      <c r="C1555" s="1" t="s">
        <v>23</v>
      </c>
      <c r="D1555" s="1" t="s">
        <v>27</v>
      </c>
      <c r="E1555" s="1" t="s">
        <v>47</v>
      </c>
      <c r="F1555" s="1" t="s">
        <v>518</v>
      </c>
      <c r="G1555" s="3">
        <v>45482</v>
      </c>
      <c r="H1555" s="3">
        <v>45487</v>
      </c>
      <c r="I1555" s="6">
        <v>2350</v>
      </c>
      <c r="J1555" s="1">
        <v>2</v>
      </c>
      <c r="K1555" s="4">
        <v>0.02</v>
      </c>
      <c r="L1555" s="6">
        <f t="shared" si="50"/>
        <v>47</v>
      </c>
      <c r="M1555" s="8">
        <f t="shared" si="51"/>
        <v>4653</v>
      </c>
      <c r="N1555" s="21">
        <f>(sales[[#This Row],[Price]]*sales[[#This Row],[Qty]])-(sales[[#This Row],[Discount_Amt]]*sales[[#This Row],[Qty]])</f>
        <v>4606</v>
      </c>
    </row>
    <row r="1556" spans="2:14" hidden="1" x14ac:dyDescent="0.35">
      <c r="B1556" s="7">
        <v>2025554</v>
      </c>
      <c r="C1556" s="1" t="s">
        <v>24</v>
      </c>
      <c r="D1556" s="1" t="s">
        <v>28</v>
      </c>
      <c r="E1556" s="1" t="s">
        <v>48</v>
      </c>
      <c r="F1556" s="1" t="s">
        <v>518</v>
      </c>
      <c r="G1556" s="3">
        <v>45482</v>
      </c>
      <c r="H1556" s="3">
        <v>45483</v>
      </c>
      <c r="I1556" s="6">
        <v>90</v>
      </c>
      <c r="J1556" s="1">
        <v>1</v>
      </c>
      <c r="K1556" s="4">
        <v>0.02</v>
      </c>
      <c r="L1556" s="6">
        <f t="shared" si="50"/>
        <v>1.8</v>
      </c>
      <c r="M1556" s="8">
        <f t="shared" si="51"/>
        <v>88.2</v>
      </c>
      <c r="N1556" s="21">
        <f>(sales[[#This Row],[Price]]*sales[[#This Row],[Qty]])-(sales[[#This Row],[Discount_Amt]]*sales[[#This Row],[Qty]])</f>
        <v>88.2</v>
      </c>
    </row>
    <row r="1557" spans="2:14" hidden="1" x14ac:dyDescent="0.35">
      <c r="B1557" s="7">
        <v>2025555</v>
      </c>
      <c r="C1557" s="1" t="s">
        <v>4</v>
      </c>
      <c r="D1557" s="1" t="s">
        <v>29</v>
      </c>
      <c r="E1557" s="1" t="s">
        <v>49</v>
      </c>
      <c r="F1557" s="1" t="s">
        <v>519</v>
      </c>
      <c r="G1557" s="3">
        <v>45482</v>
      </c>
      <c r="H1557" s="3">
        <v>45490</v>
      </c>
      <c r="I1557" s="6">
        <v>280</v>
      </c>
      <c r="J1557" s="1">
        <v>1</v>
      </c>
      <c r="K1557" s="4">
        <v>0.02</v>
      </c>
      <c r="L1557" s="6">
        <f t="shared" si="50"/>
        <v>5.6000000000000005</v>
      </c>
      <c r="M1557" s="8">
        <f t="shared" si="51"/>
        <v>274.39999999999998</v>
      </c>
      <c r="N1557" s="21">
        <f>(sales[[#This Row],[Price]]*sales[[#This Row],[Qty]])-(sales[[#This Row],[Discount_Amt]]*sales[[#This Row],[Qty]])</f>
        <v>274.39999999999998</v>
      </c>
    </row>
    <row r="1558" spans="2:14" hidden="1" x14ac:dyDescent="0.35">
      <c r="B1558" s="7">
        <v>2025556</v>
      </c>
      <c r="C1558" s="1" t="s">
        <v>5</v>
      </c>
      <c r="D1558" s="1" t="s">
        <v>25</v>
      </c>
      <c r="E1558" s="1" t="s">
        <v>50</v>
      </c>
      <c r="F1558" s="1" t="s">
        <v>521</v>
      </c>
      <c r="G1558" s="3">
        <v>45482</v>
      </c>
      <c r="H1558" s="3">
        <v>45484</v>
      </c>
      <c r="I1558" s="6">
        <v>70</v>
      </c>
      <c r="J1558" s="1">
        <v>1</v>
      </c>
      <c r="K1558" s="4">
        <v>0.02</v>
      </c>
      <c r="L1558" s="6">
        <f t="shared" si="50"/>
        <v>1.4000000000000001</v>
      </c>
      <c r="M1558" s="8">
        <f t="shared" si="51"/>
        <v>68.599999999999994</v>
      </c>
      <c r="N1558" s="21">
        <f>(sales[[#This Row],[Price]]*sales[[#This Row],[Qty]])-(sales[[#This Row],[Discount_Amt]]*sales[[#This Row],[Qty]])</f>
        <v>68.599999999999994</v>
      </c>
    </row>
    <row r="1559" spans="2:14" hidden="1" x14ac:dyDescent="0.35">
      <c r="B1559" s="7">
        <v>2025557</v>
      </c>
      <c r="C1559" s="1" t="s">
        <v>6</v>
      </c>
      <c r="D1559" s="1" t="s">
        <v>26</v>
      </c>
      <c r="E1559" s="1" t="s">
        <v>51</v>
      </c>
      <c r="F1559" s="1" t="s">
        <v>520</v>
      </c>
      <c r="G1559" s="3">
        <v>45482</v>
      </c>
      <c r="H1559" s="3">
        <v>45485</v>
      </c>
      <c r="I1559" s="6">
        <v>230</v>
      </c>
      <c r="J1559" s="1">
        <v>2</v>
      </c>
      <c r="K1559" s="4">
        <v>7.0000000000000007E-2</v>
      </c>
      <c r="L1559" s="6">
        <f t="shared" si="50"/>
        <v>16.100000000000001</v>
      </c>
      <c r="M1559" s="8">
        <f t="shared" si="51"/>
        <v>443.9</v>
      </c>
      <c r="N1559" s="21">
        <f>(sales[[#This Row],[Price]]*sales[[#This Row],[Qty]])-(sales[[#This Row],[Discount_Amt]]*sales[[#This Row],[Qty]])</f>
        <v>427.8</v>
      </c>
    </row>
    <row r="1560" spans="2:14" hidden="1" x14ac:dyDescent="0.35">
      <c r="B1560" s="7">
        <v>2025558</v>
      </c>
      <c r="C1560" s="1" t="s">
        <v>7</v>
      </c>
      <c r="D1560" s="1" t="s">
        <v>27</v>
      </c>
      <c r="E1560" s="1" t="s">
        <v>506</v>
      </c>
      <c r="F1560" s="1" t="s">
        <v>518</v>
      </c>
      <c r="G1560" s="3">
        <v>45482</v>
      </c>
      <c r="H1560" s="3">
        <v>45487</v>
      </c>
      <c r="I1560" s="6">
        <v>7999</v>
      </c>
      <c r="J1560" s="1">
        <v>1</v>
      </c>
      <c r="K1560" s="4">
        <v>0.03</v>
      </c>
      <c r="L1560" s="6">
        <f t="shared" si="50"/>
        <v>239.97</v>
      </c>
      <c r="M1560" s="8">
        <f t="shared" si="51"/>
        <v>7759.03</v>
      </c>
      <c r="N1560" s="21">
        <f>(sales[[#This Row],[Price]]*sales[[#This Row],[Qty]])-(sales[[#This Row],[Discount_Amt]]*sales[[#This Row],[Qty]])</f>
        <v>7759.03</v>
      </c>
    </row>
    <row r="1561" spans="2:14" x14ac:dyDescent="0.35">
      <c r="B1561" s="7">
        <v>2025559</v>
      </c>
      <c r="C1561" s="1" t="s">
        <v>10</v>
      </c>
      <c r="D1561" s="1" t="s">
        <v>28</v>
      </c>
      <c r="E1561" s="1" t="s">
        <v>507</v>
      </c>
      <c r="F1561" s="1" t="s">
        <v>519</v>
      </c>
      <c r="G1561" s="3">
        <v>45482</v>
      </c>
      <c r="H1561" s="3">
        <v>45483</v>
      </c>
      <c r="I1561" s="6">
        <v>850</v>
      </c>
      <c r="J1561" s="1">
        <v>2</v>
      </c>
      <c r="K1561" s="4">
        <v>0.08</v>
      </c>
      <c r="L1561" s="6">
        <f t="shared" si="50"/>
        <v>68</v>
      </c>
      <c r="M1561" s="8">
        <f t="shared" si="51"/>
        <v>1632</v>
      </c>
      <c r="N1561" s="21">
        <f>(sales[[#This Row],[Price]]*sales[[#This Row],[Qty]])-(sales[[#This Row],[Discount_Amt]]*sales[[#This Row],[Qty]])</f>
        <v>1564</v>
      </c>
    </row>
    <row r="1562" spans="2:14" hidden="1" x14ac:dyDescent="0.35">
      <c r="B1562" s="7">
        <v>2025560</v>
      </c>
      <c r="C1562" s="1" t="s">
        <v>8</v>
      </c>
      <c r="D1562" s="1" t="s">
        <v>29</v>
      </c>
      <c r="E1562" s="1" t="s">
        <v>508</v>
      </c>
      <c r="F1562" s="1" t="s">
        <v>520</v>
      </c>
      <c r="G1562" s="3">
        <v>45482</v>
      </c>
      <c r="H1562" s="3">
        <v>45490</v>
      </c>
      <c r="I1562" s="6">
        <v>65000</v>
      </c>
      <c r="J1562" s="1">
        <v>7</v>
      </c>
      <c r="K1562" s="4">
        <v>0.05</v>
      </c>
      <c r="L1562" s="6">
        <f t="shared" si="50"/>
        <v>3250</v>
      </c>
      <c r="M1562" s="8">
        <f t="shared" si="51"/>
        <v>451750</v>
      </c>
      <c r="N1562" s="21">
        <f>(sales[[#This Row],[Price]]*sales[[#This Row],[Qty]])-(sales[[#This Row],[Discount_Amt]]*sales[[#This Row],[Qty]])</f>
        <v>432250</v>
      </c>
    </row>
    <row r="1563" spans="2:14" hidden="1" x14ac:dyDescent="0.35">
      <c r="B1563" s="7">
        <v>2025561</v>
      </c>
      <c r="C1563" s="1" t="s">
        <v>9</v>
      </c>
      <c r="D1563" s="1" t="s">
        <v>25</v>
      </c>
      <c r="E1563" s="1" t="s">
        <v>31</v>
      </c>
      <c r="F1563" s="1" t="s">
        <v>521</v>
      </c>
      <c r="G1563" s="3">
        <v>45482</v>
      </c>
      <c r="H1563" s="3">
        <v>45484</v>
      </c>
      <c r="I1563" s="6">
        <v>450</v>
      </c>
      <c r="J1563" s="1">
        <v>2</v>
      </c>
      <c r="K1563" s="4">
        <v>0.05</v>
      </c>
      <c r="L1563" s="6">
        <f t="shared" si="50"/>
        <v>22.5</v>
      </c>
      <c r="M1563" s="8">
        <f t="shared" si="51"/>
        <v>877.5</v>
      </c>
      <c r="N1563" s="21">
        <f>(sales[[#This Row],[Price]]*sales[[#This Row],[Qty]])-(sales[[#This Row],[Discount_Amt]]*sales[[#This Row],[Qty]])</f>
        <v>855</v>
      </c>
    </row>
    <row r="1564" spans="2:14" x14ac:dyDescent="0.35">
      <c r="B1564" s="7">
        <v>2025562</v>
      </c>
      <c r="C1564" s="1" t="s">
        <v>11</v>
      </c>
      <c r="D1564" s="1" t="s">
        <v>122</v>
      </c>
      <c r="E1564" s="1" t="s">
        <v>32</v>
      </c>
      <c r="F1564" s="1" t="s">
        <v>518</v>
      </c>
      <c r="G1564" s="3">
        <v>45482</v>
      </c>
      <c r="H1564" s="3">
        <v>45485</v>
      </c>
      <c r="I1564" s="6">
        <v>1299</v>
      </c>
      <c r="J1564" s="1">
        <v>2</v>
      </c>
      <c r="K1564" s="4">
        <v>0.05</v>
      </c>
      <c r="L1564" s="6">
        <f t="shared" si="50"/>
        <v>64.95</v>
      </c>
      <c r="M1564" s="8">
        <f t="shared" si="51"/>
        <v>2533.0500000000002</v>
      </c>
      <c r="N1564" s="21">
        <f>(sales[[#This Row],[Price]]*sales[[#This Row],[Qty]])-(sales[[#This Row],[Discount_Amt]]*sales[[#This Row],[Qty]])</f>
        <v>2468.1</v>
      </c>
    </row>
    <row r="1565" spans="2:14" x14ac:dyDescent="0.35">
      <c r="B1565" s="7">
        <v>2025563</v>
      </c>
      <c r="C1565" s="1" t="s">
        <v>12</v>
      </c>
      <c r="D1565" s="1" t="s">
        <v>25</v>
      </c>
      <c r="E1565" s="1" t="s">
        <v>38</v>
      </c>
      <c r="F1565" s="1" t="s">
        <v>518</v>
      </c>
      <c r="G1565" s="3">
        <v>45482</v>
      </c>
      <c r="H1565" s="3">
        <v>45487</v>
      </c>
      <c r="I1565" s="6">
        <v>1700</v>
      </c>
      <c r="J1565" s="1">
        <v>1</v>
      </c>
      <c r="K1565" s="4">
        <v>0.05</v>
      </c>
      <c r="L1565" s="6">
        <f t="shared" si="50"/>
        <v>85</v>
      </c>
      <c r="M1565" s="8">
        <f t="shared" si="51"/>
        <v>1615</v>
      </c>
      <c r="N1565" s="21">
        <f>(sales[[#This Row],[Price]]*sales[[#This Row],[Qty]])-(sales[[#This Row],[Discount_Amt]]*sales[[#This Row],[Qty]])</f>
        <v>1615</v>
      </c>
    </row>
    <row r="1566" spans="2:14" hidden="1" x14ac:dyDescent="0.35">
      <c r="B1566" s="7">
        <v>2025564</v>
      </c>
      <c r="C1566" s="1" t="s">
        <v>13</v>
      </c>
      <c r="D1566" s="1" t="s">
        <v>26</v>
      </c>
      <c r="E1566" s="1" t="s">
        <v>33</v>
      </c>
      <c r="F1566" s="1" t="s">
        <v>519</v>
      </c>
      <c r="G1566" s="3">
        <v>45482</v>
      </c>
      <c r="H1566" s="3">
        <v>45483</v>
      </c>
      <c r="I1566" s="6">
        <v>55000</v>
      </c>
      <c r="J1566" s="1">
        <v>2</v>
      </c>
      <c r="K1566" s="4">
        <v>0.03</v>
      </c>
      <c r="L1566" s="6">
        <f t="shared" si="50"/>
        <v>1650</v>
      </c>
      <c r="M1566" s="8">
        <f t="shared" si="51"/>
        <v>108350</v>
      </c>
      <c r="N1566" s="21">
        <f>(sales[[#This Row],[Price]]*sales[[#This Row],[Qty]])-(sales[[#This Row],[Discount_Amt]]*sales[[#This Row],[Qty]])</f>
        <v>106700</v>
      </c>
    </row>
    <row r="1567" spans="2:14" hidden="1" x14ac:dyDescent="0.35">
      <c r="B1567" s="7">
        <v>2025565</v>
      </c>
      <c r="C1567" s="1" t="s">
        <v>14</v>
      </c>
      <c r="D1567" s="1" t="s">
        <v>27</v>
      </c>
      <c r="E1567" s="1" t="s">
        <v>34</v>
      </c>
      <c r="F1567" s="1" t="s">
        <v>521</v>
      </c>
      <c r="G1567" s="3">
        <v>45482</v>
      </c>
      <c r="H1567" s="3">
        <v>45490</v>
      </c>
      <c r="I1567" s="6">
        <v>57999</v>
      </c>
      <c r="J1567" s="1">
        <v>4</v>
      </c>
      <c r="K1567" s="4">
        <v>0.1</v>
      </c>
      <c r="L1567" s="6">
        <f t="shared" si="50"/>
        <v>5799.9000000000005</v>
      </c>
      <c r="M1567" s="8">
        <f t="shared" si="51"/>
        <v>226196.1</v>
      </c>
      <c r="N1567" s="21">
        <f>(sales[[#This Row],[Price]]*sales[[#This Row],[Qty]])-(sales[[#This Row],[Discount_Amt]]*sales[[#This Row],[Qty]])</f>
        <v>208796.4</v>
      </c>
    </row>
    <row r="1568" spans="2:14" hidden="1" x14ac:dyDescent="0.35">
      <c r="B1568" s="7">
        <v>2025566</v>
      </c>
      <c r="C1568" s="1" t="s">
        <v>15</v>
      </c>
      <c r="D1568" s="1" t="s">
        <v>28</v>
      </c>
      <c r="E1568" s="1" t="s">
        <v>35</v>
      </c>
      <c r="F1568" s="1" t="s">
        <v>520</v>
      </c>
      <c r="G1568" s="3">
        <v>45482</v>
      </c>
      <c r="H1568" s="3">
        <v>45484</v>
      </c>
      <c r="I1568" s="6">
        <v>1399</v>
      </c>
      <c r="J1568" s="1">
        <v>3</v>
      </c>
      <c r="K1568" s="4">
        <v>0.05</v>
      </c>
      <c r="L1568" s="6">
        <f t="shared" si="50"/>
        <v>69.95</v>
      </c>
      <c r="M1568" s="8">
        <f t="shared" si="51"/>
        <v>4127.05</v>
      </c>
      <c r="N1568" s="21">
        <f>(sales[[#This Row],[Price]]*sales[[#This Row],[Qty]])-(sales[[#This Row],[Discount_Amt]]*sales[[#This Row],[Qty]])</f>
        <v>3987.15</v>
      </c>
    </row>
    <row r="1569" spans="2:14" hidden="1" x14ac:dyDescent="0.35">
      <c r="B1569" s="7">
        <v>2025567</v>
      </c>
      <c r="C1569" s="1" t="s">
        <v>16</v>
      </c>
      <c r="D1569" s="1" t="s">
        <v>29</v>
      </c>
      <c r="E1569" s="1" t="s">
        <v>36</v>
      </c>
      <c r="F1569" s="1" t="s">
        <v>518</v>
      </c>
      <c r="G1569" s="3">
        <v>45482</v>
      </c>
      <c r="H1569" s="3">
        <v>45485</v>
      </c>
      <c r="I1569" s="6">
        <v>999</v>
      </c>
      <c r="J1569" s="1">
        <v>2</v>
      </c>
      <c r="K1569" s="4">
        <v>0.05</v>
      </c>
      <c r="L1569" s="6">
        <f t="shared" si="50"/>
        <v>49.95</v>
      </c>
      <c r="M1569" s="8">
        <f t="shared" si="51"/>
        <v>1948.05</v>
      </c>
      <c r="N1569" s="21">
        <f>(sales[[#This Row],[Price]]*sales[[#This Row],[Qty]])-(sales[[#This Row],[Discount_Amt]]*sales[[#This Row],[Qty]])</f>
        <v>1898.1</v>
      </c>
    </row>
    <row r="1570" spans="2:14" x14ac:dyDescent="0.35">
      <c r="B1570" s="7">
        <v>2025568</v>
      </c>
      <c r="C1570" s="1" t="s">
        <v>17</v>
      </c>
      <c r="D1570" s="1" t="s">
        <v>25</v>
      </c>
      <c r="E1570" s="1" t="s">
        <v>37</v>
      </c>
      <c r="F1570" s="1" t="s">
        <v>519</v>
      </c>
      <c r="G1570" s="3">
        <v>45482</v>
      </c>
      <c r="H1570" s="3">
        <v>45487</v>
      </c>
      <c r="I1570" s="6">
        <v>2099</v>
      </c>
      <c r="J1570" s="1">
        <v>1</v>
      </c>
      <c r="K1570" s="4">
        <v>0.02</v>
      </c>
      <c r="L1570" s="6">
        <f t="shared" si="50"/>
        <v>41.980000000000004</v>
      </c>
      <c r="M1570" s="8">
        <f t="shared" si="51"/>
        <v>2057.02</v>
      </c>
      <c r="N1570" s="21">
        <f>(sales[[#This Row],[Price]]*sales[[#This Row],[Qty]])-(sales[[#This Row],[Discount_Amt]]*sales[[#This Row],[Qty]])</f>
        <v>2057.02</v>
      </c>
    </row>
    <row r="1571" spans="2:14" hidden="1" x14ac:dyDescent="0.35">
      <c r="B1571" s="7">
        <v>2025569</v>
      </c>
      <c r="C1571" s="1" t="s">
        <v>18</v>
      </c>
      <c r="D1571" s="1" t="s">
        <v>30</v>
      </c>
      <c r="E1571" s="1" t="s">
        <v>39</v>
      </c>
      <c r="F1571" s="1" t="s">
        <v>520</v>
      </c>
      <c r="G1571" s="3">
        <v>45482</v>
      </c>
      <c r="H1571" s="3">
        <v>45483</v>
      </c>
      <c r="I1571" s="6">
        <v>11000</v>
      </c>
      <c r="J1571" s="1">
        <v>1</v>
      </c>
      <c r="K1571" s="4">
        <v>0.06</v>
      </c>
      <c r="L1571" s="6">
        <f t="shared" si="50"/>
        <v>660</v>
      </c>
      <c r="M1571" s="8">
        <f t="shared" si="51"/>
        <v>10340</v>
      </c>
      <c r="N1571" s="21">
        <f>(sales[[#This Row],[Price]]*sales[[#This Row],[Qty]])-(sales[[#This Row],[Discount_Amt]]*sales[[#This Row],[Qty]])</f>
        <v>10340</v>
      </c>
    </row>
    <row r="1572" spans="2:14" hidden="1" x14ac:dyDescent="0.35">
      <c r="B1572" s="7">
        <v>2025570</v>
      </c>
      <c r="C1572" s="1" t="s">
        <v>19</v>
      </c>
      <c r="D1572" s="1" t="s">
        <v>27</v>
      </c>
      <c r="E1572" s="1" t="s">
        <v>40</v>
      </c>
      <c r="F1572" s="1" t="s">
        <v>521</v>
      </c>
      <c r="G1572" s="3">
        <v>45482</v>
      </c>
      <c r="H1572" s="3">
        <v>45490</v>
      </c>
      <c r="I1572" s="6">
        <v>800</v>
      </c>
      <c r="J1572" s="1">
        <v>2</v>
      </c>
      <c r="K1572" s="4">
        <v>0.15</v>
      </c>
      <c r="L1572" s="6">
        <f t="shared" si="50"/>
        <v>120</v>
      </c>
      <c r="M1572" s="8">
        <f t="shared" si="51"/>
        <v>1480</v>
      </c>
      <c r="N1572" s="21">
        <f>(sales[[#This Row],[Price]]*sales[[#This Row],[Qty]])-(sales[[#This Row],[Discount_Amt]]*sales[[#This Row],[Qty]])</f>
        <v>1360</v>
      </c>
    </row>
    <row r="1573" spans="2:14" hidden="1" x14ac:dyDescent="0.35">
      <c r="B1573" s="7">
        <v>2025571</v>
      </c>
      <c r="C1573" s="1" t="s">
        <v>20</v>
      </c>
      <c r="D1573" s="1" t="s">
        <v>28</v>
      </c>
      <c r="E1573" s="1" t="s">
        <v>41</v>
      </c>
      <c r="F1573" s="1" t="s">
        <v>518</v>
      </c>
      <c r="G1573" s="3">
        <v>45482</v>
      </c>
      <c r="H1573" s="3">
        <v>45484</v>
      </c>
      <c r="I1573" s="6">
        <v>5500</v>
      </c>
      <c r="J1573" s="1">
        <v>1</v>
      </c>
      <c r="K1573" s="4">
        <v>0.02</v>
      </c>
      <c r="L1573" s="6">
        <f t="shared" si="50"/>
        <v>110</v>
      </c>
      <c r="M1573" s="8">
        <f t="shared" si="51"/>
        <v>5390</v>
      </c>
      <c r="N1573" s="21">
        <f>(sales[[#This Row],[Price]]*sales[[#This Row],[Qty]])-(sales[[#This Row],[Discount_Amt]]*sales[[#This Row],[Qty]])</f>
        <v>5390</v>
      </c>
    </row>
    <row r="1574" spans="2:14" hidden="1" x14ac:dyDescent="0.35">
      <c r="B1574" s="7">
        <v>2025572</v>
      </c>
      <c r="C1574" s="1" t="s">
        <v>21</v>
      </c>
      <c r="D1574" s="1" t="s">
        <v>29</v>
      </c>
      <c r="E1574" s="1" t="s">
        <v>42</v>
      </c>
      <c r="F1574" s="1" t="s">
        <v>518</v>
      </c>
      <c r="G1574" s="3">
        <v>45482</v>
      </c>
      <c r="H1574" s="3">
        <v>45485</v>
      </c>
      <c r="I1574" s="6">
        <v>1350</v>
      </c>
      <c r="J1574" s="1">
        <v>3</v>
      </c>
      <c r="K1574" s="4">
        <v>0.02</v>
      </c>
      <c r="L1574" s="6">
        <f t="shared" si="50"/>
        <v>27</v>
      </c>
      <c r="M1574" s="8">
        <f t="shared" si="51"/>
        <v>4023</v>
      </c>
      <c r="N1574" s="21">
        <f>(sales[[#This Row],[Price]]*sales[[#This Row],[Qty]])-(sales[[#This Row],[Discount_Amt]]*sales[[#This Row],[Qty]])</f>
        <v>3969</v>
      </c>
    </row>
    <row r="1575" spans="2:14" hidden="1" x14ac:dyDescent="0.35">
      <c r="B1575" s="7">
        <v>2025573</v>
      </c>
      <c r="C1575" s="1" t="s">
        <v>22</v>
      </c>
      <c r="D1575" s="1" t="s">
        <v>25</v>
      </c>
      <c r="E1575" s="1" t="s">
        <v>43</v>
      </c>
      <c r="F1575" s="1" t="s">
        <v>519</v>
      </c>
      <c r="G1575" s="3">
        <v>45482</v>
      </c>
      <c r="H1575" s="3">
        <v>45487</v>
      </c>
      <c r="I1575" s="6">
        <v>4500</v>
      </c>
      <c r="J1575" s="1">
        <v>2</v>
      </c>
      <c r="K1575" s="4">
        <v>0.02</v>
      </c>
      <c r="L1575" s="6">
        <f t="shared" si="50"/>
        <v>90</v>
      </c>
      <c r="M1575" s="8">
        <f t="shared" si="51"/>
        <v>8910</v>
      </c>
      <c r="N1575" s="21">
        <f>(sales[[#This Row],[Price]]*sales[[#This Row],[Qty]])-(sales[[#This Row],[Discount_Amt]]*sales[[#This Row],[Qty]])</f>
        <v>8820</v>
      </c>
    </row>
    <row r="1576" spans="2:14" hidden="1" x14ac:dyDescent="0.35">
      <c r="B1576" s="7">
        <v>2025574</v>
      </c>
      <c r="C1576" s="1" t="s">
        <v>23</v>
      </c>
      <c r="D1576" s="1" t="s">
        <v>26</v>
      </c>
      <c r="E1576" s="1" t="s">
        <v>44</v>
      </c>
      <c r="F1576" s="1" t="s">
        <v>521</v>
      </c>
      <c r="G1576" s="3">
        <v>45482</v>
      </c>
      <c r="H1576" s="3">
        <v>45483</v>
      </c>
      <c r="I1576" s="6">
        <v>2350</v>
      </c>
      <c r="J1576" s="1">
        <v>1</v>
      </c>
      <c r="K1576" s="4">
        <v>0.02</v>
      </c>
      <c r="L1576" s="6">
        <f t="shared" si="50"/>
        <v>47</v>
      </c>
      <c r="M1576" s="8">
        <f t="shared" si="51"/>
        <v>2303</v>
      </c>
      <c r="N1576" s="21">
        <f>(sales[[#This Row],[Price]]*sales[[#This Row],[Qty]])-(sales[[#This Row],[Discount_Amt]]*sales[[#This Row],[Qty]])</f>
        <v>2303</v>
      </c>
    </row>
    <row r="1577" spans="2:14" hidden="1" x14ac:dyDescent="0.35">
      <c r="B1577" s="7">
        <v>2025575</v>
      </c>
      <c r="C1577" s="1" t="s">
        <v>24</v>
      </c>
      <c r="D1577" s="1" t="s">
        <v>27</v>
      </c>
      <c r="E1577" s="1" t="s">
        <v>45</v>
      </c>
      <c r="F1577" s="1" t="s">
        <v>520</v>
      </c>
      <c r="G1577" s="3">
        <v>45482</v>
      </c>
      <c r="H1577" s="3">
        <v>45490</v>
      </c>
      <c r="I1577" s="6">
        <v>90</v>
      </c>
      <c r="J1577" s="1">
        <v>2</v>
      </c>
      <c r="K1577" s="4">
        <v>0.02</v>
      </c>
      <c r="L1577" s="6">
        <f t="shared" si="50"/>
        <v>1.8</v>
      </c>
      <c r="M1577" s="8">
        <f t="shared" si="51"/>
        <v>178.2</v>
      </c>
      <c r="N1577" s="21">
        <f>(sales[[#This Row],[Price]]*sales[[#This Row],[Qty]])-(sales[[#This Row],[Discount_Amt]]*sales[[#This Row],[Qty]])</f>
        <v>176.4</v>
      </c>
    </row>
    <row r="1578" spans="2:14" hidden="1" x14ac:dyDescent="0.35">
      <c r="B1578" s="7">
        <v>2025576</v>
      </c>
      <c r="C1578" s="1" t="s">
        <v>4</v>
      </c>
      <c r="D1578" s="1" t="s">
        <v>28</v>
      </c>
      <c r="E1578" s="1" t="s">
        <v>46</v>
      </c>
      <c r="F1578" s="1" t="s">
        <v>518</v>
      </c>
      <c r="G1578" s="3">
        <v>45482</v>
      </c>
      <c r="H1578" s="3">
        <v>45484</v>
      </c>
      <c r="I1578" s="6">
        <v>280</v>
      </c>
      <c r="J1578" s="1">
        <v>1</v>
      </c>
      <c r="K1578" s="4">
        <v>0.02</v>
      </c>
      <c r="L1578" s="6">
        <f t="shared" si="50"/>
        <v>5.6000000000000005</v>
      </c>
      <c r="M1578" s="8">
        <f t="shared" si="51"/>
        <v>274.39999999999998</v>
      </c>
      <c r="N1578" s="21">
        <f>(sales[[#This Row],[Price]]*sales[[#This Row],[Qty]])-(sales[[#This Row],[Discount_Amt]]*sales[[#This Row],[Qty]])</f>
        <v>274.39999999999998</v>
      </c>
    </row>
    <row r="1579" spans="2:14" hidden="1" x14ac:dyDescent="0.35">
      <c r="B1579" s="7">
        <v>2025577</v>
      </c>
      <c r="C1579" s="1" t="s">
        <v>5</v>
      </c>
      <c r="D1579" s="1" t="s">
        <v>29</v>
      </c>
      <c r="E1579" s="1" t="s">
        <v>47</v>
      </c>
      <c r="F1579" s="1" t="s">
        <v>519</v>
      </c>
      <c r="G1579" s="3">
        <v>45482</v>
      </c>
      <c r="H1579" s="3">
        <v>45485</v>
      </c>
      <c r="I1579" s="6">
        <v>70</v>
      </c>
      <c r="J1579" s="1">
        <v>2</v>
      </c>
      <c r="K1579" s="4">
        <v>0.02</v>
      </c>
      <c r="L1579" s="6">
        <f t="shared" si="50"/>
        <v>1.4000000000000001</v>
      </c>
      <c r="M1579" s="8">
        <f t="shared" si="51"/>
        <v>138.6</v>
      </c>
      <c r="N1579" s="21">
        <f>(sales[[#This Row],[Price]]*sales[[#This Row],[Qty]])-(sales[[#This Row],[Discount_Amt]]*sales[[#This Row],[Qty]])</f>
        <v>137.19999999999999</v>
      </c>
    </row>
    <row r="1580" spans="2:14" hidden="1" x14ac:dyDescent="0.35">
      <c r="B1580" s="7">
        <v>2025578</v>
      </c>
      <c r="C1580" s="1" t="s">
        <v>6</v>
      </c>
      <c r="D1580" s="1" t="s">
        <v>25</v>
      </c>
      <c r="E1580" s="1" t="s">
        <v>48</v>
      </c>
      <c r="F1580" s="1" t="s">
        <v>520</v>
      </c>
      <c r="G1580" s="3">
        <v>45482</v>
      </c>
      <c r="H1580" s="3">
        <v>45487</v>
      </c>
      <c r="I1580" s="6">
        <v>230</v>
      </c>
      <c r="J1580" s="1">
        <v>3</v>
      </c>
      <c r="K1580" s="4">
        <v>0.02</v>
      </c>
      <c r="L1580" s="6">
        <f t="shared" si="50"/>
        <v>4.6000000000000005</v>
      </c>
      <c r="M1580" s="8">
        <f t="shared" si="51"/>
        <v>685.4</v>
      </c>
      <c r="N1580" s="21">
        <f>(sales[[#This Row],[Price]]*sales[[#This Row],[Qty]])-(sales[[#This Row],[Discount_Amt]]*sales[[#This Row],[Qty]])</f>
        <v>676.2</v>
      </c>
    </row>
    <row r="1581" spans="2:14" hidden="1" x14ac:dyDescent="0.35">
      <c r="B1581" s="7">
        <v>2025579</v>
      </c>
      <c r="C1581" s="1" t="s">
        <v>7</v>
      </c>
      <c r="D1581" s="1" t="s">
        <v>26</v>
      </c>
      <c r="E1581" s="1" t="s">
        <v>49</v>
      </c>
      <c r="F1581" s="1" t="s">
        <v>521</v>
      </c>
      <c r="G1581" s="3">
        <v>45482</v>
      </c>
      <c r="H1581" s="3">
        <v>45483</v>
      </c>
      <c r="I1581" s="6">
        <v>7999</v>
      </c>
      <c r="J1581" s="1">
        <v>2</v>
      </c>
      <c r="K1581" s="4">
        <v>7.0000000000000007E-2</v>
      </c>
      <c r="L1581" s="6">
        <f t="shared" si="50"/>
        <v>559.93000000000006</v>
      </c>
      <c r="M1581" s="8">
        <f t="shared" si="51"/>
        <v>15438.07</v>
      </c>
      <c r="N1581" s="21">
        <f>(sales[[#This Row],[Price]]*sales[[#This Row],[Qty]])-(sales[[#This Row],[Discount_Amt]]*sales[[#This Row],[Qty]])</f>
        <v>14878.14</v>
      </c>
    </row>
    <row r="1582" spans="2:14" x14ac:dyDescent="0.35">
      <c r="B1582" s="7">
        <v>2025580</v>
      </c>
      <c r="C1582" s="1" t="s">
        <v>10</v>
      </c>
      <c r="D1582" s="1" t="s">
        <v>27</v>
      </c>
      <c r="E1582" s="1" t="s">
        <v>50</v>
      </c>
      <c r="F1582" s="1" t="s">
        <v>518</v>
      </c>
      <c r="G1582" s="3">
        <v>45482</v>
      </c>
      <c r="H1582" s="3">
        <v>45490</v>
      </c>
      <c r="I1582" s="6">
        <v>850</v>
      </c>
      <c r="J1582" s="1">
        <v>7</v>
      </c>
      <c r="K1582" s="4">
        <v>0.03</v>
      </c>
      <c r="L1582" s="6">
        <f t="shared" ref="L1582:L1645" si="52">I1582*K1582</f>
        <v>25.5</v>
      </c>
      <c r="M1582" s="8">
        <f t="shared" ref="M1582:M1645" si="53">I1582*J1582-L1582</f>
        <v>5924.5</v>
      </c>
      <c r="N1582" s="21">
        <f>(sales[[#This Row],[Price]]*sales[[#This Row],[Qty]])-(sales[[#This Row],[Discount_Amt]]*sales[[#This Row],[Qty]])</f>
        <v>5771.5</v>
      </c>
    </row>
    <row r="1583" spans="2:14" hidden="1" x14ac:dyDescent="0.35">
      <c r="B1583" s="7">
        <v>2025581</v>
      </c>
      <c r="C1583" s="1" t="s">
        <v>8</v>
      </c>
      <c r="D1583" s="1" t="s">
        <v>28</v>
      </c>
      <c r="E1583" s="1" t="s">
        <v>51</v>
      </c>
      <c r="F1583" s="1" t="s">
        <v>518</v>
      </c>
      <c r="G1583" s="3">
        <v>45482</v>
      </c>
      <c r="H1583" s="3">
        <v>45484</v>
      </c>
      <c r="I1583" s="6">
        <v>65000</v>
      </c>
      <c r="J1583" s="1">
        <v>2</v>
      </c>
      <c r="K1583" s="4">
        <v>0.08</v>
      </c>
      <c r="L1583" s="6">
        <f t="shared" si="52"/>
        <v>5200</v>
      </c>
      <c r="M1583" s="8">
        <f t="shared" si="53"/>
        <v>124800</v>
      </c>
      <c r="N1583" s="21">
        <f>(sales[[#This Row],[Price]]*sales[[#This Row],[Qty]])-(sales[[#This Row],[Discount_Amt]]*sales[[#This Row],[Qty]])</f>
        <v>119600</v>
      </c>
    </row>
    <row r="1584" spans="2:14" hidden="1" x14ac:dyDescent="0.35">
      <c r="B1584" s="7">
        <v>2025582</v>
      </c>
      <c r="C1584" s="1" t="s">
        <v>9</v>
      </c>
      <c r="D1584" s="1" t="s">
        <v>29</v>
      </c>
      <c r="E1584" s="1" t="s">
        <v>506</v>
      </c>
      <c r="F1584" s="1" t="s">
        <v>519</v>
      </c>
      <c r="G1584" s="3">
        <v>45482</v>
      </c>
      <c r="H1584" s="3">
        <v>45485</v>
      </c>
      <c r="I1584" s="6">
        <v>450</v>
      </c>
      <c r="J1584" s="1">
        <v>1</v>
      </c>
      <c r="K1584" s="4">
        <v>0.05</v>
      </c>
      <c r="L1584" s="6">
        <f t="shared" si="52"/>
        <v>22.5</v>
      </c>
      <c r="M1584" s="8">
        <f t="shared" si="53"/>
        <v>427.5</v>
      </c>
      <c r="N1584" s="21">
        <f>(sales[[#This Row],[Price]]*sales[[#This Row],[Qty]])-(sales[[#This Row],[Discount_Amt]]*sales[[#This Row],[Qty]])</f>
        <v>427.5</v>
      </c>
    </row>
    <row r="1585" spans="2:14" x14ac:dyDescent="0.35">
      <c r="B1585" s="7">
        <v>2025583</v>
      </c>
      <c r="C1585" s="1" t="s">
        <v>11</v>
      </c>
      <c r="D1585" s="1" t="s">
        <v>25</v>
      </c>
      <c r="E1585" s="1" t="s">
        <v>507</v>
      </c>
      <c r="F1585" s="1" t="s">
        <v>521</v>
      </c>
      <c r="G1585" s="3">
        <v>45482</v>
      </c>
      <c r="H1585" s="3">
        <v>45487</v>
      </c>
      <c r="I1585" s="6">
        <v>1299</v>
      </c>
      <c r="J1585" s="1">
        <v>1</v>
      </c>
      <c r="K1585" s="4">
        <v>0.05</v>
      </c>
      <c r="L1585" s="6">
        <f t="shared" si="52"/>
        <v>64.95</v>
      </c>
      <c r="M1585" s="8">
        <f t="shared" si="53"/>
        <v>1234.05</v>
      </c>
      <c r="N1585" s="21">
        <f>(sales[[#This Row],[Price]]*sales[[#This Row],[Qty]])-(sales[[#This Row],[Discount_Amt]]*sales[[#This Row],[Qty]])</f>
        <v>1234.05</v>
      </c>
    </row>
    <row r="1586" spans="2:14" x14ac:dyDescent="0.35">
      <c r="B1586" s="7">
        <v>2025584</v>
      </c>
      <c r="C1586" s="1" t="s">
        <v>12</v>
      </c>
      <c r="D1586" s="1" t="s">
        <v>123</v>
      </c>
      <c r="E1586" s="1" t="s">
        <v>508</v>
      </c>
      <c r="F1586" s="1" t="s">
        <v>520</v>
      </c>
      <c r="G1586" s="3">
        <v>45482</v>
      </c>
      <c r="H1586" s="3">
        <v>45483</v>
      </c>
      <c r="I1586" s="6">
        <v>1700</v>
      </c>
      <c r="J1586" s="1">
        <v>1</v>
      </c>
      <c r="K1586" s="4">
        <v>0.05</v>
      </c>
      <c r="L1586" s="6">
        <f t="shared" si="52"/>
        <v>85</v>
      </c>
      <c r="M1586" s="8">
        <f t="shared" si="53"/>
        <v>1615</v>
      </c>
      <c r="N1586" s="21">
        <f>(sales[[#This Row],[Price]]*sales[[#This Row],[Qty]])-(sales[[#This Row],[Discount_Amt]]*sales[[#This Row],[Qty]])</f>
        <v>1615</v>
      </c>
    </row>
    <row r="1587" spans="2:14" hidden="1" x14ac:dyDescent="0.35">
      <c r="B1587" s="7">
        <v>2025585</v>
      </c>
      <c r="C1587" s="1" t="s">
        <v>13</v>
      </c>
      <c r="D1587" s="1" t="s">
        <v>25</v>
      </c>
      <c r="E1587" s="1" t="s">
        <v>31</v>
      </c>
      <c r="F1587" s="1" t="s">
        <v>518</v>
      </c>
      <c r="G1587" s="3">
        <v>45482</v>
      </c>
      <c r="H1587" s="3">
        <v>45490</v>
      </c>
      <c r="I1587" s="6">
        <v>55000</v>
      </c>
      <c r="J1587" s="1">
        <v>2</v>
      </c>
      <c r="K1587" s="4">
        <v>0.05</v>
      </c>
      <c r="L1587" s="6">
        <f t="shared" si="52"/>
        <v>2750</v>
      </c>
      <c r="M1587" s="8">
        <f t="shared" si="53"/>
        <v>107250</v>
      </c>
      <c r="N1587" s="21">
        <f>(sales[[#This Row],[Price]]*sales[[#This Row],[Qty]])-(sales[[#This Row],[Discount_Amt]]*sales[[#This Row],[Qty]])</f>
        <v>104500</v>
      </c>
    </row>
    <row r="1588" spans="2:14" hidden="1" x14ac:dyDescent="0.35">
      <c r="B1588" s="7">
        <v>2025586</v>
      </c>
      <c r="C1588" s="1" t="s">
        <v>14</v>
      </c>
      <c r="D1588" s="1" t="s">
        <v>26</v>
      </c>
      <c r="E1588" s="1" t="s">
        <v>32</v>
      </c>
      <c r="F1588" s="1" t="s">
        <v>519</v>
      </c>
      <c r="G1588" s="3">
        <v>45482</v>
      </c>
      <c r="H1588" s="3">
        <v>45484</v>
      </c>
      <c r="I1588" s="6">
        <v>57999</v>
      </c>
      <c r="J1588" s="1">
        <v>1</v>
      </c>
      <c r="K1588" s="4">
        <v>0.03</v>
      </c>
      <c r="L1588" s="6">
        <f t="shared" si="52"/>
        <v>1739.97</v>
      </c>
      <c r="M1588" s="8">
        <f t="shared" si="53"/>
        <v>56259.03</v>
      </c>
      <c r="N1588" s="21">
        <f>(sales[[#This Row],[Price]]*sales[[#This Row],[Qty]])-(sales[[#This Row],[Discount_Amt]]*sales[[#This Row],[Qty]])</f>
        <v>56259.03</v>
      </c>
    </row>
    <row r="1589" spans="2:14" hidden="1" x14ac:dyDescent="0.35">
      <c r="B1589" s="7">
        <v>2025587</v>
      </c>
      <c r="C1589" s="1" t="s">
        <v>15</v>
      </c>
      <c r="D1589" s="1" t="s">
        <v>27</v>
      </c>
      <c r="E1589" s="1" t="s">
        <v>38</v>
      </c>
      <c r="F1589" s="1" t="s">
        <v>520</v>
      </c>
      <c r="G1589" s="3">
        <v>45482</v>
      </c>
      <c r="H1589" s="3">
        <v>45485</v>
      </c>
      <c r="I1589" s="6">
        <v>1399</v>
      </c>
      <c r="J1589" s="1">
        <v>2</v>
      </c>
      <c r="K1589" s="4">
        <v>0.1</v>
      </c>
      <c r="L1589" s="6">
        <f t="shared" si="52"/>
        <v>139.9</v>
      </c>
      <c r="M1589" s="8">
        <f t="shared" si="53"/>
        <v>2658.1</v>
      </c>
      <c r="N1589" s="21">
        <f>(sales[[#This Row],[Price]]*sales[[#This Row],[Qty]])-(sales[[#This Row],[Discount_Amt]]*sales[[#This Row],[Qty]])</f>
        <v>2518.1999999999998</v>
      </c>
    </row>
    <row r="1590" spans="2:14" hidden="1" x14ac:dyDescent="0.35">
      <c r="B1590" s="7">
        <v>2025588</v>
      </c>
      <c r="C1590" s="1" t="s">
        <v>16</v>
      </c>
      <c r="D1590" s="1" t="s">
        <v>28</v>
      </c>
      <c r="E1590" s="1" t="s">
        <v>33</v>
      </c>
      <c r="F1590" s="1" t="s">
        <v>521</v>
      </c>
      <c r="G1590" s="3">
        <v>45482</v>
      </c>
      <c r="H1590" s="3">
        <v>45487</v>
      </c>
      <c r="I1590" s="6">
        <v>999</v>
      </c>
      <c r="J1590" s="1">
        <v>7</v>
      </c>
      <c r="K1590" s="4">
        <v>0.05</v>
      </c>
      <c r="L1590" s="6">
        <f t="shared" si="52"/>
        <v>49.95</v>
      </c>
      <c r="M1590" s="8">
        <f t="shared" si="53"/>
        <v>6943.05</v>
      </c>
      <c r="N1590" s="21">
        <f>(sales[[#This Row],[Price]]*sales[[#This Row],[Qty]])-(sales[[#This Row],[Discount_Amt]]*sales[[#This Row],[Qty]])</f>
        <v>6643.35</v>
      </c>
    </row>
    <row r="1591" spans="2:14" x14ac:dyDescent="0.35">
      <c r="B1591" s="7">
        <v>2025589</v>
      </c>
      <c r="C1591" s="1" t="s">
        <v>17</v>
      </c>
      <c r="D1591" s="1" t="s">
        <v>29</v>
      </c>
      <c r="E1591" s="1" t="s">
        <v>34</v>
      </c>
      <c r="F1591" s="1" t="s">
        <v>518</v>
      </c>
      <c r="G1591" s="3">
        <v>45482</v>
      </c>
      <c r="H1591" s="3">
        <v>45483</v>
      </c>
      <c r="I1591" s="6">
        <v>2099</v>
      </c>
      <c r="J1591" s="1">
        <v>2</v>
      </c>
      <c r="K1591" s="4">
        <v>0.05</v>
      </c>
      <c r="L1591" s="6">
        <f t="shared" si="52"/>
        <v>104.95</v>
      </c>
      <c r="M1591" s="8">
        <f t="shared" si="53"/>
        <v>4093.05</v>
      </c>
      <c r="N1591" s="21">
        <f>(sales[[#This Row],[Price]]*sales[[#This Row],[Qty]])-(sales[[#This Row],[Discount_Amt]]*sales[[#This Row],[Qty]])</f>
        <v>3988.1</v>
      </c>
    </row>
    <row r="1592" spans="2:14" hidden="1" x14ac:dyDescent="0.35">
      <c r="B1592" s="7">
        <v>2025590</v>
      </c>
      <c r="C1592" s="1" t="s">
        <v>18</v>
      </c>
      <c r="D1592" s="1" t="s">
        <v>25</v>
      </c>
      <c r="E1592" s="1" t="s">
        <v>35</v>
      </c>
      <c r="F1592" s="1" t="s">
        <v>518</v>
      </c>
      <c r="G1592" s="3">
        <v>45482</v>
      </c>
      <c r="H1592" s="3">
        <v>45490</v>
      </c>
      <c r="I1592" s="6">
        <v>11000</v>
      </c>
      <c r="J1592" s="1">
        <v>2</v>
      </c>
      <c r="K1592" s="4">
        <v>0.02</v>
      </c>
      <c r="L1592" s="6">
        <f t="shared" si="52"/>
        <v>220</v>
      </c>
      <c r="M1592" s="8">
        <f t="shared" si="53"/>
        <v>21780</v>
      </c>
      <c r="N1592" s="21">
        <f>(sales[[#This Row],[Price]]*sales[[#This Row],[Qty]])-(sales[[#This Row],[Discount_Amt]]*sales[[#This Row],[Qty]])</f>
        <v>21560</v>
      </c>
    </row>
    <row r="1593" spans="2:14" hidden="1" x14ac:dyDescent="0.35">
      <c r="B1593" s="7">
        <v>2025591</v>
      </c>
      <c r="C1593" s="1" t="s">
        <v>19</v>
      </c>
      <c r="D1593" s="1" t="s">
        <v>30</v>
      </c>
      <c r="E1593" s="1" t="s">
        <v>36</v>
      </c>
      <c r="F1593" s="1" t="s">
        <v>519</v>
      </c>
      <c r="G1593" s="3">
        <v>45482</v>
      </c>
      <c r="H1593" s="3">
        <v>45484</v>
      </c>
      <c r="I1593" s="6">
        <v>800</v>
      </c>
      <c r="J1593" s="1">
        <v>1</v>
      </c>
      <c r="K1593" s="4">
        <v>0.06</v>
      </c>
      <c r="L1593" s="6">
        <f t="shared" si="52"/>
        <v>48</v>
      </c>
      <c r="M1593" s="8">
        <f t="shared" si="53"/>
        <v>752</v>
      </c>
      <c r="N1593" s="21">
        <f>(sales[[#This Row],[Price]]*sales[[#This Row],[Qty]])-(sales[[#This Row],[Discount_Amt]]*sales[[#This Row],[Qty]])</f>
        <v>752</v>
      </c>
    </row>
    <row r="1594" spans="2:14" hidden="1" x14ac:dyDescent="0.35">
      <c r="B1594" s="7">
        <v>2025592</v>
      </c>
      <c r="C1594" s="1" t="s">
        <v>20</v>
      </c>
      <c r="D1594" s="1" t="s">
        <v>27</v>
      </c>
      <c r="E1594" s="1" t="s">
        <v>37</v>
      </c>
      <c r="F1594" s="1" t="s">
        <v>521</v>
      </c>
      <c r="G1594" s="3">
        <v>45482</v>
      </c>
      <c r="H1594" s="3">
        <v>45485</v>
      </c>
      <c r="I1594" s="6">
        <v>5500</v>
      </c>
      <c r="J1594" s="1">
        <v>2</v>
      </c>
      <c r="K1594" s="4">
        <v>0.15</v>
      </c>
      <c r="L1594" s="6">
        <f t="shared" si="52"/>
        <v>825</v>
      </c>
      <c r="M1594" s="8">
        <f t="shared" si="53"/>
        <v>10175</v>
      </c>
      <c r="N1594" s="21">
        <f>(sales[[#This Row],[Price]]*sales[[#This Row],[Qty]])-(sales[[#This Row],[Discount_Amt]]*sales[[#This Row],[Qty]])</f>
        <v>9350</v>
      </c>
    </row>
    <row r="1595" spans="2:14" hidden="1" x14ac:dyDescent="0.35">
      <c r="B1595" s="7">
        <v>2025593</v>
      </c>
      <c r="C1595" s="1" t="s">
        <v>21</v>
      </c>
      <c r="D1595" s="1" t="s">
        <v>28</v>
      </c>
      <c r="E1595" s="1" t="s">
        <v>39</v>
      </c>
      <c r="F1595" s="1" t="s">
        <v>520</v>
      </c>
      <c r="G1595" s="3">
        <v>45482</v>
      </c>
      <c r="H1595" s="3">
        <v>45487</v>
      </c>
      <c r="I1595" s="6">
        <v>1350</v>
      </c>
      <c r="J1595" s="1">
        <v>4</v>
      </c>
      <c r="K1595" s="4">
        <v>0.02</v>
      </c>
      <c r="L1595" s="6">
        <f t="shared" si="52"/>
        <v>27</v>
      </c>
      <c r="M1595" s="8">
        <f t="shared" si="53"/>
        <v>5373</v>
      </c>
      <c r="N1595" s="21">
        <f>(sales[[#This Row],[Price]]*sales[[#This Row],[Qty]])-(sales[[#This Row],[Discount_Amt]]*sales[[#This Row],[Qty]])</f>
        <v>5292</v>
      </c>
    </row>
    <row r="1596" spans="2:14" hidden="1" x14ac:dyDescent="0.35">
      <c r="B1596" s="7">
        <v>2025594</v>
      </c>
      <c r="C1596" s="1" t="s">
        <v>22</v>
      </c>
      <c r="D1596" s="1" t="s">
        <v>29</v>
      </c>
      <c r="E1596" s="1" t="s">
        <v>40</v>
      </c>
      <c r="F1596" s="1" t="s">
        <v>518</v>
      </c>
      <c r="G1596" s="3">
        <v>45482</v>
      </c>
      <c r="H1596" s="3">
        <v>45483</v>
      </c>
      <c r="I1596" s="6">
        <v>4500</v>
      </c>
      <c r="J1596" s="1">
        <v>3</v>
      </c>
      <c r="K1596" s="4">
        <v>0.02</v>
      </c>
      <c r="L1596" s="6">
        <f t="shared" si="52"/>
        <v>90</v>
      </c>
      <c r="M1596" s="8">
        <f t="shared" si="53"/>
        <v>13410</v>
      </c>
      <c r="N1596" s="21">
        <f>(sales[[#This Row],[Price]]*sales[[#This Row],[Qty]])-(sales[[#This Row],[Discount_Amt]]*sales[[#This Row],[Qty]])</f>
        <v>13230</v>
      </c>
    </row>
    <row r="1597" spans="2:14" hidden="1" x14ac:dyDescent="0.35">
      <c r="B1597" s="7">
        <v>2025595</v>
      </c>
      <c r="C1597" s="1" t="s">
        <v>23</v>
      </c>
      <c r="D1597" s="1" t="s">
        <v>25</v>
      </c>
      <c r="E1597" s="1" t="s">
        <v>41</v>
      </c>
      <c r="F1597" s="1" t="s">
        <v>519</v>
      </c>
      <c r="G1597" s="3">
        <v>45482</v>
      </c>
      <c r="H1597" s="3">
        <v>45490</v>
      </c>
      <c r="I1597" s="6">
        <v>2350</v>
      </c>
      <c r="J1597" s="1">
        <v>2</v>
      </c>
      <c r="K1597" s="4">
        <v>0.02</v>
      </c>
      <c r="L1597" s="6">
        <f t="shared" si="52"/>
        <v>47</v>
      </c>
      <c r="M1597" s="8">
        <f t="shared" si="53"/>
        <v>4653</v>
      </c>
      <c r="N1597" s="21">
        <f>(sales[[#This Row],[Price]]*sales[[#This Row],[Qty]])-(sales[[#This Row],[Discount_Amt]]*sales[[#This Row],[Qty]])</f>
        <v>4606</v>
      </c>
    </row>
    <row r="1598" spans="2:14" hidden="1" x14ac:dyDescent="0.35">
      <c r="B1598" s="7">
        <v>2025596</v>
      </c>
      <c r="C1598" s="1" t="s">
        <v>24</v>
      </c>
      <c r="D1598" s="1" t="s">
        <v>26</v>
      </c>
      <c r="E1598" s="1" t="s">
        <v>42</v>
      </c>
      <c r="F1598" s="1" t="s">
        <v>520</v>
      </c>
      <c r="G1598" s="3">
        <v>45482</v>
      </c>
      <c r="H1598" s="3">
        <v>45484</v>
      </c>
      <c r="I1598" s="6">
        <v>90</v>
      </c>
      <c r="J1598" s="1">
        <v>1</v>
      </c>
      <c r="K1598" s="4">
        <v>0.02</v>
      </c>
      <c r="L1598" s="6">
        <f t="shared" si="52"/>
        <v>1.8</v>
      </c>
      <c r="M1598" s="8">
        <f t="shared" si="53"/>
        <v>88.2</v>
      </c>
      <c r="N1598" s="21">
        <f>(sales[[#This Row],[Price]]*sales[[#This Row],[Qty]])-(sales[[#This Row],[Discount_Amt]]*sales[[#This Row],[Qty]])</f>
        <v>88.2</v>
      </c>
    </row>
    <row r="1599" spans="2:14" hidden="1" x14ac:dyDescent="0.35">
      <c r="B1599" s="7">
        <v>2025597</v>
      </c>
      <c r="C1599" s="1" t="s">
        <v>4</v>
      </c>
      <c r="D1599" s="1" t="s">
        <v>27</v>
      </c>
      <c r="E1599" s="1" t="s">
        <v>43</v>
      </c>
      <c r="F1599" s="1" t="s">
        <v>521</v>
      </c>
      <c r="G1599" s="3">
        <v>45482</v>
      </c>
      <c r="H1599" s="3">
        <v>45485</v>
      </c>
      <c r="I1599" s="6">
        <v>280</v>
      </c>
      <c r="J1599" s="1">
        <v>1</v>
      </c>
      <c r="K1599" s="4">
        <v>0.02</v>
      </c>
      <c r="L1599" s="6">
        <f t="shared" si="52"/>
        <v>5.6000000000000005</v>
      </c>
      <c r="M1599" s="8">
        <f t="shared" si="53"/>
        <v>274.39999999999998</v>
      </c>
      <c r="N1599" s="21">
        <f>(sales[[#This Row],[Price]]*sales[[#This Row],[Qty]])-(sales[[#This Row],[Discount_Amt]]*sales[[#This Row],[Qty]])</f>
        <v>274.39999999999998</v>
      </c>
    </row>
    <row r="1600" spans="2:14" hidden="1" x14ac:dyDescent="0.35">
      <c r="B1600" s="7">
        <v>2025598</v>
      </c>
      <c r="C1600" s="1" t="s">
        <v>5</v>
      </c>
      <c r="D1600" s="1" t="s">
        <v>28</v>
      </c>
      <c r="E1600" s="1" t="s">
        <v>44</v>
      </c>
      <c r="F1600" s="1" t="s">
        <v>518</v>
      </c>
      <c r="G1600" s="3">
        <v>45482</v>
      </c>
      <c r="H1600" s="3">
        <v>45487</v>
      </c>
      <c r="I1600" s="6">
        <v>70</v>
      </c>
      <c r="J1600" s="1">
        <v>2</v>
      </c>
      <c r="K1600" s="4">
        <v>0.02</v>
      </c>
      <c r="L1600" s="6">
        <f t="shared" si="52"/>
        <v>1.4000000000000001</v>
      </c>
      <c r="M1600" s="8">
        <f t="shared" si="53"/>
        <v>138.6</v>
      </c>
      <c r="N1600" s="21">
        <f>(sales[[#This Row],[Price]]*sales[[#This Row],[Qty]])-(sales[[#This Row],[Discount_Amt]]*sales[[#This Row],[Qty]])</f>
        <v>137.19999999999999</v>
      </c>
    </row>
    <row r="1601" spans="2:14" hidden="1" x14ac:dyDescent="0.35">
      <c r="B1601" s="7">
        <v>2025599</v>
      </c>
      <c r="C1601" s="1" t="s">
        <v>6</v>
      </c>
      <c r="D1601" s="1" t="s">
        <v>29</v>
      </c>
      <c r="E1601" s="1" t="s">
        <v>45</v>
      </c>
      <c r="F1601" s="1" t="s">
        <v>518</v>
      </c>
      <c r="G1601" s="3">
        <v>45482</v>
      </c>
      <c r="H1601" s="3">
        <v>45483</v>
      </c>
      <c r="I1601" s="6">
        <v>230</v>
      </c>
      <c r="J1601" s="1">
        <v>1</v>
      </c>
      <c r="K1601" s="4">
        <v>0.02</v>
      </c>
      <c r="L1601" s="6">
        <f t="shared" si="52"/>
        <v>4.6000000000000005</v>
      </c>
      <c r="M1601" s="8">
        <f t="shared" si="53"/>
        <v>225.4</v>
      </c>
      <c r="N1601" s="21">
        <f>(sales[[#This Row],[Price]]*sales[[#This Row],[Qty]])-(sales[[#This Row],[Discount_Amt]]*sales[[#This Row],[Qty]])</f>
        <v>225.4</v>
      </c>
    </row>
    <row r="1602" spans="2:14" hidden="1" x14ac:dyDescent="0.35">
      <c r="B1602" s="7">
        <v>2025600</v>
      </c>
      <c r="C1602" s="1" t="s">
        <v>7</v>
      </c>
      <c r="D1602" s="1" t="s">
        <v>25</v>
      </c>
      <c r="E1602" s="1" t="s">
        <v>46</v>
      </c>
      <c r="F1602" s="1" t="s">
        <v>519</v>
      </c>
      <c r="G1602" s="3">
        <v>45482</v>
      </c>
      <c r="H1602" s="3">
        <v>45490</v>
      </c>
      <c r="I1602" s="6">
        <v>7999</v>
      </c>
      <c r="J1602" s="1">
        <v>3</v>
      </c>
      <c r="K1602" s="4">
        <v>0.02</v>
      </c>
      <c r="L1602" s="6">
        <f t="shared" si="52"/>
        <v>159.97999999999999</v>
      </c>
      <c r="M1602" s="8">
        <f t="shared" si="53"/>
        <v>23837.02</v>
      </c>
      <c r="N1602" s="21">
        <f>(sales[[#This Row],[Price]]*sales[[#This Row],[Qty]])-(sales[[#This Row],[Discount_Amt]]*sales[[#This Row],[Qty]])</f>
        <v>23517.06</v>
      </c>
    </row>
    <row r="1603" spans="2:14" x14ac:dyDescent="0.35">
      <c r="B1603" s="7">
        <v>2025601</v>
      </c>
      <c r="C1603" s="1" t="s">
        <v>10</v>
      </c>
      <c r="D1603" s="1" t="s">
        <v>26</v>
      </c>
      <c r="E1603" s="1" t="s">
        <v>47</v>
      </c>
      <c r="F1603" s="1" t="s">
        <v>521</v>
      </c>
      <c r="G1603" s="3">
        <v>45482</v>
      </c>
      <c r="H1603" s="3">
        <v>45484</v>
      </c>
      <c r="I1603" s="6">
        <v>850</v>
      </c>
      <c r="J1603" s="1">
        <v>2</v>
      </c>
      <c r="K1603" s="4">
        <v>7.0000000000000007E-2</v>
      </c>
      <c r="L1603" s="6">
        <f t="shared" si="52"/>
        <v>59.500000000000007</v>
      </c>
      <c r="M1603" s="8">
        <f t="shared" si="53"/>
        <v>1640.5</v>
      </c>
      <c r="N1603" s="21">
        <f>(sales[[#This Row],[Price]]*sales[[#This Row],[Qty]])-(sales[[#This Row],[Discount_Amt]]*sales[[#This Row],[Qty]])</f>
        <v>1581</v>
      </c>
    </row>
    <row r="1604" spans="2:14" hidden="1" x14ac:dyDescent="0.35">
      <c r="B1604" s="7">
        <v>2025602</v>
      </c>
      <c r="C1604" s="1" t="s">
        <v>8</v>
      </c>
      <c r="D1604" s="1" t="s">
        <v>27</v>
      </c>
      <c r="E1604" s="1" t="s">
        <v>48</v>
      </c>
      <c r="F1604" s="1" t="s">
        <v>520</v>
      </c>
      <c r="G1604" s="3">
        <v>45482</v>
      </c>
      <c r="H1604" s="3">
        <v>45485</v>
      </c>
      <c r="I1604" s="6">
        <v>65000</v>
      </c>
      <c r="J1604" s="1">
        <v>1</v>
      </c>
      <c r="K1604" s="4">
        <v>0.03</v>
      </c>
      <c r="L1604" s="6">
        <f t="shared" si="52"/>
        <v>1950</v>
      </c>
      <c r="M1604" s="8">
        <f t="shared" si="53"/>
        <v>63050</v>
      </c>
      <c r="N1604" s="21">
        <f>(sales[[#This Row],[Price]]*sales[[#This Row],[Qty]])-(sales[[#This Row],[Discount_Amt]]*sales[[#This Row],[Qty]])</f>
        <v>63050</v>
      </c>
    </row>
    <row r="1605" spans="2:14" hidden="1" x14ac:dyDescent="0.35">
      <c r="B1605" s="7">
        <v>2025603</v>
      </c>
      <c r="C1605" s="1" t="s">
        <v>9</v>
      </c>
      <c r="D1605" s="1" t="s">
        <v>28</v>
      </c>
      <c r="E1605" s="1" t="s">
        <v>49</v>
      </c>
      <c r="F1605" s="1" t="s">
        <v>518</v>
      </c>
      <c r="G1605" s="3">
        <v>45482</v>
      </c>
      <c r="H1605" s="3">
        <v>45487</v>
      </c>
      <c r="I1605" s="6">
        <v>450</v>
      </c>
      <c r="J1605" s="1">
        <v>2</v>
      </c>
      <c r="K1605" s="4">
        <v>0.08</v>
      </c>
      <c r="L1605" s="6">
        <f t="shared" si="52"/>
        <v>36</v>
      </c>
      <c r="M1605" s="8">
        <f t="shared" si="53"/>
        <v>864</v>
      </c>
      <c r="N1605" s="21">
        <f>(sales[[#This Row],[Price]]*sales[[#This Row],[Qty]])-(sales[[#This Row],[Discount_Amt]]*sales[[#This Row],[Qty]])</f>
        <v>828</v>
      </c>
    </row>
    <row r="1606" spans="2:14" x14ac:dyDescent="0.35">
      <c r="B1606" s="7">
        <v>2025604</v>
      </c>
      <c r="C1606" s="1" t="s">
        <v>11</v>
      </c>
      <c r="D1606" s="1" t="s">
        <v>29</v>
      </c>
      <c r="E1606" s="1" t="s">
        <v>50</v>
      </c>
      <c r="F1606" s="1" t="s">
        <v>519</v>
      </c>
      <c r="G1606" s="3">
        <v>45482</v>
      </c>
      <c r="H1606" s="3">
        <v>45483</v>
      </c>
      <c r="I1606" s="6">
        <v>1299</v>
      </c>
      <c r="J1606" s="1">
        <v>1</v>
      </c>
      <c r="K1606" s="4">
        <v>0.05</v>
      </c>
      <c r="L1606" s="6">
        <f t="shared" si="52"/>
        <v>64.95</v>
      </c>
      <c r="M1606" s="8">
        <f t="shared" si="53"/>
        <v>1234.05</v>
      </c>
      <c r="N1606" s="21">
        <f>(sales[[#This Row],[Price]]*sales[[#This Row],[Qty]])-(sales[[#This Row],[Discount_Amt]]*sales[[#This Row],[Qty]])</f>
        <v>1234.05</v>
      </c>
    </row>
    <row r="1607" spans="2:14" x14ac:dyDescent="0.35">
      <c r="B1607" s="7">
        <v>2025605</v>
      </c>
      <c r="C1607" s="1" t="s">
        <v>12</v>
      </c>
      <c r="D1607" s="1" t="s">
        <v>25</v>
      </c>
      <c r="E1607" s="1" t="s">
        <v>51</v>
      </c>
      <c r="F1607" s="1" t="s">
        <v>520</v>
      </c>
      <c r="G1607" s="3">
        <v>45482</v>
      </c>
      <c r="H1607" s="3">
        <v>45490</v>
      </c>
      <c r="I1607" s="6">
        <v>1700</v>
      </c>
      <c r="J1607" s="1">
        <v>2</v>
      </c>
      <c r="K1607" s="4">
        <v>0.05</v>
      </c>
      <c r="L1607" s="6">
        <f t="shared" si="52"/>
        <v>85</v>
      </c>
      <c r="M1607" s="8">
        <f t="shared" si="53"/>
        <v>3315</v>
      </c>
      <c r="N1607" s="21">
        <f>(sales[[#This Row],[Price]]*sales[[#This Row],[Qty]])-(sales[[#This Row],[Discount_Amt]]*sales[[#This Row],[Qty]])</f>
        <v>3230</v>
      </c>
    </row>
    <row r="1608" spans="2:14" hidden="1" x14ac:dyDescent="0.35">
      <c r="B1608" s="7">
        <v>2025606</v>
      </c>
      <c r="C1608" s="1" t="s">
        <v>13</v>
      </c>
      <c r="D1608" s="1" t="s">
        <v>124</v>
      </c>
      <c r="E1608" s="1" t="s">
        <v>506</v>
      </c>
      <c r="F1608" s="1" t="s">
        <v>521</v>
      </c>
      <c r="G1608" s="3">
        <v>45482</v>
      </c>
      <c r="H1608" s="3">
        <v>45484</v>
      </c>
      <c r="I1608" s="6">
        <v>55000</v>
      </c>
      <c r="J1608" s="1">
        <v>3</v>
      </c>
      <c r="K1608" s="4">
        <v>0.05</v>
      </c>
      <c r="L1608" s="6">
        <f t="shared" si="52"/>
        <v>2750</v>
      </c>
      <c r="M1608" s="8">
        <f t="shared" si="53"/>
        <v>162250</v>
      </c>
      <c r="N1608" s="21">
        <f>(sales[[#This Row],[Price]]*sales[[#This Row],[Qty]])-(sales[[#This Row],[Discount_Amt]]*sales[[#This Row],[Qty]])</f>
        <v>156750</v>
      </c>
    </row>
    <row r="1609" spans="2:14" hidden="1" x14ac:dyDescent="0.35">
      <c r="B1609" s="7">
        <v>2025607</v>
      </c>
      <c r="C1609" s="1" t="s">
        <v>14</v>
      </c>
      <c r="D1609" s="1" t="s">
        <v>25</v>
      </c>
      <c r="E1609" s="1" t="s">
        <v>507</v>
      </c>
      <c r="F1609" s="1" t="s">
        <v>518</v>
      </c>
      <c r="G1609" s="3">
        <v>45482</v>
      </c>
      <c r="H1609" s="3">
        <v>45485</v>
      </c>
      <c r="I1609" s="6">
        <v>57999</v>
      </c>
      <c r="J1609" s="1">
        <v>2</v>
      </c>
      <c r="K1609" s="4">
        <v>0.05</v>
      </c>
      <c r="L1609" s="6">
        <f t="shared" si="52"/>
        <v>2899.9500000000003</v>
      </c>
      <c r="M1609" s="8">
        <f t="shared" si="53"/>
        <v>113098.05</v>
      </c>
      <c r="N1609" s="21">
        <f>(sales[[#This Row],[Price]]*sales[[#This Row],[Qty]])-(sales[[#This Row],[Discount_Amt]]*sales[[#This Row],[Qty]])</f>
        <v>110198.1</v>
      </c>
    </row>
    <row r="1610" spans="2:14" hidden="1" x14ac:dyDescent="0.35">
      <c r="B1610" s="7">
        <v>2025608</v>
      </c>
      <c r="C1610" s="1" t="s">
        <v>15</v>
      </c>
      <c r="D1610" s="1" t="s">
        <v>26</v>
      </c>
      <c r="E1610" s="1" t="s">
        <v>508</v>
      </c>
      <c r="F1610" s="1" t="s">
        <v>518</v>
      </c>
      <c r="G1610" s="3">
        <v>45482</v>
      </c>
      <c r="H1610" s="3">
        <v>45487</v>
      </c>
      <c r="I1610" s="6">
        <v>1399</v>
      </c>
      <c r="J1610" s="1">
        <v>7</v>
      </c>
      <c r="K1610" s="4">
        <v>0.03</v>
      </c>
      <c r="L1610" s="6">
        <f t="shared" si="52"/>
        <v>41.97</v>
      </c>
      <c r="M1610" s="8">
        <f t="shared" si="53"/>
        <v>9751.0300000000007</v>
      </c>
      <c r="N1610" s="21">
        <f>(sales[[#This Row],[Price]]*sales[[#This Row],[Qty]])-(sales[[#This Row],[Discount_Amt]]*sales[[#This Row],[Qty]])</f>
        <v>9499.2099999999991</v>
      </c>
    </row>
    <row r="1611" spans="2:14" hidden="1" x14ac:dyDescent="0.35">
      <c r="B1611" s="7">
        <v>2025609</v>
      </c>
      <c r="C1611" s="1" t="s">
        <v>16</v>
      </c>
      <c r="D1611" s="1" t="s">
        <v>27</v>
      </c>
      <c r="E1611" s="1" t="s">
        <v>31</v>
      </c>
      <c r="F1611" s="1" t="s">
        <v>519</v>
      </c>
      <c r="G1611" s="3">
        <v>45482</v>
      </c>
      <c r="H1611" s="3">
        <v>45483</v>
      </c>
      <c r="I1611" s="6">
        <v>999</v>
      </c>
      <c r="J1611" s="1">
        <v>2</v>
      </c>
      <c r="K1611" s="4">
        <v>0.1</v>
      </c>
      <c r="L1611" s="6">
        <f t="shared" si="52"/>
        <v>99.9</v>
      </c>
      <c r="M1611" s="8">
        <f t="shared" si="53"/>
        <v>1898.1</v>
      </c>
      <c r="N1611" s="21">
        <f>(sales[[#This Row],[Price]]*sales[[#This Row],[Qty]])-(sales[[#This Row],[Discount_Amt]]*sales[[#This Row],[Qty]])</f>
        <v>1798.2</v>
      </c>
    </row>
    <row r="1612" spans="2:14" x14ac:dyDescent="0.35">
      <c r="B1612" s="7">
        <v>2025610</v>
      </c>
      <c r="C1612" s="1" t="s">
        <v>17</v>
      </c>
      <c r="D1612" s="1" t="s">
        <v>28</v>
      </c>
      <c r="E1612" s="1" t="s">
        <v>32</v>
      </c>
      <c r="F1612" s="1" t="s">
        <v>521</v>
      </c>
      <c r="G1612" s="3">
        <v>45482</v>
      </c>
      <c r="H1612" s="3">
        <v>45490</v>
      </c>
      <c r="I1612" s="6">
        <v>2099</v>
      </c>
      <c r="J1612" s="1">
        <v>1</v>
      </c>
      <c r="K1612" s="4">
        <v>0.05</v>
      </c>
      <c r="L1612" s="6">
        <f t="shared" si="52"/>
        <v>104.95</v>
      </c>
      <c r="M1612" s="8">
        <f t="shared" si="53"/>
        <v>1994.05</v>
      </c>
      <c r="N1612" s="21">
        <f>(sales[[#This Row],[Price]]*sales[[#This Row],[Qty]])-(sales[[#This Row],[Discount_Amt]]*sales[[#This Row],[Qty]])</f>
        <v>1994.05</v>
      </c>
    </row>
    <row r="1613" spans="2:14" hidden="1" x14ac:dyDescent="0.35">
      <c r="B1613" s="7">
        <v>2025611</v>
      </c>
      <c r="C1613" s="1" t="s">
        <v>18</v>
      </c>
      <c r="D1613" s="1" t="s">
        <v>29</v>
      </c>
      <c r="E1613" s="1" t="s">
        <v>38</v>
      </c>
      <c r="F1613" s="1" t="s">
        <v>520</v>
      </c>
      <c r="G1613" s="3">
        <v>45482</v>
      </c>
      <c r="H1613" s="3">
        <v>45484</v>
      </c>
      <c r="I1613" s="6">
        <v>11000</v>
      </c>
      <c r="J1613" s="1">
        <v>1</v>
      </c>
      <c r="K1613" s="4">
        <v>0.05</v>
      </c>
      <c r="L1613" s="6">
        <f t="shared" si="52"/>
        <v>550</v>
      </c>
      <c r="M1613" s="8">
        <f t="shared" si="53"/>
        <v>10450</v>
      </c>
      <c r="N1613" s="21">
        <f>(sales[[#This Row],[Price]]*sales[[#This Row],[Qty]])-(sales[[#This Row],[Discount_Amt]]*sales[[#This Row],[Qty]])</f>
        <v>10450</v>
      </c>
    </row>
    <row r="1614" spans="2:14" hidden="1" x14ac:dyDescent="0.35">
      <c r="B1614" s="7">
        <v>2025612</v>
      </c>
      <c r="C1614" s="1" t="s">
        <v>19</v>
      </c>
      <c r="D1614" s="1" t="s">
        <v>25</v>
      </c>
      <c r="E1614" s="1" t="s">
        <v>33</v>
      </c>
      <c r="F1614" s="1" t="s">
        <v>518</v>
      </c>
      <c r="G1614" s="3">
        <v>45482</v>
      </c>
      <c r="H1614" s="3">
        <v>45485</v>
      </c>
      <c r="I1614" s="6">
        <v>800</v>
      </c>
      <c r="J1614" s="1">
        <v>1</v>
      </c>
      <c r="K1614" s="4">
        <v>0.02</v>
      </c>
      <c r="L1614" s="6">
        <f t="shared" si="52"/>
        <v>16</v>
      </c>
      <c r="M1614" s="8">
        <f t="shared" si="53"/>
        <v>784</v>
      </c>
      <c r="N1614" s="21">
        <f>(sales[[#This Row],[Price]]*sales[[#This Row],[Qty]])-(sales[[#This Row],[Discount_Amt]]*sales[[#This Row],[Qty]])</f>
        <v>784</v>
      </c>
    </row>
    <row r="1615" spans="2:14" hidden="1" x14ac:dyDescent="0.35">
      <c r="B1615" s="7">
        <v>2025613</v>
      </c>
      <c r="C1615" s="1" t="s">
        <v>20</v>
      </c>
      <c r="D1615" s="1" t="s">
        <v>30</v>
      </c>
      <c r="E1615" s="1" t="s">
        <v>34</v>
      </c>
      <c r="F1615" s="1" t="s">
        <v>519</v>
      </c>
      <c r="G1615" s="3">
        <v>45482</v>
      </c>
      <c r="H1615" s="3">
        <v>45487</v>
      </c>
      <c r="I1615" s="6">
        <v>5500</v>
      </c>
      <c r="J1615" s="1">
        <v>2</v>
      </c>
      <c r="K1615" s="4">
        <v>0.06</v>
      </c>
      <c r="L1615" s="6">
        <f t="shared" si="52"/>
        <v>330</v>
      </c>
      <c r="M1615" s="8">
        <f t="shared" si="53"/>
        <v>10670</v>
      </c>
      <c r="N1615" s="21">
        <f>(sales[[#This Row],[Price]]*sales[[#This Row],[Qty]])-(sales[[#This Row],[Discount_Amt]]*sales[[#This Row],[Qty]])</f>
        <v>10340</v>
      </c>
    </row>
    <row r="1616" spans="2:14" hidden="1" x14ac:dyDescent="0.35">
      <c r="B1616" s="7">
        <v>2025614</v>
      </c>
      <c r="C1616" s="1" t="s">
        <v>21</v>
      </c>
      <c r="D1616" s="1" t="s">
        <v>27</v>
      </c>
      <c r="E1616" s="1" t="s">
        <v>35</v>
      </c>
      <c r="F1616" s="1" t="s">
        <v>520</v>
      </c>
      <c r="G1616" s="3">
        <v>45482</v>
      </c>
      <c r="H1616" s="3">
        <v>45483</v>
      </c>
      <c r="I1616" s="6">
        <v>1350</v>
      </c>
      <c r="J1616" s="1">
        <v>1</v>
      </c>
      <c r="K1616" s="4">
        <v>0.15</v>
      </c>
      <c r="L1616" s="6">
        <f t="shared" si="52"/>
        <v>202.5</v>
      </c>
      <c r="M1616" s="8">
        <f t="shared" si="53"/>
        <v>1147.5</v>
      </c>
      <c r="N1616" s="21">
        <f>(sales[[#This Row],[Price]]*sales[[#This Row],[Qty]])-(sales[[#This Row],[Discount_Amt]]*sales[[#This Row],[Qty]])</f>
        <v>1147.5</v>
      </c>
    </row>
    <row r="1617" spans="2:14" hidden="1" x14ac:dyDescent="0.35">
      <c r="B1617" s="7">
        <v>2025615</v>
      </c>
      <c r="C1617" s="1" t="s">
        <v>22</v>
      </c>
      <c r="D1617" s="1" t="s">
        <v>28</v>
      </c>
      <c r="E1617" s="1" t="s">
        <v>36</v>
      </c>
      <c r="F1617" s="1" t="s">
        <v>521</v>
      </c>
      <c r="G1617" s="3">
        <v>45482</v>
      </c>
      <c r="H1617" s="3">
        <v>45490</v>
      </c>
      <c r="I1617" s="6">
        <v>4500</v>
      </c>
      <c r="J1617" s="1">
        <v>2</v>
      </c>
      <c r="K1617" s="4">
        <v>0.02</v>
      </c>
      <c r="L1617" s="6">
        <f t="shared" si="52"/>
        <v>90</v>
      </c>
      <c r="M1617" s="8">
        <f t="shared" si="53"/>
        <v>8910</v>
      </c>
      <c r="N1617" s="21">
        <f>(sales[[#This Row],[Price]]*sales[[#This Row],[Qty]])-(sales[[#This Row],[Discount_Amt]]*sales[[#This Row],[Qty]])</f>
        <v>8820</v>
      </c>
    </row>
    <row r="1618" spans="2:14" hidden="1" x14ac:dyDescent="0.35">
      <c r="B1618" s="7">
        <v>2025616</v>
      </c>
      <c r="C1618" s="1" t="s">
        <v>23</v>
      </c>
      <c r="D1618" s="1" t="s">
        <v>29</v>
      </c>
      <c r="E1618" s="1" t="s">
        <v>37</v>
      </c>
      <c r="F1618" s="1" t="s">
        <v>518</v>
      </c>
      <c r="G1618" s="3">
        <v>45482</v>
      </c>
      <c r="H1618" s="3">
        <v>45484</v>
      </c>
      <c r="I1618" s="6">
        <v>2350</v>
      </c>
      <c r="J1618" s="1">
        <v>7</v>
      </c>
      <c r="K1618" s="4">
        <v>0.02</v>
      </c>
      <c r="L1618" s="6">
        <f t="shared" si="52"/>
        <v>47</v>
      </c>
      <c r="M1618" s="8">
        <f t="shared" si="53"/>
        <v>16403</v>
      </c>
      <c r="N1618" s="21">
        <f>(sales[[#This Row],[Price]]*sales[[#This Row],[Qty]])-(sales[[#This Row],[Discount_Amt]]*sales[[#This Row],[Qty]])</f>
        <v>16121</v>
      </c>
    </row>
    <row r="1619" spans="2:14" hidden="1" x14ac:dyDescent="0.35">
      <c r="B1619" s="7">
        <v>2025617</v>
      </c>
      <c r="C1619" s="1" t="s">
        <v>24</v>
      </c>
      <c r="D1619" s="1" t="s">
        <v>25</v>
      </c>
      <c r="E1619" s="1" t="s">
        <v>39</v>
      </c>
      <c r="F1619" s="1" t="s">
        <v>518</v>
      </c>
      <c r="G1619" s="3">
        <v>45482</v>
      </c>
      <c r="H1619" s="3">
        <v>45485</v>
      </c>
      <c r="I1619" s="6">
        <v>90</v>
      </c>
      <c r="J1619" s="1">
        <v>2</v>
      </c>
      <c r="K1619" s="4">
        <v>0.02</v>
      </c>
      <c r="L1619" s="6">
        <f t="shared" si="52"/>
        <v>1.8</v>
      </c>
      <c r="M1619" s="8">
        <f t="shared" si="53"/>
        <v>178.2</v>
      </c>
      <c r="N1619" s="21">
        <f>(sales[[#This Row],[Price]]*sales[[#This Row],[Qty]])-(sales[[#This Row],[Discount_Amt]]*sales[[#This Row],[Qty]])</f>
        <v>176.4</v>
      </c>
    </row>
    <row r="1620" spans="2:14" hidden="1" x14ac:dyDescent="0.35">
      <c r="B1620" s="7">
        <v>2025618</v>
      </c>
      <c r="C1620" s="1" t="s">
        <v>4</v>
      </c>
      <c r="D1620" s="1" t="s">
        <v>26</v>
      </c>
      <c r="E1620" s="1" t="s">
        <v>40</v>
      </c>
      <c r="F1620" s="1" t="s">
        <v>519</v>
      </c>
      <c r="G1620" s="3">
        <v>45482</v>
      </c>
      <c r="H1620" s="3">
        <v>45487</v>
      </c>
      <c r="I1620" s="6">
        <v>280</v>
      </c>
      <c r="J1620" s="1">
        <v>2</v>
      </c>
      <c r="K1620" s="4">
        <v>0.02</v>
      </c>
      <c r="L1620" s="6">
        <f t="shared" si="52"/>
        <v>5.6000000000000005</v>
      </c>
      <c r="M1620" s="8">
        <f t="shared" si="53"/>
        <v>554.4</v>
      </c>
      <c r="N1620" s="21">
        <f>(sales[[#This Row],[Price]]*sales[[#This Row],[Qty]])-(sales[[#This Row],[Discount_Amt]]*sales[[#This Row],[Qty]])</f>
        <v>548.79999999999995</v>
      </c>
    </row>
    <row r="1621" spans="2:14" hidden="1" x14ac:dyDescent="0.35">
      <c r="B1621" s="7">
        <v>2025619</v>
      </c>
      <c r="C1621" s="1" t="s">
        <v>5</v>
      </c>
      <c r="D1621" s="1" t="s">
        <v>27</v>
      </c>
      <c r="E1621" s="1" t="s">
        <v>41</v>
      </c>
      <c r="F1621" s="1" t="s">
        <v>521</v>
      </c>
      <c r="G1621" s="3">
        <v>45482</v>
      </c>
      <c r="H1621" s="3">
        <v>45483</v>
      </c>
      <c r="I1621" s="6">
        <v>70</v>
      </c>
      <c r="J1621" s="1">
        <v>1</v>
      </c>
      <c r="K1621" s="4">
        <v>0.02</v>
      </c>
      <c r="L1621" s="6">
        <f t="shared" si="52"/>
        <v>1.4000000000000001</v>
      </c>
      <c r="M1621" s="8">
        <f t="shared" si="53"/>
        <v>68.599999999999994</v>
      </c>
      <c r="N1621" s="21">
        <f>(sales[[#This Row],[Price]]*sales[[#This Row],[Qty]])-(sales[[#This Row],[Discount_Amt]]*sales[[#This Row],[Qty]])</f>
        <v>68.599999999999994</v>
      </c>
    </row>
    <row r="1622" spans="2:14" hidden="1" x14ac:dyDescent="0.35">
      <c r="B1622" s="7">
        <v>2025620</v>
      </c>
      <c r="C1622" s="1" t="s">
        <v>6</v>
      </c>
      <c r="D1622" s="1" t="s">
        <v>28</v>
      </c>
      <c r="E1622" s="1" t="s">
        <v>42</v>
      </c>
      <c r="F1622" s="1" t="s">
        <v>520</v>
      </c>
      <c r="G1622" s="3">
        <v>45482</v>
      </c>
      <c r="H1622" s="3">
        <v>45490</v>
      </c>
      <c r="I1622" s="6">
        <v>230</v>
      </c>
      <c r="J1622" s="1">
        <v>2</v>
      </c>
      <c r="K1622" s="4">
        <v>0.02</v>
      </c>
      <c r="L1622" s="6">
        <f t="shared" si="52"/>
        <v>4.6000000000000005</v>
      </c>
      <c r="M1622" s="8">
        <f t="shared" si="53"/>
        <v>455.4</v>
      </c>
      <c r="N1622" s="21">
        <f>(sales[[#This Row],[Price]]*sales[[#This Row],[Qty]])-(sales[[#This Row],[Discount_Amt]]*sales[[#This Row],[Qty]])</f>
        <v>450.8</v>
      </c>
    </row>
    <row r="1623" spans="2:14" hidden="1" x14ac:dyDescent="0.35">
      <c r="B1623" s="7">
        <v>2025621</v>
      </c>
      <c r="C1623" s="1" t="s">
        <v>7</v>
      </c>
      <c r="D1623" s="1" t="s">
        <v>29</v>
      </c>
      <c r="E1623" s="1" t="s">
        <v>43</v>
      </c>
      <c r="F1623" s="1" t="s">
        <v>518</v>
      </c>
      <c r="G1623" s="3">
        <v>45482</v>
      </c>
      <c r="H1623" s="3">
        <v>45484</v>
      </c>
      <c r="I1623" s="6">
        <v>7999</v>
      </c>
      <c r="J1623" s="1">
        <v>4</v>
      </c>
      <c r="K1623" s="4">
        <v>0.02</v>
      </c>
      <c r="L1623" s="6">
        <f t="shared" si="52"/>
        <v>159.97999999999999</v>
      </c>
      <c r="M1623" s="8">
        <f t="shared" si="53"/>
        <v>31836.02</v>
      </c>
      <c r="N1623" s="21">
        <f>(sales[[#This Row],[Price]]*sales[[#This Row],[Qty]])-(sales[[#This Row],[Discount_Amt]]*sales[[#This Row],[Qty]])</f>
        <v>31356.080000000002</v>
      </c>
    </row>
    <row r="1624" spans="2:14" x14ac:dyDescent="0.35">
      <c r="B1624" s="7">
        <v>2025622</v>
      </c>
      <c r="C1624" s="1" t="s">
        <v>10</v>
      </c>
      <c r="D1624" s="1" t="s">
        <v>25</v>
      </c>
      <c r="E1624" s="1" t="s">
        <v>44</v>
      </c>
      <c r="F1624" s="1" t="s">
        <v>519</v>
      </c>
      <c r="G1624" s="3">
        <v>45482</v>
      </c>
      <c r="H1624" s="3">
        <v>45485</v>
      </c>
      <c r="I1624" s="6">
        <v>850</v>
      </c>
      <c r="J1624" s="1">
        <v>3</v>
      </c>
      <c r="K1624" s="4">
        <v>0.02</v>
      </c>
      <c r="L1624" s="6">
        <f t="shared" si="52"/>
        <v>17</v>
      </c>
      <c r="M1624" s="8">
        <f t="shared" si="53"/>
        <v>2533</v>
      </c>
      <c r="N1624" s="21">
        <f>(sales[[#This Row],[Price]]*sales[[#This Row],[Qty]])-(sales[[#This Row],[Discount_Amt]]*sales[[#This Row],[Qty]])</f>
        <v>2499</v>
      </c>
    </row>
    <row r="1625" spans="2:14" hidden="1" x14ac:dyDescent="0.35">
      <c r="B1625" s="7">
        <v>2025623</v>
      </c>
      <c r="C1625" s="1" t="s">
        <v>8</v>
      </c>
      <c r="D1625" s="1" t="s">
        <v>26</v>
      </c>
      <c r="E1625" s="1" t="s">
        <v>45</v>
      </c>
      <c r="F1625" s="1" t="s">
        <v>520</v>
      </c>
      <c r="G1625" s="3">
        <v>45482</v>
      </c>
      <c r="H1625" s="3">
        <v>45487</v>
      </c>
      <c r="I1625" s="6">
        <v>65000</v>
      </c>
      <c r="J1625" s="1">
        <v>2</v>
      </c>
      <c r="K1625" s="4">
        <v>7.0000000000000007E-2</v>
      </c>
      <c r="L1625" s="6">
        <f t="shared" si="52"/>
        <v>4550</v>
      </c>
      <c r="M1625" s="8">
        <f t="shared" si="53"/>
        <v>125450</v>
      </c>
      <c r="N1625" s="21">
        <f>(sales[[#This Row],[Price]]*sales[[#This Row],[Qty]])-(sales[[#This Row],[Discount_Amt]]*sales[[#This Row],[Qty]])</f>
        <v>120900</v>
      </c>
    </row>
    <row r="1626" spans="2:14" hidden="1" x14ac:dyDescent="0.35">
      <c r="B1626" s="7">
        <v>2025624</v>
      </c>
      <c r="C1626" s="1" t="s">
        <v>9</v>
      </c>
      <c r="D1626" s="1" t="s">
        <v>27</v>
      </c>
      <c r="E1626" s="1" t="s">
        <v>46</v>
      </c>
      <c r="F1626" s="1" t="s">
        <v>521</v>
      </c>
      <c r="G1626" s="3">
        <v>45482</v>
      </c>
      <c r="H1626" s="3">
        <v>45483</v>
      </c>
      <c r="I1626" s="6">
        <v>450</v>
      </c>
      <c r="J1626" s="1">
        <v>1</v>
      </c>
      <c r="K1626" s="4">
        <v>0.03</v>
      </c>
      <c r="L1626" s="6">
        <f t="shared" si="52"/>
        <v>13.5</v>
      </c>
      <c r="M1626" s="8">
        <f t="shared" si="53"/>
        <v>436.5</v>
      </c>
      <c r="N1626" s="21">
        <f>(sales[[#This Row],[Price]]*sales[[#This Row],[Qty]])-(sales[[#This Row],[Discount_Amt]]*sales[[#This Row],[Qty]])</f>
        <v>436.5</v>
      </c>
    </row>
    <row r="1627" spans="2:14" x14ac:dyDescent="0.35">
      <c r="B1627" s="7">
        <v>2025625</v>
      </c>
      <c r="C1627" s="1" t="s">
        <v>11</v>
      </c>
      <c r="D1627" s="1" t="s">
        <v>28</v>
      </c>
      <c r="E1627" s="1" t="s">
        <v>47</v>
      </c>
      <c r="F1627" s="1" t="s">
        <v>518</v>
      </c>
      <c r="G1627" s="3">
        <v>45482</v>
      </c>
      <c r="H1627" s="3">
        <v>45490</v>
      </c>
      <c r="I1627" s="6">
        <v>1299</v>
      </c>
      <c r="J1627" s="1">
        <v>1</v>
      </c>
      <c r="K1627" s="4">
        <v>0.08</v>
      </c>
      <c r="L1627" s="6">
        <f t="shared" si="52"/>
        <v>103.92</v>
      </c>
      <c r="M1627" s="8">
        <f t="shared" si="53"/>
        <v>1195.08</v>
      </c>
      <c r="N1627" s="21">
        <f>(sales[[#This Row],[Price]]*sales[[#This Row],[Qty]])-(sales[[#This Row],[Discount_Amt]]*sales[[#This Row],[Qty]])</f>
        <v>1195.08</v>
      </c>
    </row>
    <row r="1628" spans="2:14" x14ac:dyDescent="0.35">
      <c r="B1628" s="7">
        <v>2025626</v>
      </c>
      <c r="C1628" s="1" t="s">
        <v>12</v>
      </c>
      <c r="D1628" s="1" t="s">
        <v>29</v>
      </c>
      <c r="E1628" s="1" t="s">
        <v>48</v>
      </c>
      <c r="F1628" s="1" t="s">
        <v>518</v>
      </c>
      <c r="G1628" s="3">
        <v>45482</v>
      </c>
      <c r="H1628" s="3">
        <v>45484</v>
      </c>
      <c r="I1628" s="6">
        <v>1700</v>
      </c>
      <c r="J1628" s="1">
        <v>2</v>
      </c>
      <c r="K1628" s="4">
        <v>0.05</v>
      </c>
      <c r="L1628" s="6">
        <f t="shared" si="52"/>
        <v>85</v>
      </c>
      <c r="M1628" s="8">
        <f t="shared" si="53"/>
        <v>3315</v>
      </c>
      <c r="N1628" s="21">
        <f>(sales[[#This Row],[Price]]*sales[[#This Row],[Qty]])-(sales[[#This Row],[Discount_Amt]]*sales[[#This Row],[Qty]])</f>
        <v>3230</v>
      </c>
    </row>
    <row r="1629" spans="2:14" hidden="1" x14ac:dyDescent="0.35">
      <c r="B1629" s="7">
        <v>2025627</v>
      </c>
      <c r="C1629" s="1" t="s">
        <v>13</v>
      </c>
      <c r="D1629" s="1" t="s">
        <v>25</v>
      </c>
      <c r="E1629" s="1" t="s">
        <v>49</v>
      </c>
      <c r="F1629" s="1" t="s">
        <v>519</v>
      </c>
      <c r="G1629" s="3">
        <v>45482</v>
      </c>
      <c r="H1629" s="3">
        <v>45485</v>
      </c>
      <c r="I1629" s="6">
        <v>55000</v>
      </c>
      <c r="J1629" s="1">
        <v>1</v>
      </c>
      <c r="K1629" s="4">
        <v>0.05</v>
      </c>
      <c r="L1629" s="6">
        <f t="shared" si="52"/>
        <v>2750</v>
      </c>
      <c r="M1629" s="8">
        <f t="shared" si="53"/>
        <v>52250</v>
      </c>
      <c r="N1629" s="21">
        <f>(sales[[#This Row],[Price]]*sales[[#This Row],[Qty]])-(sales[[#This Row],[Discount_Amt]]*sales[[#This Row],[Qty]])</f>
        <v>52250</v>
      </c>
    </row>
    <row r="1630" spans="2:14" hidden="1" x14ac:dyDescent="0.35">
      <c r="B1630" s="7">
        <v>2025628</v>
      </c>
      <c r="C1630" s="1" t="s">
        <v>14</v>
      </c>
      <c r="D1630" s="1" t="s">
        <v>125</v>
      </c>
      <c r="E1630" s="1" t="s">
        <v>50</v>
      </c>
      <c r="F1630" s="1" t="s">
        <v>521</v>
      </c>
      <c r="G1630" s="3">
        <v>45482</v>
      </c>
      <c r="H1630" s="3">
        <v>45487</v>
      </c>
      <c r="I1630" s="6">
        <v>57999</v>
      </c>
      <c r="J1630" s="1">
        <v>3</v>
      </c>
      <c r="K1630" s="4">
        <v>0.05</v>
      </c>
      <c r="L1630" s="6">
        <f t="shared" si="52"/>
        <v>2899.9500000000003</v>
      </c>
      <c r="M1630" s="8">
        <f t="shared" si="53"/>
        <v>171097.05</v>
      </c>
      <c r="N1630" s="21">
        <f>(sales[[#This Row],[Price]]*sales[[#This Row],[Qty]])-(sales[[#This Row],[Discount_Amt]]*sales[[#This Row],[Qty]])</f>
        <v>165297.15</v>
      </c>
    </row>
    <row r="1631" spans="2:14" hidden="1" x14ac:dyDescent="0.35">
      <c r="B1631" s="7">
        <v>2025629</v>
      </c>
      <c r="C1631" s="1" t="s">
        <v>15</v>
      </c>
      <c r="D1631" s="1" t="s">
        <v>25</v>
      </c>
      <c r="E1631" s="1" t="s">
        <v>51</v>
      </c>
      <c r="F1631" s="1" t="s">
        <v>520</v>
      </c>
      <c r="G1631" s="3">
        <v>45482</v>
      </c>
      <c r="H1631" s="3">
        <v>45483</v>
      </c>
      <c r="I1631" s="6">
        <v>1399</v>
      </c>
      <c r="J1631" s="1">
        <v>2</v>
      </c>
      <c r="K1631" s="4">
        <v>0.05</v>
      </c>
      <c r="L1631" s="6">
        <f t="shared" si="52"/>
        <v>69.95</v>
      </c>
      <c r="M1631" s="8">
        <f t="shared" si="53"/>
        <v>2728.05</v>
      </c>
      <c r="N1631" s="21">
        <f>(sales[[#This Row],[Price]]*sales[[#This Row],[Qty]])-(sales[[#This Row],[Discount_Amt]]*sales[[#This Row],[Qty]])</f>
        <v>2658.1</v>
      </c>
    </row>
    <row r="1632" spans="2:14" hidden="1" x14ac:dyDescent="0.35">
      <c r="B1632" s="7">
        <v>2025630</v>
      </c>
      <c r="C1632" s="1" t="s">
        <v>16</v>
      </c>
      <c r="D1632" s="1" t="s">
        <v>26</v>
      </c>
      <c r="E1632" s="1" t="s">
        <v>506</v>
      </c>
      <c r="F1632" s="1" t="s">
        <v>518</v>
      </c>
      <c r="G1632" s="3">
        <v>45482</v>
      </c>
      <c r="H1632" s="3">
        <v>45490</v>
      </c>
      <c r="I1632" s="6">
        <v>999</v>
      </c>
      <c r="J1632" s="1">
        <v>1</v>
      </c>
      <c r="K1632" s="4">
        <v>0.03</v>
      </c>
      <c r="L1632" s="6">
        <f t="shared" si="52"/>
        <v>29.97</v>
      </c>
      <c r="M1632" s="8">
        <f t="shared" si="53"/>
        <v>969.03</v>
      </c>
      <c r="N1632" s="21">
        <f>(sales[[#This Row],[Price]]*sales[[#This Row],[Qty]])-(sales[[#This Row],[Discount_Amt]]*sales[[#This Row],[Qty]])</f>
        <v>969.03</v>
      </c>
    </row>
    <row r="1633" spans="2:14" x14ac:dyDescent="0.35">
      <c r="B1633" s="7">
        <v>2025631</v>
      </c>
      <c r="C1633" s="1" t="s">
        <v>17</v>
      </c>
      <c r="D1633" s="1" t="s">
        <v>27</v>
      </c>
      <c r="E1633" s="1" t="s">
        <v>507</v>
      </c>
      <c r="F1633" s="1" t="s">
        <v>519</v>
      </c>
      <c r="G1633" s="3">
        <v>45482</v>
      </c>
      <c r="H1633" s="3">
        <v>45484</v>
      </c>
      <c r="I1633" s="6">
        <v>2099</v>
      </c>
      <c r="J1633" s="1">
        <v>2</v>
      </c>
      <c r="K1633" s="4">
        <v>0.1</v>
      </c>
      <c r="L1633" s="6">
        <f t="shared" si="52"/>
        <v>209.9</v>
      </c>
      <c r="M1633" s="8">
        <f t="shared" si="53"/>
        <v>3988.1</v>
      </c>
      <c r="N1633" s="21">
        <f>(sales[[#This Row],[Price]]*sales[[#This Row],[Qty]])-(sales[[#This Row],[Discount_Amt]]*sales[[#This Row],[Qty]])</f>
        <v>3778.2</v>
      </c>
    </row>
    <row r="1634" spans="2:14" hidden="1" x14ac:dyDescent="0.35">
      <c r="B1634" s="7">
        <v>2025632</v>
      </c>
      <c r="C1634" s="1" t="s">
        <v>18</v>
      </c>
      <c r="D1634" s="1" t="s">
        <v>28</v>
      </c>
      <c r="E1634" s="1" t="s">
        <v>508</v>
      </c>
      <c r="F1634" s="1" t="s">
        <v>520</v>
      </c>
      <c r="G1634" s="3">
        <v>45482</v>
      </c>
      <c r="H1634" s="3">
        <v>45485</v>
      </c>
      <c r="I1634" s="6">
        <v>11000</v>
      </c>
      <c r="J1634" s="1">
        <v>1</v>
      </c>
      <c r="K1634" s="4">
        <v>0.05</v>
      </c>
      <c r="L1634" s="6">
        <f t="shared" si="52"/>
        <v>550</v>
      </c>
      <c r="M1634" s="8">
        <f t="shared" si="53"/>
        <v>10450</v>
      </c>
      <c r="N1634" s="21">
        <f>(sales[[#This Row],[Price]]*sales[[#This Row],[Qty]])-(sales[[#This Row],[Discount_Amt]]*sales[[#This Row],[Qty]])</f>
        <v>10450</v>
      </c>
    </row>
    <row r="1635" spans="2:14" hidden="1" x14ac:dyDescent="0.35">
      <c r="B1635" s="7">
        <v>2025633</v>
      </c>
      <c r="C1635" s="1" t="s">
        <v>19</v>
      </c>
      <c r="D1635" s="1" t="s">
        <v>29</v>
      </c>
      <c r="E1635" s="1" t="s">
        <v>31</v>
      </c>
      <c r="F1635" s="1" t="s">
        <v>521</v>
      </c>
      <c r="G1635" s="3">
        <v>45482</v>
      </c>
      <c r="H1635" s="3">
        <v>45487</v>
      </c>
      <c r="I1635" s="6">
        <v>800</v>
      </c>
      <c r="J1635" s="1">
        <v>2</v>
      </c>
      <c r="K1635" s="4">
        <v>0.05</v>
      </c>
      <c r="L1635" s="6">
        <f t="shared" si="52"/>
        <v>40</v>
      </c>
      <c r="M1635" s="8">
        <f t="shared" si="53"/>
        <v>1560</v>
      </c>
      <c r="N1635" s="21">
        <f>(sales[[#This Row],[Price]]*sales[[#This Row],[Qty]])-(sales[[#This Row],[Discount_Amt]]*sales[[#This Row],[Qty]])</f>
        <v>1520</v>
      </c>
    </row>
    <row r="1636" spans="2:14" hidden="1" x14ac:dyDescent="0.35">
      <c r="B1636" s="7">
        <v>2025634</v>
      </c>
      <c r="C1636" s="1" t="s">
        <v>20</v>
      </c>
      <c r="D1636" s="1" t="s">
        <v>25</v>
      </c>
      <c r="E1636" s="1" t="s">
        <v>32</v>
      </c>
      <c r="F1636" s="1" t="s">
        <v>518</v>
      </c>
      <c r="G1636" s="3">
        <v>45482</v>
      </c>
      <c r="H1636" s="3">
        <v>45483</v>
      </c>
      <c r="I1636" s="6">
        <v>5500</v>
      </c>
      <c r="J1636" s="1">
        <v>3</v>
      </c>
      <c r="K1636" s="4">
        <v>0.02</v>
      </c>
      <c r="L1636" s="6">
        <f t="shared" si="52"/>
        <v>110</v>
      </c>
      <c r="M1636" s="8">
        <f t="shared" si="53"/>
        <v>16390</v>
      </c>
      <c r="N1636" s="21">
        <f>(sales[[#This Row],[Price]]*sales[[#This Row],[Qty]])-(sales[[#This Row],[Discount_Amt]]*sales[[#This Row],[Qty]])</f>
        <v>16170</v>
      </c>
    </row>
    <row r="1637" spans="2:14" hidden="1" x14ac:dyDescent="0.35">
      <c r="B1637" s="7">
        <v>2025635</v>
      </c>
      <c r="C1637" s="1" t="s">
        <v>21</v>
      </c>
      <c r="D1637" s="1" t="s">
        <v>30</v>
      </c>
      <c r="E1637" s="1" t="s">
        <v>38</v>
      </c>
      <c r="F1637" s="1" t="s">
        <v>518</v>
      </c>
      <c r="G1637" s="3">
        <v>45482</v>
      </c>
      <c r="H1637" s="3">
        <v>45490</v>
      </c>
      <c r="I1637" s="6">
        <v>1350</v>
      </c>
      <c r="J1637" s="1">
        <v>2</v>
      </c>
      <c r="K1637" s="4">
        <v>0.06</v>
      </c>
      <c r="L1637" s="6">
        <f t="shared" si="52"/>
        <v>81</v>
      </c>
      <c r="M1637" s="8">
        <f t="shared" si="53"/>
        <v>2619</v>
      </c>
      <c r="N1637" s="21">
        <f>(sales[[#This Row],[Price]]*sales[[#This Row],[Qty]])-(sales[[#This Row],[Discount_Amt]]*sales[[#This Row],[Qty]])</f>
        <v>2538</v>
      </c>
    </row>
    <row r="1638" spans="2:14" hidden="1" x14ac:dyDescent="0.35">
      <c r="B1638" s="7">
        <v>2025636</v>
      </c>
      <c r="C1638" s="1" t="s">
        <v>22</v>
      </c>
      <c r="D1638" s="1" t="s">
        <v>27</v>
      </c>
      <c r="E1638" s="1" t="s">
        <v>33</v>
      </c>
      <c r="F1638" s="1" t="s">
        <v>519</v>
      </c>
      <c r="G1638" s="3">
        <v>45482</v>
      </c>
      <c r="H1638" s="3">
        <v>45484</v>
      </c>
      <c r="I1638" s="6">
        <v>4500</v>
      </c>
      <c r="J1638" s="1">
        <v>7</v>
      </c>
      <c r="K1638" s="4">
        <v>0.15</v>
      </c>
      <c r="L1638" s="6">
        <f t="shared" si="52"/>
        <v>675</v>
      </c>
      <c r="M1638" s="8">
        <f t="shared" si="53"/>
        <v>30825</v>
      </c>
      <c r="N1638" s="21">
        <f>(sales[[#This Row],[Price]]*sales[[#This Row],[Qty]])-(sales[[#This Row],[Discount_Amt]]*sales[[#This Row],[Qty]])</f>
        <v>26775</v>
      </c>
    </row>
    <row r="1639" spans="2:14" hidden="1" x14ac:dyDescent="0.35">
      <c r="B1639" s="7">
        <v>2025637</v>
      </c>
      <c r="C1639" s="1" t="s">
        <v>23</v>
      </c>
      <c r="D1639" s="1" t="s">
        <v>28</v>
      </c>
      <c r="E1639" s="1" t="s">
        <v>34</v>
      </c>
      <c r="F1639" s="1" t="s">
        <v>521</v>
      </c>
      <c r="G1639" s="3">
        <v>45482</v>
      </c>
      <c r="H1639" s="3">
        <v>45485</v>
      </c>
      <c r="I1639" s="6">
        <v>2350</v>
      </c>
      <c r="J1639" s="1">
        <v>2</v>
      </c>
      <c r="K1639" s="4">
        <v>0.02</v>
      </c>
      <c r="L1639" s="6">
        <f t="shared" si="52"/>
        <v>47</v>
      </c>
      <c r="M1639" s="8">
        <f t="shared" si="53"/>
        <v>4653</v>
      </c>
      <c r="N1639" s="21">
        <f>(sales[[#This Row],[Price]]*sales[[#This Row],[Qty]])-(sales[[#This Row],[Discount_Amt]]*sales[[#This Row],[Qty]])</f>
        <v>4606</v>
      </c>
    </row>
    <row r="1640" spans="2:14" hidden="1" x14ac:dyDescent="0.35">
      <c r="B1640" s="7">
        <v>2025638</v>
      </c>
      <c r="C1640" s="1" t="s">
        <v>24</v>
      </c>
      <c r="D1640" s="1" t="s">
        <v>29</v>
      </c>
      <c r="E1640" s="1" t="s">
        <v>35</v>
      </c>
      <c r="F1640" s="1" t="s">
        <v>520</v>
      </c>
      <c r="G1640" s="3">
        <v>45482</v>
      </c>
      <c r="H1640" s="3">
        <v>45487</v>
      </c>
      <c r="I1640" s="6">
        <v>90</v>
      </c>
      <c r="J1640" s="1">
        <v>1</v>
      </c>
      <c r="K1640" s="4">
        <v>0.02</v>
      </c>
      <c r="L1640" s="6">
        <f t="shared" si="52"/>
        <v>1.8</v>
      </c>
      <c r="M1640" s="8">
        <f t="shared" si="53"/>
        <v>88.2</v>
      </c>
      <c r="N1640" s="21">
        <f>(sales[[#This Row],[Price]]*sales[[#This Row],[Qty]])-(sales[[#This Row],[Discount_Amt]]*sales[[#This Row],[Qty]])</f>
        <v>88.2</v>
      </c>
    </row>
    <row r="1641" spans="2:14" hidden="1" x14ac:dyDescent="0.35">
      <c r="B1641" s="7">
        <v>2025639</v>
      </c>
      <c r="C1641" s="1" t="s">
        <v>4</v>
      </c>
      <c r="D1641" s="1" t="s">
        <v>25</v>
      </c>
      <c r="E1641" s="1" t="s">
        <v>36</v>
      </c>
      <c r="F1641" s="1" t="s">
        <v>518</v>
      </c>
      <c r="G1641" s="3">
        <v>45482</v>
      </c>
      <c r="H1641" s="3">
        <v>45483</v>
      </c>
      <c r="I1641" s="6">
        <v>280</v>
      </c>
      <c r="J1641" s="1">
        <v>1</v>
      </c>
      <c r="K1641" s="4">
        <v>0.02</v>
      </c>
      <c r="L1641" s="6">
        <f t="shared" si="52"/>
        <v>5.6000000000000005</v>
      </c>
      <c r="M1641" s="8">
        <f t="shared" si="53"/>
        <v>274.39999999999998</v>
      </c>
      <c r="N1641" s="21">
        <f>(sales[[#This Row],[Price]]*sales[[#This Row],[Qty]])-(sales[[#This Row],[Discount_Amt]]*sales[[#This Row],[Qty]])</f>
        <v>274.39999999999998</v>
      </c>
    </row>
    <row r="1642" spans="2:14" hidden="1" x14ac:dyDescent="0.35">
      <c r="B1642" s="7">
        <v>2025640</v>
      </c>
      <c r="C1642" s="1" t="s">
        <v>5</v>
      </c>
      <c r="D1642" s="1" t="s">
        <v>26</v>
      </c>
      <c r="E1642" s="1" t="s">
        <v>37</v>
      </c>
      <c r="F1642" s="1" t="s">
        <v>519</v>
      </c>
      <c r="G1642" s="3">
        <v>45482</v>
      </c>
      <c r="H1642" s="3">
        <v>45490</v>
      </c>
      <c r="I1642" s="6">
        <v>70</v>
      </c>
      <c r="J1642" s="1">
        <v>1</v>
      </c>
      <c r="K1642" s="4">
        <v>0.02</v>
      </c>
      <c r="L1642" s="6">
        <f t="shared" si="52"/>
        <v>1.4000000000000001</v>
      </c>
      <c r="M1642" s="8">
        <f t="shared" si="53"/>
        <v>68.599999999999994</v>
      </c>
      <c r="N1642" s="21">
        <f>(sales[[#This Row],[Price]]*sales[[#This Row],[Qty]])-(sales[[#This Row],[Discount_Amt]]*sales[[#This Row],[Qty]])</f>
        <v>68.599999999999994</v>
      </c>
    </row>
    <row r="1643" spans="2:14" hidden="1" x14ac:dyDescent="0.35">
      <c r="B1643" s="7">
        <v>2025641</v>
      </c>
      <c r="C1643" s="1" t="s">
        <v>6</v>
      </c>
      <c r="D1643" s="1" t="s">
        <v>27</v>
      </c>
      <c r="E1643" s="1" t="s">
        <v>39</v>
      </c>
      <c r="F1643" s="1" t="s">
        <v>520</v>
      </c>
      <c r="G1643" s="3">
        <v>45482</v>
      </c>
      <c r="H1643" s="3">
        <v>45484</v>
      </c>
      <c r="I1643" s="6">
        <v>230</v>
      </c>
      <c r="J1643" s="1">
        <v>2</v>
      </c>
      <c r="K1643" s="4">
        <v>0.02</v>
      </c>
      <c r="L1643" s="6">
        <f t="shared" si="52"/>
        <v>4.6000000000000005</v>
      </c>
      <c r="M1643" s="8">
        <f t="shared" si="53"/>
        <v>455.4</v>
      </c>
      <c r="N1643" s="21">
        <f>(sales[[#This Row],[Price]]*sales[[#This Row],[Qty]])-(sales[[#This Row],[Discount_Amt]]*sales[[#This Row],[Qty]])</f>
        <v>450.8</v>
      </c>
    </row>
    <row r="1644" spans="2:14" hidden="1" x14ac:dyDescent="0.35">
      <c r="B1644" s="7">
        <v>2025642</v>
      </c>
      <c r="C1644" s="1" t="s">
        <v>7</v>
      </c>
      <c r="D1644" s="1" t="s">
        <v>28</v>
      </c>
      <c r="E1644" s="1" t="s">
        <v>40</v>
      </c>
      <c r="F1644" s="1" t="s">
        <v>521</v>
      </c>
      <c r="G1644" s="3">
        <v>45482</v>
      </c>
      <c r="H1644" s="3">
        <v>45485</v>
      </c>
      <c r="I1644" s="6">
        <v>7999</v>
      </c>
      <c r="J1644" s="1">
        <v>1</v>
      </c>
      <c r="K1644" s="4">
        <v>0.02</v>
      </c>
      <c r="L1644" s="6">
        <f t="shared" si="52"/>
        <v>159.97999999999999</v>
      </c>
      <c r="M1644" s="8">
        <f t="shared" si="53"/>
        <v>7839.02</v>
      </c>
      <c r="N1644" s="21">
        <f>(sales[[#This Row],[Price]]*sales[[#This Row],[Qty]])-(sales[[#This Row],[Discount_Amt]]*sales[[#This Row],[Qty]])</f>
        <v>7839.02</v>
      </c>
    </row>
    <row r="1645" spans="2:14" x14ac:dyDescent="0.35">
      <c r="B1645" s="7">
        <v>2025643</v>
      </c>
      <c r="C1645" s="1" t="s">
        <v>10</v>
      </c>
      <c r="D1645" s="1" t="s">
        <v>29</v>
      </c>
      <c r="E1645" s="1" t="s">
        <v>41</v>
      </c>
      <c r="F1645" s="1" t="s">
        <v>518</v>
      </c>
      <c r="G1645" s="3">
        <v>45482</v>
      </c>
      <c r="H1645" s="3">
        <v>45487</v>
      </c>
      <c r="I1645" s="6">
        <v>850</v>
      </c>
      <c r="J1645" s="1">
        <v>2</v>
      </c>
      <c r="K1645" s="4">
        <v>0.02</v>
      </c>
      <c r="L1645" s="6">
        <f t="shared" si="52"/>
        <v>17</v>
      </c>
      <c r="M1645" s="8">
        <f t="shared" si="53"/>
        <v>1683</v>
      </c>
      <c r="N1645" s="21">
        <f>(sales[[#This Row],[Price]]*sales[[#This Row],[Qty]])-(sales[[#This Row],[Discount_Amt]]*sales[[#This Row],[Qty]])</f>
        <v>1666</v>
      </c>
    </row>
    <row r="1646" spans="2:14" hidden="1" x14ac:dyDescent="0.35">
      <c r="B1646" s="7">
        <v>2025644</v>
      </c>
      <c r="C1646" s="1" t="s">
        <v>8</v>
      </c>
      <c r="D1646" s="1" t="s">
        <v>25</v>
      </c>
      <c r="E1646" s="1" t="s">
        <v>42</v>
      </c>
      <c r="F1646" s="1" t="s">
        <v>518</v>
      </c>
      <c r="G1646" s="3">
        <v>45482</v>
      </c>
      <c r="H1646" s="3">
        <v>45483</v>
      </c>
      <c r="I1646" s="6">
        <v>65000</v>
      </c>
      <c r="J1646" s="1">
        <v>7</v>
      </c>
      <c r="K1646" s="4">
        <v>0.02</v>
      </c>
      <c r="L1646" s="6">
        <f t="shared" ref="L1646:L1709" si="54">I1646*K1646</f>
        <v>1300</v>
      </c>
      <c r="M1646" s="8">
        <f t="shared" ref="M1646:M1709" si="55">I1646*J1646-L1646</f>
        <v>453700</v>
      </c>
      <c r="N1646" s="21">
        <f>(sales[[#This Row],[Price]]*sales[[#This Row],[Qty]])-(sales[[#This Row],[Discount_Amt]]*sales[[#This Row],[Qty]])</f>
        <v>445900</v>
      </c>
    </row>
    <row r="1647" spans="2:14" hidden="1" x14ac:dyDescent="0.35">
      <c r="B1647" s="7">
        <v>2025645</v>
      </c>
      <c r="C1647" s="1" t="s">
        <v>9</v>
      </c>
      <c r="D1647" s="1" t="s">
        <v>26</v>
      </c>
      <c r="E1647" s="1" t="s">
        <v>43</v>
      </c>
      <c r="F1647" s="1" t="s">
        <v>519</v>
      </c>
      <c r="G1647" s="3">
        <v>45482</v>
      </c>
      <c r="H1647" s="3">
        <v>45490</v>
      </c>
      <c r="I1647" s="6">
        <v>450</v>
      </c>
      <c r="J1647" s="1">
        <v>2</v>
      </c>
      <c r="K1647" s="4">
        <v>7.0000000000000007E-2</v>
      </c>
      <c r="L1647" s="6">
        <f t="shared" si="54"/>
        <v>31.500000000000004</v>
      </c>
      <c r="M1647" s="8">
        <f t="shared" si="55"/>
        <v>868.5</v>
      </c>
      <c r="N1647" s="21">
        <f>(sales[[#This Row],[Price]]*sales[[#This Row],[Qty]])-(sales[[#This Row],[Discount_Amt]]*sales[[#This Row],[Qty]])</f>
        <v>837</v>
      </c>
    </row>
    <row r="1648" spans="2:14" x14ac:dyDescent="0.35">
      <c r="B1648" s="7">
        <v>2025646</v>
      </c>
      <c r="C1648" s="1" t="s">
        <v>11</v>
      </c>
      <c r="D1648" s="1" t="s">
        <v>27</v>
      </c>
      <c r="E1648" s="1" t="s">
        <v>44</v>
      </c>
      <c r="F1648" s="1" t="s">
        <v>521</v>
      </c>
      <c r="G1648" s="3">
        <v>45482</v>
      </c>
      <c r="H1648" s="3">
        <v>45484</v>
      </c>
      <c r="I1648" s="6">
        <v>1299</v>
      </c>
      <c r="J1648" s="1">
        <v>2</v>
      </c>
      <c r="K1648" s="4">
        <v>0.03</v>
      </c>
      <c r="L1648" s="6">
        <f t="shared" si="54"/>
        <v>38.97</v>
      </c>
      <c r="M1648" s="8">
        <f t="shared" si="55"/>
        <v>2559.0300000000002</v>
      </c>
      <c r="N1648" s="21">
        <f>(sales[[#This Row],[Price]]*sales[[#This Row],[Qty]])-(sales[[#This Row],[Discount_Amt]]*sales[[#This Row],[Qty]])</f>
        <v>2520.06</v>
      </c>
    </row>
    <row r="1649" spans="2:14" x14ac:dyDescent="0.35">
      <c r="B1649" s="7">
        <v>2025647</v>
      </c>
      <c r="C1649" s="1" t="s">
        <v>12</v>
      </c>
      <c r="D1649" s="1" t="s">
        <v>28</v>
      </c>
      <c r="E1649" s="1" t="s">
        <v>45</v>
      </c>
      <c r="F1649" s="1" t="s">
        <v>520</v>
      </c>
      <c r="G1649" s="3">
        <v>45482</v>
      </c>
      <c r="H1649" s="3">
        <v>45485</v>
      </c>
      <c r="I1649" s="6">
        <v>1700</v>
      </c>
      <c r="J1649" s="1">
        <v>1</v>
      </c>
      <c r="K1649" s="4">
        <v>0.08</v>
      </c>
      <c r="L1649" s="6">
        <f t="shared" si="54"/>
        <v>136</v>
      </c>
      <c r="M1649" s="8">
        <f t="shared" si="55"/>
        <v>1564</v>
      </c>
      <c r="N1649" s="21">
        <f>(sales[[#This Row],[Price]]*sales[[#This Row],[Qty]])-(sales[[#This Row],[Discount_Amt]]*sales[[#This Row],[Qty]])</f>
        <v>1564</v>
      </c>
    </row>
    <row r="1650" spans="2:14" hidden="1" x14ac:dyDescent="0.35">
      <c r="B1650" s="7">
        <v>2025648</v>
      </c>
      <c r="C1650" s="1" t="s">
        <v>13</v>
      </c>
      <c r="D1650" s="1" t="s">
        <v>29</v>
      </c>
      <c r="E1650" s="1" t="s">
        <v>46</v>
      </c>
      <c r="F1650" s="1" t="s">
        <v>518</v>
      </c>
      <c r="G1650" s="3">
        <v>45482</v>
      </c>
      <c r="H1650" s="3">
        <v>45487</v>
      </c>
      <c r="I1650" s="6">
        <v>55000</v>
      </c>
      <c r="J1650" s="1">
        <v>2</v>
      </c>
      <c r="K1650" s="4">
        <v>0.05</v>
      </c>
      <c r="L1650" s="6">
        <f t="shared" si="54"/>
        <v>2750</v>
      </c>
      <c r="M1650" s="8">
        <f t="shared" si="55"/>
        <v>107250</v>
      </c>
      <c r="N1650" s="21">
        <f>(sales[[#This Row],[Price]]*sales[[#This Row],[Qty]])-(sales[[#This Row],[Discount_Amt]]*sales[[#This Row],[Qty]])</f>
        <v>104500</v>
      </c>
    </row>
    <row r="1651" spans="2:14" hidden="1" x14ac:dyDescent="0.35">
      <c r="B1651" s="7">
        <v>2025649</v>
      </c>
      <c r="C1651" s="1" t="s">
        <v>14</v>
      </c>
      <c r="D1651" s="1" t="s">
        <v>25</v>
      </c>
      <c r="E1651" s="1" t="s">
        <v>47</v>
      </c>
      <c r="F1651" s="1" t="s">
        <v>519</v>
      </c>
      <c r="G1651" s="3">
        <v>45482</v>
      </c>
      <c r="H1651" s="3">
        <v>45483</v>
      </c>
      <c r="I1651" s="6">
        <v>57999</v>
      </c>
      <c r="J1651" s="1">
        <v>4</v>
      </c>
      <c r="K1651" s="4">
        <v>0.05</v>
      </c>
      <c r="L1651" s="6">
        <f t="shared" si="54"/>
        <v>2899.9500000000003</v>
      </c>
      <c r="M1651" s="8">
        <f t="shared" si="55"/>
        <v>229096.05</v>
      </c>
      <c r="N1651" s="21">
        <f>(sales[[#This Row],[Price]]*sales[[#This Row],[Qty]])-(sales[[#This Row],[Discount_Amt]]*sales[[#This Row],[Qty]])</f>
        <v>220396.2</v>
      </c>
    </row>
    <row r="1652" spans="2:14" hidden="1" x14ac:dyDescent="0.35">
      <c r="B1652" s="7">
        <v>2025650</v>
      </c>
      <c r="C1652" s="1" t="s">
        <v>15</v>
      </c>
      <c r="D1652" s="1" t="s">
        <v>126</v>
      </c>
      <c r="E1652" s="1" t="s">
        <v>48</v>
      </c>
      <c r="F1652" s="1" t="s">
        <v>520</v>
      </c>
      <c r="G1652" s="3">
        <v>45482</v>
      </c>
      <c r="H1652" s="3">
        <v>45490</v>
      </c>
      <c r="I1652" s="6">
        <v>1399</v>
      </c>
      <c r="J1652" s="1">
        <v>3</v>
      </c>
      <c r="K1652" s="4">
        <v>0.05</v>
      </c>
      <c r="L1652" s="6">
        <f t="shared" si="54"/>
        <v>69.95</v>
      </c>
      <c r="M1652" s="8">
        <f t="shared" si="55"/>
        <v>4127.05</v>
      </c>
      <c r="N1652" s="21">
        <f>(sales[[#This Row],[Price]]*sales[[#This Row],[Qty]])-(sales[[#This Row],[Discount_Amt]]*sales[[#This Row],[Qty]])</f>
        <v>3987.15</v>
      </c>
    </row>
    <row r="1653" spans="2:14" hidden="1" x14ac:dyDescent="0.35">
      <c r="B1653" s="7">
        <v>2025651</v>
      </c>
      <c r="C1653" s="1" t="s">
        <v>16</v>
      </c>
      <c r="D1653" s="1" t="s">
        <v>25</v>
      </c>
      <c r="E1653" s="1" t="s">
        <v>49</v>
      </c>
      <c r="F1653" s="1" t="s">
        <v>521</v>
      </c>
      <c r="G1653" s="3">
        <v>45482</v>
      </c>
      <c r="H1653" s="3">
        <v>45484</v>
      </c>
      <c r="I1653" s="6">
        <v>999</v>
      </c>
      <c r="J1653" s="1">
        <v>2</v>
      </c>
      <c r="K1653" s="4">
        <v>0.05</v>
      </c>
      <c r="L1653" s="6">
        <f t="shared" si="54"/>
        <v>49.95</v>
      </c>
      <c r="M1653" s="8">
        <f t="shared" si="55"/>
        <v>1948.05</v>
      </c>
      <c r="N1653" s="21">
        <f>(sales[[#This Row],[Price]]*sales[[#This Row],[Qty]])-(sales[[#This Row],[Discount_Amt]]*sales[[#This Row],[Qty]])</f>
        <v>1898.1</v>
      </c>
    </row>
    <row r="1654" spans="2:14" x14ac:dyDescent="0.35">
      <c r="B1654" s="7">
        <v>2025652</v>
      </c>
      <c r="C1654" s="1" t="s">
        <v>17</v>
      </c>
      <c r="D1654" s="1" t="s">
        <v>26</v>
      </c>
      <c r="E1654" s="1" t="s">
        <v>50</v>
      </c>
      <c r="F1654" s="1" t="s">
        <v>518</v>
      </c>
      <c r="G1654" s="3">
        <v>45482</v>
      </c>
      <c r="H1654" s="3">
        <v>45485</v>
      </c>
      <c r="I1654" s="6">
        <v>2099</v>
      </c>
      <c r="J1654" s="1">
        <v>1</v>
      </c>
      <c r="K1654" s="4">
        <v>0.03</v>
      </c>
      <c r="L1654" s="6">
        <f t="shared" si="54"/>
        <v>62.97</v>
      </c>
      <c r="M1654" s="8">
        <f t="shared" si="55"/>
        <v>2036.03</v>
      </c>
      <c r="N1654" s="21">
        <f>(sales[[#This Row],[Price]]*sales[[#This Row],[Qty]])-(sales[[#This Row],[Discount_Amt]]*sales[[#This Row],[Qty]])</f>
        <v>2036.03</v>
      </c>
    </row>
    <row r="1655" spans="2:14" hidden="1" x14ac:dyDescent="0.35">
      <c r="B1655" s="7">
        <v>2025653</v>
      </c>
      <c r="C1655" s="1" t="s">
        <v>18</v>
      </c>
      <c r="D1655" s="1" t="s">
        <v>27</v>
      </c>
      <c r="E1655" s="1" t="s">
        <v>51</v>
      </c>
      <c r="F1655" s="1" t="s">
        <v>518</v>
      </c>
      <c r="G1655" s="3">
        <v>45482</v>
      </c>
      <c r="H1655" s="3">
        <v>45487</v>
      </c>
      <c r="I1655" s="6">
        <v>11000</v>
      </c>
      <c r="J1655" s="1">
        <v>1</v>
      </c>
      <c r="K1655" s="4">
        <v>0.1</v>
      </c>
      <c r="L1655" s="6">
        <f t="shared" si="54"/>
        <v>1100</v>
      </c>
      <c r="M1655" s="8">
        <f t="shared" si="55"/>
        <v>9900</v>
      </c>
      <c r="N1655" s="21">
        <f>(sales[[#This Row],[Price]]*sales[[#This Row],[Qty]])-(sales[[#This Row],[Discount_Amt]]*sales[[#This Row],[Qty]])</f>
        <v>9900</v>
      </c>
    </row>
    <row r="1656" spans="2:14" hidden="1" x14ac:dyDescent="0.35">
      <c r="B1656" s="7">
        <v>2025654</v>
      </c>
      <c r="C1656" s="1" t="s">
        <v>19</v>
      </c>
      <c r="D1656" s="1" t="s">
        <v>28</v>
      </c>
      <c r="E1656" s="1" t="s">
        <v>506</v>
      </c>
      <c r="F1656" s="1" t="s">
        <v>519</v>
      </c>
      <c r="G1656" s="3">
        <v>45482</v>
      </c>
      <c r="H1656" s="3">
        <v>45483</v>
      </c>
      <c r="I1656" s="6">
        <v>800</v>
      </c>
      <c r="J1656" s="1">
        <v>2</v>
      </c>
      <c r="K1656" s="4">
        <v>0.05</v>
      </c>
      <c r="L1656" s="6">
        <f t="shared" si="54"/>
        <v>40</v>
      </c>
      <c r="M1656" s="8">
        <f t="shared" si="55"/>
        <v>1560</v>
      </c>
      <c r="N1656" s="21">
        <f>(sales[[#This Row],[Price]]*sales[[#This Row],[Qty]])-(sales[[#This Row],[Discount_Amt]]*sales[[#This Row],[Qty]])</f>
        <v>1520</v>
      </c>
    </row>
    <row r="1657" spans="2:14" hidden="1" x14ac:dyDescent="0.35">
      <c r="B1657" s="7">
        <v>2025655</v>
      </c>
      <c r="C1657" s="1" t="s">
        <v>20</v>
      </c>
      <c r="D1657" s="1" t="s">
        <v>29</v>
      </c>
      <c r="E1657" s="1" t="s">
        <v>507</v>
      </c>
      <c r="F1657" s="1" t="s">
        <v>521</v>
      </c>
      <c r="G1657" s="3">
        <v>45482</v>
      </c>
      <c r="H1657" s="3">
        <v>45490</v>
      </c>
      <c r="I1657" s="6">
        <v>5500</v>
      </c>
      <c r="J1657" s="1">
        <v>1</v>
      </c>
      <c r="K1657" s="4">
        <v>0.05</v>
      </c>
      <c r="L1657" s="6">
        <f t="shared" si="54"/>
        <v>275</v>
      </c>
      <c r="M1657" s="8">
        <f t="shared" si="55"/>
        <v>5225</v>
      </c>
      <c r="N1657" s="21">
        <f>(sales[[#This Row],[Price]]*sales[[#This Row],[Qty]])-(sales[[#This Row],[Discount_Amt]]*sales[[#This Row],[Qty]])</f>
        <v>5225</v>
      </c>
    </row>
    <row r="1658" spans="2:14" hidden="1" x14ac:dyDescent="0.35">
      <c r="B1658" s="7">
        <v>2025656</v>
      </c>
      <c r="C1658" s="1" t="s">
        <v>21</v>
      </c>
      <c r="D1658" s="1" t="s">
        <v>25</v>
      </c>
      <c r="E1658" s="1" t="s">
        <v>508</v>
      </c>
      <c r="F1658" s="1" t="s">
        <v>520</v>
      </c>
      <c r="G1658" s="3">
        <v>45482</v>
      </c>
      <c r="H1658" s="3">
        <v>45484</v>
      </c>
      <c r="I1658" s="6">
        <v>1350</v>
      </c>
      <c r="J1658" s="1">
        <v>3</v>
      </c>
      <c r="K1658" s="4">
        <v>0.02</v>
      </c>
      <c r="L1658" s="6">
        <f t="shared" si="54"/>
        <v>27</v>
      </c>
      <c r="M1658" s="8">
        <f t="shared" si="55"/>
        <v>4023</v>
      </c>
      <c r="N1658" s="21">
        <f>(sales[[#This Row],[Price]]*sales[[#This Row],[Qty]])-(sales[[#This Row],[Discount_Amt]]*sales[[#This Row],[Qty]])</f>
        <v>3969</v>
      </c>
    </row>
    <row r="1659" spans="2:14" hidden="1" x14ac:dyDescent="0.35">
      <c r="B1659" s="7">
        <v>2025657</v>
      </c>
      <c r="C1659" s="1" t="s">
        <v>22</v>
      </c>
      <c r="D1659" s="1" t="s">
        <v>30</v>
      </c>
      <c r="E1659" s="1" t="s">
        <v>31</v>
      </c>
      <c r="F1659" s="1" t="s">
        <v>518</v>
      </c>
      <c r="G1659" s="3">
        <v>45482</v>
      </c>
      <c r="H1659" s="3">
        <v>45485</v>
      </c>
      <c r="I1659" s="6">
        <v>4500</v>
      </c>
      <c r="J1659" s="1">
        <v>2</v>
      </c>
      <c r="K1659" s="4">
        <v>0.06</v>
      </c>
      <c r="L1659" s="6">
        <f t="shared" si="54"/>
        <v>270</v>
      </c>
      <c r="M1659" s="8">
        <f t="shared" si="55"/>
        <v>8730</v>
      </c>
      <c r="N1659" s="21">
        <f>(sales[[#This Row],[Price]]*sales[[#This Row],[Qty]])-(sales[[#This Row],[Discount_Amt]]*sales[[#This Row],[Qty]])</f>
        <v>8460</v>
      </c>
    </row>
    <row r="1660" spans="2:14" hidden="1" x14ac:dyDescent="0.35">
      <c r="B1660" s="7">
        <v>2025658</v>
      </c>
      <c r="C1660" s="1" t="s">
        <v>23</v>
      </c>
      <c r="D1660" s="1" t="s">
        <v>27</v>
      </c>
      <c r="E1660" s="1" t="s">
        <v>32</v>
      </c>
      <c r="F1660" s="1" t="s">
        <v>519</v>
      </c>
      <c r="G1660" s="3">
        <v>45482</v>
      </c>
      <c r="H1660" s="3">
        <v>45487</v>
      </c>
      <c r="I1660" s="6">
        <v>2350</v>
      </c>
      <c r="J1660" s="1">
        <v>1</v>
      </c>
      <c r="K1660" s="4">
        <v>0.15</v>
      </c>
      <c r="L1660" s="6">
        <f t="shared" si="54"/>
        <v>352.5</v>
      </c>
      <c r="M1660" s="8">
        <f t="shared" si="55"/>
        <v>1997.5</v>
      </c>
      <c r="N1660" s="21">
        <f>(sales[[#This Row],[Price]]*sales[[#This Row],[Qty]])-(sales[[#This Row],[Discount_Amt]]*sales[[#This Row],[Qty]])</f>
        <v>1997.5</v>
      </c>
    </row>
    <row r="1661" spans="2:14" hidden="1" x14ac:dyDescent="0.35">
      <c r="B1661" s="7">
        <v>2025659</v>
      </c>
      <c r="C1661" s="1" t="s">
        <v>24</v>
      </c>
      <c r="D1661" s="1" t="s">
        <v>28</v>
      </c>
      <c r="E1661" s="1" t="s">
        <v>38</v>
      </c>
      <c r="F1661" s="1" t="s">
        <v>520</v>
      </c>
      <c r="G1661" s="3">
        <v>45482</v>
      </c>
      <c r="H1661" s="3">
        <v>45483</v>
      </c>
      <c r="I1661" s="6">
        <v>90</v>
      </c>
      <c r="J1661" s="1">
        <v>2</v>
      </c>
      <c r="K1661" s="4">
        <v>0.02</v>
      </c>
      <c r="L1661" s="6">
        <f t="shared" si="54"/>
        <v>1.8</v>
      </c>
      <c r="M1661" s="8">
        <f t="shared" si="55"/>
        <v>178.2</v>
      </c>
      <c r="N1661" s="21">
        <f>(sales[[#This Row],[Price]]*sales[[#This Row],[Qty]])-(sales[[#This Row],[Discount_Amt]]*sales[[#This Row],[Qty]])</f>
        <v>176.4</v>
      </c>
    </row>
    <row r="1662" spans="2:14" hidden="1" x14ac:dyDescent="0.35">
      <c r="B1662" s="7">
        <v>2025660</v>
      </c>
      <c r="C1662" s="1" t="s">
        <v>4</v>
      </c>
      <c r="D1662" s="1" t="s">
        <v>29</v>
      </c>
      <c r="E1662" s="1" t="s">
        <v>33</v>
      </c>
      <c r="F1662" s="1" t="s">
        <v>521</v>
      </c>
      <c r="G1662" s="3">
        <v>45482</v>
      </c>
      <c r="H1662" s="3">
        <v>45490</v>
      </c>
      <c r="I1662" s="6">
        <v>280</v>
      </c>
      <c r="J1662" s="1">
        <v>1</v>
      </c>
      <c r="K1662" s="4">
        <v>0.02</v>
      </c>
      <c r="L1662" s="6">
        <f t="shared" si="54"/>
        <v>5.6000000000000005</v>
      </c>
      <c r="M1662" s="8">
        <f t="shared" si="55"/>
        <v>274.39999999999998</v>
      </c>
      <c r="N1662" s="21">
        <f>(sales[[#This Row],[Price]]*sales[[#This Row],[Qty]])-(sales[[#This Row],[Discount_Amt]]*sales[[#This Row],[Qty]])</f>
        <v>274.39999999999998</v>
      </c>
    </row>
    <row r="1663" spans="2:14" hidden="1" x14ac:dyDescent="0.35">
      <c r="B1663" s="7">
        <v>2025661</v>
      </c>
      <c r="C1663" s="1" t="s">
        <v>5</v>
      </c>
      <c r="D1663" s="1" t="s">
        <v>25</v>
      </c>
      <c r="E1663" s="1" t="s">
        <v>34</v>
      </c>
      <c r="F1663" s="1" t="s">
        <v>518</v>
      </c>
      <c r="G1663" s="3">
        <v>45482</v>
      </c>
      <c r="H1663" s="3">
        <v>45484</v>
      </c>
      <c r="I1663" s="6">
        <v>70</v>
      </c>
      <c r="J1663" s="1">
        <v>2</v>
      </c>
      <c r="K1663" s="4">
        <v>0.02</v>
      </c>
      <c r="L1663" s="6">
        <f t="shared" si="54"/>
        <v>1.4000000000000001</v>
      </c>
      <c r="M1663" s="8">
        <f t="shared" si="55"/>
        <v>138.6</v>
      </c>
      <c r="N1663" s="21">
        <f>(sales[[#This Row],[Price]]*sales[[#This Row],[Qty]])-(sales[[#This Row],[Discount_Amt]]*sales[[#This Row],[Qty]])</f>
        <v>137.19999999999999</v>
      </c>
    </row>
    <row r="1664" spans="2:14" hidden="1" x14ac:dyDescent="0.35">
      <c r="B1664" s="7">
        <v>2025662</v>
      </c>
      <c r="C1664" s="1" t="s">
        <v>6</v>
      </c>
      <c r="D1664" s="1" t="s">
        <v>26</v>
      </c>
      <c r="E1664" s="1" t="s">
        <v>35</v>
      </c>
      <c r="F1664" s="1" t="s">
        <v>518</v>
      </c>
      <c r="G1664" s="3">
        <v>45482</v>
      </c>
      <c r="H1664" s="3">
        <v>45485</v>
      </c>
      <c r="I1664" s="6">
        <v>230</v>
      </c>
      <c r="J1664" s="1">
        <v>3</v>
      </c>
      <c r="K1664" s="4">
        <v>0.02</v>
      </c>
      <c r="L1664" s="6">
        <f t="shared" si="54"/>
        <v>4.6000000000000005</v>
      </c>
      <c r="M1664" s="8">
        <f t="shared" si="55"/>
        <v>685.4</v>
      </c>
      <c r="N1664" s="21">
        <f>(sales[[#This Row],[Price]]*sales[[#This Row],[Qty]])-(sales[[#This Row],[Discount_Amt]]*sales[[#This Row],[Qty]])</f>
        <v>676.2</v>
      </c>
    </row>
    <row r="1665" spans="2:14" hidden="1" x14ac:dyDescent="0.35">
      <c r="B1665" s="7">
        <v>2025663</v>
      </c>
      <c r="C1665" s="1" t="s">
        <v>7</v>
      </c>
      <c r="D1665" s="1" t="s">
        <v>27</v>
      </c>
      <c r="E1665" s="1" t="s">
        <v>36</v>
      </c>
      <c r="F1665" s="1" t="s">
        <v>519</v>
      </c>
      <c r="G1665" s="3">
        <v>45482</v>
      </c>
      <c r="H1665" s="3">
        <v>45487</v>
      </c>
      <c r="I1665" s="6">
        <v>7999</v>
      </c>
      <c r="J1665" s="1">
        <v>2</v>
      </c>
      <c r="K1665" s="4">
        <v>0.02</v>
      </c>
      <c r="L1665" s="6">
        <f t="shared" si="54"/>
        <v>159.97999999999999</v>
      </c>
      <c r="M1665" s="8">
        <f t="shared" si="55"/>
        <v>15838.02</v>
      </c>
      <c r="N1665" s="21">
        <f>(sales[[#This Row],[Price]]*sales[[#This Row],[Qty]])-(sales[[#This Row],[Discount_Amt]]*sales[[#This Row],[Qty]])</f>
        <v>15678.04</v>
      </c>
    </row>
    <row r="1666" spans="2:14" x14ac:dyDescent="0.35">
      <c r="B1666" s="7">
        <v>2025664</v>
      </c>
      <c r="C1666" s="1" t="s">
        <v>10</v>
      </c>
      <c r="D1666" s="1" t="s">
        <v>28</v>
      </c>
      <c r="E1666" s="1" t="s">
        <v>37</v>
      </c>
      <c r="F1666" s="1" t="s">
        <v>521</v>
      </c>
      <c r="G1666" s="3">
        <v>45482</v>
      </c>
      <c r="H1666" s="3">
        <v>45483</v>
      </c>
      <c r="I1666" s="6">
        <v>850</v>
      </c>
      <c r="J1666" s="1">
        <v>7</v>
      </c>
      <c r="K1666" s="4">
        <v>0.02</v>
      </c>
      <c r="L1666" s="6">
        <f t="shared" si="54"/>
        <v>17</v>
      </c>
      <c r="M1666" s="8">
        <f t="shared" si="55"/>
        <v>5933</v>
      </c>
      <c r="N1666" s="21">
        <f>(sales[[#This Row],[Price]]*sales[[#This Row],[Qty]])-(sales[[#This Row],[Discount_Amt]]*sales[[#This Row],[Qty]])</f>
        <v>5831</v>
      </c>
    </row>
    <row r="1667" spans="2:14" hidden="1" x14ac:dyDescent="0.35">
      <c r="B1667" s="7">
        <v>2025665</v>
      </c>
      <c r="C1667" s="1" t="s">
        <v>8</v>
      </c>
      <c r="D1667" s="1" t="s">
        <v>29</v>
      </c>
      <c r="E1667" s="1" t="s">
        <v>39</v>
      </c>
      <c r="F1667" s="1" t="s">
        <v>520</v>
      </c>
      <c r="G1667" s="3">
        <v>45482</v>
      </c>
      <c r="H1667" s="3">
        <v>45490</v>
      </c>
      <c r="I1667" s="6">
        <v>65000</v>
      </c>
      <c r="J1667" s="1">
        <v>2</v>
      </c>
      <c r="K1667" s="4">
        <v>0.02</v>
      </c>
      <c r="L1667" s="6">
        <f t="shared" si="54"/>
        <v>1300</v>
      </c>
      <c r="M1667" s="8">
        <f t="shared" si="55"/>
        <v>128700</v>
      </c>
      <c r="N1667" s="21">
        <f>(sales[[#This Row],[Price]]*sales[[#This Row],[Qty]])-(sales[[#This Row],[Discount_Amt]]*sales[[#This Row],[Qty]])</f>
        <v>127400</v>
      </c>
    </row>
    <row r="1668" spans="2:14" hidden="1" x14ac:dyDescent="0.35">
      <c r="B1668" s="7">
        <v>2025666</v>
      </c>
      <c r="C1668" s="1" t="s">
        <v>9</v>
      </c>
      <c r="D1668" s="1" t="s">
        <v>25</v>
      </c>
      <c r="E1668" s="1" t="s">
        <v>40</v>
      </c>
      <c r="F1668" s="1" t="s">
        <v>518</v>
      </c>
      <c r="G1668" s="3">
        <v>45482</v>
      </c>
      <c r="H1668" s="3">
        <v>45484</v>
      </c>
      <c r="I1668" s="6">
        <v>450</v>
      </c>
      <c r="J1668" s="1">
        <v>1</v>
      </c>
      <c r="K1668" s="4">
        <v>0.02</v>
      </c>
      <c r="L1668" s="6">
        <f t="shared" si="54"/>
        <v>9</v>
      </c>
      <c r="M1668" s="8">
        <f t="shared" si="55"/>
        <v>441</v>
      </c>
      <c r="N1668" s="21">
        <f>(sales[[#This Row],[Price]]*sales[[#This Row],[Qty]])-(sales[[#This Row],[Discount_Amt]]*sales[[#This Row],[Qty]])</f>
        <v>441</v>
      </c>
    </row>
    <row r="1669" spans="2:14" x14ac:dyDescent="0.35">
      <c r="B1669" s="7">
        <v>2025667</v>
      </c>
      <c r="C1669" s="1" t="s">
        <v>11</v>
      </c>
      <c r="D1669" s="1" t="s">
        <v>26</v>
      </c>
      <c r="E1669" s="1" t="s">
        <v>41</v>
      </c>
      <c r="F1669" s="1" t="s">
        <v>519</v>
      </c>
      <c r="G1669" s="3">
        <v>45482</v>
      </c>
      <c r="H1669" s="3">
        <v>45485</v>
      </c>
      <c r="I1669" s="6">
        <v>1299</v>
      </c>
      <c r="J1669" s="1">
        <v>1</v>
      </c>
      <c r="K1669" s="4">
        <v>7.0000000000000007E-2</v>
      </c>
      <c r="L1669" s="6">
        <f t="shared" si="54"/>
        <v>90.93</v>
      </c>
      <c r="M1669" s="8">
        <f t="shared" si="55"/>
        <v>1208.07</v>
      </c>
      <c r="N1669" s="21">
        <f>(sales[[#This Row],[Price]]*sales[[#This Row],[Qty]])-(sales[[#This Row],[Discount_Amt]]*sales[[#This Row],[Qty]])</f>
        <v>1208.07</v>
      </c>
    </row>
    <row r="1670" spans="2:14" x14ac:dyDescent="0.35">
      <c r="B1670" s="7">
        <v>2025668</v>
      </c>
      <c r="C1670" s="1" t="s">
        <v>12</v>
      </c>
      <c r="D1670" s="1" t="s">
        <v>27</v>
      </c>
      <c r="E1670" s="1" t="s">
        <v>42</v>
      </c>
      <c r="F1670" s="1" t="s">
        <v>520</v>
      </c>
      <c r="G1670" s="3">
        <v>45482</v>
      </c>
      <c r="H1670" s="3">
        <v>45487</v>
      </c>
      <c r="I1670" s="6">
        <v>1700</v>
      </c>
      <c r="J1670" s="1">
        <v>1</v>
      </c>
      <c r="K1670" s="4">
        <v>0.03</v>
      </c>
      <c r="L1670" s="6">
        <f t="shared" si="54"/>
        <v>51</v>
      </c>
      <c r="M1670" s="8">
        <f t="shared" si="55"/>
        <v>1649</v>
      </c>
      <c r="N1670" s="21">
        <f>(sales[[#This Row],[Price]]*sales[[#This Row],[Qty]])-(sales[[#This Row],[Discount_Amt]]*sales[[#This Row],[Qty]])</f>
        <v>1649</v>
      </c>
    </row>
    <row r="1671" spans="2:14" hidden="1" x14ac:dyDescent="0.35">
      <c r="B1671" s="7">
        <v>2025669</v>
      </c>
      <c r="C1671" s="1" t="s">
        <v>13</v>
      </c>
      <c r="D1671" s="1" t="s">
        <v>28</v>
      </c>
      <c r="E1671" s="1" t="s">
        <v>43</v>
      </c>
      <c r="F1671" s="1" t="s">
        <v>521</v>
      </c>
      <c r="G1671" s="3">
        <v>45482</v>
      </c>
      <c r="H1671" s="3">
        <v>45483</v>
      </c>
      <c r="I1671" s="6">
        <v>55000</v>
      </c>
      <c r="J1671" s="1">
        <v>2</v>
      </c>
      <c r="K1671" s="4">
        <v>0.08</v>
      </c>
      <c r="L1671" s="6">
        <f t="shared" si="54"/>
        <v>4400</v>
      </c>
      <c r="M1671" s="8">
        <f t="shared" si="55"/>
        <v>105600</v>
      </c>
      <c r="N1671" s="21">
        <f>(sales[[#This Row],[Price]]*sales[[#This Row],[Qty]])-(sales[[#This Row],[Discount_Amt]]*sales[[#This Row],[Qty]])</f>
        <v>101200</v>
      </c>
    </row>
    <row r="1672" spans="2:14" hidden="1" x14ac:dyDescent="0.35">
      <c r="B1672" s="7">
        <v>2025670</v>
      </c>
      <c r="C1672" s="1" t="s">
        <v>14</v>
      </c>
      <c r="D1672" s="1" t="s">
        <v>29</v>
      </c>
      <c r="E1672" s="1" t="s">
        <v>44</v>
      </c>
      <c r="F1672" s="1" t="s">
        <v>518</v>
      </c>
      <c r="G1672" s="3">
        <v>45482</v>
      </c>
      <c r="H1672" s="3">
        <v>45490</v>
      </c>
      <c r="I1672" s="6">
        <v>57999</v>
      </c>
      <c r="J1672" s="1">
        <v>1</v>
      </c>
      <c r="K1672" s="4">
        <v>0.05</v>
      </c>
      <c r="L1672" s="6">
        <f t="shared" si="54"/>
        <v>2899.9500000000003</v>
      </c>
      <c r="M1672" s="8">
        <f t="shared" si="55"/>
        <v>55099.05</v>
      </c>
      <c r="N1672" s="21">
        <f>(sales[[#This Row],[Price]]*sales[[#This Row],[Qty]])-(sales[[#This Row],[Discount_Amt]]*sales[[#This Row],[Qty]])</f>
        <v>55099.05</v>
      </c>
    </row>
    <row r="1673" spans="2:14" hidden="1" x14ac:dyDescent="0.35">
      <c r="B1673" s="7">
        <v>2025671</v>
      </c>
      <c r="C1673" s="1" t="s">
        <v>15</v>
      </c>
      <c r="D1673" s="1" t="s">
        <v>25</v>
      </c>
      <c r="E1673" s="1" t="s">
        <v>45</v>
      </c>
      <c r="F1673" s="1" t="s">
        <v>518</v>
      </c>
      <c r="G1673" s="3">
        <v>45482</v>
      </c>
      <c r="H1673" s="3">
        <v>45484</v>
      </c>
      <c r="I1673" s="6">
        <v>1399</v>
      </c>
      <c r="J1673" s="1">
        <v>2</v>
      </c>
      <c r="K1673" s="4">
        <v>0.05</v>
      </c>
      <c r="L1673" s="6">
        <f t="shared" si="54"/>
        <v>69.95</v>
      </c>
      <c r="M1673" s="8">
        <f t="shared" si="55"/>
        <v>2728.05</v>
      </c>
      <c r="N1673" s="21">
        <f>(sales[[#This Row],[Price]]*sales[[#This Row],[Qty]])-(sales[[#This Row],[Discount_Amt]]*sales[[#This Row],[Qty]])</f>
        <v>2658.1</v>
      </c>
    </row>
    <row r="1674" spans="2:14" hidden="1" x14ac:dyDescent="0.35">
      <c r="B1674" s="7">
        <v>2025672</v>
      </c>
      <c r="C1674" s="1" t="s">
        <v>16</v>
      </c>
      <c r="D1674" s="1" t="s">
        <v>127</v>
      </c>
      <c r="E1674" s="1" t="s">
        <v>46</v>
      </c>
      <c r="F1674" s="1" t="s">
        <v>519</v>
      </c>
      <c r="G1674" s="3">
        <v>45482</v>
      </c>
      <c r="H1674" s="3">
        <v>45485</v>
      </c>
      <c r="I1674" s="6">
        <v>999</v>
      </c>
      <c r="J1674" s="1">
        <v>7</v>
      </c>
      <c r="K1674" s="4">
        <v>0.05</v>
      </c>
      <c r="L1674" s="6">
        <f t="shared" si="54"/>
        <v>49.95</v>
      </c>
      <c r="M1674" s="8">
        <f t="shared" si="55"/>
        <v>6943.05</v>
      </c>
      <c r="N1674" s="21">
        <f>(sales[[#This Row],[Price]]*sales[[#This Row],[Qty]])-(sales[[#This Row],[Discount_Amt]]*sales[[#This Row],[Qty]])</f>
        <v>6643.35</v>
      </c>
    </row>
    <row r="1675" spans="2:14" x14ac:dyDescent="0.35">
      <c r="B1675" s="7">
        <v>2025673</v>
      </c>
      <c r="C1675" s="1" t="s">
        <v>17</v>
      </c>
      <c r="D1675" s="1" t="s">
        <v>25</v>
      </c>
      <c r="E1675" s="1" t="s">
        <v>47</v>
      </c>
      <c r="F1675" s="1" t="s">
        <v>521</v>
      </c>
      <c r="G1675" s="3">
        <v>45482</v>
      </c>
      <c r="H1675" s="3">
        <v>45487</v>
      </c>
      <c r="I1675" s="6">
        <v>2099</v>
      </c>
      <c r="J1675" s="1">
        <v>2</v>
      </c>
      <c r="K1675" s="4">
        <v>0.05</v>
      </c>
      <c r="L1675" s="6">
        <f t="shared" si="54"/>
        <v>104.95</v>
      </c>
      <c r="M1675" s="8">
        <f t="shared" si="55"/>
        <v>4093.05</v>
      </c>
      <c r="N1675" s="21">
        <f>(sales[[#This Row],[Price]]*sales[[#This Row],[Qty]])-(sales[[#This Row],[Discount_Amt]]*sales[[#This Row],[Qty]])</f>
        <v>3988.1</v>
      </c>
    </row>
    <row r="1676" spans="2:14" hidden="1" x14ac:dyDescent="0.35">
      <c r="B1676" s="7">
        <v>2025674</v>
      </c>
      <c r="C1676" s="1" t="s">
        <v>18</v>
      </c>
      <c r="D1676" s="1" t="s">
        <v>26</v>
      </c>
      <c r="E1676" s="1" t="s">
        <v>48</v>
      </c>
      <c r="F1676" s="1" t="s">
        <v>520</v>
      </c>
      <c r="G1676" s="3">
        <v>45482</v>
      </c>
      <c r="H1676" s="3">
        <v>45483</v>
      </c>
      <c r="I1676" s="6">
        <v>11000</v>
      </c>
      <c r="J1676" s="1">
        <v>2</v>
      </c>
      <c r="K1676" s="4">
        <v>0.03</v>
      </c>
      <c r="L1676" s="6">
        <f t="shared" si="54"/>
        <v>330</v>
      </c>
      <c r="M1676" s="8">
        <f t="shared" si="55"/>
        <v>21670</v>
      </c>
      <c r="N1676" s="21">
        <f>(sales[[#This Row],[Price]]*sales[[#This Row],[Qty]])-(sales[[#This Row],[Discount_Amt]]*sales[[#This Row],[Qty]])</f>
        <v>21340</v>
      </c>
    </row>
    <row r="1677" spans="2:14" hidden="1" x14ac:dyDescent="0.35">
      <c r="B1677" s="7">
        <v>2025675</v>
      </c>
      <c r="C1677" s="1" t="s">
        <v>19</v>
      </c>
      <c r="D1677" s="1" t="s">
        <v>27</v>
      </c>
      <c r="E1677" s="1" t="s">
        <v>49</v>
      </c>
      <c r="F1677" s="1" t="s">
        <v>518</v>
      </c>
      <c r="G1677" s="3">
        <v>45482</v>
      </c>
      <c r="H1677" s="3">
        <v>45490</v>
      </c>
      <c r="I1677" s="6">
        <v>800</v>
      </c>
      <c r="J1677" s="1">
        <v>1</v>
      </c>
      <c r="K1677" s="4">
        <v>0.1</v>
      </c>
      <c r="L1677" s="6">
        <f t="shared" si="54"/>
        <v>80</v>
      </c>
      <c r="M1677" s="8">
        <f t="shared" si="55"/>
        <v>720</v>
      </c>
      <c r="N1677" s="21">
        <f>(sales[[#This Row],[Price]]*sales[[#This Row],[Qty]])-(sales[[#This Row],[Discount_Amt]]*sales[[#This Row],[Qty]])</f>
        <v>720</v>
      </c>
    </row>
    <row r="1678" spans="2:14" hidden="1" x14ac:dyDescent="0.35">
      <c r="B1678" s="7">
        <v>2025676</v>
      </c>
      <c r="C1678" s="1" t="s">
        <v>20</v>
      </c>
      <c r="D1678" s="1" t="s">
        <v>28</v>
      </c>
      <c r="E1678" s="1" t="s">
        <v>50</v>
      </c>
      <c r="F1678" s="1" t="s">
        <v>519</v>
      </c>
      <c r="G1678" s="3">
        <v>45482</v>
      </c>
      <c r="H1678" s="3">
        <v>45484</v>
      </c>
      <c r="I1678" s="6">
        <v>5500</v>
      </c>
      <c r="J1678" s="1">
        <v>2</v>
      </c>
      <c r="K1678" s="4">
        <v>0.05</v>
      </c>
      <c r="L1678" s="6">
        <f t="shared" si="54"/>
        <v>275</v>
      </c>
      <c r="M1678" s="8">
        <f t="shared" si="55"/>
        <v>10725</v>
      </c>
      <c r="N1678" s="21">
        <f>(sales[[#This Row],[Price]]*sales[[#This Row],[Qty]])-(sales[[#This Row],[Discount_Amt]]*sales[[#This Row],[Qty]])</f>
        <v>10450</v>
      </c>
    </row>
    <row r="1679" spans="2:14" hidden="1" x14ac:dyDescent="0.35">
      <c r="B1679" s="7">
        <v>2025677</v>
      </c>
      <c r="C1679" s="1" t="s">
        <v>21</v>
      </c>
      <c r="D1679" s="1" t="s">
        <v>29</v>
      </c>
      <c r="E1679" s="1" t="s">
        <v>51</v>
      </c>
      <c r="F1679" s="1" t="s">
        <v>520</v>
      </c>
      <c r="G1679" s="3">
        <v>45482</v>
      </c>
      <c r="H1679" s="3">
        <v>45485</v>
      </c>
      <c r="I1679" s="6">
        <v>1350</v>
      </c>
      <c r="J1679" s="1">
        <v>4</v>
      </c>
      <c r="K1679" s="4">
        <v>0.05</v>
      </c>
      <c r="L1679" s="6">
        <f t="shared" si="54"/>
        <v>67.5</v>
      </c>
      <c r="M1679" s="8">
        <f t="shared" si="55"/>
        <v>5332.5</v>
      </c>
      <c r="N1679" s="21">
        <f>(sales[[#This Row],[Price]]*sales[[#This Row],[Qty]])-(sales[[#This Row],[Discount_Amt]]*sales[[#This Row],[Qty]])</f>
        <v>5130</v>
      </c>
    </row>
    <row r="1680" spans="2:14" hidden="1" x14ac:dyDescent="0.35">
      <c r="B1680" s="7">
        <v>2025678</v>
      </c>
      <c r="C1680" s="1" t="s">
        <v>22</v>
      </c>
      <c r="D1680" s="1" t="s">
        <v>25</v>
      </c>
      <c r="E1680" s="1" t="s">
        <v>506</v>
      </c>
      <c r="F1680" s="1" t="s">
        <v>521</v>
      </c>
      <c r="G1680" s="3">
        <v>45482</v>
      </c>
      <c r="H1680" s="3">
        <v>45487</v>
      </c>
      <c r="I1680" s="6">
        <v>4500</v>
      </c>
      <c r="J1680" s="1">
        <v>3</v>
      </c>
      <c r="K1680" s="4">
        <v>0.02</v>
      </c>
      <c r="L1680" s="6">
        <f t="shared" si="54"/>
        <v>90</v>
      </c>
      <c r="M1680" s="8">
        <f t="shared" si="55"/>
        <v>13410</v>
      </c>
      <c r="N1680" s="21">
        <f>(sales[[#This Row],[Price]]*sales[[#This Row],[Qty]])-(sales[[#This Row],[Discount_Amt]]*sales[[#This Row],[Qty]])</f>
        <v>13230</v>
      </c>
    </row>
    <row r="1681" spans="2:14" hidden="1" x14ac:dyDescent="0.35">
      <c r="B1681" s="7">
        <v>2025679</v>
      </c>
      <c r="C1681" s="1" t="s">
        <v>23</v>
      </c>
      <c r="D1681" s="1" t="s">
        <v>30</v>
      </c>
      <c r="E1681" s="1" t="s">
        <v>507</v>
      </c>
      <c r="F1681" s="1" t="s">
        <v>518</v>
      </c>
      <c r="G1681" s="3">
        <v>45482</v>
      </c>
      <c r="H1681" s="3">
        <v>45483</v>
      </c>
      <c r="I1681" s="6">
        <v>2350</v>
      </c>
      <c r="J1681" s="1">
        <v>2</v>
      </c>
      <c r="K1681" s="4">
        <v>0.06</v>
      </c>
      <c r="L1681" s="6">
        <f t="shared" si="54"/>
        <v>141</v>
      </c>
      <c r="M1681" s="8">
        <f t="shared" si="55"/>
        <v>4559</v>
      </c>
      <c r="N1681" s="21">
        <f>(sales[[#This Row],[Price]]*sales[[#This Row],[Qty]])-(sales[[#This Row],[Discount_Amt]]*sales[[#This Row],[Qty]])</f>
        <v>4418</v>
      </c>
    </row>
    <row r="1682" spans="2:14" hidden="1" x14ac:dyDescent="0.35">
      <c r="B1682" s="7">
        <v>2025680</v>
      </c>
      <c r="C1682" s="1" t="s">
        <v>24</v>
      </c>
      <c r="D1682" s="1" t="s">
        <v>27</v>
      </c>
      <c r="E1682" s="1" t="s">
        <v>508</v>
      </c>
      <c r="F1682" s="1" t="s">
        <v>518</v>
      </c>
      <c r="G1682" s="3">
        <v>45482</v>
      </c>
      <c r="H1682" s="3">
        <v>45490</v>
      </c>
      <c r="I1682" s="6">
        <v>90</v>
      </c>
      <c r="J1682" s="1">
        <v>1</v>
      </c>
      <c r="K1682" s="4">
        <v>0.15</v>
      </c>
      <c r="L1682" s="6">
        <f t="shared" si="54"/>
        <v>13.5</v>
      </c>
      <c r="M1682" s="8">
        <f t="shared" si="55"/>
        <v>76.5</v>
      </c>
      <c r="N1682" s="21">
        <f>(sales[[#This Row],[Price]]*sales[[#This Row],[Qty]])-(sales[[#This Row],[Discount_Amt]]*sales[[#This Row],[Qty]])</f>
        <v>76.5</v>
      </c>
    </row>
    <row r="1683" spans="2:14" hidden="1" x14ac:dyDescent="0.35">
      <c r="B1683" s="7">
        <v>2025681</v>
      </c>
      <c r="C1683" s="1" t="s">
        <v>4</v>
      </c>
      <c r="D1683" s="1" t="s">
        <v>28</v>
      </c>
      <c r="E1683" s="1" t="s">
        <v>31</v>
      </c>
      <c r="F1683" s="1" t="s">
        <v>519</v>
      </c>
      <c r="G1683" s="3">
        <v>45482</v>
      </c>
      <c r="H1683" s="3">
        <v>45484</v>
      </c>
      <c r="I1683" s="6">
        <v>280</v>
      </c>
      <c r="J1683" s="1">
        <v>1</v>
      </c>
      <c r="K1683" s="4">
        <v>0.02</v>
      </c>
      <c r="L1683" s="6">
        <f t="shared" si="54"/>
        <v>5.6000000000000005</v>
      </c>
      <c r="M1683" s="8">
        <f t="shared" si="55"/>
        <v>274.39999999999998</v>
      </c>
      <c r="N1683" s="21">
        <f>(sales[[#This Row],[Price]]*sales[[#This Row],[Qty]])-(sales[[#This Row],[Discount_Amt]]*sales[[#This Row],[Qty]])</f>
        <v>274.39999999999998</v>
      </c>
    </row>
    <row r="1684" spans="2:14" hidden="1" x14ac:dyDescent="0.35">
      <c r="B1684" s="7">
        <v>2025682</v>
      </c>
      <c r="C1684" s="1" t="s">
        <v>5</v>
      </c>
      <c r="D1684" s="1" t="s">
        <v>29</v>
      </c>
      <c r="E1684" s="1" t="s">
        <v>32</v>
      </c>
      <c r="F1684" s="1" t="s">
        <v>521</v>
      </c>
      <c r="G1684" s="3">
        <v>45482</v>
      </c>
      <c r="H1684" s="3">
        <v>45485</v>
      </c>
      <c r="I1684" s="6">
        <v>70</v>
      </c>
      <c r="J1684" s="1">
        <v>2</v>
      </c>
      <c r="K1684" s="4">
        <v>0.02</v>
      </c>
      <c r="L1684" s="6">
        <f t="shared" si="54"/>
        <v>1.4000000000000001</v>
      </c>
      <c r="M1684" s="8">
        <f t="shared" si="55"/>
        <v>138.6</v>
      </c>
      <c r="N1684" s="21">
        <f>(sales[[#This Row],[Price]]*sales[[#This Row],[Qty]])-(sales[[#This Row],[Discount_Amt]]*sales[[#This Row],[Qty]])</f>
        <v>137.19999999999999</v>
      </c>
    </row>
    <row r="1685" spans="2:14" hidden="1" x14ac:dyDescent="0.35">
      <c r="B1685" s="7">
        <v>2025683</v>
      </c>
      <c r="C1685" s="1" t="s">
        <v>6</v>
      </c>
      <c r="D1685" s="1" t="s">
        <v>25</v>
      </c>
      <c r="E1685" s="1" t="s">
        <v>38</v>
      </c>
      <c r="F1685" s="1" t="s">
        <v>520</v>
      </c>
      <c r="G1685" s="3">
        <v>45482</v>
      </c>
      <c r="H1685" s="3">
        <v>45487</v>
      </c>
      <c r="I1685" s="6">
        <v>230</v>
      </c>
      <c r="J1685" s="1">
        <v>1</v>
      </c>
      <c r="K1685" s="4">
        <v>0.02</v>
      </c>
      <c r="L1685" s="6">
        <f t="shared" si="54"/>
        <v>4.6000000000000005</v>
      </c>
      <c r="M1685" s="8">
        <f t="shared" si="55"/>
        <v>225.4</v>
      </c>
      <c r="N1685" s="21">
        <f>(sales[[#This Row],[Price]]*sales[[#This Row],[Qty]])-(sales[[#This Row],[Discount_Amt]]*sales[[#This Row],[Qty]])</f>
        <v>225.4</v>
      </c>
    </row>
    <row r="1686" spans="2:14" hidden="1" x14ac:dyDescent="0.35">
      <c r="B1686" s="7">
        <v>2025684</v>
      </c>
      <c r="C1686" s="1" t="s">
        <v>7</v>
      </c>
      <c r="D1686" s="1" t="s">
        <v>26</v>
      </c>
      <c r="E1686" s="1" t="s">
        <v>33</v>
      </c>
      <c r="F1686" s="1" t="s">
        <v>518</v>
      </c>
      <c r="G1686" s="3">
        <v>45482</v>
      </c>
      <c r="H1686" s="3">
        <v>45483</v>
      </c>
      <c r="I1686" s="6">
        <v>7999</v>
      </c>
      <c r="J1686" s="1">
        <v>3</v>
      </c>
      <c r="K1686" s="4">
        <v>0.02</v>
      </c>
      <c r="L1686" s="6">
        <f t="shared" si="54"/>
        <v>159.97999999999999</v>
      </c>
      <c r="M1686" s="8">
        <f t="shared" si="55"/>
        <v>23837.02</v>
      </c>
      <c r="N1686" s="21">
        <f>(sales[[#This Row],[Price]]*sales[[#This Row],[Qty]])-(sales[[#This Row],[Discount_Amt]]*sales[[#This Row],[Qty]])</f>
        <v>23517.06</v>
      </c>
    </row>
    <row r="1687" spans="2:14" x14ac:dyDescent="0.35">
      <c r="B1687" s="7">
        <v>2025685</v>
      </c>
      <c r="C1687" s="1" t="s">
        <v>10</v>
      </c>
      <c r="D1687" s="1" t="s">
        <v>27</v>
      </c>
      <c r="E1687" s="1" t="s">
        <v>34</v>
      </c>
      <c r="F1687" s="1" t="s">
        <v>519</v>
      </c>
      <c r="G1687" s="3">
        <v>45482</v>
      </c>
      <c r="H1687" s="3">
        <v>45490</v>
      </c>
      <c r="I1687" s="6">
        <v>850</v>
      </c>
      <c r="J1687" s="1">
        <v>2</v>
      </c>
      <c r="K1687" s="4">
        <v>0.02</v>
      </c>
      <c r="L1687" s="6">
        <f t="shared" si="54"/>
        <v>17</v>
      </c>
      <c r="M1687" s="8">
        <f t="shared" si="55"/>
        <v>1683</v>
      </c>
      <c r="N1687" s="21">
        <f>(sales[[#This Row],[Price]]*sales[[#This Row],[Qty]])-(sales[[#This Row],[Discount_Amt]]*sales[[#This Row],[Qty]])</f>
        <v>1666</v>
      </c>
    </row>
    <row r="1688" spans="2:14" hidden="1" x14ac:dyDescent="0.35">
      <c r="B1688" s="7">
        <v>2025686</v>
      </c>
      <c r="C1688" s="1" t="s">
        <v>8</v>
      </c>
      <c r="D1688" s="1" t="s">
        <v>28</v>
      </c>
      <c r="E1688" s="1" t="s">
        <v>35</v>
      </c>
      <c r="F1688" s="1" t="s">
        <v>520</v>
      </c>
      <c r="G1688" s="3">
        <v>45482</v>
      </c>
      <c r="H1688" s="3">
        <v>45484</v>
      </c>
      <c r="I1688" s="6">
        <v>65000</v>
      </c>
      <c r="J1688" s="1">
        <v>1</v>
      </c>
      <c r="K1688" s="4">
        <v>0.02</v>
      </c>
      <c r="L1688" s="6">
        <f t="shared" si="54"/>
        <v>1300</v>
      </c>
      <c r="M1688" s="8">
        <f t="shared" si="55"/>
        <v>63700</v>
      </c>
      <c r="N1688" s="21">
        <f>(sales[[#This Row],[Price]]*sales[[#This Row],[Qty]])-(sales[[#This Row],[Discount_Amt]]*sales[[#This Row],[Qty]])</f>
        <v>63700</v>
      </c>
    </row>
    <row r="1689" spans="2:14" hidden="1" x14ac:dyDescent="0.35">
      <c r="B1689" s="7">
        <v>2025687</v>
      </c>
      <c r="C1689" s="1" t="s">
        <v>9</v>
      </c>
      <c r="D1689" s="1" t="s">
        <v>29</v>
      </c>
      <c r="E1689" s="1" t="s">
        <v>36</v>
      </c>
      <c r="F1689" s="1" t="s">
        <v>521</v>
      </c>
      <c r="G1689" s="3">
        <v>45482</v>
      </c>
      <c r="H1689" s="3">
        <v>45485</v>
      </c>
      <c r="I1689" s="6">
        <v>450</v>
      </c>
      <c r="J1689" s="1">
        <v>2</v>
      </c>
      <c r="K1689" s="4">
        <v>0.02</v>
      </c>
      <c r="L1689" s="6">
        <f t="shared" si="54"/>
        <v>9</v>
      </c>
      <c r="M1689" s="8">
        <f t="shared" si="55"/>
        <v>891</v>
      </c>
      <c r="N1689" s="21">
        <f>(sales[[#This Row],[Price]]*sales[[#This Row],[Qty]])-(sales[[#This Row],[Discount_Amt]]*sales[[#This Row],[Qty]])</f>
        <v>882</v>
      </c>
    </row>
    <row r="1690" spans="2:14" x14ac:dyDescent="0.35">
      <c r="B1690" s="7">
        <v>2025688</v>
      </c>
      <c r="C1690" s="1" t="s">
        <v>11</v>
      </c>
      <c r="D1690" s="1" t="s">
        <v>25</v>
      </c>
      <c r="E1690" s="1" t="s">
        <v>37</v>
      </c>
      <c r="F1690" s="1" t="s">
        <v>518</v>
      </c>
      <c r="G1690" s="3">
        <v>45482</v>
      </c>
      <c r="H1690" s="3">
        <v>45487</v>
      </c>
      <c r="I1690" s="6">
        <v>1299</v>
      </c>
      <c r="J1690" s="1">
        <v>1</v>
      </c>
      <c r="K1690" s="4">
        <v>0.02</v>
      </c>
      <c r="L1690" s="6">
        <f t="shared" si="54"/>
        <v>25.98</v>
      </c>
      <c r="M1690" s="8">
        <f t="shared" si="55"/>
        <v>1273.02</v>
      </c>
      <c r="N1690" s="21">
        <f>(sales[[#This Row],[Price]]*sales[[#This Row],[Qty]])-(sales[[#This Row],[Discount_Amt]]*sales[[#This Row],[Qty]])</f>
        <v>1273.02</v>
      </c>
    </row>
    <row r="1691" spans="2:14" x14ac:dyDescent="0.35">
      <c r="B1691" s="7">
        <v>2025689</v>
      </c>
      <c r="C1691" s="1" t="s">
        <v>12</v>
      </c>
      <c r="D1691" s="1" t="s">
        <v>26</v>
      </c>
      <c r="E1691" s="1" t="s">
        <v>39</v>
      </c>
      <c r="F1691" s="1" t="s">
        <v>518</v>
      </c>
      <c r="G1691" s="3">
        <v>45482</v>
      </c>
      <c r="H1691" s="3">
        <v>45483</v>
      </c>
      <c r="I1691" s="6">
        <v>1700</v>
      </c>
      <c r="J1691" s="1">
        <v>2</v>
      </c>
      <c r="K1691" s="4">
        <v>7.0000000000000007E-2</v>
      </c>
      <c r="L1691" s="6">
        <f t="shared" si="54"/>
        <v>119.00000000000001</v>
      </c>
      <c r="M1691" s="8">
        <f t="shared" si="55"/>
        <v>3281</v>
      </c>
      <c r="N1691" s="21">
        <f>(sales[[#This Row],[Price]]*sales[[#This Row],[Qty]])-(sales[[#This Row],[Discount_Amt]]*sales[[#This Row],[Qty]])</f>
        <v>3162</v>
      </c>
    </row>
    <row r="1692" spans="2:14" hidden="1" x14ac:dyDescent="0.35">
      <c r="B1692" s="7">
        <v>2025690</v>
      </c>
      <c r="C1692" s="1" t="s">
        <v>13</v>
      </c>
      <c r="D1692" s="1" t="s">
        <v>27</v>
      </c>
      <c r="E1692" s="1" t="s">
        <v>40</v>
      </c>
      <c r="F1692" s="1" t="s">
        <v>519</v>
      </c>
      <c r="G1692" s="3">
        <v>45482</v>
      </c>
      <c r="H1692" s="3">
        <v>45490</v>
      </c>
      <c r="I1692" s="6">
        <v>55000</v>
      </c>
      <c r="J1692" s="1">
        <v>3</v>
      </c>
      <c r="K1692" s="4">
        <v>0.03</v>
      </c>
      <c r="L1692" s="6">
        <f t="shared" si="54"/>
        <v>1650</v>
      </c>
      <c r="M1692" s="8">
        <f t="shared" si="55"/>
        <v>163350</v>
      </c>
      <c r="N1692" s="21">
        <f>(sales[[#This Row],[Price]]*sales[[#This Row],[Qty]])-(sales[[#This Row],[Discount_Amt]]*sales[[#This Row],[Qty]])</f>
        <v>160050</v>
      </c>
    </row>
    <row r="1693" spans="2:14" hidden="1" x14ac:dyDescent="0.35">
      <c r="B1693" s="7">
        <v>2025691</v>
      </c>
      <c r="C1693" s="1" t="s">
        <v>14</v>
      </c>
      <c r="D1693" s="1" t="s">
        <v>28</v>
      </c>
      <c r="E1693" s="1" t="s">
        <v>41</v>
      </c>
      <c r="F1693" s="1" t="s">
        <v>521</v>
      </c>
      <c r="G1693" s="3">
        <v>45482</v>
      </c>
      <c r="H1693" s="3">
        <v>45484</v>
      </c>
      <c r="I1693" s="6">
        <v>57999</v>
      </c>
      <c r="J1693" s="1">
        <v>2</v>
      </c>
      <c r="K1693" s="4">
        <v>0.08</v>
      </c>
      <c r="L1693" s="6">
        <f t="shared" si="54"/>
        <v>4639.92</v>
      </c>
      <c r="M1693" s="8">
        <f t="shared" si="55"/>
        <v>111358.08</v>
      </c>
      <c r="N1693" s="21">
        <f>(sales[[#This Row],[Price]]*sales[[#This Row],[Qty]])-(sales[[#This Row],[Discount_Amt]]*sales[[#This Row],[Qty]])</f>
        <v>106718.16</v>
      </c>
    </row>
    <row r="1694" spans="2:14" hidden="1" x14ac:dyDescent="0.35">
      <c r="B1694" s="7">
        <v>2025692</v>
      </c>
      <c r="C1694" s="1" t="s">
        <v>15</v>
      </c>
      <c r="D1694" s="1" t="s">
        <v>29</v>
      </c>
      <c r="E1694" s="1" t="s">
        <v>42</v>
      </c>
      <c r="F1694" s="1" t="s">
        <v>520</v>
      </c>
      <c r="G1694" s="3">
        <v>45482</v>
      </c>
      <c r="H1694" s="3">
        <v>45485</v>
      </c>
      <c r="I1694" s="6">
        <v>1399</v>
      </c>
      <c r="J1694" s="1">
        <v>7</v>
      </c>
      <c r="K1694" s="4">
        <v>0.05</v>
      </c>
      <c r="L1694" s="6">
        <f t="shared" si="54"/>
        <v>69.95</v>
      </c>
      <c r="M1694" s="8">
        <f t="shared" si="55"/>
        <v>9723.0499999999993</v>
      </c>
      <c r="N1694" s="21">
        <f>(sales[[#This Row],[Price]]*sales[[#This Row],[Qty]])-(sales[[#This Row],[Discount_Amt]]*sales[[#This Row],[Qty]])</f>
        <v>9303.35</v>
      </c>
    </row>
    <row r="1695" spans="2:14" hidden="1" x14ac:dyDescent="0.35">
      <c r="B1695" s="7">
        <v>2025693</v>
      </c>
      <c r="C1695" s="1" t="s">
        <v>16</v>
      </c>
      <c r="D1695" s="1" t="s">
        <v>25</v>
      </c>
      <c r="E1695" s="1" t="s">
        <v>43</v>
      </c>
      <c r="F1695" s="1" t="s">
        <v>518</v>
      </c>
      <c r="G1695" s="3">
        <v>45482</v>
      </c>
      <c r="H1695" s="3">
        <v>45487</v>
      </c>
      <c r="I1695" s="6">
        <v>999</v>
      </c>
      <c r="J1695" s="1">
        <v>2</v>
      </c>
      <c r="K1695" s="4">
        <v>0.05</v>
      </c>
      <c r="L1695" s="6">
        <f t="shared" si="54"/>
        <v>49.95</v>
      </c>
      <c r="M1695" s="8">
        <f t="shared" si="55"/>
        <v>1948.05</v>
      </c>
      <c r="N1695" s="21">
        <f>(sales[[#This Row],[Price]]*sales[[#This Row],[Qty]])-(sales[[#This Row],[Discount_Amt]]*sales[[#This Row],[Qty]])</f>
        <v>1898.1</v>
      </c>
    </row>
    <row r="1696" spans="2:14" x14ac:dyDescent="0.35">
      <c r="B1696" s="7">
        <v>2025694</v>
      </c>
      <c r="C1696" s="1" t="s">
        <v>17</v>
      </c>
      <c r="D1696" s="1" t="s">
        <v>128</v>
      </c>
      <c r="E1696" s="1" t="s">
        <v>44</v>
      </c>
      <c r="F1696" s="1" t="s">
        <v>519</v>
      </c>
      <c r="G1696" s="3">
        <v>45482</v>
      </c>
      <c r="H1696" s="3">
        <v>45483</v>
      </c>
      <c r="I1696" s="6">
        <v>2099</v>
      </c>
      <c r="J1696" s="1">
        <v>1</v>
      </c>
      <c r="K1696" s="4">
        <v>0.05</v>
      </c>
      <c r="L1696" s="6">
        <f t="shared" si="54"/>
        <v>104.95</v>
      </c>
      <c r="M1696" s="8">
        <f t="shared" si="55"/>
        <v>1994.05</v>
      </c>
      <c r="N1696" s="21">
        <f>(sales[[#This Row],[Price]]*sales[[#This Row],[Qty]])-(sales[[#This Row],[Discount_Amt]]*sales[[#This Row],[Qty]])</f>
        <v>1994.05</v>
      </c>
    </row>
    <row r="1697" spans="2:14" hidden="1" x14ac:dyDescent="0.35">
      <c r="B1697" s="7">
        <v>2025695</v>
      </c>
      <c r="C1697" s="1" t="s">
        <v>18</v>
      </c>
      <c r="D1697" s="1" t="s">
        <v>25</v>
      </c>
      <c r="E1697" s="1" t="s">
        <v>45</v>
      </c>
      <c r="F1697" s="1" t="s">
        <v>520</v>
      </c>
      <c r="G1697" s="3">
        <v>45482</v>
      </c>
      <c r="H1697" s="3">
        <v>45490</v>
      </c>
      <c r="I1697" s="6">
        <v>11000</v>
      </c>
      <c r="J1697" s="1">
        <v>1</v>
      </c>
      <c r="K1697" s="4">
        <v>0.05</v>
      </c>
      <c r="L1697" s="6">
        <f t="shared" si="54"/>
        <v>550</v>
      </c>
      <c r="M1697" s="8">
        <f t="shared" si="55"/>
        <v>10450</v>
      </c>
      <c r="N1697" s="21">
        <f>(sales[[#This Row],[Price]]*sales[[#This Row],[Qty]])-(sales[[#This Row],[Discount_Amt]]*sales[[#This Row],[Qty]])</f>
        <v>10450</v>
      </c>
    </row>
    <row r="1698" spans="2:14" hidden="1" x14ac:dyDescent="0.35">
      <c r="B1698" s="7">
        <v>2025696</v>
      </c>
      <c r="C1698" s="1" t="s">
        <v>19</v>
      </c>
      <c r="D1698" s="1" t="s">
        <v>26</v>
      </c>
      <c r="E1698" s="1" t="s">
        <v>46</v>
      </c>
      <c r="F1698" s="1" t="s">
        <v>521</v>
      </c>
      <c r="G1698" s="3">
        <v>45482</v>
      </c>
      <c r="H1698" s="3">
        <v>45484</v>
      </c>
      <c r="I1698" s="6">
        <v>800</v>
      </c>
      <c r="J1698" s="1">
        <v>1</v>
      </c>
      <c r="K1698" s="4">
        <v>0.03</v>
      </c>
      <c r="L1698" s="6">
        <f t="shared" si="54"/>
        <v>24</v>
      </c>
      <c r="M1698" s="8">
        <f t="shared" si="55"/>
        <v>776</v>
      </c>
      <c r="N1698" s="21">
        <f>(sales[[#This Row],[Price]]*sales[[#This Row],[Qty]])-(sales[[#This Row],[Discount_Amt]]*sales[[#This Row],[Qty]])</f>
        <v>776</v>
      </c>
    </row>
    <row r="1699" spans="2:14" hidden="1" x14ac:dyDescent="0.35">
      <c r="B1699" s="7">
        <v>2025697</v>
      </c>
      <c r="C1699" s="1" t="s">
        <v>20</v>
      </c>
      <c r="D1699" s="1" t="s">
        <v>27</v>
      </c>
      <c r="E1699" s="1" t="s">
        <v>47</v>
      </c>
      <c r="F1699" s="1" t="s">
        <v>518</v>
      </c>
      <c r="G1699" s="3">
        <v>45482</v>
      </c>
      <c r="H1699" s="3">
        <v>45485</v>
      </c>
      <c r="I1699" s="6">
        <v>5500</v>
      </c>
      <c r="J1699" s="1">
        <v>2</v>
      </c>
      <c r="K1699" s="4">
        <v>0.1</v>
      </c>
      <c r="L1699" s="6">
        <f t="shared" si="54"/>
        <v>550</v>
      </c>
      <c r="M1699" s="8">
        <f t="shared" si="55"/>
        <v>10450</v>
      </c>
      <c r="N1699" s="21">
        <f>(sales[[#This Row],[Price]]*sales[[#This Row],[Qty]])-(sales[[#This Row],[Discount_Amt]]*sales[[#This Row],[Qty]])</f>
        <v>9900</v>
      </c>
    </row>
    <row r="1700" spans="2:14" hidden="1" x14ac:dyDescent="0.35">
      <c r="B1700" s="7">
        <v>2025698</v>
      </c>
      <c r="C1700" s="1" t="s">
        <v>21</v>
      </c>
      <c r="D1700" s="1" t="s">
        <v>28</v>
      </c>
      <c r="E1700" s="1" t="s">
        <v>48</v>
      </c>
      <c r="F1700" s="1" t="s">
        <v>518</v>
      </c>
      <c r="G1700" s="3">
        <v>45482</v>
      </c>
      <c r="H1700" s="3">
        <v>45487</v>
      </c>
      <c r="I1700" s="6">
        <v>1350</v>
      </c>
      <c r="J1700" s="1">
        <v>1</v>
      </c>
      <c r="K1700" s="4">
        <v>0.05</v>
      </c>
      <c r="L1700" s="6">
        <f t="shared" si="54"/>
        <v>67.5</v>
      </c>
      <c r="M1700" s="8">
        <f t="shared" si="55"/>
        <v>1282.5</v>
      </c>
      <c r="N1700" s="21">
        <f>(sales[[#This Row],[Price]]*sales[[#This Row],[Qty]])-(sales[[#This Row],[Discount_Amt]]*sales[[#This Row],[Qty]])</f>
        <v>1282.5</v>
      </c>
    </row>
    <row r="1701" spans="2:14" hidden="1" x14ac:dyDescent="0.35">
      <c r="B1701" s="7">
        <v>2025699</v>
      </c>
      <c r="C1701" s="1" t="s">
        <v>22</v>
      </c>
      <c r="D1701" s="1" t="s">
        <v>29</v>
      </c>
      <c r="E1701" s="1" t="s">
        <v>49</v>
      </c>
      <c r="F1701" s="1" t="s">
        <v>519</v>
      </c>
      <c r="G1701" s="3">
        <v>45482</v>
      </c>
      <c r="H1701" s="3">
        <v>45483</v>
      </c>
      <c r="I1701" s="6">
        <v>4500</v>
      </c>
      <c r="J1701" s="1">
        <v>2</v>
      </c>
      <c r="K1701" s="4">
        <v>0.05</v>
      </c>
      <c r="L1701" s="6">
        <f t="shared" si="54"/>
        <v>225</v>
      </c>
      <c r="M1701" s="8">
        <f t="shared" si="55"/>
        <v>8775</v>
      </c>
      <c r="N1701" s="21">
        <f>(sales[[#This Row],[Price]]*sales[[#This Row],[Qty]])-(sales[[#This Row],[Discount_Amt]]*sales[[#This Row],[Qty]])</f>
        <v>8550</v>
      </c>
    </row>
    <row r="1702" spans="2:14" hidden="1" x14ac:dyDescent="0.35">
      <c r="B1702" s="7">
        <v>2025700</v>
      </c>
      <c r="C1702" s="1" t="s">
        <v>23</v>
      </c>
      <c r="D1702" s="1" t="s">
        <v>25</v>
      </c>
      <c r="E1702" s="1" t="s">
        <v>50</v>
      </c>
      <c r="F1702" s="1" t="s">
        <v>521</v>
      </c>
      <c r="G1702" s="3">
        <v>45482</v>
      </c>
      <c r="H1702" s="3">
        <v>45490</v>
      </c>
      <c r="I1702" s="6">
        <v>2350</v>
      </c>
      <c r="J1702" s="1">
        <v>7</v>
      </c>
      <c r="K1702" s="4">
        <v>0.02</v>
      </c>
      <c r="L1702" s="6">
        <f t="shared" si="54"/>
        <v>47</v>
      </c>
      <c r="M1702" s="8">
        <f t="shared" si="55"/>
        <v>16403</v>
      </c>
      <c r="N1702" s="21">
        <f>(sales[[#This Row],[Price]]*sales[[#This Row],[Qty]])-(sales[[#This Row],[Discount_Amt]]*sales[[#This Row],[Qty]])</f>
        <v>16121</v>
      </c>
    </row>
    <row r="1703" spans="2:14" hidden="1" x14ac:dyDescent="0.35">
      <c r="B1703" s="7">
        <v>2025701</v>
      </c>
      <c r="C1703" s="1" t="s">
        <v>24</v>
      </c>
      <c r="D1703" s="1" t="s">
        <v>30</v>
      </c>
      <c r="E1703" s="1" t="s">
        <v>51</v>
      </c>
      <c r="F1703" s="1" t="s">
        <v>520</v>
      </c>
      <c r="G1703" s="3">
        <v>45482</v>
      </c>
      <c r="H1703" s="3">
        <v>45484</v>
      </c>
      <c r="I1703" s="6">
        <v>90</v>
      </c>
      <c r="J1703" s="1">
        <v>2</v>
      </c>
      <c r="K1703" s="4">
        <v>0.06</v>
      </c>
      <c r="L1703" s="6">
        <f t="shared" si="54"/>
        <v>5.3999999999999995</v>
      </c>
      <c r="M1703" s="8">
        <f t="shared" si="55"/>
        <v>174.6</v>
      </c>
      <c r="N1703" s="21">
        <f>(sales[[#This Row],[Price]]*sales[[#This Row],[Qty]])-(sales[[#This Row],[Discount_Amt]]*sales[[#This Row],[Qty]])</f>
        <v>169.2</v>
      </c>
    </row>
    <row r="1704" spans="2:14" hidden="1" x14ac:dyDescent="0.35">
      <c r="B1704" s="7">
        <v>2025702</v>
      </c>
      <c r="C1704" s="1" t="s">
        <v>4</v>
      </c>
      <c r="D1704" s="1" t="s">
        <v>27</v>
      </c>
      <c r="E1704" s="1" t="s">
        <v>506</v>
      </c>
      <c r="F1704" s="1" t="s">
        <v>518</v>
      </c>
      <c r="G1704" s="3">
        <v>45482</v>
      </c>
      <c r="H1704" s="3">
        <v>45485</v>
      </c>
      <c r="I1704" s="6">
        <v>280</v>
      </c>
      <c r="J1704" s="1">
        <v>2</v>
      </c>
      <c r="K1704" s="4">
        <v>0.15</v>
      </c>
      <c r="L1704" s="6">
        <f t="shared" si="54"/>
        <v>42</v>
      </c>
      <c r="M1704" s="8">
        <f t="shared" si="55"/>
        <v>518</v>
      </c>
      <c r="N1704" s="21">
        <f>(sales[[#This Row],[Price]]*sales[[#This Row],[Qty]])-(sales[[#This Row],[Discount_Amt]]*sales[[#This Row],[Qty]])</f>
        <v>476</v>
      </c>
    </row>
    <row r="1705" spans="2:14" hidden="1" x14ac:dyDescent="0.35">
      <c r="B1705" s="7">
        <v>2025703</v>
      </c>
      <c r="C1705" s="1" t="s">
        <v>5</v>
      </c>
      <c r="D1705" s="1" t="s">
        <v>28</v>
      </c>
      <c r="E1705" s="1" t="s">
        <v>507</v>
      </c>
      <c r="F1705" s="1" t="s">
        <v>519</v>
      </c>
      <c r="G1705" s="3">
        <v>45482</v>
      </c>
      <c r="H1705" s="3">
        <v>45487</v>
      </c>
      <c r="I1705" s="6">
        <v>70</v>
      </c>
      <c r="J1705" s="1">
        <v>1</v>
      </c>
      <c r="K1705" s="4">
        <v>0.02</v>
      </c>
      <c r="L1705" s="6">
        <f t="shared" si="54"/>
        <v>1.4000000000000001</v>
      </c>
      <c r="M1705" s="8">
        <f t="shared" si="55"/>
        <v>68.599999999999994</v>
      </c>
      <c r="N1705" s="21">
        <f>(sales[[#This Row],[Price]]*sales[[#This Row],[Qty]])-(sales[[#This Row],[Discount_Amt]]*sales[[#This Row],[Qty]])</f>
        <v>68.599999999999994</v>
      </c>
    </row>
    <row r="1706" spans="2:14" hidden="1" x14ac:dyDescent="0.35">
      <c r="B1706" s="7">
        <v>2025704</v>
      </c>
      <c r="C1706" s="1" t="s">
        <v>6</v>
      </c>
      <c r="D1706" s="1" t="s">
        <v>29</v>
      </c>
      <c r="E1706" s="1" t="s">
        <v>508</v>
      </c>
      <c r="F1706" s="1" t="s">
        <v>520</v>
      </c>
      <c r="G1706" s="3">
        <v>45482</v>
      </c>
      <c r="H1706" s="3">
        <v>45483</v>
      </c>
      <c r="I1706" s="6">
        <v>230</v>
      </c>
      <c r="J1706" s="1">
        <v>2</v>
      </c>
      <c r="K1706" s="4">
        <v>0.02</v>
      </c>
      <c r="L1706" s="6">
        <f t="shared" si="54"/>
        <v>4.6000000000000005</v>
      </c>
      <c r="M1706" s="8">
        <f t="shared" si="55"/>
        <v>455.4</v>
      </c>
      <c r="N1706" s="21">
        <f>(sales[[#This Row],[Price]]*sales[[#This Row],[Qty]])-(sales[[#This Row],[Discount_Amt]]*sales[[#This Row],[Qty]])</f>
        <v>450.8</v>
      </c>
    </row>
    <row r="1707" spans="2:14" hidden="1" x14ac:dyDescent="0.35">
      <c r="B1707" s="7">
        <v>2025705</v>
      </c>
      <c r="C1707" s="1" t="s">
        <v>7</v>
      </c>
      <c r="D1707" s="1" t="s">
        <v>25</v>
      </c>
      <c r="E1707" s="1" t="s">
        <v>31</v>
      </c>
      <c r="F1707" s="1" t="s">
        <v>521</v>
      </c>
      <c r="G1707" s="3">
        <v>45482</v>
      </c>
      <c r="H1707" s="3">
        <v>45490</v>
      </c>
      <c r="I1707" s="6">
        <v>7999</v>
      </c>
      <c r="J1707" s="1">
        <v>4</v>
      </c>
      <c r="K1707" s="4">
        <v>0.02</v>
      </c>
      <c r="L1707" s="6">
        <f t="shared" si="54"/>
        <v>159.97999999999999</v>
      </c>
      <c r="M1707" s="8">
        <f t="shared" si="55"/>
        <v>31836.02</v>
      </c>
      <c r="N1707" s="21">
        <f>(sales[[#This Row],[Price]]*sales[[#This Row],[Qty]])-(sales[[#This Row],[Discount_Amt]]*sales[[#This Row],[Qty]])</f>
        <v>31356.080000000002</v>
      </c>
    </row>
    <row r="1708" spans="2:14" x14ac:dyDescent="0.35">
      <c r="B1708" s="7">
        <v>2025706</v>
      </c>
      <c r="C1708" s="1" t="s">
        <v>10</v>
      </c>
      <c r="D1708" s="1" t="s">
        <v>26</v>
      </c>
      <c r="E1708" s="1" t="s">
        <v>32</v>
      </c>
      <c r="F1708" s="1" t="s">
        <v>518</v>
      </c>
      <c r="G1708" s="3">
        <v>45482</v>
      </c>
      <c r="H1708" s="3">
        <v>45484</v>
      </c>
      <c r="I1708" s="6">
        <v>850</v>
      </c>
      <c r="J1708" s="1">
        <v>3</v>
      </c>
      <c r="K1708" s="4">
        <v>0.02</v>
      </c>
      <c r="L1708" s="6">
        <f t="shared" si="54"/>
        <v>17</v>
      </c>
      <c r="M1708" s="8">
        <f t="shared" si="55"/>
        <v>2533</v>
      </c>
      <c r="N1708" s="21">
        <f>(sales[[#This Row],[Price]]*sales[[#This Row],[Qty]])-(sales[[#This Row],[Discount_Amt]]*sales[[#This Row],[Qty]])</f>
        <v>2499</v>
      </c>
    </row>
    <row r="1709" spans="2:14" hidden="1" x14ac:dyDescent="0.35">
      <c r="B1709" s="7">
        <v>2025707</v>
      </c>
      <c r="C1709" s="1" t="s">
        <v>8</v>
      </c>
      <c r="D1709" s="1" t="s">
        <v>27</v>
      </c>
      <c r="E1709" s="1" t="s">
        <v>38</v>
      </c>
      <c r="F1709" s="1" t="s">
        <v>518</v>
      </c>
      <c r="G1709" s="3">
        <v>45482</v>
      </c>
      <c r="H1709" s="3">
        <v>45485</v>
      </c>
      <c r="I1709" s="6">
        <v>65000</v>
      </c>
      <c r="J1709" s="1">
        <v>2</v>
      </c>
      <c r="K1709" s="4">
        <v>0.02</v>
      </c>
      <c r="L1709" s="6">
        <f t="shared" si="54"/>
        <v>1300</v>
      </c>
      <c r="M1709" s="8">
        <f t="shared" si="55"/>
        <v>128700</v>
      </c>
      <c r="N1709" s="21">
        <f>(sales[[#This Row],[Price]]*sales[[#This Row],[Qty]])-(sales[[#This Row],[Discount_Amt]]*sales[[#This Row],[Qty]])</f>
        <v>127400</v>
      </c>
    </row>
    <row r="1710" spans="2:14" hidden="1" x14ac:dyDescent="0.35">
      <c r="B1710" s="7">
        <v>2025708</v>
      </c>
      <c r="C1710" s="1" t="s">
        <v>9</v>
      </c>
      <c r="D1710" s="1" t="s">
        <v>28</v>
      </c>
      <c r="E1710" s="1" t="s">
        <v>33</v>
      </c>
      <c r="F1710" s="1" t="s">
        <v>519</v>
      </c>
      <c r="G1710" s="3">
        <v>45482</v>
      </c>
      <c r="H1710" s="3">
        <v>45487</v>
      </c>
      <c r="I1710" s="6">
        <v>450</v>
      </c>
      <c r="J1710" s="1">
        <v>1</v>
      </c>
      <c r="K1710" s="4">
        <v>0.02</v>
      </c>
      <c r="L1710" s="6">
        <f t="shared" ref="L1710:L1773" si="56">I1710*K1710</f>
        <v>9</v>
      </c>
      <c r="M1710" s="8">
        <f t="shared" ref="M1710:M1773" si="57">I1710*J1710-L1710</f>
        <v>441</v>
      </c>
      <c r="N1710" s="21">
        <f>(sales[[#This Row],[Price]]*sales[[#This Row],[Qty]])-(sales[[#This Row],[Discount_Amt]]*sales[[#This Row],[Qty]])</f>
        <v>441</v>
      </c>
    </row>
    <row r="1711" spans="2:14" x14ac:dyDescent="0.35">
      <c r="B1711" s="7">
        <v>2025709</v>
      </c>
      <c r="C1711" s="1" t="s">
        <v>11</v>
      </c>
      <c r="D1711" s="1" t="s">
        <v>29</v>
      </c>
      <c r="E1711" s="1" t="s">
        <v>34</v>
      </c>
      <c r="F1711" s="1" t="s">
        <v>521</v>
      </c>
      <c r="G1711" s="3">
        <v>45482</v>
      </c>
      <c r="H1711" s="3">
        <v>45483</v>
      </c>
      <c r="I1711" s="6">
        <v>1299</v>
      </c>
      <c r="J1711" s="1">
        <v>1</v>
      </c>
      <c r="K1711" s="4">
        <v>0.02</v>
      </c>
      <c r="L1711" s="6">
        <f t="shared" si="56"/>
        <v>25.98</v>
      </c>
      <c r="M1711" s="8">
        <f t="shared" si="57"/>
        <v>1273.02</v>
      </c>
      <c r="N1711" s="21">
        <f>(sales[[#This Row],[Price]]*sales[[#This Row],[Qty]])-(sales[[#This Row],[Discount_Amt]]*sales[[#This Row],[Qty]])</f>
        <v>1273.02</v>
      </c>
    </row>
    <row r="1712" spans="2:14" x14ac:dyDescent="0.35">
      <c r="B1712" s="7">
        <v>2025710</v>
      </c>
      <c r="C1712" s="1" t="s">
        <v>12</v>
      </c>
      <c r="D1712" s="1" t="s">
        <v>25</v>
      </c>
      <c r="E1712" s="1" t="s">
        <v>35</v>
      </c>
      <c r="F1712" s="1" t="s">
        <v>520</v>
      </c>
      <c r="G1712" s="3">
        <v>45482</v>
      </c>
      <c r="H1712" s="3">
        <v>45490</v>
      </c>
      <c r="I1712" s="6">
        <v>1700</v>
      </c>
      <c r="J1712" s="1">
        <v>2</v>
      </c>
      <c r="K1712" s="4">
        <v>0.02</v>
      </c>
      <c r="L1712" s="6">
        <f t="shared" si="56"/>
        <v>34</v>
      </c>
      <c r="M1712" s="8">
        <f t="shared" si="57"/>
        <v>3366</v>
      </c>
      <c r="N1712" s="21">
        <f>(sales[[#This Row],[Price]]*sales[[#This Row],[Qty]])-(sales[[#This Row],[Discount_Amt]]*sales[[#This Row],[Qty]])</f>
        <v>3332</v>
      </c>
    </row>
    <row r="1713" spans="2:14" hidden="1" x14ac:dyDescent="0.35">
      <c r="B1713" s="7">
        <v>2025711</v>
      </c>
      <c r="C1713" s="1" t="s">
        <v>13</v>
      </c>
      <c r="D1713" s="1" t="s">
        <v>26</v>
      </c>
      <c r="E1713" s="1" t="s">
        <v>36</v>
      </c>
      <c r="F1713" s="1" t="s">
        <v>518</v>
      </c>
      <c r="G1713" s="3">
        <v>45482</v>
      </c>
      <c r="H1713" s="3">
        <v>45484</v>
      </c>
      <c r="I1713" s="6">
        <v>55000</v>
      </c>
      <c r="J1713" s="1">
        <v>1</v>
      </c>
      <c r="K1713" s="4">
        <v>7.0000000000000007E-2</v>
      </c>
      <c r="L1713" s="6">
        <f t="shared" si="56"/>
        <v>3850.0000000000005</v>
      </c>
      <c r="M1713" s="8">
        <f t="shared" si="57"/>
        <v>51150</v>
      </c>
      <c r="N1713" s="21">
        <f>(sales[[#This Row],[Price]]*sales[[#This Row],[Qty]])-(sales[[#This Row],[Discount_Amt]]*sales[[#This Row],[Qty]])</f>
        <v>51150</v>
      </c>
    </row>
    <row r="1714" spans="2:14" hidden="1" x14ac:dyDescent="0.35">
      <c r="B1714" s="7">
        <v>2025712</v>
      </c>
      <c r="C1714" s="1" t="s">
        <v>14</v>
      </c>
      <c r="D1714" s="1" t="s">
        <v>27</v>
      </c>
      <c r="E1714" s="1" t="s">
        <v>37</v>
      </c>
      <c r="F1714" s="1" t="s">
        <v>519</v>
      </c>
      <c r="G1714" s="3">
        <v>45482</v>
      </c>
      <c r="H1714" s="3">
        <v>45485</v>
      </c>
      <c r="I1714" s="6">
        <v>57999</v>
      </c>
      <c r="J1714" s="1">
        <v>3</v>
      </c>
      <c r="K1714" s="4">
        <v>0.03</v>
      </c>
      <c r="L1714" s="6">
        <f t="shared" si="56"/>
        <v>1739.97</v>
      </c>
      <c r="M1714" s="8">
        <f t="shared" si="57"/>
        <v>172257.03</v>
      </c>
      <c r="N1714" s="21">
        <f>(sales[[#This Row],[Price]]*sales[[#This Row],[Qty]])-(sales[[#This Row],[Discount_Amt]]*sales[[#This Row],[Qty]])</f>
        <v>168777.09</v>
      </c>
    </row>
    <row r="1715" spans="2:14" hidden="1" x14ac:dyDescent="0.35">
      <c r="B1715" s="7">
        <v>2025713</v>
      </c>
      <c r="C1715" s="1" t="s">
        <v>15</v>
      </c>
      <c r="D1715" s="1" t="s">
        <v>28</v>
      </c>
      <c r="E1715" s="1" t="s">
        <v>39</v>
      </c>
      <c r="F1715" s="1" t="s">
        <v>520</v>
      </c>
      <c r="G1715" s="3">
        <v>45482</v>
      </c>
      <c r="H1715" s="3">
        <v>45487</v>
      </c>
      <c r="I1715" s="6">
        <v>1399</v>
      </c>
      <c r="J1715" s="1">
        <v>2</v>
      </c>
      <c r="K1715" s="4">
        <v>0.08</v>
      </c>
      <c r="L1715" s="6">
        <f t="shared" si="56"/>
        <v>111.92</v>
      </c>
      <c r="M1715" s="8">
        <f t="shared" si="57"/>
        <v>2686.08</v>
      </c>
      <c r="N1715" s="21">
        <f>(sales[[#This Row],[Price]]*sales[[#This Row],[Qty]])-(sales[[#This Row],[Discount_Amt]]*sales[[#This Row],[Qty]])</f>
        <v>2574.16</v>
      </c>
    </row>
    <row r="1716" spans="2:14" hidden="1" x14ac:dyDescent="0.35">
      <c r="B1716" s="7">
        <v>2025714</v>
      </c>
      <c r="C1716" s="1" t="s">
        <v>16</v>
      </c>
      <c r="D1716" s="1" t="s">
        <v>29</v>
      </c>
      <c r="E1716" s="1" t="s">
        <v>40</v>
      </c>
      <c r="F1716" s="1" t="s">
        <v>521</v>
      </c>
      <c r="G1716" s="3">
        <v>45482</v>
      </c>
      <c r="H1716" s="3">
        <v>45483</v>
      </c>
      <c r="I1716" s="6">
        <v>999</v>
      </c>
      <c r="J1716" s="1">
        <v>1</v>
      </c>
      <c r="K1716" s="4">
        <v>0.05</v>
      </c>
      <c r="L1716" s="6">
        <f t="shared" si="56"/>
        <v>49.95</v>
      </c>
      <c r="M1716" s="8">
        <f t="shared" si="57"/>
        <v>949.05</v>
      </c>
      <c r="N1716" s="21">
        <f>(sales[[#This Row],[Price]]*sales[[#This Row],[Qty]])-(sales[[#This Row],[Discount_Amt]]*sales[[#This Row],[Qty]])</f>
        <v>949.05</v>
      </c>
    </row>
    <row r="1717" spans="2:14" x14ac:dyDescent="0.35">
      <c r="B1717" s="7">
        <v>2025715</v>
      </c>
      <c r="C1717" s="1" t="s">
        <v>17</v>
      </c>
      <c r="D1717" s="1" t="s">
        <v>25</v>
      </c>
      <c r="E1717" s="1" t="s">
        <v>41</v>
      </c>
      <c r="F1717" s="1" t="s">
        <v>518</v>
      </c>
      <c r="G1717" s="3">
        <v>45482</v>
      </c>
      <c r="H1717" s="3">
        <v>45490</v>
      </c>
      <c r="I1717" s="6">
        <v>2099</v>
      </c>
      <c r="J1717" s="1">
        <v>2</v>
      </c>
      <c r="K1717" s="4">
        <v>0.05</v>
      </c>
      <c r="L1717" s="6">
        <f t="shared" si="56"/>
        <v>104.95</v>
      </c>
      <c r="M1717" s="8">
        <f t="shared" si="57"/>
        <v>4093.05</v>
      </c>
      <c r="N1717" s="21">
        <f>(sales[[#This Row],[Price]]*sales[[#This Row],[Qty]])-(sales[[#This Row],[Discount_Amt]]*sales[[#This Row],[Qty]])</f>
        <v>3988.1</v>
      </c>
    </row>
    <row r="1718" spans="2:14" hidden="1" x14ac:dyDescent="0.35">
      <c r="B1718" s="7">
        <v>2025716</v>
      </c>
      <c r="C1718" s="1" t="s">
        <v>18</v>
      </c>
      <c r="D1718" s="1" t="s">
        <v>129</v>
      </c>
      <c r="E1718" s="1" t="s">
        <v>42</v>
      </c>
      <c r="F1718" s="1" t="s">
        <v>518</v>
      </c>
      <c r="G1718" s="3">
        <v>45482</v>
      </c>
      <c r="H1718" s="3">
        <v>45484</v>
      </c>
      <c r="I1718" s="6">
        <v>11000</v>
      </c>
      <c r="J1718" s="1">
        <v>1</v>
      </c>
      <c r="K1718" s="4">
        <v>0.05</v>
      </c>
      <c r="L1718" s="6">
        <f t="shared" si="56"/>
        <v>550</v>
      </c>
      <c r="M1718" s="8">
        <f t="shared" si="57"/>
        <v>10450</v>
      </c>
      <c r="N1718" s="21">
        <f>(sales[[#This Row],[Price]]*sales[[#This Row],[Qty]])-(sales[[#This Row],[Discount_Amt]]*sales[[#This Row],[Qty]])</f>
        <v>10450</v>
      </c>
    </row>
    <row r="1719" spans="2:14" hidden="1" x14ac:dyDescent="0.35">
      <c r="B1719" s="7">
        <v>2025717</v>
      </c>
      <c r="C1719" s="1" t="s">
        <v>19</v>
      </c>
      <c r="D1719" s="1" t="s">
        <v>25</v>
      </c>
      <c r="E1719" s="1" t="s">
        <v>43</v>
      </c>
      <c r="F1719" s="1" t="s">
        <v>519</v>
      </c>
      <c r="G1719" s="3">
        <v>45482</v>
      </c>
      <c r="H1719" s="3">
        <v>45485</v>
      </c>
      <c r="I1719" s="6">
        <v>800</v>
      </c>
      <c r="J1719" s="1">
        <v>2</v>
      </c>
      <c r="K1719" s="4">
        <v>0.05</v>
      </c>
      <c r="L1719" s="6">
        <f t="shared" si="56"/>
        <v>40</v>
      </c>
      <c r="M1719" s="8">
        <f t="shared" si="57"/>
        <v>1560</v>
      </c>
      <c r="N1719" s="21">
        <f>(sales[[#This Row],[Price]]*sales[[#This Row],[Qty]])-(sales[[#This Row],[Discount_Amt]]*sales[[#This Row],[Qty]])</f>
        <v>1520</v>
      </c>
    </row>
    <row r="1720" spans="2:14" hidden="1" x14ac:dyDescent="0.35">
      <c r="B1720" s="7">
        <v>2025718</v>
      </c>
      <c r="C1720" s="1" t="s">
        <v>20</v>
      </c>
      <c r="D1720" s="1" t="s">
        <v>26</v>
      </c>
      <c r="E1720" s="1" t="s">
        <v>44</v>
      </c>
      <c r="F1720" s="1" t="s">
        <v>521</v>
      </c>
      <c r="G1720" s="3">
        <v>45482</v>
      </c>
      <c r="H1720" s="3">
        <v>45487</v>
      </c>
      <c r="I1720" s="6">
        <v>5500</v>
      </c>
      <c r="J1720" s="1">
        <v>3</v>
      </c>
      <c r="K1720" s="4">
        <v>0.03</v>
      </c>
      <c r="L1720" s="6">
        <f t="shared" si="56"/>
        <v>165</v>
      </c>
      <c r="M1720" s="8">
        <f t="shared" si="57"/>
        <v>16335</v>
      </c>
      <c r="N1720" s="21">
        <f>(sales[[#This Row],[Price]]*sales[[#This Row],[Qty]])-(sales[[#This Row],[Discount_Amt]]*sales[[#This Row],[Qty]])</f>
        <v>16005</v>
      </c>
    </row>
    <row r="1721" spans="2:14" hidden="1" x14ac:dyDescent="0.35">
      <c r="B1721" s="7">
        <v>2025719</v>
      </c>
      <c r="C1721" s="1" t="s">
        <v>21</v>
      </c>
      <c r="D1721" s="1" t="s">
        <v>27</v>
      </c>
      <c r="E1721" s="1" t="s">
        <v>45</v>
      </c>
      <c r="F1721" s="1" t="s">
        <v>520</v>
      </c>
      <c r="G1721" s="3">
        <v>45482</v>
      </c>
      <c r="H1721" s="3">
        <v>45483</v>
      </c>
      <c r="I1721" s="6">
        <v>1350</v>
      </c>
      <c r="J1721" s="1">
        <v>2</v>
      </c>
      <c r="K1721" s="4">
        <v>0.1</v>
      </c>
      <c r="L1721" s="6">
        <f t="shared" si="56"/>
        <v>135</v>
      </c>
      <c r="M1721" s="8">
        <f t="shared" si="57"/>
        <v>2565</v>
      </c>
      <c r="N1721" s="21">
        <f>(sales[[#This Row],[Price]]*sales[[#This Row],[Qty]])-(sales[[#This Row],[Discount_Amt]]*sales[[#This Row],[Qty]])</f>
        <v>2430</v>
      </c>
    </row>
    <row r="1722" spans="2:14" hidden="1" x14ac:dyDescent="0.35">
      <c r="B1722" s="7">
        <v>2025720</v>
      </c>
      <c r="C1722" s="1" t="s">
        <v>22</v>
      </c>
      <c r="D1722" s="1" t="s">
        <v>28</v>
      </c>
      <c r="E1722" s="1" t="s">
        <v>46</v>
      </c>
      <c r="F1722" s="1" t="s">
        <v>518</v>
      </c>
      <c r="G1722" s="3">
        <v>45482</v>
      </c>
      <c r="H1722" s="3">
        <v>45490</v>
      </c>
      <c r="I1722" s="6">
        <v>4500</v>
      </c>
      <c r="J1722" s="1">
        <v>7</v>
      </c>
      <c r="K1722" s="4">
        <v>0.05</v>
      </c>
      <c r="L1722" s="6">
        <f t="shared" si="56"/>
        <v>225</v>
      </c>
      <c r="M1722" s="8">
        <f t="shared" si="57"/>
        <v>31275</v>
      </c>
      <c r="N1722" s="21">
        <f>(sales[[#This Row],[Price]]*sales[[#This Row],[Qty]])-(sales[[#This Row],[Discount_Amt]]*sales[[#This Row],[Qty]])</f>
        <v>29925</v>
      </c>
    </row>
    <row r="1723" spans="2:14" hidden="1" x14ac:dyDescent="0.35">
      <c r="B1723" s="7">
        <v>2025721</v>
      </c>
      <c r="C1723" s="1" t="s">
        <v>23</v>
      </c>
      <c r="D1723" s="1" t="s">
        <v>29</v>
      </c>
      <c r="E1723" s="1" t="s">
        <v>47</v>
      </c>
      <c r="F1723" s="1" t="s">
        <v>519</v>
      </c>
      <c r="G1723" s="3">
        <v>45482</v>
      </c>
      <c r="H1723" s="3">
        <v>45484</v>
      </c>
      <c r="I1723" s="6">
        <v>2350</v>
      </c>
      <c r="J1723" s="1">
        <v>2</v>
      </c>
      <c r="K1723" s="4">
        <v>0.05</v>
      </c>
      <c r="L1723" s="6">
        <f t="shared" si="56"/>
        <v>117.5</v>
      </c>
      <c r="M1723" s="8">
        <f t="shared" si="57"/>
        <v>4582.5</v>
      </c>
      <c r="N1723" s="21">
        <f>(sales[[#This Row],[Price]]*sales[[#This Row],[Qty]])-(sales[[#This Row],[Discount_Amt]]*sales[[#This Row],[Qty]])</f>
        <v>4465</v>
      </c>
    </row>
    <row r="1724" spans="2:14" hidden="1" x14ac:dyDescent="0.35">
      <c r="B1724" s="7">
        <v>2025722</v>
      </c>
      <c r="C1724" s="1" t="s">
        <v>24</v>
      </c>
      <c r="D1724" s="1" t="s">
        <v>25</v>
      </c>
      <c r="E1724" s="1" t="s">
        <v>48</v>
      </c>
      <c r="F1724" s="1" t="s">
        <v>520</v>
      </c>
      <c r="G1724" s="3">
        <v>45482</v>
      </c>
      <c r="H1724" s="3">
        <v>45485</v>
      </c>
      <c r="I1724" s="6">
        <v>90</v>
      </c>
      <c r="J1724" s="1">
        <v>1</v>
      </c>
      <c r="K1724" s="4">
        <v>0.02</v>
      </c>
      <c r="L1724" s="6">
        <f t="shared" si="56"/>
        <v>1.8</v>
      </c>
      <c r="M1724" s="8">
        <f t="shared" si="57"/>
        <v>88.2</v>
      </c>
      <c r="N1724" s="21">
        <f>(sales[[#This Row],[Price]]*sales[[#This Row],[Qty]])-(sales[[#This Row],[Discount_Amt]]*sales[[#This Row],[Qty]])</f>
        <v>88.2</v>
      </c>
    </row>
    <row r="1725" spans="2:14" hidden="1" x14ac:dyDescent="0.35">
      <c r="B1725" s="7">
        <v>2025723</v>
      </c>
      <c r="C1725" s="1" t="s">
        <v>4</v>
      </c>
      <c r="D1725" s="1" t="s">
        <v>30</v>
      </c>
      <c r="E1725" s="1" t="s">
        <v>49</v>
      </c>
      <c r="F1725" s="1" t="s">
        <v>521</v>
      </c>
      <c r="G1725" s="3">
        <v>45482</v>
      </c>
      <c r="H1725" s="3">
        <v>45487</v>
      </c>
      <c r="I1725" s="6">
        <v>280</v>
      </c>
      <c r="J1725" s="1">
        <v>1</v>
      </c>
      <c r="K1725" s="4">
        <v>0.06</v>
      </c>
      <c r="L1725" s="6">
        <f t="shared" si="56"/>
        <v>16.8</v>
      </c>
      <c r="M1725" s="8">
        <f t="shared" si="57"/>
        <v>263.2</v>
      </c>
      <c r="N1725" s="21">
        <f>(sales[[#This Row],[Price]]*sales[[#This Row],[Qty]])-(sales[[#This Row],[Discount_Amt]]*sales[[#This Row],[Qty]])</f>
        <v>263.2</v>
      </c>
    </row>
    <row r="1726" spans="2:14" hidden="1" x14ac:dyDescent="0.35">
      <c r="B1726" s="7">
        <v>2025724</v>
      </c>
      <c r="C1726" s="1" t="s">
        <v>5</v>
      </c>
      <c r="D1726" s="1" t="s">
        <v>27</v>
      </c>
      <c r="E1726" s="1" t="s">
        <v>50</v>
      </c>
      <c r="F1726" s="1" t="s">
        <v>518</v>
      </c>
      <c r="G1726" s="3">
        <v>45482</v>
      </c>
      <c r="H1726" s="3">
        <v>45483</v>
      </c>
      <c r="I1726" s="6">
        <v>70</v>
      </c>
      <c r="J1726" s="1">
        <v>1</v>
      </c>
      <c r="K1726" s="4">
        <v>0.15</v>
      </c>
      <c r="L1726" s="6">
        <f t="shared" si="56"/>
        <v>10.5</v>
      </c>
      <c r="M1726" s="8">
        <f t="shared" si="57"/>
        <v>59.5</v>
      </c>
      <c r="N1726" s="21">
        <f>(sales[[#This Row],[Price]]*sales[[#This Row],[Qty]])-(sales[[#This Row],[Discount_Amt]]*sales[[#This Row],[Qty]])</f>
        <v>59.5</v>
      </c>
    </row>
    <row r="1727" spans="2:14" hidden="1" x14ac:dyDescent="0.35">
      <c r="B1727" s="7">
        <v>2025725</v>
      </c>
      <c r="C1727" s="1" t="s">
        <v>6</v>
      </c>
      <c r="D1727" s="1" t="s">
        <v>28</v>
      </c>
      <c r="E1727" s="1" t="s">
        <v>51</v>
      </c>
      <c r="F1727" s="1" t="s">
        <v>518</v>
      </c>
      <c r="G1727" s="3">
        <v>45482</v>
      </c>
      <c r="H1727" s="3">
        <v>45490</v>
      </c>
      <c r="I1727" s="6">
        <v>230</v>
      </c>
      <c r="J1727" s="1">
        <v>2</v>
      </c>
      <c r="K1727" s="4">
        <v>0.02</v>
      </c>
      <c r="L1727" s="6">
        <f t="shared" si="56"/>
        <v>4.6000000000000005</v>
      </c>
      <c r="M1727" s="8">
        <f t="shared" si="57"/>
        <v>455.4</v>
      </c>
      <c r="N1727" s="21">
        <f>(sales[[#This Row],[Price]]*sales[[#This Row],[Qty]])-(sales[[#This Row],[Discount_Amt]]*sales[[#This Row],[Qty]])</f>
        <v>450.8</v>
      </c>
    </row>
    <row r="1728" spans="2:14" hidden="1" x14ac:dyDescent="0.35">
      <c r="B1728" s="7">
        <v>2025726</v>
      </c>
      <c r="C1728" s="1" t="s">
        <v>7</v>
      </c>
      <c r="D1728" s="1" t="s">
        <v>29</v>
      </c>
      <c r="E1728" s="1" t="s">
        <v>506</v>
      </c>
      <c r="F1728" s="1" t="s">
        <v>519</v>
      </c>
      <c r="G1728" s="3">
        <v>45482</v>
      </c>
      <c r="H1728" s="3">
        <v>45484</v>
      </c>
      <c r="I1728" s="6">
        <v>7999</v>
      </c>
      <c r="J1728" s="1">
        <v>1</v>
      </c>
      <c r="K1728" s="4">
        <v>0.02</v>
      </c>
      <c r="L1728" s="6">
        <f t="shared" si="56"/>
        <v>159.97999999999999</v>
      </c>
      <c r="M1728" s="8">
        <f t="shared" si="57"/>
        <v>7839.02</v>
      </c>
      <c r="N1728" s="21">
        <f>(sales[[#This Row],[Price]]*sales[[#This Row],[Qty]])-(sales[[#This Row],[Discount_Amt]]*sales[[#This Row],[Qty]])</f>
        <v>7839.02</v>
      </c>
    </row>
    <row r="1729" spans="2:14" x14ac:dyDescent="0.35">
      <c r="B1729" s="7">
        <v>2025727</v>
      </c>
      <c r="C1729" s="1" t="s">
        <v>10</v>
      </c>
      <c r="D1729" s="1" t="s">
        <v>25</v>
      </c>
      <c r="E1729" s="1" t="s">
        <v>507</v>
      </c>
      <c r="F1729" s="1" t="s">
        <v>521</v>
      </c>
      <c r="G1729" s="3">
        <v>45482</v>
      </c>
      <c r="H1729" s="3">
        <v>45485</v>
      </c>
      <c r="I1729" s="6">
        <v>850</v>
      </c>
      <c r="J1729" s="1">
        <v>2</v>
      </c>
      <c r="K1729" s="4">
        <v>0.02</v>
      </c>
      <c r="L1729" s="6">
        <f t="shared" si="56"/>
        <v>17</v>
      </c>
      <c r="M1729" s="8">
        <f t="shared" si="57"/>
        <v>1683</v>
      </c>
      <c r="N1729" s="21">
        <f>(sales[[#This Row],[Price]]*sales[[#This Row],[Qty]])-(sales[[#This Row],[Discount_Amt]]*sales[[#This Row],[Qty]])</f>
        <v>1666</v>
      </c>
    </row>
    <row r="1730" spans="2:14" hidden="1" x14ac:dyDescent="0.35">
      <c r="B1730" s="7">
        <v>2025728</v>
      </c>
      <c r="C1730" s="1" t="s">
        <v>8</v>
      </c>
      <c r="D1730" s="1" t="s">
        <v>26</v>
      </c>
      <c r="E1730" s="1" t="s">
        <v>508</v>
      </c>
      <c r="F1730" s="1" t="s">
        <v>520</v>
      </c>
      <c r="G1730" s="3">
        <v>45482</v>
      </c>
      <c r="H1730" s="3">
        <v>45487</v>
      </c>
      <c r="I1730" s="6">
        <v>65000</v>
      </c>
      <c r="J1730" s="1">
        <v>7</v>
      </c>
      <c r="K1730" s="4">
        <v>0.02</v>
      </c>
      <c r="L1730" s="6">
        <f t="shared" si="56"/>
        <v>1300</v>
      </c>
      <c r="M1730" s="8">
        <f t="shared" si="57"/>
        <v>453700</v>
      </c>
      <c r="N1730" s="21">
        <f>(sales[[#This Row],[Price]]*sales[[#This Row],[Qty]])-(sales[[#This Row],[Discount_Amt]]*sales[[#This Row],[Qty]])</f>
        <v>445900</v>
      </c>
    </row>
    <row r="1731" spans="2:14" hidden="1" x14ac:dyDescent="0.35">
      <c r="B1731" s="7">
        <v>2025729</v>
      </c>
      <c r="C1731" s="1" t="s">
        <v>9</v>
      </c>
      <c r="D1731" s="1" t="s">
        <v>27</v>
      </c>
      <c r="E1731" s="1" t="s">
        <v>31</v>
      </c>
      <c r="F1731" s="1" t="s">
        <v>518</v>
      </c>
      <c r="G1731" s="3">
        <v>45482</v>
      </c>
      <c r="H1731" s="3">
        <v>45483</v>
      </c>
      <c r="I1731" s="6">
        <v>450</v>
      </c>
      <c r="J1731" s="1">
        <v>2</v>
      </c>
      <c r="K1731" s="4">
        <v>0.02</v>
      </c>
      <c r="L1731" s="6">
        <f t="shared" si="56"/>
        <v>9</v>
      </c>
      <c r="M1731" s="8">
        <f t="shared" si="57"/>
        <v>891</v>
      </c>
      <c r="N1731" s="21">
        <f>(sales[[#This Row],[Price]]*sales[[#This Row],[Qty]])-(sales[[#This Row],[Discount_Amt]]*sales[[#This Row],[Qty]])</f>
        <v>882</v>
      </c>
    </row>
    <row r="1732" spans="2:14" x14ac:dyDescent="0.35">
      <c r="B1732" s="7">
        <v>2025730</v>
      </c>
      <c r="C1732" s="1" t="s">
        <v>11</v>
      </c>
      <c r="D1732" s="1" t="s">
        <v>28</v>
      </c>
      <c r="E1732" s="1" t="s">
        <v>32</v>
      </c>
      <c r="F1732" s="1" t="s">
        <v>519</v>
      </c>
      <c r="G1732" s="3">
        <v>45482</v>
      </c>
      <c r="H1732" s="3">
        <v>45490</v>
      </c>
      <c r="I1732" s="6">
        <v>1299</v>
      </c>
      <c r="J1732" s="1">
        <v>2</v>
      </c>
      <c r="K1732" s="4">
        <v>0.02</v>
      </c>
      <c r="L1732" s="6">
        <f t="shared" si="56"/>
        <v>25.98</v>
      </c>
      <c r="M1732" s="8">
        <f t="shared" si="57"/>
        <v>2572.02</v>
      </c>
      <c r="N1732" s="21">
        <f>(sales[[#This Row],[Price]]*sales[[#This Row],[Qty]])-(sales[[#This Row],[Discount_Amt]]*sales[[#This Row],[Qty]])</f>
        <v>2546.04</v>
      </c>
    </row>
    <row r="1733" spans="2:14" x14ac:dyDescent="0.35">
      <c r="B1733" s="7">
        <v>2025731</v>
      </c>
      <c r="C1733" s="1" t="s">
        <v>12</v>
      </c>
      <c r="D1733" s="1" t="s">
        <v>29</v>
      </c>
      <c r="E1733" s="1" t="s">
        <v>38</v>
      </c>
      <c r="F1733" s="1" t="s">
        <v>520</v>
      </c>
      <c r="G1733" s="3">
        <v>45482</v>
      </c>
      <c r="H1733" s="3">
        <v>45484</v>
      </c>
      <c r="I1733" s="6">
        <v>1700</v>
      </c>
      <c r="J1733" s="1">
        <v>1</v>
      </c>
      <c r="K1733" s="4">
        <v>0.02</v>
      </c>
      <c r="L1733" s="6">
        <f t="shared" si="56"/>
        <v>34</v>
      </c>
      <c r="M1733" s="8">
        <f t="shared" si="57"/>
        <v>1666</v>
      </c>
      <c r="N1733" s="21">
        <f>(sales[[#This Row],[Price]]*sales[[#This Row],[Qty]])-(sales[[#This Row],[Discount_Amt]]*sales[[#This Row],[Qty]])</f>
        <v>1666</v>
      </c>
    </row>
    <row r="1734" spans="2:14" hidden="1" x14ac:dyDescent="0.35">
      <c r="B1734" s="7">
        <v>2025732</v>
      </c>
      <c r="C1734" s="1" t="s">
        <v>13</v>
      </c>
      <c r="D1734" s="1" t="s">
        <v>25</v>
      </c>
      <c r="E1734" s="1" t="s">
        <v>33</v>
      </c>
      <c r="F1734" s="1" t="s">
        <v>521</v>
      </c>
      <c r="G1734" s="3">
        <v>45482</v>
      </c>
      <c r="H1734" s="3">
        <v>45485</v>
      </c>
      <c r="I1734" s="6">
        <v>55000</v>
      </c>
      <c r="J1734" s="1">
        <v>2</v>
      </c>
      <c r="K1734" s="4">
        <v>0.02</v>
      </c>
      <c r="L1734" s="6">
        <f t="shared" si="56"/>
        <v>1100</v>
      </c>
      <c r="M1734" s="8">
        <f t="shared" si="57"/>
        <v>108900</v>
      </c>
      <c r="N1734" s="21">
        <f>(sales[[#This Row],[Price]]*sales[[#This Row],[Qty]])-(sales[[#This Row],[Discount_Amt]]*sales[[#This Row],[Qty]])</f>
        <v>107800</v>
      </c>
    </row>
    <row r="1735" spans="2:14" hidden="1" x14ac:dyDescent="0.35">
      <c r="B1735" s="7">
        <v>2025733</v>
      </c>
      <c r="C1735" s="1" t="s">
        <v>14</v>
      </c>
      <c r="D1735" s="1" t="s">
        <v>26</v>
      </c>
      <c r="E1735" s="1" t="s">
        <v>34</v>
      </c>
      <c r="F1735" s="1" t="s">
        <v>518</v>
      </c>
      <c r="G1735" s="3">
        <v>45482</v>
      </c>
      <c r="H1735" s="3">
        <v>45487</v>
      </c>
      <c r="I1735" s="6">
        <v>57999</v>
      </c>
      <c r="J1735" s="1">
        <v>4</v>
      </c>
      <c r="K1735" s="4">
        <v>7.0000000000000007E-2</v>
      </c>
      <c r="L1735" s="6">
        <f t="shared" si="56"/>
        <v>4059.9300000000003</v>
      </c>
      <c r="M1735" s="8">
        <f t="shared" si="57"/>
        <v>227936.07</v>
      </c>
      <c r="N1735" s="21">
        <f>(sales[[#This Row],[Price]]*sales[[#This Row],[Qty]])-(sales[[#This Row],[Discount_Amt]]*sales[[#This Row],[Qty]])</f>
        <v>215756.28</v>
      </c>
    </row>
    <row r="1736" spans="2:14" hidden="1" x14ac:dyDescent="0.35">
      <c r="B1736" s="7">
        <v>2025734</v>
      </c>
      <c r="C1736" s="1" t="s">
        <v>15</v>
      </c>
      <c r="D1736" s="1" t="s">
        <v>27</v>
      </c>
      <c r="E1736" s="1" t="s">
        <v>35</v>
      </c>
      <c r="F1736" s="1" t="s">
        <v>518</v>
      </c>
      <c r="G1736" s="3">
        <v>45482</v>
      </c>
      <c r="H1736" s="3">
        <v>45483</v>
      </c>
      <c r="I1736" s="6">
        <v>1399</v>
      </c>
      <c r="J1736" s="1">
        <v>3</v>
      </c>
      <c r="K1736" s="4">
        <v>0.03</v>
      </c>
      <c r="L1736" s="6">
        <f t="shared" si="56"/>
        <v>41.97</v>
      </c>
      <c r="M1736" s="8">
        <f t="shared" si="57"/>
        <v>4155.03</v>
      </c>
      <c r="N1736" s="21">
        <f>(sales[[#This Row],[Price]]*sales[[#This Row],[Qty]])-(sales[[#This Row],[Discount_Amt]]*sales[[#This Row],[Qty]])</f>
        <v>4071.09</v>
      </c>
    </row>
    <row r="1737" spans="2:14" hidden="1" x14ac:dyDescent="0.35">
      <c r="B1737" s="7">
        <v>2025735</v>
      </c>
      <c r="C1737" s="1" t="s">
        <v>16</v>
      </c>
      <c r="D1737" s="1" t="s">
        <v>28</v>
      </c>
      <c r="E1737" s="1" t="s">
        <v>36</v>
      </c>
      <c r="F1737" s="1" t="s">
        <v>519</v>
      </c>
      <c r="G1737" s="3">
        <v>45482</v>
      </c>
      <c r="H1737" s="3">
        <v>45490</v>
      </c>
      <c r="I1737" s="6">
        <v>999</v>
      </c>
      <c r="J1737" s="1">
        <v>2</v>
      </c>
      <c r="K1737" s="4">
        <v>0.08</v>
      </c>
      <c r="L1737" s="6">
        <f t="shared" si="56"/>
        <v>79.92</v>
      </c>
      <c r="M1737" s="8">
        <f t="shared" si="57"/>
        <v>1918.08</v>
      </c>
      <c r="N1737" s="21">
        <f>(sales[[#This Row],[Price]]*sales[[#This Row],[Qty]])-(sales[[#This Row],[Discount_Amt]]*sales[[#This Row],[Qty]])</f>
        <v>1838.16</v>
      </c>
    </row>
    <row r="1738" spans="2:14" x14ac:dyDescent="0.35">
      <c r="B1738" s="7">
        <v>2025736</v>
      </c>
      <c r="C1738" s="1" t="s">
        <v>17</v>
      </c>
      <c r="D1738" s="1" t="s">
        <v>29</v>
      </c>
      <c r="E1738" s="1" t="s">
        <v>37</v>
      </c>
      <c r="F1738" s="1" t="s">
        <v>521</v>
      </c>
      <c r="G1738" s="3">
        <v>45482</v>
      </c>
      <c r="H1738" s="3">
        <v>45484</v>
      </c>
      <c r="I1738" s="6">
        <v>2099</v>
      </c>
      <c r="J1738" s="1">
        <v>1</v>
      </c>
      <c r="K1738" s="4">
        <v>0.05</v>
      </c>
      <c r="L1738" s="6">
        <f t="shared" si="56"/>
        <v>104.95</v>
      </c>
      <c r="M1738" s="8">
        <f t="shared" si="57"/>
        <v>1994.05</v>
      </c>
      <c r="N1738" s="21">
        <f>(sales[[#This Row],[Price]]*sales[[#This Row],[Qty]])-(sales[[#This Row],[Discount_Amt]]*sales[[#This Row],[Qty]])</f>
        <v>1994.05</v>
      </c>
    </row>
    <row r="1739" spans="2:14" hidden="1" x14ac:dyDescent="0.35">
      <c r="B1739" s="7">
        <v>2025737</v>
      </c>
      <c r="C1739" s="1" t="s">
        <v>18</v>
      </c>
      <c r="D1739" s="1" t="s">
        <v>25</v>
      </c>
      <c r="E1739" s="1" t="s">
        <v>39</v>
      </c>
      <c r="F1739" s="1" t="s">
        <v>520</v>
      </c>
      <c r="G1739" s="3">
        <v>45482</v>
      </c>
      <c r="H1739" s="3">
        <v>45485</v>
      </c>
      <c r="I1739" s="6">
        <v>11000</v>
      </c>
      <c r="J1739" s="1">
        <v>1</v>
      </c>
      <c r="K1739" s="4">
        <v>0.05</v>
      </c>
      <c r="L1739" s="6">
        <f t="shared" si="56"/>
        <v>550</v>
      </c>
      <c r="M1739" s="8">
        <f t="shared" si="57"/>
        <v>10450</v>
      </c>
      <c r="N1739" s="21">
        <f>(sales[[#This Row],[Price]]*sales[[#This Row],[Qty]])-(sales[[#This Row],[Discount_Amt]]*sales[[#This Row],[Qty]])</f>
        <v>10450</v>
      </c>
    </row>
    <row r="1740" spans="2:14" hidden="1" x14ac:dyDescent="0.35">
      <c r="B1740" s="7">
        <v>2025738</v>
      </c>
      <c r="C1740" s="1" t="s">
        <v>19</v>
      </c>
      <c r="D1740" s="1" t="s">
        <v>130</v>
      </c>
      <c r="E1740" s="1" t="s">
        <v>40</v>
      </c>
      <c r="F1740" s="1" t="s">
        <v>518</v>
      </c>
      <c r="G1740" s="3">
        <v>45482</v>
      </c>
      <c r="H1740" s="3">
        <v>45487</v>
      </c>
      <c r="I1740" s="6">
        <v>800</v>
      </c>
      <c r="J1740" s="1">
        <v>2</v>
      </c>
      <c r="K1740" s="4">
        <v>0.05</v>
      </c>
      <c r="L1740" s="6">
        <f t="shared" si="56"/>
        <v>40</v>
      </c>
      <c r="M1740" s="8">
        <f t="shared" si="57"/>
        <v>1560</v>
      </c>
      <c r="N1740" s="21">
        <f>(sales[[#This Row],[Price]]*sales[[#This Row],[Qty]])-(sales[[#This Row],[Discount_Amt]]*sales[[#This Row],[Qty]])</f>
        <v>1520</v>
      </c>
    </row>
    <row r="1741" spans="2:14" hidden="1" x14ac:dyDescent="0.35">
      <c r="B1741" s="7">
        <v>2025739</v>
      </c>
      <c r="C1741" s="1" t="s">
        <v>20</v>
      </c>
      <c r="D1741" s="1" t="s">
        <v>25</v>
      </c>
      <c r="E1741" s="1" t="s">
        <v>41</v>
      </c>
      <c r="F1741" s="1" t="s">
        <v>519</v>
      </c>
      <c r="G1741" s="3">
        <v>45482</v>
      </c>
      <c r="H1741" s="3">
        <v>45483</v>
      </c>
      <c r="I1741" s="6">
        <v>5500</v>
      </c>
      <c r="J1741" s="1">
        <v>1</v>
      </c>
      <c r="K1741" s="4">
        <v>0.05</v>
      </c>
      <c r="L1741" s="6">
        <f t="shared" si="56"/>
        <v>275</v>
      </c>
      <c r="M1741" s="8">
        <f t="shared" si="57"/>
        <v>5225</v>
      </c>
      <c r="N1741" s="21">
        <f>(sales[[#This Row],[Price]]*sales[[#This Row],[Qty]])-(sales[[#This Row],[Discount_Amt]]*sales[[#This Row],[Qty]])</f>
        <v>5225</v>
      </c>
    </row>
    <row r="1742" spans="2:14" hidden="1" x14ac:dyDescent="0.35">
      <c r="B1742" s="7">
        <v>2025740</v>
      </c>
      <c r="C1742" s="1" t="s">
        <v>21</v>
      </c>
      <c r="D1742" s="1" t="s">
        <v>26</v>
      </c>
      <c r="E1742" s="1" t="s">
        <v>42</v>
      </c>
      <c r="F1742" s="1" t="s">
        <v>520</v>
      </c>
      <c r="G1742" s="3">
        <v>45482</v>
      </c>
      <c r="H1742" s="3">
        <v>45490</v>
      </c>
      <c r="I1742" s="6">
        <v>1350</v>
      </c>
      <c r="J1742" s="1">
        <v>3</v>
      </c>
      <c r="K1742" s="4">
        <v>0.03</v>
      </c>
      <c r="L1742" s="6">
        <f t="shared" si="56"/>
        <v>40.5</v>
      </c>
      <c r="M1742" s="8">
        <f t="shared" si="57"/>
        <v>4009.5</v>
      </c>
      <c r="N1742" s="21">
        <f>(sales[[#This Row],[Price]]*sales[[#This Row],[Qty]])-(sales[[#This Row],[Discount_Amt]]*sales[[#This Row],[Qty]])</f>
        <v>3928.5</v>
      </c>
    </row>
    <row r="1743" spans="2:14" hidden="1" x14ac:dyDescent="0.35">
      <c r="B1743" s="7">
        <v>2025741</v>
      </c>
      <c r="C1743" s="1" t="s">
        <v>22</v>
      </c>
      <c r="D1743" s="1" t="s">
        <v>27</v>
      </c>
      <c r="E1743" s="1" t="s">
        <v>43</v>
      </c>
      <c r="F1743" s="1" t="s">
        <v>521</v>
      </c>
      <c r="G1743" s="3">
        <v>45482</v>
      </c>
      <c r="H1743" s="3">
        <v>45484</v>
      </c>
      <c r="I1743" s="6">
        <v>4500</v>
      </c>
      <c r="J1743" s="1">
        <v>2</v>
      </c>
      <c r="K1743" s="4">
        <v>0.1</v>
      </c>
      <c r="L1743" s="6">
        <f t="shared" si="56"/>
        <v>450</v>
      </c>
      <c r="M1743" s="8">
        <f t="shared" si="57"/>
        <v>8550</v>
      </c>
      <c r="N1743" s="21">
        <f>(sales[[#This Row],[Price]]*sales[[#This Row],[Qty]])-(sales[[#This Row],[Discount_Amt]]*sales[[#This Row],[Qty]])</f>
        <v>8100</v>
      </c>
    </row>
    <row r="1744" spans="2:14" hidden="1" x14ac:dyDescent="0.35">
      <c r="B1744" s="7">
        <v>2025742</v>
      </c>
      <c r="C1744" s="1" t="s">
        <v>23</v>
      </c>
      <c r="D1744" s="1" t="s">
        <v>28</v>
      </c>
      <c r="E1744" s="1" t="s">
        <v>44</v>
      </c>
      <c r="F1744" s="1" t="s">
        <v>518</v>
      </c>
      <c r="G1744" s="3">
        <v>45482</v>
      </c>
      <c r="H1744" s="3">
        <v>45485</v>
      </c>
      <c r="I1744" s="6">
        <v>2350</v>
      </c>
      <c r="J1744" s="1">
        <v>1</v>
      </c>
      <c r="K1744" s="4">
        <v>0.05</v>
      </c>
      <c r="L1744" s="6">
        <f t="shared" si="56"/>
        <v>117.5</v>
      </c>
      <c r="M1744" s="8">
        <f t="shared" si="57"/>
        <v>2232.5</v>
      </c>
      <c r="N1744" s="21">
        <f>(sales[[#This Row],[Price]]*sales[[#This Row],[Qty]])-(sales[[#This Row],[Discount_Amt]]*sales[[#This Row],[Qty]])</f>
        <v>2232.5</v>
      </c>
    </row>
    <row r="1745" spans="2:14" hidden="1" x14ac:dyDescent="0.35">
      <c r="B1745" s="7">
        <v>2025743</v>
      </c>
      <c r="C1745" s="1" t="s">
        <v>24</v>
      </c>
      <c r="D1745" s="1" t="s">
        <v>29</v>
      </c>
      <c r="E1745" s="1" t="s">
        <v>45</v>
      </c>
      <c r="F1745" s="1" t="s">
        <v>518</v>
      </c>
      <c r="G1745" s="3">
        <v>45482</v>
      </c>
      <c r="H1745" s="3">
        <v>45487</v>
      </c>
      <c r="I1745" s="6">
        <v>90</v>
      </c>
      <c r="J1745" s="1">
        <v>2</v>
      </c>
      <c r="K1745" s="4">
        <v>0.05</v>
      </c>
      <c r="L1745" s="6">
        <f t="shared" si="56"/>
        <v>4.5</v>
      </c>
      <c r="M1745" s="8">
        <f t="shared" si="57"/>
        <v>175.5</v>
      </c>
      <c r="N1745" s="21">
        <f>(sales[[#This Row],[Price]]*sales[[#This Row],[Qty]])-(sales[[#This Row],[Discount_Amt]]*sales[[#This Row],[Qty]])</f>
        <v>171</v>
      </c>
    </row>
    <row r="1746" spans="2:14" hidden="1" x14ac:dyDescent="0.35">
      <c r="B1746" s="7">
        <v>2025744</v>
      </c>
      <c r="C1746" s="1" t="s">
        <v>4</v>
      </c>
      <c r="D1746" s="1" t="s">
        <v>25</v>
      </c>
      <c r="E1746" s="1" t="s">
        <v>46</v>
      </c>
      <c r="F1746" s="1" t="s">
        <v>519</v>
      </c>
      <c r="G1746" s="3">
        <v>45482</v>
      </c>
      <c r="H1746" s="3">
        <v>45483</v>
      </c>
      <c r="I1746" s="6">
        <v>280</v>
      </c>
      <c r="J1746" s="1">
        <v>1</v>
      </c>
      <c r="K1746" s="4">
        <v>0.02</v>
      </c>
      <c r="L1746" s="6">
        <f t="shared" si="56"/>
        <v>5.6000000000000005</v>
      </c>
      <c r="M1746" s="8">
        <f t="shared" si="57"/>
        <v>274.39999999999998</v>
      </c>
      <c r="N1746" s="21">
        <f>(sales[[#This Row],[Price]]*sales[[#This Row],[Qty]])-(sales[[#This Row],[Discount_Amt]]*sales[[#This Row],[Qty]])</f>
        <v>274.39999999999998</v>
      </c>
    </row>
    <row r="1747" spans="2:14" hidden="1" x14ac:dyDescent="0.35">
      <c r="B1747" s="7">
        <v>2025745</v>
      </c>
      <c r="C1747" s="1" t="s">
        <v>5</v>
      </c>
      <c r="D1747" s="1" t="s">
        <v>30</v>
      </c>
      <c r="E1747" s="1" t="s">
        <v>47</v>
      </c>
      <c r="F1747" s="1" t="s">
        <v>521</v>
      </c>
      <c r="G1747" s="3">
        <v>45482</v>
      </c>
      <c r="H1747" s="3">
        <v>45490</v>
      </c>
      <c r="I1747" s="6">
        <v>70</v>
      </c>
      <c r="J1747" s="1">
        <v>2</v>
      </c>
      <c r="K1747" s="4">
        <v>0.06</v>
      </c>
      <c r="L1747" s="6">
        <f t="shared" si="56"/>
        <v>4.2</v>
      </c>
      <c r="M1747" s="8">
        <f t="shared" si="57"/>
        <v>135.80000000000001</v>
      </c>
      <c r="N1747" s="21">
        <f>(sales[[#This Row],[Price]]*sales[[#This Row],[Qty]])-(sales[[#This Row],[Discount_Amt]]*sales[[#This Row],[Qty]])</f>
        <v>131.6</v>
      </c>
    </row>
    <row r="1748" spans="2:14" hidden="1" x14ac:dyDescent="0.35">
      <c r="B1748" s="7">
        <v>2025746</v>
      </c>
      <c r="C1748" s="1" t="s">
        <v>6</v>
      </c>
      <c r="D1748" s="1" t="s">
        <v>27</v>
      </c>
      <c r="E1748" s="1" t="s">
        <v>48</v>
      </c>
      <c r="F1748" s="1" t="s">
        <v>520</v>
      </c>
      <c r="G1748" s="3">
        <v>45482</v>
      </c>
      <c r="H1748" s="3">
        <v>45484</v>
      </c>
      <c r="I1748" s="6">
        <v>230</v>
      </c>
      <c r="J1748" s="1">
        <v>3</v>
      </c>
      <c r="K1748" s="4">
        <v>0.15</v>
      </c>
      <c r="L1748" s="6">
        <f t="shared" si="56"/>
        <v>34.5</v>
      </c>
      <c r="M1748" s="8">
        <f t="shared" si="57"/>
        <v>655.5</v>
      </c>
      <c r="N1748" s="21">
        <f>(sales[[#This Row],[Price]]*sales[[#This Row],[Qty]])-(sales[[#This Row],[Discount_Amt]]*sales[[#This Row],[Qty]])</f>
        <v>586.5</v>
      </c>
    </row>
    <row r="1749" spans="2:14" hidden="1" x14ac:dyDescent="0.35">
      <c r="B1749" s="7">
        <v>2025747</v>
      </c>
      <c r="C1749" s="1" t="s">
        <v>7</v>
      </c>
      <c r="D1749" s="1" t="s">
        <v>28</v>
      </c>
      <c r="E1749" s="1" t="s">
        <v>49</v>
      </c>
      <c r="F1749" s="1" t="s">
        <v>518</v>
      </c>
      <c r="G1749" s="3">
        <v>45482</v>
      </c>
      <c r="H1749" s="3">
        <v>45485</v>
      </c>
      <c r="I1749" s="6">
        <v>7999</v>
      </c>
      <c r="J1749" s="1">
        <v>2</v>
      </c>
      <c r="K1749" s="4">
        <v>0.02</v>
      </c>
      <c r="L1749" s="6">
        <f t="shared" si="56"/>
        <v>159.97999999999999</v>
      </c>
      <c r="M1749" s="8">
        <f t="shared" si="57"/>
        <v>15838.02</v>
      </c>
      <c r="N1749" s="21">
        <f>(sales[[#This Row],[Price]]*sales[[#This Row],[Qty]])-(sales[[#This Row],[Discount_Amt]]*sales[[#This Row],[Qty]])</f>
        <v>15678.04</v>
      </c>
    </row>
    <row r="1750" spans="2:14" x14ac:dyDescent="0.35">
      <c r="B1750" s="7">
        <v>2025748</v>
      </c>
      <c r="C1750" s="1" t="s">
        <v>10</v>
      </c>
      <c r="D1750" s="1" t="s">
        <v>29</v>
      </c>
      <c r="E1750" s="1" t="s">
        <v>50</v>
      </c>
      <c r="F1750" s="1" t="s">
        <v>519</v>
      </c>
      <c r="G1750" s="3">
        <v>45482</v>
      </c>
      <c r="H1750" s="3">
        <v>45487</v>
      </c>
      <c r="I1750" s="6">
        <v>850</v>
      </c>
      <c r="J1750" s="1">
        <v>7</v>
      </c>
      <c r="K1750" s="4">
        <v>0.02</v>
      </c>
      <c r="L1750" s="6">
        <f t="shared" si="56"/>
        <v>17</v>
      </c>
      <c r="M1750" s="8">
        <f t="shared" si="57"/>
        <v>5933</v>
      </c>
      <c r="N1750" s="21">
        <f>(sales[[#This Row],[Price]]*sales[[#This Row],[Qty]])-(sales[[#This Row],[Discount_Amt]]*sales[[#This Row],[Qty]])</f>
        <v>5831</v>
      </c>
    </row>
    <row r="1751" spans="2:14" hidden="1" x14ac:dyDescent="0.35">
      <c r="B1751" s="7">
        <v>2025749</v>
      </c>
      <c r="C1751" s="1" t="s">
        <v>8</v>
      </c>
      <c r="D1751" s="1" t="s">
        <v>25</v>
      </c>
      <c r="E1751" s="1" t="s">
        <v>51</v>
      </c>
      <c r="F1751" s="1" t="s">
        <v>520</v>
      </c>
      <c r="G1751" s="3">
        <v>45482</v>
      </c>
      <c r="H1751" s="3">
        <v>45483</v>
      </c>
      <c r="I1751" s="6">
        <v>65000</v>
      </c>
      <c r="J1751" s="1">
        <v>2</v>
      </c>
      <c r="K1751" s="4">
        <v>0.02</v>
      </c>
      <c r="L1751" s="6">
        <f t="shared" si="56"/>
        <v>1300</v>
      </c>
      <c r="M1751" s="8">
        <f t="shared" si="57"/>
        <v>128700</v>
      </c>
      <c r="N1751" s="21">
        <f>(sales[[#This Row],[Price]]*sales[[#This Row],[Qty]])-(sales[[#This Row],[Discount_Amt]]*sales[[#This Row],[Qty]])</f>
        <v>127400</v>
      </c>
    </row>
    <row r="1752" spans="2:14" hidden="1" x14ac:dyDescent="0.35">
      <c r="B1752" s="7">
        <v>2025750</v>
      </c>
      <c r="C1752" s="1" t="s">
        <v>9</v>
      </c>
      <c r="D1752" s="1" t="s">
        <v>26</v>
      </c>
      <c r="E1752" s="1" t="s">
        <v>506</v>
      </c>
      <c r="F1752" s="1" t="s">
        <v>521</v>
      </c>
      <c r="G1752" s="3">
        <v>45482</v>
      </c>
      <c r="H1752" s="3">
        <v>45490</v>
      </c>
      <c r="I1752" s="6">
        <v>450</v>
      </c>
      <c r="J1752" s="1">
        <v>1</v>
      </c>
      <c r="K1752" s="4">
        <v>0.02</v>
      </c>
      <c r="L1752" s="6">
        <f t="shared" si="56"/>
        <v>9</v>
      </c>
      <c r="M1752" s="8">
        <f t="shared" si="57"/>
        <v>441</v>
      </c>
      <c r="N1752" s="21">
        <f>(sales[[#This Row],[Price]]*sales[[#This Row],[Qty]])-(sales[[#This Row],[Discount_Amt]]*sales[[#This Row],[Qty]])</f>
        <v>441</v>
      </c>
    </row>
    <row r="1753" spans="2:14" x14ac:dyDescent="0.35">
      <c r="B1753" s="7">
        <v>2025751</v>
      </c>
      <c r="C1753" s="1" t="s">
        <v>11</v>
      </c>
      <c r="D1753" s="1" t="s">
        <v>27</v>
      </c>
      <c r="E1753" s="1" t="s">
        <v>507</v>
      </c>
      <c r="F1753" s="1" t="s">
        <v>518</v>
      </c>
      <c r="G1753" s="3">
        <v>45482</v>
      </c>
      <c r="H1753" s="3">
        <v>45484</v>
      </c>
      <c r="I1753" s="6">
        <v>1299</v>
      </c>
      <c r="J1753" s="1">
        <v>1</v>
      </c>
      <c r="K1753" s="4">
        <v>0.02</v>
      </c>
      <c r="L1753" s="6">
        <f t="shared" si="56"/>
        <v>25.98</v>
      </c>
      <c r="M1753" s="8">
        <f t="shared" si="57"/>
        <v>1273.02</v>
      </c>
      <c r="N1753" s="21">
        <f>(sales[[#This Row],[Price]]*sales[[#This Row],[Qty]])-(sales[[#This Row],[Discount_Amt]]*sales[[#This Row],[Qty]])</f>
        <v>1273.02</v>
      </c>
    </row>
    <row r="1754" spans="2:14" x14ac:dyDescent="0.35">
      <c r="B1754" s="7">
        <v>2025752</v>
      </c>
      <c r="C1754" s="1" t="s">
        <v>12</v>
      </c>
      <c r="D1754" s="1" t="s">
        <v>28</v>
      </c>
      <c r="E1754" s="1" t="s">
        <v>508</v>
      </c>
      <c r="F1754" s="1" t="s">
        <v>518</v>
      </c>
      <c r="G1754" s="3">
        <v>45482</v>
      </c>
      <c r="H1754" s="3">
        <v>45485</v>
      </c>
      <c r="I1754" s="6">
        <v>1700</v>
      </c>
      <c r="J1754" s="1">
        <v>1</v>
      </c>
      <c r="K1754" s="4">
        <v>0.02</v>
      </c>
      <c r="L1754" s="6">
        <f t="shared" si="56"/>
        <v>34</v>
      </c>
      <c r="M1754" s="8">
        <f t="shared" si="57"/>
        <v>1666</v>
      </c>
      <c r="N1754" s="21">
        <f>(sales[[#This Row],[Price]]*sales[[#This Row],[Qty]])-(sales[[#This Row],[Discount_Amt]]*sales[[#This Row],[Qty]])</f>
        <v>1666</v>
      </c>
    </row>
    <row r="1755" spans="2:14" hidden="1" x14ac:dyDescent="0.35">
      <c r="B1755" s="7">
        <v>2025753</v>
      </c>
      <c r="C1755" s="1" t="s">
        <v>13</v>
      </c>
      <c r="D1755" s="1" t="s">
        <v>29</v>
      </c>
      <c r="E1755" s="1" t="s">
        <v>31</v>
      </c>
      <c r="F1755" s="1" t="s">
        <v>519</v>
      </c>
      <c r="G1755" s="3">
        <v>45482</v>
      </c>
      <c r="H1755" s="3">
        <v>45487</v>
      </c>
      <c r="I1755" s="6">
        <v>55000</v>
      </c>
      <c r="J1755" s="1">
        <v>2</v>
      </c>
      <c r="K1755" s="4">
        <v>0.02</v>
      </c>
      <c r="L1755" s="6">
        <f t="shared" si="56"/>
        <v>1100</v>
      </c>
      <c r="M1755" s="8">
        <f t="shared" si="57"/>
        <v>108900</v>
      </c>
      <c r="N1755" s="21">
        <f>(sales[[#This Row],[Price]]*sales[[#This Row],[Qty]])-(sales[[#This Row],[Discount_Amt]]*sales[[#This Row],[Qty]])</f>
        <v>107800</v>
      </c>
    </row>
    <row r="1756" spans="2:14" hidden="1" x14ac:dyDescent="0.35">
      <c r="B1756" s="7">
        <v>2025754</v>
      </c>
      <c r="C1756" s="1" t="s">
        <v>14</v>
      </c>
      <c r="D1756" s="1" t="s">
        <v>25</v>
      </c>
      <c r="E1756" s="1" t="s">
        <v>32</v>
      </c>
      <c r="F1756" s="1" t="s">
        <v>521</v>
      </c>
      <c r="G1756" s="3">
        <v>45482</v>
      </c>
      <c r="H1756" s="3">
        <v>45483</v>
      </c>
      <c r="I1756" s="6">
        <v>57999</v>
      </c>
      <c r="J1756" s="1">
        <v>1</v>
      </c>
      <c r="K1756" s="4">
        <v>0.02</v>
      </c>
      <c r="L1756" s="6">
        <f t="shared" si="56"/>
        <v>1159.98</v>
      </c>
      <c r="M1756" s="8">
        <f t="shared" si="57"/>
        <v>56839.02</v>
      </c>
      <c r="N1756" s="21">
        <f>(sales[[#This Row],[Price]]*sales[[#This Row],[Qty]])-(sales[[#This Row],[Discount_Amt]]*sales[[#This Row],[Qty]])</f>
        <v>56839.02</v>
      </c>
    </row>
    <row r="1757" spans="2:14" hidden="1" x14ac:dyDescent="0.35">
      <c r="B1757" s="7">
        <v>2025755</v>
      </c>
      <c r="C1757" s="1" t="s">
        <v>15</v>
      </c>
      <c r="D1757" s="1" t="s">
        <v>26</v>
      </c>
      <c r="E1757" s="1" t="s">
        <v>38</v>
      </c>
      <c r="F1757" s="1" t="s">
        <v>520</v>
      </c>
      <c r="G1757" s="3">
        <v>45482</v>
      </c>
      <c r="H1757" s="3">
        <v>45490</v>
      </c>
      <c r="I1757" s="6">
        <v>1399</v>
      </c>
      <c r="J1757" s="1">
        <v>2</v>
      </c>
      <c r="K1757" s="4">
        <v>7.0000000000000007E-2</v>
      </c>
      <c r="L1757" s="6">
        <f t="shared" si="56"/>
        <v>97.93</v>
      </c>
      <c r="M1757" s="8">
        <f t="shared" si="57"/>
        <v>2700.07</v>
      </c>
      <c r="N1757" s="21">
        <f>(sales[[#This Row],[Price]]*sales[[#This Row],[Qty]])-(sales[[#This Row],[Discount_Amt]]*sales[[#This Row],[Qty]])</f>
        <v>2602.14</v>
      </c>
    </row>
    <row r="1758" spans="2:14" hidden="1" x14ac:dyDescent="0.35">
      <c r="B1758" s="7">
        <v>2025756</v>
      </c>
      <c r="C1758" s="1" t="s">
        <v>16</v>
      </c>
      <c r="D1758" s="1" t="s">
        <v>27</v>
      </c>
      <c r="E1758" s="1" t="s">
        <v>33</v>
      </c>
      <c r="F1758" s="1" t="s">
        <v>518</v>
      </c>
      <c r="G1758" s="3">
        <v>45482</v>
      </c>
      <c r="H1758" s="3">
        <v>45484</v>
      </c>
      <c r="I1758" s="6">
        <v>999</v>
      </c>
      <c r="J1758" s="1">
        <v>7</v>
      </c>
      <c r="K1758" s="4">
        <v>0.03</v>
      </c>
      <c r="L1758" s="6">
        <f t="shared" si="56"/>
        <v>29.97</v>
      </c>
      <c r="M1758" s="8">
        <f t="shared" si="57"/>
        <v>6963.03</v>
      </c>
      <c r="N1758" s="21">
        <f>(sales[[#This Row],[Price]]*sales[[#This Row],[Qty]])-(sales[[#This Row],[Discount_Amt]]*sales[[#This Row],[Qty]])</f>
        <v>6783.21</v>
      </c>
    </row>
    <row r="1759" spans="2:14" x14ac:dyDescent="0.35">
      <c r="B1759" s="7">
        <v>2025757</v>
      </c>
      <c r="C1759" s="1" t="s">
        <v>17</v>
      </c>
      <c r="D1759" s="1" t="s">
        <v>28</v>
      </c>
      <c r="E1759" s="1" t="s">
        <v>34</v>
      </c>
      <c r="F1759" s="1" t="s">
        <v>519</v>
      </c>
      <c r="G1759" s="3">
        <v>45482</v>
      </c>
      <c r="H1759" s="3">
        <v>45485</v>
      </c>
      <c r="I1759" s="6">
        <v>2099</v>
      </c>
      <c r="J1759" s="1">
        <v>2</v>
      </c>
      <c r="K1759" s="4">
        <v>0.08</v>
      </c>
      <c r="L1759" s="6">
        <f t="shared" si="56"/>
        <v>167.92000000000002</v>
      </c>
      <c r="M1759" s="8">
        <f t="shared" si="57"/>
        <v>4030.08</v>
      </c>
      <c r="N1759" s="21">
        <f>(sales[[#This Row],[Price]]*sales[[#This Row],[Qty]])-(sales[[#This Row],[Discount_Amt]]*sales[[#This Row],[Qty]])</f>
        <v>3862.16</v>
      </c>
    </row>
    <row r="1760" spans="2:14" hidden="1" x14ac:dyDescent="0.35">
      <c r="B1760" s="7">
        <v>2025758</v>
      </c>
      <c r="C1760" s="1" t="s">
        <v>18</v>
      </c>
      <c r="D1760" s="1" t="s">
        <v>29</v>
      </c>
      <c r="E1760" s="1" t="s">
        <v>35</v>
      </c>
      <c r="F1760" s="1" t="s">
        <v>520</v>
      </c>
      <c r="G1760" s="3">
        <v>45482</v>
      </c>
      <c r="H1760" s="3">
        <v>45487</v>
      </c>
      <c r="I1760" s="6">
        <v>11000</v>
      </c>
      <c r="J1760" s="1">
        <v>2</v>
      </c>
      <c r="K1760" s="4">
        <v>0.05</v>
      </c>
      <c r="L1760" s="6">
        <f t="shared" si="56"/>
        <v>550</v>
      </c>
      <c r="M1760" s="8">
        <f t="shared" si="57"/>
        <v>21450</v>
      </c>
      <c r="N1760" s="21">
        <f>(sales[[#This Row],[Price]]*sales[[#This Row],[Qty]])-(sales[[#This Row],[Discount_Amt]]*sales[[#This Row],[Qty]])</f>
        <v>20900</v>
      </c>
    </row>
    <row r="1761" spans="2:14" hidden="1" x14ac:dyDescent="0.35">
      <c r="B1761" s="7">
        <v>2025759</v>
      </c>
      <c r="C1761" s="1" t="s">
        <v>19</v>
      </c>
      <c r="D1761" s="1" t="s">
        <v>25</v>
      </c>
      <c r="E1761" s="1" t="s">
        <v>36</v>
      </c>
      <c r="F1761" s="1" t="s">
        <v>521</v>
      </c>
      <c r="G1761" s="3">
        <v>45482</v>
      </c>
      <c r="H1761" s="3">
        <v>45483</v>
      </c>
      <c r="I1761" s="6">
        <v>800</v>
      </c>
      <c r="J1761" s="1">
        <v>1</v>
      </c>
      <c r="K1761" s="4">
        <v>0.05</v>
      </c>
      <c r="L1761" s="6">
        <f t="shared" si="56"/>
        <v>40</v>
      </c>
      <c r="M1761" s="8">
        <f t="shared" si="57"/>
        <v>760</v>
      </c>
      <c r="N1761" s="21">
        <f>(sales[[#This Row],[Price]]*sales[[#This Row],[Qty]])-(sales[[#This Row],[Discount_Amt]]*sales[[#This Row],[Qty]])</f>
        <v>760</v>
      </c>
    </row>
    <row r="1762" spans="2:14" hidden="1" x14ac:dyDescent="0.35">
      <c r="B1762" s="7">
        <v>2025760</v>
      </c>
      <c r="C1762" s="1" t="s">
        <v>20</v>
      </c>
      <c r="D1762" s="1" t="s">
        <v>131</v>
      </c>
      <c r="E1762" s="1" t="s">
        <v>37</v>
      </c>
      <c r="F1762" s="1" t="s">
        <v>518</v>
      </c>
      <c r="G1762" s="3">
        <v>45482</v>
      </c>
      <c r="H1762" s="3">
        <v>45490</v>
      </c>
      <c r="I1762" s="6">
        <v>5500</v>
      </c>
      <c r="J1762" s="1">
        <v>2</v>
      </c>
      <c r="K1762" s="4">
        <v>0.05</v>
      </c>
      <c r="L1762" s="6">
        <f t="shared" si="56"/>
        <v>275</v>
      </c>
      <c r="M1762" s="8">
        <f t="shared" si="57"/>
        <v>10725</v>
      </c>
      <c r="N1762" s="21">
        <f>(sales[[#This Row],[Price]]*sales[[#This Row],[Qty]])-(sales[[#This Row],[Discount_Amt]]*sales[[#This Row],[Qty]])</f>
        <v>10450</v>
      </c>
    </row>
    <row r="1763" spans="2:14" hidden="1" x14ac:dyDescent="0.35">
      <c r="B1763" s="7">
        <v>2025761</v>
      </c>
      <c r="C1763" s="1" t="s">
        <v>21</v>
      </c>
      <c r="D1763" s="1" t="s">
        <v>25</v>
      </c>
      <c r="E1763" s="1" t="s">
        <v>39</v>
      </c>
      <c r="F1763" s="1" t="s">
        <v>518</v>
      </c>
      <c r="G1763" s="3">
        <v>45482</v>
      </c>
      <c r="H1763" s="3">
        <v>45484</v>
      </c>
      <c r="I1763" s="6">
        <v>1350</v>
      </c>
      <c r="J1763" s="1">
        <v>4</v>
      </c>
      <c r="K1763" s="4">
        <v>0.05</v>
      </c>
      <c r="L1763" s="6">
        <f t="shared" si="56"/>
        <v>67.5</v>
      </c>
      <c r="M1763" s="8">
        <f t="shared" si="57"/>
        <v>5332.5</v>
      </c>
      <c r="N1763" s="21">
        <f>(sales[[#This Row],[Price]]*sales[[#This Row],[Qty]])-(sales[[#This Row],[Discount_Amt]]*sales[[#This Row],[Qty]])</f>
        <v>5130</v>
      </c>
    </row>
    <row r="1764" spans="2:14" hidden="1" x14ac:dyDescent="0.35">
      <c r="B1764" s="7">
        <v>2025762</v>
      </c>
      <c r="C1764" s="1" t="s">
        <v>22</v>
      </c>
      <c r="D1764" s="1" t="s">
        <v>26</v>
      </c>
      <c r="E1764" s="1" t="s">
        <v>40</v>
      </c>
      <c r="F1764" s="1" t="s">
        <v>519</v>
      </c>
      <c r="G1764" s="3">
        <v>45482</v>
      </c>
      <c r="H1764" s="3">
        <v>45485</v>
      </c>
      <c r="I1764" s="6">
        <v>4500</v>
      </c>
      <c r="J1764" s="1">
        <v>3</v>
      </c>
      <c r="K1764" s="4">
        <v>0.03</v>
      </c>
      <c r="L1764" s="6">
        <f t="shared" si="56"/>
        <v>135</v>
      </c>
      <c r="M1764" s="8">
        <f t="shared" si="57"/>
        <v>13365</v>
      </c>
      <c r="N1764" s="21">
        <f>(sales[[#This Row],[Price]]*sales[[#This Row],[Qty]])-(sales[[#This Row],[Discount_Amt]]*sales[[#This Row],[Qty]])</f>
        <v>13095</v>
      </c>
    </row>
    <row r="1765" spans="2:14" hidden="1" x14ac:dyDescent="0.35">
      <c r="B1765" s="7">
        <v>2025763</v>
      </c>
      <c r="C1765" s="1" t="s">
        <v>23</v>
      </c>
      <c r="D1765" s="1" t="s">
        <v>27</v>
      </c>
      <c r="E1765" s="1" t="s">
        <v>41</v>
      </c>
      <c r="F1765" s="1" t="s">
        <v>521</v>
      </c>
      <c r="G1765" s="3">
        <v>45482</v>
      </c>
      <c r="H1765" s="3">
        <v>45487</v>
      </c>
      <c r="I1765" s="6">
        <v>2350</v>
      </c>
      <c r="J1765" s="1">
        <v>2</v>
      </c>
      <c r="K1765" s="4">
        <v>0.1</v>
      </c>
      <c r="L1765" s="6">
        <f t="shared" si="56"/>
        <v>235</v>
      </c>
      <c r="M1765" s="8">
        <f t="shared" si="57"/>
        <v>4465</v>
      </c>
      <c r="N1765" s="21">
        <f>(sales[[#This Row],[Price]]*sales[[#This Row],[Qty]])-(sales[[#This Row],[Discount_Amt]]*sales[[#This Row],[Qty]])</f>
        <v>4230</v>
      </c>
    </row>
    <row r="1766" spans="2:14" hidden="1" x14ac:dyDescent="0.35">
      <c r="B1766" s="7">
        <v>2025764</v>
      </c>
      <c r="C1766" s="1" t="s">
        <v>24</v>
      </c>
      <c r="D1766" s="1" t="s">
        <v>28</v>
      </c>
      <c r="E1766" s="1" t="s">
        <v>42</v>
      </c>
      <c r="F1766" s="1" t="s">
        <v>520</v>
      </c>
      <c r="G1766" s="3">
        <v>45482</v>
      </c>
      <c r="H1766" s="3">
        <v>45483</v>
      </c>
      <c r="I1766" s="6">
        <v>90</v>
      </c>
      <c r="J1766" s="1">
        <v>1</v>
      </c>
      <c r="K1766" s="4">
        <v>0.05</v>
      </c>
      <c r="L1766" s="6">
        <f t="shared" si="56"/>
        <v>4.5</v>
      </c>
      <c r="M1766" s="8">
        <f t="shared" si="57"/>
        <v>85.5</v>
      </c>
      <c r="N1766" s="21">
        <f>(sales[[#This Row],[Price]]*sales[[#This Row],[Qty]])-(sales[[#This Row],[Discount_Amt]]*sales[[#This Row],[Qty]])</f>
        <v>85.5</v>
      </c>
    </row>
    <row r="1767" spans="2:14" hidden="1" x14ac:dyDescent="0.35">
      <c r="B1767" s="7">
        <v>2025765</v>
      </c>
      <c r="C1767" s="1" t="s">
        <v>4</v>
      </c>
      <c r="D1767" s="1" t="s">
        <v>29</v>
      </c>
      <c r="E1767" s="1" t="s">
        <v>43</v>
      </c>
      <c r="F1767" s="1" t="s">
        <v>518</v>
      </c>
      <c r="G1767" s="3">
        <v>45482</v>
      </c>
      <c r="H1767" s="3">
        <v>45490</v>
      </c>
      <c r="I1767" s="6">
        <v>280</v>
      </c>
      <c r="J1767" s="1">
        <v>1</v>
      </c>
      <c r="K1767" s="4">
        <v>0.05</v>
      </c>
      <c r="L1767" s="6">
        <f t="shared" si="56"/>
        <v>14</v>
      </c>
      <c r="M1767" s="8">
        <f t="shared" si="57"/>
        <v>266</v>
      </c>
      <c r="N1767" s="21">
        <f>(sales[[#This Row],[Price]]*sales[[#This Row],[Qty]])-(sales[[#This Row],[Discount_Amt]]*sales[[#This Row],[Qty]])</f>
        <v>266</v>
      </c>
    </row>
    <row r="1768" spans="2:14" hidden="1" x14ac:dyDescent="0.35">
      <c r="B1768" s="7">
        <v>2025766</v>
      </c>
      <c r="C1768" s="1" t="s">
        <v>5</v>
      </c>
      <c r="D1768" s="1" t="s">
        <v>25</v>
      </c>
      <c r="E1768" s="1" t="s">
        <v>44</v>
      </c>
      <c r="F1768" s="1" t="s">
        <v>519</v>
      </c>
      <c r="G1768" s="3">
        <v>45482</v>
      </c>
      <c r="H1768" s="3">
        <v>45484</v>
      </c>
      <c r="I1768" s="6">
        <v>70</v>
      </c>
      <c r="J1768" s="1">
        <v>2</v>
      </c>
      <c r="K1768" s="4">
        <v>0.02</v>
      </c>
      <c r="L1768" s="6">
        <f t="shared" si="56"/>
        <v>1.4000000000000001</v>
      </c>
      <c r="M1768" s="8">
        <f t="shared" si="57"/>
        <v>138.6</v>
      </c>
      <c r="N1768" s="21">
        <f>(sales[[#This Row],[Price]]*sales[[#This Row],[Qty]])-(sales[[#This Row],[Discount_Amt]]*sales[[#This Row],[Qty]])</f>
        <v>137.19999999999999</v>
      </c>
    </row>
    <row r="1769" spans="2:14" hidden="1" x14ac:dyDescent="0.35">
      <c r="B1769" s="7">
        <v>2025767</v>
      </c>
      <c r="C1769" s="1" t="s">
        <v>6</v>
      </c>
      <c r="D1769" s="1" t="s">
        <v>30</v>
      </c>
      <c r="E1769" s="1" t="s">
        <v>45</v>
      </c>
      <c r="F1769" s="1" t="s">
        <v>520</v>
      </c>
      <c r="G1769" s="3">
        <v>45482</v>
      </c>
      <c r="H1769" s="3">
        <v>45485</v>
      </c>
      <c r="I1769" s="6">
        <v>230</v>
      </c>
      <c r="J1769" s="1">
        <v>1</v>
      </c>
      <c r="K1769" s="4">
        <v>0.06</v>
      </c>
      <c r="L1769" s="6">
        <f t="shared" si="56"/>
        <v>13.799999999999999</v>
      </c>
      <c r="M1769" s="8">
        <f t="shared" si="57"/>
        <v>216.2</v>
      </c>
      <c r="N1769" s="21">
        <f>(sales[[#This Row],[Price]]*sales[[#This Row],[Qty]])-(sales[[#This Row],[Discount_Amt]]*sales[[#This Row],[Qty]])</f>
        <v>216.2</v>
      </c>
    </row>
    <row r="1770" spans="2:14" hidden="1" x14ac:dyDescent="0.35">
      <c r="B1770" s="7">
        <v>2025768</v>
      </c>
      <c r="C1770" s="1" t="s">
        <v>7</v>
      </c>
      <c r="D1770" s="1" t="s">
        <v>27</v>
      </c>
      <c r="E1770" s="1" t="s">
        <v>46</v>
      </c>
      <c r="F1770" s="1" t="s">
        <v>521</v>
      </c>
      <c r="G1770" s="3">
        <v>45482</v>
      </c>
      <c r="H1770" s="3">
        <v>45487</v>
      </c>
      <c r="I1770" s="6">
        <v>7999</v>
      </c>
      <c r="J1770" s="1">
        <v>3</v>
      </c>
      <c r="K1770" s="4">
        <v>0.15</v>
      </c>
      <c r="L1770" s="6">
        <f t="shared" si="56"/>
        <v>1199.8499999999999</v>
      </c>
      <c r="M1770" s="8">
        <f t="shared" si="57"/>
        <v>22797.15</v>
      </c>
      <c r="N1770" s="21">
        <f>(sales[[#This Row],[Price]]*sales[[#This Row],[Qty]])-(sales[[#This Row],[Discount_Amt]]*sales[[#This Row],[Qty]])</f>
        <v>20397.45</v>
      </c>
    </row>
    <row r="1771" spans="2:14" x14ac:dyDescent="0.35">
      <c r="B1771" s="7">
        <v>2025769</v>
      </c>
      <c r="C1771" s="1" t="s">
        <v>10</v>
      </c>
      <c r="D1771" s="1" t="s">
        <v>28</v>
      </c>
      <c r="E1771" s="1" t="s">
        <v>47</v>
      </c>
      <c r="F1771" s="1" t="s">
        <v>518</v>
      </c>
      <c r="G1771" s="3">
        <v>45482</v>
      </c>
      <c r="H1771" s="3">
        <v>45483</v>
      </c>
      <c r="I1771" s="6">
        <v>850</v>
      </c>
      <c r="J1771" s="1">
        <v>2</v>
      </c>
      <c r="K1771" s="4">
        <v>0.02</v>
      </c>
      <c r="L1771" s="6">
        <f t="shared" si="56"/>
        <v>17</v>
      </c>
      <c r="M1771" s="8">
        <f t="shared" si="57"/>
        <v>1683</v>
      </c>
      <c r="N1771" s="21">
        <f>(sales[[#This Row],[Price]]*sales[[#This Row],[Qty]])-(sales[[#This Row],[Discount_Amt]]*sales[[#This Row],[Qty]])</f>
        <v>1666</v>
      </c>
    </row>
    <row r="1772" spans="2:14" hidden="1" x14ac:dyDescent="0.35">
      <c r="B1772" s="7">
        <v>2025770</v>
      </c>
      <c r="C1772" s="1" t="s">
        <v>8</v>
      </c>
      <c r="D1772" s="1" t="s">
        <v>29</v>
      </c>
      <c r="E1772" s="1" t="s">
        <v>48</v>
      </c>
      <c r="F1772" s="1" t="s">
        <v>518</v>
      </c>
      <c r="G1772" s="3">
        <v>45482</v>
      </c>
      <c r="H1772" s="3">
        <v>45490</v>
      </c>
      <c r="I1772" s="6">
        <v>65000</v>
      </c>
      <c r="J1772" s="1">
        <v>1</v>
      </c>
      <c r="K1772" s="4">
        <v>0.02</v>
      </c>
      <c r="L1772" s="6">
        <f t="shared" si="56"/>
        <v>1300</v>
      </c>
      <c r="M1772" s="8">
        <f t="shared" si="57"/>
        <v>63700</v>
      </c>
      <c r="N1772" s="21">
        <f>(sales[[#This Row],[Price]]*sales[[#This Row],[Qty]])-(sales[[#This Row],[Discount_Amt]]*sales[[#This Row],[Qty]])</f>
        <v>63700</v>
      </c>
    </row>
    <row r="1773" spans="2:14" hidden="1" x14ac:dyDescent="0.35">
      <c r="B1773" s="7">
        <v>2025771</v>
      </c>
      <c r="C1773" s="1" t="s">
        <v>9</v>
      </c>
      <c r="D1773" s="1" t="s">
        <v>25</v>
      </c>
      <c r="E1773" s="1" t="s">
        <v>49</v>
      </c>
      <c r="F1773" s="1" t="s">
        <v>519</v>
      </c>
      <c r="G1773" s="3">
        <v>45482</v>
      </c>
      <c r="H1773" s="3">
        <v>45484</v>
      </c>
      <c r="I1773" s="6">
        <v>450</v>
      </c>
      <c r="J1773" s="1">
        <v>2</v>
      </c>
      <c r="K1773" s="4">
        <v>0.02</v>
      </c>
      <c r="L1773" s="6">
        <f t="shared" si="56"/>
        <v>9</v>
      </c>
      <c r="M1773" s="8">
        <f t="shared" si="57"/>
        <v>891</v>
      </c>
      <c r="N1773" s="21">
        <f>(sales[[#This Row],[Price]]*sales[[#This Row],[Qty]])-(sales[[#This Row],[Discount_Amt]]*sales[[#This Row],[Qty]])</f>
        <v>882</v>
      </c>
    </row>
    <row r="1774" spans="2:14" x14ac:dyDescent="0.35">
      <c r="B1774" s="7">
        <v>2025772</v>
      </c>
      <c r="C1774" s="1" t="s">
        <v>11</v>
      </c>
      <c r="D1774" s="1" t="s">
        <v>26</v>
      </c>
      <c r="E1774" s="1" t="s">
        <v>50</v>
      </c>
      <c r="F1774" s="1" t="s">
        <v>521</v>
      </c>
      <c r="G1774" s="3">
        <v>45482</v>
      </c>
      <c r="H1774" s="3">
        <v>45485</v>
      </c>
      <c r="I1774" s="6">
        <v>1299</v>
      </c>
      <c r="J1774" s="1">
        <v>1</v>
      </c>
      <c r="K1774" s="4">
        <v>0.02</v>
      </c>
      <c r="L1774" s="6">
        <f t="shared" ref="L1774:L1837" si="58">I1774*K1774</f>
        <v>25.98</v>
      </c>
      <c r="M1774" s="8">
        <f t="shared" ref="M1774:M1837" si="59">I1774*J1774-L1774</f>
        <v>1273.02</v>
      </c>
      <c r="N1774" s="21">
        <f>(sales[[#This Row],[Price]]*sales[[#This Row],[Qty]])-(sales[[#This Row],[Discount_Amt]]*sales[[#This Row],[Qty]])</f>
        <v>1273.02</v>
      </c>
    </row>
    <row r="1775" spans="2:14" x14ac:dyDescent="0.35">
      <c r="B1775" s="7">
        <v>2025773</v>
      </c>
      <c r="C1775" s="1" t="s">
        <v>12</v>
      </c>
      <c r="D1775" s="1" t="s">
        <v>27</v>
      </c>
      <c r="E1775" s="1" t="s">
        <v>51</v>
      </c>
      <c r="F1775" s="1" t="s">
        <v>520</v>
      </c>
      <c r="G1775" s="3">
        <v>45482</v>
      </c>
      <c r="H1775" s="3">
        <v>45487</v>
      </c>
      <c r="I1775" s="6">
        <v>1700</v>
      </c>
      <c r="J1775" s="1">
        <v>2</v>
      </c>
      <c r="K1775" s="4">
        <v>0.02</v>
      </c>
      <c r="L1775" s="6">
        <f t="shared" si="58"/>
        <v>34</v>
      </c>
      <c r="M1775" s="8">
        <f t="shared" si="59"/>
        <v>3366</v>
      </c>
      <c r="N1775" s="21">
        <f>(sales[[#This Row],[Price]]*sales[[#This Row],[Qty]])-(sales[[#This Row],[Discount_Amt]]*sales[[#This Row],[Qty]])</f>
        <v>3332</v>
      </c>
    </row>
    <row r="1776" spans="2:14" hidden="1" x14ac:dyDescent="0.35">
      <c r="B1776" s="7">
        <v>2025774</v>
      </c>
      <c r="C1776" s="1" t="s">
        <v>13</v>
      </c>
      <c r="D1776" s="1" t="s">
        <v>28</v>
      </c>
      <c r="E1776" s="1" t="s">
        <v>506</v>
      </c>
      <c r="F1776" s="1" t="s">
        <v>518</v>
      </c>
      <c r="G1776" s="3">
        <v>45482</v>
      </c>
      <c r="H1776" s="3">
        <v>45483</v>
      </c>
      <c r="I1776" s="6">
        <v>55000</v>
      </c>
      <c r="J1776" s="1">
        <v>3</v>
      </c>
      <c r="K1776" s="4">
        <v>0.02</v>
      </c>
      <c r="L1776" s="6">
        <f t="shared" si="58"/>
        <v>1100</v>
      </c>
      <c r="M1776" s="8">
        <f t="shared" si="59"/>
        <v>163900</v>
      </c>
      <c r="N1776" s="21">
        <f>(sales[[#This Row],[Price]]*sales[[#This Row],[Qty]])-(sales[[#This Row],[Discount_Amt]]*sales[[#This Row],[Qty]])</f>
        <v>161700</v>
      </c>
    </row>
    <row r="1777" spans="2:14" hidden="1" x14ac:dyDescent="0.35">
      <c r="B1777" s="7">
        <v>2025775</v>
      </c>
      <c r="C1777" s="1" t="s">
        <v>14</v>
      </c>
      <c r="D1777" s="1" t="s">
        <v>29</v>
      </c>
      <c r="E1777" s="1" t="s">
        <v>507</v>
      </c>
      <c r="F1777" s="1" t="s">
        <v>519</v>
      </c>
      <c r="G1777" s="3">
        <v>45482</v>
      </c>
      <c r="H1777" s="3">
        <v>45490</v>
      </c>
      <c r="I1777" s="6">
        <v>57999</v>
      </c>
      <c r="J1777" s="1">
        <v>2</v>
      </c>
      <c r="K1777" s="4">
        <v>0.02</v>
      </c>
      <c r="L1777" s="6">
        <f t="shared" si="58"/>
        <v>1159.98</v>
      </c>
      <c r="M1777" s="8">
        <f t="shared" si="59"/>
        <v>114838.02</v>
      </c>
      <c r="N1777" s="21">
        <f>(sales[[#This Row],[Price]]*sales[[#This Row],[Qty]])-(sales[[#This Row],[Discount_Amt]]*sales[[#This Row],[Qty]])</f>
        <v>113678.04</v>
      </c>
    </row>
    <row r="1778" spans="2:14" hidden="1" x14ac:dyDescent="0.35">
      <c r="B1778" s="7">
        <v>2025776</v>
      </c>
      <c r="C1778" s="1" t="s">
        <v>15</v>
      </c>
      <c r="D1778" s="1" t="s">
        <v>25</v>
      </c>
      <c r="E1778" s="1" t="s">
        <v>508</v>
      </c>
      <c r="F1778" s="1" t="s">
        <v>520</v>
      </c>
      <c r="G1778" s="3">
        <v>45482</v>
      </c>
      <c r="H1778" s="3">
        <v>45484</v>
      </c>
      <c r="I1778" s="6">
        <v>1399</v>
      </c>
      <c r="J1778" s="1">
        <v>7</v>
      </c>
      <c r="K1778" s="4">
        <v>0.02</v>
      </c>
      <c r="L1778" s="6">
        <f t="shared" si="58"/>
        <v>27.98</v>
      </c>
      <c r="M1778" s="8">
        <f t="shared" si="59"/>
        <v>9765.02</v>
      </c>
      <c r="N1778" s="21">
        <f>(sales[[#This Row],[Price]]*sales[[#This Row],[Qty]])-(sales[[#This Row],[Discount_Amt]]*sales[[#This Row],[Qty]])</f>
        <v>9597.14</v>
      </c>
    </row>
    <row r="1779" spans="2:14" hidden="1" x14ac:dyDescent="0.35">
      <c r="B1779" s="7">
        <v>2025777</v>
      </c>
      <c r="C1779" s="1" t="s">
        <v>16</v>
      </c>
      <c r="D1779" s="1" t="s">
        <v>26</v>
      </c>
      <c r="E1779" s="1" t="s">
        <v>31</v>
      </c>
      <c r="F1779" s="1" t="s">
        <v>521</v>
      </c>
      <c r="G1779" s="3">
        <v>45482</v>
      </c>
      <c r="H1779" s="3">
        <v>45485</v>
      </c>
      <c r="I1779" s="6">
        <v>999</v>
      </c>
      <c r="J1779" s="1">
        <v>2</v>
      </c>
      <c r="K1779" s="4">
        <v>7.0000000000000007E-2</v>
      </c>
      <c r="L1779" s="6">
        <f t="shared" si="58"/>
        <v>69.930000000000007</v>
      </c>
      <c r="M1779" s="8">
        <f t="shared" si="59"/>
        <v>1928.07</v>
      </c>
      <c r="N1779" s="21">
        <f>(sales[[#This Row],[Price]]*sales[[#This Row],[Qty]])-(sales[[#This Row],[Discount_Amt]]*sales[[#This Row],[Qty]])</f>
        <v>1858.1399999999999</v>
      </c>
    </row>
    <row r="1780" spans="2:14" x14ac:dyDescent="0.35">
      <c r="B1780" s="7">
        <v>2025778</v>
      </c>
      <c r="C1780" s="1" t="s">
        <v>17</v>
      </c>
      <c r="D1780" s="1" t="s">
        <v>27</v>
      </c>
      <c r="E1780" s="1" t="s">
        <v>32</v>
      </c>
      <c r="F1780" s="1" t="s">
        <v>518</v>
      </c>
      <c r="G1780" s="3">
        <v>45482</v>
      </c>
      <c r="H1780" s="3">
        <v>45487</v>
      </c>
      <c r="I1780" s="6">
        <v>2099</v>
      </c>
      <c r="J1780" s="1">
        <v>1</v>
      </c>
      <c r="K1780" s="4">
        <v>0.03</v>
      </c>
      <c r="L1780" s="6">
        <f t="shared" si="58"/>
        <v>62.97</v>
      </c>
      <c r="M1780" s="8">
        <f t="shared" si="59"/>
        <v>2036.03</v>
      </c>
      <c r="N1780" s="21">
        <f>(sales[[#This Row],[Price]]*sales[[#This Row],[Qty]])-(sales[[#This Row],[Discount_Amt]]*sales[[#This Row],[Qty]])</f>
        <v>2036.03</v>
      </c>
    </row>
    <row r="1781" spans="2:14" hidden="1" x14ac:dyDescent="0.35">
      <c r="B1781" s="7">
        <v>2025779</v>
      </c>
      <c r="C1781" s="1" t="s">
        <v>18</v>
      </c>
      <c r="D1781" s="1" t="s">
        <v>28</v>
      </c>
      <c r="E1781" s="1" t="s">
        <v>38</v>
      </c>
      <c r="F1781" s="1" t="s">
        <v>518</v>
      </c>
      <c r="G1781" s="3">
        <v>45482</v>
      </c>
      <c r="H1781" s="3">
        <v>45483</v>
      </c>
      <c r="I1781" s="6">
        <v>11000</v>
      </c>
      <c r="J1781" s="1">
        <v>1</v>
      </c>
      <c r="K1781" s="4">
        <v>0.08</v>
      </c>
      <c r="L1781" s="6">
        <f t="shared" si="58"/>
        <v>880</v>
      </c>
      <c r="M1781" s="8">
        <f t="shared" si="59"/>
        <v>10120</v>
      </c>
      <c r="N1781" s="21">
        <f>(sales[[#This Row],[Price]]*sales[[#This Row],[Qty]])-(sales[[#This Row],[Discount_Amt]]*sales[[#This Row],[Qty]])</f>
        <v>10120</v>
      </c>
    </row>
    <row r="1782" spans="2:14" hidden="1" x14ac:dyDescent="0.35">
      <c r="B1782" s="7">
        <v>2025780</v>
      </c>
      <c r="C1782" s="1" t="s">
        <v>19</v>
      </c>
      <c r="D1782" s="1" t="s">
        <v>29</v>
      </c>
      <c r="E1782" s="1" t="s">
        <v>33</v>
      </c>
      <c r="F1782" s="1" t="s">
        <v>519</v>
      </c>
      <c r="G1782" s="3">
        <v>45482</v>
      </c>
      <c r="H1782" s="3">
        <v>45490</v>
      </c>
      <c r="I1782" s="6">
        <v>800</v>
      </c>
      <c r="J1782" s="1">
        <v>1</v>
      </c>
      <c r="K1782" s="4">
        <v>0.05</v>
      </c>
      <c r="L1782" s="6">
        <f t="shared" si="58"/>
        <v>40</v>
      </c>
      <c r="M1782" s="8">
        <f t="shared" si="59"/>
        <v>760</v>
      </c>
      <c r="N1782" s="21">
        <f>(sales[[#This Row],[Price]]*sales[[#This Row],[Qty]])-(sales[[#This Row],[Discount_Amt]]*sales[[#This Row],[Qty]])</f>
        <v>760</v>
      </c>
    </row>
    <row r="1783" spans="2:14" hidden="1" x14ac:dyDescent="0.35">
      <c r="B1783" s="7">
        <v>2025781</v>
      </c>
      <c r="C1783" s="1" t="s">
        <v>20</v>
      </c>
      <c r="D1783" s="1" t="s">
        <v>25</v>
      </c>
      <c r="E1783" s="1" t="s">
        <v>34</v>
      </c>
      <c r="F1783" s="1" t="s">
        <v>521</v>
      </c>
      <c r="G1783" s="3">
        <v>45482</v>
      </c>
      <c r="H1783" s="3">
        <v>45484</v>
      </c>
      <c r="I1783" s="6">
        <v>5500</v>
      </c>
      <c r="J1783" s="1">
        <v>2</v>
      </c>
      <c r="K1783" s="4">
        <v>0.05</v>
      </c>
      <c r="L1783" s="6">
        <f t="shared" si="58"/>
        <v>275</v>
      </c>
      <c r="M1783" s="8">
        <f t="shared" si="59"/>
        <v>10725</v>
      </c>
      <c r="N1783" s="21">
        <f>(sales[[#This Row],[Price]]*sales[[#This Row],[Qty]])-(sales[[#This Row],[Discount_Amt]]*sales[[#This Row],[Qty]])</f>
        <v>10450</v>
      </c>
    </row>
    <row r="1784" spans="2:14" hidden="1" x14ac:dyDescent="0.35">
      <c r="B1784" s="7">
        <v>2025782</v>
      </c>
      <c r="C1784" s="1" t="s">
        <v>21</v>
      </c>
      <c r="D1784" s="1" t="s">
        <v>132</v>
      </c>
      <c r="E1784" s="1" t="s">
        <v>35</v>
      </c>
      <c r="F1784" s="1" t="s">
        <v>520</v>
      </c>
      <c r="G1784" s="3">
        <v>45482</v>
      </c>
      <c r="H1784" s="3">
        <v>45485</v>
      </c>
      <c r="I1784" s="6">
        <v>1350</v>
      </c>
      <c r="J1784" s="1">
        <v>1</v>
      </c>
      <c r="K1784" s="4">
        <v>0.05</v>
      </c>
      <c r="L1784" s="6">
        <f t="shared" si="58"/>
        <v>67.5</v>
      </c>
      <c r="M1784" s="8">
        <f t="shared" si="59"/>
        <v>1282.5</v>
      </c>
      <c r="N1784" s="21">
        <f>(sales[[#This Row],[Price]]*sales[[#This Row],[Qty]])-(sales[[#This Row],[Discount_Amt]]*sales[[#This Row],[Qty]])</f>
        <v>1282.5</v>
      </c>
    </row>
    <row r="1785" spans="2:14" hidden="1" x14ac:dyDescent="0.35">
      <c r="B1785" s="7">
        <v>2025783</v>
      </c>
      <c r="C1785" s="1" t="s">
        <v>22</v>
      </c>
      <c r="D1785" s="1" t="s">
        <v>25</v>
      </c>
      <c r="E1785" s="1" t="s">
        <v>36</v>
      </c>
      <c r="F1785" s="1" t="s">
        <v>518</v>
      </c>
      <c r="G1785" s="3">
        <v>45482</v>
      </c>
      <c r="H1785" s="3">
        <v>45487</v>
      </c>
      <c r="I1785" s="6">
        <v>4500</v>
      </c>
      <c r="J1785" s="1">
        <v>2</v>
      </c>
      <c r="K1785" s="4">
        <v>0.05</v>
      </c>
      <c r="L1785" s="6">
        <f t="shared" si="58"/>
        <v>225</v>
      </c>
      <c r="M1785" s="8">
        <f t="shared" si="59"/>
        <v>8775</v>
      </c>
      <c r="N1785" s="21">
        <f>(sales[[#This Row],[Price]]*sales[[#This Row],[Qty]])-(sales[[#This Row],[Discount_Amt]]*sales[[#This Row],[Qty]])</f>
        <v>8550</v>
      </c>
    </row>
    <row r="1786" spans="2:14" hidden="1" x14ac:dyDescent="0.35">
      <c r="B1786" s="7">
        <v>2025784</v>
      </c>
      <c r="C1786" s="1" t="s">
        <v>23</v>
      </c>
      <c r="D1786" s="1" t="s">
        <v>26</v>
      </c>
      <c r="E1786" s="1" t="s">
        <v>37</v>
      </c>
      <c r="F1786" s="1" t="s">
        <v>519</v>
      </c>
      <c r="G1786" s="3">
        <v>45482</v>
      </c>
      <c r="H1786" s="3">
        <v>45483</v>
      </c>
      <c r="I1786" s="6">
        <v>2350</v>
      </c>
      <c r="J1786" s="1">
        <v>7</v>
      </c>
      <c r="K1786" s="4">
        <v>0.03</v>
      </c>
      <c r="L1786" s="6">
        <f t="shared" si="58"/>
        <v>70.5</v>
      </c>
      <c r="M1786" s="8">
        <f t="shared" si="59"/>
        <v>16379.5</v>
      </c>
      <c r="N1786" s="21">
        <f>(sales[[#This Row],[Price]]*sales[[#This Row],[Qty]])-(sales[[#This Row],[Discount_Amt]]*sales[[#This Row],[Qty]])</f>
        <v>15956.5</v>
      </c>
    </row>
    <row r="1787" spans="2:14" hidden="1" x14ac:dyDescent="0.35">
      <c r="B1787" s="7">
        <v>2025785</v>
      </c>
      <c r="C1787" s="1" t="s">
        <v>24</v>
      </c>
      <c r="D1787" s="1" t="s">
        <v>27</v>
      </c>
      <c r="E1787" s="1" t="s">
        <v>39</v>
      </c>
      <c r="F1787" s="1" t="s">
        <v>520</v>
      </c>
      <c r="G1787" s="3">
        <v>45482</v>
      </c>
      <c r="H1787" s="3">
        <v>45490</v>
      </c>
      <c r="I1787" s="6">
        <v>90</v>
      </c>
      <c r="J1787" s="1">
        <v>2</v>
      </c>
      <c r="K1787" s="4">
        <v>0.1</v>
      </c>
      <c r="L1787" s="6">
        <f t="shared" si="58"/>
        <v>9</v>
      </c>
      <c r="M1787" s="8">
        <f t="shared" si="59"/>
        <v>171</v>
      </c>
      <c r="N1787" s="21">
        <f>(sales[[#This Row],[Price]]*sales[[#This Row],[Qty]])-(sales[[#This Row],[Discount_Amt]]*sales[[#This Row],[Qty]])</f>
        <v>162</v>
      </c>
    </row>
    <row r="1788" spans="2:14" hidden="1" x14ac:dyDescent="0.35">
      <c r="B1788" s="7">
        <v>2025786</v>
      </c>
      <c r="C1788" s="1" t="s">
        <v>4</v>
      </c>
      <c r="D1788" s="1" t="s">
        <v>28</v>
      </c>
      <c r="E1788" s="1" t="s">
        <v>40</v>
      </c>
      <c r="F1788" s="1" t="s">
        <v>521</v>
      </c>
      <c r="G1788" s="3">
        <v>45482</v>
      </c>
      <c r="H1788" s="3">
        <v>45484</v>
      </c>
      <c r="I1788" s="6">
        <v>280</v>
      </c>
      <c r="J1788" s="1">
        <v>2</v>
      </c>
      <c r="K1788" s="4">
        <v>0.05</v>
      </c>
      <c r="L1788" s="6">
        <f t="shared" si="58"/>
        <v>14</v>
      </c>
      <c r="M1788" s="8">
        <f t="shared" si="59"/>
        <v>546</v>
      </c>
      <c r="N1788" s="21">
        <f>(sales[[#This Row],[Price]]*sales[[#This Row],[Qty]])-(sales[[#This Row],[Discount_Amt]]*sales[[#This Row],[Qty]])</f>
        <v>532</v>
      </c>
    </row>
    <row r="1789" spans="2:14" hidden="1" x14ac:dyDescent="0.35">
      <c r="B1789" s="7">
        <v>2025787</v>
      </c>
      <c r="C1789" s="1" t="s">
        <v>5</v>
      </c>
      <c r="D1789" s="1" t="s">
        <v>29</v>
      </c>
      <c r="E1789" s="1" t="s">
        <v>41</v>
      </c>
      <c r="F1789" s="1" t="s">
        <v>518</v>
      </c>
      <c r="G1789" s="3">
        <v>45482</v>
      </c>
      <c r="H1789" s="3">
        <v>45485</v>
      </c>
      <c r="I1789" s="6">
        <v>70</v>
      </c>
      <c r="J1789" s="1">
        <v>1</v>
      </c>
      <c r="K1789" s="4">
        <v>0.05</v>
      </c>
      <c r="L1789" s="6">
        <f t="shared" si="58"/>
        <v>3.5</v>
      </c>
      <c r="M1789" s="8">
        <f t="shared" si="59"/>
        <v>66.5</v>
      </c>
      <c r="N1789" s="21">
        <f>(sales[[#This Row],[Price]]*sales[[#This Row],[Qty]])-(sales[[#This Row],[Discount_Amt]]*sales[[#This Row],[Qty]])</f>
        <v>66.5</v>
      </c>
    </row>
    <row r="1790" spans="2:14" hidden="1" x14ac:dyDescent="0.35">
      <c r="B1790" s="7">
        <v>2025788</v>
      </c>
      <c r="C1790" s="1" t="s">
        <v>6</v>
      </c>
      <c r="D1790" s="1" t="s">
        <v>25</v>
      </c>
      <c r="E1790" s="1" t="s">
        <v>42</v>
      </c>
      <c r="F1790" s="1" t="s">
        <v>518</v>
      </c>
      <c r="G1790" s="3">
        <v>45482</v>
      </c>
      <c r="H1790" s="3">
        <v>45487</v>
      </c>
      <c r="I1790" s="6">
        <v>230</v>
      </c>
      <c r="J1790" s="1">
        <v>2</v>
      </c>
      <c r="K1790" s="4">
        <v>0.02</v>
      </c>
      <c r="L1790" s="6">
        <f t="shared" si="58"/>
        <v>4.6000000000000005</v>
      </c>
      <c r="M1790" s="8">
        <f t="shared" si="59"/>
        <v>455.4</v>
      </c>
      <c r="N1790" s="21">
        <f>(sales[[#This Row],[Price]]*sales[[#This Row],[Qty]])-(sales[[#This Row],[Discount_Amt]]*sales[[#This Row],[Qty]])</f>
        <v>450.8</v>
      </c>
    </row>
    <row r="1791" spans="2:14" hidden="1" x14ac:dyDescent="0.35">
      <c r="B1791" s="7">
        <v>2025789</v>
      </c>
      <c r="C1791" s="1" t="s">
        <v>7</v>
      </c>
      <c r="D1791" s="1" t="s">
        <v>30</v>
      </c>
      <c r="E1791" s="1" t="s">
        <v>43</v>
      </c>
      <c r="F1791" s="1" t="s">
        <v>519</v>
      </c>
      <c r="G1791" s="3">
        <v>45482</v>
      </c>
      <c r="H1791" s="3">
        <v>45483</v>
      </c>
      <c r="I1791" s="6">
        <v>7999</v>
      </c>
      <c r="J1791" s="1">
        <v>4</v>
      </c>
      <c r="K1791" s="4">
        <v>0.06</v>
      </c>
      <c r="L1791" s="6">
        <f t="shared" si="58"/>
        <v>479.94</v>
      </c>
      <c r="M1791" s="8">
        <f t="shared" si="59"/>
        <v>31516.06</v>
      </c>
      <c r="N1791" s="21">
        <f>(sales[[#This Row],[Price]]*sales[[#This Row],[Qty]])-(sales[[#This Row],[Discount_Amt]]*sales[[#This Row],[Qty]])</f>
        <v>30076.240000000002</v>
      </c>
    </row>
    <row r="1792" spans="2:14" x14ac:dyDescent="0.35">
      <c r="B1792" s="7">
        <v>2025790</v>
      </c>
      <c r="C1792" s="1" t="s">
        <v>10</v>
      </c>
      <c r="D1792" s="1" t="s">
        <v>27</v>
      </c>
      <c r="E1792" s="1" t="s">
        <v>44</v>
      </c>
      <c r="F1792" s="1" t="s">
        <v>521</v>
      </c>
      <c r="G1792" s="3">
        <v>45482</v>
      </c>
      <c r="H1792" s="3">
        <v>45490</v>
      </c>
      <c r="I1792" s="6">
        <v>850</v>
      </c>
      <c r="J1792" s="1">
        <v>3</v>
      </c>
      <c r="K1792" s="4">
        <v>0.15</v>
      </c>
      <c r="L1792" s="6">
        <f t="shared" si="58"/>
        <v>127.5</v>
      </c>
      <c r="M1792" s="8">
        <f t="shared" si="59"/>
        <v>2422.5</v>
      </c>
      <c r="N1792" s="21">
        <f>(sales[[#This Row],[Price]]*sales[[#This Row],[Qty]])-(sales[[#This Row],[Discount_Amt]]*sales[[#This Row],[Qty]])</f>
        <v>2167.5</v>
      </c>
    </row>
    <row r="1793" spans="2:14" hidden="1" x14ac:dyDescent="0.35">
      <c r="B1793" s="7">
        <v>2025791</v>
      </c>
      <c r="C1793" s="1" t="s">
        <v>8</v>
      </c>
      <c r="D1793" s="1" t="s">
        <v>28</v>
      </c>
      <c r="E1793" s="1" t="s">
        <v>45</v>
      </c>
      <c r="F1793" s="1" t="s">
        <v>520</v>
      </c>
      <c r="G1793" s="3">
        <v>45482</v>
      </c>
      <c r="H1793" s="3">
        <v>45484</v>
      </c>
      <c r="I1793" s="6">
        <v>65000</v>
      </c>
      <c r="J1793" s="1">
        <v>2</v>
      </c>
      <c r="K1793" s="4">
        <v>0.02</v>
      </c>
      <c r="L1793" s="6">
        <f t="shared" si="58"/>
        <v>1300</v>
      </c>
      <c r="M1793" s="8">
        <f t="shared" si="59"/>
        <v>128700</v>
      </c>
      <c r="N1793" s="21">
        <f>(sales[[#This Row],[Price]]*sales[[#This Row],[Qty]])-(sales[[#This Row],[Discount_Amt]]*sales[[#This Row],[Qty]])</f>
        <v>127400</v>
      </c>
    </row>
    <row r="1794" spans="2:14" hidden="1" x14ac:dyDescent="0.35">
      <c r="B1794" s="7">
        <v>2025792</v>
      </c>
      <c r="C1794" s="1" t="s">
        <v>9</v>
      </c>
      <c r="D1794" s="1" t="s">
        <v>29</v>
      </c>
      <c r="E1794" s="1" t="s">
        <v>46</v>
      </c>
      <c r="F1794" s="1" t="s">
        <v>518</v>
      </c>
      <c r="G1794" s="3">
        <v>45482</v>
      </c>
      <c r="H1794" s="3">
        <v>45485</v>
      </c>
      <c r="I1794" s="6">
        <v>450</v>
      </c>
      <c r="J1794" s="1">
        <v>1</v>
      </c>
      <c r="K1794" s="4">
        <v>0.02</v>
      </c>
      <c r="L1794" s="6">
        <f t="shared" si="58"/>
        <v>9</v>
      </c>
      <c r="M1794" s="8">
        <f t="shared" si="59"/>
        <v>441</v>
      </c>
      <c r="N1794" s="21">
        <f>(sales[[#This Row],[Price]]*sales[[#This Row],[Qty]])-(sales[[#This Row],[Discount_Amt]]*sales[[#This Row],[Qty]])</f>
        <v>441</v>
      </c>
    </row>
    <row r="1795" spans="2:14" x14ac:dyDescent="0.35">
      <c r="B1795" s="7">
        <v>2025793</v>
      </c>
      <c r="C1795" s="1" t="s">
        <v>11</v>
      </c>
      <c r="D1795" s="1" t="s">
        <v>25</v>
      </c>
      <c r="E1795" s="1" t="s">
        <v>47</v>
      </c>
      <c r="F1795" s="1" t="s">
        <v>519</v>
      </c>
      <c r="G1795" s="3">
        <v>45482</v>
      </c>
      <c r="H1795" s="3">
        <v>45487</v>
      </c>
      <c r="I1795" s="6">
        <v>1299</v>
      </c>
      <c r="J1795" s="1">
        <v>1</v>
      </c>
      <c r="K1795" s="4">
        <v>0.02</v>
      </c>
      <c r="L1795" s="6">
        <f t="shared" si="58"/>
        <v>25.98</v>
      </c>
      <c r="M1795" s="8">
        <f t="shared" si="59"/>
        <v>1273.02</v>
      </c>
      <c r="N1795" s="21">
        <f>(sales[[#This Row],[Price]]*sales[[#This Row],[Qty]])-(sales[[#This Row],[Discount_Amt]]*sales[[#This Row],[Qty]])</f>
        <v>1273.02</v>
      </c>
    </row>
    <row r="1796" spans="2:14" x14ac:dyDescent="0.35">
      <c r="B1796" s="7">
        <v>2025794</v>
      </c>
      <c r="C1796" s="1" t="s">
        <v>12</v>
      </c>
      <c r="D1796" s="1" t="s">
        <v>26</v>
      </c>
      <c r="E1796" s="1" t="s">
        <v>48</v>
      </c>
      <c r="F1796" s="1" t="s">
        <v>520</v>
      </c>
      <c r="G1796" s="3">
        <v>45482</v>
      </c>
      <c r="H1796" s="3">
        <v>45483</v>
      </c>
      <c r="I1796" s="6">
        <v>1700</v>
      </c>
      <c r="J1796" s="1">
        <v>2</v>
      </c>
      <c r="K1796" s="4">
        <v>0.02</v>
      </c>
      <c r="L1796" s="6">
        <f t="shared" si="58"/>
        <v>34</v>
      </c>
      <c r="M1796" s="8">
        <f t="shared" si="59"/>
        <v>3366</v>
      </c>
      <c r="N1796" s="21">
        <f>(sales[[#This Row],[Price]]*sales[[#This Row],[Qty]])-(sales[[#This Row],[Discount_Amt]]*sales[[#This Row],[Qty]])</f>
        <v>3332</v>
      </c>
    </row>
    <row r="1797" spans="2:14" hidden="1" x14ac:dyDescent="0.35">
      <c r="B1797" s="7">
        <v>2025795</v>
      </c>
      <c r="C1797" s="1" t="s">
        <v>13</v>
      </c>
      <c r="D1797" s="1" t="s">
        <v>27</v>
      </c>
      <c r="E1797" s="1" t="s">
        <v>49</v>
      </c>
      <c r="F1797" s="1" t="s">
        <v>521</v>
      </c>
      <c r="G1797" s="3">
        <v>45482</v>
      </c>
      <c r="H1797" s="3">
        <v>45490</v>
      </c>
      <c r="I1797" s="6">
        <v>55000</v>
      </c>
      <c r="J1797" s="1">
        <v>1</v>
      </c>
      <c r="K1797" s="4">
        <v>0.02</v>
      </c>
      <c r="L1797" s="6">
        <f t="shared" si="58"/>
        <v>1100</v>
      </c>
      <c r="M1797" s="8">
        <f t="shared" si="59"/>
        <v>53900</v>
      </c>
      <c r="N1797" s="21">
        <f>(sales[[#This Row],[Price]]*sales[[#This Row],[Qty]])-(sales[[#This Row],[Discount_Amt]]*sales[[#This Row],[Qty]])</f>
        <v>53900</v>
      </c>
    </row>
    <row r="1798" spans="2:14" hidden="1" x14ac:dyDescent="0.35">
      <c r="B1798" s="7">
        <v>2025796</v>
      </c>
      <c r="C1798" s="1" t="s">
        <v>14</v>
      </c>
      <c r="D1798" s="1" t="s">
        <v>28</v>
      </c>
      <c r="E1798" s="1" t="s">
        <v>50</v>
      </c>
      <c r="F1798" s="1" t="s">
        <v>518</v>
      </c>
      <c r="G1798" s="3">
        <v>45482</v>
      </c>
      <c r="H1798" s="3">
        <v>45484</v>
      </c>
      <c r="I1798" s="6">
        <v>57999</v>
      </c>
      <c r="J1798" s="1">
        <v>3</v>
      </c>
      <c r="K1798" s="4">
        <v>0.02</v>
      </c>
      <c r="L1798" s="6">
        <f t="shared" si="58"/>
        <v>1159.98</v>
      </c>
      <c r="M1798" s="8">
        <f t="shared" si="59"/>
        <v>172837.02</v>
      </c>
      <c r="N1798" s="21">
        <f>(sales[[#This Row],[Price]]*sales[[#This Row],[Qty]])-(sales[[#This Row],[Discount_Amt]]*sales[[#This Row],[Qty]])</f>
        <v>170517.06</v>
      </c>
    </row>
    <row r="1799" spans="2:14" hidden="1" x14ac:dyDescent="0.35">
      <c r="B1799" s="7">
        <v>2025797</v>
      </c>
      <c r="C1799" s="1" t="s">
        <v>15</v>
      </c>
      <c r="D1799" s="1" t="s">
        <v>29</v>
      </c>
      <c r="E1799" s="1" t="s">
        <v>51</v>
      </c>
      <c r="F1799" s="1" t="s">
        <v>518</v>
      </c>
      <c r="G1799" s="3">
        <v>45482</v>
      </c>
      <c r="H1799" s="3">
        <v>45485</v>
      </c>
      <c r="I1799" s="6">
        <v>1399</v>
      </c>
      <c r="J1799" s="1">
        <v>2</v>
      </c>
      <c r="K1799" s="4">
        <v>0.02</v>
      </c>
      <c r="L1799" s="6">
        <f t="shared" si="58"/>
        <v>27.98</v>
      </c>
      <c r="M1799" s="8">
        <f t="shared" si="59"/>
        <v>2770.02</v>
      </c>
      <c r="N1799" s="21">
        <f>(sales[[#This Row],[Price]]*sales[[#This Row],[Qty]])-(sales[[#This Row],[Discount_Amt]]*sales[[#This Row],[Qty]])</f>
        <v>2742.04</v>
      </c>
    </row>
    <row r="1800" spans="2:14" hidden="1" x14ac:dyDescent="0.35">
      <c r="B1800" s="7">
        <v>2025798</v>
      </c>
      <c r="C1800" s="1" t="s">
        <v>16</v>
      </c>
      <c r="D1800" s="1" t="s">
        <v>25</v>
      </c>
      <c r="E1800" s="1" t="s">
        <v>506</v>
      </c>
      <c r="F1800" s="1" t="s">
        <v>519</v>
      </c>
      <c r="G1800" s="3">
        <v>45482</v>
      </c>
      <c r="H1800" s="3">
        <v>45487</v>
      </c>
      <c r="I1800" s="6">
        <v>999</v>
      </c>
      <c r="J1800" s="1">
        <v>1</v>
      </c>
      <c r="K1800" s="4">
        <v>0.02</v>
      </c>
      <c r="L1800" s="6">
        <f t="shared" si="58"/>
        <v>19.98</v>
      </c>
      <c r="M1800" s="8">
        <f t="shared" si="59"/>
        <v>979.02</v>
      </c>
      <c r="N1800" s="21">
        <f>(sales[[#This Row],[Price]]*sales[[#This Row],[Qty]])-(sales[[#This Row],[Discount_Amt]]*sales[[#This Row],[Qty]])</f>
        <v>979.02</v>
      </c>
    </row>
    <row r="1801" spans="2:14" x14ac:dyDescent="0.35">
      <c r="B1801" s="7">
        <v>2025799</v>
      </c>
      <c r="C1801" s="1" t="s">
        <v>17</v>
      </c>
      <c r="D1801" s="1" t="s">
        <v>26</v>
      </c>
      <c r="E1801" s="1" t="s">
        <v>507</v>
      </c>
      <c r="F1801" s="1" t="s">
        <v>521</v>
      </c>
      <c r="G1801" s="3">
        <v>45482</v>
      </c>
      <c r="H1801" s="3">
        <v>45483</v>
      </c>
      <c r="I1801" s="6">
        <v>2099</v>
      </c>
      <c r="J1801" s="1">
        <v>2</v>
      </c>
      <c r="K1801" s="4">
        <v>7.0000000000000007E-2</v>
      </c>
      <c r="L1801" s="6">
        <f t="shared" si="58"/>
        <v>146.93</v>
      </c>
      <c r="M1801" s="8">
        <f t="shared" si="59"/>
        <v>4051.07</v>
      </c>
      <c r="N1801" s="21">
        <f>(sales[[#This Row],[Price]]*sales[[#This Row],[Qty]])-(sales[[#This Row],[Discount_Amt]]*sales[[#This Row],[Qty]])</f>
        <v>3904.14</v>
      </c>
    </row>
    <row r="1802" spans="2:14" hidden="1" x14ac:dyDescent="0.35">
      <c r="B1802" s="7">
        <v>2025800</v>
      </c>
      <c r="C1802" s="1" t="s">
        <v>18</v>
      </c>
      <c r="D1802" s="1" t="s">
        <v>27</v>
      </c>
      <c r="E1802" s="1" t="s">
        <v>508</v>
      </c>
      <c r="F1802" s="1" t="s">
        <v>520</v>
      </c>
      <c r="G1802" s="3">
        <v>45482</v>
      </c>
      <c r="H1802" s="3">
        <v>45490</v>
      </c>
      <c r="I1802" s="6">
        <v>11000</v>
      </c>
      <c r="J1802" s="1">
        <v>1</v>
      </c>
      <c r="K1802" s="4">
        <v>0.03</v>
      </c>
      <c r="L1802" s="6">
        <f t="shared" si="58"/>
        <v>330</v>
      </c>
      <c r="M1802" s="8">
        <f t="shared" si="59"/>
        <v>10670</v>
      </c>
      <c r="N1802" s="21">
        <f>(sales[[#This Row],[Price]]*sales[[#This Row],[Qty]])-(sales[[#This Row],[Discount_Amt]]*sales[[#This Row],[Qty]])</f>
        <v>10670</v>
      </c>
    </row>
    <row r="1803" spans="2:14" hidden="1" x14ac:dyDescent="0.35">
      <c r="B1803" s="7">
        <v>2025801</v>
      </c>
      <c r="C1803" s="1" t="s">
        <v>19</v>
      </c>
      <c r="D1803" s="1" t="s">
        <v>28</v>
      </c>
      <c r="E1803" s="1" t="s">
        <v>31</v>
      </c>
      <c r="F1803" s="1" t="s">
        <v>518</v>
      </c>
      <c r="G1803" s="3">
        <v>45482</v>
      </c>
      <c r="H1803" s="3">
        <v>45484</v>
      </c>
      <c r="I1803" s="6">
        <v>800</v>
      </c>
      <c r="J1803" s="1">
        <v>2</v>
      </c>
      <c r="K1803" s="4">
        <v>0.08</v>
      </c>
      <c r="L1803" s="6">
        <f t="shared" si="58"/>
        <v>64</v>
      </c>
      <c r="M1803" s="8">
        <f t="shared" si="59"/>
        <v>1536</v>
      </c>
      <c r="N1803" s="21">
        <f>(sales[[#This Row],[Price]]*sales[[#This Row],[Qty]])-(sales[[#This Row],[Discount_Amt]]*sales[[#This Row],[Qty]])</f>
        <v>1472</v>
      </c>
    </row>
    <row r="1804" spans="2:14" hidden="1" x14ac:dyDescent="0.35">
      <c r="B1804" s="7">
        <v>2025802</v>
      </c>
      <c r="C1804" s="1" t="s">
        <v>20</v>
      </c>
      <c r="D1804" s="1" t="s">
        <v>29</v>
      </c>
      <c r="E1804" s="1" t="s">
        <v>32</v>
      </c>
      <c r="F1804" s="1" t="s">
        <v>519</v>
      </c>
      <c r="G1804" s="3">
        <v>45482</v>
      </c>
      <c r="H1804" s="3">
        <v>45485</v>
      </c>
      <c r="I1804" s="6">
        <v>5500</v>
      </c>
      <c r="J1804" s="1">
        <v>3</v>
      </c>
      <c r="K1804" s="4">
        <v>0.05</v>
      </c>
      <c r="L1804" s="6">
        <f t="shared" si="58"/>
        <v>275</v>
      </c>
      <c r="M1804" s="8">
        <f t="shared" si="59"/>
        <v>16225</v>
      </c>
      <c r="N1804" s="21">
        <f>(sales[[#This Row],[Price]]*sales[[#This Row],[Qty]])-(sales[[#This Row],[Discount_Amt]]*sales[[#This Row],[Qty]])</f>
        <v>15675</v>
      </c>
    </row>
    <row r="1805" spans="2:14" hidden="1" x14ac:dyDescent="0.35">
      <c r="B1805" s="7">
        <v>2025803</v>
      </c>
      <c r="C1805" s="1" t="s">
        <v>21</v>
      </c>
      <c r="D1805" s="1" t="s">
        <v>25</v>
      </c>
      <c r="E1805" s="1" t="s">
        <v>38</v>
      </c>
      <c r="F1805" s="1" t="s">
        <v>520</v>
      </c>
      <c r="G1805" s="3">
        <v>45482</v>
      </c>
      <c r="H1805" s="3">
        <v>45487</v>
      </c>
      <c r="I1805" s="6">
        <v>1350</v>
      </c>
      <c r="J1805" s="1">
        <v>2</v>
      </c>
      <c r="K1805" s="4">
        <v>0.05</v>
      </c>
      <c r="L1805" s="6">
        <f t="shared" si="58"/>
        <v>67.5</v>
      </c>
      <c r="M1805" s="8">
        <f t="shared" si="59"/>
        <v>2632.5</v>
      </c>
      <c r="N1805" s="21">
        <f>(sales[[#This Row],[Price]]*sales[[#This Row],[Qty]])-(sales[[#This Row],[Discount_Amt]]*sales[[#This Row],[Qty]])</f>
        <v>2565</v>
      </c>
    </row>
    <row r="1806" spans="2:14" hidden="1" x14ac:dyDescent="0.35">
      <c r="B1806" s="7">
        <v>2025804</v>
      </c>
      <c r="C1806" s="1" t="s">
        <v>22</v>
      </c>
      <c r="D1806" s="1" t="s">
        <v>133</v>
      </c>
      <c r="E1806" s="1" t="s">
        <v>33</v>
      </c>
      <c r="F1806" s="1" t="s">
        <v>521</v>
      </c>
      <c r="G1806" s="3">
        <v>45482</v>
      </c>
      <c r="H1806" s="3">
        <v>45483</v>
      </c>
      <c r="I1806" s="6">
        <v>4500</v>
      </c>
      <c r="J1806" s="1">
        <v>7</v>
      </c>
      <c r="K1806" s="4">
        <v>0.05</v>
      </c>
      <c r="L1806" s="6">
        <f t="shared" si="58"/>
        <v>225</v>
      </c>
      <c r="M1806" s="8">
        <f t="shared" si="59"/>
        <v>31275</v>
      </c>
      <c r="N1806" s="21">
        <f>(sales[[#This Row],[Price]]*sales[[#This Row],[Qty]])-(sales[[#This Row],[Discount_Amt]]*sales[[#This Row],[Qty]])</f>
        <v>29925</v>
      </c>
    </row>
    <row r="1807" spans="2:14" hidden="1" x14ac:dyDescent="0.35">
      <c r="B1807" s="7">
        <v>2025805</v>
      </c>
      <c r="C1807" s="1" t="s">
        <v>23</v>
      </c>
      <c r="D1807" s="1" t="s">
        <v>25</v>
      </c>
      <c r="E1807" s="1" t="s">
        <v>34</v>
      </c>
      <c r="F1807" s="1" t="s">
        <v>518</v>
      </c>
      <c r="G1807" s="3">
        <v>45482</v>
      </c>
      <c r="H1807" s="3">
        <v>45490</v>
      </c>
      <c r="I1807" s="6">
        <v>2350</v>
      </c>
      <c r="J1807" s="1">
        <v>2</v>
      </c>
      <c r="K1807" s="4">
        <v>0.05</v>
      </c>
      <c r="L1807" s="6">
        <f t="shared" si="58"/>
        <v>117.5</v>
      </c>
      <c r="M1807" s="8">
        <f t="shared" si="59"/>
        <v>4582.5</v>
      </c>
      <c r="N1807" s="21">
        <f>(sales[[#This Row],[Price]]*sales[[#This Row],[Qty]])-(sales[[#This Row],[Discount_Amt]]*sales[[#This Row],[Qty]])</f>
        <v>4465</v>
      </c>
    </row>
    <row r="1808" spans="2:14" hidden="1" x14ac:dyDescent="0.35">
      <c r="B1808" s="7">
        <v>2025806</v>
      </c>
      <c r="C1808" s="1" t="s">
        <v>24</v>
      </c>
      <c r="D1808" s="1" t="s">
        <v>26</v>
      </c>
      <c r="E1808" s="1" t="s">
        <v>35</v>
      </c>
      <c r="F1808" s="1" t="s">
        <v>518</v>
      </c>
      <c r="G1808" s="3">
        <v>45482</v>
      </c>
      <c r="H1808" s="3">
        <v>45484</v>
      </c>
      <c r="I1808" s="6">
        <v>90</v>
      </c>
      <c r="J1808" s="1">
        <v>1</v>
      </c>
      <c r="K1808" s="4">
        <v>0.03</v>
      </c>
      <c r="L1808" s="6">
        <f t="shared" si="58"/>
        <v>2.6999999999999997</v>
      </c>
      <c r="M1808" s="8">
        <f t="shared" si="59"/>
        <v>87.3</v>
      </c>
      <c r="N1808" s="21">
        <f>(sales[[#This Row],[Price]]*sales[[#This Row],[Qty]])-(sales[[#This Row],[Discount_Amt]]*sales[[#This Row],[Qty]])</f>
        <v>87.3</v>
      </c>
    </row>
    <row r="1809" spans="2:14" hidden="1" x14ac:dyDescent="0.35">
      <c r="B1809" s="7">
        <v>2025807</v>
      </c>
      <c r="C1809" s="1" t="s">
        <v>4</v>
      </c>
      <c r="D1809" s="1" t="s">
        <v>27</v>
      </c>
      <c r="E1809" s="1" t="s">
        <v>36</v>
      </c>
      <c r="F1809" s="1" t="s">
        <v>519</v>
      </c>
      <c r="G1809" s="3">
        <v>45482</v>
      </c>
      <c r="H1809" s="3">
        <v>45485</v>
      </c>
      <c r="I1809" s="6">
        <v>280</v>
      </c>
      <c r="J1809" s="1">
        <v>1</v>
      </c>
      <c r="K1809" s="4">
        <v>0.1</v>
      </c>
      <c r="L1809" s="6">
        <f t="shared" si="58"/>
        <v>28</v>
      </c>
      <c r="M1809" s="8">
        <f t="shared" si="59"/>
        <v>252</v>
      </c>
      <c r="N1809" s="21">
        <f>(sales[[#This Row],[Price]]*sales[[#This Row],[Qty]])-(sales[[#This Row],[Discount_Amt]]*sales[[#This Row],[Qty]])</f>
        <v>252</v>
      </c>
    </row>
    <row r="1810" spans="2:14" hidden="1" x14ac:dyDescent="0.35">
      <c r="B1810" s="7">
        <v>2025808</v>
      </c>
      <c r="C1810" s="1" t="s">
        <v>5</v>
      </c>
      <c r="D1810" s="1" t="s">
        <v>28</v>
      </c>
      <c r="E1810" s="1" t="s">
        <v>37</v>
      </c>
      <c r="F1810" s="1" t="s">
        <v>521</v>
      </c>
      <c r="G1810" s="3">
        <v>45482</v>
      </c>
      <c r="H1810" s="3">
        <v>45487</v>
      </c>
      <c r="I1810" s="6">
        <v>70</v>
      </c>
      <c r="J1810" s="1">
        <v>1</v>
      </c>
      <c r="K1810" s="4">
        <v>0.05</v>
      </c>
      <c r="L1810" s="6">
        <f t="shared" si="58"/>
        <v>3.5</v>
      </c>
      <c r="M1810" s="8">
        <f t="shared" si="59"/>
        <v>66.5</v>
      </c>
      <c r="N1810" s="21">
        <f>(sales[[#This Row],[Price]]*sales[[#This Row],[Qty]])-(sales[[#This Row],[Discount_Amt]]*sales[[#This Row],[Qty]])</f>
        <v>66.5</v>
      </c>
    </row>
    <row r="1811" spans="2:14" hidden="1" x14ac:dyDescent="0.35">
      <c r="B1811" s="7">
        <v>2025809</v>
      </c>
      <c r="C1811" s="1" t="s">
        <v>6</v>
      </c>
      <c r="D1811" s="1" t="s">
        <v>29</v>
      </c>
      <c r="E1811" s="1" t="s">
        <v>39</v>
      </c>
      <c r="F1811" s="1" t="s">
        <v>520</v>
      </c>
      <c r="G1811" s="3">
        <v>45482</v>
      </c>
      <c r="H1811" s="3">
        <v>45483</v>
      </c>
      <c r="I1811" s="6">
        <v>230</v>
      </c>
      <c r="J1811" s="1">
        <v>2</v>
      </c>
      <c r="K1811" s="4">
        <v>0.05</v>
      </c>
      <c r="L1811" s="6">
        <f t="shared" si="58"/>
        <v>11.5</v>
      </c>
      <c r="M1811" s="8">
        <f t="shared" si="59"/>
        <v>448.5</v>
      </c>
      <c r="N1811" s="21">
        <f>(sales[[#This Row],[Price]]*sales[[#This Row],[Qty]])-(sales[[#This Row],[Discount_Amt]]*sales[[#This Row],[Qty]])</f>
        <v>437</v>
      </c>
    </row>
    <row r="1812" spans="2:14" hidden="1" x14ac:dyDescent="0.35">
      <c r="B1812" s="7">
        <v>2025810</v>
      </c>
      <c r="C1812" s="1" t="s">
        <v>7</v>
      </c>
      <c r="D1812" s="1" t="s">
        <v>25</v>
      </c>
      <c r="E1812" s="1" t="s">
        <v>40</v>
      </c>
      <c r="F1812" s="1" t="s">
        <v>518</v>
      </c>
      <c r="G1812" s="3">
        <v>45482</v>
      </c>
      <c r="H1812" s="3">
        <v>45490</v>
      </c>
      <c r="I1812" s="6">
        <v>7999</v>
      </c>
      <c r="J1812" s="1">
        <v>1</v>
      </c>
      <c r="K1812" s="4">
        <v>0.02</v>
      </c>
      <c r="L1812" s="6">
        <f t="shared" si="58"/>
        <v>159.97999999999999</v>
      </c>
      <c r="M1812" s="8">
        <f t="shared" si="59"/>
        <v>7839.02</v>
      </c>
      <c r="N1812" s="21">
        <f>(sales[[#This Row],[Price]]*sales[[#This Row],[Qty]])-(sales[[#This Row],[Discount_Amt]]*sales[[#This Row],[Qty]])</f>
        <v>7839.02</v>
      </c>
    </row>
    <row r="1813" spans="2:14" x14ac:dyDescent="0.35">
      <c r="B1813" s="7">
        <v>2025811</v>
      </c>
      <c r="C1813" s="1" t="s">
        <v>10</v>
      </c>
      <c r="D1813" s="1" t="s">
        <v>30</v>
      </c>
      <c r="E1813" s="1" t="s">
        <v>41</v>
      </c>
      <c r="F1813" s="1" t="s">
        <v>519</v>
      </c>
      <c r="G1813" s="3">
        <v>45482</v>
      </c>
      <c r="H1813" s="3">
        <v>45484</v>
      </c>
      <c r="I1813" s="6">
        <v>850</v>
      </c>
      <c r="J1813" s="1">
        <v>2</v>
      </c>
      <c r="K1813" s="4">
        <v>0.06</v>
      </c>
      <c r="L1813" s="6">
        <f t="shared" si="58"/>
        <v>51</v>
      </c>
      <c r="M1813" s="8">
        <f t="shared" si="59"/>
        <v>1649</v>
      </c>
      <c r="N1813" s="21">
        <f>(sales[[#This Row],[Price]]*sales[[#This Row],[Qty]])-(sales[[#This Row],[Discount_Amt]]*sales[[#This Row],[Qty]])</f>
        <v>1598</v>
      </c>
    </row>
    <row r="1814" spans="2:14" hidden="1" x14ac:dyDescent="0.35">
      <c r="B1814" s="7">
        <v>2025812</v>
      </c>
      <c r="C1814" s="1" t="s">
        <v>8</v>
      </c>
      <c r="D1814" s="1" t="s">
        <v>27</v>
      </c>
      <c r="E1814" s="1" t="s">
        <v>42</v>
      </c>
      <c r="F1814" s="1" t="s">
        <v>520</v>
      </c>
      <c r="G1814" s="3">
        <v>45482</v>
      </c>
      <c r="H1814" s="3">
        <v>45485</v>
      </c>
      <c r="I1814" s="6">
        <v>65000</v>
      </c>
      <c r="J1814" s="1">
        <v>7</v>
      </c>
      <c r="K1814" s="4">
        <v>0.15</v>
      </c>
      <c r="L1814" s="6">
        <f t="shared" si="58"/>
        <v>9750</v>
      </c>
      <c r="M1814" s="8">
        <f t="shared" si="59"/>
        <v>445250</v>
      </c>
      <c r="N1814" s="21">
        <f>(sales[[#This Row],[Price]]*sales[[#This Row],[Qty]])-(sales[[#This Row],[Discount_Amt]]*sales[[#This Row],[Qty]])</f>
        <v>386750</v>
      </c>
    </row>
    <row r="1815" spans="2:14" hidden="1" x14ac:dyDescent="0.35">
      <c r="B1815" s="7">
        <v>2025813</v>
      </c>
      <c r="C1815" s="1" t="s">
        <v>9</v>
      </c>
      <c r="D1815" s="1" t="s">
        <v>28</v>
      </c>
      <c r="E1815" s="1" t="s">
        <v>43</v>
      </c>
      <c r="F1815" s="1" t="s">
        <v>521</v>
      </c>
      <c r="G1815" s="3">
        <v>45482</v>
      </c>
      <c r="H1815" s="3">
        <v>45487</v>
      </c>
      <c r="I1815" s="6">
        <v>450</v>
      </c>
      <c r="J1815" s="1">
        <v>2</v>
      </c>
      <c r="K1815" s="4">
        <v>0.02</v>
      </c>
      <c r="L1815" s="6">
        <f t="shared" si="58"/>
        <v>9</v>
      </c>
      <c r="M1815" s="8">
        <f t="shared" si="59"/>
        <v>891</v>
      </c>
      <c r="N1815" s="21">
        <f>(sales[[#This Row],[Price]]*sales[[#This Row],[Qty]])-(sales[[#This Row],[Discount_Amt]]*sales[[#This Row],[Qty]])</f>
        <v>882</v>
      </c>
    </row>
    <row r="1816" spans="2:14" x14ac:dyDescent="0.35">
      <c r="B1816" s="7">
        <v>2025814</v>
      </c>
      <c r="C1816" s="1" t="s">
        <v>11</v>
      </c>
      <c r="D1816" s="1" t="s">
        <v>29</v>
      </c>
      <c r="E1816" s="1" t="s">
        <v>44</v>
      </c>
      <c r="F1816" s="1" t="s">
        <v>518</v>
      </c>
      <c r="G1816" s="3">
        <v>45482</v>
      </c>
      <c r="H1816" s="3">
        <v>45483</v>
      </c>
      <c r="I1816" s="6">
        <v>1299</v>
      </c>
      <c r="J1816" s="1">
        <v>2</v>
      </c>
      <c r="K1816" s="4">
        <v>0.02</v>
      </c>
      <c r="L1816" s="6">
        <f t="shared" si="58"/>
        <v>25.98</v>
      </c>
      <c r="M1816" s="8">
        <f t="shared" si="59"/>
        <v>2572.02</v>
      </c>
      <c r="N1816" s="21">
        <f>(sales[[#This Row],[Price]]*sales[[#This Row],[Qty]])-(sales[[#This Row],[Discount_Amt]]*sales[[#This Row],[Qty]])</f>
        <v>2546.04</v>
      </c>
    </row>
    <row r="1817" spans="2:14" x14ac:dyDescent="0.35">
      <c r="B1817" s="7">
        <v>2025815</v>
      </c>
      <c r="C1817" s="1" t="s">
        <v>12</v>
      </c>
      <c r="D1817" s="1" t="s">
        <v>25</v>
      </c>
      <c r="E1817" s="1" t="s">
        <v>45</v>
      </c>
      <c r="F1817" s="1" t="s">
        <v>518</v>
      </c>
      <c r="G1817" s="3">
        <v>45482</v>
      </c>
      <c r="H1817" s="3">
        <v>45490</v>
      </c>
      <c r="I1817" s="6">
        <v>1700</v>
      </c>
      <c r="J1817" s="1">
        <v>1</v>
      </c>
      <c r="K1817" s="4">
        <v>0.02</v>
      </c>
      <c r="L1817" s="6">
        <f t="shared" si="58"/>
        <v>34</v>
      </c>
      <c r="M1817" s="8">
        <f t="shared" si="59"/>
        <v>1666</v>
      </c>
      <c r="N1817" s="21">
        <f>(sales[[#This Row],[Price]]*sales[[#This Row],[Qty]])-(sales[[#This Row],[Discount_Amt]]*sales[[#This Row],[Qty]])</f>
        <v>1666</v>
      </c>
    </row>
    <row r="1818" spans="2:14" hidden="1" x14ac:dyDescent="0.35">
      <c r="B1818" s="7">
        <v>2025816</v>
      </c>
      <c r="C1818" s="1" t="s">
        <v>13</v>
      </c>
      <c r="D1818" s="1" t="s">
        <v>26</v>
      </c>
      <c r="E1818" s="1" t="s">
        <v>46</v>
      </c>
      <c r="F1818" s="1" t="s">
        <v>519</v>
      </c>
      <c r="G1818" s="3">
        <v>45482</v>
      </c>
      <c r="H1818" s="3">
        <v>45484</v>
      </c>
      <c r="I1818" s="6">
        <v>55000</v>
      </c>
      <c r="J1818" s="1">
        <v>2</v>
      </c>
      <c r="K1818" s="4">
        <v>0.02</v>
      </c>
      <c r="L1818" s="6">
        <f t="shared" si="58"/>
        <v>1100</v>
      </c>
      <c r="M1818" s="8">
        <f t="shared" si="59"/>
        <v>108900</v>
      </c>
      <c r="N1818" s="21">
        <f>(sales[[#This Row],[Price]]*sales[[#This Row],[Qty]])-(sales[[#This Row],[Discount_Amt]]*sales[[#This Row],[Qty]])</f>
        <v>107800</v>
      </c>
    </row>
    <row r="1819" spans="2:14" hidden="1" x14ac:dyDescent="0.35">
      <c r="B1819" s="7">
        <v>2025817</v>
      </c>
      <c r="C1819" s="1" t="s">
        <v>14</v>
      </c>
      <c r="D1819" s="1" t="s">
        <v>27</v>
      </c>
      <c r="E1819" s="1" t="s">
        <v>47</v>
      </c>
      <c r="F1819" s="1" t="s">
        <v>521</v>
      </c>
      <c r="G1819" s="3">
        <v>45482</v>
      </c>
      <c r="H1819" s="3">
        <v>45485</v>
      </c>
      <c r="I1819" s="6">
        <v>57999</v>
      </c>
      <c r="J1819" s="1">
        <v>4</v>
      </c>
      <c r="K1819" s="4">
        <v>0.02</v>
      </c>
      <c r="L1819" s="6">
        <f t="shared" si="58"/>
        <v>1159.98</v>
      </c>
      <c r="M1819" s="8">
        <f t="shared" si="59"/>
        <v>230836.02</v>
      </c>
      <c r="N1819" s="21">
        <f>(sales[[#This Row],[Price]]*sales[[#This Row],[Qty]])-(sales[[#This Row],[Discount_Amt]]*sales[[#This Row],[Qty]])</f>
        <v>227356.08</v>
      </c>
    </row>
    <row r="1820" spans="2:14" hidden="1" x14ac:dyDescent="0.35">
      <c r="B1820" s="7">
        <v>2025818</v>
      </c>
      <c r="C1820" s="1" t="s">
        <v>15</v>
      </c>
      <c r="D1820" s="1" t="s">
        <v>28</v>
      </c>
      <c r="E1820" s="1" t="s">
        <v>48</v>
      </c>
      <c r="F1820" s="1" t="s">
        <v>520</v>
      </c>
      <c r="G1820" s="3">
        <v>45482</v>
      </c>
      <c r="H1820" s="3">
        <v>45487</v>
      </c>
      <c r="I1820" s="6">
        <v>1399</v>
      </c>
      <c r="J1820" s="1">
        <v>3</v>
      </c>
      <c r="K1820" s="4">
        <v>0.02</v>
      </c>
      <c r="L1820" s="6">
        <f t="shared" si="58"/>
        <v>27.98</v>
      </c>
      <c r="M1820" s="8">
        <f t="shared" si="59"/>
        <v>4169.0200000000004</v>
      </c>
      <c r="N1820" s="21">
        <f>(sales[[#This Row],[Price]]*sales[[#This Row],[Qty]])-(sales[[#This Row],[Discount_Amt]]*sales[[#This Row],[Qty]])</f>
        <v>4113.0600000000004</v>
      </c>
    </row>
    <row r="1821" spans="2:14" hidden="1" x14ac:dyDescent="0.35">
      <c r="B1821" s="7">
        <v>2025819</v>
      </c>
      <c r="C1821" s="1" t="s">
        <v>16</v>
      </c>
      <c r="D1821" s="1" t="s">
        <v>29</v>
      </c>
      <c r="E1821" s="1" t="s">
        <v>49</v>
      </c>
      <c r="F1821" s="1" t="s">
        <v>518</v>
      </c>
      <c r="G1821" s="3">
        <v>45482</v>
      </c>
      <c r="H1821" s="3">
        <v>45483</v>
      </c>
      <c r="I1821" s="6">
        <v>999</v>
      </c>
      <c r="J1821" s="1">
        <v>2</v>
      </c>
      <c r="K1821" s="4">
        <v>0.02</v>
      </c>
      <c r="L1821" s="6">
        <f t="shared" si="58"/>
        <v>19.98</v>
      </c>
      <c r="M1821" s="8">
        <f t="shared" si="59"/>
        <v>1978.02</v>
      </c>
      <c r="N1821" s="21">
        <f>(sales[[#This Row],[Price]]*sales[[#This Row],[Qty]])-(sales[[#This Row],[Discount_Amt]]*sales[[#This Row],[Qty]])</f>
        <v>1958.04</v>
      </c>
    </row>
    <row r="1822" spans="2:14" x14ac:dyDescent="0.35">
      <c r="B1822" s="7">
        <v>2025820</v>
      </c>
      <c r="C1822" s="1" t="s">
        <v>17</v>
      </c>
      <c r="D1822" s="1" t="s">
        <v>25</v>
      </c>
      <c r="E1822" s="1" t="s">
        <v>50</v>
      </c>
      <c r="F1822" s="1" t="s">
        <v>519</v>
      </c>
      <c r="G1822" s="3">
        <v>45482</v>
      </c>
      <c r="H1822" s="3">
        <v>45490</v>
      </c>
      <c r="I1822" s="6">
        <v>2099</v>
      </c>
      <c r="J1822" s="1">
        <v>1</v>
      </c>
      <c r="K1822" s="4">
        <v>0.02</v>
      </c>
      <c r="L1822" s="6">
        <f t="shared" si="58"/>
        <v>41.980000000000004</v>
      </c>
      <c r="M1822" s="8">
        <f t="shared" si="59"/>
        <v>2057.02</v>
      </c>
      <c r="N1822" s="21">
        <f>(sales[[#This Row],[Price]]*sales[[#This Row],[Qty]])-(sales[[#This Row],[Discount_Amt]]*sales[[#This Row],[Qty]])</f>
        <v>2057.02</v>
      </c>
    </row>
    <row r="1823" spans="2:14" hidden="1" x14ac:dyDescent="0.35">
      <c r="B1823" s="7">
        <v>2025821</v>
      </c>
      <c r="C1823" s="1" t="s">
        <v>18</v>
      </c>
      <c r="D1823" s="1" t="s">
        <v>26</v>
      </c>
      <c r="E1823" s="1" t="s">
        <v>51</v>
      </c>
      <c r="F1823" s="1" t="s">
        <v>520</v>
      </c>
      <c r="G1823" s="3">
        <v>45482</v>
      </c>
      <c r="H1823" s="3">
        <v>45484</v>
      </c>
      <c r="I1823" s="6">
        <v>11000</v>
      </c>
      <c r="J1823" s="1">
        <v>1</v>
      </c>
      <c r="K1823" s="4">
        <v>7.0000000000000007E-2</v>
      </c>
      <c r="L1823" s="6">
        <f t="shared" si="58"/>
        <v>770.00000000000011</v>
      </c>
      <c r="M1823" s="8">
        <f t="shared" si="59"/>
        <v>10230</v>
      </c>
      <c r="N1823" s="21">
        <f>(sales[[#This Row],[Price]]*sales[[#This Row],[Qty]])-(sales[[#This Row],[Discount_Amt]]*sales[[#This Row],[Qty]])</f>
        <v>10230</v>
      </c>
    </row>
    <row r="1824" spans="2:14" hidden="1" x14ac:dyDescent="0.35">
      <c r="B1824" s="7">
        <v>2025822</v>
      </c>
      <c r="C1824" s="1" t="s">
        <v>19</v>
      </c>
      <c r="D1824" s="1" t="s">
        <v>27</v>
      </c>
      <c r="E1824" s="1" t="s">
        <v>506</v>
      </c>
      <c r="F1824" s="1" t="s">
        <v>521</v>
      </c>
      <c r="G1824" s="3">
        <v>45482</v>
      </c>
      <c r="H1824" s="3">
        <v>45485</v>
      </c>
      <c r="I1824" s="6">
        <v>800</v>
      </c>
      <c r="J1824" s="1">
        <v>2</v>
      </c>
      <c r="K1824" s="4">
        <v>0.03</v>
      </c>
      <c r="L1824" s="6">
        <f t="shared" si="58"/>
        <v>24</v>
      </c>
      <c r="M1824" s="8">
        <f t="shared" si="59"/>
        <v>1576</v>
      </c>
      <c r="N1824" s="21">
        <f>(sales[[#This Row],[Price]]*sales[[#This Row],[Qty]])-(sales[[#This Row],[Discount_Amt]]*sales[[#This Row],[Qty]])</f>
        <v>1552</v>
      </c>
    </row>
    <row r="1825" spans="2:14" hidden="1" x14ac:dyDescent="0.35">
      <c r="B1825" s="7">
        <v>2025823</v>
      </c>
      <c r="C1825" s="1" t="s">
        <v>20</v>
      </c>
      <c r="D1825" s="1" t="s">
        <v>28</v>
      </c>
      <c r="E1825" s="1" t="s">
        <v>507</v>
      </c>
      <c r="F1825" s="1" t="s">
        <v>518</v>
      </c>
      <c r="G1825" s="3">
        <v>45482</v>
      </c>
      <c r="H1825" s="3">
        <v>45487</v>
      </c>
      <c r="I1825" s="6">
        <v>5500</v>
      </c>
      <c r="J1825" s="1">
        <v>1</v>
      </c>
      <c r="K1825" s="4">
        <v>0.08</v>
      </c>
      <c r="L1825" s="6">
        <f t="shared" si="58"/>
        <v>440</v>
      </c>
      <c r="M1825" s="8">
        <f t="shared" si="59"/>
        <v>5060</v>
      </c>
      <c r="N1825" s="21">
        <f>(sales[[#This Row],[Price]]*sales[[#This Row],[Qty]])-(sales[[#This Row],[Discount_Amt]]*sales[[#This Row],[Qty]])</f>
        <v>5060</v>
      </c>
    </row>
    <row r="1826" spans="2:14" hidden="1" x14ac:dyDescent="0.35">
      <c r="B1826" s="7">
        <v>2025824</v>
      </c>
      <c r="C1826" s="1" t="s">
        <v>21</v>
      </c>
      <c r="D1826" s="1" t="s">
        <v>29</v>
      </c>
      <c r="E1826" s="1" t="s">
        <v>508</v>
      </c>
      <c r="F1826" s="1" t="s">
        <v>518</v>
      </c>
      <c r="G1826" s="3">
        <v>45482</v>
      </c>
      <c r="H1826" s="3">
        <v>45483</v>
      </c>
      <c r="I1826" s="6">
        <v>1350</v>
      </c>
      <c r="J1826" s="1">
        <v>3</v>
      </c>
      <c r="K1826" s="4">
        <v>0.05</v>
      </c>
      <c r="L1826" s="6">
        <f t="shared" si="58"/>
        <v>67.5</v>
      </c>
      <c r="M1826" s="8">
        <f t="shared" si="59"/>
        <v>3982.5</v>
      </c>
      <c r="N1826" s="21">
        <f>(sales[[#This Row],[Price]]*sales[[#This Row],[Qty]])-(sales[[#This Row],[Discount_Amt]]*sales[[#This Row],[Qty]])</f>
        <v>3847.5</v>
      </c>
    </row>
    <row r="1827" spans="2:14" hidden="1" x14ac:dyDescent="0.35">
      <c r="B1827" s="7">
        <v>2025825</v>
      </c>
      <c r="C1827" s="1" t="s">
        <v>22</v>
      </c>
      <c r="D1827" s="1" t="s">
        <v>25</v>
      </c>
      <c r="E1827" s="1" t="s">
        <v>31</v>
      </c>
      <c r="F1827" s="1" t="s">
        <v>519</v>
      </c>
      <c r="G1827" s="3">
        <v>45482</v>
      </c>
      <c r="H1827" s="3">
        <v>45490</v>
      </c>
      <c r="I1827" s="6">
        <v>4500</v>
      </c>
      <c r="J1827" s="1">
        <v>2</v>
      </c>
      <c r="K1827" s="4">
        <v>0.05</v>
      </c>
      <c r="L1827" s="6">
        <f t="shared" si="58"/>
        <v>225</v>
      </c>
      <c r="M1827" s="8">
        <f t="shared" si="59"/>
        <v>8775</v>
      </c>
      <c r="N1827" s="21">
        <f>(sales[[#This Row],[Price]]*sales[[#This Row],[Qty]])-(sales[[#This Row],[Discount_Amt]]*sales[[#This Row],[Qty]])</f>
        <v>8550</v>
      </c>
    </row>
    <row r="1828" spans="2:14" hidden="1" x14ac:dyDescent="0.35">
      <c r="B1828" s="7">
        <v>2025826</v>
      </c>
      <c r="C1828" s="1" t="s">
        <v>23</v>
      </c>
      <c r="D1828" s="1" t="s">
        <v>134</v>
      </c>
      <c r="E1828" s="1" t="s">
        <v>32</v>
      </c>
      <c r="F1828" s="1" t="s">
        <v>521</v>
      </c>
      <c r="G1828" s="3">
        <v>45482</v>
      </c>
      <c r="H1828" s="3">
        <v>45484</v>
      </c>
      <c r="I1828" s="6">
        <v>2350</v>
      </c>
      <c r="J1828" s="1">
        <v>1</v>
      </c>
      <c r="K1828" s="4">
        <v>0.05</v>
      </c>
      <c r="L1828" s="6">
        <f t="shared" si="58"/>
        <v>117.5</v>
      </c>
      <c r="M1828" s="8">
        <f t="shared" si="59"/>
        <v>2232.5</v>
      </c>
      <c r="N1828" s="21">
        <f>(sales[[#This Row],[Price]]*sales[[#This Row],[Qty]])-(sales[[#This Row],[Discount_Amt]]*sales[[#This Row],[Qty]])</f>
        <v>2232.5</v>
      </c>
    </row>
    <row r="1829" spans="2:14" hidden="1" x14ac:dyDescent="0.35">
      <c r="B1829" s="7">
        <v>2025827</v>
      </c>
      <c r="C1829" s="1" t="s">
        <v>24</v>
      </c>
      <c r="D1829" s="1" t="s">
        <v>25</v>
      </c>
      <c r="E1829" s="1" t="s">
        <v>38</v>
      </c>
      <c r="F1829" s="1" t="s">
        <v>520</v>
      </c>
      <c r="G1829" s="3">
        <v>45482</v>
      </c>
      <c r="H1829" s="3">
        <v>45485</v>
      </c>
      <c r="I1829" s="6">
        <v>90</v>
      </c>
      <c r="J1829" s="1">
        <v>2</v>
      </c>
      <c r="K1829" s="4">
        <v>0.05</v>
      </c>
      <c r="L1829" s="6">
        <f t="shared" si="58"/>
        <v>4.5</v>
      </c>
      <c r="M1829" s="8">
        <f t="shared" si="59"/>
        <v>175.5</v>
      </c>
      <c r="N1829" s="21">
        <f>(sales[[#This Row],[Price]]*sales[[#This Row],[Qty]])-(sales[[#This Row],[Discount_Amt]]*sales[[#This Row],[Qty]])</f>
        <v>171</v>
      </c>
    </row>
    <row r="1830" spans="2:14" hidden="1" x14ac:dyDescent="0.35">
      <c r="B1830" s="7">
        <v>2025828</v>
      </c>
      <c r="C1830" s="1" t="s">
        <v>4</v>
      </c>
      <c r="D1830" s="1" t="s">
        <v>26</v>
      </c>
      <c r="E1830" s="1" t="s">
        <v>33</v>
      </c>
      <c r="F1830" s="1" t="s">
        <v>518</v>
      </c>
      <c r="G1830" s="3">
        <v>45482</v>
      </c>
      <c r="H1830" s="3">
        <v>45487</v>
      </c>
      <c r="I1830" s="6">
        <v>280</v>
      </c>
      <c r="J1830" s="1">
        <v>1</v>
      </c>
      <c r="K1830" s="4">
        <v>0.03</v>
      </c>
      <c r="L1830" s="6">
        <f t="shared" si="58"/>
        <v>8.4</v>
      </c>
      <c r="M1830" s="8">
        <f t="shared" si="59"/>
        <v>271.60000000000002</v>
      </c>
      <c r="N1830" s="21">
        <f>(sales[[#This Row],[Price]]*sales[[#This Row],[Qty]])-(sales[[#This Row],[Discount_Amt]]*sales[[#This Row],[Qty]])</f>
        <v>271.60000000000002</v>
      </c>
    </row>
    <row r="1831" spans="2:14" hidden="1" x14ac:dyDescent="0.35">
      <c r="B1831" s="7">
        <v>2025829</v>
      </c>
      <c r="C1831" s="1" t="s">
        <v>5</v>
      </c>
      <c r="D1831" s="1" t="s">
        <v>27</v>
      </c>
      <c r="E1831" s="1" t="s">
        <v>34</v>
      </c>
      <c r="F1831" s="1" t="s">
        <v>519</v>
      </c>
      <c r="G1831" s="3">
        <v>45482</v>
      </c>
      <c r="H1831" s="3">
        <v>45483</v>
      </c>
      <c r="I1831" s="6">
        <v>70</v>
      </c>
      <c r="J1831" s="1">
        <v>2</v>
      </c>
      <c r="K1831" s="4">
        <v>0.1</v>
      </c>
      <c r="L1831" s="6">
        <f t="shared" si="58"/>
        <v>7</v>
      </c>
      <c r="M1831" s="8">
        <f t="shared" si="59"/>
        <v>133</v>
      </c>
      <c r="N1831" s="21">
        <f>(sales[[#This Row],[Price]]*sales[[#This Row],[Qty]])-(sales[[#This Row],[Discount_Amt]]*sales[[#This Row],[Qty]])</f>
        <v>126</v>
      </c>
    </row>
    <row r="1832" spans="2:14" hidden="1" x14ac:dyDescent="0.35">
      <c r="B1832" s="7">
        <v>2025830</v>
      </c>
      <c r="C1832" s="1" t="s">
        <v>6</v>
      </c>
      <c r="D1832" s="1" t="s">
        <v>28</v>
      </c>
      <c r="E1832" s="1" t="s">
        <v>35</v>
      </c>
      <c r="F1832" s="1" t="s">
        <v>520</v>
      </c>
      <c r="G1832" s="3">
        <v>45482</v>
      </c>
      <c r="H1832" s="3">
        <v>45490</v>
      </c>
      <c r="I1832" s="6">
        <v>230</v>
      </c>
      <c r="J1832" s="1">
        <v>3</v>
      </c>
      <c r="K1832" s="4">
        <v>0.05</v>
      </c>
      <c r="L1832" s="6">
        <f t="shared" si="58"/>
        <v>11.5</v>
      </c>
      <c r="M1832" s="8">
        <f t="shared" si="59"/>
        <v>678.5</v>
      </c>
      <c r="N1832" s="21">
        <f>(sales[[#This Row],[Price]]*sales[[#This Row],[Qty]])-(sales[[#This Row],[Discount_Amt]]*sales[[#This Row],[Qty]])</f>
        <v>655.5</v>
      </c>
    </row>
    <row r="1833" spans="2:14" hidden="1" x14ac:dyDescent="0.35">
      <c r="B1833" s="7">
        <v>2025831</v>
      </c>
      <c r="C1833" s="1" t="s">
        <v>7</v>
      </c>
      <c r="D1833" s="1" t="s">
        <v>29</v>
      </c>
      <c r="E1833" s="1" t="s">
        <v>36</v>
      </c>
      <c r="F1833" s="1" t="s">
        <v>521</v>
      </c>
      <c r="G1833" s="3">
        <v>45482</v>
      </c>
      <c r="H1833" s="3">
        <v>45484</v>
      </c>
      <c r="I1833" s="6">
        <v>7999</v>
      </c>
      <c r="J1833" s="1">
        <v>2</v>
      </c>
      <c r="K1833" s="4">
        <v>0.05</v>
      </c>
      <c r="L1833" s="6">
        <f t="shared" si="58"/>
        <v>399.95000000000005</v>
      </c>
      <c r="M1833" s="8">
        <f t="shared" si="59"/>
        <v>15598.05</v>
      </c>
      <c r="N1833" s="21">
        <f>(sales[[#This Row],[Price]]*sales[[#This Row],[Qty]])-(sales[[#This Row],[Discount_Amt]]*sales[[#This Row],[Qty]])</f>
        <v>15198.1</v>
      </c>
    </row>
    <row r="1834" spans="2:14" x14ac:dyDescent="0.35">
      <c r="B1834" s="7">
        <v>2025832</v>
      </c>
      <c r="C1834" s="1" t="s">
        <v>10</v>
      </c>
      <c r="D1834" s="1" t="s">
        <v>25</v>
      </c>
      <c r="E1834" s="1" t="s">
        <v>37</v>
      </c>
      <c r="F1834" s="1" t="s">
        <v>518</v>
      </c>
      <c r="G1834" s="3">
        <v>45482</v>
      </c>
      <c r="H1834" s="3">
        <v>45485</v>
      </c>
      <c r="I1834" s="6">
        <v>850</v>
      </c>
      <c r="J1834" s="1">
        <v>7</v>
      </c>
      <c r="K1834" s="4">
        <v>0.02</v>
      </c>
      <c r="L1834" s="6">
        <f t="shared" si="58"/>
        <v>17</v>
      </c>
      <c r="M1834" s="8">
        <f t="shared" si="59"/>
        <v>5933</v>
      </c>
      <c r="N1834" s="21">
        <f>(sales[[#This Row],[Price]]*sales[[#This Row],[Qty]])-(sales[[#This Row],[Discount_Amt]]*sales[[#This Row],[Qty]])</f>
        <v>5831</v>
      </c>
    </row>
    <row r="1835" spans="2:14" hidden="1" x14ac:dyDescent="0.35">
      <c r="B1835" s="7">
        <v>2025833</v>
      </c>
      <c r="C1835" s="1" t="s">
        <v>8</v>
      </c>
      <c r="D1835" s="1" t="s">
        <v>30</v>
      </c>
      <c r="E1835" s="1" t="s">
        <v>39</v>
      </c>
      <c r="F1835" s="1" t="s">
        <v>518</v>
      </c>
      <c r="G1835" s="3">
        <v>45482</v>
      </c>
      <c r="H1835" s="3">
        <v>45487</v>
      </c>
      <c r="I1835" s="6">
        <v>65000</v>
      </c>
      <c r="J1835" s="1">
        <v>2</v>
      </c>
      <c r="K1835" s="4">
        <v>0.06</v>
      </c>
      <c r="L1835" s="6">
        <f t="shared" si="58"/>
        <v>3900</v>
      </c>
      <c r="M1835" s="8">
        <f t="shared" si="59"/>
        <v>126100</v>
      </c>
      <c r="N1835" s="21">
        <f>(sales[[#This Row],[Price]]*sales[[#This Row],[Qty]])-(sales[[#This Row],[Discount_Amt]]*sales[[#This Row],[Qty]])</f>
        <v>122200</v>
      </c>
    </row>
    <row r="1836" spans="2:14" hidden="1" x14ac:dyDescent="0.35">
      <c r="B1836" s="7">
        <v>2025834</v>
      </c>
      <c r="C1836" s="1" t="s">
        <v>9</v>
      </c>
      <c r="D1836" s="1" t="s">
        <v>27</v>
      </c>
      <c r="E1836" s="1" t="s">
        <v>40</v>
      </c>
      <c r="F1836" s="1" t="s">
        <v>519</v>
      </c>
      <c r="G1836" s="3">
        <v>45482</v>
      </c>
      <c r="H1836" s="3">
        <v>45483</v>
      </c>
      <c r="I1836" s="6">
        <v>450</v>
      </c>
      <c r="J1836" s="1">
        <v>1</v>
      </c>
      <c r="K1836" s="4">
        <v>0.15</v>
      </c>
      <c r="L1836" s="6">
        <f t="shared" si="58"/>
        <v>67.5</v>
      </c>
      <c r="M1836" s="8">
        <f t="shared" si="59"/>
        <v>382.5</v>
      </c>
      <c r="N1836" s="21">
        <f>(sales[[#This Row],[Price]]*sales[[#This Row],[Qty]])-(sales[[#This Row],[Discount_Amt]]*sales[[#This Row],[Qty]])</f>
        <v>382.5</v>
      </c>
    </row>
    <row r="1837" spans="2:14" x14ac:dyDescent="0.35">
      <c r="B1837" s="7">
        <v>2025835</v>
      </c>
      <c r="C1837" s="1" t="s">
        <v>11</v>
      </c>
      <c r="D1837" s="1" t="s">
        <v>28</v>
      </c>
      <c r="E1837" s="1" t="s">
        <v>41</v>
      </c>
      <c r="F1837" s="1" t="s">
        <v>521</v>
      </c>
      <c r="G1837" s="3">
        <v>45482</v>
      </c>
      <c r="H1837" s="3">
        <v>45490</v>
      </c>
      <c r="I1837" s="6">
        <v>1299</v>
      </c>
      <c r="J1837" s="1">
        <v>1</v>
      </c>
      <c r="K1837" s="4">
        <v>0.02</v>
      </c>
      <c r="L1837" s="6">
        <f t="shared" si="58"/>
        <v>25.98</v>
      </c>
      <c r="M1837" s="8">
        <f t="shared" si="59"/>
        <v>1273.02</v>
      </c>
      <c r="N1837" s="21">
        <f>(sales[[#This Row],[Price]]*sales[[#This Row],[Qty]])-(sales[[#This Row],[Discount_Amt]]*sales[[#This Row],[Qty]])</f>
        <v>1273.02</v>
      </c>
    </row>
    <row r="1838" spans="2:14" x14ac:dyDescent="0.35">
      <c r="B1838" s="7">
        <v>2025836</v>
      </c>
      <c r="C1838" s="1" t="s">
        <v>12</v>
      </c>
      <c r="D1838" s="1" t="s">
        <v>29</v>
      </c>
      <c r="E1838" s="1" t="s">
        <v>42</v>
      </c>
      <c r="F1838" s="1" t="s">
        <v>520</v>
      </c>
      <c r="G1838" s="3">
        <v>45482</v>
      </c>
      <c r="H1838" s="3">
        <v>45484</v>
      </c>
      <c r="I1838" s="6">
        <v>1700</v>
      </c>
      <c r="J1838" s="1">
        <v>1</v>
      </c>
      <c r="K1838" s="4">
        <v>0.02</v>
      </c>
      <c r="L1838" s="6">
        <f t="shared" ref="L1838:L1901" si="60">I1838*K1838</f>
        <v>34</v>
      </c>
      <c r="M1838" s="8">
        <f t="shared" ref="M1838:M1901" si="61">I1838*J1838-L1838</f>
        <v>1666</v>
      </c>
      <c r="N1838" s="21">
        <f>(sales[[#This Row],[Price]]*sales[[#This Row],[Qty]])-(sales[[#This Row],[Discount_Amt]]*sales[[#This Row],[Qty]])</f>
        <v>1666</v>
      </c>
    </row>
    <row r="1839" spans="2:14" hidden="1" x14ac:dyDescent="0.35">
      <c r="B1839" s="7">
        <v>2025837</v>
      </c>
      <c r="C1839" s="1" t="s">
        <v>13</v>
      </c>
      <c r="D1839" s="1" t="s">
        <v>25</v>
      </c>
      <c r="E1839" s="1" t="s">
        <v>43</v>
      </c>
      <c r="F1839" s="1" t="s">
        <v>518</v>
      </c>
      <c r="G1839" s="3">
        <v>45482</v>
      </c>
      <c r="H1839" s="3">
        <v>45485</v>
      </c>
      <c r="I1839" s="6">
        <v>55000</v>
      </c>
      <c r="J1839" s="1">
        <v>2</v>
      </c>
      <c r="K1839" s="4">
        <v>0.02</v>
      </c>
      <c r="L1839" s="6">
        <f t="shared" si="60"/>
        <v>1100</v>
      </c>
      <c r="M1839" s="8">
        <f t="shared" si="61"/>
        <v>108900</v>
      </c>
      <c r="N1839" s="21">
        <f>(sales[[#This Row],[Price]]*sales[[#This Row],[Qty]])-(sales[[#This Row],[Discount_Amt]]*sales[[#This Row],[Qty]])</f>
        <v>107800</v>
      </c>
    </row>
    <row r="1840" spans="2:14" hidden="1" x14ac:dyDescent="0.35">
      <c r="B1840" s="7">
        <v>2025838</v>
      </c>
      <c r="C1840" s="1" t="s">
        <v>14</v>
      </c>
      <c r="D1840" s="1" t="s">
        <v>26</v>
      </c>
      <c r="E1840" s="1" t="s">
        <v>44</v>
      </c>
      <c r="F1840" s="1" t="s">
        <v>519</v>
      </c>
      <c r="G1840" s="3">
        <v>45482</v>
      </c>
      <c r="H1840" s="3">
        <v>45487</v>
      </c>
      <c r="I1840" s="6">
        <v>57999</v>
      </c>
      <c r="J1840" s="1">
        <v>1</v>
      </c>
      <c r="K1840" s="4">
        <v>0.02</v>
      </c>
      <c r="L1840" s="6">
        <f t="shared" si="60"/>
        <v>1159.98</v>
      </c>
      <c r="M1840" s="8">
        <f t="shared" si="61"/>
        <v>56839.02</v>
      </c>
      <c r="N1840" s="21">
        <f>(sales[[#This Row],[Price]]*sales[[#This Row],[Qty]])-(sales[[#This Row],[Discount_Amt]]*sales[[#This Row],[Qty]])</f>
        <v>56839.02</v>
      </c>
    </row>
    <row r="1841" spans="2:14" hidden="1" x14ac:dyDescent="0.35">
      <c r="B1841" s="7">
        <v>2025839</v>
      </c>
      <c r="C1841" s="1" t="s">
        <v>15</v>
      </c>
      <c r="D1841" s="1" t="s">
        <v>27</v>
      </c>
      <c r="E1841" s="1" t="s">
        <v>45</v>
      </c>
      <c r="F1841" s="1" t="s">
        <v>520</v>
      </c>
      <c r="G1841" s="3">
        <v>45482</v>
      </c>
      <c r="H1841" s="3">
        <v>45483</v>
      </c>
      <c r="I1841" s="6">
        <v>1399</v>
      </c>
      <c r="J1841" s="1">
        <v>2</v>
      </c>
      <c r="K1841" s="4">
        <v>0.02</v>
      </c>
      <c r="L1841" s="6">
        <f t="shared" si="60"/>
        <v>27.98</v>
      </c>
      <c r="M1841" s="8">
        <f t="shared" si="61"/>
        <v>2770.02</v>
      </c>
      <c r="N1841" s="21">
        <f>(sales[[#This Row],[Price]]*sales[[#This Row],[Qty]])-(sales[[#This Row],[Discount_Amt]]*sales[[#This Row],[Qty]])</f>
        <v>2742.04</v>
      </c>
    </row>
    <row r="1842" spans="2:14" hidden="1" x14ac:dyDescent="0.35">
      <c r="B1842" s="7">
        <v>2025840</v>
      </c>
      <c r="C1842" s="1" t="s">
        <v>16</v>
      </c>
      <c r="D1842" s="1" t="s">
        <v>28</v>
      </c>
      <c r="E1842" s="1" t="s">
        <v>46</v>
      </c>
      <c r="F1842" s="1" t="s">
        <v>521</v>
      </c>
      <c r="G1842" s="3">
        <v>45482</v>
      </c>
      <c r="H1842" s="3">
        <v>45490</v>
      </c>
      <c r="I1842" s="6">
        <v>999</v>
      </c>
      <c r="J1842" s="1">
        <v>7</v>
      </c>
      <c r="K1842" s="4">
        <v>0.02</v>
      </c>
      <c r="L1842" s="6">
        <f t="shared" si="60"/>
        <v>19.98</v>
      </c>
      <c r="M1842" s="8">
        <f t="shared" si="61"/>
        <v>6973.02</v>
      </c>
      <c r="N1842" s="21">
        <f>(sales[[#This Row],[Price]]*sales[[#This Row],[Qty]])-(sales[[#This Row],[Discount_Amt]]*sales[[#This Row],[Qty]])</f>
        <v>6853.14</v>
      </c>
    </row>
    <row r="1843" spans="2:14" x14ac:dyDescent="0.35">
      <c r="B1843" s="7">
        <v>2025841</v>
      </c>
      <c r="C1843" s="1" t="s">
        <v>17</v>
      </c>
      <c r="D1843" s="1" t="s">
        <v>29</v>
      </c>
      <c r="E1843" s="1" t="s">
        <v>47</v>
      </c>
      <c r="F1843" s="1" t="s">
        <v>518</v>
      </c>
      <c r="G1843" s="3">
        <v>45482</v>
      </c>
      <c r="H1843" s="3">
        <v>45484</v>
      </c>
      <c r="I1843" s="6">
        <v>2099</v>
      </c>
      <c r="J1843" s="1">
        <v>2</v>
      </c>
      <c r="K1843" s="4">
        <v>0.02</v>
      </c>
      <c r="L1843" s="6">
        <f t="shared" si="60"/>
        <v>41.980000000000004</v>
      </c>
      <c r="M1843" s="8">
        <f t="shared" si="61"/>
        <v>4156.0200000000004</v>
      </c>
      <c r="N1843" s="21">
        <f>(sales[[#This Row],[Price]]*sales[[#This Row],[Qty]])-(sales[[#This Row],[Discount_Amt]]*sales[[#This Row],[Qty]])</f>
        <v>4114.04</v>
      </c>
    </row>
    <row r="1844" spans="2:14" hidden="1" x14ac:dyDescent="0.35">
      <c r="B1844" s="7">
        <v>2025842</v>
      </c>
      <c r="C1844" s="1" t="s">
        <v>18</v>
      </c>
      <c r="D1844" s="1" t="s">
        <v>25</v>
      </c>
      <c r="E1844" s="1" t="s">
        <v>48</v>
      </c>
      <c r="F1844" s="1" t="s">
        <v>518</v>
      </c>
      <c r="G1844" s="3">
        <v>45482</v>
      </c>
      <c r="H1844" s="3">
        <v>45485</v>
      </c>
      <c r="I1844" s="6">
        <v>11000</v>
      </c>
      <c r="J1844" s="1">
        <v>2</v>
      </c>
      <c r="K1844" s="4">
        <v>0.02</v>
      </c>
      <c r="L1844" s="6">
        <f t="shared" si="60"/>
        <v>220</v>
      </c>
      <c r="M1844" s="8">
        <f t="shared" si="61"/>
        <v>21780</v>
      </c>
      <c r="N1844" s="21">
        <f>(sales[[#This Row],[Price]]*sales[[#This Row],[Qty]])-(sales[[#This Row],[Discount_Amt]]*sales[[#This Row],[Qty]])</f>
        <v>21560</v>
      </c>
    </row>
    <row r="1845" spans="2:14" hidden="1" x14ac:dyDescent="0.35">
      <c r="B1845" s="7">
        <v>2025843</v>
      </c>
      <c r="C1845" s="1" t="s">
        <v>19</v>
      </c>
      <c r="D1845" s="1" t="s">
        <v>26</v>
      </c>
      <c r="E1845" s="1" t="s">
        <v>49</v>
      </c>
      <c r="F1845" s="1" t="s">
        <v>519</v>
      </c>
      <c r="G1845" s="3">
        <v>45482</v>
      </c>
      <c r="H1845" s="3">
        <v>45487</v>
      </c>
      <c r="I1845" s="6">
        <v>800</v>
      </c>
      <c r="J1845" s="1">
        <v>1</v>
      </c>
      <c r="K1845" s="4">
        <v>7.0000000000000007E-2</v>
      </c>
      <c r="L1845" s="6">
        <f t="shared" si="60"/>
        <v>56.000000000000007</v>
      </c>
      <c r="M1845" s="8">
        <f t="shared" si="61"/>
        <v>744</v>
      </c>
      <c r="N1845" s="21">
        <f>(sales[[#This Row],[Price]]*sales[[#This Row],[Qty]])-(sales[[#This Row],[Discount_Amt]]*sales[[#This Row],[Qty]])</f>
        <v>744</v>
      </c>
    </row>
    <row r="1846" spans="2:14" hidden="1" x14ac:dyDescent="0.35">
      <c r="B1846" s="7">
        <v>2025844</v>
      </c>
      <c r="C1846" s="1" t="s">
        <v>20</v>
      </c>
      <c r="D1846" s="1" t="s">
        <v>27</v>
      </c>
      <c r="E1846" s="1" t="s">
        <v>50</v>
      </c>
      <c r="F1846" s="1" t="s">
        <v>521</v>
      </c>
      <c r="G1846" s="3">
        <v>45482</v>
      </c>
      <c r="H1846" s="3">
        <v>45483</v>
      </c>
      <c r="I1846" s="6">
        <v>5500</v>
      </c>
      <c r="J1846" s="1">
        <v>2</v>
      </c>
      <c r="K1846" s="4">
        <v>0.03</v>
      </c>
      <c r="L1846" s="6">
        <f t="shared" si="60"/>
        <v>165</v>
      </c>
      <c r="M1846" s="8">
        <f t="shared" si="61"/>
        <v>10835</v>
      </c>
      <c r="N1846" s="21">
        <f>(sales[[#This Row],[Price]]*sales[[#This Row],[Qty]])-(sales[[#This Row],[Discount_Amt]]*sales[[#This Row],[Qty]])</f>
        <v>10670</v>
      </c>
    </row>
    <row r="1847" spans="2:14" hidden="1" x14ac:dyDescent="0.35">
      <c r="B1847" s="7">
        <v>2025845</v>
      </c>
      <c r="C1847" s="1" t="s">
        <v>21</v>
      </c>
      <c r="D1847" s="1" t="s">
        <v>28</v>
      </c>
      <c r="E1847" s="1" t="s">
        <v>51</v>
      </c>
      <c r="F1847" s="1" t="s">
        <v>520</v>
      </c>
      <c r="G1847" s="3">
        <v>45482</v>
      </c>
      <c r="H1847" s="3">
        <v>45490</v>
      </c>
      <c r="I1847" s="6">
        <v>1350</v>
      </c>
      <c r="J1847" s="1">
        <v>4</v>
      </c>
      <c r="K1847" s="4">
        <v>0.08</v>
      </c>
      <c r="L1847" s="6">
        <f t="shared" si="60"/>
        <v>108</v>
      </c>
      <c r="M1847" s="8">
        <f t="shared" si="61"/>
        <v>5292</v>
      </c>
      <c r="N1847" s="21">
        <f>(sales[[#This Row],[Price]]*sales[[#This Row],[Qty]])-(sales[[#This Row],[Discount_Amt]]*sales[[#This Row],[Qty]])</f>
        <v>4968</v>
      </c>
    </row>
    <row r="1848" spans="2:14" hidden="1" x14ac:dyDescent="0.35">
      <c r="B1848" s="7">
        <v>2025846</v>
      </c>
      <c r="C1848" s="1" t="s">
        <v>22</v>
      </c>
      <c r="D1848" s="1" t="s">
        <v>29</v>
      </c>
      <c r="E1848" s="1" t="s">
        <v>506</v>
      </c>
      <c r="F1848" s="1" t="s">
        <v>518</v>
      </c>
      <c r="G1848" s="3">
        <v>45482</v>
      </c>
      <c r="H1848" s="3">
        <v>45484</v>
      </c>
      <c r="I1848" s="6">
        <v>4500</v>
      </c>
      <c r="J1848" s="1">
        <v>3</v>
      </c>
      <c r="K1848" s="4">
        <v>0.05</v>
      </c>
      <c r="L1848" s="6">
        <f t="shared" si="60"/>
        <v>225</v>
      </c>
      <c r="M1848" s="8">
        <f t="shared" si="61"/>
        <v>13275</v>
      </c>
      <c r="N1848" s="21">
        <f>(sales[[#This Row],[Price]]*sales[[#This Row],[Qty]])-(sales[[#This Row],[Discount_Amt]]*sales[[#This Row],[Qty]])</f>
        <v>12825</v>
      </c>
    </row>
    <row r="1849" spans="2:14" hidden="1" x14ac:dyDescent="0.35">
      <c r="B1849" s="7">
        <v>2025847</v>
      </c>
      <c r="C1849" s="1" t="s">
        <v>23</v>
      </c>
      <c r="D1849" s="1" t="s">
        <v>25</v>
      </c>
      <c r="E1849" s="1" t="s">
        <v>507</v>
      </c>
      <c r="F1849" s="1" t="s">
        <v>519</v>
      </c>
      <c r="G1849" s="3">
        <v>45482</v>
      </c>
      <c r="H1849" s="3">
        <v>45485</v>
      </c>
      <c r="I1849" s="6">
        <v>2350</v>
      </c>
      <c r="J1849" s="1">
        <v>2</v>
      </c>
      <c r="K1849" s="4">
        <v>0.05</v>
      </c>
      <c r="L1849" s="6">
        <f t="shared" si="60"/>
        <v>117.5</v>
      </c>
      <c r="M1849" s="8">
        <f t="shared" si="61"/>
        <v>4582.5</v>
      </c>
      <c r="N1849" s="21">
        <f>(sales[[#This Row],[Price]]*sales[[#This Row],[Qty]])-(sales[[#This Row],[Discount_Amt]]*sales[[#This Row],[Qty]])</f>
        <v>4465</v>
      </c>
    </row>
    <row r="1850" spans="2:14" hidden="1" x14ac:dyDescent="0.35">
      <c r="B1850" s="7">
        <v>2025848</v>
      </c>
      <c r="C1850" s="1" t="s">
        <v>24</v>
      </c>
      <c r="D1850" s="1" t="s">
        <v>135</v>
      </c>
      <c r="E1850" s="1" t="s">
        <v>508</v>
      </c>
      <c r="F1850" s="1" t="s">
        <v>520</v>
      </c>
      <c r="G1850" s="3">
        <v>45482</v>
      </c>
      <c r="H1850" s="3">
        <v>45487</v>
      </c>
      <c r="I1850" s="6">
        <v>90</v>
      </c>
      <c r="J1850" s="1">
        <v>1</v>
      </c>
      <c r="K1850" s="4">
        <v>0.05</v>
      </c>
      <c r="L1850" s="6">
        <f t="shared" si="60"/>
        <v>4.5</v>
      </c>
      <c r="M1850" s="8">
        <f t="shared" si="61"/>
        <v>85.5</v>
      </c>
      <c r="N1850" s="21">
        <f>(sales[[#This Row],[Price]]*sales[[#This Row],[Qty]])-(sales[[#This Row],[Discount_Amt]]*sales[[#This Row],[Qty]])</f>
        <v>85.5</v>
      </c>
    </row>
    <row r="1851" spans="2:14" hidden="1" x14ac:dyDescent="0.35">
      <c r="B1851" s="7">
        <v>2025849</v>
      </c>
      <c r="C1851" s="1" t="s">
        <v>4</v>
      </c>
      <c r="D1851" s="1" t="s">
        <v>25</v>
      </c>
      <c r="E1851" s="1" t="s">
        <v>31</v>
      </c>
      <c r="F1851" s="1" t="s">
        <v>521</v>
      </c>
      <c r="G1851" s="3">
        <v>45482</v>
      </c>
      <c r="H1851" s="3">
        <v>45483</v>
      </c>
      <c r="I1851" s="6">
        <v>280</v>
      </c>
      <c r="J1851" s="1">
        <v>1</v>
      </c>
      <c r="K1851" s="4">
        <v>0.05</v>
      </c>
      <c r="L1851" s="6">
        <f t="shared" si="60"/>
        <v>14</v>
      </c>
      <c r="M1851" s="8">
        <f t="shared" si="61"/>
        <v>266</v>
      </c>
      <c r="N1851" s="21">
        <f>(sales[[#This Row],[Price]]*sales[[#This Row],[Qty]])-(sales[[#This Row],[Discount_Amt]]*sales[[#This Row],[Qty]])</f>
        <v>266</v>
      </c>
    </row>
    <row r="1852" spans="2:14" hidden="1" x14ac:dyDescent="0.35">
      <c r="B1852" s="7">
        <v>2025850</v>
      </c>
      <c r="C1852" s="1" t="s">
        <v>5</v>
      </c>
      <c r="D1852" s="1" t="s">
        <v>26</v>
      </c>
      <c r="E1852" s="1" t="s">
        <v>32</v>
      </c>
      <c r="F1852" s="1" t="s">
        <v>518</v>
      </c>
      <c r="G1852" s="3">
        <v>45482</v>
      </c>
      <c r="H1852" s="3">
        <v>45490</v>
      </c>
      <c r="I1852" s="6">
        <v>70</v>
      </c>
      <c r="J1852" s="1">
        <v>2</v>
      </c>
      <c r="K1852" s="4">
        <v>0.03</v>
      </c>
      <c r="L1852" s="6">
        <f t="shared" si="60"/>
        <v>2.1</v>
      </c>
      <c r="M1852" s="8">
        <f t="shared" si="61"/>
        <v>137.9</v>
      </c>
      <c r="N1852" s="21">
        <f>(sales[[#This Row],[Price]]*sales[[#This Row],[Qty]])-(sales[[#This Row],[Discount_Amt]]*sales[[#This Row],[Qty]])</f>
        <v>135.80000000000001</v>
      </c>
    </row>
    <row r="1853" spans="2:14" hidden="1" x14ac:dyDescent="0.35">
      <c r="B1853" s="7">
        <v>2025851</v>
      </c>
      <c r="C1853" s="1" t="s">
        <v>6</v>
      </c>
      <c r="D1853" s="1" t="s">
        <v>27</v>
      </c>
      <c r="E1853" s="1" t="s">
        <v>38</v>
      </c>
      <c r="F1853" s="1" t="s">
        <v>518</v>
      </c>
      <c r="G1853" s="3">
        <v>45482</v>
      </c>
      <c r="H1853" s="3">
        <v>45484</v>
      </c>
      <c r="I1853" s="6">
        <v>230</v>
      </c>
      <c r="J1853" s="1">
        <v>1</v>
      </c>
      <c r="K1853" s="4">
        <v>0.1</v>
      </c>
      <c r="L1853" s="6">
        <f t="shared" si="60"/>
        <v>23</v>
      </c>
      <c r="M1853" s="8">
        <f t="shared" si="61"/>
        <v>207</v>
      </c>
      <c r="N1853" s="21">
        <f>(sales[[#This Row],[Price]]*sales[[#This Row],[Qty]])-(sales[[#This Row],[Discount_Amt]]*sales[[#This Row],[Qty]])</f>
        <v>207</v>
      </c>
    </row>
    <row r="1854" spans="2:14" hidden="1" x14ac:dyDescent="0.35">
      <c r="B1854" s="7">
        <v>2025852</v>
      </c>
      <c r="C1854" s="1" t="s">
        <v>7</v>
      </c>
      <c r="D1854" s="1" t="s">
        <v>28</v>
      </c>
      <c r="E1854" s="1" t="s">
        <v>33</v>
      </c>
      <c r="F1854" s="1" t="s">
        <v>519</v>
      </c>
      <c r="G1854" s="3">
        <v>45482</v>
      </c>
      <c r="H1854" s="3">
        <v>45485</v>
      </c>
      <c r="I1854" s="6">
        <v>7999</v>
      </c>
      <c r="J1854" s="1">
        <v>3</v>
      </c>
      <c r="K1854" s="4">
        <v>0.05</v>
      </c>
      <c r="L1854" s="6">
        <f t="shared" si="60"/>
        <v>399.95000000000005</v>
      </c>
      <c r="M1854" s="8">
        <f t="shared" si="61"/>
        <v>23597.05</v>
      </c>
      <c r="N1854" s="21">
        <f>(sales[[#This Row],[Price]]*sales[[#This Row],[Qty]])-(sales[[#This Row],[Discount_Amt]]*sales[[#This Row],[Qty]])</f>
        <v>22797.15</v>
      </c>
    </row>
    <row r="1855" spans="2:14" x14ac:dyDescent="0.35">
      <c r="B1855" s="7">
        <v>2025853</v>
      </c>
      <c r="C1855" s="1" t="s">
        <v>10</v>
      </c>
      <c r="D1855" s="1" t="s">
        <v>29</v>
      </c>
      <c r="E1855" s="1" t="s">
        <v>34</v>
      </c>
      <c r="F1855" s="1" t="s">
        <v>521</v>
      </c>
      <c r="G1855" s="3">
        <v>45482</v>
      </c>
      <c r="H1855" s="3">
        <v>45487</v>
      </c>
      <c r="I1855" s="6">
        <v>850</v>
      </c>
      <c r="J1855" s="1">
        <v>2</v>
      </c>
      <c r="K1855" s="4">
        <v>0.05</v>
      </c>
      <c r="L1855" s="6">
        <f t="shared" si="60"/>
        <v>42.5</v>
      </c>
      <c r="M1855" s="8">
        <f t="shared" si="61"/>
        <v>1657.5</v>
      </c>
      <c r="N1855" s="21">
        <f>(sales[[#This Row],[Price]]*sales[[#This Row],[Qty]])-(sales[[#This Row],[Discount_Amt]]*sales[[#This Row],[Qty]])</f>
        <v>1615</v>
      </c>
    </row>
    <row r="1856" spans="2:14" hidden="1" x14ac:dyDescent="0.35">
      <c r="B1856" s="7">
        <v>2025854</v>
      </c>
      <c r="C1856" s="1" t="s">
        <v>8</v>
      </c>
      <c r="D1856" s="1" t="s">
        <v>25</v>
      </c>
      <c r="E1856" s="1" t="s">
        <v>35</v>
      </c>
      <c r="F1856" s="1" t="s">
        <v>520</v>
      </c>
      <c r="G1856" s="3">
        <v>45482</v>
      </c>
      <c r="H1856" s="3">
        <v>45483</v>
      </c>
      <c r="I1856" s="6">
        <v>65000</v>
      </c>
      <c r="J1856" s="1">
        <v>1</v>
      </c>
      <c r="K1856" s="4">
        <v>0.02</v>
      </c>
      <c r="L1856" s="6">
        <f t="shared" si="60"/>
        <v>1300</v>
      </c>
      <c r="M1856" s="8">
        <f t="shared" si="61"/>
        <v>63700</v>
      </c>
      <c r="N1856" s="21">
        <f>(sales[[#This Row],[Price]]*sales[[#This Row],[Qty]])-(sales[[#This Row],[Discount_Amt]]*sales[[#This Row],[Qty]])</f>
        <v>63700</v>
      </c>
    </row>
    <row r="1857" spans="2:14" hidden="1" x14ac:dyDescent="0.35">
      <c r="B1857" s="7">
        <v>2025855</v>
      </c>
      <c r="C1857" s="1" t="s">
        <v>9</v>
      </c>
      <c r="D1857" s="1" t="s">
        <v>30</v>
      </c>
      <c r="E1857" s="1" t="s">
        <v>36</v>
      </c>
      <c r="F1857" s="1" t="s">
        <v>518</v>
      </c>
      <c r="G1857" s="3">
        <v>45482</v>
      </c>
      <c r="H1857" s="3">
        <v>45490</v>
      </c>
      <c r="I1857" s="6">
        <v>450</v>
      </c>
      <c r="J1857" s="1">
        <v>2</v>
      </c>
      <c r="K1857" s="4">
        <v>0.06</v>
      </c>
      <c r="L1857" s="6">
        <f t="shared" si="60"/>
        <v>27</v>
      </c>
      <c r="M1857" s="8">
        <f t="shared" si="61"/>
        <v>873</v>
      </c>
      <c r="N1857" s="21">
        <f>(sales[[#This Row],[Price]]*sales[[#This Row],[Qty]])-(sales[[#This Row],[Discount_Amt]]*sales[[#This Row],[Qty]])</f>
        <v>846</v>
      </c>
    </row>
    <row r="1858" spans="2:14" x14ac:dyDescent="0.35">
      <c r="B1858" s="7">
        <v>2025856</v>
      </c>
      <c r="C1858" s="1" t="s">
        <v>11</v>
      </c>
      <c r="D1858" s="1" t="s">
        <v>27</v>
      </c>
      <c r="E1858" s="1" t="s">
        <v>37</v>
      </c>
      <c r="F1858" s="1" t="s">
        <v>519</v>
      </c>
      <c r="G1858" s="3">
        <v>45482</v>
      </c>
      <c r="H1858" s="3">
        <v>45484</v>
      </c>
      <c r="I1858" s="6">
        <v>1299</v>
      </c>
      <c r="J1858" s="1">
        <v>1</v>
      </c>
      <c r="K1858" s="4">
        <v>0.15</v>
      </c>
      <c r="L1858" s="6">
        <f t="shared" si="60"/>
        <v>194.85</v>
      </c>
      <c r="M1858" s="8">
        <f t="shared" si="61"/>
        <v>1104.1500000000001</v>
      </c>
      <c r="N1858" s="21">
        <f>(sales[[#This Row],[Price]]*sales[[#This Row],[Qty]])-(sales[[#This Row],[Discount_Amt]]*sales[[#This Row],[Qty]])</f>
        <v>1104.1500000000001</v>
      </c>
    </row>
    <row r="1859" spans="2:14" x14ac:dyDescent="0.35">
      <c r="B1859" s="7">
        <v>2025857</v>
      </c>
      <c r="C1859" s="1" t="s">
        <v>12</v>
      </c>
      <c r="D1859" s="1" t="s">
        <v>28</v>
      </c>
      <c r="E1859" s="1" t="s">
        <v>39</v>
      </c>
      <c r="F1859" s="1" t="s">
        <v>520</v>
      </c>
      <c r="G1859" s="3">
        <v>45482</v>
      </c>
      <c r="H1859" s="3">
        <v>45485</v>
      </c>
      <c r="I1859" s="6">
        <v>1700</v>
      </c>
      <c r="J1859" s="1">
        <v>2</v>
      </c>
      <c r="K1859" s="4">
        <v>0.02</v>
      </c>
      <c r="L1859" s="6">
        <f t="shared" si="60"/>
        <v>34</v>
      </c>
      <c r="M1859" s="8">
        <f t="shared" si="61"/>
        <v>3366</v>
      </c>
      <c r="N1859" s="21">
        <f>(sales[[#This Row],[Price]]*sales[[#This Row],[Qty]])-(sales[[#This Row],[Discount_Amt]]*sales[[#This Row],[Qty]])</f>
        <v>3332</v>
      </c>
    </row>
    <row r="1860" spans="2:14" hidden="1" x14ac:dyDescent="0.35">
      <c r="B1860" s="7">
        <v>2025858</v>
      </c>
      <c r="C1860" s="1" t="s">
        <v>13</v>
      </c>
      <c r="D1860" s="1" t="s">
        <v>29</v>
      </c>
      <c r="E1860" s="1" t="s">
        <v>40</v>
      </c>
      <c r="F1860" s="1" t="s">
        <v>521</v>
      </c>
      <c r="G1860" s="3">
        <v>45482</v>
      </c>
      <c r="H1860" s="3">
        <v>45487</v>
      </c>
      <c r="I1860" s="6">
        <v>55000</v>
      </c>
      <c r="J1860" s="1">
        <v>3</v>
      </c>
      <c r="K1860" s="4">
        <v>0.02</v>
      </c>
      <c r="L1860" s="6">
        <f t="shared" si="60"/>
        <v>1100</v>
      </c>
      <c r="M1860" s="8">
        <f t="shared" si="61"/>
        <v>163900</v>
      </c>
      <c r="N1860" s="21">
        <f>(sales[[#This Row],[Price]]*sales[[#This Row],[Qty]])-(sales[[#This Row],[Discount_Amt]]*sales[[#This Row],[Qty]])</f>
        <v>161700</v>
      </c>
    </row>
    <row r="1861" spans="2:14" hidden="1" x14ac:dyDescent="0.35">
      <c r="B1861" s="7">
        <v>2025859</v>
      </c>
      <c r="C1861" s="1" t="s">
        <v>14</v>
      </c>
      <c r="D1861" s="1" t="s">
        <v>25</v>
      </c>
      <c r="E1861" s="1" t="s">
        <v>41</v>
      </c>
      <c r="F1861" s="1" t="s">
        <v>518</v>
      </c>
      <c r="G1861" s="3">
        <v>45482</v>
      </c>
      <c r="H1861" s="3">
        <v>45483</v>
      </c>
      <c r="I1861" s="6">
        <v>57999</v>
      </c>
      <c r="J1861" s="1">
        <v>2</v>
      </c>
      <c r="K1861" s="4">
        <v>0.02</v>
      </c>
      <c r="L1861" s="6">
        <f t="shared" si="60"/>
        <v>1159.98</v>
      </c>
      <c r="M1861" s="8">
        <f t="shared" si="61"/>
        <v>114838.02</v>
      </c>
      <c r="N1861" s="21">
        <f>(sales[[#This Row],[Price]]*sales[[#This Row],[Qty]])-(sales[[#This Row],[Discount_Amt]]*sales[[#This Row],[Qty]])</f>
        <v>113678.04</v>
      </c>
    </row>
    <row r="1862" spans="2:14" hidden="1" x14ac:dyDescent="0.35">
      <c r="B1862" s="7">
        <v>2025860</v>
      </c>
      <c r="C1862" s="1" t="s">
        <v>15</v>
      </c>
      <c r="D1862" s="1" t="s">
        <v>26</v>
      </c>
      <c r="E1862" s="1" t="s">
        <v>42</v>
      </c>
      <c r="F1862" s="1" t="s">
        <v>518</v>
      </c>
      <c r="G1862" s="3">
        <v>45482</v>
      </c>
      <c r="H1862" s="3">
        <v>45490</v>
      </c>
      <c r="I1862" s="6">
        <v>1399</v>
      </c>
      <c r="J1862" s="1">
        <v>7</v>
      </c>
      <c r="K1862" s="4">
        <v>0.02</v>
      </c>
      <c r="L1862" s="6">
        <f t="shared" si="60"/>
        <v>27.98</v>
      </c>
      <c r="M1862" s="8">
        <f t="shared" si="61"/>
        <v>9765.02</v>
      </c>
      <c r="N1862" s="21">
        <f>(sales[[#This Row],[Price]]*sales[[#This Row],[Qty]])-(sales[[#This Row],[Discount_Amt]]*sales[[#This Row],[Qty]])</f>
        <v>9597.14</v>
      </c>
    </row>
    <row r="1863" spans="2:14" hidden="1" x14ac:dyDescent="0.35">
      <c r="B1863" s="7">
        <v>2025861</v>
      </c>
      <c r="C1863" s="1" t="s">
        <v>16</v>
      </c>
      <c r="D1863" s="1" t="s">
        <v>27</v>
      </c>
      <c r="E1863" s="1" t="s">
        <v>43</v>
      </c>
      <c r="F1863" s="1" t="s">
        <v>519</v>
      </c>
      <c r="G1863" s="3">
        <v>45482</v>
      </c>
      <c r="H1863" s="3">
        <v>45484</v>
      </c>
      <c r="I1863" s="6">
        <v>999</v>
      </c>
      <c r="J1863" s="1">
        <v>2</v>
      </c>
      <c r="K1863" s="4">
        <v>0.02</v>
      </c>
      <c r="L1863" s="6">
        <f t="shared" si="60"/>
        <v>19.98</v>
      </c>
      <c r="M1863" s="8">
        <f t="shared" si="61"/>
        <v>1978.02</v>
      </c>
      <c r="N1863" s="21">
        <f>(sales[[#This Row],[Price]]*sales[[#This Row],[Qty]])-(sales[[#This Row],[Discount_Amt]]*sales[[#This Row],[Qty]])</f>
        <v>1958.04</v>
      </c>
    </row>
    <row r="1864" spans="2:14" x14ac:dyDescent="0.35">
      <c r="B1864" s="7">
        <v>2025862</v>
      </c>
      <c r="C1864" s="1" t="s">
        <v>17</v>
      </c>
      <c r="D1864" s="1" t="s">
        <v>28</v>
      </c>
      <c r="E1864" s="1" t="s">
        <v>44</v>
      </c>
      <c r="F1864" s="1" t="s">
        <v>521</v>
      </c>
      <c r="G1864" s="3">
        <v>45482</v>
      </c>
      <c r="H1864" s="3">
        <v>45485</v>
      </c>
      <c r="I1864" s="6">
        <v>2099</v>
      </c>
      <c r="J1864" s="1">
        <v>1</v>
      </c>
      <c r="K1864" s="4">
        <v>0.02</v>
      </c>
      <c r="L1864" s="6">
        <f t="shared" si="60"/>
        <v>41.980000000000004</v>
      </c>
      <c r="M1864" s="8">
        <f t="shared" si="61"/>
        <v>2057.02</v>
      </c>
      <c r="N1864" s="21">
        <f>(sales[[#This Row],[Price]]*sales[[#This Row],[Qty]])-(sales[[#This Row],[Discount_Amt]]*sales[[#This Row],[Qty]])</f>
        <v>2057.02</v>
      </c>
    </row>
    <row r="1865" spans="2:14" hidden="1" x14ac:dyDescent="0.35">
      <c r="B1865" s="7">
        <v>2025863</v>
      </c>
      <c r="C1865" s="1" t="s">
        <v>18</v>
      </c>
      <c r="D1865" s="1" t="s">
        <v>29</v>
      </c>
      <c r="E1865" s="1" t="s">
        <v>45</v>
      </c>
      <c r="F1865" s="1" t="s">
        <v>520</v>
      </c>
      <c r="G1865" s="3">
        <v>45482</v>
      </c>
      <c r="H1865" s="3">
        <v>45487</v>
      </c>
      <c r="I1865" s="6">
        <v>11000</v>
      </c>
      <c r="J1865" s="1">
        <v>1</v>
      </c>
      <c r="K1865" s="4">
        <v>0.02</v>
      </c>
      <c r="L1865" s="6">
        <f t="shared" si="60"/>
        <v>220</v>
      </c>
      <c r="M1865" s="8">
        <f t="shared" si="61"/>
        <v>10780</v>
      </c>
      <c r="N1865" s="21">
        <f>(sales[[#This Row],[Price]]*sales[[#This Row],[Qty]])-(sales[[#This Row],[Discount_Amt]]*sales[[#This Row],[Qty]])</f>
        <v>10780</v>
      </c>
    </row>
    <row r="1866" spans="2:14" hidden="1" x14ac:dyDescent="0.35">
      <c r="B1866" s="7">
        <v>2025864</v>
      </c>
      <c r="C1866" s="1" t="s">
        <v>19</v>
      </c>
      <c r="D1866" s="1" t="s">
        <v>25</v>
      </c>
      <c r="E1866" s="1" t="s">
        <v>46</v>
      </c>
      <c r="F1866" s="1" t="s">
        <v>518</v>
      </c>
      <c r="G1866" s="3">
        <v>45482</v>
      </c>
      <c r="H1866" s="3">
        <v>45483</v>
      </c>
      <c r="I1866" s="6">
        <v>800</v>
      </c>
      <c r="J1866" s="1">
        <v>1</v>
      </c>
      <c r="K1866" s="4">
        <v>0.02</v>
      </c>
      <c r="L1866" s="6">
        <f t="shared" si="60"/>
        <v>16</v>
      </c>
      <c r="M1866" s="8">
        <f t="shared" si="61"/>
        <v>784</v>
      </c>
      <c r="N1866" s="21">
        <f>(sales[[#This Row],[Price]]*sales[[#This Row],[Qty]])-(sales[[#This Row],[Discount_Amt]]*sales[[#This Row],[Qty]])</f>
        <v>784</v>
      </c>
    </row>
    <row r="1867" spans="2:14" hidden="1" x14ac:dyDescent="0.35">
      <c r="B1867" s="7">
        <v>2025865</v>
      </c>
      <c r="C1867" s="1" t="s">
        <v>20</v>
      </c>
      <c r="D1867" s="1" t="s">
        <v>26</v>
      </c>
      <c r="E1867" s="1" t="s">
        <v>47</v>
      </c>
      <c r="F1867" s="1" t="s">
        <v>519</v>
      </c>
      <c r="G1867" s="3">
        <v>45482</v>
      </c>
      <c r="H1867" s="3">
        <v>45490</v>
      </c>
      <c r="I1867" s="6">
        <v>5500</v>
      </c>
      <c r="J1867" s="1">
        <v>2</v>
      </c>
      <c r="K1867" s="4">
        <v>7.0000000000000007E-2</v>
      </c>
      <c r="L1867" s="6">
        <f t="shared" si="60"/>
        <v>385.00000000000006</v>
      </c>
      <c r="M1867" s="8">
        <f t="shared" si="61"/>
        <v>10615</v>
      </c>
      <c r="N1867" s="21">
        <f>(sales[[#This Row],[Price]]*sales[[#This Row],[Qty]])-(sales[[#This Row],[Discount_Amt]]*sales[[#This Row],[Qty]])</f>
        <v>10230</v>
      </c>
    </row>
    <row r="1868" spans="2:14" hidden="1" x14ac:dyDescent="0.35">
      <c r="B1868" s="7">
        <v>2025866</v>
      </c>
      <c r="C1868" s="1" t="s">
        <v>21</v>
      </c>
      <c r="D1868" s="1" t="s">
        <v>27</v>
      </c>
      <c r="E1868" s="1" t="s">
        <v>48</v>
      </c>
      <c r="F1868" s="1" t="s">
        <v>520</v>
      </c>
      <c r="G1868" s="3">
        <v>45482</v>
      </c>
      <c r="H1868" s="3">
        <v>45484</v>
      </c>
      <c r="I1868" s="6">
        <v>1350</v>
      </c>
      <c r="J1868" s="1">
        <v>1</v>
      </c>
      <c r="K1868" s="4">
        <v>0.03</v>
      </c>
      <c r="L1868" s="6">
        <f t="shared" si="60"/>
        <v>40.5</v>
      </c>
      <c r="M1868" s="8">
        <f t="shared" si="61"/>
        <v>1309.5</v>
      </c>
      <c r="N1868" s="21">
        <f>(sales[[#This Row],[Price]]*sales[[#This Row],[Qty]])-(sales[[#This Row],[Discount_Amt]]*sales[[#This Row],[Qty]])</f>
        <v>1309.5</v>
      </c>
    </row>
    <row r="1869" spans="2:14" hidden="1" x14ac:dyDescent="0.35">
      <c r="B1869" s="7">
        <v>2025867</v>
      </c>
      <c r="C1869" s="1" t="s">
        <v>22</v>
      </c>
      <c r="D1869" s="1" t="s">
        <v>28</v>
      </c>
      <c r="E1869" s="1" t="s">
        <v>49</v>
      </c>
      <c r="F1869" s="1" t="s">
        <v>521</v>
      </c>
      <c r="G1869" s="3">
        <v>45482</v>
      </c>
      <c r="H1869" s="3">
        <v>45485</v>
      </c>
      <c r="I1869" s="6">
        <v>4500</v>
      </c>
      <c r="J1869" s="1">
        <v>2</v>
      </c>
      <c r="K1869" s="4">
        <v>0.08</v>
      </c>
      <c r="L1869" s="6">
        <f t="shared" si="60"/>
        <v>360</v>
      </c>
      <c r="M1869" s="8">
        <f t="shared" si="61"/>
        <v>8640</v>
      </c>
      <c r="N1869" s="21">
        <f>(sales[[#This Row],[Price]]*sales[[#This Row],[Qty]])-(sales[[#This Row],[Discount_Amt]]*sales[[#This Row],[Qty]])</f>
        <v>8280</v>
      </c>
    </row>
    <row r="1870" spans="2:14" hidden="1" x14ac:dyDescent="0.35">
      <c r="B1870" s="7">
        <v>2025868</v>
      </c>
      <c r="C1870" s="1" t="s">
        <v>23</v>
      </c>
      <c r="D1870" s="1" t="s">
        <v>29</v>
      </c>
      <c r="E1870" s="1" t="s">
        <v>50</v>
      </c>
      <c r="F1870" s="1" t="s">
        <v>518</v>
      </c>
      <c r="G1870" s="3">
        <v>45482</v>
      </c>
      <c r="H1870" s="3">
        <v>45487</v>
      </c>
      <c r="I1870" s="6">
        <v>2350</v>
      </c>
      <c r="J1870" s="1">
        <v>7</v>
      </c>
      <c r="K1870" s="4">
        <v>0.05</v>
      </c>
      <c r="L1870" s="6">
        <f t="shared" si="60"/>
        <v>117.5</v>
      </c>
      <c r="M1870" s="8">
        <f t="shared" si="61"/>
        <v>16332.5</v>
      </c>
      <c r="N1870" s="21">
        <f>(sales[[#This Row],[Price]]*sales[[#This Row],[Qty]])-(sales[[#This Row],[Discount_Amt]]*sales[[#This Row],[Qty]])</f>
        <v>15627.5</v>
      </c>
    </row>
    <row r="1871" spans="2:14" hidden="1" x14ac:dyDescent="0.35">
      <c r="B1871" s="7">
        <v>2025869</v>
      </c>
      <c r="C1871" s="1" t="s">
        <v>24</v>
      </c>
      <c r="D1871" s="1" t="s">
        <v>25</v>
      </c>
      <c r="E1871" s="1" t="s">
        <v>51</v>
      </c>
      <c r="F1871" s="1" t="s">
        <v>518</v>
      </c>
      <c r="G1871" s="3">
        <v>45482</v>
      </c>
      <c r="H1871" s="3">
        <v>45483</v>
      </c>
      <c r="I1871" s="6">
        <v>90</v>
      </c>
      <c r="J1871" s="1">
        <v>2</v>
      </c>
      <c r="K1871" s="4">
        <v>0.05</v>
      </c>
      <c r="L1871" s="6">
        <f t="shared" si="60"/>
        <v>4.5</v>
      </c>
      <c r="M1871" s="8">
        <f t="shared" si="61"/>
        <v>175.5</v>
      </c>
      <c r="N1871" s="21">
        <f>(sales[[#This Row],[Price]]*sales[[#This Row],[Qty]])-(sales[[#This Row],[Discount_Amt]]*sales[[#This Row],[Qty]])</f>
        <v>171</v>
      </c>
    </row>
    <row r="1872" spans="2:14" hidden="1" x14ac:dyDescent="0.35">
      <c r="B1872" s="7">
        <v>2025870</v>
      </c>
      <c r="C1872" s="1" t="s">
        <v>4</v>
      </c>
      <c r="D1872" s="1" t="s">
        <v>136</v>
      </c>
      <c r="E1872" s="1" t="s">
        <v>506</v>
      </c>
      <c r="F1872" s="1" t="s">
        <v>519</v>
      </c>
      <c r="G1872" s="3">
        <v>45482</v>
      </c>
      <c r="H1872" s="3">
        <v>45490</v>
      </c>
      <c r="I1872" s="6">
        <v>280</v>
      </c>
      <c r="J1872" s="1">
        <v>2</v>
      </c>
      <c r="K1872" s="4">
        <v>0.05</v>
      </c>
      <c r="L1872" s="6">
        <f t="shared" si="60"/>
        <v>14</v>
      </c>
      <c r="M1872" s="8">
        <f t="shared" si="61"/>
        <v>546</v>
      </c>
      <c r="N1872" s="21">
        <f>(sales[[#This Row],[Price]]*sales[[#This Row],[Qty]])-(sales[[#This Row],[Discount_Amt]]*sales[[#This Row],[Qty]])</f>
        <v>532</v>
      </c>
    </row>
    <row r="1873" spans="2:14" hidden="1" x14ac:dyDescent="0.35">
      <c r="B1873" s="7">
        <v>2025871</v>
      </c>
      <c r="C1873" s="1" t="s">
        <v>5</v>
      </c>
      <c r="D1873" s="1" t="s">
        <v>25</v>
      </c>
      <c r="E1873" s="1" t="s">
        <v>507</v>
      </c>
      <c r="F1873" s="1" t="s">
        <v>521</v>
      </c>
      <c r="G1873" s="3">
        <v>45482</v>
      </c>
      <c r="H1873" s="3">
        <v>45484</v>
      </c>
      <c r="I1873" s="6">
        <v>70</v>
      </c>
      <c r="J1873" s="1">
        <v>1</v>
      </c>
      <c r="K1873" s="4">
        <v>0.05</v>
      </c>
      <c r="L1873" s="6">
        <f t="shared" si="60"/>
        <v>3.5</v>
      </c>
      <c r="M1873" s="8">
        <f t="shared" si="61"/>
        <v>66.5</v>
      </c>
      <c r="N1873" s="21">
        <f>(sales[[#This Row],[Price]]*sales[[#This Row],[Qty]])-(sales[[#This Row],[Discount_Amt]]*sales[[#This Row],[Qty]])</f>
        <v>66.5</v>
      </c>
    </row>
    <row r="1874" spans="2:14" hidden="1" x14ac:dyDescent="0.35">
      <c r="B1874" s="7">
        <v>2025872</v>
      </c>
      <c r="C1874" s="1" t="s">
        <v>6</v>
      </c>
      <c r="D1874" s="1" t="s">
        <v>26</v>
      </c>
      <c r="E1874" s="1" t="s">
        <v>508</v>
      </c>
      <c r="F1874" s="1" t="s">
        <v>520</v>
      </c>
      <c r="G1874" s="3">
        <v>45482</v>
      </c>
      <c r="H1874" s="3">
        <v>45485</v>
      </c>
      <c r="I1874" s="6">
        <v>230</v>
      </c>
      <c r="J1874" s="1">
        <v>2</v>
      </c>
      <c r="K1874" s="4">
        <v>0.03</v>
      </c>
      <c r="L1874" s="6">
        <f t="shared" si="60"/>
        <v>6.8999999999999995</v>
      </c>
      <c r="M1874" s="8">
        <f t="shared" si="61"/>
        <v>453.1</v>
      </c>
      <c r="N1874" s="21">
        <f>(sales[[#This Row],[Price]]*sales[[#This Row],[Qty]])-(sales[[#This Row],[Discount_Amt]]*sales[[#This Row],[Qty]])</f>
        <v>446.2</v>
      </c>
    </row>
    <row r="1875" spans="2:14" hidden="1" x14ac:dyDescent="0.35">
      <c r="B1875" s="7">
        <v>2025873</v>
      </c>
      <c r="C1875" s="1" t="s">
        <v>7</v>
      </c>
      <c r="D1875" s="1" t="s">
        <v>27</v>
      </c>
      <c r="E1875" s="1" t="s">
        <v>31</v>
      </c>
      <c r="F1875" s="1" t="s">
        <v>518</v>
      </c>
      <c r="G1875" s="3">
        <v>45482</v>
      </c>
      <c r="H1875" s="3">
        <v>45487</v>
      </c>
      <c r="I1875" s="6">
        <v>7999</v>
      </c>
      <c r="J1875" s="1">
        <v>4</v>
      </c>
      <c r="K1875" s="4">
        <v>0.1</v>
      </c>
      <c r="L1875" s="6">
        <f t="shared" si="60"/>
        <v>799.90000000000009</v>
      </c>
      <c r="M1875" s="8">
        <f t="shared" si="61"/>
        <v>31196.1</v>
      </c>
      <c r="N1875" s="21">
        <f>(sales[[#This Row],[Price]]*sales[[#This Row],[Qty]])-(sales[[#This Row],[Discount_Amt]]*sales[[#This Row],[Qty]])</f>
        <v>28796.400000000001</v>
      </c>
    </row>
    <row r="1876" spans="2:14" x14ac:dyDescent="0.35">
      <c r="B1876" s="7">
        <v>2025874</v>
      </c>
      <c r="C1876" s="1" t="s">
        <v>10</v>
      </c>
      <c r="D1876" s="1" t="s">
        <v>28</v>
      </c>
      <c r="E1876" s="1" t="s">
        <v>32</v>
      </c>
      <c r="F1876" s="1" t="s">
        <v>519</v>
      </c>
      <c r="G1876" s="3">
        <v>45482</v>
      </c>
      <c r="H1876" s="3">
        <v>45483</v>
      </c>
      <c r="I1876" s="6">
        <v>850</v>
      </c>
      <c r="J1876" s="1">
        <v>3</v>
      </c>
      <c r="K1876" s="4">
        <v>0.05</v>
      </c>
      <c r="L1876" s="6">
        <f t="shared" si="60"/>
        <v>42.5</v>
      </c>
      <c r="M1876" s="8">
        <f t="shared" si="61"/>
        <v>2507.5</v>
      </c>
      <c r="N1876" s="21">
        <f>(sales[[#This Row],[Price]]*sales[[#This Row],[Qty]])-(sales[[#This Row],[Discount_Amt]]*sales[[#This Row],[Qty]])</f>
        <v>2422.5</v>
      </c>
    </row>
    <row r="1877" spans="2:14" hidden="1" x14ac:dyDescent="0.35">
      <c r="B1877" s="7">
        <v>2025875</v>
      </c>
      <c r="C1877" s="1" t="s">
        <v>8</v>
      </c>
      <c r="D1877" s="1" t="s">
        <v>29</v>
      </c>
      <c r="E1877" s="1" t="s">
        <v>38</v>
      </c>
      <c r="F1877" s="1" t="s">
        <v>520</v>
      </c>
      <c r="G1877" s="3">
        <v>45482</v>
      </c>
      <c r="H1877" s="3">
        <v>45490</v>
      </c>
      <c r="I1877" s="6">
        <v>65000</v>
      </c>
      <c r="J1877" s="1">
        <v>2</v>
      </c>
      <c r="K1877" s="4">
        <v>0.05</v>
      </c>
      <c r="L1877" s="6">
        <f t="shared" si="60"/>
        <v>3250</v>
      </c>
      <c r="M1877" s="8">
        <f t="shared" si="61"/>
        <v>126750</v>
      </c>
      <c r="N1877" s="21">
        <f>(sales[[#This Row],[Price]]*sales[[#This Row],[Qty]])-(sales[[#This Row],[Discount_Amt]]*sales[[#This Row],[Qty]])</f>
        <v>123500</v>
      </c>
    </row>
    <row r="1878" spans="2:14" hidden="1" x14ac:dyDescent="0.35">
      <c r="B1878" s="7">
        <v>2025876</v>
      </c>
      <c r="C1878" s="1" t="s">
        <v>9</v>
      </c>
      <c r="D1878" s="1" t="s">
        <v>25</v>
      </c>
      <c r="E1878" s="1" t="s">
        <v>33</v>
      </c>
      <c r="F1878" s="1" t="s">
        <v>521</v>
      </c>
      <c r="G1878" s="3">
        <v>45482</v>
      </c>
      <c r="H1878" s="3">
        <v>45484</v>
      </c>
      <c r="I1878" s="6">
        <v>450</v>
      </c>
      <c r="J1878" s="1">
        <v>1</v>
      </c>
      <c r="K1878" s="4">
        <v>0.02</v>
      </c>
      <c r="L1878" s="6">
        <f t="shared" si="60"/>
        <v>9</v>
      </c>
      <c r="M1878" s="8">
        <f t="shared" si="61"/>
        <v>441</v>
      </c>
      <c r="N1878" s="21">
        <f>(sales[[#This Row],[Price]]*sales[[#This Row],[Qty]])-(sales[[#This Row],[Discount_Amt]]*sales[[#This Row],[Qty]])</f>
        <v>441</v>
      </c>
    </row>
    <row r="1879" spans="2:14" x14ac:dyDescent="0.35">
      <c r="B1879" s="7">
        <v>2025877</v>
      </c>
      <c r="C1879" s="1" t="s">
        <v>11</v>
      </c>
      <c r="D1879" s="1" t="s">
        <v>30</v>
      </c>
      <c r="E1879" s="1" t="s">
        <v>34</v>
      </c>
      <c r="F1879" s="1" t="s">
        <v>518</v>
      </c>
      <c r="G1879" s="3">
        <v>45482</v>
      </c>
      <c r="H1879" s="3">
        <v>45485</v>
      </c>
      <c r="I1879" s="6">
        <v>1299</v>
      </c>
      <c r="J1879" s="1">
        <v>1</v>
      </c>
      <c r="K1879" s="4">
        <v>0.06</v>
      </c>
      <c r="L1879" s="6">
        <f t="shared" si="60"/>
        <v>77.94</v>
      </c>
      <c r="M1879" s="8">
        <f t="shared" si="61"/>
        <v>1221.06</v>
      </c>
      <c r="N1879" s="21">
        <f>(sales[[#This Row],[Price]]*sales[[#This Row],[Qty]])-(sales[[#This Row],[Discount_Amt]]*sales[[#This Row],[Qty]])</f>
        <v>1221.06</v>
      </c>
    </row>
    <row r="1880" spans="2:14" x14ac:dyDescent="0.35">
      <c r="B1880" s="7">
        <v>2025878</v>
      </c>
      <c r="C1880" s="1" t="s">
        <v>12</v>
      </c>
      <c r="D1880" s="1" t="s">
        <v>27</v>
      </c>
      <c r="E1880" s="1" t="s">
        <v>35</v>
      </c>
      <c r="F1880" s="1" t="s">
        <v>518</v>
      </c>
      <c r="G1880" s="3">
        <v>45482</v>
      </c>
      <c r="H1880" s="3">
        <v>45487</v>
      </c>
      <c r="I1880" s="6">
        <v>1700</v>
      </c>
      <c r="J1880" s="1">
        <v>2</v>
      </c>
      <c r="K1880" s="4">
        <v>0.15</v>
      </c>
      <c r="L1880" s="6">
        <f t="shared" si="60"/>
        <v>255</v>
      </c>
      <c r="M1880" s="8">
        <f t="shared" si="61"/>
        <v>3145</v>
      </c>
      <c r="N1880" s="21">
        <f>(sales[[#This Row],[Price]]*sales[[#This Row],[Qty]])-(sales[[#This Row],[Discount_Amt]]*sales[[#This Row],[Qty]])</f>
        <v>2890</v>
      </c>
    </row>
    <row r="1881" spans="2:14" hidden="1" x14ac:dyDescent="0.35">
      <c r="B1881" s="7">
        <v>2025879</v>
      </c>
      <c r="C1881" s="1" t="s">
        <v>13</v>
      </c>
      <c r="D1881" s="1" t="s">
        <v>28</v>
      </c>
      <c r="E1881" s="1" t="s">
        <v>36</v>
      </c>
      <c r="F1881" s="1" t="s">
        <v>519</v>
      </c>
      <c r="G1881" s="3">
        <v>45482</v>
      </c>
      <c r="H1881" s="3">
        <v>45483</v>
      </c>
      <c r="I1881" s="6">
        <v>55000</v>
      </c>
      <c r="J1881" s="1">
        <v>1</v>
      </c>
      <c r="K1881" s="4">
        <v>0.02</v>
      </c>
      <c r="L1881" s="6">
        <f t="shared" si="60"/>
        <v>1100</v>
      </c>
      <c r="M1881" s="8">
        <f t="shared" si="61"/>
        <v>53900</v>
      </c>
      <c r="N1881" s="21">
        <f>(sales[[#This Row],[Price]]*sales[[#This Row],[Qty]])-(sales[[#This Row],[Discount_Amt]]*sales[[#This Row],[Qty]])</f>
        <v>53900</v>
      </c>
    </row>
    <row r="1882" spans="2:14" hidden="1" x14ac:dyDescent="0.35">
      <c r="B1882" s="7">
        <v>2025880</v>
      </c>
      <c r="C1882" s="1" t="s">
        <v>14</v>
      </c>
      <c r="D1882" s="1" t="s">
        <v>29</v>
      </c>
      <c r="E1882" s="1" t="s">
        <v>37</v>
      </c>
      <c r="F1882" s="1" t="s">
        <v>521</v>
      </c>
      <c r="G1882" s="3">
        <v>45482</v>
      </c>
      <c r="H1882" s="3">
        <v>45490</v>
      </c>
      <c r="I1882" s="6">
        <v>57999</v>
      </c>
      <c r="J1882" s="1">
        <v>3</v>
      </c>
      <c r="K1882" s="4">
        <v>0.02</v>
      </c>
      <c r="L1882" s="6">
        <f t="shared" si="60"/>
        <v>1159.98</v>
      </c>
      <c r="M1882" s="8">
        <f t="shared" si="61"/>
        <v>172837.02</v>
      </c>
      <c r="N1882" s="21">
        <f>(sales[[#This Row],[Price]]*sales[[#This Row],[Qty]])-(sales[[#This Row],[Discount_Amt]]*sales[[#This Row],[Qty]])</f>
        <v>170517.06</v>
      </c>
    </row>
    <row r="1883" spans="2:14" hidden="1" x14ac:dyDescent="0.35">
      <c r="B1883" s="7">
        <v>2025881</v>
      </c>
      <c r="C1883" s="1" t="s">
        <v>15</v>
      </c>
      <c r="D1883" s="1" t="s">
        <v>25</v>
      </c>
      <c r="E1883" s="1" t="s">
        <v>39</v>
      </c>
      <c r="F1883" s="1" t="s">
        <v>520</v>
      </c>
      <c r="G1883" s="3">
        <v>45482</v>
      </c>
      <c r="H1883" s="3">
        <v>45484</v>
      </c>
      <c r="I1883" s="6">
        <v>1399</v>
      </c>
      <c r="J1883" s="1">
        <v>2</v>
      </c>
      <c r="K1883" s="4">
        <v>0.02</v>
      </c>
      <c r="L1883" s="6">
        <f t="shared" si="60"/>
        <v>27.98</v>
      </c>
      <c r="M1883" s="8">
        <f t="shared" si="61"/>
        <v>2770.02</v>
      </c>
      <c r="N1883" s="21">
        <f>(sales[[#This Row],[Price]]*sales[[#This Row],[Qty]])-(sales[[#This Row],[Discount_Amt]]*sales[[#This Row],[Qty]])</f>
        <v>2742.04</v>
      </c>
    </row>
    <row r="1884" spans="2:14" hidden="1" x14ac:dyDescent="0.35">
      <c r="B1884" s="7">
        <v>2025882</v>
      </c>
      <c r="C1884" s="1" t="s">
        <v>16</v>
      </c>
      <c r="D1884" s="1" t="s">
        <v>26</v>
      </c>
      <c r="E1884" s="1" t="s">
        <v>40</v>
      </c>
      <c r="F1884" s="1" t="s">
        <v>518</v>
      </c>
      <c r="G1884" s="3">
        <v>45482</v>
      </c>
      <c r="H1884" s="3">
        <v>45485</v>
      </c>
      <c r="I1884" s="6">
        <v>999</v>
      </c>
      <c r="J1884" s="1">
        <v>1</v>
      </c>
      <c r="K1884" s="4">
        <v>0.02</v>
      </c>
      <c r="L1884" s="6">
        <f t="shared" si="60"/>
        <v>19.98</v>
      </c>
      <c r="M1884" s="8">
        <f t="shared" si="61"/>
        <v>979.02</v>
      </c>
      <c r="N1884" s="21">
        <f>(sales[[#This Row],[Price]]*sales[[#This Row],[Qty]])-(sales[[#This Row],[Discount_Amt]]*sales[[#This Row],[Qty]])</f>
        <v>979.02</v>
      </c>
    </row>
    <row r="1885" spans="2:14" x14ac:dyDescent="0.35">
      <c r="B1885" s="7">
        <v>2025883</v>
      </c>
      <c r="C1885" s="1" t="s">
        <v>17</v>
      </c>
      <c r="D1885" s="1" t="s">
        <v>27</v>
      </c>
      <c r="E1885" s="1" t="s">
        <v>41</v>
      </c>
      <c r="F1885" s="1" t="s">
        <v>519</v>
      </c>
      <c r="G1885" s="3">
        <v>45482</v>
      </c>
      <c r="H1885" s="3">
        <v>45487</v>
      </c>
      <c r="I1885" s="6">
        <v>2099</v>
      </c>
      <c r="J1885" s="1">
        <v>2</v>
      </c>
      <c r="K1885" s="4">
        <v>0.02</v>
      </c>
      <c r="L1885" s="6">
        <f t="shared" si="60"/>
        <v>41.980000000000004</v>
      </c>
      <c r="M1885" s="8">
        <f t="shared" si="61"/>
        <v>4156.0200000000004</v>
      </c>
      <c r="N1885" s="21">
        <f>(sales[[#This Row],[Price]]*sales[[#This Row],[Qty]])-(sales[[#This Row],[Discount_Amt]]*sales[[#This Row],[Qty]])</f>
        <v>4114.04</v>
      </c>
    </row>
    <row r="1886" spans="2:14" hidden="1" x14ac:dyDescent="0.35">
      <c r="B1886" s="7">
        <v>2025884</v>
      </c>
      <c r="C1886" s="1" t="s">
        <v>18</v>
      </c>
      <c r="D1886" s="1" t="s">
        <v>28</v>
      </c>
      <c r="E1886" s="1" t="s">
        <v>42</v>
      </c>
      <c r="F1886" s="1" t="s">
        <v>520</v>
      </c>
      <c r="G1886" s="3">
        <v>45482</v>
      </c>
      <c r="H1886" s="3">
        <v>45483</v>
      </c>
      <c r="I1886" s="6">
        <v>11000</v>
      </c>
      <c r="J1886" s="1">
        <v>1</v>
      </c>
      <c r="K1886" s="4">
        <v>0.02</v>
      </c>
      <c r="L1886" s="6">
        <f t="shared" si="60"/>
        <v>220</v>
      </c>
      <c r="M1886" s="8">
        <f t="shared" si="61"/>
        <v>10780</v>
      </c>
      <c r="N1886" s="21">
        <f>(sales[[#This Row],[Price]]*sales[[#This Row],[Qty]])-(sales[[#This Row],[Discount_Amt]]*sales[[#This Row],[Qty]])</f>
        <v>10780</v>
      </c>
    </row>
    <row r="1887" spans="2:14" hidden="1" x14ac:dyDescent="0.35">
      <c r="B1887" s="7">
        <v>2025885</v>
      </c>
      <c r="C1887" s="1" t="s">
        <v>19</v>
      </c>
      <c r="D1887" s="1" t="s">
        <v>29</v>
      </c>
      <c r="E1887" s="1" t="s">
        <v>43</v>
      </c>
      <c r="F1887" s="1" t="s">
        <v>521</v>
      </c>
      <c r="G1887" s="3">
        <v>45482</v>
      </c>
      <c r="H1887" s="3">
        <v>45490</v>
      </c>
      <c r="I1887" s="6">
        <v>800</v>
      </c>
      <c r="J1887" s="1">
        <v>2</v>
      </c>
      <c r="K1887" s="4">
        <v>0.02</v>
      </c>
      <c r="L1887" s="6">
        <f t="shared" si="60"/>
        <v>16</v>
      </c>
      <c r="M1887" s="8">
        <f t="shared" si="61"/>
        <v>1584</v>
      </c>
      <c r="N1887" s="21">
        <f>(sales[[#This Row],[Price]]*sales[[#This Row],[Qty]])-(sales[[#This Row],[Discount_Amt]]*sales[[#This Row],[Qty]])</f>
        <v>1568</v>
      </c>
    </row>
    <row r="1888" spans="2:14" hidden="1" x14ac:dyDescent="0.35">
      <c r="B1888" s="7">
        <v>2025886</v>
      </c>
      <c r="C1888" s="1" t="s">
        <v>20</v>
      </c>
      <c r="D1888" s="1" t="s">
        <v>25</v>
      </c>
      <c r="E1888" s="1" t="s">
        <v>44</v>
      </c>
      <c r="F1888" s="1" t="s">
        <v>518</v>
      </c>
      <c r="G1888" s="3">
        <v>45482</v>
      </c>
      <c r="H1888" s="3">
        <v>45484</v>
      </c>
      <c r="I1888" s="6">
        <v>5500</v>
      </c>
      <c r="J1888" s="1">
        <v>3</v>
      </c>
      <c r="K1888" s="4">
        <v>0.02</v>
      </c>
      <c r="L1888" s="6">
        <f t="shared" si="60"/>
        <v>110</v>
      </c>
      <c r="M1888" s="8">
        <f t="shared" si="61"/>
        <v>16390</v>
      </c>
      <c r="N1888" s="21">
        <f>(sales[[#This Row],[Price]]*sales[[#This Row],[Qty]])-(sales[[#This Row],[Discount_Amt]]*sales[[#This Row],[Qty]])</f>
        <v>16170</v>
      </c>
    </row>
    <row r="1889" spans="2:14" hidden="1" x14ac:dyDescent="0.35">
      <c r="B1889" s="7">
        <v>2025887</v>
      </c>
      <c r="C1889" s="1" t="s">
        <v>21</v>
      </c>
      <c r="D1889" s="1" t="s">
        <v>26</v>
      </c>
      <c r="E1889" s="1" t="s">
        <v>45</v>
      </c>
      <c r="F1889" s="1" t="s">
        <v>518</v>
      </c>
      <c r="G1889" s="3">
        <v>45482</v>
      </c>
      <c r="H1889" s="3">
        <v>45485</v>
      </c>
      <c r="I1889" s="6">
        <v>1350</v>
      </c>
      <c r="J1889" s="1">
        <v>2</v>
      </c>
      <c r="K1889" s="4">
        <v>7.0000000000000007E-2</v>
      </c>
      <c r="L1889" s="6">
        <f t="shared" si="60"/>
        <v>94.500000000000014</v>
      </c>
      <c r="M1889" s="8">
        <f t="shared" si="61"/>
        <v>2605.5</v>
      </c>
      <c r="N1889" s="21">
        <f>(sales[[#This Row],[Price]]*sales[[#This Row],[Qty]])-(sales[[#This Row],[Discount_Amt]]*sales[[#This Row],[Qty]])</f>
        <v>2511</v>
      </c>
    </row>
    <row r="1890" spans="2:14" hidden="1" x14ac:dyDescent="0.35">
      <c r="B1890" s="7">
        <v>2025888</v>
      </c>
      <c r="C1890" s="1" t="s">
        <v>22</v>
      </c>
      <c r="D1890" s="1" t="s">
        <v>27</v>
      </c>
      <c r="E1890" s="1" t="s">
        <v>46</v>
      </c>
      <c r="F1890" s="1" t="s">
        <v>519</v>
      </c>
      <c r="G1890" s="3">
        <v>45482</v>
      </c>
      <c r="H1890" s="3">
        <v>45487</v>
      </c>
      <c r="I1890" s="6">
        <v>4500</v>
      </c>
      <c r="J1890" s="1">
        <v>7</v>
      </c>
      <c r="K1890" s="4">
        <v>0.03</v>
      </c>
      <c r="L1890" s="6">
        <f t="shared" si="60"/>
        <v>135</v>
      </c>
      <c r="M1890" s="8">
        <f t="shared" si="61"/>
        <v>31365</v>
      </c>
      <c r="N1890" s="21">
        <f>(sales[[#This Row],[Price]]*sales[[#This Row],[Qty]])-(sales[[#This Row],[Discount_Amt]]*sales[[#This Row],[Qty]])</f>
        <v>30555</v>
      </c>
    </row>
    <row r="1891" spans="2:14" hidden="1" x14ac:dyDescent="0.35">
      <c r="B1891" s="7">
        <v>2025889</v>
      </c>
      <c r="C1891" s="1" t="s">
        <v>23</v>
      </c>
      <c r="D1891" s="1" t="s">
        <v>28</v>
      </c>
      <c r="E1891" s="1" t="s">
        <v>47</v>
      </c>
      <c r="F1891" s="1" t="s">
        <v>521</v>
      </c>
      <c r="G1891" s="3">
        <v>45482</v>
      </c>
      <c r="H1891" s="3">
        <v>45483</v>
      </c>
      <c r="I1891" s="6">
        <v>2350</v>
      </c>
      <c r="J1891" s="1">
        <v>2</v>
      </c>
      <c r="K1891" s="4">
        <v>0.08</v>
      </c>
      <c r="L1891" s="6">
        <f t="shared" si="60"/>
        <v>188</v>
      </c>
      <c r="M1891" s="8">
        <f t="shared" si="61"/>
        <v>4512</v>
      </c>
      <c r="N1891" s="21">
        <f>(sales[[#This Row],[Price]]*sales[[#This Row],[Qty]])-(sales[[#This Row],[Discount_Amt]]*sales[[#This Row],[Qty]])</f>
        <v>4324</v>
      </c>
    </row>
    <row r="1892" spans="2:14" hidden="1" x14ac:dyDescent="0.35">
      <c r="B1892" s="7">
        <v>2025890</v>
      </c>
      <c r="C1892" s="1" t="s">
        <v>24</v>
      </c>
      <c r="D1892" s="1" t="s">
        <v>29</v>
      </c>
      <c r="E1892" s="1" t="s">
        <v>48</v>
      </c>
      <c r="F1892" s="1" t="s">
        <v>520</v>
      </c>
      <c r="G1892" s="3">
        <v>45482</v>
      </c>
      <c r="H1892" s="3">
        <v>45490</v>
      </c>
      <c r="I1892" s="6">
        <v>90</v>
      </c>
      <c r="J1892" s="1">
        <v>1</v>
      </c>
      <c r="K1892" s="4">
        <v>0.05</v>
      </c>
      <c r="L1892" s="6">
        <f t="shared" si="60"/>
        <v>4.5</v>
      </c>
      <c r="M1892" s="8">
        <f t="shared" si="61"/>
        <v>85.5</v>
      </c>
      <c r="N1892" s="21">
        <f>(sales[[#This Row],[Price]]*sales[[#This Row],[Qty]])-(sales[[#This Row],[Discount_Amt]]*sales[[#This Row],[Qty]])</f>
        <v>85.5</v>
      </c>
    </row>
    <row r="1893" spans="2:14" hidden="1" x14ac:dyDescent="0.35">
      <c r="B1893" s="7">
        <v>2025891</v>
      </c>
      <c r="C1893" s="1" t="s">
        <v>4</v>
      </c>
      <c r="D1893" s="1" t="s">
        <v>25</v>
      </c>
      <c r="E1893" s="1" t="s">
        <v>49</v>
      </c>
      <c r="F1893" s="1" t="s">
        <v>518</v>
      </c>
      <c r="G1893" s="3">
        <v>45482</v>
      </c>
      <c r="H1893" s="3">
        <v>45484</v>
      </c>
      <c r="I1893" s="6">
        <v>280</v>
      </c>
      <c r="J1893" s="1">
        <v>1</v>
      </c>
      <c r="K1893" s="4">
        <v>0.05</v>
      </c>
      <c r="L1893" s="6">
        <f t="shared" si="60"/>
        <v>14</v>
      </c>
      <c r="M1893" s="8">
        <f t="shared" si="61"/>
        <v>266</v>
      </c>
      <c r="N1893" s="21">
        <f>(sales[[#This Row],[Price]]*sales[[#This Row],[Qty]])-(sales[[#This Row],[Discount_Amt]]*sales[[#This Row],[Qty]])</f>
        <v>266</v>
      </c>
    </row>
    <row r="1894" spans="2:14" hidden="1" x14ac:dyDescent="0.35">
      <c r="B1894" s="7">
        <v>2025892</v>
      </c>
      <c r="C1894" s="1" t="s">
        <v>5</v>
      </c>
      <c r="D1894" s="1" t="s">
        <v>137</v>
      </c>
      <c r="E1894" s="1" t="s">
        <v>50</v>
      </c>
      <c r="F1894" s="1" t="s">
        <v>519</v>
      </c>
      <c r="G1894" s="3">
        <v>45482</v>
      </c>
      <c r="H1894" s="3">
        <v>45485</v>
      </c>
      <c r="I1894" s="6">
        <v>70</v>
      </c>
      <c r="J1894" s="1">
        <v>1</v>
      </c>
      <c r="K1894" s="4">
        <v>0.05</v>
      </c>
      <c r="L1894" s="6">
        <f t="shared" si="60"/>
        <v>3.5</v>
      </c>
      <c r="M1894" s="8">
        <f t="shared" si="61"/>
        <v>66.5</v>
      </c>
      <c r="N1894" s="21">
        <f>(sales[[#This Row],[Price]]*sales[[#This Row],[Qty]])-(sales[[#This Row],[Discount_Amt]]*sales[[#This Row],[Qty]])</f>
        <v>66.5</v>
      </c>
    </row>
    <row r="1895" spans="2:14" hidden="1" x14ac:dyDescent="0.35">
      <c r="B1895" s="7">
        <v>2025893</v>
      </c>
      <c r="C1895" s="1" t="s">
        <v>6</v>
      </c>
      <c r="D1895" s="1" t="s">
        <v>25</v>
      </c>
      <c r="E1895" s="1" t="s">
        <v>51</v>
      </c>
      <c r="F1895" s="1" t="s">
        <v>520</v>
      </c>
      <c r="G1895" s="3">
        <v>45482</v>
      </c>
      <c r="H1895" s="3">
        <v>45487</v>
      </c>
      <c r="I1895" s="6">
        <v>230</v>
      </c>
      <c r="J1895" s="1">
        <v>2</v>
      </c>
      <c r="K1895" s="4">
        <v>0.05</v>
      </c>
      <c r="L1895" s="6">
        <f t="shared" si="60"/>
        <v>11.5</v>
      </c>
      <c r="M1895" s="8">
        <f t="shared" si="61"/>
        <v>448.5</v>
      </c>
      <c r="N1895" s="21">
        <f>(sales[[#This Row],[Price]]*sales[[#This Row],[Qty]])-(sales[[#This Row],[Discount_Amt]]*sales[[#This Row],[Qty]])</f>
        <v>437</v>
      </c>
    </row>
    <row r="1896" spans="2:14" hidden="1" x14ac:dyDescent="0.35">
      <c r="B1896" s="7">
        <v>2025894</v>
      </c>
      <c r="C1896" s="1" t="s">
        <v>7</v>
      </c>
      <c r="D1896" s="1" t="s">
        <v>26</v>
      </c>
      <c r="E1896" s="1" t="s">
        <v>506</v>
      </c>
      <c r="F1896" s="1" t="s">
        <v>521</v>
      </c>
      <c r="G1896" s="3">
        <v>45482</v>
      </c>
      <c r="H1896" s="3">
        <v>45483</v>
      </c>
      <c r="I1896" s="6">
        <v>7999</v>
      </c>
      <c r="J1896" s="1">
        <v>1</v>
      </c>
      <c r="K1896" s="4">
        <v>0.03</v>
      </c>
      <c r="L1896" s="6">
        <f t="shared" si="60"/>
        <v>239.97</v>
      </c>
      <c r="M1896" s="8">
        <f t="shared" si="61"/>
        <v>7759.03</v>
      </c>
      <c r="N1896" s="21">
        <f>(sales[[#This Row],[Price]]*sales[[#This Row],[Qty]])-(sales[[#This Row],[Discount_Amt]]*sales[[#This Row],[Qty]])</f>
        <v>7759.03</v>
      </c>
    </row>
    <row r="1897" spans="2:14" x14ac:dyDescent="0.35">
      <c r="B1897" s="7">
        <v>2025895</v>
      </c>
      <c r="C1897" s="1" t="s">
        <v>10</v>
      </c>
      <c r="D1897" s="1" t="s">
        <v>27</v>
      </c>
      <c r="E1897" s="1" t="s">
        <v>507</v>
      </c>
      <c r="F1897" s="1" t="s">
        <v>518</v>
      </c>
      <c r="G1897" s="3">
        <v>45482</v>
      </c>
      <c r="H1897" s="3">
        <v>45490</v>
      </c>
      <c r="I1897" s="6">
        <v>850</v>
      </c>
      <c r="J1897" s="1">
        <v>2</v>
      </c>
      <c r="K1897" s="4">
        <v>0.1</v>
      </c>
      <c r="L1897" s="6">
        <f t="shared" si="60"/>
        <v>85</v>
      </c>
      <c r="M1897" s="8">
        <f t="shared" si="61"/>
        <v>1615</v>
      </c>
      <c r="N1897" s="21">
        <f>(sales[[#This Row],[Price]]*sales[[#This Row],[Qty]])-(sales[[#This Row],[Discount_Amt]]*sales[[#This Row],[Qty]])</f>
        <v>1530</v>
      </c>
    </row>
    <row r="1898" spans="2:14" hidden="1" x14ac:dyDescent="0.35">
      <c r="B1898" s="7">
        <v>2025896</v>
      </c>
      <c r="C1898" s="1" t="s">
        <v>8</v>
      </c>
      <c r="D1898" s="1" t="s">
        <v>28</v>
      </c>
      <c r="E1898" s="1" t="s">
        <v>508</v>
      </c>
      <c r="F1898" s="1" t="s">
        <v>518</v>
      </c>
      <c r="G1898" s="3">
        <v>45482</v>
      </c>
      <c r="H1898" s="3">
        <v>45484</v>
      </c>
      <c r="I1898" s="6">
        <v>65000</v>
      </c>
      <c r="J1898" s="1">
        <v>7</v>
      </c>
      <c r="K1898" s="4">
        <v>0.05</v>
      </c>
      <c r="L1898" s="6">
        <f t="shared" si="60"/>
        <v>3250</v>
      </c>
      <c r="M1898" s="8">
        <f t="shared" si="61"/>
        <v>451750</v>
      </c>
      <c r="N1898" s="21">
        <f>(sales[[#This Row],[Price]]*sales[[#This Row],[Qty]])-(sales[[#This Row],[Discount_Amt]]*sales[[#This Row],[Qty]])</f>
        <v>432250</v>
      </c>
    </row>
    <row r="1899" spans="2:14" hidden="1" x14ac:dyDescent="0.35">
      <c r="B1899" s="7">
        <v>2025897</v>
      </c>
      <c r="C1899" s="1" t="s">
        <v>9</v>
      </c>
      <c r="D1899" s="1" t="s">
        <v>29</v>
      </c>
      <c r="E1899" s="1" t="s">
        <v>31</v>
      </c>
      <c r="F1899" s="1" t="s">
        <v>519</v>
      </c>
      <c r="G1899" s="3">
        <v>45482</v>
      </c>
      <c r="H1899" s="3">
        <v>45485</v>
      </c>
      <c r="I1899" s="6">
        <v>450</v>
      </c>
      <c r="J1899" s="1">
        <v>2</v>
      </c>
      <c r="K1899" s="4">
        <v>0.05</v>
      </c>
      <c r="L1899" s="6">
        <f t="shared" si="60"/>
        <v>22.5</v>
      </c>
      <c r="M1899" s="8">
        <f t="shared" si="61"/>
        <v>877.5</v>
      </c>
      <c r="N1899" s="21">
        <f>(sales[[#This Row],[Price]]*sales[[#This Row],[Qty]])-(sales[[#This Row],[Discount_Amt]]*sales[[#This Row],[Qty]])</f>
        <v>855</v>
      </c>
    </row>
    <row r="1900" spans="2:14" x14ac:dyDescent="0.35">
      <c r="B1900" s="7">
        <v>2025898</v>
      </c>
      <c r="C1900" s="1" t="s">
        <v>11</v>
      </c>
      <c r="D1900" s="1" t="s">
        <v>25</v>
      </c>
      <c r="E1900" s="1" t="s">
        <v>32</v>
      </c>
      <c r="F1900" s="1" t="s">
        <v>521</v>
      </c>
      <c r="G1900" s="3">
        <v>45482</v>
      </c>
      <c r="H1900" s="3">
        <v>45487</v>
      </c>
      <c r="I1900" s="6">
        <v>1299</v>
      </c>
      <c r="J1900" s="1">
        <v>2</v>
      </c>
      <c r="K1900" s="4">
        <v>0.02</v>
      </c>
      <c r="L1900" s="6">
        <f t="shared" si="60"/>
        <v>25.98</v>
      </c>
      <c r="M1900" s="8">
        <f t="shared" si="61"/>
        <v>2572.02</v>
      </c>
      <c r="N1900" s="21">
        <f>(sales[[#This Row],[Price]]*sales[[#This Row],[Qty]])-(sales[[#This Row],[Discount_Amt]]*sales[[#This Row],[Qty]])</f>
        <v>2546.04</v>
      </c>
    </row>
    <row r="1901" spans="2:14" x14ac:dyDescent="0.35">
      <c r="B1901" s="7">
        <v>2025899</v>
      </c>
      <c r="C1901" s="1" t="s">
        <v>12</v>
      </c>
      <c r="D1901" s="1" t="s">
        <v>30</v>
      </c>
      <c r="E1901" s="1" t="s">
        <v>38</v>
      </c>
      <c r="F1901" s="1" t="s">
        <v>520</v>
      </c>
      <c r="G1901" s="3">
        <v>45482</v>
      </c>
      <c r="H1901" s="3">
        <v>45483</v>
      </c>
      <c r="I1901" s="6">
        <v>1700</v>
      </c>
      <c r="J1901" s="1">
        <v>1</v>
      </c>
      <c r="K1901" s="4">
        <v>0.06</v>
      </c>
      <c r="L1901" s="6">
        <f t="shared" si="60"/>
        <v>102</v>
      </c>
      <c r="M1901" s="8">
        <f t="shared" si="61"/>
        <v>1598</v>
      </c>
      <c r="N1901" s="21">
        <f>(sales[[#This Row],[Price]]*sales[[#This Row],[Qty]])-(sales[[#This Row],[Discount_Amt]]*sales[[#This Row],[Qty]])</f>
        <v>1598</v>
      </c>
    </row>
    <row r="1902" spans="2:14" hidden="1" x14ac:dyDescent="0.35">
      <c r="B1902" s="7">
        <v>2025900</v>
      </c>
      <c r="C1902" s="1" t="s">
        <v>13</v>
      </c>
      <c r="D1902" s="1" t="s">
        <v>27</v>
      </c>
      <c r="E1902" s="1" t="s">
        <v>33</v>
      </c>
      <c r="F1902" s="1" t="s">
        <v>518</v>
      </c>
      <c r="G1902" s="3">
        <v>45482</v>
      </c>
      <c r="H1902" s="3">
        <v>45490</v>
      </c>
      <c r="I1902" s="6">
        <v>55000</v>
      </c>
      <c r="J1902" s="1">
        <v>2</v>
      </c>
      <c r="K1902" s="4">
        <v>0.15</v>
      </c>
      <c r="L1902" s="6">
        <f t="shared" ref="L1902:L1965" si="62">I1902*K1902</f>
        <v>8250</v>
      </c>
      <c r="M1902" s="8">
        <f t="shared" ref="M1902:M1965" si="63">I1902*J1902-L1902</f>
        <v>101750</v>
      </c>
      <c r="N1902" s="21">
        <f>(sales[[#This Row],[Price]]*sales[[#This Row],[Qty]])-(sales[[#This Row],[Discount_Amt]]*sales[[#This Row],[Qty]])</f>
        <v>93500</v>
      </c>
    </row>
    <row r="1903" spans="2:14" hidden="1" x14ac:dyDescent="0.35">
      <c r="B1903" s="7">
        <v>2025901</v>
      </c>
      <c r="C1903" s="1" t="s">
        <v>14</v>
      </c>
      <c r="D1903" s="1" t="s">
        <v>28</v>
      </c>
      <c r="E1903" s="1" t="s">
        <v>34</v>
      </c>
      <c r="F1903" s="1" t="s">
        <v>519</v>
      </c>
      <c r="G1903" s="3">
        <v>45482</v>
      </c>
      <c r="H1903" s="3">
        <v>45484</v>
      </c>
      <c r="I1903" s="6">
        <v>57999</v>
      </c>
      <c r="J1903" s="1">
        <v>4</v>
      </c>
      <c r="K1903" s="4">
        <v>0.02</v>
      </c>
      <c r="L1903" s="6">
        <f t="shared" si="62"/>
        <v>1159.98</v>
      </c>
      <c r="M1903" s="8">
        <f t="shared" si="63"/>
        <v>230836.02</v>
      </c>
      <c r="N1903" s="21">
        <f>(sales[[#This Row],[Price]]*sales[[#This Row],[Qty]])-(sales[[#This Row],[Discount_Amt]]*sales[[#This Row],[Qty]])</f>
        <v>227356.08</v>
      </c>
    </row>
    <row r="1904" spans="2:14" hidden="1" x14ac:dyDescent="0.35">
      <c r="B1904" s="7">
        <v>2025902</v>
      </c>
      <c r="C1904" s="1" t="s">
        <v>15</v>
      </c>
      <c r="D1904" s="1" t="s">
        <v>29</v>
      </c>
      <c r="E1904" s="1" t="s">
        <v>35</v>
      </c>
      <c r="F1904" s="1" t="s">
        <v>520</v>
      </c>
      <c r="G1904" s="3">
        <v>45482</v>
      </c>
      <c r="H1904" s="3">
        <v>45485</v>
      </c>
      <c r="I1904" s="6">
        <v>1399</v>
      </c>
      <c r="J1904" s="1">
        <v>3</v>
      </c>
      <c r="K1904" s="4">
        <v>0.02</v>
      </c>
      <c r="L1904" s="6">
        <f t="shared" si="62"/>
        <v>27.98</v>
      </c>
      <c r="M1904" s="8">
        <f t="shared" si="63"/>
        <v>4169.0200000000004</v>
      </c>
      <c r="N1904" s="21">
        <f>(sales[[#This Row],[Price]]*sales[[#This Row],[Qty]])-(sales[[#This Row],[Discount_Amt]]*sales[[#This Row],[Qty]])</f>
        <v>4113.0600000000004</v>
      </c>
    </row>
    <row r="1905" spans="2:14" hidden="1" x14ac:dyDescent="0.35">
      <c r="B1905" s="7">
        <v>2025903</v>
      </c>
      <c r="C1905" s="1" t="s">
        <v>16</v>
      </c>
      <c r="D1905" s="1" t="s">
        <v>25</v>
      </c>
      <c r="E1905" s="1" t="s">
        <v>36</v>
      </c>
      <c r="F1905" s="1" t="s">
        <v>521</v>
      </c>
      <c r="G1905" s="3">
        <v>45482</v>
      </c>
      <c r="H1905" s="3">
        <v>45487</v>
      </c>
      <c r="I1905" s="6">
        <v>999</v>
      </c>
      <c r="J1905" s="1">
        <v>2</v>
      </c>
      <c r="K1905" s="4">
        <v>0.02</v>
      </c>
      <c r="L1905" s="6">
        <f t="shared" si="62"/>
        <v>19.98</v>
      </c>
      <c r="M1905" s="8">
        <f t="shared" si="63"/>
        <v>1978.02</v>
      </c>
      <c r="N1905" s="21">
        <f>(sales[[#This Row],[Price]]*sales[[#This Row],[Qty]])-(sales[[#This Row],[Discount_Amt]]*sales[[#This Row],[Qty]])</f>
        <v>1958.04</v>
      </c>
    </row>
    <row r="1906" spans="2:14" x14ac:dyDescent="0.35">
      <c r="B1906" s="7">
        <v>2025904</v>
      </c>
      <c r="C1906" s="1" t="s">
        <v>17</v>
      </c>
      <c r="D1906" s="1" t="s">
        <v>26</v>
      </c>
      <c r="E1906" s="1" t="s">
        <v>37</v>
      </c>
      <c r="F1906" s="1" t="s">
        <v>518</v>
      </c>
      <c r="G1906" s="3">
        <v>45482</v>
      </c>
      <c r="H1906" s="3">
        <v>45483</v>
      </c>
      <c r="I1906" s="6">
        <v>2099</v>
      </c>
      <c r="J1906" s="1">
        <v>1</v>
      </c>
      <c r="K1906" s="4">
        <v>0.02</v>
      </c>
      <c r="L1906" s="6">
        <f t="shared" si="62"/>
        <v>41.980000000000004</v>
      </c>
      <c r="M1906" s="8">
        <f t="shared" si="63"/>
        <v>2057.02</v>
      </c>
      <c r="N1906" s="21">
        <f>(sales[[#This Row],[Price]]*sales[[#This Row],[Qty]])-(sales[[#This Row],[Discount_Amt]]*sales[[#This Row],[Qty]])</f>
        <v>2057.02</v>
      </c>
    </row>
    <row r="1907" spans="2:14" hidden="1" x14ac:dyDescent="0.35">
      <c r="B1907" s="7">
        <v>2025905</v>
      </c>
      <c r="C1907" s="1" t="s">
        <v>18</v>
      </c>
      <c r="D1907" s="1" t="s">
        <v>27</v>
      </c>
      <c r="E1907" s="1" t="s">
        <v>39</v>
      </c>
      <c r="F1907" s="1" t="s">
        <v>518</v>
      </c>
      <c r="G1907" s="3">
        <v>45482</v>
      </c>
      <c r="H1907" s="3">
        <v>45490</v>
      </c>
      <c r="I1907" s="6">
        <v>11000</v>
      </c>
      <c r="J1907" s="1">
        <v>1</v>
      </c>
      <c r="K1907" s="4">
        <v>0.02</v>
      </c>
      <c r="L1907" s="6">
        <f t="shared" si="62"/>
        <v>220</v>
      </c>
      <c r="M1907" s="8">
        <f t="shared" si="63"/>
        <v>10780</v>
      </c>
      <c r="N1907" s="21">
        <f>(sales[[#This Row],[Price]]*sales[[#This Row],[Qty]])-(sales[[#This Row],[Discount_Amt]]*sales[[#This Row],[Qty]])</f>
        <v>10780</v>
      </c>
    </row>
    <row r="1908" spans="2:14" hidden="1" x14ac:dyDescent="0.35">
      <c r="B1908" s="7">
        <v>2025906</v>
      </c>
      <c r="C1908" s="1" t="s">
        <v>19</v>
      </c>
      <c r="D1908" s="1" t="s">
        <v>28</v>
      </c>
      <c r="E1908" s="1" t="s">
        <v>40</v>
      </c>
      <c r="F1908" s="1" t="s">
        <v>519</v>
      </c>
      <c r="G1908" s="3">
        <v>45482</v>
      </c>
      <c r="H1908" s="3">
        <v>45484</v>
      </c>
      <c r="I1908" s="6">
        <v>800</v>
      </c>
      <c r="J1908" s="1">
        <v>2</v>
      </c>
      <c r="K1908" s="4">
        <v>0.02</v>
      </c>
      <c r="L1908" s="6">
        <f t="shared" si="62"/>
        <v>16</v>
      </c>
      <c r="M1908" s="8">
        <f t="shared" si="63"/>
        <v>1584</v>
      </c>
      <c r="N1908" s="21">
        <f>(sales[[#This Row],[Price]]*sales[[#This Row],[Qty]])-(sales[[#This Row],[Discount_Amt]]*sales[[#This Row],[Qty]])</f>
        <v>1568</v>
      </c>
    </row>
    <row r="1909" spans="2:14" hidden="1" x14ac:dyDescent="0.35">
      <c r="B1909" s="7">
        <v>2025907</v>
      </c>
      <c r="C1909" s="1" t="s">
        <v>20</v>
      </c>
      <c r="D1909" s="1" t="s">
        <v>29</v>
      </c>
      <c r="E1909" s="1" t="s">
        <v>41</v>
      </c>
      <c r="F1909" s="1" t="s">
        <v>521</v>
      </c>
      <c r="G1909" s="3">
        <v>45482</v>
      </c>
      <c r="H1909" s="3">
        <v>45485</v>
      </c>
      <c r="I1909" s="6">
        <v>5500</v>
      </c>
      <c r="J1909" s="1">
        <v>1</v>
      </c>
      <c r="K1909" s="4">
        <v>0.02</v>
      </c>
      <c r="L1909" s="6">
        <f t="shared" si="62"/>
        <v>110</v>
      </c>
      <c r="M1909" s="8">
        <f t="shared" si="63"/>
        <v>5390</v>
      </c>
      <c r="N1909" s="21">
        <f>(sales[[#This Row],[Price]]*sales[[#This Row],[Qty]])-(sales[[#This Row],[Discount_Amt]]*sales[[#This Row],[Qty]])</f>
        <v>5390</v>
      </c>
    </row>
    <row r="1910" spans="2:14" hidden="1" x14ac:dyDescent="0.35">
      <c r="B1910" s="7">
        <v>2025908</v>
      </c>
      <c r="C1910" s="1" t="s">
        <v>21</v>
      </c>
      <c r="D1910" s="1" t="s">
        <v>25</v>
      </c>
      <c r="E1910" s="1" t="s">
        <v>42</v>
      </c>
      <c r="F1910" s="1" t="s">
        <v>520</v>
      </c>
      <c r="G1910" s="3">
        <v>45482</v>
      </c>
      <c r="H1910" s="3">
        <v>45487</v>
      </c>
      <c r="I1910" s="6">
        <v>1350</v>
      </c>
      <c r="J1910" s="1">
        <v>3</v>
      </c>
      <c r="K1910" s="4">
        <v>0.02</v>
      </c>
      <c r="L1910" s="6">
        <f t="shared" si="62"/>
        <v>27</v>
      </c>
      <c r="M1910" s="8">
        <f t="shared" si="63"/>
        <v>4023</v>
      </c>
      <c r="N1910" s="21">
        <f>(sales[[#This Row],[Price]]*sales[[#This Row],[Qty]])-(sales[[#This Row],[Discount_Amt]]*sales[[#This Row],[Qty]])</f>
        <v>3969</v>
      </c>
    </row>
    <row r="1911" spans="2:14" hidden="1" x14ac:dyDescent="0.35">
      <c r="B1911" s="7">
        <v>2025909</v>
      </c>
      <c r="C1911" s="1" t="s">
        <v>22</v>
      </c>
      <c r="D1911" s="1" t="s">
        <v>26</v>
      </c>
      <c r="E1911" s="1" t="s">
        <v>43</v>
      </c>
      <c r="F1911" s="1" t="s">
        <v>518</v>
      </c>
      <c r="G1911" s="3">
        <v>45482</v>
      </c>
      <c r="H1911" s="3">
        <v>45483</v>
      </c>
      <c r="I1911" s="6">
        <v>4500</v>
      </c>
      <c r="J1911" s="1">
        <v>2</v>
      </c>
      <c r="K1911" s="4">
        <v>7.0000000000000007E-2</v>
      </c>
      <c r="L1911" s="6">
        <f t="shared" si="62"/>
        <v>315.00000000000006</v>
      </c>
      <c r="M1911" s="8">
        <f t="shared" si="63"/>
        <v>8685</v>
      </c>
      <c r="N1911" s="21">
        <f>(sales[[#This Row],[Price]]*sales[[#This Row],[Qty]])-(sales[[#This Row],[Discount_Amt]]*sales[[#This Row],[Qty]])</f>
        <v>8370</v>
      </c>
    </row>
    <row r="1912" spans="2:14" hidden="1" x14ac:dyDescent="0.35">
      <c r="B1912" s="7">
        <v>2025910</v>
      </c>
      <c r="C1912" s="1" t="s">
        <v>23</v>
      </c>
      <c r="D1912" s="1" t="s">
        <v>27</v>
      </c>
      <c r="E1912" s="1" t="s">
        <v>44</v>
      </c>
      <c r="F1912" s="1" t="s">
        <v>519</v>
      </c>
      <c r="G1912" s="3">
        <v>45482</v>
      </c>
      <c r="H1912" s="3">
        <v>45490</v>
      </c>
      <c r="I1912" s="6">
        <v>2350</v>
      </c>
      <c r="J1912" s="1">
        <v>1</v>
      </c>
      <c r="K1912" s="4">
        <v>0.03</v>
      </c>
      <c r="L1912" s="6">
        <f t="shared" si="62"/>
        <v>70.5</v>
      </c>
      <c r="M1912" s="8">
        <f t="shared" si="63"/>
        <v>2279.5</v>
      </c>
      <c r="N1912" s="21">
        <f>(sales[[#This Row],[Price]]*sales[[#This Row],[Qty]])-(sales[[#This Row],[Discount_Amt]]*sales[[#This Row],[Qty]])</f>
        <v>2279.5</v>
      </c>
    </row>
    <row r="1913" spans="2:14" hidden="1" x14ac:dyDescent="0.35">
      <c r="B1913" s="7">
        <v>2025911</v>
      </c>
      <c r="C1913" s="1" t="s">
        <v>24</v>
      </c>
      <c r="D1913" s="1" t="s">
        <v>28</v>
      </c>
      <c r="E1913" s="1" t="s">
        <v>45</v>
      </c>
      <c r="F1913" s="1" t="s">
        <v>520</v>
      </c>
      <c r="G1913" s="3">
        <v>45482</v>
      </c>
      <c r="H1913" s="3">
        <v>45484</v>
      </c>
      <c r="I1913" s="6">
        <v>90</v>
      </c>
      <c r="J1913" s="1">
        <v>2</v>
      </c>
      <c r="K1913" s="4">
        <v>0.08</v>
      </c>
      <c r="L1913" s="6">
        <f t="shared" si="62"/>
        <v>7.2</v>
      </c>
      <c r="M1913" s="8">
        <f t="shared" si="63"/>
        <v>172.8</v>
      </c>
      <c r="N1913" s="21">
        <f>(sales[[#This Row],[Price]]*sales[[#This Row],[Qty]])-(sales[[#This Row],[Discount_Amt]]*sales[[#This Row],[Qty]])</f>
        <v>165.6</v>
      </c>
    </row>
    <row r="1914" spans="2:14" hidden="1" x14ac:dyDescent="0.35">
      <c r="B1914" s="7">
        <v>2025912</v>
      </c>
      <c r="C1914" s="1" t="s">
        <v>4</v>
      </c>
      <c r="D1914" s="1" t="s">
        <v>29</v>
      </c>
      <c r="E1914" s="1" t="s">
        <v>46</v>
      </c>
      <c r="F1914" s="1" t="s">
        <v>521</v>
      </c>
      <c r="G1914" s="3">
        <v>45482</v>
      </c>
      <c r="H1914" s="3">
        <v>45485</v>
      </c>
      <c r="I1914" s="6">
        <v>280</v>
      </c>
      <c r="J1914" s="1">
        <v>1</v>
      </c>
      <c r="K1914" s="4">
        <v>0.05</v>
      </c>
      <c r="L1914" s="6">
        <f t="shared" si="62"/>
        <v>14</v>
      </c>
      <c r="M1914" s="8">
        <f t="shared" si="63"/>
        <v>266</v>
      </c>
      <c r="N1914" s="21">
        <f>(sales[[#This Row],[Price]]*sales[[#This Row],[Qty]])-(sales[[#This Row],[Discount_Amt]]*sales[[#This Row],[Qty]])</f>
        <v>266</v>
      </c>
    </row>
    <row r="1915" spans="2:14" hidden="1" x14ac:dyDescent="0.35">
      <c r="B1915" s="7">
        <v>2025913</v>
      </c>
      <c r="C1915" s="1" t="s">
        <v>5</v>
      </c>
      <c r="D1915" s="1" t="s">
        <v>25</v>
      </c>
      <c r="E1915" s="1" t="s">
        <v>47</v>
      </c>
      <c r="F1915" s="1" t="s">
        <v>518</v>
      </c>
      <c r="G1915" s="3">
        <v>45482</v>
      </c>
      <c r="H1915" s="3">
        <v>45487</v>
      </c>
      <c r="I1915" s="6">
        <v>70</v>
      </c>
      <c r="J1915" s="1">
        <v>2</v>
      </c>
      <c r="K1915" s="4">
        <v>0.05</v>
      </c>
      <c r="L1915" s="6">
        <f t="shared" si="62"/>
        <v>3.5</v>
      </c>
      <c r="M1915" s="8">
        <f t="shared" si="63"/>
        <v>136.5</v>
      </c>
      <c r="N1915" s="21">
        <f>(sales[[#This Row],[Price]]*sales[[#This Row],[Qty]])-(sales[[#This Row],[Discount_Amt]]*sales[[#This Row],[Qty]])</f>
        <v>133</v>
      </c>
    </row>
    <row r="1916" spans="2:14" hidden="1" x14ac:dyDescent="0.35">
      <c r="B1916" s="7">
        <v>2025914</v>
      </c>
      <c r="C1916" s="1" t="s">
        <v>6</v>
      </c>
      <c r="D1916" s="1" t="s">
        <v>138</v>
      </c>
      <c r="E1916" s="1" t="s">
        <v>48</v>
      </c>
      <c r="F1916" s="1" t="s">
        <v>518</v>
      </c>
      <c r="G1916" s="3">
        <v>45482</v>
      </c>
      <c r="H1916" s="3">
        <v>45483</v>
      </c>
      <c r="I1916" s="6">
        <v>230</v>
      </c>
      <c r="J1916" s="1">
        <v>3</v>
      </c>
      <c r="K1916" s="4">
        <v>0.05</v>
      </c>
      <c r="L1916" s="6">
        <f t="shared" si="62"/>
        <v>11.5</v>
      </c>
      <c r="M1916" s="8">
        <f t="shared" si="63"/>
        <v>678.5</v>
      </c>
      <c r="N1916" s="21">
        <f>(sales[[#This Row],[Price]]*sales[[#This Row],[Qty]])-(sales[[#This Row],[Discount_Amt]]*sales[[#This Row],[Qty]])</f>
        <v>655.5</v>
      </c>
    </row>
    <row r="1917" spans="2:14" hidden="1" x14ac:dyDescent="0.35">
      <c r="B1917" s="7">
        <v>2025915</v>
      </c>
      <c r="C1917" s="1" t="s">
        <v>7</v>
      </c>
      <c r="D1917" s="1" t="s">
        <v>25</v>
      </c>
      <c r="E1917" s="1" t="s">
        <v>49</v>
      </c>
      <c r="F1917" s="1" t="s">
        <v>519</v>
      </c>
      <c r="G1917" s="3">
        <v>45482</v>
      </c>
      <c r="H1917" s="3">
        <v>45490</v>
      </c>
      <c r="I1917" s="6">
        <v>7999</v>
      </c>
      <c r="J1917" s="1">
        <v>2</v>
      </c>
      <c r="K1917" s="4">
        <v>0.05</v>
      </c>
      <c r="L1917" s="6">
        <f t="shared" si="62"/>
        <v>399.95000000000005</v>
      </c>
      <c r="M1917" s="8">
        <f t="shared" si="63"/>
        <v>15598.05</v>
      </c>
      <c r="N1917" s="21">
        <f>(sales[[#This Row],[Price]]*sales[[#This Row],[Qty]])-(sales[[#This Row],[Discount_Amt]]*sales[[#This Row],[Qty]])</f>
        <v>15198.1</v>
      </c>
    </row>
    <row r="1918" spans="2:14" x14ac:dyDescent="0.35">
      <c r="B1918" s="7">
        <v>2025916</v>
      </c>
      <c r="C1918" s="1" t="s">
        <v>10</v>
      </c>
      <c r="D1918" s="1" t="s">
        <v>26</v>
      </c>
      <c r="E1918" s="1" t="s">
        <v>50</v>
      </c>
      <c r="F1918" s="1" t="s">
        <v>521</v>
      </c>
      <c r="G1918" s="3">
        <v>45482</v>
      </c>
      <c r="H1918" s="3">
        <v>45484</v>
      </c>
      <c r="I1918" s="6">
        <v>850</v>
      </c>
      <c r="J1918" s="1">
        <v>7</v>
      </c>
      <c r="K1918" s="4">
        <v>0.03</v>
      </c>
      <c r="L1918" s="6">
        <f t="shared" si="62"/>
        <v>25.5</v>
      </c>
      <c r="M1918" s="8">
        <f t="shared" si="63"/>
        <v>5924.5</v>
      </c>
      <c r="N1918" s="21">
        <f>(sales[[#This Row],[Price]]*sales[[#This Row],[Qty]])-(sales[[#This Row],[Discount_Amt]]*sales[[#This Row],[Qty]])</f>
        <v>5771.5</v>
      </c>
    </row>
    <row r="1919" spans="2:14" hidden="1" x14ac:dyDescent="0.35">
      <c r="B1919" s="7">
        <v>2025917</v>
      </c>
      <c r="C1919" s="1" t="s">
        <v>8</v>
      </c>
      <c r="D1919" s="1" t="s">
        <v>27</v>
      </c>
      <c r="E1919" s="1" t="s">
        <v>51</v>
      </c>
      <c r="F1919" s="1" t="s">
        <v>520</v>
      </c>
      <c r="G1919" s="3">
        <v>45482</v>
      </c>
      <c r="H1919" s="3">
        <v>45485</v>
      </c>
      <c r="I1919" s="6">
        <v>65000</v>
      </c>
      <c r="J1919" s="1">
        <v>2</v>
      </c>
      <c r="K1919" s="4">
        <v>0.1</v>
      </c>
      <c r="L1919" s="6">
        <f t="shared" si="62"/>
        <v>6500</v>
      </c>
      <c r="M1919" s="8">
        <f t="shared" si="63"/>
        <v>123500</v>
      </c>
      <c r="N1919" s="21">
        <f>(sales[[#This Row],[Price]]*sales[[#This Row],[Qty]])-(sales[[#This Row],[Discount_Amt]]*sales[[#This Row],[Qty]])</f>
        <v>117000</v>
      </c>
    </row>
    <row r="1920" spans="2:14" hidden="1" x14ac:dyDescent="0.35">
      <c r="B1920" s="7">
        <v>2025918</v>
      </c>
      <c r="C1920" s="1" t="s">
        <v>9</v>
      </c>
      <c r="D1920" s="1" t="s">
        <v>28</v>
      </c>
      <c r="E1920" s="1" t="s">
        <v>506</v>
      </c>
      <c r="F1920" s="1" t="s">
        <v>518</v>
      </c>
      <c r="G1920" s="3">
        <v>45482</v>
      </c>
      <c r="H1920" s="3">
        <v>45487</v>
      </c>
      <c r="I1920" s="6">
        <v>450</v>
      </c>
      <c r="J1920" s="1">
        <v>1</v>
      </c>
      <c r="K1920" s="4">
        <v>0.05</v>
      </c>
      <c r="L1920" s="6">
        <f t="shared" si="62"/>
        <v>22.5</v>
      </c>
      <c r="M1920" s="8">
        <f t="shared" si="63"/>
        <v>427.5</v>
      </c>
      <c r="N1920" s="21">
        <f>(sales[[#This Row],[Price]]*sales[[#This Row],[Qty]])-(sales[[#This Row],[Discount_Amt]]*sales[[#This Row],[Qty]])</f>
        <v>427.5</v>
      </c>
    </row>
    <row r="1921" spans="2:14" x14ac:dyDescent="0.35">
      <c r="B1921" s="7">
        <v>2025919</v>
      </c>
      <c r="C1921" s="1" t="s">
        <v>11</v>
      </c>
      <c r="D1921" s="1" t="s">
        <v>29</v>
      </c>
      <c r="E1921" s="1" t="s">
        <v>507</v>
      </c>
      <c r="F1921" s="1" t="s">
        <v>519</v>
      </c>
      <c r="G1921" s="3">
        <v>45482</v>
      </c>
      <c r="H1921" s="3">
        <v>45483</v>
      </c>
      <c r="I1921" s="6">
        <v>1299</v>
      </c>
      <c r="J1921" s="1">
        <v>1</v>
      </c>
      <c r="K1921" s="4">
        <v>0.05</v>
      </c>
      <c r="L1921" s="6">
        <f t="shared" si="62"/>
        <v>64.95</v>
      </c>
      <c r="M1921" s="8">
        <f t="shared" si="63"/>
        <v>1234.05</v>
      </c>
      <c r="N1921" s="21">
        <f>(sales[[#This Row],[Price]]*sales[[#This Row],[Qty]])-(sales[[#This Row],[Discount_Amt]]*sales[[#This Row],[Qty]])</f>
        <v>1234.05</v>
      </c>
    </row>
    <row r="1922" spans="2:14" x14ac:dyDescent="0.35">
      <c r="B1922" s="7">
        <v>2025920</v>
      </c>
      <c r="C1922" s="1" t="s">
        <v>12</v>
      </c>
      <c r="D1922" s="1" t="s">
        <v>25</v>
      </c>
      <c r="E1922" s="1" t="s">
        <v>508</v>
      </c>
      <c r="F1922" s="1" t="s">
        <v>520</v>
      </c>
      <c r="G1922" s="3">
        <v>45482</v>
      </c>
      <c r="H1922" s="3">
        <v>45490</v>
      </c>
      <c r="I1922" s="6">
        <v>1700</v>
      </c>
      <c r="J1922" s="1">
        <v>1</v>
      </c>
      <c r="K1922" s="4">
        <v>0.02</v>
      </c>
      <c r="L1922" s="6">
        <f t="shared" si="62"/>
        <v>34</v>
      </c>
      <c r="M1922" s="8">
        <f t="shared" si="63"/>
        <v>1666</v>
      </c>
      <c r="N1922" s="21">
        <f>(sales[[#This Row],[Price]]*sales[[#This Row],[Qty]])-(sales[[#This Row],[Discount_Amt]]*sales[[#This Row],[Qty]])</f>
        <v>1666</v>
      </c>
    </row>
    <row r="1923" spans="2:14" hidden="1" x14ac:dyDescent="0.35">
      <c r="B1923" s="7">
        <v>2025921</v>
      </c>
      <c r="C1923" s="1" t="s">
        <v>13</v>
      </c>
      <c r="D1923" s="1" t="s">
        <v>30</v>
      </c>
      <c r="E1923" s="1" t="s">
        <v>31</v>
      </c>
      <c r="F1923" s="1" t="s">
        <v>521</v>
      </c>
      <c r="G1923" s="3">
        <v>45482</v>
      </c>
      <c r="H1923" s="3">
        <v>45484</v>
      </c>
      <c r="I1923" s="6">
        <v>55000</v>
      </c>
      <c r="J1923" s="1">
        <v>2</v>
      </c>
      <c r="K1923" s="4">
        <v>0.06</v>
      </c>
      <c r="L1923" s="6">
        <f t="shared" si="62"/>
        <v>3300</v>
      </c>
      <c r="M1923" s="8">
        <f t="shared" si="63"/>
        <v>106700</v>
      </c>
      <c r="N1923" s="21">
        <f>(sales[[#This Row],[Price]]*sales[[#This Row],[Qty]])-(sales[[#This Row],[Discount_Amt]]*sales[[#This Row],[Qty]])</f>
        <v>103400</v>
      </c>
    </row>
    <row r="1924" spans="2:14" hidden="1" x14ac:dyDescent="0.35">
      <c r="B1924" s="7">
        <v>2025922</v>
      </c>
      <c r="C1924" s="1" t="s">
        <v>14</v>
      </c>
      <c r="D1924" s="1" t="s">
        <v>27</v>
      </c>
      <c r="E1924" s="1" t="s">
        <v>32</v>
      </c>
      <c r="F1924" s="1" t="s">
        <v>518</v>
      </c>
      <c r="G1924" s="3">
        <v>45482</v>
      </c>
      <c r="H1924" s="3">
        <v>45485</v>
      </c>
      <c r="I1924" s="6">
        <v>57999</v>
      </c>
      <c r="J1924" s="1">
        <v>1</v>
      </c>
      <c r="K1924" s="4">
        <v>0.15</v>
      </c>
      <c r="L1924" s="6">
        <f t="shared" si="62"/>
        <v>8699.85</v>
      </c>
      <c r="M1924" s="8">
        <f t="shared" si="63"/>
        <v>49299.15</v>
      </c>
      <c r="N1924" s="21">
        <f>(sales[[#This Row],[Price]]*sales[[#This Row],[Qty]])-(sales[[#This Row],[Discount_Amt]]*sales[[#This Row],[Qty]])</f>
        <v>49299.15</v>
      </c>
    </row>
    <row r="1925" spans="2:14" hidden="1" x14ac:dyDescent="0.35">
      <c r="B1925" s="7">
        <v>2025923</v>
      </c>
      <c r="C1925" s="1" t="s">
        <v>15</v>
      </c>
      <c r="D1925" s="1" t="s">
        <v>28</v>
      </c>
      <c r="E1925" s="1" t="s">
        <v>38</v>
      </c>
      <c r="F1925" s="1" t="s">
        <v>518</v>
      </c>
      <c r="G1925" s="3">
        <v>45482</v>
      </c>
      <c r="H1925" s="3">
        <v>45487</v>
      </c>
      <c r="I1925" s="6">
        <v>1399</v>
      </c>
      <c r="J1925" s="1">
        <v>2</v>
      </c>
      <c r="K1925" s="4">
        <v>0.02</v>
      </c>
      <c r="L1925" s="6">
        <f t="shared" si="62"/>
        <v>27.98</v>
      </c>
      <c r="M1925" s="8">
        <f t="shared" si="63"/>
        <v>2770.02</v>
      </c>
      <c r="N1925" s="21">
        <f>(sales[[#This Row],[Price]]*sales[[#This Row],[Qty]])-(sales[[#This Row],[Discount_Amt]]*sales[[#This Row],[Qty]])</f>
        <v>2742.04</v>
      </c>
    </row>
    <row r="1926" spans="2:14" hidden="1" x14ac:dyDescent="0.35">
      <c r="B1926" s="7">
        <v>2025924</v>
      </c>
      <c r="C1926" s="1" t="s">
        <v>16</v>
      </c>
      <c r="D1926" s="1" t="s">
        <v>29</v>
      </c>
      <c r="E1926" s="1" t="s">
        <v>33</v>
      </c>
      <c r="F1926" s="1" t="s">
        <v>519</v>
      </c>
      <c r="G1926" s="3">
        <v>45482</v>
      </c>
      <c r="H1926" s="3">
        <v>45483</v>
      </c>
      <c r="I1926" s="6">
        <v>999</v>
      </c>
      <c r="J1926" s="1">
        <v>7</v>
      </c>
      <c r="K1926" s="4">
        <v>0.02</v>
      </c>
      <c r="L1926" s="6">
        <f t="shared" si="62"/>
        <v>19.98</v>
      </c>
      <c r="M1926" s="8">
        <f t="shared" si="63"/>
        <v>6973.02</v>
      </c>
      <c r="N1926" s="21">
        <f>(sales[[#This Row],[Price]]*sales[[#This Row],[Qty]])-(sales[[#This Row],[Discount_Amt]]*sales[[#This Row],[Qty]])</f>
        <v>6853.14</v>
      </c>
    </row>
    <row r="1927" spans="2:14" x14ac:dyDescent="0.35">
      <c r="B1927" s="7">
        <v>2025925</v>
      </c>
      <c r="C1927" s="1" t="s">
        <v>17</v>
      </c>
      <c r="D1927" s="1" t="s">
        <v>25</v>
      </c>
      <c r="E1927" s="1" t="s">
        <v>34</v>
      </c>
      <c r="F1927" s="1" t="s">
        <v>521</v>
      </c>
      <c r="G1927" s="3">
        <v>45482</v>
      </c>
      <c r="H1927" s="3">
        <v>45490</v>
      </c>
      <c r="I1927" s="6">
        <v>2099</v>
      </c>
      <c r="J1927" s="1">
        <v>2</v>
      </c>
      <c r="K1927" s="4">
        <v>0.02</v>
      </c>
      <c r="L1927" s="6">
        <f t="shared" si="62"/>
        <v>41.980000000000004</v>
      </c>
      <c r="M1927" s="8">
        <f t="shared" si="63"/>
        <v>4156.0200000000004</v>
      </c>
      <c r="N1927" s="21">
        <f>(sales[[#This Row],[Price]]*sales[[#This Row],[Qty]])-(sales[[#This Row],[Discount_Amt]]*sales[[#This Row],[Qty]])</f>
        <v>4114.04</v>
      </c>
    </row>
    <row r="1928" spans="2:14" hidden="1" x14ac:dyDescent="0.35">
      <c r="B1928" s="7">
        <v>2025926</v>
      </c>
      <c r="C1928" s="1" t="s">
        <v>18</v>
      </c>
      <c r="D1928" s="1" t="s">
        <v>26</v>
      </c>
      <c r="E1928" s="1" t="s">
        <v>35</v>
      </c>
      <c r="F1928" s="1" t="s">
        <v>520</v>
      </c>
      <c r="G1928" s="3">
        <v>45482</v>
      </c>
      <c r="H1928" s="3">
        <v>45484</v>
      </c>
      <c r="I1928" s="6">
        <v>11000</v>
      </c>
      <c r="J1928" s="1">
        <v>2</v>
      </c>
      <c r="K1928" s="4">
        <v>0.02</v>
      </c>
      <c r="L1928" s="6">
        <f t="shared" si="62"/>
        <v>220</v>
      </c>
      <c r="M1928" s="8">
        <f t="shared" si="63"/>
        <v>21780</v>
      </c>
      <c r="N1928" s="21">
        <f>(sales[[#This Row],[Price]]*sales[[#This Row],[Qty]])-(sales[[#This Row],[Discount_Amt]]*sales[[#This Row],[Qty]])</f>
        <v>21560</v>
      </c>
    </row>
    <row r="1929" spans="2:14" hidden="1" x14ac:dyDescent="0.35">
      <c r="B1929" s="7">
        <v>2025927</v>
      </c>
      <c r="C1929" s="1" t="s">
        <v>19</v>
      </c>
      <c r="D1929" s="1" t="s">
        <v>27</v>
      </c>
      <c r="E1929" s="1" t="s">
        <v>36</v>
      </c>
      <c r="F1929" s="1" t="s">
        <v>518</v>
      </c>
      <c r="G1929" s="3">
        <v>45482</v>
      </c>
      <c r="H1929" s="3">
        <v>45485</v>
      </c>
      <c r="I1929" s="6">
        <v>800</v>
      </c>
      <c r="J1929" s="1">
        <v>1</v>
      </c>
      <c r="K1929" s="4">
        <v>0.02</v>
      </c>
      <c r="L1929" s="6">
        <f t="shared" si="62"/>
        <v>16</v>
      </c>
      <c r="M1929" s="8">
        <f t="shared" si="63"/>
        <v>784</v>
      </c>
      <c r="N1929" s="21">
        <f>(sales[[#This Row],[Price]]*sales[[#This Row],[Qty]])-(sales[[#This Row],[Discount_Amt]]*sales[[#This Row],[Qty]])</f>
        <v>784</v>
      </c>
    </row>
    <row r="1930" spans="2:14" hidden="1" x14ac:dyDescent="0.35">
      <c r="B1930" s="7">
        <v>2025928</v>
      </c>
      <c r="C1930" s="1" t="s">
        <v>20</v>
      </c>
      <c r="D1930" s="1" t="s">
        <v>28</v>
      </c>
      <c r="E1930" s="1" t="s">
        <v>37</v>
      </c>
      <c r="F1930" s="1" t="s">
        <v>519</v>
      </c>
      <c r="G1930" s="3">
        <v>45482</v>
      </c>
      <c r="H1930" s="3">
        <v>45487</v>
      </c>
      <c r="I1930" s="6">
        <v>5500</v>
      </c>
      <c r="J1930" s="1">
        <v>2</v>
      </c>
      <c r="K1930" s="4">
        <v>0.02</v>
      </c>
      <c r="L1930" s="6">
        <f t="shared" si="62"/>
        <v>110</v>
      </c>
      <c r="M1930" s="8">
        <f t="shared" si="63"/>
        <v>10890</v>
      </c>
      <c r="N1930" s="21">
        <f>(sales[[#This Row],[Price]]*sales[[#This Row],[Qty]])-(sales[[#This Row],[Discount_Amt]]*sales[[#This Row],[Qty]])</f>
        <v>10780</v>
      </c>
    </row>
    <row r="1931" spans="2:14" hidden="1" x14ac:dyDescent="0.35">
      <c r="B1931" s="7">
        <v>2025929</v>
      </c>
      <c r="C1931" s="1" t="s">
        <v>21</v>
      </c>
      <c r="D1931" s="1" t="s">
        <v>29</v>
      </c>
      <c r="E1931" s="1" t="s">
        <v>39</v>
      </c>
      <c r="F1931" s="1" t="s">
        <v>520</v>
      </c>
      <c r="G1931" s="3">
        <v>45482</v>
      </c>
      <c r="H1931" s="3">
        <v>45483</v>
      </c>
      <c r="I1931" s="6">
        <v>1350</v>
      </c>
      <c r="J1931" s="1">
        <v>4</v>
      </c>
      <c r="K1931" s="4">
        <v>0.02</v>
      </c>
      <c r="L1931" s="6">
        <f t="shared" si="62"/>
        <v>27</v>
      </c>
      <c r="M1931" s="8">
        <f t="shared" si="63"/>
        <v>5373</v>
      </c>
      <c r="N1931" s="21">
        <f>(sales[[#This Row],[Price]]*sales[[#This Row],[Qty]])-(sales[[#This Row],[Discount_Amt]]*sales[[#This Row],[Qty]])</f>
        <v>5292</v>
      </c>
    </row>
    <row r="1932" spans="2:14" hidden="1" x14ac:dyDescent="0.35">
      <c r="B1932" s="7">
        <v>2025930</v>
      </c>
      <c r="C1932" s="1" t="s">
        <v>22</v>
      </c>
      <c r="D1932" s="1" t="s">
        <v>25</v>
      </c>
      <c r="E1932" s="1" t="s">
        <v>40</v>
      </c>
      <c r="F1932" s="1" t="s">
        <v>521</v>
      </c>
      <c r="G1932" s="3">
        <v>45482</v>
      </c>
      <c r="H1932" s="3">
        <v>45490</v>
      </c>
      <c r="I1932" s="6">
        <v>4500</v>
      </c>
      <c r="J1932" s="1">
        <v>3</v>
      </c>
      <c r="K1932" s="4">
        <v>0.02</v>
      </c>
      <c r="L1932" s="6">
        <f t="shared" si="62"/>
        <v>90</v>
      </c>
      <c r="M1932" s="8">
        <f t="shared" si="63"/>
        <v>13410</v>
      </c>
      <c r="N1932" s="21">
        <f>(sales[[#This Row],[Price]]*sales[[#This Row],[Qty]])-(sales[[#This Row],[Discount_Amt]]*sales[[#This Row],[Qty]])</f>
        <v>13230</v>
      </c>
    </row>
    <row r="1933" spans="2:14" hidden="1" x14ac:dyDescent="0.35">
      <c r="B1933" s="7">
        <v>2025931</v>
      </c>
      <c r="C1933" s="1" t="s">
        <v>23</v>
      </c>
      <c r="D1933" s="1" t="s">
        <v>26</v>
      </c>
      <c r="E1933" s="1" t="s">
        <v>41</v>
      </c>
      <c r="F1933" s="1" t="s">
        <v>518</v>
      </c>
      <c r="G1933" s="3">
        <v>45482</v>
      </c>
      <c r="H1933" s="3">
        <v>45484</v>
      </c>
      <c r="I1933" s="6">
        <v>2350</v>
      </c>
      <c r="J1933" s="1">
        <v>2</v>
      </c>
      <c r="K1933" s="4">
        <v>7.0000000000000007E-2</v>
      </c>
      <c r="L1933" s="6">
        <f t="shared" si="62"/>
        <v>164.50000000000003</v>
      </c>
      <c r="M1933" s="8">
        <f t="shared" si="63"/>
        <v>4535.5</v>
      </c>
      <c r="N1933" s="21">
        <f>(sales[[#This Row],[Price]]*sales[[#This Row],[Qty]])-(sales[[#This Row],[Discount_Amt]]*sales[[#This Row],[Qty]])</f>
        <v>4371</v>
      </c>
    </row>
    <row r="1934" spans="2:14" hidden="1" x14ac:dyDescent="0.35">
      <c r="B1934" s="7">
        <v>2025932</v>
      </c>
      <c r="C1934" s="1" t="s">
        <v>24</v>
      </c>
      <c r="D1934" s="1" t="s">
        <v>27</v>
      </c>
      <c r="E1934" s="1" t="s">
        <v>42</v>
      </c>
      <c r="F1934" s="1" t="s">
        <v>518</v>
      </c>
      <c r="G1934" s="3">
        <v>45482</v>
      </c>
      <c r="H1934" s="3">
        <v>45485</v>
      </c>
      <c r="I1934" s="6">
        <v>90</v>
      </c>
      <c r="J1934" s="1">
        <v>1</v>
      </c>
      <c r="K1934" s="4">
        <v>0.03</v>
      </c>
      <c r="L1934" s="6">
        <f t="shared" si="62"/>
        <v>2.6999999999999997</v>
      </c>
      <c r="M1934" s="8">
        <f t="shared" si="63"/>
        <v>87.3</v>
      </c>
      <c r="N1934" s="21">
        <f>(sales[[#This Row],[Price]]*sales[[#This Row],[Qty]])-(sales[[#This Row],[Discount_Amt]]*sales[[#This Row],[Qty]])</f>
        <v>87.3</v>
      </c>
    </row>
    <row r="1935" spans="2:14" hidden="1" x14ac:dyDescent="0.35">
      <c r="B1935" s="7">
        <v>2025933</v>
      </c>
      <c r="C1935" s="1" t="s">
        <v>4</v>
      </c>
      <c r="D1935" s="1" t="s">
        <v>28</v>
      </c>
      <c r="E1935" s="1" t="s">
        <v>43</v>
      </c>
      <c r="F1935" s="1" t="s">
        <v>519</v>
      </c>
      <c r="G1935" s="3">
        <v>45482</v>
      </c>
      <c r="H1935" s="3">
        <v>45487</v>
      </c>
      <c r="I1935" s="6">
        <v>280</v>
      </c>
      <c r="J1935" s="1">
        <v>1</v>
      </c>
      <c r="K1935" s="4">
        <v>0.08</v>
      </c>
      <c r="L1935" s="6">
        <f t="shared" si="62"/>
        <v>22.400000000000002</v>
      </c>
      <c r="M1935" s="8">
        <f t="shared" si="63"/>
        <v>257.60000000000002</v>
      </c>
      <c r="N1935" s="21">
        <f>(sales[[#This Row],[Price]]*sales[[#This Row],[Qty]])-(sales[[#This Row],[Discount_Amt]]*sales[[#This Row],[Qty]])</f>
        <v>257.60000000000002</v>
      </c>
    </row>
    <row r="1936" spans="2:14" hidden="1" x14ac:dyDescent="0.35">
      <c r="B1936" s="7">
        <v>2025934</v>
      </c>
      <c r="C1936" s="1" t="s">
        <v>5</v>
      </c>
      <c r="D1936" s="1" t="s">
        <v>29</v>
      </c>
      <c r="E1936" s="1" t="s">
        <v>44</v>
      </c>
      <c r="F1936" s="1" t="s">
        <v>521</v>
      </c>
      <c r="G1936" s="3">
        <v>45482</v>
      </c>
      <c r="H1936" s="3">
        <v>45483</v>
      </c>
      <c r="I1936" s="6">
        <v>70</v>
      </c>
      <c r="J1936" s="1">
        <v>2</v>
      </c>
      <c r="K1936" s="4">
        <v>0.05</v>
      </c>
      <c r="L1936" s="6">
        <f t="shared" si="62"/>
        <v>3.5</v>
      </c>
      <c r="M1936" s="8">
        <f t="shared" si="63"/>
        <v>136.5</v>
      </c>
      <c r="N1936" s="21">
        <f>(sales[[#This Row],[Price]]*sales[[#This Row],[Qty]])-(sales[[#This Row],[Discount_Amt]]*sales[[#This Row],[Qty]])</f>
        <v>133</v>
      </c>
    </row>
    <row r="1937" spans="2:14" hidden="1" x14ac:dyDescent="0.35">
      <c r="B1937" s="7">
        <v>2025935</v>
      </c>
      <c r="C1937" s="1" t="s">
        <v>6</v>
      </c>
      <c r="D1937" s="1" t="s">
        <v>25</v>
      </c>
      <c r="E1937" s="1" t="s">
        <v>45</v>
      </c>
      <c r="F1937" s="1" t="s">
        <v>520</v>
      </c>
      <c r="G1937" s="3">
        <v>45482</v>
      </c>
      <c r="H1937" s="3">
        <v>45490</v>
      </c>
      <c r="I1937" s="6">
        <v>230</v>
      </c>
      <c r="J1937" s="1">
        <v>1</v>
      </c>
      <c r="K1937" s="4">
        <v>0.05</v>
      </c>
      <c r="L1937" s="6">
        <f t="shared" si="62"/>
        <v>11.5</v>
      </c>
      <c r="M1937" s="8">
        <f t="shared" si="63"/>
        <v>218.5</v>
      </c>
      <c r="N1937" s="21">
        <f>(sales[[#This Row],[Price]]*sales[[#This Row],[Qty]])-(sales[[#This Row],[Discount_Amt]]*sales[[#This Row],[Qty]])</f>
        <v>218.5</v>
      </c>
    </row>
    <row r="1938" spans="2:14" hidden="1" x14ac:dyDescent="0.35">
      <c r="B1938" s="7">
        <v>2025936</v>
      </c>
      <c r="C1938" s="1" t="s">
        <v>7</v>
      </c>
      <c r="D1938" s="1" t="s">
        <v>139</v>
      </c>
      <c r="E1938" s="1" t="s">
        <v>46</v>
      </c>
      <c r="F1938" s="1" t="s">
        <v>518</v>
      </c>
      <c r="G1938" s="3">
        <v>45482</v>
      </c>
      <c r="H1938" s="3">
        <v>45484</v>
      </c>
      <c r="I1938" s="6">
        <v>7999</v>
      </c>
      <c r="J1938" s="1">
        <v>3</v>
      </c>
      <c r="K1938" s="4">
        <v>0.05</v>
      </c>
      <c r="L1938" s="6">
        <f t="shared" si="62"/>
        <v>399.95000000000005</v>
      </c>
      <c r="M1938" s="8">
        <f t="shared" si="63"/>
        <v>23597.05</v>
      </c>
      <c r="N1938" s="21">
        <f>(sales[[#This Row],[Price]]*sales[[#This Row],[Qty]])-(sales[[#This Row],[Discount_Amt]]*sales[[#This Row],[Qty]])</f>
        <v>22797.15</v>
      </c>
    </row>
    <row r="1939" spans="2:14" x14ac:dyDescent="0.35">
      <c r="B1939" s="7">
        <v>2025937</v>
      </c>
      <c r="C1939" s="1" t="s">
        <v>10</v>
      </c>
      <c r="D1939" s="1" t="s">
        <v>25</v>
      </c>
      <c r="E1939" s="1" t="s">
        <v>47</v>
      </c>
      <c r="F1939" s="1" t="s">
        <v>519</v>
      </c>
      <c r="G1939" s="3">
        <v>45482</v>
      </c>
      <c r="H1939" s="3">
        <v>45485</v>
      </c>
      <c r="I1939" s="6">
        <v>850</v>
      </c>
      <c r="J1939" s="1">
        <v>2</v>
      </c>
      <c r="K1939" s="4">
        <v>0.05</v>
      </c>
      <c r="L1939" s="6">
        <f t="shared" si="62"/>
        <v>42.5</v>
      </c>
      <c r="M1939" s="8">
        <f t="shared" si="63"/>
        <v>1657.5</v>
      </c>
      <c r="N1939" s="21">
        <f>(sales[[#This Row],[Price]]*sales[[#This Row],[Qty]])-(sales[[#This Row],[Discount_Amt]]*sales[[#This Row],[Qty]])</f>
        <v>1615</v>
      </c>
    </row>
    <row r="1940" spans="2:14" hidden="1" x14ac:dyDescent="0.35">
      <c r="B1940" s="7">
        <v>2025938</v>
      </c>
      <c r="C1940" s="1" t="s">
        <v>8</v>
      </c>
      <c r="D1940" s="1" t="s">
        <v>26</v>
      </c>
      <c r="E1940" s="1" t="s">
        <v>48</v>
      </c>
      <c r="F1940" s="1" t="s">
        <v>520</v>
      </c>
      <c r="G1940" s="3">
        <v>45482</v>
      </c>
      <c r="H1940" s="3">
        <v>45487</v>
      </c>
      <c r="I1940" s="6">
        <v>65000</v>
      </c>
      <c r="J1940" s="1">
        <v>1</v>
      </c>
      <c r="K1940" s="4">
        <v>0.03</v>
      </c>
      <c r="L1940" s="6">
        <f t="shared" si="62"/>
        <v>1950</v>
      </c>
      <c r="M1940" s="8">
        <f t="shared" si="63"/>
        <v>63050</v>
      </c>
      <c r="N1940" s="21">
        <f>(sales[[#This Row],[Price]]*sales[[#This Row],[Qty]])-(sales[[#This Row],[Discount_Amt]]*sales[[#This Row],[Qty]])</f>
        <v>63050</v>
      </c>
    </row>
    <row r="1941" spans="2:14" hidden="1" x14ac:dyDescent="0.35">
      <c r="B1941" s="7">
        <v>2025939</v>
      </c>
      <c r="C1941" s="1" t="s">
        <v>9</v>
      </c>
      <c r="D1941" s="1" t="s">
        <v>27</v>
      </c>
      <c r="E1941" s="1" t="s">
        <v>49</v>
      </c>
      <c r="F1941" s="1" t="s">
        <v>521</v>
      </c>
      <c r="G1941" s="3">
        <v>45482</v>
      </c>
      <c r="H1941" s="3">
        <v>45483</v>
      </c>
      <c r="I1941" s="6">
        <v>450</v>
      </c>
      <c r="J1941" s="1">
        <v>2</v>
      </c>
      <c r="K1941" s="4">
        <v>0.1</v>
      </c>
      <c r="L1941" s="6">
        <f t="shared" si="62"/>
        <v>45</v>
      </c>
      <c r="M1941" s="8">
        <f t="shared" si="63"/>
        <v>855</v>
      </c>
      <c r="N1941" s="21">
        <f>(sales[[#This Row],[Price]]*sales[[#This Row],[Qty]])-(sales[[#This Row],[Discount_Amt]]*sales[[#This Row],[Qty]])</f>
        <v>810</v>
      </c>
    </row>
    <row r="1942" spans="2:14" x14ac:dyDescent="0.35">
      <c r="B1942" s="7">
        <v>2025940</v>
      </c>
      <c r="C1942" s="1" t="s">
        <v>11</v>
      </c>
      <c r="D1942" s="1" t="s">
        <v>28</v>
      </c>
      <c r="E1942" s="1" t="s">
        <v>50</v>
      </c>
      <c r="F1942" s="1" t="s">
        <v>518</v>
      </c>
      <c r="G1942" s="3">
        <v>45482</v>
      </c>
      <c r="H1942" s="3">
        <v>45490</v>
      </c>
      <c r="I1942" s="6">
        <v>1299</v>
      </c>
      <c r="J1942" s="1">
        <v>1</v>
      </c>
      <c r="K1942" s="4">
        <v>0.05</v>
      </c>
      <c r="L1942" s="6">
        <f t="shared" si="62"/>
        <v>64.95</v>
      </c>
      <c r="M1942" s="8">
        <f t="shared" si="63"/>
        <v>1234.05</v>
      </c>
      <c r="N1942" s="21">
        <f>(sales[[#This Row],[Price]]*sales[[#This Row],[Qty]])-(sales[[#This Row],[Discount_Amt]]*sales[[#This Row],[Qty]])</f>
        <v>1234.05</v>
      </c>
    </row>
    <row r="1943" spans="2:14" x14ac:dyDescent="0.35">
      <c r="B1943" s="7">
        <v>2025941</v>
      </c>
      <c r="C1943" s="1" t="s">
        <v>12</v>
      </c>
      <c r="D1943" s="1" t="s">
        <v>29</v>
      </c>
      <c r="E1943" s="1" t="s">
        <v>51</v>
      </c>
      <c r="F1943" s="1" t="s">
        <v>518</v>
      </c>
      <c r="G1943" s="3">
        <v>45482</v>
      </c>
      <c r="H1943" s="3">
        <v>45484</v>
      </c>
      <c r="I1943" s="6">
        <v>1700</v>
      </c>
      <c r="J1943" s="1">
        <v>2</v>
      </c>
      <c r="K1943" s="4">
        <v>0.05</v>
      </c>
      <c r="L1943" s="6">
        <f t="shared" si="62"/>
        <v>85</v>
      </c>
      <c r="M1943" s="8">
        <f t="shared" si="63"/>
        <v>3315</v>
      </c>
      <c r="N1943" s="21">
        <f>(sales[[#This Row],[Price]]*sales[[#This Row],[Qty]])-(sales[[#This Row],[Discount_Amt]]*sales[[#This Row],[Qty]])</f>
        <v>3230</v>
      </c>
    </row>
    <row r="1944" spans="2:14" hidden="1" x14ac:dyDescent="0.35">
      <c r="B1944" s="7">
        <v>2025942</v>
      </c>
      <c r="C1944" s="1" t="s">
        <v>13</v>
      </c>
      <c r="D1944" s="1" t="s">
        <v>25</v>
      </c>
      <c r="E1944" s="1" t="s">
        <v>506</v>
      </c>
      <c r="F1944" s="1" t="s">
        <v>519</v>
      </c>
      <c r="G1944" s="3">
        <v>45482</v>
      </c>
      <c r="H1944" s="3">
        <v>45485</v>
      </c>
      <c r="I1944" s="6">
        <v>55000</v>
      </c>
      <c r="J1944" s="1">
        <v>3</v>
      </c>
      <c r="K1944" s="4">
        <v>0.02</v>
      </c>
      <c r="L1944" s="6">
        <f t="shared" si="62"/>
        <v>1100</v>
      </c>
      <c r="M1944" s="8">
        <f t="shared" si="63"/>
        <v>163900</v>
      </c>
      <c r="N1944" s="21">
        <f>(sales[[#This Row],[Price]]*sales[[#This Row],[Qty]])-(sales[[#This Row],[Discount_Amt]]*sales[[#This Row],[Qty]])</f>
        <v>161700</v>
      </c>
    </row>
    <row r="1945" spans="2:14" hidden="1" x14ac:dyDescent="0.35">
      <c r="B1945" s="7">
        <v>2025943</v>
      </c>
      <c r="C1945" s="1" t="s">
        <v>14</v>
      </c>
      <c r="D1945" s="1" t="s">
        <v>30</v>
      </c>
      <c r="E1945" s="1" t="s">
        <v>507</v>
      </c>
      <c r="F1945" s="1" t="s">
        <v>521</v>
      </c>
      <c r="G1945" s="3">
        <v>45482</v>
      </c>
      <c r="H1945" s="3">
        <v>45487</v>
      </c>
      <c r="I1945" s="6">
        <v>57999</v>
      </c>
      <c r="J1945" s="1">
        <v>2</v>
      </c>
      <c r="K1945" s="4">
        <v>0.06</v>
      </c>
      <c r="L1945" s="6">
        <f t="shared" si="62"/>
        <v>3479.94</v>
      </c>
      <c r="M1945" s="8">
        <f t="shared" si="63"/>
        <v>112518.06</v>
      </c>
      <c r="N1945" s="21">
        <f>(sales[[#This Row],[Price]]*sales[[#This Row],[Qty]])-(sales[[#This Row],[Discount_Amt]]*sales[[#This Row],[Qty]])</f>
        <v>109038.12</v>
      </c>
    </row>
    <row r="1946" spans="2:14" hidden="1" x14ac:dyDescent="0.35">
      <c r="B1946" s="7">
        <v>2025944</v>
      </c>
      <c r="C1946" s="1" t="s">
        <v>15</v>
      </c>
      <c r="D1946" s="1" t="s">
        <v>27</v>
      </c>
      <c r="E1946" s="1" t="s">
        <v>508</v>
      </c>
      <c r="F1946" s="1" t="s">
        <v>520</v>
      </c>
      <c r="G1946" s="3">
        <v>45482</v>
      </c>
      <c r="H1946" s="3">
        <v>45483</v>
      </c>
      <c r="I1946" s="6">
        <v>1399</v>
      </c>
      <c r="J1946" s="1">
        <v>7</v>
      </c>
      <c r="K1946" s="4">
        <v>0.15</v>
      </c>
      <c r="L1946" s="6">
        <f t="shared" si="62"/>
        <v>209.85</v>
      </c>
      <c r="M1946" s="8">
        <f t="shared" si="63"/>
        <v>9583.15</v>
      </c>
      <c r="N1946" s="21">
        <f>(sales[[#This Row],[Price]]*sales[[#This Row],[Qty]])-(sales[[#This Row],[Discount_Amt]]*sales[[#This Row],[Qty]])</f>
        <v>8324.0499999999993</v>
      </c>
    </row>
    <row r="1947" spans="2:14" hidden="1" x14ac:dyDescent="0.35">
      <c r="B1947" s="7">
        <v>2025945</v>
      </c>
      <c r="C1947" s="1" t="s">
        <v>16</v>
      </c>
      <c r="D1947" s="1" t="s">
        <v>28</v>
      </c>
      <c r="E1947" s="1" t="s">
        <v>31</v>
      </c>
      <c r="F1947" s="1" t="s">
        <v>518</v>
      </c>
      <c r="G1947" s="3">
        <v>45482</v>
      </c>
      <c r="H1947" s="3">
        <v>45490</v>
      </c>
      <c r="I1947" s="6">
        <v>999</v>
      </c>
      <c r="J1947" s="1">
        <v>2</v>
      </c>
      <c r="K1947" s="4">
        <v>0.02</v>
      </c>
      <c r="L1947" s="6">
        <f t="shared" si="62"/>
        <v>19.98</v>
      </c>
      <c r="M1947" s="8">
        <f t="shared" si="63"/>
        <v>1978.02</v>
      </c>
      <c r="N1947" s="21">
        <f>(sales[[#This Row],[Price]]*sales[[#This Row],[Qty]])-(sales[[#This Row],[Discount_Amt]]*sales[[#This Row],[Qty]])</f>
        <v>1958.04</v>
      </c>
    </row>
    <row r="1948" spans="2:14" x14ac:dyDescent="0.35">
      <c r="B1948" s="7">
        <v>2025946</v>
      </c>
      <c r="C1948" s="1" t="s">
        <v>17</v>
      </c>
      <c r="D1948" s="1" t="s">
        <v>29</v>
      </c>
      <c r="E1948" s="1" t="s">
        <v>32</v>
      </c>
      <c r="F1948" s="1" t="s">
        <v>519</v>
      </c>
      <c r="G1948" s="3">
        <v>45482</v>
      </c>
      <c r="H1948" s="3">
        <v>45484</v>
      </c>
      <c r="I1948" s="6">
        <v>2099</v>
      </c>
      <c r="J1948" s="1">
        <v>1</v>
      </c>
      <c r="K1948" s="4">
        <v>0.02</v>
      </c>
      <c r="L1948" s="6">
        <f t="shared" si="62"/>
        <v>41.980000000000004</v>
      </c>
      <c r="M1948" s="8">
        <f t="shared" si="63"/>
        <v>2057.02</v>
      </c>
      <c r="N1948" s="21">
        <f>(sales[[#This Row],[Price]]*sales[[#This Row],[Qty]])-(sales[[#This Row],[Discount_Amt]]*sales[[#This Row],[Qty]])</f>
        <v>2057.02</v>
      </c>
    </row>
    <row r="1949" spans="2:14" hidden="1" x14ac:dyDescent="0.35">
      <c r="B1949" s="7">
        <v>2025947</v>
      </c>
      <c r="C1949" s="1" t="s">
        <v>18</v>
      </c>
      <c r="D1949" s="1" t="s">
        <v>25</v>
      </c>
      <c r="E1949" s="1" t="s">
        <v>38</v>
      </c>
      <c r="F1949" s="1" t="s">
        <v>520</v>
      </c>
      <c r="G1949" s="3">
        <v>45482</v>
      </c>
      <c r="H1949" s="3">
        <v>45485</v>
      </c>
      <c r="I1949" s="6">
        <v>11000</v>
      </c>
      <c r="J1949" s="1">
        <v>1</v>
      </c>
      <c r="K1949" s="4">
        <v>0.02</v>
      </c>
      <c r="L1949" s="6">
        <f t="shared" si="62"/>
        <v>220</v>
      </c>
      <c r="M1949" s="8">
        <f t="shared" si="63"/>
        <v>10780</v>
      </c>
      <c r="N1949" s="21">
        <f>(sales[[#This Row],[Price]]*sales[[#This Row],[Qty]])-(sales[[#This Row],[Discount_Amt]]*sales[[#This Row],[Qty]])</f>
        <v>10780</v>
      </c>
    </row>
    <row r="1950" spans="2:14" hidden="1" x14ac:dyDescent="0.35">
      <c r="B1950" s="7">
        <v>2025948</v>
      </c>
      <c r="C1950" s="1" t="s">
        <v>19</v>
      </c>
      <c r="D1950" s="1" t="s">
        <v>26</v>
      </c>
      <c r="E1950" s="1" t="s">
        <v>33</v>
      </c>
      <c r="F1950" s="1" t="s">
        <v>521</v>
      </c>
      <c r="G1950" s="3">
        <v>45482</v>
      </c>
      <c r="H1950" s="3">
        <v>45487</v>
      </c>
      <c r="I1950" s="6">
        <v>800</v>
      </c>
      <c r="J1950" s="1">
        <v>1</v>
      </c>
      <c r="K1950" s="4">
        <v>0.02</v>
      </c>
      <c r="L1950" s="6">
        <f t="shared" si="62"/>
        <v>16</v>
      </c>
      <c r="M1950" s="8">
        <f t="shared" si="63"/>
        <v>784</v>
      </c>
      <c r="N1950" s="21">
        <f>(sales[[#This Row],[Price]]*sales[[#This Row],[Qty]])-(sales[[#This Row],[Discount_Amt]]*sales[[#This Row],[Qty]])</f>
        <v>784</v>
      </c>
    </row>
    <row r="1951" spans="2:14" hidden="1" x14ac:dyDescent="0.35">
      <c r="B1951" s="7">
        <v>2025949</v>
      </c>
      <c r="C1951" s="1" t="s">
        <v>20</v>
      </c>
      <c r="D1951" s="1" t="s">
        <v>27</v>
      </c>
      <c r="E1951" s="1" t="s">
        <v>34</v>
      </c>
      <c r="F1951" s="1" t="s">
        <v>518</v>
      </c>
      <c r="G1951" s="3">
        <v>45482</v>
      </c>
      <c r="H1951" s="3">
        <v>45483</v>
      </c>
      <c r="I1951" s="6">
        <v>5500</v>
      </c>
      <c r="J1951" s="1">
        <v>2</v>
      </c>
      <c r="K1951" s="4">
        <v>0.02</v>
      </c>
      <c r="L1951" s="6">
        <f t="shared" si="62"/>
        <v>110</v>
      </c>
      <c r="M1951" s="8">
        <f t="shared" si="63"/>
        <v>10890</v>
      </c>
      <c r="N1951" s="21">
        <f>(sales[[#This Row],[Price]]*sales[[#This Row],[Qty]])-(sales[[#This Row],[Discount_Amt]]*sales[[#This Row],[Qty]])</f>
        <v>10780</v>
      </c>
    </row>
    <row r="1952" spans="2:14" hidden="1" x14ac:dyDescent="0.35">
      <c r="B1952" s="7">
        <v>2025950</v>
      </c>
      <c r="C1952" s="1" t="s">
        <v>21</v>
      </c>
      <c r="D1952" s="1" t="s">
        <v>28</v>
      </c>
      <c r="E1952" s="1" t="s">
        <v>35</v>
      </c>
      <c r="F1952" s="1" t="s">
        <v>518</v>
      </c>
      <c r="G1952" s="3">
        <v>45482</v>
      </c>
      <c r="H1952" s="3">
        <v>45490</v>
      </c>
      <c r="I1952" s="6">
        <v>1350</v>
      </c>
      <c r="J1952" s="1">
        <v>1</v>
      </c>
      <c r="K1952" s="4">
        <v>0.02</v>
      </c>
      <c r="L1952" s="6">
        <f t="shared" si="62"/>
        <v>27</v>
      </c>
      <c r="M1952" s="8">
        <f t="shared" si="63"/>
        <v>1323</v>
      </c>
      <c r="N1952" s="21">
        <f>(sales[[#This Row],[Price]]*sales[[#This Row],[Qty]])-(sales[[#This Row],[Discount_Amt]]*sales[[#This Row],[Qty]])</f>
        <v>1323</v>
      </c>
    </row>
    <row r="1953" spans="2:14" hidden="1" x14ac:dyDescent="0.35">
      <c r="B1953" s="7">
        <v>2025951</v>
      </c>
      <c r="C1953" s="1" t="s">
        <v>22</v>
      </c>
      <c r="D1953" s="1" t="s">
        <v>29</v>
      </c>
      <c r="E1953" s="1" t="s">
        <v>36</v>
      </c>
      <c r="F1953" s="1" t="s">
        <v>519</v>
      </c>
      <c r="G1953" s="3">
        <v>45482</v>
      </c>
      <c r="H1953" s="3">
        <v>45484</v>
      </c>
      <c r="I1953" s="6">
        <v>4500</v>
      </c>
      <c r="J1953" s="1">
        <v>2</v>
      </c>
      <c r="K1953" s="4">
        <v>0.02</v>
      </c>
      <c r="L1953" s="6">
        <f t="shared" si="62"/>
        <v>90</v>
      </c>
      <c r="M1953" s="8">
        <f t="shared" si="63"/>
        <v>8910</v>
      </c>
      <c r="N1953" s="21">
        <f>(sales[[#This Row],[Price]]*sales[[#This Row],[Qty]])-(sales[[#This Row],[Discount_Amt]]*sales[[#This Row],[Qty]])</f>
        <v>8820</v>
      </c>
    </row>
    <row r="1954" spans="2:14" hidden="1" x14ac:dyDescent="0.35">
      <c r="B1954" s="7">
        <v>2025952</v>
      </c>
      <c r="C1954" s="1" t="s">
        <v>23</v>
      </c>
      <c r="D1954" s="1" t="s">
        <v>25</v>
      </c>
      <c r="E1954" s="1" t="s">
        <v>37</v>
      </c>
      <c r="F1954" s="1" t="s">
        <v>521</v>
      </c>
      <c r="G1954" s="3">
        <v>45482</v>
      </c>
      <c r="H1954" s="3">
        <v>45485</v>
      </c>
      <c r="I1954" s="6">
        <v>2350</v>
      </c>
      <c r="J1954" s="1">
        <v>7</v>
      </c>
      <c r="K1954" s="4">
        <v>0.02</v>
      </c>
      <c r="L1954" s="6">
        <f t="shared" si="62"/>
        <v>47</v>
      </c>
      <c r="M1954" s="8">
        <f t="shared" si="63"/>
        <v>16403</v>
      </c>
      <c r="N1954" s="21">
        <f>(sales[[#This Row],[Price]]*sales[[#This Row],[Qty]])-(sales[[#This Row],[Discount_Amt]]*sales[[#This Row],[Qty]])</f>
        <v>16121</v>
      </c>
    </row>
    <row r="1955" spans="2:14" hidden="1" x14ac:dyDescent="0.35">
      <c r="B1955" s="7">
        <v>2025953</v>
      </c>
      <c r="C1955" s="1" t="s">
        <v>24</v>
      </c>
      <c r="D1955" s="1" t="s">
        <v>26</v>
      </c>
      <c r="E1955" s="1" t="s">
        <v>39</v>
      </c>
      <c r="F1955" s="1" t="s">
        <v>520</v>
      </c>
      <c r="G1955" s="3">
        <v>45482</v>
      </c>
      <c r="H1955" s="3">
        <v>45487</v>
      </c>
      <c r="I1955" s="6">
        <v>90</v>
      </c>
      <c r="J1955" s="1">
        <v>2</v>
      </c>
      <c r="K1955" s="4">
        <v>7.0000000000000007E-2</v>
      </c>
      <c r="L1955" s="6">
        <f t="shared" si="62"/>
        <v>6.3000000000000007</v>
      </c>
      <c r="M1955" s="8">
        <f t="shared" si="63"/>
        <v>173.7</v>
      </c>
      <c r="N1955" s="21">
        <f>(sales[[#This Row],[Price]]*sales[[#This Row],[Qty]])-(sales[[#This Row],[Discount_Amt]]*sales[[#This Row],[Qty]])</f>
        <v>167.4</v>
      </c>
    </row>
    <row r="1956" spans="2:14" hidden="1" x14ac:dyDescent="0.35">
      <c r="B1956" s="7">
        <v>2025954</v>
      </c>
      <c r="C1956" s="1" t="s">
        <v>4</v>
      </c>
      <c r="D1956" s="1" t="s">
        <v>27</v>
      </c>
      <c r="E1956" s="1" t="s">
        <v>40</v>
      </c>
      <c r="F1956" s="1" t="s">
        <v>518</v>
      </c>
      <c r="G1956" s="3">
        <v>45482</v>
      </c>
      <c r="H1956" s="3">
        <v>45483</v>
      </c>
      <c r="I1956" s="6">
        <v>280</v>
      </c>
      <c r="J1956" s="1">
        <v>2</v>
      </c>
      <c r="K1956" s="4">
        <v>0.03</v>
      </c>
      <c r="L1956" s="6">
        <f t="shared" si="62"/>
        <v>8.4</v>
      </c>
      <c r="M1956" s="8">
        <f t="shared" si="63"/>
        <v>551.6</v>
      </c>
      <c r="N1956" s="21">
        <f>(sales[[#This Row],[Price]]*sales[[#This Row],[Qty]])-(sales[[#This Row],[Discount_Amt]]*sales[[#This Row],[Qty]])</f>
        <v>543.20000000000005</v>
      </c>
    </row>
    <row r="1957" spans="2:14" hidden="1" x14ac:dyDescent="0.35">
      <c r="B1957" s="7">
        <v>2025955</v>
      </c>
      <c r="C1957" s="1" t="s">
        <v>5</v>
      </c>
      <c r="D1957" s="1" t="s">
        <v>28</v>
      </c>
      <c r="E1957" s="1" t="s">
        <v>41</v>
      </c>
      <c r="F1957" s="1" t="s">
        <v>519</v>
      </c>
      <c r="G1957" s="3">
        <v>45482</v>
      </c>
      <c r="H1957" s="3">
        <v>45490</v>
      </c>
      <c r="I1957" s="6">
        <v>70</v>
      </c>
      <c r="J1957" s="1">
        <v>1</v>
      </c>
      <c r="K1957" s="4">
        <v>0.08</v>
      </c>
      <c r="L1957" s="6">
        <f t="shared" si="62"/>
        <v>5.6000000000000005</v>
      </c>
      <c r="M1957" s="8">
        <f t="shared" si="63"/>
        <v>64.400000000000006</v>
      </c>
      <c r="N1957" s="21">
        <f>(sales[[#This Row],[Price]]*sales[[#This Row],[Qty]])-(sales[[#This Row],[Discount_Amt]]*sales[[#This Row],[Qty]])</f>
        <v>64.400000000000006</v>
      </c>
    </row>
    <row r="1958" spans="2:14" hidden="1" x14ac:dyDescent="0.35">
      <c r="B1958" s="7">
        <v>2025956</v>
      </c>
      <c r="C1958" s="1" t="s">
        <v>6</v>
      </c>
      <c r="D1958" s="1" t="s">
        <v>29</v>
      </c>
      <c r="E1958" s="1" t="s">
        <v>42</v>
      </c>
      <c r="F1958" s="1" t="s">
        <v>520</v>
      </c>
      <c r="G1958" s="3">
        <v>45482</v>
      </c>
      <c r="H1958" s="3">
        <v>45484</v>
      </c>
      <c r="I1958" s="6">
        <v>230</v>
      </c>
      <c r="J1958" s="1">
        <v>2</v>
      </c>
      <c r="K1958" s="4">
        <v>0.05</v>
      </c>
      <c r="L1958" s="6">
        <f t="shared" si="62"/>
        <v>11.5</v>
      </c>
      <c r="M1958" s="8">
        <f t="shared" si="63"/>
        <v>448.5</v>
      </c>
      <c r="N1958" s="21">
        <f>(sales[[#This Row],[Price]]*sales[[#This Row],[Qty]])-(sales[[#This Row],[Discount_Amt]]*sales[[#This Row],[Qty]])</f>
        <v>437</v>
      </c>
    </row>
    <row r="1959" spans="2:14" hidden="1" x14ac:dyDescent="0.35">
      <c r="B1959" s="7">
        <v>2025957</v>
      </c>
      <c r="C1959" s="1" t="s">
        <v>7</v>
      </c>
      <c r="D1959" s="1" t="s">
        <v>25</v>
      </c>
      <c r="E1959" s="1" t="s">
        <v>43</v>
      </c>
      <c r="F1959" s="1" t="s">
        <v>521</v>
      </c>
      <c r="G1959" s="3">
        <v>45482</v>
      </c>
      <c r="H1959" s="3">
        <v>45485</v>
      </c>
      <c r="I1959" s="6">
        <v>7999</v>
      </c>
      <c r="J1959" s="1">
        <v>4</v>
      </c>
      <c r="K1959" s="4">
        <v>0.05</v>
      </c>
      <c r="L1959" s="6">
        <f t="shared" si="62"/>
        <v>399.95000000000005</v>
      </c>
      <c r="M1959" s="8">
        <f t="shared" si="63"/>
        <v>31596.05</v>
      </c>
      <c r="N1959" s="21">
        <f>(sales[[#This Row],[Price]]*sales[[#This Row],[Qty]])-(sales[[#This Row],[Discount_Amt]]*sales[[#This Row],[Qty]])</f>
        <v>30396.2</v>
      </c>
    </row>
    <row r="1960" spans="2:14" x14ac:dyDescent="0.35">
      <c r="B1960" s="7">
        <v>2025958</v>
      </c>
      <c r="C1960" s="1" t="s">
        <v>10</v>
      </c>
      <c r="D1960" s="1" t="s">
        <v>140</v>
      </c>
      <c r="E1960" s="1" t="s">
        <v>44</v>
      </c>
      <c r="F1960" s="1" t="s">
        <v>518</v>
      </c>
      <c r="G1960" s="3">
        <v>45482</v>
      </c>
      <c r="H1960" s="3">
        <v>45487</v>
      </c>
      <c r="I1960" s="6">
        <v>850</v>
      </c>
      <c r="J1960" s="1">
        <v>3</v>
      </c>
      <c r="K1960" s="4">
        <v>0.05</v>
      </c>
      <c r="L1960" s="6">
        <f t="shared" si="62"/>
        <v>42.5</v>
      </c>
      <c r="M1960" s="8">
        <f t="shared" si="63"/>
        <v>2507.5</v>
      </c>
      <c r="N1960" s="21">
        <f>(sales[[#This Row],[Price]]*sales[[#This Row],[Qty]])-(sales[[#This Row],[Discount_Amt]]*sales[[#This Row],[Qty]])</f>
        <v>2422.5</v>
      </c>
    </row>
    <row r="1961" spans="2:14" hidden="1" x14ac:dyDescent="0.35">
      <c r="B1961" s="7">
        <v>2025959</v>
      </c>
      <c r="C1961" s="1" t="s">
        <v>8</v>
      </c>
      <c r="D1961" s="1" t="s">
        <v>25</v>
      </c>
      <c r="E1961" s="1" t="s">
        <v>45</v>
      </c>
      <c r="F1961" s="1" t="s">
        <v>518</v>
      </c>
      <c r="G1961" s="3">
        <v>45482</v>
      </c>
      <c r="H1961" s="3">
        <v>45483</v>
      </c>
      <c r="I1961" s="6">
        <v>65000</v>
      </c>
      <c r="J1961" s="1">
        <v>2</v>
      </c>
      <c r="K1961" s="4">
        <v>0.05</v>
      </c>
      <c r="L1961" s="6">
        <f t="shared" si="62"/>
        <v>3250</v>
      </c>
      <c r="M1961" s="8">
        <f t="shared" si="63"/>
        <v>126750</v>
      </c>
      <c r="N1961" s="21">
        <f>(sales[[#This Row],[Price]]*sales[[#This Row],[Qty]])-(sales[[#This Row],[Discount_Amt]]*sales[[#This Row],[Qty]])</f>
        <v>123500</v>
      </c>
    </row>
    <row r="1962" spans="2:14" hidden="1" x14ac:dyDescent="0.35">
      <c r="B1962" s="7">
        <v>2025960</v>
      </c>
      <c r="C1962" s="1" t="s">
        <v>9</v>
      </c>
      <c r="D1962" s="1" t="s">
        <v>26</v>
      </c>
      <c r="E1962" s="1" t="s">
        <v>46</v>
      </c>
      <c r="F1962" s="1" t="s">
        <v>519</v>
      </c>
      <c r="G1962" s="3">
        <v>45482</v>
      </c>
      <c r="H1962" s="3">
        <v>45490</v>
      </c>
      <c r="I1962" s="6">
        <v>450</v>
      </c>
      <c r="J1962" s="1">
        <v>1</v>
      </c>
      <c r="K1962" s="4">
        <v>0.03</v>
      </c>
      <c r="L1962" s="6">
        <f t="shared" si="62"/>
        <v>13.5</v>
      </c>
      <c r="M1962" s="8">
        <f t="shared" si="63"/>
        <v>436.5</v>
      </c>
      <c r="N1962" s="21">
        <f>(sales[[#This Row],[Price]]*sales[[#This Row],[Qty]])-(sales[[#This Row],[Discount_Amt]]*sales[[#This Row],[Qty]])</f>
        <v>436.5</v>
      </c>
    </row>
    <row r="1963" spans="2:14" x14ac:dyDescent="0.35">
      <c r="B1963" s="7">
        <v>2025961</v>
      </c>
      <c r="C1963" s="1" t="s">
        <v>11</v>
      </c>
      <c r="D1963" s="1" t="s">
        <v>27</v>
      </c>
      <c r="E1963" s="1" t="s">
        <v>47</v>
      </c>
      <c r="F1963" s="1" t="s">
        <v>521</v>
      </c>
      <c r="G1963" s="3">
        <v>45482</v>
      </c>
      <c r="H1963" s="3">
        <v>45484</v>
      </c>
      <c r="I1963" s="6">
        <v>1299</v>
      </c>
      <c r="J1963" s="1">
        <v>1</v>
      </c>
      <c r="K1963" s="4">
        <v>0.1</v>
      </c>
      <c r="L1963" s="6">
        <f t="shared" si="62"/>
        <v>129.9</v>
      </c>
      <c r="M1963" s="8">
        <f t="shared" si="63"/>
        <v>1169.0999999999999</v>
      </c>
      <c r="N1963" s="21">
        <f>(sales[[#This Row],[Price]]*sales[[#This Row],[Qty]])-(sales[[#This Row],[Discount_Amt]]*sales[[#This Row],[Qty]])</f>
        <v>1169.0999999999999</v>
      </c>
    </row>
    <row r="1964" spans="2:14" x14ac:dyDescent="0.35">
      <c r="B1964" s="7">
        <v>2025962</v>
      </c>
      <c r="C1964" s="1" t="s">
        <v>12</v>
      </c>
      <c r="D1964" s="1" t="s">
        <v>28</v>
      </c>
      <c r="E1964" s="1" t="s">
        <v>48</v>
      </c>
      <c r="F1964" s="1" t="s">
        <v>520</v>
      </c>
      <c r="G1964" s="3">
        <v>45482</v>
      </c>
      <c r="H1964" s="3">
        <v>45485</v>
      </c>
      <c r="I1964" s="6">
        <v>1700</v>
      </c>
      <c r="J1964" s="1">
        <v>2</v>
      </c>
      <c r="K1964" s="4">
        <v>0.05</v>
      </c>
      <c r="L1964" s="6">
        <f t="shared" si="62"/>
        <v>85</v>
      </c>
      <c r="M1964" s="8">
        <f t="shared" si="63"/>
        <v>3315</v>
      </c>
      <c r="N1964" s="21">
        <f>(sales[[#This Row],[Price]]*sales[[#This Row],[Qty]])-(sales[[#This Row],[Discount_Amt]]*sales[[#This Row],[Qty]])</f>
        <v>3230</v>
      </c>
    </row>
    <row r="1965" spans="2:14" hidden="1" x14ac:dyDescent="0.35">
      <c r="B1965" s="7">
        <v>2025963</v>
      </c>
      <c r="C1965" s="1" t="s">
        <v>13</v>
      </c>
      <c r="D1965" s="1" t="s">
        <v>29</v>
      </c>
      <c r="E1965" s="1" t="s">
        <v>49</v>
      </c>
      <c r="F1965" s="1" t="s">
        <v>518</v>
      </c>
      <c r="G1965" s="3">
        <v>45482</v>
      </c>
      <c r="H1965" s="3">
        <v>45487</v>
      </c>
      <c r="I1965" s="6">
        <v>55000</v>
      </c>
      <c r="J1965" s="1">
        <v>1</v>
      </c>
      <c r="K1965" s="4">
        <v>0.05</v>
      </c>
      <c r="L1965" s="6">
        <f t="shared" si="62"/>
        <v>2750</v>
      </c>
      <c r="M1965" s="8">
        <f t="shared" si="63"/>
        <v>52250</v>
      </c>
      <c r="N1965" s="21">
        <f>(sales[[#This Row],[Price]]*sales[[#This Row],[Qty]])-(sales[[#This Row],[Discount_Amt]]*sales[[#This Row],[Qty]])</f>
        <v>52250</v>
      </c>
    </row>
    <row r="1966" spans="2:14" hidden="1" x14ac:dyDescent="0.35">
      <c r="B1966" s="7">
        <v>2025964</v>
      </c>
      <c r="C1966" s="1" t="s">
        <v>14</v>
      </c>
      <c r="D1966" s="1" t="s">
        <v>25</v>
      </c>
      <c r="E1966" s="1" t="s">
        <v>50</v>
      </c>
      <c r="F1966" s="1" t="s">
        <v>519</v>
      </c>
      <c r="G1966" s="3">
        <v>45482</v>
      </c>
      <c r="H1966" s="3">
        <v>45483</v>
      </c>
      <c r="I1966" s="6">
        <v>57999</v>
      </c>
      <c r="J1966" s="1">
        <v>3</v>
      </c>
      <c r="K1966" s="4">
        <v>0.02</v>
      </c>
      <c r="L1966" s="6">
        <f t="shared" ref="L1966:L2029" si="64">I1966*K1966</f>
        <v>1159.98</v>
      </c>
      <c r="M1966" s="8">
        <f t="shared" ref="M1966:M2029" si="65">I1966*J1966-L1966</f>
        <v>172837.02</v>
      </c>
      <c r="N1966" s="21">
        <f>(sales[[#This Row],[Price]]*sales[[#This Row],[Qty]])-(sales[[#This Row],[Discount_Amt]]*sales[[#This Row],[Qty]])</f>
        <v>170517.06</v>
      </c>
    </row>
    <row r="1967" spans="2:14" hidden="1" x14ac:dyDescent="0.35">
      <c r="B1967" s="7">
        <v>2025965</v>
      </c>
      <c r="C1967" s="1" t="s">
        <v>15</v>
      </c>
      <c r="D1967" s="1" t="s">
        <v>30</v>
      </c>
      <c r="E1967" s="1" t="s">
        <v>51</v>
      </c>
      <c r="F1967" s="1" t="s">
        <v>520</v>
      </c>
      <c r="G1967" s="3">
        <v>45482</v>
      </c>
      <c r="H1967" s="3">
        <v>45490</v>
      </c>
      <c r="I1967" s="6">
        <v>1399</v>
      </c>
      <c r="J1967" s="1">
        <v>2</v>
      </c>
      <c r="K1967" s="4">
        <v>0.06</v>
      </c>
      <c r="L1967" s="6">
        <f t="shared" si="64"/>
        <v>83.94</v>
      </c>
      <c r="M1967" s="8">
        <f t="shared" si="65"/>
        <v>2714.06</v>
      </c>
      <c r="N1967" s="21">
        <f>(sales[[#This Row],[Price]]*sales[[#This Row],[Qty]])-(sales[[#This Row],[Discount_Amt]]*sales[[#This Row],[Qty]])</f>
        <v>2630.12</v>
      </c>
    </row>
    <row r="1968" spans="2:14" hidden="1" x14ac:dyDescent="0.35">
      <c r="B1968" s="7">
        <v>2025966</v>
      </c>
      <c r="C1968" s="1" t="s">
        <v>16</v>
      </c>
      <c r="D1968" s="1" t="s">
        <v>27</v>
      </c>
      <c r="E1968" s="1" t="s">
        <v>506</v>
      </c>
      <c r="F1968" s="1" t="s">
        <v>521</v>
      </c>
      <c r="G1968" s="3">
        <v>45482</v>
      </c>
      <c r="H1968" s="3">
        <v>45484</v>
      </c>
      <c r="I1968" s="6">
        <v>999</v>
      </c>
      <c r="J1968" s="1">
        <v>1</v>
      </c>
      <c r="K1968" s="4">
        <v>0.15</v>
      </c>
      <c r="L1968" s="6">
        <f t="shared" si="64"/>
        <v>149.85</v>
      </c>
      <c r="M1968" s="8">
        <f t="shared" si="65"/>
        <v>849.15</v>
      </c>
      <c r="N1968" s="21">
        <f>(sales[[#This Row],[Price]]*sales[[#This Row],[Qty]])-(sales[[#This Row],[Discount_Amt]]*sales[[#This Row],[Qty]])</f>
        <v>849.15</v>
      </c>
    </row>
    <row r="1969" spans="2:14" x14ac:dyDescent="0.35">
      <c r="B1969" s="7">
        <v>2025967</v>
      </c>
      <c r="C1969" s="1" t="s">
        <v>17</v>
      </c>
      <c r="D1969" s="1" t="s">
        <v>28</v>
      </c>
      <c r="E1969" s="1" t="s">
        <v>507</v>
      </c>
      <c r="F1969" s="1" t="s">
        <v>518</v>
      </c>
      <c r="G1969" s="3">
        <v>45482</v>
      </c>
      <c r="H1969" s="3">
        <v>45485</v>
      </c>
      <c r="I1969" s="6">
        <v>2099</v>
      </c>
      <c r="J1969" s="1">
        <v>2</v>
      </c>
      <c r="K1969" s="4">
        <v>0.02</v>
      </c>
      <c r="L1969" s="6">
        <f t="shared" si="64"/>
        <v>41.980000000000004</v>
      </c>
      <c r="M1969" s="8">
        <f t="shared" si="65"/>
        <v>4156.0200000000004</v>
      </c>
      <c r="N1969" s="21">
        <f>(sales[[#This Row],[Price]]*sales[[#This Row],[Qty]])-(sales[[#This Row],[Discount_Amt]]*sales[[#This Row],[Qty]])</f>
        <v>4114.04</v>
      </c>
    </row>
    <row r="1970" spans="2:14" hidden="1" x14ac:dyDescent="0.35">
      <c r="B1970" s="7">
        <v>2025968</v>
      </c>
      <c r="C1970" s="1" t="s">
        <v>18</v>
      </c>
      <c r="D1970" s="1" t="s">
        <v>29</v>
      </c>
      <c r="E1970" s="1" t="s">
        <v>508</v>
      </c>
      <c r="F1970" s="1" t="s">
        <v>518</v>
      </c>
      <c r="G1970" s="3">
        <v>45482</v>
      </c>
      <c r="H1970" s="3">
        <v>45487</v>
      </c>
      <c r="I1970" s="6">
        <v>11000</v>
      </c>
      <c r="J1970" s="1">
        <v>1</v>
      </c>
      <c r="K1970" s="4">
        <v>0.02</v>
      </c>
      <c r="L1970" s="6">
        <f t="shared" si="64"/>
        <v>220</v>
      </c>
      <c r="M1970" s="8">
        <f t="shared" si="65"/>
        <v>10780</v>
      </c>
      <c r="N1970" s="21">
        <f>(sales[[#This Row],[Price]]*sales[[#This Row],[Qty]])-(sales[[#This Row],[Discount_Amt]]*sales[[#This Row],[Qty]])</f>
        <v>10780</v>
      </c>
    </row>
    <row r="1971" spans="2:14" hidden="1" x14ac:dyDescent="0.35">
      <c r="B1971" s="7">
        <v>2025969</v>
      </c>
      <c r="C1971" s="1" t="s">
        <v>19</v>
      </c>
      <c r="D1971" s="1" t="s">
        <v>25</v>
      </c>
      <c r="E1971" s="1" t="s">
        <v>31</v>
      </c>
      <c r="F1971" s="1" t="s">
        <v>519</v>
      </c>
      <c r="G1971" s="3">
        <v>45482</v>
      </c>
      <c r="H1971" s="3">
        <v>45483</v>
      </c>
      <c r="I1971" s="6">
        <v>800</v>
      </c>
      <c r="J1971" s="1">
        <v>2</v>
      </c>
      <c r="K1971" s="4">
        <v>0.02</v>
      </c>
      <c r="L1971" s="6">
        <f t="shared" si="64"/>
        <v>16</v>
      </c>
      <c r="M1971" s="8">
        <f t="shared" si="65"/>
        <v>1584</v>
      </c>
      <c r="N1971" s="21">
        <f>(sales[[#This Row],[Price]]*sales[[#This Row],[Qty]])-(sales[[#This Row],[Discount_Amt]]*sales[[#This Row],[Qty]])</f>
        <v>1568</v>
      </c>
    </row>
    <row r="1972" spans="2:14" hidden="1" x14ac:dyDescent="0.35">
      <c r="B1972" s="7">
        <v>2025970</v>
      </c>
      <c r="C1972" s="1" t="s">
        <v>20</v>
      </c>
      <c r="D1972" s="1" t="s">
        <v>26</v>
      </c>
      <c r="E1972" s="1" t="s">
        <v>32</v>
      </c>
      <c r="F1972" s="1" t="s">
        <v>521</v>
      </c>
      <c r="G1972" s="3">
        <v>45482</v>
      </c>
      <c r="H1972" s="3">
        <v>45490</v>
      </c>
      <c r="I1972" s="6">
        <v>5500</v>
      </c>
      <c r="J1972" s="1">
        <v>3</v>
      </c>
      <c r="K1972" s="4">
        <v>0.02</v>
      </c>
      <c r="L1972" s="6">
        <f t="shared" si="64"/>
        <v>110</v>
      </c>
      <c r="M1972" s="8">
        <f t="shared" si="65"/>
        <v>16390</v>
      </c>
      <c r="N1972" s="21">
        <f>(sales[[#This Row],[Price]]*sales[[#This Row],[Qty]])-(sales[[#This Row],[Discount_Amt]]*sales[[#This Row],[Qty]])</f>
        <v>16170</v>
      </c>
    </row>
    <row r="1973" spans="2:14" hidden="1" x14ac:dyDescent="0.35">
      <c r="B1973" s="7">
        <v>2025971</v>
      </c>
      <c r="C1973" s="1" t="s">
        <v>21</v>
      </c>
      <c r="D1973" s="1" t="s">
        <v>27</v>
      </c>
      <c r="E1973" s="1" t="s">
        <v>38</v>
      </c>
      <c r="F1973" s="1" t="s">
        <v>520</v>
      </c>
      <c r="G1973" s="3">
        <v>45482</v>
      </c>
      <c r="H1973" s="3">
        <v>45484</v>
      </c>
      <c r="I1973" s="6">
        <v>1350</v>
      </c>
      <c r="J1973" s="1">
        <v>2</v>
      </c>
      <c r="K1973" s="4">
        <v>0.02</v>
      </c>
      <c r="L1973" s="6">
        <f t="shared" si="64"/>
        <v>27</v>
      </c>
      <c r="M1973" s="8">
        <f t="shared" si="65"/>
        <v>2673</v>
      </c>
      <c r="N1973" s="21">
        <f>(sales[[#This Row],[Price]]*sales[[#This Row],[Qty]])-(sales[[#This Row],[Discount_Amt]]*sales[[#This Row],[Qty]])</f>
        <v>2646</v>
      </c>
    </row>
    <row r="1974" spans="2:14" hidden="1" x14ac:dyDescent="0.35">
      <c r="B1974" s="7">
        <v>2025972</v>
      </c>
      <c r="C1974" s="1" t="s">
        <v>22</v>
      </c>
      <c r="D1974" s="1" t="s">
        <v>28</v>
      </c>
      <c r="E1974" s="1" t="s">
        <v>33</v>
      </c>
      <c r="F1974" s="1" t="s">
        <v>518</v>
      </c>
      <c r="G1974" s="3">
        <v>45482</v>
      </c>
      <c r="H1974" s="3">
        <v>45485</v>
      </c>
      <c r="I1974" s="6">
        <v>4500</v>
      </c>
      <c r="J1974" s="1">
        <v>7</v>
      </c>
      <c r="K1974" s="4">
        <v>0.02</v>
      </c>
      <c r="L1974" s="6">
        <f t="shared" si="64"/>
        <v>90</v>
      </c>
      <c r="M1974" s="8">
        <f t="shared" si="65"/>
        <v>31410</v>
      </c>
      <c r="N1974" s="21">
        <f>(sales[[#This Row],[Price]]*sales[[#This Row],[Qty]])-(sales[[#This Row],[Discount_Amt]]*sales[[#This Row],[Qty]])</f>
        <v>30870</v>
      </c>
    </row>
    <row r="1975" spans="2:14" hidden="1" x14ac:dyDescent="0.35">
      <c r="B1975" s="7">
        <v>2025973</v>
      </c>
      <c r="C1975" s="1" t="s">
        <v>23</v>
      </c>
      <c r="D1975" s="1" t="s">
        <v>29</v>
      </c>
      <c r="E1975" s="1" t="s">
        <v>34</v>
      </c>
      <c r="F1975" s="1" t="s">
        <v>519</v>
      </c>
      <c r="G1975" s="3">
        <v>45482</v>
      </c>
      <c r="H1975" s="3">
        <v>45487</v>
      </c>
      <c r="I1975" s="6">
        <v>2350</v>
      </c>
      <c r="J1975" s="1">
        <v>2</v>
      </c>
      <c r="K1975" s="4">
        <v>0.02</v>
      </c>
      <c r="L1975" s="6">
        <f t="shared" si="64"/>
        <v>47</v>
      </c>
      <c r="M1975" s="8">
        <f t="shared" si="65"/>
        <v>4653</v>
      </c>
      <c r="N1975" s="21">
        <f>(sales[[#This Row],[Price]]*sales[[#This Row],[Qty]])-(sales[[#This Row],[Discount_Amt]]*sales[[#This Row],[Qty]])</f>
        <v>4606</v>
      </c>
    </row>
    <row r="1976" spans="2:14" hidden="1" x14ac:dyDescent="0.35">
      <c r="B1976" s="7">
        <v>2025974</v>
      </c>
      <c r="C1976" s="1" t="s">
        <v>24</v>
      </c>
      <c r="D1976" s="1" t="s">
        <v>25</v>
      </c>
      <c r="E1976" s="1" t="s">
        <v>35</v>
      </c>
      <c r="F1976" s="1" t="s">
        <v>520</v>
      </c>
      <c r="G1976" s="3">
        <v>45482</v>
      </c>
      <c r="H1976" s="3">
        <v>45483</v>
      </c>
      <c r="I1976" s="6">
        <v>90</v>
      </c>
      <c r="J1976" s="1">
        <v>1</v>
      </c>
      <c r="K1976" s="4">
        <v>0.02</v>
      </c>
      <c r="L1976" s="6">
        <f t="shared" si="64"/>
        <v>1.8</v>
      </c>
      <c r="M1976" s="8">
        <f t="shared" si="65"/>
        <v>88.2</v>
      </c>
      <c r="N1976" s="21">
        <f>(sales[[#This Row],[Price]]*sales[[#This Row],[Qty]])-(sales[[#This Row],[Discount_Amt]]*sales[[#This Row],[Qty]])</f>
        <v>88.2</v>
      </c>
    </row>
    <row r="1977" spans="2:14" hidden="1" x14ac:dyDescent="0.35">
      <c r="B1977" s="7">
        <v>2025975</v>
      </c>
      <c r="C1977" s="1" t="s">
        <v>4</v>
      </c>
      <c r="D1977" s="1" t="s">
        <v>26</v>
      </c>
      <c r="E1977" s="1" t="s">
        <v>36</v>
      </c>
      <c r="F1977" s="1" t="s">
        <v>521</v>
      </c>
      <c r="G1977" s="3">
        <v>45482</v>
      </c>
      <c r="H1977" s="3">
        <v>45490</v>
      </c>
      <c r="I1977" s="6">
        <v>280</v>
      </c>
      <c r="J1977" s="1">
        <v>1</v>
      </c>
      <c r="K1977" s="4">
        <v>7.0000000000000007E-2</v>
      </c>
      <c r="L1977" s="6">
        <f t="shared" si="64"/>
        <v>19.600000000000001</v>
      </c>
      <c r="M1977" s="8">
        <f t="shared" si="65"/>
        <v>260.39999999999998</v>
      </c>
      <c r="N1977" s="21">
        <f>(sales[[#This Row],[Price]]*sales[[#This Row],[Qty]])-(sales[[#This Row],[Discount_Amt]]*sales[[#This Row],[Qty]])</f>
        <v>260.39999999999998</v>
      </c>
    </row>
    <row r="1978" spans="2:14" hidden="1" x14ac:dyDescent="0.35">
      <c r="B1978" s="7">
        <v>2025976</v>
      </c>
      <c r="C1978" s="1" t="s">
        <v>5</v>
      </c>
      <c r="D1978" s="1" t="s">
        <v>27</v>
      </c>
      <c r="E1978" s="1" t="s">
        <v>37</v>
      </c>
      <c r="F1978" s="1" t="s">
        <v>518</v>
      </c>
      <c r="G1978" s="3">
        <v>45482</v>
      </c>
      <c r="H1978" s="3">
        <v>45484</v>
      </c>
      <c r="I1978" s="6">
        <v>70</v>
      </c>
      <c r="J1978" s="1">
        <v>1</v>
      </c>
      <c r="K1978" s="4">
        <v>0.03</v>
      </c>
      <c r="L1978" s="6">
        <f t="shared" si="64"/>
        <v>2.1</v>
      </c>
      <c r="M1978" s="8">
        <f t="shared" si="65"/>
        <v>67.900000000000006</v>
      </c>
      <c r="N1978" s="21">
        <f>(sales[[#This Row],[Price]]*sales[[#This Row],[Qty]])-(sales[[#This Row],[Discount_Amt]]*sales[[#This Row],[Qty]])</f>
        <v>67.900000000000006</v>
      </c>
    </row>
    <row r="1979" spans="2:14" hidden="1" x14ac:dyDescent="0.35">
      <c r="B1979" s="7">
        <v>2025977</v>
      </c>
      <c r="C1979" s="1" t="s">
        <v>6</v>
      </c>
      <c r="D1979" s="1" t="s">
        <v>28</v>
      </c>
      <c r="E1979" s="1" t="s">
        <v>39</v>
      </c>
      <c r="F1979" s="1" t="s">
        <v>518</v>
      </c>
      <c r="G1979" s="3">
        <v>45482</v>
      </c>
      <c r="H1979" s="3">
        <v>45485</v>
      </c>
      <c r="I1979" s="6">
        <v>230</v>
      </c>
      <c r="J1979" s="1">
        <v>2</v>
      </c>
      <c r="K1979" s="4">
        <v>0.08</v>
      </c>
      <c r="L1979" s="6">
        <f t="shared" si="64"/>
        <v>18.400000000000002</v>
      </c>
      <c r="M1979" s="8">
        <f t="shared" si="65"/>
        <v>441.6</v>
      </c>
      <c r="N1979" s="21">
        <f>(sales[[#This Row],[Price]]*sales[[#This Row],[Qty]])-(sales[[#This Row],[Discount_Amt]]*sales[[#This Row],[Qty]])</f>
        <v>423.2</v>
      </c>
    </row>
    <row r="1980" spans="2:14" hidden="1" x14ac:dyDescent="0.35">
      <c r="B1980" s="7">
        <v>2025978</v>
      </c>
      <c r="C1980" s="1" t="s">
        <v>7</v>
      </c>
      <c r="D1980" s="1" t="s">
        <v>29</v>
      </c>
      <c r="E1980" s="1" t="s">
        <v>40</v>
      </c>
      <c r="F1980" s="1" t="s">
        <v>519</v>
      </c>
      <c r="G1980" s="3">
        <v>45482</v>
      </c>
      <c r="H1980" s="3">
        <v>45487</v>
      </c>
      <c r="I1980" s="6">
        <v>7999</v>
      </c>
      <c r="J1980" s="1">
        <v>1</v>
      </c>
      <c r="K1980" s="4">
        <v>0.05</v>
      </c>
      <c r="L1980" s="6">
        <f t="shared" si="64"/>
        <v>399.95000000000005</v>
      </c>
      <c r="M1980" s="8">
        <f t="shared" si="65"/>
        <v>7599.05</v>
      </c>
      <c r="N1980" s="21">
        <f>(sales[[#This Row],[Price]]*sales[[#This Row],[Qty]])-(sales[[#This Row],[Discount_Amt]]*sales[[#This Row],[Qty]])</f>
        <v>7599.05</v>
      </c>
    </row>
    <row r="1981" spans="2:14" x14ac:dyDescent="0.35">
      <c r="B1981" s="7">
        <v>2025979</v>
      </c>
      <c r="C1981" s="1" t="s">
        <v>10</v>
      </c>
      <c r="D1981" s="1" t="s">
        <v>25</v>
      </c>
      <c r="E1981" s="1" t="s">
        <v>41</v>
      </c>
      <c r="F1981" s="1" t="s">
        <v>521</v>
      </c>
      <c r="G1981" s="3">
        <v>45482</v>
      </c>
      <c r="H1981" s="3">
        <v>45483</v>
      </c>
      <c r="I1981" s="6">
        <v>850</v>
      </c>
      <c r="J1981" s="1">
        <v>2</v>
      </c>
      <c r="K1981" s="4">
        <v>0.05</v>
      </c>
      <c r="L1981" s="6">
        <f t="shared" si="64"/>
        <v>42.5</v>
      </c>
      <c r="M1981" s="8">
        <f t="shared" si="65"/>
        <v>1657.5</v>
      </c>
      <c r="N1981" s="21">
        <f>(sales[[#This Row],[Price]]*sales[[#This Row],[Qty]])-(sales[[#This Row],[Discount_Amt]]*sales[[#This Row],[Qty]])</f>
        <v>1615</v>
      </c>
    </row>
    <row r="1982" spans="2:14" hidden="1" x14ac:dyDescent="0.35">
      <c r="B1982" s="7">
        <v>2025980</v>
      </c>
      <c r="C1982" s="1" t="s">
        <v>8</v>
      </c>
      <c r="D1982" s="1" t="s">
        <v>141</v>
      </c>
      <c r="E1982" s="1" t="s">
        <v>42</v>
      </c>
      <c r="F1982" s="1" t="s">
        <v>520</v>
      </c>
      <c r="G1982" s="3">
        <v>45482</v>
      </c>
      <c r="H1982" s="3">
        <v>45490</v>
      </c>
      <c r="I1982" s="6">
        <v>65000</v>
      </c>
      <c r="J1982" s="1">
        <v>7</v>
      </c>
      <c r="K1982" s="4">
        <v>0.05</v>
      </c>
      <c r="L1982" s="6">
        <f t="shared" si="64"/>
        <v>3250</v>
      </c>
      <c r="M1982" s="8">
        <f t="shared" si="65"/>
        <v>451750</v>
      </c>
      <c r="N1982" s="21">
        <f>(sales[[#This Row],[Price]]*sales[[#This Row],[Qty]])-(sales[[#This Row],[Discount_Amt]]*sales[[#This Row],[Qty]])</f>
        <v>432250</v>
      </c>
    </row>
    <row r="1983" spans="2:14" hidden="1" x14ac:dyDescent="0.35">
      <c r="B1983" s="7">
        <v>2025981</v>
      </c>
      <c r="C1983" s="1" t="s">
        <v>9</v>
      </c>
      <c r="D1983" s="1" t="s">
        <v>25</v>
      </c>
      <c r="E1983" s="1" t="s">
        <v>43</v>
      </c>
      <c r="F1983" s="1" t="s">
        <v>518</v>
      </c>
      <c r="G1983" s="3">
        <v>45482</v>
      </c>
      <c r="H1983" s="3">
        <v>45484</v>
      </c>
      <c r="I1983" s="6">
        <v>450</v>
      </c>
      <c r="J1983" s="1">
        <v>2</v>
      </c>
      <c r="K1983" s="4">
        <v>0.05</v>
      </c>
      <c r="L1983" s="6">
        <f t="shared" si="64"/>
        <v>22.5</v>
      </c>
      <c r="M1983" s="8">
        <f t="shared" si="65"/>
        <v>877.5</v>
      </c>
      <c r="N1983" s="21">
        <f>(sales[[#This Row],[Price]]*sales[[#This Row],[Qty]])-(sales[[#This Row],[Discount_Amt]]*sales[[#This Row],[Qty]])</f>
        <v>855</v>
      </c>
    </row>
    <row r="1984" spans="2:14" x14ac:dyDescent="0.35">
      <c r="B1984" s="7">
        <v>2025982</v>
      </c>
      <c r="C1984" s="1" t="s">
        <v>11</v>
      </c>
      <c r="D1984" s="1" t="s">
        <v>26</v>
      </c>
      <c r="E1984" s="1" t="s">
        <v>44</v>
      </c>
      <c r="F1984" s="1" t="s">
        <v>519</v>
      </c>
      <c r="G1984" s="3">
        <v>45482</v>
      </c>
      <c r="H1984" s="3">
        <v>45485</v>
      </c>
      <c r="I1984" s="6">
        <v>1299</v>
      </c>
      <c r="J1984" s="1">
        <v>2</v>
      </c>
      <c r="K1984" s="4">
        <v>0.03</v>
      </c>
      <c r="L1984" s="6">
        <f t="shared" si="64"/>
        <v>38.97</v>
      </c>
      <c r="M1984" s="8">
        <f t="shared" si="65"/>
        <v>2559.0300000000002</v>
      </c>
      <c r="N1984" s="21">
        <f>(sales[[#This Row],[Price]]*sales[[#This Row],[Qty]])-(sales[[#This Row],[Discount_Amt]]*sales[[#This Row],[Qty]])</f>
        <v>2520.06</v>
      </c>
    </row>
    <row r="1985" spans="2:14" x14ac:dyDescent="0.35">
      <c r="B1985" s="7">
        <v>2025983</v>
      </c>
      <c r="C1985" s="1" t="s">
        <v>12</v>
      </c>
      <c r="D1985" s="1" t="s">
        <v>27</v>
      </c>
      <c r="E1985" s="1" t="s">
        <v>45</v>
      </c>
      <c r="F1985" s="1" t="s">
        <v>520</v>
      </c>
      <c r="G1985" s="3">
        <v>45482</v>
      </c>
      <c r="H1985" s="3">
        <v>45487</v>
      </c>
      <c r="I1985" s="6">
        <v>1700</v>
      </c>
      <c r="J1985" s="1">
        <v>1</v>
      </c>
      <c r="K1985" s="4">
        <v>0.1</v>
      </c>
      <c r="L1985" s="6">
        <f t="shared" si="64"/>
        <v>170</v>
      </c>
      <c r="M1985" s="8">
        <f t="shared" si="65"/>
        <v>1530</v>
      </c>
      <c r="N1985" s="21">
        <f>(sales[[#This Row],[Price]]*sales[[#This Row],[Qty]])-(sales[[#This Row],[Discount_Amt]]*sales[[#This Row],[Qty]])</f>
        <v>1530</v>
      </c>
    </row>
    <row r="1986" spans="2:14" hidden="1" x14ac:dyDescent="0.35">
      <c r="B1986" s="7">
        <v>2025984</v>
      </c>
      <c r="C1986" s="1" t="s">
        <v>13</v>
      </c>
      <c r="D1986" s="1" t="s">
        <v>28</v>
      </c>
      <c r="E1986" s="1" t="s">
        <v>46</v>
      </c>
      <c r="F1986" s="1" t="s">
        <v>521</v>
      </c>
      <c r="G1986" s="3">
        <v>45482</v>
      </c>
      <c r="H1986" s="3">
        <v>45483</v>
      </c>
      <c r="I1986" s="6">
        <v>55000</v>
      </c>
      <c r="J1986" s="1">
        <v>2</v>
      </c>
      <c r="K1986" s="4">
        <v>0.05</v>
      </c>
      <c r="L1986" s="6">
        <f t="shared" si="64"/>
        <v>2750</v>
      </c>
      <c r="M1986" s="8">
        <f t="shared" si="65"/>
        <v>107250</v>
      </c>
      <c r="N1986" s="21">
        <f>(sales[[#This Row],[Price]]*sales[[#This Row],[Qty]])-(sales[[#This Row],[Discount_Amt]]*sales[[#This Row],[Qty]])</f>
        <v>104500</v>
      </c>
    </row>
    <row r="1987" spans="2:14" hidden="1" x14ac:dyDescent="0.35">
      <c r="B1987" s="7">
        <v>2025985</v>
      </c>
      <c r="C1987" s="1" t="s">
        <v>14</v>
      </c>
      <c r="D1987" s="1" t="s">
        <v>29</v>
      </c>
      <c r="E1987" s="1" t="s">
        <v>47</v>
      </c>
      <c r="F1987" s="1" t="s">
        <v>518</v>
      </c>
      <c r="G1987" s="3">
        <v>45482</v>
      </c>
      <c r="H1987" s="3">
        <v>45490</v>
      </c>
      <c r="I1987" s="6">
        <v>57999</v>
      </c>
      <c r="J1987" s="1">
        <v>4</v>
      </c>
      <c r="K1987" s="4">
        <v>0.05</v>
      </c>
      <c r="L1987" s="6">
        <f t="shared" si="64"/>
        <v>2899.9500000000003</v>
      </c>
      <c r="M1987" s="8">
        <f t="shared" si="65"/>
        <v>229096.05</v>
      </c>
      <c r="N1987" s="21">
        <f>(sales[[#This Row],[Price]]*sales[[#This Row],[Qty]])-(sales[[#This Row],[Discount_Amt]]*sales[[#This Row],[Qty]])</f>
        <v>220396.2</v>
      </c>
    </row>
    <row r="1988" spans="2:14" hidden="1" x14ac:dyDescent="0.35">
      <c r="B1988" s="7">
        <v>2025986</v>
      </c>
      <c r="C1988" s="1" t="s">
        <v>15</v>
      </c>
      <c r="D1988" s="1" t="s">
        <v>25</v>
      </c>
      <c r="E1988" s="1" t="s">
        <v>48</v>
      </c>
      <c r="F1988" s="1" t="s">
        <v>518</v>
      </c>
      <c r="G1988" s="3">
        <v>45482</v>
      </c>
      <c r="H1988" s="3">
        <v>45484</v>
      </c>
      <c r="I1988" s="6">
        <v>1399</v>
      </c>
      <c r="J1988" s="1">
        <v>3</v>
      </c>
      <c r="K1988" s="4">
        <v>0.02</v>
      </c>
      <c r="L1988" s="6">
        <f t="shared" si="64"/>
        <v>27.98</v>
      </c>
      <c r="M1988" s="8">
        <f t="shared" si="65"/>
        <v>4169.0200000000004</v>
      </c>
      <c r="N1988" s="21">
        <f>(sales[[#This Row],[Price]]*sales[[#This Row],[Qty]])-(sales[[#This Row],[Discount_Amt]]*sales[[#This Row],[Qty]])</f>
        <v>4113.0600000000004</v>
      </c>
    </row>
    <row r="1989" spans="2:14" hidden="1" x14ac:dyDescent="0.35">
      <c r="B1989" s="7">
        <v>2025987</v>
      </c>
      <c r="C1989" s="1" t="s">
        <v>16</v>
      </c>
      <c r="D1989" s="1" t="s">
        <v>30</v>
      </c>
      <c r="E1989" s="1" t="s">
        <v>49</v>
      </c>
      <c r="F1989" s="1" t="s">
        <v>519</v>
      </c>
      <c r="G1989" s="3">
        <v>45482</v>
      </c>
      <c r="H1989" s="3">
        <v>45485</v>
      </c>
      <c r="I1989" s="6">
        <v>999</v>
      </c>
      <c r="J1989" s="1">
        <v>2</v>
      </c>
      <c r="K1989" s="4">
        <v>0.06</v>
      </c>
      <c r="L1989" s="6">
        <f t="shared" si="64"/>
        <v>59.94</v>
      </c>
      <c r="M1989" s="8">
        <f t="shared" si="65"/>
        <v>1938.06</v>
      </c>
      <c r="N1989" s="21">
        <f>(sales[[#This Row],[Price]]*sales[[#This Row],[Qty]])-(sales[[#This Row],[Discount_Amt]]*sales[[#This Row],[Qty]])</f>
        <v>1878.12</v>
      </c>
    </row>
    <row r="1990" spans="2:14" x14ac:dyDescent="0.35">
      <c r="B1990" s="7">
        <v>2025988</v>
      </c>
      <c r="C1990" s="1" t="s">
        <v>17</v>
      </c>
      <c r="D1990" s="1" t="s">
        <v>27</v>
      </c>
      <c r="E1990" s="1" t="s">
        <v>50</v>
      </c>
      <c r="F1990" s="1" t="s">
        <v>521</v>
      </c>
      <c r="G1990" s="3">
        <v>45482</v>
      </c>
      <c r="H1990" s="3">
        <v>45487</v>
      </c>
      <c r="I1990" s="6">
        <v>2099</v>
      </c>
      <c r="J1990" s="1">
        <v>1</v>
      </c>
      <c r="K1990" s="4">
        <v>0.15</v>
      </c>
      <c r="L1990" s="6">
        <f t="shared" si="64"/>
        <v>314.84999999999997</v>
      </c>
      <c r="M1990" s="8">
        <f t="shared" si="65"/>
        <v>1784.15</v>
      </c>
      <c r="N1990" s="21">
        <f>(sales[[#This Row],[Price]]*sales[[#This Row],[Qty]])-(sales[[#This Row],[Discount_Amt]]*sales[[#This Row],[Qty]])</f>
        <v>1784.15</v>
      </c>
    </row>
    <row r="1991" spans="2:14" hidden="1" x14ac:dyDescent="0.35">
      <c r="B1991" s="7">
        <v>2025989</v>
      </c>
      <c r="C1991" s="1" t="s">
        <v>18</v>
      </c>
      <c r="D1991" s="1" t="s">
        <v>28</v>
      </c>
      <c r="E1991" s="1" t="s">
        <v>51</v>
      </c>
      <c r="F1991" s="1" t="s">
        <v>520</v>
      </c>
      <c r="G1991" s="3">
        <v>45482</v>
      </c>
      <c r="H1991" s="3">
        <v>45483</v>
      </c>
      <c r="I1991" s="6">
        <v>11000</v>
      </c>
      <c r="J1991" s="1">
        <v>1</v>
      </c>
      <c r="K1991" s="4">
        <v>0.02</v>
      </c>
      <c r="L1991" s="6">
        <f t="shared" si="64"/>
        <v>220</v>
      </c>
      <c r="M1991" s="8">
        <f t="shared" si="65"/>
        <v>10780</v>
      </c>
      <c r="N1991" s="21">
        <f>(sales[[#This Row],[Price]]*sales[[#This Row],[Qty]])-(sales[[#This Row],[Discount_Amt]]*sales[[#This Row],[Qty]])</f>
        <v>10780</v>
      </c>
    </row>
    <row r="1992" spans="2:14" hidden="1" x14ac:dyDescent="0.35">
      <c r="B1992" s="7">
        <v>2025990</v>
      </c>
      <c r="C1992" s="1" t="s">
        <v>19</v>
      </c>
      <c r="D1992" s="1" t="s">
        <v>29</v>
      </c>
      <c r="E1992" s="1" t="s">
        <v>506</v>
      </c>
      <c r="F1992" s="1" t="s">
        <v>518</v>
      </c>
      <c r="G1992" s="3">
        <v>45482</v>
      </c>
      <c r="H1992" s="3">
        <v>45490</v>
      </c>
      <c r="I1992" s="6">
        <v>800</v>
      </c>
      <c r="J1992" s="1">
        <v>2</v>
      </c>
      <c r="K1992" s="4">
        <v>0.02</v>
      </c>
      <c r="L1992" s="6">
        <f t="shared" si="64"/>
        <v>16</v>
      </c>
      <c r="M1992" s="8">
        <f t="shared" si="65"/>
        <v>1584</v>
      </c>
      <c r="N1992" s="21">
        <f>(sales[[#This Row],[Price]]*sales[[#This Row],[Qty]])-(sales[[#This Row],[Discount_Amt]]*sales[[#This Row],[Qty]])</f>
        <v>1568</v>
      </c>
    </row>
    <row r="1993" spans="2:14" hidden="1" x14ac:dyDescent="0.35">
      <c r="B1993" s="7">
        <v>2025991</v>
      </c>
      <c r="C1993" s="1" t="s">
        <v>20</v>
      </c>
      <c r="D1993" s="1" t="s">
        <v>25</v>
      </c>
      <c r="E1993" s="1" t="s">
        <v>507</v>
      </c>
      <c r="F1993" s="1" t="s">
        <v>519</v>
      </c>
      <c r="G1993" s="3">
        <v>45482</v>
      </c>
      <c r="H1993" s="3">
        <v>45484</v>
      </c>
      <c r="I1993" s="6">
        <v>5500</v>
      </c>
      <c r="J1993" s="1">
        <v>1</v>
      </c>
      <c r="K1993" s="4">
        <v>0.02</v>
      </c>
      <c r="L1993" s="6">
        <f t="shared" si="64"/>
        <v>110</v>
      </c>
      <c r="M1993" s="8">
        <f t="shared" si="65"/>
        <v>5390</v>
      </c>
      <c r="N1993" s="21">
        <f>(sales[[#This Row],[Price]]*sales[[#This Row],[Qty]])-(sales[[#This Row],[Discount_Amt]]*sales[[#This Row],[Qty]])</f>
        <v>5390</v>
      </c>
    </row>
    <row r="1994" spans="2:14" hidden="1" x14ac:dyDescent="0.35">
      <c r="B1994" s="7">
        <v>2025992</v>
      </c>
      <c r="C1994" s="1" t="s">
        <v>21</v>
      </c>
      <c r="D1994" s="1" t="s">
        <v>26</v>
      </c>
      <c r="E1994" s="1" t="s">
        <v>508</v>
      </c>
      <c r="F1994" s="1" t="s">
        <v>520</v>
      </c>
      <c r="G1994" s="3">
        <v>45482</v>
      </c>
      <c r="H1994" s="3">
        <v>45485</v>
      </c>
      <c r="I1994" s="6">
        <v>1350</v>
      </c>
      <c r="J1994" s="1">
        <v>3</v>
      </c>
      <c r="K1994" s="4">
        <v>0.02</v>
      </c>
      <c r="L1994" s="6">
        <f t="shared" si="64"/>
        <v>27</v>
      </c>
      <c r="M1994" s="8">
        <f t="shared" si="65"/>
        <v>4023</v>
      </c>
      <c r="N1994" s="21">
        <f>(sales[[#This Row],[Price]]*sales[[#This Row],[Qty]])-(sales[[#This Row],[Discount_Amt]]*sales[[#This Row],[Qty]])</f>
        <v>3969</v>
      </c>
    </row>
    <row r="1995" spans="2:14" hidden="1" x14ac:dyDescent="0.35">
      <c r="B1995" s="7">
        <v>2025993</v>
      </c>
      <c r="C1995" s="1" t="s">
        <v>22</v>
      </c>
      <c r="D1995" s="1" t="s">
        <v>27</v>
      </c>
      <c r="E1995" s="1" t="s">
        <v>31</v>
      </c>
      <c r="F1995" s="1" t="s">
        <v>521</v>
      </c>
      <c r="G1995" s="3">
        <v>45482</v>
      </c>
      <c r="H1995" s="3">
        <v>45487</v>
      </c>
      <c r="I1995" s="6">
        <v>4500</v>
      </c>
      <c r="J1995" s="1">
        <v>2</v>
      </c>
      <c r="K1995" s="4">
        <v>0.02</v>
      </c>
      <c r="L1995" s="6">
        <f t="shared" si="64"/>
        <v>90</v>
      </c>
      <c r="M1995" s="8">
        <f t="shared" si="65"/>
        <v>8910</v>
      </c>
      <c r="N1995" s="21">
        <f>(sales[[#This Row],[Price]]*sales[[#This Row],[Qty]])-(sales[[#This Row],[Discount_Amt]]*sales[[#This Row],[Qty]])</f>
        <v>8820</v>
      </c>
    </row>
    <row r="1996" spans="2:14" hidden="1" x14ac:dyDescent="0.35">
      <c r="B1996" s="7">
        <v>2025994</v>
      </c>
      <c r="C1996" s="1" t="s">
        <v>23</v>
      </c>
      <c r="D1996" s="1" t="s">
        <v>28</v>
      </c>
      <c r="E1996" s="1" t="s">
        <v>32</v>
      </c>
      <c r="F1996" s="1" t="s">
        <v>518</v>
      </c>
      <c r="G1996" s="3">
        <v>45482</v>
      </c>
      <c r="H1996" s="3">
        <v>45483</v>
      </c>
      <c r="I1996" s="6">
        <v>2350</v>
      </c>
      <c r="J1996" s="1">
        <v>1</v>
      </c>
      <c r="K1996" s="4">
        <v>0.02</v>
      </c>
      <c r="L1996" s="6">
        <f t="shared" si="64"/>
        <v>47</v>
      </c>
      <c r="M1996" s="8">
        <f t="shared" si="65"/>
        <v>2303</v>
      </c>
      <c r="N1996" s="21">
        <f>(sales[[#This Row],[Price]]*sales[[#This Row],[Qty]])-(sales[[#This Row],[Discount_Amt]]*sales[[#This Row],[Qty]])</f>
        <v>2303</v>
      </c>
    </row>
    <row r="1997" spans="2:14" hidden="1" x14ac:dyDescent="0.35">
      <c r="B1997" s="7">
        <v>2025995</v>
      </c>
      <c r="C1997" s="1" t="s">
        <v>24</v>
      </c>
      <c r="D1997" s="1" t="s">
        <v>29</v>
      </c>
      <c r="E1997" s="1" t="s">
        <v>38</v>
      </c>
      <c r="F1997" s="1" t="s">
        <v>518</v>
      </c>
      <c r="G1997" s="3">
        <v>45482</v>
      </c>
      <c r="H1997" s="3">
        <v>45490</v>
      </c>
      <c r="I1997" s="6">
        <v>90</v>
      </c>
      <c r="J1997" s="1">
        <v>2</v>
      </c>
      <c r="K1997" s="4">
        <v>0.02</v>
      </c>
      <c r="L1997" s="6">
        <f t="shared" si="64"/>
        <v>1.8</v>
      </c>
      <c r="M1997" s="8">
        <f t="shared" si="65"/>
        <v>178.2</v>
      </c>
      <c r="N1997" s="21">
        <f>(sales[[#This Row],[Price]]*sales[[#This Row],[Qty]])-(sales[[#This Row],[Discount_Amt]]*sales[[#This Row],[Qty]])</f>
        <v>176.4</v>
      </c>
    </row>
    <row r="1998" spans="2:14" hidden="1" x14ac:dyDescent="0.35">
      <c r="B1998" s="7">
        <v>2025996</v>
      </c>
      <c r="C1998" s="1" t="s">
        <v>4</v>
      </c>
      <c r="D1998" s="1" t="s">
        <v>25</v>
      </c>
      <c r="E1998" s="1" t="s">
        <v>33</v>
      </c>
      <c r="F1998" s="1" t="s">
        <v>519</v>
      </c>
      <c r="G1998" s="3">
        <v>45482</v>
      </c>
      <c r="H1998" s="3">
        <v>45484</v>
      </c>
      <c r="I1998" s="6">
        <v>280</v>
      </c>
      <c r="J1998" s="1">
        <v>1</v>
      </c>
      <c r="K1998" s="4">
        <v>0.02</v>
      </c>
      <c r="L1998" s="6">
        <f t="shared" si="64"/>
        <v>5.6000000000000005</v>
      </c>
      <c r="M1998" s="8">
        <f t="shared" si="65"/>
        <v>274.39999999999998</v>
      </c>
      <c r="N1998" s="21">
        <f>(sales[[#This Row],[Price]]*sales[[#This Row],[Qty]])-(sales[[#This Row],[Discount_Amt]]*sales[[#This Row],[Qty]])</f>
        <v>274.39999999999998</v>
      </c>
    </row>
    <row r="1999" spans="2:14" hidden="1" x14ac:dyDescent="0.35">
      <c r="B1999" s="7">
        <v>2025997</v>
      </c>
      <c r="C1999" s="1" t="s">
        <v>5</v>
      </c>
      <c r="D1999" s="1" t="s">
        <v>26</v>
      </c>
      <c r="E1999" s="1" t="s">
        <v>34</v>
      </c>
      <c r="F1999" s="1" t="s">
        <v>521</v>
      </c>
      <c r="G1999" s="3">
        <v>45482</v>
      </c>
      <c r="H1999" s="3">
        <v>45485</v>
      </c>
      <c r="I1999" s="6">
        <v>70</v>
      </c>
      <c r="J1999" s="1">
        <v>2</v>
      </c>
      <c r="K1999" s="4">
        <v>7.0000000000000007E-2</v>
      </c>
      <c r="L1999" s="6">
        <f t="shared" si="64"/>
        <v>4.9000000000000004</v>
      </c>
      <c r="M1999" s="8">
        <f t="shared" si="65"/>
        <v>135.1</v>
      </c>
      <c r="N1999" s="21">
        <f>(sales[[#This Row],[Price]]*sales[[#This Row],[Qty]])-(sales[[#This Row],[Discount_Amt]]*sales[[#This Row],[Qty]])</f>
        <v>130.19999999999999</v>
      </c>
    </row>
    <row r="2000" spans="2:14" hidden="1" x14ac:dyDescent="0.35">
      <c r="B2000" s="7">
        <v>2025998</v>
      </c>
      <c r="C2000" s="1" t="s">
        <v>6</v>
      </c>
      <c r="D2000" s="1" t="s">
        <v>27</v>
      </c>
      <c r="E2000" s="1" t="s">
        <v>35</v>
      </c>
      <c r="F2000" s="1" t="s">
        <v>520</v>
      </c>
      <c r="G2000" s="3">
        <v>45482</v>
      </c>
      <c r="H2000" s="3">
        <v>45487</v>
      </c>
      <c r="I2000" s="6">
        <v>230</v>
      </c>
      <c r="J2000" s="1">
        <v>3</v>
      </c>
      <c r="K2000" s="4">
        <v>0.03</v>
      </c>
      <c r="L2000" s="6">
        <f t="shared" si="64"/>
        <v>6.8999999999999995</v>
      </c>
      <c r="M2000" s="8">
        <f t="shared" si="65"/>
        <v>683.1</v>
      </c>
      <c r="N2000" s="21">
        <f>(sales[[#This Row],[Price]]*sales[[#This Row],[Qty]])-(sales[[#This Row],[Discount_Amt]]*sales[[#This Row],[Qty]])</f>
        <v>669.3</v>
      </c>
    </row>
    <row r="2001" spans="2:14" hidden="1" x14ac:dyDescent="0.35">
      <c r="B2001" s="7">
        <v>2025999</v>
      </c>
      <c r="C2001" s="1" t="s">
        <v>7</v>
      </c>
      <c r="D2001" s="1" t="s">
        <v>28</v>
      </c>
      <c r="E2001" s="1" t="s">
        <v>36</v>
      </c>
      <c r="F2001" s="1" t="s">
        <v>518</v>
      </c>
      <c r="G2001" s="3">
        <v>45482</v>
      </c>
      <c r="H2001" s="3">
        <v>45483</v>
      </c>
      <c r="I2001" s="6">
        <v>7999</v>
      </c>
      <c r="J2001" s="1">
        <v>2</v>
      </c>
      <c r="K2001" s="4">
        <v>0.08</v>
      </c>
      <c r="L2001" s="6">
        <f t="shared" si="64"/>
        <v>639.91999999999996</v>
      </c>
      <c r="M2001" s="8">
        <f t="shared" si="65"/>
        <v>15358.08</v>
      </c>
      <c r="N2001" s="21">
        <f>(sales[[#This Row],[Price]]*sales[[#This Row],[Qty]])-(sales[[#This Row],[Discount_Amt]]*sales[[#This Row],[Qty]])</f>
        <v>14718.16</v>
      </c>
    </row>
    <row r="2002" spans="2:14" x14ac:dyDescent="0.35">
      <c r="B2002" s="7">
        <v>2026000</v>
      </c>
      <c r="C2002" s="1" t="s">
        <v>10</v>
      </c>
      <c r="D2002" s="1" t="s">
        <v>29</v>
      </c>
      <c r="E2002" s="1" t="s">
        <v>37</v>
      </c>
      <c r="F2002" s="1" t="s">
        <v>519</v>
      </c>
      <c r="G2002" s="3">
        <v>45482</v>
      </c>
      <c r="H2002" s="3">
        <v>45490</v>
      </c>
      <c r="I2002" s="6">
        <v>850</v>
      </c>
      <c r="J2002" s="1">
        <v>7</v>
      </c>
      <c r="K2002" s="4">
        <v>0.05</v>
      </c>
      <c r="L2002" s="6">
        <f t="shared" si="64"/>
        <v>42.5</v>
      </c>
      <c r="M2002" s="8">
        <f t="shared" si="65"/>
        <v>5907.5</v>
      </c>
      <c r="N2002" s="21">
        <f>(sales[[#This Row],[Price]]*sales[[#This Row],[Qty]])-(sales[[#This Row],[Discount_Amt]]*sales[[#This Row],[Qty]])</f>
        <v>5652.5</v>
      </c>
    </row>
    <row r="2003" spans="2:14" hidden="1" x14ac:dyDescent="0.35">
      <c r="B2003" s="7">
        <v>2026001</v>
      </c>
      <c r="C2003" s="1" t="s">
        <v>8</v>
      </c>
      <c r="D2003" s="1" t="s">
        <v>25</v>
      </c>
      <c r="E2003" s="1" t="s">
        <v>39</v>
      </c>
      <c r="F2003" s="1" t="s">
        <v>520</v>
      </c>
      <c r="G2003" s="3">
        <v>45482</v>
      </c>
      <c r="H2003" s="3">
        <v>45484</v>
      </c>
      <c r="I2003" s="6">
        <v>65000</v>
      </c>
      <c r="J2003" s="1">
        <v>2</v>
      </c>
      <c r="K2003" s="4">
        <v>0.05</v>
      </c>
      <c r="L2003" s="6">
        <f t="shared" si="64"/>
        <v>3250</v>
      </c>
      <c r="M2003" s="8">
        <f t="shared" si="65"/>
        <v>126750</v>
      </c>
      <c r="N2003" s="21">
        <f>(sales[[#This Row],[Price]]*sales[[#This Row],[Qty]])-(sales[[#This Row],[Discount_Amt]]*sales[[#This Row],[Qty]])</f>
        <v>123500</v>
      </c>
    </row>
    <row r="2004" spans="2:14" hidden="1" x14ac:dyDescent="0.35">
      <c r="B2004" s="7">
        <v>2026002</v>
      </c>
      <c r="C2004" s="1" t="s">
        <v>9</v>
      </c>
      <c r="D2004" s="1" t="s">
        <v>142</v>
      </c>
      <c r="E2004" s="1" t="s">
        <v>40</v>
      </c>
      <c r="F2004" s="1" t="s">
        <v>521</v>
      </c>
      <c r="G2004" s="3">
        <v>45482</v>
      </c>
      <c r="H2004" s="3">
        <v>45485</v>
      </c>
      <c r="I2004" s="6">
        <v>450</v>
      </c>
      <c r="J2004" s="1">
        <v>1</v>
      </c>
      <c r="K2004" s="4">
        <v>0.05</v>
      </c>
      <c r="L2004" s="6">
        <f t="shared" si="64"/>
        <v>22.5</v>
      </c>
      <c r="M2004" s="8">
        <f t="shared" si="65"/>
        <v>427.5</v>
      </c>
      <c r="N2004" s="21">
        <f>(sales[[#This Row],[Price]]*sales[[#This Row],[Qty]])-(sales[[#This Row],[Discount_Amt]]*sales[[#This Row],[Qty]])</f>
        <v>427.5</v>
      </c>
    </row>
    <row r="2005" spans="2:14" x14ac:dyDescent="0.35">
      <c r="B2005" s="7">
        <v>2026003</v>
      </c>
      <c r="C2005" s="1" t="s">
        <v>11</v>
      </c>
      <c r="D2005" s="1" t="s">
        <v>25</v>
      </c>
      <c r="E2005" s="1" t="s">
        <v>41</v>
      </c>
      <c r="F2005" s="1" t="s">
        <v>518</v>
      </c>
      <c r="G2005" s="3">
        <v>45482</v>
      </c>
      <c r="H2005" s="3">
        <v>45487</v>
      </c>
      <c r="I2005" s="6">
        <v>1299</v>
      </c>
      <c r="J2005" s="1">
        <v>1</v>
      </c>
      <c r="K2005" s="4">
        <v>0.05</v>
      </c>
      <c r="L2005" s="6">
        <f t="shared" si="64"/>
        <v>64.95</v>
      </c>
      <c r="M2005" s="8">
        <f t="shared" si="65"/>
        <v>1234.05</v>
      </c>
      <c r="N2005" s="21">
        <f>(sales[[#This Row],[Price]]*sales[[#This Row],[Qty]])-(sales[[#This Row],[Discount_Amt]]*sales[[#This Row],[Qty]])</f>
        <v>1234.05</v>
      </c>
    </row>
    <row r="2006" spans="2:14" x14ac:dyDescent="0.35">
      <c r="B2006" s="7">
        <v>2026004</v>
      </c>
      <c r="C2006" s="1" t="s">
        <v>12</v>
      </c>
      <c r="D2006" s="1" t="s">
        <v>26</v>
      </c>
      <c r="E2006" s="1" t="s">
        <v>42</v>
      </c>
      <c r="F2006" s="1" t="s">
        <v>518</v>
      </c>
      <c r="G2006" s="3">
        <v>45482</v>
      </c>
      <c r="H2006" s="3">
        <v>45483</v>
      </c>
      <c r="I2006" s="6">
        <v>1700</v>
      </c>
      <c r="J2006" s="1">
        <v>1</v>
      </c>
      <c r="K2006" s="4">
        <v>0.03</v>
      </c>
      <c r="L2006" s="6">
        <f t="shared" si="64"/>
        <v>51</v>
      </c>
      <c r="M2006" s="8">
        <f t="shared" si="65"/>
        <v>1649</v>
      </c>
      <c r="N2006" s="21">
        <f>(sales[[#This Row],[Price]]*sales[[#This Row],[Qty]])-(sales[[#This Row],[Discount_Amt]]*sales[[#This Row],[Qty]])</f>
        <v>1649</v>
      </c>
    </row>
    <row r="2007" spans="2:14" hidden="1" x14ac:dyDescent="0.35">
      <c r="B2007" s="7">
        <v>2026005</v>
      </c>
      <c r="C2007" s="1" t="s">
        <v>13</v>
      </c>
      <c r="D2007" s="1" t="s">
        <v>27</v>
      </c>
      <c r="E2007" s="1" t="s">
        <v>43</v>
      </c>
      <c r="F2007" s="1" t="s">
        <v>519</v>
      </c>
      <c r="G2007" s="3">
        <v>45482</v>
      </c>
      <c r="H2007" s="3">
        <v>45490</v>
      </c>
      <c r="I2007" s="6">
        <v>55000</v>
      </c>
      <c r="J2007" s="1">
        <v>2</v>
      </c>
      <c r="K2007" s="4">
        <v>0.1</v>
      </c>
      <c r="L2007" s="6">
        <f t="shared" si="64"/>
        <v>5500</v>
      </c>
      <c r="M2007" s="8">
        <f t="shared" si="65"/>
        <v>104500</v>
      </c>
      <c r="N2007" s="21">
        <f>(sales[[#This Row],[Price]]*sales[[#This Row],[Qty]])-(sales[[#This Row],[Discount_Amt]]*sales[[#This Row],[Qty]])</f>
        <v>99000</v>
      </c>
    </row>
    <row r="2008" spans="2:14" hidden="1" x14ac:dyDescent="0.35">
      <c r="B2008" s="7">
        <v>2026006</v>
      </c>
      <c r="C2008" s="1" t="s">
        <v>14</v>
      </c>
      <c r="D2008" s="1" t="s">
        <v>28</v>
      </c>
      <c r="E2008" s="1" t="s">
        <v>44</v>
      </c>
      <c r="F2008" s="1" t="s">
        <v>521</v>
      </c>
      <c r="G2008" s="3">
        <v>45482</v>
      </c>
      <c r="H2008" s="3">
        <v>45484</v>
      </c>
      <c r="I2008" s="6">
        <v>57999</v>
      </c>
      <c r="J2008" s="1">
        <v>1</v>
      </c>
      <c r="K2008" s="4">
        <v>0.05</v>
      </c>
      <c r="L2008" s="6">
        <f t="shared" si="64"/>
        <v>2899.9500000000003</v>
      </c>
      <c r="M2008" s="8">
        <f t="shared" si="65"/>
        <v>55099.05</v>
      </c>
      <c r="N2008" s="21">
        <f>(sales[[#This Row],[Price]]*sales[[#This Row],[Qty]])-(sales[[#This Row],[Discount_Amt]]*sales[[#This Row],[Qty]])</f>
        <v>55099.05</v>
      </c>
    </row>
    <row r="2009" spans="2:14" hidden="1" x14ac:dyDescent="0.35">
      <c r="B2009" s="7">
        <v>2026007</v>
      </c>
      <c r="C2009" s="1" t="s">
        <v>15</v>
      </c>
      <c r="D2009" s="1" t="s">
        <v>29</v>
      </c>
      <c r="E2009" s="1" t="s">
        <v>45</v>
      </c>
      <c r="F2009" s="1" t="s">
        <v>520</v>
      </c>
      <c r="G2009" s="3">
        <v>45482</v>
      </c>
      <c r="H2009" s="3">
        <v>45485</v>
      </c>
      <c r="I2009" s="6">
        <v>1399</v>
      </c>
      <c r="J2009" s="1">
        <v>2</v>
      </c>
      <c r="K2009" s="4">
        <v>0.05</v>
      </c>
      <c r="L2009" s="6">
        <f t="shared" si="64"/>
        <v>69.95</v>
      </c>
      <c r="M2009" s="8">
        <f t="shared" si="65"/>
        <v>2728.05</v>
      </c>
      <c r="N2009" s="21">
        <f>(sales[[#This Row],[Price]]*sales[[#This Row],[Qty]])-(sales[[#This Row],[Discount_Amt]]*sales[[#This Row],[Qty]])</f>
        <v>2658.1</v>
      </c>
    </row>
    <row r="2010" spans="2:14" hidden="1" x14ac:dyDescent="0.35">
      <c r="B2010" s="7">
        <v>2026008</v>
      </c>
      <c r="C2010" s="1" t="s">
        <v>16</v>
      </c>
      <c r="D2010" s="1" t="s">
        <v>25</v>
      </c>
      <c r="E2010" s="1" t="s">
        <v>46</v>
      </c>
      <c r="F2010" s="1" t="s">
        <v>518</v>
      </c>
      <c r="G2010" s="3">
        <v>45482</v>
      </c>
      <c r="H2010" s="3">
        <v>45487</v>
      </c>
      <c r="I2010" s="6">
        <v>999</v>
      </c>
      <c r="J2010" s="1">
        <v>7</v>
      </c>
      <c r="K2010" s="4">
        <v>0.02</v>
      </c>
      <c r="L2010" s="6">
        <f t="shared" si="64"/>
        <v>19.98</v>
      </c>
      <c r="M2010" s="8">
        <f t="shared" si="65"/>
        <v>6973.02</v>
      </c>
      <c r="N2010" s="21">
        <f>(sales[[#This Row],[Price]]*sales[[#This Row],[Qty]])-(sales[[#This Row],[Discount_Amt]]*sales[[#This Row],[Qty]])</f>
        <v>6853.14</v>
      </c>
    </row>
    <row r="2011" spans="2:14" x14ac:dyDescent="0.35">
      <c r="B2011" s="7">
        <v>2026009</v>
      </c>
      <c r="C2011" s="1" t="s">
        <v>17</v>
      </c>
      <c r="D2011" s="1" t="s">
        <v>30</v>
      </c>
      <c r="E2011" s="1" t="s">
        <v>47</v>
      </c>
      <c r="F2011" s="1" t="s">
        <v>519</v>
      </c>
      <c r="G2011" s="3">
        <v>45482</v>
      </c>
      <c r="H2011" s="3">
        <v>45483</v>
      </c>
      <c r="I2011" s="6">
        <v>2099</v>
      </c>
      <c r="J2011" s="1">
        <v>2</v>
      </c>
      <c r="K2011" s="4">
        <v>0.06</v>
      </c>
      <c r="L2011" s="6">
        <f t="shared" si="64"/>
        <v>125.94</v>
      </c>
      <c r="M2011" s="8">
        <f t="shared" si="65"/>
        <v>4072.06</v>
      </c>
      <c r="N2011" s="21">
        <f>(sales[[#This Row],[Price]]*sales[[#This Row],[Qty]])-(sales[[#This Row],[Discount_Amt]]*sales[[#This Row],[Qty]])</f>
        <v>3946.12</v>
      </c>
    </row>
    <row r="2012" spans="2:14" hidden="1" x14ac:dyDescent="0.35">
      <c r="B2012" s="7">
        <v>2026010</v>
      </c>
      <c r="C2012" s="1" t="s">
        <v>18</v>
      </c>
      <c r="D2012" s="1" t="s">
        <v>27</v>
      </c>
      <c r="E2012" s="1" t="s">
        <v>48</v>
      </c>
      <c r="F2012" s="1" t="s">
        <v>520</v>
      </c>
      <c r="G2012" s="3">
        <v>45482</v>
      </c>
      <c r="H2012" s="3">
        <v>45490</v>
      </c>
      <c r="I2012" s="6">
        <v>11000</v>
      </c>
      <c r="J2012" s="1">
        <v>2</v>
      </c>
      <c r="K2012" s="4">
        <v>0.15</v>
      </c>
      <c r="L2012" s="6">
        <f t="shared" si="64"/>
        <v>1650</v>
      </c>
      <c r="M2012" s="8">
        <f t="shared" si="65"/>
        <v>20350</v>
      </c>
      <c r="N2012" s="21">
        <f>(sales[[#This Row],[Price]]*sales[[#This Row],[Qty]])-(sales[[#This Row],[Discount_Amt]]*sales[[#This Row],[Qty]])</f>
        <v>18700</v>
      </c>
    </row>
    <row r="2013" spans="2:14" hidden="1" x14ac:dyDescent="0.35">
      <c r="B2013" s="7">
        <v>2026011</v>
      </c>
      <c r="C2013" s="1" t="s">
        <v>19</v>
      </c>
      <c r="D2013" s="1" t="s">
        <v>28</v>
      </c>
      <c r="E2013" s="1" t="s">
        <v>49</v>
      </c>
      <c r="F2013" s="1" t="s">
        <v>521</v>
      </c>
      <c r="G2013" s="3">
        <v>45482</v>
      </c>
      <c r="H2013" s="3">
        <v>45484</v>
      </c>
      <c r="I2013" s="6">
        <v>800</v>
      </c>
      <c r="J2013" s="1">
        <v>1</v>
      </c>
      <c r="K2013" s="4">
        <v>0.02</v>
      </c>
      <c r="L2013" s="6">
        <f t="shared" si="64"/>
        <v>16</v>
      </c>
      <c r="M2013" s="8">
        <f t="shared" si="65"/>
        <v>784</v>
      </c>
      <c r="N2013" s="21">
        <f>(sales[[#This Row],[Price]]*sales[[#This Row],[Qty]])-(sales[[#This Row],[Discount_Amt]]*sales[[#This Row],[Qty]])</f>
        <v>784</v>
      </c>
    </row>
    <row r="2014" spans="2:14" hidden="1" x14ac:dyDescent="0.35">
      <c r="B2014" s="7">
        <v>2026012</v>
      </c>
      <c r="C2014" s="1" t="s">
        <v>20</v>
      </c>
      <c r="D2014" s="1" t="s">
        <v>29</v>
      </c>
      <c r="E2014" s="1" t="s">
        <v>50</v>
      </c>
      <c r="F2014" s="1" t="s">
        <v>518</v>
      </c>
      <c r="G2014" s="3">
        <v>45482</v>
      </c>
      <c r="H2014" s="3">
        <v>45485</v>
      </c>
      <c r="I2014" s="6">
        <v>5500</v>
      </c>
      <c r="J2014" s="1">
        <v>2</v>
      </c>
      <c r="K2014" s="4">
        <v>0.02</v>
      </c>
      <c r="L2014" s="6">
        <f t="shared" si="64"/>
        <v>110</v>
      </c>
      <c r="M2014" s="8">
        <f t="shared" si="65"/>
        <v>10890</v>
      </c>
      <c r="N2014" s="21">
        <f>(sales[[#This Row],[Price]]*sales[[#This Row],[Qty]])-(sales[[#This Row],[Discount_Amt]]*sales[[#This Row],[Qty]])</f>
        <v>10780</v>
      </c>
    </row>
    <row r="2015" spans="2:14" hidden="1" x14ac:dyDescent="0.35">
      <c r="B2015" s="7">
        <v>2026013</v>
      </c>
      <c r="C2015" s="1" t="s">
        <v>21</v>
      </c>
      <c r="D2015" s="1" t="s">
        <v>25</v>
      </c>
      <c r="E2015" s="1" t="s">
        <v>51</v>
      </c>
      <c r="F2015" s="1" t="s">
        <v>518</v>
      </c>
      <c r="G2015" s="3">
        <v>45482</v>
      </c>
      <c r="H2015" s="3">
        <v>45487</v>
      </c>
      <c r="I2015" s="6">
        <v>1350</v>
      </c>
      <c r="J2015" s="1">
        <v>4</v>
      </c>
      <c r="K2015" s="4">
        <v>0.02</v>
      </c>
      <c r="L2015" s="6">
        <f t="shared" si="64"/>
        <v>27</v>
      </c>
      <c r="M2015" s="8">
        <f t="shared" si="65"/>
        <v>5373</v>
      </c>
      <c r="N2015" s="21">
        <f>(sales[[#This Row],[Price]]*sales[[#This Row],[Qty]])-(sales[[#This Row],[Discount_Amt]]*sales[[#This Row],[Qty]])</f>
        <v>5292</v>
      </c>
    </row>
    <row r="2016" spans="2:14" hidden="1" x14ac:dyDescent="0.35">
      <c r="B2016" s="7">
        <v>2026014</v>
      </c>
      <c r="C2016" s="1" t="s">
        <v>22</v>
      </c>
      <c r="D2016" s="1" t="s">
        <v>26</v>
      </c>
      <c r="E2016" s="1" t="s">
        <v>506</v>
      </c>
      <c r="F2016" s="1" t="s">
        <v>519</v>
      </c>
      <c r="G2016" s="3">
        <v>45482</v>
      </c>
      <c r="H2016" s="3">
        <v>45483</v>
      </c>
      <c r="I2016" s="6">
        <v>4500</v>
      </c>
      <c r="J2016" s="1">
        <v>3</v>
      </c>
      <c r="K2016" s="4">
        <v>0.02</v>
      </c>
      <c r="L2016" s="6">
        <f t="shared" si="64"/>
        <v>90</v>
      </c>
      <c r="M2016" s="8">
        <f t="shared" si="65"/>
        <v>13410</v>
      </c>
      <c r="N2016" s="21">
        <f>(sales[[#This Row],[Price]]*sales[[#This Row],[Qty]])-(sales[[#This Row],[Discount_Amt]]*sales[[#This Row],[Qty]])</f>
        <v>13230</v>
      </c>
    </row>
    <row r="2017" spans="2:14" hidden="1" x14ac:dyDescent="0.35">
      <c r="B2017" s="7">
        <v>2026015</v>
      </c>
      <c r="C2017" s="1" t="s">
        <v>23</v>
      </c>
      <c r="D2017" s="1" t="s">
        <v>27</v>
      </c>
      <c r="E2017" s="1" t="s">
        <v>507</v>
      </c>
      <c r="F2017" s="1" t="s">
        <v>521</v>
      </c>
      <c r="G2017" s="3">
        <v>45482</v>
      </c>
      <c r="H2017" s="3">
        <v>45490</v>
      </c>
      <c r="I2017" s="6">
        <v>2350</v>
      </c>
      <c r="J2017" s="1">
        <v>2</v>
      </c>
      <c r="K2017" s="4">
        <v>0.02</v>
      </c>
      <c r="L2017" s="6">
        <f t="shared" si="64"/>
        <v>47</v>
      </c>
      <c r="M2017" s="8">
        <f t="shared" si="65"/>
        <v>4653</v>
      </c>
      <c r="N2017" s="21">
        <f>(sales[[#This Row],[Price]]*sales[[#This Row],[Qty]])-(sales[[#This Row],[Discount_Amt]]*sales[[#This Row],[Qty]])</f>
        <v>4606</v>
      </c>
    </row>
    <row r="2018" spans="2:14" hidden="1" x14ac:dyDescent="0.35">
      <c r="B2018" s="7">
        <v>2026016</v>
      </c>
      <c r="C2018" s="1" t="s">
        <v>24</v>
      </c>
      <c r="D2018" s="1" t="s">
        <v>28</v>
      </c>
      <c r="E2018" s="1" t="s">
        <v>508</v>
      </c>
      <c r="F2018" s="1" t="s">
        <v>520</v>
      </c>
      <c r="G2018" s="3">
        <v>45482</v>
      </c>
      <c r="H2018" s="3">
        <v>45484</v>
      </c>
      <c r="I2018" s="6">
        <v>90</v>
      </c>
      <c r="J2018" s="1">
        <v>1</v>
      </c>
      <c r="K2018" s="4">
        <v>0.02</v>
      </c>
      <c r="L2018" s="6">
        <f t="shared" si="64"/>
        <v>1.8</v>
      </c>
      <c r="M2018" s="8">
        <f t="shared" si="65"/>
        <v>88.2</v>
      </c>
      <c r="N2018" s="21">
        <f>(sales[[#This Row],[Price]]*sales[[#This Row],[Qty]])-(sales[[#This Row],[Discount_Amt]]*sales[[#This Row],[Qty]])</f>
        <v>88.2</v>
      </c>
    </row>
    <row r="2019" spans="2:14" hidden="1" x14ac:dyDescent="0.35">
      <c r="B2019" s="7">
        <v>2026017</v>
      </c>
      <c r="C2019" s="1" t="s">
        <v>4</v>
      </c>
      <c r="D2019" s="1" t="s">
        <v>29</v>
      </c>
      <c r="E2019" s="1" t="s">
        <v>31</v>
      </c>
      <c r="F2019" s="1" t="s">
        <v>518</v>
      </c>
      <c r="G2019" s="3">
        <v>45482</v>
      </c>
      <c r="H2019" s="3">
        <v>45485</v>
      </c>
      <c r="I2019" s="6">
        <v>280</v>
      </c>
      <c r="J2019" s="1">
        <v>1</v>
      </c>
      <c r="K2019" s="4">
        <v>0.02</v>
      </c>
      <c r="L2019" s="6">
        <f t="shared" si="64"/>
        <v>5.6000000000000005</v>
      </c>
      <c r="M2019" s="8">
        <f t="shared" si="65"/>
        <v>274.39999999999998</v>
      </c>
      <c r="N2019" s="21">
        <f>(sales[[#This Row],[Price]]*sales[[#This Row],[Qty]])-(sales[[#This Row],[Discount_Amt]]*sales[[#This Row],[Qty]])</f>
        <v>274.39999999999998</v>
      </c>
    </row>
    <row r="2020" spans="2:14" hidden="1" x14ac:dyDescent="0.35">
      <c r="B2020" s="7">
        <v>2026018</v>
      </c>
      <c r="C2020" s="1" t="s">
        <v>5</v>
      </c>
      <c r="D2020" s="1" t="s">
        <v>25</v>
      </c>
      <c r="E2020" s="1" t="s">
        <v>32</v>
      </c>
      <c r="F2020" s="1" t="s">
        <v>519</v>
      </c>
      <c r="G2020" s="3">
        <v>45482</v>
      </c>
      <c r="H2020" s="3">
        <v>45487</v>
      </c>
      <c r="I2020" s="6">
        <v>70</v>
      </c>
      <c r="J2020" s="1">
        <v>2</v>
      </c>
      <c r="K2020" s="4">
        <v>0.02</v>
      </c>
      <c r="L2020" s="6">
        <f t="shared" si="64"/>
        <v>1.4000000000000001</v>
      </c>
      <c r="M2020" s="8">
        <f t="shared" si="65"/>
        <v>138.6</v>
      </c>
      <c r="N2020" s="21">
        <f>(sales[[#This Row],[Price]]*sales[[#This Row],[Qty]])-(sales[[#This Row],[Discount_Amt]]*sales[[#This Row],[Qty]])</f>
        <v>137.19999999999999</v>
      </c>
    </row>
    <row r="2021" spans="2:14" hidden="1" x14ac:dyDescent="0.35">
      <c r="B2021" s="7">
        <v>2026019</v>
      </c>
      <c r="C2021" s="1" t="s">
        <v>6</v>
      </c>
      <c r="D2021" s="1" t="s">
        <v>26</v>
      </c>
      <c r="E2021" s="1" t="s">
        <v>38</v>
      </c>
      <c r="F2021" s="1" t="s">
        <v>520</v>
      </c>
      <c r="G2021" s="3">
        <v>45482</v>
      </c>
      <c r="H2021" s="3">
        <v>45483</v>
      </c>
      <c r="I2021" s="6">
        <v>230</v>
      </c>
      <c r="J2021" s="1">
        <v>1</v>
      </c>
      <c r="K2021" s="4">
        <v>7.0000000000000007E-2</v>
      </c>
      <c r="L2021" s="6">
        <f t="shared" si="64"/>
        <v>16.100000000000001</v>
      </c>
      <c r="M2021" s="8">
        <f t="shared" si="65"/>
        <v>213.9</v>
      </c>
      <c r="N2021" s="21">
        <f>(sales[[#This Row],[Price]]*sales[[#This Row],[Qty]])-(sales[[#This Row],[Discount_Amt]]*sales[[#This Row],[Qty]])</f>
        <v>213.9</v>
      </c>
    </row>
    <row r="2022" spans="2:14" hidden="1" x14ac:dyDescent="0.35">
      <c r="B2022" s="7">
        <v>2026020</v>
      </c>
      <c r="C2022" s="1" t="s">
        <v>7</v>
      </c>
      <c r="D2022" s="1" t="s">
        <v>27</v>
      </c>
      <c r="E2022" s="1" t="s">
        <v>33</v>
      </c>
      <c r="F2022" s="1" t="s">
        <v>521</v>
      </c>
      <c r="G2022" s="3">
        <v>45482</v>
      </c>
      <c r="H2022" s="3">
        <v>45490</v>
      </c>
      <c r="I2022" s="6">
        <v>7999</v>
      </c>
      <c r="J2022" s="1">
        <v>3</v>
      </c>
      <c r="K2022" s="4">
        <v>0.03</v>
      </c>
      <c r="L2022" s="6">
        <f t="shared" si="64"/>
        <v>239.97</v>
      </c>
      <c r="M2022" s="8">
        <f t="shared" si="65"/>
        <v>23757.03</v>
      </c>
      <c r="N2022" s="21">
        <f>(sales[[#This Row],[Price]]*sales[[#This Row],[Qty]])-(sales[[#This Row],[Discount_Amt]]*sales[[#This Row],[Qty]])</f>
        <v>23277.09</v>
      </c>
    </row>
    <row r="2023" spans="2:14" x14ac:dyDescent="0.35">
      <c r="B2023" s="7">
        <v>2026021</v>
      </c>
      <c r="C2023" s="1" t="s">
        <v>10</v>
      </c>
      <c r="D2023" s="1" t="s">
        <v>28</v>
      </c>
      <c r="E2023" s="1" t="s">
        <v>34</v>
      </c>
      <c r="F2023" s="1" t="s">
        <v>518</v>
      </c>
      <c r="G2023" s="3">
        <v>45482</v>
      </c>
      <c r="H2023" s="3">
        <v>45484</v>
      </c>
      <c r="I2023" s="6">
        <v>850</v>
      </c>
      <c r="J2023" s="1">
        <v>2</v>
      </c>
      <c r="K2023" s="4">
        <v>0.08</v>
      </c>
      <c r="L2023" s="6">
        <f t="shared" si="64"/>
        <v>68</v>
      </c>
      <c r="M2023" s="8">
        <f t="shared" si="65"/>
        <v>1632</v>
      </c>
      <c r="N2023" s="21">
        <f>(sales[[#This Row],[Price]]*sales[[#This Row],[Qty]])-(sales[[#This Row],[Discount_Amt]]*sales[[#This Row],[Qty]])</f>
        <v>1564</v>
      </c>
    </row>
    <row r="2024" spans="2:14" hidden="1" x14ac:dyDescent="0.35">
      <c r="B2024" s="7">
        <v>2026022</v>
      </c>
      <c r="C2024" s="1" t="s">
        <v>8</v>
      </c>
      <c r="D2024" s="1" t="s">
        <v>29</v>
      </c>
      <c r="E2024" s="1" t="s">
        <v>35</v>
      </c>
      <c r="F2024" s="1" t="s">
        <v>518</v>
      </c>
      <c r="G2024" s="3">
        <v>45482</v>
      </c>
      <c r="H2024" s="3">
        <v>45485</v>
      </c>
      <c r="I2024" s="6">
        <v>65000</v>
      </c>
      <c r="J2024" s="1">
        <v>1</v>
      </c>
      <c r="K2024" s="4">
        <v>0.05</v>
      </c>
      <c r="L2024" s="6">
        <f t="shared" si="64"/>
        <v>3250</v>
      </c>
      <c r="M2024" s="8">
        <f t="shared" si="65"/>
        <v>61750</v>
      </c>
      <c r="N2024" s="21">
        <f>(sales[[#This Row],[Price]]*sales[[#This Row],[Qty]])-(sales[[#This Row],[Discount_Amt]]*sales[[#This Row],[Qty]])</f>
        <v>61750</v>
      </c>
    </row>
    <row r="2025" spans="2:14" hidden="1" x14ac:dyDescent="0.35">
      <c r="B2025" s="7">
        <v>2026023</v>
      </c>
      <c r="C2025" s="1" t="s">
        <v>9</v>
      </c>
      <c r="D2025" s="1" t="s">
        <v>25</v>
      </c>
      <c r="E2025" s="1" t="s">
        <v>36</v>
      </c>
      <c r="F2025" s="1" t="s">
        <v>519</v>
      </c>
      <c r="G2025" s="3">
        <v>45482</v>
      </c>
      <c r="H2025" s="3">
        <v>45487</v>
      </c>
      <c r="I2025" s="6">
        <v>450</v>
      </c>
      <c r="J2025" s="1">
        <v>2</v>
      </c>
      <c r="K2025" s="4">
        <v>0.05</v>
      </c>
      <c r="L2025" s="6">
        <f t="shared" si="64"/>
        <v>22.5</v>
      </c>
      <c r="M2025" s="8">
        <f t="shared" si="65"/>
        <v>877.5</v>
      </c>
      <c r="N2025" s="21">
        <f>(sales[[#This Row],[Price]]*sales[[#This Row],[Qty]])-(sales[[#This Row],[Discount_Amt]]*sales[[#This Row],[Qty]])</f>
        <v>855</v>
      </c>
    </row>
    <row r="2026" spans="2:14" x14ac:dyDescent="0.35">
      <c r="B2026" s="7">
        <v>2026024</v>
      </c>
      <c r="C2026" s="1" t="s">
        <v>11</v>
      </c>
      <c r="D2026" s="1" t="s">
        <v>143</v>
      </c>
      <c r="E2026" s="1" t="s">
        <v>37</v>
      </c>
      <c r="F2026" s="1" t="s">
        <v>521</v>
      </c>
      <c r="G2026" s="3">
        <v>45482</v>
      </c>
      <c r="H2026" s="3">
        <v>45483</v>
      </c>
      <c r="I2026" s="6">
        <v>1299</v>
      </c>
      <c r="J2026" s="1">
        <v>1</v>
      </c>
      <c r="K2026" s="4">
        <v>0.05</v>
      </c>
      <c r="L2026" s="6">
        <f t="shared" si="64"/>
        <v>64.95</v>
      </c>
      <c r="M2026" s="8">
        <f t="shared" si="65"/>
        <v>1234.05</v>
      </c>
      <c r="N2026" s="21">
        <f>(sales[[#This Row],[Price]]*sales[[#This Row],[Qty]])-(sales[[#This Row],[Discount_Amt]]*sales[[#This Row],[Qty]])</f>
        <v>1234.05</v>
      </c>
    </row>
    <row r="2027" spans="2:14" x14ac:dyDescent="0.35">
      <c r="B2027" s="7">
        <v>2026025</v>
      </c>
      <c r="C2027" s="1" t="s">
        <v>12</v>
      </c>
      <c r="D2027" s="1" t="s">
        <v>25</v>
      </c>
      <c r="E2027" s="1" t="s">
        <v>39</v>
      </c>
      <c r="F2027" s="1" t="s">
        <v>520</v>
      </c>
      <c r="G2027" s="3">
        <v>45482</v>
      </c>
      <c r="H2027" s="3">
        <v>45490</v>
      </c>
      <c r="I2027" s="6">
        <v>1700</v>
      </c>
      <c r="J2027" s="1">
        <v>2</v>
      </c>
      <c r="K2027" s="4">
        <v>0.05</v>
      </c>
      <c r="L2027" s="6">
        <f t="shared" si="64"/>
        <v>85</v>
      </c>
      <c r="M2027" s="8">
        <f t="shared" si="65"/>
        <v>3315</v>
      </c>
      <c r="N2027" s="21">
        <f>(sales[[#This Row],[Price]]*sales[[#This Row],[Qty]])-(sales[[#This Row],[Discount_Amt]]*sales[[#This Row],[Qty]])</f>
        <v>3230</v>
      </c>
    </row>
    <row r="2028" spans="2:14" hidden="1" x14ac:dyDescent="0.35">
      <c r="B2028" s="7">
        <v>2026026</v>
      </c>
      <c r="C2028" s="1" t="s">
        <v>13</v>
      </c>
      <c r="D2028" s="1" t="s">
        <v>26</v>
      </c>
      <c r="E2028" s="1" t="s">
        <v>40</v>
      </c>
      <c r="F2028" s="1" t="s">
        <v>518</v>
      </c>
      <c r="G2028" s="3">
        <v>45482</v>
      </c>
      <c r="H2028" s="3">
        <v>45484</v>
      </c>
      <c r="I2028" s="6">
        <v>55000</v>
      </c>
      <c r="J2028" s="1">
        <v>3</v>
      </c>
      <c r="K2028" s="4">
        <v>0.03</v>
      </c>
      <c r="L2028" s="6">
        <f t="shared" si="64"/>
        <v>1650</v>
      </c>
      <c r="M2028" s="8">
        <f t="shared" si="65"/>
        <v>163350</v>
      </c>
      <c r="N2028" s="21">
        <f>(sales[[#This Row],[Price]]*sales[[#This Row],[Qty]])-(sales[[#This Row],[Discount_Amt]]*sales[[#This Row],[Qty]])</f>
        <v>160050</v>
      </c>
    </row>
    <row r="2029" spans="2:14" hidden="1" x14ac:dyDescent="0.35">
      <c r="B2029" s="7">
        <v>2026027</v>
      </c>
      <c r="C2029" s="1" t="s">
        <v>14</v>
      </c>
      <c r="D2029" s="1" t="s">
        <v>27</v>
      </c>
      <c r="E2029" s="1" t="s">
        <v>41</v>
      </c>
      <c r="F2029" s="1" t="s">
        <v>519</v>
      </c>
      <c r="G2029" s="3">
        <v>45482</v>
      </c>
      <c r="H2029" s="3">
        <v>45485</v>
      </c>
      <c r="I2029" s="6">
        <v>57999</v>
      </c>
      <c r="J2029" s="1">
        <v>2</v>
      </c>
      <c r="K2029" s="4">
        <v>0.1</v>
      </c>
      <c r="L2029" s="6">
        <f t="shared" si="64"/>
        <v>5799.9000000000005</v>
      </c>
      <c r="M2029" s="8">
        <f t="shared" si="65"/>
        <v>110198.1</v>
      </c>
      <c r="N2029" s="21">
        <f>(sales[[#This Row],[Price]]*sales[[#This Row],[Qty]])-(sales[[#This Row],[Discount_Amt]]*sales[[#This Row],[Qty]])</f>
        <v>104398.2</v>
      </c>
    </row>
    <row r="2030" spans="2:14" hidden="1" x14ac:dyDescent="0.35">
      <c r="B2030" s="7">
        <v>2026028</v>
      </c>
      <c r="C2030" s="1" t="s">
        <v>15</v>
      </c>
      <c r="D2030" s="1" t="s">
        <v>28</v>
      </c>
      <c r="E2030" s="1" t="s">
        <v>42</v>
      </c>
      <c r="F2030" s="1" t="s">
        <v>520</v>
      </c>
      <c r="G2030" s="3">
        <v>45482</v>
      </c>
      <c r="H2030" s="3">
        <v>45487</v>
      </c>
      <c r="I2030" s="6">
        <v>1399</v>
      </c>
      <c r="J2030" s="1">
        <v>7</v>
      </c>
      <c r="K2030" s="4">
        <v>0.05</v>
      </c>
      <c r="L2030" s="6">
        <f t="shared" ref="L2030:L2093" si="66">I2030*K2030</f>
        <v>69.95</v>
      </c>
      <c r="M2030" s="8">
        <f t="shared" ref="M2030:M2093" si="67">I2030*J2030-L2030</f>
        <v>9723.0499999999993</v>
      </c>
      <c r="N2030" s="21">
        <f>(sales[[#This Row],[Price]]*sales[[#This Row],[Qty]])-(sales[[#This Row],[Discount_Amt]]*sales[[#This Row],[Qty]])</f>
        <v>9303.35</v>
      </c>
    </row>
    <row r="2031" spans="2:14" hidden="1" x14ac:dyDescent="0.35">
      <c r="B2031" s="7">
        <v>2026029</v>
      </c>
      <c r="C2031" s="1" t="s">
        <v>16</v>
      </c>
      <c r="D2031" s="1" t="s">
        <v>29</v>
      </c>
      <c r="E2031" s="1" t="s">
        <v>43</v>
      </c>
      <c r="F2031" s="1" t="s">
        <v>521</v>
      </c>
      <c r="G2031" s="3">
        <v>45482</v>
      </c>
      <c r="H2031" s="3">
        <v>45483</v>
      </c>
      <c r="I2031" s="6">
        <v>999</v>
      </c>
      <c r="J2031" s="1">
        <v>2</v>
      </c>
      <c r="K2031" s="4">
        <v>0.05</v>
      </c>
      <c r="L2031" s="6">
        <f t="shared" si="66"/>
        <v>49.95</v>
      </c>
      <c r="M2031" s="8">
        <f t="shared" si="67"/>
        <v>1948.05</v>
      </c>
      <c r="N2031" s="21">
        <f>(sales[[#This Row],[Price]]*sales[[#This Row],[Qty]])-(sales[[#This Row],[Discount_Amt]]*sales[[#This Row],[Qty]])</f>
        <v>1898.1</v>
      </c>
    </row>
    <row r="2032" spans="2:14" x14ac:dyDescent="0.35">
      <c r="B2032" s="7">
        <v>2026030</v>
      </c>
      <c r="C2032" s="1" t="s">
        <v>17</v>
      </c>
      <c r="D2032" s="1" t="s">
        <v>25</v>
      </c>
      <c r="E2032" s="1" t="s">
        <v>44</v>
      </c>
      <c r="F2032" s="1" t="s">
        <v>518</v>
      </c>
      <c r="G2032" s="3">
        <v>45482</v>
      </c>
      <c r="H2032" s="3">
        <v>45490</v>
      </c>
      <c r="I2032" s="6">
        <v>2099</v>
      </c>
      <c r="J2032" s="1">
        <v>1</v>
      </c>
      <c r="K2032" s="4">
        <v>0.02</v>
      </c>
      <c r="L2032" s="6">
        <f t="shared" si="66"/>
        <v>41.980000000000004</v>
      </c>
      <c r="M2032" s="8">
        <f t="shared" si="67"/>
        <v>2057.02</v>
      </c>
      <c r="N2032" s="21">
        <f>(sales[[#This Row],[Price]]*sales[[#This Row],[Qty]])-(sales[[#This Row],[Discount_Amt]]*sales[[#This Row],[Qty]])</f>
        <v>2057.02</v>
      </c>
    </row>
    <row r="2033" spans="2:14" hidden="1" x14ac:dyDescent="0.35">
      <c r="B2033" s="7">
        <v>2026031</v>
      </c>
      <c r="C2033" s="1" t="s">
        <v>18</v>
      </c>
      <c r="D2033" s="1" t="s">
        <v>30</v>
      </c>
      <c r="E2033" s="1" t="s">
        <v>45</v>
      </c>
      <c r="F2033" s="1" t="s">
        <v>518</v>
      </c>
      <c r="G2033" s="3">
        <v>45482</v>
      </c>
      <c r="H2033" s="3">
        <v>45484</v>
      </c>
      <c r="I2033" s="6">
        <v>11000</v>
      </c>
      <c r="J2033" s="1">
        <v>1</v>
      </c>
      <c r="K2033" s="4">
        <v>0.06</v>
      </c>
      <c r="L2033" s="6">
        <f t="shared" si="66"/>
        <v>660</v>
      </c>
      <c r="M2033" s="8">
        <f t="shared" si="67"/>
        <v>10340</v>
      </c>
      <c r="N2033" s="21">
        <f>(sales[[#This Row],[Price]]*sales[[#This Row],[Qty]])-(sales[[#This Row],[Discount_Amt]]*sales[[#This Row],[Qty]])</f>
        <v>10340</v>
      </c>
    </row>
    <row r="2034" spans="2:14" hidden="1" x14ac:dyDescent="0.35">
      <c r="B2034" s="7">
        <v>2026032</v>
      </c>
      <c r="C2034" s="1" t="s">
        <v>19</v>
      </c>
      <c r="D2034" s="1" t="s">
        <v>27</v>
      </c>
      <c r="E2034" s="1" t="s">
        <v>46</v>
      </c>
      <c r="F2034" s="1" t="s">
        <v>519</v>
      </c>
      <c r="G2034" s="3">
        <v>45482</v>
      </c>
      <c r="H2034" s="3">
        <v>45485</v>
      </c>
      <c r="I2034" s="6">
        <v>800</v>
      </c>
      <c r="J2034" s="1">
        <v>1</v>
      </c>
      <c r="K2034" s="4">
        <v>0.15</v>
      </c>
      <c r="L2034" s="6">
        <f t="shared" si="66"/>
        <v>120</v>
      </c>
      <c r="M2034" s="8">
        <f t="shared" si="67"/>
        <v>680</v>
      </c>
      <c r="N2034" s="21">
        <f>(sales[[#This Row],[Price]]*sales[[#This Row],[Qty]])-(sales[[#This Row],[Discount_Amt]]*sales[[#This Row],[Qty]])</f>
        <v>680</v>
      </c>
    </row>
    <row r="2035" spans="2:14" hidden="1" x14ac:dyDescent="0.35">
      <c r="B2035" s="7">
        <v>2026033</v>
      </c>
      <c r="C2035" s="1" t="s">
        <v>20</v>
      </c>
      <c r="D2035" s="1" t="s">
        <v>28</v>
      </c>
      <c r="E2035" s="1" t="s">
        <v>47</v>
      </c>
      <c r="F2035" s="1" t="s">
        <v>521</v>
      </c>
      <c r="G2035" s="3">
        <v>45482</v>
      </c>
      <c r="H2035" s="3">
        <v>45487</v>
      </c>
      <c r="I2035" s="6">
        <v>5500</v>
      </c>
      <c r="J2035" s="1">
        <v>2</v>
      </c>
      <c r="K2035" s="4">
        <v>0.02</v>
      </c>
      <c r="L2035" s="6">
        <f t="shared" si="66"/>
        <v>110</v>
      </c>
      <c r="M2035" s="8">
        <f t="shared" si="67"/>
        <v>10890</v>
      </c>
      <c r="N2035" s="21">
        <f>(sales[[#This Row],[Price]]*sales[[#This Row],[Qty]])-(sales[[#This Row],[Discount_Amt]]*sales[[#This Row],[Qty]])</f>
        <v>10780</v>
      </c>
    </row>
    <row r="2036" spans="2:14" hidden="1" x14ac:dyDescent="0.35">
      <c r="B2036" s="7">
        <v>2026034</v>
      </c>
      <c r="C2036" s="1" t="s">
        <v>21</v>
      </c>
      <c r="D2036" s="1" t="s">
        <v>29</v>
      </c>
      <c r="E2036" s="1" t="s">
        <v>48</v>
      </c>
      <c r="F2036" s="1" t="s">
        <v>520</v>
      </c>
      <c r="G2036" s="3">
        <v>45482</v>
      </c>
      <c r="H2036" s="3">
        <v>45483</v>
      </c>
      <c r="I2036" s="6">
        <v>1350</v>
      </c>
      <c r="J2036" s="1">
        <v>1</v>
      </c>
      <c r="K2036" s="4">
        <v>0.02</v>
      </c>
      <c r="L2036" s="6">
        <f t="shared" si="66"/>
        <v>27</v>
      </c>
      <c r="M2036" s="8">
        <f t="shared" si="67"/>
        <v>1323</v>
      </c>
      <c r="N2036" s="21">
        <f>(sales[[#This Row],[Price]]*sales[[#This Row],[Qty]])-(sales[[#This Row],[Discount_Amt]]*sales[[#This Row],[Qty]])</f>
        <v>1323</v>
      </c>
    </row>
    <row r="2037" spans="2:14" hidden="1" x14ac:dyDescent="0.35">
      <c r="B2037" s="7">
        <v>2026035</v>
      </c>
      <c r="C2037" s="1" t="s">
        <v>22</v>
      </c>
      <c r="D2037" s="1" t="s">
        <v>25</v>
      </c>
      <c r="E2037" s="1" t="s">
        <v>49</v>
      </c>
      <c r="F2037" s="1" t="s">
        <v>518</v>
      </c>
      <c r="G2037" s="3">
        <v>45482</v>
      </c>
      <c r="H2037" s="3">
        <v>45490</v>
      </c>
      <c r="I2037" s="6">
        <v>4500</v>
      </c>
      <c r="J2037" s="1">
        <v>2</v>
      </c>
      <c r="K2037" s="4">
        <v>0.02</v>
      </c>
      <c r="L2037" s="6">
        <f t="shared" si="66"/>
        <v>90</v>
      </c>
      <c r="M2037" s="8">
        <f t="shared" si="67"/>
        <v>8910</v>
      </c>
      <c r="N2037" s="21">
        <f>(sales[[#This Row],[Price]]*sales[[#This Row],[Qty]])-(sales[[#This Row],[Discount_Amt]]*sales[[#This Row],[Qty]])</f>
        <v>8820</v>
      </c>
    </row>
    <row r="2038" spans="2:14" hidden="1" x14ac:dyDescent="0.35">
      <c r="B2038" s="7">
        <v>2026036</v>
      </c>
      <c r="C2038" s="1" t="s">
        <v>23</v>
      </c>
      <c r="D2038" s="1" t="s">
        <v>26</v>
      </c>
      <c r="E2038" s="1" t="s">
        <v>50</v>
      </c>
      <c r="F2038" s="1" t="s">
        <v>519</v>
      </c>
      <c r="G2038" s="3">
        <v>45482</v>
      </c>
      <c r="H2038" s="3">
        <v>45484</v>
      </c>
      <c r="I2038" s="6">
        <v>2350</v>
      </c>
      <c r="J2038" s="1">
        <v>7</v>
      </c>
      <c r="K2038" s="4">
        <v>0.02</v>
      </c>
      <c r="L2038" s="6">
        <f t="shared" si="66"/>
        <v>47</v>
      </c>
      <c r="M2038" s="8">
        <f t="shared" si="67"/>
        <v>16403</v>
      </c>
      <c r="N2038" s="21">
        <f>(sales[[#This Row],[Price]]*sales[[#This Row],[Qty]])-(sales[[#This Row],[Discount_Amt]]*sales[[#This Row],[Qty]])</f>
        <v>16121</v>
      </c>
    </row>
    <row r="2039" spans="2:14" hidden="1" x14ac:dyDescent="0.35">
      <c r="B2039" s="7">
        <v>2026037</v>
      </c>
      <c r="C2039" s="1" t="s">
        <v>24</v>
      </c>
      <c r="D2039" s="1" t="s">
        <v>27</v>
      </c>
      <c r="E2039" s="1" t="s">
        <v>51</v>
      </c>
      <c r="F2039" s="1" t="s">
        <v>520</v>
      </c>
      <c r="G2039" s="3">
        <v>45482</v>
      </c>
      <c r="H2039" s="3">
        <v>45485</v>
      </c>
      <c r="I2039" s="6">
        <v>90</v>
      </c>
      <c r="J2039" s="1">
        <v>2</v>
      </c>
      <c r="K2039" s="4">
        <v>0.02</v>
      </c>
      <c r="L2039" s="6">
        <f t="shared" si="66"/>
        <v>1.8</v>
      </c>
      <c r="M2039" s="8">
        <f t="shared" si="67"/>
        <v>178.2</v>
      </c>
      <c r="N2039" s="21">
        <f>(sales[[#This Row],[Price]]*sales[[#This Row],[Qty]])-(sales[[#This Row],[Discount_Amt]]*sales[[#This Row],[Qty]])</f>
        <v>176.4</v>
      </c>
    </row>
    <row r="2040" spans="2:14" hidden="1" x14ac:dyDescent="0.35">
      <c r="B2040" s="7">
        <v>2026038</v>
      </c>
      <c r="C2040" s="1" t="s">
        <v>4</v>
      </c>
      <c r="D2040" s="1" t="s">
        <v>28</v>
      </c>
      <c r="E2040" s="1" t="s">
        <v>506</v>
      </c>
      <c r="F2040" s="1" t="s">
        <v>521</v>
      </c>
      <c r="G2040" s="3">
        <v>45482</v>
      </c>
      <c r="H2040" s="3">
        <v>45487</v>
      </c>
      <c r="I2040" s="6">
        <v>280</v>
      </c>
      <c r="J2040" s="1">
        <v>2</v>
      </c>
      <c r="K2040" s="4">
        <v>0.02</v>
      </c>
      <c r="L2040" s="6">
        <f t="shared" si="66"/>
        <v>5.6000000000000005</v>
      </c>
      <c r="M2040" s="8">
        <f t="shared" si="67"/>
        <v>554.4</v>
      </c>
      <c r="N2040" s="21">
        <f>(sales[[#This Row],[Price]]*sales[[#This Row],[Qty]])-(sales[[#This Row],[Discount_Amt]]*sales[[#This Row],[Qty]])</f>
        <v>548.79999999999995</v>
      </c>
    </row>
    <row r="2041" spans="2:14" hidden="1" x14ac:dyDescent="0.35">
      <c r="B2041" s="7">
        <v>2026039</v>
      </c>
      <c r="C2041" s="1" t="s">
        <v>5</v>
      </c>
      <c r="D2041" s="1" t="s">
        <v>29</v>
      </c>
      <c r="E2041" s="1" t="s">
        <v>507</v>
      </c>
      <c r="F2041" s="1" t="s">
        <v>518</v>
      </c>
      <c r="G2041" s="3">
        <v>45482</v>
      </c>
      <c r="H2041" s="3">
        <v>45483</v>
      </c>
      <c r="I2041" s="6">
        <v>70</v>
      </c>
      <c r="J2041" s="1">
        <v>1</v>
      </c>
      <c r="K2041" s="4">
        <v>0.02</v>
      </c>
      <c r="L2041" s="6">
        <f t="shared" si="66"/>
        <v>1.4000000000000001</v>
      </c>
      <c r="M2041" s="8">
        <f t="shared" si="67"/>
        <v>68.599999999999994</v>
      </c>
      <c r="N2041" s="21">
        <f>(sales[[#This Row],[Price]]*sales[[#This Row],[Qty]])-(sales[[#This Row],[Discount_Amt]]*sales[[#This Row],[Qty]])</f>
        <v>68.599999999999994</v>
      </c>
    </row>
    <row r="2042" spans="2:14" hidden="1" x14ac:dyDescent="0.35">
      <c r="B2042" s="7">
        <v>2026040</v>
      </c>
      <c r="C2042" s="1" t="s">
        <v>6</v>
      </c>
      <c r="D2042" s="1" t="s">
        <v>25</v>
      </c>
      <c r="E2042" s="1" t="s">
        <v>508</v>
      </c>
      <c r="F2042" s="1" t="s">
        <v>518</v>
      </c>
      <c r="G2042" s="3">
        <v>45482</v>
      </c>
      <c r="H2042" s="3">
        <v>45490</v>
      </c>
      <c r="I2042" s="6">
        <v>230</v>
      </c>
      <c r="J2042" s="1">
        <v>2</v>
      </c>
      <c r="K2042" s="4">
        <v>0.02</v>
      </c>
      <c r="L2042" s="6">
        <f t="shared" si="66"/>
        <v>4.6000000000000005</v>
      </c>
      <c r="M2042" s="8">
        <f t="shared" si="67"/>
        <v>455.4</v>
      </c>
      <c r="N2042" s="21">
        <f>(sales[[#This Row],[Price]]*sales[[#This Row],[Qty]])-(sales[[#This Row],[Discount_Amt]]*sales[[#This Row],[Qty]])</f>
        <v>450.8</v>
      </c>
    </row>
    <row r="2043" spans="2:14" hidden="1" x14ac:dyDescent="0.35">
      <c r="B2043" s="7">
        <v>2026041</v>
      </c>
      <c r="C2043" s="1" t="s">
        <v>7</v>
      </c>
      <c r="D2043" s="1" t="s">
        <v>26</v>
      </c>
      <c r="E2043" s="1" t="s">
        <v>31</v>
      </c>
      <c r="F2043" s="1" t="s">
        <v>519</v>
      </c>
      <c r="G2043" s="3">
        <v>45482</v>
      </c>
      <c r="H2043" s="3">
        <v>45484</v>
      </c>
      <c r="I2043" s="6">
        <v>7999</v>
      </c>
      <c r="J2043" s="1">
        <v>4</v>
      </c>
      <c r="K2043" s="4">
        <v>7.0000000000000007E-2</v>
      </c>
      <c r="L2043" s="6">
        <f t="shared" si="66"/>
        <v>559.93000000000006</v>
      </c>
      <c r="M2043" s="8">
        <f t="shared" si="67"/>
        <v>31436.07</v>
      </c>
      <c r="N2043" s="21">
        <f>(sales[[#This Row],[Price]]*sales[[#This Row],[Qty]])-(sales[[#This Row],[Discount_Amt]]*sales[[#This Row],[Qty]])</f>
        <v>29756.28</v>
      </c>
    </row>
    <row r="2044" spans="2:14" x14ac:dyDescent="0.35">
      <c r="B2044" s="7">
        <v>2026042</v>
      </c>
      <c r="C2044" s="1" t="s">
        <v>10</v>
      </c>
      <c r="D2044" s="1" t="s">
        <v>27</v>
      </c>
      <c r="E2044" s="1" t="s">
        <v>32</v>
      </c>
      <c r="F2044" s="1" t="s">
        <v>521</v>
      </c>
      <c r="G2044" s="3">
        <v>45482</v>
      </c>
      <c r="H2044" s="3">
        <v>45485</v>
      </c>
      <c r="I2044" s="6">
        <v>850</v>
      </c>
      <c r="J2044" s="1">
        <v>3</v>
      </c>
      <c r="K2044" s="4">
        <v>0.03</v>
      </c>
      <c r="L2044" s="6">
        <f t="shared" si="66"/>
        <v>25.5</v>
      </c>
      <c r="M2044" s="8">
        <f t="shared" si="67"/>
        <v>2524.5</v>
      </c>
      <c r="N2044" s="21">
        <f>(sales[[#This Row],[Price]]*sales[[#This Row],[Qty]])-(sales[[#This Row],[Discount_Amt]]*sales[[#This Row],[Qty]])</f>
        <v>2473.5</v>
      </c>
    </row>
    <row r="2045" spans="2:14" hidden="1" x14ac:dyDescent="0.35">
      <c r="B2045" s="7">
        <v>2026043</v>
      </c>
      <c r="C2045" s="1" t="s">
        <v>8</v>
      </c>
      <c r="D2045" s="1" t="s">
        <v>28</v>
      </c>
      <c r="E2045" s="1" t="s">
        <v>38</v>
      </c>
      <c r="F2045" s="1" t="s">
        <v>520</v>
      </c>
      <c r="G2045" s="3">
        <v>45482</v>
      </c>
      <c r="H2045" s="3">
        <v>45487</v>
      </c>
      <c r="I2045" s="6">
        <v>65000</v>
      </c>
      <c r="J2045" s="1">
        <v>2</v>
      </c>
      <c r="K2045" s="4">
        <v>0.08</v>
      </c>
      <c r="L2045" s="6">
        <f t="shared" si="66"/>
        <v>5200</v>
      </c>
      <c r="M2045" s="8">
        <f t="shared" si="67"/>
        <v>124800</v>
      </c>
      <c r="N2045" s="21">
        <f>(sales[[#This Row],[Price]]*sales[[#This Row],[Qty]])-(sales[[#This Row],[Discount_Amt]]*sales[[#This Row],[Qty]])</f>
        <v>119600</v>
      </c>
    </row>
    <row r="2046" spans="2:14" hidden="1" x14ac:dyDescent="0.35">
      <c r="B2046" s="7">
        <v>2026044</v>
      </c>
      <c r="C2046" s="1" t="s">
        <v>9</v>
      </c>
      <c r="D2046" s="1" t="s">
        <v>29</v>
      </c>
      <c r="E2046" s="1" t="s">
        <v>33</v>
      </c>
      <c r="F2046" s="1" t="s">
        <v>518</v>
      </c>
      <c r="G2046" s="3">
        <v>45482</v>
      </c>
      <c r="H2046" s="3">
        <v>45483</v>
      </c>
      <c r="I2046" s="6">
        <v>450</v>
      </c>
      <c r="J2046" s="1">
        <v>1</v>
      </c>
      <c r="K2046" s="4">
        <v>0.05</v>
      </c>
      <c r="L2046" s="6">
        <f t="shared" si="66"/>
        <v>22.5</v>
      </c>
      <c r="M2046" s="8">
        <f t="shared" si="67"/>
        <v>427.5</v>
      </c>
      <c r="N2046" s="21">
        <f>(sales[[#This Row],[Price]]*sales[[#This Row],[Qty]])-(sales[[#This Row],[Discount_Amt]]*sales[[#This Row],[Qty]])</f>
        <v>427.5</v>
      </c>
    </row>
    <row r="2047" spans="2:14" x14ac:dyDescent="0.35">
      <c r="B2047" s="7">
        <v>2026045</v>
      </c>
      <c r="C2047" s="1" t="s">
        <v>11</v>
      </c>
      <c r="D2047" s="1" t="s">
        <v>25</v>
      </c>
      <c r="E2047" s="1" t="s">
        <v>34</v>
      </c>
      <c r="F2047" s="1" t="s">
        <v>519</v>
      </c>
      <c r="G2047" s="3">
        <v>45482</v>
      </c>
      <c r="H2047" s="3">
        <v>45490</v>
      </c>
      <c r="I2047" s="6">
        <v>1299</v>
      </c>
      <c r="J2047" s="1">
        <v>1</v>
      </c>
      <c r="K2047" s="4">
        <v>0.05</v>
      </c>
      <c r="L2047" s="6">
        <f t="shared" si="66"/>
        <v>64.95</v>
      </c>
      <c r="M2047" s="8">
        <f t="shared" si="67"/>
        <v>1234.05</v>
      </c>
      <c r="N2047" s="21">
        <f>(sales[[#This Row],[Price]]*sales[[#This Row],[Qty]])-(sales[[#This Row],[Discount_Amt]]*sales[[#This Row],[Qty]])</f>
        <v>1234.05</v>
      </c>
    </row>
    <row r="2048" spans="2:14" x14ac:dyDescent="0.35">
      <c r="B2048" s="7">
        <v>2026046</v>
      </c>
      <c r="C2048" s="1" t="s">
        <v>12</v>
      </c>
      <c r="D2048" s="1" t="s">
        <v>144</v>
      </c>
      <c r="E2048" s="1" t="s">
        <v>35</v>
      </c>
      <c r="F2048" s="1" t="s">
        <v>520</v>
      </c>
      <c r="G2048" s="3">
        <v>45482</v>
      </c>
      <c r="H2048" s="3">
        <v>45484</v>
      </c>
      <c r="I2048" s="6">
        <v>1700</v>
      </c>
      <c r="J2048" s="1">
        <v>2</v>
      </c>
      <c r="K2048" s="4">
        <v>0.05</v>
      </c>
      <c r="L2048" s="6">
        <f t="shared" si="66"/>
        <v>85</v>
      </c>
      <c r="M2048" s="8">
        <f t="shared" si="67"/>
        <v>3315</v>
      </c>
      <c r="N2048" s="21">
        <f>(sales[[#This Row],[Price]]*sales[[#This Row],[Qty]])-(sales[[#This Row],[Discount_Amt]]*sales[[#This Row],[Qty]])</f>
        <v>3230</v>
      </c>
    </row>
    <row r="2049" spans="2:14" hidden="1" x14ac:dyDescent="0.35">
      <c r="B2049" s="7">
        <v>2026047</v>
      </c>
      <c r="C2049" s="1" t="s">
        <v>13</v>
      </c>
      <c r="D2049" s="1" t="s">
        <v>25</v>
      </c>
      <c r="E2049" s="1" t="s">
        <v>36</v>
      </c>
      <c r="F2049" s="1" t="s">
        <v>521</v>
      </c>
      <c r="G2049" s="3">
        <v>45482</v>
      </c>
      <c r="H2049" s="3">
        <v>45485</v>
      </c>
      <c r="I2049" s="6">
        <v>55000</v>
      </c>
      <c r="J2049" s="1">
        <v>1</v>
      </c>
      <c r="K2049" s="4">
        <v>0.05</v>
      </c>
      <c r="L2049" s="6">
        <f t="shared" si="66"/>
        <v>2750</v>
      </c>
      <c r="M2049" s="8">
        <f t="shared" si="67"/>
        <v>52250</v>
      </c>
      <c r="N2049" s="21">
        <f>(sales[[#This Row],[Price]]*sales[[#This Row],[Qty]])-(sales[[#This Row],[Discount_Amt]]*sales[[#This Row],[Qty]])</f>
        <v>52250</v>
      </c>
    </row>
    <row r="2050" spans="2:14" hidden="1" x14ac:dyDescent="0.35">
      <c r="B2050" s="7">
        <v>2026048</v>
      </c>
      <c r="C2050" s="1" t="s">
        <v>14</v>
      </c>
      <c r="D2050" s="1" t="s">
        <v>26</v>
      </c>
      <c r="E2050" s="1" t="s">
        <v>37</v>
      </c>
      <c r="F2050" s="1" t="s">
        <v>518</v>
      </c>
      <c r="G2050" s="3">
        <v>45482</v>
      </c>
      <c r="H2050" s="3">
        <v>45487</v>
      </c>
      <c r="I2050" s="6">
        <v>57999</v>
      </c>
      <c r="J2050" s="1">
        <v>3</v>
      </c>
      <c r="K2050" s="4">
        <v>0.03</v>
      </c>
      <c r="L2050" s="6">
        <f t="shared" si="66"/>
        <v>1739.97</v>
      </c>
      <c r="M2050" s="8">
        <f t="shared" si="67"/>
        <v>172257.03</v>
      </c>
      <c r="N2050" s="21">
        <f>(sales[[#This Row],[Price]]*sales[[#This Row],[Qty]])-(sales[[#This Row],[Discount_Amt]]*sales[[#This Row],[Qty]])</f>
        <v>168777.09</v>
      </c>
    </row>
    <row r="2051" spans="2:14" hidden="1" x14ac:dyDescent="0.35">
      <c r="B2051" s="7">
        <v>2026049</v>
      </c>
      <c r="C2051" s="1" t="s">
        <v>15</v>
      </c>
      <c r="D2051" s="1" t="s">
        <v>27</v>
      </c>
      <c r="E2051" s="1" t="s">
        <v>39</v>
      </c>
      <c r="F2051" s="1" t="s">
        <v>518</v>
      </c>
      <c r="G2051" s="3">
        <v>45482</v>
      </c>
      <c r="H2051" s="3">
        <v>45483</v>
      </c>
      <c r="I2051" s="6">
        <v>1399</v>
      </c>
      <c r="J2051" s="1">
        <v>2</v>
      </c>
      <c r="K2051" s="4">
        <v>0.1</v>
      </c>
      <c r="L2051" s="6">
        <f t="shared" si="66"/>
        <v>139.9</v>
      </c>
      <c r="M2051" s="8">
        <f t="shared" si="67"/>
        <v>2658.1</v>
      </c>
      <c r="N2051" s="21">
        <f>(sales[[#This Row],[Price]]*sales[[#This Row],[Qty]])-(sales[[#This Row],[Discount_Amt]]*sales[[#This Row],[Qty]])</f>
        <v>2518.1999999999998</v>
      </c>
    </row>
    <row r="2052" spans="2:14" hidden="1" x14ac:dyDescent="0.35">
      <c r="B2052" s="7">
        <v>2026050</v>
      </c>
      <c r="C2052" s="1" t="s">
        <v>16</v>
      </c>
      <c r="D2052" s="1" t="s">
        <v>28</v>
      </c>
      <c r="E2052" s="1" t="s">
        <v>40</v>
      </c>
      <c r="F2052" s="1" t="s">
        <v>519</v>
      </c>
      <c r="G2052" s="3">
        <v>45482</v>
      </c>
      <c r="H2052" s="3">
        <v>45490</v>
      </c>
      <c r="I2052" s="6">
        <v>999</v>
      </c>
      <c r="J2052" s="1">
        <v>1</v>
      </c>
      <c r="K2052" s="4">
        <v>0.05</v>
      </c>
      <c r="L2052" s="6">
        <f t="shared" si="66"/>
        <v>49.95</v>
      </c>
      <c r="M2052" s="8">
        <f t="shared" si="67"/>
        <v>949.05</v>
      </c>
      <c r="N2052" s="21">
        <f>(sales[[#This Row],[Price]]*sales[[#This Row],[Qty]])-(sales[[#This Row],[Discount_Amt]]*sales[[#This Row],[Qty]])</f>
        <v>949.05</v>
      </c>
    </row>
    <row r="2053" spans="2:14" x14ac:dyDescent="0.35">
      <c r="B2053" s="7">
        <v>2026051</v>
      </c>
      <c r="C2053" s="1" t="s">
        <v>17</v>
      </c>
      <c r="D2053" s="1" t="s">
        <v>29</v>
      </c>
      <c r="E2053" s="1" t="s">
        <v>41</v>
      </c>
      <c r="F2053" s="1" t="s">
        <v>521</v>
      </c>
      <c r="G2053" s="3">
        <v>45482</v>
      </c>
      <c r="H2053" s="3">
        <v>45484</v>
      </c>
      <c r="I2053" s="6">
        <v>2099</v>
      </c>
      <c r="J2053" s="1">
        <v>2</v>
      </c>
      <c r="K2053" s="4">
        <v>0.05</v>
      </c>
      <c r="L2053" s="6">
        <f t="shared" si="66"/>
        <v>104.95</v>
      </c>
      <c r="M2053" s="8">
        <f t="shared" si="67"/>
        <v>4093.05</v>
      </c>
      <c r="N2053" s="21">
        <f>(sales[[#This Row],[Price]]*sales[[#This Row],[Qty]])-(sales[[#This Row],[Discount_Amt]]*sales[[#This Row],[Qty]])</f>
        <v>3988.1</v>
      </c>
    </row>
    <row r="2054" spans="2:14" hidden="1" x14ac:dyDescent="0.35">
      <c r="B2054" s="7">
        <v>2026052</v>
      </c>
      <c r="C2054" s="1" t="s">
        <v>18</v>
      </c>
      <c r="D2054" s="1" t="s">
        <v>25</v>
      </c>
      <c r="E2054" s="1" t="s">
        <v>42</v>
      </c>
      <c r="F2054" s="1" t="s">
        <v>520</v>
      </c>
      <c r="G2054" s="3">
        <v>45482</v>
      </c>
      <c r="H2054" s="3">
        <v>45485</v>
      </c>
      <c r="I2054" s="6">
        <v>11000</v>
      </c>
      <c r="J2054" s="1">
        <v>1</v>
      </c>
      <c r="K2054" s="4">
        <v>0.02</v>
      </c>
      <c r="L2054" s="6">
        <f t="shared" si="66"/>
        <v>220</v>
      </c>
      <c r="M2054" s="8">
        <f t="shared" si="67"/>
        <v>10780</v>
      </c>
      <c r="N2054" s="21">
        <f>(sales[[#This Row],[Price]]*sales[[#This Row],[Qty]])-(sales[[#This Row],[Discount_Amt]]*sales[[#This Row],[Qty]])</f>
        <v>10780</v>
      </c>
    </row>
    <row r="2055" spans="2:14" hidden="1" x14ac:dyDescent="0.35">
      <c r="B2055" s="7">
        <v>2026053</v>
      </c>
      <c r="C2055" s="1" t="s">
        <v>19</v>
      </c>
      <c r="D2055" s="1" t="s">
        <v>30</v>
      </c>
      <c r="E2055" s="1" t="s">
        <v>43</v>
      </c>
      <c r="F2055" s="1" t="s">
        <v>518</v>
      </c>
      <c r="G2055" s="3">
        <v>45482</v>
      </c>
      <c r="H2055" s="3">
        <v>45487</v>
      </c>
      <c r="I2055" s="6">
        <v>800</v>
      </c>
      <c r="J2055" s="1">
        <v>2</v>
      </c>
      <c r="K2055" s="4">
        <v>0.06</v>
      </c>
      <c r="L2055" s="6">
        <f t="shared" si="66"/>
        <v>48</v>
      </c>
      <c r="M2055" s="8">
        <f t="shared" si="67"/>
        <v>1552</v>
      </c>
      <c r="N2055" s="21">
        <f>(sales[[#This Row],[Price]]*sales[[#This Row],[Qty]])-(sales[[#This Row],[Discount_Amt]]*sales[[#This Row],[Qty]])</f>
        <v>1504</v>
      </c>
    </row>
    <row r="2056" spans="2:14" hidden="1" x14ac:dyDescent="0.35">
      <c r="B2056" s="7">
        <v>2026054</v>
      </c>
      <c r="C2056" s="1" t="s">
        <v>20</v>
      </c>
      <c r="D2056" s="1" t="s">
        <v>27</v>
      </c>
      <c r="E2056" s="1" t="s">
        <v>44</v>
      </c>
      <c r="F2056" s="1" t="s">
        <v>519</v>
      </c>
      <c r="G2056" s="3">
        <v>45482</v>
      </c>
      <c r="H2056" s="3">
        <v>45483</v>
      </c>
      <c r="I2056" s="6">
        <v>5500</v>
      </c>
      <c r="J2056" s="1">
        <v>3</v>
      </c>
      <c r="K2056" s="4">
        <v>0.15</v>
      </c>
      <c r="L2056" s="6">
        <f t="shared" si="66"/>
        <v>825</v>
      </c>
      <c r="M2056" s="8">
        <f t="shared" si="67"/>
        <v>15675</v>
      </c>
      <c r="N2056" s="21">
        <f>(sales[[#This Row],[Price]]*sales[[#This Row],[Qty]])-(sales[[#This Row],[Discount_Amt]]*sales[[#This Row],[Qty]])</f>
        <v>14025</v>
      </c>
    </row>
    <row r="2057" spans="2:14" hidden="1" x14ac:dyDescent="0.35">
      <c r="B2057" s="7">
        <v>2026055</v>
      </c>
      <c r="C2057" s="1" t="s">
        <v>21</v>
      </c>
      <c r="D2057" s="1" t="s">
        <v>28</v>
      </c>
      <c r="E2057" s="1" t="s">
        <v>45</v>
      </c>
      <c r="F2057" s="1" t="s">
        <v>520</v>
      </c>
      <c r="G2057" s="3">
        <v>45482</v>
      </c>
      <c r="H2057" s="3">
        <v>45490</v>
      </c>
      <c r="I2057" s="6">
        <v>1350</v>
      </c>
      <c r="J2057" s="1">
        <v>2</v>
      </c>
      <c r="K2057" s="4">
        <v>0.02</v>
      </c>
      <c r="L2057" s="6">
        <f t="shared" si="66"/>
        <v>27</v>
      </c>
      <c r="M2057" s="8">
        <f t="shared" si="67"/>
        <v>2673</v>
      </c>
      <c r="N2057" s="21">
        <f>(sales[[#This Row],[Price]]*sales[[#This Row],[Qty]])-(sales[[#This Row],[Discount_Amt]]*sales[[#This Row],[Qty]])</f>
        <v>2646</v>
      </c>
    </row>
    <row r="2058" spans="2:14" hidden="1" x14ac:dyDescent="0.35">
      <c r="B2058" s="7">
        <v>2026056</v>
      </c>
      <c r="C2058" s="1" t="s">
        <v>22</v>
      </c>
      <c r="D2058" s="1" t="s">
        <v>29</v>
      </c>
      <c r="E2058" s="1" t="s">
        <v>46</v>
      </c>
      <c r="F2058" s="1" t="s">
        <v>521</v>
      </c>
      <c r="G2058" s="3">
        <v>45482</v>
      </c>
      <c r="H2058" s="3">
        <v>45484</v>
      </c>
      <c r="I2058" s="6">
        <v>4500</v>
      </c>
      <c r="J2058" s="1">
        <v>7</v>
      </c>
      <c r="K2058" s="4">
        <v>0.02</v>
      </c>
      <c r="L2058" s="6">
        <f t="shared" si="66"/>
        <v>90</v>
      </c>
      <c r="M2058" s="8">
        <f t="shared" si="67"/>
        <v>31410</v>
      </c>
      <c r="N2058" s="21">
        <f>(sales[[#This Row],[Price]]*sales[[#This Row],[Qty]])-(sales[[#This Row],[Discount_Amt]]*sales[[#This Row],[Qty]])</f>
        <v>30870</v>
      </c>
    </row>
    <row r="2059" spans="2:14" hidden="1" x14ac:dyDescent="0.35">
      <c r="B2059" s="7">
        <v>2026057</v>
      </c>
      <c r="C2059" s="1" t="s">
        <v>23</v>
      </c>
      <c r="D2059" s="1" t="s">
        <v>25</v>
      </c>
      <c r="E2059" s="1" t="s">
        <v>47</v>
      </c>
      <c r="F2059" s="1" t="s">
        <v>518</v>
      </c>
      <c r="G2059" s="3">
        <v>45482</v>
      </c>
      <c r="H2059" s="3">
        <v>45485</v>
      </c>
      <c r="I2059" s="6">
        <v>2350</v>
      </c>
      <c r="J2059" s="1">
        <v>2</v>
      </c>
      <c r="K2059" s="4">
        <v>0.02</v>
      </c>
      <c r="L2059" s="6">
        <f t="shared" si="66"/>
        <v>47</v>
      </c>
      <c r="M2059" s="8">
        <f t="shared" si="67"/>
        <v>4653</v>
      </c>
      <c r="N2059" s="21">
        <f>(sales[[#This Row],[Price]]*sales[[#This Row],[Qty]])-(sales[[#This Row],[Discount_Amt]]*sales[[#This Row],[Qty]])</f>
        <v>4606</v>
      </c>
    </row>
    <row r="2060" spans="2:14" hidden="1" x14ac:dyDescent="0.35">
      <c r="B2060" s="7">
        <v>2026058</v>
      </c>
      <c r="C2060" s="1" t="s">
        <v>24</v>
      </c>
      <c r="D2060" s="1" t="s">
        <v>26</v>
      </c>
      <c r="E2060" s="1" t="s">
        <v>48</v>
      </c>
      <c r="F2060" s="1" t="s">
        <v>518</v>
      </c>
      <c r="G2060" s="3">
        <v>45482</v>
      </c>
      <c r="H2060" s="3">
        <v>45487</v>
      </c>
      <c r="I2060" s="6">
        <v>90</v>
      </c>
      <c r="J2060" s="1">
        <v>1</v>
      </c>
      <c r="K2060" s="4">
        <v>0.02</v>
      </c>
      <c r="L2060" s="6">
        <f t="shared" si="66"/>
        <v>1.8</v>
      </c>
      <c r="M2060" s="8">
        <f t="shared" si="67"/>
        <v>88.2</v>
      </c>
      <c r="N2060" s="21">
        <f>(sales[[#This Row],[Price]]*sales[[#This Row],[Qty]])-(sales[[#This Row],[Discount_Amt]]*sales[[#This Row],[Qty]])</f>
        <v>88.2</v>
      </c>
    </row>
    <row r="2061" spans="2:14" hidden="1" x14ac:dyDescent="0.35">
      <c r="B2061" s="7">
        <v>2026059</v>
      </c>
      <c r="C2061" s="1" t="s">
        <v>4</v>
      </c>
      <c r="D2061" s="1" t="s">
        <v>27</v>
      </c>
      <c r="E2061" s="1" t="s">
        <v>49</v>
      </c>
      <c r="F2061" s="1" t="s">
        <v>519</v>
      </c>
      <c r="G2061" s="3">
        <v>45482</v>
      </c>
      <c r="H2061" s="3">
        <v>45483</v>
      </c>
      <c r="I2061" s="6">
        <v>280</v>
      </c>
      <c r="J2061" s="1">
        <v>1</v>
      </c>
      <c r="K2061" s="4">
        <v>0.02</v>
      </c>
      <c r="L2061" s="6">
        <f t="shared" si="66"/>
        <v>5.6000000000000005</v>
      </c>
      <c r="M2061" s="8">
        <f t="shared" si="67"/>
        <v>274.39999999999998</v>
      </c>
      <c r="N2061" s="21">
        <f>(sales[[#This Row],[Price]]*sales[[#This Row],[Qty]])-(sales[[#This Row],[Discount_Amt]]*sales[[#This Row],[Qty]])</f>
        <v>274.39999999999998</v>
      </c>
    </row>
    <row r="2062" spans="2:14" hidden="1" x14ac:dyDescent="0.35">
      <c r="B2062" s="7">
        <v>2026060</v>
      </c>
      <c r="C2062" s="1" t="s">
        <v>5</v>
      </c>
      <c r="D2062" s="1" t="s">
        <v>28</v>
      </c>
      <c r="E2062" s="1" t="s">
        <v>50</v>
      </c>
      <c r="F2062" s="1" t="s">
        <v>521</v>
      </c>
      <c r="G2062" s="3">
        <v>45482</v>
      </c>
      <c r="H2062" s="3">
        <v>45490</v>
      </c>
      <c r="I2062" s="6">
        <v>70</v>
      </c>
      <c r="J2062" s="1">
        <v>1</v>
      </c>
      <c r="K2062" s="4">
        <v>0.02</v>
      </c>
      <c r="L2062" s="6">
        <f t="shared" si="66"/>
        <v>1.4000000000000001</v>
      </c>
      <c r="M2062" s="8">
        <f t="shared" si="67"/>
        <v>68.599999999999994</v>
      </c>
      <c r="N2062" s="21">
        <f>(sales[[#This Row],[Price]]*sales[[#This Row],[Qty]])-(sales[[#This Row],[Discount_Amt]]*sales[[#This Row],[Qty]])</f>
        <v>68.599999999999994</v>
      </c>
    </row>
    <row r="2063" spans="2:14" hidden="1" x14ac:dyDescent="0.35">
      <c r="B2063" s="7">
        <v>2026061</v>
      </c>
      <c r="C2063" s="1" t="s">
        <v>6</v>
      </c>
      <c r="D2063" s="1" t="s">
        <v>29</v>
      </c>
      <c r="E2063" s="1" t="s">
        <v>51</v>
      </c>
      <c r="F2063" s="1" t="s">
        <v>520</v>
      </c>
      <c r="G2063" s="3">
        <v>45482</v>
      </c>
      <c r="H2063" s="3">
        <v>45484</v>
      </c>
      <c r="I2063" s="6">
        <v>230</v>
      </c>
      <c r="J2063" s="1">
        <v>2</v>
      </c>
      <c r="K2063" s="4">
        <v>0.02</v>
      </c>
      <c r="L2063" s="6">
        <f t="shared" si="66"/>
        <v>4.6000000000000005</v>
      </c>
      <c r="M2063" s="8">
        <f t="shared" si="67"/>
        <v>455.4</v>
      </c>
      <c r="N2063" s="21">
        <f>(sales[[#This Row],[Price]]*sales[[#This Row],[Qty]])-(sales[[#This Row],[Discount_Amt]]*sales[[#This Row],[Qty]])</f>
        <v>450.8</v>
      </c>
    </row>
    <row r="2064" spans="2:14" hidden="1" x14ac:dyDescent="0.35">
      <c r="B2064" s="7">
        <v>2026062</v>
      </c>
      <c r="C2064" s="1" t="s">
        <v>7</v>
      </c>
      <c r="D2064" s="1" t="s">
        <v>25</v>
      </c>
      <c r="E2064" s="1" t="s">
        <v>506</v>
      </c>
      <c r="F2064" s="1" t="s">
        <v>518</v>
      </c>
      <c r="G2064" s="3">
        <v>45482</v>
      </c>
      <c r="H2064" s="3">
        <v>45485</v>
      </c>
      <c r="I2064" s="6">
        <v>7999</v>
      </c>
      <c r="J2064" s="1">
        <v>1</v>
      </c>
      <c r="K2064" s="4">
        <v>0.02</v>
      </c>
      <c r="L2064" s="6">
        <f t="shared" si="66"/>
        <v>159.97999999999999</v>
      </c>
      <c r="M2064" s="8">
        <f t="shared" si="67"/>
        <v>7839.02</v>
      </c>
      <c r="N2064" s="21">
        <f>(sales[[#This Row],[Price]]*sales[[#This Row],[Qty]])-(sales[[#This Row],[Discount_Amt]]*sales[[#This Row],[Qty]])</f>
        <v>7839.02</v>
      </c>
    </row>
    <row r="2065" spans="2:14" x14ac:dyDescent="0.35">
      <c r="B2065" s="7">
        <v>2026063</v>
      </c>
      <c r="C2065" s="1" t="s">
        <v>10</v>
      </c>
      <c r="D2065" s="1" t="s">
        <v>26</v>
      </c>
      <c r="E2065" s="1" t="s">
        <v>507</v>
      </c>
      <c r="F2065" s="1" t="s">
        <v>519</v>
      </c>
      <c r="G2065" s="3">
        <v>45482</v>
      </c>
      <c r="H2065" s="3">
        <v>45487</v>
      </c>
      <c r="I2065" s="6">
        <v>850</v>
      </c>
      <c r="J2065" s="1">
        <v>2</v>
      </c>
      <c r="K2065" s="4">
        <v>7.0000000000000007E-2</v>
      </c>
      <c r="L2065" s="6">
        <f t="shared" si="66"/>
        <v>59.500000000000007</v>
      </c>
      <c r="M2065" s="8">
        <f t="shared" si="67"/>
        <v>1640.5</v>
      </c>
      <c r="N2065" s="21">
        <f>(sales[[#This Row],[Price]]*sales[[#This Row],[Qty]])-(sales[[#This Row],[Discount_Amt]]*sales[[#This Row],[Qty]])</f>
        <v>1581</v>
      </c>
    </row>
    <row r="2066" spans="2:14" hidden="1" x14ac:dyDescent="0.35">
      <c r="B2066" s="7">
        <v>2026064</v>
      </c>
      <c r="C2066" s="1" t="s">
        <v>8</v>
      </c>
      <c r="D2066" s="1" t="s">
        <v>27</v>
      </c>
      <c r="E2066" s="1" t="s">
        <v>508</v>
      </c>
      <c r="F2066" s="1" t="s">
        <v>520</v>
      </c>
      <c r="G2066" s="3">
        <v>45482</v>
      </c>
      <c r="H2066" s="3">
        <v>45483</v>
      </c>
      <c r="I2066" s="6">
        <v>65000</v>
      </c>
      <c r="J2066" s="1">
        <v>7</v>
      </c>
      <c r="K2066" s="4">
        <v>0.03</v>
      </c>
      <c r="L2066" s="6">
        <f t="shared" si="66"/>
        <v>1950</v>
      </c>
      <c r="M2066" s="8">
        <f t="shared" si="67"/>
        <v>453050</v>
      </c>
      <c r="N2066" s="21">
        <f>(sales[[#This Row],[Price]]*sales[[#This Row],[Qty]])-(sales[[#This Row],[Discount_Amt]]*sales[[#This Row],[Qty]])</f>
        <v>441350</v>
      </c>
    </row>
    <row r="2067" spans="2:14" hidden="1" x14ac:dyDescent="0.35">
      <c r="B2067" s="7">
        <v>2026065</v>
      </c>
      <c r="C2067" s="1" t="s">
        <v>9</v>
      </c>
      <c r="D2067" s="1" t="s">
        <v>28</v>
      </c>
      <c r="E2067" s="1" t="s">
        <v>31</v>
      </c>
      <c r="F2067" s="1" t="s">
        <v>521</v>
      </c>
      <c r="G2067" s="3">
        <v>45482</v>
      </c>
      <c r="H2067" s="3">
        <v>45490</v>
      </c>
      <c r="I2067" s="6">
        <v>450</v>
      </c>
      <c r="J2067" s="1">
        <v>2</v>
      </c>
      <c r="K2067" s="4">
        <v>0.08</v>
      </c>
      <c r="L2067" s="6">
        <f t="shared" si="66"/>
        <v>36</v>
      </c>
      <c r="M2067" s="8">
        <f t="shared" si="67"/>
        <v>864</v>
      </c>
      <c r="N2067" s="21">
        <f>(sales[[#This Row],[Price]]*sales[[#This Row],[Qty]])-(sales[[#This Row],[Discount_Amt]]*sales[[#This Row],[Qty]])</f>
        <v>828</v>
      </c>
    </row>
    <row r="2068" spans="2:14" x14ac:dyDescent="0.35">
      <c r="B2068" s="7">
        <v>2026066</v>
      </c>
      <c r="C2068" s="1" t="s">
        <v>11</v>
      </c>
      <c r="D2068" s="1" t="s">
        <v>29</v>
      </c>
      <c r="E2068" s="1" t="s">
        <v>32</v>
      </c>
      <c r="F2068" s="1" t="s">
        <v>518</v>
      </c>
      <c r="G2068" s="3">
        <v>45482</v>
      </c>
      <c r="H2068" s="3">
        <v>45484</v>
      </c>
      <c r="I2068" s="6">
        <v>1299</v>
      </c>
      <c r="J2068" s="1">
        <v>2</v>
      </c>
      <c r="K2068" s="4">
        <v>0.05</v>
      </c>
      <c r="L2068" s="6">
        <f t="shared" si="66"/>
        <v>64.95</v>
      </c>
      <c r="M2068" s="8">
        <f t="shared" si="67"/>
        <v>2533.0500000000002</v>
      </c>
      <c r="N2068" s="21">
        <f>(sales[[#This Row],[Price]]*sales[[#This Row],[Qty]])-(sales[[#This Row],[Discount_Amt]]*sales[[#This Row],[Qty]])</f>
        <v>2468.1</v>
      </c>
    </row>
    <row r="2069" spans="2:14" x14ac:dyDescent="0.35">
      <c r="B2069" s="7">
        <v>2026067</v>
      </c>
      <c r="C2069" s="1" t="s">
        <v>12</v>
      </c>
      <c r="D2069" s="1" t="s">
        <v>25</v>
      </c>
      <c r="E2069" s="1" t="s">
        <v>38</v>
      </c>
      <c r="F2069" s="1" t="s">
        <v>518</v>
      </c>
      <c r="G2069" s="3">
        <v>45482</v>
      </c>
      <c r="H2069" s="3">
        <v>45485</v>
      </c>
      <c r="I2069" s="6">
        <v>1700</v>
      </c>
      <c r="J2069" s="1">
        <v>1</v>
      </c>
      <c r="K2069" s="4">
        <v>0.05</v>
      </c>
      <c r="L2069" s="6">
        <f t="shared" si="66"/>
        <v>85</v>
      </c>
      <c r="M2069" s="8">
        <f t="shared" si="67"/>
        <v>1615</v>
      </c>
      <c r="N2069" s="21">
        <f>(sales[[#This Row],[Price]]*sales[[#This Row],[Qty]])-(sales[[#This Row],[Discount_Amt]]*sales[[#This Row],[Qty]])</f>
        <v>1615</v>
      </c>
    </row>
    <row r="2070" spans="2:14" hidden="1" x14ac:dyDescent="0.35">
      <c r="B2070" s="7">
        <v>2026068</v>
      </c>
      <c r="C2070" s="1" t="s">
        <v>13</v>
      </c>
      <c r="D2070" s="1" t="s">
        <v>145</v>
      </c>
      <c r="E2070" s="1" t="s">
        <v>33</v>
      </c>
      <c r="F2070" s="1" t="s">
        <v>519</v>
      </c>
      <c r="G2070" s="3">
        <v>45482</v>
      </c>
      <c r="H2070" s="3">
        <v>45487</v>
      </c>
      <c r="I2070" s="6">
        <v>55000</v>
      </c>
      <c r="J2070" s="1">
        <v>2</v>
      </c>
      <c r="K2070" s="4">
        <v>0.05</v>
      </c>
      <c r="L2070" s="6">
        <f t="shared" si="66"/>
        <v>2750</v>
      </c>
      <c r="M2070" s="8">
        <f t="shared" si="67"/>
        <v>107250</v>
      </c>
      <c r="N2070" s="21">
        <f>(sales[[#This Row],[Price]]*sales[[#This Row],[Qty]])-(sales[[#This Row],[Discount_Amt]]*sales[[#This Row],[Qty]])</f>
        <v>104500</v>
      </c>
    </row>
    <row r="2071" spans="2:14" hidden="1" x14ac:dyDescent="0.35">
      <c r="B2071" s="7">
        <v>2026069</v>
      </c>
      <c r="C2071" s="1" t="s">
        <v>14</v>
      </c>
      <c r="D2071" s="1" t="s">
        <v>25</v>
      </c>
      <c r="E2071" s="1" t="s">
        <v>34</v>
      </c>
      <c r="F2071" s="1" t="s">
        <v>521</v>
      </c>
      <c r="G2071" s="3">
        <v>45482</v>
      </c>
      <c r="H2071" s="3">
        <v>45483</v>
      </c>
      <c r="I2071" s="6">
        <v>57999</v>
      </c>
      <c r="J2071" s="1">
        <v>4</v>
      </c>
      <c r="K2071" s="4">
        <v>0.05</v>
      </c>
      <c r="L2071" s="6">
        <f t="shared" si="66"/>
        <v>2899.9500000000003</v>
      </c>
      <c r="M2071" s="8">
        <f t="shared" si="67"/>
        <v>229096.05</v>
      </c>
      <c r="N2071" s="21">
        <f>(sales[[#This Row],[Price]]*sales[[#This Row],[Qty]])-(sales[[#This Row],[Discount_Amt]]*sales[[#This Row],[Qty]])</f>
        <v>220396.2</v>
      </c>
    </row>
    <row r="2072" spans="2:14" hidden="1" x14ac:dyDescent="0.35">
      <c r="B2072" s="7">
        <v>2026070</v>
      </c>
      <c r="C2072" s="1" t="s">
        <v>15</v>
      </c>
      <c r="D2072" s="1" t="s">
        <v>26</v>
      </c>
      <c r="E2072" s="1" t="s">
        <v>35</v>
      </c>
      <c r="F2072" s="1" t="s">
        <v>520</v>
      </c>
      <c r="G2072" s="3">
        <v>45482</v>
      </c>
      <c r="H2072" s="3">
        <v>45490</v>
      </c>
      <c r="I2072" s="6">
        <v>1399</v>
      </c>
      <c r="J2072" s="1">
        <v>3</v>
      </c>
      <c r="K2072" s="4">
        <v>0.03</v>
      </c>
      <c r="L2072" s="6">
        <f t="shared" si="66"/>
        <v>41.97</v>
      </c>
      <c r="M2072" s="8">
        <f t="shared" si="67"/>
        <v>4155.03</v>
      </c>
      <c r="N2072" s="21">
        <f>(sales[[#This Row],[Price]]*sales[[#This Row],[Qty]])-(sales[[#This Row],[Discount_Amt]]*sales[[#This Row],[Qty]])</f>
        <v>4071.09</v>
      </c>
    </row>
    <row r="2073" spans="2:14" hidden="1" x14ac:dyDescent="0.35">
      <c r="B2073" s="7">
        <v>2026071</v>
      </c>
      <c r="C2073" s="1" t="s">
        <v>16</v>
      </c>
      <c r="D2073" s="1" t="s">
        <v>27</v>
      </c>
      <c r="E2073" s="1" t="s">
        <v>36</v>
      </c>
      <c r="F2073" s="1" t="s">
        <v>518</v>
      </c>
      <c r="G2073" s="3">
        <v>45482</v>
      </c>
      <c r="H2073" s="3">
        <v>45484</v>
      </c>
      <c r="I2073" s="6">
        <v>999</v>
      </c>
      <c r="J2073" s="1">
        <v>2</v>
      </c>
      <c r="K2073" s="4">
        <v>0.1</v>
      </c>
      <c r="L2073" s="6">
        <f t="shared" si="66"/>
        <v>99.9</v>
      </c>
      <c r="M2073" s="8">
        <f t="shared" si="67"/>
        <v>1898.1</v>
      </c>
      <c r="N2073" s="21">
        <f>(sales[[#This Row],[Price]]*sales[[#This Row],[Qty]])-(sales[[#This Row],[Discount_Amt]]*sales[[#This Row],[Qty]])</f>
        <v>1798.2</v>
      </c>
    </row>
    <row r="2074" spans="2:14" x14ac:dyDescent="0.35">
      <c r="B2074" s="7">
        <v>2026072</v>
      </c>
      <c r="C2074" s="1" t="s">
        <v>17</v>
      </c>
      <c r="D2074" s="1" t="s">
        <v>28</v>
      </c>
      <c r="E2074" s="1" t="s">
        <v>37</v>
      </c>
      <c r="F2074" s="1" t="s">
        <v>519</v>
      </c>
      <c r="G2074" s="3">
        <v>45482</v>
      </c>
      <c r="H2074" s="3">
        <v>45485</v>
      </c>
      <c r="I2074" s="6">
        <v>2099</v>
      </c>
      <c r="J2074" s="1">
        <v>1</v>
      </c>
      <c r="K2074" s="4">
        <v>0.05</v>
      </c>
      <c r="L2074" s="6">
        <f t="shared" si="66"/>
        <v>104.95</v>
      </c>
      <c r="M2074" s="8">
        <f t="shared" si="67"/>
        <v>1994.05</v>
      </c>
      <c r="N2074" s="21">
        <f>(sales[[#This Row],[Price]]*sales[[#This Row],[Qty]])-(sales[[#This Row],[Discount_Amt]]*sales[[#This Row],[Qty]])</f>
        <v>1994.05</v>
      </c>
    </row>
    <row r="2075" spans="2:14" hidden="1" x14ac:dyDescent="0.35">
      <c r="B2075" s="7">
        <v>2026073</v>
      </c>
      <c r="C2075" s="1" t="s">
        <v>18</v>
      </c>
      <c r="D2075" s="1" t="s">
        <v>29</v>
      </c>
      <c r="E2075" s="1" t="s">
        <v>39</v>
      </c>
      <c r="F2075" s="1" t="s">
        <v>520</v>
      </c>
      <c r="G2075" s="3">
        <v>45482</v>
      </c>
      <c r="H2075" s="3">
        <v>45487</v>
      </c>
      <c r="I2075" s="6">
        <v>11000</v>
      </c>
      <c r="J2075" s="1">
        <v>1</v>
      </c>
      <c r="K2075" s="4">
        <v>0.05</v>
      </c>
      <c r="L2075" s="6">
        <f t="shared" si="66"/>
        <v>550</v>
      </c>
      <c r="M2075" s="8">
        <f t="shared" si="67"/>
        <v>10450</v>
      </c>
      <c r="N2075" s="21">
        <f>(sales[[#This Row],[Price]]*sales[[#This Row],[Qty]])-(sales[[#This Row],[Discount_Amt]]*sales[[#This Row],[Qty]])</f>
        <v>10450</v>
      </c>
    </row>
    <row r="2076" spans="2:14" hidden="1" x14ac:dyDescent="0.35">
      <c r="B2076" s="7">
        <v>2026074</v>
      </c>
      <c r="C2076" s="1" t="s">
        <v>19</v>
      </c>
      <c r="D2076" s="1" t="s">
        <v>25</v>
      </c>
      <c r="E2076" s="1" t="s">
        <v>40</v>
      </c>
      <c r="F2076" s="1" t="s">
        <v>521</v>
      </c>
      <c r="G2076" s="3">
        <v>45482</v>
      </c>
      <c r="H2076" s="3">
        <v>45483</v>
      </c>
      <c r="I2076" s="6">
        <v>800</v>
      </c>
      <c r="J2076" s="1">
        <v>2</v>
      </c>
      <c r="K2076" s="4">
        <v>0.02</v>
      </c>
      <c r="L2076" s="6">
        <f t="shared" si="66"/>
        <v>16</v>
      </c>
      <c r="M2076" s="8">
        <f t="shared" si="67"/>
        <v>1584</v>
      </c>
      <c r="N2076" s="21">
        <f>(sales[[#This Row],[Price]]*sales[[#This Row],[Qty]])-(sales[[#This Row],[Discount_Amt]]*sales[[#This Row],[Qty]])</f>
        <v>1568</v>
      </c>
    </row>
    <row r="2077" spans="2:14" hidden="1" x14ac:dyDescent="0.35">
      <c r="B2077" s="7">
        <v>2026075</v>
      </c>
      <c r="C2077" s="1" t="s">
        <v>20</v>
      </c>
      <c r="D2077" s="1" t="s">
        <v>30</v>
      </c>
      <c r="E2077" s="1" t="s">
        <v>41</v>
      </c>
      <c r="F2077" s="1" t="s">
        <v>518</v>
      </c>
      <c r="G2077" s="3">
        <v>45482</v>
      </c>
      <c r="H2077" s="3">
        <v>45490</v>
      </c>
      <c r="I2077" s="6">
        <v>5500</v>
      </c>
      <c r="J2077" s="1">
        <v>1</v>
      </c>
      <c r="K2077" s="4">
        <v>0.06</v>
      </c>
      <c r="L2077" s="6">
        <f t="shared" si="66"/>
        <v>330</v>
      </c>
      <c r="M2077" s="8">
        <f t="shared" si="67"/>
        <v>5170</v>
      </c>
      <c r="N2077" s="21">
        <f>(sales[[#This Row],[Price]]*sales[[#This Row],[Qty]])-(sales[[#This Row],[Discount_Amt]]*sales[[#This Row],[Qty]])</f>
        <v>5170</v>
      </c>
    </row>
    <row r="2078" spans="2:14" hidden="1" x14ac:dyDescent="0.35">
      <c r="B2078" s="7">
        <v>2026076</v>
      </c>
      <c r="C2078" s="1" t="s">
        <v>21</v>
      </c>
      <c r="D2078" s="1" t="s">
        <v>27</v>
      </c>
      <c r="E2078" s="1" t="s">
        <v>42</v>
      </c>
      <c r="F2078" s="1" t="s">
        <v>518</v>
      </c>
      <c r="G2078" s="3">
        <v>45482</v>
      </c>
      <c r="H2078" s="3">
        <v>45484</v>
      </c>
      <c r="I2078" s="6">
        <v>1350</v>
      </c>
      <c r="J2078" s="1">
        <v>3</v>
      </c>
      <c r="K2078" s="4">
        <v>0.15</v>
      </c>
      <c r="L2078" s="6">
        <f t="shared" si="66"/>
        <v>202.5</v>
      </c>
      <c r="M2078" s="8">
        <f t="shared" si="67"/>
        <v>3847.5</v>
      </c>
      <c r="N2078" s="21">
        <f>(sales[[#This Row],[Price]]*sales[[#This Row],[Qty]])-(sales[[#This Row],[Discount_Amt]]*sales[[#This Row],[Qty]])</f>
        <v>3442.5</v>
      </c>
    </row>
    <row r="2079" spans="2:14" hidden="1" x14ac:dyDescent="0.35">
      <c r="B2079" s="7">
        <v>2026077</v>
      </c>
      <c r="C2079" s="1" t="s">
        <v>22</v>
      </c>
      <c r="D2079" s="1" t="s">
        <v>28</v>
      </c>
      <c r="E2079" s="1" t="s">
        <v>43</v>
      </c>
      <c r="F2079" s="1" t="s">
        <v>519</v>
      </c>
      <c r="G2079" s="3">
        <v>45482</v>
      </c>
      <c r="H2079" s="3">
        <v>45485</v>
      </c>
      <c r="I2079" s="6">
        <v>4500</v>
      </c>
      <c r="J2079" s="1">
        <v>2</v>
      </c>
      <c r="K2079" s="4">
        <v>0.02</v>
      </c>
      <c r="L2079" s="6">
        <f t="shared" si="66"/>
        <v>90</v>
      </c>
      <c r="M2079" s="8">
        <f t="shared" si="67"/>
        <v>8910</v>
      </c>
      <c r="N2079" s="21">
        <f>(sales[[#This Row],[Price]]*sales[[#This Row],[Qty]])-(sales[[#This Row],[Discount_Amt]]*sales[[#This Row],[Qty]])</f>
        <v>8820</v>
      </c>
    </row>
    <row r="2080" spans="2:14" hidden="1" x14ac:dyDescent="0.35">
      <c r="B2080" s="7">
        <v>2026078</v>
      </c>
      <c r="C2080" s="1" t="s">
        <v>23</v>
      </c>
      <c r="D2080" s="1" t="s">
        <v>29</v>
      </c>
      <c r="E2080" s="1" t="s">
        <v>44</v>
      </c>
      <c r="F2080" s="1" t="s">
        <v>521</v>
      </c>
      <c r="G2080" s="3">
        <v>45482</v>
      </c>
      <c r="H2080" s="3">
        <v>45487</v>
      </c>
      <c r="I2080" s="6">
        <v>2350</v>
      </c>
      <c r="J2080" s="1">
        <v>1</v>
      </c>
      <c r="K2080" s="4">
        <v>0.02</v>
      </c>
      <c r="L2080" s="6">
        <f t="shared" si="66"/>
        <v>47</v>
      </c>
      <c r="M2080" s="8">
        <f t="shared" si="67"/>
        <v>2303</v>
      </c>
      <c r="N2080" s="21">
        <f>(sales[[#This Row],[Price]]*sales[[#This Row],[Qty]])-(sales[[#This Row],[Discount_Amt]]*sales[[#This Row],[Qty]])</f>
        <v>2303</v>
      </c>
    </row>
    <row r="2081" spans="2:14" hidden="1" x14ac:dyDescent="0.35">
      <c r="B2081" s="7">
        <v>2026079</v>
      </c>
      <c r="C2081" s="1" t="s">
        <v>24</v>
      </c>
      <c r="D2081" s="1" t="s">
        <v>25</v>
      </c>
      <c r="E2081" s="1" t="s">
        <v>45</v>
      </c>
      <c r="F2081" s="1" t="s">
        <v>520</v>
      </c>
      <c r="G2081" s="3">
        <v>45482</v>
      </c>
      <c r="H2081" s="3">
        <v>45483</v>
      </c>
      <c r="I2081" s="6">
        <v>90</v>
      </c>
      <c r="J2081" s="1">
        <v>2</v>
      </c>
      <c r="K2081" s="4">
        <v>0.02</v>
      </c>
      <c r="L2081" s="6">
        <f t="shared" si="66"/>
        <v>1.8</v>
      </c>
      <c r="M2081" s="8">
        <f t="shared" si="67"/>
        <v>178.2</v>
      </c>
      <c r="N2081" s="21">
        <f>(sales[[#This Row],[Price]]*sales[[#This Row],[Qty]])-(sales[[#This Row],[Discount_Amt]]*sales[[#This Row],[Qty]])</f>
        <v>176.4</v>
      </c>
    </row>
    <row r="2082" spans="2:14" hidden="1" x14ac:dyDescent="0.35">
      <c r="B2082" s="7">
        <v>2026080</v>
      </c>
      <c r="C2082" s="1" t="s">
        <v>4</v>
      </c>
      <c r="D2082" s="1" t="s">
        <v>26</v>
      </c>
      <c r="E2082" s="1" t="s">
        <v>46</v>
      </c>
      <c r="F2082" s="1" t="s">
        <v>518</v>
      </c>
      <c r="G2082" s="3">
        <v>45482</v>
      </c>
      <c r="H2082" s="3">
        <v>45490</v>
      </c>
      <c r="I2082" s="6">
        <v>280</v>
      </c>
      <c r="J2082" s="1">
        <v>1</v>
      </c>
      <c r="K2082" s="4">
        <v>0.02</v>
      </c>
      <c r="L2082" s="6">
        <f t="shared" si="66"/>
        <v>5.6000000000000005</v>
      </c>
      <c r="M2082" s="8">
        <f t="shared" si="67"/>
        <v>274.39999999999998</v>
      </c>
      <c r="N2082" s="21">
        <f>(sales[[#This Row],[Price]]*sales[[#This Row],[Qty]])-(sales[[#This Row],[Discount_Amt]]*sales[[#This Row],[Qty]])</f>
        <v>274.39999999999998</v>
      </c>
    </row>
    <row r="2083" spans="2:14" hidden="1" x14ac:dyDescent="0.35">
      <c r="B2083" s="7">
        <v>2026081</v>
      </c>
      <c r="C2083" s="1" t="s">
        <v>5</v>
      </c>
      <c r="D2083" s="1" t="s">
        <v>27</v>
      </c>
      <c r="E2083" s="1" t="s">
        <v>47</v>
      </c>
      <c r="F2083" s="1" t="s">
        <v>519</v>
      </c>
      <c r="G2083" s="3">
        <v>45482</v>
      </c>
      <c r="H2083" s="3">
        <v>45484</v>
      </c>
      <c r="I2083" s="6">
        <v>70</v>
      </c>
      <c r="J2083" s="1">
        <v>2</v>
      </c>
      <c r="K2083" s="4">
        <v>0.02</v>
      </c>
      <c r="L2083" s="6">
        <f t="shared" si="66"/>
        <v>1.4000000000000001</v>
      </c>
      <c r="M2083" s="8">
        <f t="shared" si="67"/>
        <v>138.6</v>
      </c>
      <c r="N2083" s="21">
        <f>(sales[[#This Row],[Price]]*sales[[#This Row],[Qty]])-(sales[[#This Row],[Discount_Amt]]*sales[[#This Row],[Qty]])</f>
        <v>137.19999999999999</v>
      </c>
    </row>
    <row r="2084" spans="2:14" hidden="1" x14ac:dyDescent="0.35">
      <c r="B2084" s="7">
        <v>2026082</v>
      </c>
      <c r="C2084" s="1" t="s">
        <v>6</v>
      </c>
      <c r="D2084" s="1" t="s">
        <v>28</v>
      </c>
      <c r="E2084" s="1" t="s">
        <v>48</v>
      </c>
      <c r="F2084" s="1" t="s">
        <v>520</v>
      </c>
      <c r="G2084" s="3">
        <v>45482</v>
      </c>
      <c r="H2084" s="3">
        <v>45485</v>
      </c>
      <c r="I2084" s="6">
        <v>230</v>
      </c>
      <c r="J2084" s="1">
        <v>3</v>
      </c>
      <c r="K2084" s="4">
        <v>0.02</v>
      </c>
      <c r="L2084" s="6">
        <f t="shared" si="66"/>
        <v>4.6000000000000005</v>
      </c>
      <c r="M2084" s="8">
        <f t="shared" si="67"/>
        <v>685.4</v>
      </c>
      <c r="N2084" s="21">
        <f>(sales[[#This Row],[Price]]*sales[[#This Row],[Qty]])-(sales[[#This Row],[Discount_Amt]]*sales[[#This Row],[Qty]])</f>
        <v>676.2</v>
      </c>
    </row>
    <row r="2085" spans="2:14" hidden="1" x14ac:dyDescent="0.35">
      <c r="B2085" s="7">
        <v>2026083</v>
      </c>
      <c r="C2085" s="1" t="s">
        <v>7</v>
      </c>
      <c r="D2085" s="1" t="s">
        <v>29</v>
      </c>
      <c r="E2085" s="1" t="s">
        <v>49</v>
      </c>
      <c r="F2085" s="1" t="s">
        <v>521</v>
      </c>
      <c r="G2085" s="3">
        <v>45482</v>
      </c>
      <c r="H2085" s="3">
        <v>45487</v>
      </c>
      <c r="I2085" s="6">
        <v>7999</v>
      </c>
      <c r="J2085" s="1">
        <v>2</v>
      </c>
      <c r="K2085" s="4">
        <v>0.02</v>
      </c>
      <c r="L2085" s="6">
        <f t="shared" si="66"/>
        <v>159.97999999999999</v>
      </c>
      <c r="M2085" s="8">
        <f t="shared" si="67"/>
        <v>15838.02</v>
      </c>
      <c r="N2085" s="21">
        <f>(sales[[#This Row],[Price]]*sales[[#This Row],[Qty]])-(sales[[#This Row],[Discount_Amt]]*sales[[#This Row],[Qty]])</f>
        <v>15678.04</v>
      </c>
    </row>
    <row r="2086" spans="2:14" x14ac:dyDescent="0.35">
      <c r="B2086" s="7">
        <v>2026084</v>
      </c>
      <c r="C2086" s="1" t="s">
        <v>10</v>
      </c>
      <c r="D2086" s="1" t="s">
        <v>25</v>
      </c>
      <c r="E2086" s="1" t="s">
        <v>50</v>
      </c>
      <c r="F2086" s="1" t="s">
        <v>518</v>
      </c>
      <c r="G2086" s="3">
        <v>45482</v>
      </c>
      <c r="H2086" s="3">
        <v>45483</v>
      </c>
      <c r="I2086" s="6">
        <v>850</v>
      </c>
      <c r="J2086" s="1">
        <v>7</v>
      </c>
      <c r="K2086" s="4">
        <v>0.02</v>
      </c>
      <c r="L2086" s="6">
        <f t="shared" si="66"/>
        <v>17</v>
      </c>
      <c r="M2086" s="8">
        <f t="shared" si="67"/>
        <v>5933</v>
      </c>
      <c r="N2086" s="21">
        <f>(sales[[#This Row],[Price]]*sales[[#This Row],[Qty]])-(sales[[#This Row],[Discount_Amt]]*sales[[#This Row],[Qty]])</f>
        <v>5831</v>
      </c>
    </row>
    <row r="2087" spans="2:14" hidden="1" x14ac:dyDescent="0.35">
      <c r="B2087" s="7">
        <v>2026085</v>
      </c>
      <c r="C2087" s="1" t="s">
        <v>8</v>
      </c>
      <c r="D2087" s="1" t="s">
        <v>26</v>
      </c>
      <c r="E2087" s="1" t="s">
        <v>51</v>
      </c>
      <c r="F2087" s="1" t="s">
        <v>518</v>
      </c>
      <c r="G2087" s="3">
        <v>45482</v>
      </c>
      <c r="H2087" s="3">
        <v>45490</v>
      </c>
      <c r="I2087" s="6">
        <v>65000</v>
      </c>
      <c r="J2087" s="1">
        <v>2</v>
      </c>
      <c r="K2087" s="4">
        <v>7.0000000000000007E-2</v>
      </c>
      <c r="L2087" s="6">
        <f t="shared" si="66"/>
        <v>4550</v>
      </c>
      <c r="M2087" s="8">
        <f t="shared" si="67"/>
        <v>125450</v>
      </c>
      <c r="N2087" s="21">
        <f>(sales[[#This Row],[Price]]*sales[[#This Row],[Qty]])-(sales[[#This Row],[Discount_Amt]]*sales[[#This Row],[Qty]])</f>
        <v>120900</v>
      </c>
    </row>
    <row r="2088" spans="2:14" hidden="1" x14ac:dyDescent="0.35">
      <c r="B2088" s="7">
        <v>2026086</v>
      </c>
      <c r="C2088" s="1" t="s">
        <v>9</v>
      </c>
      <c r="D2088" s="1" t="s">
        <v>27</v>
      </c>
      <c r="E2088" s="1" t="s">
        <v>506</v>
      </c>
      <c r="F2088" s="1" t="s">
        <v>519</v>
      </c>
      <c r="G2088" s="3">
        <v>45482</v>
      </c>
      <c r="H2088" s="3">
        <v>45484</v>
      </c>
      <c r="I2088" s="6">
        <v>450</v>
      </c>
      <c r="J2088" s="1">
        <v>1</v>
      </c>
      <c r="K2088" s="4">
        <v>0.03</v>
      </c>
      <c r="L2088" s="6">
        <f t="shared" si="66"/>
        <v>13.5</v>
      </c>
      <c r="M2088" s="8">
        <f t="shared" si="67"/>
        <v>436.5</v>
      </c>
      <c r="N2088" s="21">
        <f>(sales[[#This Row],[Price]]*sales[[#This Row],[Qty]])-(sales[[#This Row],[Discount_Amt]]*sales[[#This Row],[Qty]])</f>
        <v>436.5</v>
      </c>
    </row>
    <row r="2089" spans="2:14" x14ac:dyDescent="0.35">
      <c r="B2089" s="7">
        <v>2026087</v>
      </c>
      <c r="C2089" s="1" t="s">
        <v>11</v>
      </c>
      <c r="D2089" s="1" t="s">
        <v>28</v>
      </c>
      <c r="E2089" s="1" t="s">
        <v>507</v>
      </c>
      <c r="F2089" s="1" t="s">
        <v>521</v>
      </c>
      <c r="G2089" s="3">
        <v>45482</v>
      </c>
      <c r="H2089" s="3">
        <v>45485</v>
      </c>
      <c r="I2089" s="6">
        <v>1299</v>
      </c>
      <c r="J2089" s="1">
        <v>1</v>
      </c>
      <c r="K2089" s="4">
        <v>0.08</v>
      </c>
      <c r="L2089" s="6">
        <f t="shared" si="66"/>
        <v>103.92</v>
      </c>
      <c r="M2089" s="8">
        <f t="shared" si="67"/>
        <v>1195.08</v>
      </c>
      <c r="N2089" s="21">
        <f>(sales[[#This Row],[Price]]*sales[[#This Row],[Qty]])-(sales[[#This Row],[Discount_Amt]]*sales[[#This Row],[Qty]])</f>
        <v>1195.08</v>
      </c>
    </row>
    <row r="2090" spans="2:14" x14ac:dyDescent="0.35">
      <c r="B2090" s="7">
        <v>2026088</v>
      </c>
      <c r="C2090" s="1" t="s">
        <v>12</v>
      </c>
      <c r="D2090" s="1" t="s">
        <v>29</v>
      </c>
      <c r="E2090" s="1" t="s">
        <v>508</v>
      </c>
      <c r="F2090" s="1" t="s">
        <v>520</v>
      </c>
      <c r="G2090" s="3">
        <v>45482</v>
      </c>
      <c r="H2090" s="3">
        <v>45487</v>
      </c>
      <c r="I2090" s="6">
        <v>1700</v>
      </c>
      <c r="J2090" s="1">
        <v>1</v>
      </c>
      <c r="K2090" s="4">
        <v>0.05</v>
      </c>
      <c r="L2090" s="6">
        <f t="shared" si="66"/>
        <v>85</v>
      </c>
      <c r="M2090" s="8">
        <f t="shared" si="67"/>
        <v>1615</v>
      </c>
      <c r="N2090" s="21">
        <f>(sales[[#This Row],[Price]]*sales[[#This Row],[Qty]])-(sales[[#This Row],[Discount_Amt]]*sales[[#This Row],[Qty]])</f>
        <v>1615</v>
      </c>
    </row>
    <row r="2091" spans="2:14" hidden="1" x14ac:dyDescent="0.35">
      <c r="B2091" s="7">
        <v>2026089</v>
      </c>
      <c r="C2091" s="1" t="s">
        <v>13</v>
      </c>
      <c r="D2091" s="1" t="s">
        <v>25</v>
      </c>
      <c r="E2091" s="1" t="s">
        <v>31</v>
      </c>
      <c r="F2091" s="1" t="s">
        <v>518</v>
      </c>
      <c r="G2091" s="3">
        <v>45482</v>
      </c>
      <c r="H2091" s="3">
        <v>45483</v>
      </c>
      <c r="I2091" s="6">
        <v>55000</v>
      </c>
      <c r="J2091" s="1">
        <v>2</v>
      </c>
      <c r="K2091" s="4">
        <v>0.05</v>
      </c>
      <c r="L2091" s="6">
        <f t="shared" si="66"/>
        <v>2750</v>
      </c>
      <c r="M2091" s="8">
        <f t="shared" si="67"/>
        <v>107250</v>
      </c>
      <c r="N2091" s="21">
        <f>(sales[[#This Row],[Price]]*sales[[#This Row],[Qty]])-(sales[[#This Row],[Discount_Amt]]*sales[[#This Row],[Qty]])</f>
        <v>104500</v>
      </c>
    </row>
    <row r="2092" spans="2:14" hidden="1" x14ac:dyDescent="0.35">
      <c r="B2092" s="7">
        <v>2026090</v>
      </c>
      <c r="C2092" s="1" t="s">
        <v>14</v>
      </c>
      <c r="D2092" s="1" t="s">
        <v>146</v>
      </c>
      <c r="E2092" s="1" t="s">
        <v>32</v>
      </c>
      <c r="F2092" s="1" t="s">
        <v>519</v>
      </c>
      <c r="G2092" s="3">
        <v>45482</v>
      </c>
      <c r="H2092" s="3">
        <v>45490</v>
      </c>
      <c r="I2092" s="6">
        <v>57999</v>
      </c>
      <c r="J2092" s="1">
        <v>1</v>
      </c>
      <c r="K2092" s="4">
        <v>0.05</v>
      </c>
      <c r="L2092" s="6">
        <f t="shared" si="66"/>
        <v>2899.9500000000003</v>
      </c>
      <c r="M2092" s="8">
        <f t="shared" si="67"/>
        <v>55099.05</v>
      </c>
      <c r="N2092" s="21">
        <f>(sales[[#This Row],[Price]]*sales[[#This Row],[Qty]])-(sales[[#This Row],[Discount_Amt]]*sales[[#This Row],[Qty]])</f>
        <v>55099.05</v>
      </c>
    </row>
    <row r="2093" spans="2:14" hidden="1" x14ac:dyDescent="0.35">
      <c r="B2093" s="7">
        <v>2026091</v>
      </c>
      <c r="C2093" s="1" t="s">
        <v>15</v>
      </c>
      <c r="D2093" s="1" t="s">
        <v>25</v>
      </c>
      <c r="E2093" s="1" t="s">
        <v>38</v>
      </c>
      <c r="F2093" s="1" t="s">
        <v>520</v>
      </c>
      <c r="G2093" s="3">
        <v>45482</v>
      </c>
      <c r="H2093" s="3">
        <v>45484</v>
      </c>
      <c r="I2093" s="6">
        <v>1399</v>
      </c>
      <c r="J2093" s="1">
        <v>2</v>
      </c>
      <c r="K2093" s="4">
        <v>0.05</v>
      </c>
      <c r="L2093" s="6">
        <f t="shared" si="66"/>
        <v>69.95</v>
      </c>
      <c r="M2093" s="8">
        <f t="shared" si="67"/>
        <v>2728.05</v>
      </c>
      <c r="N2093" s="21">
        <f>(sales[[#This Row],[Price]]*sales[[#This Row],[Qty]])-(sales[[#This Row],[Discount_Amt]]*sales[[#This Row],[Qty]])</f>
        <v>2658.1</v>
      </c>
    </row>
    <row r="2094" spans="2:14" hidden="1" x14ac:dyDescent="0.35">
      <c r="B2094" s="7">
        <v>2026092</v>
      </c>
      <c r="C2094" s="1" t="s">
        <v>16</v>
      </c>
      <c r="D2094" s="1" t="s">
        <v>26</v>
      </c>
      <c r="E2094" s="1" t="s">
        <v>33</v>
      </c>
      <c r="F2094" s="1" t="s">
        <v>521</v>
      </c>
      <c r="G2094" s="3">
        <v>45482</v>
      </c>
      <c r="H2094" s="3">
        <v>45485</v>
      </c>
      <c r="I2094" s="6">
        <v>999</v>
      </c>
      <c r="J2094" s="1">
        <v>7</v>
      </c>
      <c r="K2094" s="4">
        <v>0.03</v>
      </c>
      <c r="L2094" s="6">
        <f t="shared" ref="L2094:L2157" si="68">I2094*K2094</f>
        <v>29.97</v>
      </c>
      <c r="M2094" s="8">
        <f t="shared" ref="M2094:M2157" si="69">I2094*J2094-L2094</f>
        <v>6963.03</v>
      </c>
      <c r="N2094" s="21">
        <f>(sales[[#This Row],[Price]]*sales[[#This Row],[Qty]])-(sales[[#This Row],[Discount_Amt]]*sales[[#This Row],[Qty]])</f>
        <v>6783.21</v>
      </c>
    </row>
    <row r="2095" spans="2:14" x14ac:dyDescent="0.35">
      <c r="B2095" s="7">
        <v>2026093</v>
      </c>
      <c r="C2095" s="1" t="s">
        <v>17</v>
      </c>
      <c r="D2095" s="1" t="s">
        <v>27</v>
      </c>
      <c r="E2095" s="1" t="s">
        <v>34</v>
      </c>
      <c r="F2095" s="1" t="s">
        <v>518</v>
      </c>
      <c r="G2095" s="3">
        <v>45482</v>
      </c>
      <c r="H2095" s="3">
        <v>45487</v>
      </c>
      <c r="I2095" s="6">
        <v>2099</v>
      </c>
      <c r="J2095" s="1">
        <v>2</v>
      </c>
      <c r="K2095" s="4">
        <v>0.1</v>
      </c>
      <c r="L2095" s="6">
        <f t="shared" si="68"/>
        <v>209.9</v>
      </c>
      <c r="M2095" s="8">
        <f t="shared" si="69"/>
        <v>3988.1</v>
      </c>
      <c r="N2095" s="21">
        <f>(sales[[#This Row],[Price]]*sales[[#This Row],[Qty]])-(sales[[#This Row],[Discount_Amt]]*sales[[#This Row],[Qty]])</f>
        <v>3778.2</v>
      </c>
    </row>
    <row r="2096" spans="2:14" hidden="1" x14ac:dyDescent="0.35">
      <c r="B2096" s="7">
        <v>2026094</v>
      </c>
      <c r="C2096" s="1" t="s">
        <v>18</v>
      </c>
      <c r="D2096" s="1" t="s">
        <v>28</v>
      </c>
      <c r="E2096" s="1" t="s">
        <v>35</v>
      </c>
      <c r="F2096" s="1" t="s">
        <v>518</v>
      </c>
      <c r="G2096" s="3">
        <v>45482</v>
      </c>
      <c r="H2096" s="3">
        <v>45483</v>
      </c>
      <c r="I2096" s="6">
        <v>11000</v>
      </c>
      <c r="J2096" s="1">
        <v>2</v>
      </c>
      <c r="K2096" s="4">
        <v>0.05</v>
      </c>
      <c r="L2096" s="6">
        <f t="shared" si="68"/>
        <v>550</v>
      </c>
      <c r="M2096" s="8">
        <f t="shared" si="69"/>
        <v>21450</v>
      </c>
      <c r="N2096" s="21">
        <f>(sales[[#This Row],[Price]]*sales[[#This Row],[Qty]])-(sales[[#This Row],[Discount_Amt]]*sales[[#This Row],[Qty]])</f>
        <v>20900</v>
      </c>
    </row>
    <row r="2097" spans="2:14" hidden="1" x14ac:dyDescent="0.35">
      <c r="B2097" s="7">
        <v>2026095</v>
      </c>
      <c r="C2097" s="1" t="s">
        <v>19</v>
      </c>
      <c r="D2097" s="1" t="s">
        <v>29</v>
      </c>
      <c r="E2097" s="1" t="s">
        <v>36</v>
      </c>
      <c r="F2097" s="1" t="s">
        <v>519</v>
      </c>
      <c r="G2097" s="3">
        <v>45482</v>
      </c>
      <c r="H2097" s="3">
        <v>45490</v>
      </c>
      <c r="I2097" s="6">
        <v>800</v>
      </c>
      <c r="J2097" s="1">
        <v>1</v>
      </c>
      <c r="K2097" s="4">
        <v>0.05</v>
      </c>
      <c r="L2097" s="6">
        <f t="shared" si="68"/>
        <v>40</v>
      </c>
      <c r="M2097" s="8">
        <f t="shared" si="69"/>
        <v>760</v>
      </c>
      <c r="N2097" s="21">
        <f>(sales[[#This Row],[Price]]*sales[[#This Row],[Qty]])-(sales[[#This Row],[Discount_Amt]]*sales[[#This Row],[Qty]])</f>
        <v>760</v>
      </c>
    </row>
    <row r="2098" spans="2:14" hidden="1" x14ac:dyDescent="0.35">
      <c r="B2098" s="7">
        <v>2026096</v>
      </c>
      <c r="C2098" s="1" t="s">
        <v>20</v>
      </c>
      <c r="D2098" s="1" t="s">
        <v>25</v>
      </c>
      <c r="E2098" s="1" t="s">
        <v>37</v>
      </c>
      <c r="F2098" s="1" t="s">
        <v>521</v>
      </c>
      <c r="G2098" s="3">
        <v>45482</v>
      </c>
      <c r="H2098" s="3">
        <v>45484</v>
      </c>
      <c r="I2098" s="6">
        <v>5500</v>
      </c>
      <c r="J2098" s="1">
        <v>2</v>
      </c>
      <c r="K2098" s="4">
        <v>0.02</v>
      </c>
      <c r="L2098" s="6">
        <f t="shared" si="68"/>
        <v>110</v>
      </c>
      <c r="M2098" s="8">
        <f t="shared" si="69"/>
        <v>10890</v>
      </c>
      <c r="N2098" s="21">
        <f>(sales[[#This Row],[Price]]*sales[[#This Row],[Qty]])-(sales[[#This Row],[Discount_Amt]]*sales[[#This Row],[Qty]])</f>
        <v>10780</v>
      </c>
    </row>
    <row r="2099" spans="2:14" hidden="1" x14ac:dyDescent="0.35">
      <c r="B2099" s="7">
        <v>2026097</v>
      </c>
      <c r="C2099" s="1" t="s">
        <v>21</v>
      </c>
      <c r="D2099" s="1" t="s">
        <v>30</v>
      </c>
      <c r="E2099" s="1" t="s">
        <v>39</v>
      </c>
      <c r="F2099" s="1" t="s">
        <v>520</v>
      </c>
      <c r="G2099" s="3">
        <v>45482</v>
      </c>
      <c r="H2099" s="3">
        <v>45485</v>
      </c>
      <c r="I2099" s="6">
        <v>1350</v>
      </c>
      <c r="J2099" s="1">
        <v>4</v>
      </c>
      <c r="K2099" s="4">
        <v>0.06</v>
      </c>
      <c r="L2099" s="6">
        <f t="shared" si="68"/>
        <v>81</v>
      </c>
      <c r="M2099" s="8">
        <f t="shared" si="69"/>
        <v>5319</v>
      </c>
      <c r="N2099" s="21">
        <f>(sales[[#This Row],[Price]]*sales[[#This Row],[Qty]])-(sales[[#This Row],[Discount_Amt]]*sales[[#This Row],[Qty]])</f>
        <v>5076</v>
      </c>
    </row>
    <row r="2100" spans="2:14" hidden="1" x14ac:dyDescent="0.35">
      <c r="B2100" s="7">
        <v>2026098</v>
      </c>
      <c r="C2100" s="1" t="s">
        <v>22</v>
      </c>
      <c r="D2100" s="1" t="s">
        <v>27</v>
      </c>
      <c r="E2100" s="1" t="s">
        <v>40</v>
      </c>
      <c r="F2100" s="1" t="s">
        <v>518</v>
      </c>
      <c r="G2100" s="3">
        <v>45482</v>
      </c>
      <c r="H2100" s="3">
        <v>45487</v>
      </c>
      <c r="I2100" s="6">
        <v>4500</v>
      </c>
      <c r="J2100" s="1">
        <v>3</v>
      </c>
      <c r="K2100" s="4">
        <v>0.15</v>
      </c>
      <c r="L2100" s="6">
        <f t="shared" si="68"/>
        <v>675</v>
      </c>
      <c r="M2100" s="8">
        <f t="shared" si="69"/>
        <v>12825</v>
      </c>
      <c r="N2100" s="21">
        <f>(sales[[#This Row],[Price]]*sales[[#This Row],[Qty]])-(sales[[#This Row],[Discount_Amt]]*sales[[#This Row],[Qty]])</f>
        <v>11475</v>
      </c>
    </row>
    <row r="2101" spans="2:14" hidden="1" x14ac:dyDescent="0.35">
      <c r="B2101" s="7">
        <v>2026099</v>
      </c>
      <c r="C2101" s="1" t="s">
        <v>23</v>
      </c>
      <c r="D2101" s="1" t="s">
        <v>28</v>
      </c>
      <c r="E2101" s="1" t="s">
        <v>41</v>
      </c>
      <c r="F2101" s="1" t="s">
        <v>519</v>
      </c>
      <c r="G2101" s="3">
        <v>45482</v>
      </c>
      <c r="H2101" s="3">
        <v>45483</v>
      </c>
      <c r="I2101" s="6">
        <v>2350</v>
      </c>
      <c r="J2101" s="1">
        <v>2</v>
      </c>
      <c r="K2101" s="4">
        <v>0.02</v>
      </c>
      <c r="L2101" s="6">
        <f t="shared" si="68"/>
        <v>47</v>
      </c>
      <c r="M2101" s="8">
        <f t="shared" si="69"/>
        <v>4653</v>
      </c>
      <c r="N2101" s="21">
        <f>(sales[[#This Row],[Price]]*sales[[#This Row],[Qty]])-(sales[[#This Row],[Discount_Amt]]*sales[[#This Row],[Qty]])</f>
        <v>4606</v>
      </c>
    </row>
    <row r="2102" spans="2:14" hidden="1" x14ac:dyDescent="0.35">
      <c r="B2102" s="7">
        <v>2026100</v>
      </c>
      <c r="C2102" s="1" t="s">
        <v>24</v>
      </c>
      <c r="D2102" s="1" t="s">
        <v>29</v>
      </c>
      <c r="E2102" s="1" t="s">
        <v>42</v>
      </c>
      <c r="F2102" s="1" t="s">
        <v>520</v>
      </c>
      <c r="G2102" s="3">
        <v>45482</v>
      </c>
      <c r="H2102" s="3">
        <v>45490</v>
      </c>
      <c r="I2102" s="6">
        <v>90</v>
      </c>
      <c r="J2102" s="1">
        <v>1</v>
      </c>
      <c r="K2102" s="4">
        <v>0.02</v>
      </c>
      <c r="L2102" s="6">
        <f t="shared" si="68"/>
        <v>1.8</v>
      </c>
      <c r="M2102" s="8">
        <f t="shared" si="69"/>
        <v>88.2</v>
      </c>
      <c r="N2102" s="21">
        <f>(sales[[#This Row],[Price]]*sales[[#This Row],[Qty]])-(sales[[#This Row],[Discount_Amt]]*sales[[#This Row],[Qty]])</f>
        <v>88.2</v>
      </c>
    </row>
    <row r="2103" spans="2:14" hidden="1" x14ac:dyDescent="0.35">
      <c r="B2103" s="7">
        <v>2026101</v>
      </c>
      <c r="C2103" s="1" t="s">
        <v>4</v>
      </c>
      <c r="D2103" s="1" t="s">
        <v>25</v>
      </c>
      <c r="E2103" s="1" t="s">
        <v>43</v>
      </c>
      <c r="F2103" s="1" t="s">
        <v>521</v>
      </c>
      <c r="G2103" s="3">
        <v>45482</v>
      </c>
      <c r="H2103" s="3">
        <v>45484</v>
      </c>
      <c r="I2103" s="6">
        <v>280</v>
      </c>
      <c r="J2103" s="1">
        <v>1</v>
      </c>
      <c r="K2103" s="4">
        <v>0.02</v>
      </c>
      <c r="L2103" s="6">
        <f t="shared" si="68"/>
        <v>5.6000000000000005</v>
      </c>
      <c r="M2103" s="8">
        <f t="shared" si="69"/>
        <v>274.39999999999998</v>
      </c>
      <c r="N2103" s="21">
        <f>(sales[[#This Row],[Price]]*sales[[#This Row],[Qty]])-(sales[[#This Row],[Discount_Amt]]*sales[[#This Row],[Qty]])</f>
        <v>274.39999999999998</v>
      </c>
    </row>
    <row r="2104" spans="2:14" hidden="1" x14ac:dyDescent="0.35">
      <c r="B2104" s="7">
        <v>2026102</v>
      </c>
      <c r="C2104" s="1" t="s">
        <v>5</v>
      </c>
      <c r="D2104" s="1" t="s">
        <v>26</v>
      </c>
      <c r="E2104" s="1" t="s">
        <v>44</v>
      </c>
      <c r="F2104" s="1" t="s">
        <v>518</v>
      </c>
      <c r="G2104" s="3">
        <v>45482</v>
      </c>
      <c r="H2104" s="3">
        <v>45485</v>
      </c>
      <c r="I2104" s="6">
        <v>70</v>
      </c>
      <c r="J2104" s="1">
        <v>2</v>
      </c>
      <c r="K2104" s="4">
        <v>0.02</v>
      </c>
      <c r="L2104" s="6">
        <f t="shared" si="68"/>
        <v>1.4000000000000001</v>
      </c>
      <c r="M2104" s="8">
        <f t="shared" si="69"/>
        <v>138.6</v>
      </c>
      <c r="N2104" s="21">
        <f>(sales[[#This Row],[Price]]*sales[[#This Row],[Qty]])-(sales[[#This Row],[Discount_Amt]]*sales[[#This Row],[Qty]])</f>
        <v>137.19999999999999</v>
      </c>
    </row>
    <row r="2105" spans="2:14" hidden="1" x14ac:dyDescent="0.35">
      <c r="B2105" s="7">
        <v>2026103</v>
      </c>
      <c r="C2105" s="1" t="s">
        <v>6</v>
      </c>
      <c r="D2105" s="1" t="s">
        <v>27</v>
      </c>
      <c r="E2105" s="1" t="s">
        <v>45</v>
      </c>
      <c r="F2105" s="1" t="s">
        <v>518</v>
      </c>
      <c r="G2105" s="3">
        <v>45482</v>
      </c>
      <c r="H2105" s="3">
        <v>45487</v>
      </c>
      <c r="I2105" s="6">
        <v>230</v>
      </c>
      <c r="J2105" s="1">
        <v>1</v>
      </c>
      <c r="K2105" s="4">
        <v>0.02</v>
      </c>
      <c r="L2105" s="6">
        <f t="shared" si="68"/>
        <v>4.6000000000000005</v>
      </c>
      <c r="M2105" s="8">
        <f t="shared" si="69"/>
        <v>225.4</v>
      </c>
      <c r="N2105" s="21">
        <f>(sales[[#This Row],[Price]]*sales[[#This Row],[Qty]])-(sales[[#This Row],[Discount_Amt]]*sales[[#This Row],[Qty]])</f>
        <v>225.4</v>
      </c>
    </row>
    <row r="2106" spans="2:14" hidden="1" x14ac:dyDescent="0.35">
      <c r="B2106" s="7">
        <v>2026104</v>
      </c>
      <c r="C2106" s="1" t="s">
        <v>7</v>
      </c>
      <c r="D2106" s="1" t="s">
        <v>28</v>
      </c>
      <c r="E2106" s="1" t="s">
        <v>46</v>
      </c>
      <c r="F2106" s="1" t="s">
        <v>519</v>
      </c>
      <c r="G2106" s="3">
        <v>45482</v>
      </c>
      <c r="H2106" s="3">
        <v>45483</v>
      </c>
      <c r="I2106" s="6">
        <v>7999</v>
      </c>
      <c r="J2106" s="1">
        <v>3</v>
      </c>
      <c r="K2106" s="4">
        <v>0.02</v>
      </c>
      <c r="L2106" s="6">
        <f t="shared" si="68"/>
        <v>159.97999999999999</v>
      </c>
      <c r="M2106" s="8">
        <f t="shared" si="69"/>
        <v>23837.02</v>
      </c>
      <c r="N2106" s="21">
        <f>(sales[[#This Row],[Price]]*sales[[#This Row],[Qty]])-(sales[[#This Row],[Discount_Amt]]*sales[[#This Row],[Qty]])</f>
        <v>23517.06</v>
      </c>
    </row>
    <row r="2107" spans="2:14" x14ac:dyDescent="0.35">
      <c r="B2107" s="7">
        <v>2026105</v>
      </c>
      <c r="C2107" s="1" t="s">
        <v>10</v>
      </c>
      <c r="D2107" s="1" t="s">
        <v>29</v>
      </c>
      <c r="E2107" s="1" t="s">
        <v>47</v>
      </c>
      <c r="F2107" s="1" t="s">
        <v>521</v>
      </c>
      <c r="G2107" s="3">
        <v>45482</v>
      </c>
      <c r="H2107" s="3">
        <v>45490</v>
      </c>
      <c r="I2107" s="6">
        <v>850</v>
      </c>
      <c r="J2107" s="1">
        <v>2</v>
      </c>
      <c r="K2107" s="4">
        <v>0.02</v>
      </c>
      <c r="L2107" s="6">
        <f t="shared" si="68"/>
        <v>17</v>
      </c>
      <c r="M2107" s="8">
        <f t="shared" si="69"/>
        <v>1683</v>
      </c>
      <c r="N2107" s="21">
        <f>(sales[[#This Row],[Price]]*sales[[#This Row],[Qty]])-(sales[[#This Row],[Discount_Amt]]*sales[[#This Row],[Qty]])</f>
        <v>1666</v>
      </c>
    </row>
    <row r="2108" spans="2:14" hidden="1" x14ac:dyDescent="0.35">
      <c r="B2108" s="7">
        <v>2026106</v>
      </c>
      <c r="C2108" s="1" t="s">
        <v>8</v>
      </c>
      <c r="D2108" s="1" t="s">
        <v>25</v>
      </c>
      <c r="E2108" s="1" t="s">
        <v>48</v>
      </c>
      <c r="F2108" s="1" t="s">
        <v>520</v>
      </c>
      <c r="G2108" s="3">
        <v>45482</v>
      </c>
      <c r="H2108" s="3">
        <v>45484</v>
      </c>
      <c r="I2108" s="6">
        <v>65000</v>
      </c>
      <c r="J2108" s="1">
        <v>1</v>
      </c>
      <c r="K2108" s="4">
        <v>0.02</v>
      </c>
      <c r="L2108" s="6">
        <f t="shared" si="68"/>
        <v>1300</v>
      </c>
      <c r="M2108" s="8">
        <f t="shared" si="69"/>
        <v>63700</v>
      </c>
      <c r="N2108" s="21">
        <f>(sales[[#This Row],[Price]]*sales[[#This Row],[Qty]])-(sales[[#This Row],[Discount_Amt]]*sales[[#This Row],[Qty]])</f>
        <v>63700</v>
      </c>
    </row>
    <row r="2109" spans="2:14" hidden="1" x14ac:dyDescent="0.35">
      <c r="B2109" s="7">
        <v>2026107</v>
      </c>
      <c r="C2109" s="1" t="s">
        <v>9</v>
      </c>
      <c r="D2109" s="1" t="s">
        <v>26</v>
      </c>
      <c r="E2109" s="1" t="s">
        <v>49</v>
      </c>
      <c r="F2109" s="1" t="s">
        <v>518</v>
      </c>
      <c r="G2109" s="3">
        <v>45482</v>
      </c>
      <c r="H2109" s="3">
        <v>45485</v>
      </c>
      <c r="I2109" s="6">
        <v>450</v>
      </c>
      <c r="J2109" s="1">
        <v>2</v>
      </c>
      <c r="K2109" s="4">
        <v>7.0000000000000007E-2</v>
      </c>
      <c r="L2109" s="6">
        <f t="shared" si="68"/>
        <v>31.500000000000004</v>
      </c>
      <c r="M2109" s="8">
        <f t="shared" si="69"/>
        <v>868.5</v>
      </c>
      <c r="N2109" s="21">
        <f>(sales[[#This Row],[Price]]*sales[[#This Row],[Qty]])-(sales[[#This Row],[Discount_Amt]]*sales[[#This Row],[Qty]])</f>
        <v>837</v>
      </c>
    </row>
    <row r="2110" spans="2:14" x14ac:dyDescent="0.35">
      <c r="B2110" s="7">
        <v>2026108</v>
      </c>
      <c r="C2110" s="1" t="s">
        <v>11</v>
      </c>
      <c r="D2110" s="1" t="s">
        <v>27</v>
      </c>
      <c r="E2110" s="1" t="s">
        <v>50</v>
      </c>
      <c r="F2110" s="1" t="s">
        <v>519</v>
      </c>
      <c r="G2110" s="3">
        <v>45482</v>
      </c>
      <c r="H2110" s="3">
        <v>45487</v>
      </c>
      <c r="I2110" s="6">
        <v>1299</v>
      </c>
      <c r="J2110" s="1">
        <v>1</v>
      </c>
      <c r="K2110" s="4">
        <v>0.03</v>
      </c>
      <c r="L2110" s="6">
        <f t="shared" si="68"/>
        <v>38.97</v>
      </c>
      <c r="M2110" s="8">
        <f t="shared" si="69"/>
        <v>1260.03</v>
      </c>
      <c r="N2110" s="21">
        <f>(sales[[#This Row],[Price]]*sales[[#This Row],[Qty]])-(sales[[#This Row],[Discount_Amt]]*sales[[#This Row],[Qty]])</f>
        <v>1260.03</v>
      </c>
    </row>
    <row r="2111" spans="2:14" x14ac:dyDescent="0.35">
      <c r="B2111" s="7">
        <v>2026109</v>
      </c>
      <c r="C2111" s="1" t="s">
        <v>12</v>
      </c>
      <c r="D2111" s="1" t="s">
        <v>28</v>
      </c>
      <c r="E2111" s="1" t="s">
        <v>51</v>
      </c>
      <c r="F2111" s="1" t="s">
        <v>520</v>
      </c>
      <c r="G2111" s="3">
        <v>45482</v>
      </c>
      <c r="H2111" s="3">
        <v>45483</v>
      </c>
      <c r="I2111" s="6">
        <v>1700</v>
      </c>
      <c r="J2111" s="1">
        <v>2</v>
      </c>
      <c r="K2111" s="4">
        <v>0.08</v>
      </c>
      <c r="L2111" s="6">
        <f t="shared" si="68"/>
        <v>136</v>
      </c>
      <c r="M2111" s="8">
        <f t="shared" si="69"/>
        <v>3264</v>
      </c>
      <c r="N2111" s="21">
        <f>(sales[[#This Row],[Price]]*sales[[#This Row],[Qty]])-(sales[[#This Row],[Discount_Amt]]*sales[[#This Row],[Qty]])</f>
        <v>3128</v>
      </c>
    </row>
    <row r="2112" spans="2:14" hidden="1" x14ac:dyDescent="0.35">
      <c r="B2112" s="7">
        <v>2026110</v>
      </c>
      <c r="C2112" s="1" t="s">
        <v>13</v>
      </c>
      <c r="D2112" s="1" t="s">
        <v>29</v>
      </c>
      <c r="E2112" s="1" t="s">
        <v>506</v>
      </c>
      <c r="F2112" s="1" t="s">
        <v>521</v>
      </c>
      <c r="G2112" s="3">
        <v>45482</v>
      </c>
      <c r="H2112" s="3">
        <v>45490</v>
      </c>
      <c r="I2112" s="6">
        <v>55000</v>
      </c>
      <c r="J2112" s="1">
        <v>3</v>
      </c>
      <c r="K2112" s="4">
        <v>0.05</v>
      </c>
      <c r="L2112" s="6">
        <f t="shared" si="68"/>
        <v>2750</v>
      </c>
      <c r="M2112" s="8">
        <f t="shared" si="69"/>
        <v>162250</v>
      </c>
      <c r="N2112" s="21">
        <f>(sales[[#This Row],[Price]]*sales[[#This Row],[Qty]])-(sales[[#This Row],[Discount_Amt]]*sales[[#This Row],[Qty]])</f>
        <v>156750</v>
      </c>
    </row>
    <row r="2113" spans="2:14" hidden="1" x14ac:dyDescent="0.35">
      <c r="B2113" s="7">
        <v>2026111</v>
      </c>
      <c r="C2113" s="1" t="s">
        <v>14</v>
      </c>
      <c r="D2113" s="1" t="s">
        <v>25</v>
      </c>
      <c r="E2113" s="1" t="s">
        <v>507</v>
      </c>
      <c r="F2113" s="1" t="s">
        <v>518</v>
      </c>
      <c r="G2113" s="3">
        <v>45482</v>
      </c>
      <c r="H2113" s="3">
        <v>45484</v>
      </c>
      <c r="I2113" s="6">
        <v>57999</v>
      </c>
      <c r="J2113" s="1">
        <v>2</v>
      </c>
      <c r="K2113" s="4">
        <v>0.05</v>
      </c>
      <c r="L2113" s="6">
        <f t="shared" si="68"/>
        <v>2899.9500000000003</v>
      </c>
      <c r="M2113" s="8">
        <f t="shared" si="69"/>
        <v>113098.05</v>
      </c>
      <c r="N2113" s="21">
        <f>(sales[[#This Row],[Price]]*sales[[#This Row],[Qty]])-(sales[[#This Row],[Discount_Amt]]*sales[[#This Row],[Qty]])</f>
        <v>110198.1</v>
      </c>
    </row>
    <row r="2114" spans="2:14" hidden="1" x14ac:dyDescent="0.35">
      <c r="B2114" s="7">
        <v>2026112</v>
      </c>
      <c r="C2114" s="1" t="s">
        <v>15</v>
      </c>
      <c r="D2114" s="1" t="s">
        <v>147</v>
      </c>
      <c r="E2114" s="1" t="s">
        <v>508</v>
      </c>
      <c r="F2114" s="1" t="s">
        <v>518</v>
      </c>
      <c r="G2114" s="3">
        <v>45482</v>
      </c>
      <c r="H2114" s="3">
        <v>45485</v>
      </c>
      <c r="I2114" s="6">
        <v>1399</v>
      </c>
      <c r="J2114" s="1">
        <v>7</v>
      </c>
      <c r="K2114" s="4">
        <v>0.05</v>
      </c>
      <c r="L2114" s="6">
        <f t="shared" si="68"/>
        <v>69.95</v>
      </c>
      <c r="M2114" s="8">
        <f t="shared" si="69"/>
        <v>9723.0499999999993</v>
      </c>
      <c r="N2114" s="21">
        <f>(sales[[#This Row],[Price]]*sales[[#This Row],[Qty]])-(sales[[#This Row],[Discount_Amt]]*sales[[#This Row],[Qty]])</f>
        <v>9303.35</v>
      </c>
    </row>
    <row r="2115" spans="2:14" hidden="1" x14ac:dyDescent="0.35">
      <c r="B2115" s="7">
        <v>2026113</v>
      </c>
      <c r="C2115" s="1" t="s">
        <v>16</v>
      </c>
      <c r="D2115" s="1" t="s">
        <v>25</v>
      </c>
      <c r="E2115" s="1" t="s">
        <v>31</v>
      </c>
      <c r="F2115" s="1" t="s">
        <v>519</v>
      </c>
      <c r="G2115" s="3">
        <v>45482</v>
      </c>
      <c r="H2115" s="3">
        <v>45487</v>
      </c>
      <c r="I2115" s="6">
        <v>999</v>
      </c>
      <c r="J2115" s="1">
        <v>2</v>
      </c>
      <c r="K2115" s="4">
        <v>0.05</v>
      </c>
      <c r="L2115" s="6">
        <f t="shared" si="68"/>
        <v>49.95</v>
      </c>
      <c r="M2115" s="8">
        <f t="shared" si="69"/>
        <v>1948.05</v>
      </c>
      <c r="N2115" s="21">
        <f>(sales[[#This Row],[Price]]*sales[[#This Row],[Qty]])-(sales[[#This Row],[Discount_Amt]]*sales[[#This Row],[Qty]])</f>
        <v>1898.1</v>
      </c>
    </row>
    <row r="2116" spans="2:14" x14ac:dyDescent="0.35">
      <c r="B2116" s="7">
        <v>2026114</v>
      </c>
      <c r="C2116" s="1" t="s">
        <v>17</v>
      </c>
      <c r="D2116" s="1" t="s">
        <v>26</v>
      </c>
      <c r="E2116" s="1" t="s">
        <v>32</v>
      </c>
      <c r="F2116" s="1" t="s">
        <v>521</v>
      </c>
      <c r="G2116" s="3">
        <v>45482</v>
      </c>
      <c r="H2116" s="3">
        <v>45483</v>
      </c>
      <c r="I2116" s="6">
        <v>2099</v>
      </c>
      <c r="J2116" s="1">
        <v>1</v>
      </c>
      <c r="K2116" s="4">
        <v>0.03</v>
      </c>
      <c r="L2116" s="6">
        <f t="shared" si="68"/>
        <v>62.97</v>
      </c>
      <c r="M2116" s="8">
        <f t="shared" si="69"/>
        <v>2036.03</v>
      </c>
      <c r="N2116" s="21">
        <f>(sales[[#This Row],[Price]]*sales[[#This Row],[Qty]])-(sales[[#This Row],[Discount_Amt]]*sales[[#This Row],[Qty]])</f>
        <v>2036.03</v>
      </c>
    </row>
    <row r="2117" spans="2:14" hidden="1" x14ac:dyDescent="0.35">
      <c r="B2117" s="7">
        <v>2026115</v>
      </c>
      <c r="C2117" s="1" t="s">
        <v>18</v>
      </c>
      <c r="D2117" s="1" t="s">
        <v>27</v>
      </c>
      <c r="E2117" s="1" t="s">
        <v>38</v>
      </c>
      <c r="F2117" s="1" t="s">
        <v>520</v>
      </c>
      <c r="G2117" s="3">
        <v>45482</v>
      </c>
      <c r="H2117" s="3">
        <v>45490</v>
      </c>
      <c r="I2117" s="6">
        <v>11000</v>
      </c>
      <c r="J2117" s="1">
        <v>1</v>
      </c>
      <c r="K2117" s="4">
        <v>0.1</v>
      </c>
      <c r="L2117" s="6">
        <f t="shared" si="68"/>
        <v>1100</v>
      </c>
      <c r="M2117" s="8">
        <f t="shared" si="69"/>
        <v>9900</v>
      </c>
      <c r="N2117" s="21">
        <f>(sales[[#This Row],[Price]]*sales[[#This Row],[Qty]])-(sales[[#This Row],[Discount_Amt]]*sales[[#This Row],[Qty]])</f>
        <v>9900</v>
      </c>
    </row>
    <row r="2118" spans="2:14" hidden="1" x14ac:dyDescent="0.35">
      <c r="B2118" s="7">
        <v>2026116</v>
      </c>
      <c r="C2118" s="1" t="s">
        <v>19</v>
      </c>
      <c r="D2118" s="1" t="s">
        <v>28</v>
      </c>
      <c r="E2118" s="1" t="s">
        <v>33</v>
      </c>
      <c r="F2118" s="1" t="s">
        <v>518</v>
      </c>
      <c r="G2118" s="3">
        <v>45482</v>
      </c>
      <c r="H2118" s="3">
        <v>45484</v>
      </c>
      <c r="I2118" s="6">
        <v>800</v>
      </c>
      <c r="J2118" s="1">
        <v>1</v>
      </c>
      <c r="K2118" s="4">
        <v>0.05</v>
      </c>
      <c r="L2118" s="6">
        <f t="shared" si="68"/>
        <v>40</v>
      </c>
      <c r="M2118" s="8">
        <f t="shared" si="69"/>
        <v>760</v>
      </c>
      <c r="N2118" s="21">
        <f>(sales[[#This Row],[Price]]*sales[[#This Row],[Qty]])-(sales[[#This Row],[Discount_Amt]]*sales[[#This Row],[Qty]])</f>
        <v>760</v>
      </c>
    </row>
    <row r="2119" spans="2:14" hidden="1" x14ac:dyDescent="0.35">
      <c r="B2119" s="7">
        <v>2026117</v>
      </c>
      <c r="C2119" s="1" t="s">
        <v>20</v>
      </c>
      <c r="D2119" s="1" t="s">
        <v>29</v>
      </c>
      <c r="E2119" s="1" t="s">
        <v>34</v>
      </c>
      <c r="F2119" s="1" t="s">
        <v>519</v>
      </c>
      <c r="G2119" s="3">
        <v>45482</v>
      </c>
      <c r="H2119" s="3">
        <v>45485</v>
      </c>
      <c r="I2119" s="6">
        <v>5500</v>
      </c>
      <c r="J2119" s="1">
        <v>2</v>
      </c>
      <c r="K2119" s="4">
        <v>0.05</v>
      </c>
      <c r="L2119" s="6">
        <f t="shared" si="68"/>
        <v>275</v>
      </c>
      <c r="M2119" s="8">
        <f t="shared" si="69"/>
        <v>10725</v>
      </c>
      <c r="N2119" s="21">
        <f>(sales[[#This Row],[Price]]*sales[[#This Row],[Qty]])-(sales[[#This Row],[Discount_Amt]]*sales[[#This Row],[Qty]])</f>
        <v>10450</v>
      </c>
    </row>
    <row r="2120" spans="2:14" hidden="1" x14ac:dyDescent="0.35">
      <c r="B2120" s="7">
        <v>2026118</v>
      </c>
      <c r="C2120" s="1" t="s">
        <v>21</v>
      </c>
      <c r="D2120" s="1" t="s">
        <v>25</v>
      </c>
      <c r="E2120" s="1" t="s">
        <v>35</v>
      </c>
      <c r="F2120" s="1" t="s">
        <v>520</v>
      </c>
      <c r="G2120" s="3">
        <v>45482</v>
      </c>
      <c r="H2120" s="3">
        <v>45487</v>
      </c>
      <c r="I2120" s="6">
        <v>1350</v>
      </c>
      <c r="J2120" s="1">
        <v>1</v>
      </c>
      <c r="K2120" s="4">
        <v>0.02</v>
      </c>
      <c r="L2120" s="6">
        <f t="shared" si="68"/>
        <v>27</v>
      </c>
      <c r="M2120" s="8">
        <f t="shared" si="69"/>
        <v>1323</v>
      </c>
      <c r="N2120" s="21">
        <f>(sales[[#This Row],[Price]]*sales[[#This Row],[Qty]])-(sales[[#This Row],[Discount_Amt]]*sales[[#This Row],[Qty]])</f>
        <v>1323</v>
      </c>
    </row>
    <row r="2121" spans="2:14" hidden="1" x14ac:dyDescent="0.35">
      <c r="B2121" s="7">
        <v>2026119</v>
      </c>
      <c r="C2121" s="1" t="s">
        <v>22</v>
      </c>
      <c r="D2121" s="1" t="s">
        <v>30</v>
      </c>
      <c r="E2121" s="1" t="s">
        <v>36</v>
      </c>
      <c r="F2121" s="1" t="s">
        <v>521</v>
      </c>
      <c r="G2121" s="3">
        <v>45482</v>
      </c>
      <c r="H2121" s="3">
        <v>45483</v>
      </c>
      <c r="I2121" s="6">
        <v>4500</v>
      </c>
      <c r="J2121" s="1">
        <v>2</v>
      </c>
      <c r="K2121" s="4">
        <v>0.06</v>
      </c>
      <c r="L2121" s="6">
        <f t="shared" si="68"/>
        <v>270</v>
      </c>
      <c r="M2121" s="8">
        <f t="shared" si="69"/>
        <v>8730</v>
      </c>
      <c r="N2121" s="21">
        <f>(sales[[#This Row],[Price]]*sales[[#This Row],[Qty]])-(sales[[#This Row],[Discount_Amt]]*sales[[#This Row],[Qty]])</f>
        <v>8460</v>
      </c>
    </row>
    <row r="2122" spans="2:14" hidden="1" x14ac:dyDescent="0.35">
      <c r="B2122" s="7">
        <v>2026120</v>
      </c>
      <c r="C2122" s="1" t="s">
        <v>23</v>
      </c>
      <c r="D2122" s="1" t="s">
        <v>27</v>
      </c>
      <c r="E2122" s="1" t="s">
        <v>37</v>
      </c>
      <c r="F2122" s="1" t="s">
        <v>518</v>
      </c>
      <c r="G2122" s="3">
        <v>45482</v>
      </c>
      <c r="H2122" s="3">
        <v>45490</v>
      </c>
      <c r="I2122" s="6">
        <v>2350</v>
      </c>
      <c r="J2122" s="1">
        <v>7</v>
      </c>
      <c r="K2122" s="4">
        <v>0.15</v>
      </c>
      <c r="L2122" s="6">
        <f t="shared" si="68"/>
        <v>352.5</v>
      </c>
      <c r="M2122" s="8">
        <f t="shared" si="69"/>
        <v>16097.5</v>
      </c>
      <c r="N2122" s="21">
        <f>(sales[[#This Row],[Price]]*sales[[#This Row],[Qty]])-(sales[[#This Row],[Discount_Amt]]*sales[[#This Row],[Qty]])</f>
        <v>13982.5</v>
      </c>
    </row>
    <row r="2123" spans="2:14" hidden="1" x14ac:dyDescent="0.35">
      <c r="B2123" s="7">
        <v>2026121</v>
      </c>
      <c r="C2123" s="1" t="s">
        <v>24</v>
      </c>
      <c r="D2123" s="1" t="s">
        <v>28</v>
      </c>
      <c r="E2123" s="1" t="s">
        <v>39</v>
      </c>
      <c r="F2123" s="1" t="s">
        <v>518</v>
      </c>
      <c r="G2123" s="3">
        <v>45482</v>
      </c>
      <c r="H2123" s="3">
        <v>45484</v>
      </c>
      <c r="I2123" s="6">
        <v>90</v>
      </c>
      <c r="J2123" s="1">
        <v>2</v>
      </c>
      <c r="K2123" s="4">
        <v>0.02</v>
      </c>
      <c r="L2123" s="6">
        <f t="shared" si="68"/>
        <v>1.8</v>
      </c>
      <c r="M2123" s="8">
        <f t="shared" si="69"/>
        <v>178.2</v>
      </c>
      <c r="N2123" s="21">
        <f>(sales[[#This Row],[Price]]*sales[[#This Row],[Qty]])-(sales[[#This Row],[Discount_Amt]]*sales[[#This Row],[Qty]])</f>
        <v>176.4</v>
      </c>
    </row>
    <row r="2124" spans="2:14" hidden="1" x14ac:dyDescent="0.35">
      <c r="B2124" s="7">
        <v>2026122</v>
      </c>
      <c r="C2124" s="1" t="s">
        <v>4</v>
      </c>
      <c r="D2124" s="1" t="s">
        <v>29</v>
      </c>
      <c r="E2124" s="1" t="s">
        <v>40</v>
      </c>
      <c r="F2124" s="1" t="s">
        <v>519</v>
      </c>
      <c r="G2124" s="3">
        <v>45482</v>
      </c>
      <c r="H2124" s="3">
        <v>45485</v>
      </c>
      <c r="I2124" s="6">
        <v>280</v>
      </c>
      <c r="J2124" s="1">
        <v>2</v>
      </c>
      <c r="K2124" s="4">
        <v>0.02</v>
      </c>
      <c r="L2124" s="6">
        <f t="shared" si="68"/>
        <v>5.6000000000000005</v>
      </c>
      <c r="M2124" s="8">
        <f t="shared" si="69"/>
        <v>554.4</v>
      </c>
      <c r="N2124" s="21">
        <f>(sales[[#This Row],[Price]]*sales[[#This Row],[Qty]])-(sales[[#This Row],[Discount_Amt]]*sales[[#This Row],[Qty]])</f>
        <v>548.79999999999995</v>
      </c>
    </row>
    <row r="2125" spans="2:14" hidden="1" x14ac:dyDescent="0.35">
      <c r="B2125" s="7">
        <v>2026123</v>
      </c>
      <c r="C2125" s="1" t="s">
        <v>5</v>
      </c>
      <c r="D2125" s="1" t="s">
        <v>25</v>
      </c>
      <c r="E2125" s="1" t="s">
        <v>41</v>
      </c>
      <c r="F2125" s="1" t="s">
        <v>521</v>
      </c>
      <c r="G2125" s="3">
        <v>45482</v>
      </c>
      <c r="H2125" s="3">
        <v>45487</v>
      </c>
      <c r="I2125" s="6">
        <v>70</v>
      </c>
      <c r="J2125" s="1">
        <v>1</v>
      </c>
      <c r="K2125" s="4">
        <v>0.02</v>
      </c>
      <c r="L2125" s="6">
        <f t="shared" si="68"/>
        <v>1.4000000000000001</v>
      </c>
      <c r="M2125" s="8">
        <f t="shared" si="69"/>
        <v>68.599999999999994</v>
      </c>
      <c r="N2125" s="21">
        <f>(sales[[#This Row],[Price]]*sales[[#This Row],[Qty]])-(sales[[#This Row],[Discount_Amt]]*sales[[#This Row],[Qty]])</f>
        <v>68.599999999999994</v>
      </c>
    </row>
    <row r="2126" spans="2:14" hidden="1" x14ac:dyDescent="0.35">
      <c r="B2126" s="7">
        <v>2026124</v>
      </c>
      <c r="C2126" s="1" t="s">
        <v>6</v>
      </c>
      <c r="D2126" s="1" t="s">
        <v>26</v>
      </c>
      <c r="E2126" s="1" t="s">
        <v>42</v>
      </c>
      <c r="F2126" s="1" t="s">
        <v>520</v>
      </c>
      <c r="G2126" s="3">
        <v>45482</v>
      </c>
      <c r="H2126" s="3">
        <v>45483</v>
      </c>
      <c r="I2126" s="6">
        <v>230</v>
      </c>
      <c r="J2126" s="1">
        <v>2</v>
      </c>
      <c r="K2126" s="4">
        <v>0.02</v>
      </c>
      <c r="L2126" s="6">
        <f t="shared" si="68"/>
        <v>4.6000000000000005</v>
      </c>
      <c r="M2126" s="8">
        <f t="shared" si="69"/>
        <v>455.4</v>
      </c>
      <c r="N2126" s="21">
        <f>(sales[[#This Row],[Price]]*sales[[#This Row],[Qty]])-(sales[[#This Row],[Discount_Amt]]*sales[[#This Row],[Qty]])</f>
        <v>450.8</v>
      </c>
    </row>
    <row r="2127" spans="2:14" hidden="1" x14ac:dyDescent="0.35">
      <c r="B2127" s="7">
        <v>2026125</v>
      </c>
      <c r="C2127" s="1" t="s">
        <v>7</v>
      </c>
      <c r="D2127" s="1" t="s">
        <v>27</v>
      </c>
      <c r="E2127" s="1" t="s">
        <v>43</v>
      </c>
      <c r="F2127" s="1" t="s">
        <v>518</v>
      </c>
      <c r="G2127" s="3">
        <v>45482</v>
      </c>
      <c r="H2127" s="3">
        <v>45490</v>
      </c>
      <c r="I2127" s="6">
        <v>7999</v>
      </c>
      <c r="J2127" s="1">
        <v>4</v>
      </c>
      <c r="K2127" s="4">
        <v>0.02</v>
      </c>
      <c r="L2127" s="6">
        <f t="shared" si="68"/>
        <v>159.97999999999999</v>
      </c>
      <c r="M2127" s="8">
        <f t="shared" si="69"/>
        <v>31836.02</v>
      </c>
      <c r="N2127" s="21">
        <f>(sales[[#This Row],[Price]]*sales[[#This Row],[Qty]])-(sales[[#This Row],[Discount_Amt]]*sales[[#This Row],[Qty]])</f>
        <v>31356.080000000002</v>
      </c>
    </row>
    <row r="2128" spans="2:14" x14ac:dyDescent="0.35">
      <c r="B2128" s="7">
        <v>2026126</v>
      </c>
      <c r="C2128" s="1" t="s">
        <v>10</v>
      </c>
      <c r="D2128" s="1" t="s">
        <v>28</v>
      </c>
      <c r="E2128" s="1" t="s">
        <v>44</v>
      </c>
      <c r="F2128" s="1" t="s">
        <v>519</v>
      </c>
      <c r="G2128" s="3">
        <v>45482</v>
      </c>
      <c r="H2128" s="3">
        <v>45484</v>
      </c>
      <c r="I2128" s="6">
        <v>850</v>
      </c>
      <c r="J2128" s="1">
        <v>3</v>
      </c>
      <c r="K2128" s="4">
        <v>0.02</v>
      </c>
      <c r="L2128" s="6">
        <f t="shared" si="68"/>
        <v>17</v>
      </c>
      <c r="M2128" s="8">
        <f t="shared" si="69"/>
        <v>2533</v>
      </c>
      <c r="N2128" s="21">
        <f>(sales[[#This Row],[Price]]*sales[[#This Row],[Qty]])-(sales[[#This Row],[Discount_Amt]]*sales[[#This Row],[Qty]])</f>
        <v>2499</v>
      </c>
    </row>
    <row r="2129" spans="2:14" hidden="1" x14ac:dyDescent="0.35">
      <c r="B2129" s="7">
        <v>2026127</v>
      </c>
      <c r="C2129" s="1" t="s">
        <v>8</v>
      </c>
      <c r="D2129" s="1" t="s">
        <v>29</v>
      </c>
      <c r="E2129" s="1" t="s">
        <v>45</v>
      </c>
      <c r="F2129" s="1" t="s">
        <v>520</v>
      </c>
      <c r="G2129" s="3">
        <v>45482</v>
      </c>
      <c r="H2129" s="3">
        <v>45485</v>
      </c>
      <c r="I2129" s="6">
        <v>65000</v>
      </c>
      <c r="J2129" s="1">
        <v>2</v>
      </c>
      <c r="K2129" s="4">
        <v>0.02</v>
      </c>
      <c r="L2129" s="6">
        <f t="shared" si="68"/>
        <v>1300</v>
      </c>
      <c r="M2129" s="8">
        <f t="shared" si="69"/>
        <v>128700</v>
      </c>
      <c r="N2129" s="21">
        <f>(sales[[#This Row],[Price]]*sales[[#This Row],[Qty]])-(sales[[#This Row],[Discount_Amt]]*sales[[#This Row],[Qty]])</f>
        <v>127400</v>
      </c>
    </row>
    <row r="2130" spans="2:14" hidden="1" x14ac:dyDescent="0.35">
      <c r="B2130" s="7">
        <v>2026128</v>
      </c>
      <c r="C2130" s="1" t="s">
        <v>9</v>
      </c>
      <c r="D2130" s="1" t="s">
        <v>25</v>
      </c>
      <c r="E2130" s="1" t="s">
        <v>46</v>
      </c>
      <c r="F2130" s="1" t="s">
        <v>521</v>
      </c>
      <c r="G2130" s="3">
        <v>45482</v>
      </c>
      <c r="H2130" s="3">
        <v>45487</v>
      </c>
      <c r="I2130" s="6">
        <v>450</v>
      </c>
      <c r="J2130" s="1">
        <v>1</v>
      </c>
      <c r="K2130" s="4">
        <v>0.02</v>
      </c>
      <c r="L2130" s="6">
        <f t="shared" si="68"/>
        <v>9</v>
      </c>
      <c r="M2130" s="8">
        <f t="shared" si="69"/>
        <v>441</v>
      </c>
      <c r="N2130" s="21">
        <f>(sales[[#This Row],[Price]]*sales[[#This Row],[Qty]])-(sales[[#This Row],[Discount_Amt]]*sales[[#This Row],[Qty]])</f>
        <v>441</v>
      </c>
    </row>
    <row r="2131" spans="2:14" x14ac:dyDescent="0.35">
      <c r="B2131" s="7">
        <v>2026129</v>
      </c>
      <c r="C2131" s="1" t="s">
        <v>11</v>
      </c>
      <c r="D2131" s="1" t="s">
        <v>26</v>
      </c>
      <c r="E2131" s="1" t="s">
        <v>47</v>
      </c>
      <c r="F2131" s="1" t="s">
        <v>518</v>
      </c>
      <c r="G2131" s="3">
        <v>45482</v>
      </c>
      <c r="H2131" s="3">
        <v>45483</v>
      </c>
      <c r="I2131" s="6">
        <v>1299</v>
      </c>
      <c r="J2131" s="1">
        <v>1</v>
      </c>
      <c r="K2131" s="4">
        <v>7.0000000000000007E-2</v>
      </c>
      <c r="L2131" s="6">
        <f t="shared" si="68"/>
        <v>90.93</v>
      </c>
      <c r="M2131" s="8">
        <f t="shared" si="69"/>
        <v>1208.07</v>
      </c>
      <c r="N2131" s="21">
        <f>(sales[[#This Row],[Price]]*sales[[#This Row],[Qty]])-(sales[[#This Row],[Discount_Amt]]*sales[[#This Row],[Qty]])</f>
        <v>1208.07</v>
      </c>
    </row>
    <row r="2132" spans="2:14" x14ac:dyDescent="0.35">
      <c r="B2132" s="7">
        <v>2026130</v>
      </c>
      <c r="C2132" s="1" t="s">
        <v>12</v>
      </c>
      <c r="D2132" s="1" t="s">
        <v>27</v>
      </c>
      <c r="E2132" s="1" t="s">
        <v>48</v>
      </c>
      <c r="F2132" s="1" t="s">
        <v>518</v>
      </c>
      <c r="G2132" s="3">
        <v>45482</v>
      </c>
      <c r="H2132" s="3">
        <v>45490</v>
      </c>
      <c r="I2132" s="6">
        <v>1700</v>
      </c>
      <c r="J2132" s="1">
        <v>2</v>
      </c>
      <c r="K2132" s="4">
        <v>0.03</v>
      </c>
      <c r="L2132" s="6">
        <f t="shared" si="68"/>
        <v>51</v>
      </c>
      <c r="M2132" s="8">
        <f t="shared" si="69"/>
        <v>3349</v>
      </c>
      <c r="N2132" s="21">
        <f>(sales[[#This Row],[Price]]*sales[[#This Row],[Qty]])-(sales[[#This Row],[Discount_Amt]]*sales[[#This Row],[Qty]])</f>
        <v>3298</v>
      </c>
    </row>
    <row r="2133" spans="2:14" hidden="1" x14ac:dyDescent="0.35">
      <c r="B2133" s="7">
        <v>2026131</v>
      </c>
      <c r="C2133" s="1" t="s">
        <v>13</v>
      </c>
      <c r="D2133" s="1" t="s">
        <v>28</v>
      </c>
      <c r="E2133" s="1" t="s">
        <v>49</v>
      </c>
      <c r="F2133" s="1" t="s">
        <v>519</v>
      </c>
      <c r="G2133" s="3">
        <v>45482</v>
      </c>
      <c r="H2133" s="3">
        <v>45484</v>
      </c>
      <c r="I2133" s="6">
        <v>55000</v>
      </c>
      <c r="J2133" s="1">
        <v>1</v>
      </c>
      <c r="K2133" s="4">
        <v>0.08</v>
      </c>
      <c r="L2133" s="6">
        <f t="shared" si="68"/>
        <v>4400</v>
      </c>
      <c r="M2133" s="8">
        <f t="shared" si="69"/>
        <v>50600</v>
      </c>
      <c r="N2133" s="21">
        <f>(sales[[#This Row],[Price]]*sales[[#This Row],[Qty]])-(sales[[#This Row],[Discount_Amt]]*sales[[#This Row],[Qty]])</f>
        <v>50600</v>
      </c>
    </row>
    <row r="2134" spans="2:14" hidden="1" x14ac:dyDescent="0.35">
      <c r="B2134" s="7">
        <v>2026132</v>
      </c>
      <c r="C2134" s="1" t="s">
        <v>14</v>
      </c>
      <c r="D2134" s="1" t="s">
        <v>29</v>
      </c>
      <c r="E2134" s="1" t="s">
        <v>50</v>
      </c>
      <c r="F2134" s="1" t="s">
        <v>521</v>
      </c>
      <c r="G2134" s="3">
        <v>45482</v>
      </c>
      <c r="H2134" s="3">
        <v>45485</v>
      </c>
      <c r="I2134" s="6">
        <v>57999</v>
      </c>
      <c r="J2134" s="1">
        <v>3</v>
      </c>
      <c r="K2134" s="4">
        <v>0.05</v>
      </c>
      <c r="L2134" s="6">
        <f t="shared" si="68"/>
        <v>2899.9500000000003</v>
      </c>
      <c r="M2134" s="8">
        <f t="shared" si="69"/>
        <v>171097.05</v>
      </c>
      <c r="N2134" s="21">
        <f>(sales[[#This Row],[Price]]*sales[[#This Row],[Qty]])-(sales[[#This Row],[Discount_Amt]]*sales[[#This Row],[Qty]])</f>
        <v>165297.15</v>
      </c>
    </row>
    <row r="2135" spans="2:14" hidden="1" x14ac:dyDescent="0.35">
      <c r="B2135" s="7">
        <v>2026133</v>
      </c>
      <c r="C2135" s="1" t="s">
        <v>15</v>
      </c>
      <c r="D2135" s="1" t="s">
        <v>25</v>
      </c>
      <c r="E2135" s="1" t="s">
        <v>51</v>
      </c>
      <c r="F2135" s="1" t="s">
        <v>520</v>
      </c>
      <c r="G2135" s="3">
        <v>45482</v>
      </c>
      <c r="H2135" s="3">
        <v>45487</v>
      </c>
      <c r="I2135" s="6">
        <v>1399</v>
      </c>
      <c r="J2135" s="1">
        <v>2</v>
      </c>
      <c r="K2135" s="4">
        <v>0.05</v>
      </c>
      <c r="L2135" s="6">
        <f t="shared" si="68"/>
        <v>69.95</v>
      </c>
      <c r="M2135" s="8">
        <f t="shared" si="69"/>
        <v>2728.05</v>
      </c>
      <c r="N2135" s="21">
        <f>(sales[[#This Row],[Price]]*sales[[#This Row],[Qty]])-(sales[[#This Row],[Discount_Amt]]*sales[[#This Row],[Qty]])</f>
        <v>2658.1</v>
      </c>
    </row>
    <row r="2136" spans="2:14" hidden="1" x14ac:dyDescent="0.35">
      <c r="B2136" s="7">
        <v>2026134</v>
      </c>
      <c r="C2136" s="1" t="s">
        <v>16</v>
      </c>
      <c r="D2136" s="1" t="s">
        <v>148</v>
      </c>
      <c r="E2136" s="1" t="s">
        <v>506</v>
      </c>
      <c r="F2136" s="1" t="s">
        <v>518</v>
      </c>
      <c r="G2136" s="3">
        <v>45482</v>
      </c>
      <c r="H2136" s="3">
        <v>45483</v>
      </c>
      <c r="I2136" s="6">
        <v>999</v>
      </c>
      <c r="J2136" s="1">
        <v>1</v>
      </c>
      <c r="K2136" s="4">
        <v>0.05</v>
      </c>
      <c r="L2136" s="6">
        <f t="shared" si="68"/>
        <v>49.95</v>
      </c>
      <c r="M2136" s="8">
        <f t="shared" si="69"/>
        <v>949.05</v>
      </c>
      <c r="N2136" s="21">
        <f>(sales[[#This Row],[Price]]*sales[[#This Row],[Qty]])-(sales[[#This Row],[Discount_Amt]]*sales[[#This Row],[Qty]])</f>
        <v>949.05</v>
      </c>
    </row>
    <row r="2137" spans="2:14" x14ac:dyDescent="0.35">
      <c r="B2137" s="7">
        <v>2026135</v>
      </c>
      <c r="C2137" s="1" t="s">
        <v>17</v>
      </c>
      <c r="D2137" s="1" t="s">
        <v>25</v>
      </c>
      <c r="E2137" s="1" t="s">
        <v>507</v>
      </c>
      <c r="F2137" s="1" t="s">
        <v>519</v>
      </c>
      <c r="G2137" s="3">
        <v>45482</v>
      </c>
      <c r="H2137" s="3">
        <v>45490</v>
      </c>
      <c r="I2137" s="6">
        <v>2099</v>
      </c>
      <c r="J2137" s="1">
        <v>2</v>
      </c>
      <c r="K2137" s="4">
        <v>0.05</v>
      </c>
      <c r="L2137" s="6">
        <f t="shared" si="68"/>
        <v>104.95</v>
      </c>
      <c r="M2137" s="8">
        <f t="shared" si="69"/>
        <v>4093.05</v>
      </c>
      <c r="N2137" s="21">
        <f>(sales[[#This Row],[Price]]*sales[[#This Row],[Qty]])-(sales[[#This Row],[Discount_Amt]]*sales[[#This Row],[Qty]])</f>
        <v>3988.1</v>
      </c>
    </row>
    <row r="2138" spans="2:14" hidden="1" x14ac:dyDescent="0.35">
      <c r="B2138" s="7">
        <v>2026136</v>
      </c>
      <c r="C2138" s="1" t="s">
        <v>18</v>
      </c>
      <c r="D2138" s="1" t="s">
        <v>26</v>
      </c>
      <c r="E2138" s="1" t="s">
        <v>508</v>
      </c>
      <c r="F2138" s="1" t="s">
        <v>520</v>
      </c>
      <c r="G2138" s="3">
        <v>45482</v>
      </c>
      <c r="H2138" s="3">
        <v>45484</v>
      </c>
      <c r="I2138" s="6">
        <v>11000</v>
      </c>
      <c r="J2138" s="1">
        <v>1</v>
      </c>
      <c r="K2138" s="4">
        <v>0.03</v>
      </c>
      <c r="L2138" s="6">
        <f t="shared" si="68"/>
        <v>330</v>
      </c>
      <c r="M2138" s="8">
        <f t="shared" si="69"/>
        <v>10670</v>
      </c>
      <c r="N2138" s="21">
        <f>(sales[[#This Row],[Price]]*sales[[#This Row],[Qty]])-(sales[[#This Row],[Discount_Amt]]*sales[[#This Row],[Qty]])</f>
        <v>10670</v>
      </c>
    </row>
    <row r="2139" spans="2:14" hidden="1" x14ac:dyDescent="0.35">
      <c r="B2139" s="7">
        <v>2026137</v>
      </c>
      <c r="C2139" s="1" t="s">
        <v>19</v>
      </c>
      <c r="D2139" s="1" t="s">
        <v>27</v>
      </c>
      <c r="E2139" s="1" t="s">
        <v>31</v>
      </c>
      <c r="F2139" s="1" t="s">
        <v>521</v>
      </c>
      <c r="G2139" s="3">
        <v>45482</v>
      </c>
      <c r="H2139" s="3">
        <v>45485</v>
      </c>
      <c r="I2139" s="6">
        <v>800</v>
      </c>
      <c r="J2139" s="1">
        <v>2</v>
      </c>
      <c r="K2139" s="4">
        <v>0.1</v>
      </c>
      <c r="L2139" s="6">
        <f t="shared" si="68"/>
        <v>80</v>
      </c>
      <c r="M2139" s="8">
        <f t="shared" si="69"/>
        <v>1520</v>
      </c>
      <c r="N2139" s="21">
        <f>(sales[[#This Row],[Price]]*sales[[#This Row],[Qty]])-(sales[[#This Row],[Discount_Amt]]*sales[[#This Row],[Qty]])</f>
        <v>1440</v>
      </c>
    </row>
    <row r="2140" spans="2:14" hidden="1" x14ac:dyDescent="0.35">
      <c r="B2140" s="7">
        <v>2026138</v>
      </c>
      <c r="C2140" s="1" t="s">
        <v>20</v>
      </c>
      <c r="D2140" s="1" t="s">
        <v>28</v>
      </c>
      <c r="E2140" s="1" t="s">
        <v>32</v>
      </c>
      <c r="F2140" s="1" t="s">
        <v>518</v>
      </c>
      <c r="G2140" s="3">
        <v>45482</v>
      </c>
      <c r="H2140" s="3">
        <v>45487</v>
      </c>
      <c r="I2140" s="6">
        <v>5500</v>
      </c>
      <c r="J2140" s="1">
        <v>3</v>
      </c>
      <c r="K2140" s="4">
        <v>0.05</v>
      </c>
      <c r="L2140" s="6">
        <f t="shared" si="68"/>
        <v>275</v>
      </c>
      <c r="M2140" s="8">
        <f t="shared" si="69"/>
        <v>16225</v>
      </c>
      <c r="N2140" s="21">
        <f>(sales[[#This Row],[Price]]*sales[[#This Row],[Qty]])-(sales[[#This Row],[Discount_Amt]]*sales[[#This Row],[Qty]])</f>
        <v>15675</v>
      </c>
    </row>
    <row r="2141" spans="2:14" hidden="1" x14ac:dyDescent="0.35">
      <c r="B2141" s="7">
        <v>2026139</v>
      </c>
      <c r="C2141" s="1" t="s">
        <v>21</v>
      </c>
      <c r="D2141" s="1" t="s">
        <v>29</v>
      </c>
      <c r="E2141" s="1" t="s">
        <v>38</v>
      </c>
      <c r="F2141" s="1" t="s">
        <v>518</v>
      </c>
      <c r="G2141" s="3">
        <v>45482</v>
      </c>
      <c r="H2141" s="3">
        <v>45483</v>
      </c>
      <c r="I2141" s="6">
        <v>1350</v>
      </c>
      <c r="J2141" s="1">
        <v>2</v>
      </c>
      <c r="K2141" s="4">
        <v>0.05</v>
      </c>
      <c r="L2141" s="6">
        <f t="shared" si="68"/>
        <v>67.5</v>
      </c>
      <c r="M2141" s="8">
        <f t="shared" si="69"/>
        <v>2632.5</v>
      </c>
      <c r="N2141" s="21">
        <f>(sales[[#This Row],[Price]]*sales[[#This Row],[Qty]])-(sales[[#This Row],[Discount_Amt]]*sales[[#This Row],[Qty]])</f>
        <v>2565</v>
      </c>
    </row>
    <row r="2142" spans="2:14" hidden="1" x14ac:dyDescent="0.35">
      <c r="B2142" s="7">
        <v>2026140</v>
      </c>
      <c r="C2142" s="1" t="s">
        <v>22</v>
      </c>
      <c r="D2142" s="1" t="s">
        <v>25</v>
      </c>
      <c r="E2142" s="1" t="s">
        <v>33</v>
      </c>
      <c r="F2142" s="1" t="s">
        <v>519</v>
      </c>
      <c r="G2142" s="3">
        <v>45482</v>
      </c>
      <c r="H2142" s="3">
        <v>45490</v>
      </c>
      <c r="I2142" s="6">
        <v>4500</v>
      </c>
      <c r="J2142" s="1">
        <v>7</v>
      </c>
      <c r="K2142" s="4">
        <v>0.02</v>
      </c>
      <c r="L2142" s="6">
        <f t="shared" si="68"/>
        <v>90</v>
      </c>
      <c r="M2142" s="8">
        <f t="shared" si="69"/>
        <v>31410</v>
      </c>
      <c r="N2142" s="21">
        <f>(sales[[#This Row],[Price]]*sales[[#This Row],[Qty]])-(sales[[#This Row],[Discount_Amt]]*sales[[#This Row],[Qty]])</f>
        <v>30870</v>
      </c>
    </row>
    <row r="2143" spans="2:14" hidden="1" x14ac:dyDescent="0.35">
      <c r="B2143" s="7">
        <v>2026141</v>
      </c>
      <c r="C2143" s="1" t="s">
        <v>23</v>
      </c>
      <c r="D2143" s="1" t="s">
        <v>30</v>
      </c>
      <c r="E2143" s="1" t="s">
        <v>34</v>
      </c>
      <c r="F2143" s="1" t="s">
        <v>521</v>
      </c>
      <c r="G2143" s="3">
        <v>45482</v>
      </c>
      <c r="H2143" s="3">
        <v>45484</v>
      </c>
      <c r="I2143" s="6">
        <v>2350</v>
      </c>
      <c r="J2143" s="1">
        <v>2</v>
      </c>
      <c r="K2143" s="4">
        <v>0.06</v>
      </c>
      <c r="L2143" s="6">
        <f t="shared" si="68"/>
        <v>141</v>
      </c>
      <c r="M2143" s="8">
        <f t="shared" si="69"/>
        <v>4559</v>
      </c>
      <c r="N2143" s="21">
        <f>(sales[[#This Row],[Price]]*sales[[#This Row],[Qty]])-(sales[[#This Row],[Discount_Amt]]*sales[[#This Row],[Qty]])</f>
        <v>4418</v>
      </c>
    </row>
    <row r="2144" spans="2:14" hidden="1" x14ac:dyDescent="0.35">
      <c r="B2144" s="7">
        <v>2026142</v>
      </c>
      <c r="C2144" s="1" t="s">
        <v>24</v>
      </c>
      <c r="D2144" s="1" t="s">
        <v>27</v>
      </c>
      <c r="E2144" s="1" t="s">
        <v>35</v>
      </c>
      <c r="F2144" s="1" t="s">
        <v>520</v>
      </c>
      <c r="G2144" s="3">
        <v>45482</v>
      </c>
      <c r="H2144" s="3">
        <v>45485</v>
      </c>
      <c r="I2144" s="6">
        <v>90</v>
      </c>
      <c r="J2144" s="1">
        <v>1</v>
      </c>
      <c r="K2144" s="4">
        <v>0.15</v>
      </c>
      <c r="L2144" s="6">
        <f t="shared" si="68"/>
        <v>13.5</v>
      </c>
      <c r="M2144" s="8">
        <f t="shared" si="69"/>
        <v>76.5</v>
      </c>
      <c r="N2144" s="21">
        <f>(sales[[#This Row],[Price]]*sales[[#This Row],[Qty]])-(sales[[#This Row],[Discount_Amt]]*sales[[#This Row],[Qty]])</f>
        <v>76.5</v>
      </c>
    </row>
    <row r="2145" spans="2:14" hidden="1" x14ac:dyDescent="0.35">
      <c r="B2145" s="7">
        <v>2026143</v>
      </c>
      <c r="C2145" s="1" t="s">
        <v>4</v>
      </c>
      <c r="D2145" s="1" t="s">
        <v>28</v>
      </c>
      <c r="E2145" s="1" t="s">
        <v>36</v>
      </c>
      <c r="F2145" s="1" t="s">
        <v>518</v>
      </c>
      <c r="G2145" s="3">
        <v>45482</v>
      </c>
      <c r="H2145" s="3">
        <v>45487</v>
      </c>
      <c r="I2145" s="6">
        <v>280</v>
      </c>
      <c r="J2145" s="1">
        <v>1</v>
      </c>
      <c r="K2145" s="4">
        <v>0.02</v>
      </c>
      <c r="L2145" s="6">
        <f t="shared" si="68"/>
        <v>5.6000000000000005</v>
      </c>
      <c r="M2145" s="8">
        <f t="shared" si="69"/>
        <v>274.39999999999998</v>
      </c>
      <c r="N2145" s="21">
        <f>(sales[[#This Row],[Price]]*sales[[#This Row],[Qty]])-(sales[[#This Row],[Discount_Amt]]*sales[[#This Row],[Qty]])</f>
        <v>274.39999999999998</v>
      </c>
    </row>
    <row r="2146" spans="2:14" hidden="1" x14ac:dyDescent="0.35">
      <c r="B2146" s="7">
        <v>2026144</v>
      </c>
      <c r="C2146" s="1" t="s">
        <v>5</v>
      </c>
      <c r="D2146" s="1" t="s">
        <v>29</v>
      </c>
      <c r="E2146" s="1" t="s">
        <v>37</v>
      </c>
      <c r="F2146" s="1" t="s">
        <v>519</v>
      </c>
      <c r="G2146" s="3">
        <v>45482</v>
      </c>
      <c r="H2146" s="3">
        <v>45483</v>
      </c>
      <c r="I2146" s="6">
        <v>70</v>
      </c>
      <c r="J2146" s="1">
        <v>1</v>
      </c>
      <c r="K2146" s="4">
        <v>0.02</v>
      </c>
      <c r="L2146" s="6">
        <f t="shared" si="68"/>
        <v>1.4000000000000001</v>
      </c>
      <c r="M2146" s="8">
        <f t="shared" si="69"/>
        <v>68.599999999999994</v>
      </c>
      <c r="N2146" s="21">
        <f>(sales[[#This Row],[Price]]*sales[[#This Row],[Qty]])-(sales[[#This Row],[Discount_Amt]]*sales[[#This Row],[Qty]])</f>
        <v>68.599999999999994</v>
      </c>
    </row>
    <row r="2147" spans="2:14" hidden="1" x14ac:dyDescent="0.35">
      <c r="B2147" s="7">
        <v>2026145</v>
      </c>
      <c r="C2147" s="1" t="s">
        <v>6</v>
      </c>
      <c r="D2147" s="1" t="s">
        <v>25</v>
      </c>
      <c r="E2147" s="1" t="s">
        <v>39</v>
      </c>
      <c r="F2147" s="1" t="s">
        <v>520</v>
      </c>
      <c r="G2147" s="3">
        <v>45482</v>
      </c>
      <c r="H2147" s="3">
        <v>45490</v>
      </c>
      <c r="I2147" s="6">
        <v>230</v>
      </c>
      <c r="J2147" s="1">
        <v>2</v>
      </c>
      <c r="K2147" s="4">
        <v>0.02</v>
      </c>
      <c r="L2147" s="6">
        <f t="shared" si="68"/>
        <v>4.6000000000000005</v>
      </c>
      <c r="M2147" s="8">
        <f t="shared" si="69"/>
        <v>455.4</v>
      </c>
      <c r="N2147" s="21">
        <f>(sales[[#This Row],[Price]]*sales[[#This Row],[Qty]])-(sales[[#This Row],[Discount_Amt]]*sales[[#This Row],[Qty]])</f>
        <v>450.8</v>
      </c>
    </row>
    <row r="2148" spans="2:14" hidden="1" x14ac:dyDescent="0.35">
      <c r="B2148" s="7">
        <v>2026146</v>
      </c>
      <c r="C2148" s="1" t="s">
        <v>7</v>
      </c>
      <c r="D2148" s="1" t="s">
        <v>26</v>
      </c>
      <c r="E2148" s="1" t="s">
        <v>40</v>
      </c>
      <c r="F2148" s="1" t="s">
        <v>521</v>
      </c>
      <c r="G2148" s="3">
        <v>45482</v>
      </c>
      <c r="H2148" s="3">
        <v>45484</v>
      </c>
      <c r="I2148" s="6">
        <v>7999</v>
      </c>
      <c r="J2148" s="1">
        <v>1</v>
      </c>
      <c r="K2148" s="4">
        <v>0.02</v>
      </c>
      <c r="L2148" s="6">
        <f t="shared" si="68"/>
        <v>159.97999999999999</v>
      </c>
      <c r="M2148" s="8">
        <f t="shared" si="69"/>
        <v>7839.02</v>
      </c>
      <c r="N2148" s="21">
        <f>(sales[[#This Row],[Price]]*sales[[#This Row],[Qty]])-(sales[[#This Row],[Discount_Amt]]*sales[[#This Row],[Qty]])</f>
        <v>7839.02</v>
      </c>
    </row>
    <row r="2149" spans="2:14" x14ac:dyDescent="0.35">
      <c r="B2149" s="7">
        <v>2026147</v>
      </c>
      <c r="C2149" s="1" t="s">
        <v>10</v>
      </c>
      <c r="D2149" s="1" t="s">
        <v>27</v>
      </c>
      <c r="E2149" s="1" t="s">
        <v>41</v>
      </c>
      <c r="F2149" s="1" t="s">
        <v>518</v>
      </c>
      <c r="G2149" s="3">
        <v>45482</v>
      </c>
      <c r="H2149" s="3">
        <v>45485</v>
      </c>
      <c r="I2149" s="6">
        <v>850</v>
      </c>
      <c r="J2149" s="1">
        <v>2</v>
      </c>
      <c r="K2149" s="4">
        <v>0.02</v>
      </c>
      <c r="L2149" s="6">
        <f t="shared" si="68"/>
        <v>17</v>
      </c>
      <c r="M2149" s="8">
        <f t="shared" si="69"/>
        <v>1683</v>
      </c>
      <c r="N2149" s="21">
        <f>(sales[[#This Row],[Price]]*sales[[#This Row],[Qty]])-(sales[[#This Row],[Discount_Amt]]*sales[[#This Row],[Qty]])</f>
        <v>1666</v>
      </c>
    </row>
    <row r="2150" spans="2:14" hidden="1" x14ac:dyDescent="0.35">
      <c r="B2150" s="7">
        <v>2026148</v>
      </c>
      <c r="C2150" s="1" t="s">
        <v>8</v>
      </c>
      <c r="D2150" s="1" t="s">
        <v>28</v>
      </c>
      <c r="E2150" s="1" t="s">
        <v>42</v>
      </c>
      <c r="F2150" s="1" t="s">
        <v>518</v>
      </c>
      <c r="G2150" s="3">
        <v>45482</v>
      </c>
      <c r="H2150" s="3">
        <v>45487</v>
      </c>
      <c r="I2150" s="6">
        <v>65000</v>
      </c>
      <c r="J2150" s="1">
        <v>7</v>
      </c>
      <c r="K2150" s="4">
        <v>0.02</v>
      </c>
      <c r="L2150" s="6">
        <f t="shared" si="68"/>
        <v>1300</v>
      </c>
      <c r="M2150" s="8">
        <f t="shared" si="69"/>
        <v>453700</v>
      </c>
      <c r="N2150" s="21">
        <f>(sales[[#This Row],[Price]]*sales[[#This Row],[Qty]])-(sales[[#This Row],[Discount_Amt]]*sales[[#This Row],[Qty]])</f>
        <v>445900</v>
      </c>
    </row>
    <row r="2151" spans="2:14" hidden="1" x14ac:dyDescent="0.35">
      <c r="B2151" s="7">
        <v>2026149</v>
      </c>
      <c r="C2151" s="1" t="s">
        <v>9</v>
      </c>
      <c r="D2151" s="1" t="s">
        <v>29</v>
      </c>
      <c r="E2151" s="1" t="s">
        <v>43</v>
      </c>
      <c r="F2151" s="1" t="s">
        <v>519</v>
      </c>
      <c r="G2151" s="3">
        <v>45482</v>
      </c>
      <c r="H2151" s="3">
        <v>45483</v>
      </c>
      <c r="I2151" s="6">
        <v>450</v>
      </c>
      <c r="J2151" s="1">
        <v>2</v>
      </c>
      <c r="K2151" s="4">
        <v>0.02</v>
      </c>
      <c r="L2151" s="6">
        <f t="shared" si="68"/>
        <v>9</v>
      </c>
      <c r="M2151" s="8">
        <f t="shared" si="69"/>
        <v>891</v>
      </c>
      <c r="N2151" s="21">
        <f>(sales[[#This Row],[Price]]*sales[[#This Row],[Qty]])-(sales[[#This Row],[Discount_Amt]]*sales[[#This Row],[Qty]])</f>
        <v>882</v>
      </c>
    </row>
    <row r="2152" spans="2:14" x14ac:dyDescent="0.35">
      <c r="B2152" s="7">
        <v>2026150</v>
      </c>
      <c r="C2152" s="1" t="s">
        <v>11</v>
      </c>
      <c r="D2152" s="1" t="s">
        <v>25</v>
      </c>
      <c r="E2152" s="1" t="s">
        <v>44</v>
      </c>
      <c r="F2152" s="1" t="s">
        <v>521</v>
      </c>
      <c r="G2152" s="3">
        <v>45482</v>
      </c>
      <c r="H2152" s="3">
        <v>45490</v>
      </c>
      <c r="I2152" s="6">
        <v>1299</v>
      </c>
      <c r="J2152" s="1">
        <v>2</v>
      </c>
      <c r="K2152" s="4">
        <v>0.02</v>
      </c>
      <c r="L2152" s="6">
        <f t="shared" si="68"/>
        <v>25.98</v>
      </c>
      <c r="M2152" s="8">
        <f t="shared" si="69"/>
        <v>2572.02</v>
      </c>
      <c r="N2152" s="21">
        <f>(sales[[#This Row],[Price]]*sales[[#This Row],[Qty]])-(sales[[#This Row],[Discount_Amt]]*sales[[#This Row],[Qty]])</f>
        <v>2546.04</v>
      </c>
    </row>
    <row r="2153" spans="2:14" x14ac:dyDescent="0.35">
      <c r="B2153" s="7">
        <v>2026151</v>
      </c>
      <c r="C2153" s="1" t="s">
        <v>12</v>
      </c>
      <c r="D2153" s="1" t="s">
        <v>26</v>
      </c>
      <c r="E2153" s="1" t="s">
        <v>45</v>
      </c>
      <c r="F2153" s="1" t="s">
        <v>520</v>
      </c>
      <c r="G2153" s="3">
        <v>45482</v>
      </c>
      <c r="H2153" s="3">
        <v>45484</v>
      </c>
      <c r="I2153" s="6">
        <v>1700</v>
      </c>
      <c r="J2153" s="1">
        <v>1</v>
      </c>
      <c r="K2153" s="4">
        <v>7.0000000000000007E-2</v>
      </c>
      <c r="L2153" s="6">
        <f t="shared" si="68"/>
        <v>119.00000000000001</v>
      </c>
      <c r="M2153" s="8">
        <f t="shared" si="69"/>
        <v>1581</v>
      </c>
      <c r="N2153" s="21">
        <f>(sales[[#This Row],[Price]]*sales[[#This Row],[Qty]])-(sales[[#This Row],[Discount_Amt]]*sales[[#This Row],[Qty]])</f>
        <v>1581</v>
      </c>
    </row>
    <row r="2154" spans="2:14" hidden="1" x14ac:dyDescent="0.35">
      <c r="B2154" s="7">
        <v>2026152</v>
      </c>
      <c r="C2154" s="1" t="s">
        <v>13</v>
      </c>
      <c r="D2154" s="1" t="s">
        <v>27</v>
      </c>
      <c r="E2154" s="1" t="s">
        <v>46</v>
      </c>
      <c r="F2154" s="1" t="s">
        <v>518</v>
      </c>
      <c r="G2154" s="3">
        <v>45482</v>
      </c>
      <c r="H2154" s="3">
        <v>45485</v>
      </c>
      <c r="I2154" s="6">
        <v>55000</v>
      </c>
      <c r="J2154" s="1">
        <v>2</v>
      </c>
      <c r="K2154" s="4">
        <v>0.03</v>
      </c>
      <c r="L2154" s="6">
        <f t="shared" si="68"/>
        <v>1650</v>
      </c>
      <c r="M2154" s="8">
        <f t="shared" si="69"/>
        <v>108350</v>
      </c>
      <c r="N2154" s="21">
        <f>(sales[[#This Row],[Price]]*sales[[#This Row],[Qty]])-(sales[[#This Row],[Discount_Amt]]*sales[[#This Row],[Qty]])</f>
        <v>106700</v>
      </c>
    </row>
    <row r="2155" spans="2:14" hidden="1" x14ac:dyDescent="0.35">
      <c r="B2155" s="7">
        <v>2026153</v>
      </c>
      <c r="C2155" s="1" t="s">
        <v>14</v>
      </c>
      <c r="D2155" s="1" t="s">
        <v>28</v>
      </c>
      <c r="E2155" s="1" t="s">
        <v>47</v>
      </c>
      <c r="F2155" s="1" t="s">
        <v>519</v>
      </c>
      <c r="G2155" s="3">
        <v>45482</v>
      </c>
      <c r="H2155" s="3">
        <v>45487</v>
      </c>
      <c r="I2155" s="6">
        <v>57999</v>
      </c>
      <c r="J2155" s="1">
        <v>4</v>
      </c>
      <c r="K2155" s="4">
        <v>0.08</v>
      </c>
      <c r="L2155" s="6">
        <f t="shared" si="68"/>
        <v>4639.92</v>
      </c>
      <c r="M2155" s="8">
        <f t="shared" si="69"/>
        <v>227356.08</v>
      </c>
      <c r="N2155" s="21">
        <f>(sales[[#This Row],[Price]]*sales[[#This Row],[Qty]])-(sales[[#This Row],[Discount_Amt]]*sales[[#This Row],[Qty]])</f>
        <v>213436.32</v>
      </c>
    </row>
    <row r="2156" spans="2:14" hidden="1" x14ac:dyDescent="0.35">
      <c r="B2156" s="7">
        <v>2026154</v>
      </c>
      <c r="C2156" s="1" t="s">
        <v>15</v>
      </c>
      <c r="D2156" s="1" t="s">
        <v>29</v>
      </c>
      <c r="E2156" s="1" t="s">
        <v>48</v>
      </c>
      <c r="F2156" s="1" t="s">
        <v>520</v>
      </c>
      <c r="G2156" s="3">
        <v>45482</v>
      </c>
      <c r="H2156" s="3">
        <v>45483</v>
      </c>
      <c r="I2156" s="6">
        <v>1399</v>
      </c>
      <c r="J2156" s="1">
        <v>3</v>
      </c>
      <c r="K2156" s="4">
        <v>0.05</v>
      </c>
      <c r="L2156" s="6">
        <f t="shared" si="68"/>
        <v>69.95</v>
      </c>
      <c r="M2156" s="8">
        <f t="shared" si="69"/>
        <v>4127.05</v>
      </c>
      <c r="N2156" s="21">
        <f>(sales[[#This Row],[Price]]*sales[[#This Row],[Qty]])-(sales[[#This Row],[Discount_Amt]]*sales[[#This Row],[Qty]])</f>
        <v>3987.15</v>
      </c>
    </row>
    <row r="2157" spans="2:14" hidden="1" x14ac:dyDescent="0.35">
      <c r="B2157" s="7">
        <v>2026155</v>
      </c>
      <c r="C2157" s="1" t="s">
        <v>16</v>
      </c>
      <c r="D2157" s="1" t="s">
        <v>25</v>
      </c>
      <c r="E2157" s="1" t="s">
        <v>49</v>
      </c>
      <c r="F2157" s="1" t="s">
        <v>521</v>
      </c>
      <c r="G2157" s="3">
        <v>45482</v>
      </c>
      <c r="H2157" s="3">
        <v>45490</v>
      </c>
      <c r="I2157" s="6">
        <v>999</v>
      </c>
      <c r="J2157" s="1">
        <v>2</v>
      </c>
      <c r="K2157" s="4">
        <v>0.05</v>
      </c>
      <c r="L2157" s="6">
        <f t="shared" si="68"/>
        <v>49.95</v>
      </c>
      <c r="M2157" s="8">
        <f t="shared" si="69"/>
        <v>1948.05</v>
      </c>
      <c r="N2157" s="21">
        <f>(sales[[#This Row],[Price]]*sales[[#This Row],[Qty]])-(sales[[#This Row],[Discount_Amt]]*sales[[#This Row],[Qty]])</f>
        <v>1898.1</v>
      </c>
    </row>
    <row r="2158" spans="2:14" x14ac:dyDescent="0.35">
      <c r="B2158" s="7">
        <v>2026156</v>
      </c>
      <c r="C2158" s="1" t="s">
        <v>17</v>
      </c>
      <c r="D2158" s="1" t="s">
        <v>149</v>
      </c>
      <c r="E2158" s="1" t="s">
        <v>50</v>
      </c>
      <c r="F2158" s="1" t="s">
        <v>518</v>
      </c>
      <c r="G2158" s="3">
        <v>45482</v>
      </c>
      <c r="H2158" s="3">
        <v>45484</v>
      </c>
      <c r="I2158" s="6">
        <v>2099</v>
      </c>
      <c r="J2158" s="1">
        <v>1</v>
      </c>
      <c r="K2158" s="4">
        <v>0.05</v>
      </c>
      <c r="L2158" s="6">
        <f t="shared" ref="L2158:L2221" si="70">I2158*K2158</f>
        <v>104.95</v>
      </c>
      <c r="M2158" s="8">
        <f t="shared" ref="M2158:M2221" si="71">I2158*J2158-L2158</f>
        <v>1994.05</v>
      </c>
      <c r="N2158" s="21">
        <f>(sales[[#This Row],[Price]]*sales[[#This Row],[Qty]])-(sales[[#This Row],[Discount_Amt]]*sales[[#This Row],[Qty]])</f>
        <v>1994.05</v>
      </c>
    </row>
    <row r="2159" spans="2:14" hidden="1" x14ac:dyDescent="0.35">
      <c r="B2159" s="7">
        <v>2026157</v>
      </c>
      <c r="C2159" s="1" t="s">
        <v>18</v>
      </c>
      <c r="D2159" s="1" t="s">
        <v>25</v>
      </c>
      <c r="E2159" s="1" t="s">
        <v>51</v>
      </c>
      <c r="F2159" s="1" t="s">
        <v>518</v>
      </c>
      <c r="G2159" s="3">
        <v>45482</v>
      </c>
      <c r="H2159" s="3">
        <v>45485</v>
      </c>
      <c r="I2159" s="6">
        <v>11000</v>
      </c>
      <c r="J2159" s="1">
        <v>1</v>
      </c>
      <c r="K2159" s="4">
        <v>0.05</v>
      </c>
      <c r="L2159" s="6">
        <f t="shared" si="70"/>
        <v>550</v>
      </c>
      <c r="M2159" s="8">
        <f t="shared" si="71"/>
        <v>10450</v>
      </c>
      <c r="N2159" s="21">
        <f>(sales[[#This Row],[Price]]*sales[[#This Row],[Qty]])-(sales[[#This Row],[Discount_Amt]]*sales[[#This Row],[Qty]])</f>
        <v>10450</v>
      </c>
    </row>
    <row r="2160" spans="2:14" hidden="1" x14ac:dyDescent="0.35">
      <c r="B2160" s="7">
        <v>2026158</v>
      </c>
      <c r="C2160" s="1" t="s">
        <v>19</v>
      </c>
      <c r="D2160" s="1" t="s">
        <v>26</v>
      </c>
      <c r="E2160" s="1" t="s">
        <v>506</v>
      </c>
      <c r="F2160" s="1" t="s">
        <v>519</v>
      </c>
      <c r="G2160" s="3">
        <v>45482</v>
      </c>
      <c r="H2160" s="3">
        <v>45487</v>
      </c>
      <c r="I2160" s="6">
        <v>800</v>
      </c>
      <c r="J2160" s="1">
        <v>2</v>
      </c>
      <c r="K2160" s="4">
        <v>0.03</v>
      </c>
      <c r="L2160" s="6">
        <f t="shared" si="70"/>
        <v>24</v>
      </c>
      <c r="M2160" s="8">
        <f t="shared" si="71"/>
        <v>1576</v>
      </c>
      <c r="N2160" s="21">
        <f>(sales[[#This Row],[Price]]*sales[[#This Row],[Qty]])-(sales[[#This Row],[Discount_Amt]]*sales[[#This Row],[Qty]])</f>
        <v>1552</v>
      </c>
    </row>
    <row r="2161" spans="2:14" hidden="1" x14ac:dyDescent="0.35">
      <c r="B2161" s="7">
        <v>2026159</v>
      </c>
      <c r="C2161" s="1" t="s">
        <v>20</v>
      </c>
      <c r="D2161" s="1" t="s">
        <v>27</v>
      </c>
      <c r="E2161" s="1" t="s">
        <v>507</v>
      </c>
      <c r="F2161" s="1" t="s">
        <v>521</v>
      </c>
      <c r="G2161" s="3">
        <v>45482</v>
      </c>
      <c r="H2161" s="3">
        <v>45483</v>
      </c>
      <c r="I2161" s="6">
        <v>5500</v>
      </c>
      <c r="J2161" s="1">
        <v>1</v>
      </c>
      <c r="K2161" s="4">
        <v>0.1</v>
      </c>
      <c r="L2161" s="6">
        <f t="shared" si="70"/>
        <v>550</v>
      </c>
      <c r="M2161" s="8">
        <f t="shared" si="71"/>
        <v>4950</v>
      </c>
      <c r="N2161" s="21">
        <f>(sales[[#This Row],[Price]]*sales[[#This Row],[Qty]])-(sales[[#This Row],[Discount_Amt]]*sales[[#This Row],[Qty]])</f>
        <v>4950</v>
      </c>
    </row>
    <row r="2162" spans="2:14" hidden="1" x14ac:dyDescent="0.35">
      <c r="B2162" s="7">
        <v>2026160</v>
      </c>
      <c r="C2162" s="1" t="s">
        <v>21</v>
      </c>
      <c r="D2162" s="1" t="s">
        <v>28</v>
      </c>
      <c r="E2162" s="1" t="s">
        <v>508</v>
      </c>
      <c r="F2162" s="1" t="s">
        <v>520</v>
      </c>
      <c r="G2162" s="3">
        <v>45482</v>
      </c>
      <c r="H2162" s="3">
        <v>45490</v>
      </c>
      <c r="I2162" s="6">
        <v>1350</v>
      </c>
      <c r="J2162" s="1">
        <v>3</v>
      </c>
      <c r="K2162" s="4">
        <v>0.05</v>
      </c>
      <c r="L2162" s="6">
        <f t="shared" si="70"/>
        <v>67.5</v>
      </c>
      <c r="M2162" s="8">
        <f t="shared" si="71"/>
        <v>3982.5</v>
      </c>
      <c r="N2162" s="21">
        <f>(sales[[#This Row],[Price]]*sales[[#This Row],[Qty]])-(sales[[#This Row],[Discount_Amt]]*sales[[#This Row],[Qty]])</f>
        <v>3847.5</v>
      </c>
    </row>
    <row r="2163" spans="2:14" hidden="1" x14ac:dyDescent="0.35">
      <c r="B2163" s="7">
        <v>2026161</v>
      </c>
      <c r="C2163" s="1" t="s">
        <v>22</v>
      </c>
      <c r="D2163" s="1" t="s">
        <v>29</v>
      </c>
      <c r="E2163" s="1" t="s">
        <v>31</v>
      </c>
      <c r="F2163" s="1" t="s">
        <v>518</v>
      </c>
      <c r="G2163" s="3">
        <v>45482</v>
      </c>
      <c r="H2163" s="3">
        <v>45484</v>
      </c>
      <c r="I2163" s="6">
        <v>4500</v>
      </c>
      <c r="J2163" s="1">
        <v>2</v>
      </c>
      <c r="K2163" s="4">
        <v>0.05</v>
      </c>
      <c r="L2163" s="6">
        <f t="shared" si="70"/>
        <v>225</v>
      </c>
      <c r="M2163" s="8">
        <f t="shared" si="71"/>
        <v>8775</v>
      </c>
      <c r="N2163" s="21">
        <f>(sales[[#This Row],[Price]]*sales[[#This Row],[Qty]])-(sales[[#This Row],[Discount_Amt]]*sales[[#This Row],[Qty]])</f>
        <v>8550</v>
      </c>
    </row>
    <row r="2164" spans="2:14" hidden="1" x14ac:dyDescent="0.35">
      <c r="B2164" s="7">
        <v>2026162</v>
      </c>
      <c r="C2164" s="1" t="s">
        <v>23</v>
      </c>
      <c r="D2164" s="1" t="s">
        <v>25</v>
      </c>
      <c r="E2164" s="1" t="s">
        <v>32</v>
      </c>
      <c r="F2164" s="1" t="s">
        <v>519</v>
      </c>
      <c r="G2164" s="3">
        <v>45482</v>
      </c>
      <c r="H2164" s="3">
        <v>45485</v>
      </c>
      <c r="I2164" s="6">
        <v>2350</v>
      </c>
      <c r="J2164" s="1">
        <v>1</v>
      </c>
      <c r="K2164" s="4">
        <v>0.02</v>
      </c>
      <c r="L2164" s="6">
        <f t="shared" si="70"/>
        <v>47</v>
      </c>
      <c r="M2164" s="8">
        <f t="shared" si="71"/>
        <v>2303</v>
      </c>
      <c r="N2164" s="21">
        <f>(sales[[#This Row],[Price]]*sales[[#This Row],[Qty]])-(sales[[#This Row],[Discount_Amt]]*sales[[#This Row],[Qty]])</f>
        <v>2303</v>
      </c>
    </row>
    <row r="2165" spans="2:14" hidden="1" x14ac:dyDescent="0.35">
      <c r="B2165" s="7">
        <v>2026163</v>
      </c>
      <c r="C2165" s="1" t="s">
        <v>24</v>
      </c>
      <c r="D2165" s="1" t="s">
        <v>30</v>
      </c>
      <c r="E2165" s="1" t="s">
        <v>38</v>
      </c>
      <c r="F2165" s="1" t="s">
        <v>520</v>
      </c>
      <c r="G2165" s="3">
        <v>45482</v>
      </c>
      <c r="H2165" s="3">
        <v>45487</v>
      </c>
      <c r="I2165" s="6">
        <v>90</v>
      </c>
      <c r="J2165" s="1">
        <v>2</v>
      </c>
      <c r="K2165" s="4">
        <v>0.06</v>
      </c>
      <c r="L2165" s="6">
        <f t="shared" si="70"/>
        <v>5.3999999999999995</v>
      </c>
      <c r="M2165" s="8">
        <f t="shared" si="71"/>
        <v>174.6</v>
      </c>
      <c r="N2165" s="21">
        <f>(sales[[#This Row],[Price]]*sales[[#This Row],[Qty]])-(sales[[#This Row],[Discount_Amt]]*sales[[#This Row],[Qty]])</f>
        <v>169.2</v>
      </c>
    </row>
    <row r="2166" spans="2:14" hidden="1" x14ac:dyDescent="0.35">
      <c r="B2166" s="7">
        <v>2026164</v>
      </c>
      <c r="C2166" s="1" t="s">
        <v>4</v>
      </c>
      <c r="D2166" s="1" t="s">
        <v>27</v>
      </c>
      <c r="E2166" s="1" t="s">
        <v>33</v>
      </c>
      <c r="F2166" s="1" t="s">
        <v>521</v>
      </c>
      <c r="G2166" s="3">
        <v>45482</v>
      </c>
      <c r="H2166" s="3">
        <v>45483</v>
      </c>
      <c r="I2166" s="6">
        <v>280</v>
      </c>
      <c r="J2166" s="1">
        <v>1</v>
      </c>
      <c r="K2166" s="4">
        <v>0.15</v>
      </c>
      <c r="L2166" s="6">
        <f t="shared" si="70"/>
        <v>42</v>
      </c>
      <c r="M2166" s="8">
        <f t="shared" si="71"/>
        <v>238</v>
      </c>
      <c r="N2166" s="21">
        <f>(sales[[#This Row],[Price]]*sales[[#This Row],[Qty]])-(sales[[#This Row],[Discount_Amt]]*sales[[#This Row],[Qty]])</f>
        <v>238</v>
      </c>
    </row>
    <row r="2167" spans="2:14" hidden="1" x14ac:dyDescent="0.35">
      <c r="B2167" s="7">
        <v>2026165</v>
      </c>
      <c r="C2167" s="1" t="s">
        <v>5</v>
      </c>
      <c r="D2167" s="1" t="s">
        <v>28</v>
      </c>
      <c r="E2167" s="1" t="s">
        <v>34</v>
      </c>
      <c r="F2167" s="1" t="s">
        <v>518</v>
      </c>
      <c r="G2167" s="3">
        <v>45482</v>
      </c>
      <c r="H2167" s="3">
        <v>45490</v>
      </c>
      <c r="I2167" s="6">
        <v>70</v>
      </c>
      <c r="J2167" s="1">
        <v>2</v>
      </c>
      <c r="K2167" s="4">
        <v>0.02</v>
      </c>
      <c r="L2167" s="6">
        <f t="shared" si="70"/>
        <v>1.4000000000000001</v>
      </c>
      <c r="M2167" s="8">
        <f t="shared" si="71"/>
        <v>138.6</v>
      </c>
      <c r="N2167" s="21">
        <f>(sales[[#This Row],[Price]]*sales[[#This Row],[Qty]])-(sales[[#This Row],[Discount_Amt]]*sales[[#This Row],[Qty]])</f>
        <v>137.19999999999999</v>
      </c>
    </row>
    <row r="2168" spans="2:14" hidden="1" x14ac:dyDescent="0.35">
      <c r="B2168" s="7">
        <v>2026166</v>
      </c>
      <c r="C2168" s="1" t="s">
        <v>6</v>
      </c>
      <c r="D2168" s="1" t="s">
        <v>29</v>
      </c>
      <c r="E2168" s="1" t="s">
        <v>35</v>
      </c>
      <c r="F2168" s="1" t="s">
        <v>518</v>
      </c>
      <c r="G2168" s="3">
        <v>45482</v>
      </c>
      <c r="H2168" s="3">
        <v>45484</v>
      </c>
      <c r="I2168" s="6">
        <v>230</v>
      </c>
      <c r="J2168" s="1">
        <v>3</v>
      </c>
      <c r="K2168" s="4">
        <v>0.02</v>
      </c>
      <c r="L2168" s="6">
        <f t="shared" si="70"/>
        <v>4.6000000000000005</v>
      </c>
      <c r="M2168" s="8">
        <f t="shared" si="71"/>
        <v>685.4</v>
      </c>
      <c r="N2168" s="21">
        <f>(sales[[#This Row],[Price]]*sales[[#This Row],[Qty]])-(sales[[#This Row],[Discount_Amt]]*sales[[#This Row],[Qty]])</f>
        <v>676.2</v>
      </c>
    </row>
    <row r="2169" spans="2:14" hidden="1" x14ac:dyDescent="0.35">
      <c r="B2169" s="7">
        <v>2026167</v>
      </c>
      <c r="C2169" s="1" t="s">
        <v>7</v>
      </c>
      <c r="D2169" s="1" t="s">
        <v>25</v>
      </c>
      <c r="E2169" s="1" t="s">
        <v>36</v>
      </c>
      <c r="F2169" s="1" t="s">
        <v>519</v>
      </c>
      <c r="G2169" s="3">
        <v>45482</v>
      </c>
      <c r="H2169" s="3">
        <v>45485</v>
      </c>
      <c r="I2169" s="6">
        <v>7999</v>
      </c>
      <c r="J2169" s="1">
        <v>2</v>
      </c>
      <c r="K2169" s="4">
        <v>0.02</v>
      </c>
      <c r="L2169" s="6">
        <f t="shared" si="70"/>
        <v>159.97999999999999</v>
      </c>
      <c r="M2169" s="8">
        <f t="shared" si="71"/>
        <v>15838.02</v>
      </c>
      <c r="N2169" s="21">
        <f>(sales[[#This Row],[Price]]*sales[[#This Row],[Qty]])-(sales[[#This Row],[Discount_Amt]]*sales[[#This Row],[Qty]])</f>
        <v>15678.04</v>
      </c>
    </row>
    <row r="2170" spans="2:14" x14ac:dyDescent="0.35">
      <c r="B2170" s="7">
        <v>2026168</v>
      </c>
      <c r="C2170" s="1" t="s">
        <v>10</v>
      </c>
      <c r="D2170" s="1" t="s">
        <v>26</v>
      </c>
      <c r="E2170" s="1" t="s">
        <v>37</v>
      </c>
      <c r="F2170" s="1" t="s">
        <v>521</v>
      </c>
      <c r="G2170" s="3">
        <v>45482</v>
      </c>
      <c r="H2170" s="3">
        <v>45487</v>
      </c>
      <c r="I2170" s="6">
        <v>850</v>
      </c>
      <c r="J2170" s="1">
        <v>7</v>
      </c>
      <c r="K2170" s="4">
        <v>0.02</v>
      </c>
      <c r="L2170" s="6">
        <f t="shared" si="70"/>
        <v>17</v>
      </c>
      <c r="M2170" s="8">
        <f t="shared" si="71"/>
        <v>5933</v>
      </c>
      <c r="N2170" s="21">
        <f>(sales[[#This Row],[Price]]*sales[[#This Row],[Qty]])-(sales[[#This Row],[Discount_Amt]]*sales[[#This Row],[Qty]])</f>
        <v>5831</v>
      </c>
    </row>
    <row r="2171" spans="2:14" hidden="1" x14ac:dyDescent="0.35">
      <c r="B2171" s="7">
        <v>2026169</v>
      </c>
      <c r="C2171" s="1" t="s">
        <v>8</v>
      </c>
      <c r="D2171" s="1" t="s">
        <v>27</v>
      </c>
      <c r="E2171" s="1" t="s">
        <v>39</v>
      </c>
      <c r="F2171" s="1" t="s">
        <v>520</v>
      </c>
      <c r="G2171" s="3">
        <v>45482</v>
      </c>
      <c r="H2171" s="3">
        <v>45483</v>
      </c>
      <c r="I2171" s="6">
        <v>65000</v>
      </c>
      <c r="J2171" s="1">
        <v>2</v>
      </c>
      <c r="K2171" s="4">
        <v>0.02</v>
      </c>
      <c r="L2171" s="6">
        <f t="shared" si="70"/>
        <v>1300</v>
      </c>
      <c r="M2171" s="8">
        <f t="shared" si="71"/>
        <v>128700</v>
      </c>
      <c r="N2171" s="21">
        <f>(sales[[#This Row],[Price]]*sales[[#This Row],[Qty]])-(sales[[#This Row],[Discount_Amt]]*sales[[#This Row],[Qty]])</f>
        <v>127400</v>
      </c>
    </row>
    <row r="2172" spans="2:14" hidden="1" x14ac:dyDescent="0.35">
      <c r="B2172" s="7">
        <v>2026170</v>
      </c>
      <c r="C2172" s="1" t="s">
        <v>9</v>
      </c>
      <c r="D2172" s="1" t="s">
        <v>28</v>
      </c>
      <c r="E2172" s="1" t="s">
        <v>40</v>
      </c>
      <c r="F2172" s="1" t="s">
        <v>518</v>
      </c>
      <c r="G2172" s="3">
        <v>45482</v>
      </c>
      <c r="H2172" s="3">
        <v>45490</v>
      </c>
      <c r="I2172" s="6">
        <v>450</v>
      </c>
      <c r="J2172" s="1">
        <v>1</v>
      </c>
      <c r="K2172" s="4">
        <v>0.02</v>
      </c>
      <c r="L2172" s="6">
        <f t="shared" si="70"/>
        <v>9</v>
      </c>
      <c r="M2172" s="8">
        <f t="shared" si="71"/>
        <v>441</v>
      </c>
      <c r="N2172" s="21">
        <f>(sales[[#This Row],[Price]]*sales[[#This Row],[Qty]])-(sales[[#This Row],[Discount_Amt]]*sales[[#This Row],[Qty]])</f>
        <v>441</v>
      </c>
    </row>
    <row r="2173" spans="2:14" x14ac:dyDescent="0.35">
      <c r="B2173" s="7">
        <v>2026171</v>
      </c>
      <c r="C2173" s="1" t="s">
        <v>11</v>
      </c>
      <c r="D2173" s="1" t="s">
        <v>29</v>
      </c>
      <c r="E2173" s="1" t="s">
        <v>41</v>
      </c>
      <c r="F2173" s="1" t="s">
        <v>519</v>
      </c>
      <c r="G2173" s="3">
        <v>45482</v>
      </c>
      <c r="H2173" s="3">
        <v>45484</v>
      </c>
      <c r="I2173" s="6">
        <v>1299</v>
      </c>
      <c r="J2173" s="1">
        <v>1</v>
      </c>
      <c r="K2173" s="4">
        <v>0.02</v>
      </c>
      <c r="L2173" s="6">
        <f t="shared" si="70"/>
        <v>25.98</v>
      </c>
      <c r="M2173" s="8">
        <f t="shared" si="71"/>
        <v>1273.02</v>
      </c>
      <c r="N2173" s="21">
        <f>(sales[[#This Row],[Price]]*sales[[#This Row],[Qty]])-(sales[[#This Row],[Discount_Amt]]*sales[[#This Row],[Qty]])</f>
        <v>1273.02</v>
      </c>
    </row>
    <row r="2174" spans="2:14" x14ac:dyDescent="0.35">
      <c r="B2174" s="7">
        <v>2026172</v>
      </c>
      <c r="C2174" s="1" t="s">
        <v>12</v>
      </c>
      <c r="D2174" s="1" t="s">
        <v>25</v>
      </c>
      <c r="E2174" s="1" t="s">
        <v>42</v>
      </c>
      <c r="F2174" s="1" t="s">
        <v>520</v>
      </c>
      <c r="G2174" s="3">
        <v>45482</v>
      </c>
      <c r="H2174" s="3">
        <v>45485</v>
      </c>
      <c r="I2174" s="6">
        <v>1700</v>
      </c>
      <c r="J2174" s="1">
        <v>1</v>
      </c>
      <c r="K2174" s="4">
        <v>0.02</v>
      </c>
      <c r="L2174" s="6">
        <f t="shared" si="70"/>
        <v>34</v>
      </c>
      <c r="M2174" s="8">
        <f t="shared" si="71"/>
        <v>1666</v>
      </c>
      <c r="N2174" s="21">
        <f>(sales[[#This Row],[Price]]*sales[[#This Row],[Qty]])-(sales[[#This Row],[Discount_Amt]]*sales[[#This Row],[Qty]])</f>
        <v>1666</v>
      </c>
    </row>
    <row r="2175" spans="2:14" hidden="1" x14ac:dyDescent="0.35">
      <c r="B2175" s="7">
        <v>2026173</v>
      </c>
      <c r="C2175" s="1" t="s">
        <v>13</v>
      </c>
      <c r="D2175" s="1" t="s">
        <v>26</v>
      </c>
      <c r="E2175" s="1" t="s">
        <v>43</v>
      </c>
      <c r="F2175" s="1" t="s">
        <v>521</v>
      </c>
      <c r="G2175" s="3">
        <v>45482</v>
      </c>
      <c r="H2175" s="3">
        <v>45487</v>
      </c>
      <c r="I2175" s="6">
        <v>55000</v>
      </c>
      <c r="J2175" s="1">
        <v>2</v>
      </c>
      <c r="K2175" s="4">
        <v>7.0000000000000007E-2</v>
      </c>
      <c r="L2175" s="6">
        <f t="shared" si="70"/>
        <v>3850.0000000000005</v>
      </c>
      <c r="M2175" s="8">
        <f t="shared" si="71"/>
        <v>106150</v>
      </c>
      <c r="N2175" s="21">
        <f>(sales[[#This Row],[Price]]*sales[[#This Row],[Qty]])-(sales[[#This Row],[Discount_Amt]]*sales[[#This Row],[Qty]])</f>
        <v>102300</v>
      </c>
    </row>
    <row r="2176" spans="2:14" hidden="1" x14ac:dyDescent="0.35">
      <c r="B2176" s="7">
        <v>2026174</v>
      </c>
      <c r="C2176" s="1" t="s">
        <v>14</v>
      </c>
      <c r="D2176" s="1" t="s">
        <v>27</v>
      </c>
      <c r="E2176" s="1" t="s">
        <v>44</v>
      </c>
      <c r="F2176" s="1" t="s">
        <v>518</v>
      </c>
      <c r="G2176" s="3">
        <v>45482</v>
      </c>
      <c r="H2176" s="3">
        <v>45483</v>
      </c>
      <c r="I2176" s="6">
        <v>57999</v>
      </c>
      <c r="J2176" s="1">
        <v>1</v>
      </c>
      <c r="K2176" s="4">
        <v>0.03</v>
      </c>
      <c r="L2176" s="6">
        <f t="shared" si="70"/>
        <v>1739.97</v>
      </c>
      <c r="M2176" s="8">
        <f t="shared" si="71"/>
        <v>56259.03</v>
      </c>
      <c r="N2176" s="21">
        <f>(sales[[#This Row],[Price]]*sales[[#This Row],[Qty]])-(sales[[#This Row],[Discount_Amt]]*sales[[#This Row],[Qty]])</f>
        <v>56259.03</v>
      </c>
    </row>
    <row r="2177" spans="2:14" hidden="1" x14ac:dyDescent="0.35">
      <c r="B2177" s="7">
        <v>2026175</v>
      </c>
      <c r="C2177" s="1" t="s">
        <v>15</v>
      </c>
      <c r="D2177" s="1" t="s">
        <v>28</v>
      </c>
      <c r="E2177" s="1" t="s">
        <v>45</v>
      </c>
      <c r="F2177" s="1" t="s">
        <v>518</v>
      </c>
      <c r="G2177" s="3">
        <v>45482</v>
      </c>
      <c r="H2177" s="3">
        <v>45490</v>
      </c>
      <c r="I2177" s="6">
        <v>1399</v>
      </c>
      <c r="J2177" s="1">
        <v>2</v>
      </c>
      <c r="K2177" s="4">
        <v>0.08</v>
      </c>
      <c r="L2177" s="6">
        <f t="shared" si="70"/>
        <v>111.92</v>
      </c>
      <c r="M2177" s="8">
        <f t="shared" si="71"/>
        <v>2686.08</v>
      </c>
      <c r="N2177" s="21">
        <f>(sales[[#This Row],[Price]]*sales[[#This Row],[Qty]])-(sales[[#This Row],[Discount_Amt]]*sales[[#This Row],[Qty]])</f>
        <v>2574.16</v>
      </c>
    </row>
    <row r="2178" spans="2:14" hidden="1" x14ac:dyDescent="0.35">
      <c r="B2178" s="7">
        <v>2026176</v>
      </c>
      <c r="C2178" s="1" t="s">
        <v>16</v>
      </c>
      <c r="D2178" s="1" t="s">
        <v>29</v>
      </c>
      <c r="E2178" s="1" t="s">
        <v>46</v>
      </c>
      <c r="F2178" s="1" t="s">
        <v>519</v>
      </c>
      <c r="G2178" s="3">
        <v>45482</v>
      </c>
      <c r="H2178" s="3">
        <v>45484</v>
      </c>
      <c r="I2178" s="6">
        <v>999</v>
      </c>
      <c r="J2178" s="1">
        <v>7</v>
      </c>
      <c r="K2178" s="4">
        <v>0.05</v>
      </c>
      <c r="L2178" s="6">
        <f t="shared" si="70"/>
        <v>49.95</v>
      </c>
      <c r="M2178" s="8">
        <f t="shared" si="71"/>
        <v>6943.05</v>
      </c>
      <c r="N2178" s="21">
        <f>(sales[[#This Row],[Price]]*sales[[#This Row],[Qty]])-(sales[[#This Row],[Discount_Amt]]*sales[[#This Row],[Qty]])</f>
        <v>6643.35</v>
      </c>
    </row>
    <row r="2179" spans="2:14" x14ac:dyDescent="0.35">
      <c r="B2179" s="7">
        <v>2026177</v>
      </c>
      <c r="C2179" s="1" t="s">
        <v>17</v>
      </c>
      <c r="D2179" s="1" t="s">
        <v>25</v>
      </c>
      <c r="E2179" s="1" t="s">
        <v>47</v>
      </c>
      <c r="F2179" s="1" t="s">
        <v>521</v>
      </c>
      <c r="G2179" s="3">
        <v>45482</v>
      </c>
      <c r="H2179" s="3">
        <v>45485</v>
      </c>
      <c r="I2179" s="6">
        <v>2099</v>
      </c>
      <c r="J2179" s="1">
        <v>2</v>
      </c>
      <c r="K2179" s="4">
        <v>0.05</v>
      </c>
      <c r="L2179" s="6">
        <f t="shared" si="70"/>
        <v>104.95</v>
      </c>
      <c r="M2179" s="8">
        <f t="shared" si="71"/>
        <v>4093.05</v>
      </c>
      <c r="N2179" s="21">
        <f>(sales[[#This Row],[Price]]*sales[[#This Row],[Qty]])-(sales[[#This Row],[Discount_Amt]]*sales[[#This Row],[Qty]])</f>
        <v>3988.1</v>
      </c>
    </row>
    <row r="2180" spans="2:14" hidden="1" x14ac:dyDescent="0.35">
      <c r="B2180" s="7">
        <v>2026178</v>
      </c>
      <c r="C2180" s="1" t="s">
        <v>18</v>
      </c>
      <c r="D2180" s="1" t="s">
        <v>150</v>
      </c>
      <c r="E2180" s="1" t="s">
        <v>48</v>
      </c>
      <c r="F2180" s="1" t="s">
        <v>520</v>
      </c>
      <c r="G2180" s="3">
        <v>45482</v>
      </c>
      <c r="H2180" s="3">
        <v>45487</v>
      </c>
      <c r="I2180" s="6">
        <v>11000</v>
      </c>
      <c r="J2180" s="1">
        <v>2</v>
      </c>
      <c r="K2180" s="4">
        <v>0.05</v>
      </c>
      <c r="L2180" s="6">
        <f t="shared" si="70"/>
        <v>550</v>
      </c>
      <c r="M2180" s="8">
        <f t="shared" si="71"/>
        <v>21450</v>
      </c>
      <c r="N2180" s="21">
        <f>(sales[[#This Row],[Price]]*sales[[#This Row],[Qty]])-(sales[[#This Row],[Discount_Amt]]*sales[[#This Row],[Qty]])</f>
        <v>20900</v>
      </c>
    </row>
    <row r="2181" spans="2:14" hidden="1" x14ac:dyDescent="0.35">
      <c r="B2181" s="7">
        <v>2026179</v>
      </c>
      <c r="C2181" s="1" t="s">
        <v>19</v>
      </c>
      <c r="D2181" s="1" t="s">
        <v>25</v>
      </c>
      <c r="E2181" s="1" t="s">
        <v>49</v>
      </c>
      <c r="F2181" s="1" t="s">
        <v>518</v>
      </c>
      <c r="G2181" s="3">
        <v>45482</v>
      </c>
      <c r="H2181" s="3">
        <v>45483</v>
      </c>
      <c r="I2181" s="6">
        <v>800</v>
      </c>
      <c r="J2181" s="1">
        <v>1</v>
      </c>
      <c r="K2181" s="4">
        <v>0.05</v>
      </c>
      <c r="L2181" s="6">
        <f t="shared" si="70"/>
        <v>40</v>
      </c>
      <c r="M2181" s="8">
        <f t="shared" si="71"/>
        <v>760</v>
      </c>
      <c r="N2181" s="21">
        <f>(sales[[#This Row],[Price]]*sales[[#This Row],[Qty]])-(sales[[#This Row],[Discount_Amt]]*sales[[#This Row],[Qty]])</f>
        <v>760</v>
      </c>
    </row>
    <row r="2182" spans="2:14" hidden="1" x14ac:dyDescent="0.35">
      <c r="B2182" s="7">
        <v>2026180</v>
      </c>
      <c r="C2182" s="1" t="s">
        <v>20</v>
      </c>
      <c r="D2182" s="1" t="s">
        <v>26</v>
      </c>
      <c r="E2182" s="1" t="s">
        <v>50</v>
      </c>
      <c r="F2182" s="1" t="s">
        <v>519</v>
      </c>
      <c r="G2182" s="3">
        <v>45482</v>
      </c>
      <c r="H2182" s="3">
        <v>45490</v>
      </c>
      <c r="I2182" s="6">
        <v>5500</v>
      </c>
      <c r="J2182" s="1">
        <v>2</v>
      </c>
      <c r="K2182" s="4">
        <v>0.03</v>
      </c>
      <c r="L2182" s="6">
        <f t="shared" si="70"/>
        <v>165</v>
      </c>
      <c r="M2182" s="8">
        <f t="shared" si="71"/>
        <v>10835</v>
      </c>
      <c r="N2182" s="21">
        <f>(sales[[#This Row],[Price]]*sales[[#This Row],[Qty]])-(sales[[#This Row],[Discount_Amt]]*sales[[#This Row],[Qty]])</f>
        <v>10670</v>
      </c>
    </row>
    <row r="2183" spans="2:14" hidden="1" x14ac:dyDescent="0.35">
      <c r="B2183" s="7">
        <v>2026181</v>
      </c>
      <c r="C2183" s="1" t="s">
        <v>21</v>
      </c>
      <c r="D2183" s="1" t="s">
        <v>27</v>
      </c>
      <c r="E2183" s="1" t="s">
        <v>51</v>
      </c>
      <c r="F2183" s="1" t="s">
        <v>520</v>
      </c>
      <c r="G2183" s="3">
        <v>45482</v>
      </c>
      <c r="H2183" s="3">
        <v>45484</v>
      </c>
      <c r="I2183" s="6">
        <v>1350</v>
      </c>
      <c r="J2183" s="1">
        <v>4</v>
      </c>
      <c r="K2183" s="4">
        <v>0.1</v>
      </c>
      <c r="L2183" s="6">
        <f t="shared" si="70"/>
        <v>135</v>
      </c>
      <c r="M2183" s="8">
        <f t="shared" si="71"/>
        <v>5265</v>
      </c>
      <c r="N2183" s="21">
        <f>(sales[[#This Row],[Price]]*sales[[#This Row],[Qty]])-(sales[[#This Row],[Discount_Amt]]*sales[[#This Row],[Qty]])</f>
        <v>4860</v>
      </c>
    </row>
    <row r="2184" spans="2:14" hidden="1" x14ac:dyDescent="0.35">
      <c r="B2184" s="7">
        <v>2026182</v>
      </c>
      <c r="C2184" s="1" t="s">
        <v>22</v>
      </c>
      <c r="D2184" s="1" t="s">
        <v>28</v>
      </c>
      <c r="E2184" s="1" t="s">
        <v>506</v>
      </c>
      <c r="F2184" s="1" t="s">
        <v>521</v>
      </c>
      <c r="G2184" s="3">
        <v>45482</v>
      </c>
      <c r="H2184" s="3">
        <v>45485</v>
      </c>
      <c r="I2184" s="6">
        <v>4500</v>
      </c>
      <c r="J2184" s="1">
        <v>3</v>
      </c>
      <c r="K2184" s="4">
        <v>0.05</v>
      </c>
      <c r="L2184" s="6">
        <f t="shared" si="70"/>
        <v>225</v>
      </c>
      <c r="M2184" s="8">
        <f t="shared" si="71"/>
        <v>13275</v>
      </c>
      <c r="N2184" s="21">
        <f>(sales[[#This Row],[Price]]*sales[[#This Row],[Qty]])-(sales[[#This Row],[Discount_Amt]]*sales[[#This Row],[Qty]])</f>
        <v>12825</v>
      </c>
    </row>
    <row r="2185" spans="2:14" hidden="1" x14ac:dyDescent="0.35">
      <c r="B2185" s="7">
        <v>2026183</v>
      </c>
      <c r="C2185" s="1" t="s">
        <v>23</v>
      </c>
      <c r="D2185" s="1" t="s">
        <v>29</v>
      </c>
      <c r="E2185" s="1" t="s">
        <v>507</v>
      </c>
      <c r="F2185" s="1" t="s">
        <v>518</v>
      </c>
      <c r="G2185" s="3">
        <v>45482</v>
      </c>
      <c r="H2185" s="3">
        <v>45487</v>
      </c>
      <c r="I2185" s="6">
        <v>2350</v>
      </c>
      <c r="J2185" s="1">
        <v>2</v>
      </c>
      <c r="K2185" s="4">
        <v>0.05</v>
      </c>
      <c r="L2185" s="6">
        <f t="shared" si="70"/>
        <v>117.5</v>
      </c>
      <c r="M2185" s="8">
        <f t="shared" si="71"/>
        <v>4582.5</v>
      </c>
      <c r="N2185" s="21">
        <f>(sales[[#This Row],[Price]]*sales[[#This Row],[Qty]])-(sales[[#This Row],[Discount_Amt]]*sales[[#This Row],[Qty]])</f>
        <v>4465</v>
      </c>
    </row>
    <row r="2186" spans="2:14" hidden="1" x14ac:dyDescent="0.35">
      <c r="B2186" s="7">
        <v>2026184</v>
      </c>
      <c r="C2186" s="1" t="s">
        <v>24</v>
      </c>
      <c r="D2186" s="1" t="s">
        <v>25</v>
      </c>
      <c r="E2186" s="1" t="s">
        <v>508</v>
      </c>
      <c r="F2186" s="1" t="s">
        <v>518</v>
      </c>
      <c r="G2186" s="3">
        <v>45482</v>
      </c>
      <c r="H2186" s="3">
        <v>45483</v>
      </c>
      <c r="I2186" s="6">
        <v>90</v>
      </c>
      <c r="J2186" s="1">
        <v>1</v>
      </c>
      <c r="K2186" s="4">
        <v>0.02</v>
      </c>
      <c r="L2186" s="6">
        <f t="shared" si="70"/>
        <v>1.8</v>
      </c>
      <c r="M2186" s="8">
        <f t="shared" si="71"/>
        <v>88.2</v>
      </c>
      <c r="N2186" s="21">
        <f>(sales[[#This Row],[Price]]*sales[[#This Row],[Qty]])-(sales[[#This Row],[Discount_Amt]]*sales[[#This Row],[Qty]])</f>
        <v>88.2</v>
      </c>
    </row>
    <row r="2187" spans="2:14" hidden="1" x14ac:dyDescent="0.35">
      <c r="B2187" s="7">
        <v>2026185</v>
      </c>
      <c r="C2187" s="1" t="s">
        <v>4</v>
      </c>
      <c r="D2187" s="1" t="s">
        <v>30</v>
      </c>
      <c r="E2187" s="1" t="s">
        <v>31</v>
      </c>
      <c r="F2187" s="1" t="s">
        <v>519</v>
      </c>
      <c r="G2187" s="3">
        <v>45482</v>
      </c>
      <c r="H2187" s="3">
        <v>45490</v>
      </c>
      <c r="I2187" s="6">
        <v>280</v>
      </c>
      <c r="J2187" s="1">
        <v>1</v>
      </c>
      <c r="K2187" s="4">
        <v>0.06</v>
      </c>
      <c r="L2187" s="6">
        <f t="shared" si="70"/>
        <v>16.8</v>
      </c>
      <c r="M2187" s="8">
        <f t="shared" si="71"/>
        <v>263.2</v>
      </c>
      <c r="N2187" s="21">
        <f>(sales[[#This Row],[Price]]*sales[[#This Row],[Qty]])-(sales[[#This Row],[Discount_Amt]]*sales[[#This Row],[Qty]])</f>
        <v>263.2</v>
      </c>
    </row>
    <row r="2188" spans="2:14" hidden="1" x14ac:dyDescent="0.35">
      <c r="B2188" s="7">
        <v>2026186</v>
      </c>
      <c r="C2188" s="1" t="s">
        <v>5</v>
      </c>
      <c r="D2188" s="1" t="s">
        <v>27</v>
      </c>
      <c r="E2188" s="1" t="s">
        <v>32</v>
      </c>
      <c r="F2188" s="1" t="s">
        <v>521</v>
      </c>
      <c r="G2188" s="3">
        <v>45482</v>
      </c>
      <c r="H2188" s="3">
        <v>45484</v>
      </c>
      <c r="I2188" s="6">
        <v>70</v>
      </c>
      <c r="J2188" s="1">
        <v>2</v>
      </c>
      <c r="K2188" s="4">
        <v>0.15</v>
      </c>
      <c r="L2188" s="6">
        <f t="shared" si="70"/>
        <v>10.5</v>
      </c>
      <c r="M2188" s="8">
        <f t="shared" si="71"/>
        <v>129.5</v>
      </c>
      <c r="N2188" s="21">
        <f>(sales[[#This Row],[Price]]*sales[[#This Row],[Qty]])-(sales[[#This Row],[Discount_Amt]]*sales[[#This Row],[Qty]])</f>
        <v>119</v>
      </c>
    </row>
    <row r="2189" spans="2:14" hidden="1" x14ac:dyDescent="0.35">
      <c r="B2189" s="7">
        <v>2026187</v>
      </c>
      <c r="C2189" s="1" t="s">
        <v>6</v>
      </c>
      <c r="D2189" s="1" t="s">
        <v>28</v>
      </c>
      <c r="E2189" s="1" t="s">
        <v>38</v>
      </c>
      <c r="F2189" s="1" t="s">
        <v>520</v>
      </c>
      <c r="G2189" s="3">
        <v>45482</v>
      </c>
      <c r="H2189" s="3">
        <v>45485</v>
      </c>
      <c r="I2189" s="6">
        <v>230</v>
      </c>
      <c r="J2189" s="1">
        <v>1</v>
      </c>
      <c r="K2189" s="4">
        <v>0.02</v>
      </c>
      <c r="L2189" s="6">
        <f t="shared" si="70"/>
        <v>4.6000000000000005</v>
      </c>
      <c r="M2189" s="8">
        <f t="shared" si="71"/>
        <v>225.4</v>
      </c>
      <c r="N2189" s="21">
        <f>(sales[[#This Row],[Price]]*sales[[#This Row],[Qty]])-(sales[[#This Row],[Discount_Amt]]*sales[[#This Row],[Qty]])</f>
        <v>225.4</v>
      </c>
    </row>
    <row r="2190" spans="2:14" hidden="1" x14ac:dyDescent="0.35">
      <c r="B2190" s="7">
        <v>2026188</v>
      </c>
      <c r="C2190" s="1" t="s">
        <v>7</v>
      </c>
      <c r="D2190" s="1" t="s">
        <v>29</v>
      </c>
      <c r="E2190" s="1" t="s">
        <v>33</v>
      </c>
      <c r="F2190" s="1" t="s">
        <v>518</v>
      </c>
      <c r="G2190" s="3">
        <v>45482</v>
      </c>
      <c r="H2190" s="3">
        <v>45487</v>
      </c>
      <c r="I2190" s="6">
        <v>7999</v>
      </c>
      <c r="J2190" s="1">
        <v>3</v>
      </c>
      <c r="K2190" s="4">
        <v>0.02</v>
      </c>
      <c r="L2190" s="6">
        <f t="shared" si="70"/>
        <v>159.97999999999999</v>
      </c>
      <c r="M2190" s="8">
        <f t="shared" si="71"/>
        <v>23837.02</v>
      </c>
      <c r="N2190" s="21">
        <f>(sales[[#This Row],[Price]]*sales[[#This Row],[Qty]])-(sales[[#This Row],[Discount_Amt]]*sales[[#This Row],[Qty]])</f>
        <v>23517.06</v>
      </c>
    </row>
    <row r="2191" spans="2:14" x14ac:dyDescent="0.35">
      <c r="B2191" s="7">
        <v>2026189</v>
      </c>
      <c r="C2191" s="1" t="s">
        <v>10</v>
      </c>
      <c r="D2191" s="1" t="s">
        <v>25</v>
      </c>
      <c r="E2191" s="1" t="s">
        <v>34</v>
      </c>
      <c r="F2191" s="1" t="s">
        <v>519</v>
      </c>
      <c r="G2191" s="3">
        <v>45482</v>
      </c>
      <c r="H2191" s="3">
        <v>45483</v>
      </c>
      <c r="I2191" s="6">
        <v>850</v>
      </c>
      <c r="J2191" s="1">
        <v>2</v>
      </c>
      <c r="K2191" s="4">
        <v>0.02</v>
      </c>
      <c r="L2191" s="6">
        <f t="shared" si="70"/>
        <v>17</v>
      </c>
      <c r="M2191" s="8">
        <f t="shared" si="71"/>
        <v>1683</v>
      </c>
      <c r="N2191" s="21">
        <f>(sales[[#This Row],[Price]]*sales[[#This Row],[Qty]])-(sales[[#This Row],[Discount_Amt]]*sales[[#This Row],[Qty]])</f>
        <v>1666</v>
      </c>
    </row>
    <row r="2192" spans="2:14" hidden="1" x14ac:dyDescent="0.35">
      <c r="B2192" s="7">
        <v>2026190</v>
      </c>
      <c r="C2192" s="1" t="s">
        <v>8</v>
      </c>
      <c r="D2192" s="1" t="s">
        <v>26</v>
      </c>
      <c r="E2192" s="1" t="s">
        <v>35</v>
      </c>
      <c r="F2192" s="1" t="s">
        <v>520</v>
      </c>
      <c r="G2192" s="3">
        <v>45482</v>
      </c>
      <c r="H2192" s="3">
        <v>45490</v>
      </c>
      <c r="I2192" s="6">
        <v>65000</v>
      </c>
      <c r="J2192" s="1">
        <v>1</v>
      </c>
      <c r="K2192" s="4">
        <v>0.02</v>
      </c>
      <c r="L2192" s="6">
        <f t="shared" si="70"/>
        <v>1300</v>
      </c>
      <c r="M2192" s="8">
        <f t="shared" si="71"/>
        <v>63700</v>
      </c>
      <c r="N2192" s="21">
        <f>(sales[[#This Row],[Price]]*sales[[#This Row],[Qty]])-(sales[[#This Row],[Discount_Amt]]*sales[[#This Row],[Qty]])</f>
        <v>63700</v>
      </c>
    </row>
    <row r="2193" spans="2:14" hidden="1" x14ac:dyDescent="0.35">
      <c r="B2193" s="7">
        <v>2026191</v>
      </c>
      <c r="C2193" s="1" t="s">
        <v>9</v>
      </c>
      <c r="D2193" s="1" t="s">
        <v>27</v>
      </c>
      <c r="E2193" s="1" t="s">
        <v>36</v>
      </c>
      <c r="F2193" s="1" t="s">
        <v>521</v>
      </c>
      <c r="G2193" s="3">
        <v>45482</v>
      </c>
      <c r="H2193" s="3">
        <v>45484</v>
      </c>
      <c r="I2193" s="6">
        <v>450</v>
      </c>
      <c r="J2193" s="1">
        <v>2</v>
      </c>
      <c r="K2193" s="4">
        <v>0.02</v>
      </c>
      <c r="L2193" s="6">
        <f t="shared" si="70"/>
        <v>9</v>
      </c>
      <c r="M2193" s="8">
        <f t="shared" si="71"/>
        <v>891</v>
      </c>
      <c r="N2193" s="21">
        <f>(sales[[#This Row],[Price]]*sales[[#This Row],[Qty]])-(sales[[#This Row],[Discount_Amt]]*sales[[#This Row],[Qty]])</f>
        <v>882</v>
      </c>
    </row>
    <row r="2194" spans="2:14" x14ac:dyDescent="0.35">
      <c r="B2194" s="7">
        <v>2026192</v>
      </c>
      <c r="C2194" s="1" t="s">
        <v>11</v>
      </c>
      <c r="D2194" s="1" t="s">
        <v>28</v>
      </c>
      <c r="E2194" s="1" t="s">
        <v>37</v>
      </c>
      <c r="F2194" s="1" t="s">
        <v>518</v>
      </c>
      <c r="G2194" s="3">
        <v>45482</v>
      </c>
      <c r="H2194" s="3">
        <v>45485</v>
      </c>
      <c r="I2194" s="6">
        <v>1299</v>
      </c>
      <c r="J2194" s="1">
        <v>1</v>
      </c>
      <c r="K2194" s="4">
        <v>0.02</v>
      </c>
      <c r="L2194" s="6">
        <f t="shared" si="70"/>
        <v>25.98</v>
      </c>
      <c r="M2194" s="8">
        <f t="shared" si="71"/>
        <v>1273.02</v>
      </c>
      <c r="N2194" s="21">
        <f>(sales[[#This Row],[Price]]*sales[[#This Row],[Qty]])-(sales[[#This Row],[Discount_Amt]]*sales[[#This Row],[Qty]])</f>
        <v>1273.02</v>
      </c>
    </row>
    <row r="2195" spans="2:14" x14ac:dyDescent="0.35">
      <c r="B2195" s="7">
        <v>2026193</v>
      </c>
      <c r="C2195" s="1" t="s">
        <v>12</v>
      </c>
      <c r="D2195" s="1" t="s">
        <v>29</v>
      </c>
      <c r="E2195" s="1" t="s">
        <v>39</v>
      </c>
      <c r="F2195" s="1" t="s">
        <v>518</v>
      </c>
      <c r="G2195" s="3">
        <v>45482</v>
      </c>
      <c r="H2195" s="3">
        <v>45487</v>
      </c>
      <c r="I2195" s="6">
        <v>1700</v>
      </c>
      <c r="J2195" s="1">
        <v>2</v>
      </c>
      <c r="K2195" s="4">
        <v>0.02</v>
      </c>
      <c r="L2195" s="6">
        <f t="shared" si="70"/>
        <v>34</v>
      </c>
      <c r="M2195" s="8">
        <f t="shared" si="71"/>
        <v>3366</v>
      </c>
      <c r="N2195" s="21">
        <f>(sales[[#This Row],[Price]]*sales[[#This Row],[Qty]])-(sales[[#This Row],[Discount_Amt]]*sales[[#This Row],[Qty]])</f>
        <v>3332</v>
      </c>
    </row>
    <row r="2196" spans="2:14" hidden="1" x14ac:dyDescent="0.35">
      <c r="B2196" s="7">
        <v>2026194</v>
      </c>
      <c r="C2196" s="1" t="s">
        <v>13</v>
      </c>
      <c r="D2196" s="1" t="s">
        <v>25</v>
      </c>
      <c r="E2196" s="1" t="s">
        <v>40</v>
      </c>
      <c r="F2196" s="1" t="s">
        <v>519</v>
      </c>
      <c r="G2196" s="3">
        <v>45482</v>
      </c>
      <c r="H2196" s="3">
        <v>45483</v>
      </c>
      <c r="I2196" s="6">
        <v>55000</v>
      </c>
      <c r="J2196" s="1">
        <v>3</v>
      </c>
      <c r="K2196" s="4">
        <v>0.02</v>
      </c>
      <c r="L2196" s="6">
        <f t="shared" si="70"/>
        <v>1100</v>
      </c>
      <c r="M2196" s="8">
        <f t="shared" si="71"/>
        <v>163900</v>
      </c>
      <c r="N2196" s="21">
        <f>(sales[[#This Row],[Price]]*sales[[#This Row],[Qty]])-(sales[[#This Row],[Discount_Amt]]*sales[[#This Row],[Qty]])</f>
        <v>161700</v>
      </c>
    </row>
    <row r="2197" spans="2:14" hidden="1" x14ac:dyDescent="0.35">
      <c r="B2197" s="7">
        <v>2026195</v>
      </c>
      <c r="C2197" s="1" t="s">
        <v>14</v>
      </c>
      <c r="D2197" s="1" t="s">
        <v>26</v>
      </c>
      <c r="E2197" s="1" t="s">
        <v>41</v>
      </c>
      <c r="F2197" s="1" t="s">
        <v>521</v>
      </c>
      <c r="G2197" s="3">
        <v>45482</v>
      </c>
      <c r="H2197" s="3">
        <v>45490</v>
      </c>
      <c r="I2197" s="6">
        <v>57999</v>
      </c>
      <c r="J2197" s="1">
        <v>2</v>
      </c>
      <c r="K2197" s="4">
        <v>7.0000000000000007E-2</v>
      </c>
      <c r="L2197" s="6">
        <f t="shared" si="70"/>
        <v>4059.9300000000003</v>
      </c>
      <c r="M2197" s="8">
        <f t="shared" si="71"/>
        <v>111938.07</v>
      </c>
      <c r="N2197" s="21">
        <f>(sales[[#This Row],[Price]]*sales[[#This Row],[Qty]])-(sales[[#This Row],[Discount_Amt]]*sales[[#This Row],[Qty]])</f>
        <v>107878.14</v>
      </c>
    </row>
    <row r="2198" spans="2:14" hidden="1" x14ac:dyDescent="0.35">
      <c r="B2198" s="7">
        <v>2026196</v>
      </c>
      <c r="C2198" s="1" t="s">
        <v>15</v>
      </c>
      <c r="D2198" s="1" t="s">
        <v>27</v>
      </c>
      <c r="E2198" s="1" t="s">
        <v>42</v>
      </c>
      <c r="F2198" s="1" t="s">
        <v>520</v>
      </c>
      <c r="G2198" s="3">
        <v>45482</v>
      </c>
      <c r="H2198" s="3">
        <v>45484</v>
      </c>
      <c r="I2198" s="6">
        <v>1399</v>
      </c>
      <c r="J2198" s="1">
        <v>7</v>
      </c>
      <c r="K2198" s="4">
        <v>0.03</v>
      </c>
      <c r="L2198" s="6">
        <f t="shared" si="70"/>
        <v>41.97</v>
      </c>
      <c r="M2198" s="8">
        <f t="shared" si="71"/>
        <v>9751.0300000000007</v>
      </c>
      <c r="N2198" s="21">
        <f>(sales[[#This Row],[Price]]*sales[[#This Row],[Qty]])-(sales[[#This Row],[Discount_Amt]]*sales[[#This Row],[Qty]])</f>
        <v>9499.2099999999991</v>
      </c>
    </row>
    <row r="2199" spans="2:14" hidden="1" x14ac:dyDescent="0.35">
      <c r="B2199" s="7">
        <v>2026197</v>
      </c>
      <c r="C2199" s="1" t="s">
        <v>16</v>
      </c>
      <c r="D2199" s="1" t="s">
        <v>28</v>
      </c>
      <c r="E2199" s="1" t="s">
        <v>43</v>
      </c>
      <c r="F2199" s="1" t="s">
        <v>518</v>
      </c>
      <c r="G2199" s="3">
        <v>45482</v>
      </c>
      <c r="H2199" s="3">
        <v>45485</v>
      </c>
      <c r="I2199" s="6">
        <v>999</v>
      </c>
      <c r="J2199" s="1">
        <v>2</v>
      </c>
      <c r="K2199" s="4">
        <v>0.08</v>
      </c>
      <c r="L2199" s="6">
        <f t="shared" si="70"/>
        <v>79.92</v>
      </c>
      <c r="M2199" s="8">
        <f t="shared" si="71"/>
        <v>1918.08</v>
      </c>
      <c r="N2199" s="21">
        <f>(sales[[#This Row],[Price]]*sales[[#This Row],[Qty]])-(sales[[#This Row],[Discount_Amt]]*sales[[#This Row],[Qty]])</f>
        <v>1838.16</v>
      </c>
    </row>
    <row r="2200" spans="2:14" x14ac:dyDescent="0.35">
      <c r="B2200" s="7">
        <v>2026198</v>
      </c>
      <c r="C2200" s="1" t="s">
        <v>17</v>
      </c>
      <c r="D2200" s="1" t="s">
        <v>29</v>
      </c>
      <c r="E2200" s="1" t="s">
        <v>44</v>
      </c>
      <c r="F2200" s="1" t="s">
        <v>519</v>
      </c>
      <c r="G2200" s="3">
        <v>45482</v>
      </c>
      <c r="H2200" s="3">
        <v>45487</v>
      </c>
      <c r="I2200" s="6">
        <v>2099</v>
      </c>
      <c r="J2200" s="1">
        <v>1</v>
      </c>
      <c r="K2200" s="4">
        <v>0.05</v>
      </c>
      <c r="L2200" s="6">
        <f t="shared" si="70"/>
        <v>104.95</v>
      </c>
      <c r="M2200" s="8">
        <f t="shared" si="71"/>
        <v>1994.05</v>
      </c>
      <c r="N2200" s="21">
        <f>(sales[[#This Row],[Price]]*sales[[#This Row],[Qty]])-(sales[[#This Row],[Discount_Amt]]*sales[[#This Row],[Qty]])</f>
        <v>1994.05</v>
      </c>
    </row>
    <row r="2201" spans="2:14" hidden="1" x14ac:dyDescent="0.35">
      <c r="B2201" s="7">
        <v>2026199</v>
      </c>
      <c r="C2201" s="1" t="s">
        <v>18</v>
      </c>
      <c r="D2201" s="1" t="s">
        <v>25</v>
      </c>
      <c r="E2201" s="1" t="s">
        <v>45</v>
      </c>
      <c r="F2201" s="1" t="s">
        <v>520</v>
      </c>
      <c r="G2201" s="3">
        <v>45482</v>
      </c>
      <c r="H2201" s="3">
        <v>45483</v>
      </c>
      <c r="I2201" s="6">
        <v>11000</v>
      </c>
      <c r="J2201" s="1">
        <v>1</v>
      </c>
      <c r="K2201" s="4">
        <v>0.05</v>
      </c>
      <c r="L2201" s="6">
        <f t="shared" si="70"/>
        <v>550</v>
      </c>
      <c r="M2201" s="8">
        <f t="shared" si="71"/>
        <v>10450</v>
      </c>
      <c r="N2201" s="21">
        <f>(sales[[#This Row],[Price]]*sales[[#This Row],[Qty]])-(sales[[#This Row],[Discount_Amt]]*sales[[#This Row],[Qty]])</f>
        <v>10450</v>
      </c>
    </row>
    <row r="2202" spans="2:14" hidden="1" x14ac:dyDescent="0.35">
      <c r="B2202" s="7">
        <v>2026200</v>
      </c>
      <c r="C2202" s="1" t="s">
        <v>19</v>
      </c>
      <c r="D2202" s="1" t="s">
        <v>151</v>
      </c>
      <c r="E2202" s="1" t="s">
        <v>46</v>
      </c>
      <c r="F2202" s="1" t="s">
        <v>521</v>
      </c>
      <c r="G2202" s="3">
        <v>45482</v>
      </c>
      <c r="H2202" s="3">
        <v>45490</v>
      </c>
      <c r="I2202" s="6">
        <v>800</v>
      </c>
      <c r="J2202" s="1">
        <v>1</v>
      </c>
      <c r="K2202" s="4">
        <v>0.05</v>
      </c>
      <c r="L2202" s="6">
        <f t="shared" si="70"/>
        <v>40</v>
      </c>
      <c r="M2202" s="8">
        <f t="shared" si="71"/>
        <v>760</v>
      </c>
      <c r="N2202" s="21">
        <f>(sales[[#This Row],[Price]]*sales[[#This Row],[Qty]])-(sales[[#This Row],[Discount_Amt]]*sales[[#This Row],[Qty]])</f>
        <v>760</v>
      </c>
    </row>
    <row r="2203" spans="2:14" hidden="1" x14ac:dyDescent="0.35">
      <c r="B2203" s="7">
        <v>2026201</v>
      </c>
      <c r="C2203" s="1" t="s">
        <v>20</v>
      </c>
      <c r="D2203" s="1" t="s">
        <v>25</v>
      </c>
      <c r="E2203" s="1" t="s">
        <v>47</v>
      </c>
      <c r="F2203" s="1" t="s">
        <v>518</v>
      </c>
      <c r="G2203" s="3">
        <v>45482</v>
      </c>
      <c r="H2203" s="3">
        <v>45484</v>
      </c>
      <c r="I2203" s="6">
        <v>5500</v>
      </c>
      <c r="J2203" s="1">
        <v>2</v>
      </c>
      <c r="K2203" s="4">
        <v>0.05</v>
      </c>
      <c r="L2203" s="6">
        <f t="shared" si="70"/>
        <v>275</v>
      </c>
      <c r="M2203" s="8">
        <f t="shared" si="71"/>
        <v>10725</v>
      </c>
      <c r="N2203" s="21">
        <f>(sales[[#This Row],[Price]]*sales[[#This Row],[Qty]])-(sales[[#This Row],[Discount_Amt]]*sales[[#This Row],[Qty]])</f>
        <v>10450</v>
      </c>
    </row>
    <row r="2204" spans="2:14" hidden="1" x14ac:dyDescent="0.35">
      <c r="B2204" s="7">
        <v>2026202</v>
      </c>
      <c r="C2204" s="1" t="s">
        <v>21</v>
      </c>
      <c r="D2204" s="1" t="s">
        <v>26</v>
      </c>
      <c r="E2204" s="1" t="s">
        <v>48</v>
      </c>
      <c r="F2204" s="1" t="s">
        <v>518</v>
      </c>
      <c r="G2204" s="3">
        <v>45482</v>
      </c>
      <c r="H2204" s="3">
        <v>45485</v>
      </c>
      <c r="I2204" s="6">
        <v>1350</v>
      </c>
      <c r="J2204" s="1">
        <v>1</v>
      </c>
      <c r="K2204" s="4">
        <v>0.03</v>
      </c>
      <c r="L2204" s="6">
        <f t="shared" si="70"/>
        <v>40.5</v>
      </c>
      <c r="M2204" s="8">
        <f t="shared" si="71"/>
        <v>1309.5</v>
      </c>
      <c r="N2204" s="21">
        <f>(sales[[#This Row],[Price]]*sales[[#This Row],[Qty]])-(sales[[#This Row],[Discount_Amt]]*sales[[#This Row],[Qty]])</f>
        <v>1309.5</v>
      </c>
    </row>
    <row r="2205" spans="2:14" hidden="1" x14ac:dyDescent="0.35">
      <c r="B2205" s="7">
        <v>2026203</v>
      </c>
      <c r="C2205" s="1" t="s">
        <v>22</v>
      </c>
      <c r="D2205" s="1" t="s">
        <v>27</v>
      </c>
      <c r="E2205" s="1" t="s">
        <v>49</v>
      </c>
      <c r="F2205" s="1" t="s">
        <v>519</v>
      </c>
      <c r="G2205" s="3">
        <v>45482</v>
      </c>
      <c r="H2205" s="3">
        <v>45487</v>
      </c>
      <c r="I2205" s="6">
        <v>4500</v>
      </c>
      <c r="J2205" s="1">
        <v>2</v>
      </c>
      <c r="K2205" s="4">
        <v>0.1</v>
      </c>
      <c r="L2205" s="6">
        <f t="shared" si="70"/>
        <v>450</v>
      </c>
      <c r="M2205" s="8">
        <f t="shared" si="71"/>
        <v>8550</v>
      </c>
      <c r="N2205" s="21">
        <f>(sales[[#This Row],[Price]]*sales[[#This Row],[Qty]])-(sales[[#This Row],[Discount_Amt]]*sales[[#This Row],[Qty]])</f>
        <v>8100</v>
      </c>
    </row>
    <row r="2206" spans="2:14" hidden="1" x14ac:dyDescent="0.35">
      <c r="B2206" s="7">
        <v>2026204</v>
      </c>
      <c r="C2206" s="1" t="s">
        <v>23</v>
      </c>
      <c r="D2206" s="1" t="s">
        <v>28</v>
      </c>
      <c r="E2206" s="1" t="s">
        <v>50</v>
      </c>
      <c r="F2206" s="1" t="s">
        <v>521</v>
      </c>
      <c r="G2206" s="3">
        <v>45482</v>
      </c>
      <c r="H2206" s="3">
        <v>45483</v>
      </c>
      <c r="I2206" s="6">
        <v>2350</v>
      </c>
      <c r="J2206" s="1">
        <v>7</v>
      </c>
      <c r="K2206" s="4">
        <v>0.05</v>
      </c>
      <c r="L2206" s="6">
        <f t="shared" si="70"/>
        <v>117.5</v>
      </c>
      <c r="M2206" s="8">
        <f t="shared" si="71"/>
        <v>16332.5</v>
      </c>
      <c r="N2206" s="21">
        <f>(sales[[#This Row],[Price]]*sales[[#This Row],[Qty]])-(sales[[#This Row],[Discount_Amt]]*sales[[#This Row],[Qty]])</f>
        <v>15627.5</v>
      </c>
    </row>
    <row r="2207" spans="2:14" hidden="1" x14ac:dyDescent="0.35">
      <c r="B2207" s="7">
        <v>2026205</v>
      </c>
      <c r="C2207" s="1" t="s">
        <v>24</v>
      </c>
      <c r="D2207" s="1" t="s">
        <v>29</v>
      </c>
      <c r="E2207" s="1" t="s">
        <v>51</v>
      </c>
      <c r="F2207" s="1" t="s">
        <v>520</v>
      </c>
      <c r="G2207" s="3">
        <v>45482</v>
      </c>
      <c r="H2207" s="3">
        <v>45490</v>
      </c>
      <c r="I2207" s="6">
        <v>90</v>
      </c>
      <c r="J2207" s="1">
        <v>2</v>
      </c>
      <c r="K2207" s="4">
        <v>0.05</v>
      </c>
      <c r="L2207" s="6">
        <f t="shared" si="70"/>
        <v>4.5</v>
      </c>
      <c r="M2207" s="8">
        <f t="shared" si="71"/>
        <v>175.5</v>
      </c>
      <c r="N2207" s="21">
        <f>(sales[[#This Row],[Price]]*sales[[#This Row],[Qty]])-(sales[[#This Row],[Discount_Amt]]*sales[[#This Row],[Qty]])</f>
        <v>171</v>
      </c>
    </row>
    <row r="2208" spans="2:14" hidden="1" x14ac:dyDescent="0.35">
      <c r="B2208" s="7">
        <v>2026206</v>
      </c>
      <c r="C2208" s="1" t="s">
        <v>4</v>
      </c>
      <c r="D2208" s="1" t="s">
        <v>25</v>
      </c>
      <c r="E2208" s="1" t="s">
        <v>506</v>
      </c>
      <c r="F2208" s="1" t="s">
        <v>518</v>
      </c>
      <c r="G2208" s="3">
        <v>45482</v>
      </c>
      <c r="H2208" s="3">
        <v>45484</v>
      </c>
      <c r="I2208" s="6">
        <v>280</v>
      </c>
      <c r="J2208" s="1">
        <v>2</v>
      </c>
      <c r="K2208" s="4">
        <v>0.02</v>
      </c>
      <c r="L2208" s="6">
        <f t="shared" si="70"/>
        <v>5.6000000000000005</v>
      </c>
      <c r="M2208" s="8">
        <f t="shared" si="71"/>
        <v>554.4</v>
      </c>
      <c r="N2208" s="21">
        <f>(sales[[#This Row],[Price]]*sales[[#This Row],[Qty]])-(sales[[#This Row],[Discount_Amt]]*sales[[#This Row],[Qty]])</f>
        <v>548.79999999999995</v>
      </c>
    </row>
    <row r="2209" spans="2:14" hidden="1" x14ac:dyDescent="0.35">
      <c r="B2209" s="7">
        <v>2026207</v>
      </c>
      <c r="C2209" s="1" t="s">
        <v>5</v>
      </c>
      <c r="D2209" s="1" t="s">
        <v>30</v>
      </c>
      <c r="E2209" s="1" t="s">
        <v>507</v>
      </c>
      <c r="F2209" s="1" t="s">
        <v>519</v>
      </c>
      <c r="G2209" s="3">
        <v>45482</v>
      </c>
      <c r="H2209" s="3">
        <v>45485</v>
      </c>
      <c r="I2209" s="6">
        <v>70</v>
      </c>
      <c r="J2209" s="1">
        <v>1</v>
      </c>
      <c r="K2209" s="4">
        <v>0.06</v>
      </c>
      <c r="L2209" s="6">
        <f t="shared" si="70"/>
        <v>4.2</v>
      </c>
      <c r="M2209" s="8">
        <f t="shared" si="71"/>
        <v>65.8</v>
      </c>
      <c r="N2209" s="21">
        <f>(sales[[#This Row],[Price]]*sales[[#This Row],[Qty]])-(sales[[#This Row],[Discount_Amt]]*sales[[#This Row],[Qty]])</f>
        <v>65.8</v>
      </c>
    </row>
    <row r="2210" spans="2:14" hidden="1" x14ac:dyDescent="0.35">
      <c r="B2210" s="7">
        <v>2026208</v>
      </c>
      <c r="C2210" s="1" t="s">
        <v>6</v>
      </c>
      <c r="D2210" s="1" t="s">
        <v>27</v>
      </c>
      <c r="E2210" s="1" t="s">
        <v>508</v>
      </c>
      <c r="F2210" s="1" t="s">
        <v>520</v>
      </c>
      <c r="G2210" s="3">
        <v>45482</v>
      </c>
      <c r="H2210" s="3">
        <v>45487</v>
      </c>
      <c r="I2210" s="6">
        <v>230</v>
      </c>
      <c r="J2210" s="1">
        <v>2</v>
      </c>
      <c r="K2210" s="4">
        <v>0.15</v>
      </c>
      <c r="L2210" s="6">
        <f t="shared" si="70"/>
        <v>34.5</v>
      </c>
      <c r="M2210" s="8">
        <f t="shared" si="71"/>
        <v>425.5</v>
      </c>
      <c r="N2210" s="21">
        <f>(sales[[#This Row],[Price]]*sales[[#This Row],[Qty]])-(sales[[#This Row],[Discount_Amt]]*sales[[#This Row],[Qty]])</f>
        <v>391</v>
      </c>
    </row>
    <row r="2211" spans="2:14" hidden="1" x14ac:dyDescent="0.35">
      <c r="B2211" s="7">
        <v>2026209</v>
      </c>
      <c r="C2211" s="1" t="s">
        <v>7</v>
      </c>
      <c r="D2211" s="1" t="s">
        <v>28</v>
      </c>
      <c r="E2211" s="1" t="s">
        <v>31</v>
      </c>
      <c r="F2211" s="1" t="s">
        <v>521</v>
      </c>
      <c r="G2211" s="3">
        <v>45482</v>
      </c>
      <c r="H2211" s="3">
        <v>45483</v>
      </c>
      <c r="I2211" s="6">
        <v>7999</v>
      </c>
      <c r="J2211" s="1">
        <v>4</v>
      </c>
      <c r="K2211" s="4">
        <v>0.02</v>
      </c>
      <c r="L2211" s="6">
        <f t="shared" si="70"/>
        <v>159.97999999999999</v>
      </c>
      <c r="M2211" s="8">
        <f t="shared" si="71"/>
        <v>31836.02</v>
      </c>
      <c r="N2211" s="21">
        <f>(sales[[#This Row],[Price]]*sales[[#This Row],[Qty]])-(sales[[#This Row],[Discount_Amt]]*sales[[#This Row],[Qty]])</f>
        <v>31356.080000000002</v>
      </c>
    </row>
    <row r="2212" spans="2:14" x14ac:dyDescent="0.35">
      <c r="B2212" s="7">
        <v>2026210</v>
      </c>
      <c r="C2212" s="1" t="s">
        <v>10</v>
      </c>
      <c r="D2212" s="1" t="s">
        <v>29</v>
      </c>
      <c r="E2212" s="1" t="s">
        <v>32</v>
      </c>
      <c r="F2212" s="1" t="s">
        <v>518</v>
      </c>
      <c r="G2212" s="3">
        <v>45482</v>
      </c>
      <c r="H2212" s="3">
        <v>45490</v>
      </c>
      <c r="I2212" s="6">
        <v>850</v>
      </c>
      <c r="J2212" s="1">
        <v>3</v>
      </c>
      <c r="K2212" s="4">
        <v>0.02</v>
      </c>
      <c r="L2212" s="6">
        <f t="shared" si="70"/>
        <v>17</v>
      </c>
      <c r="M2212" s="8">
        <f t="shared" si="71"/>
        <v>2533</v>
      </c>
      <c r="N2212" s="21">
        <f>(sales[[#This Row],[Price]]*sales[[#This Row],[Qty]])-(sales[[#This Row],[Discount_Amt]]*sales[[#This Row],[Qty]])</f>
        <v>2499</v>
      </c>
    </row>
    <row r="2213" spans="2:14" hidden="1" x14ac:dyDescent="0.35">
      <c r="B2213" s="7">
        <v>2026211</v>
      </c>
      <c r="C2213" s="1" t="s">
        <v>8</v>
      </c>
      <c r="D2213" s="1" t="s">
        <v>25</v>
      </c>
      <c r="E2213" s="1" t="s">
        <v>38</v>
      </c>
      <c r="F2213" s="1" t="s">
        <v>518</v>
      </c>
      <c r="G2213" s="3">
        <v>45482</v>
      </c>
      <c r="H2213" s="3">
        <v>45484</v>
      </c>
      <c r="I2213" s="6">
        <v>65000</v>
      </c>
      <c r="J2213" s="1">
        <v>2</v>
      </c>
      <c r="K2213" s="4">
        <v>0.02</v>
      </c>
      <c r="L2213" s="6">
        <f t="shared" si="70"/>
        <v>1300</v>
      </c>
      <c r="M2213" s="8">
        <f t="shared" si="71"/>
        <v>128700</v>
      </c>
      <c r="N2213" s="21">
        <f>(sales[[#This Row],[Price]]*sales[[#This Row],[Qty]])-(sales[[#This Row],[Discount_Amt]]*sales[[#This Row],[Qty]])</f>
        <v>127400</v>
      </c>
    </row>
    <row r="2214" spans="2:14" hidden="1" x14ac:dyDescent="0.35">
      <c r="B2214" s="7">
        <v>2026212</v>
      </c>
      <c r="C2214" s="1" t="s">
        <v>9</v>
      </c>
      <c r="D2214" s="1" t="s">
        <v>26</v>
      </c>
      <c r="E2214" s="1" t="s">
        <v>33</v>
      </c>
      <c r="F2214" s="1" t="s">
        <v>519</v>
      </c>
      <c r="G2214" s="3">
        <v>45482</v>
      </c>
      <c r="H2214" s="3">
        <v>45485</v>
      </c>
      <c r="I2214" s="6">
        <v>450</v>
      </c>
      <c r="J2214" s="1">
        <v>1</v>
      </c>
      <c r="K2214" s="4">
        <v>0.02</v>
      </c>
      <c r="L2214" s="6">
        <f t="shared" si="70"/>
        <v>9</v>
      </c>
      <c r="M2214" s="8">
        <f t="shared" si="71"/>
        <v>441</v>
      </c>
      <c r="N2214" s="21">
        <f>(sales[[#This Row],[Price]]*sales[[#This Row],[Qty]])-(sales[[#This Row],[Discount_Amt]]*sales[[#This Row],[Qty]])</f>
        <v>441</v>
      </c>
    </row>
    <row r="2215" spans="2:14" x14ac:dyDescent="0.35">
      <c r="B2215" s="7">
        <v>2026213</v>
      </c>
      <c r="C2215" s="1" t="s">
        <v>11</v>
      </c>
      <c r="D2215" s="1" t="s">
        <v>27</v>
      </c>
      <c r="E2215" s="1" t="s">
        <v>34</v>
      </c>
      <c r="F2215" s="1" t="s">
        <v>521</v>
      </c>
      <c r="G2215" s="3">
        <v>45482</v>
      </c>
      <c r="H2215" s="3">
        <v>45487</v>
      </c>
      <c r="I2215" s="6">
        <v>1299</v>
      </c>
      <c r="J2215" s="1">
        <v>1</v>
      </c>
      <c r="K2215" s="4">
        <v>0.02</v>
      </c>
      <c r="L2215" s="6">
        <f t="shared" si="70"/>
        <v>25.98</v>
      </c>
      <c r="M2215" s="8">
        <f t="shared" si="71"/>
        <v>1273.02</v>
      </c>
      <c r="N2215" s="21">
        <f>(sales[[#This Row],[Price]]*sales[[#This Row],[Qty]])-(sales[[#This Row],[Discount_Amt]]*sales[[#This Row],[Qty]])</f>
        <v>1273.02</v>
      </c>
    </row>
    <row r="2216" spans="2:14" x14ac:dyDescent="0.35">
      <c r="B2216" s="7">
        <v>2026214</v>
      </c>
      <c r="C2216" s="1" t="s">
        <v>12</v>
      </c>
      <c r="D2216" s="1" t="s">
        <v>28</v>
      </c>
      <c r="E2216" s="1" t="s">
        <v>35</v>
      </c>
      <c r="F2216" s="1" t="s">
        <v>520</v>
      </c>
      <c r="G2216" s="3">
        <v>45482</v>
      </c>
      <c r="H2216" s="3">
        <v>45483</v>
      </c>
      <c r="I2216" s="6">
        <v>1700</v>
      </c>
      <c r="J2216" s="1">
        <v>2</v>
      </c>
      <c r="K2216" s="4">
        <v>0.02</v>
      </c>
      <c r="L2216" s="6">
        <f t="shared" si="70"/>
        <v>34</v>
      </c>
      <c r="M2216" s="8">
        <f t="shared" si="71"/>
        <v>3366</v>
      </c>
      <c r="N2216" s="21">
        <f>(sales[[#This Row],[Price]]*sales[[#This Row],[Qty]])-(sales[[#This Row],[Discount_Amt]]*sales[[#This Row],[Qty]])</f>
        <v>3332</v>
      </c>
    </row>
    <row r="2217" spans="2:14" hidden="1" x14ac:dyDescent="0.35">
      <c r="B2217" s="7">
        <v>2026215</v>
      </c>
      <c r="C2217" s="1" t="s">
        <v>13</v>
      </c>
      <c r="D2217" s="1" t="s">
        <v>29</v>
      </c>
      <c r="E2217" s="1" t="s">
        <v>36</v>
      </c>
      <c r="F2217" s="1" t="s">
        <v>518</v>
      </c>
      <c r="G2217" s="3">
        <v>45482</v>
      </c>
      <c r="H2217" s="3">
        <v>45490</v>
      </c>
      <c r="I2217" s="6">
        <v>55000</v>
      </c>
      <c r="J2217" s="1">
        <v>1</v>
      </c>
      <c r="K2217" s="4">
        <v>0.02</v>
      </c>
      <c r="L2217" s="6">
        <f t="shared" si="70"/>
        <v>1100</v>
      </c>
      <c r="M2217" s="8">
        <f t="shared" si="71"/>
        <v>53900</v>
      </c>
      <c r="N2217" s="21">
        <f>(sales[[#This Row],[Price]]*sales[[#This Row],[Qty]])-(sales[[#This Row],[Discount_Amt]]*sales[[#This Row],[Qty]])</f>
        <v>53900</v>
      </c>
    </row>
    <row r="2218" spans="2:14" hidden="1" x14ac:dyDescent="0.35">
      <c r="B2218" s="7">
        <v>2026216</v>
      </c>
      <c r="C2218" s="1" t="s">
        <v>14</v>
      </c>
      <c r="D2218" s="1" t="s">
        <v>25</v>
      </c>
      <c r="E2218" s="1" t="s">
        <v>37</v>
      </c>
      <c r="F2218" s="1" t="s">
        <v>519</v>
      </c>
      <c r="G2218" s="3">
        <v>45482</v>
      </c>
      <c r="H2218" s="3">
        <v>45484</v>
      </c>
      <c r="I2218" s="6">
        <v>57999</v>
      </c>
      <c r="J2218" s="1">
        <v>3</v>
      </c>
      <c r="K2218" s="4">
        <v>0.02</v>
      </c>
      <c r="L2218" s="6">
        <f t="shared" si="70"/>
        <v>1159.98</v>
      </c>
      <c r="M2218" s="8">
        <f t="shared" si="71"/>
        <v>172837.02</v>
      </c>
      <c r="N2218" s="21">
        <f>(sales[[#This Row],[Price]]*sales[[#This Row],[Qty]])-(sales[[#This Row],[Discount_Amt]]*sales[[#This Row],[Qty]])</f>
        <v>170517.06</v>
      </c>
    </row>
    <row r="2219" spans="2:14" hidden="1" x14ac:dyDescent="0.35">
      <c r="B2219" s="7">
        <v>2026217</v>
      </c>
      <c r="C2219" s="1" t="s">
        <v>15</v>
      </c>
      <c r="D2219" s="1" t="s">
        <v>26</v>
      </c>
      <c r="E2219" s="1" t="s">
        <v>39</v>
      </c>
      <c r="F2219" s="1" t="s">
        <v>520</v>
      </c>
      <c r="G2219" s="3">
        <v>45482</v>
      </c>
      <c r="H2219" s="3">
        <v>45485</v>
      </c>
      <c r="I2219" s="6">
        <v>1399</v>
      </c>
      <c r="J2219" s="1">
        <v>2</v>
      </c>
      <c r="K2219" s="4">
        <v>7.0000000000000007E-2</v>
      </c>
      <c r="L2219" s="6">
        <f t="shared" si="70"/>
        <v>97.93</v>
      </c>
      <c r="M2219" s="8">
        <f t="shared" si="71"/>
        <v>2700.07</v>
      </c>
      <c r="N2219" s="21">
        <f>(sales[[#This Row],[Price]]*sales[[#This Row],[Qty]])-(sales[[#This Row],[Discount_Amt]]*sales[[#This Row],[Qty]])</f>
        <v>2602.14</v>
      </c>
    </row>
    <row r="2220" spans="2:14" hidden="1" x14ac:dyDescent="0.35">
      <c r="B2220" s="7">
        <v>2026218</v>
      </c>
      <c r="C2220" s="1" t="s">
        <v>16</v>
      </c>
      <c r="D2220" s="1" t="s">
        <v>27</v>
      </c>
      <c r="E2220" s="1" t="s">
        <v>40</v>
      </c>
      <c r="F2220" s="1" t="s">
        <v>521</v>
      </c>
      <c r="G2220" s="3">
        <v>45482</v>
      </c>
      <c r="H2220" s="3">
        <v>45487</v>
      </c>
      <c r="I2220" s="6">
        <v>999</v>
      </c>
      <c r="J2220" s="1">
        <v>1</v>
      </c>
      <c r="K2220" s="4">
        <v>0.03</v>
      </c>
      <c r="L2220" s="6">
        <f t="shared" si="70"/>
        <v>29.97</v>
      </c>
      <c r="M2220" s="8">
        <f t="shared" si="71"/>
        <v>969.03</v>
      </c>
      <c r="N2220" s="21">
        <f>(sales[[#This Row],[Price]]*sales[[#This Row],[Qty]])-(sales[[#This Row],[Discount_Amt]]*sales[[#This Row],[Qty]])</f>
        <v>969.03</v>
      </c>
    </row>
    <row r="2221" spans="2:14" x14ac:dyDescent="0.35">
      <c r="B2221" s="7">
        <v>2026219</v>
      </c>
      <c r="C2221" s="1" t="s">
        <v>17</v>
      </c>
      <c r="D2221" s="1" t="s">
        <v>28</v>
      </c>
      <c r="E2221" s="1" t="s">
        <v>41</v>
      </c>
      <c r="F2221" s="1" t="s">
        <v>518</v>
      </c>
      <c r="G2221" s="3">
        <v>45482</v>
      </c>
      <c r="H2221" s="3">
        <v>45483</v>
      </c>
      <c r="I2221" s="6">
        <v>2099</v>
      </c>
      <c r="J2221" s="1">
        <v>2</v>
      </c>
      <c r="K2221" s="4">
        <v>0.08</v>
      </c>
      <c r="L2221" s="6">
        <f t="shared" si="70"/>
        <v>167.92000000000002</v>
      </c>
      <c r="M2221" s="8">
        <f t="shared" si="71"/>
        <v>4030.08</v>
      </c>
      <c r="N2221" s="21">
        <f>(sales[[#This Row],[Price]]*sales[[#This Row],[Qty]])-(sales[[#This Row],[Discount_Amt]]*sales[[#This Row],[Qty]])</f>
        <v>3862.16</v>
      </c>
    </row>
    <row r="2222" spans="2:14" hidden="1" x14ac:dyDescent="0.35">
      <c r="B2222" s="7">
        <v>2026220</v>
      </c>
      <c r="C2222" s="1" t="s">
        <v>18</v>
      </c>
      <c r="D2222" s="1" t="s">
        <v>29</v>
      </c>
      <c r="E2222" s="1" t="s">
        <v>42</v>
      </c>
      <c r="F2222" s="1" t="s">
        <v>518</v>
      </c>
      <c r="G2222" s="3">
        <v>45482</v>
      </c>
      <c r="H2222" s="3">
        <v>45490</v>
      </c>
      <c r="I2222" s="6">
        <v>11000</v>
      </c>
      <c r="J2222" s="1">
        <v>1</v>
      </c>
      <c r="K2222" s="4">
        <v>0.05</v>
      </c>
      <c r="L2222" s="6">
        <f t="shared" ref="L2222:L2285" si="72">I2222*K2222</f>
        <v>550</v>
      </c>
      <c r="M2222" s="8">
        <f t="shared" ref="M2222:M2285" si="73">I2222*J2222-L2222</f>
        <v>10450</v>
      </c>
      <c r="N2222" s="21">
        <f>(sales[[#This Row],[Price]]*sales[[#This Row],[Qty]])-(sales[[#This Row],[Discount_Amt]]*sales[[#This Row],[Qty]])</f>
        <v>10450</v>
      </c>
    </row>
    <row r="2223" spans="2:14" hidden="1" x14ac:dyDescent="0.35">
      <c r="B2223" s="7">
        <v>2026221</v>
      </c>
      <c r="C2223" s="1" t="s">
        <v>19</v>
      </c>
      <c r="D2223" s="1" t="s">
        <v>25</v>
      </c>
      <c r="E2223" s="1" t="s">
        <v>43</v>
      </c>
      <c r="F2223" s="1" t="s">
        <v>519</v>
      </c>
      <c r="G2223" s="3">
        <v>45482</v>
      </c>
      <c r="H2223" s="3">
        <v>45484</v>
      </c>
      <c r="I2223" s="6">
        <v>800</v>
      </c>
      <c r="J2223" s="1">
        <v>2</v>
      </c>
      <c r="K2223" s="4">
        <v>0.05</v>
      </c>
      <c r="L2223" s="6">
        <f t="shared" si="72"/>
        <v>40</v>
      </c>
      <c r="M2223" s="8">
        <f t="shared" si="73"/>
        <v>1560</v>
      </c>
      <c r="N2223" s="21">
        <f>(sales[[#This Row],[Price]]*sales[[#This Row],[Qty]])-(sales[[#This Row],[Discount_Amt]]*sales[[#This Row],[Qty]])</f>
        <v>1520</v>
      </c>
    </row>
    <row r="2224" spans="2:14" hidden="1" x14ac:dyDescent="0.35">
      <c r="B2224" s="7">
        <v>2026222</v>
      </c>
      <c r="C2224" s="1" t="s">
        <v>20</v>
      </c>
      <c r="D2224" s="1" t="s">
        <v>152</v>
      </c>
      <c r="E2224" s="1" t="s">
        <v>44</v>
      </c>
      <c r="F2224" s="1" t="s">
        <v>521</v>
      </c>
      <c r="G2224" s="3">
        <v>45482</v>
      </c>
      <c r="H2224" s="3">
        <v>45485</v>
      </c>
      <c r="I2224" s="6">
        <v>5500</v>
      </c>
      <c r="J2224" s="1">
        <v>3</v>
      </c>
      <c r="K2224" s="4">
        <v>0.05</v>
      </c>
      <c r="L2224" s="6">
        <f t="shared" si="72"/>
        <v>275</v>
      </c>
      <c r="M2224" s="8">
        <f t="shared" si="73"/>
        <v>16225</v>
      </c>
      <c r="N2224" s="21">
        <f>(sales[[#This Row],[Price]]*sales[[#This Row],[Qty]])-(sales[[#This Row],[Discount_Amt]]*sales[[#This Row],[Qty]])</f>
        <v>15675</v>
      </c>
    </row>
    <row r="2225" spans="2:14" hidden="1" x14ac:dyDescent="0.35">
      <c r="B2225" s="7">
        <v>2026223</v>
      </c>
      <c r="C2225" s="1" t="s">
        <v>21</v>
      </c>
      <c r="D2225" s="1" t="s">
        <v>25</v>
      </c>
      <c r="E2225" s="1" t="s">
        <v>45</v>
      </c>
      <c r="F2225" s="1" t="s">
        <v>520</v>
      </c>
      <c r="G2225" s="3">
        <v>45482</v>
      </c>
      <c r="H2225" s="3">
        <v>45487</v>
      </c>
      <c r="I2225" s="6">
        <v>1350</v>
      </c>
      <c r="J2225" s="1">
        <v>2</v>
      </c>
      <c r="K2225" s="4">
        <v>0.05</v>
      </c>
      <c r="L2225" s="6">
        <f t="shared" si="72"/>
        <v>67.5</v>
      </c>
      <c r="M2225" s="8">
        <f t="shared" si="73"/>
        <v>2632.5</v>
      </c>
      <c r="N2225" s="21">
        <f>(sales[[#This Row],[Price]]*sales[[#This Row],[Qty]])-(sales[[#This Row],[Discount_Amt]]*sales[[#This Row],[Qty]])</f>
        <v>2565</v>
      </c>
    </row>
    <row r="2226" spans="2:14" hidden="1" x14ac:dyDescent="0.35">
      <c r="B2226" s="7">
        <v>2026224</v>
      </c>
      <c r="C2226" s="1" t="s">
        <v>22</v>
      </c>
      <c r="D2226" s="1" t="s">
        <v>26</v>
      </c>
      <c r="E2226" s="1" t="s">
        <v>46</v>
      </c>
      <c r="F2226" s="1" t="s">
        <v>518</v>
      </c>
      <c r="G2226" s="3">
        <v>45482</v>
      </c>
      <c r="H2226" s="3">
        <v>45483</v>
      </c>
      <c r="I2226" s="6">
        <v>4500</v>
      </c>
      <c r="J2226" s="1">
        <v>7</v>
      </c>
      <c r="K2226" s="4">
        <v>0.03</v>
      </c>
      <c r="L2226" s="6">
        <f t="shared" si="72"/>
        <v>135</v>
      </c>
      <c r="M2226" s="8">
        <f t="shared" si="73"/>
        <v>31365</v>
      </c>
      <c r="N2226" s="21">
        <f>(sales[[#This Row],[Price]]*sales[[#This Row],[Qty]])-(sales[[#This Row],[Discount_Amt]]*sales[[#This Row],[Qty]])</f>
        <v>30555</v>
      </c>
    </row>
    <row r="2227" spans="2:14" hidden="1" x14ac:dyDescent="0.35">
      <c r="B2227" s="7">
        <v>2026225</v>
      </c>
      <c r="C2227" s="1" t="s">
        <v>23</v>
      </c>
      <c r="D2227" s="1" t="s">
        <v>27</v>
      </c>
      <c r="E2227" s="1" t="s">
        <v>47</v>
      </c>
      <c r="F2227" s="1" t="s">
        <v>519</v>
      </c>
      <c r="G2227" s="3">
        <v>45482</v>
      </c>
      <c r="H2227" s="3">
        <v>45490</v>
      </c>
      <c r="I2227" s="6">
        <v>2350</v>
      </c>
      <c r="J2227" s="1">
        <v>2</v>
      </c>
      <c r="K2227" s="4">
        <v>0.1</v>
      </c>
      <c r="L2227" s="6">
        <f t="shared" si="72"/>
        <v>235</v>
      </c>
      <c r="M2227" s="8">
        <f t="shared" si="73"/>
        <v>4465</v>
      </c>
      <c r="N2227" s="21">
        <f>(sales[[#This Row],[Price]]*sales[[#This Row],[Qty]])-(sales[[#This Row],[Discount_Amt]]*sales[[#This Row],[Qty]])</f>
        <v>4230</v>
      </c>
    </row>
    <row r="2228" spans="2:14" hidden="1" x14ac:dyDescent="0.35">
      <c r="B2228" s="7">
        <v>2026226</v>
      </c>
      <c r="C2228" s="1" t="s">
        <v>24</v>
      </c>
      <c r="D2228" s="1" t="s">
        <v>28</v>
      </c>
      <c r="E2228" s="1" t="s">
        <v>48</v>
      </c>
      <c r="F2228" s="1" t="s">
        <v>520</v>
      </c>
      <c r="G2228" s="3">
        <v>45482</v>
      </c>
      <c r="H2228" s="3">
        <v>45484</v>
      </c>
      <c r="I2228" s="6">
        <v>90</v>
      </c>
      <c r="J2228" s="1">
        <v>1</v>
      </c>
      <c r="K2228" s="4">
        <v>0.05</v>
      </c>
      <c r="L2228" s="6">
        <f t="shared" si="72"/>
        <v>4.5</v>
      </c>
      <c r="M2228" s="8">
        <f t="shared" si="73"/>
        <v>85.5</v>
      </c>
      <c r="N2228" s="21">
        <f>(sales[[#This Row],[Price]]*sales[[#This Row],[Qty]])-(sales[[#This Row],[Discount_Amt]]*sales[[#This Row],[Qty]])</f>
        <v>85.5</v>
      </c>
    </row>
    <row r="2229" spans="2:14" hidden="1" x14ac:dyDescent="0.35">
      <c r="B2229" s="7">
        <v>2026227</v>
      </c>
      <c r="C2229" s="1" t="s">
        <v>4</v>
      </c>
      <c r="D2229" s="1" t="s">
        <v>29</v>
      </c>
      <c r="E2229" s="1" t="s">
        <v>49</v>
      </c>
      <c r="F2229" s="1" t="s">
        <v>521</v>
      </c>
      <c r="G2229" s="3">
        <v>45482</v>
      </c>
      <c r="H2229" s="3">
        <v>45485</v>
      </c>
      <c r="I2229" s="6">
        <v>280</v>
      </c>
      <c r="J2229" s="1">
        <v>1</v>
      </c>
      <c r="K2229" s="4">
        <v>0.05</v>
      </c>
      <c r="L2229" s="6">
        <f t="shared" si="72"/>
        <v>14</v>
      </c>
      <c r="M2229" s="8">
        <f t="shared" si="73"/>
        <v>266</v>
      </c>
      <c r="N2229" s="21">
        <f>(sales[[#This Row],[Price]]*sales[[#This Row],[Qty]])-(sales[[#This Row],[Discount_Amt]]*sales[[#This Row],[Qty]])</f>
        <v>266</v>
      </c>
    </row>
    <row r="2230" spans="2:14" hidden="1" x14ac:dyDescent="0.35">
      <c r="B2230" s="7">
        <v>2026228</v>
      </c>
      <c r="C2230" s="1" t="s">
        <v>5</v>
      </c>
      <c r="D2230" s="1" t="s">
        <v>25</v>
      </c>
      <c r="E2230" s="1" t="s">
        <v>50</v>
      </c>
      <c r="F2230" s="1" t="s">
        <v>518</v>
      </c>
      <c r="G2230" s="3">
        <v>45482</v>
      </c>
      <c r="H2230" s="3">
        <v>45487</v>
      </c>
      <c r="I2230" s="6">
        <v>70</v>
      </c>
      <c r="J2230" s="1">
        <v>1</v>
      </c>
      <c r="K2230" s="4">
        <v>0.02</v>
      </c>
      <c r="L2230" s="6">
        <f t="shared" si="72"/>
        <v>1.4000000000000001</v>
      </c>
      <c r="M2230" s="8">
        <f t="shared" si="73"/>
        <v>68.599999999999994</v>
      </c>
      <c r="N2230" s="21">
        <f>(sales[[#This Row],[Price]]*sales[[#This Row],[Qty]])-(sales[[#This Row],[Discount_Amt]]*sales[[#This Row],[Qty]])</f>
        <v>68.599999999999994</v>
      </c>
    </row>
    <row r="2231" spans="2:14" hidden="1" x14ac:dyDescent="0.35">
      <c r="B2231" s="7">
        <v>2026229</v>
      </c>
      <c r="C2231" s="1" t="s">
        <v>6</v>
      </c>
      <c r="D2231" s="1" t="s">
        <v>30</v>
      </c>
      <c r="E2231" s="1" t="s">
        <v>51</v>
      </c>
      <c r="F2231" s="1" t="s">
        <v>518</v>
      </c>
      <c r="G2231" s="3">
        <v>45482</v>
      </c>
      <c r="H2231" s="3">
        <v>45483</v>
      </c>
      <c r="I2231" s="6">
        <v>230</v>
      </c>
      <c r="J2231" s="1">
        <v>2</v>
      </c>
      <c r="K2231" s="4">
        <v>0.06</v>
      </c>
      <c r="L2231" s="6">
        <f t="shared" si="72"/>
        <v>13.799999999999999</v>
      </c>
      <c r="M2231" s="8">
        <f t="shared" si="73"/>
        <v>446.2</v>
      </c>
      <c r="N2231" s="21">
        <f>(sales[[#This Row],[Price]]*sales[[#This Row],[Qty]])-(sales[[#This Row],[Discount_Amt]]*sales[[#This Row],[Qty]])</f>
        <v>432.4</v>
      </c>
    </row>
    <row r="2232" spans="2:14" hidden="1" x14ac:dyDescent="0.35">
      <c r="B2232" s="7">
        <v>2026230</v>
      </c>
      <c r="C2232" s="1" t="s">
        <v>7</v>
      </c>
      <c r="D2232" s="1" t="s">
        <v>27</v>
      </c>
      <c r="E2232" s="1" t="s">
        <v>506</v>
      </c>
      <c r="F2232" s="1" t="s">
        <v>519</v>
      </c>
      <c r="G2232" s="3">
        <v>45482</v>
      </c>
      <c r="H2232" s="3">
        <v>45490</v>
      </c>
      <c r="I2232" s="6">
        <v>7999</v>
      </c>
      <c r="J2232" s="1">
        <v>1</v>
      </c>
      <c r="K2232" s="4">
        <v>0.15</v>
      </c>
      <c r="L2232" s="6">
        <f t="shared" si="72"/>
        <v>1199.8499999999999</v>
      </c>
      <c r="M2232" s="8">
        <f t="shared" si="73"/>
        <v>6799.15</v>
      </c>
      <c r="N2232" s="21">
        <f>(sales[[#This Row],[Price]]*sales[[#This Row],[Qty]])-(sales[[#This Row],[Discount_Amt]]*sales[[#This Row],[Qty]])</f>
        <v>6799.15</v>
      </c>
    </row>
    <row r="2233" spans="2:14" x14ac:dyDescent="0.35">
      <c r="B2233" s="7">
        <v>2026231</v>
      </c>
      <c r="C2233" s="1" t="s">
        <v>10</v>
      </c>
      <c r="D2233" s="1" t="s">
        <v>28</v>
      </c>
      <c r="E2233" s="1" t="s">
        <v>507</v>
      </c>
      <c r="F2233" s="1" t="s">
        <v>521</v>
      </c>
      <c r="G2233" s="3">
        <v>45482</v>
      </c>
      <c r="H2233" s="3">
        <v>45484</v>
      </c>
      <c r="I2233" s="6">
        <v>850</v>
      </c>
      <c r="J2233" s="1">
        <v>2</v>
      </c>
      <c r="K2233" s="4">
        <v>0.02</v>
      </c>
      <c r="L2233" s="6">
        <f t="shared" si="72"/>
        <v>17</v>
      </c>
      <c r="M2233" s="8">
        <f t="shared" si="73"/>
        <v>1683</v>
      </c>
      <c r="N2233" s="21">
        <f>(sales[[#This Row],[Price]]*sales[[#This Row],[Qty]])-(sales[[#This Row],[Discount_Amt]]*sales[[#This Row],[Qty]])</f>
        <v>1666</v>
      </c>
    </row>
    <row r="2234" spans="2:14" hidden="1" x14ac:dyDescent="0.35">
      <c r="B2234" s="7">
        <v>2026232</v>
      </c>
      <c r="C2234" s="1" t="s">
        <v>8</v>
      </c>
      <c r="D2234" s="1" t="s">
        <v>29</v>
      </c>
      <c r="E2234" s="1" t="s">
        <v>508</v>
      </c>
      <c r="F2234" s="1" t="s">
        <v>520</v>
      </c>
      <c r="G2234" s="3">
        <v>45482</v>
      </c>
      <c r="H2234" s="3">
        <v>45485</v>
      </c>
      <c r="I2234" s="6">
        <v>65000</v>
      </c>
      <c r="J2234" s="1">
        <v>7</v>
      </c>
      <c r="K2234" s="4">
        <v>0.02</v>
      </c>
      <c r="L2234" s="6">
        <f t="shared" si="72"/>
        <v>1300</v>
      </c>
      <c r="M2234" s="8">
        <f t="shared" si="73"/>
        <v>453700</v>
      </c>
      <c r="N2234" s="21">
        <f>(sales[[#This Row],[Price]]*sales[[#This Row],[Qty]])-(sales[[#This Row],[Discount_Amt]]*sales[[#This Row],[Qty]])</f>
        <v>445900</v>
      </c>
    </row>
    <row r="2235" spans="2:14" hidden="1" x14ac:dyDescent="0.35">
      <c r="B2235" s="7">
        <v>2026233</v>
      </c>
      <c r="C2235" s="1" t="s">
        <v>9</v>
      </c>
      <c r="D2235" s="1" t="s">
        <v>25</v>
      </c>
      <c r="E2235" s="1" t="s">
        <v>31</v>
      </c>
      <c r="F2235" s="1" t="s">
        <v>518</v>
      </c>
      <c r="G2235" s="3">
        <v>45482</v>
      </c>
      <c r="H2235" s="3">
        <v>45487</v>
      </c>
      <c r="I2235" s="6">
        <v>450</v>
      </c>
      <c r="J2235" s="1">
        <v>2</v>
      </c>
      <c r="K2235" s="4">
        <v>0.02</v>
      </c>
      <c r="L2235" s="6">
        <f t="shared" si="72"/>
        <v>9</v>
      </c>
      <c r="M2235" s="8">
        <f t="shared" si="73"/>
        <v>891</v>
      </c>
      <c r="N2235" s="21">
        <f>(sales[[#This Row],[Price]]*sales[[#This Row],[Qty]])-(sales[[#This Row],[Discount_Amt]]*sales[[#This Row],[Qty]])</f>
        <v>882</v>
      </c>
    </row>
    <row r="2236" spans="2:14" x14ac:dyDescent="0.35">
      <c r="B2236" s="7">
        <v>2026234</v>
      </c>
      <c r="C2236" s="1" t="s">
        <v>11</v>
      </c>
      <c r="D2236" s="1" t="s">
        <v>26</v>
      </c>
      <c r="E2236" s="1" t="s">
        <v>32</v>
      </c>
      <c r="F2236" s="1" t="s">
        <v>519</v>
      </c>
      <c r="G2236" s="3">
        <v>45482</v>
      </c>
      <c r="H2236" s="3">
        <v>45483</v>
      </c>
      <c r="I2236" s="6">
        <v>1299</v>
      </c>
      <c r="J2236" s="1">
        <v>2</v>
      </c>
      <c r="K2236" s="4">
        <v>0.02</v>
      </c>
      <c r="L2236" s="6">
        <f t="shared" si="72"/>
        <v>25.98</v>
      </c>
      <c r="M2236" s="8">
        <f t="shared" si="73"/>
        <v>2572.02</v>
      </c>
      <c r="N2236" s="21">
        <f>(sales[[#This Row],[Price]]*sales[[#This Row],[Qty]])-(sales[[#This Row],[Discount_Amt]]*sales[[#This Row],[Qty]])</f>
        <v>2546.04</v>
      </c>
    </row>
    <row r="2237" spans="2:14" x14ac:dyDescent="0.35">
      <c r="B2237" s="7">
        <v>2026235</v>
      </c>
      <c r="C2237" s="1" t="s">
        <v>12</v>
      </c>
      <c r="D2237" s="1" t="s">
        <v>27</v>
      </c>
      <c r="E2237" s="1" t="s">
        <v>38</v>
      </c>
      <c r="F2237" s="1" t="s">
        <v>520</v>
      </c>
      <c r="G2237" s="3">
        <v>45482</v>
      </c>
      <c r="H2237" s="3">
        <v>45490</v>
      </c>
      <c r="I2237" s="6">
        <v>1700</v>
      </c>
      <c r="J2237" s="1">
        <v>1</v>
      </c>
      <c r="K2237" s="4">
        <v>0.02</v>
      </c>
      <c r="L2237" s="6">
        <f t="shared" si="72"/>
        <v>34</v>
      </c>
      <c r="M2237" s="8">
        <f t="shared" si="73"/>
        <v>1666</v>
      </c>
      <c r="N2237" s="21">
        <f>(sales[[#This Row],[Price]]*sales[[#This Row],[Qty]])-(sales[[#This Row],[Discount_Amt]]*sales[[#This Row],[Qty]])</f>
        <v>1666</v>
      </c>
    </row>
    <row r="2238" spans="2:14" hidden="1" x14ac:dyDescent="0.35">
      <c r="B2238" s="7">
        <v>2026236</v>
      </c>
      <c r="C2238" s="1" t="s">
        <v>13</v>
      </c>
      <c r="D2238" s="1" t="s">
        <v>28</v>
      </c>
      <c r="E2238" s="1" t="s">
        <v>33</v>
      </c>
      <c r="F2238" s="1" t="s">
        <v>521</v>
      </c>
      <c r="G2238" s="3">
        <v>45482</v>
      </c>
      <c r="H2238" s="3">
        <v>45484</v>
      </c>
      <c r="I2238" s="6">
        <v>55000</v>
      </c>
      <c r="J2238" s="1">
        <v>2</v>
      </c>
      <c r="K2238" s="4">
        <v>0.02</v>
      </c>
      <c r="L2238" s="6">
        <f t="shared" si="72"/>
        <v>1100</v>
      </c>
      <c r="M2238" s="8">
        <f t="shared" si="73"/>
        <v>108900</v>
      </c>
      <c r="N2238" s="21">
        <f>(sales[[#This Row],[Price]]*sales[[#This Row],[Qty]])-(sales[[#This Row],[Discount_Amt]]*sales[[#This Row],[Qty]])</f>
        <v>107800</v>
      </c>
    </row>
    <row r="2239" spans="2:14" hidden="1" x14ac:dyDescent="0.35">
      <c r="B2239" s="7">
        <v>2026237</v>
      </c>
      <c r="C2239" s="1" t="s">
        <v>14</v>
      </c>
      <c r="D2239" s="1" t="s">
        <v>29</v>
      </c>
      <c r="E2239" s="1" t="s">
        <v>34</v>
      </c>
      <c r="F2239" s="1" t="s">
        <v>518</v>
      </c>
      <c r="G2239" s="3">
        <v>45482</v>
      </c>
      <c r="H2239" s="3">
        <v>45485</v>
      </c>
      <c r="I2239" s="6">
        <v>57999</v>
      </c>
      <c r="J2239" s="1">
        <v>4</v>
      </c>
      <c r="K2239" s="4">
        <v>0.02</v>
      </c>
      <c r="L2239" s="6">
        <f t="shared" si="72"/>
        <v>1159.98</v>
      </c>
      <c r="M2239" s="8">
        <f t="shared" si="73"/>
        <v>230836.02</v>
      </c>
      <c r="N2239" s="21">
        <f>(sales[[#This Row],[Price]]*sales[[#This Row],[Qty]])-(sales[[#This Row],[Discount_Amt]]*sales[[#This Row],[Qty]])</f>
        <v>227356.08</v>
      </c>
    </row>
    <row r="2240" spans="2:14" hidden="1" x14ac:dyDescent="0.35">
      <c r="B2240" s="7">
        <v>2026238</v>
      </c>
      <c r="C2240" s="1" t="s">
        <v>15</v>
      </c>
      <c r="D2240" s="1" t="s">
        <v>25</v>
      </c>
      <c r="E2240" s="1" t="s">
        <v>35</v>
      </c>
      <c r="F2240" s="1" t="s">
        <v>518</v>
      </c>
      <c r="G2240" s="3">
        <v>45482</v>
      </c>
      <c r="H2240" s="3">
        <v>45487</v>
      </c>
      <c r="I2240" s="6">
        <v>1399</v>
      </c>
      <c r="J2240" s="1">
        <v>3</v>
      </c>
      <c r="K2240" s="4">
        <v>0.02</v>
      </c>
      <c r="L2240" s="6">
        <f t="shared" si="72"/>
        <v>27.98</v>
      </c>
      <c r="M2240" s="8">
        <f t="shared" si="73"/>
        <v>4169.0200000000004</v>
      </c>
      <c r="N2240" s="21">
        <f>(sales[[#This Row],[Price]]*sales[[#This Row],[Qty]])-(sales[[#This Row],[Discount_Amt]]*sales[[#This Row],[Qty]])</f>
        <v>4113.0600000000004</v>
      </c>
    </row>
    <row r="2241" spans="2:14" hidden="1" x14ac:dyDescent="0.35">
      <c r="B2241" s="7">
        <v>2026239</v>
      </c>
      <c r="C2241" s="1" t="s">
        <v>16</v>
      </c>
      <c r="D2241" s="1" t="s">
        <v>26</v>
      </c>
      <c r="E2241" s="1" t="s">
        <v>36</v>
      </c>
      <c r="F2241" s="1" t="s">
        <v>519</v>
      </c>
      <c r="G2241" s="3">
        <v>45482</v>
      </c>
      <c r="H2241" s="3">
        <v>45483</v>
      </c>
      <c r="I2241" s="6">
        <v>999</v>
      </c>
      <c r="J2241" s="1">
        <v>2</v>
      </c>
      <c r="K2241" s="4">
        <v>7.0000000000000007E-2</v>
      </c>
      <c r="L2241" s="6">
        <f t="shared" si="72"/>
        <v>69.930000000000007</v>
      </c>
      <c r="M2241" s="8">
        <f t="shared" si="73"/>
        <v>1928.07</v>
      </c>
      <c r="N2241" s="21">
        <f>(sales[[#This Row],[Price]]*sales[[#This Row],[Qty]])-(sales[[#This Row],[Discount_Amt]]*sales[[#This Row],[Qty]])</f>
        <v>1858.1399999999999</v>
      </c>
    </row>
    <row r="2242" spans="2:14" x14ac:dyDescent="0.35">
      <c r="B2242" s="7">
        <v>2026240</v>
      </c>
      <c r="C2242" s="1" t="s">
        <v>17</v>
      </c>
      <c r="D2242" s="1" t="s">
        <v>27</v>
      </c>
      <c r="E2242" s="1" t="s">
        <v>37</v>
      </c>
      <c r="F2242" s="1" t="s">
        <v>521</v>
      </c>
      <c r="G2242" s="3">
        <v>45482</v>
      </c>
      <c r="H2242" s="3">
        <v>45490</v>
      </c>
      <c r="I2242" s="6">
        <v>2099</v>
      </c>
      <c r="J2242" s="1">
        <v>1</v>
      </c>
      <c r="K2242" s="4">
        <v>0.03</v>
      </c>
      <c r="L2242" s="6">
        <f t="shared" si="72"/>
        <v>62.97</v>
      </c>
      <c r="M2242" s="8">
        <f t="shared" si="73"/>
        <v>2036.03</v>
      </c>
      <c r="N2242" s="21">
        <f>(sales[[#This Row],[Price]]*sales[[#This Row],[Qty]])-(sales[[#This Row],[Discount_Amt]]*sales[[#This Row],[Qty]])</f>
        <v>2036.03</v>
      </c>
    </row>
    <row r="2243" spans="2:14" hidden="1" x14ac:dyDescent="0.35">
      <c r="B2243" s="7">
        <v>2026241</v>
      </c>
      <c r="C2243" s="1" t="s">
        <v>18</v>
      </c>
      <c r="D2243" s="1" t="s">
        <v>28</v>
      </c>
      <c r="E2243" s="1" t="s">
        <v>39</v>
      </c>
      <c r="F2243" s="1" t="s">
        <v>520</v>
      </c>
      <c r="G2243" s="3">
        <v>45482</v>
      </c>
      <c r="H2243" s="3">
        <v>45484</v>
      </c>
      <c r="I2243" s="6">
        <v>11000</v>
      </c>
      <c r="J2243" s="1">
        <v>1</v>
      </c>
      <c r="K2243" s="4">
        <v>0.08</v>
      </c>
      <c r="L2243" s="6">
        <f t="shared" si="72"/>
        <v>880</v>
      </c>
      <c r="M2243" s="8">
        <f t="shared" si="73"/>
        <v>10120</v>
      </c>
      <c r="N2243" s="21">
        <f>(sales[[#This Row],[Price]]*sales[[#This Row],[Qty]])-(sales[[#This Row],[Discount_Amt]]*sales[[#This Row],[Qty]])</f>
        <v>10120</v>
      </c>
    </row>
    <row r="2244" spans="2:14" hidden="1" x14ac:dyDescent="0.35">
      <c r="B2244" s="7">
        <v>2026242</v>
      </c>
      <c r="C2244" s="1" t="s">
        <v>19</v>
      </c>
      <c r="D2244" s="1" t="s">
        <v>29</v>
      </c>
      <c r="E2244" s="1" t="s">
        <v>40</v>
      </c>
      <c r="F2244" s="1" t="s">
        <v>518</v>
      </c>
      <c r="G2244" s="3">
        <v>45482</v>
      </c>
      <c r="H2244" s="3">
        <v>45485</v>
      </c>
      <c r="I2244" s="6">
        <v>800</v>
      </c>
      <c r="J2244" s="1">
        <v>2</v>
      </c>
      <c r="K2244" s="4">
        <v>0.05</v>
      </c>
      <c r="L2244" s="6">
        <f t="shared" si="72"/>
        <v>40</v>
      </c>
      <c r="M2244" s="8">
        <f t="shared" si="73"/>
        <v>1560</v>
      </c>
      <c r="N2244" s="21">
        <f>(sales[[#This Row],[Price]]*sales[[#This Row],[Qty]])-(sales[[#This Row],[Discount_Amt]]*sales[[#This Row],[Qty]])</f>
        <v>1520</v>
      </c>
    </row>
    <row r="2245" spans="2:14" hidden="1" x14ac:dyDescent="0.35">
      <c r="B2245" s="7">
        <v>2026243</v>
      </c>
      <c r="C2245" s="1" t="s">
        <v>20</v>
      </c>
      <c r="D2245" s="1" t="s">
        <v>25</v>
      </c>
      <c r="E2245" s="1" t="s">
        <v>41</v>
      </c>
      <c r="F2245" s="1" t="s">
        <v>519</v>
      </c>
      <c r="G2245" s="3">
        <v>45482</v>
      </c>
      <c r="H2245" s="3">
        <v>45487</v>
      </c>
      <c r="I2245" s="6">
        <v>5500</v>
      </c>
      <c r="J2245" s="1">
        <v>1</v>
      </c>
      <c r="K2245" s="4">
        <v>0.05</v>
      </c>
      <c r="L2245" s="6">
        <f t="shared" si="72"/>
        <v>275</v>
      </c>
      <c r="M2245" s="8">
        <f t="shared" si="73"/>
        <v>5225</v>
      </c>
      <c r="N2245" s="21">
        <f>(sales[[#This Row],[Price]]*sales[[#This Row],[Qty]])-(sales[[#This Row],[Discount_Amt]]*sales[[#This Row],[Qty]])</f>
        <v>5225</v>
      </c>
    </row>
    <row r="2246" spans="2:14" hidden="1" x14ac:dyDescent="0.35">
      <c r="B2246" s="7">
        <v>2026244</v>
      </c>
      <c r="C2246" s="1" t="s">
        <v>21</v>
      </c>
      <c r="D2246" s="1" t="s">
        <v>153</v>
      </c>
      <c r="E2246" s="1" t="s">
        <v>42</v>
      </c>
      <c r="F2246" s="1" t="s">
        <v>520</v>
      </c>
      <c r="G2246" s="3">
        <v>45482</v>
      </c>
      <c r="H2246" s="3">
        <v>45483</v>
      </c>
      <c r="I2246" s="6">
        <v>1350</v>
      </c>
      <c r="J2246" s="1">
        <v>3</v>
      </c>
      <c r="K2246" s="4">
        <v>0.05</v>
      </c>
      <c r="L2246" s="6">
        <f t="shared" si="72"/>
        <v>67.5</v>
      </c>
      <c r="M2246" s="8">
        <f t="shared" si="73"/>
        <v>3982.5</v>
      </c>
      <c r="N2246" s="21">
        <f>(sales[[#This Row],[Price]]*sales[[#This Row],[Qty]])-(sales[[#This Row],[Discount_Amt]]*sales[[#This Row],[Qty]])</f>
        <v>3847.5</v>
      </c>
    </row>
    <row r="2247" spans="2:14" hidden="1" x14ac:dyDescent="0.35">
      <c r="B2247" s="7">
        <v>2026245</v>
      </c>
      <c r="C2247" s="1" t="s">
        <v>22</v>
      </c>
      <c r="D2247" s="1" t="s">
        <v>25</v>
      </c>
      <c r="E2247" s="1" t="s">
        <v>43</v>
      </c>
      <c r="F2247" s="1" t="s">
        <v>521</v>
      </c>
      <c r="G2247" s="3">
        <v>45482</v>
      </c>
      <c r="H2247" s="3">
        <v>45490</v>
      </c>
      <c r="I2247" s="6">
        <v>4500</v>
      </c>
      <c r="J2247" s="1">
        <v>2</v>
      </c>
      <c r="K2247" s="4">
        <v>0.05</v>
      </c>
      <c r="L2247" s="6">
        <f t="shared" si="72"/>
        <v>225</v>
      </c>
      <c r="M2247" s="8">
        <f t="shared" si="73"/>
        <v>8775</v>
      </c>
      <c r="N2247" s="21">
        <f>(sales[[#This Row],[Price]]*sales[[#This Row],[Qty]])-(sales[[#This Row],[Discount_Amt]]*sales[[#This Row],[Qty]])</f>
        <v>8550</v>
      </c>
    </row>
    <row r="2248" spans="2:14" hidden="1" x14ac:dyDescent="0.35">
      <c r="B2248" s="7">
        <v>2026246</v>
      </c>
      <c r="C2248" s="1" t="s">
        <v>23</v>
      </c>
      <c r="D2248" s="1" t="s">
        <v>26</v>
      </c>
      <c r="E2248" s="1" t="s">
        <v>44</v>
      </c>
      <c r="F2248" s="1" t="s">
        <v>518</v>
      </c>
      <c r="G2248" s="3">
        <v>45482</v>
      </c>
      <c r="H2248" s="3">
        <v>45484</v>
      </c>
      <c r="I2248" s="6">
        <v>2350</v>
      </c>
      <c r="J2248" s="1">
        <v>1</v>
      </c>
      <c r="K2248" s="4">
        <v>0.03</v>
      </c>
      <c r="L2248" s="6">
        <f t="shared" si="72"/>
        <v>70.5</v>
      </c>
      <c r="M2248" s="8">
        <f t="shared" si="73"/>
        <v>2279.5</v>
      </c>
      <c r="N2248" s="21">
        <f>(sales[[#This Row],[Price]]*sales[[#This Row],[Qty]])-(sales[[#This Row],[Discount_Amt]]*sales[[#This Row],[Qty]])</f>
        <v>2279.5</v>
      </c>
    </row>
    <row r="2249" spans="2:14" hidden="1" x14ac:dyDescent="0.35">
      <c r="B2249" s="7">
        <v>2026247</v>
      </c>
      <c r="C2249" s="1" t="s">
        <v>24</v>
      </c>
      <c r="D2249" s="1" t="s">
        <v>27</v>
      </c>
      <c r="E2249" s="1" t="s">
        <v>45</v>
      </c>
      <c r="F2249" s="1" t="s">
        <v>518</v>
      </c>
      <c r="G2249" s="3">
        <v>45482</v>
      </c>
      <c r="H2249" s="3">
        <v>45485</v>
      </c>
      <c r="I2249" s="6">
        <v>90</v>
      </c>
      <c r="J2249" s="1">
        <v>2</v>
      </c>
      <c r="K2249" s="4">
        <v>0.1</v>
      </c>
      <c r="L2249" s="6">
        <f t="shared" si="72"/>
        <v>9</v>
      </c>
      <c r="M2249" s="8">
        <f t="shared" si="73"/>
        <v>171</v>
      </c>
      <c r="N2249" s="21">
        <f>(sales[[#This Row],[Price]]*sales[[#This Row],[Qty]])-(sales[[#This Row],[Discount_Amt]]*sales[[#This Row],[Qty]])</f>
        <v>162</v>
      </c>
    </row>
    <row r="2250" spans="2:14" hidden="1" x14ac:dyDescent="0.35">
      <c r="B2250" s="7">
        <v>2026248</v>
      </c>
      <c r="C2250" s="1" t="s">
        <v>4</v>
      </c>
      <c r="D2250" s="1" t="s">
        <v>28</v>
      </c>
      <c r="E2250" s="1" t="s">
        <v>46</v>
      </c>
      <c r="F2250" s="1" t="s">
        <v>519</v>
      </c>
      <c r="G2250" s="3">
        <v>45482</v>
      </c>
      <c r="H2250" s="3">
        <v>45487</v>
      </c>
      <c r="I2250" s="6">
        <v>280</v>
      </c>
      <c r="J2250" s="1">
        <v>1</v>
      </c>
      <c r="K2250" s="4">
        <v>0.05</v>
      </c>
      <c r="L2250" s="6">
        <f t="shared" si="72"/>
        <v>14</v>
      </c>
      <c r="M2250" s="8">
        <f t="shared" si="73"/>
        <v>266</v>
      </c>
      <c r="N2250" s="21">
        <f>(sales[[#This Row],[Price]]*sales[[#This Row],[Qty]])-(sales[[#This Row],[Discount_Amt]]*sales[[#This Row],[Qty]])</f>
        <v>266</v>
      </c>
    </row>
    <row r="2251" spans="2:14" hidden="1" x14ac:dyDescent="0.35">
      <c r="B2251" s="7">
        <v>2026249</v>
      </c>
      <c r="C2251" s="1" t="s">
        <v>5</v>
      </c>
      <c r="D2251" s="1" t="s">
        <v>29</v>
      </c>
      <c r="E2251" s="1" t="s">
        <v>47</v>
      </c>
      <c r="F2251" s="1" t="s">
        <v>521</v>
      </c>
      <c r="G2251" s="3">
        <v>45482</v>
      </c>
      <c r="H2251" s="3">
        <v>45483</v>
      </c>
      <c r="I2251" s="6">
        <v>70</v>
      </c>
      <c r="J2251" s="1">
        <v>2</v>
      </c>
      <c r="K2251" s="4">
        <v>0.05</v>
      </c>
      <c r="L2251" s="6">
        <f t="shared" si="72"/>
        <v>3.5</v>
      </c>
      <c r="M2251" s="8">
        <f t="shared" si="73"/>
        <v>136.5</v>
      </c>
      <c r="N2251" s="21">
        <f>(sales[[#This Row],[Price]]*sales[[#This Row],[Qty]])-(sales[[#This Row],[Discount_Amt]]*sales[[#This Row],[Qty]])</f>
        <v>133</v>
      </c>
    </row>
    <row r="2252" spans="2:14" hidden="1" x14ac:dyDescent="0.35">
      <c r="B2252" s="7">
        <v>2026250</v>
      </c>
      <c r="C2252" s="1" t="s">
        <v>6</v>
      </c>
      <c r="D2252" s="1" t="s">
        <v>25</v>
      </c>
      <c r="E2252" s="1" t="s">
        <v>48</v>
      </c>
      <c r="F2252" s="1" t="s">
        <v>520</v>
      </c>
      <c r="G2252" s="3">
        <v>45482</v>
      </c>
      <c r="H2252" s="3">
        <v>45490</v>
      </c>
      <c r="I2252" s="6">
        <v>230</v>
      </c>
      <c r="J2252" s="1">
        <v>3</v>
      </c>
      <c r="K2252" s="4">
        <v>0.02</v>
      </c>
      <c r="L2252" s="6">
        <f t="shared" si="72"/>
        <v>4.6000000000000005</v>
      </c>
      <c r="M2252" s="8">
        <f t="shared" si="73"/>
        <v>685.4</v>
      </c>
      <c r="N2252" s="21">
        <f>(sales[[#This Row],[Price]]*sales[[#This Row],[Qty]])-(sales[[#This Row],[Discount_Amt]]*sales[[#This Row],[Qty]])</f>
        <v>676.2</v>
      </c>
    </row>
    <row r="2253" spans="2:14" hidden="1" x14ac:dyDescent="0.35">
      <c r="B2253" s="7">
        <v>2026251</v>
      </c>
      <c r="C2253" s="1" t="s">
        <v>7</v>
      </c>
      <c r="D2253" s="1" t="s">
        <v>30</v>
      </c>
      <c r="E2253" s="1" t="s">
        <v>49</v>
      </c>
      <c r="F2253" s="1" t="s">
        <v>518</v>
      </c>
      <c r="G2253" s="3">
        <v>45482</v>
      </c>
      <c r="H2253" s="3">
        <v>45484</v>
      </c>
      <c r="I2253" s="6">
        <v>7999</v>
      </c>
      <c r="J2253" s="1">
        <v>2</v>
      </c>
      <c r="K2253" s="4">
        <v>0.06</v>
      </c>
      <c r="L2253" s="6">
        <f t="shared" si="72"/>
        <v>479.94</v>
      </c>
      <c r="M2253" s="8">
        <f t="shared" si="73"/>
        <v>15518.06</v>
      </c>
      <c r="N2253" s="21">
        <f>(sales[[#This Row],[Price]]*sales[[#This Row],[Qty]])-(sales[[#This Row],[Discount_Amt]]*sales[[#This Row],[Qty]])</f>
        <v>15038.12</v>
      </c>
    </row>
    <row r="2254" spans="2:14" x14ac:dyDescent="0.35">
      <c r="B2254" s="7">
        <v>2026252</v>
      </c>
      <c r="C2254" s="1" t="s">
        <v>10</v>
      </c>
      <c r="D2254" s="1" t="s">
        <v>27</v>
      </c>
      <c r="E2254" s="1" t="s">
        <v>50</v>
      </c>
      <c r="F2254" s="1" t="s">
        <v>519</v>
      </c>
      <c r="G2254" s="3">
        <v>45482</v>
      </c>
      <c r="H2254" s="3">
        <v>45485</v>
      </c>
      <c r="I2254" s="6">
        <v>850</v>
      </c>
      <c r="J2254" s="1">
        <v>7</v>
      </c>
      <c r="K2254" s="4">
        <v>0.15</v>
      </c>
      <c r="L2254" s="6">
        <f t="shared" si="72"/>
        <v>127.5</v>
      </c>
      <c r="M2254" s="8">
        <f t="shared" si="73"/>
        <v>5822.5</v>
      </c>
      <c r="N2254" s="21">
        <f>(sales[[#This Row],[Price]]*sales[[#This Row],[Qty]])-(sales[[#This Row],[Discount_Amt]]*sales[[#This Row],[Qty]])</f>
        <v>5057.5</v>
      </c>
    </row>
    <row r="2255" spans="2:14" hidden="1" x14ac:dyDescent="0.35">
      <c r="B2255" s="7">
        <v>2026253</v>
      </c>
      <c r="C2255" s="1" t="s">
        <v>8</v>
      </c>
      <c r="D2255" s="1" t="s">
        <v>28</v>
      </c>
      <c r="E2255" s="1" t="s">
        <v>51</v>
      </c>
      <c r="F2255" s="1" t="s">
        <v>520</v>
      </c>
      <c r="G2255" s="3">
        <v>45482</v>
      </c>
      <c r="H2255" s="3">
        <v>45487</v>
      </c>
      <c r="I2255" s="6">
        <v>65000</v>
      </c>
      <c r="J2255" s="1">
        <v>2</v>
      </c>
      <c r="K2255" s="4">
        <v>0.02</v>
      </c>
      <c r="L2255" s="6">
        <f t="shared" si="72"/>
        <v>1300</v>
      </c>
      <c r="M2255" s="8">
        <f t="shared" si="73"/>
        <v>128700</v>
      </c>
      <c r="N2255" s="21">
        <f>(sales[[#This Row],[Price]]*sales[[#This Row],[Qty]])-(sales[[#This Row],[Discount_Amt]]*sales[[#This Row],[Qty]])</f>
        <v>127400</v>
      </c>
    </row>
    <row r="2256" spans="2:14" hidden="1" x14ac:dyDescent="0.35">
      <c r="B2256" s="7">
        <v>2026254</v>
      </c>
      <c r="C2256" s="1" t="s">
        <v>9</v>
      </c>
      <c r="D2256" s="1" t="s">
        <v>29</v>
      </c>
      <c r="E2256" s="1" t="s">
        <v>506</v>
      </c>
      <c r="F2256" s="1" t="s">
        <v>521</v>
      </c>
      <c r="G2256" s="3">
        <v>45482</v>
      </c>
      <c r="H2256" s="3">
        <v>45483</v>
      </c>
      <c r="I2256" s="6">
        <v>450</v>
      </c>
      <c r="J2256" s="1">
        <v>1</v>
      </c>
      <c r="K2256" s="4">
        <v>0.02</v>
      </c>
      <c r="L2256" s="6">
        <f t="shared" si="72"/>
        <v>9</v>
      </c>
      <c r="M2256" s="8">
        <f t="shared" si="73"/>
        <v>441</v>
      </c>
      <c r="N2256" s="21">
        <f>(sales[[#This Row],[Price]]*sales[[#This Row],[Qty]])-(sales[[#This Row],[Discount_Amt]]*sales[[#This Row],[Qty]])</f>
        <v>441</v>
      </c>
    </row>
    <row r="2257" spans="2:14" x14ac:dyDescent="0.35">
      <c r="B2257" s="7">
        <v>2026255</v>
      </c>
      <c r="C2257" s="1" t="s">
        <v>11</v>
      </c>
      <c r="D2257" s="1" t="s">
        <v>25</v>
      </c>
      <c r="E2257" s="1" t="s">
        <v>507</v>
      </c>
      <c r="F2257" s="1" t="s">
        <v>518</v>
      </c>
      <c r="G2257" s="3">
        <v>45482</v>
      </c>
      <c r="H2257" s="3">
        <v>45490</v>
      </c>
      <c r="I2257" s="6">
        <v>1299</v>
      </c>
      <c r="J2257" s="1">
        <v>1</v>
      </c>
      <c r="K2257" s="4">
        <v>0.02</v>
      </c>
      <c r="L2257" s="6">
        <f t="shared" si="72"/>
        <v>25.98</v>
      </c>
      <c r="M2257" s="8">
        <f t="shared" si="73"/>
        <v>1273.02</v>
      </c>
      <c r="N2257" s="21">
        <f>(sales[[#This Row],[Price]]*sales[[#This Row],[Qty]])-(sales[[#This Row],[Discount_Amt]]*sales[[#This Row],[Qty]])</f>
        <v>1273.02</v>
      </c>
    </row>
    <row r="2258" spans="2:14" x14ac:dyDescent="0.35">
      <c r="B2258" s="7">
        <v>2026256</v>
      </c>
      <c r="C2258" s="1" t="s">
        <v>12</v>
      </c>
      <c r="D2258" s="1" t="s">
        <v>26</v>
      </c>
      <c r="E2258" s="1" t="s">
        <v>508</v>
      </c>
      <c r="F2258" s="1" t="s">
        <v>518</v>
      </c>
      <c r="G2258" s="3">
        <v>45482</v>
      </c>
      <c r="H2258" s="3">
        <v>45484</v>
      </c>
      <c r="I2258" s="6">
        <v>1700</v>
      </c>
      <c r="J2258" s="1">
        <v>1</v>
      </c>
      <c r="K2258" s="4">
        <v>0.02</v>
      </c>
      <c r="L2258" s="6">
        <f t="shared" si="72"/>
        <v>34</v>
      </c>
      <c r="M2258" s="8">
        <f t="shared" si="73"/>
        <v>1666</v>
      </c>
      <c r="N2258" s="21">
        <f>(sales[[#This Row],[Price]]*sales[[#This Row],[Qty]])-(sales[[#This Row],[Discount_Amt]]*sales[[#This Row],[Qty]])</f>
        <v>1666</v>
      </c>
    </row>
    <row r="2259" spans="2:14" hidden="1" x14ac:dyDescent="0.35">
      <c r="B2259" s="7">
        <v>2026257</v>
      </c>
      <c r="C2259" s="1" t="s">
        <v>13</v>
      </c>
      <c r="D2259" s="1" t="s">
        <v>27</v>
      </c>
      <c r="E2259" s="1" t="s">
        <v>31</v>
      </c>
      <c r="F2259" s="1" t="s">
        <v>519</v>
      </c>
      <c r="G2259" s="3">
        <v>45482</v>
      </c>
      <c r="H2259" s="3">
        <v>45485</v>
      </c>
      <c r="I2259" s="6">
        <v>55000</v>
      </c>
      <c r="J2259" s="1">
        <v>2</v>
      </c>
      <c r="K2259" s="4">
        <v>0.02</v>
      </c>
      <c r="L2259" s="6">
        <f t="shared" si="72"/>
        <v>1100</v>
      </c>
      <c r="M2259" s="8">
        <f t="shared" si="73"/>
        <v>108900</v>
      </c>
      <c r="N2259" s="21">
        <f>(sales[[#This Row],[Price]]*sales[[#This Row],[Qty]])-(sales[[#This Row],[Discount_Amt]]*sales[[#This Row],[Qty]])</f>
        <v>107800</v>
      </c>
    </row>
    <row r="2260" spans="2:14" hidden="1" x14ac:dyDescent="0.35">
      <c r="B2260" s="7">
        <v>2026258</v>
      </c>
      <c r="C2260" s="1" t="s">
        <v>14</v>
      </c>
      <c r="D2260" s="1" t="s">
        <v>28</v>
      </c>
      <c r="E2260" s="1" t="s">
        <v>32</v>
      </c>
      <c r="F2260" s="1" t="s">
        <v>521</v>
      </c>
      <c r="G2260" s="3">
        <v>45482</v>
      </c>
      <c r="H2260" s="3">
        <v>45487</v>
      </c>
      <c r="I2260" s="6">
        <v>57999</v>
      </c>
      <c r="J2260" s="1">
        <v>1</v>
      </c>
      <c r="K2260" s="4">
        <v>0.02</v>
      </c>
      <c r="L2260" s="6">
        <f t="shared" si="72"/>
        <v>1159.98</v>
      </c>
      <c r="M2260" s="8">
        <f t="shared" si="73"/>
        <v>56839.02</v>
      </c>
      <c r="N2260" s="21">
        <f>(sales[[#This Row],[Price]]*sales[[#This Row],[Qty]])-(sales[[#This Row],[Discount_Amt]]*sales[[#This Row],[Qty]])</f>
        <v>56839.02</v>
      </c>
    </row>
    <row r="2261" spans="2:14" hidden="1" x14ac:dyDescent="0.35">
      <c r="B2261" s="7">
        <v>2026259</v>
      </c>
      <c r="C2261" s="1" t="s">
        <v>15</v>
      </c>
      <c r="D2261" s="1" t="s">
        <v>29</v>
      </c>
      <c r="E2261" s="1" t="s">
        <v>38</v>
      </c>
      <c r="F2261" s="1" t="s">
        <v>520</v>
      </c>
      <c r="G2261" s="3">
        <v>45482</v>
      </c>
      <c r="H2261" s="3">
        <v>45483</v>
      </c>
      <c r="I2261" s="6">
        <v>1399</v>
      </c>
      <c r="J2261" s="1">
        <v>2</v>
      </c>
      <c r="K2261" s="4">
        <v>0.02</v>
      </c>
      <c r="L2261" s="6">
        <f t="shared" si="72"/>
        <v>27.98</v>
      </c>
      <c r="M2261" s="8">
        <f t="shared" si="73"/>
        <v>2770.02</v>
      </c>
      <c r="N2261" s="21">
        <f>(sales[[#This Row],[Price]]*sales[[#This Row],[Qty]])-(sales[[#This Row],[Discount_Amt]]*sales[[#This Row],[Qty]])</f>
        <v>2742.04</v>
      </c>
    </row>
    <row r="2262" spans="2:14" hidden="1" x14ac:dyDescent="0.35">
      <c r="B2262" s="7">
        <v>2026260</v>
      </c>
      <c r="C2262" s="1" t="s">
        <v>16</v>
      </c>
      <c r="D2262" s="1" t="s">
        <v>25</v>
      </c>
      <c r="E2262" s="1" t="s">
        <v>33</v>
      </c>
      <c r="F2262" s="1" t="s">
        <v>518</v>
      </c>
      <c r="G2262" s="3">
        <v>45482</v>
      </c>
      <c r="H2262" s="3">
        <v>45490</v>
      </c>
      <c r="I2262" s="6">
        <v>999</v>
      </c>
      <c r="J2262" s="1">
        <v>7</v>
      </c>
      <c r="K2262" s="4">
        <v>0.02</v>
      </c>
      <c r="L2262" s="6">
        <f t="shared" si="72"/>
        <v>19.98</v>
      </c>
      <c r="M2262" s="8">
        <f t="shared" si="73"/>
        <v>6973.02</v>
      </c>
      <c r="N2262" s="21">
        <f>(sales[[#This Row],[Price]]*sales[[#This Row],[Qty]])-(sales[[#This Row],[Discount_Amt]]*sales[[#This Row],[Qty]])</f>
        <v>6853.14</v>
      </c>
    </row>
    <row r="2263" spans="2:14" x14ac:dyDescent="0.35">
      <c r="B2263" s="7">
        <v>2026261</v>
      </c>
      <c r="C2263" s="1" t="s">
        <v>17</v>
      </c>
      <c r="D2263" s="1" t="s">
        <v>26</v>
      </c>
      <c r="E2263" s="1" t="s">
        <v>34</v>
      </c>
      <c r="F2263" s="1" t="s">
        <v>519</v>
      </c>
      <c r="G2263" s="3">
        <v>45482</v>
      </c>
      <c r="H2263" s="3">
        <v>45484</v>
      </c>
      <c r="I2263" s="6">
        <v>2099</v>
      </c>
      <c r="J2263" s="1">
        <v>2</v>
      </c>
      <c r="K2263" s="4">
        <v>7.0000000000000007E-2</v>
      </c>
      <c r="L2263" s="6">
        <f t="shared" si="72"/>
        <v>146.93</v>
      </c>
      <c r="M2263" s="8">
        <f t="shared" si="73"/>
        <v>4051.07</v>
      </c>
      <c r="N2263" s="21">
        <f>(sales[[#This Row],[Price]]*sales[[#This Row],[Qty]])-(sales[[#This Row],[Discount_Amt]]*sales[[#This Row],[Qty]])</f>
        <v>3904.14</v>
      </c>
    </row>
    <row r="2264" spans="2:14" hidden="1" x14ac:dyDescent="0.35">
      <c r="B2264" s="7">
        <v>2026262</v>
      </c>
      <c r="C2264" s="1" t="s">
        <v>18</v>
      </c>
      <c r="D2264" s="1" t="s">
        <v>27</v>
      </c>
      <c r="E2264" s="1" t="s">
        <v>35</v>
      </c>
      <c r="F2264" s="1" t="s">
        <v>520</v>
      </c>
      <c r="G2264" s="3">
        <v>45482</v>
      </c>
      <c r="H2264" s="3">
        <v>45485</v>
      </c>
      <c r="I2264" s="6">
        <v>11000</v>
      </c>
      <c r="J2264" s="1">
        <v>2</v>
      </c>
      <c r="K2264" s="4">
        <v>0.03</v>
      </c>
      <c r="L2264" s="6">
        <f t="shared" si="72"/>
        <v>330</v>
      </c>
      <c r="M2264" s="8">
        <f t="shared" si="73"/>
        <v>21670</v>
      </c>
      <c r="N2264" s="21">
        <f>(sales[[#This Row],[Price]]*sales[[#This Row],[Qty]])-(sales[[#This Row],[Discount_Amt]]*sales[[#This Row],[Qty]])</f>
        <v>21340</v>
      </c>
    </row>
    <row r="2265" spans="2:14" hidden="1" x14ac:dyDescent="0.35">
      <c r="B2265" s="7">
        <v>2026263</v>
      </c>
      <c r="C2265" s="1" t="s">
        <v>19</v>
      </c>
      <c r="D2265" s="1" t="s">
        <v>28</v>
      </c>
      <c r="E2265" s="1" t="s">
        <v>36</v>
      </c>
      <c r="F2265" s="1" t="s">
        <v>521</v>
      </c>
      <c r="G2265" s="3">
        <v>45482</v>
      </c>
      <c r="H2265" s="3">
        <v>45487</v>
      </c>
      <c r="I2265" s="6">
        <v>800</v>
      </c>
      <c r="J2265" s="1">
        <v>1</v>
      </c>
      <c r="K2265" s="4">
        <v>0.08</v>
      </c>
      <c r="L2265" s="6">
        <f t="shared" si="72"/>
        <v>64</v>
      </c>
      <c r="M2265" s="8">
        <f t="shared" si="73"/>
        <v>736</v>
      </c>
      <c r="N2265" s="21">
        <f>(sales[[#This Row],[Price]]*sales[[#This Row],[Qty]])-(sales[[#This Row],[Discount_Amt]]*sales[[#This Row],[Qty]])</f>
        <v>736</v>
      </c>
    </row>
    <row r="2266" spans="2:14" hidden="1" x14ac:dyDescent="0.35">
      <c r="B2266" s="7">
        <v>2026264</v>
      </c>
      <c r="C2266" s="1" t="s">
        <v>20</v>
      </c>
      <c r="D2266" s="1" t="s">
        <v>29</v>
      </c>
      <c r="E2266" s="1" t="s">
        <v>37</v>
      </c>
      <c r="F2266" s="1" t="s">
        <v>518</v>
      </c>
      <c r="G2266" s="3">
        <v>45482</v>
      </c>
      <c r="H2266" s="3">
        <v>45483</v>
      </c>
      <c r="I2266" s="6">
        <v>5500</v>
      </c>
      <c r="J2266" s="1">
        <v>2</v>
      </c>
      <c r="K2266" s="4">
        <v>0.05</v>
      </c>
      <c r="L2266" s="6">
        <f t="shared" si="72"/>
        <v>275</v>
      </c>
      <c r="M2266" s="8">
        <f t="shared" si="73"/>
        <v>10725</v>
      </c>
      <c r="N2266" s="21">
        <f>(sales[[#This Row],[Price]]*sales[[#This Row],[Qty]])-(sales[[#This Row],[Discount_Amt]]*sales[[#This Row],[Qty]])</f>
        <v>10450</v>
      </c>
    </row>
    <row r="2267" spans="2:14" hidden="1" x14ac:dyDescent="0.35">
      <c r="B2267" s="7">
        <v>2026265</v>
      </c>
      <c r="C2267" s="1" t="s">
        <v>21</v>
      </c>
      <c r="D2267" s="1" t="s">
        <v>25</v>
      </c>
      <c r="E2267" s="1" t="s">
        <v>39</v>
      </c>
      <c r="F2267" s="1" t="s">
        <v>518</v>
      </c>
      <c r="G2267" s="3">
        <v>45482</v>
      </c>
      <c r="H2267" s="3">
        <v>45490</v>
      </c>
      <c r="I2267" s="6">
        <v>1350</v>
      </c>
      <c r="J2267" s="1">
        <v>4</v>
      </c>
      <c r="K2267" s="4">
        <v>0.05</v>
      </c>
      <c r="L2267" s="6">
        <f t="shared" si="72"/>
        <v>67.5</v>
      </c>
      <c r="M2267" s="8">
        <f t="shared" si="73"/>
        <v>5332.5</v>
      </c>
      <c r="N2267" s="21">
        <f>(sales[[#This Row],[Price]]*sales[[#This Row],[Qty]])-(sales[[#This Row],[Discount_Amt]]*sales[[#This Row],[Qty]])</f>
        <v>5130</v>
      </c>
    </row>
    <row r="2268" spans="2:14" hidden="1" x14ac:dyDescent="0.35">
      <c r="B2268" s="7">
        <v>2026266</v>
      </c>
      <c r="C2268" s="1" t="s">
        <v>22</v>
      </c>
      <c r="D2268" s="1" t="s">
        <v>154</v>
      </c>
      <c r="E2268" s="1" t="s">
        <v>40</v>
      </c>
      <c r="F2268" s="1" t="s">
        <v>519</v>
      </c>
      <c r="G2268" s="3">
        <v>45482</v>
      </c>
      <c r="H2268" s="3">
        <v>45484</v>
      </c>
      <c r="I2268" s="6">
        <v>4500</v>
      </c>
      <c r="J2268" s="1">
        <v>3</v>
      </c>
      <c r="K2268" s="4">
        <v>0.05</v>
      </c>
      <c r="L2268" s="6">
        <f t="shared" si="72"/>
        <v>225</v>
      </c>
      <c r="M2268" s="8">
        <f t="shared" si="73"/>
        <v>13275</v>
      </c>
      <c r="N2268" s="21">
        <f>(sales[[#This Row],[Price]]*sales[[#This Row],[Qty]])-(sales[[#This Row],[Discount_Amt]]*sales[[#This Row],[Qty]])</f>
        <v>12825</v>
      </c>
    </row>
    <row r="2269" spans="2:14" hidden="1" x14ac:dyDescent="0.35">
      <c r="B2269" s="7">
        <v>2026267</v>
      </c>
      <c r="C2269" s="1" t="s">
        <v>23</v>
      </c>
      <c r="D2269" s="1" t="s">
        <v>25</v>
      </c>
      <c r="E2269" s="1" t="s">
        <v>41</v>
      </c>
      <c r="F2269" s="1" t="s">
        <v>521</v>
      </c>
      <c r="G2269" s="3">
        <v>45482</v>
      </c>
      <c r="H2269" s="3">
        <v>45485</v>
      </c>
      <c r="I2269" s="6">
        <v>2350</v>
      </c>
      <c r="J2269" s="1">
        <v>2</v>
      </c>
      <c r="K2269" s="4">
        <v>0.05</v>
      </c>
      <c r="L2269" s="6">
        <f t="shared" si="72"/>
        <v>117.5</v>
      </c>
      <c r="M2269" s="8">
        <f t="shared" si="73"/>
        <v>4582.5</v>
      </c>
      <c r="N2269" s="21">
        <f>(sales[[#This Row],[Price]]*sales[[#This Row],[Qty]])-(sales[[#This Row],[Discount_Amt]]*sales[[#This Row],[Qty]])</f>
        <v>4465</v>
      </c>
    </row>
    <row r="2270" spans="2:14" hidden="1" x14ac:dyDescent="0.35">
      <c r="B2270" s="7">
        <v>2026268</v>
      </c>
      <c r="C2270" s="1" t="s">
        <v>24</v>
      </c>
      <c r="D2270" s="1" t="s">
        <v>26</v>
      </c>
      <c r="E2270" s="1" t="s">
        <v>42</v>
      </c>
      <c r="F2270" s="1" t="s">
        <v>520</v>
      </c>
      <c r="G2270" s="3">
        <v>45482</v>
      </c>
      <c r="H2270" s="3">
        <v>45487</v>
      </c>
      <c r="I2270" s="6">
        <v>90</v>
      </c>
      <c r="J2270" s="1">
        <v>1</v>
      </c>
      <c r="K2270" s="4">
        <v>0.03</v>
      </c>
      <c r="L2270" s="6">
        <f t="shared" si="72"/>
        <v>2.6999999999999997</v>
      </c>
      <c r="M2270" s="8">
        <f t="shared" si="73"/>
        <v>87.3</v>
      </c>
      <c r="N2270" s="21">
        <f>(sales[[#This Row],[Price]]*sales[[#This Row],[Qty]])-(sales[[#This Row],[Discount_Amt]]*sales[[#This Row],[Qty]])</f>
        <v>87.3</v>
      </c>
    </row>
    <row r="2271" spans="2:14" hidden="1" x14ac:dyDescent="0.35">
      <c r="B2271" s="7">
        <v>2026269</v>
      </c>
      <c r="C2271" s="1" t="s">
        <v>4</v>
      </c>
      <c r="D2271" s="1" t="s">
        <v>27</v>
      </c>
      <c r="E2271" s="1" t="s">
        <v>43</v>
      </c>
      <c r="F2271" s="1" t="s">
        <v>518</v>
      </c>
      <c r="G2271" s="3">
        <v>45482</v>
      </c>
      <c r="H2271" s="3">
        <v>45483</v>
      </c>
      <c r="I2271" s="6">
        <v>280</v>
      </c>
      <c r="J2271" s="1">
        <v>1</v>
      </c>
      <c r="K2271" s="4">
        <v>0.1</v>
      </c>
      <c r="L2271" s="6">
        <f t="shared" si="72"/>
        <v>28</v>
      </c>
      <c r="M2271" s="8">
        <f t="shared" si="73"/>
        <v>252</v>
      </c>
      <c r="N2271" s="21">
        <f>(sales[[#This Row],[Price]]*sales[[#This Row],[Qty]])-(sales[[#This Row],[Discount_Amt]]*sales[[#This Row],[Qty]])</f>
        <v>252</v>
      </c>
    </row>
    <row r="2272" spans="2:14" hidden="1" x14ac:dyDescent="0.35">
      <c r="B2272" s="7">
        <v>2026270</v>
      </c>
      <c r="C2272" s="1" t="s">
        <v>5</v>
      </c>
      <c r="D2272" s="1" t="s">
        <v>28</v>
      </c>
      <c r="E2272" s="1" t="s">
        <v>44</v>
      </c>
      <c r="F2272" s="1" t="s">
        <v>519</v>
      </c>
      <c r="G2272" s="3">
        <v>45482</v>
      </c>
      <c r="H2272" s="3">
        <v>45490</v>
      </c>
      <c r="I2272" s="6">
        <v>70</v>
      </c>
      <c r="J2272" s="1">
        <v>2</v>
      </c>
      <c r="K2272" s="4">
        <v>0.05</v>
      </c>
      <c r="L2272" s="6">
        <f t="shared" si="72"/>
        <v>3.5</v>
      </c>
      <c r="M2272" s="8">
        <f t="shared" si="73"/>
        <v>136.5</v>
      </c>
      <c r="N2272" s="21">
        <f>(sales[[#This Row],[Price]]*sales[[#This Row],[Qty]])-(sales[[#This Row],[Discount_Amt]]*sales[[#This Row],[Qty]])</f>
        <v>133</v>
      </c>
    </row>
    <row r="2273" spans="2:14" hidden="1" x14ac:dyDescent="0.35">
      <c r="B2273" s="7">
        <v>2026271</v>
      </c>
      <c r="C2273" s="1" t="s">
        <v>6</v>
      </c>
      <c r="D2273" s="1" t="s">
        <v>29</v>
      </c>
      <c r="E2273" s="1" t="s">
        <v>45</v>
      </c>
      <c r="F2273" s="1" t="s">
        <v>520</v>
      </c>
      <c r="G2273" s="3">
        <v>45482</v>
      </c>
      <c r="H2273" s="3">
        <v>45484</v>
      </c>
      <c r="I2273" s="6">
        <v>230</v>
      </c>
      <c r="J2273" s="1">
        <v>1</v>
      </c>
      <c r="K2273" s="4">
        <v>0.05</v>
      </c>
      <c r="L2273" s="6">
        <f t="shared" si="72"/>
        <v>11.5</v>
      </c>
      <c r="M2273" s="8">
        <f t="shared" si="73"/>
        <v>218.5</v>
      </c>
      <c r="N2273" s="21">
        <f>(sales[[#This Row],[Price]]*sales[[#This Row],[Qty]])-(sales[[#This Row],[Discount_Amt]]*sales[[#This Row],[Qty]])</f>
        <v>218.5</v>
      </c>
    </row>
    <row r="2274" spans="2:14" hidden="1" x14ac:dyDescent="0.35">
      <c r="B2274" s="7">
        <v>2026272</v>
      </c>
      <c r="C2274" s="1" t="s">
        <v>7</v>
      </c>
      <c r="D2274" s="1" t="s">
        <v>25</v>
      </c>
      <c r="E2274" s="1" t="s">
        <v>46</v>
      </c>
      <c r="F2274" s="1" t="s">
        <v>521</v>
      </c>
      <c r="G2274" s="3">
        <v>45482</v>
      </c>
      <c r="H2274" s="3">
        <v>45485</v>
      </c>
      <c r="I2274" s="6">
        <v>7999</v>
      </c>
      <c r="J2274" s="1">
        <v>3</v>
      </c>
      <c r="K2274" s="4">
        <v>0.02</v>
      </c>
      <c r="L2274" s="6">
        <f t="shared" si="72"/>
        <v>159.97999999999999</v>
      </c>
      <c r="M2274" s="8">
        <f t="shared" si="73"/>
        <v>23837.02</v>
      </c>
      <c r="N2274" s="21">
        <f>(sales[[#This Row],[Price]]*sales[[#This Row],[Qty]])-(sales[[#This Row],[Discount_Amt]]*sales[[#This Row],[Qty]])</f>
        <v>23517.06</v>
      </c>
    </row>
    <row r="2275" spans="2:14" x14ac:dyDescent="0.35">
      <c r="B2275" s="7">
        <v>2026273</v>
      </c>
      <c r="C2275" s="1" t="s">
        <v>10</v>
      </c>
      <c r="D2275" s="1" t="s">
        <v>30</v>
      </c>
      <c r="E2275" s="1" t="s">
        <v>47</v>
      </c>
      <c r="F2275" s="1" t="s">
        <v>518</v>
      </c>
      <c r="G2275" s="3">
        <v>45482</v>
      </c>
      <c r="H2275" s="3">
        <v>45487</v>
      </c>
      <c r="I2275" s="6">
        <v>850</v>
      </c>
      <c r="J2275" s="1">
        <v>2</v>
      </c>
      <c r="K2275" s="4">
        <v>0.06</v>
      </c>
      <c r="L2275" s="6">
        <f t="shared" si="72"/>
        <v>51</v>
      </c>
      <c r="M2275" s="8">
        <f t="shared" si="73"/>
        <v>1649</v>
      </c>
      <c r="N2275" s="21">
        <f>(sales[[#This Row],[Price]]*sales[[#This Row],[Qty]])-(sales[[#This Row],[Discount_Amt]]*sales[[#This Row],[Qty]])</f>
        <v>1598</v>
      </c>
    </row>
    <row r="2276" spans="2:14" hidden="1" x14ac:dyDescent="0.35">
      <c r="B2276" s="7">
        <v>2026274</v>
      </c>
      <c r="C2276" s="1" t="s">
        <v>8</v>
      </c>
      <c r="D2276" s="1" t="s">
        <v>27</v>
      </c>
      <c r="E2276" s="1" t="s">
        <v>48</v>
      </c>
      <c r="F2276" s="1" t="s">
        <v>518</v>
      </c>
      <c r="G2276" s="3">
        <v>45482</v>
      </c>
      <c r="H2276" s="3">
        <v>45483</v>
      </c>
      <c r="I2276" s="6">
        <v>65000</v>
      </c>
      <c r="J2276" s="1">
        <v>1</v>
      </c>
      <c r="K2276" s="4">
        <v>0.15</v>
      </c>
      <c r="L2276" s="6">
        <f t="shared" si="72"/>
        <v>9750</v>
      </c>
      <c r="M2276" s="8">
        <f t="shared" si="73"/>
        <v>55250</v>
      </c>
      <c r="N2276" s="21">
        <f>(sales[[#This Row],[Price]]*sales[[#This Row],[Qty]])-(sales[[#This Row],[Discount_Amt]]*sales[[#This Row],[Qty]])</f>
        <v>55250</v>
      </c>
    </row>
    <row r="2277" spans="2:14" hidden="1" x14ac:dyDescent="0.35">
      <c r="B2277" s="7">
        <v>2026275</v>
      </c>
      <c r="C2277" s="1" t="s">
        <v>9</v>
      </c>
      <c r="D2277" s="1" t="s">
        <v>28</v>
      </c>
      <c r="E2277" s="1" t="s">
        <v>49</v>
      </c>
      <c r="F2277" s="1" t="s">
        <v>519</v>
      </c>
      <c r="G2277" s="3">
        <v>45482</v>
      </c>
      <c r="H2277" s="3">
        <v>45490</v>
      </c>
      <c r="I2277" s="6">
        <v>450</v>
      </c>
      <c r="J2277" s="1">
        <v>2</v>
      </c>
      <c r="K2277" s="4">
        <v>0.02</v>
      </c>
      <c r="L2277" s="6">
        <f t="shared" si="72"/>
        <v>9</v>
      </c>
      <c r="M2277" s="8">
        <f t="shared" si="73"/>
        <v>891</v>
      </c>
      <c r="N2277" s="21">
        <f>(sales[[#This Row],[Price]]*sales[[#This Row],[Qty]])-(sales[[#This Row],[Discount_Amt]]*sales[[#This Row],[Qty]])</f>
        <v>882</v>
      </c>
    </row>
    <row r="2278" spans="2:14" x14ac:dyDescent="0.35">
      <c r="B2278" s="7">
        <v>2026276</v>
      </c>
      <c r="C2278" s="1" t="s">
        <v>11</v>
      </c>
      <c r="D2278" s="1" t="s">
        <v>29</v>
      </c>
      <c r="E2278" s="1" t="s">
        <v>50</v>
      </c>
      <c r="F2278" s="1" t="s">
        <v>521</v>
      </c>
      <c r="G2278" s="3">
        <v>45482</v>
      </c>
      <c r="H2278" s="3">
        <v>45484</v>
      </c>
      <c r="I2278" s="6">
        <v>1299</v>
      </c>
      <c r="J2278" s="1">
        <v>1</v>
      </c>
      <c r="K2278" s="4">
        <v>0.02</v>
      </c>
      <c r="L2278" s="6">
        <f t="shared" si="72"/>
        <v>25.98</v>
      </c>
      <c r="M2278" s="8">
        <f t="shared" si="73"/>
        <v>1273.02</v>
      </c>
      <c r="N2278" s="21">
        <f>(sales[[#This Row],[Price]]*sales[[#This Row],[Qty]])-(sales[[#This Row],[Discount_Amt]]*sales[[#This Row],[Qty]])</f>
        <v>1273.02</v>
      </c>
    </row>
    <row r="2279" spans="2:14" x14ac:dyDescent="0.35">
      <c r="B2279" s="7">
        <v>2026277</v>
      </c>
      <c r="C2279" s="1" t="s">
        <v>12</v>
      </c>
      <c r="D2279" s="1" t="s">
        <v>25</v>
      </c>
      <c r="E2279" s="1" t="s">
        <v>51</v>
      </c>
      <c r="F2279" s="1" t="s">
        <v>520</v>
      </c>
      <c r="G2279" s="3">
        <v>45482</v>
      </c>
      <c r="H2279" s="3">
        <v>45485</v>
      </c>
      <c r="I2279" s="6">
        <v>1700</v>
      </c>
      <c r="J2279" s="1">
        <v>2</v>
      </c>
      <c r="K2279" s="4">
        <v>0.02</v>
      </c>
      <c r="L2279" s="6">
        <f t="shared" si="72"/>
        <v>34</v>
      </c>
      <c r="M2279" s="8">
        <f t="shared" si="73"/>
        <v>3366</v>
      </c>
      <c r="N2279" s="21">
        <f>(sales[[#This Row],[Price]]*sales[[#This Row],[Qty]])-(sales[[#This Row],[Discount_Amt]]*sales[[#This Row],[Qty]])</f>
        <v>3332</v>
      </c>
    </row>
    <row r="2280" spans="2:14" hidden="1" x14ac:dyDescent="0.35">
      <c r="B2280" s="7">
        <v>2026278</v>
      </c>
      <c r="C2280" s="1" t="s">
        <v>13</v>
      </c>
      <c r="D2280" s="1" t="s">
        <v>26</v>
      </c>
      <c r="E2280" s="1" t="s">
        <v>506</v>
      </c>
      <c r="F2280" s="1" t="s">
        <v>518</v>
      </c>
      <c r="G2280" s="3">
        <v>45482</v>
      </c>
      <c r="H2280" s="3">
        <v>45487</v>
      </c>
      <c r="I2280" s="6">
        <v>55000</v>
      </c>
      <c r="J2280" s="1">
        <v>3</v>
      </c>
      <c r="K2280" s="4">
        <v>0.02</v>
      </c>
      <c r="L2280" s="6">
        <f t="shared" si="72"/>
        <v>1100</v>
      </c>
      <c r="M2280" s="8">
        <f t="shared" si="73"/>
        <v>163900</v>
      </c>
      <c r="N2280" s="21">
        <f>(sales[[#This Row],[Price]]*sales[[#This Row],[Qty]])-(sales[[#This Row],[Discount_Amt]]*sales[[#This Row],[Qty]])</f>
        <v>161700</v>
      </c>
    </row>
    <row r="2281" spans="2:14" hidden="1" x14ac:dyDescent="0.35">
      <c r="B2281" s="7">
        <v>2026279</v>
      </c>
      <c r="C2281" s="1" t="s">
        <v>14</v>
      </c>
      <c r="D2281" s="1" t="s">
        <v>27</v>
      </c>
      <c r="E2281" s="1" t="s">
        <v>507</v>
      </c>
      <c r="F2281" s="1" t="s">
        <v>519</v>
      </c>
      <c r="G2281" s="3">
        <v>45482</v>
      </c>
      <c r="H2281" s="3">
        <v>45483</v>
      </c>
      <c r="I2281" s="6">
        <v>57999</v>
      </c>
      <c r="J2281" s="1">
        <v>2</v>
      </c>
      <c r="K2281" s="4">
        <v>0.02</v>
      </c>
      <c r="L2281" s="6">
        <f t="shared" si="72"/>
        <v>1159.98</v>
      </c>
      <c r="M2281" s="8">
        <f t="shared" si="73"/>
        <v>114838.02</v>
      </c>
      <c r="N2281" s="21">
        <f>(sales[[#This Row],[Price]]*sales[[#This Row],[Qty]])-(sales[[#This Row],[Discount_Amt]]*sales[[#This Row],[Qty]])</f>
        <v>113678.04</v>
      </c>
    </row>
    <row r="2282" spans="2:14" hidden="1" x14ac:dyDescent="0.35">
      <c r="B2282" s="7">
        <v>2026280</v>
      </c>
      <c r="C2282" s="1" t="s">
        <v>15</v>
      </c>
      <c r="D2282" s="1" t="s">
        <v>28</v>
      </c>
      <c r="E2282" s="1" t="s">
        <v>508</v>
      </c>
      <c r="F2282" s="1" t="s">
        <v>520</v>
      </c>
      <c r="G2282" s="3">
        <v>45482</v>
      </c>
      <c r="H2282" s="3">
        <v>45490</v>
      </c>
      <c r="I2282" s="6">
        <v>1399</v>
      </c>
      <c r="J2282" s="1">
        <v>7</v>
      </c>
      <c r="K2282" s="4">
        <v>0.02</v>
      </c>
      <c r="L2282" s="6">
        <f t="shared" si="72"/>
        <v>27.98</v>
      </c>
      <c r="M2282" s="8">
        <f t="shared" si="73"/>
        <v>9765.02</v>
      </c>
      <c r="N2282" s="21">
        <f>(sales[[#This Row],[Price]]*sales[[#This Row],[Qty]])-(sales[[#This Row],[Discount_Amt]]*sales[[#This Row],[Qty]])</f>
        <v>9597.14</v>
      </c>
    </row>
    <row r="2283" spans="2:14" hidden="1" x14ac:dyDescent="0.35">
      <c r="B2283" s="7">
        <v>2026281</v>
      </c>
      <c r="C2283" s="1" t="s">
        <v>16</v>
      </c>
      <c r="D2283" s="1" t="s">
        <v>29</v>
      </c>
      <c r="E2283" s="1" t="s">
        <v>31</v>
      </c>
      <c r="F2283" s="1" t="s">
        <v>521</v>
      </c>
      <c r="G2283" s="3">
        <v>45482</v>
      </c>
      <c r="H2283" s="3">
        <v>45484</v>
      </c>
      <c r="I2283" s="6">
        <v>999</v>
      </c>
      <c r="J2283" s="1">
        <v>2</v>
      </c>
      <c r="K2283" s="4">
        <v>0.02</v>
      </c>
      <c r="L2283" s="6">
        <f t="shared" si="72"/>
        <v>19.98</v>
      </c>
      <c r="M2283" s="8">
        <f t="shared" si="73"/>
        <v>1978.02</v>
      </c>
      <c r="N2283" s="21">
        <f>(sales[[#This Row],[Price]]*sales[[#This Row],[Qty]])-(sales[[#This Row],[Discount_Amt]]*sales[[#This Row],[Qty]])</f>
        <v>1958.04</v>
      </c>
    </row>
    <row r="2284" spans="2:14" x14ac:dyDescent="0.35">
      <c r="B2284" s="7">
        <v>2026282</v>
      </c>
      <c r="C2284" s="1" t="s">
        <v>17</v>
      </c>
      <c r="D2284" s="1" t="s">
        <v>25</v>
      </c>
      <c r="E2284" s="1" t="s">
        <v>32</v>
      </c>
      <c r="F2284" s="1" t="s">
        <v>518</v>
      </c>
      <c r="G2284" s="3">
        <v>45482</v>
      </c>
      <c r="H2284" s="3">
        <v>45485</v>
      </c>
      <c r="I2284" s="6">
        <v>2099</v>
      </c>
      <c r="J2284" s="1">
        <v>1</v>
      </c>
      <c r="K2284" s="4">
        <v>0.02</v>
      </c>
      <c r="L2284" s="6">
        <f t="shared" si="72"/>
        <v>41.980000000000004</v>
      </c>
      <c r="M2284" s="8">
        <f t="shared" si="73"/>
        <v>2057.02</v>
      </c>
      <c r="N2284" s="21">
        <f>(sales[[#This Row],[Price]]*sales[[#This Row],[Qty]])-(sales[[#This Row],[Discount_Amt]]*sales[[#This Row],[Qty]])</f>
        <v>2057.02</v>
      </c>
    </row>
    <row r="2285" spans="2:14" hidden="1" x14ac:dyDescent="0.35">
      <c r="B2285" s="7">
        <v>2026283</v>
      </c>
      <c r="C2285" s="1" t="s">
        <v>18</v>
      </c>
      <c r="D2285" s="1" t="s">
        <v>26</v>
      </c>
      <c r="E2285" s="1" t="s">
        <v>38</v>
      </c>
      <c r="F2285" s="1" t="s">
        <v>518</v>
      </c>
      <c r="G2285" s="3">
        <v>45482</v>
      </c>
      <c r="H2285" s="3">
        <v>45487</v>
      </c>
      <c r="I2285" s="6">
        <v>11000</v>
      </c>
      <c r="J2285" s="1">
        <v>1</v>
      </c>
      <c r="K2285" s="4">
        <v>7.0000000000000007E-2</v>
      </c>
      <c r="L2285" s="6">
        <f t="shared" si="72"/>
        <v>770.00000000000011</v>
      </c>
      <c r="M2285" s="8">
        <f t="shared" si="73"/>
        <v>10230</v>
      </c>
      <c r="N2285" s="21">
        <f>(sales[[#This Row],[Price]]*sales[[#This Row],[Qty]])-(sales[[#This Row],[Discount_Amt]]*sales[[#This Row],[Qty]])</f>
        <v>10230</v>
      </c>
    </row>
    <row r="2286" spans="2:14" hidden="1" x14ac:dyDescent="0.35">
      <c r="B2286" s="7">
        <v>2026284</v>
      </c>
      <c r="C2286" s="1" t="s">
        <v>19</v>
      </c>
      <c r="D2286" s="1" t="s">
        <v>27</v>
      </c>
      <c r="E2286" s="1" t="s">
        <v>33</v>
      </c>
      <c r="F2286" s="1" t="s">
        <v>519</v>
      </c>
      <c r="G2286" s="3">
        <v>45482</v>
      </c>
      <c r="H2286" s="3">
        <v>45483</v>
      </c>
      <c r="I2286" s="6">
        <v>800</v>
      </c>
      <c r="J2286" s="1">
        <v>1</v>
      </c>
      <c r="K2286" s="4">
        <v>0.03</v>
      </c>
      <c r="L2286" s="6">
        <f t="shared" ref="L2286:L2349" si="74">I2286*K2286</f>
        <v>24</v>
      </c>
      <c r="M2286" s="8">
        <f t="shared" ref="M2286:M2349" si="75">I2286*J2286-L2286</f>
        <v>776</v>
      </c>
      <c r="N2286" s="21">
        <f>(sales[[#This Row],[Price]]*sales[[#This Row],[Qty]])-(sales[[#This Row],[Discount_Amt]]*sales[[#This Row],[Qty]])</f>
        <v>776</v>
      </c>
    </row>
    <row r="2287" spans="2:14" hidden="1" x14ac:dyDescent="0.35">
      <c r="B2287" s="7">
        <v>2026285</v>
      </c>
      <c r="C2287" s="1" t="s">
        <v>20</v>
      </c>
      <c r="D2287" s="1" t="s">
        <v>28</v>
      </c>
      <c r="E2287" s="1" t="s">
        <v>34</v>
      </c>
      <c r="F2287" s="1" t="s">
        <v>521</v>
      </c>
      <c r="G2287" s="3">
        <v>45482</v>
      </c>
      <c r="H2287" s="3">
        <v>45490</v>
      </c>
      <c r="I2287" s="6">
        <v>5500</v>
      </c>
      <c r="J2287" s="1">
        <v>2</v>
      </c>
      <c r="K2287" s="4">
        <v>0.08</v>
      </c>
      <c r="L2287" s="6">
        <f t="shared" si="74"/>
        <v>440</v>
      </c>
      <c r="M2287" s="8">
        <f t="shared" si="75"/>
        <v>10560</v>
      </c>
      <c r="N2287" s="21">
        <f>(sales[[#This Row],[Price]]*sales[[#This Row],[Qty]])-(sales[[#This Row],[Discount_Amt]]*sales[[#This Row],[Qty]])</f>
        <v>10120</v>
      </c>
    </row>
    <row r="2288" spans="2:14" hidden="1" x14ac:dyDescent="0.35">
      <c r="B2288" s="7">
        <v>2026286</v>
      </c>
      <c r="C2288" s="1" t="s">
        <v>21</v>
      </c>
      <c r="D2288" s="1" t="s">
        <v>29</v>
      </c>
      <c r="E2288" s="1" t="s">
        <v>35</v>
      </c>
      <c r="F2288" s="1" t="s">
        <v>520</v>
      </c>
      <c r="G2288" s="3">
        <v>45482</v>
      </c>
      <c r="H2288" s="3">
        <v>45484</v>
      </c>
      <c r="I2288" s="6">
        <v>1350</v>
      </c>
      <c r="J2288" s="1">
        <v>1</v>
      </c>
      <c r="K2288" s="4">
        <v>0.05</v>
      </c>
      <c r="L2288" s="6">
        <f t="shared" si="74"/>
        <v>67.5</v>
      </c>
      <c r="M2288" s="8">
        <f t="shared" si="75"/>
        <v>1282.5</v>
      </c>
      <c r="N2288" s="21">
        <f>(sales[[#This Row],[Price]]*sales[[#This Row],[Qty]])-(sales[[#This Row],[Discount_Amt]]*sales[[#This Row],[Qty]])</f>
        <v>1282.5</v>
      </c>
    </row>
    <row r="2289" spans="2:14" hidden="1" x14ac:dyDescent="0.35">
      <c r="B2289" s="7">
        <v>2026287</v>
      </c>
      <c r="C2289" s="1" t="s">
        <v>22</v>
      </c>
      <c r="D2289" s="1" t="s">
        <v>25</v>
      </c>
      <c r="E2289" s="1" t="s">
        <v>36</v>
      </c>
      <c r="F2289" s="1" t="s">
        <v>518</v>
      </c>
      <c r="G2289" s="3">
        <v>45482</v>
      </c>
      <c r="H2289" s="3">
        <v>45485</v>
      </c>
      <c r="I2289" s="6">
        <v>4500</v>
      </c>
      <c r="J2289" s="1">
        <v>2</v>
      </c>
      <c r="K2289" s="4">
        <v>0.05</v>
      </c>
      <c r="L2289" s="6">
        <f t="shared" si="74"/>
        <v>225</v>
      </c>
      <c r="M2289" s="8">
        <f t="shared" si="75"/>
        <v>8775</v>
      </c>
      <c r="N2289" s="21">
        <f>(sales[[#This Row],[Price]]*sales[[#This Row],[Qty]])-(sales[[#This Row],[Discount_Amt]]*sales[[#This Row],[Qty]])</f>
        <v>8550</v>
      </c>
    </row>
    <row r="2290" spans="2:14" hidden="1" x14ac:dyDescent="0.35">
      <c r="B2290" s="7">
        <v>2026288</v>
      </c>
      <c r="C2290" s="1" t="s">
        <v>23</v>
      </c>
      <c r="D2290" s="1" t="s">
        <v>155</v>
      </c>
      <c r="E2290" s="1" t="s">
        <v>37</v>
      </c>
      <c r="F2290" s="1" t="s">
        <v>519</v>
      </c>
      <c r="G2290" s="3">
        <v>45482</v>
      </c>
      <c r="H2290" s="3">
        <v>45487</v>
      </c>
      <c r="I2290" s="6">
        <v>2350</v>
      </c>
      <c r="J2290" s="1">
        <v>7</v>
      </c>
      <c r="K2290" s="4">
        <v>0.05</v>
      </c>
      <c r="L2290" s="6">
        <f t="shared" si="74"/>
        <v>117.5</v>
      </c>
      <c r="M2290" s="8">
        <f t="shared" si="75"/>
        <v>16332.5</v>
      </c>
      <c r="N2290" s="21">
        <f>(sales[[#This Row],[Price]]*sales[[#This Row],[Qty]])-(sales[[#This Row],[Discount_Amt]]*sales[[#This Row],[Qty]])</f>
        <v>15627.5</v>
      </c>
    </row>
    <row r="2291" spans="2:14" hidden="1" x14ac:dyDescent="0.35">
      <c r="B2291" s="7">
        <v>2026289</v>
      </c>
      <c r="C2291" s="1" t="s">
        <v>24</v>
      </c>
      <c r="D2291" s="1" t="s">
        <v>25</v>
      </c>
      <c r="E2291" s="1" t="s">
        <v>39</v>
      </c>
      <c r="F2291" s="1" t="s">
        <v>520</v>
      </c>
      <c r="G2291" s="3">
        <v>45482</v>
      </c>
      <c r="H2291" s="3">
        <v>45483</v>
      </c>
      <c r="I2291" s="6">
        <v>90</v>
      </c>
      <c r="J2291" s="1">
        <v>2</v>
      </c>
      <c r="K2291" s="4">
        <v>0.05</v>
      </c>
      <c r="L2291" s="6">
        <f t="shared" si="74"/>
        <v>4.5</v>
      </c>
      <c r="M2291" s="8">
        <f t="shared" si="75"/>
        <v>175.5</v>
      </c>
      <c r="N2291" s="21">
        <f>(sales[[#This Row],[Price]]*sales[[#This Row],[Qty]])-(sales[[#This Row],[Discount_Amt]]*sales[[#This Row],[Qty]])</f>
        <v>171</v>
      </c>
    </row>
    <row r="2292" spans="2:14" hidden="1" x14ac:dyDescent="0.35">
      <c r="B2292" s="7">
        <v>2026290</v>
      </c>
      <c r="C2292" s="1" t="s">
        <v>4</v>
      </c>
      <c r="D2292" s="1" t="s">
        <v>26</v>
      </c>
      <c r="E2292" s="1" t="s">
        <v>40</v>
      </c>
      <c r="F2292" s="1" t="s">
        <v>521</v>
      </c>
      <c r="G2292" s="3">
        <v>45482</v>
      </c>
      <c r="H2292" s="3">
        <v>45490</v>
      </c>
      <c r="I2292" s="6">
        <v>280</v>
      </c>
      <c r="J2292" s="1">
        <v>2</v>
      </c>
      <c r="K2292" s="4">
        <v>0.03</v>
      </c>
      <c r="L2292" s="6">
        <f t="shared" si="74"/>
        <v>8.4</v>
      </c>
      <c r="M2292" s="8">
        <f t="shared" si="75"/>
        <v>551.6</v>
      </c>
      <c r="N2292" s="21">
        <f>(sales[[#This Row],[Price]]*sales[[#This Row],[Qty]])-(sales[[#This Row],[Discount_Amt]]*sales[[#This Row],[Qty]])</f>
        <v>543.20000000000005</v>
      </c>
    </row>
    <row r="2293" spans="2:14" hidden="1" x14ac:dyDescent="0.35">
      <c r="B2293" s="7">
        <v>2026291</v>
      </c>
      <c r="C2293" s="1" t="s">
        <v>5</v>
      </c>
      <c r="D2293" s="1" t="s">
        <v>27</v>
      </c>
      <c r="E2293" s="1" t="s">
        <v>41</v>
      </c>
      <c r="F2293" s="1" t="s">
        <v>518</v>
      </c>
      <c r="G2293" s="3">
        <v>45482</v>
      </c>
      <c r="H2293" s="3">
        <v>45484</v>
      </c>
      <c r="I2293" s="6">
        <v>70</v>
      </c>
      <c r="J2293" s="1">
        <v>1</v>
      </c>
      <c r="K2293" s="4">
        <v>0.1</v>
      </c>
      <c r="L2293" s="6">
        <f t="shared" si="74"/>
        <v>7</v>
      </c>
      <c r="M2293" s="8">
        <f t="shared" si="75"/>
        <v>63</v>
      </c>
      <c r="N2293" s="21">
        <f>(sales[[#This Row],[Price]]*sales[[#This Row],[Qty]])-(sales[[#This Row],[Discount_Amt]]*sales[[#This Row],[Qty]])</f>
        <v>63</v>
      </c>
    </row>
    <row r="2294" spans="2:14" hidden="1" x14ac:dyDescent="0.35">
      <c r="B2294" s="7">
        <v>2026292</v>
      </c>
      <c r="C2294" s="1" t="s">
        <v>6</v>
      </c>
      <c r="D2294" s="1" t="s">
        <v>28</v>
      </c>
      <c r="E2294" s="1" t="s">
        <v>42</v>
      </c>
      <c r="F2294" s="1" t="s">
        <v>518</v>
      </c>
      <c r="G2294" s="3">
        <v>45482</v>
      </c>
      <c r="H2294" s="3">
        <v>45485</v>
      </c>
      <c r="I2294" s="6">
        <v>230</v>
      </c>
      <c r="J2294" s="1">
        <v>2</v>
      </c>
      <c r="K2294" s="4">
        <v>0.05</v>
      </c>
      <c r="L2294" s="6">
        <f t="shared" si="74"/>
        <v>11.5</v>
      </c>
      <c r="M2294" s="8">
        <f t="shared" si="75"/>
        <v>448.5</v>
      </c>
      <c r="N2294" s="21">
        <f>(sales[[#This Row],[Price]]*sales[[#This Row],[Qty]])-(sales[[#This Row],[Discount_Amt]]*sales[[#This Row],[Qty]])</f>
        <v>437</v>
      </c>
    </row>
    <row r="2295" spans="2:14" hidden="1" x14ac:dyDescent="0.35">
      <c r="B2295" s="7">
        <v>2026293</v>
      </c>
      <c r="C2295" s="1" t="s">
        <v>7</v>
      </c>
      <c r="D2295" s="1" t="s">
        <v>29</v>
      </c>
      <c r="E2295" s="1" t="s">
        <v>43</v>
      </c>
      <c r="F2295" s="1" t="s">
        <v>519</v>
      </c>
      <c r="G2295" s="3">
        <v>45482</v>
      </c>
      <c r="H2295" s="3">
        <v>45487</v>
      </c>
      <c r="I2295" s="6">
        <v>7999</v>
      </c>
      <c r="J2295" s="1">
        <v>4</v>
      </c>
      <c r="K2295" s="4">
        <v>0.05</v>
      </c>
      <c r="L2295" s="6">
        <f t="shared" si="74"/>
        <v>399.95000000000005</v>
      </c>
      <c r="M2295" s="8">
        <f t="shared" si="75"/>
        <v>31596.05</v>
      </c>
      <c r="N2295" s="21">
        <f>(sales[[#This Row],[Price]]*sales[[#This Row],[Qty]])-(sales[[#This Row],[Discount_Amt]]*sales[[#This Row],[Qty]])</f>
        <v>30396.2</v>
      </c>
    </row>
    <row r="2296" spans="2:14" x14ac:dyDescent="0.35">
      <c r="B2296" s="7">
        <v>2026294</v>
      </c>
      <c r="C2296" s="1" t="s">
        <v>10</v>
      </c>
      <c r="D2296" s="1" t="s">
        <v>25</v>
      </c>
      <c r="E2296" s="1" t="s">
        <v>44</v>
      </c>
      <c r="F2296" s="1" t="s">
        <v>521</v>
      </c>
      <c r="G2296" s="3">
        <v>45482</v>
      </c>
      <c r="H2296" s="3">
        <v>45483</v>
      </c>
      <c r="I2296" s="6">
        <v>850</v>
      </c>
      <c r="J2296" s="1">
        <v>3</v>
      </c>
      <c r="K2296" s="4">
        <v>0.02</v>
      </c>
      <c r="L2296" s="6">
        <f t="shared" si="74"/>
        <v>17</v>
      </c>
      <c r="M2296" s="8">
        <f t="shared" si="75"/>
        <v>2533</v>
      </c>
      <c r="N2296" s="21">
        <f>(sales[[#This Row],[Price]]*sales[[#This Row],[Qty]])-(sales[[#This Row],[Discount_Amt]]*sales[[#This Row],[Qty]])</f>
        <v>2499</v>
      </c>
    </row>
    <row r="2297" spans="2:14" hidden="1" x14ac:dyDescent="0.35">
      <c r="B2297" s="7">
        <v>2026295</v>
      </c>
      <c r="C2297" s="1" t="s">
        <v>8</v>
      </c>
      <c r="D2297" s="1" t="s">
        <v>30</v>
      </c>
      <c r="E2297" s="1" t="s">
        <v>45</v>
      </c>
      <c r="F2297" s="1" t="s">
        <v>520</v>
      </c>
      <c r="G2297" s="3">
        <v>45482</v>
      </c>
      <c r="H2297" s="3">
        <v>45490</v>
      </c>
      <c r="I2297" s="6">
        <v>65000</v>
      </c>
      <c r="J2297" s="1">
        <v>2</v>
      </c>
      <c r="K2297" s="4">
        <v>0.06</v>
      </c>
      <c r="L2297" s="6">
        <f t="shared" si="74"/>
        <v>3900</v>
      </c>
      <c r="M2297" s="8">
        <f t="shared" si="75"/>
        <v>126100</v>
      </c>
      <c r="N2297" s="21">
        <f>(sales[[#This Row],[Price]]*sales[[#This Row],[Qty]])-(sales[[#This Row],[Discount_Amt]]*sales[[#This Row],[Qty]])</f>
        <v>122200</v>
      </c>
    </row>
    <row r="2298" spans="2:14" hidden="1" x14ac:dyDescent="0.35">
      <c r="B2298" s="7">
        <v>2026296</v>
      </c>
      <c r="C2298" s="1" t="s">
        <v>9</v>
      </c>
      <c r="D2298" s="1" t="s">
        <v>27</v>
      </c>
      <c r="E2298" s="1" t="s">
        <v>46</v>
      </c>
      <c r="F2298" s="1" t="s">
        <v>518</v>
      </c>
      <c r="G2298" s="3">
        <v>45482</v>
      </c>
      <c r="H2298" s="3">
        <v>45484</v>
      </c>
      <c r="I2298" s="6">
        <v>450</v>
      </c>
      <c r="J2298" s="1">
        <v>1</v>
      </c>
      <c r="K2298" s="4">
        <v>0.15</v>
      </c>
      <c r="L2298" s="6">
        <f t="shared" si="74"/>
        <v>67.5</v>
      </c>
      <c r="M2298" s="8">
        <f t="shared" si="75"/>
        <v>382.5</v>
      </c>
      <c r="N2298" s="21">
        <f>(sales[[#This Row],[Price]]*sales[[#This Row],[Qty]])-(sales[[#This Row],[Discount_Amt]]*sales[[#This Row],[Qty]])</f>
        <v>382.5</v>
      </c>
    </row>
    <row r="2299" spans="2:14" x14ac:dyDescent="0.35">
      <c r="B2299" s="7">
        <v>2026297</v>
      </c>
      <c r="C2299" s="1" t="s">
        <v>11</v>
      </c>
      <c r="D2299" s="1" t="s">
        <v>28</v>
      </c>
      <c r="E2299" s="1" t="s">
        <v>47</v>
      </c>
      <c r="F2299" s="1" t="s">
        <v>519</v>
      </c>
      <c r="G2299" s="3">
        <v>45482</v>
      </c>
      <c r="H2299" s="3">
        <v>45485</v>
      </c>
      <c r="I2299" s="6">
        <v>1299</v>
      </c>
      <c r="J2299" s="1">
        <v>1</v>
      </c>
      <c r="K2299" s="4">
        <v>0.02</v>
      </c>
      <c r="L2299" s="6">
        <f t="shared" si="74"/>
        <v>25.98</v>
      </c>
      <c r="M2299" s="8">
        <f t="shared" si="75"/>
        <v>1273.02</v>
      </c>
      <c r="N2299" s="21">
        <f>(sales[[#This Row],[Price]]*sales[[#This Row],[Qty]])-(sales[[#This Row],[Discount_Amt]]*sales[[#This Row],[Qty]])</f>
        <v>1273.02</v>
      </c>
    </row>
    <row r="2300" spans="2:14" x14ac:dyDescent="0.35">
      <c r="B2300" s="7">
        <v>2026298</v>
      </c>
      <c r="C2300" s="1" t="s">
        <v>12</v>
      </c>
      <c r="D2300" s="1" t="s">
        <v>29</v>
      </c>
      <c r="E2300" s="1" t="s">
        <v>48</v>
      </c>
      <c r="F2300" s="1" t="s">
        <v>520</v>
      </c>
      <c r="G2300" s="3">
        <v>45482</v>
      </c>
      <c r="H2300" s="3">
        <v>45487</v>
      </c>
      <c r="I2300" s="6">
        <v>1700</v>
      </c>
      <c r="J2300" s="1">
        <v>2</v>
      </c>
      <c r="K2300" s="4">
        <v>0.02</v>
      </c>
      <c r="L2300" s="6">
        <f t="shared" si="74"/>
        <v>34</v>
      </c>
      <c r="M2300" s="8">
        <f t="shared" si="75"/>
        <v>3366</v>
      </c>
      <c r="N2300" s="21">
        <f>(sales[[#This Row],[Price]]*sales[[#This Row],[Qty]])-(sales[[#This Row],[Discount_Amt]]*sales[[#This Row],[Qty]])</f>
        <v>3332</v>
      </c>
    </row>
    <row r="2301" spans="2:14" hidden="1" x14ac:dyDescent="0.35">
      <c r="B2301" s="7">
        <v>2026299</v>
      </c>
      <c r="C2301" s="1" t="s">
        <v>13</v>
      </c>
      <c r="D2301" s="1" t="s">
        <v>25</v>
      </c>
      <c r="E2301" s="1" t="s">
        <v>49</v>
      </c>
      <c r="F2301" s="1" t="s">
        <v>521</v>
      </c>
      <c r="G2301" s="3">
        <v>45482</v>
      </c>
      <c r="H2301" s="3">
        <v>45483</v>
      </c>
      <c r="I2301" s="6">
        <v>55000</v>
      </c>
      <c r="J2301" s="1">
        <v>1</v>
      </c>
      <c r="K2301" s="4">
        <v>0.02</v>
      </c>
      <c r="L2301" s="6">
        <f t="shared" si="74"/>
        <v>1100</v>
      </c>
      <c r="M2301" s="8">
        <f t="shared" si="75"/>
        <v>53900</v>
      </c>
      <c r="N2301" s="21">
        <f>(sales[[#This Row],[Price]]*sales[[#This Row],[Qty]])-(sales[[#This Row],[Discount_Amt]]*sales[[#This Row],[Qty]])</f>
        <v>53900</v>
      </c>
    </row>
    <row r="2302" spans="2:14" hidden="1" x14ac:dyDescent="0.35">
      <c r="B2302" s="7">
        <v>2026300</v>
      </c>
      <c r="C2302" s="1" t="s">
        <v>14</v>
      </c>
      <c r="D2302" s="1" t="s">
        <v>26</v>
      </c>
      <c r="E2302" s="1" t="s">
        <v>50</v>
      </c>
      <c r="F2302" s="1" t="s">
        <v>518</v>
      </c>
      <c r="G2302" s="3">
        <v>45482</v>
      </c>
      <c r="H2302" s="3">
        <v>45490</v>
      </c>
      <c r="I2302" s="6">
        <v>57999</v>
      </c>
      <c r="J2302" s="1">
        <v>3</v>
      </c>
      <c r="K2302" s="4">
        <v>0.02</v>
      </c>
      <c r="L2302" s="6">
        <f t="shared" si="74"/>
        <v>1159.98</v>
      </c>
      <c r="M2302" s="8">
        <f t="shared" si="75"/>
        <v>172837.02</v>
      </c>
      <c r="N2302" s="21">
        <f>(sales[[#This Row],[Price]]*sales[[#This Row],[Qty]])-(sales[[#This Row],[Discount_Amt]]*sales[[#This Row],[Qty]])</f>
        <v>170517.06</v>
      </c>
    </row>
    <row r="2303" spans="2:14" hidden="1" x14ac:dyDescent="0.35">
      <c r="B2303" s="7">
        <v>2026301</v>
      </c>
      <c r="C2303" s="1" t="s">
        <v>15</v>
      </c>
      <c r="D2303" s="1" t="s">
        <v>27</v>
      </c>
      <c r="E2303" s="1" t="s">
        <v>51</v>
      </c>
      <c r="F2303" s="1" t="s">
        <v>518</v>
      </c>
      <c r="G2303" s="3">
        <v>45482</v>
      </c>
      <c r="H2303" s="3">
        <v>45484</v>
      </c>
      <c r="I2303" s="6">
        <v>1399</v>
      </c>
      <c r="J2303" s="1">
        <v>2</v>
      </c>
      <c r="K2303" s="4">
        <v>0.02</v>
      </c>
      <c r="L2303" s="6">
        <f t="shared" si="74"/>
        <v>27.98</v>
      </c>
      <c r="M2303" s="8">
        <f t="shared" si="75"/>
        <v>2770.02</v>
      </c>
      <c r="N2303" s="21">
        <f>(sales[[#This Row],[Price]]*sales[[#This Row],[Qty]])-(sales[[#This Row],[Discount_Amt]]*sales[[#This Row],[Qty]])</f>
        <v>2742.04</v>
      </c>
    </row>
    <row r="2304" spans="2:14" hidden="1" x14ac:dyDescent="0.35">
      <c r="B2304" s="7">
        <v>2026302</v>
      </c>
      <c r="C2304" s="1" t="s">
        <v>16</v>
      </c>
      <c r="D2304" s="1" t="s">
        <v>28</v>
      </c>
      <c r="E2304" s="1" t="s">
        <v>506</v>
      </c>
      <c r="F2304" s="1" t="s">
        <v>519</v>
      </c>
      <c r="G2304" s="3">
        <v>45482</v>
      </c>
      <c r="H2304" s="3">
        <v>45485</v>
      </c>
      <c r="I2304" s="6">
        <v>999</v>
      </c>
      <c r="J2304" s="1">
        <v>1</v>
      </c>
      <c r="K2304" s="4">
        <v>0.02</v>
      </c>
      <c r="L2304" s="6">
        <f t="shared" si="74"/>
        <v>19.98</v>
      </c>
      <c r="M2304" s="8">
        <f t="shared" si="75"/>
        <v>979.02</v>
      </c>
      <c r="N2304" s="21">
        <f>(sales[[#This Row],[Price]]*sales[[#This Row],[Qty]])-(sales[[#This Row],[Discount_Amt]]*sales[[#This Row],[Qty]])</f>
        <v>979.02</v>
      </c>
    </row>
    <row r="2305" spans="2:14" x14ac:dyDescent="0.35">
      <c r="B2305" s="7">
        <v>2026303</v>
      </c>
      <c r="C2305" s="1" t="s">
        <v>17</v>
      </c>
      <c r="D2305" s="1" t="s">
        <v>29</v>
      </c>
      <c r="E2305" s="1" t="s">
        <v>507</v>
      </c>
      <c r="F2305" s="1" t="s">
        <v>521</v>
      </c>
      <c r="G2305" s="3">
        <v>45482</v>
      </c>
      <c r="H2305" s="3">
        <v>45487</v>
      </c>
      <c r="I2305" s="6">
        <v>2099</v>
      </c>
      <c r="J2305" s="1">
        <v>2</v>
      </c>
      <c r="K2305" s="4">
        <v>0.02</v>
      </c>
      <c r="L2305" s="6">
        <f t="shared" si="74"/>
        <v>41.980000000000004</v>
      </c>
      <c r="M2305" s="8">
        <f t="shared" si="75"/>
        <v>4156.0200000000004</v>
      </c>
      <c r="N2305" s="21">
        <f>(sales[[#This Row],[Price]]*sales[[#This Row],[Qty]])-(sales[[#This Row],[Discount_Amt]]*sales[[#This Row],[Qty]])</f>
        <v>4114.04</v>
      </c>
    </row>
    <row r="2306" spans="2:14" hidden="1" x14ac:dyDescent="0.35">
      <c r="B2306" s="7">
        <v>2026304</v>
      </c>
      <c r="C2306" s="1" t="s">
        <v>18</v>
      </c>
      <c r="D2306" s="1" t="s">
        <v>25</v>
      </c>
      <c r="E2306" s="1" t="s">
        <v>508</v>
      </c>
      <c r="F2306" s="1" t="s">
        <v>520</v>
      </c>
      <c r="G2306" s="3">
        <v>45482</v>
      </c>
      <c r="H2306" s="3">
        <v>45483</v>
      </c>
      <c r="I2306" s="6">
        <v>11000</v>
      </c>
      <c r="J2306" s="1">
        <v>1</v>
      </c>
      <c r="K2306" s="4">
        <v>0.02</v>
      </c>
      <c r="L2306" s="6">
        <f t="shared" si="74"/>
        <v>220</v>
      </c>
      <c r="M2306" s="8">
        <f t="shared" si="75"/>
        <v>10780</v>
      </c>
      <c r="N2306" s="21">
        <f>(sales[[#This Row],[Price]]*sales[[#This Row],[Qty]])-(sales[[#This Row],[Discount_Amt]]*sales[[#This Row],[Qty]])</f>
        <v>10780</v>
      </c>
    </row>
    <row r="2307" spans="2:14" hidden="1" x14ac:dyDescent="0.35">
      <c r="B2307" s="7">
        <v>2026305</v>
      </c>
      <c r="C2307" s="1" t="s">
        <v>19</v>
      </c>
      <c r="D2307" s="1" t="s">
        <v>26</v>
      </c>
      <c r="E2307" s="1" t="s">
        <v>31</v>
      </c>
      <c r="F2307" s="1" t="s">
        <v>518</v>
      </c>
      <c r="G2307" s="3">
        <v>45482</v>
      </c>
      <c r="H2307" s="3">
        <v>45490</v>
      </c>
      <c r="I2307" s="6">
        <v>800</v>
      </c>
      <c r="J2307" s="1">
        <v>2</v>
      </c>
      <c r="K2307" s="4">
        <v>7.0000000000000007E-2</v>
      </c>
      <c r="L2307" s="6">
        <f t="shared" si="74"/>
        <v>56.000000000000007</v>
      </c>
      <c r="M2307" s="8">
        <f t="shared" si="75"/>
        <v>1544</v>
      </c>
      <c r="N2307" s="21">
        <f>(sales[[#This Row],[Price]]*sales[[#This Row],[Qty]])-(sales[[#This Row],[Discount_Amt]]*sales[[#This Row],[Qty]])</f>
        <v>1488</v>
      </c>
    </row>
    <row r="2308" spans="2:14" hidden="1" x14ac:dyDescent="0.35">
      <c r="B2308" s="7">
        <v>2026306</v>
      </c>
      <c r="C2308" s="1" t="s">
        <v>20</v>
      </c>
      <c r="D2308" s="1" t="s">
        <v>27</v>
      </c>
      <c r="E2308" s="1" t="s">
        <v>32</v>
      </c>
      <c r="F2308" s="1" t="s">
        <v>519</v>
      </c>
      <c r="G2308" s="3">
        <v>45482</v>
      </c>
      <c r="H2308" s="3">
        <v>45484</v>
      </c>
      <c r="I2308" s="6">
        <v>5500</v>
      </c>
      <c r="J2308" s="1">
        <v>3</v>
      </c>
      <c r="K2308" s="4">
        <v>0.03</v>
      </c>
      <c r="L2308" s="6">
        <f t="shared" si="74"/>
        <v>165</v>
      </c>
      <c r="M2308" s="8">
        <f t="shared" si="75"/>
        <v>16335</v>
      </c>
      <c r="N2308" s="21">
        <f>(sales[[#This Row],[Price]]*sales[[#This Row],[Qty]])-(sales[[#This Row],[Discount_Amt]]*sales[[#This Row],[Qty]])</f>
        <v>16005</v>
      </c>
    </row>
    <row r="2309" spans="2:14" hidden="1" x14ac:dyDescent="0.35">
      <c r="B2309" s="7">
        <v>2026307</v>
      </c>
      <c r="C2309" s="1" t="s">
        <v>21</v>
      </c>
      <c r="D2309" s="1" t="s">
        <v>28</v>
      </c>
      <c r="E2309" s="1" t="s">
        <v>38</v>
      </c>
      <c r="F2309" s="1" t="s">
        <v>520</v>
      </c>
      <c r="G2309" s="3">
        <v>45482</v>
      </c>
      <c r="H2309" s="3">
        <v>45485</v>
      </c>
      <c r="I2309" s="6">
        <v>1350</v>
      </c>
      <c r="J2309" s="1">
        <v>2</v>
      </c>
      <c r="K2309" s="4">
        <v>0.08</v>
      </c>
      <c r="L2309" s="6">
        <f t="shared" si="74"/>
        <v>108</v>
      </c>
      <c r="M2309" s="8">
        <f t="shared" si="75"/>
        <v>2592</v>
      </c>
      <c r="N2309" s="21">
        <f>(sales[[#This Row],[Price]]*sales[[#This Row],[Qty]])-(sales[[#This Row],[Discount_Amt]]*sales[[#This Row],[Qty]])</f>
        <v>2484</v>
      </c>
    </row>
    <row r="2310" spans="2:14" hidden="1" x14ac:dyDescent="0.35">
      <c r="B2310" s="7">
        <v>2026308</v>
      </c>
      <c r="C2310" s="1" t="s">
        <v>22</v>
      </c>
      <c r="D2310" s="1" t="s">
        <v>29</v>
      </c>
      <c r="E2310" s="1" t="s">
        <v>33</v>
      </c>
      <c r="F2310" s="1" t="s">
        <v>521</v>
      </c>
      <c r="G2310" s="3">
        <v>45482</v>
      </c>
      <c r="H2310" s="3">
        <v>45487</v>
      </c>
      <c r="I2310" s="6">
        <v>4500</v>
      </c>
      <c r="J2310" s="1">
        <v>7</v>
      </c>
      <c r="K2310" s="4">
        <v>0.05</v>
      </c>
      <c r="L2310" s="6">
        <f t="shared" si="74"/>
        <v>225</v>
      </c>
      <c r="M2310" s="8">
        <f t="shared" si="75"/>
        <v>31275</v>
      </c>
      <c r="N2310" s="21">
        <f>(sales[[#This Row],[Price]]*sales[[#This Row],[Qty]])-(sales[[#This Row],[Discount_Amt]]*sales[[#This Row],[Qty]])</f>
        <v>29925</v>
      </c>
    </row>
    <row r="2311" spans="2:14" hidden="1" x14ac:dyDescent="0.35">
      <c r="B2311" s="7">
        <v>2026309</v>
      </c>
      <c r="C2311" s="1" t="s">
        <v>23</v>
      </c>
      <c r="D2311" s="1" t="s">
        <v>25</v>
      </c>
      <c r="E2311" s="1" t="s">
        <v>34</v>
      </c>
      <c r="F2311" s="1" t="s">
        <v>518</v>
      </c>
      <c r="G2311" s="3">
        <v>45482</v>
      </c>
      <c r="H2311" s="3">
        <v>45483</v>
      </c>
      <c r="I2311" s="6">
        <v>2350</v>
      </c>
      <c r="J2311" s="1">
        <v>2</v>
      </c>
      <c r="K2311" s="4">
        <v>0.05</v>
      </c>
      <c r="L2311" s="6">
        <f t="shared" si="74"/>
        <v>117.5</v>
      </c>
      <c r="M2311" s="8">
        <f t="shared" si="75"/>
        <v>4582.5</v>
      </c>
      <c r="N2311" s="21">
        <f>(sales[[#This Row],[Price]]*sales[[#This Row],[Qty]])-(sales[[#This Row],[Discount_Amt]]*sales[[#This Row],[Qty]])</f>
        <v>4465</v>
      </c>
    </row>
    <row r="2312" spans="2:14" hidden="1" x14ac:dyDescent="0.35">
      <c r="B2312" s="7">
        <v>2026310</v>
      </c>
      <c r="C2312" s="1" t="s">
        <v>24</v>
      </c>
      <c r="D2312" s="1" t="s">
        <v>156</v>
      </c>
      <c r="E2312" s="1" t="s">
        <v>35</v>
      </c>
      <c r="F2312" s="1" t="s">
        <v>518</v>
      </c>
      <c r="G2312" s="3">
        <v>45482</v>
      </c>
      <c r="H2312" s="3">
        <v>45490</v>
      </c>
      <c r="I2312" s="6">
        <v>90</v>
      </c>
      <c r="J2312" s="1">
        <v>1</v>
      </c>
      <c r="K2312" s="4">
        <v>0.05</v>
      </c>
      <c r="L2312" s="6">
        <f t="shared" si="74"/>
        <v>4.5</v>
      </c>
      <c r="M2312" s="8">
        <f t="shared" si="75"/>
        <v>85.5</v>
      </c>
      <c r="N2312" s="21">
        <f>(sales[[#This Row],[Price]]*sales[[#This Row],[Qty]])-(sales[[#This Row],[Discount_Amt]]*sales[[#This Row],[Qty]])</f>
        <v>85.5</v>
      </c>
    </row>
    <row r="2313" spans="2:14" hidden="1" x14ac:dyDescent="0.35">
      <c r="B2313" s="7">
        <v>2026311</v>
      </c>
      <c r="C2313" s="1" t="s">
        <v>4</v>
      </c>
      <c r="D2313" s="1" t="s">
        <v>25</v>
      </c>
      <c r="E2313" s="1" t="s">
        <v>36</v>
      </c>
      <c r="F2313" s="1" t="s">
        <v>519</v>
      </c>
      <c r="G2313" s="3">
        <v>45482</v>
      </c>
      <c r="H2313" s="3">
        <v>45484</v>
      </c>
      <c r="I2313" s="6">
        <v>280</v>
      </c>
      <c r="J2313" s="1">
        <v>1</v>
      </c>
      <c r="K2313" s="4">
        <v>0.05</v>
      </c>
      <c r="L2313" s="6">
        <f t="shared" si="74"/>
        <v>14</v>
      </c>
      <c r="M2313" s="8">
        <f t="shared" si="75"/>
        <v>266</v>
      </c>
      <c r="N2313" s="21">
        <f>(sales[[#This Row],[Price]]*sales[[#This Row],[Qty]])-(sales[[#This Row],[Discount_Amt]]*sales[[#This Row],[Qty]])</f>
        <v>266</v>
      </c>
    </row>
    <row r="2314" spans="2:14" hidden="1" x14ac:dyDescent="0.35">
      <c r="B2314" s="7">
        <v>2026312</v>
      </c>
      <c r="C2314" s="1" t="s">
        <v>5</v>
      </c>
      <c r="D2314" s="1" t="s">
        <v>26</v>
      </c>
      <c r="E2314" s="1" t="s">
        <v>37</v>
      </c>
      <c r="F2314" s="1" t="s">
        <v>521</v>
      </c>
      <c r="G2314" s="3">
        <v>45482</v>
      </c>
      <c r="H2314" s="3">
        <v>45485</v>
      </c>
      <c r="I2314" s="6">
        <v>70</v>
      </c>
      <c r="J2314" s="1">
        <v>1</v>
      </c>
      <c r="K2314" s="4">
        <v>0.03</v>
      </c>
      <c r="L2314" s="6">
        <f t="shared" si="74"/>
        <v>2.1</v>
      </c>
      <c r="M2314" s="8">
        <f t="shared" si="75"/>
        <v>67.900000000000006</v>
      </c>
      <c r="N2314" s="21">
        <f>(sales[[#This Row],[Price]]*sales[[#This Row],[Qty]])-(sales[[#This Row],[Discount_Amt]]*sales[[#This Row],[Qty]])</f>
        <v>67.900000000000006</v>
      </c>
    </row>
    <row r="2315" spans="2:14" hidden="1" x14ac:dyDescent="0.35">
      <c r="B2315" s="7">
        <v>2026313</v>
      </c>
      <c r="C2315" s="1" t="s">
        <v>6</v>
      </c>
      <c r="D2315" s="1" t="s">
        <v>27</v>
      </c>
      <c r="E2315" s="1" t="s">
        <v>39</v>
      </c>
      <c r="F2315" s="1" t="s">
        <v>520</v>
      </c>
      <c r="G2315" s="3">
        <v>45482</v>
      </c>
      <c r="H2315" s="3">
        <v>45487</v>
      </c>
      <c r="I2315" s="6">
        <v>230</v>
      </c>
      <c r="J2315" s="1">
        <v>2</v>
      </c>
      <c r="K2315" s="4">
        <v>0.1</v>
      </c>
      <c r="L2315" s="6">
        <f t="shared" si="74"/>
        <v>23</v>
      </c>
      <c r="M2315" s="8">
        <f t="shared" si="75"/>
        <v>437</v>
      </c>
      <c r="N2315" s="21">
        <f>(sales[[#This Row],[Price]]*sales[[#This Row],[Qty]])-(sales[[#This Row],[Discount_Amt]]*sales[[#This Row],[Qty]])</f>
        <v>414</v>
      </c>
    </row>
    <row r="2316" spans="2:14" hidden="1" x14ac:dyDescent="0.35">
      <c r="B2316" s="7">
        <v>2026314</v>
      </c>
      <c r="C2316" s="1" t="s">
        <v>7</v>
      </c>
      <c r="D2316" s="1" t="s">
        <v>28</v>
      </c>
      <c r="E2316" s="1" t="s">
        <v>40</v>
      </c>
      <c r="F2316" s="1" t="s">
        <v>518</v>
      </c>
      <c r="G2316" s="3">
        <v>45482</v>
      </c>
      <c r="H2316" s="3">
        <v>45483</v>
      </c>
      <c r="I2316" s="6">
        <v>7999</v>
      </c>
      <c r="J2316" s="1">
        <v>1</v>
      </c>
      <c r="K2316" s="4">
        <v>0.05</v>
      </c>
      <c r="L2316" s="6">
        <f t="shared" si="74"/>
        <v>399.95000000000005</v>
      </c>
      <c r="M2316" s="8">
        <f t="shared" si="75"/>
        <v>7599.05</v>
      </c>
      <c r="N2316" s="21">
        <f>(sales[[#This Row],[Price]]*sales[[#This Row],[Qty]])-(sales[[#This Row],[Discount_Amt]]*sales[[#This Row],[Qty]])</f>
        <v>7599.05</v>
      </c>
    </row>
    <row r="2317" spans="2:14" x14ac:dyDescent="0.35">
      <c r="B2317" s="7">
        <v>2026315</v>
      </c>
      <c r="C2317" s="1" t="s">
        <v>10</v>
      </c>
      <c r="D2317" s="1" t="s">
        <v>29</v>
      </c>
      <c r="E2317" s="1" t="s">
        <v>41</v>
      </c>
      <c r="F2317" s="1" t="s">
        <v>519</v>
      </c>
      <c r="G2317" s="3">
        <v>45482</v>
      </c>
      <c r="H2317" s="3">
        <v>45490</v>
      </c>
      <c r="I2317" s="6">
        <v>850</v>
      </c>
      <c r="J2317" s="1">
        <v>2</v>
      </c>
      <c r="K2317" s="4">
        <v>0.05</v>
      </c>
      <c r="L2317" s="6">
        <f t="shared" si="74"/>
        <v>42.5</v>
      </c>
      <c r="M2317" s="8">
        <f t="shared" si="75"/>
        <v>1657.5</v>
      </c>
      <c r="N2317" s="21">
        <f>(sales[[#This Row],[Price]]*sales[[#This Row],[Qty]])-(sales[[#This Row],[Discount_Amt]]*sales[[#This Row],[Qty]])</f>
        <v>1615</v>
      </c>
    </row>
    <row r="2318" spans="2:14" hidden="1" x14ac:dyDescent="0.35">
      <c r="B2318" s="7">
        <v>2026316</v>
      </c>
      <c r="C2318" s="1" t="s">
        <v>8</v>
      </c>
      <c r="D2318" s="1" t="s">
        <v>25</v>
      </c>
      <c r="E2318" s="1" t="s">
        <v>42</v>
      </c>
      <c r="F2318" s="1" t="s">
        <v>520</v>
      </c>
      <c r="G2318" s="3">
        <v>45482</v>
      </c>
      <c r="H2318" s="3">
        <v>45484</v>
      </c>
      <c r="I2318" s="6">
        <v>65000</v>
      </c>
      <c r="J2318" s="1">
        <v>7</v>
      </c>
      <c r="K2318" s="4">
        <v>0.02</v>
      </c>
      <c r="L2318" s="6">
        <f t="shared" si="74"/>
        <v>1300</v>
      </c>
      <c r="M2318" s="8">
        <f t="shared" si="75"/>
        <v>453700</v>
      </c>
      <c r="N2318" s="21">
        <f>(sales[[#This Row],[Price]]*sales[[#This Row],[Qty]])-(sales[[#This Row],[Discount_Amt]]*sales[[#This Row],[Qty]])</f>
        <v>445900</v>
      </c>
    </row>
    <row r="2319" spans="2:14" hidden="1" x14ac:dyDescent="0.35">
      <c r="B2319" s="7">
        <v>2026317</v>
      </c>
      <c r="C2319" s="1" t="s">
        <v>9</v>
      </c>
      <c r="D2319" s="1" t="s">
        <v>30</v>
      </c>
      <c r="E2319" s="1" t="s">
        <v>43</v>
      </c>
      <c r="F2319" s="1" t="s">
        <v>521</v>
      </c>
      <c r="G2319" s="3">
        <v>45482</v>
      </c>
      <c r="H2319" s="3">
        <v>45485</v>
      </c>
      <c r="I2319" s="6">
        <v>450</v>
      </c>
      <c r="J2319" s="1">
        <v>2</v>
      </c>
      <c r="K2319" s="4">
        <v>0.06</v>
      </c>
      <c r="L2319" s="6">
        <f t="shared" si="74"/>
        <v>27</v>
      </c>
      <c r="M2319" s="8">
        <f t="shared" si="75"/>
        <v>873</v>
      </c>
      <c r="N2319" s="21">
        <f>(sales[[#This Row],[Price]]*sales[[#This Row],[Qty]])-(sales[[#This Row],[Discount_Amt]]*sales[[#This Row],[Qty]])</f>
        <v>846</v>
      </c>
    </row>
    <row r="2320" spans="2:14" x14ac:dyDescent="0.35">
      <c r="B2320" s="7">
        <v>2026318</v>
      </c>
      <c r="C2320" s="1" t="s">
        <v>11</v>
      </c>
      <c r="D2320" s="1" t="s">
        <v>27</v>
      </c>
      <c r="E2320" s="1" t="s">
        <v>44</v>
      </c>
      <c r="F2320" s="1" t="s">
        <v>518</v>
      </c>
      <c r="G2320" s="3">
        <v>45482</v>
      </c>
      <c r="H2320" s="3">
        <v>45487</v>
      </c>
      <c r="I2320" s="6">
        <v>1299</v>
      </c>
      <c r="J2320" s="1">
        <v>2</v>
      </c>
      <c r="K2320" s="4">
        <v>0.15</v>
      </c>
      <c r="L2320" s="6">
        <f t="shared" si="74"/>
        <v>194.85</v>
      </c>
      <c r="M2320" s="8">
        <f t="shared" si="75"/>
        <v>2403.15</v>
      </c>
      <c r="N2320" s="21">
        <f>(sales[[#This Row],[Price]]*sales[[#This Row],[Qty]])-(sales[[#This Row],[Discount_Amt]]*sales[[#This Row],[Qty]])</f>
        <v>2208.3000000000002</v>
      </c>
    </row>
    <row r="2321" spans="2:14" x14ac:dyDescent="0.35">
      <c r="B2321" s="7">
        <v>2026319</v>
      </c>
      <c r="C2321" s="1" t="s">
        <v>12</v>
      </c>
      <c r="D2321" s="1" t="s">
        <v>28</v>
      </c>
      <c r="E2321" s="1" t="s">
        <v>45</v>
      </c>
      <c r="F2321" s="1" t="s">
        <v>518</v>
      </c>
      <c r="G2321" s="3">
        <v>45482</v>
      </c>
      <c r="H2321" s="3">
        <v>45483</v>
      </c>
      <c r="I2321" s="6">
        <v>1700</v>
      </c>
      <c r="J2321" s="1">
        <v>1</v>
      </c>
      <c r="K2321" s="4">
        <v>0.02</v>
      </c>
      <c r="L2321" s="6">
        <f t="shared" si="74"/>
        <v>34</v>
      </c>
      <c r="M2321" s="8">
        <f t="shared" si="75"/>
        <v>1666</v>
      </c>
      <c r="N2321" s="21">
        <f>(sales[[#This Row],[Price]]*sales[[#This Row],[Qty]])-(sales[[#This Row],[Discount_Amt]]*sales[[#This Row],[Qty]])</f>
        <v>1666</v>
      </c>
    </row>
    <row r="2322" spans="2:14" hidden="1" x14ac:dyDescent="0.35">
      <c r="B2322" s="7">
        <v>2026320</v>
      </c>
      <c r="C2322" s="1" t="s">
        <v>13</v>
      </c>
      <c r="D2322" s="1" t="s">
        <v>29</v>
      </c>
      <c r="E2322" s="1" t="s">
        <v>46</v>
      </c>
      <c r="F2322" s="1" t="s">
        <v>519</v>
      </c>
      <c r="G2322" s="3">
        <v>45482</v>
      </c>
      <c r="H2322" s="3">
        <v>45490</v>
      </c>
      <c r="I2322" s="6">
        <v>55000</v>
      </c>
      <c r="J2322" s="1">
        <v>2</v>
      </c>
      <c r="K2322" s="4">
        <v>0.02</v>
      </c>
      <c r="L2322" s="6">
        <f t="shared" si="74"/>
        <v>1100</v>
      </c>
      <c r="M2322" s="8">
        <f t="shared" si="75"/>
        <v>108900</v>
      </c>
      <c r="N2322" s="21">
        <f>(sales[[#This Row],[Price]]*sales[[#This Row],[Qty]])-(sales[[#This Row],[Discount_Amt]]*sales[[#This Row],[Qty]])</f>
        <v>107800</v>
      </c>
    </row>
    <row r="2323" spans="2:14" hidden="1" x14ac:dyDescent="0.35">
      <c r="B2323" s="7">
        <v>2026321</v>
      </c>
      <c r="C2323" s="1" t="s">
        <v>14</v>
      </c>
      <c r="D2323" s="1" t="s">
        <v>25</v>
      </c>
      <c r="E2323" s="1" t="s">
        <v>47</v>
      </c>
      <c r="F2323" s="1" t="s">
        <v>521</v>
      </c>
      <c r="G2323" s="3">
        <v>45482</v>
      </c>
      <c r="H2323" s="3">
        <v>45484</v>
      </c>
      <c r="I2323" s="6">
        <v>57999</v>
      </c>
      <c r="J2323" s="1">
        <v>4</v>
      </c>
      <c r="K2323" s="4">
        <v>0.02</v>
      </c>
      <c r="L2323" s="6">
        <f t="shared" si="74"/>
        <v>1159.98</v>
      </c>
      <c r="M2323" s="8">
        <f t="shared" si="75"/>
        <v>230836.02</v>
      </c>
      <c r="N2323" s="21">
        <f>(sales[[#This Row],[Price]]*sales[[#This Row],[Qty]])-(sales[[#This Row],[Discount_Amt]]*sales[[#This Row],[Qty]])</f>
        <v>227356.08</v>
      </c>
    </row>
    <row r="2324" spans="2:14" hidden="1" x14ac:dyDescent="0.35">
      <c r="B2324" s="7">
        <v>2026322</v>
      </c>
      <c r="C2324" s="1" t="s">
        <v>15</v>
      </c>
      <c r="D2324" s="1" t="s">
        <v>26</v>
      </c>
      <c r="E2324" s="1" t="s">
        <v>48</v>
      </c>
      <c r="F2324" s="1" t="s">
        <v>520</v>
      </c>
      <c r="G2324" s="3">
        <v>45482</v>
      </c>
      <c r="H2324" s="3">
        <v>45485</v>
      </c>
      <c r="I2324" s="6">
        <v>1399</v>
      </c>
      <c r="J2324" s="1">
        <v>3</v>
      </c>
      <c r="K2324" s="4">
        <v>0.02</v>
      </c>
      <c r="L2324" s="6">
        <f t="shared" si="74"/>
        <v>27.98</v>
      </c>
      <c r="M2324" s="8">
        <f t="shared" si="75"/>
        <v>4169.0200000000004</v>
      </c>
      <c r="N2324" s="21">
        <f>(sales[[#This Row],[Price]]*sales[[#This Row],[Qty]])-(sales[[#This Row],[Discount_Amt]]*sales[[#This Row],[Qty]])</f>
        <v>4113.0600000000004</v>
      </c>
    </row>
    <row r="2325" spans="2:14" hidden="1" x14ac:dyDescent="0.35">
      <c r="B2325" s="7">
        <v>2026323</v>
      </c>
      <c r="C2325" s="1" t="s">
        <v>16</v>
      </c>
      <c r="D2325" s="1" t="s">
        <v>27</v>
      </c>
      <c r="E2325" s="1" t="s">
        <v>49</v>
      </c>
      <c r="F2325" s="1" t="s">
        <v>518</v>
      </c>
      <c r="G2325" s="3">
        <v>45482</v>
      </c>
      <c r="H2325" s="3">
        <v>45487</v>
      </c>
      <c r="I2325" s="6">
        <v>999</v>
      </c>
      <c r="J2325" s="1">
        <v>2</v>
      </c>
      <c r="K2325" s="4">
        <v>0.02</v>
      </c>
      <c r="L2325" s="6">
        <f t="shared" si="74"/>
        <v>19.98</v>
      </c>
      <c r="M2325" s="8">
        <f t="shared" si="75"/>
        <v>1978.02</v>
      </c>
      <c r="N2325" s="21">
        <f>(sales[[#This Row],[Price]]*sales[[#This Row],[Qty]])-(sales[[#This Row],[Discount_Amt]]*sales[[#This Row],[Qty]])</f>
        <v>1958.04</v>
      </c>
    </row>
    <row r="2326" spans="2:14" x14ac:dyDescent="0.35">
      <c r="B2326" s="7">
        <v>2026324</v>
      </c>
      <c r="C2326" s="1" t="s">
        <v>17</v>
      </c>
      <c r="D2326" s="1" t="s">
        <v>28</v>
      </c>
      <c r="E2326" s="1" t="s">
        <v>50</v>
      </c>
      <c r="F2326" s="1" t="s">
        <v>519</v>
      </c>
      <c r="G2326" s="3">
        <v>45482</v>
      </c>
      <c r="H2326" s="3">
        <v>45483</v>
      </c>
      <c r="I2326" s="6">
        <v>2099</v>
      </c>
      <c r="J2326" s="1">
        <v>1</v>
      </c>
      <c r="K2326" s="4">
        <v>0.02</v>
      </c>
      <c r="L2326" s="6">
        <f t="shared" si="74"/>
        <v>41.980000000000004</v>
      </c>
      <c r="M2326" s="8">
        <f t="shared" si="75"/>
        <v>2057.02</v>
      </c>
      <c r="N2326" s="21">
        <f>(sales[[#This Row],[Price]]*sales[[#This Row],[Qty]])-(sales[[#This Row],[Discount_Amt]]*sales[[#This Row],[Qty]])</f>
        <v>2057.02</v>
      </c>
    </row>
    <row r="2327" spans="2:14" hidden="1" x14ac:dyDescent="0.35">
      <c r="B2327" s="7">
        <v>2026325</v>
      </c>
      <c r="C2327" s="1" t="s">
        <v>18</v>
      </c>
      <c r="D2327" s="1" t="s">
        <v>29</v>
      </c>
      <c r="E2327" s="1" t="s">
        <v>51</v>
      </c>
      <c r="F2327" s="1" t="s">
        <v>520</v>
      </c>
      <c r="G2327" s="3">
        <v>45482</v>
      </c>
      <c r="H2327" s="3">
        <v>45490</v>
      </c>
      <c r="I2327" s="6">
        <v>11000</v>
      </c>
      <c r="J2327" s="1">
        <v>1</v>
      </c>
      <c r="K2327" s="4">
        <v>0.02</v>
      </c>
      <c r="L2327" s="6">
        <f t="shared" si="74"/>
        <v>220</v>
      </c>
      <c r="M2327" s="8">
        <f t="shared" si="75"/>
        <v>10780</v>
      </c>
      <c r="N2327" s="21">
        <f>(sales[[#This Row],[Price]]*sales[[#This Row],[Qty]])-(sales[[#This Row],[Discount_Amt]]*sales[[#This Row],[Qty]])</f>
        <v>10780</v>
      </c>
    </row>
    <row r="2328" spans="2:14" hidden="1" x14ac:dyDescent="0.35">
      <c r="B2328" s="7">
        <v>2026326</v>
      </c>
      <c r="C2328" s="1" t="s">
        <v>19</v>
      </c>
      <c r="D2328" s="1" t="s">
        <v>25</v>
      </c>
      <c r="E2328" s="1" t="s">
        <v>506</v>
      </c>
      <c r="F2328" s="1" t="s">
        <v>521</v>
      </c>
      <c r="G2328" s="3">
        <v>45482</v>
      </c>
      <c r="H2328" s="3">
        <v>45484</v>
      </c>
      <c r="I2328" s="6">
        <v>800</v>
      </c>
      <c r="J2328" s="1">
        <v>2</v>
      </c>
      <c r="K2328" s="4">
        <v>0.02</v>
      </c>
      <c r="L2328" s="6">
        <f t="shared" si="74"/>
        <v>16</v>
      </c>
      <c r="M2328" s="8">
        <f t="shared" si="75"/>
        <v>1584</v>
      </c>
      <c r="N2328" s="21">
        <f>(sales[[#This Row],[Price]]*sales[[#This Row],[Qty]])-(sales[[#This Row],[Discount_Amt]]*sales[[#This Row],[Qty]])</f>
        <v>1568</v>
      </c>
    </row>
    <row r="2329" spans="2:14" hidden="1" x14ac:dyDescent="0.35">
      <c r="B2329" s="7">
        <v>2026327</v>
      </c>
      <c r="C2329" s="1" t="s">
        <v>20</v>
      </c>
      <c r="D2329" s="1" t="s">
        <v>26</v>
      </c>
      <c r="E2329" s="1" t="s">
        <v>507</v>
      </c>
      <c r="F2329" s="1" t="s">
        <v>518</v>
      </c>
      <c r="G2329" s="3">
        <v>45482</v>
      </c>
      <c r="H2329" s="3">
        <v>45485</v>
      </c>
      <c r="I2329" s="6">
        <v>5500</v>
      </c>
      <c r="J2329" s="1">
        <v>1</v>
      </c>
      <c r="K2329" s="4">
        <v>7.0000000000000007E-2</v>
      </c>
      <c r="L2329" s="6">
        <f t="shared" si="74"/>
        <v>385.00000000000006</v>
      </c>
      <c r="M2329" s="8">
        <f t="shared" si="75"/>
        <v>5115</v>
      </c>
      <c r="N2329" s="21">
        <f>(sales[[#This Row],[Price]]*sales[[#This Row],[Qty]])-(sales[[#This Row],[Discount_Amt]]*sales[[#This Row],[Qty]])</f>
        <v>5115</v>
      </c>
    </row>
    <row r="2330" spans="2:14" hidden="1" x14ac:dyDescent="0.35">
      <c r="B2330" s="7">
        <v>2026328</v>
      </c>
      <c r="C2330" s="1" t="s">
        <v>21</v>
      </c>
      <c r="D2330" s="1" t="s">
        <v>27</v>
      </c>
      <c r="E2330" s="1" t="s">
        <v>508</v>
      </c>
      <c r="F2330" s="1" t="s">
        <v>518</v>
      </c>
      <c r="G2330" s="3">
        <v>45482</v>
      </c>
      <c r="H2330" s="3">
        <v>45487</v>
      </c>
      <c r="I2330" s="6">
        <v>1350</v>
      </c>
      <c r="J2330" s="1">
        <v>3</v>
      </c>
      <c r="K2330" s="4">
        <v>0.03</v>
      </c>
      <c r="L2330" s="6">
        <f t="shared" si="74"/>
        <v>40.5</v>
      </c>
      <c r="M2330" s="8">
        <f t="shared" si="75"/>
        <v>4009.5</v>
      </c>
      <c r="N2330" s="21">
        <f>(sales[[#This Row],[Price]]*sales[[#This Row],[Qty]])-(sales[[#This Row],[Discount_Amt]]*sales[[#This Row],[Qty]])</f>
        <v>3928.5</v>
      </c>
    </row>
    <row r="2331" spans="2:14" hidden="1" x14ac:dyDescent="0.35">
      <c r="B2331" s="7">
        <v>2026329</v>
      </c>
      <c r="C2331" s="1" t="s">
        <v>22</v>
      </c>
      <c r="D2331" s="1" t="s">
        <v>28</v>
      </c>
      <c r="E2331" s="1" t="s">
        <v>31</v>
      </c>
      <c r="F2331" s="1" t="s">
        <v>519</v>
      </c>
      <c r="G2331" s="3">
        <v>45482</v>
      </c>
      <c r="H2331" s="3">
        <v>45483</v>
      </c>
      <c r="I2331" s="6">
        <v>4500</v>
      </c>
      <c r="J2331" s="1">
        <v>2</v>
      </c>
      <c r="K2331" s="4">
        <v>0.08</v>
      </c>
      <c r="L2331" s="6">
        <f t="shared" si="74"/>
        <v>360</v>
      </c>
      <c r="M2331" s="8">
        <f t="shared" si="75"/>
        <v>8640</v>
      </c>
      <c r="N2331" s="21">
        <f>(sales[[#This Row],[Price]]*sales[[#This Row],[Qty]])-(sales[[#This Row],[Discount_Amt]]*sales[[#This Row],[Qty]])</f>
        <v>8280</v>
      </c>
    </row>
    <row r="2332" spans="2:14" hidden="1" x14ac:dyDescent="0.35">
      <c r="B2332" s="7">
        <v>2026330</v>
      </c>
      <c r="C2332" s="1" t="s">
        <v>23</v>
      </c>
      <c r="D2332" s="1" t="s">
        <v>29</v>
      </c>
      <c r="E2332" s="1" t="s">
        <v>32</v>
      </c>
      <c r="F2332" s="1" t="s">
        <v>521</v>
      </c>
      <c r="G2332" s="3">
        <v>45482</v>
      </c>
      <c r="H2332" s="3">
        <v>45490</v>
      </c>
      <c r="I2332" s="6">
        <v>2350</v>
      </c>
      <c r="J2332" s="1">
        <v>1</v>
      </c>
      <c r="K2332" s="4">
        <v>0.05</v>
      </c>
      <c r="L2332" s="6">
        <f t="shared" si="74"/>
        <v>117.5</v>
      </c>
      <c r="M2332" s="8">
        <f t="shared" si="75"/>
        <v>2232.5</v>
      </c>
      <c r="N2332" s="21">
        <f>(sales[[#This Row],[Price]]*sales[[#This Row],[Qty]])-(sales[[#This Row],[Discount_Amt]]*sales[[#This Row],[Qty]])</f>
        <v>2232.5</v>
      </c>
    </row>
    <row r="2333" spans="2:14" hidden="1" x14ac:dyDescent="0.35">
      <c r="B2333" s="7">
        <v>2026331</v>
      </c>
      <c r="C2333" s="1" t="s">
        <v>24</v>
      </c>
      <c r="D2333" s="1" t="s">
        <v>25</v>
      </c>
      <c r="E2333" s="1" t="s">
        <v>38</v>
      </c>
      <c r="F2333" s="1" t="s">
        <v>520</v>
      </c>
      <c r="G2333" s="3">
        <v>45482</v>
      </c>
      <c r="H2333" s="3">
        <v>45484</v>
      </c>
      <c r="I2333" s="6">
        <v>90</v>
      </c>
      <c r="J2333" s="1">
        <v>2</v>
      </c>
      <c r="K2333" s="4">
        <v>0.05</v>
      </c>
      <c r="L2333" s="6">
        <f t="shared" si="74"/>
        <v>4.5</v>
      </c>
      <c r="M2333" s="8">
        <f t="shared" si="75"/>
        <v>175.5</v>
      </c>
      <c r="N2333" s="21">
        <f>(sales[[#This Row],[Price]]*sales[[#This Row],[Qty]])-(sales[[#This Row],[Discount_Amt]]*sales[[#This Row],[Qty]])</f>
        <v>171</v>
      </c>
    </row>
    <row r="2334" spans="2:14" hidden="1" x14ac:dyDescent="0.35">
      <c r="B2334" s="7">
        <v>2026332</v>
      </c>
      <c r="C2334" s="1" t="s">
        <v>4</v>
      </c>
      <c r="D2334" s="1" t="s">
        <v>157</v>
      </c>
      <c r="E2334" s="1" t="s">
        <v>33</v>
      </c>
      <c r="F2334" s="1" t="s">
        <v>518</v>
      </c>
      <c r="G2334" s="3">
        <v>45482</v>
      </c>
      <c r="H2334" s="3">
        <v>45485</v>
      </c>
      <c r="I2334" s="6">
        <v>280</v>
      </c>
      <c r="J2334" s="1">
        <v>1</v>
      </c>
      <c r="K2334" s="4">
        <v>0.05</v>
      </c>
      <c r="L2334" s="6">
        <f t="shared" si="74"/>
        <v>14</v>
      </c>
      <c r="M2334" s="8">
        <f t="shared" si="75"/>
        <v>266</v>
      </c>
      <c r="N2334" s="21">
        <f>(sales[[#This Row],[Price]]*sales[[#This Row],[Qty]])-(sales[[#This Row],[Discount_Amt]]*sales[[#This Row],[Qty]])</f>
        <v>266</v>
      </c>
    </row>
    <row r="2335" spans="2:14" hidden="1" x14ac:dyDescent="0.35">
      <c r="B2335" s="7">
        <v>2026333</v>
      </c>
      <c r="C2335" s="1" t="s">
        <v>5</v>
      </c>
      <c r="D2335" s="1" t="s">
        <v>25</v>
      </c>
      <c r="E2335" s="1" t="s">
        <v>34</v>
      </c>
      <c r="F2335" s="1" t="s">
        <v>519</v>
      </c>
      <c r="G2335" s="3">
        <v>45482</v>
      </c>
      <c r="H2335" s="3">
        <v>45487</v>
      </c>
      <c r="I2335" s="6">
        <v>70</v>
      </c>
      <c r="J2335" s="1">
        <v>2</v>
      </c>
      <c r="K2335" s="4">
        <v>0.05</v>
      </c>
      <c r="L2335" s="6">
        <f t="shared" si="74"/>
        <v>3.5</v>
      </c>
      <c r="M2335" s="8">
        <f t="shared" si="75"/>
        <v>136.5</v>
      </c>
      <c r="N2335" s="21">
        <f>(sales[[#This Row],[Price]]*sales[[#This Row],[Qty]])-(sales[[#This Row],[Discount_Amt]]*sales[[#This Row],[Qty]])</f>
        <v>133</v>
      </c>
    </row>
    <row r="2336" spans="2:14" hidden="1" x14ac:dyDescent="0.35">
      <c r="B2336" s="7">
        <v>2026334</v>
      </c>
      <c r="C2336" s="1" t="s">
        <v>6</v>
      </c>
      <c r="D2336" s="1" t="s">
        <v>26</v>
      </c>
      <c r="E2336" s="1" t="s">
        <v>35</v>
      </c>
      <c r="F2336" s="1" t="s">
        <v>520</v>
      </c>
      <c r="G2336" s="3">
        <v>45482</v>
      </c>
      <c r="H2336" s="3">
        <v>45483</v>
      </c>
      <c r="I2336" s="6">
        <v>230</v>
      </c>
      <c r="J2336" s="1">
        <v>3</v>
      </c>
      <c r="K2336" s="4">
        <v>0.03</v>
      </c>
      <c r="L2336" s="6">
        <f t="shared" si="74"/>
        <v>6.8999999999999995</v>
      </c>
      <c r="M2336" s="8">
        <f t="shared" si="75"/>
        <v>683.1</v>
      </c>
      <c r="N2336" s="21">
        <f>(sales[[#This Row],[Price]]*sales[[#This Row],[Qty]])-(sales[[#This Row],[Discount_Amt]]*sales[[#This Row],[Qty]])</f>
        <v>669.3</v>
      </c>
    </row>
    <row r="2337" spans="2:14" hidden="1" x14ac:dyDescent="0.35">
      <c r="B2337" s="7">
        <v>2026335</v>
      </c>
      <c r="C2337" s="1" t="s">
        <v>7</v>
      </c>
      <c r="D2337" s="1" t="s">
        <v>27</v>
      </c>
      <c r="E2337" s="1" t="s">
        <v>36</v>
      </c>
      <c r="F2337" s="1" t="s">
        <v>521</v>
      </c>
      <c r="G2337" s="3">
        <v>45482</v>
      </c>
      <c r="H2337" s="3">
        <v>45490</v>
      </c>
      <c r="I2337" s="6">
        <v>7999</v>
      </c>
      <c r="J2337" s="1">
        <v>2</v>
      </c>
      <c r="K2337" s="4">
        <v>0.1</v>
      </c>
      <c r="L2337" s="6">
        <f t="shared" si="74"/>
        <v>799.90000000000009</v>
      </c>
      <c r="M2337" s="8">
        <f t="shared" si="75"/>
        <v>15198.1</v>
      </c>
      <c r="N2337" s="21">
        <f>(sales[[#This Row],[Price]]*sales[[#This Row],[Qty]])-(sales[[#This Row],[Discount_Amt]]*sales[[#This Row],[Qty]])</f>
        <v>14398.2</v>
      </c>
    </row>
    <row r="2338" spans="2:14" x14ac:dyDescent="0.35">
      <c r="B2338" s="7">
        <v>2026336</v>
      </c>
      <c r="C2338" s="1" t="s">
        <v>10</v>
      </c>
      <c r="D2338" s="1" t="s">
        <v>28</v>
      </c>
      <c r="E2338" s="1" t="s">
        <v>37</v>
      </c>
      <c r="F2338" s="1" t="s">
        <v>518</v>
      </c>
      <c r="G2338" s="3">
        <v>45482</v>
      </c>
      <c r="H2338" s="3">
        <v>45484</v>
      </c>
      <c r="I2338" s="6">
        <v>850</v>
      </c>
      <c r="J2338" s="1">
        <v>7</v>
      </c>
      <c r="K2338" s="4">
        <v>0.05</v>
      </c>
      <c r="L2338" s="6">
        <f t="shared" si="74"/>
        <v>42.5</v>
      </c>
      <c r="M2338" s="8">
        <f t="shared" si="75"/>
        <v>5907.5</v>
      </c>
      <c r="N2338" s="21">
        <f>(sales[[#This Row],[Price]]*sales[[#This Row],[Qty]])-(sales[[#This Row],[Discount_Amt]]*sales[[#This Row],[Qty]])</f>
        <v>5652.5</v>
      </c>
    </row>
    <row r="2339" spans="2:14" hidden="1" x14ac:dyDescent="0.35">
      <c r="B2339" s="7">
        <v>2026337</v>
      </c>
      <c r="C2339" s="1" t="s">
        <v>8</v>
      </c>
      <c r="D2339" s="1" t="s">
        <v>29</v>
      </c>
      <c r="E2339" s="1" t="s">
        <v>39</v>
      </c>
      <c r="F2339" s="1" t="s">
        <v>518</v>
      </c>
      <c r="G2339" s="3">
        <v>45482</v>
      </c>
      <c r="H2339" s="3">
        <v>45485</v>
      </c>
      <c r="I2339" s="6">
        <v>65000</v>
      </c>
      <c r="J2339" s="1">
        <v>2</v>
      </c>
      <c r="K2339" s="4">
        <v>0.05</v>
      </c>
      <c r="L2339" s="6">
        <f t="shared" si="74"/>
        <v>3250</v>
      </c>
      <c r="M2339" s="8">
        <f t="shared" si="75"/>
        <v>126750</v>
      </c>
      <c r="N2339" s="21">
        <f>(sales[[#This Row],[Price]]*sales[[#This Row],[Qty]])-(sales[[#This Row],[Discount_Amt]]*sales[[#This Row],[Qty]])</f>
        <v>123500</v>
      </c>
    </row>
    <row r="2340" spans="2:14" hidden="1" x14ac:dyDescent="0.35">
      <c r="B2340" s="7">
        <v>2026338</v>
      </c>
      <c r="C2340" s="1" t="s">
        <v>9</v>
      </c>
      <c r="D2340" s="1" t="s">
        <v>25</v>
      </c>
      <c r="E2340" s="1" t="s">
        <v>40</v>
      </c>
      <c r="F2340" s="1" t="s">
        <v>519</v>
      </c>
      <c r="G2340" s="3">
        <v>45482</v>
      </c>
      <c r="H2340" s="3">
        <v>45487</v>
      </c>
      <c r="I2340" s="6">
        <v>450</v>
      </c>
      <c r="J2340" s="1">
        <v>1</v>
      </c>
      <c r="K2340" s="4">
        <v>0.02</v>
      </c>
      <c r="L2340" s="6">
        <f t="shared" si="74"/>
        <v>9</v>
      </c>
      <c r="M2340" s="8">
        <f t="shared" si="75"/>
        <v>441</v>
      </c>
      <c r="N2340" s="21">
        <f>(sales[[#This Row],[Price]]*sales[[#This Row],[Qty]])-(sales[[#This Row],[Discount_Amt]]*sales[[#This Row],[Qty]])</f>
        <v>441</v>
      </c>
    </row>
    <row r="2341" spans="2:14" x14ac:dyDescent="0.35">
      <c r="B2341" s="7">
        <v>2026339</v>
      </c>
      <c r="C2341" s="1" t="s">
        <v>11</v>
      </c>
      <c r="D2341" s="1" t="s">
        <v>30</v>
      </c>
      <c r="E2341" s="1" t="s">
        <v>41</v>
      </c>
      <c r="F2341" s="1" t="s">
        <v>521</v>
      </c>
      <c r="G2341" s="3">
        <v>45482</v>
      </c>
      <c r="H2341" s="3">
        <v>45483</v>
      </c>
      <c r="I2341" s="6">
        <v>1299</v>
      </c>
      <c r="J2341" s="1">
        <v>1</v>
      </c>
      <c r="K2341" s="4">
        <v>0.06</v>
      </c>
      <c r="L2341" s="6">
        <f t="shared" si="74"/>
        <v>77.94</v>
      </c>
      <c r="M2341" s="8">
        <f t="shared" si="75"/>
        <v>1221.06</v>
      </c>
      <c r="N2341" s="21">
        <f>(sales[[#This Row],[Price]]*sales[[#This Row],[Qty]])-(sales[[#This Row],[Discount_Amt]]*sales[[#This Row],[Qty]])</f>
        <v>1221.06</v>
      </c>
    </row>
    <row r="2342" spans="2:14" x14ac:dyDescent="0.35">
      <c r="B2342" s="7">
        <v>2026340</v>
      </c>
      <c r="C2342" s="1" t="s">
        <v>12</v>
      </c>
      <c r="D2342" s="1" t="s">
        <v>27</v>
      </c>
      <c r="E2342" s="1" t="s">
        <v>42</v>
      </c>
      <c r="F2342" s="1" t="s">
        <v>520</v>
      </c>
      <c r="G2342" s="3">
        <v>45482</v>
      </c>
      <c r="H2342" s="3">
        <v>45490</v>
      </c>
      <c r="I2342" s="6">
        <v>1700</v>
      </c>
      <c r="J2342" s="1">
        <v>1</v>
      </c>
      <c r="K2342" s="4">
        <v>0.15</v>
      </c>
      <c r="L2342" s="6">
        <f t="shared" si="74"/>
        <v>255</v>
      </c>
      <c r="M2342" s="8">
        <f t="shared" si="75"/>
        <v>1445</v>
      </c>
      <c r="N2342" s="21">
        <f>(sales[[#This Row],[Price]]*sales[[#This Row],[Qty]])-(sales[[#This Row],[Discount_Amt]]*sales[[#This Row],[Qty]])</f>
        <v>1445</v>
      </c>
    </row>
    <row r="2343" spans="2:14" hidden="1" x14ac:dyDescent="0.35">
      <c r="B2343" s="7">
        <v>2026341</v>
      </c>
      <c r="C2343" s="1" t="s">
        <v>13</v>
      </c>
      <c r="D2343" s="1" t="s">
        <v>28</v>
      </c>
      <c r="E2343" s="1" t="s">
        <v>43</v>
      </c>
      <c r="F2343" s="1" t="s">
        <v>518</v>
      </c>
      <c r="G2343" s="3">
        <v>45482</v>
      </c>
      <c r="H2343" s="3">
        <v>45484</v>
      </c>
      <c r="I2343" s="6">
        <v>55000</v>
      </c>
      <c r="J2343" s="1">
        <v>2</v>
      </c>
      <c r="K2343" s="4">
        <v>0.02</v>
      </c>
      <c r="L2343" s="6">
        <f t="shared" si="74"/>
        <v>1100</v>
      </c>
      <c r="M2343" s="8">
        <f t="shared" si="75"/>
        <v>108900</v>
      </c>
      <c r="N2343" s="21">
        <f>(sales[[#This Row],[Price]]*sales[[#This Row],[Qty]])-(sales[[#This Row],[Discount_Amt]]*sales[[#This Row],[Qty]])</f>
        <v>107800</v>
      </c>
    </row>
    <row r="2344" spans="2:14" hidden="1" x14ac:dyDescent="0.35">
      <c r="B2344" s="7">
        <v>2026342</v>
      </c>
      <c r="C2344" s="1" t="s">
        <v>14</v>
      </c>
      <c r="D2344" s="1" t="s">
        <v>29</v>
      </c>
      <c r="E2344" s="1" t="s">
        <v>44</v>
      </c>
      <c r="F2344" s="1" t="s">
        <v>519</v>
      </c>
      <c r="G2344" s="3">
        <v>45482</v>
      </c>
      <c r="H2344" s="3">
        <v>45485</v>
      </c>
      <c r="I2344" s="6">
        <v>57999</v>
      </c>
      <c r="J2344" s="1">
        <v>1</v>
      </c>
      <c r="K2344" s="4">
        <v>0.02</v>
      </c>
      <c r="L2344" s="6">
        <f t="shared" si="74"/>
        <v>1159.98</v>
      </c>
      <c r="M2344" s="8">
        <f t="shared" si="75"/>
        <v>56839.02</v>
      </c>
      <c r="N2344" s="21">
        <f>(sales[[#This Row],[Price]]*sales[[#This Row],[Qty]])-(sales[[#This Row],[Discount_Amt]]*sales[[#This Row],[Qty]])</f>
        <v>56839.02</v>
      </c>
    </row>
    <row r="2345" spans="2:14" hidden="1" x14ac:dyDescent="0.35">
      <c r="B2345" s="7">
        <v>2026343</v>
      </c>
      <c r="C2345" s="1" t="s">
        <v>15</v>
      </c>
      <c r="D2345" s="1" t="s">
        <v>25</v>
      </c>
      <c r="E2345" s="1" t="s">
        <v>45</v>
      </c>
      <c r="F2345" s="1" t="s">
        <v>520</v>
      </c>
      <c r="G2345" s="3">
        <v>45482</v>
      </c>
      <c r="H2345" s="3">
        <v>45487</v>
      </c>
      <c r="I2345" s="6">
        <v>1399</v>
      </c>
      <c r="J2345" s="1">
        <v>2</v>
      </c>
      <c r="K2345" s="4">
        <v>0.02</v>
      </c>
      <c r="L2345" s="6">
        <f t="shared" si="74"/>
        <v>27.98</v>
      </c>
      <c r="M2345" s="8">
        <f t="shared" si="75"/>
        <v>2770.02</v>
      </c>
      <c r="N2345" s="21">
        <f>(sales[[#This Row],[Price]]*sales[[#This Row],[Qty]])-(sales[[#This Row],[Discount_Amt]]*sales[[#This Row],[Qty]])</f>
        <v>2742.04</v>
      </c>
    </row>
    <row r="2346" spans="2:14" hidden="1" x14ac:dyDescent="0.35">
      <c r="B2346" s="7">
        <v>2026344</v>
      </c>
      <c r="C2346" s="1" t="s">
        <v>16</v>
      </c>
      <c r="D2346" s="1" t="s">
        <v>26</v>
      </c>
      <c r="E2346" s="1" t="s">
        <v>46</v>
      </c>
      <c r="F2346" s="1" t="s">
        <v>521</v>
      </c>
      <c r="G2346" s="3">
        <v>45482</v>
      </c>
      <c r="H2346" s="3">
        <v>45483</v>
      </c>
      <c r="I2346" s="6">
        <v>999</v>
      </c>
      <c r="J2346" s="1">
        <v>7</v>
      </c>
      <c r="K2346" s="4">
        <v>0.02</v>
      </c>
      <c r="L2346" s="6">
        <f t="shared" si="74"/>
        <v>19.98</v>
      </c>
      <c r="M2346" s="8">
        <f t="shared" si="75"/>
        <v>6973.02</v>
      </c>
      <c r="N2346" s="21">
        <f>(sales[[#This Row],[Price]]*sales[[#This Row],[Qty]])-(sales[[#This Row],[Discount_Amt]]*sales[[#This Row],[Qty]])</f>
        <v>6853.14</v>
      </c>
    </row>
    <row r="2347" spans="2:14" x14ac:dyDescent="0.35">
      <c r="B2347" s="7">
        <v>2026345</v>
      </c>
      <c r="C2347" s="1" t="s">
        <v>17</v>
      </c>
      <c r="D2347" s="1" t="s">
        <v>27</v>
      </c>
      <c r="E2347" s="1" t="s">
        <v>47</v>
      </c>
      <c r="F2347" s="1" t="s">
        <v>518</v>
      </c>
      <c r="G2347" s="3">
        <v>45482</v>
      </c>
      <c r="H2347" s="3">
        <v>45490</v>
      </c>
      <c r="I2347" s="6">
        <v>2099</v>
      </c>
      <c r="J2347" s="1">
        <v>2</v>
      </c>
      <c r="K2347" s="4">
        <v>0.02</v>
      </c>
      <c r="L2347" s="6">
        <f t="shared" si="74"/>
        <v>41.980000000000004</v>
      </c>
      <c r="M2347" s="8">
        <f t="shared" si="75"/>
        <v>4156.0200000000004</v>
      </c>
      <c r="N2347" s="21">
        <f>(sales[[#This Row],[Price]]*sales[[#This Row],[Qty]])-(sales[[#This Row],[Discount_Amt]]*sales[[#This Row],[Qty]])</f>
        <v>4114.04</v>
      </c>
    </row>
    <row r="2348" spans="2:14" hidden="1" x14ac:dyDescent="0.35">
      <c r="B2348" s="7">
        <v>2026346</v>
      </c>
      <c r="C2348" s="1" t="s">
        <v>18</v>
      </c>
      <c r="D2348" s="1" t="s">
        <v>28</v>
      </c>
      <c r="E2348" s="1" t="s">
        <v>48</v>
      </c>
      <c r="F2348" s="1" t="s">
        <v>518</v>
      </c>
      <c r="G2348" s="3">
        <v>45482</v>
      </c>
      <c r="H2348" s="3">
        <v>45484</v>
      </c>
      <c r="I2348" s="6">
        <v>11000</v>
      </c>
      <c r="J2348" s="1">
        <v>2</v>
      </c>
      <c r="K2348" s="4">
        <v>0.02</v>
      </c>
      <c r="L2348" s="6">
        <f t="shared" si="74"/>
        <v>220</v>
      </c>
      <c r="M2348" s="8">
        <f t="shared" si="75"/>
        <v>21780</v>
      </c>
      <c r="N2348" s="21">
        <f>(sales[[#This Row],[Price]]*sales[[#This Row],[Qty]])-(sales[[#This Row],[Discount_Amt]]*sales[[#This Row],[Qty]])</f>
        <v>21560</v>
      </c>
    </row>
    <row r="2349" spans="2:14" hidden="1" x14ac:dyDescent="0.35">
      <c r="B2349" s="7">
        <v>2026347</v>
      </c>
      <c r="C2349" s="1" t="s">
        <v>19</v>
      </c>
      <c r="D2349" s="1" t="s">
        <v>29</v>
      </c>
      <c r="E2349" s="1" t="s">
        <v>49</v>
      </c>
      <c r="F2349" s="1" t="s">
        <v>519</v>
      </c>
      <c r="G2349" s="3">
        <v>45482</v>
      </c>
      <c r="H2349" s="3">
        <v>45485</v>
      </c>
      <c r="I2349" s="6">
        <v>800</v>
      </c>
      <c r="J2349" s="1">
        <v>1</v>
      </c>
      <c r="K2349" s="4">
        <v>0.02</v>
      </c>
      <c r="L2349" s="6">
        <f t="shared" si="74"/>
        <v>16</v>
      </c>
      <c r="M2349" s="8">
        <f t="shared" si="75"/>
        <v>784</v>
      </c>
      <c r="N2349" s="21">
        <f>(sales[[#This Row],[Price]]*sales[[#This Row],[Qty]])-(sales[[#This Row],[Discount_Amt]]*sales[[#This Row],[Qty]])</f>
        <v>784</v>
      </c>
    </row>
    <row r="2350" spans="2:14" hidden="1" x14ac:dyDescent="0.35">
      <c r="B2350" s="7">
        <v>2026348</v>
      </c>
      <c r="C2350" s="1" t="s">
        <v>20</v>
      </c>
      <c r="D2350" s="1" t="s">
        <v>25</v>
      </c>
      <c r="E2350" s="1" t="s">
        <v>50</v>
      </c>
      <c r="F2350" s="1" t="s">
        <v>521</v>
      </c>
      <c r="G2350" s="3">
        <v>45482</v>
      </c>
      <c r="H2350" s="3">
        <v>45487</v>
      </c>
      <c r="I2350" s="6">
        <v>5500</v>
      </c>
      <c r="J2350" s="1">
        <v>2</v>
      </c>
      <c r="K2350" s="4">
        <v>0.02</v>
      </c>
      <c r="L2350" s="6">
        <f t="shared" ref="L2350:L2413" si="76">I2350*K2350</f>
        <v>110</v>
      </c>
      <c r="M2350" s="8">
        <f t="shared" ref="M2350:M2413" si="77">I2350*J2350-L2350</f>
        <v>10890</v>
      </c>
      <c r="N2350" s="21">
        <f>(sales[[#This Row],[Price]]*sales[[#This Row],[Qty]])-(sales[[#This Row],[Discount_Amt]]*sales[[#This Row],[Qty]])</f>
        <v>10780</v>
      </c>
    </row>
    <row r="2351" spans="2:14" hidden="1" x14ac:dyDescent="0.35">
      <c r="B2351" s="7">
        <v>2026349</v>
      </c>
      <c r="C2351" s="1" t="s">
        <v>21</v>
      </c>
      <c r="D2351" s="1" t="s">
        <v>26</v>
      </c>
      <c r="E2351" s="1" t="s">
        <v>51</v>
      </c>
      <c r="F2351" s="1" t="s">
        <v>520</v>
      </c>
      <c r="G2351" s="3">
        <v>45482</v>
      </c>
      <c r="H2351" s="3">
        <v>45483</v>
      </c>
      <c r="I2351" s="6">
        <v>1350</v>
      </c>
      <c r="J2351" s="1">
        <v>4</v>
      </c>
      <c r="K2351" s="4">
        <v>7.0000000000000007E-2</v>
      </c>
      <c r="L2351" s="6">
        <f t="shared" si="76"/>
        <v>94.500000000000014</v>
      </c>
      <c r="M2351" s="8">
        <f t="shared" si="77"/>
        <v>5305.5</v>
      </c>
      <c r="N2351" s="21">
        <f>(sales[[#This Row],[Price]]*sales[[#This Row],[Qty]])-(sales[[#This Row],[Discount_Amt]]*sales[[#This Row],[Qty]])</f>
        <v>5022</v>
      </c>
    </row>
    <row r="2352" spans="2:14" hidden="1" x14ac:dyDescent="0.35">
      <c r="B2352" s="7">
        <v>2026350</v>
      </c>
      <c r="C2352" s="1" t="s">
        <v>22</v>
      </c>
      <c r="D2352" s="1" t="s">
        <v>27</v>
      </c>
      <c r="E2352" s="1" t="s">
        <v>506</v>
      </c>
      <c r="F2352" s="1" t="s">
        <v>518</v>
      </c>
      <c r="G2352" s="3">
        <v>45482</v>
      </c>
      <c r="H2352" s="3">
        <v>45490</v>
      </c>
      <c r="I2352" s="6">
        <v>4500</v>
      </c>
      <c r="J2352" s="1">
        <v>3</v>
      </c>
      <c r="K2352" s="4">
        <v>0.03</v>
      </c>
      <c r="L2352" s="6">
        <f t="shared" si="76"/>
        <v>135</v>
      </c>
      <c r="M2352" s="8">
        <f t="shared" si="77"/>
        <v>13365</v>
      </c>
      <c r="N2352" s="21">
        <f>(sales[[#This Row],[Price]]*sales[[#This Row],[Qty]])-(sales[[#This Row],[Discount_Amt]]*sales[[#This Row],[Qty]])</f>
        <v>13095</v>
      </c>
    </row>
    <row r="2353" spans="2:14" hidden="1" x14ac:dyDescent="0.35">
      <c r="B2353" s="7">
        <v>2026351</v>
      </c>
      <c r="C2353" s="1" t="s">
        <v>23</v>
      </c>
      <c r="D2353" s="1" t="s">
        <v>28</v>
      </c>
      <c r="E2353" s="1" t="s">
        <v>507</v>
      </c>
      <c r="F2353" s="1" t="s">
        <v>519</v>
      </c>
      <c r="G2353" s="3">
        <v>45482</v>
      </c>
      <c r="H2353" s="3">
        <v>45484</v>
      </c>
      <c r="I2353" s="6">
        <v>2350</v>
      </c>
      <c r="J2353" s="1">
        <v>2</v>
      </c>
      <c r="K2353" s="4">
        <v>0.08</v>
      </c>
      <c r="L2353" s="6">
        <f t="shared" si="76"/>
        <v>188</v>
      </c>
      <c r="M2353" s="8">
        <f t="shared" si="77"/>
        <v>4512</v>
      </c>
      <c r="N2353" s="21">
        <f>(sales[[#This Row],[Price]]*sales[[#This Row],[Qty]])-(sales[[#This Row],[Discount_Amt]]*sales[[#This Row],[Qty]])</f>
        <v>4324</v>
      </c>
    </row>
    <row r="2354" spans="2:14" hidden="1" x14ac:dyDescent="0.35">
      <c r="B2354" s="7">
        <v>2026352</v>
      </c>
      <c r="C2354" s="1" t="s">
        <v>24</v>
      </c>
      <c r="D2354" s="1" t="s">
        <v>29</v>
      </c>
      <c r="E2354" s="1" t="s">
        <v>508</v>
      </c>
      <c r="F2354" s="1" t="s">
        <v>520</v>
      </c>
      <c r="G2354" s="3">
        <v>45482</v>
      </c>
      <c r="H2354" s="3">
        <v>45485</v>
      </c>
      <c r="I2354" s="6">
        <v>90</v>
      </c>
      <c r="J2354" s="1">
        <v>1</v>
      </c>
      <c r="K2354" s="4">
        <v>0.05</v>
      </c>
      <c r="L2354" s="6">
        <f t="shared" si="76"/>
        <v>4.5</v>
      </c>
      <c r="M2354" s="8">
        <f t="shared" si="77"/>
        <v>85.5</v>
      </c>
      <c r="N2354" s="21">
        <f>(sales[[#This Row],[Price]]*sales[[#This Row],[Qty]])-(sales[[#This Row],[Discount_Amt]]*sales[[#This Row],[Qty]])</f>
        <v>85.5</v>
      </c>
    </row>
    <row r="2355" spans="2:14" hidden="1" x14ac:dyDescent="0.35">
      <c r="B2355" s="7">
        <v>2026353</v>
      </c>
      <c r="C2355" s="1" t="s">
        <v>4</v>
      </c>
      <c r="D2355" s="1" t="s">
        <v>25</v>
      </c>
      <c r="E2355" s="1" t="s">
        <v>31</v>
      </c>
      <c r="F2355" s="1" t="s">
        <v>521</v>
      </c>
      <c r="G2355" s="3">
        <v>45482</v>
      </c>
      <c r="H2355" s="3">
        <v>45487</v>
      </c>
      <c r="I2355" s="6">
        <v>280</v>
      </c>
      <c r="J2355" s="1">
        <v>1</v>
      </c>
      <c r="K2355" s="4">
        <v>0.05</v>
      </c>
      <c r="L2355" s="6">
        <f t="shared" si="76"/>
        <v>14</v>
      </c>
      <c r="M2355" s="8">
        <f t="shared" si="77"/>
        <v>266</v>
      </c>
      <c r="N2355" s="21">
        <f>(sales[[#This Row],[Price]]*sales[[#This Row],[Qty]])-(sales[[#This Row],[Discount_Amt]]*sales[[#This Row],[Qty]])</f>
        <v>266</v>
      </c>
    </row>
    <row r="2356" spans="2:14" hidden="1" x14ac:dyDescent="0.35">
      <c r="B2356" s="7">
        <v>2026354</v>
      </c>
      <c r="C2356" s="1" t="s">
        <v>5</v>
      </c>
      <c r="D2356" s="1" t="s">
        <v>158</v>
      </c>
      <c r="E2356" s="1" t="s">
        <v>32</v>
      </c>
      <c r="F2356" s="1" t="s">
        <v>518</v>
      </c>
      <c r="G2356" s="3">
        <v>45482</v>
      </c>
      <c r="H2356" s="3">
        <v>45483</v>
      </c>
      <c r="I2356" s="6">
        <v>70</v>
      </c>
      <c r="J2356" s="1">
        <v>2</v>
      </c>
      <c r="K2356" s="4">
        <v>0.05</v>
      </c>
      <c r="L2356" s="6">
        <f t="shared" si="76"/>
        <v>3.5</v>
      </c>
      <c r="M2356" s="8">
        <f t="shared" si="77"/>
        <v>136.5</v>
      </c>
      <c r="N2356" s="21">
        <f>(sales[[#This Row],[Price]]*sales[[#This Row],[Qty]])-(sales[[#This Row],[Discount_Amt]]*sales[[#This Row],[Qty]])</f>
        <v>133</v>
      </c>
    </row>
    <row r="2357" spans="2:14" hidden="1" x14ac:dyDescent="0.35">
      <c r="B2357" s="7">
        <v>2026355</v>
      </c>
      <c r="C2357" s="1" t="s">
        <v>6</v>
      </c>
      <c r="D2357" s="1" t="s">
        <v>25</v>
      </c>
      <c r="E2357" s="1" t="s">
        <v>38</v>
      </c>
      <c r="F2357" s="1" t="s">
        <v>518</v>
      </c>
      <c r="G2357" s="3">
        <v>45482</v>
      </c>
      <c r="H2357" s="3">
        <v>45490</v>
      </c>
      <c r="I2357" s="6">
        <v>230</v>
      </c>
      <c r="J2357" s="1">
        <v>1</v>
      </c>
      <c r="K2357" s="4">
        <v>0.05</v>
      </c>
      <c r="L2357" s="6">
        <f t="shared" si="76"/>
        <v>11.5</v>
      </c>
      <c r="M2357" s="8">
        <f t="shared" si="77"/>
        <v>218.5</v>
      </c>
      <c r="N2357" s="21">
        <f>(sales[[#This Row],[Price]]*sales[[#This Row],[Qty]])-(sales[[#This Row],[Discount_Amt]]*sales[[#This Row],[Qty]])</f>
        <v>218.5</v>
      </c>
    </row>
    <row r="2358" spans="2:14" hidden="1" x14ac:dyDescent="0.35">
      <c r="B2358" s="7">
        <v>2026356</v>
      </c>
      <c r="C2358" s="1" t="s">
        <v>7</v>
      </c>
      <c r="D2358" s="1" t="s">
        <v>26</v>
      </c>
      <c r="E2358" s="1" t="s">
        <v>33</v>
      </c>
      <c r="F2358" s="1" t="s">
        <v>519</v>
      </c>
      <c r="G2358" s="3">
        <v>45482</v>
      </c>
      <c r="H2358" s="3">
        <v>45484</v>
      </c>
      <c r="I2358" s="6">
        <v>7999</v>
      </c>
      <c r="J2358" s="1">
        <v>3</v>
      </c>
      <c r="K2358" s="4">
        <v>0.03</v>
      </c>
      <c r="L2358" s="6">
        <f t="shared" si="76"/>
        <v>239.97</v>
      </c>
      <c r="M2358" s="8">
        <f t="shared" si="77"/>
        <v>23757.03</v>
      </c>
      <c r="N2358" s="21">
        <f>(sales[[#This Row],[Price]]*sales[[#This Row],[Qty]])-(sales[[#This Row],[Discount_Amt]]*sales[[#This Row],[Qty]])</f>
        <v>23277.09</v>
      </c>
    </row>
    <row r="2359" spans="2:14" x14ac:dyDescent="0.35">
      <c r="B2359" s="7">
        <v>2026357</v>
      </c>
      <c r="C2359" s="1" t="s">
        <v>10</v>
      </c>
      <c r="D2359" s="1" t="s">
        <v>27</v>
      </c>
      <c r="E2359" s="1" t="s">
        <v>34</v>
      </c>
      <c r="F2359" s="1" t="s">
        <v>521</v>
      </c>
      <c r="G2359" s="3">
        <v>45482</v>
      </c>
      <c r="H2359" s="3">
        <v>45485</v>
      </c>
      <c r="I2359" s="6">
        <v>850</v>
      </c>
      <c r="J2359" s="1">
        <v>2</v>
      </c>
      <c r="K2359" s="4">
        <v>0.1</v>
      </c>
      <c r="L2359" s="6">
        <f t="shared" si="76"/>
        <v>85</v>
      </c>
      <c r="M2359" s="8">
        <f t="shared" si="77"/>
        <v>1615</v>
      </c>
      <c r="N2359" s="21">
        <f>(sales[[#This Row],[Price]]*sales[[#This Row],[Qty]])-(sales[[#This Row],[Discount_Amt]]*sales[[#This Row],[Qty]])</f>
        <v>1530</v>
      </c>
    </row>
    <row r="2360" spans="2:14" hidden="1" x14ac:dyDescent="0.35">
      <c r="B2360" s="7">
        <v>2026358</v>
      </c>
      <c r="C2360" s="1" t="s">
        <v>8</v>
      </c>
      <c r="D2360" s="1" t="s">
        <v>28</v>
      </c>
      <c r="E2360" s="1" t="s">
        <v>35</v>
      </c>
      <c r="F2360" s="1" t="s">
        <v>520</v>
      </c>
      <c r="G2360" s="3">
        <v>45482</v>
      </c>
      <c r="H2360" s="3">
        <v>45487</v>
      </c>
      <c r="I2360" s="6">
        <v>65000</v>
      </c>
      <c r="J2360" s="1">
        <v>1</v>
      </c>
      <c r="K2360" s="4">
        <v>0.05</v>
      </c>
      <c r="L2360" s="6">
        <f t="shared" si="76"/>
        <v>3250</v>
      </c>
      <c r="M2360" s="8">
        <f t="shared" si="77"/>
        <v>61750</v>
      </c>
      <c r="N2360" s="21">
        <f>(sales[[#This Row],[Price]]*sales[[#This Row],[Qty]])-(sales[[#This Row],[Discount_Amt]]*sales[[#This Row],[Qty]])</f>
        <v>61750</v>
      </c>
    </row>
    <row r="2361" spans="2:14" hidden="1" x14ac:dyDescent="0.35">
      <c r="B2361" s="7">
        <v>2026359</v>
      </c>
      <c r="C2361" s="1" t="s">
        <v>9</v>
      </c>
      <c r="D2361" s="1" t="s">
        <v>29</v>
      </c>
      <c r="E2361" s="1" t="s">
        <v>36</v>
      </c>
      <c r="F2361" s="1" t="s">
        <v>518</v>
      </c>
      <c r="G2361" s="3">
        <v>45482</v>
      </c>
      <c r="H2361" s="3">
        <v>45483</v>
      </c>
      <c r="I2361" s="6">
        <v>450</v>
      </c>
      <c r="J2361" s="1">
        <v>2</v>
      </c>
      <c r="K2361" s="4">
        <v>0.05</v>
      </c>
      <c r="L2361" s="6">
        <f t="shared" si="76"/>
        <v>22.5</v>
      </c>
      <c r="M2361" s="8">
        <f t="shared" si="77"/>
        <v>877.5</v>
      </c>
      <c r="N2361" s="21">
        <f>(sales[[#This Row],[Price]]*sales[[#This Row],[Qty]])-(sales[[#This Row],[Discount_Amt]]*sales[[#This Row],[Qty]])</f>
        <v>855</v>
      </c>
    </row>
    <row r="2362" spans="2:14" x14ac:dyDescent="0.35">
      <c r="B2362" s="7">
        <v>2026360</v>
      </c>
      <c r="C2362" s="1" t="s">
        <v>11</v>
      </c>
      <c r="D2362" s="1" t="s">
        <v>25</v>
      </c>
      <c r="E2362" s="1" t="s">
        <v>37</v>
      </c>
      <c r="F2362" s="1" t="s">
        <v>519</v>
      </c>
      <c r="G2362" s="3">
        <v>45482</v>
      </c>
      <c r="H2362" s="3">
        <v>45490</v>
      </c>
      <c r="I2362" s="6">
        <v>1299</v>
      </c>
      <c r="J2362" s="1">
        <v>1</v>
      </c>
      <c r="K2362" s="4">
        <v>0.02</v>
      </c>
      <c r="L2362" s="6">
        <f t="shared" si="76"/>
        <v>25.98</v>
      </c>
      <c r="M2362" s="8">
        <f t="shared" si="77"/>
        <v>1273.02</v>
      </c>
      <c r="N2362" s="21">
        <f>(sales[[#This Row],[Price]]*sales[[#This Row],[Qty]])-(sales[[#This Row],[Discount_Amt]]*sales[[#This Row],[Qty]])</f>
        <v>1273.02</v>
      </c>
    </row>
    <row r="2363" spans="2:14" x14ac:dyDescent="0.35">
      <c r="B2363" s="7">
        <v>2026361</v>
      </c>
      <c r="C2363" s="1" t="s">
        <v>12</v>
      </c>
      <c r="D2363" s="1" t="s">
        <v>30</v>
      </c>
      <c r="E2363" s="1" t="s">
        <v>39</v>
      </c>
      <c r="F2363" s="1" t="s">
        <v>520</v>
      </c>
      <c r="G2363" s="3">
        <v>45482</v>
      </c>
      <c r="H2363" s="3">
        <v>45484</v>
      </c>
      <c r="I2363" s="6">
        <v>1700</v>
      </c>
      <c r="J2363" s="1">
        <v>2</v>
      </c>
      <c r="K2363" s="4">
        <v>0.06</v>
      </c>
      <c r="L2363" s="6">
        <f t="shared" si="76"/>
        <v>102</v>
      </c>
      <c r="M2363" s="8">
        <f t="shared" si="77"/>
        <v>3298</v>
      </c>
      <c r="N2363" s="21">
        <f>(sales[[#This Row],[Price]]*sales[[#This Row],[Qty]])-(sales[[#This Row],[Discount_Amt]]*sales[[#This Row],[Qty]])</f>
        <v>3196</v>
      </c>
    </row>
    <row r="2364" spans="2:14" hidden="1" x14ac:dyDescent="0.35">
      <c r="B2364" s="7">
        <v>2026362</v>
      </c>
      <c r="C2364" s="1" t="s">
        <v>13</v>
      </c>
      <c r="D2364" s="1" t="s">
        <v>27</v>
      </c>
      <c r="E2364" s="1" t="s">
        <v>40</v>
      </c>
      <c r="F2364" s="1" t="s">
        <v>521</v>
      </c>
      <c r="G2364" s="3">
        <v>45482</v>
      </c>
      <c r="H2364" s="3">
        <v>45485</v>
      </c>
      <c r="I2364" s="6">
        <v>55000</v>
      </c>
      <c r="J2364" s="1">
        <v>3</v>
      </c>
      <c r="K2364" s="4">
        <v>0.15</v>
      </c>
      <c r="L2364" s="6">
        <f t="shared" si="76"/>
        <v>8250</v>
      </c>
      <c r="M2364" s="8">
        <f t="shared" si="77"/>
        <v>156750</v>
      </c>
      <c r="N2364" s="21">
        <f>(sales[[#This Row],[Price]]*sales[[#This Row],[Qty]])-(sales[[#This Row],[Discount_Amt]]*sales[[#This Row],[Qty]])</f>
        <v>140250</v>
      </c>
    </row>
    <row r="2365" spans="2:14" hidden="1" x14ac:dyDescent="0.35">
      <c r="B2365" s="7">
        <v>2026363</v>
      </c>
      <c r="C2365" s="1" t="s">
        <v>14</v>
      </c>
      <c r="D2365" s="1" t="s">
        <v>28</v>
      </c>
      <c r="E2365" s="1" t="s">
        <v>41</v>
      </c>
      <c r="F2365" s="1" t="s">
        <v>518</v>
      </c>
      <c r="G2365" s="3">
        <v>45482</v>
      </c>
      <c r="H2365" s="3">
        <v>45487</v>
      </c>
      <c r="I2365" s="6">
        <v>57999</v>
      </c>
      <c r="J2365" s="1">
        <v>2</v>
      </c>
      <c r="K2365" s="4">
        <v>0.02</v>
      </c>
      <c r="L2365" s="6">
        <f t="shared" si="76"/>
        <v>1159.98</v>
      </c>
      <c r="M2365" s="8">
        <f t="shared" si="77"/>
        <v>114838.02</v>
      </c>
      <c r="N2365" s="21">
        <f>(sales[[#This Row],[Price]]*sales[[#This Row],[Qty]])-(sales[[#This Row],[Discount_Amt]]*sales[[#This Row],[Qty]])</f>
        <v>113678.04</v>
      </c>
    </row>
    <row r="2366" spans="2:14" hidden="1" x14ac:dyDescent="0.35">
      <c r="B2366" s="7">
        <v>2026364</v>
      </c>
      <c r="C2366" s="1" t="s">
        <v>15</v>
      </c>
      <c r="D2366" s="1" t="s">
        <v>29</v>
      </c>
      <c r="E2366" s="1" t="s">
        <v>42</v>
      </c>
      <c r="F2366" s="1" t="s">
        <v>518</v>
      </c>
      <c r="G2366" s="3">
        <v>45482</v>
      </c>
      <c r="H2366" s="3">
        <v>45483</v>
      </c>
      <c r="I2366" s="6">
        <v>1399</v>
      </c>
      <c r="J2366" s="1">
        <v>7</v>
      </c>
      <c r="K2366" s="4">
        <v>0.02</v>
      </c>
      <c r="L2366" s="6">
        <f t="shared" si="76"/>
        <v>27.98</v>
      </c>
      <c r="M2366" s="8">
        <f t="shared" si="77"/>
        <v>9765.02</v>
      </c>
      <c r="N2366" s="21">
        <f>(sales[[#This Row],[Price]]*sales[[#This Row],[Qty]])-(sales[[#This Row],[Discount_Amt]]*sales[[#This Row],[Qty]])</f>
        <v>9597.14</v>
      </c>
    </row>
    <row r="2367" spans="2:14" hidden="1" x14ac:dyDescent="0.35">
      <c r="B2367" s="7">
        <v>2026365</v>
      </c>
      <c r="C2367" s="1" t="s">
        <v>16</v>
      </c>
      <c r="D2367" s="1" t="s">
        <v>25</v>
      </c>
      <c r="E2367" s="1" t="s">
        <v>43</v>
      </c>
      <c r="F2367" s="1" t="s">
        <v>519</v>
      </c>
      <c r="G2367" s="3">
        <v>45482</v>
      </c>
      <c r="H2367" s="3">
        <v>45490</v>
      </c>
      <c r="I2367" s="6">
        <v>999</v>
      </c>
      <c r="J2367" s="1">
        <v>2</v>
      </c>
      <c r="K2367" s="4">
        <v>0.02</v>
      </c>
      <c r="L2367" s="6">
        <f t="shared" si="76"/>
        <v>19.98</v>
      </c>
      <c r="M2367" s="8">
        <f t="shared" si="77"/>
        <v>1978.02</v>
      </c>
      <c r="N2367" s="21">
        <f>(sales[[#This Row],[Price]]*sales[[#This Row],[Qty]])-(sales[[#This Row],[Discount_Amt]]*sales[[#This Row],[Qty]])</f>
        <v>1958.04</v>
      </c>
    </row>
    <row r="2368" spans="2:14" x14ac:dyDescent="0.35">
      <c r="B2368" s="7">
        <v>2026366</v>
      </c>
      <c r="C2368" s="1" t="s">
        <v>17</v>
      </c>
      <c r="D2368" s="1" t="s">
        <v>26</v>
      </c>
      <c r="E2368" s="1" t="s">
        <v>44</v>
      </c>
      <c r="F2368" s="1" t="s">
        <v>521</v>
      </c>
      <c r="G2368" s="3">
        <v>45482</v>
      </c>
      <c r="H2368" s="3">
        <v>45484</v>
      </c>
      <c r="I2368" s="6">
        <v>2099</v>
      </c>
      <c r="J2368" s="1">
        <v>1</v>
      </c>
      <c r="K2368" s="4">
        <v>0.02</v>
      </c>
      <c r="L2368" s="6">
        <f t="shared" si="76"/>
        <v>41.980000000000004</v>
      </c>
      <c r="M2368" s="8">
        <f t="shared" si="77"/>
        <v>2057.02</v>
      </c>
      <c r="N2368" s="21">
        <f>(sales[[#This Row],[Price]]*sales[[#This Row],[Qty]])-(sales[[#This Row],[Discount_Amt]]*sales[[#This Row],[Qty]])</f>
        <v>2057.02</v>
      </c>
    </row>
    <row r="2369" spans="2:14" hidden="1" x14ac:dyDescent="0.35">
      <c r="B2369" s="7">
        <v>2026367</v>
      </c>
      <c r="C2369" s="1" t="s">
        <v>18</v>
      </c>
      <c r="D2369" s="1" t="s">
        <v>27</v>
      </c>
      <c r="E2369" s="1" t="s">
        <v>45</v>
      </c>
      <c r="F2369" s="1" t="s">
        <v>520</v>
      </c>
      <c r="G2369" s="3">
        <v>45482</v>
      </c>
      <c r="H2369" s="3">
        <v>45485</v>
      </c>
      <c r="I2369" s="6">
        <v>11000</v>
      </c>
      <c r="J2369" s="1">
        <v>1</v>
      </c>
      <c r="K2369" s="4">
        <v>0.02</v>
      </c>
      <c r="L2369" s="6">
        <f t="shared" si="76"/>
        <v>220</v>
      </c>
      <c r="M2369" s="8">
        <f t="shared" si="77"/>
        <v>10780</v>
      </c>
      <c r="N2369" s="21">
        <f>(sales[[#This Row],[Price]]*sales[[#This Row],[Qty]])-(sales[[#This Row],[Discount_Amt]]*sales[[#This Row],[Qty]])</f>
        <v>10780</v>
      </c>
    </row>
    <row r="2370" spans="2:14" hidden="1" x14ac:dyDescent="0.35">
      <c r="B2370" s="7">
        <v>2026368</v>
      </c>
      <c r="C2370" s="1" t="s">
        <v>19</v>
      </c>
      <c r="D2370" s="1" t="s">
        <v>28</v>
      </c>
      <c r="E2370" s="1" t="s">
        <v>46</v>
      </c>
      <c r="F2370" s="1" t="s">
        <v>518</v>
      </c>
      <c r="G2370" s="3">
        <v>45482</v>
      </c>
      <c r="H2370" s="3">
        <v>45487</v>
      </c>
      <c r="I2370" s="6">
        <v>800</v>
      </c>
      <c r="J2370" s="1">
        <v>1</v>
      </c>
      <c r="K2370" s="4">
        <v>0.02</v>
      </c>
      <c r="L2370" s="6">
        <f t="shared" si="76"/>
        <v>16</v>
      </c>
      <c r="M2370" s="8">
        <f t="shared" si="77"/>
        <v>784</v>
      </c>
      <c r="N2370" s="21">
        <f>(sales[[#This Row],[Price]]*sales[[#This Row],[Qty]])-(sales[[#This Row],[Discount_Amt]]*sales[[#This Row],[Qty]])</f>
        <v>784</v>
      </c>
    </row>
    <row r="2371" spans="2:14" hidden="1" x14ac:dyDescent="0.35">
      <c r="B2371" s="7">
        <v>2026369</v>
      </c>
      <c r="C2371" s="1" t="s">
        <v>20</v>
      </c>
      <c r="D2371" s="1" t="s">
        <v>29</v>
      </c>
      <c r="E2371" s="1" t="s">
        <v>47</v>
      </c>
      <c r="F2371" s="1" t="s">
        <v>519</v>
      </c>
      <c r="G2371" s="3">
        <v>45482</v>
      </c>
      <c r="H2371" s="3">
        <v>45483</v>
      </c>
      <c r="I2371" s="6">
        <v>5500</v>
      </c>
      <c r="J2371" s="1">
        <v>2</v>
      </c>
      <c r="K2371" s="4">
        <v>0.02</v>
      </c>
      <c r="L2371" s="6">
        <f t="shared" si="76"/>
        <v>110</v>
      </c>
      <c r="M2371" s="8">
        <f t="shared" si="77"/>
        <v>10890</v>
      </c>
      <c r="N2371" s="21">
        <f>(sales[[#This Row],[Price]]*sales[[#This Row],[Qty]])-(sales[[#This Row],[Discount_Amt]]*sales[[#This Row],[Qty]])</f>
        <v>10780</v>
      </c>
    </row>
    <row r="2372" spans="2:14" hidden="1" x14ac:dyDescent="0.35">
      <c r="B2372" s="7">
        <v>2026370</v>
      </c>
      <c r="C2372" s="1" t="s">
        <v>21</v>
      </c>
      <c r="D2372" s="1" t="s">
        <v>25</v>
      </c>
      <c r="E2372" s="1" t="s">
        <v>48</v>
      </c>
      <c r="F2372" s="1" t="s">
        <v>520</v>
      </c>
      <c r="G2372" s="3">
        <v>45482</v>
      </c>
      <c r="H2372" s="3">
        <v>45490</v>
      </c>
      <c r="I2372" s="6">
        <v>1350</v>
      </c>
      <c r="J2372" s="1">
        <v>1</v>
      </c>
      <c r="K2372" s="4">
        <v>0.02</v>
      </c>
      <c r="L2372" s="6">
        <f t="shared" si="76"/>
        <v>27</v>
      </c>
      <c r="M2372" s="8">
        <f t="shared" si="77"/>
        <v>1323</v>
      </c>
      <c r="N2372" s="21">
        <f>(sales[[#This Row],[Price]]*sales[[#This Row],[Qty]])-(sales[[#This Row],[Discount_Amt]]*sales[[#This Row],[Qty]])</f>
        <v>1323</v>
      </c>
    </row>
    <row r="2373" spans="2:14" hidden="1" x14ac:dyDescent="0.35">
      <c r="B2373" s="7">
        <v>2026371</v>
      </c>
      <c r="C2373" s="1" t="s">
        <v>22</v>
      </c>
      <c r="D2373" s="1" t="s">
        <v>26</v>
      </c>
      <c r="E2373" s="1" t="s">
        <v>49</v>
      </c>
      <c r="F2373" s="1" t="s">
        <v>521</v>
      </c>
      <c r="G2373" s="3">
        <v>45482</v>
      </c>
      <c r="H2373" s="3">
        <v>45484</v>
      </c>
      <c r="I2373" s="6">
        <v>4500</v>
      </c>
      <c r="J2373" s="1">
        <v>2</v>
      </c>
      <c r="K2373" s="4">
        <v>7.0000000000000007E-2</v>
      </c>
      <c r="L2373" s="6">
        <f t="shared" si="76"/>
        <v>315.00000000000006</v>
      </c>
      <c r="M2373" s="8">
        <f t="shared" si="77"/>
        <v>8685</v>
      </c>
      <c r="N2373" s="21">
        <f>(sales[[#This Row],[Price]]*sales[[#This Row],[Qty]])-(sales[[#This Row],[Discount_Amt]]*sales[[#This Row],[Qty]])</f>
        <v>8370</v>
      </c>
    </row>
    <row r="2374" spans="2:14" hidden="1" x14ac:dyDescent="0.35">
      <c r="B2374" s="7">
        <v>2026372</v>
      </c>
      <c r="C2374" s="1" t="s">
        <v>23</v>
      </c>
      <c r="D2374" s="1" t="s">
        <v>27</v>
      </c>
      <c r="E2374" s="1" t="s">
        <v>50</v>
      </c>
      <c r="F2374" s="1" t="s">
        <v>518</v>
      </c>
      <c r="G2374" s="3">
        <v>45482</v>
      </c>
      <c r="H2374" s="3">
        <v>45485</v>
      </c>
      <c r="I2374" s="6">
        <v>2350</v>
      </c>
      <c r="J2374" s="1">
        <v>7</v>
      </c>
      <c r="K2374" s="4">
        <v>0.03</v>
      </c>
      <c r="L2374" s="6">
        <f t="shared" si="76"/>
        <v>70.5</v>
      </c>
      <c r="M2374" s="8">
        <f t="shared" si="77"/>
        <v>16379.5</v>
      </c>
      <c r="N2374" s="21">
        <f>(sales[[#This Row],[Price]]*sales[[#This Row],[Qty]])-(sales[[#This Row],[Discount_Amt]]*sales[[#This Row],[Qty]])</f>
        <v>15956.5</v>
      </c>
    </row>
    <row r="2375" spans="2:14" hidden="1" x14ac:dyDescent="0.35">
      <c r="B2375" s="7">
        <v>2026373</v>
      </c>
      <c r="C2375" s="1" t="s">
        <v>24</v>
      </c>
      <c r="D2375" s="1" t="s">
        <v>28</v>
      </c>
      <c r="E2375" s="1" t="s">
        <v>51</v>
      </c>
      <c r="F2375" s="1" t="s">
        <v>518</v>
      </c>
      <c r="G2375" s="3">
        <v>45482</v>
      </c>
      <c r="H2375" s="3">
        <v>45487</v>
      </c>
      <c r="I2375" s="6">
        <v>90</v>
      </c>
      <c r="J2375" s="1">
        <v>2</v>
      </c>
      <c r="K2375" s="4">
        <v>0.08</v>
      </c>
      <c r="L2375" s="6">
        <f t="shared" si="76"/>
        <v>7.2</v>
      </c>
      <c r="M2375" s="8">
        <f t="shared" si="77"/>
        <v>172.8</v>
      </c>
      <c r="N2375" s="21">
        <f>(sales[[#This Row],[Price]]*sales[[#This Row],[Qty]])-(sales[[#This Row],[Discount_Amt]]*sales[[#This Row],[Qty]])</f>
        <v>165.6</v>
      </c>
    </row>
    <row r="2376" spans="2:14" hidden="1" x14ac:dyDescent="0.35">
      <c r="B2376" s="7">
        <v>2026374</v>
      </c>
      <c r="C2376" s="1" t="s">
        <v>4</v>
      </c>
      <c r="D2376" s="1" t="s">
        <v>29</v>
      </c>
      <c r="E2376" s="1" t="s">
        <v>506</v>
      </c>
      <c r="F2376" s="1" t="s">
        <v>519</v>
      </c>
      <c r="G2376" s="3">
        <v>45482</v>
      </c>
      <c r="H2376" s="3">
        <v>45483</v>
      </c>
      <c r="I2376" s="6">
        <v>280</v>
      </c>
      <c r="J2376" s="1">
        <v>2</v>
      </c>
      <c r="K2376" s="4">
        <v>0.05</v>
      </c>
      <c r="L2376" s="6">
        <f t="shared" si="76"/>
        <v>14</v>
      </c>
      <c r="M2376" s="8">
        <f t="shared" si="77"/>
        <v>546</v>
      </c>
      <c r="N2376" s="21">
        <f>(sales[[#This Row],[Price]]*sales[[#This Row],[Qty]])-(sales[[#This Row],[Discount_Amt]]*sales[[#This Row],[Qty]])</f>
        <v>532</v>
      </c>
    </row>
    <row r="2377" spans="2:14" hidden="1" x14ac:dyDescent="0.35">
      <c r="B2377" s="7">
        <v>2026375</v>
      </c>
      <c r="C2377" s="1" t="s">
        <v>5</v>
      </c>
      <c r="D2377" s="1" t="s">
        <v>25</v>
      </c>
      <c r="E2377" s="1" t="s">
        <v>507</v>
      </c>
      <c r="F2377" s="1" t="s">
        <v>521</v>
      </c>
      <c r="G2377" s="3">
        <v>45482</v>
      </c>
      <c r="H2377" s="3">
        <v>45490</v>
      </c>
      <c r="I2377" s="6">
        <v>70</v>
      </c>
      <c r="J2377" s="1">
        <v>1</v>
      </c>
      <c r="K2377" s="4">
        <v>0.05</v>
      </c>
      <c r="L2377" s="6">
        <f t="shared" si="76"/>
        <v>3.5</v>
      </c>
      <c r="M2377" s="8">
        <f t="shared" si="77"/>
        <v>66.5</v>
      </c>
      <c r="N2377" s="21">
        <f>(sales[[#This Row],[Price]]*sales[[#This Row],[Qty]])-(sales[[#This Row],[Discount_Amt]]*sales[[#This Row],[Qty]])</f>
        <v>66.5</v>
      </c>
    </row>
    <row r="2378" spans="2:14" hidden="1" x14ac:dyDescent="0.35">
      <c r="B2378" s="7">
        <v>2026376</v>
      </c>
      <c r="C2378" s="1" t="s">
        <v>6</v>
      </c>
      <c r="D2378" s="1" t="s">
        <v>159</v>
      </c>
      <c r="E2378" s="1" t="s">
        <v>508</v>
      </c>
      <c r="F2378" s="1" t="s">
        <v>520</v>
      </c>
      <c r="G2378" s="3">
        <v>45482</v>
      </c>
      <c r="H2378" s="3">
        <v>45484</v>
      </c>
      <c r="I2378" s="6">
        <v>230</v>
      </c>
      <c r="J2378" s="1">
        <v>2</v>
      </c>
      <c r="K2378" s="4">
        <v>0.05</v>
      </c>
      <c r="L2378" s="6">
        <f t="shared" si="76"/>
        <v>11.5</v>
      </c>
      <c r="M2378" s="8">
        <f t="shared" si="77"/>
        <v>448.5</v>
      </c>
      <c r="N2378" s="21">
        <f>(sales[[#This Row],[Price]]*sales[[#This Row],[Qty]])-(sales[[#This Row],[Discount_Amt]]*sales[[#This Row],[Qty]])</f>
        <v>437</v>
      </c>
    </row>
    <row r="2379" spans="2:14" hidden="1" x14ac:dyDescent="0.35">
      <c r="B2379" s="7">
        <v>2026377</v>
      </c>
      <c r="C2379" s="1" t="s">
        <v>7</v>
      </c>
      <c r="D2379" s="1" t="s">
        <v>25</v>
      </c>
      <c r="E2379" s="1" t="s">
        <v>31</v>
      </c>
      <c r="F2379" s="1" t="s">
        <v>518</v>
      </c>
      <c r="G2379" s="3">
        <v>45482</v>
      </c>
      <c r="H2379" s="3">
        <v>45485</v>
      </c>
      <c r="I2379" s="6">
        <v>7999</v>
      </c>
      <c r="J2379" s="1">
        <v>4</v>
      </c>
      <c r="K2379" s="4">
        <v>0.05</v>
      </c>
      <c r="L2379" s="6">
        <f t="shared" si="76"/>
        <v>399.95000000000005</v>
      </c>
      <c r="M2379" s="8">
        <f t="shared" si="77"/>
        <v>31596.05</v>
      </c>
      <c r="N2379" s="21">
        <f>(sales[[#This Row],[Price]]*sales[[#This Row],[Qty]])-(sales[[#This Row],[Discount_Amt]]*sales[[#This Row],[Qty]])</f>
        <v>30396.2</v>
      </c>
    </row>
    <row r="2380" spans="2:14" x14ac:dyDescent="0.35">
      <c r="B2380" s="7">
        <v>2026378</v>
      </c>
      <c r="C2380" s="1" t="s">
        <v>10</v>
      </c>
      <c r="D2380" s="1" t="s">
        <v>26</v>
      </c>
      <c r="E2380" s="1" t="s">
        <v>32</v>
      </c>
      <c r="F2380" s="1" t="s">
        <v>519</v>
      </c>
      <c r="G2380" s="3">
        <v>45482</v>
      </c>
      <c r="H2380" s="3">
        <v>45487</v>
      </c>
      <c r="I2380" s="6">
        <v>850</v>
      </c>
      <c r="J2380" s="1">
        <v>3</v>
      </c>
      <c r="K2380" s="4">
        <v>0.03</v>
      </c>
      <c r="L2380" s="6">
        <f t="shared" si="76"/>
        <v>25.5</v>
      </c>
      <c r="M2380" s="8">
        <f t="shared" si="77"/>
        <v>2524.5</v>
      </c>
      <c r="N2380" s="21">
        <f>(sales[[#This Row],[Price]]*sales[[#This Row],[Qty]])-(sales[[#This Row],[Discount_Amt]]*sales[[#This Row],[Qty]])</f>
        <v>2473.5</v>
      </c>
    </row>
    <row r="2381" spans="2:14" hidden="1" x14ac:dyDescent="0.35">
      <c r="B2381" s="7">
        <v>2026379</v>
      </c>
      <c r="C2381" s="1" t="s">
        <v>8</v>
      </c>
      <c r="D2381" s="1" t="s">
        <v>27</v>
      </c>
      <c r="E2381" s="1" t="s">
        <v>38</v>
      </c>
      <c r="F2381" s="1" t="s">
        <v>520</v>
      </c>
      <c r="G2381" s="3">
        <v>45482</v>
      </c>
      <c r="H2381" s="3">
        <v>45483</v>
      </c>
      <c r="I2381" s="6">
        <v>65000</v>
      </c>
      <c r="J2381" s="1">
        <v>2</v>
      </c>
      <c r="K2381" s="4">
        <v>0.1</v>
      </c>
      <c r="L2381" s="6">
        <f t="shared" si="76"/>
        <v>6500</v>
      </c>
      <c r="M2381" s="8">
        <f t="shared" si="77"/>
        <v>123500</v>
      </c>
      <c r="N2381" s="21">
        <f>(sales[[#This Row],[Price]]*sales[[#This Row],[Qty]])-(sales[[#This Row],[Discount_Amt]]*sales[[#This Row],[Qty]])</f>
        <v>117000</v>
      </c>
    </row>
    <row r="2382" spans="2:14" hidden="1" x14ac:dyDescent="0.35">
      <c r="B2382" s="7">
        <v>2026380</v>
      </c>
      <c r="C2382" s="1" t="s">
        <v>9</v>
      </c>
      <c r="D2382" s="1" t="s">
        <v>28</v>
      </c>
      <c r="E2382" s="1" t="s">
        <v>33</v>
      </c>
      <c r="F2382" s="1" t="s">
        <v>521</v>
      </c>
      <c r="G2382" s="3">
        <v>45482</v>
      </c>
      <c r="H2382" s="3">
        <v>45490</v>
      </c>
      <c r="I2382" s="6">
        <v>450</v>
      </c>
      <c r="J2382" s="1">
        <v>1</v>
      </c>
      <c r="K2382" s="4">
        <v>0.05</v>
      </c>
      <c r="L2382" s="6">
        <f t="shared" si="76"/>
        <v>22.5</v>
      </c>
      <c r="M2382" s="8">
        <f t="shared" si="77"/>
        <v>427.5</v>
      </c>
      <c r="N2382" s="21">
        <f>(sales[[#This Row],[Price]]*sales[[#This Row],[Qty]])-(sales[[#This Row],[Discount_Amt]]*sales[[#This Row],[Qty]])</f>
        <v>427.5</v>
      </c>
    </row>
    <row r="2383" spans="2:14" x14ac:dyDescent="0.35">
      <c r="B2383" s="7">
        <v>2026381</v>
      </c>
      <c r="C2383" s="1" t="s">
        <v>11</v>
      </c>
      <c r="D2383" s="1" t="s">
        <v>29</v>
      </c>
      <c r="E2383" s="1" t="s">
        <v>34</v>
      </c>
      <c r="F2383" s="1" t="s">
        <v>518</v>
      </c>
      <c r="G2383" s="3">
        <v>45482</v>
      </c>
      <c r="H2383" s="3">
        <v>45484</v>
      </c>
      <c r="I2383" s="6">
        <v>1299</v>
      </c>
      <c r="J2383" s="1">
        <v>1</v>
      </c>
      <c r="K2383" s="4">
        <v>0.05</v>
      </c>
      <c r="L2383" s="6">
        <f t="shared" si="76"/>
        <v>64.95</v>
      </c>
      <c r="M2383" s="8">
        <f t="shared" si="77"/>
        <v>1234.05</v>
      </c>
      <c r="N2383" s="21">
        <f>(sales[[#This Row],[Price]]*sales[[#This Row],[Qty]])-(sales[[#This Row],[Discount_Amt]]*sales[[#This Row],[Qty]])</f>
        <v>1234.05</v>
      </c>
    </row>
    <row r="2384" spans="2:14" x14ac:dyDescent="0.35">
      <c r="B2384" s="7">
        <v>2026382</v>
      </c>
      <c r="C2384" s="1" t="s">
        <v>12</v>
      </c>
      <c r="D2384" s="1" t="s">
        <v>25</v>
      </c>
      <c r="E2384" s="1" t="s">
        <v>35</v>
      </c>
      <c r="F2384" s="1" t="s">
        <v>518</v>
      </c>
      <c r="G2384" s="3">
        <v>45482</v>
      </c>
      <c r="H2384" s="3">
        <v>45485</v>
      </c>
      <c r="I2384" s="6">
        <v>1700</v>
      </c>
      <c r="J2384" s="1">
        <v>2</v>
      </c>
      <c r="K2384" s="4">
        <v>0.02</v>
      </c>
      <c r="L2384" s="6">
        <f t="shared" si="76"/>
        <v>34</v>
      </c>
      <c r="M2384" s="8">
        <f t="shared" si="77"/>
        <v>3366</v>
      </c>
      <c r="N2384" s="21">
        <f>(sales[[#This Row],[Price]]*sales[[#This Row],[Qty]])-(sales[[#This Row],[Discount_Amt]]*sales[[#This Row],[Qty]])</f>
        <v>3332</v>
      </c>
    </row>
    <row r="2385" spans="2:14" hidden="1" x14ac:dyDescent="0.35">
      <c r="B2385" s="7">
        <v>2026383</v>
      </c>
      <c r="C2385" s="1" t="s">
        <v>13</v>
      </c>
      <c r="D2385" s="1" t="s">
        <v>30</v>
      </c>
      <c r="E2385" s="1" t="s">
        <v>36</v>
      </c>
      <c r="F2385" s="1" t="s">
        <v>519</v>
      </c>
      <c r="G2385" s="3">
        <v>45482</v>
      </c>
      <c r="H2385" s="3">
        <v>45487</v>
      </c>
      <c r="I2385" s="6">
        <v>55000</v>
      </c>
      <c r="J2385" s="1">
        <v>1</v>
      </c>
      <c r="K2385" s="4">
        <v>0.06</v>
      </c>
      <c r="L2385" s="6">
        <f t="shared" si="76"/>
        <v>3300</v>
      </c>
      <c r="M2385" s="8">
        <f t="shared" si="77"/>
        <v>51700</v>
      </c>
      <c r="N2385" s="21">
        <f>(sales[[#This Row],[Price]]*sales[[#This Row],[Qty]])-(sales[[#This Row],[Discount_Amt]]*sales[[#This Row],[Qty]])</f>
        <v>51700</v>
      </c>
    </row>
    <row r="2386" spans="2:14" hidden="1" x14ac:dyDescent="0.35">
      <c r="B2386" s="7">
        <v>2026384</v>
      </c>
      <c r="C2386" s="1" t="s">
        <v>14</v>
      </c>
      <c r="D2386" s="1" t="s">
        <v>27</v>
      </c>
      <c r="E2386" s="1" t="s">
        <v>37</v>
      </c>
      <c r="F2386" s="1" t="s">
        <v>521</v>
      </c>
      <c r="G2386" s="3">
        <v>45482</v>
      </c>
      <c r="H2386" s="3">
        <v>45483</v>
      </c>
      <c r="I2386" s="6">
        <v>57999</v>
      </c>
      <c r="J2386" s="1">
        <v>3</v>
      </c>
      <c r="K2386" s="4">
        <v>0.15</v>
      </c>
      <c r="L2386" s="6">
        <f t="shared" si="76"/>
        <v>8699.85</v>
      </c>
      <c r="M2386" s="8">
        <f t="shared" si="77"/>
        <v>165297.15</v>
      </c>
      <c r="N2386" s="21">
        <f>(sales[[#This Row],[Price]]*sales[[#This Row],[Qty]])-(sales[[#This Row],[Discount_Amt]]*sales[[#This Row],[Qty]])</f>
        <v>147897.45000000001</v>
      </c>
    </row>
    <row r="2387" spans="2:14" hidden="1" x14ac:dyDescent="0.35">
      <c r="B2387" s="7">
        <v>2026385</v>
      </c>
      <c r="C2387" s="1" t="s">
        <v>15</v>
      </c>
      <c r="D2387" s="1" t="s">
        <v>28</v>
      </c>
      <c r="E2387" s="1" t="s">
        <v>39</v>
      </c>
      <c r="F2387" s="1" t="s">
        <v>520</v>
      </c>
      <c r="G2387" s="3">
        <v>45482</v>
      </c>
      <c r="H2387" s="3">
        <v>45490</v>
      </c>
      <c r="I2387" s="6">
        <v>1399</v>
      </c>
      <c r="J2387" s="1">
        <v>2</v>
      </c>
      <c r="K2387" s="4">
        <v>0.02</v>
      </c>
      <c r="L2387" s="6">
        <f t="shared" si="76"/>
        <v>27.98</v>
      </c>
      <c r="M2387" s="8">
        <f t="shared" si="77"/>
        <v>2770.02</v>
      </c>
      <c r="N2387" s="21">
        <f>(sales[[#This Row],[Price]]*sales[[#This Row],[Qty]])-(sales[[#This Row],[Discount_Amt]]*sales[[#This Row],[Qty]])</f>
        <v>2742.04</v>
      </c>
    </row>
    <row r="2388" spans="2:14" hidden="1" x14ac:dyDescent="0.35">
      <c r="B2388" s="7">
        <v>2026386</v>
      </c>
      <c r="C2388" s="1" t="s">
        <v>16</v>
      </c>
      <c r="D2388" s="1" t="s">
        <v>29</v>
      </c>
      <c r="E2388" s="1" t="s">
        <v>40</v>
      </c>
      <c r="F2388" s="1" t="s">
        <v>518</v>
      </c>
      <c r="G2388" s="3">
        <v>45482</v>
      </c>
      <c r="H2388" s="3">
        <v>45484</v>
      </c>
      <c r="I2388" s="6">
        <v>999</v>
      </c>
      <c r="J2388" s="1">
        <v>1</v>
      </c>
      <c r="K2388" s="4">
        <v>0.02</v>
      </c>
      <c r="L2388" s="6">
        <f t="shared" si="76"/>
        <v>19.98</v>
      </c>
      <c r="M2388" s="8">
        <f t="shared" si="77"/>
        <v>979.02</v>
      </c>
      <c r="N2388" s="21">
        <f>(sales[[#This Row],[Price]]*sales[[#This Row],[Qty]])-(sales[[#This Row],[Discount_Amt]]*sales[[#This Row],[Qty]])</f>
        <v>979.02</v>
      </c>
    </row>
    <row r="2389" spans="2:14" x14ac:dyDescent="0.35">
      <c r="B2389" s="7">
        <v>2026387</v>
      </c>
      <c r="C2389" s="1" t="s">
        <v>17</v>
      </c>
      <c r="D2389" s="1" t="s">
        <v>25</v>
      </c>
      <c r="E2389" s="1" t="s">
        <v>41</v>
      </c>
      <c r="F2389" s="1" t="s">
        <v>519</v>
      </c>
      <c r="G2389" s="3">
        <v>45482</v>
      </c>
      <c r="H2389" s="3">
        <v>45485</v>
      </c>
      <c r="I2389" s="6">
        <v>2099</v>
      </c>
      <c r="J2389" s="1">
        <v>2</v>
      </c>
      <c r="K2389" s="4">
        <v>0.02</v>
      </c>
      <c r="L2389" s="6">
        <f t="shared" si="76"/>
        <v>41.980000000000004</v>
      </c>
      <c r="M2389" s="8">
        <f t="shared" si="77"/>
        <v>4156.0200000000004</v>
      </c>
      <c r="N2389" s="21">
        <f>(sales[[#This Row],[Price]]*sales[[#This Row],[Qty]])-(sales[[#This Row],[Discount_Amt]]*sales[[#This Row],[Qty]])</f>
        <v>4114.04</v>
      </c>
    </row>
    <row r="2390" spans="2:14" hidden="1" x14ac:dyDescent="0.35">
      <c r="B2390" s="7">
        <v>2026388</v>
      </c>
      <c r="C2390" s="1" t="s">
        <v>18</v>
      </c>
      <c r="D2390" s="1" t="s">
        <v>26</v>
      </c>
      <c r="E2390" s="1" t="s">
        <v>42</v>
      </c>
      <c r="F2390" s="1" t="s">
        <v>520</v>
      </c>
      <c r="G2390" s="3">
        <v>45482</v>
      </c>
      <c r="H2390" s="3">
        <v>45487</v>
      </c>
      <c r="I2390" s="6">
        <v>11000</v>
      </c>
      <c r="J2390" s="1">
        <v>1</v>
      </c>
      <c r="K2390" s="4">
        <v>0.02</v>
      </c>
      <c r="L2390" s="6">
        <f t="shared" si="76"/>
        <v>220</v>
      </c>
      <c r="M2390" s="8">
        <f t="shared" si="77"/>
        <v>10780</v>
      </c>
      <c r="N2390" s="21">
        <f>(sales[[#This Row],[Price]]*sales[[#This Row],[Qty]])-(sales[[#This Row],[Discount_Amt]]*sales[[#This Row],[Qty]])</f>
        <v>10780</v>
      </c>
    </row>
    <row r="2391" spans="2:14" hidden="1" x14ac:dyDescent="0.35">
      <c r="B2391" s="7">
        <v>2026389</v>
      </c>
      <c r="C2391" s="1" t="s">
        <v>19</v>
      </c>
      <c r="D2391" s="1" t="s">
        <v>27</v>
      </c>
      <c r="E2391" s="1" t="s">
        <v>43</v>
      </c>
      <c r="F2391" s="1" t="s">
        <v>521</v>
      </c>
      <c r="G2391" s="3">
        <v>45482</v>
      </c>
      <c r="H2391" s="3">
        <v>45483</v>
      </c>
      <c r="I2391" s="6">
        <v>800</v>
      </c>
      <c r="J2391" s="1">
        <v>2</v>
      </c>
      <c r="K2391" s="4">
        <v>0.02</v>
      </c>
      <c r="L2391" s="6">
        <f t="shared" si="76"/>
        <v>16</v>
      </c>
      <c r="M2391" s="8">
        <f t="shared" si="77"/>
        <v>1584</v>
      </c>
      <c r="N2391" s="21">
        <f>(sales[[#This Row],[Price]]*sales[[#This Row],[Qty]])-(sales[[#This Row],[Discount_Amt]]*sales[[#This Row],[Qty]])</f>
        <v>1568</v>
      </c>
    </row>
    <row r="2392" spans="2:14" hidden="1" x14ac:dyDescent="0.35">
      <c r="B2392" s="7">
        <v>2026390</v>
      </c>
      <c r="C2392" s="1" t="s">
        <v>20</v>
      </c>
      <c r="D2392" s="1" t="s">
        <v>28</v>
      </c>
      <c r="E2392" s="1" t="s">
        <v>44</v>
      </c>
      <c r="F2392" s="1" t="s">
        <v>518</v>
      </c>
      <c r="G2392" s="3">
        <v>45482</v>
      </c>
      <c r="H2392" s="3">
        <v>45490</v>
      </c>
      <c r="I2392" s="6">
        <v>5500</v>
      </c>
      <c r="J2392" s="1">
        <v>3</v>
      </c>
      <c r="K2392" s="4">
        <v>0.02</v>
      </c>
      <c r="L2392" s="6">
        <f t="shared" si="76"/>
        <v>110</v>
      </c>
      <c r="M2392" s="8">
        <f t="shared" si="77"/>
        <v>16390</v>
      </c>
      <c r="N2392" s="21">
        <f>(sales[[#This Row],[Price]]*sales[[#This Row],[Qty]])-(sales[[#This Row],[Discount_Amt]]*sales[[#This Row],[Qty]])</f>
        <v>16170</v>
      </c>
    </row>
    <row r="2393" spans="2:14" hidden="1" x14ac:dyDescent="0.35">
      <c r="B2393" s="7">
        <v>2026391</v>
      </c>
      <c r="C2393" s="1" t="s">
        <v>21</v>
      </c>
      <c r="D2393" s="1" t="s">
        <v>29</v>
      </c>
      <c r="E2393" s="1" t="s">
        <v>45</v>
      </c>
      <c r="F2393" s="1" t="s">
        <v>518</v>
      </c>
      <c r="G2393" s="3">
        <v>45482</v>
      </c>
      <c r="H2393" s="3">
        <v>45484</v>
      </c>
      <c r="I2393" s="6">
        <v>1350</v>
      </c>
      <c r="J2393" s="1">
        <v>2</v>
      </c>
      <c r="K2393" s="4">
        <v>0.02</v>
      </c>
      <c r="L2393" s="6">
        <f t="shared" si="76"/>
        <v>27</v>
      </c>
      <c r="M2393" s="8">
        <f t="shared" si="77"/>
        <v>2673</v>
      </c>
      <c r="N2393" s="21">
        <f>(sales[[#This Row],[Price]]*sales[[#This Row],[Qty]])-(sales[[#This Row],[Discount_Amt]]*sales[[#This Row],[Qty]])</f>
        <v>2646</v>
      </c>
    </row>
    <row r="2394" spans="2:14" hidden="1" x14ac:dyDescent="0.35">
      <c r="B2394" s="7">
        <v>2026392</v>
      </c>
      <c r="C2394" s="1" t="s">
        <v>22</v>
      </c>
      <c r="D2394" s="1" t="s">
        <v>25</v>
      </c>
      <c r="E2394" s="1" t="s">
        <v>46</v>
      </c>
      <c r="F2394" s="1" t="s">
        <v>519</v>
      </c>
      <c r="G2394" s="3">
        <v>45482</v>
      </c>
      <c r="H2394" s="3">
        <v>45485</v>
      </c>
      <c r="I2394" s="6">
        <v>4500</v>
      </c>
      <c r="J2394" s="1">
        <v>7</v>
      </c>
      <c r="K2394" s="4">
        <v>0.02</v>
      </c>
      <c r="L2394" s="6">
        <f t="shared" si="76"/>
        <v>90</v>
      </c>
      <c r="M2394" s="8">
        <f t="shared" si="77"/>
        <v>31410</v>
      </c>
      <c r="N2394" s="21">
        <f>(sales[[#This Row],[Price]]*sales[[#This Row],[Qty]])-(sales[[#This Row],[Discount_Amt]]*sales[[#This Row],[Qty]])</f>
        <v>30870</v>
      </c>
    </row>
    <row r="2395" spans="2:14" hidden="1" x14ac:dyDescent="0.35">
      <c r="B2395" s="7">
        <v>2026393</v>
      </c>
      <c r="C2395" s="1" t="s">
        <v>23</v>
      </c>
      <c r="D2395" s="1" t="s">
        <v>26</v>
      </c>
      <c r="E2395" s="1" t="s">
        <v>47</v>
      </c>
      <c r="F2395" s="1" t="s">
        <v>521</v>
      </c>
      <c r="G2395" s="3">
        <v>45482</v>
      </c>
      <c r="H2395" s="3">
        <v>45487</v>
      </c>
      <c r="I2395" s="6">
        <v>2350</v>
      </c>
      <c r="J2395" s="1">
        <v>2</v>
      </c>
      <c r="K2395" s="4">
        <v>7.0000000000000007E-2</v>
      </c>
      <c r="L2395" s="6">
        <f t="shared" si="76"/>
        <v>164.50000000000003</v>
      </c>
      <c r="M2395" s="8">
        <f t="shared" si="77"/>
        <v>4535.5</v>
      </c>
      <c r="N2395" s="21">
        <f>(sales[[#This Row],[Price]]*sales[[#This Row],[Qty]])-(sales[[#This Row],[Discount_Amt]]*sales[[#This Row],[Qty]])</f>
        <v>4371</v>
      </c>
    </row>
    <row r="2396" spans="2:14" hidden="1" x14ac:dyDescent="0.35">
      <c r="B2396" s="7">
        <v>2026394</v>
      </c>
      <c r="C2396" s="1" t="s">
        <v>24</v>
      </c>
      <c r="D2396" s="1" t="s">
        <v>27</v>
      </c>
      <c r="E2396" s="1" t="s">
        <v>48</v>
      </c>
      <c r="F2396" s="1" t="s">
        <v>520</v>
      </c>
      <c r="G2396" s="3">
        <v>45482</v>
      </c>
      <c r="H2396" s="3">
        <v>45483</v>
      </c>
      <c r="I2396" s="6">
        <v>90</v>
      </c>
      <c r="J2396" s="1">
        <v>1</v>
      </c>
      <c r="K2396" s="4">
        <v>0.03</v>
      </c>
      <c r="L2396" s="6">
        <f t="shared" si="76"/>
        <v>2.6999999999999997</v>
      </c>
      <c r="M2396" s="8">
        <f t="shared" si="77"/>
        <v>87.3</v>
      </c>
      <c r="N2396" s="21">
        <f>(sales[[#This Row],[Price]]*sales[[#This Row],[Qty]])-(sales[[#This Row],[Discount_Amt]]*sales[[#This Row],[Qty]])</f>
        <v>87.3</v>
      </c>
    </row>
    <row r="2397" spans="2:14" hidden="1" x14ac:dyDescent="0.35">
      <c r="B2397" s="7">
        <v>2026395</v>
      </c>
      <c r="C2397" s="1" t="s">
        <v>4</v>
      </c>
      <c r="D2397" s="1" t="s">
        <v>28</v>
      </c>
      <c r="E2397" s="1" t="s">
        <v>49</v>
      </c>
      <c r="F2397" s="1" t="s">
        <v>518</v>
      </c>
      <c r="G2397" s="3">
        <v>45482</v>
      </c>
      <c r="H2397" s="3">
        <v>45490</v>
      </c>
      <c r="I2397" s="6">
        <v>280</v>
      </c>
      <c r="J2397" s="1">
        <v>1</v>
      </c>
      <c r="K2397" s="4">
        <v>0.08</v>
      </c>
      <c r="L2397" s="6">
        <f t="shared" si="76"/>
        <v>22.400000000000002</v>
      </c>
      <c r="M2397" s="8">
        <f t="shared" si="77"/>
        <v>257.60000000000002</v>
      </c>
      <c r="N2397" s="21">
        <f>(sales[[#This Row],[Price]]*sales[[#This Row],[Qty]])-(sales[[#This Row],[Discount_Amt]]*sales[[#This Row],[Qty]])</f>
        <v>257.60000000000002</v>
      </c>
    </row>
    <row r="2398" spans="2:14" hidden="1" x14ac:dyDescent="0.35">
      <c r="B2398" s="7">
        <v>2026396</v>
      </c>
      <c r="C2398" s="1" t="s">
        <v>5</v>
      </c>
      <c r="D2398" s="1" t="s">
        <v>29</v>
      </c>
      <c r="E2398" s="1" t="s">
        <v>50</v>
      </c>
      <c r="F2398" s="1" t="s">
        <v>519</v>
      </c>
      <c r="G2398" s="3">
        <v>45482</v>
      </c>
      <c r="H2398" s="3">
        <v>45484</v>
      </c>
      <c r="I2398" s="6">
        <v>70</v>
      </c>
      <c r="J2398" s="1">
        <v>1</v>
      </c>
      <c r="K2398" s="4">
        <v>0.05</v>
      </c>
      <c r="L2398" s="6">
        <f t="shared" si="76"/>
        <v>3.5</v>
      </c>
      <c r="M2398" s="8">
        <f t="shared" si="77"/>
        <v>66.5</v>
      </c>
      <c r="N2398" s="21">
        <f>(sales[[#This Row],[Price]]*sales[[#This Row],[Qty]])-(sales[[#This Row],[Discount_Amt]]*sales[[#This Row],[Qty]])</f>
        <v>66.5</v>
      </c>
    </row>
    <row r="2399" spans="2:14" hidden="1" x14ac:dyDescent="0.35">
      <c r="B2399" s="7">
        <v>2026397</v>
      </c>
      <c r="C2399" s="1" t="s">
        <v>6</v>
      </c>
      <c r="D2399" s="1" t="s">
        <v>25</v>
      </c>
      <c r="E2399" s="1" t="s">
        <v>51</v>
      </c>
      <c r="F2399" s="1" t="s">
        <v>520</v>
      </c>
      <c r="G2399" s="3">
        <v>45482</v>
      </c>
      <c r="H2399" s="3">
        <v>45485</v>
      </c>
      <c r="I2399" s="6">
        <v>230</v>
      </c>
      <c r="J2399" s="1">
        <v>2</v>
      </c>
      <c r="K2399" s="4">
        <v>0.05</v>
      </c>
      <c r="L2399" s="6">
        <f t="shared" si="76"/>
        <v>11.5</v>
      </c>
      <c r="M2399" s="8">
        <f t="shared" si="77"/>
        <v>448.5</v>
      </c>
      <c r="N2399" s="21">
        <f>(sales[[#This Row],[Price]]*sales[[#This Row],[Qty]])-(sales[[#This Row],[Discount_Amt]]*sales[[#This Row],[Qty]])</f>
        <v>437</v>
      </c>
    </row>
    <row r="2400" spans="2:14" hidden="1" x14ac:dyDescent="0.35">
      <c r="B2400" s="7">
        <v>2026398</v>
      </c>
      <c r="C2400" s="1" t="s">
        <v>7</v>
      </c>
      <c r="D2400" s="1" t="s">
        <v>160</v>
      </c>
      <c r="E2400" s="1" t="s">
        <v>506</v>
      </c>
      <c r="F2400" s="1" t="s">
        <v>521</v>
      </c>
      <c r="G2400" s="3">
        <v>45482</v>
      </c>
      <c r="H2400" s="3">
        <v>45487</v>
      </c>
      <c r="I2400" s="6">
        <v>7999</v>
      </c>
      <c r="J2400" s="1">
        <v>1</v>
      </c>
      <c r="K2400" s="4">
        <v>0.05</v>
      </c>
      <c r="L2400" s="6">
        <f t="shared" si="76"/>
        <v>399.95000000000005</v>
      </c>
      <c r="M2400" s="8">
        <f t="shared" si="77"/>
        <v>7599.05</v>
      </c>
      <c r="N2400" s="21">
        <f>(sales[[#This Row],[Price]]*sales[[#This Row],[Qty]])-(sales[[#This Row],[Discount_Amt]]*sales[[#This Row],[Qty]])</f>
        <v>7599.05</v>
      </c>
    </row>
    <row r="2401" spans="2:14" x14ac:dyDescent="0.35">
      <c r="B2401" s="7">
        <v>2026399</v>
      </c>
      <c r="C2401" s="1" t="s">
        <v>10</v>
      </c>
      <c r="D2401" s="1" t="s">
        <v>25</v>
      </c>
      <c r="E2401" s="1" t="s">
        <v>507</v>
      </c>
      <c r="F2401" s="1" t="s">
        <v>518</v>
      </c>
      <c r="G2401" s="3">
        <v>45482</v>
      </c>
      <c r="H2401" s="3">
        <v>45483</v>
      </c>
      <c r="I2401" s="6">
        <v>850</v>
      </c>
      <c r="J2401" s="1">
        <v>2</v>
      </c>
      <c r="K2401" s="4">
        <v>0.05</v>
      </c>
      <c r="L2401" s="6">
        <f t="shared" si="76"/>
        <v>42.5</v>
      </c>
      <c r="M2401" s="8">
        <f t="shared" si="77"/>
        <v>1657.5</v>
      </c>
      <c r="N2401" s="21">
        <f>(sales[[#This Row],[Price]]*sales[[#This Row],[Qty]])-(sales[[#This Row],[Discount_Amt]]*sales[[#This Row],[Qty]])</f>
        <v>1615</v>
      </c>
    </row>
    <row r="2402" spans="2:14" hidden="1" x14ac:dyDescent="0.35">
      <c r="B2402" s="7">
        <v>2026400</v>
      </c>
      <c r="C2402" s="1" t="s">
        <v>8</v>
      </c>
      <c r="D2402" s="1" t="s">
        <v>26</v>
      </c>
      <c r="E2402" s="1" t="s">
        <v>508</v>
      </c>
      <c r="F2402" s="1" t="s">
        <v>518</v>
      </c>
      <c r="G2402" s="3">
        <v>45482</v>
      </c>
      <c r="H2402" s="3">
        <v>45490</v>
      </c>
      <c r="I2402" s="6">
        <v>65000</v>
      </c>
      <c r="J2402" s="1">
        <v>7</v>
      </c>
      <c r="K2402" s="4">
        <v>0.03</v>
      </c>
      <c r="L2402" s="6">
        <f t="shared" si="76"/>
        <v>1950</v>
      </c>
      <c r="M2402" s="8">
        <f t="shared" si="77"/>
        <v>453050</v>
      </c>
      <c r="N2402" s="21">
        <f>(sales[[#This Row],[Price]]*sales[[#This Row],[Qty]])-(sales[[#This Row],[Discount_Amt]]*sales[[#This Row],[Qty]])</f>
        <v>441350</v>
      </c>
    </row>
    <row r="2403" spans="2:14" hidden="1" x14ac:dyDescent="0.35">
      <c r="B2403" s="7">
        <v>2026401</v>
      </c>
      <c r="C2403" s="1" t="s">
        <v>9</v>
      </c>
      <c r="D2403" s="1" t="s">
        <v>27</v>
      </c>
      <c r="E2403" s="1" t="s">
        <v>31</v>
      </c>
      <c r="F2403" s="1" t="s">
        <v>519</v>
      </c>
      <c r="G2403" s="3">
        <v>45482</v>
      </c>
      <c r="H2403" s="3">
        <v>45484</v>
      </c>
      <c r="I2403" s="6">
        <v>450</v>
      </c>
      <c r="J2403" s="1">
        <v>2</v>
      </c>
      <c r="K2403" s="4">
        <v>0.1</v>
      </c>
      <c r="L2403" s="6">
        <f t="shared" si="76"/>
        <v>45</v>
      </c>
      <c r="M2403" s="8">
        <f t="shared" si="77"/>
        <v>855</v>
      </c>
      <c r="N2403" s="21">
        <f>(sales[[#This Row],[Price]]*sales[[#This Row],[Qty]])-(sales[[#This Row],[Discount_Amt]]*sales[[#This Row],[Qty]])</f>
        <v>810</v>
      </c>
    </row>
    <row r="2404" spans="2:14" x14ac:dyDescent="0.35">
      <c r="B2404" s="7">
        <v>2026402</v>
      </c>
      <c r="C2404" s="1" t="s">
        <v>11</v>
      </c>
      <c r="D2404" s="1" t="s">
        <v>28</v>
      </c>
      <c r="E2404" s="1" t="s">
        <v>32</v>
      </c>
      <c r="F2404" s="1" t="s">
        <v>521</v>
      </c>
      <c r="G2404" s="3">
        <v>45482</v>
      </c>
      <c r="H2404" s="3">
        <v>45485</v>
      </c>
      <c r="I2404" s="6">
        <v>1299</v>
      </c>
      <c r="J2404" s="1">
        <v>2</v>
      </c>
      <c r="K2404" s="4">
        <v>0.05</v>
      </c>
      <c r="L2404" s="6">
        <f t="shared" si="76"/>
        <v>64.95</v>
      </c>
      <c r="M2404" s="8">
        <f t="shared" si="77"/>
        <v>2533.0500000000002</v>
      </c>
      <c r="N2404" s="21">
        <f>(sales[[#This Row],[Price]]*sales[[#This Row],[Qty]])-(sales[[#This Row],[Discount_Amt]]*sales[[#This Row],[Qty]])</f>
        <v>2468.1</v>
      </c>
    </row>
    <row r="2405" spans="2:14" x14ac:dyDescent="0.35">
      <c r="B2405" s="7">
        <v>2026403</v>
      </c>
      <c r="C2405" s="1" t="s">
        <v>12</v>
      </c>
      <c r="D2405" s="1" t="s">
        <v>29</v>
      </c>
      <c r="E2405" s="1" t="s">
        <v>38</v>
      </c>
      <c r="F2405" s="1" t="s">
        <v>520</v>
      </c>
      <c r="G2405" s="3">
        <v>45482</v>
      </c>
      <c r="H2405" s="3">
        <v>45487</v>
      </c>
      <c r="I2405" s="6">
        <v>1700</v>
      </c>
      <c r="J2405" s="1">
        <v>1</v>
      </c>
      <c r="K2405" s="4">
        <v>0.05</v>
      </c>
      <c r="L2405" s="6">
        <f t="shared" si="76"/>
        <v>85</v>
      </c>
      <c r="M2405" s="8">
        <f t="shared" si="77"/>
        <v>1615</v>
      </c>
      <c r="N2405" s="21">
        <f>(sales[[#This Row],[Price]]*sales[[#This Row],[Qty]])-(sales[[#This Row],[Discount_Amt]]*sales[[#This Row],[Qty]])</f>
        <v>1615</v>
      </c>
    </row>
    <row r="2406" spans="2:14" hidden="1" x14ac:dyDescent="0.35">
      <c r="B2406" s="7">
        <v>2026404</v>
      </c>
      <c r="C2406" s="1" t="s">
        <v>13</v>
      </c>
      <c r="D2406" s="1" t="s">
        <v>25</v>
      </c>
      <c r="E2406" s="1" t="s">
        <v>33</v>
      </c>
      <c r="F2406" s="1" t="s">
        <v>518</v>
      </c>
      <c r="G2406" s="3">
        <v>45482</v>
      </c>
      <c r="H2406" s="3">
        <v>45483</v>
      </c>
      <c r="I2406" s="6">
        <v>55000</v>
      </c>
      <c r="J2406" s="1">
        <v>2</v>
      </c>
      <c r="K2406" s="4">
        <v>0.02</v>
      </c>
      <c r="L2406" s="6">
        <f t="shared" si="76"/>
        <v>1100</v>
      </c>
      <c r="M2406" s="8">
        <f t="shared" si="77"/>
        <v>108900</v>
      </c>
      <c r="N2406" s="21">
        <f>(sales[[#This Row],[Price]]*sales[[#This Row],[Qty]])-(sales[[#This Row],[Discount_Amt]]*sales[[#This Row],[Qty]])</f>
        <v>107800</v>
      </c>
    </row>
    <row r="2407" spans="2:14" hidden="1" x14ac:dyDescent="0.35">
      <c r="B2407" s="7">
        <v>2026405</v>
      </c>
      <c r="C2407" s="1" t="s">
        <v>14</v>
      </c>
      <c r="D2407" s="1" t="s">
        <v>30</v>
      </c>
      <c r="E2407" s="1" t="s">
        <v>34</v>
      </c>
      <c r="F2407" s="1" t="s">
        <v>519</v>
      </c>
      <c r="G2407" s="3">
        <v>45482</v>
      </c>
      <c r="H2407" s="3">
        <v>45490</v>
      </c>
      <c r="I2407" s="6">
        <v>57999</v>
      </c>
      <c r="J2407" s="1">
        <v>4</v>
      </c>
      <c r="K2407" s="4">
        <v>0.06</v>
      </c>
      <c r="L2407" s="6">
        <f t="shared" si="76"/>
        <v>3479.94</v>
      </c>
      <c r="M2407" s="8">
        <f t="shared" si="77"/>
        <v>228516.06</v>
      </c>
      <c r="N2407" s="21">
        <f>(sales[[#This Row],[Price]]*sales[[#This Row],[Qty]])-(sales[[#This Row],[Discount_Amt]]*sales[[#This Row],[Qty]])</f>
        <v>218076.24</v>
      </c>
    </row>
    <row r="2408" spans="2:14" hidden="1" x14ac:dyDescent="0.35">
      <c r="B2408" s="7">
        <v>2026406</v>
      </c>
      <c r="C2408" s="1" t="s">
        <v>15</v>
      </c>
      <c r="D2408" s="1" t="s">
        <v>27</v>
      </c>
      <c r="E2408" s="1" t="s">
        <v>35</v>
      </c>
      <c r="F2408" s="1" t="s">
        <v>520</v>
      </c>
      <c r="G2408" s="3">
        <v>45482</v>
      </c>
      <c r="H2408" s="3">
        <v>45484</v>
      </c>
      <c r="I2408" s="6">
        <v>1399</v>
      </c>
      <c r="J2408" s="1">
        <v>3</v>
      </c>
      <c r="K2408" s="4">
        <v>0.15</v>
      </c>
      <c r="L2408" s="6">
        <f t="shared" si="76"/>
        <v>209.85</v>
      </c>
      <c r="M2408" s="8">
        <f t="shared" si="77"/>
        <v>3987.15</v>
      </c>
      <c r="N2408" s="21">
        <f>(sales[[#This Row],[Price]]*sales[[#This Row],[Qty]])-(sales[[#This Row],[Discount_Amt]]*sales[[#This Row],[Qty]])</f>
        <v>3567.45</v>
      </c>
    </row>
    <row r="2409" spans="2:14" hidden="1" x14ac:dyDescent="0.35">
      <c r="B2409" s="7">
        <v>2026407</v>
      </c>
      <c r="C2409" s="1" t="s">
        <v>16</v>
      </c>
      <c r="D2409" s="1" t="s">
        <v>28</v>
      </c>
      <c r="E2409" s="1" t="s">
        <v>36</v>
      </c>
      <c r="F2409" s="1" t="s">
        <v>521</v>
      </c>
      <c r="G2409" s="3">
        <v>45482</v>
      </c>
      <c r="H2409" s="3">
        <v>45485</v>
      </c>
      <c r="I2409" s="6">
        <v>999</v>
      </c>
      <c r="J2409" s="1">
        <v>2</v>
      </c>
      <c r="K2409" s="4">
        <v>0.02</v>
      </c>
      <c r="L2409" s="6">
        <f t="shared" si="76"/>
        <v>19.98</v>
      </c>
      <c r="M2409" s="8">
        <f t="shared" si="77"/>
        <v>1978.02</v>
      </c>
      <c r="N2409" s="21">
        <f>(sales[[#This Row],[Price]]*sales[[#This Row],[Qty]])-(sales[[#This Row],[Discount_Amt]]*sales[[#This Row],[Qty]])</f>
        <v>1958.04</v>
      </c>
    </row>
    <row r="2410" spans="2:14" x14ac:dyDescent="0.35">
      <c r="B2410" s="7">
        <v>2026408</v>
      </c>
      <c r="C2410" s="1" t="s">
        <v>17</v>
      </c>
      <c r="D2410" s="1" t="s">
        <v>29</v>
      </c>
      <c r="E2410" s="1" t="s">
        <v>37</v>
      </c>
      <c r="F2410" s="1" t="s">
        <v>518</v>
      </c>
      <c r="G2410" s="3">
        <v>45482</v>
      </c>
      <c r="H2410" s="3">
        <v>45487</v>
      </c>
      <c r="I2410" s="6">
        <v>2099</v>
      </c>
      <c r="J2410" s="1">
        <v>1</v>
      </c>
      <c r="K2410" s="4">
        <v>0.02</v>
      </c>
      <c r="L2410" s="6">
        <f t="shared" si="76"/>
        <v>41.980000000000004</v>
      </c>
      <c r="M2410" s="8">
        <f t="shared" si="77"/>
        <v>2057.02</v>
      </c>
      <c r="N2410" s="21">
        <f>(sales[[#This Row],[Price]]*sales[[#This Row],[Qty]])-(sales[[#This Row],[Discount_Amt]]*sales[[#This Row],[Qty]])</f>
        <v>2057.02</v>
      </c>
    </row>
    <row r="2411" spans="2:14" hidden="1" x14ac:dyDescent="0.35">
      <c r="B2411" s="7">
        <v>2026409</v>
      </c>
      <c r="C2411" s="1" t="s">
        <v>18</v>
      </c>
      <c r="D2411" s="1" t="s">
        <v>25</v>
      </c>
      <c r="E2411" s="1" t="s">
        <v>39</v>
      </c>
      <c r="F2411" s="1" t="s">
        <v>518</v>
      </c>
      <c r="G2411" s="3">
        <v>45482</v>
      </c>
      <c r="H2411" s="3">
        <v>45483</v>
      </c>
      <c r="I2411" s="6">
        <v>11000</v>
      </c>
      <c r="J2411" s="1">
        <v>1</v>
      </c>
      <c r="K2411" s="4">
        <v>0.02</v>
      </c>
      <c r="L2411" s="6">
        <f t="shared" si="76"/>
        <v>220</v>
      </c>
      <c r="M2411" s="8">
        <f t="shared" si="77"/>
        <v>10780</v>
      </c>
      <c r="N2411" s="21">
        <f>(sales[[#This Row],[Price]]*sales[[#This Row],[Qty]])-(sales[[#This Row],[Discount_Amt]]*sales[[#This Row],[Qty]])</f>
        <v>10780</v>
      </c>
    </row>
    <row r="2412" spans="2:14" hidden="1" x14ac:dyDescent="0.35">
      <c r="B2412" s="7">
        <v>2026410</v>
      </c>
      <c r="C2412" s="1" t="s">
        <v>19</v>
      </c>
      <c r="D2412" s="1" t="s">
        <v>26</v>
      </c>
      <c r="E2412" s="1" t="s">
        <v>40</v>
      </c>
      <c r="F2412" s="1" t="s">
        <v>519</v>
      </c>
      <c r="G2412" s="3">
        <v>45482</v>
      </c>
      <c r="H2412" s="3">
        <v>45490</v>
      </c>
      <c r="I2412" s="6">
        <v>800</v>
      </c>
      <c r="J2412" s="1">
        <v>2</v>
      </c>
      <c r="K2412" s="4">
        <v>0.02</v>
      </c>
      <c r="L2412" s="6">
        <f t="shared" si="76"/>
        <v>16</v>
      </c>
      <c r="M2412" s="8">
        <f t="shared" si="77"/>
        <v>1584</v>
      </c>
      <c r="N2412" s="21">
        <f>(sales[[#This Row],[Price]]*sales[[#This Row],[Qty]])-(sales[[#This Row],[Discount_Amt]]*sales[[#This Row],[Qty]])</f>
        <v>1568</v>
      </c>
    </row>
    <row r="2413" spans="2:14" hidden="1" x14ac:dyDescent="0.35">
      <c r="B2413" s="7">
        <v>2026411</v>
      </c>
      <c r="C2413" s="1" t="s">
        <v>20</v>
      </c>
      <c r="D2413" s="1" t="s">
        <v>27</v>
      </c>
      <c r="E2413" s="1" t="s">
        <v>41</v>
      </c>
      <c r="F2413" s="1" t="s">
        <v>521</v>
      </c>
      <c r="G2413" s="3">
        <v>45482</v>
      </c>
      <c r="H2413" s="3">
        <v>45484</v>
      </c>
      <c r="I2413" s="6">
        <v>5500</v>
      </c>
      <c r="J2413" s="1">
        <v>1</v>
      </c>
      <c r="K2413" s="4">
        <v>0.02</v>
      </c>
      <c r="L2413" s="6">
        <f t="shared" si="76"/>
        <v>110</v>
      </c>
      <c r="M2413" s="8">
        <f t="shared" si="77"/>
        <v>5390</v>
      </c>
      <c r="N2413" s="21">
        <f>(sales[[#This Row],[Price]]*sales[[#This Row],[Qty]])-(sales[[#This Row],[Discount_Amt]]*sales[[#This Row],[Qty]])</f>
        <v>5390</v>
      </c>
    </row>
    <row r="2414" spans="2:14" hidden="1" x14ac:dyDescent="0.35">
      <c r="B2414" s="7">
        <v>2026412</v>
      </c>
      <c r="C2414" s="1" t="s">
        <v>21</v>
      </c>
      <c r="D2414" s="1" t="s">
        <v>28</v>
      </c>
      <c r="E2414" s="1" t="s">
        <v>42</v>
      </c>
      <c r="F2414" s="1" t="s">
        <v>520</v>
      </c>
      <c r="G2414" s="3">
        <v>45482</v>
      </c>
      <c r="H2414" s="3">
        <v>45485</v>
      </c>
      <c r="I2414" s="6">
        <v>1350</v>
      </c>
      <c r="J2414" s="1">
        <v>3</v>
      </c>
      <c r="K2414" s="4">
        <v>0.02</v>
      </c>
      <c r="L2414" s="6">
        <f t="shared" ref="L2414:L2477" si="78">I2414*K2414</f>
        <v>27</v>
      </c>
      <c r="M2414" s="8">
        <f t="shared" ref="M2414:M2477" si="79">I2414*J2414-L2414</f>
        <v>4023</v>
      </c>
      <c r="N2414" s="21">
        <f>(sales[[#This Row],[Price]]*sales[[#This Row],[Qty]])-(sales[[#This Row],[Discount_Amt]]*sales[[#This Row],[Qty]])</f>
        <v>3969</v>
      </c>
    </row>
    <row r="2415" spans="2:14" hidden="1" x14ac:dyDescent="0.35">
      <c r="B2415" s="7">
        <v>2026413</v>
      </c>
      <c r="C2415" s="1" t="s">
        <v>22</v>
      </c>
      <c r="D2415" s="1" t="s">
        <v>29</v>
      </c>
      <c r="E2415" s="1" t="s">
        <v>43</v>
      </c>
      <c r="F2415" s="1" t="s">
        <v>518</v>
      </c>
      <c r="G2415" s="3">
        <v>45482</v>
      </c>
      <c r="H2415" s="3">
        <v>45487</v>
      </c>
      <c r="I2415" s="6">
        <v>4500</v>
      </c>
      <c r="J2415" s="1">
        <v>2</v>
      </c>
      <c r="K2415" s="4">
        <v>0.02</v>
      </c>
      <c r="L2415" s="6">
        <f t="shared" si="78"/>
        <v>90</v>
      </c>
      <c r="M2415" s="8">
        <f t="shared" si="79"/>
        <v>8910</v>
      </c>
      <c r="N2415" s="21">
        <f>(sales[[#This Row],[Price]]*sales[[#This Row],[Qty]])-(sales[[#This Row],[Discount_Amt]]*sales[[#This Row],[Qty]])</f>
        <v>8820</v>
      </c>
    </row>
    <row r="2416" spans="2:14" hidden="1" x14ac:dyDescent="0.35">
      <c r="B2416" s="7">
        <v>2026414</v>
      </c>
      <c r="C2416" s="1" t="s">
        <v>23</v>
      </c>
      <c r="D2416" s="1" t="s">
        <v>25</v>
      </c>
      <c r="E2416" s="1" t="s">
        <v>44</v>
      </c>
      <c r="F2416" s="1" t="s">
        <v>519</v>
      </c>
      <c r="G2416" s="3">
        <v>45482</v>
      </c>
      <c r="H2416" s="3">
        <v>45483</v>
      </c>
      <c r="I2416" s="6">
        <v>2350</v>
      </c>
      <c r="J2416" s="1">
        <v>1</v>
      </c>
      <c r="K2416" s="4">
        <v>0.02</v>
      </c>
      <c r="L2416" s="6">
        <f t="shared" si="78"/>
        <v>47</v>
      </c>
      <c r="M2416" s="8">
        <f t="shared" si="79"/>
        <v>2303</v>
      </c>
      <c r="N2416" s="21">
        <f>(sales[[#This Row],[Price]]*sales[[#This Row],[Qty]])-(sales[[#This Row],[Discount_Amt]]*sales[[#This Row],[Qty]])</f>
        <v>2303</v>
      </c>
    </row>
    <row r="2417" spans="2:14" hidden="1" x14ac:dyDescent="0.35">
      <c r="B2417" s="7">
        <v>2026415</v>
      </c>
      <c r="C2417" s="1" t="s">
        <v>24</v>
      </c>
      <c r="D2417" s="1" t="s">
        <v>26</v>
      </c>
      <c r="E2417" s="1" t="s">
        <v>45</v>
      </c>
      <c r="F2417" s="1" t="s">
        <v>520</v>
      </c>
      <c r="G2417" s="3">
        <v>45482</v>
      </c>
      <c r="H2417" s="3">
        <v>45490</v>
      </c>
      <c r="I2417" s="6">
        <v>90</v>
      </c>
      <c r="J2417" s="1">
        <v>2</v>
      </c>
      <c r="K2417" s="4">
        <v>7.0000000000000007E-2</v>
      </c>
      <c r="L2417" s="6">
        <f t="shared" si="78"/>
        <v>6.3000000000000007</v>
      </c>
      <c r="M2417" s="8">
        <f t="shared" si="79"/>
        <v>173.7</v>
      </c>
      <c r="N2417" s="21">
        <f>(sales[[#This Row],[Price]]*sales[[#This Row],[Qty]])-(sales[[#This Row],[Discount_Amt]]*sales[[#This Row],[Qty]])</f>
        <v>167.4</v>
      </c>
    </row>
    <row r="2418" spans="2:14" hidden="1" x14ac:dyDescent="0.35">
      <c r="B2418" s="7">
        <v>2026416</v>
      </c>
      <c r="C2418" s="1" t="s">
        <v>4</v>
      </c>
      <c r="D2418" s="1" t="s">
        <v>27</v>
      </c>
      <c r="E2418" s="1" t="s">
        <v>46</v>
      </c>
      <c r="F2418" s="1" t="s">
        <v>521</v>
      </c>
      <c r="G2418" s="3">
        <v>45482</v>
      </c>
      <c r="H2418" s="3">
        <v>45484</v>
      </c>
      <c r="I2418" s="6">
        <v>280</v>
      </c>
      <c r="J2418" s="1">
        <v>1</v>
      </c>
      <c r="K2418" s="4">
        <v>0.03</v>
      </c>
      <c r="L2418" s="6">
        <f t="shared" si="78"/>
        <v>8.4</v>
      </c>
      <c r="M2418" s="8">
        <f t="shared" si="79"/>
        <v>271.60000000000002</v>
      </c>
      <c r="N2418" s="21">
        <f>(sales[[#This Row],[Price]]*sales[[#This Row],[Qty]])-(sales[[#This Row],[Discount_Amt]]*sales[[#This Row],[Qty]])</f>
        <v>271.60000000000002</v>
      </c>
    </row>
    <row r="2419" spans="2:14" hidden="1" x14ac:dyDescent="0.35">
      <c r="B2419" s="7">
        <v>2026417</v>
      </c>
      <c r="C2419" s="1" t="s">
        <v>5</v>
      </c>
      <c r="D2419" s="1" t="s">
        <v>28</v>
      </c>
      <c r="E2419" s="1" t="s">
        <v>47</v>
      </c>
      <c r="F2419" s="1" t="s">
        <v>518</v>
      </c>
      <c r="G2419" s="3">
        <v>45482</v>
      </c>
      <c r="H2419" s="3">
        <v>45485</v>
      </c>
      <c r="I2419" s="6">
        <v>70</v>
      </c>
      <c r="J2419" s="1">
        <v>2</v>
      </c>
      <c r="K2419" s="4">
        <v>0.08</v>
      </c>
      <c r="L2419" s="6">
        <f t="shared" si="78"/>
        <v>5.6000000000000005</v>
      </c>
      <c r="M2419" s="8">
        <f t="shared" si="79"/>
        <v>134.4</v>
      </c>
      <c r="N2419" s="21">
        <f>(sales[[#This Row],[Price]]*sales[[#This Row],[Qty]])-(sales[[#This Row],[Discount_Amt]]*sales[[#This Row],[Qty]])</f>
        <v>128.80000000000001</v>
      </c>
    </row>
    <row r="2420" spans="2:14" hidden="1" x14ac:dyDescent="0.35">
      <c r="B2420" s="7">
        <v>2026418</v>
      </c>
      <c r="C2420" s="1" t="s">
        <v>6</v>
      </c>
      <c r="D2420" s="1" t="s">
        <v>29</v>
      </c>
      <c r="E2420" s="1" t="s">
        <v>48</v>
      </c>
      <c r="F2420" s="1" t="s">
        <v>518</v>
      </c>
      <c r="G2420" s="3">
        <v>45482</v>
      </c>
      <c r="H2420" s="3">
        <v>45487</v>
      </c>
      <c r="I2420" s="6">
        <v>230</v>
      </c>
      <c r="J2420" s="1">
        <v>3</v>
      </c>
      <c r="K2420" s="4">
        <v>0.05</v>
      </c>
      <c r="L2420" s="6">
        <f t="shared" si="78"/>
        <v>11.5</v>
      </c>
      <c r="M2420" s="8">
        <f t="shared" si="79"/>
        <v>678.5</v>
      </c>
      <c r="N2420" s="21">
        <f>(sales[[#This Row],[Price]]*sales[[#This Row],[Qty]])-(sales[[#This Row],[Discount_Amt]]*sales[[#This Row],[Qty]])</f>
        <v>655.5</v>
      </c>
    </row>
    <row r="2421" spans="2:14" hidden="1" x14ac:dyDescent="0.35">
      <c r="B2421" s="7">
        <v>2026419</v>
      </c>
      <c r="C2421" s="1" t="s">
        <v>7</v>
      </c>
      <c r="D2421" s="1" t="s">
        <v>25</v>
      </c>
      <c r="E2421" s="1" t="s">
        <v>49</v>
      </c>
      <c r="F2421" s="1" t="s">
        <v>519</v>
      </c>
      <c r="G2421" s="3">
        <v>45482</v>
      </c>
      <c r="H2421" s="3">
        <v>45483</v>
      </c>
      <c r="I2421" s="6">
        <v>7999</v>
      </c>
      <c r="J2421" s="1">
        <v>2</v>
      </c>
      <c r="K2421" s="4">
        <v>0.05</v>
      </c>
      <c r="L2421" s="6">
        <f t="shared" si="78"/>
        <v>399.95000000000005</v>
      </c>
      <c r="M2421" s="8">
        <f t="shared" si="79"/>
        <v>15598.05</v>
      </c>
      <c r="N2421" s="21">
        <f>(sales[[#This Row],[Price]]*sales[[#This Row],[Qty]])-(sales[[#This Row],[Discount_Amt]]*sales[[#This Row],[Qty]])</f>
        <v>15198.1</v>
      </c>
    </row>
    <row r="2422" spans="2:14" x14ac:dyDescent="0.35">
      <c r="B2422" s="7">
        <v>2026420</v>
      </c>
      <c r="C2422" s="1" t="s">
        <v>10</v>
      </c>
      <c r="D2422" s="1" t="s">
        <v>161</v>
      </c>
      <c r="E2422" s="1" t="s">
        <v>50</v>
      </c>
      <c r="F2422" s="1" t="s">
        <v>521</v>
      </c>
      <c r="G2422" s="3">
        <v>45482</v>
      </c>
      <c r="H2422" s="3">
        <v>45490</v>
      </c>
      <c r="I2422" s="6">
        <v>850</v>
      </c>
      <c r="J2422" s="1">
        <v>7</v>
      </c>
      <c r="K2422" s="4">
        <v>0.05</v>
      </c>
      <c r="L2422" s="6">
        <f t="shared" si="78"/>
        <v>42.5</v>
      </c>
      <c r="M2422" s="8">
        <f t="shared" si="79"/>
        <v>5907.5</v>
      </c>
      <c r="N2422" s="21">
        <f>(sales[[#This Row],[Price]]*sales[[#This Row],[Qty]])-(sales[[#This Row],[Discount_Amt]]*sales[[#This Row],[Qty]])</f>
        <v>5652.5</v>
      </c>
    </row>
    <row r="2423" spans="2:14" hidden="1" x14ac:dyDescent="0.35">
      <c r="B2423" s="7">
        <v>2026421</v>
      </c>
      <c r="C2423" s="1" t="s">
        <v>8</v>
      </c>
      <c r="D2423" s="1" t="s">
        <v>25</v>
      </c>
      <c r="E2423" s="1" t="s">
        <v>51</v>
      </c>
      <c r="F2423" s="1" t="s">
        <v>520</v>
      </c>
      <c r="G2423" s="3">
        <v>45482</v>
      </c>
      <c r="H2423" s="3">
        <v>45484</v>
      </c>
      <c r="I2423" s="6">
        <v>65000</v>
      </c>
      <c r="J2423" s="1">
        <v>2</v>
      </c>
      <c r="K2423" s="4">
        <v>0.05</v>
      </c>
      <c r="L2423" s="6">
        <f t="shared" si="78"/>
        <v>3250</v>
      </c>
      <c r="M2423" s="8">
        <f t="shared" si="79"/>
        <v>126750</v>
      </c>
      <c r="N2423" s="21">
        <f>(sales[[#This Row],[Price]]*sales[[#This Row],[Qty]])-(sales[[#This Row],[Discount_Amt]]*sales[[#This Row],[Qty]])</f>
        <v>123500</v>
      </c>
    </row>
    <row r="2424" spans="2:14" hidden="1" x14ac:dyDescent="0.35">
      <c r="B2424" s="7">
        <v>2026422</v>
      </c>
      <c r="C2424" s="1" t="s">
        <v>9</v>
      </c>
      <c r="D2424" s="1" t="s">
        <v>26</v>
      </c>
      <c r="E2424" s="1" t="s">
        <v>506</v>
      </c>
      <c r="F2424" s="1" t="s">
        <v>518</v>
      </c>
      <c r="G2424" s="3">
        <v>45482</v>
      </c>
      <c r="H2424" s="3">
        <v>45485</v>
      </c>
      <c r="I2424" s="6">
        <v>450</v>
      </c>
      <c r="J2424" s="1">
        <v>1</v>
      </c>
      <c r="K2424" s="4">
        <v>0.03</v>
      </c>
      <c r="L2424" s="6">
        <f t="shared" si="78"/>
        <v>13.5</v>
      </c>
      <c r="M2424" s="8">
        <f t="shared" si="79"/>
        <v>436.5</v>
      </c>
      <c r="N2424" s="21">
        <f>(sales[[#This Row],[Price]]*sales[[#This Row],[Qty]])-(sales[[#This Row],[Discount_Amt]]*sales[[#This Row],[Qty]])</f>
        <v>436.5</v>
      </c>
    </row>
    <row r="2425" spans="2:14" x14ac:dyDescent="0.35">
      <c r="B2425" s="7">
        <v>2026423</v>
      </c>
      <c r="C2425" s="1" t="s">
        <v>11</v>
      </c>
      <c r="D2425" s="1" t="s">
        <v>27</v>
      </c>
      <c r="E2425" s="1" t="s">
        <v>507</v>
      </c>
      <c r="F2425" s="1" t="s">
        <v>519</v>
      </c>
      <c r="G2425" s="3">
        <v>45482</v>
      </c>
      <c r="H2425" s="3">
        <v>45487</v>
      </c>
      <c r="I2425" s="6">
        <v>1299</v>
      </c>
      <c r="J2425" s="1">
        <v>1</v>
      </c>
      <c r="K2425" s="4">
        <v>0.1</v>
      </c>
      <c r="L2425" s="6">
        <f t="shared" si="78"/>
        <v>129.9</v>
      </c>
      <c r="M2425" s="8">
        <f t="shared" si="79"/>
        <v>1169.0999999999999</v>
      </c>
      <c r="N2425" s="21">
        <f>(sales[[#This Row],[Price]]*sales[[#This Row],[Qty]])-(sales[[#This Row],[Discount_Amt]]*sales[[#This Row],[Qty]])</f>
        <v>1169.0999999999999</v>
      </c>
    </row>
    <row r="2426" spans="2:14" x14ac:dyDescent="0.35">
      <c r="B2426" s="7">
        <v>2026424</v>
      </c>
      <c r="C2426" s="1" t="s">
        <v>12</v>
      </c>
      <c r="D2426" s="1" t="s">
        <v>28</v>
      </c>
      <c r="E2426" s="1" t="s">
        <v>508</v>
      </c>
      <c r="F2426" s="1" t="s">
        <v>520</v>
      </c>
      <c r="G2426" s="3">
        <v>45482</v>
      </c>
      <c r="H2426" s="3">
        <v>45483</v>
      </c>
      <c r="I2426" s="6">
        <v>1700</v>
      </c>
      <c r="J2426" s="1">
        <v>1</v>
      </c>
      <c r="K2426" s="4">
        <v>0.05</v>
      </c>
      <c r="L2426" s="6">
        <f t="shared" si="78"/>
        <v>85</v>
      </c>
      <c r="M2426" s="8">
        <f t="shared" si="79"/>
        <v>1615</v>
      </c>
      <c r="N2426" s="21">
        <f>(sales[[#This Row],[Price]]*sales[[#This Row],[Qty]])-(sales[[#This Row],[Discount_Amt]]*sales[[#This Row],[Qty]])</f>
        <v>1615</v>
      </c>
    </row>
    <row r="2427" spans="2:14" hidden="1" x14ac:dyDescent="0.35">
      <c r="B2427" s="7">
        <v>2026425</v>
      </c>
      <c r="C2427" s="1" t="s">
        <v>13</v>
      </c>
      <c r="D2427" s="1" t="s">
        <v>29</v>
      </c>
      <c r="E2427" s="1" t="s">
        <v>31</v>
      </c>
      <c r="F2427" s="1" t="s">
        <v>521</v>
      </c>
      <c r="G2427" s="3">
        <v>45482</v>
      </c>
      <c r="H2427" s="3">
        <v>45490</v>
      </c>
      <c r="I2427" s="6">
        <v>55000</v>
      </c>
      <c r="J2427" s="1">
        <v>2</v>
      </c>
      <c r="K2427" s="4">
        <v>0.05</v>
      </c>
      <c r="L2427" s="6">
        <f t="shared" si="78"/>
        <v>2750</v>
      </c>
      <c r="M2427" s="8">
        <f t="shared" si="79"/>
        <v>107250</v>
      </c>
      <c r="N2427" s="21">
        <f>(sales[[#This Row],[Price]]*sales[[#This Row],[Qty]])-(sales[[#This Row],[Discount_Amt]]*sales[[#This Row],[Qty]])</f>
        <v>104500</v>
      </c>
    </row>
    <row r="2428" spans="2:14" hidden="1" x14ac:dyDescent="0.35">
      <c r="B2428" s="7">
        <v>2026426</v>
      </c>
      <c r="C2428" s="1" t="s">
        <v>14</v>
      </c>
      <c r="D2428" s="1" t="s">
        <v>25</v>
      </c>
      <c r="E2428" s="1" t="s">
        <v>32</v>
      </c>
      <c r="F2428" s="1" t="s">
        <v>518</v>
      </c>
      <c r="G2428" s="3">
        <v>45482</v>
      </c>
      <c r="H2428" s="3">
        <v>45484</v>
      </c>
      <c r="I2428" s="6">
        <v>57999</v>
      </c>
      <c r="J2428" s="1">
        <v>1</v>
      </c>
      <c r="K2428" s="4">
        <v>0.02</v>
      </c>
      <c r="L2428" s="6">
        <f t="shared" si="78"/>
        <v>1159.98</v>
      </c>
      <c r="M2428" s="8">
        <f t="shared" si="79"/>
        <v>56839.02</v>
      </c>
      <c r="N2428" s="21">
        <f>(sales[[#This Row],[Price]]*sales[[#This Row],[Qty]])-(sales[[#This Row],[Discount_Amt]]*sales[[#This Row],[Qty]])</f>
        <v>56839.02</v>
      </c>
    </row>
    <row r="2429" spans="2:14" hidden="1" x14ac:dyDescent="0.35">
      <c r="B2429" s="7">
        <v>2026427</v>
      </c>
      <c r="C2429" s="1" t="s">
        <v>15</v>
      </c>
      <c r="D2429" s="1" t="s">
        <v>30</v>
      </c>
      <c r="E2429" s="1" t="s">
        <v>38</v>
      </c>
      <c r="F2429" s="1" t="s">
        <v>518</v>
      </c>
      <c r="G2429" s="3">
        <v>45482</v>
      </c>
      <c r="H2429" s="3">
        <v>45485</v>
      </c>
      <c r="I2429" s="6">
        <v>1399</v>
      </c>
      <c r="J2429" s="1">
        <v>2</v>
      </c>
      <c r="K2429" s="4">
        <v>0.06</v>
      </c>
      <c r="L2429" s="6">
        <f t="shared" si="78"/>
        <v>83.94</v>
      </c>
      <c r="M2429" s="8">
        <f t="shared" si="79"/>
        <v>2714.06</v>
      </c>
      <c r="N2429" s="21">
        <f>(sales[[#This Row],[Price]]*sales[[#This Row],[Qty]])-(sales[[#This Row],[Discount_Amt]]*sales[[#This Row],[Qty]])</f>
        <v>2630.12</v>
      </c>
    </row>
    <row r="2430" spans="2:14" hidden="1" x14ac:dyDescent="0.35">
      <c r="B2430" s="7">
        <v>2026428</v>
      </c>
      <c r="C2430" s="1" t="s">
        <v>16</v>
      </c>
      <c r="D2430" s="1" t="s">
        <v>27</v>
      </c>
      <c r="E2430" s="1" t="s">
        <v>33</v>
      </c>
      <c r="F2430" s="1" t="s">
        <v>519</v>
      </c>
      <c r="G2430" s="3">
        <v>45482</v>
      </c>
      <c r="H2430" s="3">
        <v>45487</v>
      </c>
      <c r="I2430" s="6">
        <v>999</v>
      </c>
      <c r="J2430" s="1">
        <v>7</v>
      </c>
      <c r="K2430" s="4">
        <v>0.15</v>
      </c>
      <c r="L2430" s="6">
        <f t="shared" si="78"/>
        <v>149.85</v>
      </c>
      <c r="M2430" s="8">
        <f t="shared" si="79"/>
        <v>6843.15</v>
      </c>
      <c r="N2430" s="21">
        <f>(sales[[#This Row],[Price]]*sales[[#This Row],[Qty]])-(sales[[#This Row],[Discount_Amt]]*sales[[#This Row],[Qty]])</f>
        <v>5944.05</v>
      </c>
    </row>
    <row r="2431" spans="2:14" x14ac:dyDescent="0.35">
      <c r="B2431" s="7">
        <v>2026429</v>
      </c>
      <c r="C2431" s="1" t="s">
        <v>17</v>
      </c>
      <c r="D2431" s="1" t="s">
        <v>28</v>
      </c>
      <c r="E2431" s="1" t="s">
        <v>34</v>
      </c>
      <c r="F2431" s="1" t="s">
        <v>521</v>
      </c>
      <c r="G2431" s="3">
        <v>45482</v>
      </c>
      <c r="H2431" s="3">
        <v>45483</v>
      </c>
      <c r="I2431" s="6">
        <v>2099</v>
      </c>
      <c r="J2431" s="1">
        <v>2</v>
      </c>
      <c r="K2431" s="4">
        <v>0.02</v>
      </c>
      <c r="L2431" s="6">
        <f t="shared" si="78"/>
        <v>41.980000000000004</v>
      </c>
      <c r="M2431" s="8">
        <f t="shared" si="79"/>
        <v>4156.0200000000004</v>
      </c>
      <c r="N2431" s="21">
        <f>(sales[[#This Row],[Price]]*sales[[#This Row],[Qty]])-(sales[[#This Row],[Discount_Amt]]*sales[[#This Row],[Qty]])</f>
        <v>4114.04</v>
      </c>
    </row>
    <row r="2432" spans="2:14" hidden="1" x14ac:dyDescent="0.35">
      <c r="B2432" s="7">
        <v>2026430</v>
      </c>
      <c r="C2432" s="1" t="s">
        <v>18</v>
      </c>
      <c r="D2432" s="1" t="s">
        <v>29</v>
      </c>
      <c r="E2432" s="1" t="s">
        <v>35</v>
      </c>
      <c r="F2432" s="1" t="s">
        <v>520</v>
      </c>
      <c r="G2432" s="3">
        <v>45482</v>
      </c>
      <c r="H2432" s="3">
        <v>45490</v>
      </c>
      <c r="I2432" s="6">
        <v>11000</v>
      </c>
      <c r="J2432" s="1">
        <v>2</v>
      </c>
      <c r="K2432" s="4">
        <v>0.02</v>
      </c>
      <c r="L2432" s="6">
        <f t="shared" si="78"/>
        <v>220</v>
      </c>
      <c r="M2432" s="8">
        <f t="shared" si="79"/>
        <v>21780</v>
      </c>
      <c r="N2432" s="21">
        <f>(sales[[#This Row],[Price]]*sales[[#This Row],[Qty]])-(sales[[#This Row],[Discount_Amt]]*sales[[#This Row],[Qty]])</f>
        <v>21560</v>
      </c>
    </row>
    <row r="2433" spans="2:14" hidden="1" x14ac:dyDescent="0.35">
      <c r="B2433" s="7">
        <v>2026431</v>
      </c>
      <c r="C2433" s="1" t="s">
        <v>19</v>
      </c>
      <c r="D2433" s="1" t="s">
        <v>25</v>
      </c>
      <c r="E2433" s="1" t="s">
        <v>36</v>
      </c>
      <c r="F2433" s="1" t="s">
        <v>518</v>
      </c>
      <c r="G2433" s="3">
        <v>45482</v>
      </c>
      <c r="H2433" s="3">
        <v>45484</v>
      </c>
      <c r="I2433" s="6">
        <v>800</v>
      </c>
      <c r="J2433" s="1">
        <v>1</v>
      </c>
      <c r="K2433" s="4">
        <v>0.02</v>
      </c>
      <c r="L2433" s="6">
        <f t="shared" si="78"/>
        <v>16</v>
      </c>
      <c r="M2433" s="8">
        <f t="shared" si="79"/>
        <v>784</v>
      </c>
      <c r="N2433" s="21">
        <f>(sales[[#This Row],[Price]]*sales[[#This Row],[Qty]])-(sales[[#This Row],[Discount_Amt]]*sales[[#This Row],[Qty]])</f>
        <v>784</v>
      </c>
    </row>
    <row r="2434" spans="2:14" hidden="1" x14ac:dyDescent="0.35">
      <c r="B2434" s="7">
        <v>2026432</v>
      </c>
      <c r="C2434" s="1" t="s">
        <v>20</v>
      </c>
      <c r="D2434" s="1" t="s">
        <v>26</v>
      </c>
      <c r="E2434" s="1" t="s">
        <v>37</v>
      </c>
      <c r="F2434" s="1" t="s">
        <v>519</v>
      </c>
      <c r="G2434" s="3">
        <v>45482</v>
      </c>
      <c r="H2434" s="3">
        <v>45485</v>
      </c>
      <c r="I2434" s="6">
        <v>5500</v>
      </c>
      <c r="J2434" s="1">
        <v>2</v>
      </c>
      <c r="K2434" s="4">
        <v>0.02</v>
      </c>
      <c r="L2434" s="6">
        <f t="shared" si="78"/>
        <v>110</v>
      </c>
      <c r="M2434" s="8">
        <f t="shared" si="79"/>
        <v>10890</v>
      </c>
      <c r="N2434" s="21">
        <f>(sales[[#This Row],[Price]]*sales[[#This Row],[Qty]])-(sales[[#This Row],[Discount_Amt]]*sales[[#This Row],[Qty]])</f>
        <v>10780</v>
      </c>
    </row>
    <row r="2435" spans="2:14" hidden="1" x14ac:dyDescent="0.35">
      <c r="B2435" s="7">
        <v>2026433</v>
      </c>
      <c r="C2435" s="1" t="s">
        <v>21</v>
      </c>
      <c r="D2435" s="1" t="s">
        <v>27</v>
      </c>
      <c r="E2435" s="1" t="s">
        <v>39</v>
      </c>
      <c r="F2435" s="1" t="s">
        <v>520</v>
      </c>
      <c r="G2435" s="3">
        <v>45482</v>
      </c>
      <c r="H2435" s="3">
        <v>45487</v>
      </c>
      <c r="I2435" s="6">
        <v>1350</v>
      </c>
      <c r="J2435" s="1">
        <v>4</v>
      </c>
      <c r="K2435" s="4">
        <v>0.02</v>
      </c>
      <c r="L2435" s="6">
        <f t="shared" si="78"/>
        <v>27</v>
      </c>
      <c r="M2435" s="8">
        <f t="shared" si="79"/>
        <v>5373</v>
      </c>
      <c r="N2435" s="21">
        <f>(sales[[#This Row],[Price]]*sales[[#This Row],[Qty]])-(sales[[#This Row],[Discount_Amt]]*sales[[#This Row],[Qty]])</f>
        <v>5292</v>
      </c>
    </row>
    <row r="2436" spans="2:14" hidden="1" x14ac:dyDescent="0.35">
      <c r="B2436" s="7">
        <v>2026434</v>
      </c>
      <c r="C2436" s="1" t="s">
        <v>22</v>
      </c>
      <c r="D2436" s="1" t="s">
        <v>28</v>
      </c>
      <c r="E2436" s="1" t="s">
        <v>40</v>
      </c>
      <c r="F2436" s="1" t="s">
        <v>521</v>
      </c>
      <c r="G2436" s="3">
        <v>45482</v>
      </c>
      <c r="H2436" s="3">
        <v>45483</v>
      </c>
      <c r="I2436" s="6">
        <v>4500</v>
      </c>
      <c r="J2436" s="1">
        <v>3</v>
      </c>
      <c r="K2436" s="4">
        <v>0.02</v>
      </c>
      <c r="L2436" s="6">
        <f t="shared" si="78"/>
        <v>90</v>
      </c>
      <c r="M2436" s="8">
        <f t="shared" si="79"/>
        <v>13410</v>
      </c>
      <c r="N2436" s="21">
        <f>(sales[[#This Row],[Price]]*sales[[#This Row],[Qty]])-(sales[[#This Row],[Discount_Amt]]*sales[[#This Row],[Qty]])</f>
        <v>13230</v>
      </c>
    </row>
    <row r="2437" spans="2:14" hidden="1" x14ac:dyDescent="0.35">
      <c r="B2437" s="7">
        <v>2026435</v>
      </c>
      <c r="C2437" s="1" t="s">
        <v>23</v>
      </c>
      <c r="D2437" s="1" t="s">
        <v>29</v>
      </c>
      <c r="E2437" s="1" t="s">
        <v>41</v>
      </c>
      <c r="F2437" s="1" t="s">
        <v>518</v>
      </c>
      <c r="G2437" s="3">
        <v>45482</v>
      </c>
      <c r="H2437" s="3">
        <v>45490</v>
      </c>
      <c r="I2437" s="6">
        <v>2350</v>
      </c>
      <c r="J2437" s="1">
        <v>2</v>
      </c>
      <c r="K2437" s="4">
        <v>0.02</v>
      </c>
      <c r="L2437" s="6">
        <f t="shared" si="78"/>
        <v>47</v>
      </c>
      <c r="M2437" s="8">
        <f t="shared" si="79"/>
        <v>4653</v>
      </c>
      <c r="N2437" s="21">
        <f>(sales[[#This Row],[Price]]*sales[[#This Row],[Qty]])-(sales[[#This Row],[Discount_Amt]]*sales[[#This Row],[Qty]])</f>
        <v>4606</v>
      </c>
    </row>
    <row r="2438" spans="2:14" hidden="1" x14ac:dyDescent="0.35">
      <c r="B2438" s="7">
        <v>2026436</v>
      </c>
      <c r="C2438" s="1" t="s">
        <v>24</v>
      </c>
      <c r="D2438" s="1" t="s">
        <v>25</v>
      </c>
      <c r="E2438" s="1" t="s">
        <v>42</v>
      </c>
      <c r="F2438" s="1" t="s">
        <v>518</v>
      </c>
      <c r="G2438" s="3">
        <v>45482</v>
      </c>
      <c r="H2438" s="3">
        <v>45484</v>
      </c>
      <c r="I2438" s="6">
        <v>90</v>
      </c>
      <c r="J2438" s="1">
        <v>1</v>
      </c>
      <c r="K2438" s="4">
        <v>0.02</v>
      </c>
      <c r="L2438" s="6">
        <f t="shared" si="78"/>
        <v>1.8</v>
      </c>
      <c r="M2438" s="8">
        <f t="shared" si="79"/>
        <v>88.2</v>
      </c>
      <c r="N2438" s="21">
        <f>(sales[[#This Row],[Price]]*sales[[#This Row],[Qty]])-(sales[[#This Row],[Discount_Amt]]*sales[[#This Row],[Qty]])</f>
        <v>88.2</v>
      </c>
    </row>
    <row r="2439" spans="2:14" hidden="1" x14ac:dyDescent="0.35">
      <c r="B2439" s="7">
        <v>2026437</v>
      </c>
      <c r="C2439" s="1" t="s">
        <v>4</v>
      </c>
      <c r="D2439" s="1" t="s">
        <v>26</v>
      </c>
      <c r="E2439" s="1" t="s">
        <v>43</v>
      </c>
      <c r="F2439" s="1" t="s">
        <v>519</v>
      </c>
      <c r="G2439" s="3">
        <v>45482</v>
      </c>
      <c r="H2439" s="3">
        <v>45485</v>
      </c>
      <c r="I2439" s="6">
        <v>280</v>
      </c>
      <c r="J2439" s="1">
        <v>1</v>
      </c>
      <c r="K2439" s="4">
        <v>7.0000000000000007E-2</v>
      </c>
      <c r="L2439" s="6">
        <f t="shared" si="78"/>
        <v>19.600000000000001</v>
      </c>
      <c r="M2439" s="8">
        <f t="shared" si="79"/>
        <v>260.39999999999998</v>
      </c>
      <c r="N2439" s="21">
        <f>(sales[[#This Row],[Price]]*sales[[#This Row],[Qty]])-(sales[[#This Row],[Discount_Amt]]*sales[[#This Row],[Qty]])</f>
        <v>260.39999999999998</v>
      </c>
    </row>
    <row r="2440" spans="2:14" hidden="1" x14ac:dyDescent="0.35">
      <c r="B2440" s="7">
        <v>2026438</v>
      </c>
      <c r="C2440" s="1" t="s">
        <v>5</v>
      </c>
      <c r="D2440" s="1" t="s">
        <v>27</v>
      </c>
      <c r="E2440" s="1" t="s">
        <v>44</v>
      </c>
      <c r="F2440" s="1" t="s">
        <v>521</v>
      </c>
      <c r="G2440" s="3">
        <v>45482</v>
      </c>
      <c r="H2440" s="3">
        <v>45487</v>
      </c>
      <c r="I2440" s="6">
        <v>70</v>
      </c>
      <c r="J2440" s="1">
        <v>2</v>
      </c>
      <c r="K2440" s="4">
        <v>0.03</v>
      </c>
      <c r="L2440" s="6">
        <f t="shared" si="78"/>
        <v>2.1</v>
      </c>
      <c r="M2440" s="8">
        <f t="shared" si="79"/>
        <v>137.9</v>
      </c>
      <c r="N2440" s="21">
        <f>(sales[[#This Row],[Price]]*sales[[#This Row],[Qty]])-(sales[[#This Row],[Discount_Amt]]*sales[[#This Row],[Qty]])</f>
        <v>135.80000000000001</v>
      </c>
    </row>
    <row r="2441" spans="2:14" hidden="1" x14ac:dyDescent="0.35">
      <c r="B2441" s="7">
        <v>2026439</v>
      </c>
      <c r="C2441" s="1" t="s">
        <v>6</v>
      </c>
      <c r="D2441" s="1" t="s">
        <v>28</v>
      </c>
      <c r="E2441" s="1" t="s">
        <v>45</v>
      </c>
      <c r="F2441" s="1" t="s">
        <v>520</v>
      </c>
      <c r="G2441" s="3">
        <v>45482</v>
      </c>
      <c r="H2441" s="3">
        <v>45483</v>
      </c>
      <c r="I2441" s="6">
        <v>230</v>
      </c>
      <c r="J2441" s="1">
        <v>1</v>
      </c>
      <c r="K2441" s="4">
        <v>0.08</v>
      </c>
      <c r="L2441" s="6">
        <f t="shared" si="78"/>
        <v>18.400000000000002</v>
      </c>
      <c r="M2441" s="8">
        <f t="shared" si="79"/>
        <v>211.6</v>
      </c>
      <c r="N2441" s="21">
        <f>(sales[[#This Row],[Price]]*sales[[#This Row],[Qty]])-(sales[[#This Row],[Discount_Amt]]*sales[[#This Row],[Qty]])</f>
        <v>211.6</v>
      </c>
    </row>
    <row r="2442" spans="2:14" hidden="1" x14ac:dyDescent="0.35">
      <c r="B2442" s="7">
        <v>2026440</v>
      </c>
      <c r="C2442" s="1" t="s">
        <v>7</v>
      </c>
      <c r="D2442" s="1" t="s">
        <v>29</v>
      </c>
      <c r="E2442" s="1" t="s">
        <v>46</v>
      </c>
      <c r="F2442" s="1" t="s">
        <v>518</v>
      </c>
      <c r="G2442" s="3">
        <v>45482</v>
      </c>
      <c r="H2442" s="3">
        <v>45490</v>
      </c>
      <c r="I2442" s="6">
        <v>7999</v>
      </c>
      <c r="J2442" s="1">
        <v>3</v>
      </c>
      <c r="K2442" s="4">
        <v>0.05</v>
      </c>
      <c r="L2442" s="6">
        <f t="shared" si="78"/>
        <v>399.95000000000005</v>
      </c>
      <c r="M2442" s="8">
        <f t="shared" si="79"/>
        <v>23597.05</v>
      </c>
      <c r="N2442" s="21">
        <f>(sales[[#This Row],[Price]]*sales[[#This Row],[Qty]])-(sales[[#This Row],[Discount_Amt]]*sales[[#This Row],[Qty]])</f>
        <v>22797.15</v>
      </c>
    </row>
    <row r="2443" spans="2:14" x14ac:dyDescent="0.35">
      <c r="B2443" s="7">
        <v>2026441</v>
      </c>
      <c r="C2443" s="1" t="s">
        <v>10</v>
      </c>
      <c r="D2443" s="1" t="s">
        <v>25</v>
      </c>
      <c r="E2443" s="1" t="s">
        <v>47</v>
      </c>
      <c r="F2443" s="1" t="s">
        <v>519</v>
      </c>
      <c r="G2443" s="3">
        <v>45482</v>
      </c>
      <c r="H2443" s="3">
        <v>45484</v>
      </c>
      <c r="I2443" s="6">
        <v>850</v>
      </c>
      <c r="J2443" s="1">
        <v>2</v>
      </c>
      <c r="K2443" s="4">
        <v>0.05</v>
      </c>
      <c r="L2443" s="6">
        <f t="shared" si="78"/>
        <v>42.5</v>
      </c>
      <c r="M2443" s="8">
        <f t="shared" si="79"/>
        <v>1657.5</v>
      </c>
      <c r="N2443" s="21">
        <f>(sales[[#This Row],[Price]]*sales[[#This Row],[Qty]])-(sales[[#This Row],[Discount_Amt]]*sales[[#This Row],[Qty]])</f>
        <v>1615</v>
      </c>
    </row>
    <row r="2444" spans="2:14" hidden="1" x14ac:dyDescent="0.35">
      <c r="B2444" s="7">
        <v>2026442</v>
      </c>
      <c r="C2444" s="1" t="s">
        <v>8</v>
      </c>
      <c r="D2444" s="1" t="s">
        <v>162</v>
      </c>
      <c r="E2444" s="1" t="s">
        <v>48</v>
      </c>
      <c r="F2444" s="1" t="s">
        <v>520</v>
      </c>
      <c r="G2444" s="3">
        <v>45482</v>
      </c>
      <c r="H2444" s="3">
        <v>45485</v>
      </c>
      <c r="I2444" s="6">
        <v>65000</v>
      </c>
      <c r="J2444" s="1">
        <v>1</v>
      </c>
      <c r="K2444" s="4">
        <v>0.05</v>
      </c>
      <c r="L2444" s="6">
        <f t="shared" si="78"/>
        <v>3250</v>
      </c>
      <c r="M2444" s="8">
        <f t="shared" si="79"/>
        <v>61750</v>
      </c>
      <c r="N2444" s="21">
        <f>(sales[[#This Row],[Price]]*sales[[#This Row],[Qty]])-(sales[[#This Row],[Discount_Amt]]*sales[[#This Row],[Qty]])</f>
        <v>61750</v>
      </c>
    </row>
    <row r="2445" spans="2:14" hidden="1" x14ac:dyDescent="0.35">
      <c r="B2445" s="7">
        <v>2026443</v>
      </c>
      <c r="C2445" s="1" t="s">
        <v>9</v>
      </c>
      <c r="D2445" s="1" t="s">
        <v>25</v>
      </c>
      <c r="E2445" s="1" t="s">
        <v>49</v>
      </c>
      <c r="F2445" s="1" t="s">
        <v>521</v>
      </c>
      <c r="G2445" s="3">
        <v>45482</v>
      </c>
      <c r="H2445" s="3">
        <v>45487</v>
      </c>
      <c r="I2445" s="6">
        <v>450</v>
      </c>
      <c r="J2445" s="1">
        <v>2</v>
      </c>
      <c r="K2445" s="4">
        <v>0.05</v>
      </c>
      <c r="L2445" s="6">
        <f t="shared" si="78"/>
        <v>22.5</v>
      </c>
      <c r="M2445" s="8">
        <f t="shared" si="79"/>
        <v>877.5</v>
      </c>
      <c r="N2445" s="21">
        <f>(sales[[#This Row],[Price]]*sales[[#This Row],[Qty]])-(sales[[#This Row],[Discount_Amt]]*sales[[#This Row],[Qty]])</f>
        <v>855</v>
      </c>
    </row>
    <row r="2446" spans="2:14" x14ac:dyDescent="0.35">
      <c r="B2446" s="7">
        <v>2026444</v>
      </c>
      <c r="C2446" s="1" t="s">
        <v>11</v>
      </c>
      <c r="D2446" s="1" t="s">
        <v>26</v>
      </c>
      <c r="E2446" s="1" t="s">
        <v>50</v>
      </c>
      <c r="F2446" s="1" t="s">
        <v>518</v>
      </c>
      <c r="G2446" s="3">
        <v>45482</v>
      </c>
      <c r="H2446" s="3">
        <v>45483</v>
      </c>
      <c r="I2446" s="6">
        <v>1299</v>
      </c>
      <c r="J2446" s="1">
        <v>1</v>
      </c>
      <c r="K2446" s="4">
        <v>0.03</v>
      </c>
      <c r="L2446" s="6">
        <f t="shared" si="78"/>
        <v>38.97</v>
      </c>
      <c r="M2446" s="8">
        <f t="shared" si="79"/>
        <v>1260.03</v>
      </c>
      <c r="N2446" s="21">
        <f>(sales[[#This Row],[Price]]*sales[[#This Row],[Qty]])-(sales[[#This Row],[Discount_Amt]]*sales[[#This Row],[Qty]])</f>
        <v>1260.03</v>
      </c>
    </row>
    <row r="2447" spans="2:14" x14ac:dyDescent="0.35">
      <c r="B2447" s="7">
        <v>2026445</v>
      </c>
      <c r="C2447" s="1" t="s">
        <v>12</v>
      </c>
      <c r="D2447" s="1" t="s">
        <v>27</v>
      </c>
      <c r="E2447" s="1" t="s">
        <v>51</v>
      </c>
      <c r="F2447" s="1" t="s">
        <v>518</v>
      </c>
      <c r="G2447" s="3">
        <v>45482</v>
      </c>
      <c r="H2447" s="3">
        <v>45490</v>
      </c>
      <c r="I2447" s="6">
        <v>1700</v>
      </c>
      <c r="J2447" s="1">
        <v>2</v>
      </c>
      <c r="K2447" s="4">
        <v>0.1</v>
      </c>
      <c r="L2447" s="6">
        <f t="shared" si="78"/>
        <v>170</v>
      </c>
      <c r="M2447" s="8">
        <f t="shared" si="79"/>
        <v>3230</v>
      </c>
      <c r="N2447" s="21">
        <f>(sales[[#This Row],[Price]]*sales[[#This Row],[Qty]])-(sales[[#This Row],[Discount_Amt]]*sales[[#This Row],[Qty]])</f>
        <v>3060</v>
      </c>
    </row>
    <row r="2448" spans="2:14" hidden="1" x14ac:dyDescent="0.35">
      <c r="B2448" s="7">
        <v>2026446</v>
      </c>
      <c r="C2448" s="1" t="s">
        <v>13</v>
      </c>
      <c r="D2448" s="1" t="s">
        <v>28</v>
      </c>
      <c r="E2448" s="1" t="s">
        <v>506</v>
      </c>
      <c r="F2448" s="1" t="s">
        <v>519</v>
      </c>
      <c r="G2448" s="3">
        <v>45482</v>
      </c>
      <c r="H2448" s="3">
        <v>45484</v>
      </c>
      <c r="I2448" s="6">
        <v>55000</v>
      </c>
      <c r="J2448" s="1">
        <v>3</v>
      </c>
      <c r="K2448" s="4">
        <v>0.05</v>
      </c>
      <c r="L2448" s="6">
        <f t="shared" si="78"/>
        <v>2750</v>
      </c>
      <c r="M2448" s="8">
        <f t="shared" si="79"/>
        <v>162250</v>
      </c>
      <c r="N2448" s="21">
        <f>(sales[[#This Row],[Price]]*sales[[#This Row],[Qty]])-(sales[[#This Row],[Discount_Amt]]*sales[[#This Row],[Qty]])</f>
        <v>156750</v>
      </c>
    </row>
    <row r="2449" spans="2:14" hidden="1" x14ac:dyDescent="0.35">
      <c r="B2449" s="7">
        <v>2026447</v>
      </c>
      <c r="C2449" s="1" t="s">
        <v>14</v>
      </c>
      <c r="D2449" s="1" t="s">
        <v>29</v>
      </c>
      <c r="E2449" s="1" t="s">
        <v>507</v>
      </c>
      <c r="F2449" s="1" t="s">
        <v>521</v>
      </c>
      <c r="G2449" s="3">
        <v>45482</v>
      </c>
      <c r="H2449" s="3">
        <v>45485</v>
      </c>
      <c r="I2449" s="6">
        <v>57999</v>
      </c>
      <c r="J2449" s="1">
        <v>2</v>
      </c>
      <c r="K2449" s="4">
        <v>0.05</v>
      </c>
      <c r="L2449" s="6">
        <f t="shared" si="78"/>
        <v>2899.9500000000003</v>
      </c>
      <c r="M2449" s="8">
        <f t="shared" si="79"/>
        <v>113098.05</v>
      </c>
      <c r="N2449" s="21">
        <f>(sales[[#This Row],[Price]]*sales[[#This Row],[Qty]])-(sales[[#This Row],[Discount_Amt]]*sales[[#This Row],[Qty]])</f>
        <v>110198.1</v>
      </c>
    </row>
    <row r="2450" spans="2:14" hidden="1" x14ac:dyDescent="0.35">
      <c r="B2450" s="7">
        <v>2026448</v>
      </c>
      <c r="C2450" s="1" t="s">
        <v>15</v>
      </c>
      <c r="D2450" s="1" t="s">
        <v>25</v>
      </c>
      <c r="E2450" s="1" t="s">
        <v>508</v>
      </c>
      <c r="F2450" s="1" t="s">
        <v>520</v>
      </c>
      <c r="G2450" s="3">
        <v>45482</v>
      </c>
      <c r="H2450" s="3">
        <v>45487</v>
      </c>
      <c r="I2450" s="6">
        <v>1399</v>
      </c>
      <c r="J2450" s="1">
        <v>7</v>
      </c>
      <c r="K2450" s="4">
        <v>0.02</v>
      </c>
      <c r="L2450" s="6">
        <f t="shared" si="78"/>
        <v>27.98</v>
      </c>
      <c r="M2450" s="8">
        <f t="shared" si="79"/>
        <v>9765.02</v>
      </c>
      <c r="N2450" s="21">
        <f>(sales[[#This Row],[Price]]*sales[[#This Row],[Qty]])-(sales[[#This Row],[Discount_Amt]]*sales[[#This Row],[Qty]])</f>
        <v>9597.14</v>
      </c>
    </row>
    <row r="2451" spans="2:14" hidden="1" x14ac:dyDescent="0.35">
      <c r="B2451" s="7">
        <v>2026449</v>
      </c>
      <c r="C2451" s="1" t="s">
        <v>16</v>
      </c>
      <c r="D2451" s="1" t="s">
        <v>30</v>
      </c>
      <c r="E2451" s="1" t="s">
        <v>31</v>
      </c>
      <c r="F2451" s="1" t="s">
        <v>518</v>
      </c>
      <c r="G2451" s="3">
        <v>45482</v>
      </c>
      <c r="H2451" s="3">
        <v>45483</v>
      </c>
      <c r="I2451" s="6">
        <v>999</v>
      </c>
      <c r="J2451" s="1">
        <v>2</v>
      </c>
      <c r="K2451" s="4">
        <v>0.06</v>
      </c>
      <c r="L2451" s="6">
        <f t="shared" si="78"/>
        <v>59.94</v>
      </c>
      <c r="M2451" s="8">
        <f t="shared" si="79"/>
        <v>1938.06</v>
      </c>
      <c r="N2451" s="21">
        <f>(sales[[#This Row],[Price]]*sales[[#This Row],[Qty]])-(sales[[#This Row],[Discount_Amt]]*sales[[#This Row],[Qty]])</f>
        <v>1878.12</v>
      </c>
    </row>
    <row r="2452" spans="2:14" x14ac:dyDescent="0.35">
      <c r="B2452" s="7">
        <v>2026450</v>
      </c>
      <c r="C2452" s="1" t="s">
        <v>17</v>
      </c>
      <c r="D2452" s="1" t="s">
        <v>27</v>
      </c>
      <c r="E2452" s="1" t="s">
        <v>32</v>
      </c>
      <c r="F2452" s="1" t="s">
        <v>519</v>
      </c>
      <c r="G2452" s="3">
        <v>45482</v>
      </c>
      <c r="H2452" s="3">
        <v>45490</v>
      </c>
      <c r="I2452" s="6">
        <v>2099</v>
      </c>
      <c r="J2452" s="1">
        <v>1</v>
      </c>
      <c r="K2452" s="4">
        <v>0.15</v>
      </c>
      <c r="L2452" s="6">
        <f t="shared" si="78"/>
        <v>314.84999999999997</v>
      </c>
      <c r="M2452" s="8">
        <f t="shared" si="79"/>
        <v>1784.15</v>
      </c>
      <c r="N2452" s="21">
        <f>(sales[[#This Row],[Price]]*sales[[#This Row],[Qty]])-(sales[[#This Row],[Discount_Amt]]*sales[[#This Row],[Qty]])</f>
        <v>1784.15</v>
      </c>
    </row>
    <row r="2453" spans="2:14" hidden="1" x14ac:dyDescent="0.35">
      <c r="B2453" s="7">
        <v>2026451</v>
      </c>
      <c r="C2453" s="1" t="s">
        <v>18</v>
      </c>
      <c r="D2453" s="1" t="s">
        <v>28</v>
      </c>
      <c r="E2453" s="1" t="s">
        <v>38</v>
      </c>
      <c r="F2453" s="1" t="s">
        <v>520</v>
      </c>
      <c r="G2453" s="3">
        <v>45482</v>
      </c>
      <c r="H2453" s="3">
        <v>45484</v>
      </c>
      <c r="I2453" s="6">
        <v>11000</v>
      </c>
      <c r="J2453" s="1">
        <v>1</v>
      </c>
      <c r="K2453" s="4">
        <v>0.02</v>
      </c>
      <c r="L2453" s="6">
        <f t="shared" si="78"/>
        <v>220</v>
      </c>
      <c r="M2453" s="8">
        <f t="shared" si="79"/>
        <v>10780</v>
      </c>
      <c r="N2453" s="21">
        <f>(sales[[#This Row],[Price]]*sales[[#This Row],[Qty]])-(sales[[#This Row],[Discount_Amt]]*sales[[#This Row],[Qty]])</f>
        <v>10780</v>
      </c>
    </row>
    <row r="2454" spans="2:14" hidden="1" x14ac:dyDescent="0.35">
      <c r="B2454" s="7">
        <v>2026452</v>
      </c>
      <c r="C2454" s="1" t="s">
        <v>19</v>
      </c>
      <c r="D2454" s="1" t="s">
        <v>29</v>
      </c>
      <c r="E2454" s="1" t="s">
        <v>33</v>
      </c>
      <c r="F2454" s="1" t="s">
        <v>521</v>
      </c>
      <c r="G2454" s="3">
        <v>45482</v>
      </c>
      <c r="H2454" s="3">
        <v>45485</v>
      </c>
      <c r="I2454" s="6">
        <v>800</v>
      </c>
      <c r="J2454" s="1">
        <v>1</v>
      </c>
      <c r="K2454" s="4">
        <v>0.02</v>
      </c>
      <c r="L2454" s="6">
        <f t="shared" si="78"/>
        <v>16</v>
      </c>
      <c r="M2454" s="8">
        <f t="shared" si="79"/>
        <v>784</v>
      </c>
      <c r="N2454" s="21">
        <f>(sales[[#This Row],[Price]]*sales[[#This Row],[Qty]])-(sales[[#This Row],[Discount_Amt]]*sales[[#This Row],[Qty]])</f>
        <v>784</v>
      </c>
    </row>
    <row r="2455" spans="2:14" hidden="1" x14ac:dyDescent="0.35">
      <c r="B2455" s="7">
        <v>2026453</v>
      </c>
      <c r="C2455" s="1" t="s">
        <v>20</v>
      </c>
      <c r="D2455" s="1" t="s">
        <v>25</v>
      </c>
      <c r="E2455" s="1" t="s">
        <v>34</v>
      </c>
      <c r="F2455" s="1" t="s">
        <v>518</v>
      </c>
      <c r="G2455" s="3">
        <v>45482</v>
      </c>
      <c r="H2455" s="3">
        <v>45487</v>
      </c>
      <c r="I2455" s="6">
        <v>5500</v>
      </c>
      <c r="J2455" s="1">
        <v>2</v>
      </c>
      <c r="K2455" s="4">
        <v>0.02</v>
      </c>
      <c r="L2455" s="6">
        <f t="shared" si="78"/>
        <v>110</v>
      </c>
      <c r="M2455" s="8">
        <f t="shared" si="79"/>
        <v>10890</v>
      </c>
      <c r="N2455" s="21">
        <f>(sales[[#This Row],[Price]]*sales[[#This Row],[Qty]])-(sales[[#This Row],[Discount_Amt]]*sales[[#This Row],[Qty]])</f>
        <v>10780</v>
      </c>
    </row>
    <row r="2456" spans="2:14" hidden="1" x14ac:dyDescent="0.35">
      <c r="B2456" s="7">
        <v>2026454</v>
      </c>
      <c r="C2456" s="1" t="s">
        <v>21</v>
      </c>
      <c r="D2456" s="1" t="s">
        <v>26</v>
      </c>
      <c r="E2456" s="1" t="s">
        <v>35</v>
      </c>
      <c r="F2456" s="1" t="s">
        <v>518</v>
      </c>
      <c r="G2456" s="3">
        <v>45482</v>
      </c>
      <c r="H2456" s="3">
        <v>45483</v>
      </c>
      <c r="I2456" s="6">
        <v>1350</v>
      </c>
      <c r="J2456" s="1">
        <v>1</v>
      </c>
      <c r="K2456" s="4">
        <v>0.02</v>
      </c>
      <c r="L2456" s="6">
        <f t="shared" si="78"/>
        <v>27</v>
      </c>
      <c r="M2456" s="8">
        <f t="shared" si="79"/>
        <v>1323</v>
      </c>
      <c r="N2456" s="21">
        <f>(sales[[#This Row],[Price]]*sales[[#This Row],[Qty]])-(sales[[#This Row],[Discount_Amt]]*sales[[#This Row],[Qty]])</f>
        <v>1323</v>
      </c>
    </row>
    <row r="2457" spans="2:14" hidden="1" x14ac:dyDescent="0.35">
      <c r="B2457" s="7">
        <v>2026455</v>
      </c>
      <c r="C2457" s="1" t="s">
        <v>22</v>
      </c>
      <c r="D2457" s="1" t="s">
        <v>27</v>
      </c>
      <c r="E2457" s="1" t="s">
        <v>36</v>
      </c>
      <c r="F2457" s="1" t="s">
        <v>519</v>
      </c>
      <c r="G2457" s="3">
        <v>45482</v>
      </c>
      <c r="H2457" s="3">
        <v>45490</v>
      </c>
      <c r="I2457" s="6">
        <v>4500</v>
      </c>
      <c r="J2457" s="1">
        <v>2</v>
      </c>
      <c r="K2457" s="4">
        <v>0.02</v>
      </c>
      <c r="L2457" s="6">
        <f t="shared" si="78"/>
        <v>90</v>
      </c>
      <c r="M2457" s="8">
        <f t="shared" si="79"/>
        <v>8910</v>
      </c>
      <c r="N2457" s="21">
        <f>(sales[[#This Row],[Price]]*sales[[#This Row],[Qty]])-(sales[[#This Row],[Discount_Amt]]*sales[[#This Row],[Qty]])</f>
        <v>8820</v>
      </c>
    </row>
    <row r="2458" spans="2:14" hidden="1" x14ac:dyDescent="0.35">
      <c r="B2458" s="7">
        <v>2026456</v>
      </c>
      <c r="C2458" s="1" t="s">
        <v>23</v>
      </c>
      <c r="D2458" s="1" t="s">
        <v>28</v>
      </c>
      <c r="E2458" s="1" t="s">
        <v>37</v>
      </c>
      <c r="F2458" s="1" t="s">
        <v>521</v>
      </c>
      <c r="G2458" s="3">
        <v>45482</v>
      </c>
      <c r="H2458" s="3">
        <v>45484</v>
      </c>
      <c r="I2458" s="6">
        <v>2350</v>
      </c>
      <c r="J2458" s="1">
        <v>7</v>
      </c>
      <c r="K2458" s="4">
        <v>0.02</v>
      </c>
      <c r="L2458" s="6">
        <f t="shared" si="78"/>
        <v>47</v>
      </c>
      <c r="M2458" s="8">
        <f t="shared" si="79"/>
        <v>16403</v>
      </c>
      <c r="N2458" s="21">
        <f>(sales[[#This Row],[Price]]*sales[[#This Row],[Qty]])-(sales[[#This Row],[Discount_Amt]]*sales[[#This Row],[Qty]])</f>
        <v>16121</v>
      </c>
    </row>
    <row r="2459" spans="2:14" hidden="1" x14ac:dyDescent="0.35">
      <c r="B2459" s="7">
        <v>2026457</v>
      </c>
      <c r="C2459" s="1" t="s">
        <v>24</v>
      </c>
      <c r="D2459" s="1" t="s">
        <v>29</v>
      </c>
      <c r="E2459" s="1" t="s">
        <v>39</v>
      </c>
      <c r="F2459" s="1" t="s">
        <v>520</v>
      </c>
      <c r="G2459" s="3">
        <v>45482</v>
      </c>
      <c r="H2459" s="3">
        <v>45485</v>
      </c>
      <c r="I2459" s="6">
        <v>90</v>
      </c>
      <c r="J2459" s="1">
        <v>2</v>
      </c>
      <c r="K2459" s="4">
        <v>0.02</v>
      </c>
      <c r="L2459" s="6">
        <f t="shared" si="78"/>
        <v>1.8</v>
      </c>
      <c r="M2459" s="8">
        <f t="shared" si="79"/>
        <v>178.2</v>
      </c>
      <c r="N2459" s="21">
        <f>(sales[[#This Row],[Price]]*sales[[#This Row],[Qty]])-(sales[[#This Row],[Discount_Amt]]*sales[[#This Row],[Qty]])</f>
        <v>176.4</v>
      </c>
    </row>
    <row r="2460" spans="2:14" hidden="1" x14ac:dyDescent="0.35">
      <c r="B2460" s="7">
        <v>2026458</v>
      </c>
      <c r="C2460" s="1" t="s">
        <v>4</v>
      </c>
      <c r="D2460" s="1" t="s">
        <v>25</v>
      </c>
      <c r="E2460" s="1" t="s">
        <v>40</v>
      </c>
      <c r="F2460" s="1" t="s">
        <v>518</v>
      </c>
      <c r="G2460" s="3">
        <v>45482</v>
      </c>
      <c r="H2460" s="3">
        <v>45487</v>
      </c>
      <c r="I2460" s="6">
        <v>280</v>
      </c>
      <c r="J2460" s="1">
        <v>2</v>
      </c>
      <c r="K2460" s="4">
        <v>0.02</v>
      </c>
      <c r="L2460" s="6">
        <f t="shared" si="78"/>
        <v>5.6000000000000005</v>
      </c>
      <c r="M2460" s="8">
        <f t="shared" si="79"/>
        <v>554.4</v>
      </c>
      <c r="N2460" s="21">
        <f>(sales[[#This Row],[Price]]*sales[[#This Row],[Qty]])-(sales[[#This Row],[Discount_Amt]]*sales[[#This Row],[Qty]])</f>
        <v>548.79999999999995</v>
      </c>
    </row>
    <row r="2461" spans="2:14" hidden="1" x14ac:dyDescent="0.35">
      <c r="B2461" s="7">
        <v>2026459</v>
      </c>
      <c r="C2461" s="1" t="s">
        <v>5</v>
      </c>
      <c r="D2461" s="1" t="s">
        <v>26</v>
      </c>
      <c r="E2461" s="1" t="s">
        <v>41</v>
      </c>
      <c r="F2461" s="1" t="s">
        <v>519</v>
      </c>
      <c r="G2461" s="3">
        <v>45482</v>
      </c>
      <c r="H2461" s="3">
        <v>45483</v>
      </c>
      <c r="I2461" s="6">
        <v>70</v>
      </c>
      <c r="J2461" s="1">
        <v>1</v>
      </c>
      <c r="K2461" s="4">
        <v>7.0000000000000007E-2</v>
      </c>
      <c r="L2461" s="6">
        <f t="shared" si="78"/>
        <v>4.9000000000000004</v>
      </c>
      <c r="M2461" s="8">
        <f t="shared" si="79"/>
        <v>65.099999999999994</v>
      </c>
      <c r="N2461" s="21">
        <f>(sales[[#This Row],[Price]]*sales[[#This Row],[Qty]])-(sales[[#This Row],[Discount_Amt]]*sales[[#This Row],[Qty]])</f>
        <v>65.099999999999994</v>
      </c>
    </row>
    <row r="2462" spans="2:14" hidden="1" x14ac:dyDescent="0.35">
      <c r="B2462" s="7">
        <v>2026460</v>
      </c>
      <c r="C2462" s="1" t="s">
        <v>6</v>
      </c>
      <c r="D2462" s="1" t="s">
        <v>27</v>
      </c>
      <c r="E2462" s="1" t="s">
        <v>42</v>
      </c>
      <c r="F2462" s="1" t="s">
        <v>520</v>
      </c>
      <c r="G2462" s="3">
        <v>45482</v>
      </c>
      <c r="H2462" s="3">
        <v>45490</v>
      </c>
      <c r="I2462" s="6">
        <v>230</v>
      </c>
      <c r="J2462" s="1">
        <v>2</v>
      </c>
      <c r="K2462" s="4">
        <v>0.03</v>
      </c>
      <c r="L2462" s="6">
        <f t="shared" si="78"/>
        <v>6.8999999999999995</v>
      </c>
      <c r="M2462" s="8">
        <f t="shared" si="79"/>
        <v>453.1</v>
      </c>
      <c r="N2462" s="21">
        <f>(sales[[#This Row],[Price]]*sales[[#This Row],[Qty]])-(sales[[#This Row],[Discount_Amt]]*sales[[#This Row],[Qty]])</f>
        <v>446.2</v>
      </c>
    </row>
    <row r="2463" spans="2:14" hidden="1" x14ac:dyDescent="0.35">
      <c r="B2463" s="7">
        <v>2026461</v>
      </c>
      <c r="C2463" s="1" t="s">
        <v>7</v>
      </c>
      <c r="D2463" s="1" t="s">
        <v>28</v>
      </c>
      <c r="E2463" s="1" t="s">
        <v>43</v>
      </c>
      <c r="F2463" s="1" t="s">
        <v>521</v>
      </c>
      <c r="G2463" s="3">
        <v>45482</v>
      </c>
      <c r="H2463" s="3">
        <v>45484</v>
      </c>
      <c r="I2463" s="6">
        <v>7999</v>
      </c>
      <c r="J2463" s="1">
        <v>4</v>
      </c>
      <c r="K2463" s="4">
        <v>0.08</v>
      </c>
      <c r="L2463" s="6">
        <f t="shared" si="78"/>
        <v>639.91999999999996</v>
      </c>
      <c r="M2463" s="8">
        <f t="shared" si="79"/>
        <v>31356.080000000002</v>
      </c>
      <c r="N2463" s="21">
        <f>(sales[[#This Row],[Price]]*sales[[#This Row],[Qty]])-(sales[[#This Row],[Discount_Amt]]*sales[[#This Row],[Qty]])</f>
        <v>29436.32</v>
      </c>
    </row>
    <row r="2464" spans="2:14" x14ac:dyDescent="0.35">
      <c r="B2464" s="7">
        <v>2026462</v>
      </c>
      <c r="C2464" s="1" t="s">
        <v>10</v>
      </c>
      <c r="D2464" s="1" t="s">
        <v>29</v>
      </c>
      <c r="E2464" s="1" t="s">
        <v>44</v>
      </c>
      <c r="F2464" s="1" t="s">
        <v>518</v>
      </c>
      <c r="G2464" s="3">
        <v>45482</v>
      </c>
      <c r="H2464" s="3">
        <v>45485</v>
      </c>
      <c r="I2464" s="6">
        <v>850</v>
      </c>
      <c r="J2464" s="1">
        <v>3</v>
      </c>
      <c r="K2464" s="4">
        <v>0.05</v>
      </c>
      <c r="L2464" s="6">
        <f t="shared" si="78"/>
        <v>42.5</v>
      </c>
      <c r="M2464" s="8">
        <f t="shared" si="79"/>
        <v>2507.5</v>
      </c>
      <c r="N2464" s="21">
        <f>(sales[[#This Row],[Price]]*sales[[#This Row],[Qty]])-(sales[[#This Row],[Discount_Amt]]*sales[[#This Row],[Qty]])</f>
        <v>2422.5</v>
      </c>
    </row>
    <row r="2465" spans="2:14" hidden="1" x14ac:dyDescent="0.35">
      <c r="B2465" s="7">
        <v>2026463</v>
      </c>
      <c r="C2465" s="1" t="s">
        <v>8</v>
      </c>
      <c r="D2465" s="1" t="s">
        <v>25</v>
      </c>
      <c r="E2465" s="1" t="s">
        <v>45</v>
      </c>
      <c r="F2465" s="1" t="s">
        <v>518</v>
      </c>
      <c r="G2465" s="3">
        <v>45482</v>
      </c>
      <c r="H2465" s="3">
        <v>45487</v>
      </c>
      <c r="I2465" s="6">
        <v>65000</v>
      </c>
      <c r="J2465" s="1">
        <v>2</v>
      </c>
      <c r="K2465" s="4">
        <v>0.05</v>
      </c>
      <c r="L2465" s="6">
        <f t="shared" si="78"/>
        <v>3250</v>
      </c>
      <c r="M2465" s="8">
        <f t="shared" si="79"/>
        <v>126750</v>
      </c>
      <c r="N2465" s="21">
        <f>(sales[[#This Row],[Price]]*sales[[#This Row],[Qty]])-(sales[[#This Row],[Discount_Amt]]*sales[[#This Row],[Qty]])</f>
        <v>123500</v>
      </c>
    </row>
    <row r="2466" spans="2:14" hidden="1" x14ac:dyDescent="0.35">
      <c r="B2466" s="7">
        <v>2026464</v>
      </c>
      <c r="C2466" s="1" t="s">
        <v>9</v>
      </c>
      <c r="D2466" s="1" t="s">
        <v>163</v>
      </c>
      <c r="E2466" s="1" t="s">
        <v>46</v>
      </c>
      <c r="F2466" s="1" t="s">
        <v>519</v>
      </c>
      <c r="G2466" s="3">
        <v>45482</v>
      </c>
      <c r="H2466" s="3">
        <v>45483</v>
      </c>
      <c r="I2466" s="6">
        <v>450</v>
      </c>
      <c r="J2466" s="1">
        <v>1</v>
      </c>
      <c r="K2466" s="4">
        <v>0.05</v>
      </c>
      <c r="L2466" s="6">
        <f t="shared" si="78"/>
        <v>22.5</v>
      </c>
      <c r="M2466" s="8">
        <f t="shared" si="79"/>
        <v>427.5</v>
      </c>
      <c r="N2466" s="21">
        <f>(sales[[#This Row],[Price]]*sales[[#This Row],[Qty]])-(sales[[#This Row],[Discount_Amt]]*sales[[#This Row],[Qty]])</f>
        <v>427.5</v>
      </c>
    </row>
    <row r="2467" spans="2:14" x14ac:dyDescent="0.35">
      <c r="B2467" s="7">
        <v>2026465</v>
      </c>
      <c r="C2467" s="1" t="s">
        <v>11</v>
      </c>
      <c r="D2467" s="1" t="s">
        <v>25</v>
      </c>
      <c r="E2467" s="1" t="s">
        <v>47</v>
      </c>
      <c r="F2467" s="1" t="s">
        <v>521</v>
      </c>
      <c r="G2467" s="3">
        <v>45482</v>
      </c>
      <c r="H2467" s="3">
        <v>45490</v>
      </c>
      <c r="I2467" s="6">
        <v>1299</v>
      </c>
      <c r="J2467" s="1">
        <v>1</v>
      </c>
      <c r="K2467" s="4">
        <v>0.05</v>
      </c>
      <c r="L2467" s="6">
        <f t="shared" si="78"/>
        <v>64.95</v>
      </c>
      <c r="M2467" s="8">
        <f t="shared" si="79"/>
        <v>1234.05</v>
      </c>
      <c r="N2467" s="21">
        <f>(sales[[#This Row],[Price]]*sales[[#This Row],[Qty]])-(sales[[#This Row],[Discount_Amt]]*sales[[#This Row],[Qty]])</f>
        <v>1234.05</v>
      </c>
    </row>
    <row r="2468" spans="2:14" x14ac:dyDescent="0.35">
      <c r="B2468" s="7">
        <v>2026466</v>
      </c>
      <c r="C2468" s="1" t="s">
        <v>12</v>
      </c>
      <c r="D2468" s="1" t="s">
        <v>26</v>
      </c>
      <c r="E2468" s="1" t="s">
        <v>48</v>
      </c>
      <c r="F2468" s="1" t="s">
        <v>520</v>
      </c>
      <c r="G2468" s="3">
        <v>45482</v>
      </c>
      <c r="H2468" s="3">
        <v>45484</v>
      </c>
      <c r="I2468" s="6">
        <v>1700</v>
      </c>
      <c r="J2468" s="1">
        <v>2</v>
      </c>
      <c r="K2468" s="4">
        <v>0.03</v>
      </c>
      <c r="L2468" s="6">
        <f t="shared" si="78"/>
        <v>51</v>
      </c>
      <c r="M2468" s="8">
        <f t="shared" si="79"/>
        <v>3349</v>
      </c>
      <c r="N2468" s="21">
        <f>(sales[[#This Row],[Price]]*sales[[#This Row],[Qty]])-(sales[[#This Row],[Discount_Amt]]*sales[[#This Row],[Qty]])</f>
        <v>3298</v>
      </c>
    </row>
    <row r="2469" spans="2:14" hidden="1" x14ac:dyDescent="0.35">
      <c r="B2469" s="7">
        <v>2026467</v>
      </c>
      <c r="C2469" s="1" t="s">
        <v>13</v>
      </c>
      <c r="D2469" s="1" t="s">
        <v>27</v>
      </c>
      <c r="E2469" s="1" t="s">
        <v>49</v>
      </c>
      <c r="F2469" s="1" t="s">
        <v>518</v>
      </c>
      <c r="G2469" s="3">
        <v>45482</v>
      </c>
      <c r="H2469" s="3">
        <v>45485</v>
      </c>
      <c r="I2469" s="6">
        <v>55000</v>
      </c>
      <c r="J2469" s="1">
        <v>1</v>
      </c>
      <c r="K2469" s="4">
        <v>0.1</v>
      </c>
      <c r="L2469" s="6">
        <f t="shared" si="78"/>
        <v>5500</v>
      </c>
      <c r="M2469" s="8">
        <f t="shared" si="79"/>
        <v>49500</v>
      </c>
      <c r="N2469" s="21">
        <f>(sales[[#This Row],[Price]]*sales[[#This Row],[Qty]])-(sales[[#This Row],[Discount_Amt]]*sales[[#This Row],[Qty]])</f>
        <v>49500</v>
      </c>
    </row>
    <row r="2470" spans="2:14" hidden="1" x14ac:dyDescent="0.35">
      <c r="B2470" s="7">
        <v>2026468</v>
      </c>
      <c r="C2470" s="1" t="s">
        <v>14</v>
      </c>
      <c r="D2470" s="1" t="s">
        <v>28</v>
      </c>
      <c r="E2470" s="1" t="s">
        <v>50</v>
      </c>
      <c r="F2470" s="1" t="s">
        <v>519</v>
      </c>
      <c r="G2470" s="3">
        <v>45482</v>
      </c>
      <c r="H2470" s="3">
        <v>45487</v>
      </c>
      <c r="I2470" s="6">
        <v>57999</v>
      </c>
      <c r="J2470" s="1">
        <v>3</v>
      </c>
      <c r="K2470" s="4">
        <v>0.05</v>
      </c>
      <c r="L2470" s="6">
        <f t="shared" si="78"/>
        <v>2899.9500000000003</v>
      </c>
      <c r="M2470" s="8">
        <f t="shared" si="79"/>
        <v>171097.05</v>
      </c>
      <c r="N2470" s="21">
        <f>(sales[[#This Row],[Price]]*sales[[#This Row],[Qty]])-(sales[[#This Row],[Discount_Amt]]*sales[[#This Row],[Qty]])</f>
        <v>165297.15</v>
      </c>
    </row>
    <row r="2471" spans="2:14" hidden="1" x14ac:dyDescent="0.35">
      <c r="B2471" s="7">
        <v>2026469</v>
      </c>
      <c r="C2471" s="1" t="s">
        <v>15</v>
      </c>
      <c r="D2471" s="1" t="s">
        <v>29</v>
      </c>
      <c r="E2471" s="1" t="s">
        <v>51</v>
      </c>
      <c r="F2471" s="1" t="s">
        <v>520</v>
      </c>
      <c r="G2471" s="3">
        <v>45482</v>
      </c>
      <c r="H2471" s="3">
        <v>45483</v>
      </c>
      <c r="I2471" s="6">
        <v>1399</v>
      </c>
      <c r="J2471" s="1">
        <v>2</v>
      </c>
      <c r="K2471" s="4">
        <v>0.05</v>
      </c>
      <c r="L2471" s="6">
        <f t="shared" si="78"/>
        <v>69.95</v>
      </c>
      <c r="M2471" s="8">
        <f t="shared" si="79"/>
        <v>2728.05</v>
      </c>
      <c r="N2471" s="21">
        <f>(sales[[#This Row],[Price]]*sales[[#This Row],[Qty]])-(sales[[#This Row],[Discount_Amt]]*sales[[#This Row],[Qty]])</f>
        <v>2658.1</v>
      </c>
    </row>
    <row r="2472" spans="2:14" hidden="1" x14ac:dyDescent="0.35">
      <c r="B2472" s="7">
        <v>2026470</v>
      </c>
      <c r="C2472" s="1" t="s">
        <v>16</v>
      </c>
      <c r="D2472" s="1" t="s">
        <v>25</v>
      </c>
      <c r="E2472" s="1" t="s">
        <v>506</v>
      </c>
      <c r="F2472" s="1" t="s">
        <v>521</v>
      </c>
      <c r="G2472" s="3">
        <v>45482</v>
      </c>
      <c r="H2472" s="3">
        <v>45490</v>
      </c>
      <c r="I2472" s="6">
        <v>999</v>
      </c>
      <c r="J2472" s="1">
        <v>1</v>
      </c>
      <c r="K2472" s="4">
        <v>0.02</v>
      </c>
      <c r="L2472" s="6">
        <f t="shared" si="78"/>
        <v>19.98</v>
      </c>
      <c r="M2472" s="8">
        <f t="shared" si="79"/>
        <v>979.02</v>
      </c>
      <c r="N2472" s="21">
        <f>(sales[[#This Row],[Price]]*sales[[#This Row],[Qty]])-(sales[[#This Row],[Discount_Amt]]*sales[[#This Row],[Qty]])</f>
        <v>979.02</v>
      </c>
    </row>
    <row r="2473" spans="2:14" x14ac:dyDescent="0.35">
      <c r="B2473" s="7">
        <v>2026471</v>
      </c>
      <c r="C2473" s="1" t="s">
        <v>17</v>
      </c>
      <c r="D2473" s="1" t="s">
        <v>30</v>
      </c>
      <c r="E2473" s="1" t="s">
        <v>507</v>
      </c>
      <c r="F2473" s="1" t="s">
        <v>518</v>
      </c>
      <c r="G2473" s="3">
        <v>45482</v>
      </c>
      <c r="H2473" s="3">
        <v>45484</v>
      </c>
      <c r="I2473" s="6">
        <v>2099</v>
      </c>
      <c r="J2473" s="1">
        <v>2</v>
      </c>
      <c r="K2473" s="4">
        <v>0.06</v>
      </c>
      <c r="L2473" s="6">
        <f t="shared" si="78"/>
        <v>125.94</v>
      </c>
      <c r="M2473" s="8">
        <f t="shared" si="79"/>
        <v>4072.06</v>
      </c>
      <c r="N2473" s="21">
        <f>(sales[[#This Row],[Price]]*sales[[#This Row],[Qty]])-(sales[[#This Row],[Discount_Amt]]*sales[[#This Row],[Qty]])</f>
        <v>3946.12</v>
      </c>
    </row>
    <row r="2474" spans="2:14" hidden="1" x14ac:dyDescent="0.35">
      <c r="B2474" s="7">
        <v>2026472</v>
      </c>
      <c r="C2474" s="1" t="s">
        <v>18</v>
      </c>
      <c r="D2474" s="1" t="s">
        <v>27</v>
      </c>
      <c r="E2474" s="1" t="s">
        <v>508</v>
      </c>
      <c r="F2474" s="1" t="s">
        <v>518</v>
      </c>
      <c r="G2474" s="3">
        <v>45482</v>
      </c>
      <c r="H2474" s="3">
        <v>45485</v>
      </c>
      <c r="I2474" s="6">
        <v>11000</v>
      </c>
      <c r="J2474" s="1">
        <v>1</v>
      </c>
      <c r="K2474" s="4">
        <v>0.15</v>
      </c>
      <c r="L2474" s="6">
        <f t="shared" si="78"/>
        <v>1650</v>
      </c>
      <c r="M2474" s="8">
        <f t="shared" si="79"/>
        <v>9350</v>
      </c>
      <c r="N2474" s="21">
        <f>(sales[[#This Row],[Price]]*sales[[#This Row],[Qty]])-(sales[[#This Row],[Discount_Amt]]*sales[[#This Row],[Qty]])</f>
        <v>9350</v>
      </c>
    </row>
    <row r="2475" spans="2:14" hidden="1" x14ac:dyDescent="0.35">
      <c r="B2475" s="7">
        <v>2026473</v>
      </c>
      <c r="C2475" s="1" t="s">
        <v>19</v>
      </c>
      <c r="D2475" s="1" t="s">
        <v>28</v>
      </c>
      <c r="E2475" s="1" t="s">
        <v>31</v>
      </c>
      <c r="F2475" s="1" t="s">
        <v>519</v>
      </c>
      <c r="G2475" s="3">
        <v>45482</v>
      </c>
      <c r="H2475" s="3">
        <v>45487</v>
      </c>
      <c r="I2475" s="6">
        <v>800</v>
      </c>
      <c r="J2475" s="1">
        <v>2</v>
      </c>
      <c r="K2475" s="4">
        <v>0.02</v>
      </c>
      <c r="L2475" s="6">
        <f t="shared" si="78"/>
        <v>16</v>
      </c>
      <c r="M2475" s="8">
        <f t="shared" si="79"/>
        <v>1584</v>
      </c>
      <c r="N2475" s="21">
        <f>(sales[[#This Row],[Price]]*sales[[#This Row],[Qty]])-(sales[[#This Row],[Discount_Amt]]*sales[[#This Row],[Qty]])</f>
        <v>1568</v>
      </c>
    </row>
    <row r="2476" spans="2:14" hidden="1" x14ac:dyDescent="0.35">
      <c r="B2476" s="7">
        <v>2026474</v>
      </c>
      <c r="C2476" s="1" t="s">
        <v>20</v>
      </c>
      <c r="D2476" s="1" t="s">
        <v>29</v>
      </c>
      <c r="E2476" s="1" t="s">
        <v>32</v>
      </c>
      <c r="F2476" s="1" t="s">
        <v>521</v>
      </c>
      <c r="G2476" s="3">
        <v>45482</v>
      </c>
      <c r="H2476" s="3">
        <v>45483</v>
      </c>
      <c r="I2476" s="6">
        <v>5500</v>
      </c>
      <c r="J2476" s="1">
        <v>3</v>
      </c>
      <c r="K2476" s="4">
        <v>0.02</v>
      </c>
      <c r="L2476" s="6">
        <f t="shared" si="78"/>
        <v>110</v>
      </c>
      <c r="M2476" s="8">
        <f t="shared" si="79"/>
        <v>16390</v>
      </c>
      <c r="N2476" s="21">
        <f>(sales[[#This Row],[Price]]*sales[[#This Row],[Qty]])-(sales[[#This Row],[Discount_Amt]]*sales[[#This Row],[Qty]])</f>
        <v>16170</v>
      </c>
    </row>
    <row r="2477" spans="2:14" hidden="1" x14ac:dyDescent="0.35">
      <c r="B2477" s="7">
        <v>2026475</v>
      </c>
      <c r="C2477" s="1" t="s">
        <v>21</v>
      </c>
      <c r="D2477" s="1" t="s">
        <v>25</v>
      </c>
      <c r="E2477" s="1" t="s">
        <v>38</v>
      </c>
      <c r="F2477" s="1" t="s">
        <v>520</v>
      </c>
      <c r="G2477" s="3">
        <v>45482</v>
      </c>
      <c r="H2477" s="3">
        <v>45490</v>
      </c>
      <c r="I2477" s="6">
        <v>1350</v>
      </c>
      <c r="J2477" s="1">
        <v>2</v>
      </c>
      <c r="K2477" s="4">
        <v>0.02</v>
      </c>
      <c r="L2477" s="6">
        <f t="shared" si="78"/>
        <v>27</v>
      </c>
      <c r="M2477" s="8">
        <f t="shared" si="79"/>
        <v>2673</v>
      </c>
      <c r="N2477" s="21">
        <f>(sales[[#This Row],[Price]]*sales[[#This Row],[Qty]])-(sales[[#This Row],[Discount_Amt]]*sales[[#This Row],[Qty]])</f>
        <v>2646</v>
      </c>
    </row>
    <row r="2478" spans="2:14" hidden="1" x14ac:dyDescent="0.35">
      <c r="B2478" s="7">
        <v>2026476</v>
      </c>
      <c r="C2478" s="1" t="s">
        <v>22</v>
      </c>
      <c r="D2478" s="1" t="s">
        <v>26</v>
      </c>
      <c r="E2478" s="1" t="s">
        <v>33</v>
      </c>
      <c r="F2478" s="1" t="s">
        <v>518</v>
      </c>
      <c r="G2478" s="3">
        <v>45482</v>
      </c>
      <c r="H2478" s="3">
        <v>45484</v>
      </c>
      <c r="I2478" s="6">
        <v>4500</v>
      </c>
      <c r="J2478" s="1">
        <v>7</v>
      </c>
      <c r="K2478" s="4">
        <v>0.02</v>
      </c>
      <c r="L2478" s="6">
        <f t="shared" ref="L2478:L2541" si="80">I2478*K2478</f>
        <v>90</v>
      </c>
      <c r="M2478" s="8">
        <f t="shared" ref="M2478:M2541" si="81">I2478*J2478-L2478</f>
        <v>31410</v>
      </c>
      <c r="N2478" s="21">
        <f>(sales[[#This Row],[Price]]*sales[[#This Row],[Qty]])-(sales[[#This Row],[Discount_Amt]]*sales[[#This Row],[Qty]])</f>
        <v>30870</v>
      </c>
    </row>
    <row r="2479" spans="2:14" hidden="1" x14ac:dyDescent="0.35">
      <c r="B2479" s="7">
        <v>2026477</v>
      </c>
      <c r="C2479" s="1" t="s">
        <v>23</v>
      </c>
      <c r="D2479" s="1" t="s">
        <v>27</v>
      </c>
      <c r="E2479" s="1" t="s">
        <v>34</v>
      </c>
      <c r="F2479" s="1" t="s">
        <v>519</v>
      </c>
      <c r="G2479" s="3">
        <v>45482</v>
      </c>
      <c r="H2479" s="3">
        <v>45485</v>
      </c>
      <c r="I2479" s="6">
        <v>2350</v>
      </c>
      <c r="J2479" s="1">
        <v>2</v>
      </c>
      <c r="K2479" s="4">
        <v>0.02</v>
      </c>
      <c r="L2479" s="6">
        <f t="shared" si="80"/>
        <v>47</v>
      </c>
      <c r="M2479" s="8">
        <f t="shared" si="81"/>
        <v>4653</v>
      </c>
      <c r="N2479" s="21">
        <f>(sales[[#This Row],[Price]]*sales[[#This Row],[Qty]])-(sales[[#This Row],[Discount_Amt]]*sales[[#This Row],[Qty]])</f>
        <v>4606</v>
      </c>
    </row>
    <row r="2480" spans="2:14" hidden="1" x14ac:dyDescent="0.35">
      <c r="B2480" s="7">
        <v>2026478</v>
      </c>
      <c r="C2480" s="1" t="s">
        <v>24</v>
      </c>
      <c r="D2480" s="1" t="s">
        <v>28</v>
      </c>
      <c r="E2480" s="1" t="s">
        <v>35</v>
      </c>
      <c r="F2480" s="1" t="s">
        <v>520</v>
      </c>
      <c r="G2480" s="3">
        <v>45482</v>
      </c>
      <c r="H2480" s="3">
        <v>45487</v>
      </c>
      <c r="I2480" s="6">
        <v>90</v>
      </c>
      <c r="J2480" s="1">
        <v>1</v>
      </c>
      <c r="K2480" s="4">
        <v>0.02</v>
      </c>
      <c r="L2480" s="6">
        <f t="shared" si="80"/>
        <v>1.8</v>
      </c>
      <c r="M2480" s="8">
        <f t="shared" si="81"/>
        <v>88.2</v>
      </c>
      <c r="N2480" s="21">
        <f>(sales[[#This Row],[Price]]*sales[[#This Row],[Qty]])-(sales[[#This Row],[Discount_Amt]]*sales[[#This Row],[Qty]])</f>
        <v>88.2</v>
      </c>
    </row>
    <row r="2481" spans="2:14" hidden="1" x14ac:dyDescent="0.35">
      <c r="B2481" s="7">
        <v>2026479</v>
      </c>
      <c r="C2481" s="1" t="s">
        <v>4</v>
      </c>
      <c r="D2481" s="1" t="s">
        <v>29</v>
      </c>
      <c r="E2481" s="1" t="s">
        <v>36</v>
      </c>
      <c r="F2481" s="1" t="s">
        <v>521</v>
      </c>
      <c r="G2481" s="3">
        <v>45482</v>
      </c>
      <c r="H2481" s="3">
        <v>45483</v>
      </c>
      <c r="I2481" s="6">
        <v>280</v>
      </c>
      <c r="J2481" s="1">
        <v>1</v>
      </c>
      <c r="K2481" s="4">
        <v>0.02</v>
      </c>
      <c r="L2481" s="6">
        <f t="shared" si="80"/>
        <v>5.6000000000000005</v>
      </c>
      <c r="M2481" s="8">
        <f t="shared" si="81"/>
        <v>274.39999999999998</v>
      </c>
      <c r="N2481" s="21">
        <f>(sales[[#This Row],[Price]]*sales[[#This Row],[Qty]])-(sales[[#This Row],[Discount_Amt]]*sales[[#This Row],[Qty]])</f>
        <v>274.39999999999998</v>
      </c>
    </row>
    <row r="2482" spans="2:14" hidden="1" x14ac:dyDescent="0.35">
      <c r="B2482" s="7">
        <v>2026480</v>
      </c>
      <c r="C2482" s="1" t="s">
        <v>5</v>
      </c>
      <c r="D2482" s="1" t="s">
        <v>25</v>
      </c>
      <c r="E2482" s="1" t="s">
        <v>37</v>
      </c>
      <c r="F2482" s="1" t="s">
        <v>518</v>
      </c>
      <c r="G2482" s="3">
        <v>45482</v>
      </c>
      <c r="H2482" s="3">
        <v>45490</v>
      </c>
      <c r="I2482" s="6">
        <v>70</v>
      </c>
      <c r="J2482" s="1">
        <v>1</v>
      </c>
      <c r="K2482" s="4">
        <v>0.02</v>
      </c>
      <c r="L2482" s="6">
        <f t="shared" si="80"/>
        <v>1.4000000000000001</v>
      </c>
      <c r="M2482" s="8">
        <f t="shared" si="81"/>
        <v>68.599999999999994</v>
      </c>
      <c r="N2482" s="21">
        <f>(sales[[#This Row],[Price]]*sales[[#This Row],[Qty]])-(sales[[#This Row],[Discount_Amt]]*sales[[#This Row],[Qty]])</f>
        <v>68.599999999999994</v>
      </c>
    </row>
    <row r="2483" spans="2:14" hidden="1" x14ac:dyDescent="0.35">
      <c r="B2483" s="7">
        <v>2026481</v>
      </c>
      <c r="C2483" s="1" t="s">
        <v>6</v>
      </c>
      <c r="D2483" s="1" t="s">
        <v>26</v>
      </c>
      <c r="E2483" s="1" t="s">
        <v>39</v>
      </c>
      <c r="F2483" s="1" t="s">
        <v>518</v>
      </c>
      <c r="G2483" s="3">
        <v>45482</v>
      </c>
      <c r="H2483" s="3">
        <v>45484</v>
      </c>
      <c r="I2483" s="6">
        <v>230</v>
      </c>
      <c r="J2483" s="1">
        <v>2</v>
      </c>
      <c r="K2483" s="4">
        <v>7.0000000000000007E-2</v>
      </c>
      <c r="L2483" s="6">
        <f t="shared" si="80"/>
        <v>16.100000000000001</v>
      </c>
      <c r="M2483" s="8">
        <f t="shared" si="81"/>
        <v>443.9</v>
      </c>
      <c r="N2483" s="21">
        <f>(sales[[#This Row],[Price]]*sales[[#This Row],[Qty]])-(sales[[#This Row],[Discount_Amt]]*sales[[#This Row],[Qty]])</f>
        <v>427.8</v>
      </c>
    </row>
    <row r="2484" spans="2:14" hidden="1" x14ac:dyDescent="0.35">
      <c r="B2484" s="7">
        <v>2026482</v>
      </c>
      <c r="C2484" s="1" t="s">
        <v>7</v>
      </c>
      <c r="D2484" s="1" t="s">
        <v>27</v>
      </c>
      <c r="E2484" s="1" t="s">
        <v>40</v>
      </c>
      <c r="F2484" s="1" t="s">
        <v>519</v>
      </c>
      <c r="G2484" s="3">
        <v>45482</v>
      </c>
      <c r="H2484" s="3">
        <v>45485</v>
      </c>
      <c r="I2484" s="6">
        <v>7999</v>
      </c>
      <c r="J2484" s="1">
        <v>1</v>
      </c>
      <c r="K2484" s="4">
        <v>0.03</v>
      </c>
      <c r="L2484" s="6">
        <f t="shared" si="80"/>
        <v>239.97</v>
      </c>
      <c r="M2484" s="8">
        <f t="shared" si="81"/>
        <v>7759.03</v>
      </c>
      <c r="N2484" s="21">
        <f>(sales[[#This Row],[Price]]*sales[[#This Row],[Qty]])-(sales[[#This Row],[Discount_Amt]]*sales[[#This Row],[Qty]])</f>
        <v>7759.03</v>
      </c>
    </row>
    <row r="2485" spans="2:14" x14ac:dyDescent="0.35">
      <c r="B2485" s="7">
        <v>2026483</v>
      </c>
      <c r="C2485" s="1" t="s">
        <v>10</v>
      </c>
      <c r="D2485" s="1" t="s">
        <v>28</v>
      </c>
      <c r="E2485" s="1" t="s">
        <v>41</v>
      </c>
      <c r="F2485" s="1" t="s">
        <v>521</v>
      </c>
      <c r="G2485" s="3">
        <v>45482</v>
      </c>
      <c r="H2485" s="3">
        <v>45487</v>
      </c>
      <c r="I2485" s="6">
        <v>850</v>
      </c>
      <c r="J2485" s="1">
        <v>2</v>
      </c>
      <c r="K2485" s="4">
        <v>0.08</v>
      </c>
      <c r="L2485" s="6">
        <f t="shared" si="80"/>
        <v>68</v>
      </c>
      <c r="M2485" s="8">
        <f t="shared" si="81"/>
        <v>1632</v>
      </c>
      <c r="N2485" s="21">
        <f>(sales[[#This Row],[Price]]*sales[[#This Row],[Qty]])-(sales[[#This Row],[Discount_Amt]]*sales[[#This Row],[Qty]])</f>
        <v>1564</v>
      </c>
    </row>
    <row r="2486" spans="2:14" hidden="1" x14ac:dyDescent="0.35">
      <c r="B2486" s="7">
        <v>2026484</v>
      </c>
      <c r="C2486" s="1" t="s">
        <v>8</v>
      </c>
      <c r="D2486" s="1" t="s">
        <v>29</v>
      </c>
      <c r="E2486" s="1" t="s">
        <v>42</v>
      </c>
      <c r="F2486" s="1" t="s">
        <v>520</v>
      </c>
      <c r="G2486" s="3">
        <v>45482</v>
      </c>
      <c r="H2486" s="3">
        <v>45483</v>
      </c>
      <c r="I2486" s="6">
        <v>65000</v>
      </c>
      <c r="J2486" s="1">
        <v>7</v>
      </c>
      <c r="K2486" s="4">
        <v>0.05</v>
      </c>
      <c r="L2486" s="6">
        <f t="shared" si="80"/>
        <v>3250</v>
      </c>
      <c r="M2486" s="8">
        <f t="shared" si="81"/>
        <v>451750</v>
      </c>
      <c r="N2486" s="21">
        <f>(sales[[#This Row],[Price]]*sales[[#This Row],[Qty]])-(sales[[#This Row],[Discount_Amt]]*sales[[#This Row],[Qty]])</f>
        <v>432250</v>
      </c>
    </row>
    <row r="2487" spans="2:14" hidden="1" x14ac:dyDescent="0.35">
      <c r="B2487" s="7">
        <v>2026485</v>
      </c>
      <c r="C2487" s="1" t="s">
        <v>9</v>
      </c>
      <c r="D2487" s="1" t="s">
        <v>25</v>
      </c>
      <c r="E2487" s="1" t="s">
        <v>43</v>
      </c>
      <c r="F2487" s="1" t="s">
        <v>518</v>
      </c>
      <c r="G2487" s="3">
        <v>45482</v>
      </c>
      <c r="H2487" s="3">
        <v>45490</v>
      </c>
      <c r="I2487" s="6">
        <v>450</v>
      </c>
      <c r="J2487" s="1">
        <v>2</v>
      </c>
      <c r="K2487" s="4">
        <v>0.05</v>
      </c>
      <c r="L2487" s="6">
        <f t="shared" si="80"/>
        <v>22.5</v>
      </c>
      <c r="M2487" s="8">
        <f t="shared" si="81"/>
        <v>877.5</v>
      </c>
      <c r="N2487" s="21">
        <f>(sales[[#This Row],[Price]]*sales[[#This Row],[Qty]])-(sales[[#This Row],[Discount_Amt]]*sales[[#This Row],[Qty]])</f>
        <v>855</v>
      </c>
    </row>
    <row r="2488" spans="2:14" x14ac:dyDescent="0.35">
      <c r="B2488" s="7">
        <v>2026486</v>
      </c>
      <c r="C2488" s="1" t="s">
        <v>11</v>
      </c>
      <c r="D2488" s="1" t="s">
        <v>164</v>
      </c>
      <c r="E2488" s="1" t="s">
        <v>44</v>
      </c>
      <c r="F2488" s="1" t="s">
        <v>519</v>
      </c>
      <c r="G2488" s="3">
        <v>45482</v>
      </c>
      <c r="H2488" s="3">
        <v>45484</v>
      </c>
      <c r="I2488" s="6">
        <v>1299</v>
      </c>
      <c r="J2488" s="1">
        <v>2</v>
      </c>
      <c r="K2488" s="4">
        <v>0.05</v>
      </c>
      <c r="L2488" s="6">
        <f t="shared" si="80"/>
        <v>64.95</v>
      </c>
      <c r="M2488" s="8">
        <f t="shared" si="81"/>
        <v>2533.0500000000002</v>
      </c>
      <c r="N2488" s="21">
        <f>(sales[[#This Row],[Price]]*sales[[#This Row],[Qty]])-(sales[[#This Row],[Discount_Amt]]*sales[[#This Row],[Qty]])</f>
        <v>2468.1</v>
      </c>
    </row>
    <row r="2489" spans="2:14" x14ac:dyDescent="0.35">
      <c r="B2489" s="7">
        <v>2026487</v>
      </c>
      <c r="C2489" s="1" t="s">
        <v>12</v>
      </c>
      <c r="D2489" s="1" t="s">
        <v>25</v>
      </c>
      <c r="E2489" s="1" t="s">
        <v>45</v>
      </c>
      <c r="F2489" s="1" t="s">
        <v>520</v>
      </c>
      <c r="G2489" s="3">
        <v>45482</v>
      </c>
      <c r="H2489" s="3">
        <v>45485</v>
      </c>
      <c r="I2489" s="6">
        <v>1700</v>
      </c>
      <c r="J2489" s="1">
        <v>1</v>
      </c>
      <c r="K2489" s="4">
        <v>0.05</v>
      </c>
      <c r="L2489" s="6">
        <f t="shared" si="80"/>
        <v>85</v>
      </c>
      <c r="M2489" s="8">
        <f t="shared" si="81"/>
        <v>1615</v>
      </c>
      <c r="N2489" s="21">
        <f>(sales[[#This Row],[Price]]*sales[[#This Row],[Qty]])-(sales[[#This Row],[Discount_Amt]]*sales[[#This Row],[Qty]])</f>
        <v>1615</v>
      </c>
    </row>
    <row r="2490" spans="2:14" hidden="1" x14ac:dyDescent="0.35">
      <c r="B2490" s="7">
        <v>2026488</v>
      </c>
      <c r="C2490" s="1" t="s">
        <v>13</v>
      </c>
      <c r="D2490" s="1" t="s">
        <v>26</v>
      </c>
      <c r="E2490" s="1" t="s">
        <v>46</v>
      </c>
      <c r="F2490" s="1" t="s">
        <v>521</v>
      </c>
      <c r="G2490" s="3">
        <v>45482</v>
      </c>
      <c r="H2490" s="3">
        <v>45487</v>
      </c>
      <c r="I2490" s="6">
        <v>55000</v>
      </c>
      <c r="J2490" s="1">
        <v>2</v>
      </c>
      <c r="K2490" s="4">
        <v>0.03</v>
      </c>
      <c r="L2490" s="6">
        <f t="shared" si="80"/>
        <v>1650</v>
      </c>
      <c r="M2490" s="8">
        <f t="shared" si="81"/>
        <v>108350</v>
      </c>
      <c r="N2490" s="21">
        <f>(sales[[#This Row],[Price]]*sales[[#This Row],[Qty]])-(sales[[#This Row],[Discount_Amt]]*sales[[#This Row],[Qty]])</f>
        <v>106700</v>
      </c>
    </row>
    <row r="2491" spans="2:14" hidden="1" x14ac:dyDescent="0.35">
      <c r="B2491" s="7">
        <v>2026489</v>
      </c>
      <c r="C2491" s="1" t="s">
        <v>14</v>
      </c>
      <c r="D2491" s="1" t="s">
        <v>27</v>
      </c>
      <c r="E2491" s="1" t="s">
        <v>47</v>
      </c>
      <c r="F2491" s="1" t="s">
        <v>518</v>
      </c>
      <c r="G2491" s="3">
        <v>45482</v>
      </c>
      <c r="H2491" s="3">
        <v>45483</v>
      </c>
      <c r="I2491" s="6">
        <v>57999</v>
      </c>
      <c r="J2491" s="1">
        <v>4</v>
      </c>
      <c r="K2491" s="4">
        <v>0.1</v>
      </c>
      <c r="L2491" s="6">
        <f t="shared" si="80"/>
        <v>5799.9000000000005</v>
      </c>
      <c r="M2491" s="8">
        <f t="shared" si="81"/>
        <v>226196.1</v>
      </c>
      <c r="N2491" s="21">
        <f>(sales[[#This Row],[Price]]*sales[[#This Row],[Qty]])-(sales[[#This Row],[Discount_Amt]]*sales[[#This Row],[Qty]])</f>
        <v>208796.4</v>
      </c>
    </row>
    <row r="2492" spans="2:14" hidden="1" x14ac:dyDescent="0.35">
      <c r="B2492" s="7">
        <v>2026490</v>
      </c>
      <c r="C2492" s="1" t="s">
        <v>15</v>
      </c>
      <c r="D2492" s="1" t="s">
        <v>28</v>
      </c>
      <c r="E2492" s="1" t="s">
        <v>48</v>
      </c>
      <c r="F2492" s="1" t="s">
        <v>518</v>
      </c>
      <c r="G2492" s="3">
        <v>45482</v>
      </c>
      <c r="H2492" s="3">
        <v>45490</v>
      </c>
      <c r="I2492" s="6">
        <v>1399</v>
      </c>
      <c r="J2492" s="1">
        <v>3</v>
      </c>
      <c r="K2492" s="4">
        <v>0.05</v>
      </c>
      <c r="L2492" s="6">
        <f t="shared" si="80"/>
        <v>69.95</v>
      </c>
      <c r="M2492" s="8">
        <f t="shared" si="81"/>
        <v>4127.05</v>
      </c>
      <c r="N2492" s="21">
        <f>(sales[[#This Row],[Price]]*sales[[#This Row],[Qty]])-(sales[[#This Row],[Discount_Amt]]*sales[[#This Row],[Qty]])</f>
        <v>3987.15</v>
      </c>
    </row>
    <row r="2493" spans="2:14" hidden="1" x14ac:dyDescent="0.35">
      <c r="B2493" s="7">
        <v>2026491</v>
      </c>
      <c r="C2493" s="1" t="s">
        <v>16</v>
      </c>
      <c r="D2493" s="1" t="s">
        <v>29</v>
      </c>
      <c r="E2493" s="1" t="s">
        <v>49</v>
      </c>
      <c r="F2493" s="1" t="s">
        <v>519</v>
      </c>
      <c r="G2493" s="3">
        <v>45482</v>
      </c>
      <c r="H2493" s="3">
        <v>45484</v>
      </c>
      <c r="I2493" s="6">
        <v>999</v>
      </c>
      <c r="J2493" s="1">
        <v>2</v>
      </c>
      <c r="K2493" s="4">
        <v>0.05</v>
      </c>
      <c r="L2493" s="6">
        <f t="shared" si="80"/>
        <v>49.95</v>
      </c>
      <c r="M2493" s="8">
        <f t="shared" si="81"/>
        <v>1948.05</v>
      </c>
      <c r="N2493" s="21">
        <f>(sales[[#This Row],[Price]]*sales[[#This Row],[Qty]])-(sales[[#This Row],[Discount_Amt]]*sales[[#This Row],[Qty]])</f>
        <v>1898.1</v>
      </c>
    </row>
    <row r="2494" spans="2:14" x14ac:dyDescent="0.35">
      <c r="B2494" s="7">
        <v>2026492</v>
      </c>
      <c r="C2494" s="1" t="s">
        <v>17</v>
      </c>
      <c r="D2494" s="1" t="s">
        <v>25</v>
      </c>
      <c r="E2494" s="1" t="s">
        <v>50</v>
      </c>
      <c r="F2494" s="1" t="s">
        <v>521</v>
      </c>
      <c r="G2494" s="3">
        <v>45482</v>
      </c>
      <c r="H2494" s="3">
        <v>45485</v>
      </c>
      <c r="I2494" s="6">
        <v>2099</v>
      </c>
      <c r="J2494" s="1">
        <v>1</v>
      </c>
      <c r="K2494" s="4">
        <v>0.02</v>
      </c>
      <c r="L2494" s="6">
        <f t="shared" si="80"/>
        <v>41.980000000000004</v>
      </c>
      <c r="M2494" s="8">
        <f t="shared" si="81"/>
        <v>2057.02</v>
      </c>
      <c r="N2494" s="21">
        <f>(sales[[#This Row],[Price]]*sales[[#This Row],[Qty]])-(sales[[#This Row],[Discount_Amt]]*sales[[#This Row],[Qty]])</f>
        <v>2057.02</v>
      </c>
    </row>
    <row r="2495" spans="2:14" hidden="1" x14ac:dyDescent="0.35">
      <c r="B2495" s="7">
        <v>2026493</v>
      </c>
      <c r="C2495" s="1" t="s">
        <v>18</v>
      </c>
      <c r="D2495" s="1" t="s">
        <v>30</v>
      </c>
      <c r="E2495" s="1" t="s">
        <v>51</v>
      </c>
      <c r="F2495" s="1" t="s">
        <v>520</v>
      </c>
      <c r="G2495" s="3">
        <v>45482</v>
      </c>
      <c r="H2495" s="3">
        <v>45487</v>
      </c>
      <c r="I2495" s="6">
        <v>11000</v>
      </c>
      <c r="J2495" s="1">
        <v>1</v>
      </c>
      <c r="K2495" s="4">
        <v>0.06</v>
      </c>
      <c r="L2495" s="6">
        <f t="shared" si="80"/>
        <v>660</v>
      </c>
      <c r="M2495" s="8">
        <f t="shared" si="81"/>
        <v>10340</v>
      </c>
      <c r="N2495" s="21">
        <f>(sales[[#This Row],[Price]]*sales[[#This Row],[Qty]])-(sales[[#This Row],[Discount_Amt]]*sales[[#This Row],[Qty]])</f>
        <v>10340</v>
      </c>
    </row>
    <row r="2496" spans="2:14" hidden="1" x14ac:dyDescent="0.35">
      <c r="B2496" s="7">
        <v>2026494</v>
      </c>
      <c r="C2496" s="1" t="s">
        <v>19</v>
      </c>
      <c r="D2496" s="1" t="s">
        <v>27</v>
      </c>
      <c r="E2496" s="1" t="s">
        <v>506</v>
      </c>
      <c r="F2496" s="1" t="s">
        <v>518</v>
      </c>
      <c r="G2496" s="3">
        <v>45482</v>
      </c>
      <c r="H2496" s="3">
        <v>45483</v>
      </c>
      <c r="I2496" s="6">
        <v>800</v>
      </c>
      <c r="J2496" s="1">
        <v>2</v>
      </c>
      <c r="K2496" s="4">
        <v>0.15</v>
      </c>
      <c r="L2496" s="6">
        <f t="shared" si="80"/>
        <v>120</v>
      </c>
      <c r="M2496" s="8">
        <f t="shared" si="81"/>
        <v>1480</v>
      </c>
      <c r="N2496" s="21">
        <f>(sales[[#This Row],[Price]]*sales[[#This Row],[Qty]])-(sales[[#This Row],[Discount_Amt]]*sales[[#This Row],[Qty]])</f>
        <v>1360</v>
      </c>
    </row>
    <row r="2497" spans="2:14" hidden="1" x14ac:dyDescent="0.35">
      <c r="B2497" s="7">
        <v>2026495</v>
      </c>
      <c r="C2497" s="1" t="s">
        <v>20</v>
      </c>
      <c r="D2497" s="1" t="s">
        <v>28</v>
      </c>
      <c r="E2497" s="1" t="s">
        <v>507</v>
      </c>
      <c r="F2497" s="1" t="s">
        <v>519</v>
      </c>
      <c r="G2497" s="3">
        <v>45482</v>
      </c>
      <c r="H2497" s="3">
        <v>45490</v>
      </c>
      <c r="I2497" s="6">
        <v>5500</v>
      </c>
      <c r="J2497" s="1">
        <v>1</v>
      </c>
      <c r="K2497" s="4">
        <v>0.02</v>
      </c>
      <c r="L2497" s="6">
        <f t="shared" si="80"/>
        <v>110</v>
      </c>
      <c r="M2497" s="8">
        <f t="shared" si="81"/>
        <v>5390</v>
      </c>
      <c r="N2497" s="21">
        <f>(sales[[#This Row],[Price]]*sales[[#This Row],[Qty]])-(sales[[#This Row],[Discount_Amt]]*sales[[#This Row],[Qty]])</f>
        <v>5390</v>
      </c>
    </row>
    <row r="2498" spans="2:14" hidden="1" x14ac:dyDescent="0.35">
      <c r="B2498" s="7">
        <v>2026496</v>
      </c>
      <c r="C2498" s="1" t="s">
        <v>21</v>
      </c>
      <c r="D2498" s="1" t="s">
        <v>29</v>
      </c>
      <c r="E2498" s="1" t="s">
        <v>508</v>
      </c>
      <c r="F2498" s="1" t="s">
        <v>520</v>
      </c>
      <c r="G2498" s="3">
        <v>45482</v>
      </c>
      <c r="H2498" s="3">
        <v>45484</v>
      </c>
      <c r="I2498" s="6">
        <v>1350</v>
      </c>
      <c r="J2498" s="1">
        <v>3</v>
      </c>
      <c r="K2498" s="4">
        <v>0.02</v>
      </c>
      <c r="L2498" s="6">
        <f t="shared" si="80"/>
        <v>27</v>
      </c>
      <c r="M2498" s="8">
        <f t="shared" si="81"/>
        <v>4023</v>
      </c>
      <c r="N2498" s="21">
        <f>(sales[[#This Row],[Price]]*sales[[#This Row],[Qty]])-(sales[[#This Row],[Discount_Amt]]*sales[[#This Row],[Qty]])</f>
        <v>3969</v>
      </c>
    </row>
    <row r="2499" spans="2:14" hidden="1" x14ac:dyDescent="0.35">
      <c r="B2499" s="7">
        <v>2026497</v>
      </c>
      <c r="C2499" s="1" t="s">
        <v>22</v>
      </c>
      <c r="D2499" s="1" t="s">
        <v>25</v>
      </c>
      <c r="E2499" s="1" t="s">
        <v>31</v>
      </c>
      <c r="F2499" s="1" t="s">
        <v>521</v>
      </c>
      <c r="G2499" s="3">
        <v>45482</v>
      </c>
      <c r="H2499" s="3">
        <v>45485</v>
      </c>
      <c r="I2499" s="6">
        <v>4500</v>
      </c>
      <c r="J2499" s="1">
        <v>2</v>
      </c>
      <c r="K2499" s="4">
        <v>0.02</v>
      </c>
      <c r="L2499" s="6">
        <f t="shared" si="80"/>
        <v>90</v>
      </c>
      <c r="M2499" s="8">
        <f t="shared" si="81"/>
        <v>8910</v>
      </c>
      <c r="N2499" s="21">
        <f>(sales[[#This Row],[Price]]*sales[[#This Row],[Qty]])-(sales[[#This Row],[Discount_Amt]]*sales[[#This Row],[Qty]])</f>
        <v>8820</v>
      </c>
    </row>
    <row r="2500" spans="2:14" hidden="1" x14ac:dyDescent="0.35">
      <c r="B2500" s="7">
        <v>2026498</v>
      </c>
      <c r="C2500" s="1" t="s">
        <v>23</v>
      </c>
      <c r="D2500" s="1" t="s">
        <v>26</v>
      </c>
      <c r="E2500" s="1" t="s">
        <v>32</v>
      </c>
      <c r="F2500" s="1" t="s">
        <v>518</v>
      </c>
      <c r="G2500" s="3">
        <v>45482</v>
      </c>
      <c r="H2500" s="3">
        <v>45487</v>
      </c>
      <c r="I2500" s="6">
        <v>2350</v>
      </c>
      <c r="J2500" s="1">
        <v>1</v>
      </c>
      <c r="K2500" s="4">
        <v>0.02</v>
      </c>
      <c r="L2500" s="6">
        <f t="shared" si="80"/>
        <v>47</v>
      </c>
      <c r="M2500" s="8">
        <f t="shared" si="81"/>
        <v>2303</v>
      </c>
      <c r="N2500" s="21">
        <f>(sales[[#This Row],[Price]]*sales[[#This Row],[Qty]])-(sales[[#This Row],[Discount_Amt]]*sales[[#This Row],[Qty]])</f>
        <v>2303</v>
      </c>
    </row>
    <row r="2501" spans="2:14" hidden="1" x14ac:dyDescent="0.35">
      <c r="B2501" s="7">
        <v>2026499</v>
      </c>
      <c r="C2501" s="1" t="s">
        <v>24</v>
      </c>
      <c r="D2501" s="1" t="s">
        <v>27</v>
      </c>
      <c r="E2501" s="1" t="s">
        <v>38</v>
      </c>
      <c r="F2501" s="1" t="s">
        <v>518</v>
      </c>
      <c r="G2501" s="3">
        <v>45482</v>
      </c>
      <c r="H2501" s="3">
        <v>45483</v>
      </c>
      <c r="I2501" s="6">
        <v>90</v>
      </c>
      <c r="J2501" s="1">
        <v>2</v>
      </c>
      <c r="K2501" s="4">
        <v>0.02</v>
      </c>
      <c r="L2501" s="6">
        <f t="shared" si="80"/>
        <v>1.8</v>
      </c>
      <c r="M2501" s="8">
        <f t="shared" si="81"/>
        <v>178.2</v>
      </c>
      <c r="N2501" s="21">
        <f>(sales[[#This Row],[Price]]*sales[[#This Row],[Qty]])-(sales[[#This Row],[Discount_Amt]]*sales[[#This Row],[Qty]])</f>
        <v>176.4</v>
      </c>
    </row>
    <row r="2502" spans="2:14" hidden="1" x14ac:dyDescent="0.35">
      <c r="B2502" s="7">
        <v>2026500</v>
      </c>
      <c r="C2502" s="1" t="s">
        <v>4</v>
      </c>
      <c r="D2502" s="1" t="s">
        <v>28</v>
      </c>
      <c r="E2502" s="1" t="s">
        <v>33</v>
      </c>
      <c r="F2502" s="1" t="s">
        <v>519</v>
      </c>
      <c r="G2502" s="3">
        <v>45482</v>
      </c>
      <c r="H2502" s="3">
        <v>45490</v>
      </c>
      <c r="I2502" s="6">
        <v>280</v>
      </c>
      <c r="J2502" s="1">
        <v>1</v>
      </c>
      <c r="K2502" s="4">
        <v>0.02</v>
      </c>
      <c r="L2502" s="6">
        <f t="shared" si="80"/>
        <v>5.6000000000000005</v>
      </c>
      <c r="M2502" s="8">
        <f t="shared" si="81"/>
        <v>274.39999999999998</v>
      </c>
      <c r="N2502" s="21">
        <f>(sales[[#This Row],[Price]]*sales[[#This Row],[Qty]])-(sales[[#This Row],[Discount_Amt]]*sales[[#This Row],[Qty]])</f>
        <v>274.39999999999998</v>
      </c>
    </row>
    <row r="2503" spans="2:14" hidden="1" x14ac:dyDescent="0.35">
      <c r="B2503" s="7">
        <v>2026501</v>
      </c>
      <c r="C2503" s="1" t="s">
        <v>5</v>
      </c>
      <c r="D2503" s="1" t="s">
        <v>29</v>
      </c>
      <c r="E2503" s="1" t="s">
        <v>34</v>
      </c>
      <c r="F2503" s="1" t="s">
        <v>521</v>
      </c>
      <c r="G2503" s="3">
        <v>45482</v>
      </c>
      <c r="H2503" s="3">
        <v>45484</v>
      </c>
      <c r="I2503" s="6">
        <v>70</v>
      </c>
      <c r="J2503" s="1">
        <v>2</v>
      </c>
      <c r="K2503" s="4">
        <v>0.02</v>
      </c>
      <c r="L2503" s="6">
        <f t="shared" si="80"/>
        <v>1.4000000000000001</v>
      </c>
      <c r="M2503" s="8">
        <f t="shared" si="81"/>
        <v>138.6</v>
      </c>
      <c r="N2503" s="21">
        <f>(sales[[#This Row],[Price]]*sales[[#This Row],[Qty]])-(sales[[#This Row],[Discount_Amt]]*sales[[#This Row],[Qty]])</f>
        <v>137.19999999999999</v>
      </c>
    </row>
    <row r="2504" spans="2:14" hidden="1" x14ac:dyDescent="0.35">
      <c r="B2504" s="7">
        <v>2026502</v>
      </c>
      <c r="C2504" s="1" t="s">
        <v>6</v>
      </c>
      <c r="D2504" s="1" t="s">
        <v>25</v>
      </c>
      <c r="E2504" s="1" t="s">
        <v>35</v>
      </c>
      <c r="F2504" s="1" t="s">
        <v>520</v>
      </c>
      <c r="G2504" s="3">
        <v>45482</v>
      </c>
      <c r="H2504" s="3">
        <v>45485</v>
      </c>
      <c r="I2504" s="6">
        <v>230</v>
      </c>
      <c r="J2504" s="1">
        <v>3</v>
      </c>
      <c r="K2504" s="4">
        <v>0.02</v>
      </c>
      <c r="L2504" s="6">
        <f t="shared" si="80"/>
        <v>4.6000000000000005</v>
      </c>
      <c r="M2504" s="8">
        <f t="shared" si="81"/>
        <v>685.4</v>
      </c>
      <c r="N2504" s="21">
        <f>(sales[[#This Row],[Price]]*sales[[#This Row],[Qty]])-(sales[[#This Row],[Discount_Amt]]*sales[[#This Row],[Qty]])</f>
        <v>676.2</v>
      </c>
    </row>
    <row r="2505" spans="2:14" hidden="1" x14ac:dyDescent="0.35">
      <c r="B2505" s="7">
        <v>2026503</v>
      </c>
      <c r="C2505" s="1" t="s">
        <v>7</v>
      </c>
      <c r="D2505" s="1" t="s">
        <v>26</v>
      </c>
      <c r="E2505" s="1" t="s">
        <v>36</v>
      </c>
      <c r="F2505" s="1" t="s">
        <v>518</v>
      </c>
      <c r="G2505" s="3">
        <v>45482</v>
      </c>
      <c r="H2505" s="3">
        <v>45487</v>
      </c>
      <c r="I2505" s="6">
        <v>7999</v>
      </c>
      <c r="J2505" s="1">
        <v>2</v>
      </c>
      <c r="K2505" s="4">
        <v>7.0000000000000007E-2</v>
      </c>
      <c r="L2505" s="6">
        <f t="shared" si="80"/>
        <v>559.93000000000006</v>
      </c>
      <c r="M2505" s="8">
        <f t="shared" si="81"/>
        <v>15438.07</v>
      </c>
      <c r="N2505" s="21">
        <f>(sales[[#This Row],[Price]]*sales[[#This Row],[Qty]])-(sales[[#This Row],[Discount_Amt]]*sales[[#This Row],[Qty]])</f>
        <v>14878.14</v>
      </c>
    </row>
    <row r="2506" spans="2:14" x14ac:dyDescent="0.35">
      <c r="B2506" s="7">
        <v>2026504</v>
      </c>
      <c r="C2506" s="1" t="s">
        <v>10</v>
      </c>
      <c r="D2506" s="1" t="s">
        <v>27</v>
      </c>
      <c r="E2506" s="1" t="s">
        <v>37</v>
      </c>
      <c r="F2506" s="1" t="s">
        <v>519</v>
      </c>
      <c r="G2506" s="3">
        <v>45482</v>
      </c>
      <c r="H2506" s="3">
        <v>45483</v>
      </c>
      <c r="I2506" s="6">
        <v>850</v>
      </c>
      <c r="J2506" s="1">
        <v>7</v>
      </c>
      <c r="K2506" s="4">
        <v>0.03</v>
      </c>
      <c r="L2506" s="6">
        <f t="shared" si="80"/>
        <v>25.5</v>
      </c>
      <c r="M2506" s="8">
        <f t="shared" si="81"/>
        <v>5924.5</v>
      </c>
      <c r="N2506" s="21">
        <f>(sales[[#This Row],[Price]]*sales[[#This Row],[Qty]])-(sales[[#This Row],[Discount_Amt]]*sales[[#This Row],[Qty]])</f>
        <v>5771.5</v>
      </c>
    </row>
    <row r="2507" spans="2:14" hidden="1" x14ac:dyDescent="0.35">
      <c r="B2507" s="7">
        <v>2026505</v>
      </c>
      <c r="C2507" s="1" t="s">
        <v>8</v>
      </c>
      <c r="D2507" s="1" t="s">
        <v>28</v>
      </c>
      <c r="E2507" s="1" t="s">
        <v>39</v>
      </c>
      <c r="F2507" s="1" t="s">
        <v>520</v>
      </c>
      <c r="G2507" s="3">
        <v>45482</v>
      </c>
      <c r="H2507" s="3">
        <v>45490</v>
      </c>
      <c r="I2507" s="6">
        <v>65000</v>
      </c>
      <c r="J2507" s="1">
        <v>2</v>
      </c>
      <c r="K2507" s="4">
        <v>0.08</v>
      </c>
      <c r="L2507" s="6">
        <f t="shared" si="80"/>
        <v>5200</v>
      </c>
      <c r="M2507" s="8">
        <f t="shared" si="81"/>
        <v>124800</v>
      </c>
      <c r="N2507" s="21">
        <f>(sales[[#This Row],[Price]]*sales[[#This Row],[Qty]])-(sales[[#This Row],[Discount_Amt]]*sales[[#This Row],[Qty]])</f>
        <v>119600</v>
      </c>
    </row>
    <row r="2508" spans="2:14" hidden="1" x14ac:dyDescent="0.35">
      <c r="B2508" s="7">
        <v>2026506</v>
      </c>
      <c r="C2508" s="1" t="s">
        <v>9</v>
      </c>
      <c r="D2508" s="1" t="s">
        <v>29</v>
      </c>
      <c r="E2508" s="1" t="s">
        <v>40</v>
      </c>
      <c r="F2508" s="1" t="s">
        <v>521</v>
      </c>
      <c r="G2508" s="3">
        <v>45482</v>
      </c>
      <c r="H2508" s="3">
        <v>45484</v>
      </c>
      <c r="I2508" s="6">
        <v>450</v>
      </c>
      <c r="J2508" s="1">
        <v>1</v>
      </c>
      <c r="K2508" s="4">
        <v>0.05</v>
      </c>
      <c r="L2508" s="6">
        <f t="shared" si="80"/>
        <v>22.5</v>
      </c>
      <c r="M2508" s="8">
        <f t="shared" si="81"/>
        <v>427.5</v>
      </c>
      <c r="N2508" s="21">
        <f>(sales[[#This Row],[Price]]*sales[[#This Row],[Qty]])-(sales[[#This Row],[Discount_Amt]]*sales[[#This Row],[Qty]])</f>
        <v>427.5</v>
      </c>
    </row>
    <row r="2509" spans="2:14" x14ac:dyDescent="0.35">
      <c r="B2509" s="7">
        <v>2026507</v>
      </c>
      <c r="C2509" s="1" t="s">
        <v>11</v>
      </c>
      <c r="D2509" s="1" t="s">
        <v>25</v>
      </c>
      <c r="E2509" s="1" t="s">
        <v>41</v>
      </c>
      <c r="F2509" s="1" t="s">
        <v>518</v>
      </c>
      <c r="G2509" s="3">
        <v>45482</v>
      </c>
      <c r="H2509" s="3">
        <v>45485</v>
      </c>
      <c r="I2509" s="6">
        <v>1299</v>
      </c>
      <c r="J2509" s="1">
        <v>1</v>
      </c>
      <c r="K2509" s="4">
        <v>0.05</v>
      </c>
      <c r="L2509" s="6">
        <f t="shared" si="80"/>
        <v>64.95</v>
      </c>
      <c r="M2509" s="8">
        <f t="shared" si="81"/>
        <v>1234.05</v>
      </c>
      <c r="N2509" s="21">
        <f>(sales[[#This Row],[Price]]*sales[[#This Row],[Qty]])-(sales[[#This Row],[Discount_Amt]]*sales[[#This Row],[Qty]])</f>
        <v>1234.05</v>
      </c>
    </row>
    <row r="2510" spans="2:14" x14ac:dyDescent="0.35">
      <c r="B2510" s="7">
        <v>2026508</v>
      </c>
      <c r="C2510" s="1" t="s">
        <v>12</v>
      </c>
      <c r="D2510" s="1" t="s">
        <v>165</v>
      </c>
      <c r="E2510" s="1" t="s">
        <v>42</v>
      </c>
      <c r="F2510" s="1" t="s">
        <v>518</v>
      </c>
      <c r="G2510" s="3">
        <v>45482</v>
      </c>
      <c r="H2510" s="3">
        <v>45487</v>
      </c>
      <c r="I2510" s="6">
        <v>1700</v>
      </c>
      <c r="J2510" s="1">
        <v>1</v>
      </c>
      <c r="K2510" s="4">
        <v>0.05</v>
      </c>
      <c r="L2510" s="6">
        <f t="shared" si="80"/>
        <v>85</v>
      </c>
      <c r="M2510" s="8">
        <f t="shared" si="81"/>
        <v>1615</v>
      </c>
      <c r="N2510" s="21">
        <f>(sales[[#This Row],[Price]]*sales[[#This Row],[Qty]])-(sales[[#This Row],[Discount_Amt]]*sales[[#This Row],[Qty]])</f>
        <v>1615</v>
      </c>
    </row>
    <row r="2511" spans="2:14" hidden="1" x14ac:dyDescent="0.35">
      <c r="B2511" s="7">
        <v>2026509</v>
      </c>
      <c r="C2511" s="1" t="s">
        <v>13</v>
      </c>
      <c r="D2511" s="1" t="s">
        <v>25</v>
      </c>
      <c r="E2511" s="1" t="s">
        <v>43</v>
      </c>
      <c r="F2511" s="1" t="s">
        <v>519</v>
      </c>
      <c r="G2511" s="3">
        <v>45482</v>
      </c>
      <c r="H2511" s="3">
        <v>45483</v>
      </c>
      <c r="I2511" s="6">
        <v>55000</v>
      </c>
      <c r="J2511" s="1">
        <v>2</v>
      </c>
      <c r="K2511" s="4">
        <v>0.05</v>
      </c>
      <c r="L2511" s="6">
        <f t="shared" si="80"/>
        <v>2750</v>
      </c>
      <c r="M2511" s="8">
        <f t="shared" si="81"/>
        <v>107250</v>
      </c>
      <c r="N2511" s="21">
        <f>(sales[[#This Row],[Price]]*sales[[#This Row],[Qty]])-(sales[[#This Row],[Discount_Amt]]*sales[[#This Row],[Qty]])</f>
        <v>104500</v>
      </c>
    </row>
    <row r="2512" spans="2:14" hidden="1" x14ac:dyDescent="0.35">
      <c r="B2512" s="7">
        <v>2026510</v>
      </c>
      <c r="C2512" s="1" t="s">
        <v>14</v>
      </c>
      <c r="D2512" s="1" t="s">
        <v>26</v>
      </c>
      <c r="E2512" s="1" t="s">
        <v>44</v>
      </c>
      <c r="F2512" s="1" t="s">
        <v>521</v>
      </c>
      <c r="G2512" s="3">
        <v>45482</v>
      </c>
      <c r="H2512" s="3">
        <v>45490</v>
      </c>
      <c r="I2512" s="6">
        <v>57999</v>
      </c>
      <c r="J2512" s="1">
        <v>1</v>
      </c>
      <c r="K2512" s="4">
        <v>0.03</v>
      </c>
      <c r="L2512" s="6">
        <f t="shared" si="80"/>
        <v>1739.97</v>
      </c>
      <c r="M2512" s="8">
        <f t="shared" si="81"/>
        <v>56259.03</v>
      </c>
      <c r="N2512" s="21">
        <f>(sales[[#This Row],[Price]]*sales[[#This Row],[Qty]])-(sales[[#This Row],[Discount_Amt]]*sales[[#This Row],[Qty]])</f>
        <v>56259.03</v>
      </c>
    </row>
    <row r="2513" spans="2:14" hidden="1" x14ac:dyDescent="0.35">
      <c r="B2513" s="7">
        <v>2026511</v>
      </c>
      <c r="C2513" s="1" t="s">
        <v>15</v>
      </c>
      <c r="D2513" s="1" t="s">
        <v>27</v>
      </c>
      <c r="E2513" s="1" t="s">
        <v>45</v>
      </c>
      <c r="F2513" s="1" t="s">
        <v>520</v>
      </c>
      <c r="G2513" s="3">
        <v>45482</v>
      </c>
      <c r="H2513" s="3">
        <v>45484</v>
      </c>
      <c r="I2513" s="6">
        <v>1399</v>
      </c>
      <c r="J2513" s="1">
        <v>2</v>
      </c>
      <c r="K2513" s="4">
        <v>0.1</v>
      </c>
      <c r="L2513" s="6">
        <f t="shared" si="80"/>
        <v>139.9</v>
      </c>
      <c r="M2513" s="8">
        <f t="shared" si="81"/>
        <v>2658.1</v>
      </c>
      <c r="N2513" s="21">
        <f>(sales[[#This Row],[Price]]*sales[[#This Row],[Qty]])-(sales[[#This Row],[Discount_Amt]]*sales[[#This Row],[Qty]])</f>
        <v>2518.1999999999998</v>
      </c>
    </row>
    <row r="2514" spans="2:14" hidden="1" x14ac:dyDescent="0.35">
      <c r="B2514" s="7">
        <v>2026512</v>
      </c>
      <c r="C2514" s="1" t="s">
        <v>16</v>
      </c>
      <c r="D2514" s="1" t="s">
        <v>28</v>
      </c>
      <c r="E2514" s="1" t="s">
        <v>46</v>
      </c>
      <c r="F2514" s="1" t="s">
        <v>518</v>
      </c>
      <c r="G2514" s="3">
        <v>45482</v>
      </c>
      <c r="H2514" s="3">
        <v>45485</v>
      </c>
      <c r="I2514" s="6">
        <v>999</v>
      </c>
      <c r="J2514" s="1">
        <v>7</v>
      </c>
      <c r="K2514" s="4">
        <v>0.05</v>
      </c>
      <c r="L2514" s="6">
        <f t="shared" si="80"/>
        <v>49.95</v>
      </c>
      <c r="M2514" s="8">
        <f t="shared" si="81"/>
        <v>6943.05</v>
      </c>
      <c r="N2514" s="21">
        <f>(sales[[#This Row],[Price]]*sales[[#This Row],[Qty]])-(sales[[#This Row],[Discount_Amt]]*sales[[#This Row],[Qty]])</f>
        <v>6643.35</v>
      </c>
    </row>
    <row r="2515" spans="2:14" x14ac:dyDescent="0.35">
      <c r="B2515" s="7">
        <v>2026513</v>
      </c>
      <c r="C2515" s="1" t="s">
        <v>17</v>
      </c>
      <c r="D2515" s="1" t="s">
        <v>29</v>
      </c>
      <c r="E2515" s="1" t="s">
        <v>47</v>
      </c>
      <c r="F2515" s="1" t="s">
        <v>519</v>
      </c>
      <c r="G2515" s="3">
        <v>45482</v>
      </c>
      <c r="H2515" s="3">
        <v>45487</v>
      </c>
      <c r="I2515" s="6">
        <v>2099</v>
      </c>
      <c r="J2515" s="1">
        <v>2</v>
      </c>
      <c r="K2515" s="4">
        <v>0.05</v>
      </c>
      <c r="L2515" s="6">
        <f t="shared" si="80"/>
        <v>104.95</v>
      </c>
      <c r="M2515" s="8">
        <f t="shared" si="81"/>
        <v>4093.05</v>
      </c>
      <c r="N2515" s="21">
        <f>(sales[[#This Row],[Price]]*sales[[#This Row],[Qty]])-(sales[[#This Row],[Discount_Amt]]*sales[[#This Row],[Qty]])</f>
        <v>3988.1</v>
      </c>
    </row>
    <row r="2516" spans="2:14" hidden="1" x14ac:dyDescent="0.35">
      <c r="B2516" s="7">
        <v>2026514</v>
      </c>
      <c r="C2516" s="1" t="s">
        <v>18</v>
      </c>
      <c r="D2516" s="1" t="s">
        <v>25</v>
      </c>
      <c r="E2516" s="1" t="s">
        <v>48</v>
      </c>
      <c r="F2516" s="1" t="s">
        <v>520</v>
      </c>
      <c r="G2516" s="3">
        <v>45482</v>
      </c>
      <c r="H2516" s="3">
        <v>45483</v>
      </c>
      <c r="I2516" s="6">
        <v>11000</v>
      </c>
      <c r="J2516" s="1">
        <v>2</v>
      </c>
      <c r="K2516" s="4">
        <v>0.02</v>
      </c>
      <c r="L2516" s="6">
        <f t="shared" si="80"/>
        <v>220</v>
      </c>
      <c r="M2516" s="8">
        <f t="shared" si="81"/>
        <v>21780</v>
      </c>
      <c r="N2516" s="21">
        <f>(sales[[#This Row],[Price]]*sales[[#This Row],[Qty]])-(sales[[#This Row],[Discount_Amt]]*sales[[#This Row],[Qty]])</f>
        <v>21560</v>
      </c>
    </row>
    <row r="2517" spans="2:14" hidden="1" x14ac:dyDescent="0.35">
      <c r="B2517" s="7">
        <v>2026515</v>
      </c>
      <c r="C2517" s="1" t="s">
        <v>19</v>
      </c>
      <c r="D2517" s="1" t="s">
        <v>30</v>
      </c>
      <c r="E2517" s="1" t="s">
        <v>49</v>
      </c>
      <c r="F2517" s="1" t="s">
        <v>521</v>
      </c>
      <c r="G2517" s="3">
        <v>45482</v>
      </c>
      <c r="H2517" s="3">
        <v>45490</v>
      </c>
      <c r="I2517" s="6">
        <v>800</v>
      </c>
      <c r="J2517" s="1">
        <v>1</v>
      </c>
      <c r="K2517" s="4">
        <v>0.06</v>
      </c>
      <c r="L2517" s="6">
        <f t="shared" si="80"/>
        <v>48</v>
      </c>
      <c r="M2517" s="8">
        <f t="shared" si="81"/>
        <v>752</v>
      </c>
      <c r="N2517" s="21">
        <f>(sales[[#This Row],[Price]]*sales[[#This Row],[Qty]])-(sales[[#This Row],[Discount_Amt]]*sales[[#This Row],[Qty]])</f>
        <v>752</v>
      </c>
    </row>
    <row r="2518" spans="2:14" hidden="1" x14ac:dyDescent="0.35">
      <c r="B2518" s="7">
        <v>2026516</v>
      </c>
      <c r="C2518" s="1" t="s">
        <v>20</v>
      </c>
      <c r="D2518" s="1" t="s">
        <v>27</v>
      </c>
      <c r="E2518" s="1" t="s">
        <v>50</v>
      </c>
      <c r="F2518" s="1" t="s">
        <v>518</v>
      </c>
      <c r="G2518" s="3">
        <v>45482</v>
      </c>
      <c r="H2518" s="3">
        <v>45484</v>
      </c>
      <c r="I2518" s="6">
        <v>5500</v>
      </c>
      <c r="J2518" s="1">
        <v>2</v>
      </c>
      <c r="K2518" s="4">
        <v>0.15</v>
      </c>
      <c r="L2518" s="6">
        <f t="shared" si="80"/>
        <v>825</v>
      </c>
      <c r="M2518" s="8">
        <f t="shared" si="81"/>
        <v>10175</v>
      </c>
      <c r="N2518" s="21">
        <f>(sales[[#This Row],[Price]]*sales[[#This Row],[Qty]])-(sales[[#This Row],[Discount_Amt]]*sales[[#This Row],[Qty]])</f>
        <v>9350</v>
      </c>
    </row>
    <row r="2519" spans="2:14" hidden="1" x14ac:dyDescent="0.35">
      <c r="B2519" s="7">
        <v>2026517</v>
      </c>
      <c r="C2519" s="1" t="s">
        <v>21</v>
      </c>
      <c r="D2519" s="1" t="s">
        <v>28</v>
      </c>
      <c r="E2519" s="1" t="s">
        <v>51</v>
      </c>
      <c r="F2519" s="1" t="s">
        <v>518</v>
      </c>
      <c r="G2519" s="3">
        <v>45482</v>
      </c>
      <c r="H2519" s="3">
        <v>45485</v>
      </c>
      <c r="I2519" s="6">
        <v>1350</v>
      </c>
      <c r="J2519" s="1">
        <v>4</v>
      </c>
      <c r="K2519" s="4">
        <v>0.02</v>
      </c>
      <c r="L2519" s="6">
        <f t="shared" si="80"/>
        <v>27</v>
      </c>
      <c r="M2519" s="8">
        <f t="shared" si="81"/>
        <v>5373</v>
      </c>
      <c r="N2519" s="21">
        <f>(sales[[#This Row],[Price]]*sales[[#This Row],[Qty]])-(sales[[#This Row],[Discount_Amt]]*sales[[#This Row],[Qty]])</f>
        <v>5292</v>
      </c>
    </row>
    <row r="2520" spans="2:14" hidden="1" x14ac:dyDescent="0.35">
      <c r="B2520" s="7">
        <v>2026518</v>
      </c>
      <c r="C2520" s="1" t="s">
        <v>22</v>
      </c>
      <c r="D2520" s="1" t="s">
        <v>29</v>
      </c>
      <c r="E2520" s="1" t="s">
        <v>506</v>
      </c>
      <c r="F2520" s="1" t="s">
        <v>519</v>
      </c>
      <c r="G2520" s="3">
        <v>45482</v>
      </c>
      <c r="H2520" s="3">
        <v>45487</v>
      </c>
      <c r="I2520" s="6">
        <v>4500</v>
      </c>
      <c r="J2520" s="1">
        <v>3</v>
      </c>
      <c r="K2520" s="4">
        <v>0.02</v>
      </c>
      <c r="L2520" s="6">
        <f t="shared" si="80"/>
        <v>90</v>
      </c>
      <c r="M2520" s="8">
        <f t="shared" si="81"/>
        <v>13410</v>
      </c>
      <c r="N2520" s="21">
        <f>(sales[[#This Row],[Price]]*sales[[#This Row],[Qty]])-(sales[[#This Row],[Discount_Amt]]*sales[[#This Row],[Qty]])</f>
        <v>13230</v>
      </c>
    </row>
    <row r="2521" spans="2:14" hidden="1" x14ac:dyDescent="0.35">
      <c r="B2521" s="7">
        <v>2026519</v>
      </c>
      <c r="C2521" s="1" t="s">
        <v>23</v>
      </c>
      <c r="D2521" s="1" t="s">
        <v>25</v>
      </c>
      <c r="E2521" s="1" t="s">
        <v>507</v>
      </c>
      <c r="F2521" s="1" t="s">
        <v>521</v>
      </c>
      <c r="G2521" s="3">
        <v>45482</v>
      </c>
      <c r="H2521" s="3">
        <v>45483</v>
      </c>
      <c r="I2521" s="6">
        <v>2350</v>
      </c>
      <c r="J2521" s="1">
        <v>2</v>
      </c>
      <c r="K2521" s="4">
        <v>0.02</v>
      </c>
      <c r="L2521" s="6">
        <f t="shared" si="80"/>
        <v>47</v>
      </c>
      <c r="M2521" s="8">
        <f t="shared" si="81"/>
        <v>4653</v>
      </c>
      <c r="N2521" s="21">
        <f>(sales[[#This Row],[Price]]*sales[[#This Row],[Qty]])-(sales[[#This Row],[Discount_Amt]]*sales[[#This Row],[Qty]])</f>
        <v>4606</v>
      </c>
    </row>
    <row r="2522" spans="2:14" hidden="1" x14ac:dyDescent="0.35">
      <c r="B2522" s="7">
        <v>2026520</v>
      </c>
      <c r="C2522" s="1" t="s">
        <v>24</v>
      </c>
      <c r="D2522" s="1" t="s">
        <v>26</v>
      </c>
      <c r="E2522" s="1" t="s">
        <v>508</v>
      </c>
      <c r="F2522" s="1" t="s">
        <v>520</v>
      </c>
      <c r="G2522" s="3">
        <v>45482</v>
      </c>
      <c r="H2522" s="3">
        <v>45490</v>
      </c>
      <c r="I2522" s="6">
        <v>90</v>
      </c>
      <c r="J2522" s="1">
        <v>1</v>
      </c>
      <c r="K2522" s="4">
        <v>0.02</v>
      </c>
      <c r="L2522" s="6">
        <f t="shared" si="80"/>
        <v>1.8</v>
      </c>
      <c r="M2522" s="8">
        <f t="shared" si="81"/>
        <v>88.2</v>
      </c>
      <c r="N2522" s="21">
        <f>(sales[[#This Row],[Price]]*sales[[#This Row],[Qty]])-(sales[[#This Row],[Discount_Amt]]*sales[[#This Row],[Qty]])</f>
        <v>88.2</v>
      </c>
    </row>
    <row r="2523" spans="2:14" hidden="1" x14ac:dyDescent="0.35">
      <c r="B2523" s="7">
        <v>2026521</v>
      </c>
      <c r="C2523" s="1" t="s">
        <v>4</v>
      </c>
      <c r="D2523" s="1" t="s">
        <v>27</v>
      </c>
      <c r="E2523" s="1" t="s">
        <v>31</v>
      </c>
      <c r="F2523" s="1" t="s">
        <v>518</v>
      </c>
      <c r="G2523" s="3">
        <v>45482</v>
      </c>
      <c r="H2523" s="3">
        <v>45484</v>
      </c>
      <c r="I2523" s="6">
        <v>280</v>
      </c>
      <c r="J2523" s="1">
        <v>1</v>
      </c>
      <c r="K2523" s="4">
        <v>0.02</v>
      </c>
      <c r="L2523" s="6">
        <f t="shared" si="80"/>
        <v>5.6000000000000005</v>
      </c>
      <c r="M2523" s="8">
        <f t="shared" si="81"/>
        <v>274.39999999999998</v>
      </c>
      <c r="N2523" s="21">
        <f>(sales[[#This Row],[Price]]*sales[[#This Row],[Qty]])-(sales[[#This Row],[Discount_Amt]]*sales[[#This Row],[Qty]])</f>
        <v>274.39999999999998</v>
      </c>
    </row>
    <row r="2524" spans="2:14" hidden="1" x14ac:dyDescent="0.35">
      <c r="B2524" s="7">
        <v>2026522</v>
      </c>
      <c r="C2524" s="1" t="s">
        <v>5</v>
      </c>
      <c r="D2524" s="1" t="s">
        <v>28</v>
      </c>
      <c r="E2524" s="1" t="s">
        <v>32</v>
      </c>
      <c r="F2524" s="1" t="s">
        <v>519</v>
      </c>
      <c r="G2524" s="3">
        <v>45482</v>
      </c>
      <c r="H2524" s="3">
        <v>45485</v>
      </c>
      <c r="I2524" s="6">
        <v>70</v>
      </c>
      <c r="J2524" s="1">
        <v>2</v>
      </c>
      <c r="K2524" s="4">
        <v>0.02</v>
      </c>
      <c r="L2524" s="6">
        <f t="shared" si="80"/>
        <v>1.4000000000000001</v>
      </c>
      <c r="M2524" s="8">
        <f t="shared" si="81"/>
        <v>138.6</v>
      </c>
      <c r="N2524" s="21">
        <f>(sales[[#This Row],[Price]]*sales[[#This Row],[Qty]])-(sales[[#This Row],[Discount_Amt]]*sales[[#This Row],[Qty]])</f>
        <v>137.19999999999999</v>
      </c>
    </row>
    <row r="2525" spans="2:14" hidden="1" x14ac:dyDescent="0.35">
      <c r="B2525" s="7">
        <v>2026523</v>
      </c>
      <c r="C2525" s="1" t="s">
        <v>6</v>
      </c>
      <c r="D2525" s="1" t="s">
        <v>29</v>
      </c>
      <c r="E2525" s="1" t="s">
        <v>38</v>
      </c>
      <c r="F2525" s="1" t="s">
        <v>520</v>
      </c>
      <c r="G2525" s="3">
        <v>45482</v>
      </c>
      <c r="H2525" s="3">
        <v>45487</v>
      </c>
      <c r="I2525" s="6">
        <v>230</v>
      </c>
      <c r="J2525" s="1">
        <v>1</v>
      </c>
      <c r="K2525" s="4">
        <v>0.02</v>
      </c>
      <c r="L2525" s="6">
        <f t="shared" si="80"/>
        <v>4.6000000000000005</v>
      </c>
      <c r="M2525" s="8">
        <f t="shared" si="81"/>
        <v>225.4</v>
      </c>
      <c r="N2525" s="21">
        <f>(sales[[#This Row],[Price]]*sales[[#This Row],[Qty]])-(sales[[#This Row],[Discount_Amt]]*sales[[#This Row],[Qty]])</f>
        <v>225.4</v>
      </c>
    </row>
    <row r="2526" spans="2:14" hidden="1" x14ac:dyDescent="0.35">
      <c r="B2526" s="7">
        <v>2026524</v>
      </c>
      <c r="C2526" s="1" t="s">
        <v>7</v>
      </c>
      <c r="D2526" s="1" t="s">
        <v>25</v>
      </c>
      <c r="E2526" s="1" t="s">
        <v>33</v>
      </c>
      <c r="F2526" s="1" t="s">
        <v>521</v>
      </c>
      <c r="G2526" s="3">
        <v>45482</v>
      </c>
      <c r="H2526" s="3">
        <v>45483</v>
      </c>
      <c r="I2526" s="6">
        <v>7999</v>
      </c>
      <c r="J2526" s="1">
        <v>3</v>
      </c>
      <c r="K2526" s="4">
        <v>0.02</v>
      </c>
      <c r="L2526" s="6">
        <f t="shared" si="80"/>
        <v>159.97999999999999</v>
      </c>
      <c r="M2526" s="8">
        <f t="shared" si="81"/>
        <v>23837.02</v>
      </c>
      <c r="N2526" s="21">
        <f>(sales[[#This Row],[Price]]*sales[[#This Row],[Qty]])-(sales[[#This Row],[Discount_Amt]]*sales[[#This Row],[Qty]])</f>
        <v>23517.06</v>
      </c>
    </row>
    <row r="2527" spans="2:14" x14ac:dyDescent="0.35">
      <c r="B2527" s="7">
        <v>2026525</v>
      </c>
      <c r="C2527" s="1" t="s">
        <v>10</v>
      </c>
      <c r="D2527" s="1" t="s">
        <v>26</v>
      </c>
      <c r="E2527" s="1" t="s">
        <v>34</v>
      </c>
      <c r="F2527" s="1" t="s">
        <v>518</v>
      </c>
      <c r="G2527" s="3">
        <v>45482</v>
      </c>
      <c r="H2527" s="3">
        <v>45490</v>
      </c>
      <c r="I2527" s="6">
        <v>850</v>
      </c>
      <c r="J2527" s="1">
        <v>2</v>
      </c>
      <c r="K2527" s="4">
        <v>7.0000000000000007E-2</v>
      </c>
      <c r="L2527" s="6">
        <f t="shared" si="80"/>
        <v>59.500000000000007</v>
      </c>
      <c r="M2527" s="8">
        <f t="shared" si="81"/>
        <v>1640.5</v>
      </c>
      <c r="N2527" s="21">
        <f>(sales[[#This Row],[Price]]*sales[[#This Row],[Qty]])-(sales[[#This Row],[Discount_Amt]]*sales[[#This Row],[Qty]])</f>
        <v>1581</v>
      </c>
    </row>
    <row r="2528" spans="2:14" hidden="1" x14ac:dyDescent="0.35">
      <c r="B2528" s="7">
        <v>2026526</v>
      </c>
      <c r="C2528" s="1" t="s">
        <v>8</v>
      </c>
      <c r="D2528" s="1" t="s">
        <v>27</v>
      </c>
      <c r="E2528" s="1" t="s">
        <v>35</v>
      </c>
      <c r="F2528" s="1" t="s">
        <v>518</v>
      </c>
      <c r="G2528" s="3">
        <v>45482</v>
      </c>
      <c r="H2528" s="3">
        <v>45484</v>
      </c>
      <c r="I2528" s="6">
        <v>65000</v>
      </c>
      <c r="J2528" s="1">
        <v>1</v>
      </c>
      <c r="K2528" s="4">
        <v>0.03</v>
      </c>
      <c r="L2528" s="6">
        <f t="shared" si="80"/>
        <v>1950</v>
      </c>
      <c r="M2528" s="8">
        <f t="shared" si="81"/>
        <v>63050</v>
      </c>
      <c r="N2528" s="21">
        <f>(sales[[#This Row],[Price]]*sales[[#This Row],[Qty]])-(sales[[#This Row],[Discount_Amt]]*sales[[#This Row],[Qty]])</f>
        <v>63050</v>
      </c>
    </row>
    <row r="2529" spans="2:14" hidden="1" x14ac:dyDescent="0.35">
      <c r="B2529" s="7">
        <v>2026527</v>
      </c>
      <c r="C2529" s="1" t="s">
        <v>9</v>
      </c>
      <c r="D2529" s="1" t="s">
        <v>28</v>
      </c>
      <c r="E2529" s="1" t="s">
        <v>36</v>
      </c>
      <c r="F2529" s="1" t="s">
        <v>519</v>
      </c>
      <c r="G2529" s="3">
        <v>45482</v>
      </c>
      <c r="H2529" s="3">
        <v>45485</v>
      </c>
      <c r="I2529" s="6">
        <v>450</v>
      </c>
      <c r="J2529" s="1">
        <v>2</v>
      </c>
      <c r="K2529" s="4">
        <v>0.08</v>
      </c>
      <c r="L2529" s="6">
        <f t="shared" si="80"/>
        <v>36</v>
      </c>
      <c r="M2529" s="8">
        <f t="shared" si="81"/>
        <v>864</v>
      </c>
      <c r="N2529" s="21">
        <f>(sales[[#This Row],[Price]]*sales[[#This Row],[Qty]])-(sales[[#This Row],[Discount_Amt]]*sales[[#This Row],[Qty]])</f>
        <v>828</v>
      </c>
    </row>
    <row r="2530" spans="2:14" x14ac:dyDescent="0.35">
      <c r="B2530" s="7">
        <v>2026528</v>
      </c>
      <c r="C2530" s="1" t="s">
        <v>11</v>
      </c>
      <c r="D2530" s="1" t="s">
        <v>29</v>
      </c>
      <c r="E2530" s="1" t="s">
        <v>37</v>
      </c>
      <c r="F2530" s="1" t="s">
        <v>521</v>
      </c>
      <c r="G2530" s="3">
        <v>45482</v>
      </c>
      <c r="H2530" s="3">
        <v>45487</v>
      </c>
      <c r="I2530" s="6">
        <v>1299</v>
      </c>
      <c r="J2530" s="1">
        <v>1</v>
      </c>
      <c r="K2530" s="4">
        <v>0.05</v>
      </c>
      <c r="L2530" s="6">
        <f t="shared" si="80"/>
        <v>64.95</v>
      </c>
      <c r="M2530" s="8">
        <f t="shared" si="81"/>
        <v>1234.05</v>
      </c>
      <c r="N2530" s="21">
        <f>(sales[[#This Row],[Price]]*sales[[#This Row],[Qty]])-(sales[[#This Row],[Discount_Amt]]*sales[[#This Row],[Qty]])</f>
        <v>1234.05</v>
      </c>
    </row>
    <row r="2531" spans="2:14" x14ac:dyDescent="0.35">
      <c r="B2531" s="7">
        <v>2026529</v>
      </c>
      <c r="C2531" s="1" t="s">
        <v>12</v>
      </c>
      <c r="D2531" s="1" t="s">
        <v>25</v>
      </c>
      <c r="E2531" s="1" t="s">
        <v>39</v>
      </c>
      <c r="F2531" s="1" t="s">
        <v>520</v>
      </c>
      <c r="G2531" s="3">
        <v>45482</v>
      </c>
      <c r="H2531" s="3">
        <v>45483</v>
      </c>
      <c r="I2531" s="6">
        <v>1700</v>
      </c>
      <c r="J2531" s="1">
        <v>2</v>
      </c>
      <c r="K2531" s="4">
        <v>0.05</v>
      </c>
      <c r="L2531" s="6">
        <f t="shared" si="80"/>
        <v>85</v>
      </c>
      <c r="M2531" s="8">
        <f t="shared" si="81"/>
        <v>3315</v>
      </c>
      <c r="N2531" s="21">
        <f>(sales[[#This Row],[Price]]*sales[[#This Row],[Qty]])-(sales[[#This Row],[Discount_Amt]]*sales[[#This Row],[Qty]])</f>
        <v>3230</v>
      </c>
    </row>
    <row r="2532" spans="2:14" hidden="1" x14ac:dyDescent="0.35">
      <c r="B2532" s="7">
        <v>2026530</v>
      </c>
      <c r="C2532" s="1" t="s">
        <v>13</v>
      </c>
      <c r="D2532" s="1" t="s">
        <v>166</v>
      </c>
      <c r="E2532" s="1" t="s">
        <v>40</v>
      </c>
      <c r="F2532" s="1" t="s">
        <v>518</v>
      </c>
      <c r="G2532" s="3">
        <v>45482</v>
      </c>
      <c r="H2532" s="3">
        <v>45490</v>
      </c>
      <c r="I2532" s="6">
        <v>55000</v>
      </c>
      <c r="J2532" s="1">
        <v>3</v>
      </c>
      <c r="K2532" s="4">
        <v>0.05</v>
      </c>
      <c r="L2532" s="6">
        <f t="shared" si="80"/>
        <v>2750</v>
      </c>
      <c r="M2532" s="8">
        <f t="shared" si="81"/>
        <v>162250</v>
      </c>
      <c r="N2532" s="21">
        <f>(sales[[#This Row],[Price]]*sales[[#This Row],[Qty]])-(sales[[#This Row],[Discount_Amt]]*sales[[#This Row],[Qty]])</f>
        <v>156750</v>
      </c>
    </row>
    <row r="2533" spans="2:14" hidden="1" x14ac:dyDescent="0.35">
      <c r="B2533" s="7">
        <v>2026531</v>
      </c>
      <c r="C2533" s="1" t="s">
        <v>14</v>
      </c>
      <c r="D2533" s="1" t="s">
        <v>25</v>
      </c>
      <c r="E2533" s="1" t="s">
        <v>41</v>
      </c>
      <c r="F2533" s="1" t="s">
        <v>519</v>
      </c>
      <c r="G2533" s="3">
        <v>45482</v>
      </c>
      <c r="H2533" s="3">
        <v>45484</v>
      </c>
      <c r="I2533" s="6">
        <v>57999</v>
      </c>
      <c r="J2533" s="1">
        <v>2</v>
      </c>
      <c r="K2533" s="4">
        <v>0.05</v>
      </c>
      <c r="L2533" s="6">
        <f t="shared" si="80"/>
        <v>2899.9500000000003</v>
      </c>
      <c r="M2533" s="8">
        <f t="shared" si="81"/>
        <v>113098.05</v>
      </c>
      <c r="N2533" s="21">
        <f>(sales[[#This Row],[Price]]*sales[[#This Row],[Qty]])-(sales[[#This Row],[Discount_Amt]]*sales[[#This Row],[Qty]])</f>
        <v>110198.1</v>
      </c>
    </row>
    <row r="2534" spans="2:14" hidden="1" x14ac:dyDescent="0.35">
      <c r="B2534" s="7">
        <v>2026532</v>
      </c>
      <c r="C2534" s="1" t="s">
        <v>15</v>
      </c>
      <c r="D2534" s="1" t="s">
        <v>26</v>
      </c>
      <c r="E2534" s="1" t="s">
        <v>42</v>
      </c>
      <c r="F2534" s="1" t="s">
        <v>520</v>
      </c>
      <c r="G2534" s="3">
        <v>45482</v>
      </c>
      <c r="H2534" s="3">
        <v>45485</v>
      </c>
      <c r="I2534" s="6">
        <v>1399</v>
      </c>
      <c r="J2534" s="1">
        <v>7</v>
      </c>
      <c r="K2534" s="4">
        <v>0.03</v>
      </c>
      <c r="L2534" s="6">
        <f t="shared" si="80"/>
        <v>41.97</v>
      </c>
      <c r="M2534" s="8">
        <f t="shared" si="81"/>
        <v>9751.0300000000007</v>
      </c>
      <c r="N2534" s="21">
        <f>(sales[[#This Row],[Price]]*sales[[#This Row],[Qty]])-(sales[[#This Row],[Discount_Amt]]*sales[[#This Row],[Qty]])</f>
        <v>9499.2099999999991</v>
      </c>
    </row>
    <row r="2535" spans="2:14" hidden="1" x14ac:dyDescent="0.35">
      <c r="B2535" s="7">
        <v>2026533</v>
      </c>
      <c r="C2535" s="1" t="s">
        <v>16</v>
      </c>
      <c r="D2535" s="1" t="s">
        <v>27</v>
      </c>
      <c r="E2535" s="1" t="s">
        <v>43</v>
      </c>
      <c r="F2535" s="1" t="s">
        <v>521</v>
      </c>
      <c r="G2535" s="3">
        <v>45482</v>
      </c>
      <c r="H2535" s="3">
        <v>45487</v>
      </c>
      <c r="I2535" s="6">
        <v>999</v>
      </c>
      <c r="J2535" s="1">
        <v>2</v>
      </c>
      <c r="K2535" s="4">
        <v>0.1</v>
      </c>
      <c r="L2535" s="6">
        <f t="shared" si="80"/>
        <v>99.9</v>
      </c>
      <c r="M2535" s="8">
        <f t="shared" si="81"/>
        <v>1898.1</v>
      </c>
      <c r="N2535" s="21">
        <f>(sales[[#This Row],[Price]]*sales[[#This Row],[Qty]])-(sales[[#This Row],[Discount_Amt]]*sales[[#This Row],[Qty]])</f>
        <v>1798.2</v>
      </c>
    </row>
    <row r="2536" spans="2:14" x14ac:dyDescent="0.35">
      <c r="B2536" s="7">
        <v>2026534</v>
      </c>
      <c r="C2536" s="1" t="s">
        <v>17</v>
      </c>
      <c r="D2536" s="1" t="s">
        <v>28</v>
      </c>
      <c r="E2536" s="1" t="s">
        <v>44</v>
      </c>
      <c r="F2536" s="1" t="s">
        <v>518</v>
      </c>
      <c r="G2536" s="3">
        <v>45482</v>
      </c>
      <c r="H2536" s="3">
        <v>45483</v>
      </c>
      <c r="I2536" s="6">
        <v>2099</v>
      </c>
      <c r="J2536" s="1">
        <v>1</v>
      </c>
      <c r="K2536" s="4">
        <v>0.05</v>
      </c>
      <c r="L2536" s="6">
        <f t="shared" si="80"/>
        <v>104.95</v>
      </c>
      <c r="M2536" s="8">
        <f t="shared" si="81"/>
        <v>1994.05</v>
      </c>
      <c r="N2536" s="21">
        <f>(sales[[#This Row],[Price]]*sales[[#This Row],[Qty]])-(sales[[#This Row],[Discount_Amt]]*sales[[#This Row],[Qty]])</f>
        <v>1994.05</v>
      </c>
    </row>
    <row r="2537" spans="2:14" hidden="1" x14ac:dyDescent="0.35">
      <c r="B2537" s="7">
        <v>2026535</v>
      </c>
      <c r="C2537" s="1" t="s">
        <v>18</v>
      </c>
      <c r="D2537" s="1" t="s">
        <v>29</v>
      </c>
      <c r="E2537" s="1" t="s">
        <v>45</v>
      </c>
      <c r="F2537" s="1" t="s">
        <v>518</v>
      </c>
      <c r="G2537" s="3">
        <v>45482</v>
      </c>
      <c r="H2537" s="3">
        <v>45490</v>
      </c>
      <c r="I2537" s="6">
        <v>11000</v>
      </c>
      <c r="J2537" s="1">
        <v>1</v>
      </c>
      <c r="K2537" s="4">
        <v>0.05</v>
      </c>
      <c r="L2537" s="6">
        <f t="shared" si="80"/>
        <v>550</v>
      </c>
      <c r="M2537" s="8">
        <f t="shared" si="81"/>
        <v>10450</v>
      </c>
      <c r="N2537" s="21">
        <f>(sales[[#This Row],[Price]]*sales[[#This Row],[Qty]])-(sales[[#This Row],[Discount_Amt]]*sales[[#This Row],[Qty]])</f>
        <v>10450</v>
      </c>
    </row>
    <row r="2538" spans="2:14" hidden="1" x14ac:dyDescent="0.35">
      <c r="B2538" s="7">
        <v>2026536</v>
      </c>
      <c r="C2538" s="1" t="s">
        <v>19</v>
      </c>
      <c r="D2538" s="1" t="s">
        <v>25</v>
      </c>
      <c r="E2538" s="1" t="s">
        <v>46</v>
      </c>
      <c r="F2538" s="1" t="s">
        <v>519</v>
      </c>
      <c r="G2538" s="3">
        <v>45482</v>
      </c>
      <c r="H2538" s="3">
        <v>45484</v>
      </c>
      <c r="I2538" s="6">
        <v>800</v>
      </c>
      <c r="J2538" s="1">
        <v>1</v>
      </c>
      <c r="K2538" s="4">
        <v>0.02</v>
      </c>
      <c r="L2538" s="6">
        <f t="shared" si="80"/>
        <v>16</v>
      </c>
      <c r="M2538" s="8">
        <f t="shared" si="81"/>
        <v>784</v>
      </c>
      <c r="N2538" s="21">
        <f>(sales[[#This Row],[Price]]*sales[[#This Row],[Qty]])-(sales[[#This Row],[Discount_Amt]]*sales[[#This Row],[Qty]])</f>
        <v>784</v>
      </c>
    </row>
    <row r="2539" spans="2:14" hidden="1" x14ac:dyDescent="0.35">
      <c r="B2539" s="7">
        <v>2026537</v>
      </c>
      <c r="C2539" s="1" t="s">
        <v>20</v>
      </c>
      <c r="D2539" s="1" t="s">
        <v>30</v>
      </c>
      <c r="E2539" s="1" t="s">
        <v>47</v>
      </c>
      <c r="F2539" s="1" t="s">
        <v>521</v>
      </c>
      <c r="G2539" s="3">
        <v>45482</v>
      </c>
      <c r="H2539" s="3">
        <v>45485</v>
      </c>
      <c r="I2539" s="6">
        <v>5500</v>
      </c>
      <c r="J2539" s="1">
        <v>2</v>
      </c>
      <c r="K2539" s="4">
        <v>0.06</v>
      </c>
      <c r="L2539" s="6">
        <f t="shared" si="80"/>
        <v>330</v>
      </c>
      <c r="M2539" s="8">
        <f t="shared" si="81"/>
        <v>10670</v>
      </c>
      <c r="N2539" s="21">
        <f>(sales[[#This Row],[Price]]*sales[[#This Row],[Qty]])-(sales[[#This Row],[Discount_Amt]]*sales[[#This Row],[Qty]])</f>
        <v>10340</v>
      </c>
    </row>
    <row r="2540" spans="2:14" hidden="1" x14ac:dyDescent="0.35">
      <c r="B2540" s="7">
        <v>2026538</v>
      </c>
      <c r="C2540" s="1" t="s">
        <v>21</v>
      </c>
      <c r="D2540" s="1" t="s">
        <v>27</v>
      </c>
      <c r="E2540" s="1" t="s">
        <v>48</v>
      </c>
      <c r="F2540" s="1" t="s">
        <v>520</v>
      </c>
      <c r="G2540" s="3">
        <v>45482</v>
      </c>
      <c r="H2540" s="3">
        <v>45487</v>
      </c>
      <c r="I2540" s="6">
        <v>1350</v>
      </c>
      <c r="J2540" s="1">
        <v>1</v>
      </c>
      <c r="K2540" s="4">
        <v>0.15</v>
      </c>
      <c r="L2540" s="6">
        <f t="shared" si="80"/>
        <v>202.5</v>
      </c>
      <c r="M2540" s="8">
        <f t="shared" si="81"/>
        <v>1147.5</v>
      </c>
      <c r="N2540" s="21">
        <f>(sales[[#This Row],[Price]]*sales[[#This Row],[Qty]])-(sales[[#This Row],[Discount_Amt]]*sales[[#This Row],[Qty]])</f>
        <v>1147.5</v>
      </c>
    </row>
    <row r="2541" spans="2:14" hidden="1" x14ac:dyDescent="0.35">
      <c r="B2541" s="7">
        <v>2026539</v>
      </c>
      <c r="C2541" s="1" t="s">
        <v>22</v>
      </c>
      <c r="D2541" s="1" t="s">
        <v>28</v>
      </c>
      <c r="E2541" s="1" t="s">
        <v>49</v>
      </c>
      <c r="F2541" s="1" t="s">
        <v>518</v>
      </c>
      <c r="G2541" s="3">
        <v>45482</v>
      </c>
      <c r="H2541" s="3">
        <v>45483</v>
      </c>
      <c r="I2541" s="6">
        <v>4500</v>
      </c>
      <c r="J2541" s="1">
        <v>2</v>
      </c>
      <c r="K2541" s="4">
        <v>0.02</v>
      </c>
      <c r="L2541" s="6">
        <f t="shared" si="80"/>
        <v>90</v>
      </c>
      <c r="M2541" s="8">
        <f t="shared" si="81"/>
        <v>8910</v>
      </c>
      <c r="N2541" s="21">
        <f>(sales[[#This Row],[Price]]*sales[[#This Row],[Qty]])-(sales[[#This Row],[Discount_Amt]]*sales[[#This Row],[Qty]])</f>
        <v>8820</v>
      </c>
    </row>
    <row r="2542" spans="2:14" hidden="1" x14ac:dyDescent="0.35">
      <c r="B2542" s="7">
        <v>2026540</v>
      </c>
      <c r="C2542" s="1" t="s">
        <v>23</v>
      </c>
      <c r="D2542" s="1" t="s">
        <v>29</v>
      </c>
      <c r="E2542" s="1" t="s">
        <v>50</v>
      </c>
      <c r="F2542" s="1" t="s">
        <v>519</v>
      </c>
      <c r="G2542" s="3">
        <v>45482</v>
      </c>
      <c r="H2542" s="3">
        <v>45490</v>
      </c>
      <c r="I2542" s="6">
        <v>2350</v>
      </c>
      <c r="J2542" s="1">
        <v>7</v>
      </c>
      <c r="K2542" s="4">
        <v>0.02</v>
      </c>
      <c r="L2542" s="6">
        <f t="shared" ref="L2542:L2605" si="82">I2542*K2542</f>
        <v>47</v>
      </c>
      <c r="M2542" s="8">
        <f t="shared" ref="M2542:M2605" si="83">I2542*J2542-L2542</f>
        <v>16403</v>
      </c>
      <c r="N2542" s="21">
        <f>(sales[[#This Row],[Price]]*sales[[#This Row],[Qty]])-(sales[[#This Row],[Discount_Amt]]*sales[[#This Row],[Qty]])</f>
        <v>16121</v>
      </c>
    </row>
    <row r="2543" spans="2:14" hidden="1" x14ac:dyDescent="0.35">
      <c r="B2543" s="7">
        <v>2026541</v>
      </c>
      <c r="C2543" s="1" t="s">
        <v>24</v>
      </c>
      <c r="D2543" s="1" t="s">
        <v>25</v>
      </c>
      <c r="E2543" s="1" t="s">
        <v>51</v>
      </c>
      <c r="F2543" s="1" t="s">
        <v>520</v>
      </c>
      <c r="G2543" s="3">
        <v>45482</v>
      </c>
      <c r="H2543" s="3">
        <v>45484</v>
      </c>
      <c r="I2543" s="6">
        <v>90</v>
      </c>
      <c r="J2543" s="1">
        <v>2</v>
      </c>
      <c r="K2543" s="4">
        <v>0.02</v>
      </c>
      <c r="L2543" s="6">
        <f t="shared" si="82"/>
        <v>1.8</v>
      </c>
      <c r="M2543" s="8">
        <f t="shared" si="83"/>
        <v>178.2</v>
      </c>
      <c r="N2543" s="21">
        <f>(sales[[#This Row],[Price]]*sales[[#This Row],[Qty]])-(sales[[#This Row],[Discount_Amt]]*sales[[#This Row],[Qty]])</f>
        <v>176.4</v>
      </c>
    </row>
    <row r="2544" spans="2:14" hidden="1" x14ac:dyDescent="0.35">
      <c r="B2544" s="7">
        <v>2026542</v>
      </c>
      <c r="C2544" s="1" t="s">
        <v>4</v>
      </c>
      <c r="D2544" s="1" t="s">
        <v>26</v>
      </c>
      <c r="E2544" s="1" t="s">
        <v>506</v>
      </c>
      <c r="F2544" s="1" t="s">
        <v>521</v>
      </c>
      <c r="G2544" s="3">
        <v>45482</v>
      </c>
      <c r="H2544" s="3">
        <v>45485</v>
      </c>
      <c r="I2544" s="6">
        <v>280</v>
      </c>
      <c r="J2544" s="1">
        <v>2</v>
      </c>
      <c r="K2544" s="4">
        <v>0.02</v>
      </c>
      <c r="L2544" s="6">
        <f t="shared" si="82"/>
        <v>5.6000000000000005</v>
      </c>
      <c r="M2544" s="8">
        <f t="shared" si="83"/>
        <v>554.4</v>
      </c>
      <c r="N2544" s="21">
        <f>(sales[[#This Row],[Price]]*sales[[#This Row],[Qty]])-(sales[[#This Row],[Discount_Amt]]*sales[[#This Row],[Qty]])</f>
        <v>548.79999999999995</v>
      </c>
    </row>
    <row r="2545" spans="2:14" hidden="1" x14ac:dyDescent="0.35">
      <c r="B2545" s="7">
        <v>2026543</v>
      </c>
      <c r="C2545" s="1" t="s">
        <v>5</v>
      </c>
      <c r="D2545" s="1" t="s">
        <v>27</v>
      </c>
      <c r="E2545" s="1" t="s">
        <v>507</v>
      </c>
      <c r="F2545" s="1" t="s">
        <v>518</v>
      </c>
      <c r="G2545" s="3">
        <v>45482</v>
      </c>
      <c r="H2545" s="3">
        <v>45487</v>
      </c>
      <c r="I2545" s="6">
        <v>70</v>
      </c>
      <c r="J2545" s="1">
        <v>1</v>
      </c>
      <c r="K2545" s="4">
        <v>0.02</v>
      </c>
      <c r="L2545" s="6">
        <f t="shared" si="82"/>
        <v>1.4000000000000001</v>
      </c>
      <c r="M2545" s="8">
        <f t="shared" si="83"/>
        <v>68.599999999999994</v>
      </c>
      <c r="N2545" s="21">
        <f>(sales[[#This Row],[Price]]*sales[[#This Row],[Qty]])-(sales[[#This Row],[Discount_Amt]]*sales[[#This Row],[Qty]])</f>
        <v>68.599999999999994</v>
      </c>
    </row>
    <row r="2546" spans="2:14" hidden="1" x14ac:dyDescent="0.35">
      <c r="B2546" s="7">
        <v>2026544</v>
      </c>
      <c r="C2546" s="1" t="s">
        <v>6</v>
      </c>
      <c r="D2546" s="1" t="s">
        <v>28</v>
      </c>
      <c r="E2546" s="1" t="s">
        <v>508</v>
      </c>
      <c r="F2546" s="1" t="s">
        <v>518</v>
      </c>
      <c r="G2546" s="3">
        <v>45482</v>
      </c>
      <c r="H2546" s="3">
        <v>45483</v>
      </c>
      <c r="I2546" s="6">
        <v>230</v>
      </c>
      <c r="J2546" s="1">
        <v>2</v>
      </c>
      <c r="K2546" s="4">
        <v>0.02</v>
      </c>
      <c r="L2546" s="6">
        <f t="shared" si="82"/>
        <v>4.6000000000000005</v>
      </c>
      <c r="M2546" s="8">
        <f t="shared" si="83"/>
        <v>455.4</v>
      </c>
      <c r="N2546" s="21">
        <f>(sales[[#This Row],[Price]]*sales[[#This Row],[Qty]])-(sales[[#This Row],[Discount_Amt]]*sales[[#This Row],[Qty]])</f>
        <v>450.8</v>
      </c>
    </row>
    <row r="2547" spans="2:14" hidden="1" x14ac:dyDescent="0.35">
      <c r="B2547" s="7">
        <v>2026545</v>
      </c>
      <c r="C2547" s="1" t="s">
        <v>7</v>
      </c>
      <c r="D2547" s="1" t="s">
        <v>29</v>
      </c>
      <c r="E2547" s="1" t="s">
        <v>31</v>
      </c>
      <c r="F2547" s="1" t="s">
        <v>519</v>
      </c>
      <c r="G2547" s="3">
        <v>45482</v>
      </c>
      <c r="H2547" s="3">
        <v>45490</v>
      </c>
      <c r="I2547" s="6">
        <v>7999</v>
      </c>
      <c r="J2547" s="1">
        <v>4</v>
      </c>
      <c r="K2547" s="4">
        <v>0.02</v>
      </c>
      <c r="L2547" s="6">
        <f t="shared" si="82"/>
        <v>159.97999999999999</v>
      </c>
      <c r="M2547" s="8">
        <f t="shared" si="83"/>
        <v>31836.02</v>
      </c>
      <c r="N2547" s="21">
        <f>(sales[[#This Row],[Price]]*sales[[#This Row],[Qty]])-(sales[[#This Row],[Discount_Amt]]*sales[[#This Row],[Qty]])</f>
        <v>31356.080000000002</v>
      </c>
    </row>
    <row r="2548" spans="2:14" x14ac:dyDescent="0.35">
      <c r="B2548" s="7">
        <v>2026546</v>
      </c>
      <c r="C2548" s="1" t="s">
        <v>10</v>
      </c>
      <c r="D2548" s="1" t="s">
        <v>25</v>
      </c>
      <c r="E2548" s="1" t="s">
        <v>32</v>
      </c>
      <c r="F2548" s="1" t="s">
        <v>521</v>
      </c>
      <c r="G2548" s="3">
        <v>45482</v>
      </c>
      <c r="H2548" s="3">
        <v>45484</v>
      </c>
      <c r="I2548" s="6">
        <v>850</v>
      </c>
      <c r="J2548" s="1">
        <v>3</v>
      </c>
      <c r="K2548" s="4">
        <v>0.02</v>
      </c>
      <c r="L2548" s="6">
        <f t="shared" si="82"/>
        <v>17</v>
      </c>
      <c r="M2548" s="8">
        <f t="shared" si="83"/>
        <v>2533</v>
      </c>
      <c r="N2548" s="21">
        <f>(sales[[#This Row],[Price]]*sales[[#This Row],[Qty]])-(sales[[#This Row],[Discount_Amt]]*sales[[#This Row],[Qty]])</f>
        <v>2499</v>
      </c>
    </row>
    <row r="2549" spans="2:14" hidden="1" x14ac:dyDescent="0.35">
      <c r="B2549" s="7">
        <v>2026547</v>
      </c>
      <c r="C2549" s="1" t="s">
        <v>8</v>
      </c>
      <c r="D2549" s="1" t="s">
        <v>26</v>
      </c>
      <c r="E2549" s="1" t="s">
        <v>38</v>
      </c>
      <c r="F2549" s="1" t="s">
        <v>520</v>
      </c>
      <c r="G2549" s="3">
        <v>45482</v>
      </c>
      <c r="H2549" s="3">
        <v>45485</v>
      </c>
      <c r="I2549" s="6">
        <v>65000</v>
      </c>
      <c r="J2549" s="1">
        <v>2</v>
      </c>
      <c r="K2549" s="4">
        <v>7.0000000000000007E-2</v>
      </c>
      <c r="L2549" s="6">
        <f t="shared" si="82"/>
        <v>4550</v>
      </c>
      <c r="M2549" s="8">
        <f t="shared" si="83"/>
        <v>125450</v>
      </c>
      <c r="N2549" s="21">
        <f>(sales[[#This Row],[Price]]*sales[[#This Row],[Qty]])-(sales[[#This Row],[Discount_Amt]]*sales[[#This Row],[Qty]])</f>
        <v>120900</v>
      </c>
    </row>
    <row r="2550" spans="2:14" hidden="1" x14ac:dyDescent="0.35">
      <c r="B2550" s="7">
        <v>2026548</v>
      </c>
      <c r="C2550" s="1" t="s">
        <v>9</v>
      </c>
      <c r="D2550" s="1" t="s">
        <v>27</v>
      </c>
      <c r="E2550" s="1" t="s">
        <v>33</v>
      </c>
      <c r="F2550" s="1" t="s">
        <v>518</v>
      </c>
      <c r="G2550" s="3">
        <v>45482</v>
      </c>
      <c r="H2550" s="3">
        <v>45487</v>
      </c>
      <c r="I2550" s="6">
        <v>450</v>
      </c>
      <c r="J2550" s="1">
        <v>1</v>
      </c>
      <c r="K2550" s="4">
        <v>0.03</v>
      </c>
      <c r="L2550" s="6">
        <f t="shared" si="82"/>
        <v>13.5</v>
      </c>
      <c r="M2550" s="8">
        <f t="shared" si="83"/>
        <v>436.5</v>
      </c>
      <c r="N2550" s="21">
        <f>(sales[[#This Row],[Price]]*sales[[#This Row],[Qty]])-(sales[[#This Row],[Discount_Amt]]*sales[[#This Row],[Qty]])</f>
        <v>436.5</v>
      </c>
    </row>
    <row r="2551" spans="2:14" x14ac:dyDescent="0.35">
      <c r="B2551" s="7">
        <v>2026549</v>
      </c>
      <c r="C2551" s="1" t="s">
        <v>11</v>
      </c>
      <c r="D2551" s="1" t="s">
        <v>28</v>
      </c>
      <c r="E2551" s="1" t="s">
        <v>34</v>
      </c>
      <c r="F2551" s="1" t="s">
        <v>519</v>
      </c>
      <c r="G2551" s="3">
        <v>45482</v>
      </c>
      <c r="H2551" s="3">
        <v>45483</v>
      </c>
      <c r="I2551" s="6">
        <v>1299</v>
      </c>
      <c r="J2551" s="1">
        <v>1</v>
      </c>
      <c r="K2551" s="4">
        <v>0.08</v>
      </c>
      <c r="L2551" s="6">
        <f t="shared" si="82"/>
        <v>103.92</v>
      </c>
      <c r="M2551" s="8">
        <f t="shared" si="83"/>
        <v>1195.08</v>
      </c>
      <c r="N2551" s="21">
        <f>(sales[[#This Row],[Price]]*sales[[#This Row],[Qty]])-(sales[[#This Row],[Discount_Amt]]*sales[[#This Row],[Qty]])</f>
        <v>1195.08</v>
      </c>
    </row>
    <row r="2552" spans="2:14" x14ac:dyDescent="0.35">
      <c r="B2552" s="7">
        <v>2026550</v>
      </c>
      <c r="C2552" s="1" t="s">
        <v>12</v>
      </c>
      <c r="D2552" s="1" t="s">
        <v>29</v>
      </c>
      <c r="E2552" s="1" t="s">
        <v>35</v>
      </c>
      <c r="F2552" s="1" t="s">
        <v>520</v>
      </c>
      <c r="G2552" s="3">
        <v>45482</v>
      </c>
      <c r="H2552" s="3">
        <v>45490</v>
      </c>
      <c r="I2552" s="6">
        <v>1700</v>
      </c>
      <c r="J2552" s="1">
        <v>2</v>
      </c>
      <c r="K2552" s="4">
        <v>0.05</v>
      </c>
      <c r="L2552" s="6">
        <f t="shared" si="82"/>
        <v>85</v>
      </c>
      <c r="M2552" s="8">
        <f t="shared" si="83"/>
        <v>3315</v>
      </c>
      <c r="N2552" s="21">
        <f>(sales[[#This Row],[Price]]*sales[[#This Row],[Qty]])-(sales[[#This Row],[Discount_Amt]]*sales[[#This Row],[Qty]])</f>
        <v>3230</v>
      </c>
    </row>
    <row r="2553" spans="2:14" hidden="1" x14ac:dyDescent="0.35">
      <c r="B2553" s="7">
        <v>2026551</v>
      </c>
      <c r="C2553" s="1" t="s">
        <v>13</v>
      </c>
      <c r="D2553" s="1" t="s">
        <v>25</v>
      </c>
      <c r="E2553" s="1" t="s">
        <v>36</v>
      </c>
      <c r="F2553" s="1" t="s">
        <v>521</v>
      </c>
      <c r="G2553" s="3">
        <v>45482</v>
      </c>
      <c r="H2553" s="3">
        <v>45484</v>
      </c>
      <c r="I2553" s="6">
        <v>55000</v>
      </c>
      <c r="J2553" s="1">
        <v>1</v>
      </c>
      <c r="K2553" s="4">
        <v>0.05</v>
      </c>
      <c r="L2553" s="6">
        <f t="shared" si="82"/>
        <v>2750</v>
      </c>
      <c r="M2553" s="8">
        <f t="shared" si="83"/>
        <v>52250</v>
      </c>
      <c r="N2553" s="21">
        <f>(sales[[#This Row],[Price]]*sales[[#This Row],[Qty]])-(sales[[#This Row],[Discount_Amt]]*sales[[#This Row],[Qty]])</f>
        <v>52250</v>
      </c>
    </row>
    <row r="2554" spans="2:14" hidden="1" x14ac:dyDescent="0.35">
      <c r="B2554" s="7">
        <v>2026552</v>
      </c>
      <c r="C2554" s="1" t="s">
        <v>14</v>
      </c>
      <c r="D2554" s="1" t="s">
        <v>167</v>
      </c>
      <c r="E2554" s="1" t="s">
        <v>37</v>
      </c>
      <c r="F2554" s="1" t="s">
        <v>518</v>
      </c>
      <c r="G2554" s="3">
        <v>45482</v>
      </c>
      <c r="H2554" s="3">
        <v>45485</v>
      </c>
      <c r="I2554" s="6">
        <v>57999</v>
      </c>
      <c r="J2554" s="1">
        <v>3</v>
      </c>
      <c r="K2554" s="4">
        <v>0.05</v>
      </c>
      <c r="L2554" s="6">
        <f t="shared" si="82"/>
        <v>2899.9500000000003</v>
      </c>
      <c r="M2554" s="8">
        <f t="shared" si="83"/>
        <v>171097.05</v>
      </c>
      <c r="N2554" s="21">
        <f>(sales[[#This Row],[Price]]*sales[[#This Row],[Qty]])-(sales[[#This Row],[Discount_Amt]]*sales[[#This Row],[Qty]])</f>
        <v>165297.15</v>
      </c>
    </row>
    <row r="2555" spans="2:14" hidden="1" x14ac:dyDescent="0.35">
      <c r="B2555" s="7">
        <v>2026553</v>
      </c>
      <c r="C2555" s="1" t="s">
        <v>15</v>
      </c>
      <c r="D2555" s="1" t="s">
        <v>25</v>
      </c>
      <c r="E2555" s="1" t="s">
        <v>39</v>
      </c>
      <c r="F2555" s="1" t="s">
        <v>518</v>
      </c>
      <c r="G2555" s="3">
        <v>45482</v>
      </c>
      <c r="H2555" s="3">
        <v>45487</v>
      </c>
      <c r="I2555" s="6">
        <v>1399</v>
      </c>
      <c r="J2555" s="1">
        <v>2</v>
      </c>
      <c r="K2555" s="4">
        <v>0.05</v>
      </c>
      <c r="L2555" s="6">
        <f t="shared" si="82"/>
        <v>69.95</v>
      </c>
      <c r="M2555" s="8">
        <f t="shared" si="83"/>
        <v>2728.05</v>
      </c>
      <c r="N2555" s="21">
        <f>(sales[[#This Row],[Price]]*sales[[#This Row],[Qty]])-(sales[[#This Row],[Discount_Amt]]*sales[[#This Row],[Qty]])</f>
        <v>2658.1</v>
      </c>
    </row>
    <row r="2556" spans="2:14" hidden="1" x14ac:dyDescent="0.35">
      <c r="B2556" s="7">
        <v>2026554</v>
      </c>
      <c r="C2556" s="1" t="s">
        <v>16</v>
      </c>
      <c r="D2556" s="1" t="s">
        <v>26</v>
      </c>
      <c r="E2556" s="1" t="s">
        <v>40</v>
      </c>
      <c r="F2556" s="1" t="s">
        <v>519</v>
      </c>
      <c r="G2556" s="3">
        <v>45482</v>
      </c>
      <c r="H2556" s="3">
        <v>45483</v>
      </c>
      <c r="I2556" s="6">
        <v>999</v>
      </c>
      <c r="J2556" s="1">
        <v>1</v>
      </c>
      <c r="K2556" s="4">
        <v>0.03</v>
      </c>
      <c r="L2556" s="6">
        <f t="shared" si="82"/>
        <v>29.97</v>
      </c>
      <c r="M2556" s="8">
        <f t="shared" si="83"/>
        <v>969.03</v>
      </c>
      <c r="N2556" s="21">
        <f>(sales[[#This Row],[Price]]*sales[[#This Row],[Qty]])-(sales[[#This Row],[Discount_Amt]]*sales[[#This Row],[Qty]])</f>
        <v>969.03</v>
      </c>
    </row>
    <row r="2557" spans="2:14" x14ac:dyDescent="0.35">
      <c r="B2557" s="7">
        <v>2026555</v>
      </c>
      <c r="C2557" s="1" t="s">
        <v>17</v>
      </c>
      <c r="D2557" s="1" t="s">
        <v>27</v>
      </c>
      <c r="E2557" s="1" t="s">
        <v>41</v>
      </c>
      <c r="F2557" s="1" t="s">
        <v>521</v>
      </c>
      <c r="G2557" s="3">
        <v>45482</v>
      </c>
      <c r="H2557" s="3">
        <v>45490</v>
      </c>
      <c r="I2557" s="6">
        <v>2099</v>
      </c>
      <c r="J2557" s="1">
        <v>2</v>
      </c>
      <c r="K2557" s="4">
        <v>0.1</v>
      </c>
      <c r="L2557" s="6">
        <f t="shared" si="82"/>
        <v>209.9</v>
      </c>
      <c r="M2557" s="8">
        <f t="shared" si="83"/>
        <v>3988.1</v>
      </c>
      <c r="N2557" s="21">
        <f>(sales[[#This Row],[Price]]*sales[[#This Row],[Qty]])-(sales[[#This Row],[Discount_Amt]]*sales[[#This Row],[Qty]])</f>
        <v>3778.2</v>
      </c>
    </row>
    <row r="2558" spans="2:14" hidden="1" x14ac:dyDescent="0.35">
      <c r="B2558" s="7">
        <v>2026556</v>
      </c>
      <c r="C2558" s="1" t="s">
        <v>18</v>
      </c>
      <c r="D2558" s="1" t="s">
        <v>28</v>
      </c>
      <c r="E2558" s="1" t="s">
        <v>42</v>
      </c>
      <c r="F2558" s="1" t="s">
        <v>520</v>
      </c>
      <c r="G2558" s="3">
        <v>45482</v>
      </c>
      <c r="H2558" s="3">
        <v>45484</v>
      </c>
      <c r="I2558" s="6">
        <v>11000</v>
      </c>
      <c r="J2558" s="1">
        <v>1</v>
      </c>
      <c r="K2558" s="4">
        <v>0.05</v>
      </c>
      <c r="L2558" s="6">
        <f t="shared" si="82"/>
        <v>550</v>
      </c>
      <c r="M2558" s="8">
        <f t="shared" si="83"/>
        <v>10450</v>
      </c>
      <c r="N2558" s="21">
        <f>(sales[[#This Row],[Price]]*sales[[#This Row],[Qty]])-(sales[[#This Row],[Discount_Amt]]*sales[[#This Row],[Qty]])</f>
        <v>10450</v>
      </c>
    </row>
    <row r="2559" spans="2:14" hidden="1" x14ac:dyDescent="0.35">
      <c r="B2559" s="7">
        <v>2026557</v>
      </c>
      <c r="C2559" s="1" t="s">
        <v>19</v>
      </c>
      <c r="D2559" s="1" t="s">
        <v>29</v>
      </c>
      <c r="E2559" s="1" t="s">
        <v>43</v>
      </c>
      <c r="F2559" s="1" t="s">
        <v>518</v>
      </c>
      <c r="G2559" s="3">
        <v>45482</v>
      </c>
      <c r="H2559" s="3">
        <v>45485</v>
      </c>
      <c r="I2559" s="6">
        <v>800</v>
      </c>
      <c r="J2559" s="1">
        <v>2</v>
      </c>
      <c r="K2559" s="4">
        <v>0.05</v>
      </c>
      <c r="L2559" s="6">
        <f t="shared" si="82"/>
        <v>40</v>
      </c>
      <c r="M2559" s="8">
        <f t="shared" si="83"/>
        <v>1560</v>
      </c>
      <c r="N2559" s="21">
        <f>(sales[[#This Row],[Price]]*sales[[#This Row],[Qty]])-(sales[[#This Row],[Discount_Amt]]*sales[[#This Row],[Qty]])</f>
        <v>1520</v>
      </c>
    </row>
    <row r="2560" spans="2:14" hidden="1" x14ac:dyDescent="0.35">
      <c r="B2560" s="7">
        <v>2026558</v>
      </c>
      <c r="C2560" s="1" t="s">
        <v>20</v>
      </c>
      <c r="D2560" s="1" t="s">
        <v>25</v>
      </c>
      <c r="E2560" s="1" t="s">
        <v>44</v>
      </c>
      <c r="F2560" s="1" t="s">
        <v>519</v>
      </c>
      <c r="G2560" s="3">
        <v>45482</v>
      </c>
      <c r="H2560" s="3">
        <v>45487</v>
      </c>
      <c r="I2560" s="6">
        <v>5500</v>
      </c>
      <c r="J2560" s="1">
        <v>3</v>
      </c>
      <c r="K2560" s="4">
        <v>0.02</v>
      </c>
      <c r="L2560" s="6">
        <f t="shared" si="82"/>
        <v>110</v>
      </c>
      <c r="M2560" s="8">
        <f t="shared" si="83"/>
        <v>16390</v>
      </c>
      <c r="N2560" s="21">
        <f>(sales[[#This Row],[Price]]*sales[[#This Row],[Qty]])-(sales[[#This Row],[Discount_Amt]]*sales[[#This Row],[Qty]])</f>
        <v>16170</v>
      </c>
    </row>
    <row r="2561" spans="2:14" hidden="1" x14ac:dyDescent="0.35">
      <c r="B2561" s="7">
        <v>2026559</v>
      </c>
      <c r="C2561" s="1" t="s">
        <v>21</v>
      </c>
      <c r="D2561" s="1" t="s">
        <v>30</v>
      </c>
      <c r="E2561" s="1" t="s">
        <v>45</v>
      </c>
      <c r="F2561" s="1" t="s">
        <v>520</v>
      </c>
      <c r="G2561" s="3">
        <v>45482</v>
      </c>
      <c r="H2561" s="3">
        <v>45483</v>
      </c>
      <c r="I2561" s="6">
        <v>1350</v>
      </c>
      <c r="J2561" s="1">
        <v>2</v>
      </c>
      <c r="K2561" s="4">
        <v>0.06</v>
      </c>
      <c r="L2561" s="6">
        <f t="shared" si="82"/>
        <v>81</v>
      </c>
      <c r="M2561" s="8">
        <f t="shared" si="83"/>
        <v>2619</v>
      </c>
      <c r="N2561" s="21">
        <f>(sales[[#This Row],[Price]]*sales[[#This Row],[Qty]])-(sales[[#This Row],[Discount_Amt]]*sales[[#This Row],[Qty]])</f>
        <v>2538</v>
      </c>
    </row>
    <row r="2562" spans="2:14" hidden="1" x14ac:dyDescent="0.35">
      <c r="B2562" s="7">
        <v>2026560</v>
      </c>
      <c r="C2562" s="1" t="s">
        <v>22</v>
      </c>
      <c r="D2562" s="1" t="s">
        <v>27</v>
      </c>
      <c r="E2562" s="1" t="s">
        <v>46</v>
      </c>
      <c r="F2562" s="1" t="s">
        <v>521</v>
      </c>
      <c r="G2562" s="3">
        <v>45482</v>
      </c>
      <c r="H2562" s="3">
        <v>45490</v>
      </c>
      <c r="I2562" s="6">
        <v>4500</v>
      </c>
      <c r="J2562" s="1">
        <v>7</v>
      </c>
      <c r="K2562" s="4">
        <v>0.15</v>
      </c>
      <c r="L2562" s="6">
        <f t="shared" si="82"/>
        <v>675</v>
      </c>
      <c r="M2562" s="8">
        <f t="shared" si="83"/>
        <v>30825</v>
      </c>
      <c r="N2562" s="21">
        <f>(sales[[#This Row],[Price]]*sales[[#This Row],[Qty]])-(sales[[#This Row],[Discount_Amt]]*sales[[#This Row],[Qty]])</f>
        <v>26775</v>
      </c>
    </row>
    <row r="2563" spans="2:14" hidden="1" x14ac:dyDescent="0.35">
      <c r="B2563" s="7">
        <v>2026561</v>
      </c>
      <c r="C2563" s="1" t="s">
        <v>23</v>
      </c>
      <c r="D2563" s="1" t="s">
        <v>28</v>
      </c>
      <c r="E2563" s="1" t="s">
        <v>47</v>
      </c>
      <c r="F2563" s="1" t="s">
        <v>518</v>
      </c>
      <c r="G2563" s="3">
        <v>45482</v>
      </c>
      <c r="H2563" s="3">
        <v>45484</v>
      </c>
      <c r="I2563" s="6">
        <v>2350</v>
      </c>
      <c r="J2563" s="1">
        <v>2</v>
      </c>
      <c r="K2563" s="4">
        <v>0.02</v>
      </c>
      <c r="L2563" s="6">
        <f t="shared" si="82"/>
        <v>47</v>
      </c>
      <c r="M2563" s="8">
        <f t="shared" si="83"/>
        <v>4653</v>
      </c>
      <c r="N2563" s="21">
        <f>(sales[[#This Row],[Price]]*sales[[#This Row],[Qty]])-(sales[[#This Row],[Discount_Amt]]*sales[[#This Row],[Qty]])</f>
        <v>4606</v>
      </c>
    </row>
    <row r="2564" spans="2:14" hidden="1" x14ac:dyDescent="0.35">
      <c r="B2564" s="7">
        <v>2026562</v>
      </c>
      <c r="C2564" s="1" t="s">
        <v>24</v>
      </c>
      <c r="D2564" s="1" t="s">
        <v>29</v>
      </c>
      <c r="E2564" s="1" t="s">
        <v>48</v>
      </c>
      <c r="F2564" s="1" t="s">
        <v>518</v>
      </c>
      <c r="G2564" s="3">
        <v>45482</v>
      </c>
      <c r="H2564" s="3">
        <v>45485</v>
      </c>
      <c r="I2564" s="6">
        <v>90</v>
      </c>
      <c r="J2564" s="1">
        <v>1</v>
      </c>
      <c r="K2564" s="4">
        <v>0.02</v>
      </c>
      <c r="L2564" s="6">
        <f t="shared" si="82"/>
        <v>1.8</v>
      </c>
      <c r="M2564" s="8">
        <f t="shared" si="83"/>
        <v>88.2</v>
      </c>
      <c r="N2564" s="21">
        <f>(sales[[#This Row],[Price]]*sales[[#This Row],[Qty]])-(sales[[#This Row],[Discount_Amt]]*sales[[#This Row],[Qty]])</f>
        <v>88.2</v>
      </c>
    </row>
    <row r="2565" spans="2:14" hidden="1" x14ac:dyDescent="0.35">
      <c r="B2565" s="7">
        <v>2026563</v>
      </c>
      <c r="C2565" s="1" t="s">
        <v>4</v>
      </c>
      <c r="D2565" s="1" t="s">
        <v>25</v>
      </c>
      <c r="E2565" s="1" t="s">
        <v>49</v>
      </c>
      <c r="F2565" s="1" t="s">
        <v>519</v>
      </c>
      <c r="G2565" s="3">
        <v>45482</v>
      </c>
      <c r="H2565" s="3">
        <v>45487</v>
      </c>
      <c r="I2565" s="6">
        <v>280</v>
      </c>
      <c r="J2565" s="1">
        <v>1</v>
      </c>
      <c r="K2565" s="4">
        <v>0.02</v>
      </c>
      <c r="L2565" s="6">
        <f t="shared" si="82"/>
        <v>5.6000000000000005</v>
      </c>
      <c r="M2565" s="8">
        <f t="shared" si="83"/>
        <v>274.39999999999998</v>
      </c>
      <c r="N2565" s="21">
        <f>(sales[[#This Row],[Price]]*sales[[#This Row],[Qty]])-(sales[[#This Row],[Discount_Amt]]*sales[[#This Row],[Qty]])</f>
        <v>274.39999999999998</v>
      </c>
    </row>
    <row r="2566" spans="2:14" hidden="1" x14ac:dyDescent="0.35">
      <c r="B2566" s="7">
        <v>2026564</v>
      </c>
      <c r="C2566" s="1" t="s">
        <v>5</v>
      </c>
      <c r="D2566" s="1" t="s">
        <v>26</v>
      </c>
      <c r="E2566" s="1" t="s">
        <v>50</v>
      </c>
      <c r="F2566" s="1" t="s">
        <v>521</v>
      </c>
      <c r="G2566" s="3">
        <v>45482</v>
      </c>
      <c r="H2566" s="3">
        <v>45483</v>
      </c>
      <c r="I2566" s="6">
        <v>70</v>
      </c>
      <c r="J2566" s="1">
        <v>1</v>
      </c>
      <c r="K2566" s="4">
        <v>0.02</v>
      </c>
      <c r="L2566" s="6">
        <f t="shared" si="82"/>
        <v>1.4000000000000001</v>
      </c>
      <c r="M2566" s="8">
        <f t="shared" si="83"/>
        <v>68.599999999999994</v>
      </c>
      <c r="N2566" s="21">
        <f>(sales[[#This Row],[Price]]*sales[[#This Row],[Qty]])-(sales[[#This Row],[Discount_Amt]]*sales[[#This Row],[Qty]])</f>
        <v>68.599999999999994</v>
      </c>
    </row>
    <row r="2567" spans="2:14" hidden="1" x14ac:dyDescent="0.35">
      <c r="B2567" s="7">
        <v>2026565</v>
      </c>
      <c r="C2567" s="1" t="s">
        <v>6</v>
      </c>
      <c r="D2567" s="1" t="s">
        <v>27</v>
      </c>
      <c r="E2567" s="1" t="s">
        <v>51</v>
      </c>
      <c r="F2567" s="1" t="s">
        <v>520</v>
      </c>
      <c r="G2567" s="3">
        <v>45482</v>
      </c>
      <c r="H2567" s="3">
        <v>45490</v>
      </c>
      <c r="I2567" s="6">
        <v>230</v>
      </c>
      <c r="J2567" s="1">
        <v>2</v>
      </c>
      <c r="K2567" s="4">
        <v>0.02</v>
      </c>
      <c r="L2567" s="6">
        <f t="shared" si="82"/>
        <v>4.6000000000000005</v>
      </c>
      <c r="M2567" s="8">
        <f t="shared" si="83"/>
        <v>455.4</v>
      </c>
      <c r="N2567" s="21">
        <f>(sales[[#This Row],[Price]]*sales[[#This Row],[Qty]])-(sales[[#This Row],[Discount_Amt]]*sales[[#This Row],[Qty]])</f>
        <v>450.8</v>
      </c>
    </row>
    <row r="2568" spans="2:14" hidden="1" x14ac:dyDescent="0.35">
      <c r="B2568" s="7">
        <v>2026566</v>
      </c>
      <c r="C2568" s="1" t="s">
        <v>7</v>
      </c>
      <c r="D2568" s="1" t="s">
        <v>28</v>
      </c>
      <c r="E2568" s="1" t="s">
        <v>506</v>
      </c>
      <c r="F2568" s="1" t="s">
        <v>518</v>
      </c>
      <c r="G2568" s="3">
        <v>45482</v>
      </c>
      <c r="H2568" s="3">
        <v>45484</v>
      </c>
      <c r="I2568" s="6">
        <v>7999</v>
      </c>
      <c r="J2568" s="1">
        <v>1</v>
      </c>
      <c r="K2568" s="4">
        <v>0.02</v>
      </c>
      <c r="L2568" s="6">
        <f t="shared" si="82"/>
        <v>159.97999999999999</v>
      </c>
      <c r="M2568" s="8">
        <f t="shared" si="83"/>
        <v>7839.02</v>
      </c>
      <c r="N2568" s="21">
        <f>(sales[[#This Row],[Price]]*sales[[#This Row],[Qty]])-(sales[[#This Row],[Discount_Amt]]*sales[[#This Row],[Qty]])</f>
        <v>7839.02</v>
      </c>
    </row>
    <row r="2569" spans="2:14" x14ac:dyDescent="0.35">
      <c r="B2569" s="7">
        <v>2026567</v>
      </c>
      <c r="C2569" s="1" t="s">
        <v>10</v>
      </c>
      <c r="D2569" s="1" t="s">
        <v>29</v>
      </c>
      <c r="E2569" s="1" t="s">
        <v>507</v>
      </c>
      <c r="F2569" s="1" t="s">
        <v>519</v>
      </c>
      <c r="G2569" s="3">
        <v>45482</v>
      </c>
      <c r="H2569" s="3">
        <v>45485</v>
      </c>
      <c r="I2569" s="6">
        <v>850</v>
      </c>
      <c r="J2569" s="1">
        <v>2</v>
      </c>
      <c r="K2569" s="4">
        <v>0.02</v>
      </c>
      <c r="L2569" s="6">
        <f t="shared" si="82"/>
        <v>17</v>
      </c>
      <c r="M2569" s="8">
        <f t="shared" si="83"/>
        <v>1683</v>
      </c>
      <c r="N2569" s="21">
        <f>(sales[[#This Row],[Price]]*sales[[#This Row],[Qty]])-(sales[[#This Row],[Discount_Amt]]*sales[[#This Row],[Qty]])</f>
        <v>1666</v>
      </c>
    </row>
    <row r="2570" spans="2:14" hidden="1" x14ac:dyDescent="0.35">
      <c r="B2570" s="7">
        <v>2026568</v>
      </c>
      <c r="C2570" s="1" t="s">
        <v>8</v>
      </c>
      <c r="D2570" s="1" t="s">
        <v>25</v>
      </c>
      <c r="E2570" s="1" t="s">
        <v>508</v>
      </c>
      <c r="F2570" s="1" t="s">
        <v>520</v>
      </c>
      <c r="G2570" s="3">
        <v>45482</v>
      </c>
      <c r="H2570" s="3">
        <v>45487</v>
      </c>
      <c r="I2570" s="6">
        <v>65000</v>
      </c>
      <c r="J2570" s="1">
        <v>7</v>
      </c>
      <c r="K2570" s="4">
        <v>0.02</v>
      </c>
      <c r="L2570" s="6">
        <f t="shared" si="82"/>
        <v>1300</v>
      </c>
      <c r="M2570" s="8">
        <f t="shared" si="83"/>
        <v>453700</v>
      </c>
      <c r="N2570" s="21">
        <f>(sales[[#This Row],[Price]]*sales[[#This Row],[Qty]])-(sales[[#This Row],[Discount_Amt]]*sales[[#This Row],[Qty]])</f>
        <v>445900</v>
      </c>
    </row>
    <row r="2571" spans="2:14" hidden="1" x14ac:dyDescent="0.35">
      <c r="B2571" s="7">
        <v>2026569</v>
      </c>
      <c r="C2571" s="1" t="s">
        <v>9</v>
      </c>
      <c r="D2571" s="1" t="s">
        <v>26</v>
      </c>
      <c r="E2571" s="1" t="s">
        <v>31</v>
      </c>
      <c r="F2571" s="1" t="s">
        <v>521</v>
      </c>
      <c r="G2571" s="3">
        <v>45482</v>
      </c>
      <c r="H2571" s="3">
        <v>45483</v>
      </c>
      <c r="I2571" s="6">
        <v>450</v>
      </c>
      <c r="J2571" s="1">
        <v>2</v>
      </c>
      <c r="K2571" s="4">
        <v>7.0000000000000007E-2</v>
      </c>
      <c r="L2571" s="6">
        <f t="shared" si="82"/>
        <v>31.500000000000004</v>
      </c>
      <c r="M2571" s="8">
        <f t="shared" si="83"/>
        <v>868.5</v>
      </c>
      <c r="N2571" s="21">
        <f>(sales[[#This Row],[Price]]*sales[[#This Row],[Qty]])-(sales[[#This Row],[Discount_Amt]]*sales[[#This Row],[Qty]])</f>
        <v>837</v>
      </c>
    </row>
    <row r="2572" spans="2:14" x14ac:dyDescent="0.35">
      <c r="B2572" s="7">
        <v>2026570</v>
      </c>
      <c r="C2572" s="1" t="s">
        <v>11</v>
      </c>
      <c r="D2572" s="1" t="s">
        <v>27</v>
      </c>
      <c r="E2572" s="1" t="s">
        <v>32</v>
      </c>
      <c r="F2572" s="1" t="s">
        <v>518</v>
      </c>
      <c r="G2572" s="3">
        <v>45482</v>
      </c>
      <c r="H2572" s="3">
        <v>45490</v>
      </c>
      <c r="I2572" s="6">
        <v>1299</v>
      </c>
      <c r="J2572" s="1">
        <v>2</v>
      </c>
      <c r="K2572" s="4">
        <v>0.03</v>
      </c>
      <c r="L2572" s="6">
        <f t="shared" si="82"/>
        <v>38.97</v>
      </c>
      <c r="M2572" s="8">
        <f t="shared" si="83"/>
        <v>2559.0300000000002</v>
      </c>
      <c r="N2572" s="21">
        <f>(sales[[#This Row],[Price]]*sales[[#This Row],[Qty]])-(sales[[#This Row],[Discount_Amt]]*sales[[#This Row],[Qty]])</f>
        <v>2520.06</v>
      </c>
    </row>
    <row r="2573" spans="2:14" x14ac:dyDescent="0.35">
      <c r="B2573" s="7">
        <v>2026571</v>
      </c>
      <c r="C2573" s="1" t="s">
        <v>12</v>
      </c>
      <c r="D2573" s="1" t="s">
        <v>28</v>
      </c>
      <c r="E2573" s="1" t="s">
        <v>38</v>
      </c>
      <c r="F2573" s="1" t="s">
        <v>518</v>
      </c>
      <c r="G2573" s="3">
        <v>45482</v>
      </c>
      <c r="H2573" s="3">
        <v>45484</v>
      </c>
      <c r="I2573" s="6">
        <v>1700</v>
      </c>
      <c r="J2573" s="1">
        <v>1</v>
      </c>
      <c r="K2573" s="4">
        <v>0.08</v>
      </c>
      <c r="L2573" s="6">
        <f t="shared" si="82"/>
        <v>136</v>
      </c>
      <c r="M2573" s="8">
        <f t="shared" si="83"/>
        <v>1564</v>
      </c>
      <c r="N2573" s="21">
        <f>(sales[[#This Row],[Price]]*sales[[#This Row],[Qty]])-(sales[[#This Row],[Discount_Amt]]*sales[[#This Row],[Qty]])</f>
        <v>1564</v>
      </c>
    </row>
    <row r="2574" spans="2:14" hidden="1" x14ac:dyDescent="0.35">
      <c r="B2574" s="7">
        <v>2026572</v>
      </c>
      <c r="C2574" s="1" t="s">
        <v>13</v>
      </c>
      <c r="D2574" s="1" t="s">
        <v>29</v>
      </c>
      <c r="E2574" s="1" t="s">
        <v>33</v>
      </c>
      <c r="F2574" s="1" t="s">
        <v>519</v>
      </c>
      <c r="G2574" s="3">
        <v>45482</v>
      </c>
      <c r="H2574" s="3">
        <v>45485</v>
      </c>
      <c r="I2574" s="6">
        <v>55000</v>
      </c>
      <c r="J2574" s="1">
        <v>2</v>
      </c>
      <c r="K2574" s="4">
        <v>0.05</v>
      </c>
      <c r="L2574" s="6">
        <f t="shared" si="82"/>
        <v>2750</v>
      </c>
      <c r="M2574" s="8">
        <f t="shared" si="83"/>
        <v>107250</v>
      </c>
      <c r="N2574" s="21">
        <f>(sales[[#This Row],[Price]]*sales[[#This Row],[Qty]])-(sales[[#This Row],[Discount_Amt]]*sales[[#This Row],[Qty]])</f>
        <v>104500</v>
      </c>
    </row>
    <row r="2575" spans="2:14" hidden="1" x14ac:dyDescent="0.35">
      <c r="B2575" s="7">
        <v>2026573</v>
      </c>
      <c r="C2575" s="1" t="s">
        <v>14</v>
      </c>
      <c r="D2575" s="1" t="s">
        <v>25</v>
      </c>
      <c r="E2575" s="1" t="s">
        <v>34</v>
      </c>
      <c r="F2575" s="1" t="s">
        <v>521</v>
      </c>
      <c r="G2575" s="3">
        <v>45482</v>
      </c>
      <c r="H2575" s="3">
        <v>45487</v>
      </c>
      <c r="I2575" s="6">
        <v>57999</v>
      </c>
      <c r="J2575" s="1">
        <v>4</v>
      </c>
      <c r="K2575" s="4">
        <v>0.05</v>
      </c>
      <c r="L2575" s="6">
        <f t="shared" si="82"/>
        <v>2899.9500000000003</v>
      </c>
      <c r="M2575" s="8">
        <f t="shared" si="83"/>
        <v>229096.05</v>
      </c>
      <c r="N2575" s="21">
        <f>(sales[[#This Row],[Price]]*sales[[#This Row],[Qty]])-(sales[[#This Row],[Discount_Amt]]*sales[[#This Row],[Qty]])</f>
        <v>220396.2</v>
      </c>
    </row>
    <row r="2576" spans="2:14" hidden="1" x14ac:dyDescent="0.35">
      <c r="B2576" s="7">
        <v>2026574</v>
      </c>
      <c r="C2576" s="1" t="s">
        <v>15</v>
      </c>
      <c r="D2576" s="1" t="s">
        <v>168</v>
      </c>
      <c r="E2576" s="1" t="s">
        <v>35</v>
      </c>
      <c r="F2576" s="1" t="s">
        <v>520</v>
      </c>
      <c r="G2576" s="3">
        <v>45482</v>
      </c>
      <c r="H2576" s="3">
        <v>45483</v>
      </c>
      <c r="I2576" s="6">
        <v>1399</v>
      </c>
      <c r="J2576" s="1">
        <v>3</v>
      </c>
      <c r="K2576" s="4">
        <v>0.05</v>
      </c>
      <c r="L2576" s="6">
        <f t="shared" si="82"/>
        <v>69.95</v>
      </c>
      <c r="M2576" s="8">
        <f t="shared" si="83"/>
        <v>4127.05</v>
      </c>
      <c r="N2576" s="21">
        <f>(sales[[#This Row],[Price]]*sales[[#This Row],[Qty]])-(sales[[#This Row],[Discount_Amt]]*sales[[#This Row],[Qty]])</f>
        <v>3987.15</v>
      </c>
    </row>
    <row r="2577" spans="2:14" hidden="1" x14ac:dyDescent="0.35">
      <c r="B2577" s="7">
        <v>2026575</v>
      </c>
      <c r="C2577" s="1" t="s">
        <v>16</v>
      </c>
      <c r="D2577" s="1" t="s">
        <v>25</v>
      </c>
      <c r="E2577" s="1" t="s">
        <v>36</v>
      </c>
      <c r="F2577" s="1" t="s">
        <v>518</v>
      </c>
      <c r="G2577" s="3">
        <v>45482</v>
      </c>
      <c r="H2577" s="3">
        <v>45490</v>
      </c>
      <c r="I2577" s="6">
        <v>999</v>
      </c>
      <c r="J2577" s="1">
        <v>2</v>
      </c>
      <c r="K2577" s="4">
        <v>0.05</v>
      </c>
      <c r="L2577" s="6">
        <f t="shared" si="82"/>
        <v>49.95</v>
      </c>
      <c r="M2577" s="8">
        <f t="shared" si="83"/>
        <v>1948.05</v>
      </c>
      <c r="N2577" s="21">
        <f>(sales[[#This Row],[Price]]*sales[[#This Row],[Qty]])-(sales[[#This Row],[Discount_Amt]]*sales[[#This Row],[Qty]])</f>
        <v>1898.1</v>
      </c>
    </row>
    <row r="2578" spans="2:14" x14ac:dyDescent="0.35">
      <c r="B2578" s="7">
        <v>2026576</v>
      </c>
      <c r="C2578" s="1" t="s">
        <v>17</v>
      </c>
      <c r="D2578" s="1" t="s">
        <v>26</v>
      </c>
      <c r="E2578" s="1" t="s">
        <v>37</v>
      </c>
      <c r="F2578" s="1" t="s">
        <v>519</v>
      </c>
      <c r="G2578" s="3">
        <v>45482</v>
      </c>
      <c r="H2578" s="3">
        <v>45484</v>
      </c>
      <c r="I2578" s="6">
        <v>2099</v>
      </c>
      <c r="J2578" s="1">
        <v>1</v>
      </c>
      <c r="K2578" s="4">
        <v>0.03</v>
      </c>
      <c r="L2578" s="6">
        <f t="shared" si="82"/>
        <v>62.97</v>
      </c>
      <c r="M2578" s="8">
        <f t="shared" si="83"/>
        <v>2036.03</v>
      </c>
      <c r="N2578" s="21">
        <f>(sales[[#This Row],[Price]]*sales[[#This Row],[Qty]])-(sales[[#This Row],[Discount_Amt]]*sales[[#This Row],[Qty]])</f>
        <v>2036.03</v>
      </c>
    </row>
    <row r="2579" spans="2:14" hidden="1" x14ac:dyDescent="0.35">
      <c r="B2579" s="7">
        <v>2026577</v>
      </c>
      <c r="C2579" s="1" t="s">
        <v>18</v>
      </c>
      <c r="D2579" s="1" t="s">
        <v>27</v>
      </c>
      <c r="E2579" s="1" t="s">
        <v>39</v>
      </c>
      <c r="F2579" s="1" t="s">
        <v>520</v>
      </c>
      <c r="G2579" s="3">
        <v>45482</v>
      </c>
      <c r="H2579" s="3">
        <v>45485</v>
      </c>
      <c r="I2579" s="6">
        <v>11000</v>
      </c>
      <c r="J2579" s="1">
        <v>1</v>
      </c>
      <c r="K2579" s="4">
        <v>0.1</v>
      </c>
      <c r="L2579" s="6">
        <f t="shared" si="82"/>
        <v>1100</v>
      </c>
      <c r="M2579" s="8">
        <f t="shared" si="83"/>
        <v>9900</v>
      </c>
      <c r="N2579" s="21">
        <f>(sales[[#This Row],[Price]]*sales[[#This Row],[Qty]])-(sales[[#This Row],[Discount_Amt]]*sales[[#This Row],[Qty]])</f>
        <v>9900</v>
      </c>
    </row>
    <row r="2580" spans="2:14" hidden="1" x14ac:dyDescent="0.35">
      <c r="B2580" s="7">
        <v>2026578</v>
      </c>
      <c r="C2580" s="1" t="s">
        <v>19</v>
      </c>
      <c r="D2580" s="1" t="s">
        <v>28</v>
      </c>
      <c r="E2580" s="1" t="s">
        <v>40</v>
      </c>
      <c r="F2580" s="1" t="s">
        <v>521</v>
      </c>
      <c r="G2580" s="3">
        <v>45482</v>
      </c>
      <c r="H2580" s="3">
        <v>45487</v>
      </c>
      <c r="I2580" s="6">
        <v>800</v>
      </c>
      <c r="J2580" s="1">
        <v>2</v>
      </c>
      <c r="K2580" s="4">
        <v>0.05</v>
      </c>
      <c r="L2580" s="6">
        <f t="shared" si="82"/>
        <v>40</v>
      </c>
      <c r="M2580" s="8">
        <f t="shared" si="83"/>
        <v>1560</v>
      </c>
      <c r="N2580" s="21">
        <f>(sales[[#This Row],[Price]]*sales[[#This Row],[Qty]])-(sales[[#This Row],[Discount_Amt]]*sales[[#This Row],[Qty]])</f>
        <v>1520</v>
      </c>
    </row>
    <row r="2581" spans="2:14" hidden="1" x14ac:dyDescent="0.35">
      <c r="B2581" s="7">
        <v>2026579</v>
      </c>
      <c r="C2581" s="1" t="s">
        <v>20</v>
      </c>
      <c r="D2581" s="1" t="s">
        <v>29</v>
      </c>
      <c r="E2581" s="1" t="s">
        <v>41</v>
      </c>
      <c r="F2581" s="1" t="s">
        <v>518</v>
      </c>
      <c r="G2581" s="3">
        <v>45482</v>
      </c>
      <c r="H2581" s="3">
        <v>45483</v>
      </c>
      <c r="I2581" s="6">
        <v>5500</v>
      </c>
      <c r="J2581" s="1">
        <v>1</v>
      </c>
      <c r="K2581" s="4">
        <v>0.05</v>
      </c>
      <c r="L2581" s="6">
        <f t="shared" si="82"/>
        <v>275</v>
      </c>
      <c r="M2581" s="8">
        <f t="shared" si="83"/>
        <v>5225</v>
      </c>
      <c r="N2581" s="21">
        <f>(sales[[#This Row],[Price]]*sales[[#This Row],[Qty]])-(sales[[#This Row],[Discount_Amt]]*sales[[#This Row],[Qty]])</f>
        <v>5225</v>
      </c>
    </row>
    <row r="2582" spans="2:14" hidden="1" x14ac:dyDescent="0.35">
      <c r="B2582" s="7">
        <v>2026580</v>
      </c>
      <c r="C2582" s="1" t="s">
        <v>21</v>
      </c>
      <c r="D2582" s="1" t="s">
        <v>25</v>
      </c>
      <c r="E2582" s="1" t="s">
        <v>42</v>
      </c>
      <c r="F2582" s="1" t="s">
        <v>518</v>
      </c>
      <c r="G2582" s="3">
        <v>45482</v>
      </c>
      <c r="H2582" s="3">
        <v>45490</v>
      </c>
      <c r="I2582" s="6">
        <v>1350</v>
      </c>
      <c r="J2582" s="1">
        <v>3</v>
      </c>
      <c r="K2582" s="4">
        <v>0.02</v>
      </c>
      <c r="L2582" s="6">
        <f t="shared" si="82"/>
        <v>27</v>
      </c>
      <c r="M2582" s="8">
        <f t="shared" si="83"/>
        <v>4023</v>
      </c>
      <c r="N2582" s="21">
        <f>(sales[[#This Row],[Price]]*sales[[#This Row],[Qty]])-(sales[[#This Row],[Discount_Amt]]*sales[[#This Row],[Qty]])</f>
        <v>3969</v>
      </c>
    </row>
    <row r="2583" spans="2:14" hidden="1" x14ac:dyDescent="0.35">
      <c r="B2583" s="7">
        <v>2026581</v>
      </c>
      <c r="C2583" s="1" t="s">
        <v>22</v>
      </c>
      <c r="D2583" s="1" t="s">
        <v>30</v>
      </c>
      <c r="E2583" s="1" t="s">
        <v>43</v>
      </c>
      <c r="F2583" s="1" t="s">
        <v>519</v>
      </c>
      <c r="G2583" s="3">
        <v>45482</v>
      </c>
      <c r="H2583" s="3">
        <v>45484</v>
      </c>
      <c r="I2583" s="6">
        <v>4500</v>
      </c>
      <c r="J2583" s="1">
        <v>2</v>
      </c>
      <c r="K2583" s="4">
        <v>0.06</v>
      </c>
      <c r="L2583" s="6">
        <f t="shared" si="82"/>
        <v>270</v>
      </c>
      <c r="M2583" s="8">
        <f t="shared" si="83"/>
        <v>8730</v>
      </c>
      <c r="N2583" s="21">
        <f>(sales[[#This Row],[Price]]*sales[[#This Row],[Qty]])-(sales[[#This Row],[Discount_Amt]]*sales[[#This Row],[Qty]])</f>
        <v>8460</v>
      </c>
    </row>
    <row r="2584" spans="2:14" hidden="1" x14ac:dyDescent="0.35">
      <c r="B2584" s="7">
        <v>2026582</v>
      </c>
      <c r="C2584" s="1" t="s">
        <v>23</v>
      </c>
      <c r="D2584" s="1" t="s">
        <v>27</v>
      </c>
      <c r="E2584" s="1" t="s">
        <v>44</v>
      </c>
      <c r="F2584" s="1" t="s">
        <v>521</v>
      </c>
      <c r="G2584" s="3">
        <v>45482</v>
      </c>
      <c r="H2584" s="3">
        <v>45485</v>
      </c>
      <c r="I2584" s="6">
        <v>2350</v>
      </c>
      <c r="J2584" s="1">
        <v>1</v>
      </c>
      <c r="K2584" s="4">
        <v>0.15</v>
      </c>
      <c r="L2584" s="6">
        <f t="shared" si="82"/>
        <v>352.5</v>
      </c>
      <c r="M2584" s="8">
        <f t="shared" si="83"/>
        <v>1997.5</v>
      </c>
      <c r="N2584" s="21">
        <f>(sales[[#This Row],[Price]]*sales[[#This Row],[Qty]])-(sales[[#This Row],[Discount_Amt]]*sales[[#This Row],[Qty]])</f>
        <v>1997.5</v>
      </c>
    </row>
    <row r="2585" spans="2:14" hidden="1" x14ac:dyDescent="0.35">
      <c r="B2585" s="7">
        <v>2026583</v>
      </c>
      <c r="C2585" s="1" t="s">
        <v>24</v>
      </c>
      <c r="D2585" s="1" t="s">
        <v>28</v>
      </c>
      <c r="E2585" s="1" t="s">
        <v>45</v>
      </c>
      <c r="F2585" s="1" t="s">
        <v>520</v>
      </c>
      <c r="G2585" s="3">
        <v>45482</v>
      </c>
      <c r="H2585" s="3">
        <v>45487</v>
      </c>
      <c r="I2585" s="6">
        <v>90</v>
      </c>
      <c r="J2585" s="1">
        <v>2</v>
      </c>
      <c r="K2585" s="4">
        <v>0.02</v>
      </c>
      <c r="L2585" s="6">
        <f t="shared" si="82"/>
        <v>1.8</v>
      </c>
      <c r="M2585" s="8">
        <f t="shared" si="83"/>
        <v>178.2</v>
      </c>
      <c r="N2585" s="21">
        <f>(sales[[#This Row],[Price]]*sales[[#This Row],[Qty]])-(sales[[#This Row],[Discount_Amt]]*sales[[#This Row],[Qty]])</f>
        <v>176.4</v>
      </c>
    </row>
    <row r="2586" spans="2:14" hidden="1" x14ac:dyDescent="0.35">
      <c r="B2586" s="7">
        <v>2026584</v>
      </c>
      <c r="C2586" s="1" t="s">
        <v>4</v>
      </c>
      <c r="D2586" s="1" t="s">
        <v>29</v>
      </c>
      <c r="E2586" s="1" t="s">
        <v>46</v>
      </c>
      <c r="F2586" s="1" t="s">
        <v>518</v>
      </c>
      <c r="G2586" s="3">
        <v>45482</v>
      </c>
      <c r="H2586" s="3">
        <v>45483</v>
      </c>
      <c r="I2586" s="6">
        <v>280</v>
      </c>
      <c r="J2586" s="1">
        <v>1</v>
      </c>
      <c r="K2586" s="4">
        <v>0.02</v>
      </c>
      <c r="L2586" s="6">
        <f t="shared" si="82"/>
        <v>5.6000000000000005</v>
      </c>
      <c r="M2586" s="8">
        <f t="shared" si="83"/>
        <v>274.39999999999998</v>
      </c>
      <c r="N2586" s="21">
        <f>(sales[[#This Row],[Price]]*sales[[#This Row],[Qty]])-(sales[[#This Row],[Discount_Amt]]*sales[[#This Row],[Qty]])</f>
        <v>274.39999999999998</v>
      </c>
    </row>
    <row r="2587" spans="2:14" hidden="1" x14ac:dyDescent="0.35">
      <c r="B2587" s="7">
        <v>2026585</v>
      </c>
      <c r="C2587" s="1" t="s">
        <v>5</v>
      </c>
      <c r="D2587" s="1" t="s">
        <v>25</v>
      </c>
      <c r="E2587" s="1" t="s">
        <v>47</v>
      </c>
      <c r="F2587" s="1" t="s">
        <v>519</v>
      </c>
      <c r="G2587" s="3">
        <v>45482</v>
      </c>
      <c r="H2587" s="3">
        <v>45490</v>
      </c>
      <c r="I2587" s="6">
        <v>70</v>
      </c>
      <c r="J2587" s="1">
        <v>2</v>
      </c>
      <c r="K2587" s="4">
        <v>0.02</v>
      </c>
      <c r="L2587" s="6">
        <f t="shared" si="82"/>
        <v>1.4000000000000001</v>
      </c>
      <c r="M2587" s="8">
        <f t="shared" si="83"/>
        <v>138.6</v>
      </c>
      <c r="N2587" s="21">
        <f>(sales[[#This Row],[Price]]*sales[[#This Row],[Qty]])-(sales[[#This Row],[Discount_Amt]]*sales[[#This Row],[Qty]])</f>
        <v>137.19999999999999</v>
      </c>
    </row>
    <row r="2588" spans="2:14" hidden="1" x14ac:dyDescent="0.35">
      <c r="B2588" s="7">
        <v>2026586</v>
      </c>
      <c r="C2588" s="1" t="s">
        <v>6</v>
      </c>
      <c r="D2588" s="1" t="s">
        <v>26</v>
      </c>
      <c r="E2588" s="1" t="s">
        <v>48</v>
      </c>
      <c r="F2588" s="1" t="s">
        <v>520</v>
      </c>
      <c r="G2588" s="3">
        <v>45482</v>
      </c>
      <c r="H2588" s="3">
        <v>45484</v>
      </c>
      <c r="I2588" s="6">
        <v>230</v>
      </c>
      <c r="J2588" s="1">
        <v>3</v>
      </c>
      <c r="K2588" s="4">
        <v>0.02</v>
      </c>
      <c r="L2588" s="6">
        <f t="shared" si="82"/>
        <v>4.6000000000000005</v>
      </c>
      <c r="M2588" s="8">
        <f t="shared" si="83"/>
        <v>685.4</v>
      </c>
      <c r="N2588" s="21">
        <f>(sales[[#This Row],[Price]]*sales[[#This Row],[Qty]])-(sales[[#This Row],[Discount_Amt]]*sales[[#This Row],[Qty]])</f>
        <v>676.2</v>
      </c>
    </row>
    <row r="2589" spans="2:14" hidden="1" x14ac:dyDescent="0.35">
      <c r="B2589" s="7">
        <v>2026587</v>
      </c>
      <c r="C2589" s="1" t="s">
        <v>7</v>
      </c>
      <c r="D2589" s="1" t="s">
        <v>27</v>
      </c>
      <c r="E2589" s="1" t="s">
        <v>49</v>
      </c>
      <c r="F2589" s="1" t="s">
        <v>521</v>
      </c>
      <c r="G2589" s="3">
        <v>45482</v>
      </c>
      <c r="H2589" s="3">
        <v>45485</v>
      </c>
      <c r="I2589" s="6">
        <v>7999</v>
      </c>
      <c r="J2589" s="1">
        <v>2</v>
      </c>
      <c r="K2589" s="4">
        <v>0.02</v>
      </c>
      <c r="L2589" s="6">
        <f t="shared" si="82"/>
        <v>159.97999999999999</v>
      </c>
      <c r="M2589" s="8">
        <f t="shared" si="83"/>
        <v>15838.02</v>
      </c>
      <c r="N2589" s="21">
        <f>(sales[[#This Row],[Price]]*sales[[#This Row],[Qty]])-(sales[[#This Row],[Discount_Amt]]*sales[[#This Row],[Qty]])</f>
        <v>15678.04</v>
      </c>
    </row>
    <row r="2590" spans="2:14" x14ac:dyDescent="0.35">
      <c r="B2590" s="7">
        <v>2026588</v>
      </c>
      <c r="C2590" s="1" t="s">
        <v>10</v>
      </c>
      <c r="D2590" s="1" t="s">
        <v>28</v>
      </c>
      <c r="E2590" s="1" t="s">
        <v>50</v>
      </c>
      <c r="F2590" s="1" t="s">
        <v>518</v>
      </c>
      <c r="G2590" s="3">
        <v>45482</v>
      </c>
      <c r="H2590" s="3">
        <v>45487</v>
      </c>
      <c r="I2590" s="6">
        <v>850</v>
      </c>
      <c r="J2590" s="1">
        <v>7</v>
      </c>
      <c r="K2590" s="4">
        <v>0.02</v>
      </c>
      <c r="L2590" s="6">
        <f t="shared" si="82"/>
        <v>17</v>
      </c>
      <c r="M2590" s="8">
        <f t="shared" si="83"/>
        <v>5933</v>
      </c>
      <c r="N2590" s="21">
        <f>(sales[[#This Row],[Price]]*sales[[#This Row],[Qty]])-(sales[[#This Row],[Discount_Amt]]*sales[[#This Row],[Qty]])</f>
        <v>5831</v>
      </c>
    </row>
    <row r="2591" spans="2:14" hidden="1" x14ac:dyDescent="0.35">
      <c r="B2591" s="7">
        <v>2026589</v>
      </c>
      <c r="C2591" s="1" t="s">
        <v>8</v>
      </c>
      <c r="D2591" s="1" t="s">
        <v>29</v>
      </c>
      <c r="E2591" s="1" t="s">
        <v>51</v>
      </c>
      <c r="F2591" s="1" t="s">
        <v>518</v>
      </c>
      <c r="G2591" s="3">
        <v>45482</v>
      </c>
      <c r="H2591" s="3">
        <v>45483</v>
      </c>
      <c r="I2591" s="6">
        <v>65000</v>
      </c>
      <c r="J2591" s="1">
        <v>2</v>
      </c>
      <c r="K2591" s="4">
        <v>0.02</v>
      </c>
      <c r="L2591" s="6">
        <f t="shared" si="82"/>
        <v>1300</v>
      </c>
      <c r="M2591" s="8">
        <f t="shared" si="83"/>
        <v>128700</v>
      </c>
      <c r="N2591" s="21">
        <f>(sales[[#This Row],[Price]]*sales[[#This Row],[Qty]])-(sales[[#This Row],[Discount_Amt]]*sales[[#This Row],[Qty]])</f>
        <v>127400</v>
      </c>
    </row>
    <row r="2592" spans="2:14" hidden="1" x14ac:dyDescent="0.35">
      <c r="B2592" s="7">
        <v>2026590</v>
      </c>
      <c r="C2592" s="1" t="s">
        <v>9</v>
      </c>
      <c r="D2592" s="1" t="s">
        <v>25</v>
      </c>
      <c r="E2592" s="1" t="s">
        <v>506</v>
      </c>
      <c r="F2592" s="1" t="s">
        <v>519</v>
      </c>
      <c r="G2592" s="3">
        <v>45482</v>
      </c>
      <c r="H2592" s="3">
        <v>45490</v>
      </c>
      <c r="I2592" s="6">
        <v>450</v>
      </c>
      <c r="J2592" s="1">
        <v>1</v>
      </c>
      <c r="K2592" s="4">
        <v>0.02</v>
      </c>
      <c r="L2592" s="6">
        <f t="shared" si="82"/>
        <v>9</v>
      </c>
      <c r="M2592" s="8">
        <f t="shared" si="83"/>
        <v>441</v>
      </c>
      <c r="N2592" s="21">
        <f>(sales[[#This Row],[Price]]*sales[[#This Row],[Qty]])-(sales[[#This Row],[Discount_Amt]]*sales[[#This Row],[Qty]])</f>
        <v>441</v>
      </c>
    </row>
    <row r="2593" spans="2:14" x14ac:dyDescent="0.35">
      <c r="B2593" s="7">
        <v>2026591</v>
      </c>
      <c r="C2593" s="1" t="s">
        <v>11</v>
      </c>
      <c r="D2593" s="1" t="s">
        <v>26</v>
      </c>
      <c r="E2593" s="1" t="s">
        <v>507</v>
      </c>
      <c r="F2593" s="1" t="s">
        <v>521</v>
      </c>
      <c r="G2593" s="3">
        <v>45482</v>
      </c>
      <c r="H2593" s="3">
        <v>45484</v>
      </c>
      <c r="I2593" s="6">
        <v>1299</v>
      </c>
      <c r="J2593" s="1">
        <v>1</v>
      </c>
      <c r="K2593" s="4">
        <v>7.0000000000000007E-2</v>
      </c>
      <c r="L2593" s="6">
        <f t="shared" si="82"/>
        <v>90.93</v>
      </c>
      <c r="M2593" s="8">
        <f t="shared" si="83"/>
        <v>1208.07</v>
      </c>
      <c r="N2593" s="21">
        <f>(sales[[#This Row],[Price]]*sales[[#This Row],[Qty]])-(sales[[#This Row],[Discount_Amt]]*sales[[#This Row],[Qty]])</f>
        <v>1208.07</v>
      </c>
    </row>
    <row r="2594" spans="2:14" x14ac:dyDescent="0.35">
      <c r="B2594" s="7">
        <v>2026592</v>
      </c>
      <c r="C2594" s="1" t="s">
        <v>12</v>
      </c>
      <c r="D2594" s="1" t="s">
        <v>27</v>
      </c>
      <c r="E2594" s="1" t="s">
        <v>508</v>
      </c>
      <c r="F2594" s="1" t="s">
        <v>520</v>
      </c>
      <c r="G2594" s="3">
        <v>45482</v>
      </c>
      <c r="H2594" s="3">
        <v>45485</v>
      </c>
      <c r="I2594" s="6">
        <v>1700</v>
      </c>
      <c r="J2594" s="1">
        <v>1</v>
      </c>
      <c r="K2594" s="4">
        <v>0.03</v>
      </c>
      <c r="L2594" s="6">
        <f t="shared" si="82"/>
        <v>51</v>
      </c>
      <c r="M2594" s="8">
        <f t="shared" si="83"/>
        <v>1649</v>
      </c>
      <c r="N2594" s="21">
        <f>(sales[[#This Row],[Price]]*sales[[#This Row],[Qty]])-(sales[[#This Row],[Discount_Amt]]*sales[[#This Row],[Qty]])</f>
        <v>1649</v>
      </c>
    </row>
    <row r="2595" spans="2:14" hidden="1" x14ac:dyDescent="0.35">
      <c r="B2595" s="7">
        <v>2026593</v>
      </c>
      <c r="C2595" s="1" t="s">
        <v>13</v>
      </c>
      <c r="D2595" s="1" t="s">
        <v>28</v>
      </c>
      <c r="E2595" s="1" t="s">
        <v>31</v>
      </c>
      <c r="F2595" s="1" t="s">
        <v>518</v>
      </c>
      <c r="G2595" s="3">
        <v>45482</v>
      </c>
      <c r="H2595" s="3">
        <v>45487</v>
      </c>
      <c r="I2595" s="6">
        <v>55000</v>
      </c>
      <c r="J2595" s="1">
        <v>2</v>
      </c>
      <c r="K2595" s="4">
        <v>0.08</v>
      </c>
      <c r="L2595" s="6">
        <f t="shared" si="82"/>
        <v>4400</v>
      </c>
      <c r="M2595" s="8">
        <f t="shared" si="83"/>
        <v>105600</v>
      </c>
      <c r="N2595" s="21">
        <f>(sales[[#This Row],[Price]]*sales[[#This Row],[Qty]])-(sales[[#This Row],[Discount_Amt]]*sales[[#This Row],[Qty]])</f>
        <v>101200</v>
      </c>
    </row>
    <row r="2596" spans="2:14" hidden="1" x14ac:dyDescent="0.35">
      <c r="B2596" s="7">
        <v>2026594</v>
      </c>
      <c r="C2596" s="1" t="s">
        <v>14</v>
      </c>
      <c r="D2596" s="1" t="s">
        <v>29</v>
      </c>
      <c r="E2596" s="1" t="s">
        <v>32</v>
      </c>
      <c r="F2596" s="1" t="s">
        <v>519</v>
      </c>
      <c r="G2596" s="3">
        <v>45482</v>
      </c>
      <c r="H2596" s="3">
        <v>45483</v>
      </c>
      <c r="I2596" s="6">
        <v>57999</v>
      </c>
      <c r="J2596" s="1">
        <v>1</v>
      </c>
      <c r="K2596" s="4">
        <v>0.05</v>
      </c>
      <c r="L2596" s="6">
        <f t="shared" si="82"/>
        <v>2899.9500000000003</v>
      </c>
      <c r="M2596" s="8">
        <f t="shared" si="83"/>
        <v>55099.05</v>
      </c>
      <c r="N2596" s="21">
        <f>(sales[[#This Row],[Price]]*sales[[#This Row],[Qty]])-(sales[[#This Row],[Discount_Amt]]*sales[[#This Row],[Qty]])</f>
        <v>55099.05</v>
      </c>
    </row>
    <row r="2597" spans="2:14" hidden="1" x14ac:dyDescent="0.35">
      <c r="B2597" s="7">
        <v>2026595</v>
      </c>
      <c r="C2597" s="1" t="s">
        <v>15</v>
      </c>
      <c r="D2597" s="1" t="s">
        <v>25</v>
      </c>
      <c r="E2597" s="1" t="s">
        <v>38</v>
      </c>
      <c r="F2597" s="1" t="s">
        <v>520</v>
      </c>
      <c r="G2597" s="3">
        <v>45482</v>
      </c>
      <c r="H2597" s="3">
        <v>45490</v>
      </c>
      <c r="I2597" s="6">
        <v>1399</v>
      </c>
      <c r="J2597" s="1">
        <v>2</v>
      </c>
      <c r="K2597" s="4">
        <v>0.05</v>
      </c>
      <c r="L2597" s="6">
        <f t="shared" si="82"/>
        <v>69.95</v>
      </c>
      <c r="M2597" s="8">
        <f t="shared" si="83"/>
        <v>2728.05</v>
      </c>
      <c r="N2597" s="21">
        <f>(sales[[#This Row],[Price]]*sales[[#This Row],[Qty]])-(sales[[#This Row],[Discount_Amt]]*sales[[#This Row],[Qty]])</f>
        <v>2658.1</v>
      </c>
    </row>
    <row r="2598" spans="2:14" hidden="1" x14ac:dyDescent="0.35">
      <c r="B2598" s="7">
        <v>2026596</v>
      </c>
      <c r="C2598" s="1" t="s">
        <v>16</v>
      </c>
      <c r="D2598" s="1" t="s">
        <v>169</v>
      </c>
      <c r="E2598" s="1" t="s">
        <v>33</v>
      </c>
      <c r="F2598" s="1" t="s">
        <v>521</v>
      </c>
      <c r="G2598" s="3">
        <v>45482</v>
      </c>
      <c r="H2598" s="3">
        <v>45484</v>
      </c>
      <c r="I2598" s="6">
        <v>999</v>
      </c>
      <c r="J2598" s="1">
        <v>7</v>
      </c>
      <c r="K2598" s="4">
        <v>0.05</v>
      </c>
      <c r="L2598" s="6">
        <f t="shared" si="82"/>
        <v>49.95</v>
      </c>
      <c r="M2598" s="8">
        <f t="shared" si="83"/>
        <v>6943.05</v>
      </c>
      <c r="N2598" s="21">
        <f>(sales[[#This Row],[Price]]*sales[[#This Row],[Qty]])-(sales[[#This Row],[Discount_Amt]]*sales[[#This Row],[Qty]])</f>
        <v>6643.35</v>
      </c>
    </row>
    <row r="2599" spans="2:14" x14ac:dyDescent="0.35">
      <c r="B2599" s="7">
        <v>2026597</v>
      </c>
      <c r="C2599" s="1" t="s">
        <v>17</v>
      </c>
      <c r="D2599" s="1" t="s">
        <v>25</v>
      </c>
      <c r="E2599" s="1" t="s">
        <v>34</v>
      </c>
      <c r="F2599" s="1" t="s">
        <v>518</v>
      </c>
      <c r="G2599" s="3">
        <v>45482</v>
      </c>
      <c r="H2599" s="3">
        <v>45485</v>
      </c>
      <c r="I2599" s="6">
        <v>2099</v>
      </c>
      <c r="J2599" s="1">
        <v>2</v>
      </c>
      <c r="K2599" s="4">
        <v>0.05</v>
      </c>
      <c r="L2599" s="6">
        <f t="shared" si="82"/>
        <v>104.95</v>
      </c>
      <c r="M2599" s="8">
        <f t="shared" si="83"/>
        <v>4093.05</v>
      </c>
      <c r="N2599" s="21">
        <f>(sales[[#This Row],[Price]]*sales[[#This Row],[Qty]])-(sales[[#This Row],[Discount_Amt]]*sales[[#This Row],[Qty]])</f>
        <v>3988.1</v>
      </c>
    </row>
    <row r="2600" spans="2:14" hidden="1" x14ac:dyDescent="0.35">
      <c r="B2600" s="7">
        <v>2026598</v>
      </c>
      <c r="C2600" s="1" t="s">
        <v>18</v>
      </c>
      <c r="D2600" s="1" t="s">
        <v>26</v>
      </c>
      <c r="E2600" s="1" t="s">
        <v>35</v>
      </c>
      <c r="F2600" s="1" t="s">
        <v>518</v>
      </c>
      <c r="G2600" s="3">
        <v>45482</v>
      </c>
      <c r="H2600" s="3">
        <v>45487</v>
      </c>
      <c r="I2600" s="6">
        <v>11000</v>
      </c>
      <c r="J2600" s="1">
        <v>2</v>
      </c>
      <c r="K2600" s="4">
        <v>0.03</v>
      </c>
      <c r="L2600" s="6">
        <f t="shared" si="82"/>
        <v>330</v>
      </c>
      <c r="M2600" s="8">
        <f t="shared" si="83"/>
        <v>21670</v>
      </c>
      <c r="N2600" s="21">
        <f>(sales[[#This Row],[Price]]*sales[[#This Row],[Qty]])-(sales[[#This Row],[Discount_Amt]]*sales[[#This Row],[Qty]])</f>
        <v>21340</v>
      </c>
    </row>
    <row r="2601" spans="2:14" hidden="1" x14ac:dyDescent="0.35">
      <c r="B2601" s="7">
        <v>2026599</v>
      </c>
      <c r="C2601" s="1" t="s">
        <v>19</v>
      </c>
      <c r="D2601" s="1" t="s">
        <v>27</v>
      </c>
      <c r="E2601" s="1" t="s">
        <v>36</v>
      </c>
      <c r="F2601" s="1" t="s">
        <v>519</v>
      </c>
      <c r="G2601" s="3">
        <v>45482</v>
      </c>
      <c r="H2601" s="3">
        <v>45483</v>
      </c>
      <c r="I2601" s="6">
        <v>800</v>
      </c>
      <c r="J2601" s="1">
        <v>1</v>
      </c>
      <c r="K2601" s="4">
        <v>0.1</v>
      </c>
      <c r="L2601" s="6">
        <f t="shared" si="82"/>
        <v>80</v>
      </c>
      <c r="M2601" s="8">
        <f t="shared" si="83"/>
        <v>720</v>
      </c>
      <c r="N2601" s="21">
        <f>(sales[[#This Row],[Price]]*sales[[#This Row],[Qty]])-(sales[[#This Row],[Discount_Amt]]*sales[[#This Row],[Qty]])</f>
        <v>720</v>
      </c>
    </row>
    <row r="2602" spans="2:14" hidden="1" x14ac:dyDescent="0.35">
      <c r="B2602" s="7">
        <v>2026600</v>
      </c>
      <c r="C2602" s="1" t="s">
        <v>20</v>
      </c>
      <c r="D2602" s="1" t="s">
        <v>28</v>
      </c>
      <c r="E2602" s="1" t="s">
        <v>37</v>
      </c>
      <c r="F2602" s="1" t="s">
        <v>521</v>
      </c>
      <c r="G2602" s="3">
        <v>45482</v>
      </c>
      <c r="H2602" s="3">
        <v>45490</v>
      </c>
      <c r="I2602" s="6">
        <v>5500</v>
      </c>
      <c r="J2602" s="1">
        <v>2</v>
      </c>
      <c r="K2602" s="4">
        <v>0.05</v>
      </c>
      <c r="L2602" s="6">
        <f t="shared" si="82"/>
        <v>275</v>
      </c>
      <c r="M2602" s="8">
        <f t="shared" si="83"/>
        <v>10725</v>
      </c>
      <c r="N2602" s="21">
        <f>(sales[[#This Row],[Price]]*sales[[#This Row],[Qty]])-(sales[[#This Row],[Discount_Amt]]*sales[[#This Row],[Qty]])</f>
        <v>10450</v>
      </c>
    </row>
    <row r="2603" spans="2:14" hidden="1" x14ac:dyDescent="0.35">
      <c r="B2603" s="7">
        <v>2026601</v>
      </c>
      <c r="C2603" s="1" t="s">
        <v>21</v>
      </c>
      <c r="D2603" s="1" t="s">
        <v>29</v>
      </c>
      <c r="E2603" s="1" t="s">
        <v>39</v>
      </c>
      <c r="F2603" s="1" t="s">
        <v>520</v>
      </c>
      <c r="G2603" s="3">
        <v>45482</v>
      </c>
      <c r="H2603" s="3">
        <v>45484</v>
      </c>
      <c r="I2603" s="6">
        <v>1350</v>
      </c>
      <c r="J2603" s="1">
        <v>4</v>
      </c>
      <c r="K2603" s="4">
        <v>0.05</v>
      </c>
      <c r="L2603" s="6">
        <f t="shared" si="82"/>
        <v>67.5</v>
      </c>
      <c r="M2603" s="8">
        <f t="shared" si="83"/>
        <v>5332.5</v>
      </c>
      <c r="N2603" s="21">
        <f>(sales[[#This Row],[Price]]*sales[[#This Row],[Qty]])-(sales[[#This Row],[Discount_Amt]]*sales[[#This Row],[Qty]])</f>
        <v>5130</v>
      </c>
    </row>
    <row r="2604" spans="2:14" hidden="1" x14ac:dyDescent="0.35">
      <c r="B2604" s="7">
        <v>2026602</v>
      </c>
      <c r="C2604" s="1" t="s">
        <v>22</v>
      </c>
      <c r="D2604" s="1" t="s">
        <v>25</v>
      </c>
      <c r="E2604" s="1" t="s">
        <v>40</v>
      </c>
      <c r="F2604" s="1" t="s">
        <v>518</v>
      </c>
      <c r="G2604" s="3">
        <v>45482</v>
      </c>
      <c r="H2604" s="3">
        <v>45485</v>
      </c>
      <c r="I2604" s="6">
        <v>4500</v>
      </c>
      <c r="J2604" s="1">
        <v>3</v>
      </c>
      <c r="K2604" s="4">
        <v>0.02</v>
      </c>
      <c r="L2604" s="6">
        <f t="shared" si="82"/>
        <v>90</v>
      </c>
      <c r="M2604" s="8">
        <f t="shared" si="83"/>
        <v>13410</v>
      </c>
      <c r="N2604" s="21">
        <f>(sales[[#This Row],[Price]]*sales[[#This Row],[Qty]])-(sales[[#This Row],[Discount_Amt]]*sales[[#This Row],[Qty]])</f>
        <v>13230</v>
      </c>
    </row>
    <row r="2605" spans="2:14" hidden="1" x14ac:dyDescent="0.35">
      <c r="B2605" s="7">
        <v>2026603</v>
      </c>
      <c r="C2605" s="1" t="s">
        <v>23</v>
      </c>
      <c r="D2605" s="1" t="s">
        <v>30</v>
      </c>
      <c r="E2605" s="1" t="s">
        <v>41</v>
      </c>
      <c r="F2605" s="1" t="s">
        <v>519</v>
      </c>
      <c r="G2605" s="3">
        <v>45482</v>
      </c>
      <c r="H2605" s="3">
        <v>45487</v>
      </c>
      <c r="I2605" s="6">
        <v>2350</v>
      </c>
      <c r="J2605" s="1">
        <v>2</v>
      </c>
      <c r="K2605" s="4">
        <v>0.06</v>
      </c>
      <c r="L2605" s="6">
        <f t="shared" si="82"/>
        <v>141</v>
      </c>
      <c r="M2605" s="8">
        <f t="shared" si="83"/>
        <v>4559</v>
      </c>
      <c r="N2605" s="21">
        <f>(sales[[#This Row],[Price]]*sales[[#This Row],[Qty]])-(sales[[#This Row],[Discount_Amt]]*sales[[#This Row],[Qty]])</f>
        <v>4418</v>
      </c>
    </row>
    <row r="2606" spans="2:14" hidden="1" x14ac:dyDescent="0.35">
      <c r="B2606" s="7">
        <v>2026604</v>
      </c>
      <c r="C2606" s="1" t="s">
        <v>24</v>
      </c>
      <c r="D2606" s="1" t="s">
        <v>27</v>
      </c>
      <c r="E2606" s="1" t="s">
        <v>42</v>
      </c>
      <c r="F2606" s="1" t="s">
        <v>520</v>
      </c>
      <c r="G2606" s="3">
        <v>45482</v>
      </c>
      <c r="H2606" s="3">
        <v>45483</v>
      </c>
      <c r="I2606" s="6">
        <v>90</v>
      </c>
      <c r="J2606" s="1">
        <v>1</v>
      </c>
      <c r="K2606" s="4">
        <v>0.15</v>
      </c>
      <c r="L2606" s="6">
        <f t="shared" ref="L2606:L2669" si="84">I2606*K2606</f>
        <v>13.5</v>
      </c>
      <c r="M2606" s="8">
        <f t="shared" ref="M2606:M2669" si="85">I2606*J2606-L2606</f>
        <v>76.5</v>
      </c>
      <c r="N2606" s="21">
        <f>(sales[[#This Row],[Price]]*sales[[#This Row],[Qty]])-(sales[[#This Row],[Discount_Amt]]*sales[[#This Row],[Qty]])</f>
        <v>76.5</v>
      </c>
    </row>
    <row r="2607" spans="2:14" hidden="1" x14ac:dyDescent="0.35">
      <c r="B2607" s="7">
        <v>2026605</v>
      </c>
      <c r="C2607" s="1" t="s">
        <v>4</v>
      </c>
      <c r="D2607" s="1" t="s">
        <v>28</v>
      </c>
      <c r="E2607" s="1" t="s">
        <v>43</v>
      </c>
      <c r="F2607" s="1" t="s">
        <v>521</v>
      </c>
      <c r="G2607" s="3">
        <v>45482</v>
      </c>
      <c r="H2607" s="3">
        <v>45490</v>
      </c>
      <c r="I2607" s="6">
        <v>280</v>
      </c>
      <c r="J2607" s="1">
        <v>1</v>
      </c>
      <c r="K2607" s="4">
        <v>0.02</v>
      </c>
      <c r="L2607" s="6">
        <f t="shared" si="84"/>
        <v>5.6000000000000005</v>
      </c>
      <c r="M2607" s="8">
        <f t="shared" si="85"/>
        <v>274.39999999999998</v>
      </c>
      <c r="N2607" s="21">
        <f>(sales[[#This Row],[Price]]*sales[[#This Row],[Qty]])-(sales[[#This Row],[Discount_Amt]]*sales[[#This Row],[Qty]])</f>
        <v>274.39999999999998</v>
      </c>
    </row>
    <row r="2608" spans="2:14" hidden="1" x14ac:dyDescent="0.35">
      <c r="B2608" s="7">
        <v>2026606</v>
      </c>
      <c r="C2608" s="1" t="s">
        <v>5</v>
      </c>
      <c r="D2608" s="1" t="s">
        <v>29</v>
      </c>
      <c r="E2608" s="1" t="s">
        <v>44</v>
      </c>
      <c r="F2608" s="1" t="s">
        <v>518</v>
      </c>
      <c r="G2608" s="3">
        <v>45482</v>
      </c>
      <c r="H2608" s="3">
        <v>45484</v>
      </c>
      <c r="I2608" s="6">
        <v>70</v>
      </c>
      <c r="J2608" s="1">
        <v>2</v>
      </c>
      <c r="K2608" s="4">
        <v>0.02</v>
      </c>
      <c r="L2608" s="6">
        <f t="shared" si="84"/>
        <v>1.4000000000000001</v>
      </c>
      <c r="M2608" s="8">
        <f t="shared" si="85"/>
        <v>138.6</v>
      </c>
      <c r="N2608" s="21">
        <f>(sales[[#This Row],[Price]]*sales[[#This Row],[Qty]])-(sales[[#This Row],[Discount_Amt]]*sales[[#This Row],[Qty]])</f>
        <v>137.19999999999999</v>
      </c>
    </row>
    <row r="2609" spans="2:14" hidden="1" x14ac:dyDescent="0.35">
      <c r="B2609" s="7">
        <v>2026607</v>
      </c>
      <c r="C2609" s="1" t="s">
        <v>6</v>
      </c>
      <c r="D2609" s="1" t="s">
        <v>25</v>
      </c>
      <c r="E2609" s="1" t="s">
        <v>45</v>
      </c>
      <c r="F2609" s="1" t="s">
        <v>518</v>
      </c>
      <c r="G2609" s="3">
        <v>45482</v>
      </c>
      <c r="H2609" s="3">
        <v>45485</v>
      </c>
      <c r="I2609" s="6">
        <v>230</v>
      </c>
      <c r="J2609" s="1">
        <v>1</v>
      </c>
      <c r="K2609" s="4">
        <v>0.02</v>
      </c>
      <c r="L2609" s="6">
        <f t="shared" si="84"/>
        <v>4.6000000000000005</v>
      </c>
      <c r="M2609" s="8">
        <f t="shared" si="85"/>
        <v>225.4</v>
      </c>
      <c r="N2609" s="21">
        <f>(sales[[#This Row],[Price]]*sales[[#This Row],[Qty]])-(sales[[#This Row],[Discount_Amt]]*sales[[#This Row],[Qty]])</f>
        <v>225.4</v>
      </c>
    </row>
    <row r="2610" spans="2:14" hidden="1" x14ac:dyDescent="0.35">
      <c r="B2610" s="7">
        <v>2026608</v>
      </c>
      <c r="C2610" s="1" t="s">
        <v>7</v>
      </c>
      <c r="D2610" s="1" t="s">
        <v>26</v>
      </c>
      <c r="E2610" s="1" t="s">
        <v>46</v>
      </c>
      <c r="F2610" s="1" t="s">
        <v>519</v>
      </c>
      <c r="G2610" s="3">
        <v>45482</v>
      </c>
      <c r="H2610" s="3">
        <v>45487</v>
      </c>
      <c r="I2610" s="6">
        <v>7999</v>
      </c>
      <c r="J2610" s="1">
        <v>3</v>
      </c>
      <c r="K2610" s="4">
        <v>0.02</v>
      </c>
      <c r="L2610" s="6">
        <f t="shared" si="84"/>
        <v>159.97999999999999</v>
      </c>
      <c r="M2610" s="8">
        <f t="shared" si="85"/>
        <v>23837.02</v>
      </c>
      <c r="N2610" s="21">
        <f>(sales[[#This Row],[Price]]*sales[[#This Row],[Qty]])-(sales[[#This Row],[Discount_Amt]]*sales[[#This Row],[Qty]])</f>
        <v>23517.06</v>
      </c>
    </row>
    <row r="2611" spans="2:14" x14ac:dyDescent="0.35">
      <c r="B2611" s="7">
        <v>2026609</v>
      </c>
      <c r="C2611" s="1" t="s">
        <v>10</v>
      </c>
      <c r="D2611" s="1" t="s">
        <v>27</v>
      </c>
      <c r="E2611" s="1" t="s">
        <v>47</v>
      </c>
      <c r="F2611" s="1" t="s">
        <v>521</v>
      </c>
      <c r="G2611" s="3">
        <v>45482</v>
      </c>
      <c r="H2611" s="3">
        <v>45483</v>
      </c>
      <c r="I2611" s="6">
        <v>850</v>
      </c>
      <c r="J2611" s="1">
        <v>2</v>
      </c>
      <c r="K2611" s="4">
        <v>0.02</v>
      </c>
      <c r="L2611" s="6">
        <f t="shared" si="84"/>
        <v>17</v>
      </c>
      <c r="M2611" s="8">
        <f t="shared" si="85"/>
        <v>1683</v>
      </c>
      <c r="N2611" s="21">
        <f>(sales[[#This Row],[Price]]*sales[[#This Row],[Qty]])-(sales[[#This Row],[Discount_Amt]]*sales[[#This Row],[Qty]])</f>
        <v>1666</v>
      </c>
    </row>
    <row r="2612" spans="2:14" hidden="1" x14ac:dyDescent="0.35">
      <c r="B2612" s="7">
        <v>2026610</v>
      </c>
      <c r="C2612" s="1" t="s">
        <v>8</v>
      </c>
      <c r="D2612" s="1" t="s">
        <v>28</v>
      </c>
      <c r="E2612" s="1" t="s">
        <v>48</v>
      </c>
      <c r="F2612" s="1" t="s">
        <v>520</v>
      </c>
      <c r="G2612" s="3">
        <v>45482</v>
      </c>
      <c r="H2612" s="3">
        <v>45490</v>
      </c>
      <c r="I2612" s="6">
        <v>65000</v>
      </c>
      <c r="J2612" s="1">
        <v>1</v>
      </c>
      <c r="K2612" s="4">
        <v>0.02</v>
      </c>
      <c r="L2612" s="6">
        <f t="shared" si="84"/>
        <v>1300</v>
      </c>
      <c r="M2612" s="8">
        <f t="shared" si="85"/>
        <v>63700</v>
      </c>
      <c r="N2612" s="21">
        <f>(sales[[#This Row],[Price]]*sales[[#This Row],[Qty]])-(sales[[#This Row],[Discount_Amt]]*sales[[#This Row],[Qty]])</f>
        <v>63700</v>
      </c>
    </row>
    <row r="2613" spans="2:14" hidden="1" x14ac:dyDescent="0.35">
      <c r="B2613" s="7">
        <v>2026611</v>
      </c>
      <c r="C2613" s="1" t="s">
        <v>9</v>
      </c>
      <c r="D2613" s="1" t="s">
        <v>29</v>
      </c>
      <c r="E2613" s="1" t="s">
        <v>49</v>
      </c>
      <c r="F2613" s="1" t="s">
        <v>518</v>
      </c>
      <c r="G2613" s="3">
        <v>45482</v>
      </c>
      <c r="H2613" s="3">
        <v>45484</v>
      </c>
      <c r="I2613" s="6">
        <v>450</v>
      </c>
      <c r="J2613" s="1">
        <v>2</v>
      </c>
      <c r="K2613" s="4">
        <v>0.02</v>
      </c>
      <c r="L2613" s="6">
        <f t="shared" si="84"/>
        <v>9</v>
      </c>
      <c r="M2613" s="8">
        <f t="shared" si="85"/>
        <v>891</v>
      </c>
      <c r="N2613" s="21">
        <f>(sales[[#This Row],[Price]]*sales[[#This Row],[Qty]])-(sales[[#This Row],[Discount_Amt]]*sales[[#This Row],[Qty]])</f>
        <v>882</v>
      </c>
    </row>
    <row r="2614" spans="2:14" x14ac:dyDescent="0.35">
      <c r="B2614" s="7">
        <v>2026612</v>
      </c>
      <c r="C2614" s="1" t="s">
        <v>11</v>
      </c>
      <c r="D2614" s="1" t="s">
        <v>25</v>
      </c>
      <c r="E2614" s="1" t="s">
        <v>50</v>
      </c>
      <c r="F2614" s="1" t="s">
        <v>519</v>
      </c>
      <c r="G2614" s="3">
        <v>45482</v>
      </c>
      <c r="H2614" s="3">
        <v>45485</v>
      </c>
      <c r="I2614" s="6">
        <v>1299</v>
      </c>
      <c r="J2614" s="1">
        <v>1</v>
      </c>
      <c r="K2614" s="4">
        <v>0.02</v>
      </c>
      <c r="L2614" s="6">
        <f t="shared" si="84"/>
        <v>25.98</v>
      </c>
      <c r="M2614" s="8">
        <f t="shared" si="85"/>
        <v>1273.02</v>
      </c>
      <c r="N2614" s="21">
        <f>(sales[[#This Row],[Price]]*sales[[#This Row],[Qty]])-(sales[[#This Row],[Discount_Amt]]*sales[[#This Row],[Qty]])</f>
        <v>1273.02</v>
      </c>
    </row>
    <row r="2615" spans="2:14" x14ac:dyDescent="0.35">
      <c r="B2615" s="7">
        <v>2026613</v>
      </c>
      <c r="C2615" s="1" t="s">
        <v>12</v>
      </c>
      <c r="D2615" s="1" t="s">
        <v>26</v>
      </c>
      <c r="E2615" s="1" t="s">
        <v>51</v>
      </c>
      <c r="F2615" s="1" t="s">
        <v>520</v>
      </c>
      <c r="G2615" s="3">
        <v>45482</v>
      </c>
      <c r="H2615" s="3">
        <v>45487</v>
      </c>
      <c r="I2615" s="6">
        <v>1700</v>
      </c>
      <c r="J2615" s="1">
        <v>2</v>
      </c>
      <c r="K2615" s="4">
        <v>7.0000000000000007E-2</v>
      </c>
      <c r="L2615" s="6">
        <f t="shared" si="84"/>
        <v>119.00000000000001</v>
      </c>
      <c r="M2615" s="8">
        <f t="shared" si="85"/>
        <v>3281</v>
      </c>
      <c r="N2615" s="21">
        <f>(sales[[#This Row],[Price]]*sales[[#This Row],[Qty]])-(sales[[#This Row],[Discount_Amt]]*sales[[#This Row],[Qty]])</f>
        <v>3162</v>
      </c>
    </row>
    <row r="2616" spans="2:14" hidden="1" x14ac:dyDescent="0.35">
      <c r="B2616" s="7">
        <v>2026614</v>
      </c>
      <c r="C2616" s="1" t="s">
        <v>13</v>
      </c>
      <c r="D2616" s="1" t="s">
        <v>27</v>
      </c>
      <c r="E2616" s="1" t="s">
        <v>506</v>
      </c>
      <c r="F2616" s="1" t="s">
        <v>521</v>
      </c>
      <c r="G2616" s="3">
        <v>45482</v>
      </c>
      <c r="H2616" s="3">
        <v>45483</v>
      </c>
      <c r="I2616" s="6">
        <v>55000</v>
      </c>
      <c r="J2616" s="1">
        <v>3</v>
      </c>
      <c r="K2616" s="4">
        <v>0.03</v>
      </c>
      <c r="L2616" s="6">
        <f t="shared" si="84"/>
        <v>1650</v>
      </c>
      <c r="M2616" s="8">
        <f t="shared" si="85"/>
        <v>163350</v>
      </c>
      <c r="N2616" s="21">
        <f>(sales[[#This Row],[Price]]*sales[[#This Row],[Qty]])-(sales[[#This Row],[Discount_Amt]]*sales[[#This Row],[Qty]])</f>
        <v>160050</v>
      </c>
    </row>
    <row r="2617" spans="2:14" hidden="1" x14ac:dyDescent="0.35">
      <c r="B2617" s="7">
        <v>2026615</v>
      </c>
      <c r="C2617" s="1" t="s">
        <v>14</v>
      </c>
      <c r="D2617" s="1" t="s">
        <v>28</v>
      </c>
      <c r="E2617" s="1" t="s">
        <v>507</v>
      </c>
      <c r="F2617" s="1" t="s">
        <v>518</v>
      </c>
      <c r="G2617" s="3">
        <v>45482</v>
      </c>
      <c r="H2617" s="3">
        <v>45490</v>
      </c>
      <c r="I2617" s="6">
        <v>57999</v>
      </c>
      <c r="J2617" s="1">
        <v>2</v>
      </c>
      <c r="K2617" s="4">
        <v>0.08</v>
      </c>
      <c r="L2617" s="6">
        <f t="shared" si="84"/>
        <v>4639.92</v>
      </c>
      <c r="M2617" s="8">
        <f t="shared" si="85"/>
        <v>111358.08</v>
      </c>
      <c r="N2617" s="21">
        <f>(sales[[#This Row],[Price]]*sales[[#This Row],[Qty]])-(sales[[#This Row],[Discount_Amt]]*sales[[#This Row],[Qty]])</f>
        <v>106718.16</v>
      </c>
    </row>
    <row r="2618" spans="2:14" hidden="1" x14ac:dyDescent="0.35">
      <c r="B2618" s="7">
        <v>2026616</v>
      </c>
      <c r="C2618" s="1" t="s">
        <v>15</v>
      </c>
      <c r="D2618" s="1" t="s">
        <v>29</v>
      </c>
      <c r="E2618" s="1" t="s">
        <v>508</v>
      </c>
      <c r="F2618" s="1" t="s">
        <v>518</v>
      </c>
      <c r="G2618" s="3">
        <v>45482</v>
      </c>
      <c r="H2618" s="3">
        <v>45484</v>
      </c>
      <c r="I2618" s="6">
        <v>1399</v>
      </c>
      <c r="J2618" s="1">
        <v>7</v>
      </c>
      <c r="K2618" s="4">
        <v>0.05</v>
      </c>
      <c r="L2618" s="6">
        <f t="shared" si="84"/>
        <v>69.95</v>
      </c>
      <c r="M2618" s="8">
        <f t="shared" si="85"/>
        <v>9723.0499999999993</v>
      </c>
      <c r="N2618" s="21">
        <f>(sales[[#This Row],[Price]]*sales[[#This Row],[Qty]])-(sales[[#This Row],[Discount_Amt]]*sales[[#This Row],[Qty]])</f>
        <v>9303.35</v>
      </c>
    </row>
    <row r="2619" spans="2:14" hidden="1" x14ac:dyDescent="0.35">
      <c r="B2619" s="7">
        <v>2026617</v>
      </c>
      <c r="C2619" s="1" t="s">
        <v>16</v>
      </c>
      <c r="D2619" s="1" t="s">
        <v>25</v>
      </c>
      <c r="E2619" s="1" t="s">
        <v>31</v>
      </c>
      <c r="F2619" s="1" t="s">
        <v>519</v>
      </c>
      <c r="G2619" s="3">
        <v>45482</v>
      </c>
      <c r="H2619" s="3">
        <v>45485</v>
      </c>
      <c r="I2619" s="6">
        <v>999</v>
      </c>
      <c r="J2619" s="1">
        <v>2</v>
      </c>
      <c r="K2619" s="4">
        <v>0.05</v>
      </c>
      <c r="L2619" s="6">
        <f t="shared" si="84"/>
        <v>49.95</v>
      </c>
      <c r="M2619" s="8">
        <f t="shared" si="85"/>
        <v>1948.05</v>
      </c>
      <c r="N2619" s="21">
        <f>(sales[[#This Row],[Price]]*sales[[#This Row],[Qty]])-(sales[[#This Row],[Discount_Amt]]*sales[[#This Row],[Qty]])</f>
        <v>1898.1</v>
      </c>
    </row>
    <row r="2620" spans="2:14" x14ac:dyDescent="0.35">
      <c r="B2620" s="7">
        <v>2026618</v>
      </c>
      <c r="C2620" s="1" t="s">
        <v>17</v>
      </c>
      <c r="D2620" s="1" t="s">
        <v>170</v>
      </c>
      <c r="E2620" s="1" t="s">
        <v>32</v>
      </c>
      <c r="F2620" s="1" t="s">
        <v>521</v>
      </c>
      <c r="G2620" s="3">
        <v>45482</v>
      </c>
      <c r="H2620" s="3">
        <v>45487</v>
      </c>
      <c r="I2620" s="6">
        <v>2099</v>
      </c>
      <c r="J2620" s="1">
        <v>1</v>
      </c>
      <c r="K2620" s="4">
        <v>0.05</v>
      </c>
      <c r="L2620" s="6">
        <f t="shared" si="84"/>
        <v>104.95</v>
      </c>
      <c r="M2620" s="8">
        <f t="shared" si="85"/>
        <v>1994.05</v>
      </c>
      <c r="N2620" s="21">
        <f>(sales[[#This Row],[Price]]*sales[[#This Row],[Qty]])-(sales[[#This Row],[Discount_Amt]]*sales[[#This Row],[Qty]])</f>
        <v>1994.05</v>
      </c>
    </row>
    <row r="2621" spans="2:14" hidden="1" x14ac:dyDescent="0.35">
      <c r="B2621" s="7">
        <v>2026619</v>
      </c>
      <c r="C2621" s="1" t="s">
        <v>18</v>
      </c>
      <c r="D2621" s="1" t="s">
        <v>25</v>
      </c>
      <c r="E2621" s="1" t="s">
        <v>38</v>
      </c>
      <c r="F2621" s="1" t="s">
        <v>520</v>
      </c>
      <c r="G2621" s="3">
        <v>45482</v>
      </c>
      <c r="H2621" s="3">
        <v>45483</v>
      </c>
      <c r="I2621" s="6">
        <v>11000</v>
      </c>
      <c r="J2621" s="1">
        <v>1</v>
      </c>
      <c r="K2621" s="4">
        <v>0.05</v>
      </c>
      <c r="L2621" s="6">
        <f t="shared" si="84"/>
        <v>550</v>
      </c>
      <c r="M2621" s="8">
        <f t="shared" si="85"/>
        <v>10450</v>
      </c>
      <c r="N2621" s="21">
        <f>(sales[[#This Row],[Price]]*sales[[#This Row],[Qty]])-(sales[[#This Row],[Discount_Amt]]*sales[[#This Row],[Qty]])</f>
        <v>10450</v>
      </c>
    </row>
    <row r="2622" spans="2:14" hidden="1" x14ac:dyDescent="0.35">
      <c r="B2622" s="7">
        <v>2026620</v>
      </c>
      <c r="C2622" s="1" t="s">
        <v>19</v>
      </c>
      <c r="D2622" s="1" t="s">
        <v>26</v>
      </c>
      <c r="E2622" s="1" t="s">
        <v>33</v>
      </c>
      <c r="F2622" s="1" t="s">
        <v>518</v>
      </c>
      <c r="G2622" s="3">
        <v>45482</v>
      </c>
      <c r="H2622" s="3">
        <v>45490</v>
      </c>
      <c r="I2622" s="6">
        <v>800</v>
      </c>
      <c r="J2622" s="1">
        <v>1</v>
      </c>
      <c r="K2622" s="4">
        <v>0.03</v>
      </c>
      <c r="L2622" s="6">
        <f t="shared" si="84"/>
        <v>24</v>
      </c>
      <c r="M2622" s="8">
        <f t="shared" si="85"/>
        <v>776</v>
      </c>
      <c r="N2622" s="21">
        <f>(sales[[#This Row],[Price]]*sales[[#This Row],[Qty]])-(sales[[#This Row],[Discount_Amt]]*sales[[#This Row],[Qty]])</f>
        <v>776</v>
      </c>
    </row>
    <row r="2623" spans="2:14" hidden="1" x14ac:dyDescent="0.35">
      <c r="B2623" s="7">
        <v>2026621</v>
      </c>
      <c r="C2623" s="1" t="s">
        <v>20</v>
      </c>
      <c r="D2623" s="1" t="s">
        <v>27</v>
      </c>
      <c r="E2623" s="1" t="s">
        <v>34</v>
      </c>
      <c r="F2623" s="1" t="s">
        <v>519</v>
      </c>
      <c r="G2623" s="3">
        <v>45482</v>
      </c>
      <c r="H2623" s="3">
        <v>45484</v>
      </c>
      <c r="I2623" s="6">
        <v>5500</v>
      </c>
      <c r="J2623" s="1">
        <v>2</v>
      </c>
      <c r="K2623" s="4">
        <v>0.1</v>
      </c>
      <c r="L2623" s="6">
        <f t="shared" si="84"/>
        <v>550</v>
      </c>
      <c r="M2623" s="8">
        <f t="shared" si="85"/>
        <v>10450</v>
      </c>
      <c r="N2623" s="21">
        <f>(sales[[#This Row],[Price]]*sales[[#This Row],[Qty]])-(sales[[#This Row],[Discount_Amt]]*sales[[#This Row],[Qty]])</f>
        <v>9900</v>
      </c>
    </row>
    <row r="2624" spans="2:14" hidden="1" x14ac:dyDescent="0.35">
      <c r="B2624" s="7">
        <v>2026622</v>
      </c>
      <c r="C2624" s="1" t="s">
        <v>21</v>
      </c>
      <c r="D2624" s="1" t="s">
        <v>28</v>
      </c>
      <c r="E2624" s="1" t="s">
        <v>35</v>
      </c>
      <c r="F2624" s="1" t="s">
        <v>520</v>
      </c>
      <c r="G2624" s="3">
        <v>45482</v>
      </c>
      <c r="H2624" s="3">
        <v>45485</v>
      </c>
      <c r="I2624" s="6">
        <v>1350</v>
      </c>
      <c r="J2624" s="1">
        <v>1</v>
      </c>
      <c r="K2624" s="4">
        <v>0.05</v>
      </c>
      <c r="L2624" s="6">
        <f t="shared" si="84"/>
        <v>67.5</v>
      </c>
      <c r="M2624" s="8">
        <f t="shared" si="85"/>
        <v>1282.5</v>
      </c>
      <c r="N2624" s="21">
        <f>(sales[[#This Row],[Price]]*sales[[#This Row],[Qty]])-(sales[[#This Row],[Discount_Amt]]*sales[[#This Row],[Qty]])</f>
        <v>1282.5</v>
      </c>
    </row>
    <row r="2625" spans="2:14" hidden="1" x14ac:dyDescent="0.35">
      <c r="B2625" s="7">
        <v>2026623</v>
      </c>
      <c r="C2625" s="1" t="s">
        <v>22</v>
      </c>
      <c r="D2625" s="1" t="s">
        <v>29</v>
      </c>
      <c r="E2625" s="1" t="s">
        <v>36</v>
      </c>
      <c r="F2625" s="1" t="s">
        <v>521</v>
      </c>
      <c r="G2625" s="3">
        <v>45482</v>
      </c>
      <c r="H2625" s="3">
        <v>45487</v>
      </c>
      <c r="I2625" s="6">
        <v>4500</v>
      </c>
      <c r="J2625" s="1">
        <v>2</v>
      </c>
      <c r="K2625" s="4">
        <v>0.05</v>
      </c>
      <c r="L2625" s="6">
        <f t="shared" si="84"/>
        <v>225</v>
      </c>
      <c r="M2625" s="8">
        <f t="shared" si="85"/>
        <v>8775</v>
      </c>
      <c r="N2625" s="21">
        <f>(sales[[#This Row],[Price]]*sales[[#This Row],[Qty]])-(sales[[#This Row],[Discount_Amt]]*sales[[#This Row],[Qty]])</f>
        <v>8550</v>
      </c>
    </row>
    <row r="2626" spans="2:14" hidden="1" x14ac:dyDescent="0.35">
      <c r="B2626" s="7">
        <v>2026624</v>
      </c>
      <c r="C2626" s="1" t="s">
        <v>23</v>
      </c>
      <c r="D2626" s="1" t="s">
        <v>25</v>
      </c>
      <c r="E2626" s="1" t="s">
        <v>37</v>
      </c>
      <c r="F2626" s="1" t="s">
        <v>518</v>
      </c>
      <c r="G2626" s="3">
        <v>45482</v>
      </c>
      <c r="H2626" s="3">
        <v>45483</v>
      </c>
      <c r="I2626" s="6">
        <v>2350</v>
      </c>
      <c r="J2626" s="1">
        <v>7</v>
      </c>
      <c r="K2626" s="4">
        <v>0.02</v>
      </c>
      <c r="L2626" s="6">
        <f t="shared" si="84"/>
        <v>47</v>
      </c>
      <c r="M2626" s="8">
        <f t="shared" si="85"/>
        <v>16403</v>
      </c>
      <c r="N2626" s="21">
        <f>(sales[[#This Row],[Price]]*sales[[#This Row],[Qty]])-(sales[[#This Row],[Discount_Amt]]*sales[[#This Row],[Qty]])</f>
        <v>16121</v>
      </c>
    </row>
    <row r="2627" spans="2:14" hidden="1" x14ac:dyDescent="0.35">
      <c r="B2627" s="7">
        <v>2026625</v>
      </c>
      <c r="C2627" s="1" t="s">
        <v>24</v>
      </c>
      <c r="D2627" s="1" t="s">
        <v>30</v>
      </c>
      <c r="E2627" s="1" t="s">
        <v>39</v>
      </c>
      <c r="F2627" s="1" t="s">
        <v>518</v>
      </c>
      <c r="G2627" s="3">
        <v>45482</v>
      </c>
      <c r="H2627" s="3">
        <v>45490</v>
      </c>
      <c r="I2627" s="6">
        <v>90</v>
      </c>
      <c r="J2627" s="1">
        <v>2</v>
      </c>
      <c r="K2627" s="4">
        <v>0.06</v>
      </c>
      <c r="L2627" s="6">
        <f t="shared" si="84"/>
        <v>5.3999999999999995</v>
      </c>
      <c r="M2627" s="8">
        <f t="shared" si="85"/>
        <v>174.6</v>
      </c>
      <c r="N2627" s="21">
        <f>(sales[[#This Row],[Price]]*sales[[#This Row],[Qty]])-(sales[[#This Row],[Discount_Amt]]*sales[[#This Row],[Qty]])</f>
        <v>169.2</v>
      </c>
    </row>
    <row r="2628" spans="2:14" hidden="1" x14ac:dyDescent="0.35">
      <c r="B2628" s="7">
        <v>2026626</v>
      </c>
      <c r="C2628" s="1" t="s">
        <v>4</v>
      </c>
      <c r="D2628" s="1" t="s">
        <v>27</v>
      </c>
      <c r="E2628" s="1" t="s">
        <v>40</v>
      </c>
      <c r="F2628" s="1" t="s">
        <v>519</v>
      </c>
      <c r="G2628" s="3">
        <v>45482</v>
      </c>
      <c r="H2628" s="3">
        <v>45484</v>
      </c>
      <c r="I2628" s="6">
        <v>280</v>
      </c>
      <c r="J2628" s="1">
        <v>2</v>
      </c>
      <c r="K2628" s="4">
        <v>0.15</v>
      </c>
      <c r="L2628" s="6">
        <f t="shared" si="84"/>
        <v>42</v>
      </c>
      <c r="M2628" s="8">
        <f t="shared" si="85"/>
        <v>518</v>
      </c>
      <c r="N2628" s="21">
        <f>(sales[[#This Row],[Price]]*sales[[#This Row],[Qty]])-(sales[[#This Row],[Discount_Amt]]*sales[[#This Row],[Qty]])</f>
        <v>476</v>
      </c>
    </row>
    <row r="2629" spans="2:14" hidden="1" x14ac:dyDescent="0.35">
      <c r="B2629" s="7">
        <v>2026627</v>
      </c>
      <c r="C2629" s="1" t="s">
        <v>5</v>
      </c>
      <c r="D2629" s="1" t="s">
        <v>28</v>
      </c>
      <c r="E2629" s="1" t="s">
        <v>41</v>
      </c>
      <c r="F2629" s="1" t="s">
        <v>521</v>
      </c>
      <c r="G2629" s="3">
        <v>45482</v>
      </c>
      <c r="H2629" s="3">
        <v>45485</v>
      </c>
      <c r="I2629" s="6">
        <v>70</v>
      </c>
      <c r="J2629" s="1">
        <v>1</v>
      </c>
      <c r="K2629" s="4">
        <v>0.02</v>
      </c>
      <c r="L2629" s="6">
        <f t="shared" si="84"/>
        <v>1.4000000000000001</v>
      </c>
      <c r="M2629" s="8">
        <f t="shared" si="85"/>
        <v>68.599999999999994</v>
      </c>
      <c r="N2629" s="21">
        <f>(sales[[#This Row],[Price]]*sales[[#This Row],[Qty]])-(sales[[#This Row],[Discount_Amt]]*sales[[#This Row],[Qty]])</f>
        <v>68.599999999999994</v>
      </c>
    </row>
    <row r="2630" spans="2:14" hidden="1" x14ac:dyDescent="0.35">
      <c r="B2630" s="7">
        <v>2026628</v>
      </c>
      <c r="C2630" s="1" t="s">
        <v>6</v>
      </c>
      <c r="D2630" s="1" t="s">
        <v>29</v>
      </c>
      <c r="E2630" s="1" t="s">
        <v>42</v>
      </c>
      <c r="F2630" s="1" t="s">
        <v>520</v>
      </c>
      <c r="G2630" s="3">
        <v>45482</v>
      </c>
      <c r="H2630" s="3">
        <v>45487</v>
      </c>
      <c r="I2630" s="6">
        <v>230</v>
      </c>
      <c r="J2630" s="1">
        <v>2</v>
      </c>
      <c r="K2630" s="4">
        <v>0.02</v>
      </c>
      <c r="L2630" s="6">
        <f t="shared" si="84"/>
        <v>4.6000000000000005</v>
      </c>
      <c r="M2630" s="8">
        <f t="shared" si="85"/>
        <v>455.4</v>
      </c>
      <c r="N2630" s="21">
        <f>(sales[[#This Row],[Price]]*sales[[#This Row],[Qty]])-(sales[[#This Row],[Discount_Amt]]*sales[[#This Row],[Qty]])</f>
        <v>450.8</v>
      </c>
    </row>
    <row r="2631" spans="2:14" hidden="1" x14ac:dyDescent="0.35">
      <c r="B2631" s="7">
        <v>2026629</v>
      </c>
      <c r="C2631" s="1" t="s">
        <v>7</v>
      </c>
      <c r="D2631" s="1" t="s">
        <v>25</v>
      </c>
      <c r="E2631" s="1" t="s">
        <v>43</v>
      </c>
      <c r="F2631" s="1" t="s">
        <v>518</v>
      </c>
      <c r="G2631" s="3">
        <v>45482</v>
      </c>
      <c r="H2631" s="3">
        <v>45483</v>
      </c>
      <c r="I2631" s="6">
        <v>7999</v>
      </c>
      <c r="J2631" s="1">
        <v>4</v>
      </c>
      <c r="K2631" s="4">
        <v>0.02</v>
      </c>
      <c r="L2631" s="6">
        <f t="shared" si="84"/>
        <v>159.97999999999999</v>
      </c>
      <c r="M2631" s="8">
        <f t="shared" si="85"/>
        <v>31836.02</v>
      </c>
      <c r="N2631" s="21">
        <f>(sales[[#This Row],[Price]]*sales[[#This Row],[Qty]])-(sales[[#This Row],[Discount_Amt]]*sales[[#This Row],[Qty]])</f>
        <v>31356.080000000002</v>
      </c>
    </row>
    <row r="2632" spans="2:14" x14ac:dyDescent="0.35">
      <c r="B2632" s="7">
        <v>2026630</v>
      </c>
      <c r="C2632" s="1" t="s">
        <v>10</v>
      </c>
      <c r="D2632" s="1" t="s">
        <v>26</v>
      </c>
      <c r="E2632" s="1" t="s">
        <v>44</v>
      </c>
      <c r="F2632" s="1" t="s">
        <v>519</v>
      </c>
      <c r="G2632" s="3">
        <v>45482</v>
      </c>
      <c r="H2632" s="3">
        <v>45490</v>
      </c>
      <c r="I2632" s="6">
        <v>850</v>
      </c>
      <c r="J2632" s="1">
        <v>3</v>
      </c>
      <c r="K2632" s="4">
        <v>0.02</v>
      </c>
      <c r="L2632" s="6">
        <f t="shared" si="84"/>
        <v>17</v>
      </c>
      <c r="M2632" s="8">
        <f t="shared" si="85"/>
        <v>2533</v>
      </c>
      <c r="N2632" s="21">
        <f>(sales[[#This Row],[Price]]*sales[[#This Row],[Qty]])-(sales[[#This Row],[Discount_Amt]]*sales[[#This Row],[Qty]])</f>
        <v>2499</v>
      </c>
    </row>
    <row r="2633" spans="2:14" hidden="1" x14ac:dyDescent="0.35">
      <c r="B2633" s="7">
        <v>2026631</v>
      </c>
      <c r="C2633" s="1" t="s">
        <v>8</v>
      </c>
      <c r="D2633" s="1" t="s">
        <v>27</v>
      </c>
      <c r="E2633" s="1" t="s">
        <v>45</v>
      </c>
      <c r="F2633" s="1" t="s">
        <v>520</v>
      </c>
      <c r="G2633" s="3">
        <v>45482</v>
      </c>
      <c r="H2633" s="3">
        <v>45484</v>
      </c>
      <c r="I2633" s="6">
        <v>65000</v>
      </c>
      <c r="J2633" s="1">
        <v>2</v>
      </c>
      <c r="K2633" s="4">
        <v>0.02</v>
      </c>
      <c r="L2633" s="6">
        <f t="shared" si="84"/>
        <v>1300</v>
      </c>
      <c r="M2633" s="8">
        <f t="shared" si="85"/>
        <v>128700</v>
      </c>
      <c r="N2633" s="21">
        <f>(sales[[#This Row],[Price]]*sales[[#This Row],[Qty]])-(sales[[#This Row],[Discount_Amt]]*sales[[#This Row],[Qty]])</f>
        <v>127400</v>
      </c>
    </row>
    <row r="2634" spans="2:14" hidden="1" x14ac:dyDescent="0.35">
      <c r="B2634" s="7">
        <v>2026632</v>
      </c>
      <c r="C2634" s="1" t="s">
        <v>9</v>
      </c>
      <c r="D2634" s="1" t="s">
        <v>28</v>
      </c>
      <c r="E2634" s="1" t="s">
        <v>46</v>
      </c>
      <c r="F2634" s="1" t="s">
        <v>521</v>
      </c>
      <c r="G2634" s="3">
        <v>45482</v>
      </c>
      <c r="H2634" s="3">
        <v>45485</v>
      </c>
      <c r="I2634" s="6">
        <v>450</v>
      </c>
      <c r="J2634" s="1">
        <v>1</v>
      </c>
      <c r="K2634" s="4">
        <v>0.02</v>
      </c>
      <c r="L2634" s="6">
        <f t="shared" si="84"/>
        <v>9</v>
      </c>
      <c r="M2634" s="8">
        <f t="shared" si="85"/>
        <v>441</v>
      </c>
      <c r="N2634" s="21">
        <f>(sales[[#This Row],[Price]]*sales[[#This Row],[Qty]])-(sales[[#This Row],[Discount_Amt]]*sales[[#This Row],[Qty]])</f>
        <v>441</v>
      </c>
    </row>
    <row r="2635" spans="2:14" x14ac:dyDescent="0.35">
      <c r="B2635" s="7">
        <v>2026633</v>
      </c>
      <c r="C2635" s="1" t="s">
        <v>11</v>
      </c>
      <c r="D2635" s="1" t="s">
        <v>29</v>
      </c>
      <c r="E2635" s="1" t="s">
        <v>47</v>
      </c>
      <c r="F2635" s="1" t="s">
        <v>518</v>
      </c>
      <c r="G2635" s="3">
        <v>45482</v>
      </c>
      <c r="H2635" s="3">
        <v>45487</v>
      </c>
      <c r="I2635" s="6">
        <v>1299</v>
      </c>
      <c r="J2635" s="1">
        <v>1</v>
      </c>
      <c r="K2635" s="4">
        <v>0.02</v>
      </c>
      <c r="L2635" s="6">
        <f t="shared" si="84"/>
        <v>25.98</v>
      </c>
      <c r="M2635" s="8">
        <f t="shared" si="85"/>
        <v>1273.02</v>
      </c>
      <c r="N2635" s="21">
        <f>(sales[[#This Row],[Price]]*sales[[#This Row],[Qty]])-(sales[[#This Row],[Discount_Amt]]*sales[[#This Row],[Qty]])</f>
        <v>1273.02</v>
      </c>
    </row>
    <row r="2636" spans="2:14" x14ac:dyDescent="0.35">
      <c r="B2636" s="7">
        <v>2026634</v>
      </c>
      <c r="C2636" s="1" t="s">
        <v>12</v>
      </c>
      <c r="D2636" s="1" t="s">
        <v>25</v>
      </c>
      <c r="E2636" s="1" t="s">
        <v>48</v>
      </c>
      <c r="F2636" s="1" t="s">
        <v>518</v>
      </c>
      <c r="G2636" s="3">
        <v>45482</v>
      </c>
      <c r="H2636" s="3">
        <v>45483</v>
      </c>
      <c r="I2636" s="6">
        <v>1700</v>
      </c>
      <c r="J2636" s="1">
        <v>2</v>
      </c>
      <c r="K2636" s="4">
        <v>0.02</v>
      </c>
      <c r="L2636" s="6">
        <f t="shared" si="84"/>
        <v>34</v>
      </c>
      <c r="M2636" s="8">
        <f t="shared" si="85"/>
        <v>3366</v>
      </c>
      <c r="N2636" s="21">
        <f>(sales[[#This Row],[Price]]*sales[[#This Row],[Qty]])-(sales[[#This Row],[Discount_Amt]]*sales[[#This Row],[Qty]])</f>
        <v>3332</v>
      </c>
    </row>
    <row r="2637" spans="2:14" hidden="1" x14ac:dyDescent="0.35">
      <c r="B2637" s="7">
        <v>2026635</v>
      </c>
      <c r="C2637" s="1" t="s">
        <v>13</v>
      </c>
      <c r="D2637" s="1" t="s">
        <v>26</v>
      </c>
      <c r="E2637" s="1" t="s">
        <v>49</v>
      </c>
      <c r="F2637" s="1" t="s">
        <v>519</v>
      </c>
      <c r="G2637" s="3">
        <v>45482</v>
      </c>
      <c r="H2637" s="3">
        <v>45490</v>
      </c>
      <c r="I2637" s="6">
        <v>55000</v>
      </c>
      <c r="J2637" s="1">
        <v>1</v>
      </c>
      <c r="K2637" s="4">
        <v>7.0000000000000007E-2</v>
      </c>
      <c r="L2637" s="6">
        <f t="shared" si="84"/>
        <v>3850.0000000000005</v>
      </c>
      <c r="M2637" s="8">
        <f t="shared" si="85"/>
        <v>51150</v>
      </c>
      <c r="N2637" s="21">
        <f>(sales[[#This Row],[Price]]*sales[[#This Row],[Qty]])-(sales[[#This Row],[Discount_Amt]]*sales[[#This Row],[Qty]])</f>
        <v>51150</v>
      </c>
    </row>
    <row r="2638" spans="2:14" hidden="1" x14ac:dyDescent="0.35">
      <c r="B2638" s="7">
        <v>2026636</v>
      </c>
      <c r="C2638" s="1" t="s">
        <v>14</v>
      </c>
      <c r="D2638" s="1" t="s">
        <v>27</v>
      </c>
      <c r="E2638" s="1" t="s">
        <v>50</v>
      </c>
      <c r="F2638" s="1" t="s">
        <v>521</v>
      </c>
      <c r="G2638" s="3">
        <v>45482</v>
      </c>
      <c r="H2638" s="3">
        <v>45484</v>
      </c>
      <c r="I2638" s="6">
        <v>57999</v>
      </c>
      <c r="J2638" s="1">
        <v>3</v>
      </c>
      <c r="K2638" s="4">
        <v>0.03</v>
      </c>
      <c r="L2638" s="6">
        <f t="shared" si="84"/>
        <v>1739.97</v>
      </c>
      <c r="M2638" s="8">
        <f t="shared" si="85"/>
        <v>172257.03</v>
      </c>
      <c r="N2638" s="21">
        <f>(sales[[#This Row],[Price]]*sales[[#This Row],[Qty]])-(sales[[#This Row],[Discount_Amt]]*sales[[#This Row],[Qty]])</f>
        <v>168777.09</v>
      </c>
    </row>
    <row r="2639" spans="2:14" hidden="1" x14ac:dyDescent="0.35">
      <c r="B2639" s="7">
        <v>2026637</v>
      </c>
      <c r="C2639" s="1" t="s">
        <v>15</v>
      </c>
      <c r="D2639" s="1" t="s">
        <v>28</v>
      </c>
      <c r="E2639" s="1" t="s">
        <v>51</v>
      </c>
      <c r="F2639" s="1" t="s">
        <v>520</v>
      </c>
      <c r="G2639" s="3">
        <v>45482</v>
      </c>
      <c r="H2639" s="3">
        <v>45485</v>
      </c>
      <c r="I2639" s="6">
        <v>1399</v>
      </c>
      <c r="J2639" s="1">
        <v>2</v>
      </c>
      <c r="K2639" s="4">
        <v>0.08</v>
      </c>
      <c r="L2639" s="6">
        <f t="shared" si="84"/>
        <v>111.92</v>
      </c>
      <c r="M2639" s="8">
        <f t="shared" si="85"/>
        <v>2686.08</v>
      </c>
      <c r="N2639" s="21">
        <f>(sales[[#This Row],[Price]]*sales[[#This Row],[Qty]])-(sales[[#This Row],[Discount_Amt]]*sales[[#This Row],[Qty]])</f>
        <v>2574.16</v>
      </c>
    </row>
    <row r="2640" spans="2:14" hidden="1" x14ac:dyDescent="0.35">
      <c r="B2640" s="7">
        <v>2026638</v>
      </c>
      <c r="C2640" s="1" t="s">
        <v>16</v>
      </c>
      <c r="D2640" s="1" t="s">
        <v>29</v>
      </c>
      <c r="E2640" s="1" t="s">
        <v>506</v>
      </c>
      <c r="F2640" s="1" t="s">
        <v>518</v>
      </c>
      <c r="G2640" s="3">
        <v>45482</v>
      </c>
      <c r="H2640" s="3">
        <v>45487</v>
      </c>
      <c r="I2640" s="6">
        <v>999</v>
      </c>
      <c r="J2640" s="1">
        <v>1</v>
      </c>
      <c r="K2640" s="4">
        <v>0.05</v>
      </c>
      <c r="L2640" s="6">
        <f t="shared" si="84"/>
        <v>49.95</v>
      </c>
      <c r="M2640" s="8">
        <f t="shared" si="85"/>
        <v>949.05</v>
      </c>
      <c r="N2640" s="21">
        <f>(sales[[#This Row],[Price]]*sales[[#This Row],[Qty]])-(sales[[#This Row],[Discount_Amt]]*sales[[#This Row],[Qty]])</f>
        <v>949.05</v>
      </c>
    </row>
    <row r="2641" spans="2:14" x14ac:dyDescent="0.35">
      <c r="B2641" s="7">
        <v>2026639</v>
      </c>
      <c r="C2641" s="1" t="s">
        <v>17</v>
      </c>
      <c r="D2641" s="1" t="s">
        <v>25</v>
      </c>
      <c r="E2641" s="1" t="s">
        <v>507</v>
      </c>
      <c r="F2641" s="1" t="s">
        <v>519</v>
      </c>
      <c r="G2641" s="3">
        <v>45482</v>
      </c>
      <c r="H2641" s="3">
        <v>45483</v>
      </c>
      <c r="I2641" s="6">
        <v>2099</v>
      </c>
      <c r="J2641" s="1">
        <v>2</v>
      </c>
      <c r="K2641" s="4">
        <v>0.05</v>
      </c>
      <c r="L2641" s="6">
        <f t="shared" si="84"/>
        <v>104.95</v>
      </c>
      <c r="M2641" s="8">
        <f t="shared" si="85"/>
        <v>4093.05</v>
      </c>
      <c r="N2641" s="21">
        <f>(sales[[#This Row],[Price]]*sales[[#This Row],[Qty]])-(sales[[#This Row],[Discount_Amt]]*sales[[#This Row],[Qty]])</f>
        <v>3988.1</v>
      </c>
    </row>
    <row r="2642" spans="2:14" hidden="1" x14ac:dyDescent="0.35">
      <c r="B2642" s="7">
        <v>2026640</v>
      </c>
      <c r="C2642" s="1" t="s">
        <v>18</v>
      </c>
      <c r="D2642" s="1" t="s">
        <v>171</v>
      </c>
      <c r="E2642" s="1" t="s">
        <v>508</v>
      </c>
      <c r="F2642" s="1" t="s">
        <v>520</v>
      </c>
      <c r="G2642" s="3">
        <v>45482</v>
      </c>
      <c r="H2642" s="3">
        <v>45490</v>
      </c>
      <c r="I2642" s="6">
        <v>11000</v>
      </c>
      <c r="J2642" s="1">
        <v>1</v>
      </c>
      <c r="K2642" s="4">
        <v>0.05</v>
      </c>
      <c r="L2642" s="6">
        <f t="shared" si="84"/>
        <v>550</v>
      </c>
      <c r="M2642" s="8">
        <f t="shared" si="85"/>
        <v>10450</v>
      </c>
      <c r="N2642" s="21">
        <f>(sales[[#This Row],[Price]]*sales[[#This Row],[Qty]])-(sales[[#This Row],[Discount_Amt]]*sales[[#This Row],[Qty]])</f>
        <v>10450</v>
      </c>
    </row>
    <row r="2643" spans="2:14" hidden="1" x14ac:dyDescent="0.35">
      <c r="B2643" s="7">
        <v>2026641</v>
      </c>
      <c r="C2643" s="1" t="s">
        <v>19</v>
      </c>
      <c r="D2643" s="1" t="s">
        <v>25</v>
      </c>
      <c r="E2643" s="1" t="s">
        <v>31</v>
      </c>
      <c r="F2643" s="1" t="s">
        <v>521</v>
      </c>
      <c r="G2643" s="3">
        <v>45482</v>
      </c>
      <c r="H2643" s="3">
        <v>45484</v>
      </c>
      <c r="I2643" s="6">
        <v>800</v>
      </c>
      <c r="J2643" s="1">
        <v>2</v>
      </c>
      <c r="K2643" s="4">
        <v>0.05</v>
      </c>
      <c r="L2643" s="6">
        <f t="shared" si="84"/>
        <v>40</v>
      </c>
      <c r="M2643" s="8">
        <f t="shared" si="85"/>
        <v>1560</v>
      </c>
      <c r="N2643" s="21">
        <f>(sales[[#This Row],[Price]]*sales[[#This Row],[Qty]])-(sales[[#This Row],[Discount_Amt]]*sales[[#This Row],[Qty]])</f>
        <v>1520</v>
      </c>
    </row>
    <row r="2644" spans="2:14" hidden="1" x14ac:dyDescent="0.35">
      <c r="B2644" s="7">
        <v>2026642</v>
      </c>
      <c r="C2644" s="1" t="s">
        <v>20</v>
      </c>
      <c r="D2644" s="1" t="s">
        <v>26</v>
      </c>
      <c r="E2644" s="1" t="s">
        <v>32</v>
      </c>
      <c r="F2644" s="1" t="s">
        <v>518</v>
      </c>
      <c r="G2644" s="3">
        <v>45482</v>
      </c>
      <c r="H2644" s="3">
        <v>45485</v>
      </c>
      <c r="I2644" s="6">
        <v>5500</v>
      </c>
      <c r="J2644" s="1">
        <v>3</v>
      </c>
      <c r="K2644" s="4">
        <v>0.03</v>
      </c>
      <c r="L2644" s="6">
        <f t="shared" si="84"/>
        <v>165</v>
      </c>
      <c r="M2644" s="8">
        <f t="shared" si="85"/>
        <v>16335</v>
      </c>
      <c r="N2644" s="21">
        <f>(sales[[#This Row],[Price]]*sales[[#This Row],[Qty]])-(sales[[#This Row],[Discount_Amt]]*sales[[#This Row],[Qty]])</f>
        <v>16005</v>
      </c>
    </row>
    <row r="2645" spans="2:14" hidden="1" x14ac:dyDescent="0.35">
      <c r="B2645" s="7">
        <v>2026643</v>
      </c>
      <c r="C2645" s="1" t="s">
        <v>21</v>
      </c>
      <c r="D2645" s="1" t="s">
        <v>27</v>
      </c>
      <c r="E2645" s="1" t="s">
        <v>38</v>
      </c>
      <c r="F2645" s="1" t="s">
        <v>518</v>
      </c>
      <c r="G2645" s="3">
        <v>45482</v>
      </c>
      <c r="H2645" s="3">
        <v>45487</v>
      </c>
      <c r="I2645" s="6">
        <v>1350</v>
      </c>
      <c r="J2645" s="1">
        <v>2</v>
      </c>
      <c r="K2645" s="4">
        <v>0.1</v>
      </c>
      <c r="L2645" s="6">
        <f t="shared" si="84"/>
        <v>135</v>
      </c>
      <c r="M2645" s="8">
        <f t="shared" si="85"/>
        <v>2565</v>
      </c>
      <c r="N2645" s="21">
        <f>(sales[[#This Row],[Price]]*sales[[#This Row],[Qty]])-(sales[[#This Row],[Discount_Amt]]*sales[[#This Row],[Qty]])</f>
        <v>2430</v>
      </c>
    </row>
    <row r="2646" spans="2:14" hidden="1" x14ac:dyDescent="0.35">
      <c r="B2646" s="7">
        <v>2026644</v>
      </c>
      <c r="C2646" s="1" t="s">
        <v>22</v>
      </c>
      <c r="D2646" s="1" t="s">
        <v>28</v>
      </c>
      <c r="E2646" s="1" t="s">
        <v>33</v>
      </c>
      <c r="F2646" s="1" t="s">
        <v>519</v>
      </c>
      <c r="G2646" s="3">
        <v>45482</v>
      </c>
      <c r="H2646" s="3">
        <v>45483</v>
      </c>
      <c r="I2646" s="6">
        <v>4500</v>
      </c>
      <c r="J2646" s="1">
        <v>7</v>
      </c>
      <c r="K2646" s="4">
        <v>0.05</v>
      </c>
      <c r="L2646" s="6">
        <f t="shared" si="84"/>
        <v>225</v>
      </c>
      <c r="M2646" s="8">
        <f t="shared" si="85"/>
        <v>31275</v>
      </c>
      <c r="N2646" s="21">
        <f>(sales[[#This Row],[Price]]*sales[[#This Row],[Qty]])-(sales[[#This Row],[Discount_Amt]]*sales[[#This Row],[Qty]])</f>
        <v>29925</v>
      </c>
    </row>
    <row r="2647" spans="2:14" hidden="1" x14ac:dyDescent="0.35">
      <c r="B2647" s="7">
        <v>2026645</v>
      </c>
      <c r="C2647" s="1" t="s">
        <v>23</v>
      </c>
      <c r="D2647" s="1" t="s">
        <v>29</v>
      </c>
      <c r="E2647" s="1" t="s">
        <v>34</v>
      </c>
      <c r="F2647" s="1" t="s">
        <v>521</v>
      </c>
      <c r="G2647" s="3">
        <v>45482</v>
      </c>
      <c r="H2647" s="3">
        <v>45490</v>
      </c>
      <c r="I2647" s="6">
        <v>2350</v>
      </c>
      <c r="J2647" s="1">
        <v>2</v>
      </c>
      <c r="K2647" s="4">
        <v>0.05</v>
      </c>
      <c r="L2647" s="6">
        <f t="shared" si="84"/>
        <v>117.5</v>
      </c>
      <c r="M2647" s="8">
        <f t="shared" si="85"/>
        <v>4582.5</v>
      </c>
      <c r="N2647" s="21">
        <f>(sales[[#This Row],[Price]]*sales[[#This Row],[Qty]])-(sales[[#This Row],[Discount_Amt]]*sales[[#This Row],[Qty]])</f>
        <v>4465</v>
      </c>
    </row>
    <row r="2648" spans="2:14" hidden="1" x14ac:dyDescent="0.35">
      <c r="B2648" s="7">
        <v>2026646</v>
      </c>
      <c r="C2648" s="1" t="s">
        <v>24</v>
      </c>
      <c r="D2648" s="1" t="s">
        <v>25</v>
      </c>
      <c r="E2648" s="1" t="s">
        <v>35</v>
      </c>
      <c r="F2648" s="1" t="s">
        <v>520</v>
      </c>
      <c r="G2648" s="3">
        <v>45482</v>
      </c>
      <c r="H2648" s="3">
        <v>45484</v>
      </c>
      <c r="I2648" s="6">
        <v>90</v>
      </c>
      <c r="J2648" s="1">
        <v>1</v>
      </c>
      <c r="K2648" s="4">
        <v>0.02</v>
      </c>
      <c r="L2648" s="6">
        <f t="shared" si="84"/>
        <v>1.8</v>
      </c>
      <c r="M2648" s="8">
        <f t="shared" si="85"/>
        <v>88.2</v>
      </c>
      <c r="N2648" s="21">
        <f>(sales[[#This Row],[Price]]*sales[[#This Row],[Qty]])-(sales[[#This Row],[Discount_Amt]]*sales[[#This Row],[Qty]])</f>
        <v>88.2</v>
      </c>
    </row>
    <row r="2649" spans="2:14" hidden="1" x14ac:dyDescent="0.35">
      <c r="B2649" s="7">
        <v>2026647</v>
      </c>
      <c r="C2649" s="1" t="s">
        <v>4</v>
      </c>
      <c r="D2649" s="1" t="s">
        <v>30</v>
      </c>
      <c r="E2649" s="1" t="s">
        <v>36</v>
      </c>
      <c r="F2649" s="1" t="s">
        <v>518</v>
      </c>
      <c r="G2649" s="3">
        <v>45482</v>
      </c>
      <c r="H2649" s="3">
        <v>45485</v>
      </c>
      <c r="I2649" s="6">
        <v>280</v>
      </c>
      <c r="J2649" s="1">
        <v>1</v>
      </c>
      <c r="K2649" s="4">
        <v>0.06</v>
      </c>
      <c r="L2649" s="6">
        <f t="shared" si="84"/>
        <v>16.8</v>
      </c>
      <c r="M2649" s="8">
        <f t="shared" si="85"/>
        <v>263.2</v>
      </c>
      <c r="N2649" s="21">
        <f>(sales[[#This Row],[Price]]*sales[[#This Row],[Qty]])-(sales[[#This Row],[Discount_Amt]]*sales[[#This Row],[Qty]])</f>
        <v>263.2</v>
      </c>
    </row>
    <row r="2650" spans="2:14" hidden="1" x14ac:dyDescent="0.35">
      <c r="B2650" s="7">
        <v>2026648</v>
      </c>
      <c r="C2650" s="1" t="s">
        <v>5</v>
      </c>
      <c r="D2650" s="1" t="s">
        <v>27</v>
      </c>
      <c r="E2650" s="1" t="s">
        <v>37</v>
      </c>
      <c r="F2650" s="1" t="s">
        <v>519</v>
      </c>
      <c r="G2650" s="3">
        <v>45482</v>
      </c>
      <c r="H2650" s="3">
        <v>45487</v>
      </c>
      <c r="I2650" s="6">
        <v>70</v>
      </c>
      <c r="J2650" s="1">
        <v>1</v>
      </c>
      <c r="K2650" s="4">
        <v>0.15</v>
      </c>
      <c r="L2650" s="6">
        <f t="shared" si="84"/>
        <v>10.5</v>
      </c>
      <c r="M2650" s="8">
        <f t="shared" si="85"/>
        <v>59.5</v>
      </c>
      <c r="N2650" s="21">
        <f>(sales[[#This Row],[Price]]*sales[[#This Row],[Qty]])-(sales[[#This Row],[Discount_Amt]]*sales[[#This Row],[Qty]])</f>
        <v>59.5</v>
      </c>
    </row>
    <row r="2651" spans="2:14" hidden="1" x14ac:dyDescent="0.35">
      <c r="B2651" s="7">
        <v>2026649</v>
      </c>
      <c r="C2651" s="1" t="s">
        <v>6</v>
      </c>
      <c r="D2651" s="1" t="s">
        <v>28</v>
      </c>
      <c r="E2651" s="1" t="s">
        <v>39</v>
      </c>
      <c r="F2651" s="1" t="s">
        <v>520</v>
      </c>
      <c r="G2651" s="3">
        <v>45482</v>
      </c>
      <c r="H2651" s="3">
        <v>45483</v>
      </c>
      <c r="I2651" s="6">
        <v>230</v>
      </c>
      <c r="J2651" s="1">
        <v>2</v>
      </c>
      <c r="K2651" s="4">
        <v>0.02</v>
      </c>
      <c r="L2651" s="6">
        <f t="shared" si="84"/>
        <v>4.6000000000000005</v>
      </c>
      <c r="M2651" s="8">
        <f t="shared" si="85"/>
        <v>455.4</v>
      </c>
      <c r="N2651" s="21">
        <f>(sales[[#This Row],[Price]]*sales[[#This Row],[Qty]])-(sales[[#This Row],[Discount_Amt]]*sales[[#This Row],[Qty]])</f>
        <v>450.8</v>
      </c>
    </row>
    <row r="2652" spans="2:14" hidden="1" x14ac:dyDescent="0.35">
      <c r="B2652" s="7">
        <v>2026650</v>
      </c>
      <c r="C2652" s="1" t="s">
        <v>7</v>
      </c>
      <c r="D2652" s="1" t="s">
        <v>29</v>
      </c>
      <c r="E2652" s="1" t="s">
        <v>40</v>
      </c>
      <c r="F2652" s="1" t="s">
        <v>521</v>
      </c>
      <c r="G2652" s="3">
        <v>45482</v>
      </c>
      <c r="H2652" s="3">
        <v>45490</v>
      </c>
      <c r="I2652" s="6">
        <v>7999</v>
      </c>
      <c r="J2652" s="1">
        <v>1</v>
      </c>
      <c r="K2652" s="4">
        <v>0.02</v>
      </c>
      <c r="L2652" s="6">
        <f t="shared" si="84"/>
        <v>159.97999999999999</v>
      </c>
      <c r="M2652" s="8">
        <f t="shared" si="85"/>
        <v>7839.02</v>
      </c>
      <c r="N2652" s="21">
        <f>(sales[[#This Row],[Price]]*sales[[#This Row],[Qty]])-(sales[[#This Row],[Discount_Amt]]*sales[[#This Row],[Qty]])</f>
        <v>7839.02</v>
      </c>
    </row>
    <row r="2653" spans="2:14" x14ac:dyDescent="0.35">
      <c r="B2653" s="7">
        <v>2026651</v>
      </c>
      <c r="C2653" s="1" t="s">
        <v>10</v>
      </c>
      <c r="D2653" s="1" t="s">
        <v>25</v>
      </c>
      <c r="E2653" s="1" t="s">
        <v>41</v>
      </c>
      <c r="F2653" s="1" t="s">
        <v>518</v>
      </c>
      <c r="G2653" s="3">
        <v>45482</v>
      </c>
      <c r="H2653" s="3">
        <v>45484</v>
      </c>
      <c r="I2653" s="6">
        <v>850</v>
      </c>
      <c r="J2653" s="1">
        <v>2</v>
      </c>
      <c r="K2653" s="4">
        <v>0.02</v>
      </c>
      <c r="L2653" s="6">
        <f t="shared" si="84"/>
        <v>17</v>
      </c>
      <c r="M2653" s="8">
        <f t="shared" si="85"/>
        <v>1683</v>
      </c>
      <c r="N2653" s="21">
        <f>(sales[[#This Row],[Price]]*sales[[#This Row],[Qty]])-(sales[[#This Row],[Discount_Amt]]*sales[[#This Row],[Qty]])</f>
        <v>1666</v>
      </c>
    </row>
    <row r="2654" spans="2:14" hidden="1" x14ac:dyDescent="0.35">
      <c r="B2654" s="7">
        <v>2026652</v>
      </c>
      <c r="C2654" s="1" t="s">
        <v>8</v>
      </c>
      <c r="D2654" s="1" t="s">
        <v>26</v>
      </c>
      <c r="E2654" s="1" t="s">
        <v>42</v>
      </c>
      <c r="F2654" s="1" t="s">
        <v>518</v>
      </c>
      <c r="G2654" s="3">
        <v>45482</v>
      </c>
      <c r="H2654" s="3">
        <v>45485</v>
      </c>
      <c r="I2654" s="6">
        <v>65000</v>
      </c>
      <c r="J2654" s="1">
        <v>7</v>
      </c>
      <c r="K2654" s="4">
        <v>0.02</v>
      </c>
      <c r="L2654" s="6">
        <f t="shared" si="84"/>
        <v>1300</v>
      </c>
      <c r="M2654" s="8">
        <f t="shared" si="85"/>
        <v>453700</v>
      </c>
      <c r="N2654" s="21">
        <f>(sales[[#This Row],[Price]]*sales[[#This Row],[Qty]])-(sales[[#This Row],[Discount_Amt]]*sales[[#This Row],[Qty]])</f>
        <v>445900</v>
      </c>
    </row>
    <row r="2655" spans="2:14" hidden="1" x14ac:dyDescent="0.35">
      <c r="B2655" s="7">
        <v>2026653</v>
      </c>
      <c r="C2655" s="1" t="s">
        <v>9</v>
      </c>
      <c r="D2655" s="1" t="s">
        <v>27</v>
      </c>
      <c r="E2655" s="1" t="s">
        <v>43</v>
      </c>
      <c r="F2655" s="1" t="s">
        <v>519</v>
      </c>
      <c r="G2655" s="3">
        <v>45482</v>
      </c>
      <c r="H2655" s="3">
        <v>45487</v>
      </c>
      <c r="I2655" s="6">
        <v>450</v>
      </c>
      <c r="J2655" s="1">
        <v>2</v>
      </c>
      <c r="K2655" s="4">
        <v>0.02</v>
      </c>
      <c r="L2655" s="6">
        <f t="shared" si="84"/>
        <v>9</v>
      </c>
      <c r="M2655" s="8">
        <f t="shared" si="85"/>
        <v>891</v>
      </c>
      <c r="N2655" s="21">
        <f>(sales[[#This Row],[Price]]*sales[[#This Row],[Qty]])-(sales[[#This Row],[Discount_Amt]]*sales[[#This Row],[Qty]])</f>
        <v>882</v>
      </c>
    </row>
    <row r="2656" spans="2:14" x14ac:dyDescent="0.35">
      <c r="B2656" s="7">
        <v>2026654</v>
      </c>
      <c r="C2656" s="1" t="s">
        <v>11</v>
      </c>
      <c r="D2656" s="1" t="s">
        <v>28</v>
      </c>
      <c r="E2656" s="1" t="s">
        <v>44</v>
      </c>
      <c r="F2656" s="1" t="s">
        <v>521</v>
      </c>
      <c r="G2656" s="3">
        <v>45482</v>
      </c>
      <c r="H2656" s="3">
        <v>45483</v>
      </c>
      <c r="I2656" s="6">
        <v>1299</v>
      </c>
      <c r="J2656" s="1">
        <v>2</v>
      </c>
      <c r="K2656" s="4">
        <v>0.02</v>
      </c>
      <c r="L2656" s="6">
        <f t="shared" si="84"/>
        <v>25.98</v>
      </c>
      <c r="M2656" s="8">
        <f t="shared" si="85"/>
        <v>2572.02</v>
      </c>
      <c r="N2656" s="21">
        <f>(sales[[#This Row],[Price]]*sales[[#This Row],[Qty]])-(sales[[#This Row],[Discount_Amt]]*sales[[#This Row],[Qty]])</f>
        <v>2546.04</v>
      </c>
    </row>
    <row r="2657" spans="2:14" x14ac:dyDescent="0.35">
      <c r="B2657" s="7">
        <v>2026655</v>
      </c>
      <c r="C2657" s="1" t="s">
        <v>12</v>
      </c>
      <c r="D2657" s="1" t="s">
        <v>29</v>
      </c>
      <c r="E2657" s="1" t="s">
        <v>45</v>
      </c>
      <c r="F2657" s="1" t="s">
        <v>520</v>
      </c>
      <c r="G2657" s="3">
        <v>45482</v>
      </c>
      <c r="H2657" s="3">
        <v>45490</v>
      </c>
      <c r="I2657" s="6">
        <v>1700</v>
      </c>
      <c r="J2657" s="1">
        <v>1</v>
      </c>
      <c r="K2657" s="4">
        <v>0.02</v>
      </c>
      <c r="L2657" s="6">
        <f t="shared" si="84"/>
        <v>34</v>
      </c>
      <c r="M2657" s="8">
        <f t="shared" si="85"/>
        <v>1666</v>
      </c>
      <c r="N2657" s="21">
        <f>(sales[[#This Row],[Price]]*sales[[#This Row],[Qty]])-(sales[[#This Row],[Discount_Amt]]*sales[[#This Row],[Qty]])</f>
        <v>1666</v>
      </c>
    </row>
    <row r="2658" spans="2:14" hidden="1" x14ac:dyDescent="0.35">
      <c r="B2658" s="7">
        <v>2026656</v>
      </c>
      <c r="C2658" s="1" t="s">
        <v>13</v>
      </c>
      <c r="D2658" s="1" t="s">
        <v>25</v>
      </c>
      <c r="E2658" s="1" t="s">
        <v>46</v>
      </c>
      <c r="F2658" s="1" t="s">
        <v>518</v>
      </c>
      <c r="G2658" s="3">
        <v>45482</v>
      </c>
      <c r="H2658" s="3">
        <v>45484</v>
      </c>
      <c r="I2658" s="6">
        <v>55000</v>
      </c>
      <c r="J2658" s="1">
        <v>2</v>
      </c>
      <c r="K2658" s="4">
        <v>0.02</v>
      </c>
      <c r="L2658" s="6">
        <f t="shared" si="84"/>
        <v>1100</v>
      </c>
      <c r="M2658" s="8">
        <f t="shared" si="85"/>
        <v>108900</v>
      </c>
      <c r="N2658" s="21">
        <f>(sales[[#This Row],[Price]]*sales[[#This Row],[Qty]])-(sales[[#This Row],[Discount_Amt]]*sales[[#This Row],[Qty]])</f>
        <v>107800</v>
      </c>
    </row>
    <row r="2659" spans="2:14" hidden="1" x14ac:dyDescent="0.35">
      <c r="B2659" s="7">
        <v>2026657</v>
      </c>
      <c r="C2659" s="1" t="s">
        <v>14</v>
      </c>
      <c r="D2659" s="1" t="s">
        <v>26</v>
      </c>
      <c r="E2659" s="1" t="s">
        <v>47</v>
      </c>
      <c r="F2659" s="1" t="s">
        <v>519</v>
      </c>
      <c r="G2659" s="3">
        <v>45482</v>
      </c>
      <c r="H2659" s="3">
        <v>45485</v>
      </c>
      <c r="I2659" s="6">
        <v>57999</v>
      </c>
      <c r="J2659" s="1">
        <v>4</v>
      </c>
      <c r="K2659" s="4">
        <v>7.0000000000000007E-2</v>
      </c>
      <c r="L2659" s="6">
        <f t="shared" si="84"/>
        <v>4059.9300000000003</v>
      </c>
      <c r="M2659" s="8">
        <f t="shared" si="85"/>
        <v>227936.07</v>
      </c>
      <c r="N2659" s="21">
        <f>(sales[[#This Row],[Price]]*sales[[#This Row],[Qty]])-(sales[[#This Row],[Discount_Amt]]*sales[[#This Row],[Qty]])</f>
        <v>215756.28</v>
      </c>
    </row>
    <row r="2660" spans="2:14" hidden="1" x14ac:dyDescent="0.35">
      <c r="B2660" s="7">
        <v>2026658</v>
      </c>
      <c r="C2660" s="1" t="s">
        <v>15</v>
      </c>
      <c r="D2660" s="1" t="s">
        <v>27</v>
      </c>
      <c r="E2660" s="1" t="s">
        <v>48</v>
      </c>
      <c r="F2660" s="1" t="s">
        <v>520</v>
      </c>
      <c r="G2660" s="3">
        <v>45482</v>
      </c>
      <c r="H2660" s="3">
        <v>45487</v>
      </c>
      <c r="I2660" s="6">
        <v>1399</v>
      </c>
      <c r="J2660" s="1">
        <v>3</v>
      </c>
      <c r="K2660" s="4">
        <v>0.03</v>
      </c>
      <c r="L2660" s="6">
        <f t="shared" si="84"/>
        <v>41.97</v>
      </c>
      <c r="M2660" s="8">
        <f t="shared" si="85"/>
        <v>4155.03</v>
      </c>
      <c r="N2660" s="21">
        <f>(sales[[#This Row],[Price]]*sales[[#This Row],[Qty]])-(sales[[#This Row],[Discount_Amt]]*sales[[#This Row],[Qty]])</f>
        <v>4071.09</v>
      </c>
    </row>
    <row r="2661" spans="2:14" hidden="1" x14ac:dyDescent="0.35">
      <c r="B2661" s="7">
        <v>2026659</v>
      </c>
      <c r="C2661" s="1" t="s">
        <v>16</v>
      </c>
      <c r="D2661" s="1" t="s">
        <v>28</v>
      </c>
      <c r="E2661" s="1" t="s">
        <v>49</v>
      </c>
      <c r="F2661" s="1" t="s">
        <v>521</v>
      </c>
      <c r="G2661" s="3">
        <v>45482</v>
      </c>
      <c r="H2661" s="3">
        <v>45483</v>
      </c>
      <c r="I2661" s="6">
        <v>999</v>
      </c>
      <c r="J2661" s="1">
        <v>2</v>
      </c>
      <c r="K2661" s="4">
        <v>0.08</v>
      </c>
      <c r="L2661" s="6">
        <f t="shared" si="84"/>
        <v>79.92</v>
      </c>
      <c r="M2661" s="8">
        <f t="shared" si="85"/>
        <v>1918.08</v>
      </c>
      <c r="N2661" s="21">
        <f>(sales[[#This Row],[Price]]*sales[[#This Row],[Qty]])-(sales[[#This Row],[Discount_Amt]]*sales[[#This Row],[Qty]])</f>
        <v>1838.16</v>
      </c>
    </row>
    <row r="2662" spans="2:14" x14ac:dyDescent="0.35">
      <c r="B2662" s="7">
        <v>2026660</v>
      </c>
      <c r="C2662" s="1" t="s">
        <v>17</v>
      </c>
      <c r="D2662" s="1" t="s">
        <v>29</v>
      </c>
      <c r="E2662" s="1" t="s">
        <v>50</v>
      </c>
      <c r="F2662" s="1" t="s">
        <v>518</v>
      </c>
      <c r="G2662" s="3">
        <v>45482</v>
      </c>
      <c r="H2662" s="3">
        <v>45490</v>
      </c>
      <c r="I2662" s="6">
        <v>2099</v>
      </c>
      <c r="J2662" s="1">
        <v>1</v>
      </c>
      <c r="K2662" s="4">
        <v>0.05</v>
      </c>
      <c r="L2662" s="6">
        <f t="shared" si="84"/>
        <v>104.95</v>
      </c>
      <c r="M2662" s="8">
        <f t="shared" si="85"/>
        <v>1994.05</v>
      </c>
      <c r="N2662" s="21">
        <f>(sales[[#This Row],[Price]]*sales[[#This Row],[Qty]])-(sales[[#This Row],[Discount_Amt]]*sales[[#This Row],[Qty]])</f>
        <v>1994.05</v>
      </c>
    </row>
    <row r="2663" spans="2:14" hidden="1" x14ac:dyDescent="0.35">
      <c r="B2663" s="7">
        <v>2026661</v>
      </c>
      <c r="C2663" s="1" t="s">
        <v>18</v>
      </c>
      <c r="D2663" s="1" t="s">
        <v>25</v>
      </c>
      <c r="E2663" s="1" t="s">
        <v>51</v>
      </c>
      <c r="F2663" s="1" t="s">
        <v>518</v>
      </c>
      <c r="G2663" s="3">
        <v>45482</v>
      </c>
      <c r="H2663" s="3">
        <v>45484</v>
      </c>
      <c r="I2663" s="6">
        <v>11000</v>
      </c>
      <c r="J2663" s="1">
        <v>1</v>
      </c>
      <c r="K2663" s="4">
        <v>0.05</v>
      </c>
      <c r="L2663" s="6">
        <f t="shared" si="84"/>
        <v>550</v>
      </c>
      <c r="M2663" s="8">
        <f t="shared" si="85"/>
        <v>10450</v>
      </c>
      <c r="N2663" s="21">
        <f>(sales[[#This Row],[Price]]*sales[[#This Row],[Qty]])-(sales[[#This Row],[Discount_Amt]]*sales[[#This Row],[Qty]])</f>
        <v>10450</v>
      </c>
    </row>
    <row r="2664" spans="2:14" hidden="1" x14ac:dyDescent="0.35">
      <c r="B2664" s="7">
        <v>2026662</v>
      </c>
      <c r="C2664" s="1" t="s">
        <v>19</v>
      </c>
      <c r="D2664" s="1" t="s">
        <v>172</v>
      </c>
      <c r="E2664" s="1" t="s">
        <v>506</v>
      </c>
      <c r="F2664" s="1" t="s">
        <v>519</v>
      </c>
      <c r="G2664" s="3">
        <v>45482</v>
      </c>
      <c r="H2664" s="3">
        <v>45485</v>
      </c>
      <c r="I2664" s="6">
        <v>800</v>
      </c>
      <c r="J2664" s="1">
        <v>2</v>
      </c>
      <c r="K2664" s="4">
        <v>0.05</v>
      </c>
      <c r="L2664" s="6">
        <f t="shared" si="84"/>
        <v>40</v>
      </c>
      <c r="M2664" s="8">
        <f t="shared" si="85"/>
        <v>1560</v>
      </c>
      <c r="N2664" s="21">
        <f>(sales[[#This Row],[Price]]*sales[[#This Row],[Qty]])-(sales[[#This Row],[Discount_Amt]]*sales[[#This Row],[Qty]])</f>
        <v>1520</v>
      </c>
    </row>
    <row r="2665" spans="2:14" hidden="1" x14ac:dyDescent="0.35">
      <c r="B2665" s="7">
        <v>2026663</v>
      </c>
      <c r="C2665" s="1" t="s">
        <v>20</v>
      </c>
      <c r="D2665" s="1" t="s">
        <v>25</v>
      </c>
      <c r="E2665" s="1" t="s">
        <v>507</v>
      </c>
      <c r="F2665" s="1" t="s">
        <v>521</v>
      </c>
      <c r="G2665" s="3">
        <v>45482</v>
      </c>
      <c r="H2665" s="3">
        <v>45487</v>
      </c>
      <c r="I2665" s="6">
        <v>5500</v>
      </c>
      <c r="J2665" s="1">
        <v>1</v>
      </c>
      <c r="K2665" s="4">
        <v>0.05</v>
      </c>
      <c r="L2665" s="6">
        <f t="shared" si="84"/>
        <v>275</v>
      </c>
      <c r="M2665" s="8">
        <f t="shared" si="85"/>
        <v>5225</v>
      </c>
      <c r="N2665" s="21">
        <f>(sales[[#This Row],[Price]]*sales[[#This Row],[Qty]])-(sales[[#This Row],[Discount_Amt]]*sales[[#This Row],[Qty]])</f>
        <v>5225</v>
      </c>
    </row>
    <row r="2666" spans="2:14" hidden="1" x14ac:dyDescent="0.35">
      <c r="B2666" s="7">
        <v>2026664</v>
      </c>
      <c r="C2666" s="1" t="s">
        <v>21</v>
      </c>
      <c r="D2666" s="1" t="s">
        <v>26</v>
      </c>
      <c r="E2666" s="1" t="s">
        <v>508</v>
      </c>
      <c r="F2666" s="1" t="s">
        <v>520</v>
      </c>
      <c r="G2666" s="3">
        <v>45482</v>
      </c>
      <c r="H2666" s="3">
        <v>45483</v>
      </c>
      <c r="I2666" s="6">
        <v>1350</v>
      </c>
      <c r="J2666" s="1">
        <v>3</v>
      </c>
      <c r="K2666" s="4">
        <v>0.03</v>
      </c>
      <c r="L2666" s="6">
        <f t="shared" si="84"/>
        <v>40.5</v>
      </c>
      <c r="M2666" s="8">
        <f t="shared" si="85"/>
        <v>4009.5</v>
      </c>
      <c r="N2666" s="21">
        <f>(sales[[#This Row],[Price]]*sales[[#This Row],[Qty]])-(sales[[#This Row],[Discount_Amt]]*sales[[#This Row],[Qty]])</f>
        <v>3928.5</v>
      </c>
    </row>
    <row r="2667" spans="2:14" hidden="1" x14ac:dyDescent="0.35">
      <c r="B2667" s="7">
        <v>2026665</v>
      </c>
      <c r="C2667" s="1" t="s">
        <v>22</v>
      </c>
      <c r="D2667" s="1" t="s">
        <v>27</v>
      </c>
      <c r="E2667" s="1" t="s">
        <v>31</v>
      </c>
      <c r="F2667" s="1" t="s">
        <v>518</v>
      </c>
      <c r="G2667" s="3">
        <v>45482</v>
      </c>
      <c r="H2667" s="3">
        <v>45490</v>
      </c>
      <c r="I2667" s="6">
        <v>4500</v>
      </c>
      <c r="J2667" s="1">
        <v>2</v>
      </c>
      <c r="K2667" s="4">
        <v>0.1</v>
      </c>
      <c r="L2667" s="6">
        <f t="shared" si="84"/>
        <v>450</v>
      </c>
      <c r="M2667" s="8">
        <f t="shared" si="85"/>
        <v>8550</v>
      </c>
      <c r="N2667" s="21">
        <f>(sales[[#This Row],[Price]]*sales[[#This Row],[Qty]])-(sales[[#This Row],[Discount_Amt]]*sales[[#This Row],[Qty]])</f>
        <v>8100</v>
      </c>
    </row>
    <row r="2668" spans="2:14" hidden="1" x14ac:dyDescent="0.35">
      <c r="B2668" s="7">
        <v>2026666</v>
      </c>
      <c r="C2668" s="1" t="s">
        <v>23</v>
      </c>
      <c r="D2668" s="1" t="s">
        <v>28</v>
      </c>
      <c r="E2668" s="1" t="s">
        <v>32</v>
      </c>
      <c r="F2668" s="1" t="s">
        <v>519</v>
      </c>
      <c r="G2668" s="3">
        <v>45482</v>
      </c>
      <c r="H2668" s="3">
        <v>45484</v>
      </c>
      <c r="I2668" s="6">
        <v>2350</v>
      </c>
      <c r="J2668" s="1">
        <v>1</v>
      </c>
      <c r="K2668" s="4">
        <v>0.05</v>
      </c>
      <c r="L2668" s="6">
        <f t="shared" si="84"/>
        <v>117.5</v>
      </c>
      <c r="M2668" s="8">
        <f t="shared" si="85"/>
        <v>2232.5</v>
      </c>
      <c r="N2668" s="21">
        <f>(sales[[#This Row],[Price]]*sales[[#This Row],[Qty]])-(sales[[#This Row],[Discount_Amt]]*sales[[#This Row],[Qty]])</f>
        <v>2232.5</v>
      </c>
    </row>
    <row r="2669" spans="2:14" hidden="1" x14ac:dyDescent="0.35">
      <c r="B2669" s="7">
        <v>2026667</v>
      </c>
      <c r="C2669" s="1" t="s">
        <v>24</v>
      </c>
      <c r="D2669" s="1" t="s">
        <v>29</v>
      </c>
      <c r="E2669" s="1" t="s">
        <v>38</v>
      </c>
      <c r="F2669" s="1" t="s">
        <v>520</v>
      </c>
      <c r="G2669" s="3">
        <v>45482</v>
      </c>
      <c r="H2669" s="3">
        <v>45485</v>
      </c>
      <c r="I2669" s="6">
        <v>90</v>
      </c>
      <c r="J2669" s="1">
        <v>2</v>
      </c>
      <c r="K2669" s="4">
        <v>0.05</v>
      </c>
      <c r="L2669" s="6">
        <f t="shared" si="84"/>
        <v>4.5</v>
      </c>
      <c r="M2669" s="8">
        <f t="shared" si="85"/>
        <v>175.5</v>
      </c>
      <c r="N2669" s="21">
        <f>(sales[[#This Row],[Price]]*sales[[#This Row],[Qty]])-(sales[[#This Row],[Discount_Amt]]*sales[[#This Row],[Qty]])</f>
        <v>171</v>
      </c>
    </row>
    <row r="2670" spans="2:14" hidden="1" x14ac:dyDescent="0.35">
      <c r="B2670" s="7">
        <v>2026668</v>
      </c>
      <c r="C2670" s="1" t="s">
        <v>4</v>
      </c>
      <c r="D2670" s="1" t="s">
        <v>25</v>
      </c>
      <c r="E2670" s="1" t="s">
        <v>33</v>
      </c>
      <c r="F2670" s="1" t="s">
        <v>521</v>
      </c>
      <c r="G2670" s="3">
        <v>45482</v>
      </c>
      <c r="H2670" s="3">
        <v>45487</v>
      </c>
      <c r="I2670" s="6">
        <v>280</v>
      </c>
      <c r="J2670" s="1">
        <v>1</v>
      </c>
      <c r="K2670" s="4">
        <v>0.02</v>
      </c>
      <c r="L2670" s="6">
        <f t="shared" ref="L2670:L2733" si="86">I2670*K2670</f>
        <v>5.6000000000000005</v>
      </c>
      <c r="M2670" s="8">
        <f t="shared" ref="M2670:M2733" si="87">I2670*J2670-L2670</f>
        <v>274.39999999999998</v>
      </c>
      <c r="N2670" s="21">
        <f>(sales[[#This Row],[Price]]*sales[[#This Row],[Qty]])-(sales[[#This Row],[Discount_Amt]]*sales[[#This Row],[Qty]])</f>
        <v>274.39999999999998</v>
      </c>
    </row>
    <row r="2671" spans="2:14" hidden="1" x14ac:dyDescent="0.35">
      <c r="B2671" s="7">
        <v>2026669</v>
      </c>
      <c r="C2671" s="1" t="s">
        <v>5</v>
      </c>
      <c r="D2671" s="1" t="s">
        <v>30</v>
      </c>
      <c r="E2671" s="1" t="s">
        <v>34</v>
      </c>
      <c r="F2671" s="1" t="s">
        <v>518</v>
      </c>
      <c r="G2671" s="3">
        <v>45482</v>
      </c>
      <c r="H2671" s="3">
        <v>45483</v>
      </c>
      <c r="I2671" s="6">
        <v>70</v>
      </c>
      <c r="J2671" s="1">
        <v>2</v>
      </c>
      <c r="K2671" s="4">
        <v>0.06</v>
      </c>
      <c r="L2671" s="6">
        <f t="shared" si="86"/>
        <v>4.2</v>
      </c>
      <c r="M2671" s="8">
        <f t="shared" si="87"/>
        <v>135.80000000000001</v>
      </c>
      <c r="N2671" s="21">
        <f>(sales[[#This Row],[Price]]*sales[[#This Row],[Qty]])-(sales[[#This Row],[Discount_Amt]]*sales[[#This Row],[Qty]])</f>
        <v>131.6</v>
      </c>
    </row>
    <row r="2672" spans="2:14" hidden="1" x14ac:dyDescent="0.35">
      <c r="B2672" s="7">
        <v>2026670</v>
      </c>
      <c r="C2672" s="1" t="s">
        <v>6</v>
      </c>
      <c r="D2672" s="1" t="s">
        <v>27</v>
      </c>
      <c r="E2672" s="1" t="s">
        <v>35</v>
      </c>
      <c r="F2672" s="1" t="s">
        <v>518</v>
      </c>
      <c r="G2672" s="3">
        <v>45482</v>
      </c>
      <c r="H2672" s="3">
        <v>45490</v>
      </c>
      <c r="I2672" s="6">
        <v>230</v>
      </c>
      <c r="J2672" s="1">
        <v>3</v>
      </c>
      <c r="K2672" s="4">
        <v>0.15</v>
      </c>
      <c r="L2672" s="6">
        <f t="shared" si="86"/>
        <v>34.5</v>
      </c>
      <c r="M2672" s="8">
        <f t="shared" si="87"/>
        <v>655.5</v>
      </c>
      <c r="N2672" s="21">
        <f>(sales[[#This Row],[Price]]*sales[[#This Row],[Qty]])-(sales[[#This Row],[Discount_Amt]]*sales[[#This Row],[Qty]])</f>
        <v>586.5</v>
      </c>
    </row>
    <row r="2673" spans="2:14" hidden="1" x14ac:dyDescent="0.35">
      <c r="B2673" s="7">
        <v>2026671</v>
      </c>
      <c r="C2673" s="1" t="s">
        <v>7</v>
      </c>
      <c r="D2673" s="1" t="s">
        <v>28</v>
      </c>
      <c r="E2673" s="1" t="s">
        <v>36</v>
      </c>
      <c r="F2673" s="1" t="s">
        <v>519</v>
      </c>
      <c r="G2673" s="3">
        <v>45482</v>
      </c>
      <c r="H2673" s="3">
        <v>45484</v>
      </c>
      <c r="I2673" s="6">
        <v>7999</v>
      </c>
      <c r="J2673" s="1">
        <v>2</v>
      </c>
      <c r="K2673" s="4">
        <v>0.02</v>
      </c>
      <c r="L2673" s="6">
        <f t="shared" si="86"/>
        <v>159.97999999999999</v>
      </c>
      <c r="M2673" s="8">
        <f t="shared" si="87"/>
        <v>15838.02</v>
      </c>
      <c r="N2673" s="21">
        <f>(sales[[#This Row],[Price]]*sales[[#This Row],[Qty]])-(sales[[#This Row],[Discount_Amt]]*sales[[#This Row],[Qty]])</f>
        <v>15678.04</v>
      </c>
    </row>
    <row r="2674" spans="2:14" x14ac:dyDescent="0.35">
      <c r="B2674" s="7">
        <v>2026672</v>
      </c>
      <c r="C2674" s="1" t="s">
        <v>10</v>
      </c>
      <c r="D2674" s="1" t="s">
        <v>29</v>
      </c>
      <c r="E2674" s="1" t="s">
        <v>37</v>
      </c>
      <c r="F2674" s="1" t="s">
        <v>521</v>
      </c>
      <c r="G2674" s="3">
        <v>45482</v>
      </c>
      <c r="H2674" s="3">
        <v>45485</v>
      </c>
      <c r="I2674" s="6">
        <v>850</v>
      </c>
      <c r="J2674" s="1">
        <v>7</v>
      </c>
      <c r="K2674" s="4">
        <v>0.02</v>
      </c>
      <c r="L2674" s="6">
        <f t="shared" si="86"/>
        <v>17</v>
      </c>
      <c r="M2674" s="8">
        <f t="shared" si="87"/>
        <v>5933</v>
      </c>
      <c r="N2674" s="21">
        <f>(sales[[#This Row],[Price]]*sales[[#This Row],[Qty]])-(sales[[#This Row],[Discount_Amt]]*sales[[#This Row],[Qty]])</f>
        <v>5831</v>
      </c>
    </row>
    <row r="2675" spans="2:14" hidden="1" x14ac:dyDescent="0.35">
      <c r="B2675" s="7">
        <v>2026673</v>
      </c>
      <c r="C2675" s="1" t="s">
        <v>8</v>
      </c>
      <c r="D2675" s="1" t="s">
        <v>25</v>
      </c>
      <c r="E2675" s="1" t="s">
        <v>39</v>
      </c>
      <c r="F2675" s="1" t="s">
        <v>520</v>
      </c>
      <c r="G2675" s="3">
        <v>45482</v>
      </c>
      <c r="H2675" s="3">
        <v>45487</v>
      </c>
      <c r="I2675" s="6">
        <v>65000</v>
      </c>
      <c r="J2675" s="1">
        <v>2</v>
      </c>
      <c r="K2675" s="4">
        <v>0.02</v>
      </c>
      <c r="L2675" s="6">
        <f t="shared" si="86"/>
        <v>1300</v>
      </c>
      <c r="M2675" s="8">
        <f t="shared" si="87"/>
        <v>128700</v>
      </c>
      <c r="N2675" s="21">
        <f>(sales[[#This Row],[Price]]*sales[[#This Row],[Qty]])-(sales[[#This Row],[Discount_Amt]]*sales[[#This Row],[Qty]])</f>
        <v>127400</v>
      </c>
    </row>
    <row r="2676" spans="2:14" hidden="1" x14ac:dyDescent="0.35">
      <c r="B2676" s="7">
        <v>2026674</v>
      </c>
      <c r="C2676" s="1" t="s">
        <v>9</v>
      </c>
      <c r="D2676" s="1" t="s">
        <v>26</v>
      </c>
      <c r="E2676" s="1" t="s">
        <v>40</v>
      </c>
      <c r="F2676" s="1" t="s">
        <v>518</v>
      </c>
      <c r="G2676" s="3">
        <v>45482</v>
      </c>
      <c r="H2676" s="3">
        <v>45483</v>
      </c>
      <c r="I2676" s="6">
        <v>450</v>
      </c>
      <c r="J2676" s="1">
        <v>1</v>
      </c>
      <c r="K2676" s="4">
        <v>0.02</v>
      </c>
      <c r="L2676" s="6">
        <f t="shared" si="86"/>
        <v>9</v>
      </c>
      <c r="M2676" s="8">
        <f t="shared" si="87"/>
        <v>441</v>
      </c>
      <c r="N2676" s="21">
        <f>(sales[[#This Row],[Price]]*sales[[#This Row],[Qty]])-(sales[[#This Row],[Discount_Amt]]*sales[[#This Row],[Qty]])</f>
        <v>441</v>
      </c>
    </row>
    <row r="2677" spans="2:14" x14ac:dyDescent="0.35">
      <c r="B2677" s="7">
        <v>2026675</v>
      </c>
      <c r="C2677" s="1" t="s">
        <v>11</v>
      </c>
      <c r="D2677" s="1" t="s">
        <v>27</v>
      </c>
      <c r="E2677" s="1" t="s">
        <v>41</v>
      </c>
      <c r="F2677" s="1" t="s">
        <v>519</v>
      </c>
      <c r="G2677" s="3">
        <v>45482</v>
      </c>
      <c r="H2677" s="3">
        <v>45490</v>
      </c>
      <c r="I2677" s="6">
        <v>1299</v>
      </c>
      <c r="J2677" s="1">
        <v>1</v>
      </c>
      <c r="K2677" s="4">
        <v>0.02</v>
      </c>
      <c r="L2677" s="6">
        <f t="shared" si="86"/>
        <v>25.98</v>
      </c>
      <c r="M2677" s="8">
        <f t="shared" si="87"/>
        <v>1273.02</v>
      </c>
      <c r="N2677" s="21">
        <f>(sales[[#This Row],[Price]]*sales[[#This Row],[Qty]])-(sales[[#This Row],[Discount_Amt]]*sales[[#This Row],[Qty]])</f>
        <v>1273.02</v>
      </c>
    </row>
    <row r="2678" spans="2:14" x14ac:dyDescent="0.35">
      <c r="B2678" s="7">
        <v>2026676</v>
      </c>
      <c r="C2678" s="1" t="s">
        <v>12</v>
      </c>
      <c r="D2678" s="1" t="s">
        <v>28</v>
      </c>
      <c r="E2678" s="1" t="s">
        <v>42</v>
      </c>
      <c r="F2678" s="1" t="s">
        <v>520</v>
      </c>
      <c r="G2678" s="3">
        <v>45482</v>
      </c>
      <c r="H2678" s="3">
        <v>45484</v>
      </c>
      <c r="I2678" s="6">
        <v>1700</v>
      </c>
      <c r="J2678" s="1">
        <v>1</v>
      </c>
      <c r="K2678" s="4">
        <v>0.02</v>
      </c>
      <c r="L2678" s="6">
        <f t="shared" si="86"/>
        <v>34</v>
      </c>
      <c r="M2678" s="8">
        <f t="shared" si="87"/>
        <v>1666</v>
      </c>
      <c r="N2678" s="21">
        <f>(sales[[#This Row],[Price]]*sales[[#This Row],[Qty]])-(sales[[#This Row],[Discount_Amt]]*sales[[#This Row],[Qty]])</f>
        <v>1666</v>
      </c>
    </row>
    <row r="2679" spans="2:14" hidden="1" x14ac:dyDescent="0.35">
      <c r="B2679" s="7">
        <v>2026677</v>
      </c>
      <c r="C2679" s="1" t="s">
        <v>13</v>
      </c>
      <c r="D2679" s="1" t="s">
        <v>29</v>
      </c>
      <c r="E2679" s="1" t="s">
        <v>43</v>
      </c>
      <c r="F2679" s="1" t="s">
        <v>521</v>
      </c>
      <c r="G2679" s="3">
        <v>45482</v>
      </c>
      <c r="H2679" s="3">
        <v>45485</v>
      </c>
      <c r="I2679" s="6">
        <v>55000</v>
      </c>
      <c r="J2679" s="1">
        <v>2</v>
      </c>
      <c r="K2679" s="4">
        <v>0.02</v>
      </c>
      <c r="L2679" s="6">
        <f t="shared" si="86"/>
        <v>1100</v>
      </c>
      <c r="M2679" s="8">
        <f t="shared" si="87"/>
        <v>108900</v>
      </c>
      <c r="N2679" s="21">
        <f>(sales[[#This Row],[Price]]*sales[[#This Row],[Qty]])-(sales[[#This Row],[Discount_Amt]]*sales[[#This Row],[Qty]])</f>
        <v>107800</v>
      </c>
    </row>
    <row r="2680" spans="2:14" hidden="1" x14ac:dyDescent="0.35">
      <c r="B2680" s="7">
        <v>2026678</v>
      </c>
      <c r="C2680" s="1" t="s">
        <v>14</v>
      </c>
      <c r="D2680" s="1" t="s">
        <v>25</v>
      </c>
      <c r="E2680" s="1" t="s">
        <v>44</v>
      </c>
      <c r="F2680" s="1" t="s">
        <v>518</v>
      </c>
      <c r="G2680" s="3">
        <v>45482</v>
      </c>
      <c r="H2680" s="3">
        <v>45487</v>
      </c>
      <c r="I2680" s="6">
        <v>57999</v>
      </c>
      <c r="J2680" s="1">
        <v>1</v>
      </c>
      <c r="K2680" s="4">
        <v>0.02</v>
      </c>
      <c r="L2680" s="6">
        <f t="shared" si="86"/>
        <v>1159.98</v>
      </c>
      <c r="M2680" s="8">
        <f t="shared" si="87"/>
        <v>56839.02</v>
      </c>
      <c r="N2680" s="21">
        <f>(sales[[#This Row],[Price]]*sales[[#This Row],[Qty]])-(sales[[#This Row],[Discount_Amt]]*sales[[#This Row],[Qty]])</f>
        <v>56839.02</v>
      </c>
    </row>
    <row r="2681" spans="2:14" hidden="1" x14ac:dyDescent="0.35">
      <c r="B2681" s="7">
        <v>2026679</v>
      </c>
      <c r="C2681" s="1" t="s">
        <v>15</v>
      </c>
      <c r="D2681" s="1" t="s">
        <v>26</v>
      </c>
      <c r="E2681" s="1" t="s">
        <v>45</v>
      </c>
      <c r="F2681" s="1" t="s">
        <v>518</v>
      </c>
      <c r="G2681" s="3">
        <v>45482</v>
      </c>
      <c r="H2681" s="3">
        <v>45483</v>
      </c>
      <c r="I2681" s="6">
        <v>1399</v>
      </c>
      <c r="J2681" s="1">
        <v>2</v>
      </c>
      <c r="K2681" s="4">
        <v>7.0000000000000007E-2</v>
      </c>
      <c r="L2681" s="6">
        <f t="shared" si="86"/>
        <v>97.93</v>
      </c>
      <c r="M2681" s="8">
        <f t="shared" si="87"/>
        <v>2700.07</v>
      </c>
      <c r="N2681" s="21">
        <f>(sales[[#This Row],[Price]]*sales[[#This Row],[Qty]])-(sales[[#This Row],[Discount_Amt]]*sales[[#This Row],[Qty]])</f>
        <v>2602.14</v>
      </c>
    </row>
    <row r="2682" spans="2:14" hidden="1" x14ac:dyDescent="0.35">
      <c r="B2682" s="7">
        <v>2026680</v>
      </c>
      <c r="C2682" s="1" t="s">
        <v>16</v>
      </c>
      <c r="D2682" s="1" t="s">
        <v>27</v>
      </c>
      <c r="E2682" s="1" t="s">
        <v>46</v>
      </c>
      <c r="F2682" s="1" t="s">
        <v>519</v>
      </c>
      <c r="G2682" s="3">
        <v>45482</v>
      </c>
      <c r="H2682" s="3">
        <v>45490</v>
      </c>
      <c r="I2682" s="6">
        <v>999</v>
      </c>
      <c r="J2682" s="1">
        <v>7</v>
      </c>
      <c r="K2682" s="4">
        <v>0.03</v>
      </c>
      <c r="L2682" s="6">
        <f t="shared" si="86"/>
        <v>29.97</v>
      </c>
      <c r="M2682" s="8">
        <f t="shared" si="87"/>
        <v>6963.03</v>
      </c>
      <c r="N2682" s="21">
        <f>(sales[[#This Row],[Price]]*sales[[#This Row],[Qty]])-(sales[[#This Row],[Discount_Amt]]*sales[[#This Row],[Qty]])</f>
        <v>6783.21</v>
      </c>
    </row>
    <row r="2683" spans="2:14" x14ac:dyDescent="0.35">
      <c r="B2683" s="7">
        <v>2026681</v>
      </c>
      <c r="C2683" s="1" t="s">
        <v>17</v>
      </c>
      <c r="D2683" s="1" t="s">
        <v>28</v>
      </c>
      <c r="E2683" s="1" t="s">
        <v>47</v>
      </c>
      <c r="F2683" s="1" t="s">
        <v>521</v>
      </c>
      <c r="G2683" s="3">
        <v>45482</v>
      </c>
      <c r="H2683" s="3">
        <v>45484</v>
      </c>
      <c r="I2683" s="6">
        <v>2099</v>
      </c>
      <c r="J2683" s="1">
        <v>2</v>
      </c>
      <c r="K2683" s="4">
        <v>0.08</v>
      </c>
      <c r="L2683" s="6">
        <f t="shared" si="86"/>
        <v>167.92000000000002</v>
      </c>
      <c r="M2683" s="8">
        <f t="shared" si="87"/>
        <v>4030.08</v>
      </c>
      <c r="N2683" s="21">
        <f>(sales[[#This Row],[Price]]*sales[[#This Row],[Qty]])-(sales[[#This Row],[Discount_Amt]]*sales[[#This Row],[Qty]])</f>
        <v>3862.16</v>
      </c>
    </row>
    <row r="2684" spans="2:14" hidden="1" x14ac:dyDescent="0.35">
      <c r="B2684" s="7">
        <v>2026682</v>
      </c>
      <c r="C2684" s="1" t="s">
        <v>18</v>
      </c>
      <c r="D2684" s="1" t="s">
        <v>29</v>
      </c>
      <c r="E2684" s="1" t="s">
        <v>48</v>
      </c>
      <c r="F2684" s="1" t="s">
        <v>520</v>
      </c>
      <c r="G2684" s="3">
        <v>45482</v>
      </c>
      <c r="H2684" s="3">
        <v>45485</v>
      </c>
      <c r="I2684" s="6">
        <v>11000</v>
      </c>
      <c r="J2684" s="1">
        <v>2</v>
      </c>
      <c r="K2684" s="4">
        <v>0.05</v>
      </c>
      <c r="L2684" s="6">
        <f t="shared" si="86"/>
        <v>550</v>
      </c>
      <c r="M2684" s="8">
        <f t="shared" si="87"/>
        <v>21450</v>
      </c>
      <c r="N2684" s="21">
        <f>(sales[[#This Row],[Price]]*sales[[#This Row],[Qty]])-(sales[[#This Row],[Discount_Amt]]*sales[[#This Row],[Qty]])</f>
        <v>20900</v>
      </c>
    </row>
    <row r="2685" spans="2:14" hidden="1" x14ac:dyDescent="0.35">
      <c r="B2685" s="7">
        <v>2026683</v>
      </c>
      <c r="C2685" s="1" t="s">
        <v>19</v>
      </c>
      <c r="D2685" s="1" t="s">
        <v>25</v>
      </c>
      <c r="E2685" s="1" t="s">
        <v>49</v>
      </c>
      <c r="F2685" s="1" t="s">
        <v>518</v>
      </c>
      <c r="G2685" s="3">
        <v>45482</v>
      </c>
      <c r="H2685" s="3">
        <v>45487</v>
      </c>
      <c r="I2685" s="6">
        <v>800</v>
      </c>
      <c r="J2685" s="1">
        <v>1</v>
      </c>
      <c r="K2685" s="4">
        <v>0.05</v>
      </c>
      <c r="L2685" s="6">
        <f t="shared" si="86"/>
        <v>40</v>
      </c>
      <c r="M2685" s="8">
        <f t="shared" si="87"/>
        <v>760</v>
      </c>
      <c r="N2685" s="21">
        <f>(sales[[#This Row],[Price]]*sales[[#This Row],[Qty]])-(sales[[#This Row],[Discount_Amt]]*sales[[#This Row],[Qty]])</f>
        <v>760</v>
      </c>
    </row>
    <row r="2686" spans="2:14" hidden="1" x14ac:dyDescent="0.35">
      <c r="B2686" s="7">
        <v>2026684</v>
      </c>
      <c r="C2686" s="1" t="s">
        <v>20</v>
      </c>
      <c r="D2686" s="1" t="s">
        <v>173</v>
      </c>
      <c r="E2686" s="1" t="s">
        <v>50</v>
      </c>
      <c r="F2686" s="1" t="s">
        <v>519</v>
      </c>
      <c r="G2686" s="3">
        <v>45482</v>
      </c>
      <c r="H2686" s="3">
        <v>45483</v>
      </c>
      <c r="I2686" s="6">
        <v>5500</v>
      </c>
      <c r="J2686" s="1">
        <v>2</v>
      </c>
      <c r="K2686" s="4">
        <v>0.05</v>
      </c>
      <c r="L2686" s="6">
        <f t="shared" si="86"/>
        <v>275</v>
      </c>
      <c r="M2686" s="8">
        <f t="shared" si="87"/>
        <v>10725</v>
      </c>
      <c r="N2686" s="21">
        <f>(sales[[#This Row],[Price]]*sales[[#This Row],[Qty]])-(sales[[#This Row],[Discount_Amt]]*sales[[#This Row],[Qty]])</f>
        <v>10450</v>
      </c>
    </row>
    <row r="2687" spans="2:14" hidden="1" x14ac:dyDescent="0.35">
      <c r="B2687" s="7">
        <v>2026685</v>
      </c>
      <c r="C2687" s="1" t="s">
        <v>21</v>
      </c>
      <c r="D2687" s="1" t="s">
        <v>25</v>
      </c>
      <c r="E2687" s="1" t="s">
        <v>51</v>
      </c>
      <c r="F2687" s="1" t="s">
        <v>520</v>
      </c>
      <c r="G2687" s="3">
        <v>45482</v>
      </c>
      <c r="H2687" s="3">
        <v>45490</v>
      </c>
      <c r="I2687" s="6">
        <v>1350</v>
      </c>
      <c r="J2687" s="1">
        <v>4</v>
      </c>
      <c r="K2687" s="4">
        <v>0.05</v>
      </c>
      <c r="L2687" s="6">
        <f t="shared" si="86"/>
        <v>67.5</v>
      </c>
      <c r="M2687" s="8">
        <f t="shared" si="87"/>
        <v>5332.5</v>
      </c>
      <c r="N2687" s="21">
        <f>(sales[[#This Row],[Price]]*sales[[#This Row],[Qty]])-(sales[[#This Row],[Discount_Amt]]*sales[[#This Row],[Qty]])</f>
        <v>5130</v>
      </c>
    </row>
    <row r="2688" spans="2:14" hidden="1" x14ac:dyDescent="0.35">
      <c r="B2688" s="7">
        <v>2026686</v>
      </c>
      <c r="C2688" s="1" t="s">
        <v>22</v>
      </c>
      <c r="D2688" s="1" t="s">
        <v>26</v>
      </c>
      <c r="E2688" s="1" t="s">
        <v>506</v>
      </c>
      <c r="F2688" s="1" t="s">
        <v>521</v>
      </c>
      <c r="G2688" s="3">
        <v>45482</v>
      </c>
      <c r="H2688" s="3">
        <v>45484</v>
      </c>
      <c r="I2688" s="6">
        <v>4500</v>
      </c>
      <c r="J2688" s="1">
        <v>3</v>
      </c>
      <c r="K2688" s="4">
        <v>0.03</v>
      </c>
      <c r="L2688" s="6">
        <f t="shared" si="86"/>
        <v>135</v>
      </c>
      <c r="M2688" s="8">
        <f t="shared" si="87"/>
        <v>13365</v>
      </c>
      <c r="N2688" s="21">
        <f>(sales[[#This Row],[Price]]*sales[[#This Row],[Qty]])-(sales[[#This Row],[Discount_Amt]]*sales[[#This Row],[Qty]])</f>
        <v>13095</v>
      </c>
    </row>
    <row r="2689" spans="2:14" hidden="1" x14ac:dyDescent="0.35">
      <c r="B2689" s="7">
        <v>2026687</v>
      </c>
      <c r="C2689" s="1" t="s">
        <v>23</v>
      </c>
      <c r="D2689" s="1" t="s">
        <v>27</v>
      </c>
      <c r="E2689" s="1" t="s">
        <v>507</v>
      </c>
      <c r="F2689" s="1" t="s">
        <v>518</v>
      </c>
      <c r="G2689" s="3">
        <v>45482</v>
      </c>
      <c r="H2689" s="3">
        <v>45485</v>
      </c>
      <c r="I2689" s="6">
        <v>2350</v>
      </c>
      <c r="J2689" s="1">
        <v>2</v>
      </c>
      <c r="K2689" s="4">
        <v>0.1</v>
      </c>
      <c r="L2689" s="6">
        <f t="shared" si="86"/>
        <v>235</v>
      </c>
      <c r="M2689" s="8">
        <f t="shared" si="87"/>
        <v>4465</v>
      </c>
      <c r="N2689" s="21">
        <f>(sales[[#This Row],[Price]]*sales[[#This Row],[Qty]])-(sales[[#This Row],[Discount_Amt]]*sales[[#This Row],[Qty]])</f>
        <v>4230</v>
      </c>
    </row>
    <row r="2690" spans="2:14" hidden="1" x14ac:dyDescent="0.35">
      <c r="B2690" s="7">
        <v>2026688</v>
      </c>
      <c r="C2690" s="1" t="s">
        <v>24</v>
      </c>
      <c r="D2690" s="1" t="s">
        <v>28</v>
      </c>
      <c r="E2690" s="1" t="s">
        <v>508</v>
      </c>
      <c r="F2690" s="1" t="s">
        <v>518</v>
      </c>
      <c r="G2690" s="3">
        <v>45482</v>
      </c>
      <c r="H2690" s="3">
        <v>45487</v>
      </c>
      <c r="I2690" s="6">
        <v>90</v>
      </c>
      <c r="J2690" s="1">
        <v>1</v>
      </c>
      <c r="K2690" s="4">
        <v>0.05</v>
      </c>
      <c r="L2690" s="6">
        <f t="shared" si="86"/>
        <v>4.5</v>
      </c>
      <c r="M2690" s="8">
        <f t="shared" si="87"/>
        <v>85.5</v>
      </c>
      <c r="N2690" s="21">
        <f>(sales[[#This Row],[Price]]*sales[[#This Row],[Qty]])-(sales[[#This Row],[Discount_Amt]]*sales[[#This Row],[Qty]])</f>
        <v>85.5</v>
      </c>
    </row>
    <row r="2691" spans="2:14" hidden="1" x14ac:dyDescent="0.35">
      <c r="B2691" s="7">
        <v>2026689</v>
      </c>
      <c r="C2691" s="1" t="s">
        <v>4</v>
      </c>
      <c r="D2691" s="1" t="s">
        <v>29</v>
      </c>
      <c r="E2691" s="1" t="s">
        <v>31</v>
      </c>
      <c r="F2691" s="1" t="s">
        <v>519</v>
      </c>
      <c r="G2691" s="3">
        <v>45482</v>
      </c>
      <c r="H2691" s="3">
        <v>45483</v>
      </c>
      <c r="I2691" s="6">
        <v>280</v>
      </c>
      <c r="J2691" s="1">
        <v>1</v>
      </c>
      <c r="K2691" s="4">
        <v>0.05</v>
      </c>
      <c r="L2691" s="6">
        <f t="shared" si="86"/>
        <v>14</v>
      </c>
      <c r="M2691" s="8">
        <f t="shared" si="87"/>
        <v>266</v>
      </c>
      <c r="N2691" s="21">
        <f>(sales[[#This Row],[Price]]*sales[[#This Row],[Qty]])-(sales[[#This Row],[Discount_Amt]]*sales[[#This Row],[Qty]])</f>
        <v>266</v>
      </c>
    </row>
    <row r="2692" spans="2:14" hidden="1" x14ac:dyDescent="0.35">
      <c r="B2692" s="7">
        <v>2026690</v>
      </c>
      <c r="C2692" s="1" t="s">
        <v>5</v>
      </c>
      <c r="D2692" s="1" t="s">
        <v>25</v>
      </c>
      <c r="E2692" s="1" t="s">
        <v>32</v>
      </c>
      <c r="F2692" s="1" t="s">
        <v>521</v>
      </c>
      <c r="G2692" s="3">
        <v>45482</v>
      </c>
      <c r="H2692" s="3">
        <v>45490</v>
      </c>
      <c r="I2692" s="6">
        <v>70</v>
      </c>
      <c r="J2692" s="1">
        <v>2</v>
      </c>
      <c r="K2692" s="4">
        <v>0.02</v>
      </c>
      <c r="L2692" s="6">
        <f t="shared" si="86"/>
        <v>1.4000000000000001</v>
      </c>
      <c r="M2692" s="8">
        <f t="shared" si="87"/>
        <v>138.6</v>
      </c>
      <c r="N2692" s="21">
        <f>(sales[[#This Row],[Price]]*sales[[#This Row],[Qty]])-(sales[[#This Row],[Discount_Amt]]*sales[[#This Row],[Qty]])</f>
        <v>137.19999999999999</v>
      </c>
    </row>
    <row r="2693" spans="2:14" hidden="1" x14ac:dyDescent="0.35">
      <c r="B2693" s="7">
        <v>2026691</v>
      </c>
      <c r="C2693" s="1" t="s">
        <v>6</v>
      </c>
      <c r="D2693" s="1" t="s">
        <v>30</v>
      </c>
      <c r="E2693" s="1" t="s">
        <v>38</v>
      </c>
      <c r="F2693" s="1" t="s">
        <v>520</v>
      </c>
      <c r="G2693" s="3">
        <v>45482</v>
      </c>
      <c r="H2693" s="3">
        <v>45484</v>
      </c>
      <c r="I2693" s="6">
        <v>230</v>
      </c>
      <c r="J2693" s="1">
        <v>1</v>
      </c>
      <c r="K2693" s="4">
        <v>0.06</v>
      </c>
      <c r="L2693" s="6">
        <f t="shared" si="86"/>
        <v>13.799999999999999</v>
      </c>
      <c r="M2693" s="8">
        <f t="shared" si="87"/>
        <v>216.2</v>
      </c>
      <c r="N2693" s="21">
        <f>(sales[[#This Row],[Price]]*sales[[#This Row],[Qty]])-(sales[[#This Row],[Discount_Amt]]*sales[[#This Row],[Qty]])</f>
        <v>216.2</v>
      </c>
    </row>
    <row r="2694" spans="2:14" hidden="1" x14ac:dyDescent="0.35">
      <c r="B2694" s="7">
        <v>2026692</v>
      </c>
      <c r="C2694" s="1" t="s">
        <v>7</v>
      </c>
      <c r="D2694" s="1" t="s">
        <v>27</v>
      </c>
      <c r="E2694" s="1" t="s">
        <v>33</v>
      </c>
      <c r="F2694" s="1" t="s">
        <v>518</v>
      </c>
      <c r="G2694" s="3">
        <v>45482</v>
      </c>
      <c r="H2694" s="3">
        <v>45485</v>
      </c>
      <c r="I2694" s="6">
        <v>7999</v>
      </c>
      <c r="J2694" s="1">
        <v>3</v>
      </c>
      <c r="K2694" s="4">
        <v>0.15</v>
      </c>
      <c r="L2694" s="6">
        <f t="shared" si="86"/>
        <v>1199.8499999999999</v>
      </c>
      <c r="M2694" s="8">
        <f t="shared" si="87"/>
        <v>22797.15</v>
      </c>
      <c r="N2694" s="21">
        <f>(sales[[#This Row],[Price]]*sales[[#This Row],[Qty]])-(sales[[#This Row],[Discount_Amt]]*sales[[#This Row],[Qty]])</f>
        <v>20397.45</v>
      </c>
    </row>
    <row r="2695" spans="2:14" x14ac:dyDescent="0.35">
      <c r="B2695" s="7">
        <v>2026693</v>
      </c>
      <c r="C2695" s="1" t="s">
        <v>10</v>
      </c>
      <c r="D2695" s="1" t="s">
        <v>28</v>
      </c>
      <c r="E2695" s="1" t="s">
        <v>34</v>
      </c>
      <c r="F2695" s="1" t="s">
        <v>519</v>
      </c>
      <c r="G2695" s="3">
        <v>45482</v>
      </c>
      <c r="H2695" s="3">
        <v>45487</v>
      </c>
      <c r="I2695" s="6">
        <v>850</v>
      </c>
      <c r="J2695" s="1">
        <v>2</v>
      </c>
      <c r="K2695" s="4">
        <v>0.02</v>
      </c>
      <c r="L2695" s="6">
        <f t="shared" si="86"/>
        <v>17</v>
      </c>
      <c r="M2695" s="8">
        <f t="shared" si="87"/>
        <v>1683</v>
      </c>
      <c r="N2695" s="21">
        <f>(sales[[#This Row],[Price]]*sales[[#This Row],[Qty]])-(sales[[#This Row],[Discount_Amt]]*sales[[#This Row],[Qty]])</f>
        <v>1666</v>
      </c>
    </row>
    <row r="2696" spans="2:14" hidden="1" x14ac:dyDescent="0.35">
      <c r="B2696" s="7">
        <v>2026694</v>
      </c>
      <c r="C2696" s="1" t="s">
        <v>8</v>
      </c>
      <c r="D2696" s="1" t="s">
        <v>29</v>
      </c>
      <c r="E2696" s="1" t="s">
        <v>35</v>
      </c>
      <c r="F2696" s="1" t="s">
        <v>520</v>
      </c>
      <c r="G2696" s="3">
        <v>45482</v>
      </c>
      <c r="H2696" s="3">
        <v>45483</v>
      </c>
      <c r="I2696" s="6">
        <v>65000</v>
      </c>
      <c r="J2696" s="1">
        <v>1</v>
      </c>
      <c r="K2696" s="4">
        <v>0.02</v>
      </c>
      <c r="L2696" s="6">
        <f t="shared" si="86"/>
        <v>1300</v>
      </c>
      <c r="M2696" s="8">
        <f t="shared" si="87"/>
        <v>63700</v>
      </c>
      <c r="N2696" s="21">
        <f>(sales[[#This Row],[Price]]*sales[[#This Row],[Qty]])-(sales[[#This Row],[Discount_Amt]]*sales[[#This Row],[Qty]])</f>
        <v>63700</v>
      </c>
    </row>
    <row r="2697" spans="2:14" hidden="1" x14ac:dyDescent="0.35">
      <c r="B2697" s="7">
        <v>2026695</v>
      </c>
      <c r="C2697" s="1" t="s">
        <v>9</v>
      </c>
      <c r="D2697" s="1" t="s">
        <v>25</v>
      </c>
      <c r="E2697" s="1" t="s">
        <v>36</v>
      </c>
      <c r="F2697" s="1" t="s">
        <v>521</v>
      </c>
      <c r="G2697" s="3">
        <v>45482</v>
      </c>
      <c r="H2697" s="3">
        <v>45490</v>
      </c>
      <c r="I2697" s="6">
        <v>450</v>
      </c>
      <c r="J2697" s="1">
        <v>2</v>
      </c>
      <c r="K2697" s="4">
        <v>0.02</v>
      </c>
      <c r="L2697" s="6">
        <f t="shared" si="86"/>
        <v>9</v>
      </c>
      <c r="M2697" s="8">
        <f t="shared" si="87"/>
        <v>891</v>
      </c>
      <c r="N2697" s="21">
        <f>(sales[[#This Row],[Price]]*sales[[#This Row],[Qty]])-(sales[[#This Row],[Discount_Amt]]*sales[[#This Row],[Qty]])</f>
        <v>882</v>
      </c>
    </row>
    <row r="2698" spans="2:14" x14ac:dyDescent="0.35">
      <c r="B2698" s="7">
        <v>2026696</v>
      </c>
      <c r="C2698" s="1" t="s">
        <v>11</v>
      </c>
      <c r="D2698" s="1" t="s">
        <v>26</v>
      </c>
      <c r="E2698" s="1" t="s">
        <v>37</v>
      </c>
      <c r="F2698" s="1" t="s">
        <v>518</v>
      </c>
      <c r="G2698" s="3">
        <v>45482</v>
      </c>
      <c r="H2698" s="3">
        <v>45484</v>
      </c>
      <c r="I2698" s="6">
        <v>1299</v>
      </c>
      <c r="J2698" s="1">
        <v>1</v>
      </c>
      <c r="K2698" s="4">
        <v>0.02</v>
      </c>
      <c r="L2698" s="6">
        <f t="shared" si="86"/>
        <v>25.98</v>
      </c>
      <c r="M2698" s="8">
        <f t="shared" si="87"/>
        <v>1273.02</v>
      </c>
      <c r="N2698" s="21">
        <f>(sales[[#This Row],[Price]]*sales[[#This Row],[Qty]])-(sales[[#This Row],[Discount_Amt]]*sales[[#This Row],[Qty]])</f>
        <v>1273.02</v>
      </c>
    </row>
    <row r="2699" spans="2:14" x14ac:dyDescent="0.35">
      <c r="B2699" s="7">
        <v>2026697</v>
      </c>
      <c r="C2699" s="1" t="s">
        <v>12</v>
      </c>
      <c r="D2699" s="1" t="s">
        <v>27</v>
      </c>
      <c r="E2699" s="1" t="s">
        <v>39</v>
      </c>
      <c r="F2699" s="1" t="s">
        <v>518</v>
      </c>
      <c r="G2699" s="3">
        <v>45482</v>
      </c>
      <c r="H2699" s="3">
        <v>45485</v>
      </c>
      <c r="I2699" s="6">
        <v>1700</v>
      </c>
      <c r="J2699" s="1">
        <v>2</v>
      </c>
      <c r="K2699" s="4">
        <v>0.02</v>
      </c>
      <c r="L2699" s="6">
        <f t="shared" si="86"/>
        <v>34</v>
      </c>
      <c r="M2699" s="8">
        <f t="shared" si="87"/>
        <v>3366</v>
      </c>
      <c r="N2699" s="21">
        <f>(sales[[#This Row],[Price]]*sales[[#This Row],[Qty]])-(sales[[#This Row],[Discount_Amt]]*sales[[#This Row],[Qty]])</f>
        <v>3332</v>
      </c>
    </row>
    <row r="2700" spans="2:14" hidden="1" x14ac:dyDescent="0.35">
      <c r="B2700" s="7">
        <v>2026698</v>
      </c>
      <c r="C2700" s="1" t="s">
        <v>13</v>
      </c>
      <c r="D2700" s="1" t="s">
        <v>28</v>
      </c>
      <c r="E2700" s="1" t="s">
        <v>40</v>
      </c>
      <c r="F2700" s="1" t="s">
        <v>519</v>
      </c>
      <c r="G2700" s="3">
        <v>45482</v>
      </c>
      <c r="H2700" s="3">
        <v>45487</v>
      </c>
      <c r="I2700" s="6">
        <v>55000</v>
      </c>
      <c r="J2700" s="1">
        <v>3</v>
      </c>
      <c r="K2700" s="4">
        <v>0.02</v>
      </c>
      <c r="L2700" s="6">
        <f t="shared" si="86"/>
        <v>1100</v>
      </c>
      <c r="M2700" s="8">
        <f t="shared" si="87"/>
        <v>163900</v>
      </c>
      <c r="N2700" s="21">
        <f>(sales[[#This Row],[Price]]*sales[[#This Row],[Qty]])-(sales[[#This Row],[Discount_Amt]]*sales[[#This Row],[Qty]])</f>
        <v>161700</v>
      </c>
    </row>
    <row r="2701" spans="2:14" hidden="1" x14ac:dyDescent="0.35">
      <c r="B2701" s="7">
        <v>2026699</v>
      </c>
      <c r="C2701" s="1" t="s">
        <v>14</v>
      </c>
      <c r="D2701" s="1" t="s">
        <v>29</v>
      </c>
      <c r="E2701" s="1" t="s">
        <v>41</v>
      </c>
      <c r="F2701" s="1" t="s">
        <v>521</v>
      </c>
      <c r="G2701" s="3">
        <v>45482</v>
      </c>
      <c r="H2701" s="3">
        <v>45483</v>
      </c>
      <c r="I2701" s="6">
        <v>57999</v>
      </c>
      <c r="J2701" s="1">
        <v>2</v>
      </c>
      <c r="K2701" s="4">
        <v>0.02</v>
      </c>
      <c r="L2701" s="6">
        <f t="shared" si="86"/>
        <v>1159.98</v>
      </c>
      <c r="M2701" s="8">
        <f t="shared" si="87"/>
        <v>114838.02</v>
      </c>
      <c r="N2701" s="21">
        <f>(sales[[#This Row],[Price]]*sales[[#This Row],[Qty]])-(sales[[#This Row],[Discount_Amt]]*sales[[#This Row],[Qty]])</f>
        <v>113678.04</v>
      </c>
    </row>
    <row r="2702" spans="2:14" hidden="1" x14ac:dyDescent="0.35">
      <c r="B2702" s="7">
        <v>2026700</v>
      </c>
      <c r="C2702" s="1" t="s">
        <v>15</v>
      </c>
      <c r="D2702" s="1" t="s">
        <v>25</v>
      </c>
      <c r="E2702" s="1" t="s">
        <v>42</v>
      </c>
      <c r="F2702" s="1" t="s">
        <v>520</v>
      </c>
      <c r="G2702" s="3">
        <v>45482</v>
      </c>
      <c r="H2702" s="3">
        <v>45490</v>
      </c>
      <c r="I2702" s="6">
        <v>1399</v>
      </c>
      <c r="J2702" s="1">
        <v>7</v>
      </c>
      <c r="K2702" s="4">
        <v>0.02</v>
      </c>
      <c r="L2702" s="6">
        <f t="shared" si="86"/>
        <v>27.98</v>
      </c>
      <c r="M2702" s="8">
        <f t="shared" si="87"/>
        <v>9765.02</v>
      </c>
      <c r="N2702" s="21">
        <f>(sales[[#This Row],[Price]]*sales[[#This Row],[Qty]])-(sales[[#This Row],[Discount_Amt]]*sales[[#This Row],[Qty]])</f>
        <v>9597.14</v>
      </c>
    </row>
    <row r="2703" spans="2:14" hidden="1" x14ac:dyDescent="0.35">
      <c r="B2703" s="7">
        <v>2026701</v>
      </c>
      <c r="C2703" s="1" t="s">
        <v>16</v>
      </c>
      <c r="D2703" s="1" t="s">
        <v>26</v>
      </c>
      <c r="E2703" s="1" t="s">
        <v>43</v>
      </c>
      <c r="F2703" s="1" t="s">
        <v>518</v>
      </c>
      <c r="G2703" s="3">
        <v>45482</v>
      </c>
      <c r="H2703" s="3">
        <v>45484</v>
      </c>
      <c r="I2703" s="6">
        <v>999</v>
      </c>
      <c r="J2703" s="1">
        <v>2</v>
      </c>
      <c r="K2703" s="4">
        <v>7.0000000000000007E-2</v>
      </c>
      <c r="L2703" s="6">
        <f t="shared" si="86"/>
        <v>69.930000000000007</v>
      </c>
      <c r="M2703" s="8">
        <f t="shared" si="87"/>
        <v>1928.07</v>
      </c>
      <c r="N2703" s="21">
        <f>(sales[[#This Row],[Price]]*sales[[#This Row],[Qty]])-(sales[[#This Row],[Discount_Amt]]*sales[[#This Row],[Qty]])</f>
        <v>1858.1399999999999</v>
      </c>
    </row>
    <row r="2704" spans="2:14" x14ac:dyDescent="0.35">
      <c r="B2704" s="7">
        <v>2026702</v>
      </c>
      <c r="C2704" s="1" t="s">
        <v>17</v>
      </c>
      <c r="D2704" s="1" t="s">
        <v>27</v>
      </c>
      <c r="E2704" s="1" t="s">
        <v>44</v>
      </c>
      <c r="F2704" s="1" t="s">
        <v>519</v>
      </c>
      <c r="G2704" s="3">
        <v>45482</v>
      </c>
      <c r="H2704" s="3">
        <v>45485</v>
      </c>
      <c r="I2704" s="6">
        <v>2099</v>
      </c>
      <c r="J2704" s="1">
        <v>1</v>
      </c>
      <c r="K2704" s="4">
        <v>0.03</v>
      </c>
      <c r="L2704" s="6">
        <f t="shared" si="86"/>
        <v>62.97</v>
      </c>
      <c r="M2704" s="8">
        <f t="shared" si="87"/>
        <v>2036.03</v>
      </c>
      <c r="N2704" s="21">
        <f>(sales[[#This Row],[Price]]*sales[[#This Row],[Qty]])-(sales[[#This Row],[Discount_Amt]]*sales[[#This Row],[Qty]])</f>
        <v>2036.03</v>
      </c>
    </row>
    <row r="2705" spans="2:14" hidden="1" x14ac:dyDescent="0.35">
      <c r="B2705" s="7">
        <v>2026703</v>
      </c>
      <c r="C2705" s="1" t="s">
        <v>18</v>
      </c>
      <c r="D2705" s="1" t="s">
        <v>28</v>
      </c>
      <c r="E2705" s="1" t="s">
        <v>45</v>
      </c>
      <c r="F2705" s="1" t="s">
        <v>520</v>
      </c>
      <c r="G2705" s="3">
        <v>45482</v>
      </c>
      <c r="H2705" s="3">
        <v>45487</v>
      </c>
      <c r="I2705" s="6">
        <v>11000</v>
      </c>
      <c r="J2705" s="1">
        <v>1</v>
      </c>
      <c r="K2705" s="4">
        <v>0.08</v>
      </c>
      <c r="L2705" s="6">
        <f t="shared" si="86"/>
        <v>880</v>
      </c>
      <c r="M2705" s="8">
        <f t="shared" si="87"/>
        <v>10120</v>
      </c>
      <c r="N2705" s="21">
        <f>(sales[[#This Row],[Price]]*sales[[#This Row],[Qty]])-(sales[[#This Row],[Discount_Amt]]*sales[[#This Row],[Qty]])</f>
        <v>10120</v>
      </c>
    </row>
    <row r="2706" spans="2:14" hidden="1" x14ac:dyDescent="0.35">
      <c r="B2706" s="7">
        <v>2026704</v>
      </c>
      <c r="C2706" s="1" t="s">
        <v>19</v>
      </c>
      <c r="D2706" s="1" t="s">
        <v>29</v>
      </c>
      <c r="E2706" s="1" t="s">
        <v>46</v>
      </c>
      <c r="F2706" s="1" t="s">
        <v>521</v>
      </c>
      <c r="G2706" s="3">
        <v>45482</v>
      </c>
      <c r="H2706" s="3">
        <v>45483</v>
      </c>
      <c r="I2706" s="6">
        <v>800</v>
      </c>
      <c r="J2706" s="1">
        <v>1</v>
      </c>
      <c r="K2706" s="4">
        <v>0.05</v>
      </c>
      <c r="L2706" s="6">
        <f t="shared" si="86"/>
        <v>40</v>
      </c>
      <c r="M2706" s="8">
        <f t="shared" si="87"/>
        <v>760</v>
      </c>
      <c r="N2706" s="21">
        <f>(sales[[#This Row],[Price]]*sales[[#This Row],[Qty]])-(sales[[#This Row],[Discount_Amt]]*sales[[#This Row],[Qty]])</f>
        <v>760</v>
      </c>
    </row>
    <row r="2707" spans="2:14" hidden="1" x14ac:dyDescent="0.35">
      <c r="B2707" s="7">
        <v>2026705</v>
      </c>
      <c r="C2707" s="1" t="s">
        <v>20</v>
      </c>
      <c r="D2707" s="1" t="s">
        <v>25</v>
      </c>
      <c r="E2707" s="1" t="s">
        <v>47</v>
      </c>
      <c r="F2707" s="1" t="s">
        <v>518</v>
      </c>
      <c r="G2707" s="3">
        <v>45482</v>
      </c>
      <c r="H2707" s="3">
        <v>45490</v>
      </c>
      <c r="I2707" s="6">
        <v>5500</v>
      </c>
      <c r="J2707" s="1">
        <v>2</v>
      </c>
      <c r="K2707" s="4">
        <v>0.05</v>
      </c>
      <c r="L2707" s="6">
        <f t="shared" si="86"/>
        <v>275</v>
      </c>
      <c r="M2707" s="8">
        <f t="shared" si="87"/>
        <v>10725</v>
      </c>
      <c r="N2707" s="21">
        <f>(sales[[#This Row],[Price]]*sales[[#This Row],[Qty]])-(sales[[#This Row],[Discount_Amt]]*sales[[#This Row],[Qty]])</f>
        <v>10450</v>
      </c>
    </row>
    <row r="2708" spans="2:14" hidden="1" x14ac:dyDescent="0.35">
      <c r="B2708" s="7">
        <v>2026706</v>
      </c>
      <c r="C2708" s="1" t="s">
        <v>21</v>
      </c>
      <c r="D2708" s="1" t="s">
        <v>174</v>
      </c>
      <c r="E2708" s="1" t="s">
        <v>48</v>
      </c>
      <c r="F2708" s="1" t="s">
        <v>518</v>
      </c>
      <c r="G2708" s="3">
        <v>45482</v>
      </c>
      <c r="H2708" s="3">
        <v>45484</v>
      </c>
      <c r="I2708" s="6">
        <v>1350</v>
      </c>
      <c r="J2708" s="1">
        <v>1</v>
      </c>
      <c r="K2708" s="4">
        <v>0.05</v>
      </c>
      <c r="L2708" s="6">
        <f t="shared" si="86"/>
        <v>67.5</v>
      </c>
      <c r="M2708" s="8">
        <f t="shared" si="87"/>
        <v>1282.5</v>
      </c>
      <c r="N2708" s="21">
        <f>(sales[[#This Row],[Price]]*sales[[#This Row],[Qty]])-(sales[[#This Row],[Discount_Amt]]*sales[[#This Row],[Qty]])</f>
        <v>1282.5</v>
      </c>
    </row>
    <row r="2709" spans="2:14" hidden="1" x14ac:dyDescent="0.35">
      <c r="B2709" s="7">
        <v>2026707</v>
      </c>
      <c r="C2709" s="1" t="s">
        <v>22</v>
      </c>
      <c r="D2709" s="1" t="s">
        <v>25</v>
      </c>
      <c r="E2709" s="1" t="s">
        <v>49</v>
      </c>
      <c r="F2709" s="1" t="s">
        <v>519</v>
      </c>
      <c r="G2709" s="3">
        <v>45482</v>
      </c>
      <c r="H2709" s="3">
        <v>45485</v>
      </c>
      <c r="I2709" s="6">
        <v>4500</v>
      </c>
      <c r="J2709" s="1">
        <v>2</v>
      </c>
      <c r="K2709" s="4">
        <v>0.05</v>
      </c>
      <c r="L2709" s="6">
        <f t="shared" si="86"/>
        <v>225</v>
      </c>
      <c r="M2709" s="8">
        <f t="shared" si="87"/>
        <v>8775</v>
      </c>
      <c r="N2709" s="21">
        <f>(sales[[#This Row],[Price]]*sales[[#This Row],[Qty]])-(sales[[#This Row],[Discount_Amt]]*sales[[#This Row],[Qty]])</f>
        <v>8550</v>
      </c>
    </row>
    <row r="2710" spans="2:14" hidden="1" x14ac:dyDescent="0.35">
      <c r="B2710" s="7">
        <v>2026708</v>
      </c>
      <c r="C2710" s="1" t="s">
        <v>23</v>
      </c>
      <c r="D2710" s="1" t="s">
        <v>26</v>
      </c>
      <c r="E2710" s="1" t="s">
        <v>50</v>
      </c>
      <c r="F2710" s="1" t="s">
        <v>521</v>
      </c>
      <c r="G2710" s="3">
        <v>45482</v>
      </c>
      <c r="H2710" s="3">
        <v>45487</v>
      </c>
      <c r="I2710" s="6">
        <v>2350</v>
      </c>
      <c r="J2710" s="1">
        <v>7</v>
      </c>
      <c r="K2710" s="4">
        <v>0.03</v>
      </c>
      <c r="L2710" s="6">
        <f t="shared" si="86"/>
        <v>70.5</v>
      </c>
      <c r="M2710" s="8">
        <f t="shared" si="87"/>
        <v>16379.5</v>
      </c>
      <c r="N2710" s="21">
        <f>(sales[[#This Row],[Price]]*sales[[#This Row],[Qty]])-(sales[[#This Row],[Discount_Amt]]*sales[[#This Row],[Qty]])</f>
        <v>15956.5</v>
      </c>
    </row>
    <row r="2711" spans="2:14" hidden="1" x14ac:dyDescent="0.35">
      <c r="B2711" s="7">
        <v>2026709</v>
      </c>
      <c r="C2711" s="1" t="s">
        <v>24</v>
      </c>
      <c r="D2711" s="1" t="s">
        <v>27</v>
      </c>
      <c r="E2711" s="1" t="s">
        <v>51</v>
      </c>
      <c r="F2711" s="1" t="s">
        <v>520</v>
      </c>
      <c r="G2711" s="3">
        <v>45482</v>
      </c>
      <c r="H2711" s="3">
        <v>45483</v>
      </c>
      <c r="I2711" s="6">
        <v>90</v>
      </c>
      <c r="J2711" s="1">
        <v>2</v>
      </c>
      <c r="K2711" s="4">
        <v>0.1</v>
      </c>
      <c r="L2711" s="6">
        <f t="shared" si="86"/>
        <v>9</v>
      </c>
      <c r="M2711" s="8">
        <f t="shared" si="87"/>
        <v>171</v>
      </c>
      <c r="N2711" s="21">
        <f>(sales[[#This Row],[Price]]*sales[[#This Row],[Qty]])-(sales[[#This Row],[Discount_Amt]]*sales[[#This Row],[Qty]])</f>
        <v>162</v>
      </c>
    </row>
    <row r="2712" spans="2:14" hidden="1" x14ac:dyDescent="0.35">
      <c r="B2712" s="7">
        <v>2026710</v>
      </c>
      <c r="C2712" s="1" t="s">
        <v>4</v>
      </c>
      <c r="D2712" s="1" t="s">
        <v>28</v>
      </c>
      <c r="E2712" s="1" t="s">
        <v>506</v>
      </c>
      <c r="F2712" s="1" t="s">
        <v>518</v>
      </c>
      <c r="G2712" s="3">
        <v>45482</v>
      </c>
      <c r="H2712" s="3">
        <v>45490</v>
      </c>
      <c r="I2712" s="6">
        <v>280</v>
      </c>
      <c r="J2712" s="1">
        <v>2</v>
      </c>
      <c r="K2712" s="4">
        <v>0.05</v>
      </c>
      <c r="L2712" s="6">
        <f t="shared" si="86"/>
        <v>14</v>
      </c>
      <c r="M2712" s="8">
        <f t="shared" si="87"/>
        <v>546</v>
      </c>
      <c r="N2712" s="21">
        <f>(sales[[#This Row],[Price]]*sales[[#This Row],[Qty]])-(sales[[#This Row],[Discount_Amt]]*sales[[#This Row],[Qty]])</f>
        <v>532</v>
      </c>
    </row>
    <row r="2713" spans="2:14" hidden="1" x14ac:dyDescent="0.35">
      <c r="B2713" s="7">
        <v>2026711</v>
      </c>
      <c r="C2713" s="1" t="s">
        <v>5</v>
      </c>
      <c r="D2713" s="1" t="s">
        <v>29</v>
      </c>
      <c r="E2713" s="1" t="s">
        <v>507</v>
      </c>
      <c r="F2713" s="1" t="s">
        <v>519</v>
      </c>
      <c r="G2713" s="3">
        <v>45482</v>
      </c>
      <c r="H2713" s="3">
        <v>45484</v>
      </c>
      <c r="I2713" s="6">
        <v>70</v>
      </c>
      <c r="J2713" s="1">
        <v>1</v>
      </c>
      <c r="K2713" s="4">
        <v>0.05</v>
      </c>
      <c r="L2713" s="6">
        <f t="shared" si="86"/>
        <v>3.5</v>
      </c>
      <c r="M2713" s="8">
        <f t="shared" si="87"/>
        <v>66.5</v>
      </c>
      <c r="N2713" s="21">
        <f>(sales[[#This Row],[Price]]*sales[[#This Row],[Qty]])-(sales[[#This Row],[Discount_Amt]]*sales[[#This Row],[Qty]])</f>
        <v>66.5</v>
      </c>
    </row>
    <row r="2714" spans="2:14" hidden="1" x14ac:dyDescent="0.35">
      <c r="B2714" s="7">
        <v>2026712</v>
      </c>
      <c r="C2714" s="1" t="s">
        <v>6</v>
      </c>
      <c r="D2714" s="1" t="s">
        <v>25</v>
      </c>
      <c r="E2714" s="1" t="s">
        <v>508</v>
      </c>
      <c r="F2714" s="1" t="s">
        <v>520</v>
      </c>
      <c r="G2714" s="3">
        <v>45482</v>
      </c>
      <c r="H2714" s="3">
        <v>45485</v>
      </c>
      <c r="I2714" s="6">
        <v>230</v>
      </c>
      <c r="J2714" s="1">
        <v>2</v>
      </c>
      <c r="K2714" s="4">
        <v>0.02</v>
      </c>
      <c r="L2714" s="6">
        <f t="shared" si="86"/>
        <v>4.6000000000000005</v>
      </c>
      <c r="M2714" s="8">
        <f t="shared" si="87"/>
        <v>455.4</v>
      </c>
      <c r="N2714" s="21">
        <f>(sales[[#This Row],[Price]]*sales[[#This Row],[Qty]])-(sales[[#This Row],[Discount_Amt]]*sales[[#This Row],[Qty]])</f>
        <v>450.8</v>
      </c>
    </row>
    <row r="2715" spans="2:14" hidden="1" x14ac:dyDescent="0.35">
      <c r="B2715" s="7">
        <v>2026713</v>
      </c>
      <c r="C2715" s="1" t="s">
        <v>7</v>
      </c>
      <c r="D2715" s="1" t="s">
        <v>30</v>
      </c>
      <c r="E2715" s="1" t="s">
        <v>31</v>
      </c>
      <c r="F2715" s="1" t="s">
        <v>521</v>
      </c>
      <c r="G2715" s="3">
        <v>45482</v>
      </c>
      <c r="H2715" s="3">
        <v>45487</v>
      </c>
      <c r="I2715" s="6">
        <v>7999</v>
      </c>
      <c r="J2715" s="1">
        <v>4</v>
      </c>
      <c r="K2715" s="4">
        <v>0.06</v>
      </c>
      <c r="L2715" s="6">
        <f t="shared" si="86"/>
        <v>479.94</v>
      </c>
      <c r="M2715" s="8">
        <f t="shared" si="87"/>
        <v>31516.06</v>
      </c>
      <c r="N2715" s="21">
        <f>(sales[[#This Row],[Price]]*sales[[#This Row],[Qty]])-(sales[[#This Row],[Discount_Amt]]*sales[[#This Row],[Qty]])</f>
        <v>30076.240000000002</v>
      </c>
    </row>
    <row r="2716" spans="2:14" x14ac:dyDescent="0.35">
      <c r="B2716" s="7">
        <v>2026714</v>
      </c>
      <c r="C2716" s="1" t="s">
        <v>10</v>
      </c>
      <c r="D2716" s="1" t="s">
        <v>27</v>
      </c>
      <c r="E2716" s="1" t="s">
        <v>32</v>
      </c>
      <c r="F2716" s="1" t="s">
        <v>518</v>
      </c>
      <c r="G2716" s="3">
        <v>45482</v>
      </c>
      <c r="H2716" s="3">
        <v>45483</v>
      </c>
      <c r="I2716" s="6">
        <v>850</v>
      </c>
      <c r="J2716" s="1">
        <v>3</v>
      </c>
      <c r="K2716" s="4">
        <v>0.15</v>
      </c>
      <c r="L2716" s="6">
        <f t="shared" si="86"/>
        <v>127.5</v>
      </c>
      <c r="M2716" s="8">
        <f t="shared" si="87"/>
        <v>2422.5</v>
      </c>
      <c r="N2716" s="21">
        <f>(sales[[#This Row],[Price]]*sales[[#This Row],[Qty]])-(sales[[#This Row],[Discount_Amt]]*sales[[#This Row],[Qty]])</f>
        <v>2167.5</v>
      </c>
    </row>
    <row r="2717" spans="2:14" hidden="1" x14ac:dyDescent="0.35">
      <c r="B2717" s="7">
        <v>2026715</v>
      </c>
      <c r="C2717" s="1" t="s">
        <v>8</v>
      </c>
      <c r="D2717" s="1" t="s">
        <v>28</v>
      </c>
      <c r="E2717" s="1" t="s">
        <v>38</v>
      </c>
      <c r="F2717" s="1" t="s">
        <v>518</v>
      </c>
      <c r="G2717" s="3">
        <v>45482</v>
      </c>
      <c r="H2717" s="3">
        <v>45490</v>
      </c>
      <c r="I2717" s="6">
        <v>65000</v>
      </c>
      <c r="J2717" s="1">
        <v>2</v>
      </c>
      <c r="K2717" s="4">
        <v>0.02</v>
      </c>
      <c r="L2717" s="6">
        <f t="shared" si="86"/>
        <v>1300</v>
      </c>
      <c r="M2717" s="8">
        <f t="shared" si="87"/>
        <v>128700</v>
      </c>
      <c r="N2717" s="21">
        <f>(sales[[#This Row],[Price]]*sales[[#This Row],[Qty]])-(sales[[#This Row],[Discount_Amt]]*sales[[#This Row],[Qty]])</f>
        <v>127400</v>
      </c>
    </row>
    <row r="2718" spans="2:14" hidden="1" x14ac:dyDescent="0.35">
      <c r="B2718" s="7">
        <v>2026716</v>
      </c>
      <c r="C2718" s="1" t="s">
        <v>9</v>
      </c>
      <c r="D2718" s="1" t="s">
        <v>29</v>
      </c>
      <c r="E2718" s="1" t="s">
        <v>33</v>
      </c>
      <c r="F2718" s="1" t="s">
        <v>519</v>
      </c>
      <c r="G2718" s="3">
        <v>45482</v>
      </c>
      <c r="H2718" s="3">
        <v>45484</v>
      </c>
      <c r="I2718" s="6">
        <v>450</v>
      </c>
      <c r="J2718" s="1">
        <v>1</v>
      </c>
      <c r="K2718" s="4">
        <v>0.02</v>
      </c>
      <c r="L2718" s="6">
        <f t="shared" si="86"/>
        <v>9</v>
      </c>
      <c r="M2718" s="8">
        <f t="shared" si="87"/>
        <v>441</v>
      </c>
      <c r="N2718" s="21">
        <f>(sales[[#This Row],[Price]]*sales[[#This Row],[Qty]])-(sales[[#This Row],[Discount_Amt]]*sales[[#This Row],[Qty]])</f>
        <v>441</v>
      </c>
    </row>
    <row r="2719" spans="2:14" x14ac:dyDescent="0.35">
      <c r="B2719" s="7">
        <v>2026717</v>
      </c>
      <c r="C2719" s="1" t="s">
        <v>11</v>
      </c>
      <c r="D2719" s="1" t="s">
        <v>25</v>
      </c>
      <c r="E2719" s="1" t="s">
        <v>34</v>
      </c>
      <c r="F2719" s="1" t="s">
        <v>521</v>
      </c>
      <c r="G2719" s="3">
        <v>45482</v>
      </c>
      <c r="H2719" s="3">
        <v>45485</v>
      </c>
      <c r="I2719" s="6">
        <v>1299</v>
      </c>
      <c r="J2719" s="1">
        <v>1</v>
      </c>
      <c r="K2719" s="4">
        <v>0.02</v>
      </c>
      <c r="L2719" s="6">
        <f t="shared" si="86"/>
        <v>25.98</v>
      </c>
      <c r="M2719" s="8">
        <f t="shared" si="87"/>
        <v>1273.02</v>
      </c>
      <c r="N2719" s="21">
        <f>(sales[[#This Row],[Price]]*sales[[#This Row],[Qty]])-(sales[[#This Row],[Discount_Amt]]*sales[[#This Row],[Qty]])</f>
        <v>1273.02</v>
      </c>
    </row>
    <row r="2720" spans="2:14" x14ac:dyDescent="0.35">
      <c r="B2720" s="7">
        <v>2026718</v>
      </c>
      <c r="C2720" s="1" t="s">
        <v>12</v>
      </c>
      <c r="D2720" s="1" t="s">
        <v>26</v>
      </c>
      <c r="E2720" s="1" t="s">
        <v>35</v>
      </c>
      <c r="F2720" s="1" t="s">
        <v>520</v>
      </c>
      <c r="G2720" s="3">
        <v>45482</v>
      </c>
      <c r="H2720" s="3">
        <v>45487</v>
      </c>
      <c r="I2720" s="6">
        <v>1700</v>
      </c>
      <c r="J2720" s="1">
        <v>2</v>
      </c>
      <c r="K2720" s="4">
        <v>0.02</v>
      </c>
      <c r="L2720" s="6">
        <f t="shared" si="86"/>
        <v>34</v>
      </c>
      <c r="M2720" s="8">
        <f t="shared" si="87"/>
        <v>3366</v>
      </c>
      <c r="N2720" s="21">
        <f>(sales[[#This Row],[Price]]*sales[[#This Row],[Qty]])-(sales[[#This Row],[Discount_Amt]]*sales[[#This Row],[Qty]])</f>
        <v>3332</v>
      </c>
    </row>
    <row r="2721" spans="2:14" hidden="1" x14ac:dyDescent="0.35">
      <c r="B2721" s="7">
        <v>2026719</v>
      </c>
      <c r="C2721" s="1" t="s">
        <v>13</v>
      </c>
      <c r="D2721" s="1" t="s">
        <v>27</v>
      </c>
      <c r="E2721" s="1" t="s">
        <v>36</v>
      </c>
      <c r="F2721" s="1" t="s">
        <v>518</v>
      </c>
      <c r="G2721" s="3">
        <v>45482</v>
      </c>
      <c r="H2721" s="3">
        <v>45483</v>
      </c>
      <c r="I2721" s="6">
        <v>55000</v>
      </c>
      <c r="J2721" s="1">
        <v>1</v>
      </c>
      <c r="K2721" s="4">
        <v>0.02</v>
      </c>
      <c r="L2721" s="6">
        <f t="shared" si="86"/>
        <v>1100</v>
      </c>
      <c r="M2721" s="8">
        <f t="shared" si="87"/>
        <v>53900</v>
      </c>
      <c r="N2721" s="21">
        <f>(sales[[#This Row],[Price]]*sales[[#This Row],[Qty]])-(sales[[#This Row],[Discount_Amt]]*sales[[#This Row],[Qty]])</f>
        <v>53900</v>
      </c>
    </row>
    <row r="2722" spans="2:14" hidden="1" x14ac:dyDescent="0.35">
      <c r="B2722" s="7">
        <v>2026720</v>
      </c>
      <c r="C2722" s="1" t="s">
        <v>14</v>
      </c>
      <c r="D2722" s="1" t="s">
        <v>28</v>
      </c>
      <c r="E2722" s="1" t="s">
        <v>37</v>
      </c>
      <c r="F2722" s="1" t="s">
        <v>519</v>
      </c>
      <c r="G2722" s="3">
        <v>45482</v>
      </c>
      <c r="H2722" s="3">
        <v>45490</v>
      </c>
      <c r="I2722" s="6">
        <v>57999</v>
      </c>
      <c r="J2722" s="1">
        <v>3</v>
      </c>
      <c r="K2722" s="4">
        <v>0.02</v>
      </c>
      <c r="L2722" s="6">
        <f t="shared" si="86"/>
        <v>1159.98</v>
      </c>
      <c r="M2722" s="8">
        <f t="shared" si="87"/>
        <v>172837.02</v>
      </c>
      <c r="N2722" s="21">
        <f>(sales[[#This Row],[Price]]*sales[[#This Row],[Qty]])-(sales[[#This Row],[Discount_Amt]]*sales[[#This Row],[Qty]])</f>
        <v>170517.06</v>
      </c>
    </row>
    <row r="2723" spans="2:14" hidden="1" x14ac:dyDescent="0.35">
      <c r="B2723" s="7">
        <v>2026721</v>
      </c>
      <c r="C2723" s="1" t="s">
        <v>15</v>
      </c>
      <c r="D2723" s="1" t="s">
        <v>29</v>
      </c>
      <c r="E2723" s="1" t="s">
        <v>39</v>
      </c>
      <c r="F2723" s="1" t="s">
        <v>520</v>
      </c>
      <c r="G2723" s="3">
        <v>45482</v>
      </c>
      <c r="H2723" s="3">
        <v>45484</v>
      </c>
      <c r="I2723" s="6">
        <v>1399</v>
      </c>
      <c r="J2723" s="1">
        <v>2</v>
      </c>
      <c r="K2723" s="4">
        <v>0.02</v>
      </c>
      <c r="L2723" s="6">
        <f t="shared" si="86"/>
        <v>27.98</v>
      </c>
      <c r="M2723" s="8">
        <f t="shared" si="87"/>
        <v>2770.02</v>
      </c>
      <c r="N2723" s="21">
        <f>(sales[[#This Row],[Price]]*sales[[#This Row],[Qty]])-(sales[[#This Row],[Discount_Amt]]*sales[[#This Row],[Qty]])</f>
        <v>2742.04</v>
      </c>
    </row>
    <row r="2724" spans="2:14" hidden="1" x14ac:dyDescent="0.35">
      <c r="B2724" s="7">
        <v>2026722</v>
      </c>
      <c r="C2724" s="1" t="s">
        <v>16</v>
      </c>
      <c r="D2724" s="1" t="s">
        <v>25</v>
      </c>
      <c r="E2724" s="1" t="s">
        <v>40</v>
      </c>
      <c r="F2724" s="1" t="s">
        <v>521</v>
      </c>
      <c r="G2724" s="3">
        <v>45482</v>
      </c>
      <c r="H2724" s="3">
        <v>45485</v>
      </c>
      <c r="I2724" s="6">
        <v>999</v>
      </c>
      <c r="J2724" s="1">
        <v>1</v>
      </c>
      <c r="K2724" s="4">
        <v>0.02</v>
      </c>
      <c r="L2724" s="6">
        <f t="shared" si="86"/>
        <v>19.98</v>
      </c>
      <c r="M2724" s="8">
        <f t="shared" si="87"/>
        <v>979.02</v>
      </c>
      <c r="N2724" s="21">
        <f>(sales[[#This Row],[Price]]*sales[[#This Row],[Qty]])-(sales[[#This Row],[Discount_Amt]]*sales[[#This Row],[Qty]])</f>
        <v>979.02</v>
      </c>
    </row>
    <row r="2725" spans="2:14" x14ac:dyDescent="0.35">
      <c r="B2725" s="7">
        <v>2026723</v>
      </c>
      <c r="C2725" s="1" t="s">
        <v>17</v>
      </c>
      <c r="D2725" s="1" t="s">
        <v>26</v>
      </c>
      <c r="E2725" s="1" t="s">
        <v>41</v>
      </c>
      <c r="F2725" s="1" t="s">
        <v>518</v>
      </c>
      <c r="G2725" s="3">
        <v>45482</v>
      </c>
      <c r="H2725" s="3">
        <v>45487</v>
      </c>
      <c r="I2725" s="6">
        <v>2099</v>
      </c>
      <c r="J2725" s="1">
        <v>2</v>
      </c>
      <c r="K2725" s="4">
        <v>7.0000000000000007E-2</v>
      </c>
      <c r="L2725" s="6">
        <f t="shared" si="86"/>
        <v>146.93</v>
      </c>
      <c r="M2725" s="8">
        <f t="shared" si="87"/>
        <v>4051.07</v>
      </c>
      <c r="N2725" s="21">
        <f>(sales[[#This Row],[Price]]*sales[[#This Row],[Qty]])-(sales[[#This Row],[Discount_Amt]]*sales[[#This Row],[Qty]])</f>
        <v>3904.14</v>
      </c>
    </row>
    <row r="2726" spans="2:14" hidden="1" x14ac:dyDescent="0.35">
      <c r="B2726" s="7">
        <v>2026724</v>
      </c>
      <c r="C2726" s="1" t="s">
        <v>18</v>
      </c>
      <c r="D2726" s="1" t="s">
        <v>27</v>
      </c>
      <c r="E2726" s="1" t="s">
        <v>42</v>
      </c>
      <c r="F2726" s="1" t="s">
        <v>518</v>
      </c>
      <c r="G2726" s="3">
        <v>45482</v>
      </c>
      <c r="H2726" s="3">
        <v>45483</v>
      </c>
      <c r="I2726" s="6">
        <v>11000</v>
      </c>
      <c r="J2726" s="1">
        <v>1</v>
      </c>
      <c r="K2726" s="4">
        <v>0.03</v>
      </c>
      <c r="L2726" s="6">
        <f t="shared" si="86"/>
        <v>330</v>
      </c>
      <c r="M2726" s="8">
        <f t="shared" si="87"/>
        <v>10670</v>
      </c>
      <c r="N2726" s="21">
        <f>(sales[[#This Row],[Price]]*sales[[#This Row],[Qty]])-(sales[[#This Row],[Discount_Amt]]*sales[[#This Row],[Qty]])</f>
        <v>10670</v>
      </c>
    </row>
    <row r="2727" spans="2:14" hidden="1" x14ac:dyDescent="0.35">
      <c r="B2727" s="7">
        <v>2026725</v>
      </c>
      <c r="C2727" s="1" t="s">
        <v>19</v>
      </c>
      <c r="D2727" s="1" t="s">
        <v>28</v>
      </c>
      <c r="E2727" s="1" t="s">
        <v>43</v>
      </c>
      <c r="F2727" s="1" t="s">
        <v>519</v>
      </c>
      <c r="G2727" s="3">
        <v>45482</v>
      </c>
      <c r="H2727" s="3">
        <v>45490</v>
      </c>
      <c r="I2727" s="6">
        <v>800</v>
      </c>
      <c r="J2727" s="1">
        <v>2</v>
      </c>
      <c r="K2727" s="4">
        <v>0.08</v>
      </c>
      <c r="L2727" s="6">
        <f t="shared" si="86"/>
        <v>64</v>
      </c>
      <c r="M2727" s="8">
        <f t="shared" si="87"/>
        <v>1536</v>
      </c>
      <c r="N2727" s="21">
        <f>(sales[[#This Row],[Price]]*sales[[#This Row],[Qty]])-(sales[[#This Row],[Discount_Amt]]*sales[[#This Row],[Qty]])</f>
        <v>1472</v>
      </c>
    </row>
    <row r="2728" spans="2:14" hidden="1" x14ac:dyDescent="0.35">
      <c r="B2728" s="7">
        <v>2026726</v>
      </c>
      <c r="C2728" s="1" t="s">
        <v>20</v>
      </c>
      <c r="D2728" s="1" t="s">
        <v>29</v>
      </c>
      <c r="E2728" s="1" t="s">
        <v>44</v>
      </c>
      <c r="F2728" s="1" t="s">
        <v>521</v>
      </c>
      <c r="G2728" s="3">
        <v>45482</v>
      </c>
      <c r="H2728" s="3">
        <v>45484</v>
      </c>
      <c r="I2728" s="6">
        <v>5500</v>
      </c>
      <c r="J2728" s="1">
        <v>3</v>
      </c>
      <c r="K2728" s="4">
        <v>0.05</v>
      </c>
      <c r="L2728" s="6">
        <f t="shared" si="86"/>
        <v>275</v>
      </c>
      <c r="M2728" s="8">
        <f t="shared" si="87"/>
        <v>16225</v>
      </c>
      <c r="N2728" s="21">
        <f>(sales[[#This Row],[Price]]*sales[[#This Row],[Qty]])-(sales[[#This Row],[Discount_Amt]]*sales[[#This Row],[Qty]])</f>
        <v>15675</v>
      </c>
    </row>
    <row r="2729" spans="2:14" hidden="1" x14ac:dyDescent="0.35">
      <c r="B2729" s="7">
        <v>2026727</v>
      </c>
      <c r="C2729" s="1" t="s">
        <v>21</v>
      </c>
      <c r="D2729" s="1" t="s">
        <v>25</v>
      </c>
      <c r="E2729" s="1" t="s">
        <v>45</v>
      </c>
      <c r="F2729" s="1" t="s">
        <v>520</v>
      </c>
      <c r="G2729" s="3">
        <v>45482</v>
      </c>
      <c r="H2729" s="3">
        <v>45485</v>
      </c>
      <c r="I2729" s="6">
        <v>1350</v>
      </c>
      <c r="J2729" s="1">
        <v>2</v>
      </c>
      <c r="K2729" s="4">
        <v>0.05</v>
      </c>
      <c r="L2729" s="6">
        <f t="shared" si="86"/>
        <v>67.5</v>
      </c>
      <c r="M2729" s="8">
        <f t="shared" si="87"/>
        <v>2632.5</v>
      </c>
      <c r="N2729" s="21">
        <f>(sales[[#This Row],[Price]]*sales[[#This Row],[Qty]])-(sales[[#This Row],[Discount_Amt]]*sales[[#This Row],[Qty]])</f>
        <v>2565</v>
      </c>
    </row>
    <row r="2730" spans="2:14" hidden="1" x14ac:dyDescent="0.35">
      <c r="B2730" s="7">
        <v>2026728</v>
      </c>
      <c r="C2730" s="1" t="s">
        <v>22</v>
      </c>
      <c r="D2730" s="1" t="s">
        <v>175</v>
      </c>
      <c r="E2730" s="1" t="s">
        <v>46</v>
      </c>
      <c r="F2730" s="1" t="s">
        <v>518</v>
      </c>
      <c r="G2730" s="3">
        <v>45482</v>
      </c>
      <c r="H2730" s="3">
        <v>45487</v>
      </c>
      <c r="I2730" s="6">
        <v>4500</v>
      </c>
      <c r="J2730" s="1">
        <v>7</v>
      </c>
      <c r="K2730" s="4">
        <v>0.05</v>
      </c>
      <c r="L2730" s="6">
        <f t="shared" si="86"/>
        <v>225</v>
      </c>
      <c r="M2730" s="8">
        <f t="shared" si="87"/>
        <v>31275</v>
      </c>
      <c r="N2730" s="21">
        <f>(sales[[#This Row],[Price]]*sales[[#This Row],[Qty]])-(sales[[#This Row],[Discount_Amt]]*sales[[#This Row],[Qty]])</f>
        <v>29925</v>
      </c>
    </row>
    <row r="2731" spans="2:14" hidden="1" x14ac:dyDescent="0.35">
      <c r="B2731" s="7">
        <v>2026729</v>
      </c>
      <c r="C2731" s="1" t="s">
        <v>23</v>
      </c>
      <c r="D2731" s="1" t="s">
        <v>25</v>
      </c>
      <c r="E2731" s="1" t="s">
        <v>47</v>
      </c>
      <c r="F2731" s="1" t="s">
        <v>519</v>
      </c>
      <c r="G2731" s="3">
        <v>45482</v>
      </c>
      <c r="H2731" s="3">
        <v>45483</v>
      </c>
      <c r="I2731" s="6">
        <v>2350</v>
      </c>
      <c r="J2731" s="1">
        <v>2</v>
      </c>
      <c r="K2731" s="4">
        <v>0.05</v>
      </c>
      <c r="L2731" s="6">
        <f t="shared" si="86"/>
        <v>117.5</v>
      </c>
      <c r="M2731" s="8">
        <f t="shared" si="87"/>
        <v>4582.5</v>
      </c>
      <c r="N2731" s="21">
        <f>(sales[[#This Row],[Price]]*sales[[#This Row],[Qty]])-(sales[[#This Row],[Discount_Amt]]*sales[[#This Row],[Qty]])</f>
        <v>4465</v>
      </c>
    </row>
    <row r="2732" spans="2:14" hidden="1" x14ac:dyDescent="0.35">
      <c r="B2732" s="7">
        <v>2026730</v>
      </c>
      <c r="C2732" s="1" t="s">
        <v>24</v>
      </c>
      <c r="D2732" s="1" t="s">
        <v>26</v>
      </c>
      <c r="E2732" s="1" t="s">
        <v>48</v>
      </c>
      <c r="F2732" s="1" t="s">
        <v>520</v>
      </c>
      <c r="G2732" s="3">
        <v>45482</v>
      </c>
      <c r="H2732" s="3">
        <v>45490</v>
      </c>
      <c r="I2732" s="6">
        <v>90</v>
      </c>
      <c r="J2732" s="1">
        <v>1</v>
      </c>
      <c r="K2732" s="4">
        <v>0.03</v>
      </c>
      <c r="L2732" s="6">
        <f t="shared" si="86"/>
        <v>2.6999999999999997</v>
      </c>
      <c r="M2732" s="8">
        <f t="shared" si="87"/>
        <v>87.3</v>
      </c>
      <c r="N2732" s="21">
        <f>(sales[[#This Row],[Price]]*sales[[#This Row],[Qty]])-(sales[[#This Row],[Discount_Amt]]*sales[[#This Row],[Qty]])</f>
        <v>87.3</v>
      </c>
    </row>
    <row r="2733" spans="2:14" hidden="1" x14ac:dyDescent="0.35">
      <c r="B2733" s="7">
        <v>2026731</v>
      </c>
      <c r="C2733" s="1" t="s">
        <v>4</v>
      </c>
      <c r="D2733" s="1" t="s">
        <v>27</v>
      </c>
      <c r="E2733" s="1" t="s">
        <v>49</v>
      </c>
      <c r="F2733" s="1" t="s">
        <v>521</v>
      </c>
      <c r="G2733" s="3">
        <v>45482</v>
      </c>
      <c r="H2733" s="3">
        <v>45484</v>
      </c>
      <c r="I2733" s="6">
        <v>280</v>
      </c>
      <c r="J2733" s="1">
        <v>1</v>
      </c>
      <c r="K2733" s="4">
        <v>0.1</v>
      </c>
      <c r="L2733" s="6">
        <f t="shared" si="86"/>
        <v>28</v>
      </c>
      <c r="M2733" s="8">
        <f t="shared" si="87"/>
        <v>252</v>
      </c>
      <c r="N2733" s="21">
        <f>(sales[[#This Row],[Price]]*sales[[#This Row],[Qty]])-(sales[[#This Row],[Discount_Amt]]*sales[[#This Row],[Qty]])</f>
        <v>252</v>
      </c>
    </row>
    <row r="2734" spans="2:14" hidden="1" x14ac:dyDescent="0.35">
      <c r="B2734" s="7">
        <v>2026732</v>
      </c>
      <c r="C2734" s="1" t="s">
        <v>5</v>
      </c>
      <c r="D2734" s="1" t="s">
        <v>28</v>
      </c>
      <c r="E2734" s="1" t="s">
        <v>50</v>
      </c>
      <c r="F2734" s="1" t="s">
        <v>518</v>
      </c>
      <c r="G2734" s="3">
        <v>45482</v>
      </c>
      <c r="H2734" s="3">
        <v>45485</v>
      </c>
      <c r="I2734" s="6">
        <v>70</v>
      </c>
      <c r="J2734" s="1">
        <v>1</v>
      </c>
      <c r="K2734" s="4">
        <v>0.05</v>
      </c>
      <c r="L2734" s="6">
        <f t="shared" ref="L2734:L2797" si="88">I2734*K2734</f>
        <v>3.5</v>
      </c>
      <c r="M2734" s="8">
        <f t="shared" ref="M2734:M2797" si="89">I2734*J2734-L2734</f>
        <v>66.5</v>
      </c>
      <c r="N2734" s="21">
        <f>(sales[[#This Row],[Price]]*sales[[#This Row],[Qty]])-(sales[[#This Row],[Discount_Amt]]*sales[[#This Row],[Qty]])</f>
        <v>66.5</v>
      </c>
    </row>
    <row r="2735" spans="2:14" hidden="1" x14ac:dyDescent="0.35">
      <c r="B2735" s="7">
        <v>2026733</v>
      </c>
      <c r="C2735" s="1" t="s">
        <v>6</v>
      </c>
      <c r="D2735" s="1" t="s">
        <v>29</v>
      </c>
      <c r="E2735" s="1" t="s">
        <v>51</v>
      </c>
      <c r="F2735" s="1" t="s">
        <v>518</v>
      </c>
      <c r="G2735" s="3">
        <v>45482</v>
      </c>
      <c r="H2735" s="3">
        <v>45487</v>
      </c>
      <c r="I2735" s="6">
        <v>230</v>
      </c>
      <c r="J2735" s="1">
        <v>2</v>
      </c>
      <c r="K2735" s="4">
        <v>0.05</v>
      </c>
      <c r="L2735" s="6">
        <f t="shared" si="88"/>
        <v>11.5</v>
      </c>
      <c r="M2735" s="8">
        <f t="shared" si="89"/>
        <v>448.5</v>
      </c>
      <c r="N2735" s="21">
        <f>(sales[[#This Row],[Price]]*sales[[#This Row],[Qty]])-(sales[[#This Row],[Discount_Amt]]*sales[[#This Row],[Qty]])</f>
        <v>437</v>
      </c>
    </row>
    <row r="2736" spans="2:14" hidden="1" x14ac:dyDescent="0.35">
      <c r="B2736" s="7">
        <v>2026734</v>
      </c>
      <c r="C2736" s="1" t="s">
        <v>7</v>
      </c>
      <c r="D2736" s="1" t="s">
        <v>25</v>
      </c>
      <c r="E2736" s="1" t="s">
        <v>506</v>
      </c>
      <c r="F2736" s="1" t="s">
        <v>519</v>
      </c>
      <c r="G2736" s="3">
        <v>45482</v>
      </c>
      <c r="H2736" s="3">
        <v>45483</v>
      </c>
      <c r="I2736" s="6">
        <v>7999</v>
      </c>
      <c r="J2736" s="1">
        <v>1</v>
      </c>
      <c r="K2736" s="4">
        <v>0.02</v>
      </c>
      <c r="L2736" s="6">
        <f t="shared" si="88"/>
        <v>159.97999999999999</v>
      </c>
      <c r="M2736" s="8">
        <f t="shared" si="89"/>
        <v>7839.02</v>
      </c>
      <c r="N2736" s="21">
        <f>(sales[[#This Row],[Price]]*sales[[#This Row],[Qty]])-(sales[[#This Row],[Discount_Amt]]*sales[[#This Row],[Qty]])</f>
        <v>7839.02</v>
      </c>
    </row>
    <row r="2737" spans="2:14" x14ac:dyDescent="0.35">
      <c r="B2737" s="7">
        <v>2026735</v>
      </c>
      <c r="C2737" s="1" t="s">
        <v>10</v>
      </c>
      <c r="D2737" s="1" t="s">
        <v>30</v>
      </c>
      <c r="E2737" s="1" t="s">
        <v>507</v>
      </c>
      <c r="F2737" s="1" t="s">
        <v>521</v>
      </c>
      <c r="G2737" s="3">
        <v>45482</v>
      </c>
      <c r="H2737" s="3">
        <v>45490</v>
      </c>
      <c r="I2737" s="6">
        <v>850</v>
      </c>
      <c r="J2737" s="1">
        <v>2</v>
      </c>
      <c r="K2737" s="4">
        <v>0.06</v>
      </c>
      <c r="L2737" s="6">
        <f t="shared" si="88"/>
        <v>51</v>
      </c>
      <c r="M2737" s="8">
        <f t="shared" si="89"/>
        <v>1649</v>
      </c>
      <c r="N2737" s="21">
        <f>(sales[[#This Row],[Price]]*sales[[#This Row],[Qty]])-(sales[[#This Row],[Discount_Amt]]*sales[[#This Row],[Qty]])</f>
        <v>1598</v>
      </c>
    </row>
    <row r="2738" spans="2:14" hidden="1" x14ac:dyDescent="0.35">
      <c r="B2738" s="7">
        <v>2026736</v>
      </c>
      <c r="C2738" s="1" t="s">
        <v>8</v>
      </c>
      <c r="D2738" s="1" t="s">
        <v>27</v>
      </c>
      <c r="E2738" s="1" t="s">
        <v>508</v>
      </c>
      <c r="F2738" s="1" t="s">
        <v>520</v>
      </c>
      <c r="G2738" s="3">
        <v>45482</v>
      </c>
      <c r="H2738" s="3">
        <v>45484</v>
      </c>
      <c r="I2738" s="6">
        <v>65000</v>
      </c>
      <c r="J2738" s="1">
        <v>7</v>
      </c>
      <c r="K2738" s="4">
        <v>0.15</v>
      </c>
      <c r="L2738" s="6">
        <f t="shared" si="88"/>
        <v>9750</v>
      </c>
      <c r="M2738" s="8">
        <f t="shared" si="89"/>
        <v>445250</v>
      </c>
      <c r="N2738" s="21">
        <f>(sales[[#This Row],[Price]]*sales[[#This Row],[Qty]])-(sales[[#This Row],[Discount_Amt]]*sales[[#This Row],[Qty]])</f>
        <v>386750</v>
      </c>
    </row>
    <row r="2739" spans="2:14" hidden="1" x14ac:dyDescent="0.35">
      <c r="B2739" s="7">
        <v>2026737</v>
      </c>
      <c r="C2739" s="1" t="s">
        <v>9</v>
      </c>
      <c r="D2739" s="1" t="s">
        <v>28</v>
      </c>
      <c r="E2739" s="1" t="s">
        <v>31</v>
      </c>
      <c r="F2739" s="1" t="s">
        <v>518</v>
      </c>
      <c r="G2739" s="3">
        <v>45482</v>
      </c>
      <c r="H2739" s="3">
        <v>45485</v>
      </c>
      <c r="I2739" s="6">
        <v>450</v>
      </c>
      <c r="J2739" s="1">
        <v>2</v>
      </c>
      <c r="K2739" s="4">
        <v>0.02</v>
      </c>
      <c r="L2739" s="6">
        <f t="shared" si="88"/>
        <v>9</v>
      </c>
      <c r="M2739" s="8">
        <f t="shared" si="89"/>
        <v>891</v>
      </c>
      <c r="N2739" s="21">
        <f>(sales[[#This Row],[Price]]*sales[[#This Row],[Qty]])-(sales[[#This Row],[Discount_Amt]]*sales[[#This Row],[Qty]])</f>
        <v>882</v>
      </c>
    </row>
    <row r="2740" spans="2:14" x14ac:dyDescent="0.35">
      <c r="B2740" s="7">
        <v>2026738</v>
      </c>
      <c r="C2740" s="1" t="s">
        <v>11</v>
      </c>
      <c r="D2740" s="1" t="s">
        <v>29</v>
      </c>
      <c r="E2740" s="1" t="s">
        <v>32</v>
      </c>
      <c r="F2740" s="1" t="s">
        <v>519</v>
      </c>
      <c r="G2740" s="3">
        <v>45482</v>
      </c>
      <c r="H2740" s="3">
        <v>45487</v>
      </c>
      <c r="I2740" s="6">
        <v>1299</v>
      </c>
      <c r="J2740" s="1">
        <v>2</v>
      </c>
      <c r="K2740" s="4">
        <v>0.02</v>
      </c>
      <c r="L2740" s="6">
        <f t="shared" si="88"/>
        <v>25.98</v>
      </c>
      <c r="M2740" s="8">
        <f t="shared" si="89"/>
        <v>2572.02</v>
      </c>
      <c r="N2740" s="21">
        <f>(sales[[#This Row],[Price]]*sales[[#This Row],[Qty]])-(sales[[#This Row],[Discount_Amt]]*sales[[#This Row],[Qty]])</f>
        <v>2546.04</v>
      </c>
    </row>
    <row r="2741" spans="2:14" x14ac:dyDescent="0.35">
      <c r="B2741" s="7">
        <v>2026739</v>
      </c>
      <c r="C2741" s="1" t="s">
        <v>12</v>
      </c>
      <c r="D2741" s="1" t="s">
        <v>25</v>
      </c>
      <c r="E2741" s="1" t="s">
        <v>38</v>
      </c>
      <c r="F2741" s="1" t="s">
        <v>520</v>
      </c>
      <c r="G2741" s="3">
        <v>45482</v>
      </c>
      <c r="H2741" s="3">
        <v>45483</v>
      </c>
      <c r="I2741" s="6">
        <v>1700</v>
      </c>
      <c r="J2741" s="1">
        <v>1</v>
      </c>
      <c r="K2741" s="4">
        <v>0.02</v>
      </c>
      <c r="L2741" s="6">
        <f t="shared" si="88"/>
        <v>34</v>
      </c>
      <c r="M2741" s="8">
        <f t="shared" si="89"/>
        <v>1666</v>
      </c>
      <c r="N2741" s="21">
        <f>(sales[[#This Row],[Price]]*sales[[#This Row],[Qty]])-(sales[[#This Row],[Discount_Amt]]*sales[[#This Row],[Qty]])</f>
        <v>1666</v>
      </c>
    </row>
    <row r="2742" spans="2:14" hidden="1" x14ac:dyDescent="0.35">
      <c r="B2742" s="7">
        <v>2026740</v>
      </c>
      <c r="C2742" s="1" t="s">
        <v>13</v>
      </c>
      <c r="D2742" s="1" t="s">
        <v>26</v>
      </c>
      <c r="E2742" s="1" t="s">
        <v>33</v>
      </c>
      <c r="F2742" s="1" t="s">
        <v>521</v>
      </c>
      <c r="G2742" s="3">
        <v>45482</v>
      </c>
      <c r="H2742" s="3">
        <v>45490</v>
      </c>
      <c r="I2742" s="6">
        <v>55000</v>
      </c>
      <c r="J2742" s="1">
        <v>2</v>
      </c>
      <c r="K2742" s="4">
        <v>0.02</v>
      </c>
      <c r="L2742" s="6">
        <f t="shared" si="88"/>
        <v>1100</v>
      </c>
      <c r="M2742" s="8">
        <f t="shared" si="89"/>
        <v>108900</v>
      </c>
      <c r="N2742" s="21">
        <f>(sales[[#This Row],[Price]]*sales[[#This Row],[Qty]])-(sales[[#This Row],[Discount_Amt]]*sales[[#This Row],[Qty]])</f>
        <v>107800</v>
      </c>
    </row>
    <row r="2743" spans="2:14" hidden="1" x14ac:dyDescent="0.35">
      <c r="B2743" s="7">
        <v>2026741</v>
      </c>
      <c r="C2743" s="1" t="s">
        <v>14</v>
      </c>
      <c r="D2743" s="1" t="s">
        <v>27</v>
      </c>
      <c r="E2743" s="1" t="s">
        <v>34</v>
      </c>
      <c r="F2743" s="1" t="s">
        <v>518</v>
      </c>
      <c r="G2743" s="3">
        <v>45482</v>
      </c>
      <c r="H2743" s="3">
        <v>45484</v>
      </c>
      <c r="I2743" s="6">
        <v>57999</v>
      </c>
      <c r="J2743" s="1">
        <v>4</v>
      </c>
      <c r="K2743" s="4">
        <v>0.02</v>
      </c>
      <c r="L2743" s="6">
        <f t="shared" si="88"/>
        <v>1159.98</v>
      </c>
      <c r="M2743" s="8">
        <f t="shared" si="89"/>
        <v>230836.02</v>
      </c>
      <c r="N2743" s="21">
        <f>(sales[[#This Row],[Price]]*sales[[#This Row],[Qty]])-(sales[[#This Row],[Discount_Amt]]*sales[[#This Row],[Qty]])</f>
        <v>227356.08</v>
      </c>
    </row>
    <row r="2744" spans="2:14" hidden="1" x14ac:dyDescent="0.35">
      <c r="B2744" s="7">
        <v>2026742</v>
      </c>
      <c r="C2744" s="1" t="s">
        <v>15</v>
      </c>
      <c r="D2744" s="1" t="s">
        <v>28</v>
      </c>
      <c r="E2744" s="1" t="s">
        <v>35</v>
      </c>
      <c r="F2744" s="1" t="s">
        <v>518</v>
      </c>
      <c r="G2744" s="3">
        <v>45482</v>
      </c>
      <c r="H2744" s="3">
        <v>45485</v>
      </c>
      <c r="I2744" s="6">
        <v>1399</v>
      </c>
      <c r="J2744" s="1">
        <v>3</v>
      </c>
      <c r="K2744" s="4">
        <v>0.02</v>
      </c>
      <c r="L2744" s="6">
        <f t="shared" si="88"/>
        <v>27.98</v>
      </c>
      <c r="M2744" s="8">
        <f t="shared" si="89"/>
        <v>4169.0200000000004</v>
      </c>
      <c r="N2744" s="21">
        <f>(sales[[#This Row],[Price]]*sales[[#This Row],[Qty]])-(sales[[#This Row],[Discount_Amt]]*sales[[#This Row],[Qty]])</f>
        <v>4113.0600000000004</v>
      </c>
    </row>
    <row r="2745" spans="2:14" hidden="1" x14ac:dyDescent="0.35">
      <c r="B2745" s="7">
        <v>2026743</v>
      </c>
      <c r="C2745" s="1" t="s">
        <v>16</v>
      </c>
      <c r="D2745" s="1" t="s">
        <v>29</v>
      </c>
      <c r="E2745" s="1" t="s">
        <v>36</v>
      </c>
      <c r="F2745" s="1" t="s">
        <v>519</v>
      </c>
      <c r="G2745" s="3">
        <v>45482</v>
      </c>
      <c r="H2745" s="3">
        <v>45487</v>
      </c>
      <c r="I2745" s="6">
        <v>999</v>
      </c>
      <c r="J2745" s="1">
        <v>2</v>
      </c>
      <c r="K2745" s="4">
        <v>0.02</v>
      </c>
      <c r="L2745" s="6">
        <f t="shared" si="88"/>
        <v>19.98</v>
      </c>
      <c r="M2745" s="8">
        <f t="shared" si="89"/>
        <v>1978.02</v>
      </c>
      <c r="N2745" s="21">
        <f>(sales[[#This Row],[Price]]*sales[[#This Row],[Qty]])-(sales[[#This Row],[Discount_Amt]]*sales[[#This Row],[Qty]])</f>
        <v>1958.04</v>
      </c>
    </row>
    <row r="2746" spans="2:14" x14ac:dyDescent="0.35">
      <c r="B2746" s="7">
        <v>2026744</v>
      </c>
      <c r="C2746" s="1" t="s">
        <v>17</v>
      </c>
      <c r="D2746" s="1" t="s">
        <v>25</v>
      </c>
      <c r="E2746" s="1" t="s">
        <v>37</v>
      </c>
      <c r="F2746" s="1" t="s">
        <v>521</v>
      </c>
      <c r="G2746" s="3">
        <v>45482</v>
      </c>
      <c r="H2746" s="3">
        <v>45483</v>
      </c>
      <c r="I2746" s="6">
        <v>2099</v>
      </c>
      <c r="J2746" s="1">
        <v>1</v>
      </c>
      <c r="K2746" s="4">
        <v>0.02</v>
      </c>
      <c r="L2746" s="6">
        <f t="shared" si="88"/>
        <v>41.980000000000004</v>
      </c>
      <c r="M2746" s="8">
        <f t="shared" si="89"/>
        <v>2057.02</v>
      </c>
      <c r="N2746" s="21">
        <f>(sales[[#This Row],[Price]]*sales[[#This Row],[Qty]])-(sales[[#This Row],[Discount_Amt]]*sales[[#This Row],[Qty]])</f>
        <v>2057.02</v>
      </c>
    </row>
    <row r="2747" spans="2:14" hidden="1" x14ac:dyDescent="0.35">
      <c r="B2747" s="7">
        <v>2026745</v>
      </c>
      <c r="C2747" s="1" t="s">
        <v>18</v>
      </c>
      <c r="D2747" s="1" t="s">
        <v>26</v>
      </c>
      <c r="E2747" s="1" t="s">
        <v>39</v>
      </c>
      <c r="F2747" s="1" t="s">
        <v>520</v>
      </c>
      <c r="G2747" s="3">
        <v>45482</v>
      </c>
      <c r="H2747" s="3">
        <v>45490</v>
      </c>
      <c r="I2747" s="6">
        <v>11000</v>
      </c>
      <c r="J2747" s="1">
        <v>1</v>
      </c>
      <c r="K2747" s="4">
        <v>7.0000000000000007E-2</v>
      </c>
      <c r="L2747" s="6">
        <f t="shared" si="88"/>
        <v>770.00000000000011</v>
      </c>
      <c r="M2747" s="8">
        <f t="shared" si="89"/>
        <v>10230</v>
      </c>
      <c r="N2747" s="21">
        <f>(sales[[#This Row],[Price]]*sales[[#This Row],[Qty]])-(sales[[#This Row],[Discount_Amt]]*sales[[#This Row],[Qty]])</f>
        <v>10230</v>
      </c>
    </row>
    <row r="2748" spans="2:14" hidden="1" x14ac:dyDescent="0.35">
      <c r="B2748" s="7">
        <v>2026746</v>
      </c>
      <c r="C2748" s="1" t="s">
        <v>19</v>
      </c>
      <c r="D2748" s="1" t="s">
        <v>27</v>
      </c>
      <c r="E2748" s="1" t="s">
        <v>40</v>
      </c>
      <c r="F2748" s="1" t="s">
        <v>518</v>
      </c>
      <c r="G2748" s="3">
        <v>45482</v>
      </c>
      <c r="H2748" s="3">
        <v>45484</v>
      </c>
      <c r="I2748" s="6">
        <v>800</v>
      </c>
      <c r="J2748" s="1">
        <v>2</v>
      </c>
      <c r="K2748" s="4">
        <v>0.03</v>
      </c>
      <c r="L2748" s="6">
        <f t="shared" si="88"/>
        <v>24</v>
      </c>
      <c r="M2748" s="8">
        <f t="shared" si="89"/>
        <v>1576</v>
      </c>
      <c r="N2748" s="21">
        <f>(sales[[#This Row],[Price]]*sales[[#This Row],[Qty]])-(sales[[#This Row],[Discount_Amt]]*sales[[#This Row],[Qty]])</f>
        <v>1552</v>
      </c>
    </row>
    <row r="2749" spans="2:14" hidden="1" x14ac:dyDescent="0.35">
      <c r="B2749" s="7">
        <v>2026747</v>
      </c>
      <c r="C2749" s="1" t="s">
        <v>20</v>
      </c>
      <c r="D2749" s="1" t="s">
        <v>28</v>
      </c>
      <c r="E2749" s="1" t="s">
        <v>41</v>
      </c>
      <c r="F2749" s="1" t="s">
        <v>519</v>
      </c>
      <c r="G2749" s="3">
        <v>45482</v>
      </c>
      <c r="H2749" s="3">
        <v>45485</v>
      </c>
      <c r="I2749" s="6">
        <v>5500</v>
      </c>
      <c r="J2749" s="1">
        <v>1</v>
      </c>
      <c r="K2749" s="4">
        <v>0.08</v>
      </c>
      <c r="L2749" s="6">
        <f t="shared" si="88"/>
        <v>440</v>
      </c>
      <c r="M2749" s="8">
        <f t="shared" si="89"/>
        <v>5060</v>
      </c>
      <c r="N2749" s="21">
        <f>(sales[[#This Row],[Price]]*sales[[#This Row],[Qty]])-(sales[[#This Row],[Discount_Amt]]*sales[[#This Row],[Qty]])</f>
        <v>5060</v>
      </c>
    </row>
    <row r="2750" spans="2:14" hidden="1" x14ac:dyDescent="0.35">
      <c r="B2750" s="7">
        <v>2026748</v>
      </c>
      <c r="C2750" s="1" t="s">
        <v>21</v>
      </c>
      <c r="D2750" s="1" t="s">
        <v>29</v>
      </c>
      <c r="E2750" s="1" t="s">
        <v>42</v>
      </c>
      <c r="F2750" s="1" t="s">
        <v>520</v>
      </c>
      <c r="G2750" s="3">
        <v>45482</v>
      </c>
      <c r="H2750" s="3">
        <v>45487</v>
      </c>
      <c r="I2750" s="6">
        <v>1350</v>
      </c>
      <c r="J2750" s="1">
        <v>3</v>
      </c>
      <c r="K2750" s="4">
        <v>0.05</v>
      </c>
      <c r="L2750" s="6">
        <f t="shared" si="88"/>
        <v>67.5</v>
      </c>
      <c r="M2750" s="8">
        <f t="shared" si="89"/>
        <v>3982.5</v>
      </c>
      <c r="N2750" s="21">
        <f>(sales[[#This Row],[Price]]*sales[[#This Row],[Qty]])-(sales[[#This Row],[Discount_Amt]]*sales[[#This Row],[Qty]])</f>
        <v>3847.5</v>
      </c>
    </row>
    <row r="2751" spans="2:14" hidden="1" x14ac:dyDescent="0.35">
      <c r="B2751" s="7">
        <v>2026749</v>
      </c>
      <c r="C2751" s="1" t="s">
        <v>22</v>
      </c>
      <c r="D2751" s="1" t="s">
        <v>25</v>
      </c>
      <c r="E2751" s="1" t="s">
        <v>43</v>
      </c>
      <c r="F2751" s="1" t="s">
        <v>521</v>
      </c>
      <c r="G2751" s="3">
        <v>45482</v>
      </c>
      <c r="H2751" s="3">
        <v>45483</v>
      </c>
      <c r="I2751" s="6">
        <v>4500</v>
      </c>
      <c r="J2751" s="1">
        <v>2</v>
      </c>
      <c r="K2751" s="4">
        <v>0.05</v>
      </c>
      <c r="L2751" s="6">
        <f t="shared" si="88"/>
        <v>225</v>
      </c>
      <c r="M2751" s="8">
        <f t="shared" si="89"/>
        <v>8775</v>
      </c>
      <c r="N2751" s="21">
        <f>(sales[[#This Row],[Price]]*sales[[#This Row],[Qty]])-(sales[[#This Row],[Discount_Amt]]*sales[[#This Row],[Qty]])</f>
        <v>8550</v>
      </c>
    </row>
    <row r="2752" spans="2:14" hidden="1" x14ac:dyDescent="0.35">
      <c r="B2752" s="7">
        <v>2026750</v>
      </c>
      <c r="C2752" s="1" t="s">
        <v>23</v>
      </c>
      <c r="D2752" s="1" t="s">
        <v>176</v>
      </c>
      <c r="E2752" s="1" t="s">
        <v>44</v>
      </c>
      <c r="F2752" s="1" t="s">
        <v>518</v>
      </c>
      <c r="G2752" s="3">
        <v>45482</v>
      </c>
      <c r="H2752" s="3">
        <v>45490</v>
      </c>
      <c r="I2752" s="6">
        <v>2350</v>
      </c>
      <c r="J2752" s="1">
        <v>1</v>
      </c>
      <c r="K2752" s="4">
        <v>0.05</v>
      </c>
      <c r="L2752" s="6">
        <f t="shared" si="88"/>
        <v>117.5</v>
      </c>
      <c r="M2752" s="8">
        <f t="shared" si="89"/>
        <v>2232.5</v>
      </c>
      <c r="N2752" s="21">
        <f>(sales[[#This Row],[Price]]*sales[[#This Row],[Qty]])-(sales[[#This Row],[Discount_Amt]]*sales[[#This Row],[Qty]])</f>
        <v>2232.5</v>
      </c>
    </row>
    <row r="2753" spans="2:14" hidden="1" x14ac:dyDescent="0.35">
      <c r="B2753" s="7">
        <v>2026751</v>
      </c>
      <c r="C2753" s="1" t="s">
        <v>24</v>
      </c>
      <c r="D2753" s="1" t="s">
        <v>25</v>
      </c>
      <c r="E2753" s="1" t="s">
        <v>45</v>
      </c>
      <c r="F2753" s="1" t="s">
        <v>518</v>
      </c>
      <c r="G2753" s="3">
        <v>45482</v>
      </c>
      <c r="H2753" s="3">
        <v>45484</v>
      </c>
      <c r="I2753" s="6">
        <v>90</v>
      </c>
      <c r="J2753" s="1">
        <v>2</v>
      </c>
      <c r="K2753" s="4">
        <v>0.05</v>
      </c>
      <c r="L2753" s="6">
        <f t="shared" si="88"/>
        <v>4.5</v>
      </c>
      <c r="M2753" s="8">
        <f t="shared" si="89"/>
        <v>175.5</v>
      </c>
      <c r="N2753" s="21">
        <f>(sales[[#This Row],[Price]]*sales[[#This Row],[Qty]])-(sales[[#This Row],[Discount_Amt]]*sales[[#This Row],[Qty]])</f>
        <v>171</v>
      </c>
    </row>
    <row r="2754" spans="2:14" hidden="1" x14ac:dyDescent="0.35">
      <c r="B2754" s="7">
        <v>2026752</v>
      </c>
      <c r="C2754" s="1" t="s">
        <v>4</v>
      </c>
      <c r="D2754" s="1" t="s">
        <v>26</v>
      </c>
      <c r="E2754" s="1" t="s">
        <v>46</v>
      </c>
      <c r="F2754" s="1" t="s">
        <v>519</v>
      </c>
      <c r="G2754" s="3">
        <v>45482</v>
      </c>
      <c r="H2754" s="3">
        <v>45485</v>
      </c>
      <c r="I2754" s="6">
        <v>280</v>
      </c>
      <c r="J2754" s="1">
        <v>1</v>
      </c>
      <c r="K2754" s="4">
        <v>0.03</v>
      </c>
      <c r="L2754" s="6">
        <f t="shared" si="88"/>
        <v>8.4</v>
      </c>
      <c r="M2754" s="8">
        <f t="shared" si="89"/>
        <v>271.60000000000002</v>
      </c>
      <c r="N2754" s="21">
        <f>(sales[[#This Row],[Price]]*sales[[#This Row],[Qty]])-(sales[[#This Row],[Discount_Amt]]*sales[[#This Row],[Qty]])</f>
        <v>271.60000000000002</v>
      </c>
    </row>
    <row r="2755" spans="2:14" hidden="1" x14ac:dyDescent="0.35">
      <c r="B2755" s="7">
        <v>2026753</v>
      </c>
      <c r="C2755" s="1" t="s">
        <v>5</v>
      </c>
      <c r="D2755" s="1" t="s">
        <v>27</v>
      </c>
      <c r="E2755" s="1" t="s">
        <v>47</v>
      </c>
      <c r="F2755" s="1" t="s">
        <v>521</v>
      </c>
      <c r="G2755" s="3">
        <v>45482</v>
      </c>
      <c r="H2755" s="3">
        <v>45487</v>
      </c>
      <c r="I2755" s="6">
        <v>70</v>
      </c>
      <c r="J2755" s="1">
        <v>2</v>
      </c>
      <c r="K2755" s="4">
        <v>0.1</v>
      </c>
      <c r="L2755" s="6">
        <f t="shared" si="88"/>
        <v>7</v>
      </c>
      <c r="M2755" s="8">
        <f t="shared" si="89"/>
        <v>133</v>
      </c>
      <c r="N2755" s="21">
        <f>(sales[[#This Row],[Price]]*sales[[#This Row],[Qty]])-(sales[[#This Row],[Discount_Amt]]*sales[[#This Row],[Qty]])</f>
        <v>126</v>
      </c>
    </row>
    <row r="2756" spans="2:14" hidden="1" x14ac:dyDescent="0.35">
      <c r="B2756" s="7">
        <v>2026754</v>
      </c>
      <c r="C2756" s="1" t="s">
        <v>6</v>
      </c>
      <c r="D2756" s="1" t="s">
        <v>28</v>
      </c>
      <c r="E2756" s="1" t="s">
        <v>48</v>
      </c>
      <c r="F2756" s="1" t="s">
        <v>520</v>
      </c>
      <c r="G2756" s="3">
        <v>45482</v>
      </c>
      <c r="H2756" s="3">
        <v>45483</v>
      </c>
      <c r="I2756" s="6">
        <v>230</v>
      </c>
      <c r="J2756" s="1">
        <v>3</v>
      </c>
      <c r="K2756" s="4">
        <v>0.05</v>
      </c>
      <c r="L2756" s="6">
        <f t="shared" si="88"/>
        <v>11.5</v>
      </c>
      <c r="M2756" s="8">
        <f t="shared" si="89"/>
        <v>678.5</v>
      </c>
      <c r="N2756" s="21">
        <f>(sales[[#This Row],[Price]]*sales[[#This Row],[Qty]])-(sales[[#This Row],[Discount_Amt]]*sales[[#This Row],[Qty]])</f>
        <v>655.5</v>
      </c>
    </row>
    <row r="2757" spans="2:14" hidden="1" x14ac:dyDescent="0.35">
      <c r="B2757" s="7">
        <v>2026755</v>
      </c>
      <c r="C2757" s="1" t="s">
        <v>7</v>
      </c>
      <c r="D2757" s="1" t="s">
        <v>29</v>
      </c>
      <c r="E2757" s="1" t="s">
        <v>49</v>
      </c>
      <c r="F2757" s="1" t="s">
        <v>518</v>
      </c>
      <c r="G2757" s="3">
        <v>45482</v>
      </c>
      <c r="H2757" s="3">
        <v>45490</v>
      </c>
      <c r="I2757" s="6">
        <v>7999</v>
      </c>
      <c r="J2757" s="1">
        <v>2</v>
      </c>
      <c r="K2757" s="4">
        <v>0.05</v>
      </c>
      <c r="L2757" s="6">
        <f t="shared" si="88"/>
        <v>399.95000000000005</v>
      </c>
      <c r="M2757" s="8">
        <f t="shared" si="89"/>
        <v>15598.05</v>
      </c>
      <c r="N2757" s="21">
        <f>(sales[[#This Row],[Price]]*sales[[#This Row],[Qty]])-(sales[[#This Row],[Discount_Amt]]*sales[[#This Row],[Qty]])</f>
        <v>15198.1</v>
      </c>
    </row>
    <row r="2758" spans="2:14" x14ac:dyDescent="0.35">
      <c r="B2758" s="7">
        <v>2026756</v>
      </c>
      <c r="C2758" s="1" t="s">
        <v>10</v>
      </c>
      <c r="D2758" s="1" t="s">
        <v>25</v>
      </c>
      <c r="E2758" s="1" t="s">
        <v>50</v>
      </c>
      <c r="F2758" s="1" t="s">
        <v>519</v>
      </c>
      <c r="G2758" s="3">
        <v>45482</v>
      </c>
      <c r="H2758" s="3">
        <v>45484</v>
      </c>
      <c r="I2758" s="6">
        <v>850</v>
      </c>
      <c r="J2758" s="1">
        <v>7</v>
      </c>
      <c r="K2758" s="4">
        <v>0.02</v>
      </c>
      <c r="L2758" s="6">
        <f t="shared" si="88"/>
        <v>17</v>
      </c>
      <c r="M2758" s="8">
        <f t="shared" si="89"/>
        <v>5933</v>
      </c>
      <c r="N2758" s="21">
        <f>(sales[[#This Row],[Price]]*sales[[#This Row],[Qty]])-(sales[[#This Row],[Discount_Amt]]*sales[[#This Row],[Qty]])</f>
        <v>5831</v>
      </c>
    </row>
    <row r="2759" spans="2:14" hidden="1" x14ac:dyDescent="0.35">
      <c r="B2759" s="7">
        <v>2026757</v>
      </c>
      <c r="C2759" s="1" t="s">
        <v>8</v>
      </c>
      <c r="D2759" s="1" t="s">
        <v>30</v>
      </c>
      <c r="E2759" s="1" t="s">
        <v>51</v>
      </c>
      <c r="F2759" s="1" t="s">
        <v>520</v>
      </c>
      <c r="G2759" s="3">
        <v>45482</v>
      </c>
      <c r="H2759" s="3">
        <v>45485</v>
      </c>
      <c r="I2759" s="6">
        <v>65000</v>
      </c>
      <c r="J2759" s="1">
        <v>2</v>
      </c>
      <c r="K2759" s="4">
        <v>0.06</v>
      </c>
      <c r="L2759" s="6">
        <f t="shared" si="88"/>
        <v>3900</v>
      </c>
      <c r="M2759" s="8">
        <f t="shared" si="89"/>
        <v>126100</v>
      </c>
      <c r="N2759" s="21">
        <f>(sales[[#This Row],[Price]]*sales[[#This Row],[Qty]])-(sales[[#This Row],[Discount_Amt]]*sales[[#This Row],[Qty]])</f>
        <v>122200</v>
      </c>
    </row>
    <row r="2760" spans="2:14" hidden="1" x14ac:dyDescent="0.35">
      <c r="B2760" s="7">
        <v>2026758</v>
      </c>
      <c r="C2760" s="1" t="s">
        <v>9</v>
      </c>
      <c r="D2760" s="1" t="s">
        <v>27</v>
      </c>
      <c r="E2760" s="1" t="s">
        <v>506</v>
      </c>
      <c r="F2760" s="1" t="s">
        <v>521</v>
      </c>
      <c r="G2760" s="3">
        <v>45482</v>
      </c>
      <c r="H2760" s="3">
        <v>45487</v>
      </c>
      <c r="I2760" s="6">
        <v>450</v>
      </c>
      <c r="J2760" s="1">
        <v>1</v>
      </c>
      <c r="K2760" s="4">
        <v>0.15</v>
      </c>
      <c r="L2760" s="6">
        <f t="shared" si="88"/>
        <v>67.5</v>
      </c>
      <c r="M2760" s="8">
        <f t="shared" si="89"/>
        <v>382.5</v>
      </c>
      <c r="N2760" s="21">
        <f>(sales[[#This Row],[Price]]*sales[[#This Row],[Qty]])-(sales[[#This Row],[Discount_Amt]]*sales[[#This Row],[Qty]])</f>
        <v>382.5</v>
      </c>
    </row>
    <row r="2761" spans="2:14" x14ac:dyDescent="0.35">
      <c r="B2761" s="7">
        <v>2026759</v>
      </c>
      <c r="C2761" s="1" t="s">
        <v>11</v>
      </c>
      <c r="D2761" s="1" t="s">
        <v>28</v>
      </c>
      <c r="E2761" s="1" t="s">
        <v>507</v>
      </c>
      <c r="F2761" s="1" t="s">
        <v>518</v>
      </c>
      <c r="G2761" s="3">
        <v>45482</v>
      </c>
      <c r="H2761" s="3">
        <v>45483</v>
      </c>
      <c r="I2761" s="6">
        <v>1299</v>
      </c>
      <c r="J2761" s="1">
        <v>1</v>
      </c>
      <c r="K2761" s="4">
        <v>0.02</v>
      </c>
      <c r="L2761" s="6">
        <f t="shared" si="88"/>
        <v>25.98</v>
      </c>
      <c r="M2761" s="8">
        <f t="shared" si="89"/>
        <v>1273.02</v>
      </c>
      <c r="N2761" s="21">
        <f>(sales[[#This Row],[Price]]*sales[[#This Row],[Qty]])-(sales[[#This Row],[Discount_Amt]]*sales[[#This Row],[Qty]])</f>
        <v>1273.02</v>
      </c>
    </row>
    <row r="2762" spans="2:14" x14ac:dyDescent="0.35">
      <c r="B2762" s="7">
        <v>2026760</v>
      </c>
      <c r="C2762" s="1" t="s">
        <v>12</v>
      </c>
      <c r="D2762" s="1" t="s">
        <v>29</v>
      </c>
      <c r="E2762" s="1" t="s">
        <v>508</v>
      </c>
      <c r="F2762" s="1" t="s">
        <v>518</v>
      </c>
      <c r="G2762" s="3">
        <v>45482</v>
      </c>
      <c r="H2762" s="3">
        <v>45490</v>
      </c>
      <c r="I2762" s="6">
        <v>1700</v>
      </c>
      <c r="J2762" s="1">
        <v>1</v>
      </c>
      <c r="K2762" s="4">
        <v>0.02</v>
      </c>
      <c r="L2762" s="6">
        <f t="shared" si="88"/>
        <v>34</v>
      </c>
      <c r="M2762" s="8">
        <f t="shared" si="89"/>
        <v>1666</v>
      </c>
      <c r="N2762" s="21">
        <f>(sales[[#This Row],[Price]]*sales[[#This Row],[Qty]])-(sales[[#This Row],[Discount_Amt]]*sales[[#This Row],[Qty]])</f>
        <v>1666</v>
      </c>
    </row>
    <row r="2763" spans="2:14" hidden="1" x14ac:dyDescent="0.35">
      <c r="B2763" s="7">
        <v>2026761</v>
      </c>
      <c r="C2763" s="1" t="s">
        <v>13</v>
      </c>
      <c r="D2763" s="1" t="s">
        <v>25</v>
      </c>
      <c r="E2763" s="1" t="s">
        <v>31</v>
      </c>
      <c r="F2763" s="1" t="s">
        <v>519</v>
      </c>
      <c r="G2763" s="3">
        <v>45482</v>
      </c>
      <c r="H2763" s="3">
        <v>45484</v>
      </c>
      <c r="I2763" s="6">
        <v>55000</v>
      </c>
      <c r="J2763" s="1">
        <v>2</v>
      </c>
      <c r="K2763" s="4">
        <v>0.02</v>
      </c>
      <c r="L2763" s="6">
        <f t="shared" si="88"/>
        <v>1100</v>
      </c>
      <c r="M2763" s="8">
        <f t="shared" si="89"/>
        <v>108900</v>
      </c>
      <c r="N2763" s="21">
        <f>(sales[[#This Row],[Price]]*sales[[#This Row],[Qty]])-(sales[[#This Row],[Discount_Amt]]*sales[[#This Row],[Qty]])</f>
        <v>107800</v>
      </c>
    </row>
    <row r="2764" spans="2:14" hidden="1" x14ac:dyDescent="0.35">
      <c r="B2764" s="7">
        <v>2026762</v>
      </c>
      <c r="C2764" s="1" t="s">
        <v>14</v>
      </c>
      <c r="D2764" s="1" t="s">
        <v>26</v>
      </c>
      <c r="E2764" s="1" t="s">
        <v>32</v>
      </c>
      <c r="F2764" s="1" t="s">
        <v>521</v>
      </c>
      <c r="G2764" s="3">
        <v>45482</v>
      </c>
      <c r="H2764" s="3">
        <v>45485</v>
      </c>
      <c r="I2764" s="6">
        <v>57999</v>
      </c>
      <c r="J2764" s="1">
        <v>1</v>
      </c>
      <c r="K2764" s="4">
        <v>0.02</v>
      </c>
      <c r="L2764" s="6">
        <f t="shared" si="88"/>
        <v>1159.98</v>
      </c>
      <c r="M2764" s="8">
        <f t="shared" si="89"/>
        <v>56839.02</v>
      </c>
      <c r="N2764" s="21">
        <f>(sales[[#This Row],[Price]]*sales[[#This Row],[Qty]])-(sales[[#This Row],[Discount_Amt]]*sales[[#This Row],[Qty]])</f>
        <v>56839.02</v>
      </c>
    </row>
    <row r="2765" spans="2:14" hidden="1" x14ac:dyDescent="0.35">
      <c r="B2765" s="7">
        <v>2026763</v>
      </c>
      <c r="C2765" s="1" t="s">
        <v>15</v>
      </c>
      <c r="D2765" s="1" t="s">
        <v>27</v>
      </c>
      <c r="E2765" s="1" t="s">
        <v>38</v>
      </c>
      <c r="F2765" s="1" t="s">
        <v>520</v>
      </c>
      <c r="G2765" s="3">
        <v>45482</v>
      </c>
      <c r="H2765" s="3">
        <v>45487</v>
      </c>
      <c r="I2765" s="6">
        <v>1399</v>
      </c>
      <c r="J2765" s="1">
        <v>2</v>
      </c>
      <c r="K2765" s="4">
        <v>0.02</v>
      </c>
      <c r="L2765" s="6">
        <f t="shared" si="88"/>
        <v>27.98</v>
      </c>
      <c r="M2765" s="8">
        <f t="shared" si="89"/>
        <v>2770.02</v>
      </c>
      <c r="N2765" s="21">
        <f>(sales[[#This Row],[Price]]*sales[[#This Row],[Qty]])-(sales[[#This Row],[Discount_Amt]]*sales[[#This Row],[Qty]])</f>
        <v>2742.04</v>
      </c>
    </row>
    <row r="2766" spans="2:14" hidden="1" x14ac:dyDescent="0.35">
      <c r="B2766" s="7">
        <v>2026764</v>
      </c>
      <c r="C2766" s="1" t="s">
        <v>16</v>
      </c>
      <c r="D2766" s="1" t="s">
        <v>28</v>
      </c>
      <c r="E2766" s="1" t="s">
        <v>33</v>
      </c>
      <c r="F2766" s="1" t="s">
        <v>518</v>
      </c>
      <c r="G2766" s="3">
        <v>45482</v>
      </c>
      <c r="H2766" s="3">
        <v>45483</v>
      </c>
      <c r="I2766" s="6">
        <v>999</v>
      </c>
      <c r="J2766" s="1">
        <v>7</v>
      </c>
      <c r="K2766" s="4">
        <v>0.02</v>
      </c>
      <c r="L2766" s="6">
        <f t="shared" si="88"/>
        <v>19.98</v>
      </c>
      <c r="M2766" s="8">
        <f t="shared" si="89"/>
        <v>6973.02</v>
      </c>
      <c r="N2766" s="21">
        <f>(sales[[#This Row],[Price]]*sales[[#This Row],[Qty]])-(sales[[#This Row],[Discount_Amt]]*sales[[#This Row],[Qty]])</f>
        <v>6853.14</v>
      </c>
    </row>
    <row r="2767" spans="2:14" x14ac:dyDescent="0.35">
      <c r="B2767" s="7">
        <v>2026765</v>
      </c>
      <c r="C2767" s="1" t="s">
        <v>17</v>
      </c>
      <c r="D2767" s="1" t="s">
        <v>29</v>
      </c>
      <c r="E2767" s="1" t="s">
        <v>34</v>
      </c>
      <c r="F2767" s="1" t="s">
        <v>519</v>
      </c>
      <c r="G2767" s="3">
        <v>45482</v>
      </c>
      <c r="H2767" s="3">
        <v>45490</v>
      </c>
      <c r="I2767" s="6">
        <v>2099</v>
      </c>
      <c r="J2767" s="1">
        <v>2</v>
      </c>
      <c r="K2767" s="4">
        <v>0.02</v>
      </c>
      <c r="L2767" s="6">
        <f t="shared" si="88"/>
        <v>41.980000000000004</v>
      </c>
      <c r="M2767" s="8">
        <f t="shared" si="89"/>
        <v>4156.0200000000004</v>
      </c>
      <c r="N2767" s="21">
        <f>(sales[[#This Row],[Price]]*sales[[#This Row],[Qty]])-(sales[[#This Row],[Discount_Amt]]*sales[[#This Row],[Qty]])</f>
        <v>4114.04</v>
      </c>
    </row>
    <row r="2768" spans="2:14" hidden="1" x14ac:dyDescent="0.35">
      <c r="B2768" s="7">
        <v>2026766</v>
      </c>
      <c r="C2768" s="1" t="s">
        <v>18</v>
      </c>
      <c r="D2768" s="1" t="s">
        <v>25</v>
      </c>
      <c r="E2768" s="1" t="s">
        <v>35</v>
      </c>
      <c r="F2768" s="1" t="s">
        <v>520</v>
      </c>
      <c r="G2768" s="3">
        <v>45482</v>
      </c>
      <c r="H2768" s="3">
        <v>45484</v>
      </c>
      <c r="I2768" s="6">
        <v>11000</v>
      </c>
      <c r="J2768" s="1">
        <v>2</v>
      </c>
      <c r="K2768" s="4">
        <v>0.02</v>
      </c>
      <c r="L2768" s="6">
        <f t="shared" si="88"/>
        <v>220</v>
      </c>
      <c r="M2768" s="8">
        <f t="shared" si="89"/>
        <v>21780</v>
      </c>
      <c r="N2768" s="21">
        <f>(sales[[#This Row],[Price]]*sales[[#This Row],[Qty]])-(sales[[#This Row],[Discount_Amt]]*sales[[#This Row],[Qty]])</f>
        <v>21560</v>
      </c>
    </row>
    <row r="2769" spans="2:14" hidden="1" x14ac:dyDescent="0.35">
      <c r="B2769" s="7">
        <v>2026767</v>
      </c>
      <c r="C2769" s="1" t="s">
        <v>19</v>
      </c>
      <c r="D2769" s="1" t="s">
        <v>26</v>
      </c>
      <c r="E2769" s="1" t="s">
        <v>36</v>
      </c>
      <c r="F2769" s="1" t="s">
        <v>521</v>
      </c>
      <c r="G2769" s="3">
        <v>45482</v>
      </c>
      <c r="H2769" s="3">
        <v>45485</v>
      </c>
      <c r="I2769" s="6">
        <v>800</v>
      </c>
      <c r="J2769" s="1">
        <v>1</v>
      </c>
      <c r="K2769" s="4">
        <v>7.0000000000000007E-2</v>
      </c>
      <c r="L2769" s="6">
        <f t="shared" si="88"/>
        <v>56.000000000000007</v>
      </c>
      <c r="M2769" s="8">
        <f t="shared" si="89"/>
        <v>744</v>
      </c>
      <c r="N2769" s="21">
        <f>(sales[[#This Row],[Price]]*sales[[#This Row],[Qty]])-(sales[[#This Row],[Discount_Amt]]*sales[[#This Row],[Qty]])</f>
        <v>744</v>
      </c>
    </row>
    <row r="2770" spans="2:14" hidden="1" x14ac:dyDescent="0.35">
      <c r="B2770" s="7">
        <v>2026768</v>
      </c>
      <c r="C2770" s="1" t="s">
        <v>20</v>
      </c>
      <c r="D2770" s="1" t="s">
        <v>27</v>
      </c>
      <c r="E2770" s="1" t="s">
        <v>37</v>
      </c>
      <c r="F2770" s="1" t="s">
        <v>518</v>
      </c>
      <c r="G2770" s="3">
        <v>45482</v>
      </c>
      <c r="H2770" s="3">
        <v>45487</v>
      </c>
      <c r="I2770" s="6">
        <v>5500</v>
      </c>
      <c r="J2770" s="1">
        <v>2</v>
      </c>
      <c r="K2770" s="4">
        <v>0.03</v>
      </c>
      <c r="L2770" s="6">
        <f t="shared" si="88"/>
        <v>165</v>
      </c>
      <c r="M2770" s="8">
        <f t="shared" si="89"/>
        <v>10835</v>
      </c>
      <c r="N2770" s="21">
        <f>(sales[[#This Row],[Price]]*sales[[#This Row],[Qty]])-(sales[[#This Row],[Discount_Amt]]*sales[[#This Row],[Qty]])</f>
        <v>10670</v>
      </c>
    </row>
    <row r="2771" spans="2:14" hidden="1" x14ac:dyDescent="0.35">
      <c r="B2771" s="7">
        <v>2026769</v>
      </c>
      <c r="C2771" s="1" t="s">
        <v>21</v>
      </c>
      <c r="D2771" s="1" t="s">
        <v>28</v>
      </c>
      <c r="E2771" s="1" t="s">
        <v>39</v>
      </c>
      <c r="F2771" s="1" t="s">
        <v>518</v>
      </c>
      <c r="G2771" s="3">
        <v>45482</v>
      </c>
      <c r="H2771" s="3">
        <v>45483</v>
      </c>
      <c r="I2771" s="6">
        <v>1350</v>
      </c>
      <c r="J2771" s="1">
        <v>4</v>
      </c>
      <c r="K2771" s="4">
        <v>0.08</v>
      </c>
      <c r="L2771" s="6">
        <f t="shared" si="88"/>
        <v>108</v>
      </c>
      <c r="M2771" s="8">
        <f t="shared" si="89"/>
        <v>5292</v>
      </c>
      <c r="N2771" s="21">
        <f>(sales[[#This Row],[Price]]*sales[[#This Row],[Qty]])-(sales[[#This Row],[Discount_Amt]]*sales[[#This Row],[Qty]])</f>
        <v>4968</v>
      </c>
    </row>
    <row r="2772" spans="2:14" hidden="1" x14ac:dyDescent="0.35">
      <c r="B2772" s="7">
        <v>2026770</v>
      </c>
      <c r="C2772" s="1" t="s">
        <v>22</v>
      </c>
      <c r="D2772" s="1" t="s">
        <v>29</v>
      </c>
      <c r="E2772" s="1" t="s">
        <v>40</v>
      </c>
      <c r="F2772" s="1" t="s">
        <v>519</v>
      </c>
      <c r="G2772" s="3">
        <v>45482</v>
      </c>
      <c r="H2772" s="3">
        <v>45490</v>
      </c>
      <c r="I2772" s="6">
        <v>4500</v>
      </c>
      <c r="J2772" s="1">
        <v>3</v>
      </c>
      <c r="K2772" s="4">
        <v>0.05</v>
      </c>
      <c r="L2772" s="6">
        <f t="shared" si="88"/>
        <v>225</v>
      </c>
      <c r="M2772" s="8">
        <f t="shared" si="89"/>
        <v>13275</v>
      </c>
      <c r="N2772" s="21">
        <f>(sales[[#This Row],[Price]]*sales[[#This Row],[Qty]])-(sales[[#This Row],[Discount_Amt]]*sales[[#This Row],[Qty]])</f>
        <v>12825</v>
      </c>
    </row>
    <row r="2773" spans="2:14" hidden="1" x14ac:dyDescent="0.35">
      <c r="B2773" s="7">
        <v>2026771</v>
      </c>
      <c r="C2773" s="1" t="s">
        <v>23</v>
      </c>
      <c r="D2773" s="1" t="s">
        <v>25</v>
      </c>
      <c r="E2773" s="1" t="s">
        <v>41</v>
      </c>
      <c r="F2773" s="1" t="s">
        <v>521</v>
      </c>
      <c r="G2773" s="3">
        <v>45482</v>
      </c>
      <c r="H2773" s="3">
        <v>45484</v>
      </c>
      <c r="I2773" s="6">
        <v>2350</v>
      </c>
      <c r="J2773" s="1">
        <v>2</v>
      </c>
      <c r="K2773" s="4">
        <v>0.05</v>
      </c>
      <c r="L2773" s="6">
        <f t="shared" si="88"/>
        <v>117.5</v>
      </c>
      <c r="M2773" s="8">
        <f t="shared" si="89"/>
        <v>4582.5</v>
      </c>
      <c r="N2773" s="21">
        <f>(sales[[#This Row],[Price]]*sales[[#This Row],[Qty]])-(sales[[#This Row],[Discount_Amt]]*sales[[#This Row],[Qty]])</f>
        <v>4465</v>
      </c>
    </row>
    <row r="2774" spans="2:14" hidden="1" x14ac:dyDescent="0.35">
      <c r="B2774" s="7">
        <v>2026772</v>
      </c>
      <c r="C2774" s="1" t="s">
        <v>24</v>
      </c>
      <c r="D2774" s="1" t="s">
        <v>177</v>
      </c>
      <c r="E2774" s="1" t="s">
        <v>42</v>
      </c>
      <c r="F2774" s="1" t="s">
        <v>520</v>
      </c>
      <c r="G2774" s="3">
        <v>45482</v>
      </c>
      <c r="H2774" s="3">
        <v>45485</v>
      </c>
      <c r="I2774" s="6">
        <v>90</v>
      </c>
      <c r="J2774" s="1">
        <v>1</v>
      </c>
      <c r="K2774" s="4">
        <v>0.05</v>
      </c>
      <c r="L2774" s="6">
        <f t="shared" si="88"/>
        <v>4.5</v>
      </c>
      <c r="M2774" s="8">
        <f t="shared" si="89"/>
        <v>85.5</v>
      </c>
      <c r="N2774" s="21">
        <f>(sales[[#This Row],[Price]]*sales[[#This Row],[Qty]])-(sales[[#This Row],[Discount_Amt]]*sales[[#This Row],[Qty]])</f>
        <v>85.5</v>
      </c>
    </row>
    <row r="2775" spans="2:14" hidden="1" x14ac:dyDescent="0.35">
      <c r="B2775" s="7">
        <v>2026773</v>
      </c>
      <c r="C2775" s="1" t="s">
        <v>4</v>
      </c>
      <c r="D2775" s="1" t="s">
        <v>25</v>
      </c>
      <c r="E2775" s="1" t="s">
        <v>43</v>
      </c>
      <c r="F2775" s="1" t="s">
        <v>518</v>
      </c>
      <c r="G2775" s="3">
        <v>45482</v>
      </c>
      <c r="H2775" s="3">
        <v>45487</v>
      </c>
      <c r="I2775" s="6">
        <v>280</v>
      </c>
      <c r="J2775" s="1">
        <v>1</v>
      </c>
      <c r="K2775" s="4">
        <v>0.05</v>
      </c>
      <c r="L2775" s="6">
        <f t="shared" si="88"/>
        <v>14</v>
      </c>
      <c r="M2775" s="8">
        <f t="shared" si="89"/>
        <v>266</v>
      </c>
      <c r="N2775" s="21">
        <f>(sales[[#This Row],[Price]]*sales[[#This Row],[Qty]])-(sales[[#This Row],[Discount_Amt]]*sales[[#This Row],[Qty]])</f>
        <v>266</v>
      </c>
    </row>
    <row r="2776" spans="2:14" hidden="1" x14ac:dyDescent="0.35">
      <c r="B2776" s="7">
        <v>2026774</v>
      </c>
      <c r="C2776" s="1" t="s">
        <v>5</v>
      </c>
      <c r="D2776" s="1" t="s">
        <v>26</v>
      </c>
      <c r="E2776" s="1" t="s">
        <v>44</v>
      </c>
      <c r="F2776" s="1" t="s">
        <v>519</v>
      </c>
      <c r="G2776" s="3">
        <v>45482</v>
      </c>
      <c r="H2776" s="3">
        <v>45483</v>
      </c>
      <c r="I2776" s="6">
        <v>70</v>
      </c>
      <c r="J2776" s="1">
        <v>2</v>
      </c>
      <c r="K2776" s="4">
        <v>0.03</v>
      </c>
      <c r="L2776" s="6">
        <f t="shared" si="88"/>
        <v>2.1</v>
      </c>
      <c r="M2776" s="8">
        <f t="shared" si="89"/>
        <v>137.9</v>
      </c>
      <c r="N2776" s="21">
        <f>(sales[[#This Row],[Price]]*sales[[#This Row],[Qty]])-(sales[[#This Row],[Discount_Amt]]*sales[[#This Row],[Qty]])</f>
        <v>135.80000000000001</v>
      </c>
    </row>
    <row r="2777" spans="2:14" hidden="1" x14ac:dyDescent="0.35">
      <c r="B2777" s="7">
        <v>2026775</v>
      </c>
      <c r="C2777" s="1" t="s">
        <v>6</v>
      </c>
      <c r="D2777" s="1" t="s">
        <v>27</v>
      </c>
      <c r="E2777" s="1" t="s">
        <v>45</v>
      </c>
      <c r="F2777" s="1" t="s">
        <v>520</v>
      </c>
      <c r="G2777" s="3">
        <v>45482</v>
      </c>
      <c r="H2777" s="3">
        <v>45490</v>
      </c>
      <c r="I2777" s="6">
        <v>230</v>
      </c>
      <c r="J2777" s="1">
        <v>1</v>
      </c>
      <c r="K2777" s="4">
        <v>0.1</v>
      </c>
      <c r="L2777" s="6">
        <f t="shared" si="88"/>
        <v>23</v>
      </c>
      <c r="M2777" s="8">
        <f t="shared" si="89"/>
        <v>207</v>
      </c>
      <c r="N2777" s="21">
        <f>(sales[[#This Row],[Price]]*sales[[#This Row],[Qty]])-(sales[[#This Row],[Discount_Amt]]*sales[[#This Row],[Qty]])</f>
        <v>207</v>
      </c>
    </row>
    <row r="2778" spans="2:14" hidden="1" x14ac:dyDescent="0.35">
      <c r="B2778" s="7">
        <v>2026776</v>
      </c>
      <c r="C2778" s="1" t="s">
        <v>7</v>
      </c>
      <c r="D2778" s="1" t="s">
        <v>28</v>
      </c>
      <c r="E2778" s="1" t="s">
        <v>46</v>
      </c>
      <c r="F2778" s="1" t="s">
        <v>521</v>
      </c>
      <c r="G2778" s="3">
        <v>45482</v>
      </c>
      <c r="H2778" s="3">
        <v>45484</v>
      </c>
      <c r="I2778" s="6">
        <v>7999</v>
      </c>
      <c r="J2778" s="1">
        <v>3</v>
      </c>
      <c r="K2778" s="4">
        <v>0.05</v>
      </c>
      <c r="L2778" s="6">
        <f t="shared" si="88"/>
        <v>399.95000000000005</v>
      </c>
      <c r="M2778" s="8">
        <f t="shared" si="89"/>
        <v>23597.05</v>
      </c>
      <c r="N2778" s="21">
        <f>(sales[[#This Row],[Price]]*sales[[#This Row],[Qty]])-(sales[[#This Row],[Discount_Amt]]*sales[[#This Row],[Qty]])</f>
        <v>22797.15</v>
      </c>
    </row>
    <row r="2779" spans="2:14" x14ac:dyDescent="0.35">
      <c r="B2779" s="7">
        <v>2026777</v>
      </c>
      <c r="C2779" s="1" t="s">
        <v>10</v>
      </c>
      <c r="D2779" s="1" t="s">
        <v>29</v>
      </c>
      <c r="E2779" s="1" t="s">
        <v>47</v>
      </c>
      <c r="F2779" s="1" t="s">
        <v>518</v>
      </c>
      <c r="G2779" s="3">
        <v>45482</v>
      </c>
      <c r="H2779" s="3">
        <v>45485</v>
      </c>
      <c r="I2779" s="6">
        <v>850</v>
      </c>
      <c r="J2779" s="1">
        <v>2</v>
      </c>
      <c r="K2779" s="4">
        <v>0.05</v>
      </c>
      <c r="L2779" s="6">
        <f t="shared" si="88"/>
        <v>42.5</v>
      </c>
      <c r="M2779" s="8">
        <f t="shared" si="89"/>
        <v>1657.5</v>
      </c>
      <c r="N2779" s="21">
        <f>(sales[[#This Row],[Price]]*sales[[#This Row],[Qty]])-(sales[[#This Row],[Discount_Amt]]*sales[[#This Row],[Qty]])</f>
        <v>1615</v>
      </c>
    </row>
    <row r="2780" spans="2:14" hidden="1" x14ac:dyDescent="0.35">
      <c r="B2780" s="7">
        <v>2026778</v>
      </c>
      <c r="C2780" s="1" t="s">
        <v>8</v>
      </c>
      <c r="D2780" s="1" t="s">
        <v>25</v>
      </c>
      <c r="E2780" s="1" t="s">
        <v>48</v>
      </c>
      <c r="F2780" s="1" t="s">
        <v>518</v>
      </c>
      <c r="G2780" s="3">
        <v>45482</v>
      </c>
      <c r="H2780" s="3">
        <v>45487</v>
      </c>
      <c r="I2780" s="6">
        <v>65000</v>
      </c>
      <c r="J2780" s="1">
        <v>1</v>
      </c>
      <c r="K2780" s="4">
        <v>0.02</v>
      </c>
      <c r="L2780" s="6">
        <f t="shared" si="88"/>
        <v>1300</v>
      </c>
      <c r="M2780" s="8">
        <f t="shared" si="89"/>
        <v>63700</v>
      </c>
      <c r="N2780" s="21">
        <f>(sales[[#This Row],[Price]]*sales[[#This Row],[Qty]])-(sales[[#This Row],[Discount_Amt]]*sales[[#This Row],[Qty]])</f>
        <v>63700</v>
      </c>
    </row>
    <row r="2781" spans="2:14" hidden="1" x14ac:dyDescent="0.35">
      <c r="B2781" s="7">
        <v>2026779</v>
      </c>
      <c r="C2781" s="1" t="s">
        <v>9</v>
      </c>
      <c r="D2781" s="1" t="s">
        <v>30</v>
      </c>
      <c r="E2781" s="1" t="s">
        <v>49</v>
      </c>
      <c r="F2781" s="1" t="s">
        <v>519</v>
      </c>
      <c r="G2781" s="3">
        <v>45482</v>
      </c>
      <c r="H2781" s="3">
        <v>45483</v>
      </c>
      <c r="I2781" s="6">
        <v>450</v>
      </c>
      <c r="J2781" s="1">
        <v>2</v>
      </c>
      <c r="K2781" s="4">
        <v>0.06</v>
      </c>
      <c r="L2781" s="6">
        <f t="shared" si="88"/>
        <v>27</v>
      </c>
      <c r="M2781" s="8">
        <f t="shared" si="89"/>
        <v>873</v>
      </c>
      <c r="N2781" s="21">
        <f>(sales[[#This Row],[Price]]*sales[[#This Row],[Qty]])-(sales[[#This Row],[Discount_Amt]]*sales[[#This Row],[Qty]])</f>
        <v>846</v>
      </c>
    </row>
    <row r="2782" spans="2:14" x14ac:dyDescent="0.35">
      <c r="B2782" s="7">
        <v>2026780</v>
      </c>
      <c r="C2782" s="1" t="s">
        <v>11</v>
      </c>
      <c r="D2782" s="1" t="s">
        <v>27</v>
      </c>
      <c r="E2782" s="1" t="s">
        <v>50</v>
      </c>
      <c r="F2782" s="1" t="s">
        <v>521</v>
      </c>
      <c r="G2782" s="3">
        <v>45482</v>
      </c>
      <c r="H2782" s="3">
        <v>45490</v>
      </c>
      <c r="I2782" s="6">
        <v>1299</v>
      </c>
      <c r="J2782" s="1">
        <v>1</v>
      </c>
      <c r="K2782" s="4">
        <v>0.15</v>
      </c>
      <c r="L2782" s="6">
        <f t="shared" si="88"/>
        <v>194.85</v>
      </c>
      <c r="M2782" s="8">
        <f t="shared" si="89"/>
        <v>1104.1500000000001</v>
      </c>
      <c r="N2782" s="21">
        <f>(sales[[#This Row],[Price]]*sales[[#This Row],[Qty]])-(sales[[#This Row],[Discount_Amt]]*sales[[#This Row],[Qty]])</f>
        <v>1104.1500000000001</v>
      </c>
    </row>
    <row r="2783" spans="2:14" x14ac:dyDescent="0.35">
      <c r="B2783" s="7">
        <v>2026781</v>
      </c>
      <c r="C2783" s="1" t="s">
        <v>12</v>
      </c>
      <c r="D2783" s="1" t="s">
        <v>28</v>
      </c>
      <c r="E2783" s="1" t="s">
        <v>51</v>
      </c>
      <c r="F2783" s="1" t="s">
        <v>520</v>
      </c>
      <c r="G2783" s="3">
        <v>45482</v>
      </c>
      <c r="H2783" s="3">
        <v>45484</v>
      </c>
      <c r="I2783" s="6">
        <v>1700</v>
      </c>
      <c r="J2783" s="1">
        <v>2</v>
      </c>
      <c r="K2783" s="4">
        <v>0.02</v>
      </c>
      <c r="L2783" s="6">
        <f t="shared" si="88"/>
        <v>34</v>
      </c>
      <c r="M2783" s="8">
        <f t="shared" si="89"/>
        <v>3366</v>
      </c>
      <c r="N2783" s="21">
        <f>(sales[[#This Row],[Price]]*sales[[#This Row],[Qty]])-(sales[[#This Row],[Discount_Amt]]*sales[[#This Row],[Qty]])</f>
        <v>3332</v>
      </c>
    </row>
    <row r="2784" spans="2:14" hidden="1" x14ac:dyDescent="0.35">
      <c r="B2784" s="7">
        <v>2026782</v>
      </c>
      <c r="C2784" s="1" t="s">
        <v>13</v>
      </c>
      <c r="D2784" s="1" t="s">
        <v>29</v>
      </c>
      <c r="E2784" s="1" t="s">
        <v>506</v>
      </c>
      <c r="F2784" s="1" t="s">
        <v>518</v>
      </c>
      <c r="G2784" s="3">
        <v>45482</v>
      </c>
      <c r="H2784" s="3">
        <v>45485</v>
      </c>
      <c r="I2784" s="6">
        <v>55000</v>
      </c>
      <c r="J2784" s="1">
        <v>3</v>
      </c>
      <c r="K2784" s="4">
        <v>0.02</v>
      </c>
      <c r="L2784" s="6">
        <f t="shared" si="88"/>
        <v>1100</v>
      </c>
      <c r="M2784" s="8">
        <f t="shared" si="89"/>
        <v>163900</v>
      </c>
      <c r="N2784" s="21">
        <f>(sales[[#This Row],[Price]]*sales[[#This Row],[Qty]])-(sales[[#This Row],[Discount_Amt]]*sales[[#This Row],[Qty]])</f>
        <v>161700</v>
      </c>
    </row>
    <row r="2785" spans="2:14" hidden="1" x14ac:dyDescent="0.35">
      <c r="B2785" s="7">
        <v>2026783</v>
      </c>
      <c r="C2785" s="1" t="s">
        <v>14</v>
      </c>
      <c r="D2785" s="1" t="s">
        <v>25</v>
      </c>
      <c r="E2785" s="1" t="s">
        <v>507</v>
      </c>
      <c r="F2785" s="1" t="s">
        <v>519</v>
      </c>
      <c r="G2785" s="3">
        <v>45482</v>
      </c>
      <c r="H2785" s="3">
        <v>45487</v>
      </c>
      <c r="I2785" s="6">
        <v>57999</v>
      </c>
      <c r="J2785" s="1">
        <v>2</v>
      </c>
      <c r="K2785" s="4">
        <v>0.02</v>
      </c>
      <c r="L2785" s="6">
        <f t="shared" si="88"/>
        <v>1159.98</v>
      </c>
      <c r="M2785" s="8">
        <f t="shared" si="89"/>
        <v>114838.02</v>
      </c>
      <c r="N2785" s="21">
        <f>(sales[[#This Row],[Price]]*sales[[#This Row],[Qty]])-(sales[[#This Row],[Discount_Amt]]*sales[[#This Row],[Qty]])</f>
        <v>113678.04</v>
      </c>
    </row>
    <row r="2786" spans="2:14" hidden="1" x14ac:dyDescent="0.35">
      <c r="B2786" s="7">
        <v>2026784</v>
      </c>
      <c r="C2786" s="1" t="s">
        <v>15</v>
      </c>
      <c r="D2786" s="1" t="s">
        <v>26</v>
      </c>
      <c r="E2786" s="1" t="s">
        <v>508</v>
      </c>
      <c r="F2786" s="1" t="s">
        <v>520</v>
      </c>
      <c r="G2786" s="3">
        <v>45482</v>
      </c>
      <c r="H2786" s="3">
        <v>45483</v>
      </c>
      <c r="I2786" s="6">
        <v>1399</v>
      </c>
      <c r="J2786" s="1">
        <v>7</v>
      </c>
      <c r="K2786" s="4">
        <v>0.02</v>
      </c>
      <c r="L2786" s="6">
        <f t="shared" si="88"/>
        <v>27.98</v>
      </c>
      <c r="M2786" s="8">
        <f t="shared" si="89"/>
        <v>9765.02</v>
      </c>
      <c r="N2786" s="21">
        <f>(sales[[#This Row],[Price]]*sales[[#This Row],[Qty]])-(sales[[#This Row],[Discount_Amt]]*sales[[#This Row],[Qty]])</f>
        <v>9597.14</v>
      </c>
    </row>
    <row r="2787" spans="2:14" hidden="1" x14ac:dyDescent="0.35">
      <c r="B2787" s="7">
        <v>2026785</v>
      </c>
      <c r="C2787" s="1" t="s">
        <v>16</v>
      </c>
      <c r="D2787" s="1" t="s">
        <v>27</v>
      </c>
      <c r="E2787" s="1" t="s">
        <v>31</v>
      </c>
      <c r="F2787" s="1" t="s">
        <v>521</v>
      </c>
      <c r="G2787" s="3">
        <v>45482</v>
      </c>
      <c r="H2787" s="3">
        <v>45490</v>
      </c>
      <c r="I2787" s="6">
        <v>999</v>
      </c>
      <c r="J2787" s="1">
        <v>2</v>
      </c>
      <c r="K2787" s="4">
        <v>0.02</v>
      </c>
      <c r="L2787" s="6">
        <f t="shared" si="88"/>
        <v>19.98</v>
      </c>
      <c r="M2787" s="8">
        <f t="shared" si="89"/>
        <v>1978.02</v>
      </c>
      <c r="N2787" s="21">
        <f>(sales[[#This Row],[Price]]*sales[[#This Row],[Qty]])-(sales[[#This Row],[Discount_Amt]]*sales[[#This Row],[Qty]])</f>
        <v>1958.04</v>
      </c>
    </row>
    <row r="2788" spans="2:14" x14ac:dyDescent="0.35">
      <c r="B2788" s="7">
        <v>2026786</v>
      </c>
      <c r="C2788" s="1" t="s">
        <v>17</v>
      </c>
      <c r="D2788" s="1" t="s">
        <v>28</v>
      </c>
      <c r="E2788" s="1" t="s">
        <v>32</v>
      </c>
      <c r="F2788" s="1" t="s">
        <v>518</v>
      </c>
      <c r="G2788" s="3">
        <v>45482</v>
      </c>
      <c r="H2788" s="3">
        <v>45484</v>
      </c>
      <c r="I2788" s="6">
        <v>2099</v>
      </c>
      <c r="J2788" s="1">
        <v>1</v>
      </c>
      <c r="K2788" s="4">
        <v>0.02</v>
      </c>
      <c r="L2788" s="6">
        <f t="shared" si="88"/>
        <v>41.980000000000004</v>
      </c>
      <c r="M2788" s="8">
        <f t="shared" si="89"/>
        <v>2057.02</v>
      </c>
      <c r="N2788" s="21">
        <f>(sales[[#This Row],[Price]]*sales[[#This Row],[Qty]])-(sales[[#This Row],[Discount_Amt]]*sales[[#This Row],[Qty]])</f>
        <v>2057.02</v>
      </c>
    </row>
    <row r="2789" spans="2:14" hidden="1" x14ac:dyDescent="0.35">
      <c r="B2789" s="7">
        <v>2026787</v>
      </c>
      <c r="C2789" s="1" t="s">
        <v>18</v>
      </c>
      <c r="D2789" s="1" t="s">
        <v>29</v>
      </c>
      <c r="E2789" s="1" t="s">
        <v>38</v>
      </c>
      <c r="F2789" s="1" t="s">
        <v>518</v>
      </c>
      <c r="G2789" s="3">
        <v>45482</v>
      </c>
      <c r="H2789" s="3">
        <v>45485</v>
      </c>
      <c r="I2789" s="6">
        <v>11000</v>
      </c>
      <c r="J2789" s="1">
        <v>1</v>
      </c>
      <c r="K2789" s="4">
        <v>0.02</v>
      </c>
      <c r="L2789" s="6">
        <f t="shared" si="88"/>
        <v>220</v>
      </c>
      <c r="M2789" s="8">
        <f t="shared" si="89"/>
        <v>10780</v>
      </c>
      <c r="N2789" s="21">
        <f>(sales[[#This Row],[Price]]*sales[[#This Row],[Qty]])-(sales[[#This Row],[Discount_Amt]]*sales[[#This Row],[Qty]])</f>
        <v>10780</v>
      </c>
    </row>
    <row r="2790" spans="2:14" hidden="1" x14ac:dyDescent="0.35">
      <c r="B2790" s="7">
        <v>2026788</v>
      </c>
      <c r="C2790" s="1" t="s">
        <v>19</v>
      </c>
      <c r="D2790" s="1" t="s">
        <v>25</v>
      </c>
      <c r="E2790" s="1" t="s">
        <v>33</v>
      </c>
      <c r="F2790" s="1" t="s">
        <v>519</v>
      </c>
      <c r="G2790" s="3">
        <v>45482</v>
      </c>
      <c r="H2790" s="3">
        <v>45487</v>
      </c>
      <c r="I2790" s="6">
        <v>800</v>
      </c>
      <c r="J2790" s="1">
        <v>1</v>
      </c>
      <c r="K2790" s="4">
        <v>0.02</v>
      </c>
      <c r="L2790" s="6">
        <f t="shared" si="88"/>
        <v>16</v>
      </c>
      <c r="M2790" s="8">
        <f t="shared" si="89"/>
        <v>784</v>
      </c>
      <c r="N2790" s="21">
        <f>(sales[[#This Row],[Price]]*sales[[#This Row],[Qty]])-(sales[[#This Row],[Discount_Amt]]*sales[[#This Row],[Qty]])</f>
        <v>784</v>
      </c>
    </row>
    <row r="2791" spans="2:14" hidden="1" x14ac:dyDescent="0.35">
      <c r="B2791" s="7">
        <v>2026789</v>
      </c>
      <c r="C2791" s="1" t="s">
        <v>20</v>
      </c>
      <c r="D2791" s="1" t="s">
        <v>26</v>
      </c>
      <c r="E2791" s="1" t="s">
        <v>34</v>
      </c>
      <c r="F2791" s="1" t="s">
        <v>521</v>
      </c>
      <c r="G2791" s="3">
        <v>45482</v>
      </c>
      <c r="H2791" s="3">
        <v>45483</v>
      </c>
      <c r="I2791" s="6">
        <v>5500</v>
      </c>
      <c r="J2791" s="1">
        <v>2</v>
      </c>
      <c r="K2791" s="4">
        <v>7.0000000000000007E-2</v>
      </c>
      <c r="L2791" s="6">
        <f t="shared" si="88"/>
        <v>385.00000000000006</v>
      </c>
      <c r="M2791" s="8">
        <f t="shared" si="89"/>
        <v>10615</v>
      </c>
      <c r="N2791" s="21">
        <f>(sales[[#This Row],[Price]]*sales[[#This Row],[Qty]])-(sales[[#This Row],[Discount_Amt]]*sales[[#This Row],[Qty]])</f>
        <v>10230</v>
      </c>
    </row>
    <row r="2792" spans="2:14" hidden="1" x14ac:dyDescent="0.35">
      <c r="B2792" s="7">
        <v>2026790</v>
      </c>
      <c r="C2792" s="1" t="s">
        <v>21</v>
      </c>
      <c r="D2792" s="1" t="s">
        <v>27</v>
      </c>
      <c r="E2792" s="1" t="s">
        <v>35</v>
      </c>
      <c r="F2792" s="1" t="s">
        <v>520</v>
      </c>
      <c r="G2792" s="3">
        <v>45482</v>
      </c>
      <c r="H2792" s="3">
        <v>45490</v>
      </c>
      <c r="I2792" s="6">
        <v>1350</v>
      </c>
      <c r="J2792" s="1">
        <v>1</v>
      </c>
      <c r="K2792" s="4">
        <v>0.03</v>
      </c>
      <c r="L2792" s="6">
        <f t="shared" si="88"/>
        <v>40.5</v>
      </c>
      <c r="M2792" s="8">
        <f t="shared" si="89"/>
        <v>1309.5</v>
      </c>
      <c r="N2792" s="21">
        <f>(sales[[#This Row],[Price]]*sales[[#This Row],[Qty]])-(sales[[#This Row],[Discount_Amt]]*sales[[#This Row],[Qty]])</f>
        <v>1309.5</v>
      </c>
    </row>
    <row r="2793" spans="2:14" hidden="1" x14ac:dyDescent="0.35">
      <c r="B2793" s="7">
        <v>2026791</v>
      </c>
      <c r="C2793" s="1" t="s">
        <v>22</v>
      </c>
      <c r="D2793" s="1" t="s">
        <v>28</v>
      </c>
      <c r="E2793" s="1" t="s">
        <v>36</v>
      </c>
      <c r="F2793" s="1" t="s">
        <v>518</v>
      </c>
      <c r="G2793" s="3">
        <v>45482</v>
      </c>
      <c r="H2793" s="3">
        <v>45484</v>
      </c>
      <c r="I2793" s="6">
        <v>4500</v>
      </c>
      <c r="J2793" s="1">
        <v>2</v>
      </c>
      <c r="K2793" s="4">
        <v>0.08</v>
      </c>
      <c r="L2793" s="6">
        <f t="shared" si="88"/>
        <v>360</v>
      </c>
      <c r="M2793" s="8">
        <f t="shared" si="89"/>
        <v>8640</v>
      </c>
      <c r="N2793" s="21">
        <f>(sales[[#This Row],[Price]]*sales[[#This Row],[Qty]])-(sales[[#This Row],[Discount_Amt]]*sales[[#This Row],[Qty]])</f>
        <v>8280</v>
      </c>
    </row>
    <row r="2794" spans="2:14" hidden="1" x14ac:dyDescent="0.35">
      <c r="B2794" s="7">
        <v>2026792</v>
      </c>
      <c r="C2794" s="1" t="s">
        <v>23</v>
      </c>
      <c r="D2794" s="1" t="s">
        <v>29</v>
      </c>
      <c r="E2794" s="1" t="s">
        <v>37</v>
      </c>
      <c r="F2794" s="1" t="s">
        <v>519</v>
      </c>
      <c r="G2794" s="3">
        <v>45482</v>
      </c>
      <c r="H2794" s="3">
        <v>45485</v>
      </c>
      <c r="I2794" s="6">
        <v>2350</v>
      </c>
      <c r="J2794" s="1">
        <v>7</v>
      </c>
      <c r="K2794" s="4">
        <v>0.05</v>
      </c>
      <c r="L2794" s="6">
        <f t="shared" si="88"/>
        <v>117.5</v>
      </c>
      <c r="M2794" s="8">
        <f t="shared" si="89"/>
        <v>16332.5</v>
      </c>
      <c r="N2794" s="21">
        <f>(sales[[#This Row],[Price]]*sales[[#This Row],[Qty]])-(sales[[#This Row],[Discount_Amt]]*sales[[#This Row],[Qty]])</f>
        <v>15627.5</v>
      </c>
    </row>
    <row r="2795" spans="2:14" hidden="1" x14ac:dyDescent="0.35">
      <c r="B2795" s="7">
        <v>2026793</v>
      </c>
      <c r="C2795" s="1" t="s">
        <v>24</v>
      </c>
      <c r="D2795" s="1" t="s">
        <v>25</v>
      </c>
      <c r="E2795" s="1" t="s">
        <v>39</v>
      </c>
      <c r="F2795" s="1" t="s">
        <v>520</v>
      </c>
      <c r="G2795" s="3">
        <v>45482</v>
      </c>
      <c r="H2795" s="3">
        <v>45487</v>
      </c>
      <c r="I2795" s="6">
        <v>90</v>
      </c>
      <c r="J2795" s="1">
        <v>2</v>
      </c>
      <c r="K2795" s="4">
        <v>0.05</v>
      </c>
      <c r="L2795" s="6">
        <f t="shared" si="88"/>
        <v>4.5</v>
      </c>
      <c r="M2795" s="8">
        <f t="shared" si="89"/>
        <v>175.5</v>
      </c>
      <c r="N2795" s="21">
        <f>(sales[[#This Row],[Price]]*sales[[#This Row],[Qty]])-(sales[[#This Row],[Discount_Amt]]*sales[[#This Row],[Qty]])</f>
        <v>171</v>
      </c>
    </row>
    <row r="2796" spans="2:14" hidden="1" x14ac:dyDescent="0.35">
      <c r="B2796" s="7">
        <v>2026794</v>
      </c>
      <c r="C2796" s="1" t="s">
        <v>4</v>
      </c>
      <c r="D2796" s="1" t="s">
        <v>178</v>
      </c>
      <c r="E2796" s="1" t="s">
        <v>40</v>
      </c>
      <c r="F2796" s="1" t="s">
        <v>521</v>
      </c>
      <c r="G2796" s="3">
        <v>45482</v>
      </c>
      <c r="H2796" s="3">
        <v>45483</v>
      </c>
      <c r="I2796" s="6">
        <v>280</v>
      </c>
      <c r="J2796" s="1">
        <v>2</v>
      </c>
      <c r="K2796" s="4">
        <v>0.05</v>
      </c>
      <c r="L2796" s="6">
        <f t="shared" si="88"/>
        <v>14</v>
      </c>
      <c r="M2796" s="8">
        <f t="shared" si="89"/>
        <v>546</v>
      </c>
      <c r="N2796" s="21">
        <f>(sales[[#This Row],[Price]]*sales[[#This Row],[Qty]])-(sales[[#This Row],[Discount_Amt]]*sales[[#This Row],[Qty]])</f>
        <v>532</v>
      </c>
    </row>
    <row r="2797" spans="2:14" hidden="1" x14ac:dyDescent="0.35">
      <c r="B2797" s="7">
        <v>2026795</v>
      </c>
      <c r="C2797" s="1" t="s">
        <v>5</v>
      </c>
      <c r="D2797" s="1" t="s">
        <v>25</v>
      </c>
      <c r="E2797" s="1" t="s">
        <v>41</v>
      </c>
      <c r="F2797" s="1" t="s">
        <v>518</v>
      </c>
      <c r="G2797" s="3">
        <v>45482</v>
      </c>
      <c r="H2797" s="3">
        <v>45490</v>
      </c>
      <c r="I2797" s="6">
        <v>70</v>
      </c>
      <c r="J2797" s="1">
        <v>1</v>
      </c>
      <c r="K2797" s="4">
        <v>0.05</v>
      </c>
      <c r="L2797" s="6">
        <f t="shared" si="88"/>
        <v>3.5</v>
      </c>
      <c r="M2797" s="8">
        <f t="shared" si="89"/>
        <v>66.5</v>
      </c>
      <c r="N2797" s="21">
        <f>(sales[[#This Row],[Price]]*sales[[#This Row],[Qty]])-(sales[[#This Row],[Discount_Amt]]*sales[[#This Row],[Qty]])</f>
        <v>66.5</v>
      </c>
    </row>
    <row r="2798" spans="2:14" hidden="1" x14ac:dyDescent="0.35">
      <c r="B2798" s="7">
        <v>2026796</v>
      </c>
      <c r="C2798" s="1" t="s">
        <v>6</v>
      </c>
      <c r="D2798" s="1" t="s">
        <v>26</v>
      </c>
      <c r="E2798" s="1" t="s">
        <v>42</v>
      </c>
      <c r="F2798" s="1" t="s">
        <v>518</v>
      </c>
      <c r="G2798" s="3">
        <v>45482</v>
      </c>
      <c r="H2798" s="3">
        <v>45484</v>
      </c>
      <c r="I2798" s="6">
        <v>230</v>
      </c>
      <c r="J2798" s="1">
        <v>2</v>
      </c>
      <c r="K2798" s="4">
        <v>0.03</v>
      </c>
      <c r="L2798" s="6">
        <f t="shared" ref="L2798:L2861" si="90">I2798*K2798</f>
        <v>6.8999999999999995</v>
      </c>
      <c r="M2798" s="8">
        <f t="shared" ref="M2798:M2861" si="91">I2798*J2798-L2798</f>
        <v>453.1</v>
      </c>
      <c r="N2798" s="21">
        <f>(sales[[#This Row],[Price]]*sales[[#This Row],[Qty]])-(sales[[#This Row],[Discount_Amt]]*sales[[#This Row],[Qty]])</f>
        <v>446.2</v>
      </c>
    </row>
    <row r="2799" spans="2:14" hidden="1" x14ac:dyDescent="0.35">
      <c r="B2799" s="7">
        <v>2026797</v>
      </c>
      <c r="C2799" s="1" t="s">
        <v>7</v>
      </c>
      <c r="D2799" s="1" t="s">
        <v>27</v>
      </c>
      <c r="E2799" s="1" t="s">
        <v>43</v>
      </c>
      <c r="F2799" s="1" t="s">
        <v>519</v>
      </c>
      <c r="G2799" s="3">
        <v>45482</v>
      </c>
      <c r="H2799" s="3">
        <v>45485</v>
      </c>
      <c r="I2799" s="6">
        <v>7999</v>
      </c>
      <c r="J2799" s="1">
        <v>4</v>
      </c>
      <c r="K2799" s="4">
        <v>0.1</v>
      </c>
      <c r="L2799" s="6">
        <f t="shared" si="90"/>
        <v>799.90000000000009</v>
      </c>
      <c r="M2799" s="8">
        <f t="shared" si="91"/>
        <v>31196.1</v>
      </c>
      <c r="N2799" s="21">
        <f>(sales[[#This Row],[Price]]*sales[[#This Row],[Qty]])-(sales[[#This Row],[Discount_Amt]]*sales[[#This Row],[Qty]])</f>
        <v>28796.400000000001</v>
      </c>
    </row>
    <row r="2800" spans="2:14" x14ac:dyDescent="0.35">
      <c r="B2800" s="7">
        <v>2026798</v>
      </c>
      <c r="C2800" s="1" t="s">
        <v>10</v>
      </c>
      <c r="D2800" s="1" t="s">
        <v>28</v>
      </c>
      <c r="E2800" s="1" t="s">
        <v>44</v>
      </c>
      <c r="F2800" s="1" t="s">
        <v>521</v>
      </c>
      <c r="G2800" s="3">
        <v>45482</v>
      </c>
      <c r="H2800" s="3">
        <v>45487</v>
      </c>
      <c r="I2800" s="6">
        <v>850</v>
      </c>
      <c r="J2800" s="1">
        <v>3</v>
      </c>
      <c r="K2800" s="4">
        <v>0.05</v>
      </c>
      <c r="L2800" s="6">
        <f t="shared" si="90"/>
        <v>42.5</v>
      </c>
      <c r="M2800" s="8">
        <f t="shared" si="91"/>
        <v>2507.5</v>
      </c>
      <c r="N2800" s="21">
        <f>(sales[[#This Row],[Price]]*sales[[#This Row],[Qty]])-(sales[[#This Row],[Discount_Amt]]*sales[[#This Row],[Qty]])</f>
        <v>2422.5</v>
      </c>
    </row>
    <row r="2801" spans="2:14" hidden="1" x14ac:dyDescent="0.35">
      <c r="B2801" s="7">
        <v>2026799</v>
      </c>
      <c r="C2801" s="1" t="s">
        <v>8</v>
      </c>
      <c r="D2801" s="1" t="s">
        <v>29</v>
      </c>
      <c r="E2801" s="1" t="s">
        <v>45</v>
      </c>
      <c r="F2801" s="1" t="s">
        <v>520</v>
      </c>
      <c r="G2801" s="3">
        <v>45482</v>
      </c>
      <c r="H2801" s="3">
        <v>45483</v>
      </c>
      <c r="I2801" s="6">
        <v>65000</v>
      </c>
      <c r="J2801" s="1">
        <v>2</v>
      </c>
      <c r="K2801" s="4">
        <v>0.05</v>
      </c>
      <c r="L2801" s="6">
        <f t="shared" si="90"/>
        <v>3250</v>
      </c>
      <c r="M2801" s="8">
        <f t="shared" si="91"/>
        <v>126750</v>
      </c>
      <c r="N2801" s="21">
        <f>(sales[[#This Row],[Price]]*sales[[#This Row],[Qty]])-(sales[[#This Row],[Discount_Amt]]*sales[[#This Row],[Qty]])</f>
        <v>123500</v>
      </c>
    </row>
    <row r="2802" spans="2:14" hidden="1" x14ac:dyDescent="0.35">
      <c r="B2802" s="7">
        <v>2026800</v>
      </c>
      <c r="C2802" s="1" t="s">
        <v>9</v>
      </c>
      <c r="D2802" s="1" t="s">
        <v>25</v>
      </c>
      <c r="E2802" s="1" t="s">
        <v>46</v>
      </c>
      <c r="F2802" s="1" t="s">
        <v>518</v>
      </c>
      <c r="G2802" s="3">
        <v>45482</v>
      </c>
      <c r="H2802" s="3">
        <v>45490</v>
      </c>
      <c r="I2802" s="6">
        <v>450</v>
      </c>
      <c r="J2802" s="1">
        <v>1</v>
      </c>
      <c r="K2802" s="4">
        <v>0.02</v>
      </c>
      <c r="L2802" s="6">
        <f t="shared" si="90"/>
        <v>9</v>
      </c>
      <c r="M2802" s="8">
        <f t="shared" si="91"/>
        <v>441</v>
      </c>
      <c r="N2802" s="21">
        <f>(sales[[#This Row],[Price]]*sales[[#This Row],[Qty]])-(sales[[#This Row],[Discount_Amt]]*sales[[#This Row],[Qty]])</f>
        <v>441</v>
      </c>
    </row>
    <row r="2803" spans="2:14" x14ac:dyDescent="0.35">
      <c r="B2803" s="7">
        <v>2026801</v>
      </c>
      <c r="C2803" s="1" t="s">
        <v>11</v>
      </c>
      <c r="D2803" s="1" t="s">
        <v>30</v>
      </c>
      <c r="E2803" s="1" t="s">
        <v>47</v>
      </c>
      <c r="F2803" s="1" t="s">
        <v>519</v>
      </c>
      <c r="G2803" s="3">
        <v>45482</v>
      </c>
      <c r="H2803" s="3">
        <v>45484</v>
      </c>
      <c r="I2803" s="6">
        <v>1299</v>
      </c>
      <c r="J2803" s="1">
        <v>1</v>
      </c>
      <c r="K2803" s="4">
        <v>0.06</v>
      </c>
      <c r="L2803" s="6">
        <f t="shared" si="90"/>
        <v>77.94</v>
      </c>
      <c r="M2803" s="8">
        <f t="shared" si="91"/>
        <v>1221.06</v>
      </c>
      <c r="N2803" s="21">
        <f>(sales[[#This Row],[Price]]*sales[[#This Row],[Qty]])-(sales[[#This Row],[Discount_Amt]]*sales[[#This Row],[Qty]])</f>
        <v>1221.06</v>
      </c>
    </row>
    <row r="2804" spans="2:14" x14ac:dyDescent="0.35">
      <c r="B2804" s="7">
        <v>2026802</v>
      </c>
      <c r="C2804" s="1" t="s">
        <v>12</v>
      </c>
      <c r="D2804" s="1" t="s">
        <v>27</v>
      </c>
      <c r="E2804" s="1" t="s">
        <v>48</v>
      </c>
      <c r="F2804" s="1" t="s">
        <v>520</v>
      </c>
      <c r="G2804" s="3">
        <v>45482</v>
      </c>
      <c r="H2804" s="3">
        <v>45485</v>
      </c>
      <c r="I2804" s="6">
        <v>1700</v>
      </c>
      <c r="J2804" s="1">
        <v>2</v>
      </c>
      <c r="K2804" s="4">
        <v>0.15</v>
      </c>
      <c r="L2804" s="6">
        <f t="shared" si="90"/>
        <v>255</v>
      </c>
      <c r="M2804" s="8">
        <f t="shared" si="91"/>
        <v>3145</v>
      </c>
      <c r="N2804" s="21">
        <f>(sales[[#This Row],[Price]]*sales[[#This Row],[Qty]])-(sales[[#This Row],[Discount_Amt]]*sales[[#This Row],[Qty]])</f>
        <v>2890</v>
      </c>
    </row>
    <row r="2805" spans="2:14" hidden="1" x14ac:dyDescent="0.35">
      <c r="B2805" s="7">
        <v>2026803</v>
      </c>
      <c r="C2805" s="1" t="s">
        <v>13</v>
      </c>
      <c r="D2805" s="1" t="s">
        <v>28</v>
      </c>
      <c r="E2805" s="1" t="s">
        <v>49</v>
      </c>
      <c r="F2805" s="1" t="s">
        <v>521</v>
      </c>
      <c r="G2805" s="3">
        <v>45482</v>
      </c>
      <c r="H2805" s="3">
        <v>45487</v>
      </c>
      <c r="I2805" s="6">
        <v>55000</v>
      </c>
      <c r="J2805" s="1">
        <v>1</v>
      </c>
      <c r="K2805" s="4">
        <v>0.02</v>
      </c>
      <c r="L2805" s="6">
        <f t="shared" si="90"/>
        <v>1100</v>
      </c>
      <c r="M2805" s="8">
        <f t="shared" si="91"/>
        <v>53900</v>
      </c>
      <c r="N2805" s="21">
        <f>(sales[[#This Row],[Price]]*sales[[#This Row],[Qty]])-(sales[[#This Row],[Discount_Amt]]*sales[[#This Row],[Qty]])</f>
        <v>53900</v>
      </c>
    </row>
    <row r="2806" spans="2:14" hidden="1" x14ac:dyDescent="0.35">
      <c r="B2806" s="7">
        <v>2026804</v>
      </c>
      <c r="C2806" s="1" t="s">
        <v>14</v>
      </c>
      <c r="D2806" s="1" t="s">
        <v>29</v>
      </c>
      <c r="E2806" s="1" t="s">
        <v>50</v>
      </c>
      <c r="F2806" s="1" t="s">
        <v>518</v>
      </c>
      <c r="G2806" s="3">
        <v>45482</v>
      </c>
      <c r="H2806" s="3">
        <v>45483</v>
      </c>
      <c r="I2806" s="6">
        <v>57999</v>
      </c>
      <c r="J2806" s="1">
        <v>3</v>
      </c>
      <c r="K2806" s="4">
        <v>0.02</v>
      </c>
      <c r="L2806" s="6">
        <f t="shared" si="90"/>
        <v>1159.98</v>
      </c>
      <c r="M2806" s="8">
        <f t="shared" si="91"/>
        <v>172837.02</v>
      </c>
      <c r="N2806" s="21">
        <f>(sales[[#This Row],[Price]]*sales[[#This Row],[Qty]])-(sales[[#This Row],[Discount_Amt]]*sales[[#This Row],[Qty]])</f>
        <v>170517.06</v>
      </c>
    </row>
    <row r="2807" spans="2:14" hidden="1" x14ac:dyDescent="0.35">
      <c r="B2807" s="7">
        <v>2026805</v>
      </c>
      <c r="C2807" s="1" t="s">
        <v>15</v>
      </c>
      <c r="D2807" s="1" t="s">
        <v>25</v>
      </c>
      <c r="E2807" s="1" t="s">
        <v>51</v>
      </c>
      <c r="F2807" s="1" t="s">
        <v>518</v>
      </c>
      <c r="G2807" s="3">
        <v>45482</v>
      </c>
      <c r="H2807" s="3">
        <v>45490</v>
      </c>
      <c r="I2807" s="6">
        <v>1399</v>
      </c>
      <c r="J2807" s="1">
        <v>2</v>
      </c>
      <c r="K2807" s="4">
        <v>0.02</v>
      </c>
      <c r="L2807" s="6">
        <f t="shared" si="90"/>
        <v>27.98</v>
      </c>
      <c r="M2807" s="8">
        <f t="shared" si="91"/>
        <v>2770.02</v>
      </c>
      <c r="N2807" s="21">
        <f>(sales[[#This Row],[Price]]*sales[[#This Row],[Qty]])-(sales[[#This Row],[Discount_Amt]]*sales[[#This Row],[Qty]])</f>
        <v>2742.04</v>
      </c>
    </row>
    <row r="2808" spans="2:14" hidden="1" x14ac:dyDescent="0.35">
      <c r="B2808" s="7">
        <v>2026806</v>
      </c>
      <c r="C2808" s="1" t="s">
        <v>16</v>
      </c>
      <c r="D2808" s="1" t="s">
        <v>26</v>
      </c>
      <c r="E2808" s="1" t="s">
        <v>506</v>
      </c>
      <c r="F2808" s="1" t="s">
        <v>519</v>
      </c>
      <c r="G2808" s="3">
        <v>45482</v>
      </c>
      <c r="H2808" s="3">
        <v>45484</v>
      </c>
      <c r="I2808" s="6">
        <v>999</v>
      </c>
      <c r="J2808" s="1">
        <v>1</v>
      </c>
      <c r="K2808" s="4">
        <v>0.02</v>
      </c>
      <c r="L2808" s="6">
        <f t="shared" si="90"/>
        <v>19.98</v>
      </c>
      <c r="M2808" s="8">
        <f t="shared" si="91"/>
        <v>979.02</v>
      </c>
      <c r="N2808" s="21">
        <f>(sales[[#This Row],[Price]]*sales[[#This Row],[Qty]])-(sales[[#This Row],[Discount_Amt]]*sales[[#This Row],[Qty]])</f>
        <v>979.02</v>
      </c>
    </row>
    <row r="2809" spans="2:14" x14ac:dyDescent="0.35">
      <c r="B2809" s="7">
        <v>2026807</v>
      </c>
      <c r="C2809" s="1" t="s">
        <v>17</v>
      </c>
      <c r="D2809" s="1" t="s">
        <v>27</v>
      </c>
      <c r="E2809" s="1" t="s">
        <v>507</v>
      </c>
      <c r="F2809" s="1" t="s">
        <v>521</v>
      </c>
      <c r="G2809" s="3">
        <v>45482</v>
      </c>
      <c r="H2809" s="3">
        <v>45485</v>
      </c>
      <c r="I2809" s="6">
        <v>2099</v>
      </c>
      <c r="J2809" s="1">
        <v>2</v>
      </c>
      <c r="K2809" s="4">
        <v>0.02</v>
      </c>
      <c r="L2809" s="6">
        <f t="shared" si="90"/>
        <v>41.980000000000004</v>
      </c>
      <c r="M2809" s="8">
        <f t="shared" si="91"/>
        <v>4156.0200000000004</v>
      </c>
      <c r="N2809" s="21">
        <f>(sales[[#This Row],[Price]]*sales[[#This Row],[Qty]])-(sales[[#This Row],[Discount_Amt]]*sales[[#This Row],[Qty]])</f>
        <v>4114.04</v>
      </c>
    </row>
    <row r="2810" spans="2:14" hidden="1" x14ac:dyDescent="0.35">
      <c r="B2810" s="7">
        <v>2026808</v>
      </c>
      <c r="C2810" s="1" t="s">
        <v>18</v>
      </c>
      <c r="D2810" s="1" t="s">
        <v>28</v>
      </c>
      <c r="E2810" s="1" t="s">
        <v>508</v>
      </c>
      <c r="F2810" s="1" t="s">
        <v>520</v>
      </c>
      <c r="G2810" s="3">
        <v>45482</v>
      </c>
      <c r="H2810" s="3">
        <v>45487</v>
      </c>
      <c r="I2810" s="6">
        <v>11000</v>
      </c>
      <c r="J2810" s="1">
        <v>1</v>
      </c>
      <c r="K2810" s="4">
        <v>0.02</v>
      </c>
      <c r="L2810" s="6">
        <f t="shared" si="90"/>
        <v>220</v>
      </c>
      <c r="M2810" s="8">
        <f t="shared" si="91"/>
        <v>10780</v>
      </c>
      <c r="N2810" s="21">
        <f>(sales[[#This Row],[Price]]*sales[[#This Row],[Qty]])-(sales[[#This Row],[Discount_Amt]]*sales[[#This Row],[Qty]])</f>
        <v>10780</v>
      </c>
    </row>
    <row r="2811" spans="2:14" hidden="1" x14ac:dyDescent="0.35">
      <c r="B2811" s="7">
        <v>2026809</v>
      </c>
      <c r="C2811" s="1" t="s">
        <v>19</v>
      </c>
      <c r="D2811" s="1" t="s">
        <v>29</v>
      </c>
      <c r="E2811" s="1" t="s">
        <v>31</v>
      </c>
      <c r="F2811" s="1" t="s">
        <v>518</v>
      </c>
      <c r="G2811" s="3">
        <v>45482</v>
      </c>
      <c r="H2811" s="3">
        <v>45483</v>
      </c>
      <c r="I2811" s="6">
        <v>800</v>
      </c>
      <c r="J2811" s="1">
        <v>2</v>
      </c>
      <c r="K2811" s="4">
        <v>0.02</v>
      </c>
      <c r="L2811" s="6">
        <f t="shared" si="90"/>
        <v>16</v>
      </c>
      <c r="M2811" s="8">
        <f t="shared" si="91"/>
        <v>1584</v>
      </c>
      <c r="N2811" s="21">
        <f>(sales[[#This Row],[Price]]*sales[[#This Row],[Qty]])-(sales[[#This Row],[Discount_Amt]]*sales[[#This Row],[Qty]])</f>
        <v>1568</v>
      </c>
    </row>
    <row r="2812" spans="2:14" hidden="1" x14ac:dyDescent="0.35">
      <c r="B2812" s="7">
        <v>2026810</v>
      </c>
      <c r="C2812" s="1" t="s">
        <v>20</v>
      </c>
      <c r="D2812" s="1" t="s">
        <v>25</v>
      </c>
      <c r="E2812" s="1" t="s">
        <v>32</v>
      </c>
      <c r="F2812" s="1" t="s">
        <v>519</v>
      </c>
      <c r="G2812" s="3">
        <v>45482</v>
      </c>
      <c r="H2812" s="3">
        <v>45490</v>
      </c>
      <c r="I2812" s="6">
        <v>5500</v>
      </c>
      <c r="J2812" s="1">
        <v>3</v>
      </c>
      <c r="K2812" s="4">
        <v>0.02</v>
      </c>
      <c r="L2812" s="6">
        <f t="shared" si="90"/>
        <v>110</v>
      </c>
      <c r="M2812" s="8">
        <f t="shared" si="91"/>
        <v>16390</v>
      </c>
      <c r="N2812" s="21">
        <f>(sales[[#This Row],[Price]]*sales[[#This Row],[Qty]])-(sales[[#This Row],[Discount_Amt]]*sales[[#This Row],[Qty]])</f>
        <v>16170</v>
      </c>
    </row>
    <row r="2813" spans="2:14" hidden="1" x14ac:dyDescent="0.35">
      <c r="B2813" s="7">
        <v>2026811</v>
      </c>
      <c r="C2813" s="1" t="s">
        <v>21</v>
      </c>
      <c r="D2813" s="1" t="s">
        <v>26</v>
      </c>
      <c r="E2813" s="1" t="s">
        <v>38</v>
      </c>
      <c r="F2813" s="1" t="s">
        <v>520</v>
      </c>
      <c r="G2813" s="3">
        <v>45482</v>
      </c>
      <c r="H2813" s="3">
        <v>45484</v>
      </c>
      <c r="I2813" s="6">
        <v>1350</v>
      </c>
      <c r="J2813" s="1">
        <v>2</v>
      </c>
      <c r="K2813" s="4">
        <v>7.0000000000000007E-2</v>
      </c>
      <c r="L2813" s="6">
        <f t="shared" si="90"/>
        <v>94.500000000000014</v>
      </c>
      <c r="M2813" s="8">
        <f t="shared" si="91"/>
        <v>2605.5</v>
      </c>
      <c r="N2813" s="21">
        <f>(sales[[#This Row],[Price]]*sales[[#This Row],[Qty]])-(sales[[#This Row],[Discount_Amt]]*sales[[#This Row],[Qty]])</f>
        <v>2511</v>
      </c>
    </row>
    <row r="2814" spans="2:14" hidden="1" x14ac:dyDescent="0.35">
      <c r="B2814" s="7">
        <v>2026812</v>
      </c>
      <c r="C2814" s="1" t="s">
        <v>22</v>
      </c>
      <c r="D2814" s="1" t="s">
        <v>27</v>
      </c>
      <c r="E2814" s="1" t="s">
        <v>33</v>
      </c>
      <c r="F2814" s="1" t="s">
        <v>521</v>
      </c>
      <c r="G2814" s="3">
        <v>45482</v>
      </c>
      <c r="H2814" s="3">
        <v>45485</v>
      </c>
      <c r="I2814" s="6">
        <v>4500</v>
      </c>
      <c r="J2814" s="1">
        <v>7</v>
      </c>
      <c r="K2814" s="4">
        <v>0.03</v>
      </c>
      <c r="L2814" s="6">
        <f t="shared" si="90"/>
        <v>135</v>
      </c>
      <c r="M2814" s="8">
        <f t="shared" si="91"/>
        <v>31365</v>
      </c>
      <c r="N2814" s="21">
        <f>(sales[[#This Row],[Price]]*sales[[#This Row],[Qty]])-(sales[[#This Row],[Discount_Amt]]*sales[[#This Row],[Qty]])</f>
        <v>30555</v>
      </c>
    </row>
    <row r="2815" spans="2:14" hidden="1" x14ac:dyDescent="0.35">
      <c r="B2815" s="7">
        <v>2026813</v>
      </c>
      <c r="C2815" s="1" t="s">
        <v>23</v>
      </c>
      <c r="D2815" s="1" t="s">
        <v>28</v>
      </c>
      <c r="E2815" s="1" t="s">
        <v>34</v>
      </c>
      <c r="F2815" s="1" t="s">
        <v>518</v>
      </c>
      <c r="G2815" s="3">
        <v>45482</v>
      </c>
      <c r="H2815" s="3">
        <v>45487</v>
      </c>
      <c r="I2815" s="6">
        <v>2350</v>
      </c>
      <c r="J2815" s="1">
        <v>2</v>
      </c>
      <c r="K2815" s="4">
        <v>0.08</v>
      </c>
      <c r="L2815" s="6">
        <f t="shared" si="90"/>
        <v>188</v>
      </c>
      <c r="M2815" s="8">
        <f t="shared" si="91"/>
        <v>4512</v>
      </c>
      <c r="N2815" s="21">
        <f>(sales[[#This Row],[Price]]*sales[[#This Row],[Qty]])-(sales[[#This Row],[Discount_Amt]]*sales[[#This Row],[Qty]])</f>
        <v>4324</v>
      </c>
    </row>
    <row r="2816" spans="2:14" hidden="1" x14ac:dyDescent="0.35">
      <c r="B2816" s="7">
        <v>2026814</v>
      </c>
      <c r="C2816" s="1" t="s">
        <v>24</v>
      </c>
      <c r="D2816" s="1" t="s">
        <v>29</v>
      </c>
      <c r="E2816" s="1" t="s">
        <v>35</v>
      </c>
      <c r="F2816" s="1" t="s">
        <v>518</v>
      </c>
      <c r="G2816" s="3">
        <v>45482</v>
      </c>
      <c r="H2816" s="3">
        <v>45483</v>
      </c>
      <c r="I2816" s="6">
        <v>90</v>
      </c>
      <c r="J2816" s="1">
        <v>1</v>
      </c>
      <c r="K2816" s="4">
        <v>0.05</v>
      </c>
      <c r="L2816" s="6">
        <f t="shared" si="90"/>
        <v>4.5</v>
      </c>
      <c r="M2816" s="8">
        <f t="shared" si="91"/>
        <v>85.5</v>
      </c>
      <c r="N2816" s="21">
        <f>(sales[[#This Row],[Price]]*sales[[#This Row],[Qty]])-(sales[[#This Row],[Discount_Amt]]*sales[[#This Row],[Qty]])</f>
        <v>85.5</v>
      </c>
    </row>
    <row r="2817" spans="2:14" hidden="1" x14ac:dyDescent="0.35">
      <c r="B2817" s="7">
        <v>2026815</v>
      </c>
      <c r="C2817" s="1" t="s">
        <v>4</v>
      </c>
      <c r="D2817" s="1" t="s">
        <v>25</v>
      </c>
      <c r="E2817" s="1" t="s">
        <v>36</v>
      </c>
      <c r="F2817" s="1" t="s">
        <v>519</v>
      </c>
      <c r="G2817" s="3">
        <v>45482</v>
      </c>
      <c r="H2817" s="3">
        <v>45490</v>
      </c>
      <c r="I2817" s="6">
        <v>280</v>
      </c>
      <c r="J2817" s="1">
        <v>1</v>
      </c>
      <c r="K2817" s="4">
        <v>0.05</v>
      </c>
      <c r="L2817" s="6">
        <f t="shared" si="90"/>
        <v>14</v>
      </c>
      <c r="M2817" s="8">
        <f t="shared" si="91"/>
        <v>266</v>
      </c>
      <c r="N2817" s="21">
        <f>(sales[[#This Row],[Price]]*sales[[#This Row],[Qty]])-(sales[[#This Row],[Discount_Amt]]*sales[[#This Row],[Qty]])</f>
        <v>266</v>
      </c>
    </row>
    <row r="2818" spans="2:14" hidden="1" x14ac:dyDescent="0.35">
      <c r="B2818" s="7">
        <v>2026816</v>
      </c>
      <c r="C2818" s="1" t="s">
        <v>5</v>
      </c>
      <c r="D2818" s="1" t="s">
        <v>179</v>
      </c>
      <c r="E2818" s="1" t="s">
        <v>37</v>
      </c>
      <c r="F2818" s="1" t="s">
        <v>521</v>
      </c>
      <c r="G2818" s="3">
        <v>45482</v>
      </c>
      <c r="H2818" s="3">
        <v>45484</v>
      </c>
      <c r="I2818" s="6">
        <v>70</v>
      </c>
      <c r="J2818" s="1">
        <v>1</v>
      </c>
      <c r="K2818" s="4">
        <v>0.05</v>
      </c>
      <c r="L2818" s="6">
        <f t="shared" si="90"/>
        <v>3.5</v>
      </c>
      <c r="M2818" s="8">
        <f t="shared" si="91"/>
        <v>66.5</v>
      </c>
      <c r="N2818" s="21">
        <f>(sales[[#This Row],[Price]]*sales[[#This Row],[Qty]])-(sales[[#This Row],[Discount_Amt]]*sales[[#This Row],[Qty]])</f>
        <v>66.5</v>
      </c>
    </row>
    <row r="2819" spans="2:14" hidden="1" x14ac:dyDescent="0.35">
      <c r="B2819" s="7">
        <v>2026817</v>
      </c>
      <c r="C2819" s="1" t="s">
        <v>6</v>
      </c>
      <c r="D2819" s="1" t="s">
        <v>25</v>
      </c>
      <c r="E2819" s="1" t="s">
        <v>39</v>
      </c>
      <c r="F2819" s="1" t="s">
        <v>520</v>
      </c>
      <c r="G2819" s="3">
        <v>45482</v>
      </c>
      <c r="H2819" s="3">
        <v>45485</v>
      </c>
      <c r="I2819" s="6">
        <v>230</v>
      </c>
      <c r="J2819" s="1">
        <v>2</v>
      </c>
      <c r="K2819" s="4">
        <v>0.05</v>
      </c>
      <c r="L2819" s="6">
        <f t="shared" si="90"/>
        <v>11.5</v>
      </c>
      <c r="M2819" s="8">
        <f t="shared" si="91"/>
        <v>448.5</v>
      </c>
      <c r="N2819" s="21">
        <f>(sales[[#This Row],[Price]]*sales[[#This Row],[Qty]])-(sales[[#This Row],[Discount_Amt]]*sales[[#This Row],[Qty]])</f>
        <v>437</v>
      </c>
    </row>
    <row r="2820" spans="2:14" hidden="1" x14ac:dyDescent="0.35">
      <c r="B2820" s="7">
        <v>2026818</v>
      </c>
      <c r="C2820" s="1" t="s">
        <v>7</v>
      </c>
      <c r="D2820" s="1" t="s">
        <v>26</v>
      </c>
      <c r="E2820" s="1" t="s">
        <v>40</v>
      </c>
      <c r="F2820" s="1" t="s">
        <v>518</v>
      </c>
      <c r="G2820" s="3">
        <v>45482</v>
      </c>
      <c r="H2820" s="3">
        <v>45487</v>
      </c>
      <c r="I2820" s="6">
        <v>7999</v>
      </c>
      <c r="J2820" s="1">
        <v>1</v>
      </c>
      <c r="K2820" s="4">
        <v>0.03</v>
      </c>
      <c r="L2820" s="6">
        <f t="shared" si="90"/>
        <v>239.97</v>
      </c>
      <c r="M2820" s="8">
        <f t="shared" si="91"/>
        <v>7759.03</v>
      </c>
      <c r="N2820" s="21">
        <f>(sales[[#This Row],[Price]]*sales[[#This Row],[Qty]])-(sales[[#This Row],[Discount_Amt]]*sales[[#This Row],[Qty]])</f>
        <v>7759.03</v>
      </c>
    </row>
    <row r="2821" spans="2:14" x14ac:dyDescent="0.35">
      <c r="B2821" s="7">
        <v>2026819</v>
      </c>
      <c r="C2821" s="1" t="s">
        <v>10</v>
      </c>
      <c r="D2821" s="1" t="s">
        <v>27</v>
      </c>
      <c r="E2821" s="1" t="s">
        <v>41</v>
      </c>
      <c r="F2821" s="1" t="s">
        <v>519</v>
      </c>
      <c r="G2821" s="3">
        <v>45482</v>
      </c>
      <c r="H2821" s="3">
        <v>45483</v>
      </c>
      <c r="I2821" s="6">
        <v>850</v>
      </c>
      <c r="J2821" s="1">
        <v>2</v>
      </c>
      <c r="K2821" s="4">
        <v>0.1</v>
      </c>
      <c r="L2821" s="6">
        <f t="shared" si="90"/>
        <v>85</v>
      </c>
      <c r="M2821" s="8">
        <f t="shared" si="91"/>
        <v>1615</v>
      </c>
      <c r="N2821" s="21">
        <f>(sales[[#This Row],[Price]]*sales[[#This Row],[Qty]])-(sales[[#This Row],[Discount_Amt]]*sales[[#This Row],[Qty]])</f>
        <v>1530</v>
      </c>
    </row>
    <row r="2822" spans="2:14" hidden="1" x14ac:dyDescent="0.35">
      <c r="B2822" s="7">
        <v>2026820</v>
      </c>
      <c r="C2822" s="1" t="s">
        <v>8</v>
      </c>
      <c r="D2822" s="1" t="s">
        <v>28</v>
      </c>
      <c r="E2822" s="1" t="s">
        <v>42</v>
      </c>
      <c r="F2822" s="1" t="s">
        <v>520</v>
      </c>
      <c r="G2822" s="3">
        <v>45482</v>
      </c>
      <c r="H2822" s="3">
        <v>45490</v>
      </c>
      <c r="I2822" s="6">
        <v>65000</v>
      </c>
      <c r="J2822" s="1">
        <v>7</v>
      </c>
      <c r="K2822" s="4">
        <v>0.05</v>
      </c>
      <c r="L2822" s="6">
        <f t="shared" si="90"/>
        <v>3250</v>
      </c>
      <c r="M2822" s="8">
        <f t="shared" si="91"/>
        <v>451750</v>
      </c>
      <c r="N2822" s="21">
        <f>(sales[[#This Row],[Price]]*sales[[#This Row],[Qty]])-(sales[[#This Row],[Discount_Amt]]*sales[[#This Row],[Qty]])</f>
        <v>432250</v>
      </c>
    </row>
    <row r="2823" spans="2:14" hidden="1" x14ac:dyDescent="0.35">
      <c r="B2823" s="7">
        <v>2026821</v>
      </c>
      <c r="C2823" s="1" t="s">
        <v>9</v>
      </c>
      <c r="D2823" s="1" t="s">
        <v>29</v>
      </c>
      <c r="E2823" s="1" t="s">
        <v>43</v>
      </c>
      <c r="F2823" s="1" t="s">
        <v>521</v>
      </c>
      <c r="G2823" s="3">
        <v>45482</v>
      </c>
      <c r="H2823" s="3">
        <v>45484</v>
      </c>
      <c r="I2823" s="6">
        <v>450</v>
      </c>
      <c r="J2823" s="1">
        <v>2</v>
      </c>
      <c r="K2823" s="4">
        <v>0.05</v>
      </c>
      <c r="L2823" s="6">
        <f t="shared" si="90"/>
        <v>22.5</v>
      </c>
      <c r="M2823" s="8">
        <f t="shared" si="91"/>
        <v>877.5</v>
      </c>
      <c r="N2823" s="21">
        <f>(sales[[#This Row],[Price]]*sales[[#This Row],[Qty]])-(sales[[#This Row],[Discount_Amt]]*sales[[#This Row],[Qty]])</f>
        <v>855</v>
      </c>
    </row>
    <row r="2824" spans="2:14" x14ac:dyDescent="0.35">
      <c r="B2824" s="7">
        <v>2026822</v>
      </c>
      <c r="C2824" s="1" t="s">
        <v>11</v>
      </c>
      <c r="D2824" s="1" t="s">
        <v>25</v>
      </c>
      <c r="E2824" s="1" t="s">
        <v>44</v>
      </c>
      <c r="F2824" s="1" t="s">
        <v>518</v>
      </c>
      <c r="G2824" s="3">
        <v>45482</v>
      </c>
      <c r="H2824" s="3">
        <v>45485</v>
      </c>
      <c r="I2824" s="6">
        <v>1299</v>
      </c>
      <c r="J2824" s="1">
        <v>2</v>
      </c>
      <c r="K2824" s="4">
        <v>0.02</v>
      </c>
      <c r="L2824" s="6">
        <f t="shared" si="90"/>
        <v>25.98</v>
      </c>
      <c r="M2824" s="8">
        <f t="shared" si="91"/>
        <v>2572.02</v>
      </c>
      <c r="N2824" s="21">
        <f>(sales[[#This Row],[Price]]*sales[[#This Row],[Qty]])-(sales[[#This Row],[Discount_Amt]]*sales[[#This Row],[Qty]])</f>
        <v>2546.04</v>
      </c>
    </row>
    <row r="2825" spans="2:14" x14ac:dyDescent="0.35">
      <c r="B2825" s="7">
        <v>2026823</v>
      </c>
      <c r="C2825" s="1" t="s">
        <v>12</v>
      </c>
      <c r="D2825" s="1" t="s">
        <v>30</v>
      </c>
      <c r="E2825" s="1" t="s">
        <v>45</v>
      </c>
      <c r="F2825" s="1" t="s">
        <v>518</v>
      </c>
      <c r="G2825" s="3">
        <v>45482</v>
      </c>
      <c r="H2825" s="3">
        <v>45487</v>
      </c>
      <c r="I2825" s="6">
        <v>1700</v>
      </c>
      <c r="J2825" s="1">
        <v>1</v>
      </c>
      <c r="K2825" s="4">
        <v>0.06</v>
      </c>
      <c r="L2825" s="6">
        <f t="shared" si="90"/>
        <v>102</v>
      </c>
      <c r="M2825" s="8">
        <f t="shared" si="91"/>
        <v>1598</v>
      </c>
      <c r="N2825" s="21">
        <f>(sales[[#This Row],[Price]]*sales[[#This Row],[Qty]])-(sales[[#This Row],[Discount_Amt]]*sales[[#This Row],[Qty]])</f>
        <v>1598</v>
      </c>
    </row>
    <row r="2826" spans="2:14" hidden="1" x14ac:dyDescent="0.35">
      <c r="B2826" s="7">
        <v>2026824</v>
      </c>
      <c r="C2826" s="1" t="s">
        <v>13</v>
      </c>
      <c r="D2826" s="1" t="s">
        <v>27</v>
      </c>
      <c r="E2826" s="1" t="s">
        <v>46</v>
      </c>
      <c r="F2826" s="1" t="s">
        <v>519</v>
      </c>
      <c r="G2826" s="3">
        <v>45482</v>
      </c>
      <c r="H2826" s="3">
        <v>45483</v>
      </c>
      <c r="I2826" s="6">
        <v>55000</v>
      </c>
      <c r="J2826" s="1">
        <v>2</v>
      </c>
      <c r="K2826" s="4">
        <v>0.15</v>
      </c>
      <c r="L2826" s="6">
        <f t="shared" si="90"/>
        <v>8250</v>
      </c>
      <c r="M2826" s="8">
        <f t="shared" si="91"/>
        <v>101750</v>
      </c>
      <c r="N2826" s="21">
        <f>(sales[[#This Row],[Price]]*sales[[#This Row],[Qty]])-(sales[[#This Row],[Discount_Amt]]*sales[[#This Row],[Qty]])</f>
        <v>93500</v>
      </c>
    </row>
    <row r="2827" spans="2:14" hidden="1" x14ac:dyDescent="0.35">
      <c r="B2827" s="7">
        <v>2026825</v>
      </c>
      <c r="C2827" s="1" t="s">
        <v>14</v>
      </c>
      <c r="D2827" s="1" t="s">
        <v>28</v>
      </c>
      <c r="E2827" s="1" t="s">
        <v>47</v>
      </c>
      <c r="F2827" s="1" t="s">
        <v>521</v>
      </c>
      <c r="G2827" s="3">
        <v>45482</v>
      </c>
      <c r="H2827" s="3">
        <v>45490</v>
      </c>
      <c r="I2827" s="6">
        <v>57999</v>
      </c>
      <c r="J2827" s="1">
        <v>4</v>
      </c>
      <c r="K2827" s="4">
        <v>0.02</v>
      </c>
      <c r="L2827" s="6">
        <f t="shared" si="90"/>
        <v>1159.98</v>
      </c>
      <c r="M2827" s="8">
        <f t="shared" si="91"/>
        <v>230836.02</v>
      </c>
      <c r="N2827" s="21">
        <f>(sales[[#This Row],[Price]]*sales[[#This Row],[Qty]])-(sales[[#This Row],[Discount_Amt]]*sales[[#This Row],[Qty]])</f>
        <v>227356.08</v>
      </c>
    </row>
    <row r="2828" spans="2:14" hidden="1" x14ac:dyDescent="0.35">
      <c r="B2828" s="7">
        <v>2026826</v>
      </c>
      <c r="C2828" s="1" t="s">
        <v>15</v>
      </c>
      <c r="D2828" s="1" t="s">
        <v>29</v>
      </c>
      <c r="E2828" s="1" t="s">
        <v>48</v>
      </c>
      <c r="F2828" s="1" t="s">
        <v>520</v>
      </c>
      <c r="G2828" s="3">
        <v>45482</v>
      </c>
      <c r="H2828" s="3">
        <v>45484</v>
      </c>
      <c r="I2828" s="6">
        <v>1399</v>
      </c>
      <c r="J2828" s="1">
        <v>3</v>
      </c>
      <c r="K2828" s="4">
        <v>0.02</v>
      </c>
      <c r="L2828" s="6">
        <f t="shared" si="90"/>
        <v>27.98</v>
      </c>
      <c r="M2828" s="8">
        <f t="shared" si="91"/>
        <v>4169.0200000000004</v>
      </c>
      <c r="N2828" s="21">
        <f>(sales[[#This Row],[Price]]*sales[[#This Row],[Qty]])-(sales[[#This Row],[Discount_Amt]]*sales[[#This Row],[Qty]])</f>
        <v>4113.0600000000004</v>
      </c>
    </row>
    <row r="2829" spans="2:14" hidden="1" x14ac:dyDescent="0.35">
      <c r="B2829" s="7">
        <v>2026827</v>
      </c>
      <c r="C2829" s="1" t="s">
        <v>16</v>
      </c>
      <c r="D2829" s="1" t="s">
        <v>25</v>
      </c>
      <c r="E2829" s="1" t="s">
        <v>49</v>
      </c>
      <c r="F2829" s="1" t="s">
        <v>518</v>
      </c>
      <c r="G2829" s="3">
        <v>45482</v>
      </c>
      <c r="H2829" s="3">
        <v>45485</v>
      </c>
      <c r="I2829" s="6">
        <v>999</v>
      </c>
      <c r="J2829" s="1">
        <v>2</v>
      </c>
      <c r="K2829" s="4">
        <v>0.02</v>
      </c>
      <c r="L2829" s="6">
        <f t="shared" si="90"/>
        <v>19.98</v>
      </c>
      <c r="M2829" s="8">
        <f t="shared" si="91"/>
        <v>1978.02</v>
      </c>
      <c r="N2829" s="21">
        <f>(sales[[#This Row],[Price]]*sales[[#This Row],[Qty]])-(sales[[#This Row],[Discount_Amt]]*sales[[#This Row],[Qty]])</f>
        <v>1958.04</v>
      </c>
    </row>
    <row r="2830" spans="2:14" x14ac:dyDescent="0.35">
      <c r="B2830" s="7">
        <v>2026828</v>
      </c>
      <c r="C2830" s="1" t="s">
        <v>17</v>
      </c>
      <c r="D2830" s="1" t="s">
        <v>26</v>
      </c>
      <c r="E2830" s="1" t="s">
        <v>50</v>
      </c>
      <c r="F2830" s="1" t="s">
        <v>519</v>
      </c>
      <c r="G2830" s="3">
        <v>45482</v>
      </c>
      <c r="H2830" s="3">
        <v>45487</v>
      </c>
      <c r="I2830" s="6">
        <v>2099</v>
      </c>
      <c r="J2830" s="1">
        <v>1</v>
      </c>
      <c r="K2830" s="4">
        <v>0.02</v>
      </c>
      <c r="L2830" s="6">
        <f t="shared" si="90"/>
        <v>41.980000000000004</v>
      </c>
      <c r="M2830" s="8">
        <f t="shared" si="91"/>
        <v>2057.02</v>
      </c>
      <c r="N2830" s="21">
        <f>(sales[[#This Row],[Price]]*sales[[#This Row],[Qty]])-(sales[[#This Row],[Discount_Amt]]*sales[[#This Row],[Qty]])</f>
        <v>2057.02</v>
      </c>
    </row>
    <row r="2831" spans="2:14" hidden="1" x14ac:dyDescent="0.35">
      <c r="B2831" s="7">
        <v>2026829</v>
      </c>
      <c r="C2831" s="1" t="s">
        <v>18</v>
      </c>
      <c r="D2831" s="1" t="s">
        <v>27</v>
      </c>
      <c r="E2831" s="1" t="s">
        <v>51</v>
      </c>
      <c r="F2831" s="1" t="s">
        <v>520</v>
      </c>
      <c r="G2831" s="3">
        <v>45482</v>
      </c>
      <c r="H2831" s="3">
        <v>45483</v>
      </c>
      <c r="I2831" s="6">
        <v>11000</v>
      </c>
      <c r="J2831" s="1">
        <v>1</v>
      </c>
      <c r="K2831" s="4">
        <v>0.02</v>
      </c>
      <c r="L2831" s="6">
        <f t="shared" si="90"/>
        <v>220</v>
      </c>
      <c r="M2831" s="8">
        <f t="shared" si="91"/>
        <v>10780</v>
      </c>
      <c r="N2831" s="21">
        <f>(sales[[#This Row],[Price]]*sales[[#This Row],[Qty]])-(sales[[#This Row],[Discount_Amt]]*sales[[#This Row],[Qty]])</f>
        <v>10780</v>
      </c>
    </row>
    <row r="2832" spans="2:14" hidden="1" x14ac:dyDescent="0.35">
      <c r="B2832" s="7">
        <v>2026830</v>
      </c>
      <c r="C2832" s="1" t="s">
        <v>19</v>
      </c>
      <c r="D2832" s="1" t="s">
        <v>28</v>
      </c>
      <c r="E2832" s="1" t="s">
        <v>506</v>
      </c>
      <c r="F2832" s="1" t="s">
        <v>521</v>
      </c>
      <c r="G2832" s="3">
        <v>45482</v>
      </c>
      <c r="H2832" s="3">
        <v>45490</v>
      </c>
      <c r="I2832" s="6">
        <v>800</v>
      </c>
      <c r="J2832" s="1">
        <v>2</v>
      </c>
      <c r="K2832" s="4">
        <v>0.02</v>
      </c>
      <c r="L2832" s="6">
        <f t="shared" si="90"/>
        <v>16</v>
      </c>
      <c r="M2832" s="8">
        <f t="shared" si="91"/>
        <v>1584</v>
      </c>
      <c r="N2832" s="21">
        <f>(sales[[#This Row],[Price]]*sales[[#This Row],[Qty]])-(sales[[#This Row],[Discount_Amt]]*sales[[#This Row],[Qty]])</f>
        <v>1568</v>
      </c>
    </row>
    <row r="2833" spans="2:14" hidden="1" x14ac:dyDescent="0.35">
      <c r="B2833" s="7">
        <v>2026831</v>
      </c>
      <c r="C2833" s="1" t="s">
        <v>20</v>
      </c>
      <c r="D2833" s="1" t="s">
        <v>29</v>
      </c>
      <c r="E2833" s="1" t="s">
        <v>507</v>
      </c>
      <c r="F2833" s="1" t="s">
        <v>518</v>
      </c>
      <c r="G2833" s="3">
        <v>45482</v>
      </c>
      <c r="H2833" s="3">
        <v>45484</v>
      </c>
      <c r="I2833" s="6">
        <v>5500</v>
      </c>
      <c r="J2833" s="1">
        <v>1</v>
      </c>
      <c r="K2833" s="4">
        <v>0.02</v>
      </c>
      <c r="L2833" s="6">
        <f t="shared" si="90"/>
        <v>110</v>
      </c>
      <c r="M2833" s="8">
        <f t="shared" si="91"/>
        <v>5390</v>
      </c>
      <c r="N2833" s="21">
        <f>(sales[[#This Row],[Price]]*sales[[#This Row],[Qty]])-(sales[[#This Row],[Discount_Amt]]*sales[[#This Row],[Qty]])</f>
        <v>5390</v>
      </c>
    </row>
    <row r="2834" spans="2:14" hidden="1" x14ac:dyDescent="0.35">
      <c r="B2834" s="7">
        <v>2026832</v>
      </c>
      <c r="C2834" s="1" t="s">
        <v>21</v>
      </c>
      <c r="D2834" s="1" t="s">
        <v>25</v>
      </c>
      <c r="E2834" s="1" t="s">
        <v>508</v>
      </c>
      <c r="F2834" s="1" t="s">
        <v>518</v>
      </c>
      <c r="G2834" s="3">
        <v>45482</v>
      </c>
      <c r="H2834" s="3">
        <v>45485</v>
      </c>
      <c r="I2834" s="6">
        <v>1350</v>
      </c>
      <c r="J2834" s="1">
        <v>3</v>
      </c>
      <c r="K2834" s="4">
        <v>0.02</v>
      </c>
      <c r="L2834" s="6">
        <f t="shared" si="90"/>
        <v>27</v>
      </c>
      <c r="M2834" s="8">
        <f t="shared" si="91"/>
        <v>4023</v>
      </c>
      <c r="N2834" s="21">
        <f>(sales[[#This Row],[Price]]*sales[[#This Row],[Qty]])-(sales[[#This Row],[Discount_Amt]]*sales[[#This Row],[Qty]])</f>
        <v>3969</v>
      </c>
    </row>
    <row r="2835" spans="2:14" hidden="1" x14ac:dyDescent="0.35">
      <c r="B2835" s="7">
        <v>2026833</v>
      </c>
      <c r="C2835" s="1" t="s">
        <v>22</v>
      </c>
      <c r="D2835" s="1" t="s">
        <v>26</v>
      </c>
      <c r="E2835" s="1" t="s">
        <v>31</v>
      </c>
      <c r="F2835" s="1" t="s">
        <v>519</v>
      </c>
      <c r="G2835" s="3">
        <v>45482</v>
      </c>
      <c r="H2835" s="3">
        <v>45487</v>
      </c>
      <c r="I2835" s="6">
        <v>4500</v>
      </c>
      <c r="J2835" s="1">
        <v>2</v>
      </c>
      <c r="K2835" s="4">
        <v>7.0000000000000007E-2</v>
      </c>
      <c r="L2835" s="6">
        <f t="shared" si="90"/>
        <v>315.00000000000006</v>
      </c>
      <c r="M2835" s="8">
        <f t="shared" si="91"/>
        <v>8685</v>
      </c>
      <c r="N2835" s="21">
        <f>(sales[[#This Row],[Price]]*sales[[#This Row],[Qty]])-(sales[[#This Row],[Discount_Amt]]*sales[[#This Row],[Qty]])</f>
        <v>8370</v>
      </c>
    </row>
    <row r="2836" spans="2:14" hidden="1" x14ac:dyDescent="0.35">
      <c r="B2836" s="7">
        <v>2026834</v>
      </c>
      <c r="C2836" s="1" t="s">
        <v>23</v>
      </c>
      <c r="D2836" s="1" t="s">
        <v>27</v>
      </c>
      <c r="E2836" s="1" t="s">
        <v>32</v>
      </c>
      <c r="F2836" s="1" t="s">
        <v>521</v>
      </c>
      <c r="G2836" s="3">
        <v>45482</v>
      </c>
      <c r="H2836" s="3">
        <v>45483</v>
      </c>
      <c r="I2836" s="6">
        <v>2350</v>
      </c>
      <c r="J2836" s="1">
        <v>1</v>
      </c>
      <c r="K2836" s="4">
        <v>0.03</v>
      </c>
      <c r="L2836" s="6">
        <f t="shared" si="90"/>
        <v>70.5</v>
      </c>
      <c r="M2836" s="8">
        <f t="shared" si="91"/>
        <v>2279.5</v>
      </c>
      <c r="N2836" s="21">
        <f>(sales[[#This Row],[Price]]*sales[[#This Row],[Qty]])-(sales[[#This Row],[Discount_Amt]]*sales[[#This Row],[Qty]])</f>
        <v>2279.5</v>
      </c>
    </row>
    <row r="2837" spans="2:14" hidden="1" x14ac:dyDescent="0.35">
      <c r="B2837" s="7">
        <v>2026835</v>
      </c>
      <c r="C2837" s="1" t="s">
        <v>24</v>
      </c>
      <c r="D2837" s="1" t="s">
        <v>28</v>
      </c>
      <c r="E2837" s="1" t="s">
        <v>38</v>
      </c>
      <c r="F2837" s="1" t="s">
        <v>520</v>
      </c>
      <c r="G2837" s="3">
        <v>45482</v>
      </c>
      <c r="H2837" s="3">
        <v>45490</v>
      </c>
      <c r="I2837" s="6">
        <v>90</v>
      </c>
      <c r="J2837" s="1">
        <v>2</v>
      </c>
      <c r="K2837" s="4">
        <v>0.08</v>
      </c>
      <c r="L2837" s="6">
        <f t="shared" si="90"/>
        <v>7.2</v>
      </c>
      <c r="M2837" s="8">
        <f t="shared" si="91"/>
        <v>172.8</v>
      </c>
      <c r="N2837" s="21">
        <f>(sales[[#This Row],[Price]]*sales[[#This Row],[Qty]])-(sales[[#This Row],[Discount_Amt]]*sales[[#This Row],[Qty]])</f>
        <v>165.6</v>
      </c>
    </row>
    <row r="2838" spans="2:14" hidden="1" x14ac:dyDescent="0.35">
      <c r="B2838" s="7">
        <v>2026836</v>
      </c>
      <c r="C2838" s="1" t="s">
        <v>4</v>
      </c>
      <c r="D2838" s="1" t="s">
        <v>29</v>
      </c>
      <c r="E2838" s="1" t="s">
        <v>33</v>
      </c>
      <c r="F2838" s="1" t="s">
        <v>518</v>
      </c>
      <c r="G2838" s="3">
        <v>45482</v>
      </c>
      <c r="H2838" s="3">
        <v>45484</v>
      </c>
      <c r="I2838" s="6">
        <v>280</v>
      </c>
      <c r="J2838" s="1">
        <v>1</v>
      </c>
      <c r="K2838" s="4">
        <v>0.05</v>
      </c>
      <c r="L2838" s="6">
        <f t="shared" si="90"/>
        <v>14</v>
      </c>
      <c r="M2838" s="8">
        <f t="shared" si="91"/>
        <v>266</v>
      </c>
      <c r="N2838" s="21">
        <f>(sales[[#This Row],[Price]]*sales[[#This Row],[Qty]])-(sales[[#This Row],[Discount_Amt]]*sales[[#This Row],[Qty]])</f>
        <v>266</v>
      </c>
    </row>
    <row r="2839" spans="2:14" hidden="1" x14ac:dyDescent="0.35">
      <c r="B2839" s="7">
        <v>2026837</v>
      </c>
      <c r="C2839" s="1" t="s">
        <v>5</v>
      </c>
      <c r="D2839" s="1" t="s">
        <v>25</v>
      </c>
      <c r="E2839" s="1" t="s">
        <v>34</v>
      </c>
      <c r="F2839" s="1" t="s">
        <v>519</v>
      </c>
      <c r="G2839" s="3">
        <v>45482</v>
      </c>
      <c r="H2839" s="3">
        <v>45485</v>
      </c>
      <c r="I2839" s="6">
        <v>70</v>
      </c>
      <c r="J2839" s="1">
        <v>2</v>
      </c>
      <c r="K2839" s="4">
        <v>0.05</v>
      </c>
      <c r="L2839" s="6">
        <f t="shared" si="90"/>
        <v>3.5</v>
      </c>
      <c r="M2839" s="8">
        <f t="shared" si="91"/>
        <v>136.5</v>
      </c>
      <c r="N2839" s="21">
        <f>(sales[[#This Row],[Price]]*sales[[#This Row],[Qty]])-(sales[[#This Row],[Discount_Amt]]*sales[[#This Row],[Qty]])</f>
        <v>133</v>
      </c>
    </row>
    <row r="2840" spans="2:14" hidden="1" x14ac:dyDescent="0.35">
      <c r="B2840" s="7">
        <v>2026838</v>
      </c>
      <c r="C2840" s="1" t="s">
        <v>6</v>
      </c>
      <c r="D2840" s="1" t="s">
        <v>180</v>
      </c>
      <c r="E2840" s="1" t="s">
        <v>35</v>
      </c>
      <c r="F2840" s="1" t="s">
        <v>520</v>
      </c>
      <c r="G2840" s="3">
        <v>45482</v>
      </c>
      <c r="H2840" s="3">
        <v>45487</v>
      </c>
      <c r="I2840" s="6">
        <v>230</v>
      </c>
      <c r="J2840" s="1">
        <v>3</v>
      </c>
      <c r="K2840" s="4">
        <v>0.05</v>
      </c>
      <c r="L2840" s="6">
        <f t="shared" si="90"/>
        <v>11.5</v>
      </c>
      <c r="M2840" s="8">
        <f t="shared" si="91"/>
        <v>678.5</v>
      </c>
      <c r="N2840" s="21">
        <f>(sales[[#This Row],[Price]]*sales[[#This Row],[Qty]])-(sales[[#This Row],[Discount_Amt]]*sales[[#This Row],[Qty]])</f>
        <v>655.5</v>
      </c>
    </row>
    <row r="2841" spans="2:14" hidden="1" x14ac:dyDescent="0.35">
      <c r="B2841" s="7">
        <v>2026839</v>
      </c>
      <c r="C2841" s="1" t="s">
        <v>7</v>
      </c>
      <c r="D2841" s="1" t="s">
        <v>25</v>
      </c>
      <c r="E2841" s="1" t="s">
        <v>36</v>
      </c>
      <c r="F2841" s="1" t="s">
        <v>521</v>
      </c>
      <c r="G2841" s="3">
        <v>45482</v>
      </c>
      <c r="H2841" s="3">
        <v>45483</v>
      </c>
      <c r="I2841" s="6">
        <v>7999</v>
      </c>
      <c r="J2841" s="1">
        <v>2</v>
      </c>
      <c r="K2841" s="4">
        <v>0.05</v>
      </c>
      <c r="L2841" s="6">
        <f t="shared" si="90"/>
        <v>399.95000000000005</v>
      </c>
      <c r="M2841" s="8">
        <f t="shared" si="91"/>
        <v>15598.05</v>
      </c>
      <c r="N2841" s="21">
        <f>(sales[[#This Row],[Price]]*sales[[#This Row],[Qty]])-(sales[[#This Row],[Discount_Amt]]*sales[[#This Row],[Qty]])</f>
        <v>15198.1</v>
      </c>
    </row>
    <row r="2842" spans="2:14" x14ac:dyDescent="0.35">
      <c r="B2842" s="7">
        <v>2026840</v>
      </c>
      <c r="C2842" s="1" t="s">
        <v>10</v>
      </c>
      <c r="D2842" s="1" t="s">
        <v>26</v>
      </c>
      <c r="E2842" s="1" t="s">
        <v>37</v>
      </c>
      <c r="F2842" s="1" t="s">
        <v>518</v>
      </c>
      <c r="G2842" s="3">
        <v>45482</v>
      </c>
      <c r="H2842" s="3">
        <v>45490</v>
      </c>
      <c r="I2842" s="6">
        <v>850</v>
      </c>
      <c r="J2842" s="1">
        <v>7</v>
      </c>
      <c r="K2842" s="4">
        <v>0.03</v>
      </c>
      <c r="L2842" s="6">
        <f t="shared" si="90"/>
        <v>25.5</v>
      </c>
      <c r="M2842" s="8">
        <f t="shared" si="91"/>
        <v>5924.5</v>
      </c>
      <c r="N2842" s="21">
        <f>(sales[[#This Row],[Price]]*sales[[#This Row],[Qty]])-(sales[[#This Row],[Discount_Amt]]*sales[[#This Row],[Qty]])</f>
        <v>5771.5</v>
      </c>
    </row>
    <row r="2843" spans="2:14" hidden="1" x14ac:dyDescent="0.35">
      <c r="B2843" s="7">
        <v>2026841</v>
      </c>
      <c r="C2843" s="1" t="s">
        <v>8</v>
      </c>
      <c r="D2843" s="1" t="s">
        <v>27</v>
      </c>
      <c r="E2843" s="1" t="s">
        <v>39</v>
      </c>
      <c r="F2843" s="1" t="s">
        <v>518</v>
      </c>
      <c r="G2843" s="3">
        <v>45482</v>
      </c>
      <c r="H2843" s="3">
        <v>45484</v>
      </c>
      <c r="I2843" s="6">
        <v>65000</v>
      </c>
      <c r="J2843" s="1">
        <v>2</v>
      </c>
      <c r="K2843" s="4">
        <v>0.1</v>
      </c>
      <c r="L2843" s="6">
        <f t="shared" si="90"/>
        <v>6500</v>
      </c>
      <c r="M2843" s="8">
        <f t="shared" si="91"/>
        <v>123500</v>
      </c>
      <c r="N2843" s="21">
        <f>(sales[[#This Row],[Price]]*sales[[#This Row],[Qty]])-(sales[[#This Row],[Discount_Amt]]*sales[[#This Row],[Qty]])</f>
        <v>117000</v>
      </c>
    </row>
    <row r="2844" spans="2:14" hidden="1" x14ac:dyDescent="0.35">
      <c r="B2844" s="7">
        <v>2026842</v>
      </c>
      <c r="C2844" s="1" t="s">
        <v>9</v>
      </c>
      <c r="D2844" s="1" t="s">
        <v>28</v>
      </c>
      <c r="E2844" s="1" t="s">
        <v>40</v>
      </c>
      <c r="F2844" s="1" t="s">
        <v>519</v>
      </c>
      <c r="G2844" s="3">
        <v>45482</v>
      </c>
      <c r="H2844" s="3">
        <v>45485</v>
      </c>
      <c r="I2844" s="6">
        <v>450</v>
      </c>
      <c r="J2844" s="1">
        <v>1</v>
      </c>
      <c r="K2844" s="4">
        <v>0.05</v>
      </c>
      <c r="L2844" s="6">
        <f t="shared" si="90"/>
        <v>22.5</v>
      </c>
      <c r="M2844" s="8">
        <f t="shared" si="91"/>
        <v>427.5</v>
      </c>
      <c r="N2844" s="21">
        <f>(sales[[#This Row],[Price]]*sales[[#This Row],[Qty]])-(sales[[#This Row],[Discount_Amt]]*sales[[#This Row],[Qty]])</f>
        <v>427.5</v>
      </c>
    </row>
    <row r="2845" spans="2:14" x14ac:dyDescent="0.35">
      <c r="B2845" s="7">
        <v>2026843</v>
      </c>
      <c r="C2845" s="1" t="s">
        <v>11</v>
      </c>
      <c r="D2845" s="1" t="s">
        <v>29</v>
      </c>
      <c r="E2845" s="1" t="s">
        <v>41</v>
      </c>
      <c r="F2845" s="1" t="s">
        <v>521</v>
      </c>
      <c r="G2845" s="3">
        <v>45482</v>
      </c>
      <c r="H2845" s="3">
        <v>45487</v>
      </c>
      <c r="I2845" s="6">
        <v>1299</v>
      </c>
      <c r="J2845" s="1">
        <v>1</v>
      </c>
      <c r="K2845" s="4">
        <v>0.05</v>
      </c>
      <c r="L2845" s="6">
        <f t="shared" si="90"/>
        <v>64.95</v>
      </c>
      <c r="M2845" s="8">
        <f t="shared" si="91"/>
        <v>1234.05</v>
      </c>
      <c r="N2845" s="21">
        <f>(sales[[#This Row],[Price]]*sales[[#This Row],[Qty]])-(sales[[#This Row],[Discount_Amt]]*sales[[#This Row],[Qty]])</f>
        <v>1234.05</v>
      </c>
    </row>
    <row r="2846" spans="2:14" x14ac:dyDescent="0.35">
      <c r="B2846" s="7">
        <v>2026844</v>
      </c>
      <c r="C2846" s="1" t="s">
        <v>12</v>
      </c>
      <c r="D2846" s="1" t="s">
        <v>25</v>
      </c>
      <c r="E2846" s="1" t="s">
        <v>42</v>
      </c>
      <c r="F2846" s="1" t="s">
        <v>520</v>
      </c>
      <c r="G2846" s="3">
        <v>45482</v>
      </c>
      <c r="H2846" s="3">
        <v>45483</v>
      </c>
      <c r="I2846" s="6">
        <v>1700</v>
      </c>
      <c r="J2846" s="1">
        <v>1</v>
      </c>
      <c r="K2846" s="4">
        <v>0.02</v>
      </c>
      <c r="L2846" s="6">
        <f t="shared" si="90"/>
        <v>34</v>
      </c>
      <c r="M2846" s="8">
        <f t="shared" si="91"/>
        <v>1666</v>
      </c>
      <c r="N2846" s="21">
        <f>(sales[[#This Row],[Price]]*sales[[#This Row],[Qty]])-(sales[[#This Row],[Discount_Amt]]*sales[[#This Row],[Qty]])</f>
        <v>1666</v>
      </c>
    </row>
    <row r="2847" spans="2:14" hidden="1" x14ac:dyDescent="0.35">
      <c r="B2847" s="7">
        <v>2026845</v>
      </c>
      <c r="C2847" s="1" t="s">
        <v>13</v>
      </c>
      <c r="D2847" s="1" t="s">
        <v>30</v>
      </c>
      <c r="E2847" s="1" t="s">
        <v>43</v>
      </c>
      <c r="F2847" s="1" t="s">
        <v>518</v>
      </c>
      <c r="G2847" s="3">
        <v>45482</v>
      </c>
      <c r="H2847" s="3">
        <v>45490</v>
      </c>
      <c r="I2847" s="6">
        <v>55000</v>
      </c>
      <c r="J2847" s="1">
        <v>2</v>
      </c>
      <c r="K2847" s="4">
        <v>0.06</v>
      </c>
      <c r="L2847" s="6">
        <f t="shared" si="90"/>
        <v>3300</v>
      </c>
      <c r="M2847" s="8">
        <f t="shared" si="91"/>
        <v>106700</v>
      </c>
      <c r="N2847" s="21">
        <f>(sales[[#This Row],[Price]]*sales[[#This Row],[Qty]])-(sales[[#This Row],[Discount_Amt]]*sales[[#This Row],[Qty]])</f>
        <v>103400</v>
      </c>
    </row>
    <row r="2848" spans="2:14" hidden="1" x14ac:dyDescent="0.35">
      <c r="B2848" s="7">
        <v>2026846</v>
      </c>
      <c r="C2848" s="1" t="s">
        <v>14</v>
      </c>
      <c r="D2848" s="1" t="s">
        <v>27</v>
      </c>
      <c r="E2848" s="1" t="s">
        <v>44</v>
      </c>
      <c r="F2848" s="1" t="s">
        <v>519</v>
      </c>
      <c r="G2848" s="3">
        <v>45482</v>
      </c>
      <c r="H2848" s="3">
        <v>45484</v>
      </c>
      <c r="I2848" s="6">
        <v>57999</v>
      </c>
      <c r="J2848" s="1">
        <v>1</v>
      </c>
      <c r="K2848" s="4">
        <v>0.15</v>
      </c>
      <c r="L2848" s="6">
        <f t="shared" si="90"/>
        <v>8699.85</v>
      </c>
      <c r="M2848" s="8">
        <f t="shared" si="91"/>
        <v>49299.15</v>
      </c>
      <c r="N2848" s="21">
        <f>(sales[[#This Row],[Price]]*sales[[#This Row],[Qty]])-(sales[[#This Row],[Discount_Amt]]*sales[[#This Row],[Qty]])</f>
        <v>49299.15</v>
      </c>
    </row>
    <row r="2849" spans="2:14" hidden="1" x14ac:dyDescent="0.35">
      <c r="B2849" s="7">
        <v>2026847</v>
      </c>
      <c r="C2849" s="1" t="s">
        <v>15</v>
      </c>
      <c r="D2849" s="1" t="s">
        <v>28</v>
      </c>
      <c r="E2849" s="1" t="s">
        <v>45</v>
      </c>
      <c r="F2849" s="1" t="s">
        <v>520</v>
      </c>
      <c r="G2849" s="3">
        <v>45482</v>
      </c>
      <c r="H2849" s="3">
        <v>45485</v>
      </c>
      <c r="I2849" s="6">
        <v>1399</v>
      </c>
      <c r="J2849" s="1">
        <v>2</v>
      </c>
      <c r="K2849" s="4">
        <v>0.02</v>
      </c>
      <c r="L2849" s="6">
        <f t="shared" si="90"/>
        <v>27.98</v>
      </c>
      <c r="M2849" s="8">
        <f t="shared" si="91"/>
        <v>2770.02</v>
      </c>
      <c r="N2849" s="21">
        <f>(sales[[#This Row],[Price]]*sales[[#This Row],[Qty]])-(sales[[#This Row],[Discount_Amt]]*sales[[#This Row],[Qty]])</f>
        <v>2742.04</v>
      </c>
    </row>
    <row r="2850" spans="2:14" hidden="1" x14ac:dyDescent="0.35">
      <c r="B2850" s="7">
        <v>2026848</v>
      </c>
      <c r="C2850" s="1" t="s">
        <v>16</v>
      </c>
      <c r="D2850" s="1" t="s">
        <v>29</v>
      </c>
      <c r="E2850" s="1" t="s">
        <v>46</v>
      </c>
      <c r="F2850" s="1" t="s">
        <v>521</v>
      </c>
      <c r="G2850" s="3">
        <v>45482</v>
      </c>
      <c r="H2850" s="3">
        <v>45487</v>
      </c>
      <c r="I2850" s="6">
        <v>999</v>
      </c>
      <c r="J2850" s="1">
        <v>7</v>
      </c>
      <c r="K2850" s="4">
        <v>0.02</v>
      </c>
      <c r="L2850" s="6">
        <f t="shared" si="90"/>
        <v>19.98</v>
      </c>
      <c r="M2850" s="8">
        <f t="shared" si="91"/>
        <v>6973.02</v>
      </c>
      <c r="N2850" s="21">
        <f>(sales[[#This Row],[Price]]*sales[[#This Row],[Qty]])-(sales[[#This Row],[Discount_Amt]]*sales[[#This Row],[Qty]])</f>
        <v>6853.14</v>
      </c>
    </row>
    <row r="2851" spans="2:14" x14ac:dyDescent="0.35">
      <c r="B2851" s="7">
        <v>2026849</v>
      </c>
      <c r="C2851" s="1" t="s">
        <v>17</v>
      </c>
      <c r="D2851" s="1" t="s">
        <v>25</v>
      </c>
      <c r="E2851" s="1" t="s">
        <v>47</v>
      </c>
      <c r="F2851" s="1" t="s">
        <v>518</v>
      </c>
      <c r="G2851" s="3">
        <v>45482</v>
      </c>
      <c r="H2851" s="3">
        <v>45483</v>
      </c>
      <c r="I2851" s="6">
        <v>2099</v>
      </c>
      <c r="J2851" s="1">
        <v>2</v>
      </c>
      <c r="K2851" s="4">
        <v>0.02</v>
      </c>
      <c r="L2851" s="6">
        <f t="shared" si="90"/>
        <v>41.980000000000004</v>
      </c>
      <c r="M2851" s="8">
        <f t="shared" si="91"/>
        <v>4156.0200000000004</v>
      </c>
      <c r="N2851" s="21">
        <f>(sales[[#This Row],[Price]]*sales[[#This Row],[Qty]])-(sales[[#This Row],[Discount_Amt]]*sales[[#This Row],[Qty]])</f>
        <v>4114.04</v>
      </c>
    </row>
    <row r="2852" spans="2:14" hidden="1" x14ac:dyDescent="0.35">
      <c r="B2852" s="7">
        <v>2026850</v>
      </c>
      <c r="C2852" s="1" t="s">
        <v>18</v>
      </c>
      <c r="D2852" s="1" t="s">
        <v>26</v>
      </c>
      <c r="E2852" s="1" t="s">
        <v>48</v>
      </c>
      <c r="F2852" s="1" t="s">
        <v>518</v>
      </c>
      <c r="G2852" s="3">
        <v>45482</v>
      </c>
      <c r="H2852" s="3">
        <v>45490</v>
      </c>
      <c r="I2852" s="6">
        <v>11000</v>
      </c>
      <c r="J2852" s="1">
        <v>2</v>
      </c>
      <c r="K2852" s="4">
        <v>0.02</v>
      </c>
      <c r="L2852" s="6">
        <f t="shared" si="90"/>
        <v>220</v>
      </c>
      <c r="M2852" s="8">
        <f t="shared" si="91"/>
        <v>21780</v>
      </c>
      <c r="N2852" s="21">
        <f>(sales[[#This Row],[Price]]*sales[[#This Row],[Qty]])-(sales[[#This Row],[Discount_Amt]]*sales[[#This Row],[Qty]])</f>
        <v>21560</v>
      </c>
    </row>
    <row r="2853" spans="2:14" hidden="1" x14ac:dyDescent="0.35">
      <c r="B2853" s="7">
        <v>2026851</v>
      </c>
      <c r="C2853" s="1" t="s">
        <v>19</v>
      </c>
      <c r="D2853" s="1" t="s">
        <v>27</v>
      </c>
      <c r="E2853" s="1" t="s">
        <v>49</v>
      </c>
      <c r="F2853" s="1" t="s">
        <v>519</v>
      </c>
      <c r="G2853" s="3">
        <v>45482</v>
      </c>
      <c r="H2853" s="3">
        <v>45484</v>
      </c>
      <c r="I2853" s="6">
        <v>800</v>
      </c>
      <c r="J2853" s="1">
        <v>1</v>
      </c>
      <c r="K2853" s="4">
        <v>0.02</v>
      </c>
      <c r="L2853" s="6">
        <f t="shared" si="90"/>
        <v>16</v>
      </c>
      <c r="M2853" s="8">
        <f t="shared" si="91"/>
        <v>784</v>
      </c>
      <c r="N2853" s="21">
        <f>(sales[[#This Row],[Price]]*sales[[#This Row],[Qty]])-(sales[[#This Row],[Discount_Amt]]*sales[[#This Row],[Qty]])</f>
        <v>784</v>
      </c>
    </row>
    <row r="2854" spans="2:14" hidden="1" x14ac:dyDescent="0.35">
      <c r="B2854" s="7">
        <v>2026852</v>
      </c>
      <c r="C2854" s="1" t="s">
        <v>20</v>
      </c>
      <c r="D2854" s="1" t="s">
        <v>28</v>
      </c>
      <c r="E2854" s="1" t="s">
        <v>50</v>
      </c>
      <c r="F2854" s="1" t="s">
        <v>521</v>
      </c>
      <c r="G2854" s="3">
        <v>45482</v>
      </c>
      <c r="H2854" s="3">
        <v>45485</v>
      </c>
      <c r="I2854" s="6">
        <v>5500</v>
      </c>
      <c r="J2854" s="1">
        <v>2</v>
      </c>
      <c r="K2854" s="4">
        <v>0.02</v>
      </c>
      <c r="L2854" s="6">
        <f t="shared" si="90"/>
        <v>110</v>
      </c>
      <c r="M2854" s="8">
        <f t="shared" si="91"/>
        <v>10890</v>
      </c>
      <c r="N2854" s="21">
        <f>(sales[[#This Row],[Price]]*sales[[#This Row],[Qty]])-(sales[[#This Row],[Discount_Amt]]*sales[[#This Row],[Qty]])</f>
        <v>10780</v>
      </c>
    </row>
    <row r="2855" spans="2:14" hidden="1" x14ac:dyDescent="0.35">
      <c r="B2855" s="7">
        <v>2026853</v>
      </c>
      <c r="C2855" s="1" t="s">
        <v>21</v>
      </c>
      <c r="D2855" s="1" t="s">
        <v>29</v>
      </c>
      <c r="E2855" s="1" t="s">
        <v>51</v>
      </c>
      <c r="F2855" s="1" t="s">
        <v>520</v>
      </c>
      <c r="G2855" s="3">
        <v>45482</v>
      </c>
      <c r="H2855" s="3">
        <v>45487</v>
      </c>
      <c r="I2855" s="6">
        <v>1350</v>
      </c>
      <c r="J2855" s="1">
        <v>4</v>
      </c>
      <c r="K2855" s="4">
        <v>0.02</v>
      </c>
      <c r="L2855" s="6">
        <f t="shared" si="90"/>
        <v>27</v>
      </c>
      <c r="M2855" s="8">
        <f t="shared" si="91"/>
        <v>5373</v>
      </c>
      <c r="N2855" s="21">
        <f>(sales[[#This Row],[Price]]*sales[[#This Row],[Qty]])-(sales[[#This Row],[Discount_Amt]]*sales[[#This Row],[Qty]])</f>
        <v>5292</v>
      </c>
    </row>
    <row r="2856" spans="2:14" hidden="1" x14ac:dyDescent="0.35">
      <c r="B2856" s="7">
        <v>2026854</v>
      </c>
      <c r="C2856" s="1" t="s">
        <v>22</v>
      </c>
      <c r="D2856" s="1" t="s">
        <v>25</v>
      </c>
      <c r="E2856" s="1" t="s">
        <v>506</v>
      </c>
      <c r="F2856" s="1" t="s">
        <v>518</v>
      </c>
      <c r="G2856" s="3">
        <v>45482</v>
      </c>
      <c r="H2856" s="3">
        <v>45483</v>
      </c>
      <c r="I2856" s="6">
        <v>4500</v>
      </c>
      <c r="J2856" s="1">
        <v>3</v>
      </c>
      <c r="K2856" s="4">
        <v>0.02</v>
      </c>
      <c r="L2856" s="6">
        <f t="shared" si="90"/>
        <v>90</v>
      </c>
      <c r="M2856" s="8">
        <f t="shared" si="91"/>
        <v>13410</v>
      </c>
      <c r="N2856" s="21">
        <f>(sales[[#This Row],[Price]]*sales[[#This Row],[Qty]])-(sales[[#This Row],[Discount_Amt]]*sales[[#This Row],[Qty]])</f>
        <v>13230</v>
      </c>
    </row>
    <row r="2857" spans="2:14" hidden="1" x14ac:dyDescent="0.35">
      <c r="B2857" s="7">
        <v>2026855</v>
      </c>
      <c r="C2857" s="1" t="s">
        <v>23</v>
      </c>
      <c r="D2857" s="1" t="s">
        <v>26</v>
      </c>
      <c r="E2857" s="1" t="s">
        <v>507</v>
      </c>
      <c r="F2857" s="1" t="s">
        <v>519</v>
      </c>
      <c r="G2857" s="3">
        <v>45482</v>
      </c>
      <c r="H2857" s="3">
        <v>45490</v>
      </c>
      <c r="I2857" s="6">
        <v>2350</v>
      </c>
      <c r="J2857" s="1">
        <v>2</v>
      </c>
      <c r="K2857" s="4">
        <v>7.0000000000000007E-2</v>
      </c>
      <c r="L2857" s="6">
        <f t="shared" si="90"/>
        <v>164.50000000000003</v>
      </c>
      <c r="M2857" s="8">
        <f t="shared" si="91"/>
        <v>4535.5</v>
      </c>
      <c r="N2857" s="21">
        <f>(sales[[#This Row],[Price]]*sales[[#This Row],[Qty]])-(sales[[#This Row],[Discount_Amt]]*sales[[#This Row],[Qty]])</f>
        <v>4371</v>
      </c>
    </row>
    <row r="2858" spans="2:14" hidden="1" x14ac:dyDescent="0.35">
      <c r="B2858" s="7">
        <v>2026856</v>
      </c>
      <c r="C2858" s="1" t="s">
        <v>24</v>
      </c>
      <c r="D2858" s="1" t="s">
        <v>27</v>
      </c>
      <c r="E2858" s="1" t="s">
        <v>508</v>
      </c>
      <c r="F2858" s="1" t="s">
        <v>520</v>
      </c>
      <c r="G2858" s="3">
        <v>45482</v>
      </c>
      <c r="H2858" s="3">
        <v>45484</v>
      </c>
      <c r="I2858" s="6">
        <v>90</v>
      </c>
      <c r="J2858" s="1">
        <v>1</v>
      </c>
      <c r="K2858" s="4">
        <v>0.03</v>
      </c>
      <c r="L2858" s="6">
        <f t="shared" si="90"/>
        <v>2.6999999999999997</v>
      </c>
      <c r="M2858" s="8">
        <f t="shared" si="91"/>
        <v>87.3</v>
      </c>
      <c r="N2858" s="21">
        <f>(sales[[#This Row],[Price]]*sales[[#This Row],[Qty]])-(sales[[#This Row],[Discount_Amt]]*sales[[#This Row],[Qty]])</f>
        <v>87.3</v>
      </c>
    </row>
    <row r="2859" spans="2:14" hidden="1" x14ac:dyDescent="0.35">
      <c r="B2859" s="7">
        <v>2026857</v>
      </c>
      <c r="C2859" s="1" t="s">
        <v>4</v>
      </c>
      <c r="D2859" s="1" t="s">
        <v>28</v>
      </c>
      <c r="E2859" s="1" t="s">
        <v>31</v>
      </c>
      <c r="F2859" s="1" t="s">
        <v>521</v>
      </c>
      <c r="G2859" s="3">
        <v>45482</v>
      </c>
      <c r="H2859" s="3">
        <v>45485</v>
      </c>
      <c r="I2859" s="6">
        <v>280</v>
      </c>
      <c r="J2859" s="1">
        <v>1</v>
      </c>
      <c r="K2859" s="4">
        <v>0.08</v>
      </c>
      <c r="L2859" s="6">
        <f t="shared" si="90"/>
        <v>22.400000000000002</v>
      </c>
      <c r="M2859" s="8">
        <f t="shared" si="91"/>
        <v>257.60000000000002</v>
      </c>
      <c r="N2859" s="21">
        <f>(sales[[#This Row],[Price]]*sales[[#This Row],[Qty]])-(sales[[#This Row],[Discount_Amt]]*sales[[#This Row],[Qty]])</f>
        <v>257.60000000000002</v>
      </c>
    </row>
    <row r="2860" spans="2:14" hidden="1" x14ac:dyDescent="0.35">
      <c r="B2860" s="7">
        <v>2026858</v>
      </c>
      <c r="C2860" s="1" t="s">
        <v>5</v>
      </c>
      <c r="D2860" s="1" t="s">
        <v>29</v>
      </c>
      <c r="E2860" s="1" t="s">
        <v>32</v>
      </c>
      <c r="F2860" s="1" t="s">
        <v>518</v>
      </c>
      <c r="G2860" s="3">
        <v>45482</v>
      </c>
      <c r="H2860" s="3">
        <v>45487</v>
      </c>
      <c r="I2860" s="6">
        <v>70</v>
      </c>
      <c r="J2860" s="1">
        <v>2</v>
      </c>
      <c r="K2860" s="4">
        <v>0.05</v>
      </c>
      <c r="L2860" s="6">
        <f t="shared" si="90"/>
        <v>3.5</v>
      </c>
      <c r="M2860" s="8">
        <f t="shared" si="91"/>
        <v>136.5</v>
      </c>
      <c r="N2860" s="21">
        <f>(sales[[#This Row],[Price]]*sales[[#This Row],[Qty]])-(sales[[#This Row],[Discount_Amt]]*sales[[#This Row],[Qty]])</f>
        <v>133</v>
      </c>
    </row>
    <row r="2861" spans="2:14" hidden="1" x14ac:dyDescent="0.35">
      <c r="B2861" s="7">
        <v>2026859</v>
      </c>
      <c r="C2861" s="1" t="s">
        <v>6</v>
      </c>
      <c r="D2861" s="1" t="s">
        <v>25</v>
      </c>
      <c r="E2861" s="1" t="s">
        <v>38</v>
      </c>
      <c r="F2861" s="1" t="s">
        <v>518</v>
      </c>
      <c r="G2861" s="3">
        <v>45482</v>
      </c>
      <c r="H2861" s="3">
        <v>45483</v>
      </c>
      <c r="I2861" s="6">
        <v>230</v>
      </c>
      <c r="J2861" s="1">
        <v>1</v>
      </c>
      <c r="K2861" s="4">
        <v>0.05</v>
      </c>
      <c r="L2861" s="6">
        <f t="shared" si="90"/>
        <v>11.5</v>
      </c>
      <c r="M2861" s="8">
        <f t="shared" si="91"/>
        <v>218.5</v>
      </c>
      <c r="N2861" s="21">
        <f>(sales[[#This Row],[Price]]*sales[[#This Row],[Qty]])-(sales[[#This Row],[Discount_Amt]]*sales[[#This Row],[Qty]])</f>
        <v>218.5</v>
      </c>
    </row>
    <row r="2862" spans="2:14" hidden="1" x14ac:dyDescent="0.35">
      <c r="B2862" s="7">
        <v>2026860</v>
      </c>
      <c r="C2862" s="1" t="s">
        <v>7</v>
      </c>
      <c r="D2862" s="1" t="s">
        <v>181</v>
      </c>
      <c r="E2862" s="1" t="s">
        <v>33</v>
      </c>
      <c r="F2862" s="1" t="s">
        <v>519</v>
      </c>
      <c r="G2862" s="3">
        <v>45482</v>
      </c>
      <c r="H2862" s="3">
        <v>45490</v>
      </c>
      <c r="I2862" s="6">
        <v>7999</v>
      </c>
      <c r="J2862" s="1">
        <v>3</v>
      </c>
      <c r="K2862" s="4">
        <v>0.05</v>
      </c>
      <c r="L2862" s="6">
        <f t="shared" ref="L2862:L2925" si="92">I2862*K2862</f>
        <v>399.95000000000005</v>
      </c>
      <c r="M2862" s="8">
        <f t="shared" ref="M2862:M2925" si="93">I2862*J2862-L2862</f>
        <v>23597.05</v>
      </c>
      <c r="N2862" s="21">
        <f>(sales[[#This Row],[Price]]*sales[[#This Row],[Qty]])-(sales[[#This Row],[Discount_Amt]]*sales[[#This Row],[Qty]])</f>
        <v>22797.15</v>
      </c>
    </row>
    <row r="2863" spans="2:14" x14ac:dyDescent="0.35">
      <c r="B2863" s="7">
        <v>2026861</v>
      </c>
      <c r="C2863" s="1" t="s">
        <v>10</v>
      </c>
      <c r="D2863" s="1" t="s">
        <v>25</v>
      </c>
      <c r="E2863" s="1" t="s">
        <v>34</v>
      </c>
      <c r="F2863" s="1" t="s">
        <v>521</v>
      </c>
      <c r="G2863" s="3">
        <v>45482</v>
      </c>
      <c r="H2863" s="3">
        <v>45484</v>
      </c>
      <c r="I2863" s="6">
        <v>850</v>
      </c>
      <c r="J2863" s="1">
        <v>2</v>
      </c>
      <c r="K2863" s="4">
        <v>0.05</v>
      </c>
      <c r="L2863" s="6">
        <f t="shared" si="92"/>
        <v>42.5</v>
      </c>
      <c r="M2863" s="8">
        <f t="shared" si="93"/>
        <v>1657.5</v>
      </c>
      <c r="N2863" s="21">
        <f>(sales[[#This Row],[Price]]*sales[[#This Row],[Qty]])-(sales[[#This Row],[Discount_Amt]]*sales[[#This Row],[Qty]])</f>
        <v>1615</v>
      </c>
    </row>
    <row r="2864" spans="2:14" hidden="1" x14ac:dyDescent="0.35">
      <c r="B2864" s="7">
        <v>2026862</v>
      </c>
      <c r="C2864" s="1" t="s">
        <v>8</v>
      </c>
      <c r="D2864" s="1" t="s">
        <v>26</v>
      </c>
      <c r="E2864" s="1" t="s">
        <v>35</v>
      </c>
      <c r="F2864" s="1" t="s">
        <v>520</v>
      </c>
      <c r="G2864" s="3">
        <v>45482</v>
      </c>
      <c r="H2864" s="3">
        <v>45485</v>
      </c>
      <c r="I2864" s="6">
        <v>65000</v>
      </c>
      <c r="J2864" s="1">
        <v>1</v>
      </c>
      <c r="K2864" s="4">
        <v>0.03</v>
      </c>
      <c r="L2864" s="6">
        <f t="shared" si="92"/>
        <v>1950</v>
      </c>
      <c r="M2864" s="8">
        <f t="shared" si="93"/>
        <v>63050</v>
      </c>
      <c r="N2864" s="21">
        <f>(sales[[#This Row],[Price]]*sales[[#This Row],[Qty]])-(sales[[#This Row],[Discount_Amt]]*sales[[#This Row],[Qty]])</f>
        <v>63050</v>
      </c>
    </row>
    <row r="2865" spans="2:14" hidden="1" x14ac:dyDescent="0.35">
      <c r="B2865" s="7">
        <v>2026863</v>
      </c>
      <c r="C2865" s="1" t="s">
        <v>9</v>
      </c>
      <c r="D2865" s="1" t="s">
        <v>27</v>
      </c>
      <c r="E2865" s="1" t="s">
        <v>36</v>
      </c>
      <c r="F2865" s="1" t="s">
        <v>518</v>
      </c>
      <c r="G2865" s="3">
        <v>45482</v>
      </c>
      <c r="H2865" s="3">
        <v>45487</v>
      </c>
      <c r="I2865" s="6">
        <v>450</v>
      </c>
      <c r="J2865" s="1">
        <v>2</v>
      </c>
      <c r="K2865" s="4">
        <v>0.1</v>
      </c>
      <c r="L2865" s="6">
        <f t="shared" si="92"/>
        <v>45</v>
      </c>
      <c r="M2865" s="8">
        <f t="shared" si="93"/>
        <v>855</v>
      </c>
      <c r="N2865" s="21">
        <f>(sales[[#This Row],[Price]]*sales[[#This Row],[Qty]])-(sales[[#This Row],[Discount_Amt]]*sales[[#This Row],[Qty]])</f>
        <v>810</v>
      </c>
    </row>
    <row r="2866" spans="2:14" x14ac:dyDescent="0.35">
      <c r="B2866" s="7">
        <v>2026864</v>
      </c>
      <c r="C2866" s="1" t="s">
        <v>11</v>
      </c>
      <c r="D2866" s="1" t="s">
        <v>28</v>
      </c>
      <c r="E2866" s="1" t="s">
        <v>37</v>
      </c>
      <c r="F2866" s="1" t="s">
        <v>519</v>
      </c>
      <c r="G2866" s="3">
        <v>45482</v>
      </c>
      <c r="H2866" s="3">
        <v>45483</v>
      </c>
      <c r="I2866" s="6">
        <v>1299</v>
      </c>
      <c r="J2866" s="1">
        <v>1</v>
      </c>
      <c r="K2866" s="4">
        <v>0.05</v>
      </c>
      <c r="L2866" s="6">
        <f t="shared" si="92"/>
        <v>64.95</v>
      </c>
      <c r="M2866" s="8">
        <f t="shared" si="93"/>
        <v>1234.05</v>
      </c>
      <c r="N2866" s="21">
        <f>(sales[[#This Row],[Price]]*sales[[#This Row],[Qty]])-(sales[[#This Row],[Discount_Amt]]*sales[[#This Row],[Qty]])</f>
        <v>1234.05</v>
      </c>
    </row>
    <row r="2867" spans="2:14" x14ac:dyDescent="0.35">
      <c r="B2867" s="7">
        <v>2026865</v>
      </c>
      <c r="C2867" s="1" t="s">
        <v>12</v>
      </c>
      <c r="D2867" s="1" t="s">
        <v>29</v>
      </c>
      <c r="E2867" s="1" t="s">
        <v>39</v>
      </c>
      <c r="F2867" s="1" t="s">
        <v>520</v>
      </c>
      <c r="G2867" s="3">
        <v>45482</v>
      </c>
      <c r="H2867" s="3">
        <v>45490</v>
      </c>
      <c r="I2867" s="6">
        <v>1700</v>
      </c>
      <c r="J2867" s="1">
        <v>2</v>
      </c>
      <c r="K2867" s="4">
        <v>0.05</v>
      </c>
      <c r="L2867" s="6">
        <f t="shared" si="92"/>
        <v>85</v>
      </c>
      <c r="M2867" s="8">
        <f t="shared" si="93"/>
        <v>3315</v>
      </c>
      <c r="N2867" s="21">
        <f>(sales[[#This Row],[Price]]*sales[[#This Row],[Qty]])-(sales[[#This Row],[Discount_Amt]]*sales[[#This Row],[Qty]])</f>
        <v>3230</v>
      </c>
    </row>
    <row r="2868" spans="2:14" hidden="1" x14ac:dyDescent="0.35">
      <c r="B2868" s="7">
        <v>2026866</v>
      </c>
      <c r="C2868" s="1" t="s">
        <v>13</v>
      </c>
      <c r="D2868" s="1" t="s">
        <v>25</v>
      </c>
      <c r="E2868" s="1" t="s">
        <v>40</v>
      </c>
      <c r="F2868" s="1" t="s">
        <v>521</v>
      </c>
      <c r="G2868" s="3">
        <v>45482</v>
      </c>
      <c r="H2868" s="3">
        <v>45484</v>
      </c>
      <c r="I2868" s="6">
        <v>55000</v>
      </c>
      <c r="J2868" s="1">
        <v>3</v>
      </c>
      <c r="K2868" s="4">
        <v>0.02</v>
      </c>
      <c r="L2868" s="6">
        <f t="shared" si="92"/>
        <v>1100</v>
      </c>
      <c r="M2868" s="8">
        <f t="shared" si="93"/>
        <v>163900</v>
      </c>
      <c r="N2868" s="21">
        <f>(sales[[#This Row],[Price]]*sales[[#This Row],[Qty]])-(sales[[#This Row],[Discount_Amt]]*sales[[#This Row],[Qty]])</f>
        <v>161700</v>
      </c>
    </row>
    <row r="2869" spans="2:14" hidden="1" x14ac:dyDescent="0.35">
      <c r="B2869" s="7">
        <v>2026867</v>
      </c>
      <c r="C2869" s="1" t="s">
        <v>14</v>
      </c>
      <c r="D2869" s="1" t="s">
        <v>30</v>
      </c>
      <c r="E2869" s="1" t="s">
        <v>41</v>
      </c>
      <c r="F2869" s="1" t="s">
        <v>518</v>
      </c>
      <c r="G2869" s="3">
        <v>45482</v>
      </c>
      <c r="H2869" s="3">
        <v>45485</v>
      </c>
      <c r="I2869" s="6">
        <v>57999</v>
      </c>
      <c r="J2869" s="1">
        <v>2</v>
      </c>
      <c r="K2869" s="4">
        <v>0.06</v>
      </c>
      <c r="L2869" s="6">
        <f t="shared" si="92"/>
        <v>3479.94</v>
      </c>
      <c r="M2869" s="8">
        <f t="shared" si="93"/>
        <v>112518.06</v>
      </c>
      <c r="N2869" s="21">
        <f>(sales[[#This Row],[Price]]*sales[[#This Row],[Qty]])-(sales[[#This Row],[Discount_Amt]]*sales[[#This Row],[Qty]])</f>
        <v>109038.12</v>
      </c>
    </row>
    <row r="2870" spans="2:14" hidden="1" x14ac:dyDescent="0.35">
      <c r="B2870" s="7">
        <v>2026868</v>
      </c>
      <c r="C2870" s="1" t="s">
        <v>15</v>
      </c>
      <c r="D2870" s="1" t="s">
        <v>27</v>
      </c>
      <c r="E2870" s="1" t="s">
        <v>42</v>
      </c>
      <c r="F2870" s="1" t="s">
        <v>518</v>
      </c>
      <c r="G2870" s="3">
        <v>45482</v>
      </c>
      <c r="H2870" s="3">
        <v>45487</v>
      </c>
      <c r="I2870" s="6">
        <v>1399</v>
      </c>
      <c r="J2870" s="1">
        <v>7</v>
      </c>
      <c r="K2870" s="4">
        <v>0.15</v>
      </c>
      <c r="L2870" s="6">
        <f t="shared" si="92"/>
        <v>209.85</v>
      </c>
      <c r="M2870" s="8">
        <f t="shared" si="93"/>
        <v>9583.15</v>
      </c>
      <c r="N2870" s="21">
        <f>(sales[[#This Row],[Price]]*sales[[#This Row],[Qty]])-(sales[[#This Row],[Discount_Amt]]*sales[[#This Row],[Qty]])</f>
        <v>8324.0499999999993</v>
      </c>
    </row>
    <row r="2871" spans="2:14" hidden="1" x14ac:dyDescent="0.35">
      <c r="B2871" s="7">
        <v>2026869</v>
      </c>
      <c r="C2871" s="1" t="s">
        <v>16</v>
      </c>
      <c r="D2871" s="1" t="s">
        <v>28</v>
      </c>
      <c r="E2871" s="1" t="s">
        <v>43</v>
      </c>
      <c r="F2871" s="1" t="s">
        <v>519</v>
      </c>
      <c r="G2871" s="3">
        <v>45482</v>
      </c>
      <c r="H2871" s="3">
        <v>45483</v>
      </c>
      <c r="I2871" s="6">
        <v>999</v>
      </c>
      <c r="J2871" s="1">
        <v>2</v>
      </c>
      <c r="K2871" s="4">
        <v>0.02</v>
      </c>
      <c r="L2871" s="6">
        <f t="shared" si="92"/>
        <v>19.98</v>
      </c>
      <c r="M2871" s="8">
        <f t="shared" si="93"/>
        <v>1978.02</v>
      </c>
      <c r="N2871" s="21">
        <f>(sales[[#This Row],[Price]]*sales[[#This Row],[Qty]])-(sales[[#This Row],[Discount_Amt]]*sales[[#This Row],[Qty]])</f>
        <v>1958.04</v>
      </c>
    </row>
    <row r="2872" spans="2:14" x14ac:dyDescent="0.35">
      <c r="B2872" s="7">
        <v>2026870</v>
      </c>
      <c r="C2872" s="1" t="s">
        <v>17</v>
      </c>
      <c r="D2872" s="1" t="s">
        <v>29</v>
      </c>
      <c r="E2872" s="1" t="s">
        <v>44</v>
      </c>
      <c r="F2872" s="1" t="s">
        <v>521</v>
      </c>
      <c r="G2872" s="3">
        <v>45482</v>
      </c>
      <c r="H2872" s="3">
        <v>45490</v>
      </c>
      <c r="I2872" s="6">
        <v>2099</v>
      </c>
      <c r="J2872" s="1">
        <v>1</v>
      </c>
      <c r="K2872" s="4">
        <v>0.02</v>
      </c>
      <c r="L2872" s="6">
        <f t="shared" si="92"/>
        <v>41.980000000000004</v>
      </c>
      <c r="M2872" s="8">
        <f t="shared" si="93"/>
        <v>2057.02</v>
      </c>
      <c r="N2872" s="21">
        <f>(sales[[#This Row],[Price]]*sales[[#This Row],[Qty]])-(sales[[#This Row],[Discount_Amt]]*sales[[#This Row],[Qty]])</f>
        <v>2057.02</v>
      </c>
    </row>
    <row r="2873" spans="2:14" hidden="1" x14ac:dyDescent="0.35">
      <c r="B2873" s="7">
        <v>2026871</v>
      </c>
      <c r="C2873" s="1" t="s">
        <v>18</v>
      </c>
      <c r="D2873" s="1" t="s">
        <v>25</v>
      </c>
      <c r="E2873" s="1" t="s">
        <v>45</v>
      </c>
      <c r="F2873" s="1" t="s">
        <v>520</v>
      </c>
      <c r="G2873" s="3">
        <v>45482</v>
      </c>
      <c r="H2873" s="3">
        <v>45484</v>
      </c>
      <c r="I2873" s="6">
        <v>11000</v>
      </c>
      <c r="J2873" s="1">
        <v>1</v>
      </c>
      <c r="K2873" s="4">
        <v>0.02</v>
      </c>
      <c r="L2873" s="6">
        <f t="shared" si="92"/>
        <v>220</v>
      </c>
      <c r="M2873" s="8">
        <f t="shared" si="93"/>
        <v>10780</v>
      </c>
      <c r="N2873" s="21">
        <f>(sales[[#This Row],[Price]]*sales[[#This Row],[Qty]])-(sales[[#This Row],[Discount_Amt]]*sales[[#This Row],[Qty]])</f>
        <v>10780</v>
      </c>
    </row>
    <row r="2874" spans="2:14" hidden="1" x14ac:dyDescent="0.35">
      <c r="B2874" s="7">
        <v>2026872</v>
      </c>
      <c r="C2874" s="1" t="s">
        <v>19</v>
      </c>
      <c r="D2874" s="1" t="s">
        <v>26</v>
      </c>
      <c r="E2874" s="1" t="s">
        <v>46</v>
      </c>
      <c r="F2874" s="1" t="s">
        <v>518</v>
      </c>
      <c r="G2874" s="3">
        <v>45482</v>
      </c>
      <c r="H2874" s="3">
        <v>45485</v>
      </c>
      <c r="I2874" s="6">
        <v>800</v>
      </c>
      <c r="J2874" s="1">
        <v>1</v>
      </c>
      <c r="K2874" s="4">
        <v>0.02</v>
      </c>
      <c r="L2874" s="6">
        <f t="shared" si="92"/>
        <v>16</v>
      </c>
      <c r="M2874" s="8">
        <f t="shared" si="93"/>
        <v>784</v>
      </c>
      <c r="N2874" s="21">
        <f>(sales[[#This Row],[Price]]*sales[[#This Row],[Qty]])-(sales[[#This Row],[Discount_Amt]]*sales[[#This Row],[Qty]])</f>
        <v>784</v>
      </c>
    </row>
    <row r="2875" spans="2:14" hidden="1" x14ac:dyDescent="0.35">
      <c r="B2875" s="7">
        <v>2026873</v>
      </c>
      <c r="C2875" s="1" t="s">
        <v>20</v>
      </c>
      <c r="D2875" s="1" t="s">
        <v>27</v>
      </c>
      <c r="E2875" s="1" t="s">
        <v>47</v>
      </c>
      <c r="F2875" s="1" t="s">
        <v>519</v>
      </c>
      <c r="G2875" s="3">
        <v>45482</v>
      </c>
      <c r="H2875" s="3">
        <v>45487</v>
      </c>
      <c r="I2875" s="6">
        <v>5500</v>
      </c>
      <c r="J2875" s="1">
        <v>2</v>
      </c>
      <c r="K2875" s="4">
        <v>0.02</v>
      </c>
      <c r="L2875" s="6">
        <f t="shared" si="92"/>
        <v>110</v>
      </c>
      <c r="M2875" s="8">
        <f t="shared" si="93"/>
        <v>10890</v>
      </c>
      <c r="N2875" s="21">
        <f>(sales[[#This Row],[Price]]*sales[[#This Row],[Qty]])-(sales[[#This Row],[Discount_Amt]]*sales[[#This Row],[Qty]])</f>
        <v>10780</v>
      </c>
    </row>
    <row r="2876" spans="2:14" hidden="1" x14ac:dyDescent="0.35">
      <c r="B2876" s="7">
        <v>2026874</v>
      </c>
      <c r="C2876" s="1" t="s">
        <v>21</v>
      </c>
      <c r="D2876" s="1" t="s">
        <v>28</v>
      </c>
      <c r="E2876" s="1" t="s">
        <v>48</v>
      </c>
      <c r="F2876" s="1" t="s">
        <v>520</v>
      </c>
      <c r="G2876" s="3">
        <v>45482</v>
      </c>
      <c r="H2876" s="3">
        <v>45483</v>
      </c>
      <c r="I2876" s="6">
        <v>1350</v>
      </c>
      <c r="J2876" s="1">
        <v>1</v>
      </c>
      <c r="K2876" s="4">
        <v>0.02</v>
      </c>
      <c r="L2876" s="6">
        <f t="shared" si="92"/>
        <v>27</v>
      </c>
      <c r="M2876" s="8">
        <f t="shared" si="93"/>
        <v>1323</v>
      </c>
      <c r="N2876" s="21">
        <f>(sales[[#This Row],[Price]]*sales[[#This Row],[Qty]])-(sales[[#This Row],[Discount_Amt]]*sales[[#This Row],[Qty]])</f>
        <v>1323</v>
      </c>
    </row>
    <row r="2877" spans="2:14" hidden="1" x14ac:dyDescent="0.35">
      <c r="B2877" s="7">
        <v>2026875</v>
      </c>
      <c r="C2877" s="1" t="s">
        <v>22</v>
      </c>
      <c r="D2877" s="1" t="s">
        <v>29</v>
      </c>
      <c r="E2877" s="1" t="s">
        <v>49</v>
      </c>
      <c r="F2877" s="1" t="s">
        <v>521</v>
      </c>
      <c r="G2877" s="3">
        <v>45482</v>
      </c>
      <c r="H2877" s="3">
        <v>45490</v>
      </c>
      <c r="I2877" s="6">
        <v>4500</v>
      </c>
      <c r="J2877" s="1">
        <v>2</v>
      </c>
      <c r="K2877" s="4">
        <v>0.02</v>
      </c>
      <c r="L2877" s="6">
        <f t="shared" si="92"/>
        <v>90</v>
      </c>
      <c r="M2877" s="8">
        <f t="shared" si="93"/>
        <v>8910</v>
      </c>
      <c r="N2877" s="21">
        <f>(sales[[#This Row],[Price]]*sales[[#This Row],[Qty]])-(sales[[#This Row],[Discount_Amt]]*sales[[#This Row],[Qty]])</f>
        <v>8820</v>
      </c>
    </row>
    <row r="2878" spans="2:14" hidden="1" x14ac:dyDescent="0.35">
      <c r="B2878" s="7">
        <v>2026876</v>
      </c>
      <c r="C2878" s="1" t="s">
        <v>23</v>
      </c>
      <c r="D2878" s="1" t="s">
        <v>25</v>
      </c>
      <c r="E2878" s="1" t="s">
        <v>50</v>
      </c>
      <c r="F2878" s="1" t="s">
        <v>518</v>
      </c>
      <c r="G2878" s="3">
        <v>45482</v>
      </c>
      <c r="H2878" s="3">
        <v>45484</v>
      </c>
      <c r="I2878" s="6">
        <v>2350</v>
      </c>
      <c r="J2878" s="1">
        <v>7</v>
      </c>
      <c r="K2878" s="4">
        <v>0.02</v>
      </c>
      <c r="L2878" s="6">
        <f t="shared" si="92"/>
        <v>47</v>
      </c>
      <c r="M2878" s="8">
        <f t="shared" si="93"/>
        <v>16403</v>
      </c>
      <c r="N2878" s="21">
        <f>(sales[[#This Row],[Price]]*sales[[#This Row],[Qty]])-(sales[[#This Row],[Discount_Amt]]*sales[[#This Row],[Qty]])</f>
        <v>16121</v>
      </c>
    </row>
    <row r="2879" spans="2:14" hidden="1" x14ac:dyDescent="0.35">
      <c r="B2879" s="7">
        <v>2026877</v>
      </c>
      <c r="C2879" s="1" t="s">
        <v>24</v>
      </c>
      <c r="D2879" s="1" t="s">
        <v>26</v>
      </c>
      <c r="E2879" s="1" t="s">
        <v>51</v>
      </c>
      <c r="F2879" s="1" t="s">
        <v>518</v>
      </c>
      <c r="G2879" s="3">
        <v>45482</v>
      </c>
      <c r="H2879" s="3">
        <v>45485</v>
      </c>
      <c r="I2879" s="6">
        <v>90</v>
      </c>
      <c r="J2879" s="1">
        <v>2</v>
      </c>
      <c r="K2879" s="4">
        <v>7.0000000000000007E-2</v>
      </c>
      <c r="L2879" s="6">
        <f t="shared" si="92"/>
        <v>6.3000000000000007</v>
      </c>
      <c r="M2879" s="8">
        <f t="shared" si="93"/>
        <v>173.7</v>
      </c>
      <c r="N2879" s="21">
        <f>(sales[[#This Row],[Price]]*sales[[#This Row],[Qty]])-(sales[[#This Row],[Discount_Amt]]*sales[[#This Row],[Qty]])</f>
        <v>167.4</v>
      </c>
    </row>
    <row r="2880" spans="2:14" hidden="1" x14ac:dyDescent="0.35">
      <c r="B2880" s="7">
        <v>2026878</v>
      </c>
      <c r="C2880" s="1" t="s">
        <v>4</v>
      </c>
      <c r="D2880" s="1" t="s">
        <v>27</v>
      </c>
      <c r="E2880" s="1" t="s">
        <v>506</v>
      </c>
      <c r="F2880" s="1" t="s">
        <v>519</v>
      </c>
      <c r="G2880" s="3">
        <v>45482</v>
      </c>
      <c r="H2880" s="3">
        <v>45487</v>
      </c>
      <c r="I2880" s="6">
        <v>280</v>
      </c>
      <c r="J2880" s="1">
        <v>2</v>
      </c>
      <c r="K2880" s="4">
        <v>0.03</v>
      </c>
      <c r="L2880" s="6">
        <f t="shared" si="92"/>
        <v>8.4</v>
      </c>
      <c r="M2880" s="8">
        <f t="shared" si="93"/>
        <v>551.6</v>
      </c>
      <c r="N2880" s="21">
        <f>(sales[[#This Row],[Price]]*sales[[#This Row],[Qty]])-(sales[[#This Row],[Discount_Amt]]*sales[[#This Row],[Qty]])</f>
        <v>543.20000000000005</v>
      </c>
    </row>
    <row r="2881" spans="2:14" hidden="1" x14ac:dyDescent="0.35">
      <c r="B2881" s="7">
        <v>2026879</v>
      </c>
      <c r="C2881" s="1" t="s">
        <v>5</v>
      </c>
      <c r="D2881" s="1" t="s">
        <v>28</v>
      </c>
      <c r="E2881" s="1" t="s">
        <v>507</v>
      </c>
      <c r="F2881" s="1" t="s">
        <v>521</v>
      </c>
      <c r="G2881" s="3">
        <v>45482</v>
      </c>
      <c r="H2881" s="3">
        <v>45483</v>
      </c>
      <c r="I2881" s="6">
        <v>70</v>
      </c>
      <c r="J2881" s="1">
        <v>1</v>
      </c>
      <c r="K2881" s="4">
        <v>0.08</v>
      </c>
      <c r="L2881" s="6">
        <f t="shared" si="92"/>
        <v>5.6000000000000005</v>
      </c>
      <c r="M2881" s="8">
        <f t="shared" si="93"/>
        <v>64.400000000000006</v>
      </c>
      <c r="N2881" s="21">
        <f>(sales[[#This Row],[Price]]*sales[[#This Row],[Qty]])-(sales[[#This Row],[Discount_Amt]]*sales[[#This Row],[Qty]])</f>
        <v>64.400000000000006</v>
      </c>
    </row>
    <row r="2882" spans="2:14" hidden="1" x14ac:dyDescent="0.35">
      <c r="B2882" s="7">
        <v>2026880</v>
      </c>
      <c r="C2882" s="1" t="s">
        <v>6</v>
      </c>
      <c r="D2882" s="1" t="s">
        <v>29</v>
      </c>
      <c r="E2882" s="1" t="s">
        <v>508</v>
      </c>
      <c r="F2882" s="1" t="s">
        <v>520</v>
      </c>
      <c r="G2882" s="3">
        <v>45482</v>
      </c>
      <c r="H2882" s="3">
        <v>45490</v>
      </c>
      <c r="I2882" s="6">
        <v>230</v>
      </c>
      <c r="J2882" s="1">
        <v>2</v>
      </c>
      <c r="K2882" s="4">
        <v>0.05</v>
      </c>
      <c r="L2882" s="6">
        <f t="shared" si="92"/>
        <v>11.5</v>
      </c>
      <c r="M2882" s="8">
        <f t="shared" si="93"/>
        <v>448.5</v>
      </c>
      <c r="N2882" s="21">
        <f>(sales[[#This Row],[Price]]*sales[[#This Row],[Qty]])-(sales[[#This Row],[Discount_Amt]]*sales[[#This Row],[Qty]])</f>
        <v>437</v>
      </c>
    </row>
    <row r="2883" spans="2:14" hidden="1" x14ac:dyDescent="0.35">
      <c r="B2883" s="7">
        <v>2026881</v>
      </c>
      <c r="C2883" s="1" t="s">
        <v>7</v>
      </c>
      <c r="D2883" s="1" t="s">
        <v>25</v>
      </c>
      <c r="E2883" s="1" t="s">
        <v>31</v>
      </c>
      <c r="F2883" s="1" t="s">
        <v>518</v>
      </c>
      <c r="G2883" s="3">
        <v>45482</v>
      </c>
      <c r="H2883" s="3">
        <v>45484</v>
      </c>
      <c r="I2883" s="6">
        <v>7999</v>
      </c>
      <c r="J2883" s="1">
        <v>4</v>
      </c>
      <c r="K2883" s="4">
        <v>0.05</v>
      </c>
      <c r="L2883" s="6">
        <f t="shared" si="92"/>
        <v>399.95000000000005</v>
      </c>
      <c r="M2883" s="8">
        <f t="shared" si="93"/>
        <v>31596.05</v>
      </c>
      <c r="N2883" s="21">
        <f>(sales[[#This Row],[Price]]*sales[[#This Row],[Qty]])-(sales[[#This Row],[Discount_Amt]]*sales[[#This Row],[Qty]])</f>
        <v>30396.2</v>
      </c>
    </row>
    <row r="2884" spans="2:14" x14ac:dyDescent="0.35">
      <c r="B2884" s="7">
        <v>2026882</v>
      </c>
      <c r="C2884" s="1" t="s">
        <v>10</v>
      </c>
      <c r="D2884" s="1" t="s">
        <v>182</v>
      </c>
      <c r="E2884" s="1" t="s">
        <v>32</v>
      </c>
      <c r="F2884" s="1" t="s">
        <v>519</v>
      </c>
      <c r="G2884" s="3">
        <v>45482</v>
      </c>
      <c r="H2884" s="3">
        <v>45485</v>
      </c>
      <c r="I2884" s="6">
        <v>850</v>
      </c>
      <c r="J2884" s="1">
        <v>3</v>
      </c>
      <c r="K2884" s="4">
        <v>0.05</v>
      </c>
      <c r="L2884" s="6">
        <f t="shared" si="92"/>
        <v>42.5</v>
      </c>
      <c r="M2884" s="8">
        <f t="shared" si="93"/>
        <v>2507.5</v>
      </c>
      <c r="N2884" s="21">
        <f>(sales[[#This Row],[Price]]*sales[[#This Row],[Qty]])-(sales[[#This Row],[Discount_Amt]]*sales[[#This Row],[Qty]])</f>
        <v>2422.5</v>
      </c>
    </row>
    <row r="2885" spans="2:14" hidden="1" x14ac:dyDescent="0.35">
      <c r="B2885" s="7">
        <v>2026883</v>
      </c>
      <c r="C2885" s="1" t="s">
        <v>8</v>
      </c>
      <c r="D2885" s="1" t="s">
        <v>25</v>
      </c>
      <c r="E2885" s="1" t="s">
        <v>38</v>
      </c>
      <c r="F2885" s="1" t="s">
        <v>520</v>
      </c>
      <c r="G2885" s="3">
        <v>45482</v>
      </c>
      <c r="H2885" s="3">
        <v>45487</v>
      </c>
      <c r="I2885" s="6">
        <v>65000</v>
      </c>
      <c r="J2885" s="1">
        <v>2</v>
      </c>
      <c r="K2885" s="4">
        <v>0.05</v>
      </c>
      <c r="L2885" s="6">
        <f t="shared" si="92"/>
        <v>3250</v>
      </c>
      <c r="M2885" s="8">
        <f t="shared" si="93"/>
        <v>126750</v>
      </c>
      <c r="N2885" s="21">
        <f>(sales[[#This Row],[Price]]*sales[[#This Row],[Qty]])-(sales[[#This Row],[Discount_Amt]]*sales[[#This Row],[Qty]])</f>
        <v>123500</v>
      </c>
    </row>
    <row r="2886" spans="2:14" hidden="1" x14ac:dyDescent="0.35">
      <c r="B2886" s="7">
        <v>2026884</v>
      </c>
      <c r="C2886" s="1" t="s">
        <v>9</v>
      </c>
      <c r="D2886" s="1" t="s">
        <v>26</v>
      </c>
      <c r="E2886" s="1" t="s">
        <v>33</v>
      </c>
      <c r="F2886" s="1" t="s">
        <v>521</v>
      </c>
      <c r="G2886" s="3">
        <v>45482</v>
      </c>
      <c r="H2886" s="3">
        <v>45483</v>
      </c>
      <c r="I2886" s="6">
        <v>450</v>
      </c>
      <c r="J2886" s="1">
        <v>1</v>
      </c>
      <c r="K2886" s="4">
        <v>0.03</v>
      </c>
      <c r="L2886" s="6">
        <f t="shared" si="92"/>
        <v>13.5</v>
      </c>
      <c r="M2886" s="8">
        <f t="shared" si="93"/>
        <v>436.5</v>
      </c>
      <c r="N2886" s="21">
        <f>(sales[[#This Row],[Price]]*sales[[#This Row],[Qty]])-(sales[[#This Row],[Discount_Amt]]*sales[[#This Row],[Qty]])</f>
        <v>436.5</v>
      </c>
    </row>
    <row r="2887" spans="2:14" x14ac:dyDescent="0.35">
      <c r="B2887" s="7">
        <v>2026885</v>
      </c>
      <c r="C2887" s="1" t="s">
        <v>11</v>
      </c>
      <c r="D2887" s="1" t="s">
        <v>27</v>
      </c>
      <c r="E2887" s="1" t="s">
        <v>34</v>
      </c>
      <c r="F2887" s="1" t="s">
        <v>518</v>
      </c>
      <c r="G2887" s="3">
        <v>45482</v>
      </c>
      <c r="H2887" s="3">
        <v>45490</v>
      </c>
      <c r="I2887" s="6">
        <v>1299</v>
      </c>
      <c r="J2887" s="1">
        <v>1</v>
      </c>
      <c r="K2887" s="4">
        <v>0.1</v>
      </c>
      <c r="L2887" s="6">
        <f t="shared" si="92"/>
        <v>129.9</v>
      </c>
      <c r="M2887" s="8">
        <f t="shared" si="93"/>
        <v>1169.0999999999999</v>
      </c>
      <c r="N2887" s="21">
        <f>(sales[[#This Row],[Price]]*sales[[#This Row],[Qty]])-(sales[[#This Row],[Discount_Amt]]*sales[[#This Row],[Qty]])</f>
        <v>1169.0999999999999</v>
      </c>
    </row>
    <row r="2888" spans="2:14" x14ac:dyDescent="0.35">
      <c r="B2888" s="7">
        <v>2026886</v>
      </c>
      <c r="C2888" s="1" t="s">
        <v>12</v>
      </c>
      <c r="D2888" s="1" t="s">
        <v>28</v>
      </c>
      <c r="E2888" s="1" t="s">
        <v>35</v>
      </c>
      <c r="F2888" s="1" t="s">
        <v>518</v>
      </c>
      <c r="G2888" s="3">
        <v>45482</v>
      </c>
      <c r="H2888" s="3">
        <v>45484</v>
      </c>
      <c r="I2888" s="6">
        <v>1700</v>
      </c>
      <c r="J2888" s="1">
        <v>2</v>
      </c>
      <c r="K2888" s="4">
        <v>0.05</v>
      </c>
      <c r="L2888" s="6">
        <f t="shared" si="92"/>
        <v>85</v>
      </c>
      <c r="M2888" s="8">
        <f t="shared" si="93"/>
        <v>3315</v>
      </c>
      <c r="N2888" s="21">
        <f>(sales[[#This Row],[Price]]*sales[[#This Row],[Qty]])-(sales[[#This Row],[Discount_Amt]]*sales[[#This Row],[Qty]])</f>
        <v>3230</v>
      </c>
    </row>
    <row r="2889" spans="2:14" hidden="1" x14ac:dyDescent="0.35">
      <c r="B2889" s="7">
        <v>2026887</v>
      </c>
      <c r="C2889" s="1" t="s">
        <v>13</v>
      </c>
      <c r="D2889" s="1" t="s">
        <v>29</v>
      </c>
      <c r="E2889" s="1" t="s">
        <v>36</v>
      </c>
      <c r="F2889" s="1" t="s">
        <v>519</v>
      </c>
      <c r="G2889" s="3">
        <v>45482</v>
      </c>
      <c r="H2889" s="3">
        <v>45485</v>
      </c>
      <c r="I2889" s="6">
        <v>55000</v>
      </c>
      <c r="J2889" s="1">
        <v>1</v>
      </c>
      <c r="K2889" s="4">
        <v>0.05</v>
      </c>
      <c r="L2889" s="6">
        <f t="shared" si="92"/>
        <v>2750</v>
      </c>
      <c r="M2889" s="8">
        <f t="shared" si="93"/>
        <v>52250</v>
      </c>
      <c r="N2889" s="21">
        <f>(sales[[#This Row],[Price]]*sales[[#This Row],[Qty]])-(sales[[#This Row],[Discount_Amt]]*sales[[#This Row],[Qty]])</f>
        <v>52250</v>
      </c>
    </row>
    <row r="2890" spans="2:14" hidden="1" x14ac:dyDescent="0.35">
      <c r="B2890" s="7">
        <v>2026888</v>
      </c>
      <c r="C2890" s="1" t="s">
        <v>14</v>
      </c>
      <c r="D2890" s="1" t="s">
        <v>25</v>
      </c>
      <c r="E2890" s="1" t="s">
        <v>37</v>
      </c>
      <c r="F2890" s="1" t="s">
        <v>521</v>
      </c>
      <c r="G2890" s="3">
        <v>45482</v>
      </c>
      <c r="H2890" s="3">
        <v>45487</v>
      </c>
      <c r="I2890" s="6">
        <v>57999</v>
      </c>
      <c r="J2890" s="1">
        <v>3</v>
      </c>
      <c r="K2890" s="4">
        <v>0.02</v>
      </c>
      <c r="L2890" s="6">
        <f t="shared" si="92"/>
        <v>1159.98</v>
      </c>
      <c r="M2890" s="8">
        <f t="shared" si="93"/>
        <v>172837.02</v>
      </c>
      <c r="N2890" s="21">
        <f>(sales[[#This Row],[Price]]*sales[[#This Row],[Qty]])-(sales[[#This Row],[Discount_Amt]]*sales[[#This Row],[Qty]])</f>
        <v>170517.06</v>
      </c>
    </row>
    <row r="2891" spans="2:14" hidden="1" x14ac:dyDescent="0.35">
      <c r="B2891" s="7">
        <v>2026889</v>
      </c>
      <c r="C2891" s="1" t="s">
        <v>15</v>
      </c>
      <c r="D2891" s="1" t="s">
        <v>30</v>
      </c>
      <c r="E2891" s="1" t="s">
        <v>39</v>
      </c>
      <c r="F2891" s="1" t="s">
        <v>520</v>
      </c>
      <c r="G2891" s="3">
        <v>45482</v>
      </c>
      <c r="H2891" s="3">
        <v>45483</v>
      </c>
      <c r="I2891" s="6">
        <v>1399</v>
      </c>
      <c r="J2891" s="1">
        <v>2</v>
      </c>
      <c r="K2891" s="4">
        <v>0.06</v>
      </c>
      <c r="L2891" s="6">
        <f t="shared" si="92"/>
        <v>83.94</v>
      </c>
      <c r="M2891" s="8">
        <f t="shared" si="93"/>
        <v>2714.06</v>
      </c>
      <c r="N2891" s="21">
        <f>(sales[[#This Row],[Price]]*sales[[#This Row],[Qty]])-(sales[[#This Row],[Discount_Amt]]*sales[[#This Row],[Qty]])</f>
        <v>2630.12</v>
      </c>
    </row>
    <row r="2892" spans="2:14" hidden="1" x14ac:dyDescent="0.35">
      <c r="B2892" s="7">
        <v>2026890</v>
      </c>
      <c r="C2892" s="1" t="s">
        <v>16</v>
      </c>
      <c r="D2892" s="1" t="s">
        <v>27</v>
      </c>
      <c r="E2892" s="1" t="s">
        <v>40</v>
      </c>
      <c r="F2892" s="1" t="s">
        <v>518</v>
      </c>
      <c r="G2892" s="3">
        <v>45482</v>
      </c>
      <c r="H2892" s="3">
        <v>45490</v>
      </c>
      <c r="I2892" s="6">
        <v>999</v>
      </c>
      <c r="J2892" s="1">
        <v>1</v>
      </c>
      <c r="K2892" s="4">
        <v>0.15</v>
      </c>
      <c r="L2892" s="6">
        <f t="shared" si="92"/>
        <v>149.85</v>
      </c>
      <c r="M2892" s="8">
        <f t="shared" si="93"/>
        <v>849.15</v>
      </c>
      <c r="N2892" s="21">
        <f>(sales[[#This Row],[Price]]*sales[[#This Row],[Qty]])-(sales[[#This Row],[Discount_Amt]]*sales[[#This Row],[Qty]])</f>
        <v>849.15</v>
      </c>
    </row>
    <row r="2893" spans="2:14" x14ac:dyDescent="0.35">
      <c r="B2893" s="7">
        <v>2026891</v>
      </c>
      <c r="C2893" s="1" t="s">
        <v>17</v>
      </c>
      <c r="D2893" s="1" t="s">
        <v>28</v>
      </c>
      <c r="E2893" s="1" t="s">
        <v>41</v>
      </c>
      <c r="F2893" s="1" t="s">
        <v>519</v>
      </c>
      <c r="G2893" s="3">
        <v>45482</v>
      </c>
      <c r="H2893" s="3">
        <v>45484</v>
      </c>
      <c r="I2893" s="6">
        <v>2099</v>
      </c>
      <c r="J2893" s="1">
        <v>2</v>
      </c>
      <c r="K2893" s="4">
        <v>0.02</v>
      </c>
      <c r="L2893" s="6">
        <f t="shared" si="92"/>
        <v>41.980000000000004</v>
      </c>
      <c r="M2893" s="8">
        <f t="shared" si="93"/>
        <v>4156.0200000000004</v>
      </c>
      <c r="N2893" s="21">
        <f>(sales[[#This Row],[Price]]*sales[[#This Row],[Qty]])-(sales[[#This Row],[Discount_Amt]]*sales[[#This Row],[Qty]])</f>
        <v>4114.04</v>
      </c>
    </row>
    <row r="2894" spans="2:14" hidden="1" x14ac:dyDescent="0.35">
      <c r="B2894" s="7">
        <v>2026892</v>
      </c>
      <c r="C2894" s="1" t="s">
        <v>18</v>
      </c>
      <c r="D2894" s="1" t="s">
        <v>29</v>
      </c>
      <c r="E2894" s="1" t="s">
        <v>42</v>
      </c>
      <c r="F2894" s="1" t="s">
        <v>520</v>
      </c>
      <c r="G2894" s="3">
        <v>45482</v>
      </c>
      <c r="H2894" s="3">
        <v>45485</v>
      </c>
      <c r="I2894" s="6">
        <v>11000</v>
      </c>
      <c r="J2894" s="1">
        <v>1</v>
      </c>
      <c r="K2894" s="4">
        <v>0.02</v>
      </c>
      <c r="L2894" s="6">
        <f t="shared" si="92"/>
        <v>220</v>
      </c>
      <c r="M2894" s="8">
        <f t="shared" si="93"/>
        <v>10780</v>
      </c>
      <c r="N2894" s="21">
        <f>(sales[[#This Row],[Price]]*sales[[#This Row],[Qty]])-(sales[[#This Row],[Discount_Amt]]*sales[[#This Row],[Qty]])</f>
        <v>10780</v>
      </c>
    </row>
    <row r="2895" spans="2:14" hidden="1" x14ac:dyDescent="0.35">
      <c r="B2895" s="7">
        <v>2026893</v>
      </c>
      <c r="C2895" s="1" t="s">
        <v>19</v>
      </c>
      <c r="D2895" s="1" t="s">
        <v>25</v>
      </c>
      <c r="E2895" s="1" t="s">
        <v>43</v>
      </c>
      <c r="F2895" s="1" t="s">
        <v>521</v>
      </c>
      <c r="G2895" s="3">
        <v>45482</v>
      </c>
      <c r="H2895" s="3">
        <v>45487</v>
      </c>
      <c r="I2895" s="6">
        <v>800</v>
      </c>
      <c r="J2895" s="1">
        <v>2</v>
      </c>
      <c r="K2895" s="4">
        <v>0.02</v>
      </c>
      <c r="L2895" s="6">
        <f t="shared" si="92"/>
        <v>16</v>
      </c>
      <c r="M2895" s="8">
        <f t="shared" si="93"/>
        <v>1584</v>
      </c>
      <c r="N2895" s="21">
        <f>(sales[[#This Row],[Price]]*sales[[#This Row],[Qty]])-(sales[[#This Row],[Discount_Amt]]*sales[[#This Row],[Qty]])</f>
        <v>1568</v>
      </c>
    </row>
    <row r="2896" spans="2:14" hidden="1" x14ac:dyDescent="0.35">
      <c r="B2896" s="7">
        <v>2026894</v>
      </c>
      <c r="C2896" s="1" t="s">
        <v>20</v>
      </c>
      <c r="D2896" s="1" t="s">
        <v>26</v>
      </c>
      <c r="E2896" s="1" t="s">
        <v>44</v>
      </c>
      <c r="F2896" s="1" t="s">
        <v>518</v>
      </c>
      <c r="G2896" s="3">
        <v>45482</v>
      </c>
      <c r="H2896" s="3">
        <v>45483</v>
      </c>
      <c r="I2896" s="6">
        <v>5500</v>
      </c>
      <c r="J2896" s="1">
        <v>3</v>
      </c>
      <c r="K2896" s="4">
        <v>0.02</v>
      </c>
      <c r="L2896" s="6">
        <f t="shared" si="92"/>
        <v>110</v>
      </c>
      <c r="M2896" s="8">
        <f t="shared" si="93"/>
        <v>16390</v>
      </c>
      <c r="N2896" s="21">
        <f>(sales[[#This Row],[Price]]*sales[[#This Row],[Qty]])-(sales[[#This Row],[Discount_Amt]]*sales[[#This Row],[Qty]])</f>
        <v>16170</v>
      </c>
    </row>
    <row r="2897" spans="2:14" hidden="1" x14ac:dyDescent="0.35">
      <c r="B2897" s="7">
        <v>2026895</v>
      </c>
      <c r="C2897" s="1" t="s">
        <v>21</v>
      </c>
      <c r="D2897" s="1" t="s">
        <v>27</v>
      </c>
      <c r="E2897" s="1" t="s">
        <v>45</v>
      </c>
      <c r="F2897" s="1" t="s">
        <v>518</v>
      </c>
      <c r="G2897" s="3">
        <v>45482</v>
      </c>
      <c r="H2897" s="3">
        <v>45490</v>
      </c>
      <c r="I2897" s="6">
        <v>1350</v>
      </c>
      <c r="J2897" s="1">
        <v>2</v>
      </c>
      <c r="K2897" s="4">
        <v>0.02</v>
      </c>
      <c r="L2897" s="6">
        <f t="shared" si="92"/>
        <v>27</v>
      </c>
      <c r="M2897" s="8">
        <f t="shared" si="93"/>
        <v>2673</v>
      </c>
      <c r="N2897" s="21">
        <f>(sales[[#This Row],[Price]]*sales[[#This Row],[Qty]])-(sales[[#This Row],[Discount_Amt]]*sales[[#This Row],[Qty]])</f>
        <v>2646</v>
      </c>
    </row>
    <row r="2898" spans="2:14" hidden="1" x14ac:dyDescent="0.35">
      <c r="B2898" s="7">
        <v>2026896</v>
      </c>
      <c r="C2898" s="1" t="s">
        <v>22</v>
      </c>
      <c r="D2898" s="1" t="s">
        <v>28</v>
      </c>
      <c r="E2898" s="1" t="s">
        <v>46</v>
      </c>
      <c r="F2898" s="1" t="s">
        <v>519</v>
      </c>
      <c r="G2898" s="3">
        <v>45482</v>
      </c>
      <c r="H2898" s="3">
        <v>45484</v>
      </c>
      <c r="I2898" s="6">
        <v>4500</v>
      </c>
      <c r="J2898" s="1">
        <v>7</v>
      </c>
      <c r="K2898" s="4">
        <v>0.02</v>
      </c>
      <c r="L2898" s="6">
        <f t="shared" si="92"/>
        <v>90</v>
      </c>
      <c r="M2898" s="8">
        <f t="shared" si="93"/>
        <v>31410</v>
      </c>
      <c r="N2898" s="21">
        <f>(sales[[#This Row],[Price]]*sales[[#This Row],[Qty]])-(sales[[#This Row],[Discount_Amt]]*sales[[#This Row],[Qty]])</f>
        <v>30870</v>
      </c>
    </row>
    <row r="2899" spans="2:14" hidden="1" x14ac:dyDescent="0.35">
      <c r="B2899" s="7">
        <v>2026897</v>
      </c>
      <c r="C2899" s="1" t="s">
        <v>23</v>
      </c>
      <c r="D2899" s="1" t="s">
        <v>29</v>
      </c>
      <c r="E2899" s="1" t="s">
        <v>47</v>
      </c>
      <c r="F2899" s="1" t="s">
        <v>521</v>
      </c>
      <c r="G2899" s="3">
        <v>45482</v>
      </c>
      <c r="H2899" s="3">
        <v>45485</v>
      </c>
      <c r="I2899" s="6">
        <v>2350</v>
      </c>
      <c r="J2899" s="1">
        <v>2</v>
      </c>
      <c r="K2899" s="4">
        <v>0.02</v>
      </c>
      <c r="L2899" s="6">
        <f t="shared" si="92"/>
        <v>47</v>
      </c>
      <c r="M2899" s="8">
        <f t="shared" si="93"/>
        <v>4653</v>
      </c>
      <c r="N2899" s="21">
        <f>(sales[[#This Row],[Price]]*sales[[#This Row],[Qty]])-(sales[[#This Row],[Discount_Amt]]*sales[[#This Row],[Qty]])</f>
        <v>4606</v>
      </c>
    </row>
    <row r="2900" spans="2:14" hidden="1" x14ac:dyDescent="0.35">
      <c r="B2900" s="7">
        <v>2026898</v>
      </c>
      <c r="C2900" s="1" t="s">
        <v>24</v>
      </c>
      <c r="D2900" s="1" t="s">
        <v>25</v>
      </c>
      <c r="E2900" s="1" t="s">
        <v>48</v>
      </c>
      <c r="F2900" s="1" t="s">
        <v>520</v>
      </c>
      <c r="G2900" s="3">
        <v>45482</v>
      </c>
      <c r="H2900" s="3">
        <v>45487</v>
      </c>
      <c r="I2900" s="6">
        <v>90</v>
      </c>
      <c r="J2900" s="1">
        <v>1</v>
      </c>
      <c r="K2900" s="4">
        <v>0.02</v>
      </c>
      <c r="L2900" s="6">
        <f t="shared" si="92"/>
        <v>1.8</v>
      </c>
      <c r="M2900" s="8">
        <f t="shared" si="93"/>
        <v>88.2</v>
      </c>
      <c r="N2900" s="21">
        <f>(sales[[#This Row],[Price]]*sales[[#This Row],[Qty]])-(sales[[#This Row],[Discount_Amt]]*sales[[#This Row],[Qty]])</f>
        <v>88.2</v>
      </c>
    </row>
    <row r="2901" spans="2:14" hidden="1" x14ac:dyDescent="0.35">
      <c r="B2901" s="7">
        <v>2026899</v>
      </c>
      <c r="C2901" s="1" t="s">
        <v>4</v>
      </c>
      <c r="D2901" s="1" t="s">
        <v>26</v>
      </c>
      <c r="E2901" s="1" t="s">
        <v>49</v>
      </c>
      <c r="F2901" s="1" t="s">
        <v>518</v>
      </c>
      <c r="G2901" s="3">
        <v>45482</v>
      </c>
      <c r="H2901" s="3">
        <v>45483</v>
      </c>
      <c r="I2901" s="6">
        <v>280</v>
      </c>
      <c r="J2901" s="1">
        <v>1</v>
      </c>
      <c r="K2901" s="4">
        <v>7.0000000000000007E-2</v>
      </c>
      <c r="L2901" s="6">
        <f t="shared" si="92"/>
        <v>19.600000000000001</v>
      </c>
      <c r="M2901" s="8">
        <f t="shared" si="93"/>
        <v>260.39999999999998</v>
      </c>
      <c r="N2901" s="21">
        <f>(sales[[#This Row],[Price]]*sales[[#This Row],[Qty]])-(sales[[#This Row],[Discount_Amt]]*sales[[#This Row],[Qty]])</f>
        <v>260.39999999999998</v>
      </c>
    </row>
    <row r="2902" spans="2:14" hidden="1" x14ac:dyDescent="0.35">
      <c r="B2902" s="7">
        <v>2026900</v>
      </c>
      <c r="C2902" s="1" t="s">
        <v>5</v>
      </c>
      <c r="D2902" s="1" t="s">
        <v>27</v>
      </c>
      <c r="E2902" s="1" t="s">
        <v>50</v>
      </c>
      <c r="F2902" s="1" t="s">
        <v>519</v>
      </c>
      <c r="G2902" s="3">
        <v>45482</v>
      </c>
      <c r="H2902" s="3">
        <v>45490</v>
      </c>
      <c r="I2902" s="6">
        <v>70</v>
      </c>
      <c r="J2902" s="1">
        <v>1</v>
      </c>
      <c r="K2902" s="4">
        <v>0.03</v>
      </c>
      <c r="L2902" s="6">
        <f t="shared" si="92"/>
        <v>2.1</v>
      </c>
      <c r="M2902" s="8">
        <f t="shared" si="93"/>
        <v>67.900000000000006</v>
      </c>
      <c r="N2902" s="21">
        <f>(sales[[#This Row],[Price]]*sales[[#This Row],[Qty]])-(sales[[#This Row],[Discount_Amt]]*sales[[#This Row],[Qty]])</f>
        <v>67.900000000000006</v>
      </c>
    </row>
    <row r="2903" spans="2:14" hidden="1" x14ac:dyDescent="0.35">
      <c r="B2903" s="7">
        <v>2026901</v>
      </c>
      <c r="C2903" s="1" t="s">
        <v>6</v>
      </c>
      <c r="D2903" s="1" t="s">
        <v>28</v>
      </c>
      <c r="E2903" s="1" t="s">
        <v>51</v>
      </c>
      <c r="F2903" s="1" t="s">
        <v>520</v>
      </c>
      <c r="G2903" s="3">
        <v>45482</v>
      </c>
      <c r="H2903" s="3">
        <v>45484</v>
      </c>
      <c r="I2903" s="6">
        <v>230</v>
      </c>
      <c r="J2903" s="1">
        <v>2</v>
      </c>
      <c r="K2903" s="4">
        <v>0.08</v>
      </c>
      <c r="L2903" s="6">
        <f t="shared" si="92"/>
        <v>18.400000000000002</v>
      </c>
      <c r="M2903" s="8">
        <f t="shared" si="93"/>
        <v>441.6</v>
      </c>
      <c r="N2903" s="21">
        <f>(sales[[#This Row],[Price]]*sales[[#This Row],[Qty]])-(sales[[#This Row],[Discount_Amt]]*sales[[#This Row],[Qty]])</f>
        <v>423.2</v>
      </c>
    </row>
    <row r="2904" spans="2:14" hidden="1" x14ac:dyDescent="0.35">
      <c r="B2904" s="7">
        <v>2026902</v>
      </c>
      <c r="C2904" s="1" t="s">
        <v>7</v>
      </c>
      <c r="D2904" s="1" t="s">
        <v>29</v>
      </c>
      <c r="E2904" s="1" t="s">
        <v>506</v>
      </c>
      <c r="F2904" s="1" t="s">
        <v>521</v>
      </c>
      <c r="G2904" s="3">
        <v>45482</v>
      </c>
      <c r="H2904" s="3">
        <v>45485</v>
      </c>
      <c r="I2904" s="6">
        <v>7999</v>
      </c>
      <c r="J2904" s="1">
        <v>1</v>
      </c>
      <c r="K2904" s="4">
        <v>0.05</v>
      </c>
      <c r="L2904" s="6">
        <f t="shared" si="92"/>
        <v>399.95000000000005</v>
      </c>
      <c r="M2904" s="8">
        <f t="shared" si="93"/>
        <v>7599.05</v>
      </c>
      <c r="N2904" s="21">
        <f>(sales[[#This Row],[Price]]*sales[[#This Row],[Qty]])-(sales[[#This Row],[Discount_Amt]]*sales[[#This Row],[Qty]])</f>
        <v>7599.05</v>
      </c>
    </row>
    <row r="2905" spans="2:14" x14ac:dyDescent="0.35">
      <c r="B2905" s="7">
        <v>2026903</v>
      </c>
      <c r="C2905" s="1" t="s">
        <v>10</v>
      </c>
      <c r="D2905" s="1" t="s">
        <v>25</v>
      </c>
      <c r="E2905" s="1" t="s">
        <v>507</v>
      </c>
      <c r="F2905" s="1" t="s">
        <v>518</v>
      </c>
      <c r="G2905" s="3">
        <v>45482</v>
      </c>
      <c r="H2905" s="3">
        <v>45487</v>
      </c>
      <c r="I2905" s="6">
        <v>850</v>
      </c>
      <c r="J2905" s="1">
        <v>2</v>
      </c>
      <c r="K2905" s="4">
        <v>0.05</v>
      </c>
      <c r="L2905" s="6">
        <f t="shared" si="92"/>
        <v>42.5</v>
      </c>
      <c r="M2905" s="8">
        <f t="shared" si="93"/>
        <v>1657.5</v>
      </c>
      <c r="N2905" s="21">
        <f>(sales[[#This Row],[Price]]*sales[[#This Row],[Qty]])-(sales[[#This Row],[Discount_Amt]]*sales[[#This Row],[Qty]])</f>
        <v>1615</v>
      </c>
    </row>
    <row r="2906" spans="2:14" hidden="1" x14ac:dyDescent="0.35">
      <c r="B2906" s="7">
        <v>2026904</v>
      </c>
      <c r="C2906" s="1" t="s">
        <v>8</v>
      </c>
      <c r="D2906" s="1" t="s">
        <v>183</v>
      </c>
      <c r="E2906" s="1" t="s">
        <v>508</v>
      </c>
      <c r="F2906" s="1" t="s">
        <v>518</v>
      </c>
      <c r="G2906" s="3">
        <v>45482</v>
      </c>
      <c r="H2906" s="3">
        <v>45483</v>
      </c>
      <c r="I2906" s="6">
        <v>65000</v>
      </c>
      <c r="J2906" s="1">
        <v>7</v>
      </c>
      <c r="K2906" s="4">
        <v>0.05</v>
      </c>
      <c r="L2906" s="6">
        <f t="shared" si="92"/>
        <v>3250</v>
      </c>
      <c r="M2906" s="8">
        <f t="shared" si="93"/>
        <v>451750</v>
      </c>
      <c r="N2906" s="21">
        <f>(sales[[#This Row],[Price]]*sales[[#This Row],[Qty]])-(sales[[#This Row],[Discount_Amt]]*sales[[#This Row],[Qty]])</f>
        <v>432250</v>
      </c>
    </row>
    <row r="2907" spans="2:14" hidden="1" x14ac:dyDescent="0.35">
      <c r="B2907" s="7">
        <v>2026905</v>
      </c>
      <c r="C2907" s="1" t="s">
        <v>9</v>
      </c>
      <c r="D2907" s="1" t="s">
        <v>25</v>
      </c>
      <c r="E2907" s="1" t="s">
        <v>31</v>
      </c>
      <c r="F2907" s="1" t="s">
        <v>519</v>
      </c>
      <c r="G2907" s="3">
        <v>45482</v>
      </c>
      <c r="H2907" s="3">
        <v>45490</v>
      </c>
      <c r="I2907" s="6">
        <v>450</v>
      </c>
      <c r="J2907" s="1">
        <v>2</v>
      </c>
      <c r="K2907" s="4">
        <v>0.05</v>
      </c>
      <c r="L2907" s="6">
        <f t="shared" si="92"/>
        <v>22.5</v>
      </c>
      <c r="M2907" s="8">
        <f t="shared" si="93"/>
        <v>877.5</v>
      </c>
      <c r="N2907" s="21">
        <f>(sales[[#This Row],[Price]]*sales[[#This Row],[Qty]])-(sales[[#This Row],[Discount_Amt]]*sales[[#This Row],[Qty]])</f>
        <v>855</v>
      </c>
    </row>
    <row r="2908" spans="2:14" x14ac:dyDescent="0.35">
      <c r="B2908" s="7">
        <v>2026906</v>
      </c>
      <c r="C2908" s="1" t="s">
        <v>11</v>
      </c>
      <c r="D2908" s="1" t="s">
        <v>26</v>
      </c>
      <c r="E2908" s="1" t="s">
        <v>32</v>
      </c>
      <c r="F2908" s="1" t="s">
        <v>521</v>
      </c>
      <c r="G2908" s="3">
        <v>45482</v>
      </c>
      <c r="H2908" s="3">
        <v>45484</v>
      </c>
      <c r="I2908" s="6">
        <v>1299</v>
      </c>
      <c r="J2908" s="1">
        <v>2</v>
      </c>
      <c r="K2908" s="4">
        <v>0.03</v>
      </c>
      <c r="L2908" s="6">
        <f t="shared" si="92"/>
        <v>38.97</v>
      </c>
      <c r="M2908" s="8">
        <f t="shared" si="93"/>
        <v>2559.0300000000002</v>
      </c>
      <c r="N2908" s="21">
        <f>(sales[[#This Row],[Price]]*sales[[#This Row],[Qty]])-(sales[[#This Row],[Discount_Amt]]*sales[[#This Row],[Qty]])</f>
        <v>2520.06</v>
      </c>
    </row>
    <row r="2909" spans="2:14" x14ac:dyDescent="0.35">
      <c r="B2909" s="7">
        <v>2026907</v>
      </c>
      <c r="C2909" s="1" t="s">
        <v>12</v>
      </c>
      <c r="D2909" s="1" t="s">
        <v>27</v>
      </c>
      <c r="E2909" s="1" t="s">
        <v>38</v>
      </c>
      <c r="F2909" s="1" t="s">
        <v>520</v>
      </c>
      <c r="G2909" s="3">
        <v>45482</v>
      </c>
      <c r="H2909" s="3">
        <v>45485</v>
      </c>
      <c r="I2909" s="6">
        <v>1700</v>
      </c>
      <c r="J2909" s="1">
        <v>1</v>
      </c>
      <c r="K2909" s="4">
        <v>0.1</v>
      </c>
      <c r="L2909" s="6">
        <f t="shared" si="92"/>
        <v>170</v>
      </c>
      <c r="M2909" s="8">
        <f t="shared" si="93"/>
        <v>1530</v>
      </c>
      <c r="N2909" s="21">
        <f>(sales[[#This Row],[Price]]*sales[[#This Row],[Qty]])-(sales[[#This Row],[Discount_Amt]]*sales[[#This Row],[Qty]])</f>
        <v>1530</v>
      </c>
    </row>
    <row r="2910" spans="2:14" hidden="1" x14ac:dyDescent="0.35">
      <c r="B2910" s="7">
        <v>2026908</v>
      </c>
      <c r="C2910" s="1" t="s">
        <v>13</v>
      </c>
      <c r="D2910" s="1" t="s">
        <v>28</v>
      </c>
      <c r="E2910" s="1" t="s">
        <v>33</v>
      </c>
      <c r="F2910" s="1" t="s">
        <v>518</v>
      </c>
      <c r="G2910" s="3">
        <v>45482</v>
      </c>
      <c r="H2910" s="3">
        <v>45487</v>
      </c>
      <c r="I2910" s="6">
        <v>55000</v>
      </c>
      <c r="J2910" s="1">
        <v>2</v>
      </c>
      <c r="K2910" s="4">
        <v>0.05</v>
      </c>
      <c r="L2910" s="6">
        <f t="shared" si="92"/>
        <v>2750</v>
      </c>
      <c r="M2910" s="8">
        <f t="shared" si="93"/>
        <v>107250</v>
      </c>
      <c r="N2910" s="21">
        <f>(sales[[#This Row],[Price]]*sales[[#This Row],[Qty]])-(sales[[#This Row],[Discount_Amt]]*sales[[#This Row],[Qty]])</f>
        <v>104500</v>
      </c>
    </row>
    <row r="2911" spans="2:14" hidden="1" x14ac:dyDescent="0.35">
      <c r="B2911" s="7">
        <v>2026909</v>
      </c>
      <c r="C2911" s="1" t="s">
        <v>14</v>
      </c>
      <c r="D2911" s="1" t="s">
        <v>29</v>
      </c>
      <c r="E2911" s="1" t="s">
        <v>34</v>
      </c>
      <c r="F2911" s="1" t="s">
        <v>519</v>
      </c>
      <c r="G2911" s="3">
        <v>45482</v>
      </c>
      <c r="H2911" s="3">
        <v>45483</v>
      </c>
      <c r="I2911" s="6">
        <v>57999</v>
      </c>
      <c r="J2911" s="1">
        <v>4</v>
      </c>
      <c r="K2911" s="4">
        <v>0.05</v>
      </c>
      <c r="L2911" s="6">
        <f t="shared" si="92"/>
        <v>2899.9500000000003</v>
      </c>
      <c r="M2911" s="8">
        <f t="shared" si="93"/>
        <v>229096.05</v>
      </c>
      <c r="N2911" s="21">
        <f>(sales[[#This Row],[Price]]*sales[[#This Row],[Qty]])-(sales[[#This Row],[Discount_Amt]]*sales[[#This Row],[Qty]])</f>
        <v>220396.2</v>
      </c>
    </row>
    <row r="2912" spans="2:14" hidden="1" x14ac:dyDescent="0.35">
      <c r="B2912" s="7">
        <v>2026910</v>
      </c>
      <c r="C2912" s="1" t="s">
        <v>15</v>
      </c>
      <c r="D2912" s="1" t="s">
        <v>25</v>
      </c>
      <c r="E2912" s="1" t="s">
        <v>35</v>
      </c>
      <c r="F2912" s="1" t="s">
        <v>520</v>
      </c>
      <c r="G2912" s="3">
        <v>45482</v>
      </c>
      <c r="H2912" s="3">
        <v>45490</v>
      </c>
      <c r="I2912" s="6">
        <v>1399</v>
      </c>
      <c r="J2912" s="1">
        <v>3</v>
      </c>
      <c r="K2912" s="4">
        <v>0.02</v>
      </c>
      <c r="L2912" s="6">
        <f t="shared" si="92"/>
        <v>27.98</v>
      </c>
      <c r="M2912" s="8">
        <f t="shared" si="93"/>
        <v>4169.0200000000004</v>
      </c>
      <c r="N2912" s="21">
        <f>(sales[[#This Row],[Price]]*sales[[#This Row],[Qty]])-(sales[[#This Row],[Discount_Amt]]*sales[[#This Row],[Qty]])</f>
        <v>4113.0600000000004</v>
      </c>
    </row>
    <row r="2913" spans="2:14" hidden="1" x14ac:dyDescent="0.35">
      <c r="B2913" s="7">
        <v>2026911</v>
      </c>
      <c r="C2913" s="1" t="s">
        <v>16</v>
      </c>
      <c r="D2913" s="1" t="s">
        <v>30</v>
      </c>
      <c r="E2913" s="1" t="s">
        <v>36</v>
      </c>
      <c r="F2913" s="1" t="s">
        <v>521</v>
      </c>
      <c r="G2913" s="3">
        <v>45482</v>
      </c>
      <c r="H2913" s="3">
        <v>45484</v>
      </c>
      <c r="I2913" s="6">
        <v>999</v>
      </c>
      <c r="J2913" s="1">
        <v>2</v>
      </c>
      <c r="K2913" s="4">
        <v>0.06</v>
      </c>
      <c r="L2913" s="6">
        <f t="shared" si="92"/>
        <v>59.94</v>
      </c>
      <c r="M2913" s="8">
        <f t="shared" si="93"/>
        <v>1938.06</v>
      </c>
      <c r="N2913" s="21">
        <f>(sales[[#This Row],[Price]]*sales[[#This Row],[Qty]])-(sales[[#This Row],[Discount_Amt]]*sales[[#This Row],[Qty]])</f>
        <v>1878.12</v>
      </c>
    </row>
    <row r="2914" spans="2:14" x14ac:dyDescent="0.35">
      <c r="B2914" s="7">
        <v>2026912</v>
      </c>
      <c r="C2914" s="1" t="s">
        <v>17</v>
      </c>
      <c r="D2914" s="1" t="s">
        <v>27</v>
      </c>
      <c r="E2914" s="1" t="s">
        <v>37</v>
      </c>
      <c r="F2914" s="1" t="s">
        <v>518</v>
      </c>
      <c r="G2914" s="3">
        <v>45482</v>
      </c>
      <c r="H2914" s="3">
        <v>45485</v>
      </c>
      <c r="I2914" s="6">
        <v>2099</v>
      </c>
      <c r="J2914" s="1">
        <v>1</v>
      </c>
      <c r="K2914" s="4">
        <v>0.15</v>
      </c>
      <c r="L2914" s="6">
        <f t="shared" si="92"/>
        <v>314.84999999999997</v>
      </c>
      <c r="M2914" s="8">
        <f t="shared" si="93"/>
        <v>1784.15</v>
      </c>
      <c r="N2914" s="21">
        <f>(sales[[#This Row],[Price]]*sales[[#This Row],[Qty]])-(sales[[#This Row],[Discount_Amt]]*sales[[#This Row],[Qty]])</f>
        <v>1784.15</v>
      </c>
    </row>
    <row r="2915" spans="2:14" hidden="1" x14ac:dyDescent="0.35">
      <c r="B2915" s="7">
        <v>2026913</v>
      </c>
      <c r="C2915" s="1" t="s">
        <v>18</v>
      </c>
      <c r="D2915" s="1" t="s">
        <v>28</v>
      </c>
      <c r="E2915" s="1" t="s">
        <v>39</v>
      </c>
      <c r="F2915" s="1" t="s">
        <v>518</v>
      </c>
      <c r="G2915" s="3">
        <v>45482</v>
      </c>
      <c r="H2915" s="3">
        <v>45487</v>
      </c>
      <c r="I2915" s="6">
        <v>11000</v>
      </c>
      <c r="J2915" s="1">
        <v>1</v>
      </c>
      <c r="K2915" s="4">
        <v>0.02</v>
      </c>
      <c r="L2915" s="6">
        <f t="shared" si="92"/>
        <v>220</v>
      </c>
      <c r="M2915" s="8">
        <f t="shared" si="93"/>
        <v>10780</v>
      </c>
      <c r="N2915" s="21">
        <f>(sales[[#This Row],[Price]]*sales[[#This Row],[Qty]])-(sales[[#This Row],[Discount_Amt]]*sales[[#This Row],[Qty]])</f>
        <v>10780</v>
      </c>
    </row>
    <row r="2916" spans="2:14" hidden="1" x14ac:dyDescent="0.35">
      <c r="B2916" s="7">
        <v>2026914</v>
      </c>
      <c r="C2916" s="1" t="s">
        <v>19</v>
      </c>
      <c r="D2916" s="1" t="s">
        <v>29</v>
      </c>
      <c r="E2916" s="1" t="s">
        <v>40</v>
      </c>
      <c r="F2916" s="1" t="s">
        <v>519</v>
      </c>
      <c r="G2916" s="3">
        <v>45482</v>
      </c>
      <c r="H2916" s="3">
        <v>45483</v>
      </c>
      <c r="I2916" s="6">
        <v>800</v>
      </c>
      <c r="J2916" s="1">
        <v>2</v>
      </c>
      <c r="K2916" s="4">
        <v>0.02</v>
      </c>
      <c r="L2916" s="6">
        <f t="shared" si="92"/>
        <v>16</v>
      </c>
      <c r="M2916" s="8">
        <f t="shared" si="93"/>
        <v>1584</v>
      </c>
      <c r="N2916" s="21">
        <f>(sales[[#This Row],[Price]]*sales[[#This Row],[Qty]])-(sales[[#This Row],[Discount_Amt]]*sales[[#This Row],[Qty]])</f>
        <v>1568</v>
      </c>
    </row>
    <row r="2917" spans="2:14" hidden="1" x14ac:dyDescent="0.35">
      <c r="B2917" s="7">
        <v>2026915</v>
      </c>
      <c r="C2917" s="1" t="s">
        <v>20</v>
      </c>
      <c r="D2917" s="1" t="s">
        <v>25</v>
      </c>
      <c r="E2917" s="1" t="s">
        <v>41</v>
      </c>
      <c r="F2917" s="1" t="s">
        <v>521</v>
      </c>
      <c r="G2917" s="3">
        <v>45482</v>
      </c>
      <c r="H2917" s="3">
        <v>45490</v>
      </c>
      <c r="I2917" s="6">
        <v>5500</v>
      </c>
      <c r="J2917" s="1">
        <v>1</v>
      </c>
      <c r="K2917" s="4">
        <v>0.02</v>
      </c>
      <c r="L2917" s="6">
        <f t="shared" si="92"/>
        <v>110</v>
      </c>
      <c r="M2917" s="8">
        <f t="shared" si="93"/>
        <v>5390</v>
      </c>
      <c r="N2917" s="21">
        <f>(sales[[#This Row],[Price]]*sales[[#This Row],[Qty]])-(sales[[#This Row],[Discount_Amt]]*sales[[#This Row],[Qty]])</f>
        <v>5390</v>
      </c>
    </row>
    <row r="2918" spans="2:14" hidden="1" x14ac:dyDescent="0.35">
      <c r="B2918" s="7">
        <v>2026916</v>
      </c>
      <c r="C2918" s="1" t="s">
        <v>21</v>
      </c>
      <c r="D2918" s="1" t="s">
        <v>26</v>
      </c>
      <c r="E2918" s="1" t="s">
        <v>42</v>
      </c>
      <c r="F2918" s="1" t="s">
        <v>520</v>
      </c>
      <c r="G2918" s="3">
        <v>45482</v>
      </c>
      <c r="H2918" s="3">
        <v>45484</v>
      </c>
      <c r="I2918" s="6">
        <v>1350</v>
      </c>
      <c r="J2918" s="1">
        <v>3</v>
      </c>
      <c r="K2918" s="4">
        <v>0.02</v>
      </c>
      <c r="L2918" s="6">
        <f t="shared" si="92"/>
        <v>27</v>
      </c>
      <c r="M2918" s="8">
        <f t="shared" si="93"/>
        <v>4023</v>
      </c>
      <c r="N2918" s="21">
        <f>(sales[[#This Row],[Price]]*sales[[#This Row],[Qty]])-(sales[[#This Row],[Discount_Amt]]*sales[[#This Row],[Qty]])</f>
        <v>3969</v>
      </c>
    </row>
    <row r="2919" spans="2:14" hidden="1" x14ac:dyDescent="0.35">
      <c r="B2919" s="7">
        <v>2026917</v>
      </c>
      <c r="C2919" s="1" t="s">
        <v>22</v>
      </c>
      <c r="D2919" s="1" t="s">
        <v>27</v>
      </c>
      <c r="E2919" s="1" t="s">
        <v>43</v>
      </c>
      <c r="F2919" s="1" t="s">
        <v>518</v>
      </c>
      <c r="G2919" s="3">
        <v>45482</v>
      </c>
      <c r="H2919" s="3">
        <v>45485</v>
      </c>
      <c r="I2919" s="6">
        <v>4500</v>
      </c>
      <c r="J2919" s="1">
        <v>2</v>
      </c>
      <c r="K2919" s="4">
        <v>0.02</v>
      </c>
      <c r="L2919" s="6">
        <f t="shared" si="92"/>
        <v>90</v>
      </c>
      <c r="M2919" s="8">
        <f t="shared" si="93"/>
        <v>8910</v>
      </c>
      <c r="N2919" s="21">
        <f>(sales[[#This Row],[Price]]*sales[[#This Row],[Qty]])-(sales[[#This Row],[Discount_Amt]]*sales[[#This Row],[Qty]])</f>
        <v>8820</v>
      </c>
    </row>
    <row r="2920" spans="2:14" hidden="1" x14ac:dyDescent="0.35">
      <c r="B2920" s="7">
        <v>2026918</v>
      </c>
      <c r="C2920" s="1" t="s">
        <v>23</v>
      </c>
      <c r="D2920" s="1" t="s">
        <v>28</v>
      </c>
      <c r="E2920" s="1" t="s">
        <v>44</v>
      </c>
      <c r="F2920" s="1" t="s">
        <v>519</v>
      </c>
      <c r="G2920" s="3">
        <v>45482</v>
      </c>
      <c r="H2920" s="3">
        <v>45487</v>
      </c>
      <c r="I2920" s="6">
        <v>2350</v>
      </c>
      <c r="J2920" s="1">
        <v>1</v>
      </c>
      <c r="K2920" s="4">
        <v>0.02</v>
      </c>
      <c r="L2920" s="6">
        <f t="shared" si="92"/>
        <v>47</v>
      </c>
      <c r="M2920" s="8">
        <f t="shared" si="93"/>
        <v>2303</v>
      </c>
      <c r="N2920" s="21">
        <f>(sales[[#This Row],[Price]]*sales[[#This Row],[Qty]])-(sales[[#This Row],[Discount_Amt]]*sales[[#This Row],[Qty]])</f>
        <v>2303</v>
      </c>
    </row>
    <row r="2921" spans="2:14" hidden="1" x14ac:dyDescent="0.35">
      <c r="B2921" s="7">
        <v>2026919</v>
      </c>
      <c r="C2921" s="1" t="s">
        <v>24</v>
      </c>
      <c r="D2921" s="1" t="s">
        <v>29</v>
      </c>
      <c r="E2921" s="1" t="s">
        <v>45</v>
      </c>
      <c r="F2921" s="1" t="s">
        <v>520</v>
      </c>
      <c r="G2921" s="3">
        <v>45482</v>
      </c>
      <c r="H2921" s="3">
        <v>45483</v>
      </c>
      <c r="I2921" s="6">
        <v>90</v>
      </c>
      <c r="J2921" s="1">
        <v>2</v>
      </c>
      <c r="K2921" s="4">
        <v>0.02</v>
      </c>
      <c r="L2921" s="6">
        <f t="shared" si="92"/>
        <v>1.8</v>
      </c>
      <c r="M2921" s="8">
        <f t="shared" si="93"/>
        <v>178.2</v>
      </c>
      <c r="N2921" s="21">
        <f>(sales[[#This Row],[Price]]*sales[[#This Row],[Qty]])-(sales[[#This Row],[Discount_Amt]]*sales[[#This Row],[Qty]])</f>
        <v>176.4</v>
      </c>
    </row>
    <row r="2922" spans="2:14" hidden="1" x14ac:dyDescent="0.35">
      <c r="B2922" s="7">
        <v>2026920</v>
      </c>
      <c r="C2922" s="1" t="s">
        <v>4</v>
      </c>
      <c r="D2922" s="1" t="s">
        <v>25</v>
      </c>
      <c r="E2922" s="1" t="s">
        <v>46</v>
      </c>
      <c r="F2922" s="1" t="s">
        <v>521</v>
      </c>
      <c r="G2922" s="3">
        <v>45482</v>
      </c>
      <c r="H2922" s="3">
        <v>45490</v>
      </c>
      <c r="I2922" s="6">
        <v>280</v>
      </c>
      <c r="J2922" s="1">
        <v>1</v>
      </c>
      <c r="K2922" s="4">
        <v>0.02</v>
      </c>
      <c r="L2922" s="6">
        <f t="shared" si="92"/>
        <v>5.6000000000000005</v>
      </c>
      <c r="M2922" s="8">
        <f t="shared" si="93"/>
        <v>274.39999999999998</v>
      </c>
      <c r="N2922" s="21">
        <f>(sales[[#This Row],[Price]]*sales[[#This Row],[Qty]])-(sales[[#This Row],[Discount_Amt]]*sales[[#This Row],[Qty]])</f>
        <v>274.39999999999998</v>
      </c>
    </row>
    <row r="2923" spans="2:14" hidden="1" x14ac:dyDescent="0.35">
      <c r="B2923" s="7">
        <v>2026921</v>
      </c>
      <c r="C2923" s="1" t="s">
        <v>5</v>
      </c>
      <c r="D2923" s="1" t="s">
        <v>26</v>
      </c>
      <c r="E2923" s="1" t="s">
        <v>47</v>
      </c>
      <c r="F2923" s="1" t="s">
        <v>518</v>
      </c>
      <c r="G2923" s="3">
        <v>45482</v>
      </c>
      <c r="H2923" s="3">
        <v>45484</v>
      </c>
      <c r="I2923" s="6">
        <v>70</v>
      </c>
      <c r="J2923" s="1">
        <v>2</v>
      </c>
      <c r="K2923" s="4">
        <v>7.0000000000000007E-2</v>
      </c>
      <c r="L2923" s="6">
        <f t="shared" si="92"/>
        <v>4.9000000000000004</v>
      </c>
      <c r="M2923" s="8">
        <f t="shared" si="93"/>
        <v>135.1</v>
      </c>
      <c r="N2923" s="21">
        <f>(sales[[#This Row],[Price]]*sales[[#This Row],[Qty]])-(sales[[#This Row],[Discount_Amt]]*sales[[#This Row],[Qty]])</f>
        <v>130.19999999999999</v>
      </c>
    </row>
    <row r="2924" spans="2:14" hidden="1" x14ac:dyDescent="0.35">
      <c r="B2924" s="7">
        <v>2026922</v>
      </c>
      <c r="C2924" s="1" t="s">
        <v>6</v>
      </c>
      <c r="D2924" s="1" t="s">
        <v>27</v>
      </c>
      <c r="E2924" s="1" t="s">
        <v>48</v>
      </c>
      <c r="F2924" s="1" t="s">
        <v>518</v>
      </c>
      <c r="G2924" s="3">
        <v>45482</v>
      </c>
      <c r="H2924" s="3">
        <v>45485</v>
      </c>
      <c r="I2924" s="6">
        <v>230</v>
      </c>
      <c r="J2924" s="1">
        <v>3</v>
      </c>
      <c r="K2924" s="4">
        <v>0.03</v>
      </c>
      <c r="L2924" s="6">
        <f t="shared" si="92"/>
        <v>6.8999999999999995</v>
      </c>
      <c r="M2924" s="8">
        <f t="shared" si="93"/>
        <v>683.1</v>
      </c>
      <c r="N2924" s="21">
        <f>(sales[[#This Row],[Price]]*sales[[#This Row],[Qty]])-(sales[[#This Row],[Discount_Amt]]*sales[[#This Row],[Qty]])</f>
        <v>669.3</v>
      </c>
    </row>
    <row r="2925" spans="2:14" hidden="1" x14ac:dyDescent="0.35">
      <c r="B2925" s="7">
        <v>2026923</v>
      </c>
      <c r="C2925" s="1" t="s">
        <v>7</v>
      </c>
      <c r="D2925" s="1" t="s">
        <v>28</v>
      </c>
      <c r="E2925" s="1" t="s">
        <v>49</v>
      </c>
      <c r="F2925" s="1" t="s">
        <v>519</v>
      </c>
      <c r="G2925" s="3">
        <v>45482</v>
      </c>
      <c r="H2925" s="3">
        <v>45487</v>
      </c>
      <c r="I2925" s="6">
        <v>7999</v>
      </c>
      <c r="J2925" s="1">
        <v>2</v>
      </c>
      <c r="K2925" s="4">
        <v>0.08</v>
      </c>
      <c r="L2925" s="6">
        <f t="shared" si="92"/>
        <v>639.91999999999996</v>
      </c>
      <c r="M2925" s="8">
        <f t="shared" si="93"/>
        <v>15358.08</v>
      </c>
      <c r="N2925" s="21">
        <f>(sales[[#This Row],[Price]]*sales[[#This Row],[Qty]])-(sales[[#This Row],[Discount_Amt]]*sales[[#This Row],[Qty]])</f>
        <v>14718.16</v>
      </c>
    </row>
    <row r="2926" spans="2:14" x14ac:dyDescent="0.35">
      <c r="B2926" s="7">
        <v>2026924</v>
      </c>
      <c r="C2926" s="1" t="s">
        <v>10</v>
      </c>
      <c r="D2926" s="1" t="s">
        <v>29</v>
      </c>
      <c r="E2926" s="1" t="s">
        <v>50</v>
      </c>
      <c r="F2926" s="1" t="s">
        <v>521</v>
      </c>
      <c r="G2926" s="3">
        <v>45482</v>
      </c>
      <c r="H2926" s="3">
        <v>45483</v>
      </c>
      <c r="I2926" s="6">
        <v>850</v>
      </c>
      <c r="J2926" s="1">
        <v>7</v>
      </c>
      <c r="K2926" s="4">
        <v>0.05</v>
      </c>
      <c r="L2926" s="6">
        <f t="shared" ref="L2926:L2989" si="94">I2926*K2926</f>
        <v>42.5</v>
      </c>
      <c r="M2926" s="8">
        <f t="shared" ref="M2926:M2989" si="95">I2926*J2926-L2926</f>
        <v>5907.5</v>
      </c>
      <c r="N2926" s="21">
        <f>(sales[[#This Row],[Price]]*sales[[#This Row],[Qty]])-(sales[[#This Row],[Discount_Amt]]*sales[[#This Row],[Qty]])</f>
        <v>5652.5</v>
      </c>
    </row>
    <row r="2927" spans="2:14" hidden="1" x14ac:dyDescent="0.35">
      <c r="B2927" s="7">
        <v>2026925</v>
      </c>
      <c r="C2927" s="1" t="s">
        <v>8</v>
      </c>
      <c r="D2927" s="1" t="s">
        <v>25</v>
      </c>
      <c r="E2927" s="1" t="s">
        <v>51</v>
      </c>
      <c r="F2927" s="1" t="s">
        <v>520</v>
      </c>
      <c r="G2927" s="3">
        <v>45482</v>
      </c>
      <c r="H2927" s="3">
        <v>45490</v>
      </c>
      <c r="I2927" s="6">
        <v>65000</v>
      </c>
      <c r="J2927" s="1">
        <v>2</v>
      </c>
      <c r="K2927" s="4">
        <v>0.05</v>
      </c>
      <c r="L2927" s="6">
        <f t="shared" si="94"/>
        <v>3250</v>
      </c>
      <c r="M2927" s="8">
        <f t="shared" si="95"/>
        <v>126750</v>
      </c>
      <c r="N2927" s="21">
        <f>(sales[[#This Row],[Price]]*sales[[#This Row],[Qty]])-(sales[[#This Row],[Discount_Amt]]*sales[[#This Row],[Qty]])</f>
        <v>123500</v>
      </c>
    </row>
    <row r="2928" spans="2:14" hidden="1" x14ac:dyDescent="0.35">
      <c r="B2928" s="7">
        <v>2026926</v>
      </c>
      <c r="C2928" s="1" t="s">
        <v>9</v>
      </c>
      <c r="D2928" s="1" t="s">
        <v>184</v>
      </c>
      <c r="E2928" s="1" t="s">
        <v>506</v>
      </c>
      <c r="F2928" s="1" t="s">
        <v>518</v>
      </c>
      <c r="G2928" s="3">
        <v>45482</v>
      </c>
      <c r="H2928" s="3">
        <v>45484</v>
      </c>
      <c r="I2928" s="6">
        <v>450</v>
      </c>
      <c r="J2928" s="1">
        <v>1</v>
      </c>
      <c r="K2928" s="4">
        <v>0.05</v>
      </c>
      <c r="L2928" s="6">
        <f t="shared" si="94"/>
        <v>22.5</v>
      </c>
      <c r="M2928" s="8">
        <f t="shared" si="95"/>
        <v>427.5</v>
      </c>
      <c r="N2928" s="21">
        <f>(sales[[#This Row],[Price]]*sales[[#This Row],[Qty]])-(sales[[#This Row],[Discount_Amt]]*sales[[#This Row],[Qty]])</f>
        <v>427.5</v>
      </c>
    </row>
    <row r="2929" spans="2:14" x14ac:dyDescent="0.35">
      <c r="B2929" s="7">
        <v>2026927</v>
      </c>
      <c r="C2929" s="1" t="s">
        <v>11</v>
      </c>
      <c r="D2929" s="1" t="s">
        <v>25</v>
      </c>
      <c r="E2929" s="1" t="s">
        <v>507</v>
      </c>
      <c r="F2929" s="1" t="s">
        <v>519</v>
      </c>
      <c r="G2929" s="3">
        <v>45482</v>
      </c>
      <c r="H2929" s="3">
        <v>45485</v>
      </c>
      <c r="I2929" s="6">
        <v>1299</v>
      </c>
      <c r="J2929" s="1">
        <v>1</v>
      </c>
      <c r="K2929" s="4">
        <v>0.05</v>
      </c>
      <c r="L2929" s="6">
        <f t="shared" si="94"/>
        <v>64.95</v>
      </c>
      <c r="M2929" s="8">
        <f t="shared" si="95"/>
        <v>1234.05</v>
      </c>
      <c r="N2929" s="21">
        <f>(sales[[#This Row],[Price]]*sales[[#This Row],[Qty]])-(sales[[#This Row],[Discount_Amt]]*sales[[#This Row],[Qty]])</f>
        <v>1234.05</v>
      </c>
    </row>
    <row r="2930" spans="2:14" x14ac:dyDescent="0.35">
      <c r="B2930" s="7">
        <v>2026928</v>
      </c>
      <c r="C2930" s="1" t="s">
        <v>12</v>
      </c>
      <c r="D2930" s="1" t="s">
        <v>26</v>
      </c>
      <c r="E2930" s="1" t="s">
        <v>508</v>
      </c>
      <c r="F2930" s="1" t="s">
        <v>520</v>
      </c>
      <c r="G2930" s="3">
        <v>45482</v>
      </c>
      <c r="H2930" s="3">
        <v>45487</v>
      </c>
      <c r="I2930" s="6">
        <v>1700</v>
      </c>
      <c r="J2930" s="1">
        <v>1</v>
      </c>
      <c r="K2930" s="4">
        <v>0.03</v>
      </c>
      <c r="L2930" s="6">
        <f t="shared" si="94"/>
        <v>51</v>
      </c>
      <c r="M2930" s="8">
        <f t="shared" si="95"/>
        <v>1649</v>
      </c>
      <c r="N2930" s="21">
        <f>(sales[[#This Row],[Price]]*sales[[#This Row],[Qty]])-(sales[[#This Row],[Discount_Amt]]*sales[[#This Row],[Qty]])</f>
        <v>1649</v>
      </c>
    </row>
    <row r="2931" spans="2:14" hidden="1" x14ac:dyDescent="0.35">
      <c r="B2931" s="7">
        <v>2026929</v>
      </c>
      <c r="C2931" s="1" t="s">
        <v>13</v>
      </c>
      <c r="D2931" s="1" t="s">
        <v>27</v>
      </c>
      <c r="E2931" s="1" t="s">
        <v>31</v>
      </c>
      <c r="F2931" s="1" t="s">
        <v>521</v>
      </c>
      <c r="G2931" s="3">
        <v>45482</v>
      </c>
      <c r="H2931" s="3">
        <v>45483</v>
      </c>
      <c r="I2931" s="6">
        <v>55000</v>
      </c>
      <c r="J2931" s="1">
        <v>2</v>
      </c>
      <c r="K2931" s="4">
        <v>0.1</v>
      </c>
      <c r="L2931" s="6">
        <f t="shared" si="94"/>
        <v>5500</v>
      </c>
      <c r="M2931" s="8">
        <f t="shared" si="95"/>
        <v>104500</v>
      </c>
      <c r="N2931" s="21">
        <f>(sales[[#This Row],[Price]]*sales[[#This Row],[Qty]])-(sales[[#This Row],[Discount_Amt]]*sales[[#This Row],[Qty]])</f>
        <v>99000</v>
      </c>
    </row>
    <row r="2932" spans="2:14" hidden="1" x14ac:dyDescent="0.35">
      <c r="B2932" s="7">
        <v>2026930</v>
      </c>
      <c r="C2932" s="1" t="s">
        <v>14</v>
      </c>
      <c r="D2932" s="1" t="s">
        <v>28</v>
      </c>
      <c r="E2932" s="1" t="s">
        <v>32</v>
      </c>
      <c r="F2932" s="1" t="s">
        <v>518</v>
      </c>
      <c r="G2932" s="3">
        <v>45482</v>
      </c>
      <c r="H2932" s="3">
        <v>45490</v>
      </c>
      <c r="I2932" s="6">
        <v>57999</v>
      </c>
      <c r="J2932" s="1">
        <v>1</v>
      </c>
      <c r="K2932" s="4">
        <v>0.05</v>
      </c>
      <c r="L2932" s="6">
        <f t="shared" si="94"/>
        <v>2899.9500000000003</v>
      </c>
      <c r="M2932" s="8">
        <f t="shared" si="95"/>
        <v>55099.05</v>
      </c>
      <c r="N2932" s="21">
        <f>(sales[[#This Row],[Price]]*sales[[#This Row],[Qty]])-(sales[[#This Row],[Discount_Amt]]*sales[[#This Row],[Qty]])</f>
        <v>55099.05</v>
      </c>
    </row>
    <row r="2933" spans="2:14" hidden="1" x14ac:dyDescent="0.35">
      <c r="B2933" s="7">
        <v>2026931</v>
      </c>
      <c r="C2933" s="1" t="s">
        <v>15</v>
      </c>
      <c r="D2933" s="1" t="s">
        <v>29</v>
      </c>
      <c r="E2933" s="1" t="s">
        <v>38</v>
      </c>
      <c r="F2933" s="1" t="s">
        <v>518</v>
      </c>
      <c r="G2933" s="3">
        <v>45482</v>
      </c>
      <c r="H2933" s="3">
        <v>45484</v>
      </c>
      <c r="I2933" s="6">
        <v>1399</v>
      </c>
      <c r="J2933" s="1">
        <v>2</v>
      </c>
      <c r="K2933" s="4">
        <v>0.05</v>
      </c>
      <c r="L2933" s="6">
        <f t="shared" si="94"/>
        <v>69.95</v>
      </c>
      <c r="M2933" s="8">
        <f t="shared" si="95"/>
        <v>2728.05</v>
      </c>
      <c r="N2933" s="21">
        <f>(sales[[#This Row],[Price]]*sales[[#This Row],[Qty]])-(sales[[#This Row],[Discount_Amt]]*sales[[#This Row],[Qty]])</f>
        <v>2658.1</v>
      </c>
    </row>
    <row r="2934" spans="2:14" hidden="1" x14ac:dyDescent="0.35">
      <c r="B2934" s="7">
        <v>2026932</v>
      </c>
      <c r="C2934" s="1" t="s">
        <v>16</v>
      </c>
      <c r="D2934" s="1" t="s">
        <v>25</v>
      </c>
      <c r="E2934" s="1" t="s">
        <v>33</v>
      </c>
      <c r="F2934" s="1" t="s">
        <v>519</v>
      </c>
      <c r="G2934" s="3">
        <v>45482</v>
      </c>
      <c r="H2934" s="3">
        <v>45485</v>
      </c>
      <c r="I2934" s="6">
        <v>999</v>
      </c>
      <c r="J2934" s="1">
        <v>7</v>
      </c>
      <c r="K2934" s="4">
        <v>0.02</v>
      </c>
      <c r="L2934" s="6">
        <f t="shared" si="94"/>
        <v>19.98</v>
      </c>
      <c r="M2934" s="8">
        <f t="shared" si="95"/>
        <v>6973.02</v>
      </c>
      <c r="N2934" s="21">
        <f>(sales[[#This Row],[Price]]*sales[[#This Row],[Qty]])-(sales[[#This Row],[Discount_Amt]]*sales[[#This Row],[Qty]])</f>
        <v>6853.14</v>
      </c>
    </row>
    <row r="2935" spans="2:14" x14ac:dyDescent="0.35">
      <c r="B2935" s="7">
        <v>2026933</v>
      </c>
      <c r="C2935" s="1" t="s">
        <v>17</v>
      </c>
      <c r="D2935" s="1" t="s">
        <v>30</v>
      </c>
      <c r="E2935" s="1" t="s">
        <v>34</v>
      </c>
      <c r="F2935" s="1" t="s">
        <v>521</v>
      </c>
      <c r="G2935" s="3">
        <v>45482</v>
      </c>
      <c r="H2935" s="3">
        <v>45487</v>
      </c>
      <c r="I2935" s="6">
        <v>2099</v>
      </c>
      <c r="J2935" s="1">
        <v>2</v>
      </c>
      <c r="K2935" s="4">
        <v>0.06</v>
      </c>
      <c r="L2935" s="6">
        <f t="shared" si="94"/>
        <v>125.94</v>
      </c>
      <c r="M2935" s="8">
        <f t="shared" si="95"/>
        <v>4072.06</v>
      </c>
      <c r="N2935" s="21">
        <f>(sales[[#This Row],[Price]]*sales[[#This Row],[Qty]])-(sales[[#This Row],[Discount_Amt]]*sales[[#This Row],[Qty]])</f>
        <v>3946.12</v>
      </c>
    </row>
    <row r="2936" spans="2:14" hidden="1" x14ac:dyDescent="0.35">
      <c r="B2936" s="7">
        <v>2026934</v>
      </c>
      <c r="C2936" s="1" t="s">
        <v>18</v>
      </c>
      <c r="D2936" s="1" t="s">
        <v>27</v>
      </c>
      <c r="E2936" s="1" t="s">
        <v>35</v>
      </c>
      <c r="F2936" s="1" t="s">
        <v>520</v>
      </c>
      <c r="G2936" s="3">
        <v>45482</v>
      </c>
      <c r="H2936" s="3">
        <v>45483</v>
      </c>
      <c r="I2936" s="6">
        <v>11000</v>
      </c>
      <c r="J2936" s="1">
        <v>2</v>
      </c>
      <c r="K2936" s="4">
        <v>0.15</v>
      </c>
      <c r="L2936" s="6">
        <f t="shared" si="94"/>
        <v>1650</v>
      </c>
      <c r="M2936" s="8">
        <f t="shared" si="95"/>
        <v>20350</v>
      </c>
      <c r="N2936" s="21">
        <f>(sales[[#This Row],[Price]]*sales[[#This Row],[Qty]])-(sales[[#This Row],[Discount_Amt]]*sales[[#This Row],[Qty]])</f>
        <v>18700</v>
      </c>
    </row>
    <row r="2937" spans="2:14" hidden="1" x14ac:dyDescent="0.35">
      <c r="B2937" s="7">
        <v>2026935</v>
      </c>
      <c r="C2937" s="1" t="s">
        <v>19</v>
      </c>
      <c r="D2937" s="1" t="s">
        <v>28</v>
      </c>
      <c r="E2937" s="1" t="s">
        <v>36</v>
      </c>
      <c r="F2937" s="1" t="s">
        <v>518</v>
      </c>
      <c r="G2937" s="3">
        <v>45482</v>
      </c>
      <c r="H2937" s="3">
        <v>45490</v>
      </c>
      <c r="I2937" s="6">
        <v>800</v>
      </c>
      <c r="J2937" s="1">
        <v>1</v>
      </c>
      <c r="K2937" s="4">
        <v>0.02</v>
      </c>
      <c r="L2937" s="6">
        <f t="shared" si="94"/>
        <v>16</v>
      </c>
      <c r="M2937" s="8">
        <f t="shared" si="95"/>
        <v>784</v>
      </c>
      <c r="N2937" s="21">
        <f>(sales[[#This Row],[Price]]*sales[[#This Row],[Qty]])-(sales[[#This Row],[Discount_Amt]]*sales[[#This Row],[Qty]])</f>
        <v>784</v>
      </c>
    </row>
    <row r="2938" spans="2:14" hidden="1" x14ac:dyDescent="0.35">
      <c r="B2938" s="7">
        <v>2026936</v>
      </c>
      <c r="C2938" s="1" t="s">
        <v>20</v>
      </c>
      <c r="D2938" s="1" t="s">
        <v>29</v>
      </c>
      <c r="E2938" s="1" t="s">
        <v>37</v>
      </c>
      <c r="F2938" s="1" t="s">
        <v>519</v>
      </c>
      <c r="G2938" s="3">
        <v>45482</v>
      </c>
      <c r="H2938" s="3">
        <v>45484</v>
      </c>
      <c r="I2938" s="6">
        <v>5500</v>
      </c>
      <c r="J2938" s="1">
        <v>2</v>
      </c>
      <c r="K2938" s="4">
        <v>0.02</v>
      </c>
      <c r="L2938" s="6">
        <f t="shared" si="94"/>
        <v>110</v>
      </c>
      <c r="M2938" s="8">
        <f t="shared" si="95"/>
        <v>10890</v>
      </c>
      <c r="N2938" s="21">
        <f>(sales[[#This Row],[Price]]*sales[[#This Row],[Qty]])-(sales[[#This Row],[Discount_Amt]]*sales[[#This Row],[Qty]])</f>
        <v>10780</v>
      </c>
    </row>
    <row r="2939" spans="2:14" hidden="1" x14ac:dyDescent="0.35">
      <c r="B2939" s="7">
        <v>2026937</v>
      </c>
      <c r="C2939" s="1" t="s">
        <v>21</v>
      </c>
      <c r="D2939" s="1" t="s">
        <v>25</v>
      </c>
      <c r="E2939" s="1" t="s">
        <v>39</v>
      </c>
      <c r="F2939" s="1" t="s">
        <v>520</v>
      </c>
      <c r="G2939" s="3">
        <v>45482</v>
      </c>
      <c r="H2939" s="3">
        <v>45485</v>
      </c>
      <c r="I2939" s="6">
        <v>1350</v>
      </c>
      <c r="J2939" s="1">
        <v>4</v>
      </c>
      <c r="K2939" s="4">
        <v>0.02</v>
      </c>
      <c r="L2939" s="6">
        <f t="shared" si="94"/>
        <v>27</v>
      </c>
      <c r="M2939" s="8">
        <f t="shared" si="95"/>
        <v>5373</v>
      </c>
      <c r="N2939" s="21">
        <f>(sales[[#This Row],[Price]]*sales[[#This Row],[Qty]])-(sales[[#This Row],[Discount_Amt]]*sales[[#This Row],[Qty]])</f>
        <v>5292</v>
      </c>
    </row>
    <row r="2940" spans="2:14" hidden="1" x14ac:dyDescent="0.35">
      <c r="B2940" s="7">
        <v>2026938</v>
      </c>
      <c r="C2940" s="1" t="s">
        <v>22</v>
      </c>
      <c r="D2940" s="1" t="s">
        <v>26</v>
      </c>
      <c r="E2940" s="1" t="s">
        <v>40</v>
      </c>
      <c r="F2940" s="1" t="s">
        <v>521</v>
      </c>
      <c r="G2940" s="3">
        <v>45482</v>
      </c>
      <c r="H2940" s="3">
        <v>45487</v>
      </c>
      <c r="I2940" s="6">
        <v>4500</v>
      </c>
      <c r="J2940" s="1">
        <v>3</v>
      </c>
      <c r="K2940" s="4">
        <v>0.02</v>
      </c>
      <c r="L2940" s="6">
        <f t="shared" si="94"/>
        <v>90</v>
      </c>
      <c r="M2940" s="8">
        <f t="shared" si="95"/>
        <v>13410</v>
      </c>
      <c r="N2940" s="21">
        <f>(sales[[#This Row],[Price]]*sales[[#This Row],[Qty]])-(sales[[#This Row],[Discount_Amt]]*sales[[#This Row],[Qty]])</f>
        <v>13230</v>
      </c>
    </row>
    <row r="2941" spans="2:14" hidden="1" x14ac:dyDescent="0.35">
      <c r="B2941" s="7">
        <v>2026939</v>
      </c>
      <c r="C2941" s="1" t="s">
        <v>23</v>
      </c>
      <c r="D2941" s="1" t="s">
        <v>27</v>
      </c>
      <c r="E2941" s="1" t="s">
        <v>41</v>
      </c>
      <c r="F2941" s="1" t="s">
        <v>518</v>
      </c>
      <c r="G2941" s="3">
        <v>45482</v>
      </c>
      <c r="H2941" s="3">
        <v>45483</v>
      </c>
      <c r="I2941" s="6">
        <v>2350</v>
      </c>
      <c r="J2941" s="1">
        <v>2</v>
      </c>
      <c r="K2941" s="4">
        <v>0.02</v>
      </c>
      <c r="L2941" s="6">
        <f t="shared" si="94"/>
        <v>47</v>
      </c>
      <c r="M2941" s="8">
        <f t="shared" si="95"/>
        <v>4653</v>
      </c>
      <c r="N2941" s="21">
        <f>(sales[[#This Row],[Price]]*sales[[#This Row],[Qty]])-(sales[[#This Row],[Discount_Amt]]*sales[[#This Row],[Qty]])</f>
        <v>4606</v>
      </c>
    </row>
    <row r="2942" spans="2:14" hidden="1" x14ac:dyDescent="0.35">
      <c r="B2942" s="7">
        <v>2026940</v>
      </c>
      <c r="C2942" s="1" t="s">
        <v>24</v>
      </c>
      <c r="D2942" s="1" t="s">
        <v>28</v>
      </c>
      <c r="E2942" s="1" t="s">
        <v>42</v>
      </c>
      <c r="F2942" s="1" t="s">
        <v>518</v>
      </c>
      <c r="G2942" s="3">
        <v>45482</v>
      </c>
      <c r="H2942" s="3">
        <v>45490</v>
      </c>
      <c r="I2942" s="6">
        <v>90</v>
      </c>
      <c r="J2942" s="1">
        <v>1</v>
      </c>
      <c r="K2942" s="4">
        <v>0.02</v>
      </c>
      <c r="L2942" s="6">
        <f t="shared" si="94"/>
        <v>1.8</v>
      </c>
      <c r="M2942" s="8">
        <f t="shared" si="95"/>
        <v>88.2</v>
      </c>
      <c r="N2942" s="21">
        <f>(sales[[#This Row],[Price]]*sales[[#This Row],[Qty]])-(sales[[#This Row],[Discount_Amt]]*sales[[#This Row],[Qty]])</f>
        <v>88.2</v>
      </c>
    </row>
    <row r="2943" spans="2:14" hidden="1" x14ac:dyDescent="0.35">
      <c r="B2943" s="7">
        <v>2026941</v>
      </c>
      <c r="C2943" s="1" t="s">
        <v>4</v>
      </c>
      <c r="D2943" s="1" t="s">
        <v>29</v>
      </c>
      <c r="E2943" s="1" t="s">
        <v>43</v>
      </c>
      <c r="F2943" s="1" t="s">
        <v>519</v>
      </c>
      <c r="G2943" s="3">
        <v>45482</v>
      </c>
      <c r="H2943" s="3">
        <v>45484</v>
      </c>
      <c r="I2943" s="6">
        <v>280</v>
      </c>
      <c r="J2943" s="1">
        <v>1</v>
      </c>
      <c r="K2943" s="4">
        <v>0.02</v>
      </c>
      <c r="L2943" s="6">
        <f t="shared" si="94"/>
        <v>5.6000000000000005</v>
      </c>
      <c r="M2943" s="8">
        <f t="shared" si="95"/>
        <v>274.39999999999998</v>
      </c>
      <c r="N2943" s="21">
        <f>(sales[[#This Row],[Price]]*sales[[#This Row],[Qty]])-(sales[[#This Row],[Discount_Amt]]*sales[[#This Row],[Qty]])</f>
        <v>274.39999999999998</v>
      </c>
    </row>
    <row r="2944" spans="2:14" hidden="1" x14ac:dyDescent="0.35">
      <c r="B2944" s="7">
        <v>2026942</v>
      </c>
      <c r="C2944" s="1" t="s">
        <v>5</v>
      </c>
      <c r="D2944" s="1" t="s">
        <v>25</v>
      </c>
      <c r="E2944" s="1" t="s">
        <v>44</v>
      </c>
      <c r="F2944" s="1" t="s">
        <v>521</v>
      </c>
      <c r="G2944" s="3">
        <v>45482</v>
      </c>
      <c r="H2944" s="3">
        <v>45485</v>
      </c>
      <c r="I2944" s="6">
        <v>70</v>
      </c>
      <c r="J2944" s="1">
        <v>2</v>
      </c>
      <c r="K2944" s="4">
        <v>0.02</v>
      </c>
      <c r="L2944" s="6">
        <f t="shared" si="94"/>
        <v>1.4000000000000001</v>
      </c>
      <c r="M2944" s="8">
        <f t="shared" si="95"/>
        <v>138.6</v>
      </c>
      <c r="N2944" s="21">
        <f>(sales[[#This Row],[Price]]*sales[[#This Row],[Qty]])-(sales[[#This Row],[Discount_Amt]]*sales[[#This Row],[Qty]])</f>
        <v>137.19999999999999</v>
      </c>
    </row>
    <row r="2945" spans="2:14" hidden="1" x14ac:dyDescent="0.35">
      <c r="B2945" s="7">
        <v>2026943</v>
      </c>
      <c r="C2945" s="1" t="s">
        <v>6</v>
      </c>
      <c r="D2945" s="1" t="s">
        <v>26</v>
      </c>
      <c r="E2945" s="1" t="s">
        <v>45</v>
      </c>
      <c r="F2945" s="1" t="s">
        <v>520</v>
      </c>
      <c r="G2945" s="3">
        <v>45482</v>
      </c>
      <c r="H2945" s="3">
        <v>45487</v>
      </c>
      <c r="I2945" s="6">
        <v>230</v>
      </c>
      <c r="J2945" s="1">
        <v>1</v>
      </c>
      <c r="K2945" s="4">
        <v>7.0000000000000007E-2</v>
      </c>
      <c r="L2945" s="6">
        <f t="shared" si="94"/>
        <v>16.100000000000001</v>
      </c>
      <c r="M2945" s="8">
        <f t="shared" si="95"/>
        <v>213.9</v>
      </c>
      <c r="N2945" s="21">
        <f>(sales[[#This Row],[Price]]*sales[[#This Row],[Qty]])-(sales[[#This Row],[Discount_Amt]]*sales[[#This Row],[Qty]])</f>
        <v>213.9</v>
      </c>
    </row>
    <row r="2946" spans="2:14" hidden="1" x14ac:dyDescent="0.35">
      <c r="B2946" s="7">
        <v>2026944</v>
      </c>
      <c r="C2946" s="1" t="s">
        <v>7</v>
      </c>
      <c r="D2946" s="1" t="s">
        <v>27</v>
      </c>
      <c r="E2946" s="1" t="s">
        <v>46</v>
      </c>
      <c r="F2946" s="1" t="s">
        <v>518</v>
      </c>
      <c r="G2946" s="3">
        <v>45482</v>
      </c>
      <c r="H2946" s="3">
        <v>45483</v>
      </c>
      <c r="I2946" s="6">
        <v>7999</v>
      </c>
      <c r="J2946" s="1">
        <v>3</v>
      </c>
      <c r="K2946" s="4">
        <v>0.03</v>
      </c>
      <c r="L2946" s="6">
        <f t="shared" si="94"/>
        <v>239.97</v>
      </c>
      <c r="M2946" s="8">
        <f t="shared" si="95"/>
        <v>23757.03</v>
      </c>
      <c r="N2946" s="21">
        <f>(sales[[#This Row],[Price]]*sales[[#This Row],[Qty]])-(sales[[#This Row],[Discount_Amt]]*sales[[#This Row],[Qty]])</f>
        <v>23277.09</v>
      </c>
    </row>
    <row r="2947" spans="2:14" x14ac:dyDescent="0.35">
      <c r="B2947" s="7">
        <v>2026945</v>
      </c>
      <c r="C2947" s="1" t="s">
        <v>10</v>
      </c>
      <c r="D2947" s="1" t="s">
        <v>28</v>
      </c>
      <c r="E2947" s="1" t="s">
        <v>47</v>
      </c>
      <c r="F2947" s="1" t="s">
        <v>519</v>
      </c>
      <c r="G2947" s="3">
        <v>45482</v>
      </c>
      <c r="H2947" s="3">
        <v>45490</v>
      </c>
      <c r="I2947" s="6">
        <v>850</v>
      </c>
      <c r="J2947" s="1">
        <v>2</v>
      </c>
      <c r="K2947" s="4">
        <v>0.08</v>
      </c>
      <c r="L2947" s="6">
        <f t="shared" si="94"/>
        <v>68</v>
      </c>
      <c r="M2947" s="8">
        <f t="shared" si="95"/>
        <v>1632</v>
      </c>
      <c r="N2947" s="21">
        <f>(sales[[#This Row],[Price]]*sales[[#This Row],[Qty]])-(sales[[#This Row],[Discount_Amt]]*sales[[#This Row],[Qty]])</f>
        <v>1564</v>
      </c>
    </row>
    <row r="2948" spans="2:14" hidden="1" x14ac:dyDescent="0.35">
      <c r="B2948" s="7">
        <v>2026946</v>
      </c>
      <c r="C2948" s="1" t="s">
        <v>8</v>
      </c>
      <c r="D2948" s="1" t="s">
        <v>29</v>
      </c>
      <c r="E2948" s="1" t="s">
        <v>48</v>
      </c>
      <c r="F2948" s="1" t="s">
        <v>520</v>
      </c>
      <c r="G2948" s="3">
        <v>45482</v>
      </c>
      <c r="H2948" s="3">
        <v>45484</v>
      </c>
      <c r="I2948" s="6">
        <v>65000</v>
      </c>
      <c r="J2948" s="1">
        <v>1</v>
      </c>
      <c r="K2948" s="4">
        <v>0.05</v>
      </c>
      <c r="L2948" s="6">
        <f t="shared" si="94"/>
        <v>3250</v>
      </c>
      <c r="M2948" s="8">
        <f t="shared" si="95"/>
        <v>61750</v>
      </c>
      <c r="N2948" s="21">
        <f>(sales[[#This Row],[Price]]*sales[[#This Row],[Qty]])-(sales[[#This Row],[Discount_Amt]]*sales[[#This Row],[Qty]])</f>
        <v>61750</v>
      </c>
    </row>
    <row r="2949" spans="2:14" hidden="1" x14ac:dyDescent="0.35">
      <c r="B2949" s="7">
        <v>2026947</v>
      </c>
      <c r="C2949" s="1" t="s">
        <v>9</v>
      </c>
      <c r="D2949" s="1" t="s">
        <v>25</v>
      </c>
      <c r="E2949" s="1" t="s">
        <v>49</v>
      </c>
      <c r="F2949" s="1" t="s">
        <v>521</v>
      </c>
      <c r="G2949" s="3">
        <v>45482</v>
      </c>
      <c r="H2949" s="3">
        <v>45485</v>
      </c>
      <c r="I2949" s="6">
        <v>450</v>
      </c>
      <c r="J2949" s="1">
        <v>2</v>
      </c>
      <c r="K2949" s="4">
        <v>0.05</v>
      </c>
      <c r="L2949" s="6">
        <f t="shared" si="94"/>
        <v>22.5</v>
      </c>
      <c r="M2949" s="8">
        <f t="shared" si="95"/>
        <v>877.5</v>
      </c>
      <c r="N2949" s="21">
        <f>(sales[[#This Row],[Price]]*sales[[#This Row],[Qty]])-(sales[[#This Row],[Discount_Amt]]*sales[[#This Row],[Qty]])</f>
        <v>855</v>
      </c>
    </row>
    <row r="2950" spans="2:14" x14ac:dyDescent="0.35">
      <c r="B2950" s="7">
        <v>2026948</v>
      </c>
      <c r="C2950" s="1" t="s">
        <v>11</v>
      </c>
      <c r="D2950" s="1" t="s">
        <v>185</v>
      </c>
      <c r="E2950" s="1" t="s">
        <v>50</v>
      </c>
      <c r="F2950" s="1" t="s">
        <v>518</v>
      </c>
      <c r="G2950" s="3">
        <v>45482</v>
      </c>
      <c r="H2950" s="3">
        <v>45487</v>
      </c>
      <c r="I2950" s="6">
        <v>1299</v>
      </c>
      <c r="J2950" s="1">
        <v>1</v>
      </c>
      <c r="K2950" s="4">
        <v>0.05</v>
      </c>
      <c r="L2950" s="6">
        <f t="shared" si="94"/>
        <v>64.95</v>
      </c>
      <c r="M2950" s="8">
        <f t="shared" si="95"/>
        <v>1234.05</v>
      </c>
      <c r="N2950" s="21">
        <f>(sales[[#This Row],[Price]]*sales[[#This Row],[Qty]])-(sales[[#This Row],[Discount_Amt]]*sales[[#This Row],[Qty]])</f>
        <v>1234.05</v>
      </c>
    </row>
    <row r="2951" spans="2:14" x14ac:dyDescent="0.35">
      <c r="B2951" s="7">
        <v>2026949</v>
      </c>
      <c r="C2951" s="1" t="s">
        <v>12</v>
      </c>
      <c r="D2951" s="1" t="s">
        <v>25</v>
      </c>
      <c r="E2951" s="1" t="s">
        <v>51</v>
      </c>
      <c r="F2951" s="1" t="s">
        <v>518</v>
      </c>
      <c r="G2951" s="3">
        <v>45482</v>
      </c>
      <c r="H2951" s="3">
        <v>45483</v>
      </c>
      <c r="I2951" s="6">
        <v>1700</v>
      </c>
      <c r="J2951" s="1">
        <v>2</v>
      </c>
      <c r="K2951" s="4">
        <v>0.05</v>
      </c>
      <c r="L2951" s="6">
        <f t="shared" si="94"/>
        <v>85</v>
      </c>
      <c r="M2951" s="8">
        <f t="shared" si="95"/>
        <v>3315</v>
      </c>
      <c r="N2951" s="21">
        <f>(sales[[#This Row],[Price]]*sales[[#This Row],[Qty]])-(sales[[#This Row],[Discount_Amt]]*sales[[#This Row],[Qty]])</f>
        <v>3230</v>
      </c>
    </row>
    <row r="2952" spans="2:14" hidden="1" x14ac:dyDescent="0.35">
      <c r="B2952" s="7">
        <v>2026950</v>
      </c>
      <c r="C2952" s="1" t="s">
        <v>13</v>
      </c>
      <c r="D2952" s="1" t="s">
        <v>26</v>
      </c>
      <c r="E2952" s="1" t="s">
        <v>506</v>
      </c>
      <c r="F2952" s="1" t="s">
        <v>519</v>
      </c>
      <c r="G2952" s="3">
        <v>45482</v>
      </c>
      <c r="H2952" s="3">
        <v>45490</v>
      </c>
      <c r="I2952" s="6">
        <v>55000</v>
      </c>
      <c r="J2952" s="1">
        <v>3</v>
      </c>
      <c r="K2952" s="4">
        <v>0.03</v>
      </c>
      <c r="L2952" s="6">
        <f t="shared" si="94"/>
        <v>1650</v>
      </c>
      <c r="M2952" s="8">
        <f t="shared" si="95"/>
        <v>163350</v>
      </c>
      <c r="N2952" s="21">
        <f>(sales[[#This Row],[Price]]*sales[[#This Row],[Qty]])-(sales[[#This Row],[Discount_Amt]]*sales[[#This Row],[Qty]])</f>
        <v>160050</v>
      </c>
    </row>
    <row r="2953" spans="2:14" hidden="1" x14ac:dyDescent="0.35">
      <c r="B2953" s="7">
        <v>2026951</v>
      </c>
      <c r="C2953" s="1" t="s">
        <v>14</v>
      </c>
      <c r="D2953" s="1" t="s">
        <v>27</v>
      </c>
      <c r="E2953" s="1" t="s">
        <v>507</v>
      </c>
      <c r="F2953" s="1" t="s">
        <v>521</v>
      </c>
      <c r="G2953" s="3">
        <v>45482</v>
      </c>
      <c r="H2953" s="3">
        <v>45484</v>
      </c>
      <c r="I2953" s="6">
        <v>57999</v>
      </c>
      <c r="J2953" s="1">
        <v>2</v>
      </c>
      <c r="K2953" s="4">
        <v>0.1</v>
      </c>
      <c r="L2953" s="6">
        <f t="shared" si="94"/>
        <v>5799.9000000000005</v>
      </c>
      <c r="M2953" s="8">
        <f t="shared" si="95"/>
        <v>110198.1</v>
      </c>
      <c r="N2953" s="21">
        <f>(sales[[#This Row],[Price]]*sales[[#This Row],[Qty]])-(sales[[#This Row],[Discount_Amt]]*sales[[#This Row],[Qty]])</f>
        <v>104398.2</v>
      </c>
    </row>
    <row r="2954" spans="2:14" hidden="1" x14ac:dyDescent="0.35">
      <c r="B2954" s="7">
        <v>2026952</v>
      </c>
      <c r="C2954" s="1" t="s">
        <v>15</v>
      </c>
      <c r="D2954" s="1" t="s">
        <v>28</v>
      </c>
      <c r="E2954" s="1" t="s">
        <v>508</v>
      </c>
      <c r="F2954" s="1" t="s">
        <v>520</v>
      </c>
      <c r="G2954" s="3">
        <v>45482</v>
      </c>
      <c r="H2954" s="3">
        <v>45485</v>
      </c>
      <c r="I2954" s="6">
        <v>1399</v>
      </c>
      <c r="J2954" s="1">
        <v>7</v>
      </c>
      <c r="K2954" s="4">
        <v>0.05</v>
      </c>
      <c r="L2954" s="6">
        <f t="shared" si="94"/>
        <v>69.95</v>
      </c>
      <c r="M2954" s="8">
        <f t="shared" si="95"/>
        <v>9723.0499999999993</v>
      </c>
      <c r="N2954" s="21">
        <f>(sales[[#This Row],[Price]]*sales[[#This Row],[Qty]])-(sales[[#This Row],[Discount_Amt]]*sales[[#This Row],[Qty]])</f>
        <v>9303.35</v>
      </c>
    </row>
    <row r="2955" spans="2:14" hidden="1" x14ac:dyDescent="0.35">
      <c r="B2955" s="7">
        <v>2026953</v>
      </c>
      <c r="C2955" s="1" t="s">
        <v>16</v>
      </c>
      <c r="D2955" s="1" t="s">
        <v>29</v>
      </c>
      <c r="E2955" s="1" t="s">
        <v>31</v>
      </c>
      <c r="F2955" s="1" t="s">
        <v>518</v>
      </c>
      <c r="G2955" s="3">
        <v>45482</v>
      </c>
      <c r="H2955" s="3">
        <v>45487</v>
      </c>
      <c r="I2955" s="6">
        <v>999</v>
      </c>
      <c r="J2955" s="1">
        <v>2</v>
      </c>
      <c r="K2955" s="4">
        <v>0.05</v>
      </c>
      <c r="L2955" s="6">
        <f t="shared" si="94"/>
        <v>49.95</v>
      </c>
      <c r="M2955" s="8">
        <f t="shared" si="95"/>
        <v>1948.05</v>
      </c>
      <c r="N2955" s="21">
        <f>(sales[[#This Row],[Price]]*sales[[#This Row],[Qty]])-(sales[[#This Row],[Discount_Amt]]*sales[[#This Row],[Qty]])</f>
        <v>1898.1</v>
      </c>
    </row>
    <row r="2956" spans="2:14" x14ac:dyDescent="0.35">
      <c r="B2956" s="7">
        <v>2026954</v>
      </c>
      <c r="C2956" s="1" t="s">
        <v>17</v>
      </c>
      <c r="D2956" s="1" t="s">
        <v>25</v>
      </c>
      <c r="E2956" s="1" t="s">
        <v>32</v>
      </c>
      <c r="F2956" s="1" t="s">
        <v>519</v>
      </c>
      <c r="G2956" s="3">
        <v>45482</v>
      </c>
      <c r="H2956" s="3">
        <v>45483</v>
      </c>
      <c r="I2956" s="6">
        <v>2099</v>
      </c>
      <c r="J2956" s="1">
        <v>1</v>
      </c>
      <c r="K2956" s="4">
        <v>0.02</v>
      </c>
      <c r="L2956" s="6">
        <f t="shared" si="94"/>
        <v>41.980000000000004</v>
      </c>
      <c r="M2956" s="8">
        <f t="shared" si="95"/>
        <v>2057.02</v>
      </c>
      <c r="N2956" s="21">
        <f>(sales[[#This Row],[Price]]*sales[[#This Row],[Qty]])-(sales[[#This Row],[Discount_Amt]]*sales[[#This Row],[Qty]])</f>
        <v>2057.02</v>
      </c>
    </row>
    <row r="2957" spans="2:14" hidden="1" x14ac:dyDescent="0.35">
      <c r="B2957" s="7">
        <v>2026955</v>
      </c>
      <c r="C2957" s="1" t="s">
        <v>18</v>
      </c>
      <c r="D2957" s="1" t="s">
        <v>30</v>
      </c>
      <c r="E2957" s="1" t="s">
        <v>38</v>
      </c>
      <c r="F2957" s="1" t="s">
        <v>520</v>
      </c>
      <c r="G2957" s="3">
        <v>45482</v>
      </c>
      <c r="H2957" s="3">
        <v>45490</v>
      </c>
      <c r="I2957" s="6">
        <v>11000</v>
      </c>
      <c r="J2957" s="1">
        <v>1</v>
      </c>
      <c r="K2957" s="4">
        <v>0.06</v>
      </c>
      <c r="L2957" s="6">
        <f t="shared" si="94"/>
        <v>660</v>
      </c>
      <c r="M2957" s="8">
        <f t="shared" si="95"/>
        <v>10340</v>
      </c>
      <c r="N2957" s="21">
        <f>(sales[[#This Row],[Price]]*sales[[#This Row],[Qty]])-(sales[[#This Row],[Discount_Amt]]*sales[[#This Row],[Qty]])</f>
        <v>10340</v>
      </c>
    </row>
    <row r="2958" spans="2:14" hidden="1" x14ac:dyDescent="0.35">
      <c r="B2958" s="7">
        <v>2026956</v>
      </c>
      <c r="C2958" s="1" t="s">
        <v>19</v>
      </c>
      <c r="D2958" s="1" t="s">
        <v>27</v>
      </c>
      <c r="E2958" s="1" t="s">
        <v>33</v>
      </c>
      <c r="F2958" s="1" t="s">
        <v>521</v>
      </c>
      <c r="G2958" s="3">
        <v>45482</v>
      </c>
      <c r="H2958" s="3">
        <v>45484</v>
      </c>
      <c r="I2958" s="6">
        <v>800</v>
      </c>
      <c r="J2958" s="1">
        <v>1</v>
      </c>
      <c r="K2958" s="4">
        <v>0.15</v>
      </c>
      <c r="L2958" s="6">
        <f t="shared" si="94"/>
        <v>120</v>
      </c>
      <c r="M2958" s="8">
        <f t="shared" si="95"/>
        <v>680</v>
      </c>
      <c r="N2958" s="21">
        <f>(sales[[#This Row],[Price]]*sales[[#This Row],[Qty]])-(sales[[#This Row],[Discount_Amt]]*sales[[#This Row],[Qty]])</f>
        <v>680</v>
      </c>
    </row>
    <row r="2959" spans="2:14" hidden="1" x14ac:dyDescent="0.35">
      <c r="B2959" s="7">
        <v>2026957</v>
      </c>
      <c r="C2959" s="1" t="s">
        <v>20</v>
      </c>
      <c r="D2959" s="1" t="s">
        <v>28</v>
      </c>
      <c r="E2959" s="1" t="s">
        <v>34</v>
      </c>
      <c r="F2959" s="1" t="s">
        <v>518</v>
      </c>
      <c r="G2959" s="3">
        <v>45482</v>
      </c>
      <c r="H2959" s="3">
        <v>45485</v>
      </c>
      <c r="I2959" s="6">
        <v>5500</v>
      </c>
      <c r="J2959" s="1">
        <v>2</v>
      </c>
      <c r="K2959" s="4">
        <v>0.02</v>
      </c>
      <c r="L2959" s="6">
        <f t="shared" si="94"/>
        <v>110</v>
      </c>
      <c r="M2959" s="8">
        <f t="shared" si="95"/>
        <v>10890</v>
      </c>
      <c r="N2959" s="21">
        <f>(sales[[#This Row],[Price]]*sales[[#This Row],[Qty]])-(sales[[#This Row],[Discount_Amt]]*sales[[#This Row],[Qty]])</f>
        <v>10780</v>
      </c>
    </row>
    <row r="2960" spans="2:14" hidden="1" x14ac:dyDescent="0.35">
      <c r="B2960" s="7">
        <v>2026958</v>
      </c>
      <c r="C2960" s="1" t="s">
        <v>21</v>
      </c>
      <c r="D2960" s="1" t="s">
        <v>29</v>
      </c>
      <c r="E2960" s="1" t="s">
        <v>35</v>
      </c>
      <c r="F2960" s="1" t="s">
        <v>518</v>
      </c>
      <c r="G2960" s="3">
        <v>45482</v>
      </c>
      <c r="H2960" s="3">
        <v>45487</v>
      </c>
      <c r="I2960" s="6">
        <v>1350</v>
      </c>
      <c r="J2960" s="1">
        <v>1</v>
      </c>
      <c r="K2960" s="4">
        <v>0.02</v>
      </c>
      <c r="L2960" s="6">
        <f t="shared" si="94"/>
        <v>27</v>
      </c>
      <c r="M2960" s="8">
        <f t="shared" si="95"/>
        <v>1323</v>
      </c>
      <c r="N2960" s="21">
        <f>(sales[[#This Row],[Price]]*sales[[#This Row],[Qty]])-(sales[[#This Row],[Discount_Amt]]*sales[[#This Row],[Qty]])</f>
        <v>1323</v>
      </c>
    </row>
    <row r="2961" spans="2:14" hidden="1" x14ac:dyDescent="0.35">
      <c r="B2961" s="7">
        <v>2026959</v>
      </c>
      <c r="C2961" s="1" t="s">
        <v>22</v>
      </c>
      <c r="D2961" s="1" t="s">
        <v>25</v>
      </c>
      <c r="E2961" s="1" t="s">
        <v>36</v>
      </c>
      <c r="F2961" s="1" t="s">
        <v>519</v>
      </c>
      <c r="G2961" s="3">
        <v>45482</v>
      </c>
      <c r="H2961" s="3">
        <v>45483</v>
      </c>
      <c r="I2961" s="6">
        <v>4500</v>
      </c>
      <c r="J2961" s="1">
        <v>2</v>
      </c>
      <c r="K2961" s="4">
        <v>0.02</v>
      </c>
      <c r="L2961" s="6">
        <f t="shared" si="94"/>
        <v>90</v>
      </c>
      <c r="M2961" s="8">
        <f t="shared" si="95"/>
        <v>8910</v>
      </c>
      <c r="N2961" s="21">
        <f>(sales[[#This Row],[Price]]*sales[[#This Row],[Qty]])-(sales[[#This Row],[Discount_Amt]]*sales[[#This Row],[Qty]])</f>
        <v>8820</v>
      </c>
    </row>
    <row r="2962" spans="2:14" hidden="1" x14ac:dyDescent="0.35">
      <c r="B2962" s="7">
        <v>2026960</v>
      </c>
      <c r="C2962" s="1" t="s">
        <v>23</v>
      </c>
      <c r="D2962" s="1" t="s">
        <v>26</v>
      </c>
      <c r="E2962" s="1" t="s">
        <v>37</v>
      </c>
      <c r="F2962" s="1" t="s">
        <v>521</v>
      </c>
      <c r="G2962" s="3">
        <v>45482</v>
      </c>
      <c r="H2962" s="3">
        <v>45490</v>
      </c>
      <c r="I2962" s="6">
        <v>2350</v>
      </c>
      <c r="J2962" s="1">
        <v>7</v>
      </c>
      <c r="K2962" s="4">
        <v>0.02</v>
      </c>
      <c r="L2962" s="6">
        <f t="shared" si="94"/>
        <v>47</v>
      </c>
      <c r="M2962" s="8">
        <f t="shared" si="95"/>
        <v>16403</v>
      </c>
      <c r="N2962" s="21">
        <f>(sales[[#This Row],[Price]]*sales[[#This Row],[Qty]])-(sales[[#This Row],[Discount_Amt]]*sales[[#This Row],[Qty]])</f>
        <v>16121</v>
      </c>
    </row>
    <row r="2963" spans="2:14" hidden="1" x14ac:dyDescent="0.35">
      <c r="B2963" s="7">
        <v>2026961</v>
      </c>
      <c r="C2963" s="1" t="s">
        <v>24</v>
      </c>
      <c r="D2963" s="1" t="s">
        <v>27</v>
      </c>
      <c r="E2963" s="1" t="s">
        <v>39</v>
      </c>
      <c r="F2963" s="1" t="s">
        <v>520</v>
      </c>
      <c r="G2963" s="3">
        <v>45482</v>
      </c>
      <c r="H2963" s="3">
        <v>45484</v>
      </c>
      <c r="I2963" s="6">
        <v>90</v>
      </c>
      <c r="J2963" s="1">
        <v>2</v>
      </c>
      <c r="K2963" s="4">
        <v>0.02</v>
      </c>
      <c r="L2963" s="6">
        <f t="shared" si="94"/>
        <v>1.8</v>
      </c>
      <c r="M2963" s="8">
        <f t="shared" si="95"/>
        <v>178.2</v>
      </c>
      <c r="N2963" s="21">
        <f>(sales[[#This Row],[Price]]*sales[[#This Row],[Qty]])-(sales[[#This Row],[Discount_Amt]]*sales[[#This Row],[Qty]])</f>
        <v>176.4</v>
      </c>
    </row>
    <row r="2964" spans="2:14" hidden="1" x14ac:dyDescent="0.35">
      <c r="B2964" s="7">
        <v>2026962</v>
      </c>
      <c r="C2964" s="1" t="s">
        <v>4</v>
      </c>
      <c r="D2964" s="1" t="s">
        <v>28</v>
      </c>
      <c r="E2964" s="1" t="s">
        <v>40</v>
      </c>
      <c r="F2964" s="1" t="s">
        <v>518</v>
      </c>
      <c r="G2964" s="3">
        <v>45482</v>
      </c>
      <c r="H2964" s="3">
        <v>45485</v>
      </c>
      <c r="I2964" s="6">
        <v>280</v>
      </c>
      <c r="J2964" s="1">
        <v>2</v>
      </c>
      <c r="K2964" s="4">
        <v>0.02</v>
      </c>
      <c r="L2964" s="6">
        <f t="shared" si="94"/>
        <v>5.6000000000000005</v>
      </c>
      <c r="M2964" s="8">
        <f t="shared" si="95"/>
        <v>554.4</v>
      </c>
      <c r="N2964" s="21">
        <f>(sales[[#This Row],[Price]]*sales[[#This Row],[Qty]])-(sales[[#This Row],[Discount_Amt]]*sales[[#This Row],[Qty]])</f>
        <v>548.79999999999995</v>
      </c>
    </row>
    <row r="2965" spans="2:14" hidden="1" x14ac:dyDescent="0.35">
      <c r="B2965" s="7">
        <v>2026963</v>
      </c>
      <c r="C2965" s="1" t="s">
        <v>5</v>
      </c>
      <c r="D2965" s="1" t="s">
        <v>29</v>
      </c>
      <c r="E2965" s="1" t="s">
        <v>41</v>
      </c>
      <c r="F2965" s="1" t="s">
        <v>519</v>
      </c>
      <c r="G2965" s="3">
        <v>45482</v>
      </c>
      <c r="H2965" s="3">
        <v>45487</v>
      </c>
      <c r="I2965" s="6">
        <v>70</v>
      </c>
      <c r="J2965" s="1">
        <v>1</v>
      </c>
      <c r="K2965" s="4">
        <v>0.02</v>
      </c>
      <c r="L2965" s="6">
        <f t="shared" si="94"/>
        <v>1.4000000000000001</v>
      </c>
      <c r="M2965" s="8">
        <f t="shared" si="95"/>
        <v>68.599999999999994</v>
      </c>
      <c r="N2965" s="21">
        <f>(sales[[#This Row],[Price]]*sales[[#This Row],[Qty]])-(sales[[#This Row],[Discount_Amt]]*sales[[#This Row],[Qty]])</f>
        <v>68.599999999999994</v>
      </c>
    </row>
    <row r="2966" spans="2:14" hidden="1" x14ac:dyDescent="0.35">
      <c r="B2966" s="7">
        <v>2026964</v>
      </c>
      <c r="C2966" s="1" t="s">
        <v>6</v>
      </c>
      <c r="D2966" s="1" t="s">
        <v>25</v>
      </c>
      <c r="E2966" s="1" t="s">
        <v>42</v>
      </c>
      <c r="F2966" s="1" t="s">
        <v>520</v>
      </c>
      <c r="G2966" s="3">
        <v>45482</v>
      </c>
      <c r="H2966" s="3">
        <v>45483</v>
      </c>
      <c r="I2966" s="6">
        <v>230</v>
      </c>
      <c r="J2966" s="1">
        <v>2</v>
      </c>
      <c r="K2966" s="4">
        <v>0.02</v>
      </c>
      <c r="L2966" s="6">
        <f t="shared" si="94"/>
        <v>4.6000000000000005</v>
      </c>
      <c r="M2966" s="8">
        <f t="shared" si="95"/>
        <v>455.4</v>
      </c>
      <c r="N2966" s="21">
        <f>(sales[[#This Row],[Price]]*sales[[#This Row],[Qty]])-(sales[[#This Row],[Discount_Amt]]*sales[[#This Row],[Qty]])</f>
        <v>450.8</v>
      </c>
    </row>
    <row r="2967" spans="2:14" hidden="1" x14ac:dyDescent="0.35">
      <c r="B2967" s="7">
        <v>2026965</v>
      </c>
      <c r="C2967" s="1" t="s">
        <v>7</v>
      </c>
      <c r="D2967" s="1" t="s">
        <v>26</v>
      </c>
      <c r="E2967" s="1" t="s">
        <v>43</v>
      </c>
      <c r="F2967" s="1" t="s">
        <v>521</v>
      </c>
      <c r="G2967" s="3">
        <v>45482</v>
      </c>
      <c r="H2967" s="3">
        <v>45490</v>
      </c>
      <c r="I2967" s="6">
        <v>7999</v>
      </c>
      <c r="J2967" s="1">
        <v>4</v>
      </c>
      <c r="K2967" s="4">
        <v>7.0000000000000007E-2</v>
      </c>
      <c r="L2967" s="6">
        <f t="shared" si="94"/>
        <v>559.93000000000006</v>
      </c>
      <c r="M2967" s="8">
        <f t="shared" si="95"/>
        <v>31436.07</v>
      </c>
      <c r="N2967" s="21">
        <f>(sales[[#This Row],[Price]]*sales[[#This Row],[Qty]])-(sales[[#This Row],[Discount_Amt]]*sales[[#This Row],[Qty]])</f>
        <v>29756.28</v>
      </c>
    </row>
    <row r="2968" spans="2:14" x14ac:dyDescent="0.35">
      <c r="B2968" s="7">
        <v>2026966</v>
      </c>
      <c r="C2968" s="1" t="s">
        <v>10</v>
      </c>
      <c r="D2968" s="1" t="s">
        <v>27</v>
      </c>
      <c r="E2968" s="1" t="s">
        <v>44</v>
      </c>
      <c r="F2968" s="1" t="s">
        <v>518</v>
      </c>
      <c r="G2968" s="3">
        <v>45482</v>
      </c>
      <c r="H2968" s="3">
        <v>45484</v>
      </c>
      <c r="I2968" s="6">
        <v>850</v>
      </c>
      <c r="J2968" s="1">
        <v>3</v>
      </c>
      <c r="K2968" s="4">
        <v>0.03</v>
      </c>
      <c r="L2968" s="6">
        <f t="shared" si="94"/>
        <v>25.5</v>
      </c>
      <c r="M2968" s="8">
        <f t="shared" si="95"/>
        <v>2524.5</v>
      </c>
      <c r="N2968" s="21">
        <f>(sales[[#This Row],[Price]]*sales[[#This Row],[Qty]])-(sales[[#This Row],[Discount_Amt]]*sales[[#This Row],[Qty]])</f>
        <v>2473.5</v>
      </c>
    </row>
    <row r="2969" spans="2:14" hidden="1" x14ac:dyDescent="0.35">
      <c r="B2969" s="7">
        <v>2026967</v>
      </c>
      <c r="C2969" s="1" t="s">
        <v>8</v>
      </c>
      <c r="D2969" s="1" t="s">
        <v>28</v>
      </c>
      <c r="E2969" s="1" t="s">
        <v>45</v>
      </c>
      <c r="F2969" s="1" t="s">
        <v>518</v>
      </c>
      <c r="G2969" s="3">
        <v>45482</v>
      </c>
      <c r="H2969" s="3">
        <v>45485</v>
      </c>
      <c r="I2969" s="6">
        <v>65000</v>
      </c>
      <c r="J2969" s="1">
        <v>2</v>
      </c>
      <c r="K2969" s="4">
        <v>0.08</v>
      </c>
      <c r="L2969" s="6">
        <f t="shared" si="94"/>
        <v>5200</v>
      </c>
      <c r="M2969" s="8">
        <f t="shared" si="95"/>
        <v>124800</v>
      </c>
      <c r="N2969" s="21">
        <f>(sales[[#This Row],[Price]]*sales[[#This Row],[Qty]])-(sales[[#This Row],[Discount_Amt]]*sales[[#This Row],[Qty]])</f>
        <v>119600</v>
      </c>
    </row>
    <row r="2970" spans="2:14" hidden="1" x14ac:dyDescent="0.35">
      <c r="B2970" s="7">
        <v>2026968</v>
      </c>
      <c r="C2970" s="1" t="s">
        <v>9</v>
      </c>
      <c r="D2970" s="1" t="s">
        <v>29</v>
      </c>
      <c r="E2970" s="1" t="s">
        <v>46</v>
      </c>
      <c r="F2970" s="1" t="s">
        <v>519</v>
      </c>
      <c r="G2970" s="3">
        <v>45482</v>
      </c>
      <c r="H2970" s="3">
        <v>45487</v>
      </c>
      <c r="I2970" s="6">
        <v>450</v>
      </c>
      <c r="J2970" s="1">
        <v>1</v>
      </c>
      <c r="K2970" s="4">
        <v>0.05</v>
      </c>
      <c r="L2970" s="6">
        <f t="shared" si="94"/>
        <v>22.5</v>
      </c>
      <c r="M2970" s="8">
        <f t="shared" si="95"/>
        <v>427.5</v>
      </c>
      <c r="N2970" s="21">
        <f>(sales[[#This Row],[Price]]*sales[[#This Row],[Qty]])-(sales[[#This Row],[Discount_Amt]]*sales[[#This Row],[Qty]])</f>
        <v>427.5</v>
      </c>
    </row>
    <row r="2971" spans="2:14" x14ac:dyDescent="0.35">
      <c r="B2971" s="7">
        <v>2026969</v>
      </c>
      <c r="C2971" s="1" t="s">
        <v>11</v>
      </c>
      <c r="D2971" s="1" t="s">
        <v>25</v>
      </c>
      <c r="E2971" s="1" t="s">
        <v>47</v>
      </c>
      <c r="F2971" s="1" t="s">
        <v>521</v>
      </c>
      <c r="G2971" s="3">
        <v>45482</v>
      </c>
      <c r="H2971" s="3">
        <v>45483</v>
      </c>
      <c r="I2971" s="6">
        <v>1299</v>
      </c>
      <c r="J2971" s="1">
        <v>1</v>
      </c>
      <c r="K2971" s="4">
        <v>0.05</v>
      </c>
      <c r="L2971" s="6">
        <f t="shared" si="94"/>
        <v>64.95</v>
      </c>
      <c r="M2971" s="8">
        <f t="shared" si="95"/>
        <v>1234.05</v>
      </c>
      <c r="N2971" s="21">
        <f>(sales[[#This Row],[Price]]*sales[[#This Row],[Qty]])-(sales[[#This Row],[Discount_Amt]]*sales[[#This Row],[Qty]])</f>
        <v>1234.05</v>
      </c>
    </row>
    <row r="2972" spans="2:14" x14ac:dyDescent="0.35">
      <c r="B2972" s="7">
        <v>2026970</v>
      </c>
      <c r="C2972" s="1" t="s">
        <v>12</v>
      </c>
      <c r="D2972" s="1" t="s">
        <v>186</v>
      </c>
      <c r="E2972" s="1" t="s">
        <v>48</v>
      </c>
      <c r="F2972" s="1" t="s">
        <v>520</v>
      </c>
      <c r="G2972" s="3">
        <v>45482</v>
      </c>
      <c r="H2972" s="3">
        <v>45490</v>
      </c>
      <c r="I2972" s="6">
        <v>1700</v>
      </c>
      <c r="J2972" s="1">
        <v>2</v>
      </c>
      <c r="K2972" s="4">
        <v>0.05</v>
      </c>
      <c r="L2972" s="6">
        <f t="shared" si="94"/>
        <v>85</v>
      </c>
      <c r="M2972" s="8">
        <f t="shared" si="95"/>
        <v>3315</v>
      </c>
      <c r="N2972" s="21">
        <f>(sales[[#This Row],[Price]]*sales[[#This Row],[Qty]])-(sales[[#This Row],[Discount_Amt]]*sales[[#This Row],[Qty]])</f>
        <v>3230</v>
      </c>
    </row>
    <row r="2973" spans="2:14" hidden="1" x14ac:dyDescent="0.35">
      <c r="B2973" s="7">
        <v>2026971</v>
      </c>
      <c r="C2973" s="1" t="s">
        <v>13</v>
      </c>
      <c r="D2973" s="1" t="s">
        <v>25</v>
      </c>
      <c r="E2973" s="1" t="s">
        <v>49</v>
      </c>
      <c r="F2973" s="1" t="s">
        <v>518</v>
      </c>
      <c r="G2973" s="3">
        <v>45482</v>
      </c>
      <c r="H2973" s="3">
        <v>45484</v>
      </c>
      <c r="I2973" s="6">
        <v>55000</v>
      </c>
      <c r="J2973" s="1">
        <v>1</v>
      </c>
      <c r="K2973" s="4">
        <v>0.05</v>
      </c>
      <c r="L2973" s="6">
        <f t="shared" si="94"/>
        <v>2750</v>
      </c>
      <c r="M2973" s="8">
        <f t="shared" si="95"/>
        <v>52250</v>
      </c>
      <c r="N2973" s="21">
        <f>(sales[[#This Row],[Price]]*sales[[#This Row],[Qty]])-(sales[[#This Row],[Discount_Amt]]*sales[[#This Row],[Qty]])</f>
        <v>52250</v>
      </c>
    </row>
    <row r="2974" spans="2:14" hidden="1" x14ac:dyDescent="0.35">
      <c r="B2974" s="7">
        <v>2026972</v>
      </c>
      <c r="C2974" s="1" t="s">
        <v>14</v>
      </c>
      <c r="D2974" s="1" t="s">
        <v>26</v>
      </c>
      <c r="E2974" s="1" t="s">
        <v>50</v>
      </c>
      <c r="F2974" s="1" t="s">
        <v>519</v>
      </c>
      <c r="G2974" s="3">
        <v>45482</v>
      </c>
      <c r="H2974" s="3">
        <v>45485</v>
      </c>
      <c r="I2974" s="6">
        <v>57999</v>
      </c>
      <c r="J2974" s="1">
        <v>3</v>
      </c>
      <c r="K2974" s="4">
        <v>0.03</v>
      </c>
      <c r="L2974" s="6">
        <f t="shared" si="94"/>
        <v>1739.97</v>
      </c>
      <c r="M2974" s="8">
        <f t="shared" si="95"/>
        <v>172257.03</v>
      </c>
      <c r="N2974" s="21">
        <f>(sales[[#This Row],[Price]]*sales[[#This Row],[Qty]])-(sales[[#This Row],[Discount_Amt]]*sales[[#This Row],[Qty]])</f>
        <v>168777.09</v>
      </c>
    </row>
    <row r="2975" spans="2:14" hidden="1" x14ac:dyDescent="0.35">
      <c r="B2975" s="7">
        <v>2026973</v>
      </c>
      <c r="C2975" s="1" t="s">
        <v>15</v>
      </c>
      <c r="D2975" s="1" t="s">
        <v>27</v>
      </c>
      <c r="E2975" s="1" t="s">
        <v>51</v>
      </c>
      <c r="F2975" s="1" t="s">
        <v>520</v>
      </c>
      <c r="G2975" s="3">
        <v>45482</v>
      </c>
      <c r="H2975" s="3">
        <v>45487</v>
      </c>
      <c r="I2975" s="6">
        <v>1399</v>
      </c>
      <c r="J2975" s="1">
        <v>2</v>
      </c>
      <c r="K2975" s="4">
        <v>0.1</v>
      </c>
      <c r="L2975" s="6">
        <f t="shared" si="94"/>
        <v>139.9</v>
      </c>
      <c r="M2975" s="8">
        <f t="shared" si="95"/>
        <v>2658.1</v>
      </c>
      <c r="N2975" s="21">
        <f>(sales[[#This Row],[Price]]*sales[[#This Row],[Qty]])-(sales[[#This Row],[Discount_Amt]]*sales[[#This Row],[Qty]])</f>
        <v>2518.1999999999998</v>
      </c>
    </row>
    <row r="2976" spans="2:14" hidden="1" x14ac:dyDescent="0.35">
      <c r="B2976" s="7">
        <v>2026974</v>
      </c>
      <c r="C2976" s="1" t="s">
        <v>16</v>
      </c>
      <c r="D2976" s="1" t="s">
        <v>28</v>
      </c>
      <c r="E2976" s="1" t="s">
        <v>506</v>
      </c>
      <c r="F2976" s="1" t="s">
        <v>521</v>
      </c>
      <c r="G2976" s="3">
        <v>45482</v>
      </c>
      <c r="H2976" s="3">
        <v>45483</v>
      </c>
      <c r="I2976" s="6">
        <v>999</v>
      </c>
      <c r="J2976" s="1">
        <v>1</v>
      </c>
      <c r="K2976" s="4">
        <v>0.05</v>
      </c>
      <c r="L2976" s="6">
        <f t="shared" si="94"/>
        <v>49.95</v>
      </c>
      <c r="M2976" s="8">
        <f t="shared" si="95"/>
        <v>949.05</v>
      </c>
      <c r="N2976" s="21">
        <f>(sales[[#This Row],[Price]]*sales[[#This Row],[Qty]])-(sales[[#This Row],[Discount_Amt]]*sales[[#This Row],[Qty]])</f>
        <v>949.05</v>
      </c>
    </row>
    <row r="2977" spans="2:14" x14ac:dyDescent="0.35">
      <c r="B2977" s="7">
        <v>2026975</v>
      </c>
      <c r="C2977" s="1" t="s">
        <v>17</v>
      </c>
      <c r="D2977" s="1" t="s">
        <v>29</v>
      </c>
      <c r="E2977" s="1" t="s">
        <v>507</v>
      </c>
      <c r="F2977" s="1" t="s">
        <v>518</v>
      </c>
      <c r="G2977" s="3">
        <v>45482</v>
      </c>
      <c r="H2977" s="3">
        <v>45490</v>
      </c>
      <c r="I2977" s="6">
        <v>2099</v>
      </c>
      <c r="J2977" s="1">
        <v>2</v>
      </c>
      <c r="K2977" s="4">
        <v>0.05</v>
      </c>
      <c r="L2977" s="6">
        <f t="shared" si="94"/>
        <v>104.95</v>
      </c>
      <c r="M2977" s="8">
        <f t="shared" si="95"/>
        <v>4093.05</v>
      </c>
      <c r="N2977" s="21">
        <f>(sales[[#This Row],[Price]]*sales[[#This Row],[Qty]])-(sales[[#This Row],[Discount_Amt]]*sales[[#This Row],[Qty]])</f>
        <v>3988.1</v>
      </c>
    </row>
    <row r="2978" spans="2:14" hidden="1" x14ac:dyDescent="0.35">
      <c r="B2978" s="7">
        <v>2026976</v>
      </c>
      <c r="C2978" s="1" t="s">
        <v>18</v>
      </c>
      <c r="D2978" s="1" t="s">
        <v>25</v>
      </c>
      <c r="E2978" s="1" t="s">
        <v>508</v>
      </c>
      <c r="F2978" s="1" t="s">
        <v>518</v>
      </c>
      <c r="G2978" s="3">
        <v>45482</v>
      </c>
      <c r="H2978" s="3">
        <v>45484</v>
      </c>
      <c r="I2978" s="6">
        <v>11000</v>
      </c>
      <c r="J2978" s="1">
        <v>1</v>
      </c>
      <c r="K2978" s="4">
        <v>0.02</v>
      </c>
      <c r="L2978" s="6">
        <f t="shared" si="94"/>
        <v>220</v>
      </c>
      <c r="M2978" s="8">
        <f t="shared" si="95"/>
        <v>10780</v>
      </c>
      <c r="N2978" s="21">
        <f>(sales[[#This Row],[Price]]*sales[[#This Row],[Qty]])-(sales[[#This Row],[Discount_Amt]]*sales[[#This Row],[Qty]])</f>
        <v>10780</v>
      </c>
    </row>
    <row r="2979" spans="2:14" hidden="1" x14ac:dyDescent="0.35">
      <c r="B2979" s="7">
        <v>2026977</v>
      </c>
      <c r="C2979" s="1" t="s">
        <v>19</v>
      </c>
      <c r="D2979" s="1" t="s">
        <v>30</v>
      </c>
      <c r="E2979" s="1" t="s">
        <v>31</v>
      </c>
      <c r="F2979" s="1" t="s">
        <v>519</v>
      </c>
      <c r="G2979" s="3">
        <v>45482</v>
      </c>
      <c r="H2979" s="3">
        <v>45485</v>
      </c>
      <c r="I2979" s="6">
        <v>800</v>
      </c>
      <c r="J2979" s="1">
        <v>2</v>
      </c>
      <c r="K2979" s="4">
        <v>0.06</v>
      </c>
      <c r="L2979" s="6">
        <f t="shared" si="94"/>
        <v>48</v>
      </c>
      <c r="M2979" s="8">
        <f t="shared" si="95"/>
        <v>1552</v>
      </c>
      <c r="N2979" s="21">
        <f>(sales[[#This Row],[Price]]*sales[[#This Row],[Qty]])-(sales[[#This Row],[Discount_Amt]]*sales[[#This Row],[Qty]])</f>
        <v>1504</v>
      </c>
    </row>
    <row r="2980" spans="2:14" hidden="1" x14ac:dyDescent="0.35">
      <c r="B2980" s="7">
        <v>2026978</v>
      </c>
      <c r="C2980" s="1" t="s">
        <v>20</v>
      </c>
      <c r="D2980" s="1" t="s">
        <v>27</v>
      </c>
      <c r="E2980" s="1" t="s">
        <v>32</v>
      </c>
      <c r="F2980" s="1" t="s">
        <v>521</v>
      </c>
      <c r="G2980" s="3">
        <v>45482</v>
      </c>
      <c r="H2980" s="3">
        <v>45487</v>
      </c>
      <c r="I2980" s="6">
        <v>5500</v>
      </c>
      <c r="J2980" s="1">
        <v>3</v>
      </c>
      <c r="K2980" s="4">
        <v>0.15</v>
      </c>
      <c r="L2980" s="6">
        <f t="shared" si="94"/>
        <v>825</v>
      </c>
      <c r="M2980" s="8">
        <f t="shared" si="95"/>
        <v>15675</v>
      </c>
      <c r="N2980" s="21">
        <f>(sales[[#This Row],[Price]]*sales[[#This Row],[Qty]])-(sales[[#This Row],[Discount_Amt]]*sales[[#This Row],[Qty]])</f>
        <v>14025</v>
      </c>
    </row>
    <row r="2981" spans="2:14" hidden="1" x14ac:dyDescent="0.35">
      <c r="B2981" s="7">
        <v>2026979</v>
      </c>
      <c r="C2981" s="1" t="s">
        <v>21</v>
      </c>
      <c r="D2981" s="1" t="s">
        <v>28</v>
      </c>
      <c r="E2981" s="1" t="s">
        <v>38</v>
      </c>
      <c r="F2981" s="1" t="s">
        <v>520</v>
      </c>
      <c r="G2981" s="3">
        <v>45482</v>
      </c>
      <c r="H2981" s="3">
        <v>45483</v>
      </c>
      <c r="I2981" s="6">
        <v>1350</v>
      </c>
      <c r="J2981" s="1">
        <v>2</v>
      </c>
      <c r="K2981" s="4">
        <v>0.02</v>
      </c>
      <c r="L2981" s="6">
        <f t="shared" si="94"/>
        <v>27</v>
      </c>
      <c r="M2981" s="8">
        <f t="shared" si="95"/>
        <v>2673</v>
      </c>
      <c r="N2981" s="21">
        <f>(sales[[#This Row],[Price]]*sales[[#This Row],[Qty]])-(sales[[#This Row],[Discount_Amt]]*sales[[#This Row],[Qty]])</f>
        <v>2646</v>
      </c>
    </row>
    <row r="2982" spans="2:14" hidden="1" x14ac:dyDescent="0.35">
      <c r="B2982" s="7">
        <v>2026980</v>
      </c>
      <c r="C2982" s="1" t="s">
        <v>22</v>
      </c>
      <c r="D2982" s="1" t="s">
        <v>29</v>
      </c>
      <c r="E2982" s="1" t="s">
        <v>33</v>
      </c>
      <c r="F2982" s="1" t="s">
        <v>518</v>
      </c>
      <c r="G2982" s="3">
        <v>45482</v>
      </c>
      <c r="H2982" s="3">
        <v>45490</v>
      </c>
      <c r="I2982" s="6">
        <v>4500</v>
      </c>
      <c r="J2982" s="1">
        <v>7</v>
      </c>
      <c r="K2982" s="4">
        <v>0.02</v>
      </c>
      <c r="L2982" s="6">
        <f t="shared" si="94"/>
        <v>90</v>
      </c>
      <c r="M2982" s="8">
        <f t="shared" si="95"/>
        <v>31410</v>
      </c>
      <c r="N2982" s="21">
        <f>(sales[[#This Row],[Price]]*sales[[#This Row],[Qty]])-(sales[[#This Row],[Discount_Amt]]*sales[[#This Row],[Qty]])</f>
        <v>30870</v>
      </c>
    </row>
    <row r="2983" spans="2:14" hidden="1" x14ac:dyDescent="0.35">
      <c r="B2983" s="7">
        <v>2026981</v>
      </c>
      <c r="C2983" s="1" t="s">
        <v>23</v>
      </c>
      <c r="D2983" s="1" t="s">
        <v>25</v>
      </c>
      <c r="E2983" s="1" t="s">
        <v>34</v>
      </c>
      <c r="F2983" s="1" t="s">
        <v>519</v>
      </c>
      <c r="G2983" s="3">
        <v>45482</v>
      </c>
      <c r="H2983" s="3">
        <v>45484</v>
      </c>
      <c r="I2983" s="6">
        <v>2350</v>
      </c>
      <c r="J2983" s="1">
        <v>2</v>
      </c>
      <c r="K2983" s="4">
        <v>0.02</v>
      </c>
      <c r="L2983" s="6">
        <f t="shared" si="94"/>
        <v>47</v>
      </c>
      <c r="M2983" s="8">
        <f t="shared" si="95"/>
        <v>4653</v>
      </c>
      <c r="N2983" s="21">
        <f>(sales[[#This Row],[Price]]*sales[[#This Row],[Qty]])-(sales[[#This Row],[Discount_Amt]]*sales[[#This Row],[Qty]])</f>
        <v>4606</v>
      </c>
    </row>
    <row r="2984" spans="2:14" hidden="1" x14ac:dyDescent="0.35">
      <c r="B2984" s="7">
        <v>2026982</v>
      </c>
      <c r="C2984" s="1" t="s">
        <v>24</v>
      </c>
      <c r="D2984" s="1" t="s">
        <v>26</v>
      </c>
      <c r="E2984" s="1" t="s">
        <v>35</v>
      </c>
      <c r="F2984" s="1" t="s">
        <v>520</v>
      </c>
      <c r="G2984" s="3">
        <v>45482</v>
      </c>
      <c r="H2984" s="3">
        <v>45485</v>
      </c>
      <c r="I2984" s="6">
        <v>90</v>
      </c>
      <c r="J2984" s="1">
        <v>1</v>
      </c>
      <c r="K2984" s="4">
        <v>0.02</v>
      </c>
      <c r="L2984" s="6">
        <f t="shared" si="94"/>
        <v>1.8</v>
      </c>
      <c r="M2984" s="8">
        <f t="shared" si="95"/>
        <v>88.2</v>
      </c>
      <c r="N2984" s="21">
        <f>(sales[[#This Row],[Price]]*sales[[#This Row],[Qty]])-(sales[[#This Row],[Discount_Amt]]*sales[[#This Row],[Qty]])</f>
        <v>88.2</v>
      </c>
    </row>
    <row r="2985" spans="2:14" hidden="1" x14ac:dyDescent="0.35">
      <c r="B2985" s="7">
        <v>2026983</v>
      </c>
      <c r="C2985" s="1" t="s">
        <v>4</v>
      </c>
      <c r="D2985" s="1" t="s">
        <v>27</v>
      </c>
      <c r="E2985" s="1" t="s">
        <v>36</v>
      </c>
      <c r="F2985" s="1" t="s">
        <v>521</v>
      </c>
      <c r="G2985" s="3">
        <v>45482</v>
      </c>
      <c r="H2985" s="3">
        <v>45487</v>
      </c>
      <c r="I2985" s="6">
        <v>280</v>
      </c>
      <c r="J2985" s="1">
        <v>1</v>
      </c>
      <c r="K2985" s="4">
        <v>0.02</v>
      </c>
      <c r="L2985" s="6">
        <f t="shared" si="94"/>
        <v>5.6000000000000005</v>
      </c>
      <c r="M2985" s="8">
        <f t="shared" si="95"/>
        <v>274.39999999999998</v>
      </c>
      <c r="N2985" s="21">
        <f>(sales[[#This Row],[Price]]*sales[[#This Row],[Qty]])-(sales[[#This Row],[Discount_Amt]]*sales[[#This Row],[Qty]])</f>
        <v>274.39999999999998</v>
      </c>
    </row>
    <row r="2986" spans="2:14" hidden="1" x14ac:dyDescent="0.35">
      <c r="B2986" s="7">
        <v>2026984</v>
      </c>
      <c r="C2986" s="1" t="s">
        <v>5</v>
      </c>
      <c r="D2986" s="1" t="s">
        <v>28</v>
      </c>
      <c r="E2986" s="1" t="s">
        <v>37</v>
      </c>
      <c r="F2986" s="1" t="s">
        <v>518</v>
      </c>
      <c r="G2986" s="3">
        <v>45482</v>
      </c>
      <c r="H2986" s="3">
        <v>45483</v>
      </c>
      <c r="I2986" s="6">
        <v>70</v>
      </c>
      <c r="J2986" s="1">
        <v>1</v>
      </c>
      <c r="K2986" s="4">
        <v>0.02</v>
      </c>
      <c r="L2986" s="6">
        <f t="shared" si="94"/>
        <v>1.4000000000000001</v>
      </c>
      <c r="M2986" s="8">
        <f t="shared" si="95"/>
        <v>68.599999999999994</v>
      </c>
      <c r="N2986" s="21">
        <f>(sales[[#This Row],[Price]]*sales[[#This Row],[Qty]])-(sales[[#This Row],[Discount_Amt]]*sales[[#This Row],[Qty]])</f>
        <v>68.599999999999994</v>
      </c>
    </row>
    <row r="2987" spans="2:14" hidden="1" x14ac:dyDescent="0.35">
      <c r="B2987" s="7">
        <v>2026985</v>
      </c>
      <c r="C2987" s="1" t="s">
        <v>6</v>
      </c>
      <c r="D2987" s="1" t="s">
        <v>29</v>
      </c>
      <c r="E2987" s="1" t="s">
        <v>39</v>
      </c>
      <c r="F2987" s="1" t="s">
        <v>518</v>
      </c>
      <c r="G2987" s="3">
        <v>45482</v>
      </c>
      <c r="H2987" s="3">
        <v>45490</v>
      </c>
      <c r="I2987" s="6">
        <v>230</v>
      </c>
      <c r="J2987" s="1">
        <v>2</v>
      </c>
      <c r="K2987" s="4">
        <v>0.02</v>
      </c>
      <c r="L2987" s="6">
        <f t="shared" si="94"/>
        <v>4.6000000000000005</v>
      </c>
      <c r="M2987" s="8">
        <f t="shared" si="95"/>
        <v>455.4</v>
      </c>
      <c r="N2987" s="21">
        <f>(sales[[#This Row],[Price]]*sales[[#This Row],[Qty]])-(sales[[#This Row],[Discount_Amt]]*sales[[#This Row],[Qty]])</f>
        <v>450.8</v>
      </c>
    </row>
    <row r="2988" spans="2:14" hidden="1" x14ac:dyDescent="0.35">
      <c r="B2988" s="7">
        <v>2026986</v>
      </c>
      <c r="C2988" s="1" t="s">
        <v>7</v>
      </c>
      <c r="D2988" s="1" t="s">
        <v>25</v>
      </c>
      <c r="E2988" s="1" t="s">
        <v>40</v>
      </c>
      <c r="F2988" s="1" t="s">
        <v>519</v>
      </c>
      <c r="G2988" s="3">
        <v>45482</v>
      </c>
      <c r="H2988" s="3">
        <v>45484</v>
      </c>
      <c r="I2988" s="6">
        <v>7999</v>
      </c>
      <c r="J2988" s="1">
        <v>1</v>
      </c>
      <c r="K2988" s="4">
        <v>0.02</v>
      </c>
      <c r="L2988" s="6">
        <f t="shared" si="94"/>
        <v>159.97999999999999</v>
      </c>
      <c r="M2988" s="8">
        <f t="shared" si="95"/>
        <v>7839.02</v>
      </c>
      <c r="N2988" s="21">
        <f>(sales[[#This Row],[Price]]*sales[[#This Row],[Qty]])-(sales[[#This Row],[Discount_Amt]]*sales[[#This Row],[Qty]])</f>
        <v>7839.02</v>
      </c>
    </row>
    <row r="2989" spans="2:14" x14ac:dyDescent="0.35">
      <c r="B2989" s="7">
        <v>2026987</v>
      </c>
      <c r="C2989" s="1" t="s">
        <v>10</v>
      </c>
      <c r="D2989" s="1" t="s">
        <v>26</v>
      </c>
      <c r="E2989" s="1" t="s">
        <v>41</v>
      </c>
      <c r="F2989" s="1" t="s">
        <v>521</v>
      </c>
      <c r="G2989" s="3">
        <v>45482</v>
      </c>
      <c r="H2989" s="3">
        <v>45485</v>
      </c>
      <c r="I2989" s="6">
        <v>850</v>
      </c>
      <c r="J2989" s="1">
        <v>2</v>
      </c>
      <c r="K2989" s="4">
        <v>7.0000000000000007E-2</v>
      </c>
      <c r="L2989" s="6">
        <f t="shared" si="94"/>
        <v>59.500000000000007</v>
      </c>
      <c r="M2989" s="8">
        <f t="shared" si="95"/>
        <v>1640.5</v>
      </c>
      <c r="N2989" s="21">
        <f>(sales[[#This Row],[Price]]*sales[[#This Row],[Qty]])-(sales[[#This Row],[Discount_Amt]]*sales[[#This Row],[Qty]])</f>
        <v>1581</v>
      </c>
    </row>
    <row r="2990" spans="2:14" hidden="1" x14ac:dyDescent="0.35">
      <c r="B2990" s="7">
        <v>2026988</v>
      </c>
      <c r="C2990" s="1" t="s">
        <v>8</v>
      </c>
      <c r="D2990" s="1" t="s">
        <v>27</v>
      </c>
      <c r="E2990" s="1" t="s">
        <v>42</v>
      </c>
      <c r="F2990" s="1" t="s">
        <v>520</v>
      </c>
      <c r="G2990" s="3">
        <v>45482</v>
      </c>
      <c r="H2990" s="3">
        <v>45487</v>
      </c>
      <c r="I2990" s="6">
        <v>65000</v>
      </c>
      <c r="J2990" s="1">
        <v>7</v>
      </c>
      <c r="K2990" s="4">
        <v>0.03</v>
      </c>
      <c r="L2990" s="6">
        <f t="shared" ref="L2990:L3053" si="96">I2990*K2990</f>
        <v>1950</v>
      </c>
      <c r="M2990" s="8">
        <f t="shared" ref="M2990:M3053" si="97">I2990*J2990-L2990</f>
        <v>453050</v>
      </c>
      <c r="N2990" s="21">
        <f>(sales[[#This Row],[Price]]*sales[[#This Row],[Qty]])-(sales[[#This Row],[Discount_Amt]]*sales[[#This Row],[Qty]])</f>
        <v>441350</v>
      </c>
    </row>
    <row r="2991" spans="2:14" hidden="1" x14ac:dyDescent="0.35">
      <c r="B2991" s="7">
        <v>2026989</v>
      </c>
      <c r="C2991" s="1" t="s">
        <v>9</v>
      </c>
      <c r="D2991" s="1" t="s">
        <v>28</v>
      </c>
      <c r="E2991" s="1" t="s">
        <v>43</v>
      </c>
      <c r="F2991" s="1" t="s">
        <v>518</v>
      </c>
      <c r="G2991" s="3">
        <v>45482</v>
      </c>
      <c r="H2991" s="3">
        <v>45483</v>
      </c>
      <c r="I2991" s="6">
        <v>450</v>
      </c>
      <c r="J2991" s="1">
        <v>2</v>
      </c>
      <c r="K2991" s="4">
        <v>0.08</v>
      </c>
      <c r="L2991" s="6">
        <f t="shared" si="96"/>
        <v>36</v>
      </c>
      <c r="M2991" s="8">
        <f t="shared" si="97"/>
        <v>864</v>
      </c>
      <c r="N2991" s="21">
        <f>(sales[[#This Row],[Price]]*sales[[#This Row],[Qty]])-(sales[[#This Row],[Discount_Amt]]*sales[[#This Row],[Qty]])</f>
        <v>828</v>
      </c>
    </row>
    <row r="2992" spans="2:14" x14ac:dyDescent="0.35">
      <c r="B2992" s="7">
        <v>2026990</v>
      </c>
      <c r="C2992" s="1" t="s">
        <v>11</v>
      </c>
      <c r="D2992" s="1" t="s">
        <v>29</v>
      </c>
      <c r="E2992" s="1" t="s">
        <v>44</v>
      </c>
      <c r="F2992" s="1" t="s">
        <v>519</v>
      </c>
      <c r="G2992" s="3">
        <v>45482</v>
      </c>
      <c r="H2992" s="3">
        <v>45490</v>
      </c>
      <c r="I2992" s="6">
        <v>1299</v>
      </c>
      <c r="J2992" s="1">
        <v>2</v>
      </c>
      <c r="K2992" s="4">
        <v>0.05</v>
      </c>
      <c r="L2992" s="6">
        <f t="shared" si="96"/>
        <v>64.95</v>
      </c>
      <c r="M2992" s="8">
        <f t="shared" si="97"/>
        <v>2533.0500000000002</v>
      </c>
      <c r="N2992" s="21">
        <f>(sales[[#This Row],[Price]]*sales[[#This Row],[Qty]])-(sales[[#This Row],[Discount_Amt]]*sales[[#This Row],[Qty]])</f>
        <v>2468.1</v>
      </c>
    </row>
    <row r="2993" spans="2:14" x14ac:dyDescent="0.35">
      <c r="B2993" s="7">
        <v>2026991</v>
      </c>
      <c r="C2993" s="1" t="s">
        <v>12</v>
      </c>
      <c r="D2993" s="1" t="s">
        <v>25</v>
      </c>
      <c r="E2993" s="1" t="s">
        <v>45</v>
      </c>
      <c r="F2993" s="1" t="s">
        <v>520</v>
      </c>
      <c r="G2993" s="3">
        <v>45482</v>
      </c>
      <c r="H2993" s="3">
        <v>45484</v>
      </c>
      <c r="I2993" s="6">
        <v>1700</v>
      </c>
      <c r="J2993" s="1">
        <v>1</v>
      </c>
      <c r="K2993" s="4">
        <v>0.05</v>
      </c>
      <c r="L2993" s="6">
        <f t="shared" si="96"/>
        <v>85</v>
      </c>
      <c r="M2993" s="8">
        <f t="shared" si="97"/>
        <v>1615</v>
      </c>
      <c r="N2993" s="21">
        <f>(sales[[#This Row],[Price]]*sales[[#This Row],[Qty]])-(sales[[#This Row],[Discount_Amt]]*sales[[#This Row],[Qty]])</f>
        <v>1615</v>
      </c>
    </row>
    <row r="2994" spans="2:14" hidden="1" x14ac:dyDescent="0.35">
      <c r="B2994" s="7">
        <v>2026992</v>
      </c>
      <c r="C2994" s="1" t="s">
        <v>13</v>
      </c>
      <c r="D2994" s="1" t="s">
        <v>187</v>
      </c>
      <c r="E2994" s="1" t="s">
        <v>46</v>
      </c>
      <c r="F2994" s="1" t="s">
        <v>521</v>
      </c>
      <c r="G2994" s="3">
        <v>45482</v>
      </c>
      <c r="H2994" s="3">
        <v>45485</v>
      </c>
      <c r="I2994" s="6">
        <v>55000</v>
      </c>
      <c r="J2994" s="1">
        <v>2</v>
      </c>
      <c r="K2994" s="4">
        <v>0.05</v>
      </c>
      <c r="L2994" s="6">
        <f t="shared" si="96"/>
        <v>2750</v>
      </c>
      <c r="M2994" s="8">
        <f t="shared" si="97"/>
        <v>107250</v>
      </c>
      <c r="N2994" s="21">
        <f>(sales[[#This Row],[Price]]*sales[[#This Row],[Qty]])-(sales[[#This Row],[Discount_Amt]]*sales[[#This Row],[Qty]])</f>
        <v>104500</v>
      </c>
    </row>
    <row r="2995" spans="2:14" hidden="1" x14ac:dyDescent="0.35">
      <c r="B2995" s="7">
        <v>2026993</v>
      </c>
      <c r="C2995" s="1" t="s">
        <v>14</v>
      </c>
      <c r="D2995" s="1" t="s">
        <v>25</v>
      </c>
      <c r="E2995" s="1" t="s">
        <v>47</v>
      </c>
      <c r="F2995" s="1" t="s">
        <v>518</v>
      </c>
      <c r="G2995" s="3">
        <v>45482</v>
      </c>
      <c r="H2995" s="3">
        <v>45487</v>
      </c>
      <c r="I2995" s="6">
        <v>57999</v>
      </c>
      <c r="J2995" s="1">
        <v>4</v>
      </c>
      <c r="K2995" s="4">
        <v>0.05</v>
      </c>
      <c r="L2995" s="6">
        <f t="shared" si="96"/>
        <v>2899.9500000000003</v>
      </c>
      <c r="M2995" s="8">
        <f t="shared" si="97"/>
        <v>229096.05</v>
      </c>
      <c r="N2995" s="21">
        <f>(sales[[#This Row],[Price]]*sales[[#This Row],[Qty]])-(sales[[#This Row],[Discount_Amt]]*sales[[#This Row],[Qty]])</f>
        <v>220396.2</v>
      </c>
    </row>
    <row r="2996" spans="2:14" hidden="1" x14ac:dyDescent="0.35">
      <c r="B2996" s="7">
        <v>2026994</v>
      </c>
      <c r="C2996" s="1" t="s">
        <v>15</v>
      </c>
      <c r="D2996" s="1" t="s">
        <v>26</v>
      </c>
      <c r="E2996" s="1" t="s">
        <v>48</v>
      </c>
      <c r="F2996" s="1" t="s">
        <v>518</v>
      </c>
      <c r="G2996" s="3">
        <v>45482</v>
      </c>
      <c r="H2996" s="3">
        <v>45483</v>
      </c>
      <c r="I2996" s="6">
        <v>1399</v>
      </c>
      <c r="J2996" s="1">
        <v>3</v>
      </c>
      <c r="K2996" s="4">
        <v>0.03</v>
      </c>
      <c r="L2996" s="6">
        <f t="shared" si="96"/>
        <v>41.97</v>
      </c>
      <c r="M2996" s="8">
        <f t="shared" si="97"/>
        <v>4155.03</v>
      </c>
      <c r="N2996" s="21">
        <f>(sales[[#This Row],[Price]]*sales[[#This Row],[Qty]])-(sales[[#This Row],[Discount_Amt]]*sales[[#This Row],[Qty]])</f>
        <v>4071.09</v>
      </c>
    </row>
    <row r="2997" spans="2:14" hidden="1" x14ac:dyDescent="0.35">
      <c r="B2997" s="7">
        <v>2026995</v>
      </c>
      <c r="C2997" s="1" t="s">
        <v>16</v>
      </c>
      <c r="D2997" s="1" t="s">
        <v>27</v>
      </c>
      <c r="E2997" s="1" t="s">
        <v>49</v>
      </c>
      <c r="F2997" s="1" t="s">
        <v>519</v>
      </c>
      <c r="G2997" s="3">
        <v>45482</v>
      </c>
      <c r="H2997" s="3">
        <v>45490</v>
      </c>
      <c r="I2997" s="6">
        <v>999</v>
      </c>
      <c r="J2997" s="1">
        <v>2</v>
      </c>
      <c r="K2997" s="4">
        <v>0.1</v>
      </c>
      <c r="L2997" s="6">
        <f t="shared" si="96"/>
        <v>99.9</v>
      </c>
      <c r="M2997" s="8">
        <f t="shared" si="97"/>
        <v>1898.1</v>
      </c>
      <c r="N2997" s="21">
        <f>(sales[[#This Row],[Price]]*sales[[#This Row],[Qty]])-(sales[[#This Row],[Discount_Amt]]*sales[[#This Row],[Qty]])</f>
        <v>1798.2</v>
      </c>
    </row>
    <row r="2998" spans="2:14" x14ac:dyDescent="0.35">
      <c r="B2998" s="7">
        <v>2026996</v>
      </c>
      <c r="C2998" s="1" t="s">
        <v>17</v>
      </c>
      <c r="D2998" s="1" t="s">
        <v>28</v>
      </c>
      <c r="E2998" s="1" t="s">
        <v>50</v>
      </c>
      <c r="F2998" s="1" t="s">
        <v>521</v>
      </c>
      <c r="G2998" s="3">
        <v>45482</v>
      </c>
      <c r="H2998" s="3">
        <v>45484</v>
      </c>
      <c r="I2998" s="6">
        <v>2099</v>
      </c>
      <c r="J2998" s="1">
        <v>1</v>
      </c>
      <c r="K2998" s="4">
        <v>0.05</v>
      </c>
      <c r="L2998" s="6">
        <f t="shared" si="96"/>
        <v>104.95</v>
      </c>
      <c r="M2998" s="8">
        <f t="shared" si="97"/>
        <v>1994.05</v>
      </c>
      <c r="N2998" s="21">
        <f>(sales[[#This Row],[Price]]*sales[[#This Row],[Qty]])-(sales[[#This Row],[Discount_Amt]]*sales[[#This Row],[Qty]])</f>
        <v>1994.05</v>
      </c>
    </row>
    <row r="2999" spans="2:14" hidden="1" x14ac:dyDescent="0.35">
      <c r="B2999" s="7">
        <v>2026997</v>
      </c>
      <c r="C2999" s="1" t="s">
        <v>18</v>
      </c>
      <c r="D2999" s="1" t="s">
        <v>29</v>
      </c>
      <c r="E2999" s="1" t="s">
        <v>51</v>
      </c>
      <c r="F2999" s="1" t="s">
        <v>520</v>
      </c>
      <c r="G2999" s="3">
        <v>45482</v>
      </c>
      <c r="H2999" s="3">
        <v>45485</v>
      </c>
      <c r="I2999" s="6">
        <v>11000</v>
      </c>
      <c r="J2999" s="1">
        <v>1</v>
      </c>
      <c r="K2999" s="4">
        <v>0.05</v>
      </c>
      <c r="L2999" s="6">
        <f t="shared" si="96"/>
        <v>550</v>
      </c>
      <c r="M2999" s="8">
        <f t="shared" si="97"/>
        <v>10450</v>
      </c>
      <c r="N2999" s="21">
        <f>(sales[[#This Row],[Price]]*sales[[#This Row],[Qty]])-(sales[[#This Row],[Discount_Amt]]*sales[[#This Row],[Qty]])</f>
        <v>10450</v>
      </c>
    </row>
    <row r="3000" spans="2:14" hidden="1" x14ac:dyDescent="0.35">
      <c r="B3000" s="7">
        <v>2026998</v>
      </c>
      <c r="C3000" s="1" t="s">
        <v>19</v>
      </c>
      <c r="D3000" s="1" t="s">
        <v>25</v>
      </c>
      <c r="E3000" s="1" t="s">
        <v>506</v>
      </c>
      <c r="F3000" s="1" t="s">
        <v>518</v>
      </c>
      <c r="G3000" s="3">
        <v>45482</v>
      </c>
      <c r="H3000" s="3">
        <v>45487</v>
      </c>
      <c r="I3000" s="6">
        <v>800</v>
      </c>
      <c r="J3000" s="1">
        <v>2</v>
      </c>
      <c r="K3000" s="4">
        <v>0.02</v>
      </c>
      <c r="L3000" s="6">
        <f t="shared" si="96"/>
        <v>16</v>
      </c>
      <c r="M3000" s="8">
        <f t="shared" si="97"/>
        <v>1584</v>
      </c>
      <c r="N3000" s="21">
        <f>(sales[[#This Row],[Price]]*sales[[#This Row],[Qty]])-(sales[[#This Row],[Discount_Amt]]*sales[[#This Row],[Qty]])</f>
        <v>1568</v>
      </c>
    </row>
    <row r="3001" spans="2:14" hidden="1" x14ac:dyDescent="0.35">
      <c r="B3001" s="7">
        <v>2026999</v>
      </c>
      <c r="C3001" s="1" t="s">
        <v>20</v>
      </c>
      <c r="D3001" s="1" t="s">
        <v>30</v>
      </c>
      <c r="E3001" s="1" t="s">
        <v>507</v>
      </c>
      <c r="F3001" s="1" t="s">
        <v>519</v>
      </c>
      <c r="G3001" s="3">
        <v>45482</v>
      </c>
      <c r="H3001" s="3">
        <v>45483</v>
      </c>
      <c r="I3001" s="6">
        <v>5500</v>
      </c>
      <c r="J3001" s="1">
        <v>1</v>
      </c>
      <c r="K3001" s="4">
        <v>0.06</v>
      </c>
      <c r="L3001" s="6">
        <f t="shared" si="96"/>
        <v>330</v>
      </c>
      <c r="M3001" s="8">
        <f t="shared" si="97"/>
        <v>5170</v>
      </c>
      <c r="N3001" s="21">
        <f>(sales[[#This Row],[Price]]*sales[[#This Row],[Qty]])-(sales[[#This Row],[Discount_Amt]]*sales[[#This Row],[Qty]])</f>
        <v>5170</v>
      </c>
    </row>
    <row r="3002" spans="2:14" hidden="1" x14ac:dyDescent="0.35">
      <c r="B3002" s="7">
        <v>2027000</v>
      </c>
      <c r="C3002" s="1" t="s">
        <v>21</v>
      </c>
      <c r="D3002" s="1" t="s">
        <v>27</v>
      </c>
      <c r="E3002" s="1" t="s">
        <v>508</v>
      </c>
      <c r="F3002" s="1" t="s">
        <v>520</v>
      </c>
      <c r="G3002" s="3">
        <v>45482</v>
      </c>
      <c r="H3002" s="3">
        <v>45490</v>
      </c>
      <c r="I3002" s="6">
        <v>1350</v>
      </c>
      <c r="J3002" s="1">
        <v>3</v>
      </c>
      <c r="K3002" s="4">
        <v>0.15</v>
      </c>
      <c r="L3002" s="6">
        <f t="shared" si="96"/>
        <v>202.5</v>
      </c>
      <c r="M3002" s="8">
        <f t="shared" si="97"/>
        <v>3847.5</v>
      </c>
      <c r="N3002" s="21">
        <f>(sales[[#This Row],[Price]]*sales[[#This Row],[Qty]])-(sales[[#This Row],[Discount_Amt]]*sales[[#This Row],[Qty]])</f>
        <v>3442.5</v>
      </c>
    </row>
    <row r="3003" spans="2:14" hidden="1" x14ac:dyDescent="0.35">
      <c r="B3003" s="7">
        <v>2027001</v>
      </c>
      <c r="C3003" s="1" t="s">
        <v>22</v>
      </c>
      <c r="D3003" s="1" t="s">
        <v>28</v>
      </c>
      <c r="E3003" s="1" t="s">
        <v>31</v>
      </c>
      <c r="F3003" s="1" t="s">
        <v>521</v>
      </c>
      <c r="G3003" s="3">
        <v>45482</v>
      </c>
      <c r="H3003" s="3">
        <v>45484</v>
      </c>
      <c r="I3003" s="6">
        <v>4500</v>
      </c>
      <c r="J3003" s="1">
        <v>2</v>
      </c>
      <c r="K3003" s="4">
        <v>0.02</v>
      </c>
      <c r="L3003" s="6">
        <f t="shared" si="96"/>
        <v>90</v>
      </c>
      <c r="M3003" s="8">
        <f t="shared" si="97"/>
        <v>8910</v>
      </c>
      <c r="N3003" s="21">
        <f>(sales[[#This Row],[Price]]*sales[[#This Row],[Qty]])-(sales[[#This Row],[Discount_Amt]]*sales[[#This Row],[Qty]])</f>
        <v>8820</v>
      </c>
    </row>
    <row r="3004" spans="2:14" hidden="1" x14ac:dyDescent="0.35">
      <c r="B3004" s="7">
        <v>2027002</v>
      </c>
      <c r="C3004" s="1" t="s">
        <v>23</v>
      </c>
      <c r="D3004" s="1" t="s">
        <v>29</v>
      </c>
      <c r="E3004" s="1" t="s">
        <v>32</v>
      </c>
      <c r="F3004" s="1" t="s">
        <v>518</v>
      </c>
      <c r="G3004" s="3">
        <v>45482</v>
      </c>
      <c r="H3004" s="3">
        <v>45485</v>
      </c>
      <c r="I3004" s="6">
        <v>2350</v>
      </c>
      <c r="J3004" s="1">
        <v>1</v>
      </c>
      <c r="K3004" s="4">
        <v>0.02</v>
      </c>
      <c r="L3004" s="6">
        <f t="shared" si="96"/>
        <v>47</v>
      </c>
      <c r="M3004" s="8">
        <f t="shared" si="97"/>
        <v>2303</v>
      </c>
      <c r="N3004" s="21">
        <f>(sales[[#This Row],[Price]]*sales[[#This Row],[Qty]])-(sales[[#This Row],[Discount_Amt]]*sales[[#This Row],[Qty]])</f>
        <v>2303</v>
      </c>
    </row>
    <row r="3005" spans="2:14" hidden="1" x14ac:dyDescent="0.35">
      <c r="B3005" s="7">
        <v>2027003</v>
      </c>
      <c r="C3005" s="1" t="s">
        <v>24</v>
      </c>
      <c r="D3005" s="1" t="s">
        <v>25</v>
      </c>
      <c r="E3005" s="1" t="s">
        <v>38</v>
      </c>
      <c r="F3005" s="1" t="s">
        <v>518</v>
      </c>
      <c r="G3005" s="3">
        <v>45482</v>
      </c>
      <c r="H3005" s="3">
        <v>45487</v>
      </c>
      <c r="I3005" s="6">
        <v>90</v>
      </c>
      <c r="J3005" s="1">
        <v>2</v>
      </c>
      <c r="K3005" s="4">
        <v>0.02</v>
      </c>
      <c r="L3005" s="6">
        <f t="shared" si="96"/>
        <v>1.8</v>
      </c>
      <c r="M3005" s="8">
        <f t="shared" si="97"/>
        <v>178.2</v>
      </c>
      <c r="N3005" s="21">
        <f>(sales[[#This Row],[Price]]*sales[[#This Row],[Qty]])-(sales[[#This Row],[Discount_Amt]]*sales[[#This Row],[Qty]])</f>
        <v>176.4</v>
      </c>
    </row>
    <row r="3006" spans="2:14" hidden="1" x14ac:dyDescent="0.35">
      <c r="B3006" s="7">
        <v>2027004</v>
      </c>
      <c r="C3006" s="1" t="s">
        <v>4</v>
      </c>
      <c r="D3006" s="1" t="s">
        <v>26</v>
      </c>
      <c r="E3006" s="1" t="s">
        <v>33</v>
      </c>
      <c r="F3006" s="1" t="s">
        <v>519</v>
      </c>
      <c r="G3006" s="3">
        <v>45482</v>
      </c>
      <c r="H3006" s="3">
        <v>45483</v>
      </c>
      <c r="I3006" s="6">
        <v>280</v>
      </c>
      <c r="J3006" s="1">
        <v>1</v>
      </c>
      <c r="K3006" s="4">
        <v>0.02</v>
      </c>
      <c r="L3006" s="6">
        <f t="shared" si="96"/>
        <v>5.6000000000000005</v>
      </c>
      <c r="M3006" s="8">
        <f t="shared" si="97"/>
        <v>274.39999999999998</v>
      </c>
      <c r="N3006" s="21">
        <f>(sales[[#This Row],[Price]]*sales[[#This Row],[Qty]])-(sales[[#This Row],[Discount_Amt]]*sales[[#This Row],[Qty]])</f>
        <v>274.39999999999998</v>
      </c>
    </row>
    <row r="3007" spans="2:14" hidden="1" x14ac:dyDescent="0.35">
      <c r="B3007" s="7">
        <v>2027005</v>
      </c>
      <c r="C3007" s="1" t="s">
        <v>5</v>
      </c>
      <c r="D3007" s="1" t="s">
        <v>27</v>
      </c>
      <c r="E3007" s="1" t="s">
        <v>34</v>
      </c>
      <c r="F3007" s="1" t="s">
        <v>521</v>
      </c>
      <c r="G3007" s="3">
        <v>45482</v>
      </c>
      <c r="H3007" s="3">
        <v>45490</v>
      </c>
      <c r="I3007" s="6">
        <v>70</v>
      </c>
      <c r="J3007" s="1">
        <v>2</v>
      </c>
      <c r="K3007" s="4">
        <v>0.02</v>
      </c>
      <c r="L3007" s="6">
        <f t="shared" si="96"/>
        <v>1.4000000000000001</v>
      </c>
      <c r="M3007" s="8">
        <f t="shared" si="97"/>
        <v>138.6</v>
      </c>
      <c r="N3007" s="21">
        <f>(sales[[#This Row],[Price]]*sales[[#This Row],[Qty]])-(sales[[#This Row],[Discount_Amt]]*sales[[#This Row],[Qty]])</f>
        <v>137.19999999999999</v>
      </c>
    </row>
    <row r="3008" spans="2:14" hidden="1" x14ac:dyDescent="0.35">
      <c r="B3008" s="7">
        <v>2027006</v>
      </c>
      <c r="C3008" s="1" t="s">
        <v>6</v>
      </c>
      <c r="D3008" s="1" t="s">
        <v>28</v>
      </c>
      <c r="E3008" s="1" t="s">
        <v>35</v>
      </c>
      <c r="F3008" s="1" t="s">
        <v>520</v>
      </c>
      <c r="G3008" s="3">
        <v>45482</v>
      </c>
      <c r="H3008" s="3">
        <v>45484</v>
      </c>
      <c r="I3008" s="6">
        <v>230</v>
      </c>
      <c r="J3008" s="1">
        <v>3</v>
      </c>
      <c r="K3008" s="4">
        <v>0.02</v>
      </c>
      <c r="L3008" s="6">
        <f t="shared" si="96"/>
        <v>4.6000000000000005</v>
      </c>
      <c r="M3008" s="8">
        <f t="shared" si="97"/>
        <v>685.4</v>
      </c>
      <c r="N3008" s="21">
        <f>(sales[[#This Row],[Price]]*sales[[#This Row],[Qty]])-(sales[[#This Row],[Discount_Amt]]*sales[[#This Row],[Qty]])</f>
        <v>676.2</v>
      </c>
    </row>
    <row r="3009" spans="2:14" hidden="1" x14ac:dyDescent="0.35">
      <c r="B3009" s="7">
        <v>2027007</v>
      </c>
      <c r="C3009" s="1" t="s">
        <v>7</v>
      </c>
      <c r="D3009" s="1" t="s">
        <v>29</v>
      </c>
      <c r="E3009" s="1" t="s">
        <v>36</v>
      </c>
      <c r="F3009" s="1" t="s">
        <v>518</v>
      </c>
      <c r="G3009" s="3">
        <v>45482</v>
      </c>
      <c r="H3009" s="3">
        <v>45485</v>
      </c>
      <c r="I3009" s="6">
        <v>7999</v>
      </c>
      <c r="J3009" s="1">
        <v>2</v>
      </c>
      <c r="K3009" s="4">
        <v>0.02</v>
      </c>
      <c r="L3009" s="6">
        <f t="shared" si="96"/>
        <v>159.97999999999999</v>
      </c>
      <c r="M3009" s="8">
        <f t="shared" si="97"/>
        <v>15838.02</v>
      </c>
      <c r="N3009" s="21">
        <f>(sales[[#This Row],[Price]]*sales[[#This Row],[Qty]])-(sales[[#This Row],[Discount_Amt]]*sales[[#This Row],[Qty]])</f>
        <v>15678.04</v>
      </c>
    </row>
    <row r="3010" spans="2:14" x14ac:dyDescent="0.35">
      <c r="B3010" s="7">
        <v>2027008</v>
      </c>
      <c r="C3010" s="1" t="s">
        <v>10</v>
      </c>
      <c r="D3010" s="1" t="s">
        <v>25</v>
      </c>
      <c r="E3010" s="1" t="s">
        <v>37</v>
      </c>
      <c r="F3010" s="1" t="s">
        <v>519</v>
      </c>
      <c r="G3010" s="3">
        <v>45482</v>
      </c>
      <c r="H3010" s="3">
        <v>45487</v>
      </c>
      <c r="I3010" s="6">
        <v>850</v>
      </c>
      <c r="J3010" s="1">
        <v>7</v>
      </c>
      <c r="K3010" s="4">
        <v>0.02</v>
      </c>
      <c r="L3010" s="6">
        <f t="shared" si="96"/>
        <v>17</v>
      </c>
      <c r="M3010" s="8">
        <f t="shared" si="97"/>
        <v>5933</v>
      </c>
      <c r="N3010" s="21">
        <f>(sales[[#This Row],[Price]]*sales[[#This Row],[Qty]])-(sales[[#This Row],[Discount_Amt]]*sales[[#This Row],[Qty]])</f>
        <v>5831</v>
      </c>
    </row>
    <row r="3011" spans="2:14" hidden="1" x14ac:dyDescent="0.35">
      <c r="B3011" s="7">
        <v>2027009</v>
      </c>
      <c r="C3011" s="1" t="s">
        <v>8</v>
      </c>
      <c r="D3011" s="1" t="s">
        <v>26</v>
      </c>
      <c r="E3011" s="1" t="s">
        <v>39</v>
      </c>
      <c r="F3011" s="1" t="s">
        <v>520</v>
      </c>
      <c r="G3011" s="3">
        <v>45482</v>
      </c>
      <c r="H3011" s="3">
        <v>45483</v>
      </c>
      <c r="I3011" s="6">
        <v>65000</v>
      </c>
      <c r="J3011" s="1">
        <v>2</v>
      </c>
      <c r="K3011" s="4">
        <v>7.0000000000000007E-2</v>
      </c>
      <c r="L3011" s="6">
        <f t="shared" si="96"/>
        <v>4550</v>
      </c>
      <c r="M3011" s="8">
        <f t="shared" si="97"/>
        <v>125450</v>
      </c>
      <c r="N3011" s="21">
        <f>(sales[[#This Row],[Price]]*sales[[#This Row],[Qty]])-(sales[[#This Row],[Discount_Amt]]*sales[[#This Row],[Qty]])</f>
        <v>120900</v>
      </c>
    </row>
    <row r="3012" spans="2:14" hidden="1" x14ac:dyDescent="0.35">
      <c r="B3012" s="7">
        <v>2027010</v>
      </c>
      <c r="C3012" s="1" t="s">
        <v>9</v>
      </c>
      <c r="D3012" s="1" t="s">
        <v>27</v>
      </c>
      <c r="E3012" s="1" t="s">
        <v>40</v>
      </c>
      <c r="F3012" s="1" t="s">
        <v>521</v>
      </c>
      <c r="G3012" s="3">
        <v>45482</v>
      </c>
      <c r="H3012" s="3">
        <v>45490</v>
      </c>
      <c r="I3012" s="6">
        <v>450</v>
      </c>
      <c r="J3012" s="1">
        <v>1</v>
      </c>
      <c r="K3012" s="4">
        <v>0.03</v>
      </c>
      <c r="L3012" s="6">
        <f t="shared" si="96"/>
        <v>13.5</v>
      </c>
      <c r="M3012" s="8">
        <f t="shared" si="97"/>
        <v>436.5</v>
      </c>
      <c r="N3012" s="21">
        <f>(sales[[#This Row],[Price]]*sales[[#This Row],[Qty]])-(sales[[#This Row],[Discount_Amt]]*sales[[#This Row],[Qty]])</f>
        <v>436.5</v>
      </c>
    </row>
    <row r="3013" spans="2:14" x14ac:dyDescent="0.35">
      <c r="B3013" s="7">
        <v>2027011</v>
      </c>
      <c r="C3013" s="1" t="s">
        <v>11</v>
      </c>
      <c r="D3013" s="1" t="s">
        <v>28</v>
      </c>
      <c r="E3013" s="1" t="s">
        <v>41</v>
      </c>
      <c r="F3013" s="1" t="s">
        <v>518</v>
      </c>
      <c r="G3013" s="3">
        <v>45482</v>
      </c>
      <c r="H3013" s="3">
        <v>45484</v>
      </c>
      <c r="I3013" s="6">
        <v>1299</v>
      </c>
      <c r="J3013" s="1">
        <v>1</v>
      </c>
      <c r="K3013" s="4">
        <v>0.08</v>
      </c>
      <c r="L3013" s="6">
        <f t="shared" si="96"/>
        <v>103.92</v>
      </c>
      <c r="M3013" s="8">
        <f t="shared" si="97"/>
        <v>1195.08</v>
      </c>
      <c r="N3013" s="21">
        <f>(sales[[#This Row],[Price]]*sales[[#This Row],[Qty]])-(sales[[#This Row],[Discount_Amt]]*sales[[#This Row],[Qty]])</f>
        <v>1195.08</v>
      </c>
    </row>
    <row r="3014" spans="2:14" x14ac:dyDescent="0.35">
      <c r="B3014" s="7">
        <v>2027012</v>
      </c>
      <c r="C3014" s="1" t="s">
        <v>12</v>
      </c>
      <c r="D3014" s="1" t="s">
        <v>29</v>
      </c>
      <c r="E3014" s="1" t="s">
        <v>42</v>
      </c>
      <c r="F3014" s="1" t="s">
        <v>518</v>
      </c>
      <c r="G3014" s="3">
        <v>45482</v>
      </c>
      <c r="H3014" s="3">
        <v>45485</v>
      </c>
      <c r="I3014" s="6">
        <v>1700</v>
      </c>
      <c r="J3014" s="1">
        <v>1</v>
      </c>
      <c r="K3014" s="4">
        <v>0.05</v>
      </c>
      <c r="L3014" s="6">
        <f t="shared" si="96"/>
        <v>85</v>
      </c>
      <c r="M3014" s="8">
        <f t="shared" si="97"/>
        <v>1615</v>
      </c>
      <c r="N3014" s="21">
        <f>(sales[[#This Row],[Price]]*sales[[#This Row],[Qty]])-(sales[[#This Row],[Discount_Amt]]*sales[[#This Row],[Qty]])</f>
        <v>1615</v>
      </c>
    </row>
    <row r="3015" spans="2:14" hidden="1" x14ac:dyDescent="0.35">
      <c r="B3015" s="7">
        <v>2027013</v>
      </c>
      <c r="C3015" s="1" t="s">
        <v>13</v>
      </c>
      <c r="D3015" s="1" t="s">
        <v>25</v>
      </c>
      <c r="E3015" s="1" t="s">
        <v>43</v>
      </c>
      <c r="F3015" s="1" t="s">
        <v>519</v>
      </c>
      <c r="G3015" s="3">
        <v>45482</v>
      </c>
      <c r="H3015" s="3">
        <v>45487</v>
      </c>
      <c r="I3015" s="6">
        <v>55000</v>
      </c>
      <c r="J3015" s="1">
        <v>2</v>
      </c>
      <c r="K3015" s="4">
        <v>0.05</v>
      </c>
      <c r="L3015" s="6">
        <f t="shared" si="96"/>
        <v>2750</v>
      </c>
      <c r="M3015" s="8">
        <f t="shared" si="97"/>
        <v>107250</v>
      </c>
      <c r="N3015" s="21">
        <f>(sales[[#This Row],[Price]]*sales[[#This Row],[Qty]])-(sales[[#This Row],[Discount_Amt]]*sales[[#This Row],[Qty]])</f>
        <v>104500</v>
      </c>
    </row>
    <row r="3016" spans="2:14" hidden="1" x14ac:dyDescent="0.35">
      <c r="B3016" s="7">
        <v>2027014</v>
      </c>
      <c r="C3016" s="1" t="s">
        <v>14</v>
      </c>
      <c r="D3016" s="1" t="s">
        <v>188</v>
      </c>
      <c r="E3016" s="1" t="s">
        <v>44</v>
      </c>
      <c r="F3016" s="1" t="s">
        <v>521</v>
      </c>
      <c r="G3016" s="3">
        <v>45482</v>
      </c>
      <c r="H3016" s="3">
        <v>45483</v>
      </c>
      <c r="I3016" s="6">
        <v>57999</v>
      </c>
      <c r="J3016" s="1">
        <v>1</v>
      </c>
      <c r="K3016" s="4">
        <v>0.05</v>
      </c>
      <c r="L3016" s="6">
        <f t="shared" si="96"/>
        <v>2899.9500000000003</v>
      </c>
      <c r="M3016" s="8">
        <f t="shared" si="97"/>
        <v>55099.05</v>
      </c>
      <c r="N3016" s="21">
        <f>(sales[[#This Row],[Price]]*sales[[#This Row],[Qty]])-(sales[[#This Row],[Discount_Amt]]*sales[[#This Row],[Qty]])</f>
        <v>55099.05</v>
      </c>
    </row>
    <row r="3017" spans="2:14" hidden="1" x14ac:dyDescent="0.35">
      <c r="B3017" s="7">
        <v>2027015</v>
      </c>
      <c r="C3017" s="1" t="s">
        <v>15</v>
      </c>
      <c r="D3017" s="1" t="s">
        <v>25</v>
      </c>
      <c r="E3017" s="1" t="s">
        <v>45</v>
      </c>
      <c r="F3017" s="1" t="s">
        <v>520</v>
      </c>
      <c r="G3017" s="3">
        <v>45482</v>
      </c>
      <c r="H3017" s="3">
        <v>45490</v>
      </c>
      <c r="I3017" s="6">
        <v>1399</v>
      </c>
      <c r="J3017" s="1">
        <v>2</v>
      </c>
      <c r="K3017" s="4">
        <v>0.05</v>
      </c>
      <c r="L3017" s="6">
        <f t="shared" si="96"/>
        <v>69.95</v>
      </c>
      <c r="M3017" s="8">
        <f t="shared" si="97"/>
        <v>2728.05</v>
      </c>
      <c r="N3017" s="21">
        <f>(sales[[#This Row],[Price]]*sales[[#This Row],[Qty]])-(sales[[#This Row],[Discount_Amt]]*sales[[#This Row],[Qty]])</f>
        <v>2658.1</v>
      </c>
    </row>
    <row r="3018" spans="2:14" hidden="1" x14ac:dyDescent="0.35">
      <c r="B3018" s="7">
        <v>2027016</v>
      </c>
      <c r="C3018" s="1" t="s">
        <v>16</v>
      </c>
      <c r="D3018" s="1" t="s">
        <v>26</v>
      </c>
      <c r="E3018" s="1" t="s">
        <v>46</v>
      </c>
      <c r="F3018" s="1" t="s">
        <v>518</v>
      </c>
      <c r="G3018" s="3">
        <v>45482</v>
      </c>
      <c r="H3018" s="3">
        <v>45484</v>
      </c>
      <c r="I3018" s="6">
        <v>999</v>
      </c>
      <c r="J3018" s="1">
        <v>7</v>
      </c>
      <c r="K3018" s="4">
        <v>0.03</v>
      </c>
      <c r="L3018" s="6">
        <f t="shared" si="96"/>
        <v>29.97</v>
      </c>
      <c r="M3018" s="8">
        <f t="shared" si="97"/>
        <v>6963.03</v>
      </c>
      <c r="N3018" s="21">
        <f>(sales[[#This Row],[Price]]*sales[[#This Row],[Qty]])-(sales[[#This Row],[Discount_Amt]]*sales[[#This Row],[Qty]])</f>
        <v>6783.21</v>
      </c>
    </row>
    <row r="3019" spans="2:14" x14ac:dyDescent="0.35">
      <c r="B3019" s="7">
        <v>2027017</v>
      </c>
      <c r="C3019" s="1" t="s">
        <v>17</v>
      </c>
      <c r="D3019" s="1" t="s">
        <v>27</v>
      </c>
      <c r="E3019" s="1" t="s">
        <v>47</v>
      </c>
      <c r="F3019" s="1" t="s">
        <v>519</v>
      </c>
      <c r="G3019" s="3">
        <v>45482</v>
      </c>
      <c r="H3019" s="3">
        <v>45485</v>
      </c>
      <c r="I3019" s="6">
        <v>2099</v>
      </c>
      <c r="J3019" s="1">
        <v>2</v>
      </c>
      <c r="K3019" s="4">
        <v>0.1</v>
      </c>
      <c r="L3019" s="6">
        <f t="shared" si="96"/>
        <v>209.9</v>
      </c>
      <c r="M3019" s="8">
        <f t="shared" si="97"/>
        <v>3988.1</v>
      </c>
      <c r="N3019" s="21">
        <f>(sales[[#This Row],[Price]]*sales[[#This Row],[Qty]])-(sales[[#This Row],[Discount_Amt]]*sales[[#This Row],[Qty]])</f>
        <v>3778.2</v>
      </c>
    </row>
    <row r="3020" spans="2:14" hidden="1" x14ac:dyDescent="0.35">
      <c r="B3020" s="7">
        <v>2027018</v>
      </c>
      <c r="C3020" s="1" t="s">
        <v>18</v>
      </c>
      <c r="D3020" s="1" t="s">
        <v>28</v>
      </c>
      <c r="E3020" s="1" t="s">
        <v>48</v>
      </c>
      <c r="F3020" s="1" t="s">
        <v>520</v>
      </c>
      <c r="G3020" s="3">
        <v>45482</v>
      </c>
      <c r="H3020" s="3">
        <v>45487</v>
      </c>
      <c r="I3020" s="6">
        <v>11000</v>
      </c>
      <c r="J3020" s="1">
        <v>2</v>
      </c>
      <c r="K3020" s="4">
        <v>0.05</v>
      </c>
      <c r="L3020" s="6">
        <f t="shared" si="96"/>
        <v>550</v>
      </c>
      <c r="M3020" s="8">
        <f t="shared" si="97"/>
        <v>21450</v>
      </c>
      <c r="N3020" s="21">
        <f>(sales[[#This Row],[Price]]*sales[[#This Row],[Qty]])-(sales[[#This Row],[Discount_Amt]]*sales[[#This Row],[Qty]])</f>
        <v>20900</v>
      </c>
    </row>
    <row r="3021" spans="2:14" hidden="1" x14ac:dyDescent="0.35">
      <c r="B3021" s="7">
        <v>2027019</v>
      </c>
      <c r="C3021" s="1" t="s">
        <v>19</v>
      </c>
      <c r="D3021" s="1" t="s">
        <v>29</v>
      </c>
      <c r="E3021" s="1" t="s">
        <v>49</v>
      </c>
      <c r="F3021" s="1" t="s">
        <v>521</v>
      </c>
      <c r="G3021" s="3">
        <v>45482</v>
      </c>
      <c r="H3021" s="3">
        <v>45483</v>
      </c>
      <c r="I3021" s="6">
        <v>800</v>
      </c>
      <c r="J3021" s="1">
        <v>1</v>
      </c>
      <c r="K3021" s="4">
        <v>0.05</v>
      </c>
      <c r="L3021" s="6">
        <f t="shared" si="96"/>
        <v>40</v>
      </c>
      <c r="M3021" s="8">
        <f t="shared" si="97"/>
        <v>760</v>
      </c>
      <c r="N3021" s="21">
        <f>(sales[[#This Row],[Price]]*sales[[#This Row],[Qty]])-(sales[[#This Row],[Discount_Amt]]*sales[[#This Row],[Qty]])</f>
        <v>760</v>
      </c>
    </row>
    <row r="3022" spans="2:14" hidden="1" x14ac:dyDescent="0.35">
      <c r="B3022" s="7">
        <v>2027020</v>
      </c>
      <c r="C3022" s="1" t="s">
        <v>20</v>
      </c>
      <c r="D3022" s="1" t="s">
        <v>25</v>
      </c>
      <c r="E3022" s="1" t="s">
        <v>50</v>
      </c>
      <c r="F3022" s="1" t="s">
        <v>518</v>
      </c>
      <c r="G3022" s="3">
        <v>45482</v>
      </c>
      <c r="H3022" s="3">
        <v>45490</v>
      </c>
      <c r="I3022" s="6">
        <v>5500</v>
      </c>
      <c r="J3022" s="1">
        <v>2</v>
      </c>
      <c r="K3022" s="4">
        <v>0.02</v>
      </c>
      <c r="L3022" s="6">
        <f t="shared" si="96"/>
        <v>110</v>
      </c>
      <c r="M3022" s="8">
        <f t="shared" si="97"/>
        <v>10890</v>
      </c>
      <c r="N3022" s="21">
        <f>(sales[[#This Row],[Price]]*sales[[#This Row],[Qty]])-(sales[[#This Row],[Discount_Amt]]*sales[[#This Row],[Qty]])</f>
        <v>10780</v>
      </c>
    </row>
    <row r="3023" spans="2:14" hidden="1" x14ac:dyDescent="0.35">
      <c r="B3023" s="7">
        <v>2027021</v>
      </c>
      <c r="C3023" s="1" t="s">
        <v>21</v>
      </c>
      <c r="D3023" s="1" t="s">
        <v>30</v>
      </c>
      <c r="E3023" s="1" t="s">
        <v>51</v>
      </c>
      <c r="F3023" s="1" t="s">
        <v>518</v>
      </c>
      <c r="G3023" s="3">
        <v>45482</v>
      </c>
      <c r="H3023" s="3">
        <v>45484</v>
      </c>
      <c r="I3023" s="6">
        <v>1350</v>
      </c>
      <c r="J3023" s="1">
        <v>4</v>
      </c>
      <c r="K3023" s="4">
        <v>0.06</v>
      </c>
      <c r="L3023" s="6">
        <f t="shared" si="96"/>
        <v>81</v>
      </c>
      <c r="M3023" s="8">
        <f t="shared" si="97"/>
        <v>5319</v>
      </c>
      <c r="N3023" s="21">
        <f>(sales[[#This Row],[Price]]*sales[[#This Row],[Qty]])-(sales[[#This Row],[Discount_Amt]]*sales[[#This Row],[Qty]])</f>
        <v>5076</v>
      </c>
    </row>
    <row r="3024" spans="2:14" hidden="1" x14ac:dyDescent="0.35">
      <c r="B3024" s="7">
        <v>2027022</v>
      </c>
      <c r="C3024" s="1" t="s">
        <v>22</v>
      </c>
      <c r="D3024" s="1" t="s">
        <v>27</v>
      </c>
      <c r="E3024" s="1" t="s">
        <v>506</v>
      </c>
      <c r="F3024" s="1" t="s">
        <v>519</v>
      </c>
      <c r="G3024" s="3">
        <v>45482</v>
      </c>
      <c r="H3024" s="3">
        <v>45485</v>
      </c>
      <c r="I3024" s="6">
        <v>4500</v>
      </c>
      <c r="J3024" s="1">
        <v>3</v>
      </c>
      <c r="K3024" s="4">
        <v>0.15</v>
      </c>
      <c r="L3024" s="6">
        <f t="shared" si="96"/>
        <v>675</v>
      </c>
      <c r="M3024" s="8">
        <f t="shared" si="97"/>
        <v>12825</v>
      </c>
      <c r="N3024" s="21">
        <f>(sales[[#This Row],[Price]]*sales[[#This Row],[Qty]])-(sales[[#This Row],[Discount_Amt]]*sales[[#This Row],[Qty]])</f>
        <v>11475</v>
      </c>
    </row>
    <row r="3025" spans="2:14" hidden="1" x14ac:dyDescent="0.35">
      <c r="B3025" s="7">
        <v>2027023</v>
      </c>
      <c r="C3025" s="1" t="s">
        <v>23</v>
      </c>
      <c r="D3025" s="1" t="s">
        <v>28</v>
      </c>
      <c r="E3025" s="1" t="s">
        <v>507</v>
      </c>
      <c r="F3025" s="1" t="s">
        <v>521</v>
      </c>
      <c r="G3025" s="3">
        <v>45482</v>
      </c>
      <c r="H3025" s="3">
        <v>45487</v>
      </c>
      <c r="I3025" s="6">
        <v>2350</v>
      </c>
      <c r="J3025" s="1">
        <v>2</v>
      </c>
      <c r="K3025" s="4">
        <v>0.02</v>
      </c>
      <c r="L3025" s="6">
        <f t="shared" si="96"/>
        <v>47</v>
      </c>
      <c r="M3025" s="8">
        <f t="shared" si="97"/>
        <v>4653</v>
      </c>
      <c r="N3025" s="21">
        <f>(sales[[#This Row],[Price]]*sales[[#This Row],[Qty]])-(sales[[#This Row],[Discount_Amt]]*sales[[#This Row],[Qty]])</f>
        <v>4606</v>
      </c>
    </row>
    <row r="3026" spans="2:14" hidden="1" x14ac:dyDescent="0.35">
      <c r="B3026" s="7">
        <v>2027024</v>
      </c>
      <c r="C3026" s="1" t="s">
        <v>24</v>
      </c>
      <c r="D3026" s="1" t="s">
        <v>29</v>
      </c>
      <c r="E3026" s="1" t="s">
        <v>508</v>
      </c>
      <c r="F3026" s="1" t="s">
        <v>520</v>
      </c>
      <c r="G3026" s="3">
        <v>45482</v>
      </c>
      <c r="H3026" s="3">
        <v>45483</v>
      </c>
      <c r="I3026" s="6">
        <v>90</v>
      </c>
      <c r="J3026" s="1">
        <v>1</v>
      </c>
      <c r="K3026" s="4">
        <v>0.02</v>
      </c>
      <c r="L3026" s="6">
        <f t="shared" si="96"/>
        <v>1.8</v>
      </c>
      <c r="M3026" s="8">
        <f t="shared" si="97"/>
        <v>88.2</v>
      </c>
      <c r="N3026" s="21">
        <f>(sales[[#This Row],[Price]]*sales[[#This Row],[Qty]])-(sales[[#This Row],[Discount_Amt]]*sales[[#This Row],[Qty]])</f>
        <v>88.2</v>
      </c>
    </row>
    <row r="3027" spans="2:14" hidden="1" x14ac:dyDescent="0.35">
      <c r="B3027" s="7">
        <v>2027025</v>
      </c>
      <c r="C3027" s="1" t="s">
        <v>4</v>
      </c>
      <c r="D3027" s="1" t="s">
        <v>25</v>
      </c>
      <c r="E3027" s="1" t="s">
        <v>31</v>
      </c>
      <c r="F3027" s="1" t="s">
        <v>518</v>
      </c>
      <c r="G3027" s="3">
        <v>45482</v>
      </c>
      <c r="H3027" s="3">
        <v>45490</v>
      </c>
      <c r="I3027" s="6">
        <v>280</v>
      </c>
      <c r="J3027" s="1">
        <v>1</v>
      </c>
      <c r="K3027" s="4">
        <v>0.02</v>
      </c>
      <c r="L3027" s="6">
        <f t="shared" si="96"/>
        <v>5.6000000000000005</v>
      </c>
      <c r="M3027" s="8">
        <f t="shared" si="97"/>
        <v>274.39999999999998</v>
      </c>
      <c r="N3027" s="21">
        <f>(sales[[#This Row],[Price]]*sales[[#This Row],[Qty]])-(sales[[#This Row],[Discount_Amt]]*sales[[#This Row],[Qty]])</f>
        <v>274.39999999999998</v>
      </c>
    </row>
    <row r="3028" spans="2:14" hidden="1" x14ac:dyDescent="0.35">
      <c r="B3028" s="7">
        <v>2027026</v>
      </c>
      <c r="C3028" s="1" t="s">
        <v>5</v>
      </c>
      <c r="D3028" s="1" t="s">
        <v>26</v>
      </c>
      <c r="E3028" s="1" t="s">
        <v>32</v>
      </c>
      <c r="F3028" s="1" t="s">
        <v>519</v>
      </c>
      <c r="G3028" s="3">
        <v>45482</v>
      </c>
      <c r="H3028" s="3">
        <v>45484</v>
      </c>
      <c r="I3028" s="6">
        <v>70</v>
      </c>
      <c r="J3028" s="1">
        <v>2</v>
      </c>
      <c r="K3028" s="4">
        <v>0.02</v>
      </c>
      <c r="L3028" s="6">
        <f t="shared" si="96"/>
        <v>1.4000000000000001</v>
      </c>
      <c r="M3028" s="8">
        <f t="shared" si="97"/>
        <v>138.6</v>
      </c>
      <c r="N3028" s="21">
        <f>(sales[[#This Row],[Price]]*sales[[#This Row],[Qty]])-(sales[[#This Row],[Discount_Amt]]*sales[[#This Row],[Qty]])</f>
        <v>137.19999999999999</v>
      </c>
    </row>
    <row r="3029" spans="2:14" hidden="1" x14ac:dyDescent="0.35">
      <c r="B3029" s="7">
        <v>2027027</v>
      </c>
      <c r="C3029" s="1" t="s">
        <v>6</v>
      </c>
      <c r="D3029" s="1" t="s">
        <v>27</v>
      </c>
      <c r="E3029" s="1" t="s">
        <v>38</v>
      </c>
      <c r="F3029" s="1" t="s">
        <v>520</v>
      </c>
      <c r="G3029" s="3">
        <v>45482</v>
      </c>
      <c r="H3029" s="3">
        <v>45485</v>
      </c>
      <c r="I3029" s="6">
        <v>230</v>
      </c>
      <c r="J3029" s="1">
        <v>1</v>
      </c>
      <c r="K3029" s="4">
        <v>0.02</v>
      </c>
      <c r="L3029" s="6">
        <f t="shared" si="96"/>
        <v>4.6000000000000005</v>
      </c>
      <c r="M3029" s="8">
        <f t="shared" si="97"/>
        <v>225.4</v>
      </c>
      <c r="N3029" s="21">
        <f>(sales[[#This Row],[Price]]*sales[[#This Row],[Qty]])-(sales[[#This Row],[Discount_Amt]]*sales[[#This Row],[Qty]])</f>
        <v>225.4</v>
      </c>
    </row>
    <row r="3030" spans="2:14" hidden="1" x14ac:dyDescent="0.35">
      <c r="B3030" s="7">
        <v>2027028</v>
      </c>
      <c r="C3030" s="1" t="s">
        <v>7</v>
      </c>
      <c r="D3030" s="1" t="s">
        <v>28</v>
      </c>
      <c r="E3030" s="1" t="s">
        <v>33</v>
      </c>
      <c r="F3030" s="1" t="s">
        <v>521</v>
      </c>
      <c r="G3030" s="3">
        <v>45482</v>
      </c>
      <c r="H3030" s="3">
        <v>45487</v>
      </c>
      <c r="I3030" s="6">
        <v>7999</v>
      </c>
      <c r="J3030" s="1">
        <v>3</v>
      </c>
      <c r="K3030" s="4">
        <v>0.02</v>
      </c>
      <c r="L3030" s="6">
        <f t="shared" si="96"/>
        <v>159.97999999999999</v>
      </c>
      <c r="M3030" s="8">
        <f t="shared" si="97"/>
        <v>23837.02</v>
      </c>
      <c r="N3030" s="21">
        <f>(sales[[#This Row],[Price]]*sales[[#This Row],[Qty]])-(sales[[#This Row],[Discount_Amt]]*sales[[#This Row],[Qty]])</f>
        <v>23517.06</v>
      </c>
    </row>
    <row r="3031" spans="2:14" x14ac:dyDescent="0.35">
      <c r="B3031" s="7">
        <v>2027029</v>
      </c>
      <c r="C3031" s="1" t="s">
        <v>10</v>
      </c>
      <c r="D3031" s="1" t="s">
        <v>29</v>
      </c>
      <c r="E3031" s="1" t="s">
        <v>34</v>
      </c>
      <c r="F3031" s="1" t="s">
        <v>518</v>
      </c>
      <c r="G3031" s="3">
        <v>45482</v>
      </c>
      <c r="H3031" s="3">
        <v>45483</v>
      </c>
      <c r="I3031" s="6">
        <v>850</v>
      </c>
      <c r="J3031" s="1">
        <v>2</v>
      </c>
      <c r="K3031" s="4">
        <v>0.02</v>
      </c>
      <c r="L3031" s="6">
        <f t="shared" si="96"/>
        <v>17</v>
      </c>
      <c r="M3031" s="8">
        <f t="shared" si="97"/>
        <v>1683</v>
      </c>
      <c r="N3031" s="21">
        <f>(sales[[#This Row],[Price]]*sales[[#This Row],[Qty]])-(sales[[#This Row],[Discount_Amt]]*sales[[#This Row],[Qty]])</f>
        <v>1666</v>
      </c>
    </row>
    <row r="3032" spans="2:14" hidden="1" x14ac:dyDescent="0.35">
      <c r="B3032" s="7">
        <v>2027030</v>
      </c>
      <c r="C3032" s="1" t="s">
        <v>8</v>
      </c>
      <c r="D3032" s="1" t="s">
        <v>25</v>
      </c>
      <c r="E3032" s="1" t="s">
        <v>35</v>
      </c>
      <c r="F3032" s="1" t="s">
        <v>518</v>
      </c>
      <c r="G3032" s="3">
        <v>45482</v>
      </c>
      <c r="H3032" s="3">
        <v>45490</v>
      </c>
      <c r="I3032" s="6">
        <v>65000</v>
      </c>
      <c r="J3032" s="1">
        <v>1</v>
      </c>
      <c r="K3032" s="4">
        <v>0.02</v>
      </c>
      <c r="L3032" s="6">
        <f t="shared" si="96"/>
        <v>1300</v>
      </c>
      <c r="M3032" s="8">
        <f t="shared" si="97"/>
        <v>63700</v>
      </c>
      <c r="N3032" s="21">
        <f>(sales[[#This Row],[Price]]*sales[[#This Row],[Qty]])-(sales[[#This Row],[Discount_Amt]]*sales[[#This Row],[Qty]])</f>
        <v>63700</v>
      </c>
    </row>
    <row r="3033" spans="2:14" hidden="1" x14ac:dyDescent="0.35">
      <c r="B3033" s="7">
        <v>2027031</v>
      </c>
      <c r="C3033" s="1" t="s">
        <v>9</v>
      </c>
      <c r="D3033" s="1" t="s">
        <v>26</v>
      </c>
      <c r="E3033" s="1" t="s">
        <v>36</v>
      </c>
      <c r="F3033" s="1" t="s">
        <v>519</v>
      </c>
      <c r="G3033" s="3">
        <v>45482</v>
      </c>
      <c r="H3033" s="3">
        <v>45484</v>
      </c>
      <c r="I3033" s="6">
        <v>450</v>
      </c>
      <c r="J3033" s="1">
        <v>2</v>
      </c>
      <c r="K3033" s="4">
        <v>7.0000000000000007E-2</v>
      </c>
      <c r="L3033" s="6">
        <f t="shared" si="96"/>
        <v>31.500000000000004</v>
      </c>
      <c r="M3033" s="8">
        <f t="shared" si="97"/>
        <v>868.5</v>
      </c>
      <c r="N3033" s="21">
        <f>(sales[[#This Row],[Price]]*sales[[#This Row],[Qty]])-(sales[[#This Row],[Discount_Amt]]*sales[[#This Row],[Qty]])</f>
        <v>837</v>
      </c>
    </row>
    <row r="3034" spans="2:14" x14ac:dyDescent="0.35">
      <c r="B3034" s="7">
        <v>2027032</v>
      </c>
      <c r="C3034" s="1" t="s">
        <v>11</v>
      </c>
      <c r="D3034" s="1" t="s">
        <v>27</v>
      </c>
      <c r="E3034" s="1" t="s">
        <v>37</v>
      </c>
      <c r="F3034" s="1" t="s">
        <v>521</v>
      </c>
      <c r="G3034" s="3">
        <v>45482</v>
      </c>
      <c r="H3034" s="3">
        <v>45485</v>
      </c>
      <c r="I3034" s="6">
        <v>1299</v>
      </c>
      <c r="J3034" s="1">
        <v>1</v>
      </c>
      <c r="K3034" s="4">
        <v>0.03</v>
      </c>
      <c r="L3034" s="6">
        <f t="shared" si="96"/>
        <v>38.97</v>
      </c>
      <c r="M3034" s="8">
        <f t="shared" si="97"/>
        <v>1260.03</v>
      </c>
      <c r="N3034" s="21">
        <f>(sales[[#This Row],[Price]]*sales[[#This Row],[Qty]])-(sales[[#This Row],[Discount_Amt]]*sales[[#This Row],[Qty]])</f>
        <v>1260.03</v>
      </c>
    </row>
    <row r="3035" spans="2:14" x14ac:dyDescent="0.35">
      <c r="B3035" s="7">
        <v>2027033</v>
      </c>
      <c r="C3035" s="1" t="s">
        <v>12</v>
      </c>
      <c r="D3035" s="1" t="s">
        <v>28</v>
      </c>
      <c r="E3035" s="1" t="s">
        <v>39</v>
      </c>
      <c r="F3035" s="1" t="s">
        <v>520</v>
      </c>
      <c r="G3035" s="3">
        <v>45482</v>
      </c>
      <c r="H3035" s="3">
        <v>45487</v>
      </c>
      <c r="I3035" s="6">
        <v>1700</v>
      </c>
      <c r="J3035" s="1">
        <v>2</v>
      </c>
      <c r="K3035" s="4">
        <v>0.08</v>
      </c>
      <c r="L3035" s="6">
        <f t="shared" si="96"/>
        <v>136</v>
      </c>
      <c r="M3035" s="8">
        <f t="shared" si="97"/>
        <v>3264</v>
      </c>
      <c r="N3035" s="21">
        <f>(sales[[#This Row],[Price]]*sales[[#This Row],[Qty]])-(sales[[#This Row],[Discount_Amt]]*sales[[#This Row],[Qty]])</f>
        <v>3128</v>
      </c>
    </row>
    <row r="3036" spans="2:14" hidden="1" x14ac:dyDescent="0.35">
      <c r="B3036" s="7">
        <v>2027034</v>
      </c>
      <c r="C3036" s="1" t="s">
        <v>13</v>
      </c>
      <c r="D3036" s="1" t="s">
        <v>29</v>
      </c>
      <c r="E3036" s="1" t="s">
        <v>40</v>
      </c>
      <c r="F3036" s="1" t="s">
        <v>518</v>
      </c>
      <c r="G3036" s="3">
        <v>45482</v>
      </c>
      <c r="H3036" s="3">
        <v>45483</v>
      </c>
      <c r="I3036" s="6">
        <v>55000</v>
      </c>
      <c r="J3036" s="1">
        <v>3</v>
      </c>
      <c r="K3036" s="4">
        <v>0.05</v>
      </c>
      <c r="L3036" s="6">
        <f t="shared" si="96"/>
        <v>2750</v>
      </c>
      <c r="M3036" s="8">
        <f t="shared" si="97"/>
        <v>162250</v>
      </c>
      <c r="N3036" s="21">
        <f>(sales[[#This Row],[Price]]*sales[[#This Row],[Qty]])-(sales[[#This Row],[Discount_Amt]]*sales[[#This Row],[Qty]])</f>
        <v>156750</v>
      </c>
    </row>
    <row r="3037" spans="2:14" hidden="1" x14ac:dyDescent="0.35">
      <c r="B3037" s="7">
        <v>2027035</v>
      </c>
      <c r="C3037" s="1" t="s">
        <v>14</v>
      </c>
      <c r="D3037" s="1" t="s">
        <v>25</v>
      </c>
      <c r="E3037" s="1" t="s">
        <v>41</v>
      </c>
      <c r="F3037" s="1" t="s">
        <v>519</v>
      </c>
      <c r="G3037" s="3">
        <v>45482</v>
      </c>
      <c r="H3037" s="3">
        <v>45490</v>
      </c>
      <c r="I3037" s="6">
        <v>57999</v>
      </c>
      <c r="J3037" s="1">
        <v>2</v>
      </c>
      <c r="K3037" s="4">
        <v>0.05</v>
      </c>
      <c r="L3037" s="6">
        <f t="shared" si="96"/>
        <v>2899.9500000000003</v>
      </c>
      <c r="M3037" s="8">
        <f t="shared" si="97"/>
        <v>113098.05</v>
      </c>
      <c r="N3037" s="21">
        <f>(sales[[#This Row],[Price]]*sales[[#This Row],[Qty]])-(sales[[#This Row],[Discount_Amt]]*sales[[#This Row],[Qty]])</f>
        <v>110198.1</v>
      </c>
    </row>
    <row r="3038" spans="2:14" hidden="1" x14ac:dyDescent="0.35">
      <c r="B3038" s="7">
        <v>2027036</v>
      </c>
      <c r="C3038" s="1" t="s">
        <v>15</v>
      </c>
      <c r="D3038" s="1" t="s">
        <v>189</v>
      </c>
      <c r="E3038" s="1" t="s">
        <v>42</v>
      </c>
      <c r="F3038" s="1" t="s">
        <v>520</v>
      </c>
      <c r="G3038" s="3">
        <v>45482</v>
      </c>
      <c r="H3038" s="3">
        <v>45484</v>
      </c>
      <c r="I3038" s="6">
        <v>1399</v>
      </c>
      <c r="J3038" s="1">
        <v>7</v>
      </c>
      <c r="K3038" s="4">
        <v>0.05</v>
      </c>
      <c r="L3038" s="6">
        <f t="shared" si="96"/>
        <v>69.95</v>
      </c>
      <c r="M3038" s="8">
        <f t="shared" si="97"/>
        <v>9723.0499999999993</v>
      </c>
      <c r="N3038" s="21">
        <f>(sales[[#This Row],[Price]]*sales[[#This Row],[Qty]])-(sales[[#This Row],[Discount_Amt]]*sales[[#This Row],[Qty]])</f>
        <v>9303.35</v>
      </c>
    </row>
    <row r="3039" spans="2:14" hidden="1" x14ac:dyDescent="0.35">
      <c r="B3039" s="7">
        <v>2027037</v>
      </c>
      <c r="C3039" s="1" t="s">
        <v>16</v>
      </c>
      <c r="D3039" s="1" t="s">
        <v>25</v>
      </c>
      <c r="E3039" s="1" t="s">
        <v>43</v>
      </c>
      <c r="F3039" s="1" t="s">
        <v>521</v>
      </c>
      <c r="G3039" s="3">
        <v>45482</v>
      </c>
      <c r="H3039" s="3">
        <v>45485</v>
      </c>
      <c r="I3039" s="6">
        <v>999</v>
      </c>
      <c r="J3039" s="1">
        <v>2</v>
      </c>
      <c r="K3039" s="4">
        <v>0.05</v>
      </c>
      <c r="L3039" s="6">
        <f t="shared" si="96"/>
        <v>49.95</v>
      </c>
      <c r="M3039" s="8">
        <f t="shared" si="97"/>
        <v>1948.05</v>
      </c>
      <c r="N3039" s="21">
        <f>(sales[[#This Row],[Price]]*sales[[#This Row],[Qty]])-(sales[[#This Row],[Discount_Amt]]*sales[[#This Row],[Qty]])</f>
        <v>1898.1</v>
      </c>
    </row>
    <row r="3040" spans="2:14" x14ac:dyDescent="0.35">
      <c r="B3040" s="7">
        <v>2027038</v>
      </c>
      <c r="C3040" s="1" t="s">
        <v>17</v>
      </c>
      <c r="D3040" s="1" t="s">
        <v>26</v>
      </c>
      <c r="E3040" s="1" t="s">
        <v>44</v>
      </c>
      <c r="F3040" s="1" t="s">
        <v>518</v>
      </c>
      <c r="G3040" s="3">
        <v>45482</v>
      </c>
      <c r="H3040" s="3">
        <v>45487</v>
      </c>
      <c r="I3040" s="6">
        <v>2099</v>
      </c>
      <c r="J3040" s="1">
        <v>1</v>
      </c>
      <c r="K3040" s="4">
        <v>0.03</v>
      </c>
      <c r="L3040" s="6">
        <f t="shared" si="96"/>
        <v>62.97</v>
      </c>
      <c r="M3040" s="8">
        <f t="shared" si="97"/>
        <v>2036.03</v>
      </c>
      <c r="N3040" s="21">
        <f>(sales[[#This Row],[Price]]*sales[[#This Row],[Qty]])-(sales[[#This Row],[Discount_Amt]]*sales[[#This Row],[Qty]])</f>
        <v>2036.03</v>
      </c>
    </row>
    <row r="3041" spans="2:14" hidden="1" x14ac:dyDescent="0.35">
      <c r="B3041" s="7">
        <v>2027039</v>
      </c>
      <c r="C3041" s="1" t="s">
        <v>18</v>
      </c>
      <c r="D3041" s="1" t="s">
        <v>27</v>
      </c>
      <c r="E3041" s="1" t="s">
        <v>45</v>
      </c>
      <c r="F3041" s="1" t="s">
        <v>518</v>
      </c>
      <c r="G3041" s="3">
        <v>45482</v>
      </c>
      <c r="H3041" s="3">
        <v>45483</v>
      </c>
      <c r="I3041" s="6">
        <v>11000</v>
      </c>
      <c r="J3041" s="1">
        <v>1</v>
      </c>
      <c r="K3041" s="4">
        <v>0.1</v>
      </c>
      <c r="L3041" s="6">
        <f t="shared" si="96"/>
        <v>1100</v>
      </c>
      <c r="M3041" s="8">
        <f t="shared" si="97"/>
        <v>9900</v>
      </c>
      <c r="N3041" s="21">
        <f>(sales[[#This Row],[Price]]*sales[[#This Row],[Qty]])-(sales[[#This Row],[Discount_Amt]]*sales[[#This Row],[Qty]])</f>
        <v>9900</v>
      </c>
    </row>
    <row r="3042" spans="2:14" hidden="1" x14ac:dyDescent="0.35">
      <c r="B3042" s="7">
        <v>2027040</v>
      </c>
      <c r="C3042" s="1" t="s">
        <v>19</v>
      </c>
      <c r="D3042" s="1" t="s">
        <v>28</v>
      </c>
      <c r="E3042" s="1" t="s">
        <v>46</v>
      </c>
      <c r="F3042" s="1" t="s">
        <v>519</v>
      </c>
      <c r="G3042" s="3">
        <v>45482</v>
      </c>
      <c r="H3042" s="3">
        <v>45490</v>
      </c>
      <c r="I3042" s="6">
        <v>800</v>
      </c>
      <c r="J3042" s="1">
        <v>1</v>
      </c>
      <c r="K3042" s="4">
        <v>0.05</v>
      </c>
      <c r="L3042" s="6">
        <f t="shared" si="96"/>
        <v>40</v>
      </c>
      <c r="M3042" s="8">
        <f t="shared" si="97"/>
        <v>760</v>
      </c>
      <c r="N3042" s="21">
        <f>(sales[[#This Row],[Price]]*sales[[#This Row],[Qty]])-(sales[[#This Row],[Discount_Amt]]*sales[[#This Row],[Qty]])</f>
        <v>760</v>
      </c>
    </row>
    <row r="3043" spans="2:14" hidden="1" x14ac:dyDescent="0.35">
      <c r="B3043" s="7">
        <v>2027041</v>
      </c>
      <c r="C3043" s="1" t="s">
        <v>20</v>
      </c>
      <c r="D3043" s="1" t="s">
        <v>29</v>
      </c>
      <c r="E3043" s="1" t="s">
        <v>47</v>
      </c>
      <c r="F3043" s="1" t="s">
        <v>521</v>
      </c>
      <c r="G3043" s="3">
        <v>45482</v>
      </c>
      <c r="H3043" s="3">
        <v>45484</v>
      </c>
      <c r="I3043" s="6">
        <v>5500</v>
      </c>
      <c r="J3043" s="1">
        <v>2</v>
      </c>
      <c r="K3043" s="4">
        <v>0.05</v>
      </c>
      <c r="L3043" s="6">
        <f t="shared" si="96"/>
        <v>275</v>
      </c>
      <c r="M3043" s="8">
        <f t="shared" si="97"/>
        <v>10725</v>
      </c>
      <c r="N3043" s="21">
        <f>(sales[[#This Row],[Price]]*sales[[#This Row],[Qty]])-(sales[[#This Row],[Discount_Amt]]*sales[[#This Row],[Qty]])</f>
        <v>10450</v>
      </c>
    </row>
    <row r="3044" spans="2:14" hidden="1" x14ac:dyDescent="0.35">
      <c r="B3044" s="7">
        <v>2027042</v>
      </c>
      <c r="C3044" s="1" t="s">
        <v>21</v>
      </c>
      <c r="D3044" s="1" t="s">
        <v>25</v>
      </c>
      <c r="E3044" s="1" t="s">
        <v>48</v>
      </c>
      <c r="F3044" s="1" t="s">
        <v>520</v>
      </c>
      <c r="G3044" s="3">
        <v>45482</v>
      </c>
      <c r="H3044" s="3">
        <v>45485</v>
      </c>
      <c r="I3044" s="6">
        <v>1350</v>
      </c>
      <c r="J3044" s="1">
        <v>1</v>
      </c>
      <c r="K3044" s="4">
        <v>0.02</v>
      </c>
      <c r="L3044" s="6">
        <f t="shared" si="96"/>
        <v>27</v>
      </c>
      <c r="M3044" s="8">
        <f t="shared" si="97"/>
        <v>1323</v>
      </c>
      <c r="N3044" s="21">
        <f>(sales[[#This Row],[Price]]*sales[[#This Row],[Qty]])-(sales[[#This Row],[Discount_Amt]]*sales[[#This Row],[Qty]])</f>
        <v>1323</v>
      </c>
    </row>
    <row r="3045" spans="2:14" hidden="1" x14ac:dyDescent="0.35">
      <c r="B3045" s="7">
        <v>2027043</v>
      </c>
      <c r="C3045" s="1" t="s">
        <v>22</v>
      </c>
      <c r="D3045" s="1" t="s">
        <v>30</v>
      </c>
      <c r="E3045" s="1" t="s">
        <v>49</v>
      </c>
      <c r="F3045" s="1" t="s">
        <v>518</v>
      </c>
      <c r="G3045" s="3">
        <v>45482</v>
      </c>
      <c r="H3045" s="3">
        <v>45487</v>
      </c>
      <c r="I3045" s="6">
        <v>4500</v>
      </c>
      <c r="J3045" s="1">
        <v>2</v>
      </c>
      <c r="K3045" s="4">
        <v>0.06</v>
      </c>
      <c r="L3045" s="6">
        <f t="shared" si="96"/>
        <v>270</v>
      </c>
      <c r="M3045" s="8">
        <f t="shared" si="97"/>
        <v>8730</v>
      </c>
      <c r="N3045" s="21">
        <f>(sales[[#This Row],[Price]]*sales[[#This Row],[Qty]])-(sales[[#This Row],[Discount_Amt]]*sales[[#This Row],[Qty]])</f>
        <v>8460</v>
      </c>
    </row>
    <row r="3046" spans="2:14" hidden="1" x14ac:dyDescent="0.35">
      <c r="B3046" s="7">
        <v>2027044</v>
      </c>
      <c r="C3046" s="1" t="s">
        <v>23</v>
      </c>
      <c r="D3046" s="1" t="s">
        <v>27</v>
      </c>
      <c r="E3046" s="1" t="s">
        <v>50</v>
      </c>
      <c r="F3046" s="1" t="s">
        <v>519</v>
      </c>
      <c r="G3046" s="3">
        <v>45482</v>
      </c>
      <c r="H3046" s="3">
        <v>45483</v>
      </c>
      <c r="I3046" s="6">
        <v>2350</v>
      </c>
      <c r="J3046" s="1">
        <v>7</v>
      </c>
      <c r="K3046" s="4">
        <v>0.15</v>
      </c>
      <c r="L3046" s="6">
        <f t="shared" si="96"/>
        <v>352.5</v>
      </c>
      <c r="M3046" s="8">
        <f t="shared" si="97"/>
        <v>16097.5</v>
      </c>
      <c r="N3046" s="21">
        <f>(sales[[#This Row],[Price]]*sales[[#This Row],[Qty]])-(sales[[#This Row],[Discount_Amt]]*sales[[#This Row],[Qty]])</f>
        <v>13982.5</v>
      </c>
    </row>
    <row r="3047" spans="2:14" hidden="1" x14ac:dyDescent="0.35">
      <c r="B3047" s="7">
        <v>2027045</v>
      </c>
      <c r="C3047" s="1" t="s">
        <v>24</v>
      </c>
      <c r="D3047" s="1" t="s">
        <v>28</v>
      </c>
      <c r="E3047" s="1" t="s">
        <v>51</v>
      </c>
      <c r="F3047" s="1" t="s">
        <v>520</v>
      </c>
      <c r="G3047" s="3">
        <v>45482</v>
      </c>
      <c r="H3047" s="3">
        <v>45490</v>
      </c>
      <c r="I3047" s="6">
        <v>90</v>
      </c>
      <c r="J3047" s="1">
        <v>2</v>
      </c>
      <c r="K3047" s="4">
        <v>0.02</v>
      </c>
      <c r="L3047" s="6">
        <f t="shared" si="96"/>
        <v>1.8</v>
      </c>
      <c r="M3047" s="8">
        <f t="shared" si="97"/>
        <v>178.2</v>
      </c>
      <c r="N3047" s="21">
        <f>(sales[[#This Row],[Price]]*sales[[#This Row],[Qty]])-(sales[[#This Row],[Discount_Amt]]*sales[[#This Row],[Qty]])</f>
        <v>176.4</v>
      </c>
    </row>
    <row r="3048" spans="2:14" hidden="1" x14ac:dyDescent="0.35">
      <c r="B3048" s="7">
        <v>2027046</v>
      </c>
      <c r="C3048" s="1" t="s">
        <v>4</v>
      </c>
      <c r="D3048" s="1" t="s">
        <v>29</v>
      </c>
      <c r="E3048" s="1" t="s">
        <v>506</v>
      </c>
      <c r="F3048" s="1" t="s">
        <v>521</v>
      </c>
      <c r="G3048" s="3">
        <v>45482</v>
      </c>
      <c r="H3048" s="3">
        <v>45484</v>
      </c>
      <c r="I3048" s="6">
        <v>280</v>
      </c>
      <c r="J3048" s="1">
        <v>2</v>
      </c>
      <c r="K3048" s="4">
        <v>0.02</v>
      </c>
      <c r="L3048" s="6">
        <f t="shared" si="96"/>
        <v>5.6000000000000005</v>
      </c>
      <c r="M3048" s="8">
        <f t="shared" si="97"/>
        <v>554.4</v>
      </c>
      <c r="N3048" s="21">
        <f>(sales[[#This Row],[Price]]*sales[[#This Row],[Qty]])-(sales[[#This Row],[Discount_Amt]]*sales[[#This Row],[Qty]])</f>
        <v>548.79999999999995</v>
      </c>
    </row>
    <row r="3049" spans="2:14" hidden="1" x14ac:dyDescent="0.35">
      <c r="B3049" s="7">
        <v>2027047</v>
      </c>
      <c r="C3049" s="1" t="s">
        <v>5</v>
      </c>
      <c r="D3049" s="1" t="s">
        <v>25</v>
      </c>
      <c r="E3049" s="1" t="s">
        <v>507</v>
      </c>
      <c r="F3049" s="1" t="s">
        <v>518</v>
      </c>
      <c r="G3049" s="3">
        <v>45482</v>
      </c>
      <c r="H3049" s="3">
        <v>45485</v>
      </c>
      <c r="I3049" s="6">
        <v>70</v>
      </c>
      <c r="J3049" s="1">
        <v>1</v>
      </c>
      <c r="K3049" s="4">
        <v>0.02</v>
      </c>
      <c r="L3049" s="6">
        <f t="shared" si="96"/>
        <v>1.4000000000000001</v>
      </c>
      <c r="M3049" s="8">
        <f t="shared" si="97"/>
        <v>68.599999999999994</v>
      </c>
      <c r="N3049" s="21">
        <f>(sales[[#This Row],[Price]]*sales[[#This Row],[Qty]])-(sales[[#This Row],[Discount_Amt]]*sales[[#This Row],[Qty]])</f>
        <v>68.599999999999994</v>
      </c>
    </row>
    <row r="3050" spans="2:14" hidden="1" x14ac:dyDescent="0.35">
      <c r="B3050" s="7">
        <v>2027048</v>
      </c>
      <c r="C3050" s="1" t="s">
        <v>6</v>
      </c>
      <c r="D3050" s="1" t="s">
        <v>26</v>
      </c>
      <c r="E3050" s="1" t="s">
        <v>508</v>
      </c>
      <c r="F3050" s="1" t="s">
        <v>518</v>
      </c>
      <c r="G3050" s="3">
        <v>45482</v>
      </c>
      <c r="H3050" s="3">
        <v>45487</v>
      </c>
      <c r="I3050" s="6">
        <v>230</v>
      </c>
      <c r="J3050" s="1">
        <v>2</v>
      </c>
      <c r="K3050" s="4">
        <v>0.02</v>
      </c>
      <c r="L3050" s="6">
        <f t="shared" si="96"/>
        <v>4.6000000000000005</v>
      </c>
      <c r="M3050" s="8">
        <f t="shared" si="97"/>
        <v>455.4</v>
      </c>
      <c r="N3050" s="21">
        <f>(sales[[#This Row],[Price]]*sales[[#This Row],[Qty]])-(sales[[#This Row],[Discount_Amt]]*sales[[#This Row],[Qty]])</f>
        <v>450.8</v>
      </c>
    </row>
    <row r="3051" spans="2:14" hidden="1" x14ac:dyDescent="0.35">
      <c r="B3051" s="7">
        <v>2027049</v>
      </c>
      <c r="C3051" s="1" t="s">
        <v>7</v>
      </c>
      <c r="D3051" s="1" t="s">
        <v>27</v>
      </c>
      <c r="E3051" s="1" t="s">
        <v>31</v>
      </c>
      <c r="F3051" s="1" t="s">
        <v>519</v>
      </c>
      <c r="G3051" s="3">
        <v>45482</v>
      </c>
      <c r="H3051" s="3">
        <v>45483</v>
      </c>
      <c r="I3051" s="6">
        <v>7999</v>
      </c>
      <c r="J3051" s="1">
        <v>4</v>
      </c>
      <c r="K3051" s="4">
        <v>0.02</v>
      </c>
      <c r="L3051" s="6">
        <f t="shared" si="96"/>
        <v>159.97999999999999</v>
      </c>
      <c r="M3051" s="8">
        <f t="shared" si="97"/>
        <v>31836.02</v>
      </c>
      <c r="N3051" s="21">
        <f>(sales[[#This Row],[Price]]*sales[[#This Row],[Qty]])-(sales[[#This Row],[Discount_Amt]]*sales[[#This Row],[Qty]])</f>
        <v>31356.080000000002</v>
      </c>
    </row>
    <row r="3052" spans="2:14" x14ac:dyDescent="0.35">
      <c r="B3052" s="7">
        <v>2027050</v>
      </c>
      <c r="C3052" s="1" t="s">
        <v>10</v>
      </c>
      <c r="D3052" s="1" t="s">
        <v>28</v>
      </c>
      <c r="E3052" s="1" t="s">
        <v>32</v>
      </c>
      <c r="F3052" s="1" t="s">
        <v>521</v>
      </c>
      <c r="G3052" s="3">
        <v>45482</v>
      </c>
      <c r="H3052" s="3">
        <v>45490</v>
      </c>
      <c r="I3052" s="6">
        <v>850</v>
      </c>
      <c r="J3052" s="1">
        <v>3</v>
      </c>
      <c r="K3052" s="4">
        <v>0.02</v>
      </c>
      <c r="L3052" s="6">
        <f t="shared" si="96"/>
        <v>17</v>
      </c>
      <c r="M3052" s="8">
        <f t="shared" si="97"/>
        <v>2533</v>
      </c>
      <c r="N3052" s="21">
        <f>(sales[[#This Row],[Price]]*sales[[#This Row],[Qty]])-(sales[[#This Row],[Discount_Amt]]*sales[[#This Row],[Qty]])</f>
        <v>2499</v>
      </c>
    </row>
    <row r="3053" spans="2:14" hidden="1" x14ac:dyDescent="0.35">
      <c r="B3053" s="7">
        <v>2027051</v>
      </c>
      <c r="C3053" s="1" t="s">
        <v>8</v>
      </c>
      <c r="D3053" s="1" t="s">
        <v>29</v>
      </c>
      <c r="E3053" s="1" t="s">
        <v>38</v>
      </c>
      <c r="F3053" s="1" t="s">
        <v>520</v>
      </c>
      <c r="G3053" s="3">
        <v>45482</v>
      </c>
      <c r="H3053" s="3">
        <v>45484</v>
      </c>
      <c r="I3053" s="6">
        <v>65000</v>
      </c>
      <c r="J3053" s="1">
        <v>2</v>
      </c>
      <c r="K3053" s="4">
        <v>0.02</v>
      </c>
      <c r="L3053" s="6">
        <f t="shared" si="96"/>
        <v>1300</v>
      </c>
      <c r="M3053" s="8">
        <f t="shared" si="97"/>
        <v>128700</v>
      </c>
      <c r="N3053" s="21">
        <f>(sales[[#This Row],[Price]]*sales[[#This Row],[Qty]])-(sales[[#This Row],[Discount_Amt]]*sales[[#This Row],[Qty]])</f>
        <v>127400</v>
      </c>
    </row>
    <row r="3054" spans="2:14" hidden="1" x14ac:dyDescent="0.35">
      <c r="B3054" s="7">
        <v>2027052</v>
      </c>
      <c r="C3054" s="1" t="s">
        <v>9</v>
      </c>
      <c r="D3054" s="1" t="s">
        <v>25</v>
      </c>
      <c r="E3054" s="1" t="s">
        <v>33</v>
      </c>
      <c r="F3054" s="1" t="s">
        <v>518</v>
      </c>
      <c r="G3054" s="3">
        <v>45482</v>
      </c>
      <c r="H3054" s="3">
        <v>45485</v>
      </c>
      <c r="I3054" s="6">
        <v>450</v>
      </c>
      <c r="J3054" s="1">
        <v>1</v>
      </c>
      <c r="K3054" s="4">
        <v>0.02</v>
      </c>
      <c r="L3054" s="6">
        <f t="shared" ref="L3054:L3117" si="98">I3054*K3054</f>
        <v>9</v>
      </c>
      <c r="M3054" s="8">
        <f t="shared" ref="M3054:M3117" si="99">I3054*J3054-L3054</f>
        <v>441</v>
      </c>
      <c r="N3054" s="21">
        <f>(sales[[#This Row],[Price]]*sales[[#This Row],[Qty]])-(sales[[#This Row],[Discount_Amt]]*sales[[#This Row],[Qty]])</f>
        <v>441</v>
      </c>
    </row>
    <row r="3055" spans="2:14" x14ac:dyDescent="0.35">
      <c r="B3055" s="7">
        <v>2027053</v>
      </c>
      <c r="C3055" s="1" t="s">
        <v>11</v>
      </c>
      <c r="D3055" s="1" t="s">
        <v>26</v>
      </c>
      <c r="E3055" s="1" t="s">
        <v>34</v>
      </c>
      <c r="F3055" s="1" t="s">
        <v>519</v>
      </c>
      <c r="G3055" s="3">
        <v>45482</v>
      </c>
      <c r="H3055" s="3">
        <v>45487</v>
      </c>
      <c r="I3055" s="6">
        <v>1299</v>
      </c>
      <c r="J3055" s="1">
        <v>1</v>
      </c>
      <c r="K3055" s="4">
        <v>7.0000000000000007E-2</v>
      </c>
      <c r="L3055" s="6">
        <f t="shared" si="98"/>
        <v>90.93</v>
      </c>
      <c r="M3055" s="8">
        <f t="shared" si="99"/>
        <v>1208.07</v>
      </c>
      <c r="N3055" s="21">
        <f>(sales[[#This Row],[Price]]*sales[[#This Row],[Qty]])-(sales[[#This Row],[Discount_Amt]]*sales[[#This Row],[Qty]])</f>
        <v>1208.07</v>
      </c>
    </row>
    <row r="3056" spans="2:14" x14ac:dyDescent="0.35">
      <c r="B3056" s="7">
        <v>2027054</v>
      </c>
      <c r="C3056" s="1" t="s">
        <v>12</v>
      </c>
      <c r="D3056" s="1" t="s">
        <v>27</v>
      </c>
      <c r="E3056" s="1" t="s">
        <v>35</v>
      </c>
      <c r="F3056" s="1" t="s">
        <v>520</v>
      </c>
      <c r="G3056" s="3">
        <v>45482</v>
      </c>
      <c r="H3056" s="3">
        <v>45483</v>
      </c>
      <c r="I3056" s="6">
        <v>1700</v>
      </c>
      <c r="J3056" s="1">
        <v>2</v>
      </c>
      <c r="K3056" s="4">
        <v>0.03</v>
      </c>
      <c r="L3056" s="6">
        <f t="shared" si="98"/>
        <v>51</v>
      </c>
      <c r="M3056" s="8">
        <f t="shared" si="99"/>
        <v>3349</v>
      </c>
      <c r="N3056" s="21">
        <f>(sales[[#This Row],[Price]]*sales[[#This Row],[Qty]])-(sales[[#This Row],[Discount_Amt]]*sales[[#This Row],[Qty]])</f>
        <v>3298</v>
      </c>
    </row>
    <row r="3057" spans="2:14" hidden="1" x14ac:dyDescent="0.35">
      <c r="B3057" s="7">
        <v>2027055</v>
      </c>
      <c r="C3057" s="1" t="s">
        <v>13</v>
      </c>
      <c r="D3057" s="1" t="s">
        <v>28</v>
      </c>
      <c r="E3057" s="1" t="s">
        <v>36</v>
      </c>
      <c r="F3057" s="1" t="s">
        <v>521</v>
      </c>
      <c r="G3057" s="3">
        <v>45482</v>
      </c>
      <c r="H3057" s="3">
        <v>45490</v>
      </c>
      <c r="I3057" s="6">
        <v>55000</v>
      </c>
      <c r="J3057" s="1">
        <v>1</v>
      </c>
      <c r="K3057" s="4">
        <v>0.08</v>
      </c>
      <c r="L3057" s="6">
        <f t="shared" si="98"/>
        <v>4400</v>
      </c>
      <c r="M3057" s="8">
        <f t="shared" si="99"/>
        <v>50600</v>
      </c>
      <c r="N3057" s="21">
        <f>(sales[[#This Row],[Price]]*sales[[#This Row],[Qty]])-(sales[[#This Row],[Discount_Amt]]*sales[[#This Row],[Qty]])</f>
        <v>50600</v>
      </c>
    </row>
    <row r="3058" spans="2:14" hidden="1" x14ac:dyDescent="0.35">
      <c r="B3058" s="7">
        <v>2027056</v>
      </c>
      <c r="C3058" s="1" t="s">
        <v>14</v>
      </c>
      <c r="D3058" s="1" t="s">
        <v>29</v>
      </c>
      <c r="E3058" s="1" t="s">
        <v>37</v>
      </c>
      <c r="F3058" s="1" t="s">
        <v>518</v>
      </c>
      <c r="G3058" s="3">
        <v>45482</v>
      </c>
      <c r="H3058" s="3">
        <v>45484</v>
      </c>
      <c r="I3058" s="6">
        <v>57999</v>
      </c>
      <c r="J3058" s="1">
        <v>3</v>
      </c>
      <c r="K3058" s="4">
        <v>0.05</v>
      </c>
      <c r="L3058" s="6">
        <f t="shared" si="98"/>
        <v>2899.9500000000003</v>
      </c>
      <c r="M3058" s="8">
        <f t="shared" si="99"/>
        <v>171097.05</v>
      </c>
      <c r="N3058" s="21">
        <f>(sales[[#This Row],[Price]]*sales[[#This Row],[Qty]])-(sales[[#This Row],[Discount_Amt]]*sales[[#This Row],[Qty]])</f>
        <v>165297.15</v>
      </c>
    </row>
    <row r="3059" spans="2:14" hidden="1" x14ac:dyDescent="0.35">
      <c r="B3059" s="7">
        <v>2027057</v>
      </c>
      <c r="C3059" s="1" t="s">
        <v>15</v>
      </c>
      <c r="D3059" s="1" t="s">
        <v>25</v>
      </c>
      <c r="E3059" s="1" t="s">
        <v>39</v>
      </c>
      <c r="F3059" s="1" t="s">
        <v>518</v>
      </c>
      <c r="G3059" s="3">
        <v>45482</v>
      </c>
      <c r="H3059" s="3">
        <v>45485</v>
      </c>
      <c r="I3059" s="6">
        <v>1399</v>
      </c>
      <c r="J3059" s="1">
        <v>2</v>
      </c>
      <c r="K3059" s="4">
        <v>0.05</v>
      </c>
      <c r="L3059" s="6">
        <f t="shared" si="98"/>
        <v>69.95</v>
      </c>
      <c r="M3059" s="8">
        <f t="shared" si="99"/>
        <v>2728.05</v>
      </c>
      <c r="N3059" s="21">
        <f>(sales[[#This Row],[Price]]*sales[[#This Row],[Qty]])-(sales[[#This Row],[Discount_Amt]]*sales[[#This Row],[Qty]])</f>
        <v>2658.1</v>
      </c>
    </row>
    <row r="3060" spans="2:14" hidden="1" x14ac:dyDescent="0.35">
      <c r="B3060" s="7">
        <v>2027058</v>
      </c>
      <c r="C3060" s="1" t="s">
        <v>16</v>
      </c>
      <c r="D3060" s="1" t="s">
        <v>190</v>
      </c>
      <c r="E3060" s="1" t="s">
        <v>40</v>
      </c>
      <c r="F3060" s="1" t="s">
        <v>519</v>
      </c>
      <c r="G3060" s="3">
        <v>45482</v>
      </c>
      <c r="H3060" s="3">
        <v>45487</v>
      </c>
      <c r="I3060" s="6">
        <v>999</v>
      </c>
      <c r="J3060" s="1">
        <v>1</v>
      </c>
      <c r="K3060" s="4">
        <v>0.05</v>
      </c>
      <c r="L3060" s="6">
        <f t="shared" si="98"/>
        <v>49.95</v>
      </c>
      <c r="M3060" s="8">
        <f t="shared" si="99"/>
        <v>949.05</v>
      </c>
      <c r="N3060" s="21">
        <f>(sales[[#This Row],[Price]]*sales[[#This Row],[Qty]])-(sales[[#This Row],[Discount_Amt]]*sales[[#This Row],[Qty]])</f>
        <v>949.05</v>
      </c>
    </row>
    <row r="3061" spans="2:14" x14ac:dyDescent="0.35">
      <c r="B3061" s="7">
        <v>2027059</v>
      </c>
      <c r="C3061" s="1" t="s">
        <v>17</v>
      </c>
      <c r="D3061" s="1" t="s">
        <v>25</v>
      </c>
      <c r="E3061" s="1" t="s">
        <v>41</v>
      </c>
      <c r="F3061" s="1" t="s">
        <v>521</v>
      </c>
      <c r="G3061" s="3">
        <v>45482</v>
      </c>
      <c r="H3061" s="3">
        <v>45483</v>
      </c>
      <c r="I3061" s="6">
        <v>2099</v>
      </c>
      <c r="J3061" s="1">
        <v>2</v>
      </c>
      <c r="K3061" s="4">
        <v>0.05</v>
      </c>
      <c r="L3061" s="6">
        <f t="shared" si="98"/>
        <v>104.95</v>
      </c>
      <c r="M3061" s="8">
        <f t="shared" si="99"/>
        <v>4093.05</v>
      </c>
      <c r="N3061" s="21">
        <f>(sales[[#This Row],[Price]]*sales[[#This Row],[Qty]])-(sales[[#This Row],[Discount_Amt]]*sales[[#This Row],[Qty]])</f>
        <v>3988.1</v>
      </c>
    </row>
    <row r="3062" spans="2:14" hidden="1" x14ac:dyDescent="0.35">
      <c r="B3062" s="7">
        <v>2027060</v>
      </c>
      <c r="C3062" s="1" t="s">
        <v>18</v>
      </c>
      <c r="D3062" s="1" t="s">
        <v>26</v>
      </c>
      <c r="E3062" s="1" t="s">
        <v>42</v>
      </c>
      <c r="F3062" s="1" t="s">
        <v>520</v>
      </c>
      <c r="G3062" s="3">
        <v>45482</v>
      </c>
      <c r="H3062" s="3">
        <v>45490</v>
      </c>
      <c r="I3062" s="6">
        <v>11000</v>
      </c>
      <c r="J3062" s="1">
        <v>1</v>
      </c>
      <c r="K3062" s="4">
        <v>0.03</v>
      </c>
      <c r="L3062" s="6">
        <f t="shared" si="98"/>
        <v>330</v>
      </c>
      <c r="M3062" s="8">
        <f t="shared" si="99"/>
        <v>10670</v>
      </c>
      <c r="N3062" s="21">
        <f>(sales[[#This Row],[Price]]*sales[[#This Row],[Qty]])-(sales[[#This Row],[Discount_Amt]]*sales[[#This Row],[Qty]])</f>
        <v>10670</v>
      </c>
    </row>
    <row r="3063" spans="2:14" hidden="1" x14ac:dyDescent="0.35">
      <c r="B3063" s="7">
        <v>2027061</v>
      </c>
      <c r="C3063" s="1" t="s">
        <v>19</v>
      </c>
      <c r="D3063" s="1" t="s">
        <v>27</v>
      </c>
      <c r="E3063" s="1" t="s">
        <v>43</v>
      </c>
      <c r="F3063" s="1" t="s">
        <v>518</v>
      </c>
      <c r="G3063" s="3">
        <v>45482</v>
      </c>
      <c r="H3063" s="3">
        <v>45484</v>
      </c>
      <c r="I3063" s="6">
        <v>800</v>
      </c>
      <c r="J3063" s="1">
        <v>2</v>
      </c>
      <c r="K3063" s="4">
        <v>0.1</v>
      </c>
      <c r="L3063" s="6">
        <f t="shared" si="98"/>
        <v>80</v>
      </c>
      <c r="M3063" s="8">
        <f t="shared" si="99"/>
        <v>1520</v>
      </c>
      <c r="N3063" s="21">
        <f>(sales[[#This Row],[Price]]*sales[[#This Row],[Qty]])-(sales[[#This Row],[Discount_Amt]]*sales[[#This Row],[Qty]])</f>
        <v>1440</v>
      </c>
    </row>
    <row r="3064" spans="2:14" hidden="1" x14ac:dyDescent="0.35">
      <c r="B3064" s="7">
        <v>2027062</v>
      </c>
      <c r="C3064" s="1" t="s">
        <v>20</v>
      </c>
      <c r="D3064" s="1" t="s">
        <v>28</v>
      </c>
      <c r="E3064" s="1" t="s">
        <v>44</v>
      </c>
      <c r="F3064" s="1" t="s">
        <v>519</v>
      </c>
      <c r="G3064" s="3">
        <v>45482</v>
      </c>
      <c r="H3064" s="3">
        <v>45485</v>
      </c>
      <c r="I3064" s="6">
        <v>5500</v>
      </c>
      <c r="J3064" s="1">
        <v>3</v>
      </c>
      <c r="K3064" s="4">
        <v>0.05</v>
      </c>
      <c r="L3064" s="6">
        <f t="shared" si="98"/>
        <v>275</v>
      </c>
      <c r="M3064" s="8">
        <f t="shared" si="99"/>
        <v>16225</v>
      </c>
      <c r="N3064" s="21">
        <f>(sales[[#This Row],[Price]]*sales[[#This Row],[Qty]])-(sales[[#This Row],[Discount_Amt]]*sales[[#This Row],[Qty]])</f>
        <v>15675</v>
      </c>
    </row>
    <row r="3065" spans="2:14" hidden="1" x14ac:dyDescent="0.35">
      <c r="B3065" s="7">
        <v>2027063</v>
      </c>
      <c r="C3065" s="1" t="s">
        <v>21</v>
      </c>
      <c r="D3065" s="1" t="s">
        <v>29</v>
      </c>
      <c r="E3065" s="1" t="s">
        <v>45</v>
      </c>
      <c r="F3065" s="1" t="s">
        <v>520</v>
      </c>
      <c r="G3065" s="3">
        <v>45482</v>
      </c>
      <c r="H3065" s="3">
        <v>45487</v>
      </c>
      <c r="I3065" s="6">
        <v>1350</v>
      </c>
      <c r="J3065" s="1">
        <v>2</v>
      </c>
      <c r="K3065" s="4">
        <v>0.05</v>
      </c>
      <c r="L3065" s="6">
        <f t="shared" si="98"/>
        <v>67.5</v>
      </c>
      <c r="M3065" s="8">
        <f t="shared" si="99"/>
        <v>2632.5</v>
      </c>
      <c r="N3065" s="21">
        <f>(sales[[#This Row],[Price]]*sales[[#This Row],[Qty]])-(sales[[#This Row],[Discount_Amt]]*sales[[#This Row],[Qty]])</f>
        <v>2565</v>
      </c>
    </row>
    <row r="3066" spans="2:14" hidden="1" x14ac:dyDescent="0.35">
      <c r="B3066" s="7">
        <v>2027064</v>
      </c>
      <c r="C3066" s="1" t="s">
        <v>22</v>
      </c>
      <c r="D3066" s="1" t="s">
        <v>25</v>
      </c>
      <c r="E3066" s="1" t="s">
        <v>46</v>
      </c>
      <c r="F3066" s="1" t="s">
        <v>521</v>
      </c>
      <c r="G3066" s="3">
        <v>45482</v>
      </c>
      <c r="H3066" s="3">
        <v>45483</v>
      </c>
      <c r="I3066" s="6">
        <v>4500</v>
      </c>
      <c r="J3066" s="1">
        <v>7</v>
      </c>
      <c r="K3066" s="4">
        <v>0.02</v>
      </c>
      <c r="L3066" s="6">
        <f t="shared" si="98"/>
        <v>90</v>
      </c>
      <c r="M3066" s="8">
        <f t="shared" si="99"/>
        <v>31410</v>
      </c>
      <c r="N3066" s="21">
        <f>(sales[[#This Row],[Price]]*sales[[#This Row],[Qty]])-(sales[[#This Row],[Discount_Amt]]*sales[[#This Row],[Qty]])</f>
        <v>30870</v>
      </c>
    </row>
    <row r="3067" spans="2:14" hidden="1" x14ac:dyDescent="0.35">
      <c r="B3067" s="7">
        <v>2027065</v>
      </c>
      <c r="C3067" s="1" t="s">
        <v>23</v>
      </c>
      <c r="D3067" s="1" t="s">
        <v>30</v>
      </c>
      <c r="E3067" s="1" t="s">
        <v>47</v>
      </c>
      <c r="F3067" s="1" t="s">
        <v>518</v>
      </c>
      <c r="G3067" s="3">
        <v>45482</v>
      </c>
      <c r="H3067" s="3">
        <v>45490</v>
      </c>
      <c r="I3067" s="6">
        <v>2350</v>
      </c>
      <c r="J3067" s="1">
        <v>2</v>
      </c>
      <c r="K3067" s="4">
        <v>0.06</v>
      </c>
      <c r="L3067" s="6">
        <f t="shared" si="98"/>
        <v>141</v>
      </c>
      <c r="M3067" s="8">
        <f t="shared" si="99"/>
        <v>4559</v>
      </c>
      <c r="N3067" s="21">
        <f>(sales[[#This Row],[Price]]*sales[[#This Row],[Qty]])-(sales[[#This Row],[Discount_Amt]]*sales[[#This Row],[Qty]])</f>
        <v>4418</v>
      </c>
    </row>
    <row r="3068" spans="2:14" hidden="1" x14ac:dyDescent="0.35">
      <c r="B3068" s="7">
        <v>2027066</v>
      </c>
      <c r="C3068" s="1" t="s">
        <v>24</v>
      </c>
      <c r="D3068" s="1" t="s">
        <v>27</v>
      </c>
      <c r="E3068" s="1" t="s">
        <v>48</v>
      </c>
      <c r="F3068" s="1" t="s">
        <v>518</v>
      </c>
      <c r="G3068" s="3">
        <v>45482</v>
      </c>
      <c r="H3068" s="3">
        <v>45484</v>
      </c>
      <c r="I3068" s="6">
        <v>90</v>
      </c>
      <c r="J3068" s="1">
        <v>1</v>
      </c>
      <c r="K3068" s="4">
        <v>0.15</v>
      </c>
      <c r="L3068" s="6">
        <f t="shared" si="98"/>
        <v>13.5</v>
      </c>
      <c r="M3068" s="8">
        <f t="shared" si="99"/>
        <v>76.5</v>
      </c>
      <c r="N3068" s="21">
        <f>(sales[[#This Row],[Price]]*sales[[#This Row],[Qty]])-(sales[[#This Row],[Discount_Amt]]*sales[[#This Row],[Qty]])</f>
        <v>76.5</v>
      </c>
    </row>
    <row r="3069" spans="2:14" hidden="1" x14ac:dyDescent="0.35">
      <c r="B3069" s="7">
        <v>2027067</v>
      </c>
      <c r="C3069" s="1" t="s">
        <v>4</v>
      </c>
      <c r="D3069" s="1" t="s">
        <v>28</v>
      </c>
      <c r="E3069" s="1" t="s">
        <v>49</v>
      </c>
      <c r="F3069" s="1" t="s">
        <v>519</v>
      </c>
      <c r="G3069" s="3">
        <v>45482</v>
      </c>
      <c r="H3069" s="3">
        <v>45485</v>
      </c>
      <c r="I3069" s="6">
        <v>280</v>
      </c>
      <c r="J3069" s="1">
        <v>1</v>
      </c>
      <c r="K3069" s="4">
        <v>0.02</v>
      </c>
      <c r="L3069" s="6">
        <f t="shared" si="98"/>
        <v>5.6000000000000005</v>
      </c>
      <c r="M3069" s="8">
        <f t="shared" si="99"/>
        <v>274.39999999999998</v>
      </c>
      <c r="N3069" s="21">
        <f>(sales[[#This Row],[Price]]*sales[[#This Row],[Qty]])-(sales[[#This Row],[Discount_Amt]]*sales[[#This Row],[Qty]])</f>
        <v>274.39999999999998</v>
      </c>
    </row>
    <row r="3070" spans="2:14" hidden="1" x14ac:dyDescent="0.35">
      <c r="B3070" s="7">
        <v>2027068</v>
      </c>
      <c r="C3070" s="1" t="s">
        <v>5</v>
      </c>
      <c r="D3070" s="1" t="s">
        <v>29</v>
      </c>
      <c r="E3070" s="1" t="s">
        <v>50</v>
      </c>
      <c r="F3070" s="1" t="s">
        <v>521</v>
      </c>
      <c r="G3070" s="3">
        <v>45482</v>
      </c>
      <c r="H3070" s="3">
        <v>45487</v>
      </c>
      <c r="I3070" s="6">
        <v>70</v>
      </c>
      <c r="J3070" s="1">
        <v>1</v>
      </c>
      <c r="K3070" s="4">
        <v>0.02</v>
      </c>
      <c r="L3070" s="6">
        <f t="shared" si="98"/>
        <v>1.4000000000000001</v>
      </c>
      <c r="M3070" s="8">
        <f t="shared" si="99"/>
        <v>68.599999999999994</v>
      </c>
      <c r="N3070" s="21">
        <f>(sales[[#This Row],[Price]]*sales[[#This Row],[Qty]])-(sales[[#This Row],[Discount_Amt]]*sales[[#This Row],[Qty]])</f>
        <v>68.599999999999994</v>
      </c>
    </row>
    <row r="3071" spans="2:14" hidden="1" x14ac:dyDescent="0.35">
      <c r="B3071" s="7">
        <v>2027069</v>
      </c>
      <c r="C3071" s="1" t="s">
        <v>6</v>
      </c>
      <c r="D3071" s="1" t="s">
        <v>25</v>
      </c>
      <c r="E3071" s="1" t="s">
        <v>51</v>
      </c>
      <c r="F3071" s="1" t="s">
        <v>520</v>
      </c>
      <c r="G3071" s="3">
        <v>45482</v>
      </c>
      <c r="H3071" s="3">
        <v>45483</v>
      </c>
      <c r="I3071" s="6">
        <v>230</v>
      </c>
      <c r="J3071" s="1">
        <v>2</v>
      </c>
      <c r="K3071" s="4">
        <v>0.02</v>
      </c>
      <c r="L3071" s="6">
        <f t="shared" si="98"/>
        <v>4.6000000000000005</v>
      </c>
      <c r="M3071" s="8">
        <f t="shared" si="99"/>
        <v>455.4</v>
      </c>
      <c r="N3071" s="21">
        <f>(sales[[#This Row],[Price]]*sales[[#This Row],[Qty]])-(sales[[#This Row],[Discount_Amt]]*sales[[#This Row],[Qty]])</f>
        <v>450.8</v>
      </c>
    </row>
    <row r="3072" spans="2:14" hidden="1" x14ac:dyDescent="0.35">
      <c r="B3072" s="7">
        <v>2027070</v>
      </c>
      <c r="C3072" s="1" t="s">
        <v>7</v>
      </c>
      <c r="D3072" s="1" t="s">
        <v>26</v>
      </c>
      <c r="E3072" s="1" t="s">
        <v>506</v>
      </c>
      <c r="F3072" s="1" t="s">
        <v>518</v>
      </c>
      <c r="G3072" s="3">
        <v>45482</v>
      </c>
      <c r="H3072" s="3">
        <v>45490</v>
      </c>
      <c r="I3072" s="6">
        <v>7999</v>
      </c>
      <c r="J3072" s="1">
        <v>1</v>
      </c>
      <c r="K3072" s="4">
        <v>0.02</v>
      </c>
      <c r="L3072" s="6">
        <f t="shared" si="98"/>
        <v>159.97999999999999</v>
      </c>
      <c r="M3072" s="8">
        <f t="shared" si="99"/>
        <v>7839.02</v>
      </c>
      <c r="N3072" s="21">
        <f>(sales[[#This Row],[Price]]*sales[[#This Row],[Qty]])-(sales[[#This Row],[Discount_Amt]]*sales[[#This Row],[Qty]])</f>
        <v>7839.02</v>
      </c>
    </row>
    <row r="3073" spans="2:14" x14ac:dyDescent="0.35">
      <c r="B3073" s="7">
        <v>2027071</v>
      </c>
      <c r="C3073" s="1" t="s">
        <v>10</v>
      </c>
      <c r="D3073" s="1" t="s">
        <v>27</v>
      </c>
      <c r="E3073" s="1" t="s">
        <v>507</v>
      </c>
      <c r="F3073" s="1" t="s">
        <v>519</v>
      </c>
      <c r="G3073" s="3">
        <v>45482</v>
      </c>
      <c r="H3073" s="3">
        <v>45484</v>
      </c>
      <c r="I3073" s="6">
        <v>850</v>
      </c>
      <c r="J3073" s="1">
        <v>2</v>
      </c>
      <c r="K3073" s="4">
        <v>0.02</v>
      </c>
      <c r="L3073" s="6">
        <f t="shared" si="98"/>
        <v>17</v>
      </c>
      <c r="M3073" s="8">
        <f t="shared" si="99"/>
        <v>1683</v>
      </c>
      <c r="N3073" s="21">
        <f>(sales[[#This Row],[Price]]*sales[[#This Row],[Qty]])-(sales[[#This Row],[Discount_Amt]]*sales[[#This Row],[Qty]])</f>
        <v>1666</v>
      </c>
    </row>
    <row r="3074" spans="2:14" hidden="1" x14ac:dyDescent="0.35">
      <c r="B3074" s="7">
        <v>2027072</v>
      </c>
      <c r="C3074" s="1" t="s">
        <v>8</v>
      </c>
      <c r="D3074" s="1" t="s">
        <v>28</v>
      </c>
      <c r="E3074" s="1" t="s">
        <v>508</v>
      </c>
      <c r="F3074" s="1" t="s">
        <v>520</v>
      </c>
      <c r="G3074" s="3">
        <v>45482</v>
      </c>
      <c r="H3074" s="3">
        <v>45485</v>
      </c>
      <c r="I3074" s="6">
        <v>65000</v>
      </c>
      <c r="J3074" s="1">
        <v>7</v>
      </c>
      <c r="K3074" s="4">
        <v>0.02</v>
      </c>
      <c r="L3074" s="6">
        <f t="shared" si="98"/>
        <v>1300</v>
      </c>
      <c r="M3074" s="8">
        <f t="shared" si="99"/>
        <v>453700</v>
      </c>
      <c r="N3074" s="21">
        <f>(sales[[#This Row],[Price]]*sales[[#This Row],[Qty]])-(sales[[#This Row],[Discount_Amt]]*sales[[#This Row],[Qty]])</f>
        <v>445900</v>
      </c>
    </row>
    <row r="3075" spans="2:14" hidden="1" x14ac:dyDescent="0.35">
      <c r="B3075" s="7">
        <v>2027073</v>
      </c>
      <c r="C3075" s="1" t="s">
        <v>9</v>
      </c>
      <c r="D3075" s="1" t="s">
        <v>29</v>
      </c>
      <c r="E3075" s="1" t="s">
        <v>31</v>
      </c>
      <c r="F3075" s="1" t="s">
        <v>521</v>
      </c>
      <c r="G3075" s="3">
        <v>45482</v>
      </c>
      <c r="H3075" s="3">
        <v>45487</v>
      </c>
      <c r="I3075" s="6">
        <v>450</v>
      </c>
      <c r="J3075" s="1">
        <v>2</v>
      </c>
      <c r="K3075" s="4">
        <v>0.02</v>
      </c>
      <c r="L3075" s="6">
        <f t="shared" si="98"/>
        <v>9</v>
      </c>
      <c r="M3075" s="8">
        <f t="shared" si="99"/>
        <v>891</v>
      </c>
      <c r="N3075" s="21">
        <f>(sales[[#This Row],[Price]]*sales[[#This Row],[Qty]])-(sales[[#This Row],[Discount_Amt]]*sales[[#This Row],[Qty]])</f>
        <v>882</v>
      </c>
    </row>
    <row r="3076" spans="2:14" x14ac:dyDescent="0.35">
      <c r="B3076" s="7">
        <v>2027074</v>
      </c>
      <c r="C3076" s="1" t="s">
        <v>11</v>
      </c>
      <c r="D3076" s="1" t="s">
        <v>25</v>
      </c>
      <c r="E3076" s="1" t="s">
        <v>32</v>
      </c>
      <c r="F3076" s="1" t="s">
        <v>518</v>
      </c>
      <c r="G3076" s="3">
        <v>45482</v>
      </c>
      <c r="H3076" s="3">
        <v>45483</v>
      </c>
      <c r="I3076" s="6">
        <v>1299</v>
      </c>
      <c r="J3076" s="1">
        <v>2</v>
      </c>
      <c r="K3076" s="4">
        <v>0.02</v>
      </c>
      <c r="L3076" s="6">
        <f t="shared" si="98"/>
        <v>25.98</v>
      </c>
      <c r="M3076" s="8">
        <f t="shared" si="99"/>
        <v>2572.02</v>
      </c>
      <c r="N3076" s="21">
        <f>(sales[[#This Row],[Price]]*sales[[#This Row],[Qty]])-(sales[[#This Row],[Discount_Amt]]*sales[[#This Row],[Qty]])</f>
        <v>2546.04</v>
      </c>
    </row>
    <row r="3077" spans="2:14" x14ac:dyDescent="0.35">
      <c r="B3077" s="7">
        <v>2027075</v>
      </c>
      <c r="C3077" s="1" t="s">
        <v>12</v>
      </c>
      <c r="D3077" s="1" t="s">
        <v>26</v>
      </c>
      <c r="E3077" s="1" t="s">
        <v>38</v>
      </c>
      <c r="F3077" s="1" t="s">
        <v>518</v>
      </c>
      <c r="G3077" s="3">
        <v>45482</v>
      </c>
      <c r="H3077" s="3">
        <v>45490</v>
      </c>
      <c r="I3077" s="6">
        <v>1700</v>
      </c>
      <c r="J3077" s="1">
        <v>1</v>
      </c>
      <c r="K3077" s="4">
        <v>7.0000000000000007E-2</v>
      </c>
      <c r="L3077" s="6">
        <f t="shared" si="98"/>
        <v>119.00000000000001</v>
      </c>
      <c r="M3077" s="8">
        <f t="shared" si="99"/>
        <v>1581</v>
      </c>
      <c r="N3077" s="21">
        <f>(sales[[#This Row],[Price]]*sales[[#This Row],[Qty]])-(sales[[#This Row],[Discount_Amt]]*sales[[#This Row],[Qty]])</f>
        <v>1581</v>
      </c>
    </row>
    <row r="3078" spans="2:14" hidden="1" x14ac:dyDescent="0.35">
      <c r="B3078" s="7">
        <v>2027076</v>
      </c>
      <c r="C3078" s="1" t="s">
        <v>13</v>
      </c>
      <c r="D3078" s="1" t="s">
        <v>27</v>
      </c>
      <c r="E3078" s="1" t="s">
        <v>33</v>
      </c>
      <c r="F3078" s="1" t="s">
        <v>519</v>
      </c>
      <c r="G3078" s="3">
        <v>45482</v>
      </c>
      <c r="H3078" s="3">
        <v>45484</v>
      </c>
      <c r="I3078" s="6">
        <v>55000</v>
      </c>
      <c r="J3078" s="1">
        <v>2</v>
      </c>
      <c r="K3078" s="4">
        <v>0.03</v>
      </c>
      <c r="L3078" s="6">
        <f t="shared" si="98"/>
        <v>1650</v>
      </c>
      <c r="M3078" s="8">
        <f t="shared" si="99"/>
        <v>108350</v>
      </c>
      <c r="N3078" s="21">
        <f>(sales[[#This Row],[Price]]*sales[[#This Row],[Qty]])-(sales[[#This Row],[Discount_Amt]]*sales[[#This Row],[Qty]])</f>
        <v>106700</v>
      </c>
    </row>
    <row r="3079" spans="2:14" hidden="1" x14ac:dyDescent="0.35">
      <c r="B3079" s="7">
        <v>2027077</v>
      </c>
      <c r="C3079" s="1" t="s">
        <v>14</v>
      </c>
      <c r="D3079" s="1" t="s">
        <v>28</v>
      </c>
      <c r="E3079" s="1" t="s">
        <v>34</v>
      </c>
      <c r="F3079" s="1" t="s">
        <v>521</v>
      </c>
      <c r="G3079" s="3">
        <v>45482</v>
      </c>
      <c r="H3079" s="3">
        <v>45485</v>
      </c>
      <c r="I3079" s="6">
        <v>57999</v>
      </c>
      <c r="J3079" s="1">
        <v>4</v>
      </c>
      <c r="K3079" s="4">
        <v>0.08</v>
      </c>
      <c r="L3079" s="6">
        <f t="shared" si="98"/>
        <v>4639.92</v>
      </c>
      <c r="M3079" s="8">
        <f t="shared" si="99"/>
        <v>227356.08</v>
      </c>
      <c r="N3079" s="21">
        <f>(sales[[#This Row],[Price]]*sales[[#This Row],[Qty]])-(sales[[#This Row],[Discount_Amt]]*sales[[#This Row],[Qty]])</f>
        <v>213436.32</v>
      </c>
    </row>
    <row r="3080" spans="2:14" hidden="1" x14ac:dyDescent="0.35">
      <c r="B3080" s="7">
        <v>2027078</v>
      </c>
      <c r="C3080" s="1" t="s">
        <v>15</v>
      </c>
      <c r="D3080" s="1" t="s">
        <v>29</v>
      </c>
      <c r="E3080" s="1" t="s">
        <v>35</v>
      </c>
      <c r="F3080" s="1" t="s">
        <v>520</v>
      </c>
      <c r="G3080" s="3">
        <v>45482</v>
      </c>
      <c r="H3080" s="3">
        <v>45487</v>
      </c>
      <c r="I3080" s="6">
        <v>1399</v>
      </c>
      <c r="J3080" s="1">
        <v>3</v>
      </c>
      <c r="K3080" s="4">
        <v>0.05</v>
      </c>
      <c r="L3080" s="6">
        <f t="shared" si="98"/>
        <v>69.95</v>
      </c>
      <c r="M3080" s="8">
        <f t="shared" si="99"/>
        <v>4127.05</v>
      </c>
      <c r="N3080" s="21">
        <f>(sales[[#This Row],[Price]]*sales[[#This Row],[Qty]])-(sales[[#This Row],[Discount_Amt]]*sales[[#This Row],[Qty]])</f>
        <v>3987.15</v>
      </c>
    </row>
    <row r="3081" spans="2:14" hidden="1" x14ac:dyDescent="0.35">
      <c r="B3081" s="7">
        <v>2027079</v>
      </c>
      <c r="C3081" s="1" t="s">
        <v>16</v>
      </c>
      <c r="D3081" s="1" t="s">
        <v>25</v>
      </c>
      <c r="E3081" s="1" t="s">
        <v>36</v>
      </c>
      <c r="F3081" s="1" t="s">
        <v>518</v>
      </c>
      <c r="G3081" s="3">
        <v>45482</v>
      </c>
      <c r="H3081" s="3">
        <v>45483</v>
      </c>
      <c r="I3081" s="6">
        <v>999</v>
      </c>
      <c r="J3081" s="1">
        <v>2</v>
      </c>
      <c r="K3081" s="4">
        <v>0.05</v>
      </c>
      <c r="L3081" s="6">
        <f t="shared" si="98"/>
        <v>49.95</v>
      </c>
      <c r="M3081" s="8">
        <f t="shared" si="99"/>
        <v>1948.05</v>
      </c>
      <c r="N3081" s="21">
        <f>(sales[[#This Row],[Price]]*sales[[#This Row],[Qty]])-(sales[[#This Row],[Discount_Amt]]*sales[[#This Row],[Qty]])</f>
        <v>1898.1</v>
      </c>
    </row>
    <row r="3082" spans="2:14" x14ac:dyDescent="0.35">
      <c r="B3082" s="7">
        <v>2027080</v>
      </c>
      <c r="C3082" s="1" t="s">
        <v>17</v>
      </c>
      <c r="D3082" s="1" t="s">
        <v>191</v>
      </c>
      <c r="E3082" s="1" t="s">
        <v>37</v>
      </c>
      <c r="F3082" s="1" t="s">
        <v>519</v>
      </c>
      <c r="G3082" s="3">
        <v>45482</v>
      </c>
      <c r="H3082" s="3">
        <v>45490</v>
      </c>
      <c r="I3082" s="6">
        <v>2099</v>
      </c>
      <c r="J3082" s="1">
        <v>1</v>
      </c>
      <c r="K3082" s="4">
        <v>0.05</v>
      </c>
      <c r="L3082" s="6">
        <f t="shared" si="98"/>
        <v>104.95</v>
      </c>
      <c r="M3082" s="8">
        <f t="shared" si="99"/>
        <v>1994.05</v>
      </c>
      <c r="N3082" s="21">
        <f>(sales[[#This Row],[Price]]*sales[[#This Row],[Qty]])-(sales[[#This Row],[Discount_Amt]]*sales[[#This Row],[Qty]])</f>
        <v>1994.05</v>
      </c>
    </row>
    <row r="3083" spans="2:14" hidden="1" x14ac:dyDescent="0.35">
      <c r="B3083" s="7">
        <v>2027081</v>
      </c>
      <c r="C3083" s="1" t="s">
        <v>18</v>
      </c>
      <c r="D3083" s="1" t="s">
        <v>25</v>
      </c>
      <c r="E3083" s="1" t="s">
        <v>39</v>
      </c>
      <c r="F3083" s="1" t="s">
        <v>520</v>
      </c>
      <c r="G3083" s="3">
        <v>45482</v>
      </c>
      <c r="H3083" s="3">
        <v>45484</v>
      </c>
      <c r="I3083" s="6">
        <v>11000</v>
      </c>
      <c r="J3083" s="1">
        <v>1</v>
      </c>
      <c r="K3083" s="4">
        <v>0.05</v>
      </c>
      <c r="L3083" s="6">
        <f t="shared" si="98"/>
        <v>550</v>
      </c>
      <c r="M3083" s="8">
        <f t="shared" si="99"/>
        <v>10450</v>
      </c>
      <c r="N3083" s="21">
        <f>(sales[[#This Row],[Price]]*sales[[#This Row],[Qty]])-(sales[[#This Row],[Discount_Amt]]*sales[[#This Row],[Qty]])</f>
        <v>10450</v>
      </c>
    </row>
    <row r="3084" spans="2:14" hidden="1" x14ac:dyDescent="0.35">
      <c r="B3084" s="7">
        <v>2027082</v>
      </c>
      <c r="C3084" s="1" t="s">
        <v>19</v>
      </c>
      <c r="D3084" s="1" t="s">
        <v>26</v>
      </c>
      <c r="E3084" s="1" t="s">
        <v>40</v>
      </c>
      <c r="F3084" s="1" t="s">
        <v>521</v>
      </c>
      <c r="G3084" s="3">
        <v>45482</v>
      </c>
      <c r="H3084" s="3">
        <v>45485</v>
      </c>
      <c r="I3084" s="6">
        <v>800</v>
      </c>
      <c r="J3084" s="1">
        <v>2</v>
      </c>
      <c r="K3084" s="4">
        <v>0.03</v>
      </c>
      <c r="L3084" s="6">
        <f t="shared" si="98"/>
        <v>24</v>
      </c>
      <c r="M3084" s="8">
        <f t="shared" si="99"/>
        <v>1576</v>
      </c>
      <c r="N3084" s="21">
        <f>(sales[[#This Row],[Price]]*sales[[#This Row],[Qty]])-(sales[[#This Row],[Discount_Amt]]*sales[[#This Row],[Qty]])</f>
        <v>1552</v>
      </c>
    </row>
    <row r="3085" spans="2:14" hidden="1" x14ac:dyDescent="0.35">
      <c r="B3085" s="7">
        <v>2027083</v>
      </c>
      <c r="C3085" s="1" t="s">
        <v>20</v>
      </c>
      <c r="D3085" s="1" t="s">
        <v>27</v>
      </c>
      <c r="E3085" s="1" t="s">
        <v>41</v>
      </c>
      <c r="F3085" s="1" t="s">
        <v>518</v>
      </c>
      <c r="G3085" s="3">
        <v>45482</v>
      </c>
      <c r="H3085" s="3">
        <v>45487</v>
      </c>
      <c r="I3085" s="6">
        <v>5500</v>
      </c>
      <c r="J3085" s="1">
        <v>1</v>
      </c>
      <c r="K3085" s="4">
        <v>0.1</v>
      </c>
      <c r="L3085" s="6">
        <f t="shared" si="98"/>
        <v>550</v>
      </c>
      <c r="M3085" s="8">
        <f t="shared" si="99"/>
        <v>4950</v>
      </c>
      <c r="N3085" s="21">
        <f>(sales[[#This Row],[Price]]*sales[[#This Row],[Qty]])-(sales[[#This Row],[Discount_Amt]]*sales[[#This Row],[Qty]])</f>
        <v>4950</v>
      </c>
    </row>
    <row r="3086" spans="2:14" hidden="1" x14ac:dyDescent="0.35">
      <c r="B3086" s="7">
        <v>2027084</v>
      </c>
      <c r="C3086" s="1" t="s">
        <v>21</v>
      </c>
      <c r="D3086" s="1" t="s">
        <v>28</v>
      </c>
      <c r="E3086" s="1" t="s">
        <v>42</v>
      </c>
      <c r="F3086" s="1" t="s">
        <v>518</v>
      </c>
      <c r="G3086" s="3">
        <v>45482</v>
      </c>
      <c r="H3086" s="3">
        <v>45483</v>
      </c>
      <c r="I3086" s="6">
        <v>1350</v>
      </c>
      <c r="J3086" s="1">
        <v>3</v>
      </c>
      <c r="K3086" s="4">
        <v>0.05</v>
      </c>
      <c r="L3086" s="6">
        <f t="shared" si="98"/>
        <v>67.5</v>
      </c>
      <c r="M3086" s="8">
        <f t="shared" si="99"/>
        <v>3982.5</v>
      </c>
      <c r="N3086" s="21">
        <f>(sales[[#This Row],[Price]]*sales[[#This Row],[Qty]])-(sales[[#This Row],[Discount_Amt]]*sales[[#This Row],[Qty]])</f>
        <v>3847.5</v>
      </c>
    </row>
    <row r="3087" spans="2:14" hidden="1" x14ac:dyDescent="0.35">
      <c r="B3087" s="7">
        <v>2027085</v>
      </c>
      <c r="C3087" s="1" t="s">
        <v>22</v>
      </c>
      <c r="D3087" s="1" t="s">
        <v>29</v>
      </c>
      <c r="E3087" s="1" t="s">
        <v>43</v>
      </c>
      <c r="F3087" s="1" t="s">
        <v>519</v>
      </c>
      <c r="G3087" s="3">
        <v>45482</v>
      </c>
      <c r="H3087" s="3">
        <v>45490</v>
      </c>
      <c r="I3087" s="6">
        <v>4500</v>
      </c>
      <c r="J3087" s="1">
        <v>2</v>
      </c>
      <c r="K3087" s="4">
        <v>0.05</v>
      </c>
      <c r="L3087" s="6">
        <f t="shared" si="98"/>
        <v>225</v>
      </c>
      <c r="M3087" s="8">
        <f t="shared" si="99"/>
        <v>8775</v>
      </c>
      <c r="N3087" s="21">
        <f>(sales[[#This Row],[Price]]*sales[[#This Row],[Qty]])-(sales[[#This Row],[Discount_Amt]]*sales[[#This Row],[Qty]])</f>
        <v>8550</v>
      </c>
    </row>
    <row r="3088" spans="2:14" hidden="1" x14ac:dyDescent="0.35">
      <c r="B3088" s="7">
        <v>2027086</v>
      </c>
      <c r="C3088" s="1" t="s">
        <v>23</v>
      </c>
      <c r="D3088" s="1" t="s">
        <v>25</v>
      </c>
      <c r="E3088" s="1" t="s">
        <v>44</v>
      </c>
      <c r="F3088" s="1" t="s">
        <v>521</v>
      </c>
      <c r="G3088" s="3">
        <v>45482</v>
      </c>
      <c r="H3088" s="3">
        <v>45484</v>
      </c>
      <c r="I3088" s="6">
        <v>2350</v>
      </c>
      <c r="J3088" s="1">
        <v>1</v>
      </c>
      <c r="K3088" s="4">
        <v>0.02</v>
      </c>
      <c r="L3088" s="6">
        <f t="shared" si="98"/>
        <v>47</v>
      </c>
      <c r="M3088" s="8">
        <f t="shared" si="99"/>
        <v>2303</v>
      </c>
      <c r="N3088" s="21">
        <f>(sales[[#This Row],[Price]]*sales[[#This Row],[Qty]])-(sales[[#This Row],[Discount_Amt]]*sales[[#This Row],[Qty]])</f>
        <v>2303</v>
      </c>
    </row>
    <row r="3089" spans="2:14" hidden="1" x14ac:dyDescent="0.35">
      <c r="B3089" s="7">
        <v>2027087</v>
      </c>
      <c r="C3089" s="1" t="s">
        <v>24</v>
      </c>
      <c r="D3089" s="1" t="s">
        <v>30</v>
      </c>
      <c r="E3089" s="1" t="s">
        <v>45</v>
      </c>
      <c r="F3089" s="1" t="s">
        <v>520</v>
      </c>
      <c r="G3089" s="3">
        <v>45482</v>
      </c>
      <c r="H3089" s="3">
        <v>45485</v>
      </c>
      <c r="I3089" s="6">
        <v>90</v>
      </c>
      <c r="J3089" s="1">
        <v>2</v>
      </c>
      <c r="K3089" s="4">
        <v>0.06</v>
      </c>
      <c r="L3089" s="6">
        <f t="shared" si="98"/>
        <v>5.3999999999999995</v>
      </c>
      <c r="M3089" s="8">
        <f t="shared" si="99"/>
        <v>174.6</v>
      </c>
      <c r="N3089" s="21">
        <f>(sales[[#This Row],[Price]]*sales[[#This Row],[Qty]])-(sales[[#This Row],[Discount_Amt]]*sales[[#This Row],[Qty]])</f>
        <v>169.2</v>
      </c>
    </row>
    <row r="3090" spans="2:14" hidden="1" x14ac:dyDescent="0.35">
      <c r="B3090" s="7">
        <v>2027088</v>
      </c>
      <c r="C3090" s="1" t="s">
        <v>4</v>
      </c>
      <c r="D3090" s="1" t="s">
        <v>27</v>
      </c>
      <c r="E3090" s="1" t="s">
        <v>46</v>
      </c>
      <c r="F3090" s="1" t="s">
        <v>518</v>
      </c>
      <c r="G3090" s="3">
        <v>45482</v>
      </c>
      <c r="H3090" s="3">
        <v>45487</v>
      </c>
      <c r="I3090" s="6">
        <v>280</v>
      </c>
      <c r="J3090" s="1">
        <v>1</v>
      </c>
      <c r="K3090" s="4">
        <v>0.15</v>
      </c>
      <c r="L3090" s="6">
        <f t="shared" si="98"/>
        <v>42</v>
      </c>
      <c r="M3090" s="8">
        <f t="shared" si="99"/>
        <v>238</v>
      </c>
      <c r="N3090" s="21">
        <f>(sales[[#This Row],[Price]]*sales[[#This Row],[Qty]])-(sales[[#This Row],[Discount_Amt]]*sales[[#This Row],[Qty]])</f>
        <v>238</v>
      </c>
    </row>
    <row r="3091" spans="2:14" hidden="1" x14ac:dyDescent="0.35">
      <c r="B3091" s="7">
        <v>2027089</v>
      </c>
      <c r="C3091" s="1" t="s">
        <v>5</v>
      </c>
      <c r="D3091" s="1" t="s">
        <v>28</v>
      </c>
      <c r="E3091" s="1" t="s">
        <v>47</v>
      </c>
      <c r="F3091" s="1" t="s">
        <v>519</v>
      </c>
      <c r="G3091" s="3">
        <v>45482</v>
      </c>
      <c r="H3091" s="3">
        <v>45483</v>
      </c>
      <c r="I3091" s="6">
        <v>70</v>
      </c>
      <c r="J3091" s="1">
        <v>2</v>
      </c>
      <c r="K3091" s="4">
        <v>0.02</v>
      </c>
      <c r="L3091" s="6">
        <f t="shared" si="98"/>
        <v>1.4000000000000001</v>
      </c>
      <c r="M3091" s="8">
        <f t="shared" si="99"/>
        <v>138.6</v>
      </c>
      <c r="N3091" s="21">
        <f>(sales[[#This Row],[Price]]*sales[[#This Row],[Qty]])-(sales[[#This Row],[Discount_Amt]]*sales[[#This Row],[Qty]])</f>
        <v>137.19999999999999</v>
      </c>
    </row>
    <row r="3092" spans="2:14" hidden="1" x14ac:dyDescent="0.35">
      <c r="B3092" s="7">
        <v>2027090</v>
      </c>
      <c r="C3092" s="1" t="s">
        <v>6</v>
      </c>
      <c r="D3092" s="1" t="s">
        <v>29</v>
      </c>
      <c r="E3092" s="1" t="s">
        <v>48</v>
      </c>
      <c r="F3092" s="1" t="s">
        <v>520</v>
      </c>
      <c r="G3092" s="3">
        <v>45482</v>
      </c>
      <c r="H3092" s="3">
        <v>45490</v>
      </c>
      <c r="I3092" s="6">
        <v>230</v>
      </c>
      <c r="J3092" s="1">
        <v>3</v>
      </c>
      <c r="K3092" s="4">
        <v>0.02</v>
      </c>
      <c r="L3092" s="6">
        <f t="shared" si="98"/>
        <v>4.6000000000000005</v>
      </c>
      <c r="M3092" s="8">
        <f t="shared" si="99"/>
        <v>685.4</v>
      </c>
      <c r="N3092" s="21">
        <f>(sales[[#This Row],[Price]]*sales[[#This Row],[Qty]])-(sales[[#This Row],[Discount_Amt]]*sales[[#This Row],[Qty]])</f>
        <v>676.2</v>
      </c>
    </row>
    <row r="3093" spans="2:14" hidden="1" x14ac:dyDescent="0.35">
      <c r="B3093" s="7">
        <v>2027091</v>
      </c>
      <c r="C3093" s="1" t="s">
        <v>7</v>
      </c>
      <c r="D3093" s="1" t="s">
        <v>25</v>
      </c>
      <c r="E3093" s="1" t="s">
        <v>49</v>
      </c>
      <c r="F3093" s="1" t="s">
        <v>521</v>
      </c>
      <c r="G3093" s="3">
        <v>45482</v>
      </c>
      <c r="H3093" s="3">
        <v>45484</v>
      </c>
      <c r="I3093" s="6">
        <v>7999</v>
      </c>
      <c r="J3093" s="1">
        <v>2</v>
      </c>
      <c r="K3093" s="4">
        <v>0.02</v>
      </c>
      <c r="L3093" s="6">
        <f t="shared" si="98"/>
        <v>159.97999999999999</v>
      </c>
      <c r="M3093" s="8">
        <f t="shared" si="99"/>
        <v>15838.02</v>
      </c>
      <c r="N3093" s="21">
        <f>(sales[[#This Row],[Price]]*sales[[#This Row],[Qty]])-(sales[[#This Row],[Discount_Amt]]*sales[[#This Row],[Qty]])</f>
        <v>15678.04</v>
      </c>
    </row>
    <row r="3094" spans="2:14" x14ac:dyDescent="0.35">
      <c r="B3094" s="7">
        <v>2027092</v>
      </c>
      <c r="C3094" s="1" t="s">
        <v>10</v>
      </c>
      <c r="D3094" s="1" t="s">
        <v>26</v>
      </c>
      <c r="E3094" s="1" t="s">
        <v>50</v>
      </c>
      <c r="F3094" s="1" t="s">
        <v>518</v>
      </c>
      <c r="G3094" s="3">
        <v>45482</v>
      </c>
      <c r="H3094" s="3">
        <v>45485</v>
      </c>
      <c r="I3094" s="6">
        <v>850</v>
      </c>
      <c r="J3094" s="1">
        <v>7</v>
      </c>
      <c r="K3094" s="4">
        <v>0.02</v>
      </c>
      <c r="L3094" s="6">
        <f t="shared" si="98"/>
        <v>17</v>
      </c>
      <c r="M3094" s="8">
        <f t="shared" si="99"/>
        <v>5933</v>
      </c>
      <c r="N3094" s="21">
        <f>(sales[[#This Row],[Price]]*sales[[#This Row],[Qty]])-(sales[[#This Row],[Discount_Amt]]*sales[[#This Row],[Qty]])</f>
        <v>5831</v>
      </c>
    </row>
    <row r="3095" spans="2:14" hidden="1" x14ac:dyDescent="0.35">
      <c r="B3095" s="7">
        <v>2027093</v>
      </c>
      <c r="C3095" s="1" t="s">
        <v>8</v>
      </c>
      <c r="D3095" s="1" t="s">
        <v>27</v>
      </c>
      <c r="E3095" s="1" t="s">
        <v>51</v>
      </c>
      <c r="F3095" s="1" t="s">
        <v>518</v>
      </c>
      <c r="G3095" s="3">
        <v>45482</v>
      </c>
      <c r="H3095" s="3">
        <v>45487</v>
      </c>
      <c r="I3095" s="6">
        <v>65000</v>
      </c>
      <c r="J3095" s="1">
        <v>2</v>
      </c>
      <c r="K3095" s="4">
        <v>0.02</v>
      </c>
      <c r="L3095" s="6">
        <f t="shared" si="98"/>
        <v>1300</v>
      </c>
      <c r="M3095" s="8">
        <f t="shared" si="99"/>
        <v>128700</v>
      </c>
      <c r="N3095" s="21">
        <f>(sales[[#This Row],[Price]]*sales[[#This Row],[Qty]])-(sales[[#This Row],[Discount_Amt]]*sales[[#This Row],[Qty]])</f>
        <v>127400</v>
      </c>
    </row>
    <row r="3096" spans="2:14" hidden="1" x14ac:dyDescent="0.35">
      <c r="B3096" s="7">
        <v>2027094</v>
      </c>
      <c r="C3096" s="1" t="s">
        <v>9</v>
      </c>
      <c r="D3096" s="1" t="s">
        <v>28</v>
      </c>
      <c r="E3096" s="1" t="s">
        <v>506</v>
      </c>
      <c r="F3096" s="1" t="s">
        <v>519</v>
      </c>
      <c r="G3096" s="3">
        <v>45482</v>
      </c>
      <c r="H3096" s="3">
        <v>45483</v>
      </c>
      <c r="I3096" s="6">
        <v>450</v>
      </c>
      <c r="J3096" s="1">
        <v>1</v>
      </c>
      <c r="K3096" s="4">
        <v>0.02</v>
      </c>
      <c r="L3096" s="6">
        <f t="shared" si="98"/>
        <v>9</v>
      </c>
      <c r="M3096" s="8">
        <f t="shared" si="99"/>
        <v>441</v>
      </c>
      <c r="N3096" s="21">
        <f>(sales[[#This Row],[Price]]*sales[[#This Row],[Qty]])-(sales[[#This Row],[Discount_Amt]]*sales[[#This Row],[Qty]])</f>
        <v>441</v>
      </c>
    </row>
    <row r="3097" spans="2:14" x14ac:dyDescent="0.35">
      <c r="B3097" s="7">
        <v>2027095</v>
      </c>
      <c r="C3097" s="1" t="s">
        <v>11</v>
      </c>
      <c r="D3097" s="1" t="s">
        <v>29</v>
      </c>
      <c r="E3097" s="1" t="s">
        <v>507</v>
      </c>
      <c r="F3097" s="1" t="s">
        <v>521</v>
      </c>
      <c r="G3097" s="3">
        <v>45482</v>
      </c>
      <c r="H3097" s="3">
        <v>45490</v>
      </c>
      <c r="I3097" s="6">
        <v>1299</v>
      </c>
      <c r="J3097" s="1">
        <v>1</v>
      </c>
      <c r="K3097" s="4">
        <v>0.02</v>
      </c>
      <c r="L3097" s="6">
        <f t="shared" si="98"/>
        <v>25.98</v>
      </c>
      <c r="M3097" s="8">
        <f t="shared" si="99"/>
        <v>1273.02</v>
      </c>
      <c r="N3097" s="21">
        <f>(sales[[#This Row],[Price]]*sales[[#This Row],[Qty]])-(sales[[#This Row],[Discount_Amt]]*sales[[#This Row],[Qty]])</f>
        <v>1273.02</v>
      </c>
    </row>
    <row r="3098" spans="2:14" x14ac:dyDescent="0.35">
      <c r="B3098" s="7">
        <v>2027096</v>
      </c>
      <c r="C3098" s="1" t="s">
        <v>12</v>
      </c>
      <c r="D3098" s="1" t="s">
        <v>25</v>
      </c>
      <c r="E3098" s="1" t="s">
        <v>508</v>
      </c>
      <c r="F3098" s="1" t="s">
        <v>520</v>
      </c>
      <c r="G3098" s="3">
        <v>45482</v>
      </c>
      <c r="H3098" s="3">
        <v>45484</v>
      </c>
      <c r="I3098" s="6">
        <v>1700</v>
      </c>
      <c r="J3098" s="1">
        <v>1</v>
      </c>
      <c r="K3098" s="4">
        <v>0.02</v>
      </c>
      <c r="L3098" s="6">
        <f t="shared" si="98"/>
        <v>34</v>
      </c>
      <c r="M3098" s="8">
        <f t="shared" si="99"/>
        <v>1666</v>
      </c>
      <c r="N3098" s="21">
        <f>(sales[[#This Row],[Price]]*sales[[#This Row],[Qty]])-(sales[[#This Row],[Discount_Amt]]*sales[[#This Row],[Qty]])</f>
        <v>1666</v>
      </c>
    </row>
    <row r="3099" spans="2:14" hidden="1" x14ac:dyDescent="0.35">
      <c r="B3099" s="7">
        <v>2027097</v>
      </c>
      <c r="C3099" s="1" t="s">
        <v>13</v>
      </c>
      <c r="D3099" s="1" t="s">
        <v>26</v>
      </c>
      <c r="E3099" s="1" t="s">
        <v>31</v>
      </c>
      <c r="F3099" s="1" t="s">
        <v>518</v>
      </c>
      <c r="G3099" s="3">
        <v>45482</v>
      </c>
      <c r="H3099" s="3">
        <v>45485</v>
      </c>
      <c r="I3099" s="6">
        <v>55000</v>
      </c>
      <c r="J3099" s="1">
        <v>2</v>
      </c>
      <c r="K3099" s="4">
        <v>7.0000000000000007E-2</v>
      </c>
      <c r="L3099" s="6">
        <f t="shared" si="98"/>
        <v>3850.0000000000005</v>
      </c>
      <c r="M3099" s="8">
        <f t="shared" si="99"/>
        <v>106150</v>
      </c>
      <c r="N3099" s="21">
        <f>(sales[[#This Row],[Price]]*sales[[#This Row],[Qty]])-(sales[[#This Row],[Discount_Amt]]*sales[[#This Row],[Qty]])</f>
        <v>102300</v>
      </c>
    </row>
    <row r="3100" spans="2:14" hidden="1" x14ac:dyDescent="0.35">
      <c r="B3100" s="7">
        <v>2027098</v>
      </c>
      <c r="C3100" s="1" t="s">
        <v>14</v>
      </c>
      <c r="D3100" s="1" t="s">
        <v>27</v>
      </c>
      <c r="E3100" s="1" t="s">
        <v>32</v>
      </c>
      <c r="F3100" s="1" t="s">
        <v>519</v>
      </c>
      <c r="G3100" s="3">
        <v>45482</v>
      </c>
      <c r="H3100" s="3">
        <v>45487</v>
      </c>
      <c r="I3100" s="6">
        <v>57999</v>
      </c>
      <c r="J3100" s="1">
        <v>1</v>
      </c>
      <c r="K3100" s="4">
        <v>0.03</v>
      </c>
      <c r="L3100" s="6">
        <f t="shared" si="98"/>
        <v>1739.97</v>
      </c>
      <c r="M3100" s="8">
        <f t="shared" si="99"/>
        <v>56259.03</v>
      </c>
      <c r="N3100" s="21">
        <f>(sales[[#This Row],[Price]]*sales[[#This Row],[Qty]])-(sales[[#This Row],[Discount_Amt]]*sales[[#This Row],[Qty]])</f>
        <v>56259.03</v>
      </c>
    </row>
    <row r="3101" spans="2:14" hidden="1" x14ac:dyDescent="0.35">
      <c r="B3101" s="7">
        <v>2027099</v>
      </c>
      <c r="C3101" s="1" t="s">
        <v>15</v>
      </c>
      <c r="D3101" s="1" t="s">
        <v>28</v>
      </c>
      <c r="E3101" s="1" t="s">
        <v>38</v>
      </c>
      <c r="F3101" s="1" t="s">
        <v>520</v>
      </c>
      <c r="G3101" s="3">
        <v>45482</v>
      </c>
      <c r="H3101" s="3">
        <v>45483</v>
      </c>
      <c r="I3101" s="6">
        <v>1399</v>
      </c>
      <c r="J3101" s="1">
        <v>2</v>
      </c>
      <c r="K3101" s="4">
        <v>0.08</v>
      </c>
      <c r="L3101" s="6">
        <f t="shared" si="98"/>
        <v>111.92</v>
      </c>
      <c r="M3101" s="8">
        <f t="shared" si="99"/>
        <v>2686.08</v>
      </c>
      <c r="N3101" s="21">
        <f>(sales[[#This Row],[Price]]*sales[[#This Row],[Qty]])-(sales[[#This Row],[Discount_Amt]]*sales[[#This Row],[Qty]])</f>
        <v>2574.16</v>
      </c>
    </row>
    <row r="3102" spans="2:14" hidden="1" x14ac:dyDescent="0.35">
      <c r="B3102" s="7">
        <v>2027100</v>
      </c>
      <c r="C3102" s="1" t="s">
        <v>16</v>
      </c>
      <c r="D3102" s="1" t="s">
        <v>29</v>
      </c>
      <c r="E3102" s="1" t="s">
        <v>33</v>
      </c>
      <c r="F3102" s="1" t="s">
        <v>521</v>
      </c>
      <c r="G3102" s="3">
        <v>45482</v>
      </c>
      <c r="H3102" s="3">
        <v>45490</v>
      </c>
      <c r="I3102" s="6">
        <v>999</v>
      </c>
      <c r="J3102" s="1">
        <v>7</v>
      </c>
      <c r="K3102" s="4">
        <v>0.05</v>
      </c>
      <c r="L3102" s="6">
        <f t="shared" si="98"/>
        <v>49.95</v>
      </c>
      <c r="M3102" s="8">
        <f t="shared" si="99"/>
        <v>6943.05</v>
      </c>
      <c r="N3102" s="21">
        <f>(sales[[#This Row],[Price]]*sales[[#This Row],[Qty]])-(sales[[#This Row],[Discount_Amt]]*sales[[#This Row],[Qty]])</f>
        <v>6643.35</v>
      </c>
    </row>
    <row r="3103" spans="2:14" x14ac:dyDescent="0.35">
      <c r="B3103" s="7">
        <v>2027101</v>
      </c>
      <c r="C3103" s="1" t="s">
        <v>17</v>
      </c>
      <c r="D3103" s="1" t="s">
        <v>25</v>
      </c>
      <c r="E3103" s="1" t="s">
        <v>34</v>
      </c>
      <c r="F3103" s="1" t="s">
        <v>518</v>
      </c>
      <c r="G3103" s="3">
        <v>45482</v>
      </c>
      <c r="H3103" s="3">
        <v>45484</v>
      </c>
      <c r="I3103" s="6">
        <v>2099</v>
      </c>
      <c r="J3103" s="1">
        <v>2</v>
      </c>
      <c r="K3103" s="4">
        <v>0.05</v>
      </c>
      <c r="L3103" s="6">
        <f t="shared" si="98"/>
        <v>104.95</v>
      </c>
      <c r="M3103" s="8">
        <f t="shared" si="99"/>
        <v>4093.05</v>
      </c>
      <c r="N3103" s="21">
        <f>(sales[[#This Row],[Price]]*sales[[#This Row],[Qty]])-(sales[[#This Row],[Discount_Amt]]*sales[[#This Row],[Qty]])</f>
        <v>3988.1</v>
      </c>
    </row>
    <row r="3104" spans="2:14" hidden="1" x14ac:dyDescent="0.35">
      <c r="B3104" s="7">
        <v>2027102</v>
      </c>
      <c r="C3104" s="1" t="s">
        <v>18</v>
      </c>
      <c r="D3104" s="1" t="s">
        <v>192</v>
      </c>
      <c r="E3104" s="1" t="s">
        <v>35</v>
      </c>
      <c r="F3104" s="1" t="s">
        <v>518</v>
      </c>
      <c r="G3104" s="3">
        <v>45482</v>
      </c>
      <c r="H3104" s="3">
        <v>45485</v>
      </c>
      <c r="I3104" s="6">
        <v>11000</v>
      </c>
      <c r="J3104" s="1">
        <v>2</v>
      </c>
      <c r="K3104" s="4">
        <v>0.05</v>
      </c>
      <c r="L3104" s="6">
        <f t="shared" si="98"/>
        <v>550</v>
      </c>
      <c r="M3104" s="8">
        <f t="shared" si="99"/>
        <v>21450</v>
      </c>
      <c r="N3104" s="21">
        <f>(sales[[#This Row],[Price]]*sales[[#This Row],[Qty]])-(sales[[#This Row],[Discount_Amt]]*sales[[#This Row],[Qty]])</f>
        <v>20900</v>
      </c>
    </row>
    <row r="3105" spans="2:14" hidden="1" x14ac:dyDescent="0.35">
      <c r="B3105" s="7">
        <v>2027103</v>
      </c>
      <c r="C3105" s="1" t="s">
        <v>19</v>
      </c>
      <c r="D3105" s="1" t="s">
        <v>25</v>
      </c>
      <c r="E3105" s="1" t="s">
        <v>36</v>
      </c>
      <c r="F3105" s="1" t="s">
        <v>519</v>
      </c>
      <c r="G3105" s="3">
        <v>45482</v>
      </c>
      <c r="H3105" s="3">
        <v>45487</v>
      </c>
      <c r="I3105" s="6">
        <v>800</v>
      </c>
      <c r="J3105" s="1">
        <v>1</v>
      </c>
      <c r="K3105" s="4">
        <v>0.05</v>
      </c>
      <c r="L3105" s="6">
        <f t="shared" si="98"/>
        <v>40</v>
      </c>
      <c r="M3105" s="8">
        <f t="shared" si="99"/>
        <v>760</v>
      </c>
      <c r="N3105" s="21">
        <f>(sales[[#This Row],[Price]]*sales[[#This Row],[Qty]])-(sales[[#This Row],[Discount_Amt]]*sales[[#This Row],[Qty]])</f>
        <v>760</v>
      </c>
    </row>
    <row r="3106" spans="2:14" hidden="1" x14ac:dyDescent="0.35">
      <c r="B3106" s="7">
        <v>2027104</v>
      </c>
      <c r="C3106" s="1" t="s">
        <v>20</v>
      </c>
      <c r="D3106" s="1" t="s">
        <v>26</v>
      </c>
      <c r="E3106" s="1" t="s">
        <v>37</v>
      </c>
      <c r="F3106" s="1" t="s">
        <v>521</v>
      </c>
      <c r="G3106" s="3">
        <v>45482</v>
      </c>
      <c r="H3106" s="3">
        <v>45483</v>
      </c>
      <c r="I3106" s="6">
        <v>5500</v>
      </c>
      <c r="J3106" s="1">
        <v>2</v>
      </c>
      <c r="K3106" s="4">
        <v>0.03</v>
      </c>
      <c r="L3106" s="6">
        <f t="shared" si="98"/>
        <v>165</v>
      </c>
      <c r="M3106" s="8">
        <f t="shared" si="99"/>
        <v>10835</v>
      </c>
      <c r="N3106" s="21">
        <f>(sales[[#This Row],[Price]]*sales[[#This Row],[Qty]])-(sales[[#This Row],[Discount_Amt]]*sales[[#This Row],[Qty]])</f>
        <v>10670</v>
      </c>
    </row>
    <row r="3107" spans="2:14" hidden="1" x14ac:dyDescent="0.35">
      <c r="B3107" s="7">
        <v>2027105</v>
      </c>
      <c r="C3107" s="1" t="s">
        <v>21</v>
      </c>
      <c r="D3107" s="1" t="s">
        <v>27</v>
      </c>
      <c r="E3107" s="1" t="s">
        <v>39</v>
      </c>
      <c r="F3107" s="1" t="s">
        <v>520</v>
      </c>
      <c r="G3107" s="3">
        <v>45482</v>
      </c>
      <c r="H3107" s="3">
        <v>45490</v>
      </c>
      <c r="I3107" s="6">
        <v>1350</v>
      </c>
      <c r="J3107" s="1">
        <v>4</v>
      </c>
      <c r="K3107" s="4">
        <v>0.1</v>
      </c>
      <c r="L3107" s="6">
        <f t="shared" si="98"/>
        <v>135</v>
      </c>
      <c r="M3107" s="8">
        <f t="shared" si="99"/>
        <v>5265</v>
      </c>
      <c r="N3107" s="21">
        <f>(sales[[#This Row],[Price]]*sales[[#This Row],[Qty]])-(sales[[#This Row],[Discount_Amt]]*sales[[#This Row],[Qty]])</f>
        <v>4860</v>
      </c>
    </row>
    <row r="3108" spans="2:14" hidden="1" x14ac:dyDescent="0.35">
      <c r="B3108" s="7">
        <v>2027106</v>
      </c>
      <c r="C3108" s="1" t="s">
        <v>22</v>
      </c>
      <c r="D3108" s="1" t="s">
        <v>28</v>
      </c>
      <c r="E3108" s="1" t="s">
        <v>40</v>
      </c>
      <c r="F3108" s="1" t="s">
        <v>518</v>
      </c>
      <c r="G3108" s="3">
        <v>45482</v>
      </c>
      <c r="H3108" s="3">
        <v>45484</v>
      </c>
      <c r="I3108" s="6">
        <v>4500</v>
      </c>
      <c r="J3108" s="1">
        <v>3</v>
      </c>
      <c r="K3108" s="4">
        <v>0.05</v>
      </c>
      <c r="L3108" s="6">
        <f t="shared" si="98"/>
        <v>225</v>
      </c>
      <c r="M3108" s="8">
        <f t="shared" si="99"/>
        <v>13275</v>
      </c>
      <c r="N3108" s="21">
        <f>(sales[[#This Row],[Price]]*sales[[#This Row],[Qty]])-(sales[[#This Row],[Discount_Amt]]*sales[[#This Row],[Qty]])</f>
        <v>12825</v>
      </c>
    </row>
    <row r="3109" spans="2:14" hidden="1" x14ac:dyDescent="0.35">
      <c r="B3109" s="7">
        <v>2027107</v>
      </c>
      <c r="C3109" s="1" t="s">
        <v>23</v>
      </c>
      <c r="D3109" s="1" t="s">
        <v>29</v>
      </c>
      <c r="E3109" s="1" t="s">
        <v>41</v>
      </c>
      <c r="F3109" s="1" t="s">
        <v>519</v>
      </c>
      <c r="G3109" s="3">
        <v>45482</v>
      </c>
      <c r="H3109" s="3">
        <v>45485</v>
      </c>
      <c r="I3109" s="6">
        <v>2350</v>
      </c>
      <c r="J3109" s="1">
        <v>2</v>
      </c>
      <c r="K3109" s="4">
        <v>0.05</v>
      </c>
      <c r="L3109" s="6">
        <f t="shared" si="98"/>
        <v>117.5</v>
      </c>
      <c r="M3109" s="8">
        <f t="shared" si="99"/>
        <v>4582.5</v>
      </c>
      <c r="N3109" s="21">
        <f>(sales[[#This Row],[Price]]*sales[[#This Row],[Qty]])-(sales[[#This Row],[Discount_Amt]]*sales[[#This Row],[Qty]])</f>
        <v>4465</v>
      </c>
    </row>
    <row r="3110" spans="2:14" hidden="1" x14ac:dyDescent="0.35">
      <c r="B3110" s="7">
        <v>2027108</v>
      </c>
      <c r="C3110" s="1" t="s">
        <v>24</v>
      </c>
      <c r="D3110" s="1" t="s">
        <v>25</v>
      </c>
      <c r="E3110" s="1" t="s">
        <v>42</v>
      </c>
      <c r="F3110" s="1" t="s">
        <v>520</v>
      </c>
      <c r="G3110" s="3">
        <v>45482</v>
      </c>
      <c r="H3110" s="3">
        <v>45487</v>
      </c>
      <c r="I3110" s="6">
        <v>90</v>
      </c>
      <c r="J3110" s="1">
        <v>1</v>
      </c>
      <c r="K3110" s="4">
        <v>0.02</v>
      </c>
      <c r="L3110" s="6">
        <f t="shared" si="98"/>
        <v>1.8</v>
      </c>
      <c r="M3110" s="8">
        <f t="shared" si="99"/>
        <v>88.2</v>
      </c>
      <c r="N3110" s="21">
        <f>(sales[[#This Row],[Price]]*sales[[#This Row],[Qty]])-(sales[[#This Row],[Discount_Amt]]*sales[[#This Row],[Qty]])</f>
        <v>88.2</v>
      </c>
    </row>
    <row r="3111" spans="2:14" hidden="1" x14ac:dyDescent="0.35">
      <c r="B3111" s="7">
        <v>2027109</v>
      </c>
      <c r="C3111" s="1" t="s">
        <v>4</v>
      </c>
      <c r="D3111" s="1" t="s">
        <v>30</v>
      </c>
      <c r="E3111" s="1" t="s">
        <v>43</v>
      </c>
      <c r="F3111" s="1" t="s">
        <v>521</v>
      </c>
      <c r="G3111" s="3">
        <v>45482</v>
      </c>
      <c r="H3111" s="3">
        <v>45483</v>
      </c>
      <c r="I3111" s="6">
        <v>280</v>
      </c>
      <c r="J3111" s="1">
        <v>1</v>
      </c>
      <c r="K3111" s="4">
        <v>0.06</v>
      </c>
      <c r="L3111" s="6">
        <f t="shared" si="98"/>
        <v>16.8</v>
      </c>
      <c r="M3111" s="8">
        <f t="shared" si="99"/>
        <v>263.2</v>
      </c>
      <c r="N3111" s="21">
        <f>(sales[[#This Row],[Price]]*sales[[#This Row],[Qty]])-(sales[[#This Row],[Discount_Amt]]*sales[[#This Row],[Qty]])</f>
        <v>263.2</v>
      </c>
    </row>
    <row r="3112" spans="2:14" hidden="1" x14ac:dyDescent="0.35">
      <c r="B3112" s="7">
        <v>2027110</v>
      </c>
      <c r="C3112" s="1" t="s">
        <v>5</v>
      </c>
      <c r="D3112" s="1" t="s">
        <v>27</v>
      </c>
      <c r="E3112" s="1" t="s">
        <v>44</v>
      </c>
      <c r="F3112" s="1" t="s">
        <v>518</v>
      </c>
      <c r="G3112" s="3">
        <v>45482</v>
      </c>
      <c r="H3112" s="3">
        <v>45490</v>
      </c>
      <c r="I3112" s="6">
        <v>70</v>
      </c>
      <c r="J3112" s="1">
        <v>2</v>
      </c>
      <c r="K3112" s="4">
        <v>0.15</v>
      </c>
      <c r="L3112" s="6">
        <f t="shared" si="98"/>
        <v>10.5</v>
      </c>
      <c r="M3112" s="8">
        <f t="shared" si="99"/>
        <v>129.5</v>
      </c>
      <c r="N3112" s="21">
        <f>(sales[[#This Row],[Price]]*sales[[#This Row],[Qty]])-(sales[[#This Row],[Discount_Amt]]*sales[[#This Row],[Qty]])</f>
        <v>119</v>
      </c>
    </row>
    <row r="3113" spans="2:14" hidden="1" x14ac:dyDescent="0.35">
      <c r="B3113" s="7">
        <v>2027111</v>
      </c>
      <c r="C3113" s="1" t="s">
        <v>6</v>
      </c>
      <c r="D3113" s="1" t="s">
        <v>28</v>
      </c>
      <c r="E3113" s="1" t="s">
        <v>45</v>
      </c>
      <c r="F3113" s="1" t="s">
        <v>518</v>
      </c>
      <c r="G3113" s="3">
        <v>45482</v>
      </c>
      <c r="H3113" s="3">
        <v>45484</v>
      </c>
      <c r="I3113" s="6">
        <v>230</v>
      </c>
      <c r="J3113" s="1">
        <v>1</v>
      </c>
      <c r="K3113" s="4">
        <v>0.02</v>
      </c>
      <c r="L3113" s="6">
        <f t="shared" si="98"/>
        <v>4.6000000000000005</v>
      </c>
      <c r="M3113" s="8">
        <f t="shared" si="99"/>
        <v>225.4</v>
      </c>
      <c r="N3113" s="21">
        <f>(sales[[#This Row],[Price]]*sales[[#This Row],[Qty]])-(sales[[#This Row],[Discount_Amt]]*sales[[#This Row],[Qty]])</f>
        <v>225.4</v>
      </c>
    </row>
    <row r="3114" spans="2:14" hidden="1" x14ac:dyDescent="0.35">
      <c r="B3114" s="7">
        <v>2027112</v>
      </c>
      <c r="C3114" s="1" t="s">
        <v>7</v>
      </c>
      <c r="D3114" s="1" t="s">
        <v>29</v>
      </c>
      <c r="E3114" s="1" t="s">
        <v>46</v>
      </c>
      <c r="F3114" s="1" t="s">
        <v>519</v>
      </c>
      <c r="G3114" s="3">
        <v>45482</v>
      </c>
      <c r="H3114" s="3">
        <v>45485</v>
      </c>
      <c r="I3114" s="6">
        <v>7999</v>
      </c>
      <c r="J3114" s="1">
        <v>3</v>
      </c>
      <c r="K3114" s="4">
        <v>0.02</v>
      </c>
      <c r="L3114" s="6">
        <f t="shared" si="98"/>
        <v>159.97999999999999</v>
      </c>
      <c r="M3114" s="8">
        <f t="shared" si="99"/>
        <v>23837.02</v>
      </c>
      <c r="N3114" s="21">
        <f>(sales[[#This Row],[Price]]*sales[[#This Row],[Qty]])-(sales[[#This Row],[Discount_Amt]]*sales[[#This Row],[Qty]])</f>
        <v>23517.06</v>
      </c>
    </row>
    <row r="3115" spans="2:14" x14ac:dyDescent="0.35">
      <c r="B3115" s="7">
        <v>2027113</v>
      </c>
      <c r="C3115" s="1" t="s">
        <v>10</v>
      </c>
      <c r="D3115" s="1" t="s">
        <v>25</v>
      </c>
      <c r="E3115" s="1" t="s">
        <v>47</v>
      </c>
      <c r="F3115" s="1" t="s">
        <v>521</v>
      </c>
      <c r="G3115" s="3">
        <v>45482</v>
      </c>
      <c r="H3115" s="3">
        <v>45487</v>
      </c>
      <c r="I3115" s="6">
        <v>850</v>
      </c>
      <c r="J3115" s="1">
        <v>2</v>
      </c>
      <c r="K3115" s="4">
        <v>0.02</v>
      </c>
      <c r="L3115" s="6">
        <f t="shared" si="98"/>
        <v>17</v>
      </c>
      <c r="M3115" s="8">
        <f t="shared" si="99"/>
        <v>1683</v>
      </c>
      <c r="N3115" s="21">
        <f>(sales[[#This Row],[Price]]*sales[[#This Row],[Qty]])-(sales[[#This Row],[Discount_Amt]]*sales[[#This Row],[Qty]])</f>
        <v>1666</v>
      </c>
    </row>
    <row r="3116" spans="2:14" hidden="1" x14ac:dyDescent="0.35">
      <c r="B3116" s="7">
        <v>2027114</v>
      </c>
      <c r="C3116" s="1" t="s">
        <v>8</v>
      </c>
      <c r="D3116" s="1" t="s">
        <v>26</v>
      </c>
      <c r="E3116" s="1" t="s">
        <v>48</v>
      </c>
      <c r="F3116" s="1" t="s">
        <v>520</v>
      </c>
      <c r="G3116" s="3">
        <v>45482</v>
      </c>
      <c r="H3116" s="3">
        <v>45483</v>
      </c>
      <c r="I3116" s="6">
        <v>65000</v>
      </c>
      <c r="J3116" s="1">
        <v>1</v>
      </c>
      <c r="K3116" s="4">
        <v>0.02</v>
      </c>
      <c r="L3116" s="6">
        <f t="shared" si="98"/>
        <v>1300</v>
      </c>
      <c r="M3116" s="8">
        <f t="shared" si="99"/>
        <v>63700</v>
      </c>
      <c r="N3116" s="21">
        <f>(sales[[#This Row],[Price]]*sales[[#This Row],[Qty]])-(sales[[#This Row],[Discount_Amt]]*sales[[#This Row],[Qty]])</f>
        <v>63700</v>
      </c>
    </row>
    <row r="3117" spans="2:14" hidden="1" x14ac:dyDescent="0.35">
      <c r="B3117" s="7">
        <v>2027115</v>
      </c>
      <c r="C3117" s="1" t="s">
        <v>9</v>
      </c>
      <c r="D3117" s="1" t="s">
        <v>27</v>
      </c>
      <c r="E3117" s="1" t="s">
        <v>49</v>
      </c>
      <c r="F3117" s="1" t="s">
        <v>518</v>
      </c>
      <c r="G3117" s="3">
        <v>45482</v>
      </c>
      <c r="H3117" s="3">
        <v>45490</v>
      </c>
      <c r="I3117" s="6">
        <v>450</v>
      </c>
      <c r="J3117" s="1">
        <v>2</v>
      </c>
      <c r="K3117" s="4">
        <v>0.02</v>
      </c>
      <c r="L3117" s="6">
        <f t="shared" si="98"/>
        <v>9</v>
      </c>
      <c r="M3117" s="8">
        <f t="shared" si="99"/>
        <v>891</v>
      </c>
      <c r="N3117" s="21">
        <f>(sales[[#This Row],[Price]]*sales[[#This Row],[Qty]])-(sales[[#This Row],[Discount_Amt]]*sales[[#This Row],[Qty]])</f>
        <v>882</v>
      </c>
    </row>
    <row r="3118" spans="2:14" x14ac:dyDescent="0.35">
      <c r="B3118" s="7">
        <v>2027116</v>
      </c>
      <c r="C3118" s="1" t="s">
        <v>11</v>
      </c>
      <c r="D3118" s="1" t="s">
        <v>28</v>
      </c>
      <c r="E3118" s="1" t="s">
        <v>50</v>
      </c>
      <c r="F3118" s="1" t="s">
        <v>519</v>
      </c>
      <c r="G3118" s="3">
        <v>45482</v>
      </c>
      <c r="H3118" s="3">
        <v>45484</v>
      </c>
      <c r="I3118" s="6">
        <v>1299</v>
      </c>
      <c r="J3118" s="1">
        <v>1</v>
      </c>
      <c r="K3118" s="4">
        <v>0.02</v>
      </c>
      <c r="L3118" s="6">
        <f t="shared" ref="L3118:L3181" si="100">I3118*K3118</f>
        <v>25.98</v>
      </c>
      <c r="M3118" s="8">
        <f t="shared" ref="M3118:M3181" si="101">I3118*J3118-L3118</f>
        <v>1273.02</v>
      </c>
      <c r="N3118" s="21">
        <f>(sales[[#This Row],[Price]]*sales[[#This Row],[Qty]])-(sales[[#This Row],[Discount_Amt]]*sales[[#This Row],[Qty]])</f>
        <v>1273.02</v>
      </c>
    </row>
    <row r="3119" spans="2:14" x14ac:dyDescent="0.35">
      <c r="B3119" s="7">
        <v>2027117</v>
      </c>
      <c r="C3119" s="1" t="s">
        <v>12</v>
      </c>
      <c r="D3119" s="1" t="s">
        <v>29</v>
      </c>
      <c r="E3119" s="1" t="s">
        <v>51</v>
      </c>
      <c r="F3119" s="1" t="s">
        <v>520</v>
      </c>
      <c r="G3119" s="3">
        <v>45482</v>
      </c>
      <c r="H3119" s="3">
        <v>45485</v>
      </c>
      <c r="I3119" s="6">
        <v>1700</v>
      </c>
      <c r="J3119" s="1">
        <v>2</v>
      </c>
      <c r="K3119" s="4">
        <v>0.02</v>
      </c>
      <c r="L3119" s="6">
        <f t="shared" si="100"/>
        <v>34</v>
      </c>
      <c r="M3119" s="8">
        <f t="shared" si="101"/>
        <v>3366</v>
      </c>
      <c r="N3119" s="21">
        <f>(sales[[#This Row],[Price]]*sales[[#This Row],[Qty]])-(sales[[#This Row],[Discount_Amt]]*sales[[#This Row],[Qty]])</f>
        <v>3332</v>
      </c>
    </row>
    <row r="3120" spans="2:14" hidden="1" x14ac:dyDescent="0.35">
      <c r="B3120" s="7">
        <v>2027118</v>
      </c>
      <c r="C3120" s="1" t="s">
        <v>13</v>
      </c>
      <c r="D3120" s="1" t="s">
        <v>25</v>
      </c>
      <c r="E3120" s="1" t="s">
        <v>506</v>
      </c>
      <c r="F3120" s="1" t="s">
        <v>521</v>
      </c>
      <c r="G3120" s="3">
        <v>45482</v>
      </c>
      <c r="H3120" s="3">
        <v>45487</v>
      </c>
      <c r="I3120" s="6">
        <v>55000</v>
      </c>
      <c r="J3120" s="1">
        <v>3</v>
      </c>
      <c r="K3120" s="4">
        <v>0.02</v>
      </c>
      <c r="L3120" s="6">
        <f t="shared" si="100"/>
        <v>1100</v>
      </c>
      <c r="M3120" s="8">
        <f t="shared" si="101"/>
        <v>163900</v>
      </c>
      <c r="N3120" s="21">
        <f>(sales[[#This Row],[Price]]*sales[[#This Row],[Qty]])-(sales[[#This Row],[Discount_Amt]]*sales[[#This Row],[Qty]])</f>
        <v>161700</v>
      </c>
    </row>
    <row r="3121" spans="2:14" hidden="1" x14ac:dyDescent="0.35">
      <c r="B3121" s="7">
        <v>2027119</v>
      </c>
      <c r="C3121" s="1" t="s">
        <v>14</v>
      </c>
      <c r="D3121" s="1" t="s">
        <v>26</v>
      </c>
      <c r="E3121" s="1" t="s">
        <v>507</v>
      </c>
      <c r="F3121" s="1" t="s">
        <v>518</v>
      </c>
      <c r="G3121" s="3">
        <v>45482</v>
      </c>
      <c r="H3121" s="3">
        <v>45483</v>
      </c>
      <c r="I3121" s="6">
        <v>57999</v>
      </c>
      <c r="J3121" s="1">
        <v>2</v>
      </c>
      <c r="K3121" s="4">
        <v>7.0000000000000007E-2</v>
      </c>
      <c r="L3121" s="6">
        <f t="shared" si="100"/>
        <v>4059.9300000000003</v>
      </c>
      <c r="M3121" s="8">
        <f t="shared" si="101"/>
        <v>111938.07</v>
      </c>
      <c r="N3121" s="21">
        <f>(sales[[#This Row],[Price]]*sales[[#This Row],[Qty]])-(sales[[#This Row],[Discount_Amt]]*sales[[#This Row],[Qty]])</f>
        <v>107878.14</v>
      </c>
    </row>
    <row r="3122" spans="2:14" hidden="1" x14ac:dyDescent="0.35">
      <c r="B3122" s="7">
        <v>2027120</v>
      </c>
      <c r="C3122" s="1" t="s">
        <v>15</v>
      </c>
      <c r="D3122" s="1" t="s">
        <v>27</v>
      </c>
      <c r="E3122" s="1" t="s">
        <v>508</v>
      </c>
      <c r="F3122" s="1" t="s">
        <v>518</v>
      </c>
      <c r="G3122" s="3">
        <v>45482</v>
      </c>
      <c r="H3122" s="3">
        <v>45490</v>
      </c>
      <c r="I3122" s="6">
        <v>1399</v>
      </c>
      <c r="J3122" s="1">
        <v>7</v>
      </c>
      <c r="K3122" s="4">
        <v>0.03</v>
      </c>
      <c r="L3122" s="6">
        <f t="shared" si="100"/>
        <v>41.97</v>
      </c>
      <c r="M3122" s="8">
        <f t="shared" si="101"/>
        <v>9751.0300000000007</v>
      </c>
      <c r="N3122" s="21">
        <f>(sales[[#This Row],[Price]]*sales[[#This Row],[Qty]])-(sales[[#This Row],[Discount_Amt]]*sales[[#This Row],[Qty]])</f>
        <v>9499.2099999999991</v>
      </c>
    </row>
    <row r="3123" spans="2:14" hidden="1" x14ac:dyDescent="0.35">
      <c r="B3123" s="7">
        <v>2027121</v>
      </c>
      <c r="C3123" s="1" t="s">
        <v>16</v>
      </c>
      <c r="D3123" s="1" t="s">
        <v>28</v>
      </c>
      <c r="E3123" s="1" t="s">
        <v>31</v>
      </c>
      <c r="F3123" s="1" t="s">
        <v>519</v>
      </c>
      <c r="G3123" s="3">
        <v>45482</v>
      </c>
      <c r="H3123" s="3">
        <v>45484</v>
      </c>
      <c r="I3123" s="6">
        <v>999</v>
      </c>
      <c r="J3123" s="1">
        <v>2</v>
      </c>
      <c r="K3123" s="4">
        <v>0.08</v>
      </c>
      <c r="L3123" s="6">
        <f t="shared" si="100"/>
        <v>79.92</v>
      </c>
      <c r="M3123" s="8">
        <f t="shared" si="101"/>
        <v>1918.08</v>
      </c>
      <c r="N3123" s="21">
        <f>(sales[[#This Row],[Price]]*sales[[#This Row],[Qty]])-(sales[[#This Row],[Discount_Amt]]*sales[[#This Row],[Qty]])</f>
        <v>1838.16</v>
      </c>
    </row>
    <row r="3124" spans="2:14" x14ac:dyDescent="0.35">
      <c r="B3124" s="7">
        <v>2027122</v>
      </c>
      <c r="C3124" s="1" t="s">
        <v>17</v>
      </c>
      <c r="D3124" s="1" t="s">
        <v>29</v>
      </c>
      <c r="E3124" s="1" t="s">
        <v>32</v>
      </c>
      <c r="F3124" s="1" t="s">
        <v>521</v>
      </c>
      <c r="G3124" s="3">
        <v>45482</v>
      </c>
      <c r="H3124" s="3">
        <v>45485</v>
      </c>
      <c r="I3124" s="6">
        <v>2099</v>
      </c>
      <c r="J3124" s="1">
        <v>1</v>
      </c>
      <c r="K3124" s="4">
        <v>0.05</v>
      </c>
      <c r="L3124" s="6">
        <f t="shared" si="100"/>
        <v>104.95</v>
      </c>
      <c r="M3124" s="8">
        <f t="shared" si="101"/>
        <v>1994.05</v>
      </c>
      <c r="N3124" s="21">
        <f>(sales[[#This Row],[Price]]*sales[[#This Row],[Qty]])-(sales[[#This Row],[Discount_Amt]]*sales[[#This Row],[Qty]])</f>
        <v>1994.05</v>
      </c>
    </row>
    <row r="3125" spans="2:14" hidden="1" x14ac:dyDescent="0.35">
      <c r="B3125" s="7">
        <v>2027123</v>
      </c>
      <c r="C3125" s="1" t="s">
        <v>18</v>
      </c>
      <c r="D3125" s="1" t="s">
        <v>25</v>
      </c>
      <c r="E3125" s="1" t="s">
        <v>38</v>
      </c>
      <c r="F3125" s="1" t="s">
        <v>520</v>
      </c>
      <c r="G3125" s="3">
        <v>45482</v>
      </c>
      <c r="H3125" s="3">
        <v>45487</v>
      </c>
      <c r="I3125" s="6">
        <v>11000</v>
      </c>
      <c r="J3125" s="1">
        <v>1</v>
      </c>
      <c r="K3125" s="4">
        <v>0.05</v>
      </c>
      <c r="L3125" s="6">
        <f t="shared" si="100"/>
        <v>550</v>
      </c>
      <c r="M3125" s="8">
        <f t="shared" si="101"/>
        <v>10450</v>
      </c>
      <c r="N3125" s="21">
        <f>(sales[[#This Row],[Price]]*sales[[#This Row],[Qty]])-(sales[[#This Row],[Discount_Amt]]*sales[[#This Row],[Qty]])</f>
        <v>10450</v>
      </c>
    </row>
    <row r="3126" spans="2:14" hidden="1" x14ac:dyDescent="0.35">
      <c r="B3126" s="7">
        <v>2027124</v>
      </c>
      <c r="C3126" s="1" t="s">
        <v>19</v>
      </c>
      <c r="D3126" s="1" t="s">
        <v>193</v>
      </c>
      <c r="E3126" s="1" t="s">
        <v>33</v>
      </c>
      <c r="F3126" s="1" t="s">
        <v>518</v>
      </c>
      <c r="G3126" s="3">
        <v>45482</v>
      </c>
      <c r="H3126" s="3">
        <v>45483</v>
      </c>
      <c r="I3126" s="6">
        <v>800</v>
      </c>
      <c r="J3126" s="1">
        <v>1</v>
      </c>
      <c r="K3126" s="4">
        <v>0.05</v>
      </c>
      <c r="L3126" s="6">
        <f t="shared" si="100"/>
        <v>40</v>
      </c>
      <c r="M3126" s="8">
        <f t="shared" si="101"/>
        <v>760</v>
      </c>
      <c r="N3126" s="21">
        <f>(sales[[#This Row],[Price]]*sales[[#This Row],[Qty]])-(sales[[#This Row],[Discount_Amt]]*sales[[#This Row],[Qty]])</f>
        <v>760</v>
      </c>
    </row>
    <row r="3127" spans="2:14" hidden="1" x14ac:dyDescent="0.35">
      <c r="B3127" s="7">
        <v>2027125</v>
      </c>
      <c r="C3127" s="1" t="s">
        <v>20</v>
      </c>
      <c r="D3127" s="1" t="s">
        <v>25</v>
      </c>
      <c r="E3127" s="1" t="s">
        <v>34</v>
      </c>
      <c r="F3127" s="1" t="s">
        <v>519</v>
      </c>
      <c r="G3127" s="3">
        <v>45482</v>
      </c>
      <c r="H3127" s="3">
        <v>45490</v>
      </c>
      <c r="I3127" s="6">
        <v>5500</v>
      </c>
      <c r="J3127" s="1">
        <v>2</v>
      </c>
      <c r="K3127" s="4">
        <v>0.05</v>
      </c>
      <c r="L3127" s="6">
        <f t="shared" si="100"/>
        <v>275</v>
      </c>
      <c r="M3127" s="8">
        <f t="shared" si="101"/>
        <v>10725</v>
      </c>
      <c r="N3127" s="21">
        <f>(sales[[#This Row],[Price]]*sales[[#This Row],[Qty]])-(sales[[#This Row],[Discount_Amt]]*sales[[#This Row],[Qty]])</f>
        <v>10450</v>
      </c>
    </row>
    <row r="3128" spans="2:14" hidden="1" x14ac:dyDescent="0.35">
      <c r="B3128" s="7">
        <v>2027126</v>
      </c>
      <c r="C3128" s="1" t="s">
        <v>21</v>
      </c>
      <c r="D3128" s="1" t="s">
        <v>26</v>
      </c>
      <c r="E3128" s="1" t="s">
        <v>35</v>
      </c>
      <c r="F3128" s="1" t="s">
        <v>520</v>
      </c>
      <c r="G3128" s="3">
        <v>45482</v>
      </c>
      <c r="H3128" s="3">
        <v>45484</v>
      </c>
      <c r="I3128" s="6">
        <v>1350</v>
      </c>
      <c r="J3128" s="1">
        <v>1</v>
      </c>
      <c r="K3128" s="4">
        <v>0.03</v>
      </c>
      <c r="L3128" s="6">
        <f t="shared" si="100"/>
        <v>40.5</v>
      </c>
      <c r="M3128" s="8">
        <f t="shared" si="101"/>
        <v>1309.5</v>
      </c>
      <c r="N3128" s="21">
        <f>(sales[[#This Row],[Price]]*sales[[#This Row],[Qty]])-(sales[[#This Row],[Discount_Amt]]*sales[[#This Row],[Qty]])</f>
        <v>1309.5</v>
      </c>
    </row>
    <row r="3129" spans="2:14" hidden="1" x14ac:dyDescent="0.35">
      <c r="B3129" s="7">
        <v>2027127</v>
      </c>
      <c r="C3129" s="1" t="s">
        <v>22</v>
      </c>
      <c r="D3129" s="1" t="s">
        <v>27</v>
      </c>
      <c r="E3129" s="1" t="s">
        <v>36</v>
      </c>
      <c r="F3129" s="1" t="s">
        <v>521</v>
      </c>
      <c r="G3129" s="3">
        <v>45482</v>
      </c>
      <c r="H3129" s="3">
        <v>45485</v>
      </c>
      <c r="I3129" s="6">
        <v>4500</v>
      </c>
      <c r="J3129" s="1">
        <v>2</v>
      </c>
      <c r="K3129" s="4">
        <v>0.1</v>
      </c>
      <c r="L3129" s="6">
        <f t="shared" si="100"/>
        <v>450</v>
      </c>
      <c r="M3129" s="8">
        <f t="shared" si="101"/>
        <v>8550</v>
      </c>
      <c r="N3129" s="21">
        <f>(sales[[#This Row],[Price]]*sales[[#This Row],[Qty]])-(sales[[#This Row],[Discount_Amt]]*sales[[#This Row],[Qty]])</f>
        <v>8100</v>
      </c>
    </row>
    <row r="3130" spans="2:14" hidden="1" x14ac:dyDescent="0.35">
      <c r="B3130" s="7">
        <v>2027128</v>
      </c>
      <c r="C3130" s="1" t="s">
        <v>23</v>
      </c>
      <c r="D3130" s="1" t="s">
        <v>28</v>
      </c>
      <c r="E3130" s="1" t="s">
        <v>37</v>
      </c>
      <c r="F3130" s="1" t="s">
        <v>518</v>
      </c>
      <c r="G3130" s="3">
        <v>45482</v>
      </c>
      <c r="H3130" s="3">
        <v>45487</v>
      </c>
      <c r="I3130" s="6">
        <v>2350</v>
      </c>
      <c r="J3130" s="1">
        <v>7</v>
      </c>
      <c r="K3130" s="4">
        <v>0.05</v>
      </c>
      <c r="L3130" s="6">
        <f t="shared" si="100"/>
        <v>117.5</v>
      </c>
      <c r="M3130" s="8">
        <f t="shared" si="101"/>
        <v>16332.5</v>
      </c>
      <c r="N3130" s="21">
        <f>(sales[[#This Row],[Price]]*sales[[#This Row],[Qty]])-(sales[[#This Row],[Discount_Amt]]*sales[[#This Row],[Qty]])</f>
        <v>15627.5</v>
      </c>
    </row>
    <row r="3131" spans="2:14" hidden="1" x14ac:dyDescent="0.35">
      <c r="B3131" s="7">
        <v>2027129</v>
      </c>
      <c r="C3131" s="1" t="s">
        <v>24</v>
      </c>
      <c r="D3131" s="1" t="s">
        <v>29</v>
      </c>
      <c r="E3131" s="1" t="s">
        <v>39</v>
      </c>
      <c r="F3131" s="1" t="s">
        <v>518</v>
      </c>
      <c r="G3131" s="3">
        <v>45482</v>
      </c>
      <c r="H3131" s="3">
        <v>45483</v>
      </c>
      <c r="I3131" s="6">
        <v>90</v>
      </c>
      <c r="J3131" s="1">
        <v>2</v>
      </c>
      <c r="K3131" s="4">
        <v>0.05</v>
      </c>
      <c r="L3131" s="6">
        <f t="shared" si="100"/>
        <v>4.5</v>
      </c>
      <c r="M3131" s="8">
        <f t="shared" si="101"/>
        <v>175.5</v>
      </c>
      <c r="N3131" s="21">
        <f>(sales[[#This Row],[Price]]*sales[[#This Row],[Qty]])-(sales[[#This Row],[Discount_Amt]]*sales[[#This Row],[Qty]])</f>
        <v>171</v>
      </c>
    </row>
    <row r="3132" spans="2:14" hidden="1" x14ac:dyDescent="0.35">
      <c r="B3132" s="7">
        <v>2027130</v>
      </c>
      <c r="C3132" s="1" t="s">
        <v>4</v>
      </c>
      <c r="D3132" s="1" t="s">
        <v>25</v>
      </c>
      <c r="E3132" s="1" t="s">
        <v>40</v>
      </c>
      <c r="F3132" s="1" t="s">
        <v>519</v>
      </c>
      <c r="G3132" s="3">
        <v>45482</v>
      </c>
      <c r="H3132" s="3">
        <v>45490</v>
      </c>
      <c r="I3132" s="6">
        <v>280</v>
      </c>
      <c r="J3132" s="1">
        <v>2</v>
      </c>
      <c r="K3132" s="4">
        <v>0.02</v>
      </c>
      <c r="L3132" s="6">
        <f t="shared" si="100"/>
        <v>5.6000000000000005</v>
      </c>
      <c r="M3132" s="8">
        <f t="shared" si="101"/>
        <v>554.4</v>
      </c>
      <c r="N3132" s="21">
        <f>(sales[[#This Row],[Price]]*sales[[#This Row],[Qty]])-(sales[[#This Row],[Discount_Amt]]*sales[[#This Row],[Qty]])</f>
        <v>548.79999999999995</v>
      </c>
    </row>
    <row r="3133" spans="2:14" hidden="1" x14ac:dyDescent="0.35">
      <c r="B3133" s="7">
        <v>2027131</v>
      </c>
      <c r="C3133" s="1" t="s">
        <v>5</v>
      </c>
      <c r="D3133" s="1" t="s">
        <v>30</v>
      </c>
      <c r="E3133" s="1" t="s">
        <v>41</v>
      </c>
      <c r="F3133" s="1" t="s">
        <v>521</v>
      </c>
      <c r="G3133" s="3">
        <v>45482</v>
      </c>
      <c r="H3133" s="3">
        <v>45484</v>
      </c>
      <c r="I3133" s="6">
        <v>70</v>
      </c>
      <c r="J3133" s="1">
        <v>1</v>
      </c>
      <c r="K3133" s="4">
        <v>0.06</v>
      </c>
      <c r="L3133" s="6">
        <f t="shared" si="100"/>
        <v>4.2</v>
      </c>
      <c r="M3133" s="8">
        <f t="shared" si="101"/>
        <v>65.8</v>
      </c>
      <c r="N3133" s="21">
        <f>(sales[[#This Row],[Price]]*sales[[#This Row],[Qty]])-(sales[[#This Row],[Discount_Amt]]*sales[[#This Row],[Qty]])</f>
        <v>65.8</v>
      </c>
    </row>
    <row r="3134" spans="2:14" hidden="1" x14ac:dyDescent="0.35">
      <c r="B3134" s="7">
        <v>2027132</v>
      </c>
      <c r="C3134" s="1" t="s">
        <v>6</v>
      </c>
      <c r="D3134" s="1" t="s">
        <v>27</v>
      </c>
      <c r="E3134" s="1" t="s">
        <v>42</v>
      </c>
      <c r="F3134" s="1" t="s">
        <v>520</v>
      </c>
      <c r="G3134" s="3">
        <v>45482</v>
      </c>
      <c r="H3134" s="3">
        <v>45485</v>
      </c>
      <c r="I3134" s="6">
        <v>230</v>
      </c>
      <c r="J3134" s="1">
        <v>2</v>
      </c>
      <c r="K3134" s="4">
        <v>0.15</v>
      </c>
      <c r="L3134" s="6">
        <f t="shared" si="100"/>
        <v>34.5</v>
      </c>
      <c r="M3134" s="8">
        <f t="shared" si="101"/>
        <v>425.5</v>
      </c>
      <c r="N3134" s="21">
        <f>(sales[[#This Row],[Price]]*sales[[#This Row],[Qty]])-(sales[[#This Row],[Discount_Amt]]*sales[[#This Row],[Qty]])</f>
        <v>391</v>
      </c>
    </row>
    <row r="3135" spans="2:14" hidden="1" x14ac:dyDescent="0.35">
      <c r="B3135" s="7">
        <v>2027133</v>
      </c>
      <c r="C3135" s="1" t="s">
        <v>7</v>
      </c>
      <c r="D3135" s="1" t="s">
        <v>28</v>
      </c>
      <c r="E3135" s="1" t="s">
        <v>43</v>
      </c>
      <c r="F3135" s="1" t="s">
        <v>518</v>
      </c>
      <c r="G3135" s="3">
        <v>45482</v>
      </c>
      <c r="H3135" s="3">
        <v>45487</v>
      </c>
      <c r="I3135" s="6">
        <v>7999</v>
      </c>
      <c r="J3135" s="1">
        <v>4</v>
      </c>
      <c r="K3135" s="4">
        <v>0.02</v>
      </c>
      <c r="L3135" s="6">
        <f t="shared" si="100"/>
        <v>159.97999999999999</v>
      </c>
      <c r="M3135" s="8">
        <f t="shared" si="101"/>
        <v>31836.02</v>
      </c>
      <c r="N3135" s="21">
        <f>(sales[[#This Row],[Price]]*sales[[#This Row],[Qty]])-(sales[[#This Row],[Discount_Amt]]*sales[[#This Row],[Qty]])</f>
        <v>31356.080000000002</v>
      </c>
    </row>
    <row r="3136" spans="2:14" x14ac:dyDescent="0.35">
      <c r="B3136" s="7">
        <v>2027134</v>
      </c>
      <c r="C3136" s="1" t="s">
        <v>10</v>
      </c>
      <c r="D3136" s="1" t="s">
        <v>29</v>
      </c>
      <c r="E3136" s="1" t="s">
        <v>44</v>
      </c>
      <c r="F3136" s="1" t="s">
        <v>519</v>
      </c>
      <c r="G3136" s="3">
        <v>45482</v>
      </c>
      <c r="H3136" s="3">
        <v>45483</v>
      </c>
      <c r="I3136" s="6">
        <v>850</v>
      </c>
      <c r="J3136" s="1">
        <v>3</v>
      </c>
      <c r="K3136" s="4">
        <v>0.02</v>
      </c>
      <c r="L3136" s="6">
        <f t="shared" si="100"/>
        <v>17</v>
      </c>
      <c r="M3136" s="8">
        <f t="shared" si="101"/>
        <v>2533</v>
      </c>
      <c r="N3136" s="21">
        <f>(sales[[#This Row],[Price]]*sales[[#This Row],[Qty]])-(sales[[#This Row],[Discount_Amt]]*sales[[#This Row],[Qty]])</f>
        <v>2499</v>
      </c>
    </row>
    <row r="3137" spans="2:14" hidden="1" x14ac:dyDescent="0.35">
      <c r="B3137" s="7">
        <v>2027135</v>
      </c>
      <c r="C3137" s="1" t="s">
        <v>8</v>
      </c>
      <c r="D3137" s="1" t="s">
        <v>25</v>
      </c>
      <c r="E3137" s="1" t="s">
        <v>45</v>
      </c>
      <c r="F3137" s="1" t="s">
        <v>520</v>
      </c>
      <c r="G3137" s="3">
        <v>45482</v>
      </c>
      <c r="H3137" s="3">
        <v>45490</v>
      </c>
      <c r="I3137" s="6">
        <v>65000</v>
      </c>
      <c r="J3137" s="1">
        <v>2</v>
      </c>
      <c r="K3137" s="4">
        <v>0.02</v>
      </c>
      <c r="L3137" s="6">
        <f t="shared" si="100"/>
        <v>1300</v>
      </c>
      <c r="M3137" s="8">
        <f t="shared" si="101"/>
        <v>128700</v>
      </c>
      <c r="N3137" s="21">
        <f>(sales[[#This Row],[Price]]*sales[[#This Row],[Qty]])-(sales[[#This Row],[Discount_Amt]]*sales[[#This Row],[Qty]])</f>
        <v>127400</v>
      </c>
    </row>
    <row r="3138" spans="2:14" hidden="1" x14ac:dyDescent="0.35">
      <c r="B3138" s="7">
        <v>2027136</v>
      </c>
      <c r="C3138" s="1" t="s">
        <v>9</v>
      </c>
      <c r="D3138" s="1" t="s">
        <v>26</v>
      </c>
      <c r="E3138" s="1" t="s">
        <v>46</v>
      </c>
      <c r="F3138" s="1" t="s">
        <v>521</v>
      </c>
      <c r="G3138" s="3">
        <v>45482</v>
      </c>
      <c r="H3138" s="3">
        <v>45484</v>
      </c>
      <c r="I3138" s="6">
        <v>450</v>
      </c>
      <c r="J3138" s="1">
        <v>1</v>
      </c>
      <c r="K3138" s="4">
        <v>0.02</v>
      </c>
      <c r="L3138" s="6">
        <f t="shared" si="100"/>
        <v>9</v>
      </c>
      <c r="M3138" s="8">
        <f t="shared" si="101"/>
        <v>441</v>
      </c>
      <c r="N3138" s="21">
        <f>(sales[[#This Row],[Price]]*sales[[#This Row],[Qty]])-(sales[[#This Row],[Discount_Amt]]*sales[[#This Row],[Qty]])</f>
        <v>441</v>
      </c>
    </row>
    <row r="3139" spans="2:14" x14ac:dyDescent="0.35">
      <c r="B3139" s="7">
        <v>2027137</v>
      </c>
      <c r="C3139" s="1" t="s">
        <v>11</v>
      </c>
      <c r="D3139" s="1" t="s">
        <v>27</v>
      </c>
      <c r="E3139" s="1" t="s">
        <v>47</v>
      </c>
      <c r="F3139" s="1" t="s">
        <v>518</v>
      </c>
      <c r="G3139" s="3">
        <v>45482</v>
      </c>
      <c r="H3139" s="3">
        <v>45485</v>
      </c>
      <c r="I3139" s="6">
        <v>1299</v>
      </c>
      <c r="J3139" s="1">
        <v>1</v>
      </c>
      <c r="K3139" s="4">
        <v>0.02</v>
      </c>
      <c r="L3139" s="6">
        <f t="shared" si="100"/>
        <v>25.98</v>
      </c>
      <c r="M3139" s="8">
        <f t="shared" si="101"/>
        <v>1273.02</v>
      </c>
      <c r="N3139" s="21">
        <f>(sales[[#This Row],[Price]]*sales[[#This Row],[Qty]])-(sales[[#This Row],[Discount_Amt]]*sales[[#This Row],[Qty]])</f>
        <v>1273.02</v>
      </c>
    </row>
    <row r="3140" spans="2:14" x14ac:dyDescent="0.35">
      <c r="B3140" s="7">
        <v>2027138</v>
      </c>
      <c r="C3140" s="1" t="s">
        <v>12</v>
      </c>
      <c r="D3140" s="1" t="s">
        <v>28</v>
      </c>
      <c r="E3140" s="1" t="s">
        <v>48</v>
      </c>
      <c r="F3140" s="1" t="s">
        <v>518</v>
      </c>
      <c r="G3140" s="3">
        <v>45482</v>
      </c>
      <c r="H3140" s="3">
        <v>45487</v>
      </c>
      <c r="I3140" s="6">
        <v>1700</v>
      </c>
      <c r="J3140" s="1">
        <v>2</v>
      </c>
      <c r="K3140" s="4">
        <v>0.02</v>
      </c>
      <c r="L3140" s="6">
        <f t="shared" si="100"/>
        <v>34</v>
      </c>
      <c r="M3140" s="8">
        <f t="shared" si="101"/>
        <v>3366</v>
      </c>
      <c r="N3140" s="21">
        <f>(sales[[#This Row],[Price]]*sales[[#This Row],[Qty]])-(sales[[#This Row],[Discount_Amt]]*sales[[#This Row],[Qty]])</f>
        <v>3332</v>
      </c>
    </row>
    <row r="3141" spans="2:14" hidden="1" x14ac:dyDescent="0.35">
      <c r="B3141" s="7">
        <v>2027139</v>
      </c>
      <c r="C3141" s="1" t="s">
        <v>13</v>
      </c>
      <c r="D3141" s="1" t="s">
        <v>29</v>
      </c>
      <c r="E3141" s="1" t="s">
        <v>49</v>
      </c>
      <c r="F3141" s="1" t="s">
        <v>519</v>
      </c>
      <c r="G3141" s="3">
        <v>45482</v>
      </c>
      <c r="H3141" s="3">
        <v>45483</v>
      </c>
      <c r="I3141" s="6">
        <v>55000</v>
      </c>
      <c r="J3141" s="1">
        <v>1</v>
      </c>
      <c r="K3141" s="4">
        <v>0.02</v>
      </c>
      <c r="L3141" s="6">
        <f t="shared" si="100"/>
        <v>1100</v>
      </c>
      <c r="M3141" s="8">
        <f t="shared" si="101"/>
        <v>53900</v>
      </c>
      <c r="N3141" s="21">
        <f>(sales[[#This Row],[Price]]*sales[[#This Row],[Qty]])-(sales[[#This Row],[Discount_Amt]]*sales[[#This Row],[Qty]])</f>
        <v>53900</v>
      </c>
    </row>
    <row r="3142" spans="2:14" hidden="1" x14ac:dyDescent="0.35">
      <c r="B3142" s="7">
        <v>2027140</v>
      </c>
      <c r="C3142" s="1" t="s">
        <v>14</v>
      </c>
      <c r="D3142" s="1" t="s">
        <v>25</v>
      </c>
      <c r="E3142" s="1" t="s">
        <v>50</v>
      </c>
      <c r="F3142" s="1" t="s">
        <v>521</v>
      </c>
      <c r="G3142" s="3">
        <v>45482</v>
      </c>
      <c r="H3142" s="3">
        <v>45490</v>
      </c>
      <c r="I3142" s="6">
        <v>57999</v>
      </c>
      <c r="J3142" s="1">
        <v>3</v>
      </c>
      <c r="K3142" s="4">
        <v>0.02</v>
      </c>
      <c r="L3142" s="6">
        <f t="shared" si="100"/>
        <v>1159.98</v>
      </c>
      <c r="M3142" s="8">
        <f t="shared" si="101"/>
        <v>172837.02</v>
      </c>
      <c r="N3142" s="21">
        <f>(sales[[#This Row],[Price]]*sales[[#This Row],[Qty]])-(sales[[#This Row],[Discount_Amt]]*sales[[#This Row],[Qty]])</f>
        <v>170517.06</v>
      </c>
    </row>
    <row r="3143" spans="2:14" hidden="1" x14ac:dyDescent="0.35">
      <c r="B3143" s="7">
        <v>2027141</v>
      </c>
      <c r="C3143" s="1" t="s">
        <v>15</v>
      </c>
      <c r="D3143" s="1" t="s">
        <v>26</v>
      </c>
      <c r="E3143" s="1" t="s">
        <v>51</v>
      </c>
      <c r="F3143" s="1" t="s">
        <v>520</v>
      </c>
      <c r="G3143" s="3">
        <v>45482</v>
      </c>
      <c r="H3143" s="3">
        <v>45484</v>
      </c>
      <c r="I3143" s="6">
        <v>1399</v>
      </c>
      <c r="J3143" s="1">
        <v>2</v>
      </c>
      <c r="K3143" s="4">
        <v>7.0000000000000007E-2</v>
      </c>
      <c r="L3143" s="6">
        <f t="shared" si="100"/>
        <v>97.93</v>
      </c>
      <c r="M3143" s="8">
        <f t="shared" si="101"/>
        <v>2700.07</v>
      </c>
      <c r="N3143" s="21">
        <f>(sales[[#This Row],[Price]]*sales[[#This Row],[Qty]])-(sales[[#This Row],[Discount_Amt]]*sales[[#This Row],[Qty]])</f>
        <v>2602.14</v>
      </c>
    </row>
    <row r="3144" spans="2:14" hidden="1" x14ac:dyDescent="0.35">
      <c r="B3144" s="7">
        <v>2027142</v>
      </c>
      <c r="C3144" s="1" t="s">
        <v>16</v>
      </c>
      <c r="D3144" s="1" t="s">
        <v>27</v>
      </c>
      <c r="E3144" s="1" t="s">
        <v>506</v>
      </c>
      <c r="F3144" s="1" t="s">
        <v>518</v>
      </c>
      <c r="G3144" s="3">
        <v>45482</v>
      </c>
      <c r="H3144" s="3">
        <v>45485</v>
      </c>
      <c r="I3144" s="6">
        <v>999</v>
      </c>
      <c r="J3144" s="1">
        <v>1</v>
      </c>
      <c r="K3144" s="4">
        <v>0.03</v>
      </c>
      <c r="L3144" s="6">
        <f t="shared" si="100"/>
        <v>29.97</v>
      </c>
      <c r="M3144" s="8">
        <f t="shared" si="101"/>
        <v>969.03</v>
      </c>
      <c r="N3144" s="21">
        <f>(sales[[#This Row],[Price]]*sales[[#This Row],[Qty]])-(sales[[#This Row],[Discount_Amt]]*sales[[#This Row],[Qty]])</f>
        <v>969.03</v>
      </c>
    </row>
    <row r="3145" spans="2:14" x14ac:dyDescent="0.35">
      <c r="B3145" s="7">
        <v>2027143</v>
      </c>
      <c r="C3145" s="1" t="s">
        <v>17</v>
      </c>
      <c r="D3145" s="1" t="s">
        <v>28</v>
      </c>
      <c r="E3145" s="1" t="s">
        <v>507</v>
      </c>
      <c r="F3145" s="1" t="s">
        <v>519</v>
      </c>
      <c r="G3145" s="3">
        <v>45482</v>
      </c>
      <c r="H3145" s="3">
        <v>45487</v>
      </c>
      <c r="I3145" s="6">
        <v>2099</v>
      </c>
      <c r="J3145" s="1">
        <v>2</v>
      </c>
      <c r="K3145" s="4">
        <v>0.08</v>
      </c>
      <c r="L3145" s="6">
        <f t="shared" si="100"/>
        <v>167.92000000000002</v>
      </c>
      <c r="M3145" s="8">
        <f t="shared" si="101"/>
        <v>4030.08</v>
      </c>
      <c r="N3145" s="21">
        <f>(sales[[#This Row],[Price]]*sales[[#This Row],[Qty]])-(sales[[#This Row],[Discount_Amt]]*sales[[#This Row],[Qty]])</f>
        <v>3862.16</v>
      </c>
    </row>
    <row r="3146" spans="2:14" hidden="1" x14ac:dyDescent="0.35">
      <c r="B3146" s="7">
        <v>2027144</v>
      </c>
      <c r="C3146" s="1" t="s">
        <v>18</v>
      </c>
      <c r="D3146" s="1" t="s">
        <v>29</v>
      </c>
      <c r="E3146" s="1" t="s">
        <v>508</v>
      </c>
      <c r="F3146" s="1" t="s">
        <v>520</v>
      </c>
      <c r="G3146" s="3">
        <v>45482</v>
      </c>
      <c r="H3146" s="3">
        <v>45483</v>
      </c>
      <c r="I3146" s="6">
        <v>11000</v>
      </c>
      <c r="J3146" s="1">
        <v>1</v>
      </c>
      <c r="K3146" s="4">
        <v>0.05</v>
      </c>
      <c r="L3146" s="6">
        <f t="shared" si="100"/>
        <v>550</v>
      </c>
      <c r="M3146" s="8">
        <f t="shared" si="101"/>
        <v>10450</v>
      </c>
      <c r="N3146" s="21">
        <f>(sales[[#This Row],[Price]]*sales[[#This Row],[Qty]])-(sales[[#This Row],[Discount_Amt]]*sales[[#This Row],[Qty]])</f>
        <v>10450</v>
      </c>
    </row>
    <row r="3147" spans="2:14" hidden="1" x14ac:dyDescent="0.35">
      <c r="B3147" s="7">
        <v>2027145</v>
      </c>
      <c r="C3147" s="1" t="s">
        <v>19</v>
      </c>
      <c r="D3147" s="1" t="s">
        <v>25</v>
      </c>
      <c r="E3147" s="1" t="s">
        <v>31</v>
      </c>
      <c r="F3147" s="1" t="s">
        <v>521</v>
      </c>
      <c r="G3147" s="3">
        <v>45482</v>
      </c>
      <c r="H3147" s="3">
        <v>45490</v>
      </c>
      <c r="I3147" s="6">
        <v>800</v>
      </c>
      <c r="J3147" s="1">
        <v>2</v>
      </c>
      <c r="K3147" s="4">
        <v>0.05</v>
      </c>
      <c r="L3147" s="6">
        <f t="shared" si="100"/>
        <v>40</v>
      </c>
      <c r="M3147" s="8">
        <f t="shared" si="101"/>
        <v>1560</v>
      </c>
      <c r="N3147" s="21">
        <f>(sales[[#This Row],[Price]]*sales[[#This Row],[Qty]])-(sales[[#This Row],[Discount_Amt]]*sales[[#This Row],[Qty]])</f>
        <v>1520</v>
      </c>
    </row>
    <row r="3148" spans="2:14" hidden="1" x14ac:dyDescent="0.35">
      <c r="B3148" s="7">
        <v>2027146</v>
      </c>
      <c r="C3148" s="1" t="s">
        <v>20</v>
      </c>
      <c r="D3148" s="1" t="s">
        <v>194</v>
      </c>
      <c r="E3148" s="1" t="s">
        <v>32</v>
      </c>
      <c r="F3148" s="1" t="s">
        <v>518</v>
      </c>
      <c r="G3148" s="3">
        <v>45482</v>
      </c>
      <c r="H3148" s="3">
        <v>45484</v>
      </c>
      <c r="I3148" s="6">
        <v>5500</v>
      </c>
      <c r="J3148" s="1">
        <v>3</v>
      </c>
      <c r="K3148" s="4">
        <v>0.05</v>
      </c>
      <c r="L3148" s="6">
        <f t="shared" si="100"/>
        <v>275</v>
      </c>
      <c r="M3148" s="8">
        <f t="shared" si="101"/>
        <v>16225</v>
      </c>
      <c r="N3148" s="21">
        <f>(sales[[#This Row],[Price]]*sales[[#This Row],[Qty]])-(sales[[#This Row],[Discount_Amt]]*sales[[#This Row],[Qty]])</f>
        <v>15675</v>
      </c>
    </row>
    <row r="3149" spans="2:14" hidden="1" x14ac:dyDescent="0.35">
      <c r="B3149" s="7">
        <v>2027147</v>
      </c>
      <c r="C3149" s="1" t="s">
        <v>21</v>
      </c>
      <c r="D3149" s="1" t="s">
        <v>25</v>
      </c>
      <c r="E3149" s="1" t="s">
        <v>38</v>
      </c>
      <c r="F3149" s="1" t="s">
        <v>518</v>
      </c>
      <c r="G3149" s="3">
        <v>45482</v>
      </c>
      <c r="H3149" s="3">
        <v>45485</v>
      </c>
      <c r="I3149" s="6">
        <v>1350</v>
      </c>
      <c r="J3149" s="1">
        <v>2</v>
      </c>
      <c r="K3149" s="4">
        <v>0.05</v>
      </c>
      <c r="L3149" s="6">
        <f t="shared" si="100"/>
        <v>67.5</v>
      </c>
      <c r="M3149" s="8">
        <f t="shared" si="101"/>
        <v>2632.5</v>
      </c>
      <c r="N3149" s="21">
        <f>(sales[[#This Row],[Price]]*sales[[#This Row],[Qty]])-(sales[[#This Row],[Discount_Amt]]*sales[[#This Row],[Qty]])</f>
        <v>2565</v>
      </c>
    </row>
    <row r="3150" spans="2:14" hidden="1" x14ac:dyDescent="0.35">
      <c r="B3150" s="7">
        <v>2027148</v>
      </c>
      <c r="C3150" s="1" t="s">
        <v>22</v>
      </c>
      <c r="D3150" s="1" t="s">
        <v>26</v>
      </c>
      <c r="E3150" s="1" t="s">
        <v>33</v>
      </c>
      <c r="F3150" s="1" t="s">
        <v>519</v>
      </c>
      <c r="G3150" s="3">
        <v>45482</v>
      </c>
      <c r="H3150" s="3">
        <v>45487</v>
      </c>
      <c r="I3150" s="6">
        <v>4500</v>
      </c>
      <c r="J3150" s="1">
        <v>7</v>
      </c>
      <c r="K3150" s="4">
        <v>0.03</v>
      </c>
      <c r="L3150" s="6">
        <f t="shared" si="100"/>
        <v>135</v>
      </c>
      <c r="M3150" s="8">
        <f t="shared" si="101"/>
        <v>31365</v>
      </c>
      <c r="N3150" s="21">
        <f>(sales[[#This Row],[Price]]*sales[[#This Row],[Qty]])-(sales[[#This Row],[Discount_Amt]]*sales[[#This Row],[Qty]])</f>
        <v>30555</v>
      </c>
    </row>
    <row r="3151" spans="2:14" hidden="1" x14ac:dyDescent="0.35">
      <c r="B3151" s="7">
        <v>2027149</v>
      </c>
      <c r="C3151" s="1" t="s">
        <v>23</v>
      </c>
      <c r="D3151" s="1" t="s">
        <v>27</v>
      </c>
      <c r="E3151" s="1" t="s">
        <v>34</v>
      </c>
      <c r="F3151" s="1" t="s">
        <v>521</v>
      </c>
      <c r="G3151" s="3">
        <v>45482</v>
      </c>
      <c r="H3151" s="3">
        <v>45483</v>
      </c>
      <c r="I3151" s="6">
        <v>2350</v>
      </c>
      <c r="J3151" s="1">
        <v>2</v>
      </c>
      <c r="K3151" s="4">
        <v>0.1</v>
      </c>
      <c r="L3151" s="6">
        <f t="shared" si="100"/>
        <v>235</v>
      </c>
      <c r="M3151" s="8">
        <f t="shared" si="101"/>
        <v>4465</v>
      </c>
      <c r="N3151" s="21">
        <f>(sales[[#This Row],[Price]]*sales[[#This Row],[Qty]])-(sales[[#This Row],[Discount_Amt]]*sales[[#This Row],[Qty]])</f>
        <v>4230</v>
      </c>
    </row>
    <row r="3152" spans="2:14" hidden="1" x14ac:dyDescent="0.35">
      <c r="B3152" s="7">
        <v>2027150</v>
      </c>
      <c r="C3152" s="1" t="s">
        <v>24</v>
      </c>
      <c r="D3152" s="1" t="s">
        <v>28</v>
      </c>
      <c r="E3152" s="1" t="s">
        <v>35</v>
      </c>
      <c r="F3152" s="1" t="s">
        <v>520</v>
      </c>
      <c r="G3152" s="3">
        <v>45482</v>
      </c>
      <c r="H3152" s="3">
        <v>45490</v>
      </c>
      <c r="I3152" s="6">
        <v>90</v>
      </c>
      <c r="J3152" s="1">
        <v>1</v>
      </c>
      <c r="K3152" s="4">
        <v>0.05</v>
      </c>
      <c r="L3152" s="6">
        <f t="shared" si="100"/>
        <v>4.5</v>
      </c>
      <c r="M3152" s="8">
        <f t="shared" si="101"/>
        <v>85.5</v>
      </c>
      <c r="N3152" s="21">
        <f>(sales[[#This Row],[Price]]*sales[[#This Row],[Qty]])-(sales[[#This Row],[Discount_Amt]]*sales[[#This Row],[Qty]])</f>
        <v>85.5</v>
      </c>
    </row>
    <row r="3153" spans="2:14" hidden="1" x14ac:dyDescent="0.35">
      <c r="B3153" s="7">
        <v>2027151</v>
      </c>
      <c r="C3153" s="1" t="s">
        <v>4</v>
      </c>
      <c r="D3153" s="1" t="s">
        <v>29</v>
      </c>
      <c r="E3153" s="1" t="s">
        <v>36</v>
      </c>
      <c r="F3153" s="1" t="s">
        <v>518</v>
      </c>
      <c r="G3153" s="3">
        <v>45482</v>
      </c>
      <c r="H3153" s="3">
        <v>45484</v>
      </c>
      <c r="I3153" s="6">
        <v>280</v>
      </c>
      <c r="J3153" s="1">
        <v>1</v>
      </c>
      <c r="K3153" s="4">
        <v>0.05</v>
      </c>
      <c r="L3153" s="6">
        <f t="shared" si="100"/>
        <v>14</v>
      </c>
      <c r="M3153" s="8">
        <f t="shared" si="101"/>
        <v>266</v>
      </c>
      <c r="N3153" s="21">
        <f>(sales[[#This Row],[Price]]*sales[[#This Row],[Qty]])-(sales[[#This Row],[Discount_Amt]]*sales[[#This Row],[Qty]])</f>
        <v>266</v>
      </c>
    </row>
    <row r="3154" spans="2:14" hidden="1" x14ac:dyDescent="0.35">
      <c r="B3154" s="7">
        <v>2027152</v>
      </c>
      <c r="C3154" s="1" t="s">
        <v>5</v>
      </c>
      <c r="D3154" s="1" t="s">
        <v>25</v>
      </c>
      <c r="E3154" s="1" t="s">
        <v>37</v>
      </c>
      <c r="F3154" s="1" t="s">
        <v>519</v>
      </c>
      <c r="G3154" s="3">
        <v>45482</v>
      </c>
      <c r="H3154" s="3">
        <v>45485</v>
      </c>
      <c r="I3154" s="6">
        <v>70</v>
      </c>
      <c r="J3154" s="1">
        <v>1</v>
      </c>
      <c r="K3154" s="4">
        <v>0.02</v>
      </c>
      <c r="L3154" s="6">
        <f t="shared" si="100"/>
        <v>1.4000000000000001</v>
      </c>
      <c r="M3154" s="8">
        <f t="shared" si="101"/>
        <v>68.599999999999994</v>
      </c>
      <c r="N3154" s="21">
        <f>(sales[[#This Row],[Price]]*sales[[#This Row],[Qty]])-(sales[[#This Row],[Discount_Amt]]*sales[[#This Row],[Qty]])</f>
        <v>68.599999999999994</v>
      </c>
    </row>
    <row r="3155" spans="2:14" hidden="1" x14ac:dyDescent="0.35">
      <c r="B3155" s="7">
        <v>2027153</v>
      </c>
      <c r="C3155" s="1" t="s">
        <v>6</v>
      </c>
      <c r="D3155" s="1" t="s">
        <v>30</v>
      </c>
      <c r="E3155" s="1" t="s">
        <v>39</v>
      </c>
      <c r="F3155" s="1" t="s">
        <v>520</v>
      </c>
      <c r="G3155" s="3">
        <v>45482</v>
      </c>
      <c r="H3155" s="3">
        <v>45487</v>
      </c>
      <c r="I3155" s="6">
        <v>230</v>
      </c>
      <c r="J3155" s="1">
        <v>2</v>
      </c>
      <c r="K3155" s="4">
        <v>0.06</v>
      </c>
      <c r="L3155" s="6">
        <f t="shared" si="100"/>
        <v>13.799999999999999</v>
      </c>
      <c r="M3155" s="8">
        <f t="shared" si="101"/>
        <v>446.2</v>
      </c>
      <c r="N3155" s="21">
        <f>(sales[[#This Row],[Price]]*sales[[#This Row],[Qty]])-(sales[[#This Row],[Discount_Amt]]*sales[[#This Row],[Qty]])</f>
        <v>432.4</v>
      </c>
    </row>
    <row r="3156" spans="2:14" hidden="1" x14ac:dyDescent="0.35">
      <c r="B3156" s="7">
        <v>2027154</v>
      </c>
      <c r="C3156" s="1" t="s">
        <v>7</v>
      </c>
      <c r="D3156" s="1" t="s">
        <v>27</v>
      </c>
      <c r="E3156" s="1" t="s">
        <v>40</v>
      </c>
      <c r="F3156" s="1" t="s">
        <v>521</v>
      </c>
      <c r="G3156" s="3">
        <v>45482</v>
      </c>
      <c r="H3156" s="3">
        <v>45483</v>
      </c>
      <c r="I3156" s="6">
        <v>7999</v>
      </c>
      <c r="J3156" s="1">
        <v>1</v>
      </c>
      <c r="K3156" s="4">
        <v>0.15</v>
      </c>
      <c r="L3156" s="6">
        <f t="shared" si="100"/>
        <v>1199.8499999999999</v>
      </c>
      <c r="M3156" s="8">
        <f t="shared" si="101"/>
        <v>6799.15</v>
      </c>
      <c r="N3156" s="21">
        <f>(sales[[#This Row],[Price]]*sales[[#This Row],[Qty]])-(sales[[#This Row],[Discount_Amt]]*sales[[#This Row],[Qty]])</f>
        <v>6799.15</v>
      </c>
    </row>
    <row r="3157" spans="2:14" x14ac:dyDescent="0.35">
      <c r="B3157" s="7">
        <v>2027155</v>
      </c>
      <c r="C3157" s="1" t="s">
        <v>10</v>
      </c>
      <c r="D3157" s="1" t="s">
        <v>28</v>
      </c>
      <c r="E3157" s="1" t="s">
        <v>41</v>
      </c>
      <c r="F3157" s="1" t="s">
        <v>518</v>
      </c>
      <c r="G3157" s="3">
        <v>45482</v>
      </c>
      <c r="H3157" s="3">
        <v>45490</v>
      </c>
      <c r="I3157" s="6">
        <v>850</v>
      </c>
      <c r="J3157" s="1">
        <v>2</v>
      </c>
      <c r="K3157" s="4">
        <v>0.02</v>
      </c>
      <c r="L3157" s="6">
        <f t="shared" si="100"/>
        <v>17</v>
      </c>
      <c r="M3157" s="8">
        <f t="shared" si="101"/>
        <v>1683</v>
      </c>
      <c r="N3157" s="21">
        <f>(sales[[#This Row],[Price]]*sales[[#This Row],[Qty]])-(sales[[#This Row],[Discount_Amt]]*sales[[#This Row],[Qty]])</f>
        <v>1666</v>
      </c>
    </row>
    <row r="3158" spans="2:14" hidden="1" x14ac:dyDescent="0.35">
      <c r="B3158" s="7">
        <v>2027156</v>
      </c>
      <c r="C3158" s="1" t="s">
        <v>8</v>
      </c>
      <c r="D3158" s="1" t="s">
        <v>29</v>
      </c>
      <c r="E3158" s="1" t="s">
        <v>42</v>
      </c>
      <c r="F3158" s="1" t="s">
        <v>518</v>
      </c>
      <c r="G3158" s="3">
        <v>45482</v>
      </c>
      <c r="H3158" s="3">
        <v>45484</v>
      </c>
      <c r="I3158" s="6">
        <v>65000</v>
      </c>
      <c r="J3158" s="1">
        <v>7</v>
      </c>
      <c r="K3158" s="4">
        <v>0.02</v>
      </c>
      <c r="L3158" s="6">
        <f t="shared" si="100"/>
        <v>1300</v>
      </c>
      <c r="M3158" s="8">
        <f t="shared" si="101"/>
        <v>453700</v>
      </c>
      <c r="N3158" s="21">
        <f>(sales[[#This Row],[Price]]*sales[[#This Row],[Qty]])-(sales[[#This Row],[Discount_Amt]]*sales[[#This Row],[Qty]])</f>
        <v>445900</v>
      </c>
    </row>
    <row r="3159" spans="2:14" hidden="1" x14ac:dyDescent="0.35">
      <c r="B3159" s="7">
        <v>2027157</v>
      </c>
      <c r="C3159" s="1" t="s">
        <v>9</v>
      </c>
      <c r="D3159" s="1" t="s">
        <v>25</v>
      </c>
      <c r="E3159" s="1" t="s">
        <v>43</v>
      </c>
      <c r="F3159" s="1" t="s">
        <v>519</v>
      </c>
      <c r="G3159" s="3">
        <v>45482</v>
      </c>
      <c r="H3159" s="3">
        <v>45485</v>
      </c>
      <c r="I3159" s="6">
        <v>450</v>
      </c>
      <c r="J3159" s="1">
        <v>2</v>
      </c>
      <c r="K3159" s="4">
        <v>0.02</v>
      </c>
      <c r="L3159" s="6">
        <f t="shared" si="100"/>
        <v>9</v>
      </c>
      <c r="M3159" s="8">
        <f t="shared" si="101"/>
        <v>891</v>
      </c>
      <c r="N3159" s="21">
        <f>(sales[[#This Row],[Price]]*sales[[#This Row],[Qty]])-(sales[[#This Row],[Discount_Amt]]*sales[[#This Row],[Qty]])</f>
        <v>882</v>
      </c>
    </row>
    <row r="3160" spans="2:14" x14ac:dyDescent="0.35">
      <c r="B3160" s="7">
        <v>2027158</v>
      </c>
      <c r="C3160" s="1" t="s">
        <v>11</v>
      </c>
      <c r="D3160" s="1" t="s">
        <v>26</v>
      </c>
      <c r="E3160" s="1" t="s">
        <v>44</v>
      </c>
      <c r="F3160" s="1" t="s">
        <v>521</v>
      </c>
      <c r="G3160" s="3">
        <v>45482</v>
      </c>
      <c r="H3160" s="3">
        <v>45487</v>
      </c>
      <c r="I3160" s="6">
        <v>1299</v>
      </c>
      <c r="J3160" s="1">
        <v>2</v>
      </c>
      <c r="K3160" s="4">
        <v>0.02</v>
      </c>
      <c r="L3160" s="6">
        <f t="shared" si="100"/>
        <v>25.98</v>
      </c>
      <c r="M3160" s="8">
        <f t="shared" si="101"/>
        <v>2572.02</v>
      </c>
      <c r="N3160" s="21">
        <f>(sales[[#This Row],[Price]]*sales[[#This Row],[Qty]])-(sales[[#This Row],[Discount_Amt]]*sales[[#This Row],[Qty]])</f>
        <v>2546.04</v>
      </c>
    </row>
    <row r="3161" spans="2:14" x14ac:dyDescent="0.35">
      <c r="B3161" s="7">
        <v>2027159</v>
      </c>
      <c r="C3161" s="1" t="s">
        <v>12</v>
      </c>
      <c r="D3161" s="1" t="s">
        <v>27</v>
      </c>
      <c r="E3161" s="1" t="s">
        <v>45</v>
      </c>
      <c r="F3161" s="1" t="s">
        <v>520</v>
      </c>
      <c r="G3161" s="3">
        <v>45482</v>
      </c>
      <c r="H3161" s="3">
        <v>45483</v>
      </c>
      <c r="I3161" s="6">
        <v>1700</v>
      </c>
      <c r="J3161" s="1">
        <v>1</v>
      </c>
      <c r="K3161" s="4">
        <v>0.02</v>
      </c>
      <c r="L3161" s="6">
        <f t="shared" si="100"/>
        <v>34</v>
      </c>
      <c r="M3161" s="8">
        <f t="shared" si="101"/>
        <v>1666</v>
      </c>
      <c r="N3161" s="21">
        <f>(sales[[#This Row],[Price]]*sales[[#This Row],[Qty]])-(sales[[#This Row],[Discount_Amt]]*sales[[#This Row],[Qty]])</f>
        <v>1666</v>
      </c>
    </row>
    <row r="3162" spans="2:14" hidden="1" x14ac:dyDescent="0.35">
      <c r="B3162" s="7">
        <v>2027160</v>
      </c>
      <c r="C3162" s="1" t="s">
        <v>13</v>
      </c>
      <c r="D3162" s="1" t="s">
        <v>28</v>
      </c>
      <c r="E3162" s="1" t="s">
        <v>46</v>
      </c>
      <c r="F3162" s="1" t="s">
        <v>518</v>
      </c>
      <c r="G3162" s="3">
        <v>45482</v>
      </c>
      <c r="H3162" s="3">
        <v>45490</v>
      </c>
      <c r="I3162" s="6">
        <v>55000</v>
      </c>
      <c r="J3162" s="1">
        <v>2</v>
      </c>
      <c r="K3162" s="4">
        <v>0.02</v>
      </c>
      <c r="L3162" s="6">
        <f t="shared" si="100"/>
        <v>1100</v>
      </c>
      <c r="M3162" s="8">
        <f t="shared" si="101"/>
        <v>108900</v>
      </c>
      <c r="N3162" s="21">
        <f>(sales[[#This Row],[Price]]*sales[[#This Row],[Qty]])-(sales[[#This Row],[Discount_Amt]]*sales[[#This Row],[Qty]])</f>
        <v>107800</v>
      </c>
    </row>
    <row r="3163" spans="2:14" hidden="1" x14ac:dyDescent="0.35">
      <c r="B3163" s="7">
        <v>2027161</v>
      </c>
      <c r="C3163" s="1" t="s">
        <v>14</v>
      </c>
      <c r="D3163" s="1" t="s">
        <v>29</v>
      </c>
      <c r="E3163" s="1" t="s">
        <v>47</v>
      </c>
      <c r="F3163" s="1" t="s">
        <v>519</v>
      </c>
      <c r="G3163" s="3">
        <v>45482</v>
      </c>
      <c r="H3163" s="3">
        <v>45484</v>
      </c>
      <c r="I3163" s="6">
        <v>57999</v>
      </c>
      <c r="J3163" s="1">
        <v>4</v>
      </c>
      <c r="K3163" s="4">
        <v>0.02</v>
      </c>
      <c r="L3163" s="6">
        <f t="shared" si="100"/>
        <v>1159.98</v>
      </c>
      <c r="M3163" s="8">
        <f t="shared" si="101"/>
        <v>230836.02</v>
      </c>
      <c r="N3163" s="21">
        <f>(sales[[#This Row],[Price]]*sales[[#This Row],[Qty]])-(sales[[#This Row],[Discount_Amt]]*sales[[#This Row],[Qty]])</f>
        <v>227356.08</v>
      </c>
    </row>
    <row r="3164" spans="2:14" hidden="1" x14ac:dyDescent="0.35">
      <c r="B3164" s="7">
        <v>2027162</v>
      </c>
      <c r="C3164" s="1" t="s">
        <v>15</v>
      </c>
      <c r="D3164" s="1" t="s">
        <v>25</v>
      </c>
      <c r="E3164" s="1" t="s">
        <v>48</v>
      </c>
      <c r="F3164" s="1" t="s">
        <v>520</v>
      </c>
      <c r="G3164" s="3">
        <v>45482</v>
      </c>
      <c r="H3164" s="3">
        <v>45485</v>
      </c>
      <c r="I3164" s="6">
        <v>1399</v>
      </c>
      <c r="J3164" s="1">
        <v>3</v>
      </c>
      <c r="K3164" s="4">
        <v>0.02</v>
      </c>
      <c r="L3164" s="6">
        <f t="shared" si="100"/>
        <v>27.98</v>
      </c>
      <c r="M3164" s="8">
        <f t="shared" si="101"/>
        <v>4169.0200000000004</v>
      </c>
      <c r="N3164" s="21">
        <f>(sales[[#This Row],[Price]]*sales[[#This Row],[Qty]])-(sales[[#This Row],[Discount_Amt]]*sales[[#This Row],[Qty]])</f>
        <v>4113.0600000000004</v>
      </c>
    </row>
    <row r="3165" spans="2:14" hidden="1" x14ac:dyDescent="0.35">
      <c r="B3165" s="7">
        <v>2027163</v>
      </c>
      <c r="C3165" s="1" t="s">
        <v>16</v>
      </c>
      <c r="D3165" s="1" t="s">
        <v>26</v>
      </c>
      <c r="E3165" s="1" t="s">
        <v>49</v>
      </c>
      <c r="F3165" s="1" t="s">
        <v>521</v>
      </c>
      <c r="G3165" s="3">
        <v>45482</v>
      </c>
      <c r="H3165" s="3">
        <v>45487</v>
      </c>
      <c r="I3165" s="6">
        <v>999</v>
      </c>
      <c r="J3165" s="1">
        <v>2</v>
      </c>
      <c r="K3165" s="4">
        <v>7.0000000000000007E-2</v>
      </c>
      <c r="L3165" s="6">
        <f t="shared" si="100"/>
        <v>69.930000000000007</v>
      </c>
      <c r="M3165" s="8">
        <f t="shared" si="101"/>
        <v>1928.07</v>
      </c>
      <c r="N3165" s="21">
        <f>(sales[[#This Row],[Price]]*sales[[#This Row],[Qty]])-(sales[[#This Row],[Discount_Amt]]*sales[[#This Row],[Qty]])</f>
        <v>1858.1399999999999</v>
      </c>
    </row>
    <row r="3166" spans="2:14" x14ac:dyDescent="0.35">
      <c r="B3166" s="7">
        <v>2027164</v>
      </c>
      <c r="C3166" s="1" t="s">
        <v>17</v>
      </c>
      <c r="D3166" s="1" t="s">
        <v>27</v>
      </c>
      <c r="E3166" s="1" t="s">
        <v>50</v>
      </c>
      <c r="F3166" s="1" t="s">
        <v>518</v>
      </c>
      <c r="G3166" s="3">
        <v>45482</v>
      </c>
      <c r="H3166" s="3">
        <v>45483</v>
      </c>
      <c r="I3166" s="6">
        <v>2099</v>
      </c>
      <c r="J3166" s="1">
        <v>1</v>
      </c>
      <c r="K3166" s="4">
        <v>0.03</v>
      </c>
      <c r="L3166" s="6">
        <f t="shared" si="100"/>
        <v>62.97</v>
      </c>
      <c r="M3166" s="8">
        <f t="shared" si="101"/>
        <v>2036.03</v>
      </c>
      <c r="N3166" s="21">
        <f>(sales[[#This Row],[Price]]*sales[[#This Row],[Qty]])-(sales[[#This Row],[Discount_Amt]]*sales[[#This Row],[Qty]])</f>
        <v>2036.03</v>
      </c>
    </row>
    <row r="3167" spans="2:14" hidden="1" x14ac:dyDescent="0.35">
      <c r="B3167" s="7">
        <v>2027165</v>
      </c>
      <c r="C3167" s="1" t="s">
        <v>18</v>
      </c>
      <c r="D3167" s="1" t="s">
        <v>28</v>
      </c>
      <c r="E3167" s="1" t="s">
        <v>51</v>
      </c>
      <c r="F3167" s="1" t="s">
        <v>518</v>
      </c>
      <c r="G3167" s="3">
        <v>45482</v>
      </c>
      <c r="H3167" s="3">
        <v>45490</v>
      </c>
      <c r="I3167" s="6">
        <v>11000</v>
      </c>
      <c r="J3167" s="1">
        <v>1</v>
      </c>
      <c r="K3167" s="4">
        <v>0.08</v>
      </c>
      <c r="L3167" s="6">
        <f t="shared" si="100"/>
        <v>880</v>
      </c>
      <c r="M3167" s="8">
        <f t="shared" si="101"/>
        <v>10120</v>
      </c>
      <c r="N3167" s="21">
        <f>(sales[[#This Row],[Price]]*sales[[#This Row],[Qty]])-(sales[[#This Row],[Discount_Amt]]*sales[[#This Row],[Qty]])</f>
        <v>10120</v>
      </c>
    </row>
    <row r="3168" spans="2:14" hidden="1" x14ac:dyDescent="0.35">
      <c r="B3168" s="7">
        <v>2027166</v>
      </c>
      <c r="C3168" s="1" t="s">
        <v>19</v>
      </c>
      <c r="D3168" s="1" t="s">
        <v>29</v>
      </c>
      <c r="E3168" s="1" t="s">
        <v>506</v>
      </c>
      <c r="F3168" s="1" t="s">
        <v>519</v>
      </c>
      <c r="G3168" s="3">
        <v>45482</v>
      </c>
      <c r="H3168" s="3">
        <v>45484</v>
      </c>
      <c r="I3168" s="6">
        <v>800</v>
      </c>
      <c r="J3168" s="1">
        <v>2</v>
      </c>
      <c r="K3168" s="4">
        <v>0.05</v>
      </c>
      <c r="L3168" s="6">
        <f t="shared" si="100"/>
        <v>40</v>
      </c>
      <c r="M3168" s="8">
        <f t="shared" si="101"/>
        <v>1560</v>
      </c>
      <c r="N3168" s="21">
        <f>(sales[[#This Row],[Price]]*sales[[#This Row],[Qty]])-(sales[[#This Row],[Discount_Amt]]*sales[[#This Row],[Qty]])</f>
        <v>1520</v>
      </c>
    </row>
    <row r="3169" spans="2:14" hidden="1" x14ac:dyDescent="0.35">
      <c r="B3169" s="7">
        <v>2027167</v>
      </c>
      <c r="C3169" s="1" t="s">
        <v>20</v>
      </c>
      <c r="D3169" s="1" t="s">
        <v>25</v>
      </c>
      <c r="E3169" s="1" t="s">
        <v>507</v>
      </c>
      <c r="F3169" s="1" t="s">
        <v>521</v>
      </c>
      <c r="G3169" s="3">
        <v>45482</v>
      </c>
      <c r="H3169" s="3">
        <v>45485</v>
      </c>
      <c r="I3169" s="6">
        <v>5500</v>
      </c>
      <c r="J3169" s="1">
        <v>1</v>
      </c>
      <c r="K3169" s="4">
        <v>0.05</v>
      </c>
      <c r="L3169" s="6">
        <f t="shared" si="100"/>
        <v>275</v>
      </c>
      <c r="M3169" s="8">
        <f t="shared" si="101"/>
        <v>5225</v>
      </c>
      <c r="N3169" s="21">
        <f>(sales[[#This Row],[Price]]*sales[[#This Row],[Qty]])-(sales[[#This Row],[Discount_Amt]]*sales[[#This Row],[Qty]])</f>
        <v>5225</v>
      </c>
    </row>
    <row r="3170" spans="2:14" hidden="1" x14ac:dyDescent="0.35">
      <c r="B3170" s="7">
        <v>2027168</v>
      </c>
      <c r="C3170" s="1" t="s">
        <v>21</v>
      </c>
      <c r="D3170" s="1" t="s">
        <v>195</v>
      </c>
      <c r="E3170" s="1" t="s">
        <v>508</v>
      </c>
      <c r="F3170" s="1" t="s">
        <v>520</v>
      </c>
      <c r="G3170" s="3">
        <v>45482</v>
      </c>
      <c r="H3170" s="3">
        <v>45487</v>
      </c>
      <c r="I3170" s="6">
        <v>1350</v>
      </c>
      <c r="J3170" s="1">
        <v>3</v>
      </c>
      <c r="K3170" s="4">
        <v>0.05</v>
      </c>
      <c r="L3170" s="6">
        <f t="shared" si="100"/>
        <v>67.5</v>
      </c>
      <c r="M3170" s="8">
        <f t="shared" si="101"/>
        <v>3982.5</v>
      </c>
      <c r="N3170" s="21">
        <f>(sales[[#This Row],[Price]]*sales[[#This Row],[Qty]])-(sales[[#This Row],[Discount_Amt]]*sales[[#This Row],[Qty]])</f>
        <v>3847.5</v>
      </c>
    </row>
    <row r="3171" spans="2:14" hidden="1" x14ac:dyDescent="0.35">
      <c r="B3171" s="7">
        <v>2027169</v>
      </c>
      <c r="C3171" s="1" t="s">
        <v>22</v>
      </c>
      <c r="D3171" s="1" t="s">
        <v>25</v>
      </c>
      <c r="E3171" s="1" t="s">
        <v>31</v>
      </c>
      <c r="F3171" s="1" t="s">
        <v>518</v>
      </c>
      <c r="G3171" s="3">
        <v>45482</v>
      </c>
      <c r="H3171" s="3">
        <v>45483</v>
      </c>
      <c r="I3171" s="6">
        <v>4500</v>
      </c>
      <c r="J3171" s="1">
        <v>2</v>
      </c>
      <c r="K3171" s="4">
        <v>0.05</v>
      </c>
      <c r="L3171" s="6">
        <f t="shared" si="100"/>
        <v>225</v>
      </c>
      <c r="M3171" s="8">
        <f t="shared" si="101"/>
        <v>8775</v>
      </c>
      <c r="N3171" s="21">
        <f>(sales[[#This Row],[Price]]*sales[[#This Row],[Qty]])-(sales[[#This Row],[Discount_Amt]]*sales[[#This Row],[Qty]])</f>
        <v>8550</v>
      </c>
    </row>
    <row r="3172" spans="2:14" hidden="1" x14ac:dyDescent="0.35">
      <c r="B3172" s="7">
        <v>2027170</v>
      </c>
      <c r="C3172" s="1" t="s">
        <v>23</v>
      </c>
      <c r="D3172" s="1" t="s">
        <v>26</v>
      </c>
      <c r="E3172" s="1" t="s">
        <v>32</v>
      </c>
      <c r="F3172" s="1" t="s">
        <v>519</v>
      </c>
      <c r="G3172" s="3">
        <v>45482</v>
      </c>
      <c r="H3172" s="3">
        <v>45490</v>
      </c>
      <c r="I3172" s="6">
        <v>2350</v>
      </c>
      <c r="J3172" s="1">
        <v>1</v>
      </c>
      <c r="K3172" s="4">
        <v>0.03</v>
      </c>
      <c r="L3172" s="6">
        <f t="shared" si="100"/>
        <v>70.5</v>
      </c>
      <c r="M3172" s="8">
        <f t="shared" si="101"/>
        <v>2279.5</v>
      </c>
      <c r="N3172" s="21">
        <f>(sales[[#This Row],[Price]]*sales[[#This Row],[Qty]])-(sales[[#This Row],[Discount_Amt]]*sales[[#This Row],[Qty]])</f>
        <v>2279.5</v>
      </c>
    </row>
    <row r="3173" spans="2:14" hidden="1" x14ac:dyDescent="0.35">
      <c r="B3173" s="7">
        <v>2027171</v>
      </c>
      <c r="C3173" s="1" t="s">
        <v>24</v>
      </c>
      <c r="D3173" s="1" t="s">
        <v>27</v>
      </c>
      <c r="E3173" s="1" t="s">
        <v>38</v>
      </c>
      <c r="F3173" s="1" t="s">
        <v>520</v>
      </c>
      <c r="G3173" s="3">
        <v>45482</v>
      </c>
      <c r="H3173" s="3">
        <v>45484</v>
      </c>
      <c r="I3173" s="6">
        <v>90</v>
      </c>
      <c r="J3173" s="1">
        <v>2</v>
      </c>
      <c r="K3173" s="4">
        <v>0.1</v>
      </c>
      <c r="L3173" s="6">
        <f t="shared" si="100"/>
        <v>9</v>
      </c>
      <c r="M3173" s="8">
        <f t="shared" si="101"/>
        <v>171</v>
      </c>
      <c r="N3173" s="21">
        <f>(sales[[#This Row],[Price]]*sales[[#This Row],[Qty]])-(sales[[#This Row],[Discount_Amt]]*sales[[#This Row],[Qty]])</f>
        <v>162</v>
      </c>
    </row>
    <row r="3174" spans="2:14" hidden="1" x14ac:dyDescent="0.35">
      <c r="B3174" s="7">
        <v>2027172</v>
      </c>
      <c r="C3174" s="1" t="s">
        <v>4</v>
      </c>
      <c r="D3174" s="1" t="s">
        <v>28</v>
      </c>
      <c r="E3174" s="1" t="s">
        <v>33</v>
      </c>
      <c r="F3174" s="1" t="s">
        <v>521</v>
      </c>
      <c r="G3174" s="3">
        <v>45482</v>
      </c>
      <c r="H3174" s="3">
        <v>45485</v>
      </c>
      <c r="I3174" s="6">
        <v>280</v>
      </c>
      <c r="J3174" s="1">
        <v>1</v>
      </c>
      <c r="K3174" s="4">
        <v>0.05</v>
      </c>
      <c r="L3174" s="6">
        <f t="shared" si="100"/>
        <v>14</v>
      </c>
      <c r="M3174" s="8">
        <f t="shared" si="101"/>
        <v>266</v>
      </c>
      <c r="N3174" s="21">
        <f>(sales[[#This Row],[Price]]*sales[[#This Row],[Qty]])-(sales[[#This Row],[Discount_Amt]]*sales[[#This Row],[Qty]])</f>
        <v>266</v>
      </c>
    </row>
    <row r="3175" spans="2:14" hidden="1" x14ac:dyDescent="0.35">
      <c r="B3175" s="7">
        <v>2027173</v>
      </c>
      <c r="C3175" s="1" t="s">
        <v>5</v>
      </c>
      <c r="D3175" s="1" t="s">
        <v>29</v>
      </c>
      <c r="E3175" s="1" t="s">
        <v>34</v>
      </c>
      <c r="F3175" s="1" t="s">
        <v>518</v>
      </c>
      <c r="G3175" s="3">
        <v>45482</v>
      </c>
      <c r="H3175" s="3">
        <v>45487</v>
      </c>
      <c r="I3175" s="6">
        <v>70</v>
      </c>
      <c r="J3175" s="1">
        <v>2</v>
      </c>
      <c r="K3175" s="4">
        <v>0.05</v>
      </c>
      <c r="L3175" s="6">
        <f t="shared" si="100"/>
        <v>3.5</v>
      </c>
      <c r="M3175" s="8">
        <f t="shared" si="101"/>
        <v>136.5</v>
      </c>
      <c r="N3175" s="21">
        <f>(sales[[#This Row],[Price]]*sales[[#This Row],[Qty]])-(sales[[#This Row],[Discount_Amt]]*sales[[#This Row],[Qty]])</f>
        <v>133</v>
      </c>
    </row>
    <row r="3176" spans="2:14" hidden="1" x14ac:dyDescent="0.35">
      <c r="B3176" s="7">
        <v>2027174</v>
      </c>
      <c r="C3176" s="1" t="s">
        <v>6</v>
      </c>
      <c r="D3176" s="1" t="s">
        <v>25</v>
      </c>
      <c r="E3176" s="1" t="s">
        <v>35</v>
      </c>
      <c r="F3176" s="1" t="s">
        <v>518</v>
      </c>
      <c r="G3176" s="3">
        <v>45482</v>
      </c>
      <c r="H3176" s="3">
        <v>45483</v>
      </c>
      <c r="I3176" s="6">
        <v>230</v>
      </c>
      <c r="J3176" s="1">
        <v>3</v>
      </c>
      <c r="K3176" s="4">
        <v>0.02</v>
      </c>
      <c r="L3176" s="6">
        <f t="shared" si="100"/>
        <v>4.6000000000000005</v>
      </c>
      <c r="M3176" s="8">
        <f t="shared" si="101"/>
        <v>685.4</v>
      </c>
      <c r="N3176" s="21">
        <f>(sales[[#This Row],[Price]]*sales[[#This Row],[Qty]])-(sales[[#This Row],[Discount_Amt]]*sales[[#This Row],[Qty]])</f>
        <v>676.2</v>
      </c>
    </row>
    <row r="3177" spans="2:14" hidden="1" x14ac:dyDescent="0.35">
      <c r="B3177" s="7">
        <v>2027175</v>
      </c>
      <c r="C3177" s="1" t="s">
        <v>7</v>
      </c>
      <c r="D3177" s="1" t="s">
        <v>30</v>
      </c>
      <c r="E3177" s="1" t="s">
        <v>36</v>
      </c>
      <c r="F3177" s="1" t="s">
        <v>519</v>
      </c>
      <c r="G3177" s="3">
        <v>45482</v>
      </c>
      <c r="H3177" s="3">
        <v>45490</v>
      </c>
      <c r="I3177" s="6">
        <v>7999</v>
      </c>
      <c r="J3177" s="1">
        <v>2</v>
      </c>
      <c r="K3177" s="4">
        <v>0.06</v>
      </c>
      <c r="L3177" s="6">
        <f t="shared" si="100"/>
        <v>479.94</v>
      </c>
      <c r="M3177" s="8">
        <f t="shared" si="101"/>
        <v>15518.06</v>
      </c>
      <c r="N3177" s="21">
        <f>(sales[[#This Row],[Price]]*sales[[#This Row],[Qty]])-(sales[[#This Row],[Discount_Amt]]*sales[[#This Row],[Qty]])</f>
        <v>15038.12</v>
      </c>
    </row>
    <row r="3178" spans="2:14" x14ac:dyDescent="0.35">
      <c r="B3178" s="7">
        <v>2027176</v>
      </c>
      <c r="C3178" s="1" t="s">
        <v>10</v>
      </c>
      <c r="D3178" s="1" t="s">
        <v>27</v>
      </c>
      <c r="E3178" s="1" t="s">
        <v>37</v>
      </c>
      <c r="F3178" s="1" t="s">
        <v>521</v>
      </c>
      <c r="G3178" s="3">
        <v>45482</v>
      </c>
      <c r="H3178" s="3">
        <v>45484</v>
      </c>
      <c r="I3178" s="6">
        <v>850</v>
      </c>
      <c r="J3178" s="1">
        <v>7</v>
      </c>
      <c r="K3178" s="4">
        <v>0.15</v>
      </c>
      <c r="L3178" s="6">
        <f t="shared" si="100"/>
        <v>127.5</v>
      </c>
      <c r="M3178" s="8">
        <f t="shared" si="101"/>
        <v>5822.5</v>
      </c>
      <c r="N3178" s="21">
        <f>(sales[[#This Row],[Price]]*sales[[#This Row],[Qty]])-(sales[[#This Row],[Discount_Amt]]*sales[[#This Row],[Qty]])</f>
        <v>5057.5</v>
      </c>
    </row>
    <row r="3179" spans="2:14" hidden="1" x14ac:dyDescent="0.35">
      <c r="B3179" s="7">
        <v>2027177</v>
      </c>
      <c r="C3179" s="1" t="s">
        <v>8</v>
      </c>
      <c r="D3179" s="1" t="s">
        <v>28</v>
      </c>
      <c r="E3179" s="1" t="s">
        <v>39</v>
      </c>
      <c r="F3179" s="1" t="s">
        <v>520</v>
      </c>
      <c r="G3179" s="3">
        <v>45482</v>
      </c>
      <c r="H3179" s="3">
        <v>45485</v>
      </c>
      <c r="I3179" s="6">
        <v>65000</v>
      </c>
      <c r="J3179" s="1">
        <v>2</v>
      </c>
      <c r="K3179" s="4">
        <v>0.02</v>
      </c>
      <c r="L3179" s="6">
        <f t="shared" si="100"/>
        <v>1300</v>
      </c>
      <c r="M3179" s="8">
        <f t="shared" si="101"/>
        <v>128700</v>
      </c>
      <c r="N3179" s="21">
        <f>(sales[[#This Row],[Price]]*sales[[#This Row],[Qty]])-(sales[[#This Row],[Discount_Amt]]*sales[[#This Row],[Qty]])</f>
        <v>127400</v>
      </c>
    </row>
    <row r="3180" spans="2:14" hidden="1" x14ac:dyDescent="0.35">
      <c r="B3180" s="7">
        <v>2027178</v>
      </c>
      <c r="C3180" s="1" t="s">
        <v>9</v>
      </c>
      <c r="D3180" s="1" t="s">
        <v>29</v>
      </c>
      <c r="E3180" s="1" t="s">
        <v>40</v>
      </c>
      <c r="F3180" s="1" t="s">
        <v>518</v>
      </c>
      <c r="G3180" s="3">
        <v>45482</v>
      </c>
      <c r="H3180" s="3">
        <v>45487</v>
      </c>
      <c r="I3180" s="6">
        <v>450</v>
      </c>
      <c r="J3180" s="1">
        <v>1</v>
      </c>
      <c r="K3180" s="4">
        <v>0.02</v>
      </c>
      <c r="L3180" s="6">
        <f t="shared" si="100"/>
        <v>9</v>
      </c>
      <c r="M3180" s="8">
        <f t="shared" si="101"/>
        <v>441</v>
      </c>
      <c r="N3180" s="21">
        <f>(sales[[#This Row],[Price]]*sales[[#This Row],[Qty]])-(sales[[#This Row],[Discount_Amt]]*sales[[#This Row],[Qty]])</f>
        <v>441</v>
      </c>
    </row>
    <row r="3181" spans="2:14" x14ac:dyDescent="0.35">
      <c r="B3181" s="7">
        <v>2027179</v>
      </c>
      <c r="C3181" s="1" t="s">
        <v>11</v>
      </c>
      <c r="D3181" s="1" t="s">
        <v>25</v>
      </c>
      <c r="E3181" s="1" t="s">
        <v>41</v>
      </c>
      <c r="F3181" s="1" t="s">
        <v>519</v>
      </c>
      <c r="G3181" s="3">
        <v>45482</v>
      </c>
      <c r="H3181" s="3">
        <v>45483</v>
      </c>
      <c r="I3181" s="6">
        <v>1299</v>
      </c>
      <c r="J3181" s="1">
        <v>1</v>
      </c>
      <c r="K3181" s="4">
        <v>0.02</v>
      </c>
      <c r="L3181" s="6">
        <f t="shared" si="100"/>
        <v>25.98</v>
      </c>
      <c r="M3181" s="8">
        <f t="shared" si="101"/>
        <v>1273.02</v>
      </c>
      <c r="N3181" s="21">
        <f>(sales[[#This Row],[Price]]*sales[[#This Row],[Qty]])-(sales[[#This Row],[Discount_Amt]]*sales[[#This Row],[Qty]])</f>
        <v>1273.02</v>
      </c>
    </row>
    <row r="3182" spans="2:14" x14ac:dyDescent="0.35">
      <c r="B3182" s="7">
        <v>2027180</v>
      </c>
      <c r="C3182" s="1" t="s">
        <v>12</v>
      </c>
      <c r="D3182" s="1" t="s">
        <v>26</v>
      </c>
      <c r="E3182" s="1" t="s">
        <v>42</v>
      </c>
      <c r="F3182" s="1" t="s">
        <v>520</v>
      </c>
      <c r="G3182" s="3">
        <v>45482</v>
      </c>
      <c r="H3182" s="3">
        <v>45490</v>
      </c>
      <c r="I3182" s="6">
        <v>1700</v>
      </c>
      <c r="J3182" s="1">
        <v>1</v>
      </c>
      <c r="K3182" s="4">
        <v>0.02</v>
      </c>
      <c r="L3182" s="6">
        <f t="shared" ref="L3182:L3245" si="102">I3182*K3182</f>
        <v>34</v>
      </c>
      <c r="M3182" s="8">
        <f t="shared" ref="M3182:M3245" si="103">I3182*J3182-L3182</f>
        <v>1666</v>
      </c>
      <c r="N3182" s="21">
        <f>(sales[[#This Row],[Price]]*sales[[#This Row],[Qty]])-(sales[[#This Row],[Discount_Amt]]*sales[[#This Row],[Qty]])</f>
        <v>1666</v>
      </c>
    </row>
    <row r="3183" spans="2:14" hidden="1" x14ac:dyDescent="0.35">
      <c r="B3183" s="7">
        <v>2027181</v>
      </c>
      <c r="C3183" s="1" t="s">
        <v>13</v>
      </c>
      <c r="D3183" s="1" t="s">
        <v>27</v>
      </c>
      <c r="E3183" s="1" t="s">
        <v>43</v>
      </c>
      <c r="F3183" s="1" t="s">
        <v>521</v>
      </c>
      <c r="G3183" s="3">
        <v>45482</v>
      </c>
      <c r="H3183" s="3">
        <v>45484</v>
      </c>
      <c r="I3183" s="6">
        <v>55000</v>
      </c>
      <c r="J3183" s="1">
        <v>2</v>
      </c>
      <c r="K3183" s="4">
        <v>0.02</v>
      </c>
      <c r="L3183" s="6">
        <f t="shared" si="102"/>
        <v>1100</v>
      </c>
      <c r="M3183" s="8">
        <f t="shared" si="103"/>
        <v>108900</v>
      </c>
      <c r="N3183" s="21">
        <f>(sales[[#This Row],[Price]]*sales[[#This Row],[Qty]])-(sales[[#This Row],[Discount_Amt]]*sales[[#This Row],[Qty]])</f>
        <v>107800</v>
      </c>
    </row>
    <row r="3184" spans="2:14" hidden="1" x14ac:dyDescent="0.35">
      <c r="B3184" s="7">
        <v>2027182</v>
      </c>
      <c r="C3184" s="1" t="s">
        <v>14</v>
      </c>
      <c r="D3184" s="1" t="s">
        <v>28</v>
      </c>
      <c r="E3184" s="1" t="s">
        <v>44</v>
      </c>
      <c r="F3184" s="1" t="s">
        <v>518</v>
      </c>
      <c r="G3184" s="3">
        <v>45482</v>
      </c>
      <c r="H3184" s="3">
        <v>45485</v>
      </c>
      <c r="I3184" s="6">
        <v>57999</v>
      </c>
      <c r="J3184" s="1">
        <v>1</v>
      </c>
      <c r="K3184" s="4">
        <v>0.02</v>
      </c>
      <c r="L3184" s="6">
        <f t="shared" si="102"/>
        <v>1159.98</v>
      </c>
      <c r="M3184" s="8">
        <f t="shared" si="103"/>
        <v>56839.02</v>
      </c>
      <c r="N3184" s="21">
        <f>(sales[[#This Row],[Price]]*sales[[#This Row],[Qty]])-(sales[[#This Row],[Discount_Amt]]*sales[[#This Row],[Qty]])</f>
        <v>56839.02</v>
      </c>
    </row>
    <row r="3185" spans="2:14" hidden="1" x14ac:dyDescent="0.35">
      <c r="B3185" s="7">
        <v>2027183</v>
      </c>
      <c r="C3185" s="1" t="s">
        <v>15</v>
      </c>
      <c r="D3185" s="1" t="s">
        <v>29</v>
      </c>
      <c r="E3185" s="1" t="s">
        <v>45</v>
      </c>
      <c r="F3185" s="1" t="s">
        <v>518</v>
      </c>
      <c r="G3185" s="3">
        <v>45482</v>
      </c>
      <c r="H3185" s="3">
        <v>45487</v>
      </c>
      <c r="I3185" s="6">
        <v>1399</v>
      </c>
      <c r="J3185" s="1">
        <v>2</v>
      </c>
      <c r="K3185" s="4">
        <v>0.02</v>
      </c>
      <c r="L3185" s="6">
        <f t="shared" si="102"/>
        <v>27.98</v>
      </c>
      <c r="M3185" s="8">
        <f t="shared" si="103"/>
        <v>2770.02</v>
      </c>
      <c r="N3185" s="21">
        <f>(sales[[#This Row],[Price]]*sales[[#This Row],[Qty]])-(sales[[#This Row],[Discount_Amt]]*sales[[#This Row],[Qty]])</f>
        <v>2742.04</v>
      </c>
    </row>
    <row r="3186" spans="2:14" hidden="1" x14ac:dyDescent="0.35">
      <c r="B3186" s="7">
        <v>2027184</v>
      </c>
      <c r="C3186" s="1" t="s">
        <v>16</v>
      </c>
      <c r="D3186" s="1" t="s">
        <v>25</v>
      </c>
      <c r="E3186" s="1" t="s">
        <v>46</v>
      </c>
      <c r="F3186" s="1" t="s">
        <v>519</v>
      </c>
      <c r="G3186" s="3">
        <v>45482</v>
      </c>
      <c r="H3186" s="3">
        <v>45483</v>
      </c>
      <c r="I3186" s="6">
        <v>999</v>
      </c>
      <c r="J3186" s="1">
        <v>7</v>
      </c>
      <c r="K3186" s="4">
        <v>0.02</v>
      </c>
      <c r="L3186" s="6">
        <f t="shared" si="102"/>
        <v>19.98</v>
      </c>
      <c r="M3186" s="8">
        <f t="shared" si="103"/>
        <v>6973.02</v>
      </c>
      <c r="N3186" s="21">
        <f>(sales[[#This Row],[Price]]*sales[[#This Row],[Qty]])-(sales[[#This Row],[Discount_Amt]]*sales[[#This Row],[Qty]])</f>
        <v>6853.14</v>
      </c>
    </row>
    <row r="3187" spans="2:14" x14ac:dyDescent="0.35">
      <c r="B3187" s="7">
        <v>2027185</v>
      </c>
      <c r="C3187" s="1" t="s">
        <v>17</v>
      </c>
      <c r="D3187" s="1" t="s">
        <v>26</v>
      </c>
      <c r="E3187" s="1" t="s">
        <v>47</v>
      </c>
      <c r="F3187" s="1" t="s">
        <v>521</v>
      </c>
      <c r="G3187" s="3">
        <v>45482</v>
      </c>
      <c r="H3187" s="3">
        <v>45490</v>
      </c>
      <c r="I3187" s="6">
        <v>2099</v>
      </c>
      <c r="J3187" s="1">
        <v>2</v>
      </c>
      <c r="K3187" s="4">
        <v>7.0000000000000007E-2</v>
      </c>
      <c r="L3187" s="6">
        <f t="shared" si="102"/>
        <v>146.93</v>
      </c>
      <c r="M3187" s="8">
        <f t="shared" si="103"/>
        <v>4051.07</v>
      </c>
      <c r="N3187" s="21">
        <f>(sales[[#This Row],[Price]]*sales[[#This Row],[Qty]])-(sales[[#This Row],[Discount_Amt]]*sales[[#This Row],[Qty]])</f>
        <v>3904.14</v>
      </c>
    </row>
    <row r="3188" spans="2:14" hidden="1" x14ac:dyDescent="0.35">
      <c r="B3188" s="7">
        <v>2027186</v>
      </c>
      <c r="C3188" s="1" t="s">
        <v>18</v>
      </c>
      <c r="D3188" s="1" t="s">
        <v>27</v>
      </c>
      <c r="E3188" s="1" t="s">
        <v>48</v>
      </c>
      <c r="F3188" s="1" t="s">
        <v>520</v>
      </c>
      <c r="G3188" s="3">
        <v>45482</v>
      </c>
      <c r="H3188" s="3">
        <v>45484</v>
      </c>
      <c r="I3188" s="6">
        <v>11000</v>
      </c>
      <c r="J3188" s="1">
        <v>2</v>
      </c>
      <c r="K3188" s="4">
        <v>0.03</v>
      </c>
      <c r="L3188" s="6">
        <f t="shared" si="102"/>
        <v>330</v>
      </c>
      <c r="M3188" s="8">
        <f t="shared" si="103"/>
        <v>21670</v>
      </c>
      <c r="N3188" s="21">
        <f>(sales[[#This Row],[Price]]*sales[[#This Row],[Qty]])-(sales[[#This Row],[Discount_Amt]]*sales[[#This Row],[Qty]])</f>
        <v>21340</v>
      </c>
    </row>
    <row r="3189" spans="2:14" hidden="1" x14ac:dyDescent="0.35">
      <c r="B3189" s="7">
        <v>2027187</v>
      </c>
      <c r="C3189" s="1" t="s">
        <v>19</v>
      </c>
      <c r="D3189" s="1" t="s">
        <v>28</v>
      </c>
      <c r="E3189" s="1" t="s">
        <v>49</v>
      </c>
      <c r="F3189" s="1" t="s">
        <v>518</v>
      </c>
      <c r="G3189" s="3">
        <v>45482</v>
      </c>
      <c r="H3189" s="3">
        <v>45485</v>
      </c>
      <c r="I3189" s="6">
        <v>800</v>
      </c>
      <c r="J3189" s="1">
        <v>1</v>
      </c>
      <c r="K3189" s="4">
        <v>0.08</v>
      </c>
      <c r="L3189" s="6">
        <f t="shared" si="102"/>
        <v>64</v>
      </c>
      <c r="M3189" s="8">
        <f t="shared" si="103"/>
        <v>736</v>
      </c>
      <c r="N3189" s="21">
        <f>(sales[[#This Row],[Price]]*sales[[#This Row],[Qty]])-(sales[[#This Row],[Discount_Amt]]*sales[[#This Row],[Qty]])</f>
        <v>736</v>
      </c>
    </row>
    <row r="3190" spans="2:14" hidden="1" x14ac:dyDescent="0.35">
      <c r="B3190" s="7">
        <v>2027188</v>
      </c>
      <c r="C3190" s="1" t="s">
        <v>20</v>
      </c>
      <c r="D3190" s="1" t="s">
        <v>29</v>
      </c>
      <c r="E3190" s="1" t="s">
        <v>50</v>
      </c>
      <c r="F3190" s="1" t="s">
        <v>519</v>
      </c>
      <c r="G3190" s="3">
        <v>45482</v>
      </c>
      <c r="H3190" s="3">
        <v>45487</v>
      </c>
      <c r="I3190" s="6">
        <v>5500</v>
      </c>
      <c r="J3190" s="1">
        <v>2</v>
      </c>
      <c r="K3190" s="4">
        <v>0.05</v>
      </c>
      <c r="L3190" s="6">
        <f t="shared" si="102"/>
        <v>275</v>
      </c>
      <c r="M3190" s="8">
        <f t="shared" si="103"/>
        <v>10725</v>
      </c>
      <c r="N3190" s="21">
        <f>(sales[[#This Row],[Price]]*sales[[#This Row],[Qty]])-(sales[[#This Row],[Discount_Amt]]*sales[[#This Row],[Qty]])</f>
        <v>10450</v>
      </c>
    </row>
    <row r="3191" spans="2:14" hidden="1" x14ac:dyDescent="0.35">
      <c r="B3191" s="7">
        <v>2027189</v>
      </c>
      <c r="C3191" s="1" t="s">
        <v>21</v>
      </c>
      <c r="D3191" s="1" t="s">
        <v>25</v>
      </c>
      <c r="E3191" s="1" t="s">
        <v>51</v>
      </c>
      <c r="F3191" s="1" t="s">
        <v>520</v>
      </c>
      <c r="G3191" s="3">
        <v>45482</v>
      </c>
      <c r="H3191" s="3">
        <v>45483</v>
      </c>
      <c r="I3191" s="6">
        <v>1350</v>
      </c>
      <c r="J3191" s="1">
        <v>4</v>
      </c>
      <c r="K3191" s="4">
        <v>0.05</v>
      </c>
      <c r="L3191" s="6">
        <f t="shared" si="102"/>
        <v>67.5</v>
      </c>
      <c r="M3191" s="8">
        <f t="shared" si="103"/>
        <v>5332.5</v>
      </c>
      <c r="N3191" s="21">
        <f>(sales[[#This Row],[Price]]*sales[[#This Row],[Qty]])-(sales[[#This Row],[Discount_Amt]]*sales[[#This Row],[Qty]])</f>
        <v>5130</v>
      </c>
    </row>
    <row r="3192" spans="2:14" hidden="1" x14ac:dyDescent="0.35">
      <c r="B3192" s="7">
        <v>2027190</v>
      </c>
      <c r="C3192" s="1" t="s">
        <v>22</v>
      </c>
      <c r="D3192" s="1" t="s">
        <v>196</v>
      </c>
      <c r="E3192" s="1" t="s">
        <v>506</v>
      </c>
      <c r="F3192" s="1" t="s">
        <v>521</v>
      </c>
      <c r="G3192" s="3">
        <v>45482</v>
      </c>
      <c r="H3192" s="3">
        <v>45490</v>
      </c>
      <c r="I3192" s="6">
        <v>4500</v>
      </c>
      <c r="J3192" s="1">
        <v>3</v>
      </c>
      <c r="K3192" s="4">
        <v>0.05</v>
      </c>
      <c r="L3192" s="6">
        <f t="shared" si="102"/>
        <v>225</v>
      </c>
      <c r="M3192" s="8">
        <f t="shared" si="103"/>
        <v>13275</v>
      </c>
      <c r="N3192" s="21">
        <f>(sales[[#This Row],[Price]]*sales[[#This Row],[Qty]])-(sales[[#This Row],[Discount_Amt]]*sales[[#This Row],[Qty]])</f>
        <v>12825</v>
      </c>
    </row>
    <row r="3193" spans="2:14" hidden="1" x14ac:dyDescent="0.35">
      <c r="B3193" s="7">
        <v>2027191</v>
      </c>
      <c r="C3193" s="1" t="s">
        <v>23</v>
      </c>
      <c r="D3193" s="1" t="s">
        <v>25</v>
      </c>
      <c r="E3193" s="1" t="s">
        <v>507</v>
      </c>
      <c r="F3193" s="1" t="s">
        <v>518</v>
      </c>
      <c r="G3193" s="3">
        <v>45482</v>
      </c>
      <c r="H3193" s="3">
        <v>45484</v>
      </c>
      <c r="I3193" s="6">
        <v>2350</v>
      </c>
      <c r="J3193" s="1">
        <v>2</v>
      </c>
      <c r="K3193" s="4">
        <v>0.05</v>
      </c>
      <c r="L3193" s="6">
        <f t="shared" si="102"/>
        <v>117.5</v>
      </c>
      <c r="M3193" s="8">
        <f t="shared" si="103"/>
        <v>4582.5</v>
      </c>
      <c r="N3193" s="21">
        <f>(sales[[#This Row],[Price]]*sales[[#This Row],[Qty]])-(sales[[#This Row],[Discount_Amt]]*sales[[#This Row],[Qty]])</f>
        <v>4465</v>
      </c>
    </row>
    <row r="3194" spans="2:14" hidden="1" x14ac:dyDescent="0.35">
      <c r="B3194" s="7">
        <v>2027192</v>
      </c>
      <c r="C3194" s="1" t="s">
        <v>24</v>
      </c>
      <c r="D3194" s="1" t="s">
        <v>26</v>
      </c>
      <c r="E3194" s="1" t="s">
        <v>508</v>
      </c>
      <c r="F3194" s="1" t="s">
        <v>518</v>
      </c>
      <c r="G3194" s="3">
        <v>45482</v>
      </c>
      <c r="H3194" s="3">
        <v>45485</v>
      </c>
      <c r="I3194" s="6">
        <v>90</v>
      </c>
      <c r="J3194" s="1">
        <v>1</v>
      </c>
      <c r="K3194" s="4">
        <v>0.03</v>
      </c>
      <c r="L3194" s="6">
        <f t="shared" si="102"/>
        <v>2.6999999999999997</v>
      </c>
      <c r="M3194" s="8">
        <f t="shared" si="103"/>
        <v>87.3</v>
      </c>
      <c r="N3194" s="21">
        <f>(sales[[#This Row],[Price]]*sales[[#This Row],[Qty]])-(sales[[#This Row],[Discount_Amt]]*sales[[#This Row],[Qty]])</f>
        <v>87.3</v>
      </c>
    </row>
    <row r="3195" spans="2:14" hidden="1" x14ac:dyDescent="0.35">
      <c r="B3195" s="7">
        <v>2027193</v>
      </c>
      <c r="C3195" s="1" t="s">
        <v>4</v>
      </c>
      <c r="D3195" s="1" t="s">
        <v>27</v>
      </c>
      <c r="E3195" s="1" t="s">
        <v>31</v>
      </c>
      <c r="F3195" s="1" t="s">
        <v>519</v>
      </c>
      <c r="G3195" s="3">
        <v>45482</v>
      </c>
      <c r="H3195" s="3">
        <v>45487</v>
      </c>
      <c r="I3195" s="6">
        <v>280</v>
      </c>
      <c r="J3195" s="1">
        <v>1</v>
      </c>
      <c r="K3195" s="4">
        <v>0.1</v>
      </c>
      <c r="L3195" s="6">
        <f t="shared" si="102"/>
        <v>28</v>
      </c>
      <c r="M3195" s="8">
        <f t="shared" si="103"/>
        <v>252</v>
      </c>
      <c r="N3195" s="21">
        <f>(sales[[#This Row],[Price]]*sales[[#This Row],[Qty]])-(sales[[#This Row],[Discount_Amt]]*sales[[#This Row],[Qty]])</f>
        <v>252</v>
      </c>
    </row>
    <row r="3196" spans="2:14" hidden="1" x14ac:dyDescent="0.35">
      <c r="B3196" s="7">
        <v>2027194</v>
      </c>
      <c r="C3196" s="1" t="s">
        <v>5</v>
      </c>
      <c r="D3196" s="1" t="s">
        <v>28</v>
      </c>
      <c r="E3196" s="1" t="s">
        <v>32</v>
      </c>
      <c r="F3196" s="1" t="s">
        <v>521</v>
      </c>
      <c r="G3196" s="3">
        <v>45482</v>
      </c>
      <c r="H3196" s="3">
        <v>45483</v>
      </c>
      <c r="I3196" s="6">
        <v>70</v>
      </c>
      <c r="J3196" s="1">
        <v>2</v>
      </c>
      <c r="K3196" s="4">
        <v>0.05</v>
      </c>
      <c r="L3196" s="6">
        <f t="shared" si="102"/>
        <v>3.5</v>
      </c>
      <c r="M3196" s="8">
        <f t="shared" si="103"/>
        <v>136.5</v>
      </c>
      <c r="N3196" s="21">
        <f>(sales[[#This Row],[Price]]*sales[[#This Row],[Qty]])-(sales[[#This Row],[Discount_Amt]]*sales[[#This Row],[Qty]])</f>
        <v>133</v>
      </c>
    </row>
    <row r="3197" spans="2:14" hidden="1" x14ac:dyDescent="0.35">
      <c r="B3197" s="7">
        <v>2027195</v>
      </c>
      <c r="C3197" s="1" t="s">
        <v>6</v>
      </c>
      <c r="D3197" s="1" t="s">
        <v>29</v>
      </c>
      <c r="E3197" s="1" t="s">
        <v>38</v>
      </c>
      <c r="F3197" s="1" t="s">
        <v>520</v>
      </c>
      <c r="G3197" s="3">
        <v>45482</v>
      </c>
      <c r="H3197" s="3">
        <v>45490</v>
      </c>
      <c r="I3197" s="6">
        <v>230</v>
      </c>
      <c r="J3197" s="1">
        <v>1</v>
      </c>
      <c r="K3197" s="4">
        <v>0.05</v>
      </c>
      <c r="L3197" s="6">
        <f t="shared" si="102"/>
        <v>11.5</v>
      </c>
      <c r="M3197" s="8">
        <f t="shared" si="103"/>
        <v>218.5</v>
      </c>
      <c r="N3197" s="21">
        <f>(sales[[#This Row],[Price]]*sales[[#This Row],[Qty]])-(sales[[#This Row],[Discount_Amt]]*sales[[#This Row],[Qty]])</f>
        <v>218.5</v>
      </c>
    </row>
    <row r="3198" spans="2:14" hidden="1" x14ac:dyDescent="0.35">
      <c r="B3198" s="7">
        <v>2027196</v>
      </c>
      <c r="C3198" s="1" t="s">
        <v>7</v>
      </c>
      <c r="D3198" s="1" t="s">
        <v>25</v>
      </c>
      <c r="E3198" s="1" t="s">
        <v>33</v>
      </c>
      <c r="F3198" s="1" t="s">
        <v>518</v>
      </c>
      <c r="G3198" s="3">
        <v>45482</v>
      </c>
      <c r="H3198" s="3">
        <v>45484</v>
      </c>
      <c r="I3198" s="6">
        <v>7999</v>
      </c>
      <c r="J3198" s="1">
        <v>3</v>
      </c>
      <c r="K3198" s="4">
        <v>0.02</v>
      </c>
      <c r="L3198" s="6">
        <f t="shared" si="102"/>
        <v>159.97999999999999</v>
      </c>
      <c r="M3198" s="8">
        <f t="shared" si="103"/>
        <v>23837.02</v>
      </c>
      <c r="N3198" s="21">
        <f>(sales[[#This Row],[Price]]*sales[[#This Row],[Qty]])-(sales[[#This Row],[Discount_Amt]]*sales[[#This Row],[Qty]])</f>
        <v>23517.06</v>
      </c>
    </row>
    <row r="3199" spans="2:14" x14ac:dyDescent="0.35">
      <c r="B3199" s="7">
        <v>2027197</v>
      </c>
      <c r="C3199" s="1" t="s">
        <v>10</v>
      </c>
      <c r="D3199" s="1" t="s">
        <v>30</v>
      </c>
      <c r="E3199" s="1" t="s">
        <v>34</v>
      </c>
      <c r="F3199" s="1" t="s">
        <v>519</v>
      </c>
      <c r="G3199" s="3">
        <v>45482</v>
      </c>
      <c r="H3199" s="3">
        <v>45485</v>
      </c>
      <c r="I3199" s="6">
        <v>850</v>
      </c>
      <c r="J3199" s="1">
        <v>2</v>
      </c>
      <c r="K3199" s="4">
        <v>0.06</v>
      </c>
      <c r="L3199" s="6">
        <f t="shared" si="102"/>
        <v>51</v>
      </c>
      <c r="M3199" s="8">
        <f t="shared" si="103"/>
        <v>1649</v>
      </c>
      <c r="N3199" s="21">
        <f>(sales[[#This Row],[Price]]*sales[[#This Row],[Qty]])-(sales[[#This Row],[Discount_Amt]]*sales[[#This Row],[Qty]])</f>
        <v>1598</v>
      </c>
    </row>
    <row r="3200" spans="2:14" hidden="1" x14ac:dyDescent="0.35">
      <c r="B3200" s="7">
        <v>2027198</v>
      </c>
      <c r="C3200" s="1" t="s">
        <v>8</v>
      </c>
      <c r="D3200" s="1" t="s">
        <v>27</v>
      </c>
      <c r="E3200" s="1" t="s">
        <v>35</v>
      </c>
      <c r="F3200" s="1" t="s">
        <v>520</v>
      </c>
      <c r="G3200" s="3">
        <v>45482</v>
      </c>
      <c r="H3200" s="3">
        <v>45487</v>
      </c>
      <c r="I3200" s="6">
        <v>65000</v>
      </c>
      <c r="J3200" s="1">
        <v>1</v>
      </c>
      <c r="K3200" s="4">
        <v>0.15</v>
      </c>
      <c r="L3200" s="6">
        <f t="shared" si="102"/>
        <v>9750</v>
      </c>
      <c r="M3200" s="8">
        <f t="shared" si="103"/>
        <v>55250</v>
      </c>
      <c r="N3200" s="21">
        <f>(sales[[#This Row],[Price]]*sales[[#This Row],[Qty]])-(sales[[#This Row],[Discount_Amt]]*sales[[#This Row],[Qty]])</f>
        <v>55250</v>
      </c>
    </row>
    <row r="3201" spans="2:14" hidden="1" x14ac:dyDescent="0.35">
      <c r="B3201" s="7">
        <v>2027199</v>
      </c>
      <c r="C3201" s="1" t="s">
        <v>9</v>
      </c>
      <c r="D3201" s="1" t="s">
        <v>28</v>
      </c>
      <c r="E3201" s="1" t="s">
        <v>36</v>
      </c>
      <c r="F3201" s="1" t="s">
        <v>521</v>
      </c>
      <c r="G3201" s="3">
        <v>45482</v>
      </c>
      <c r="H3201" s="3">
        <v>45483</v>
      </c>
      <c r="I3201" s="6">
        <v>450</v>
      </c>
      <c r="J3201" s="1">
        <v>2</v>
      </c>
      <c r="K3201" s="4">
        <v>0.02</v>
      </c>
      <c r="L3201" s="6">
        <f t="shared" si="102"/>
        <v>9</v>
      </c>
      <c r="M3201" s="8">
        <f t="shared" si="103"/>
        <v>891</v>
      </c>
      <c r="N3201" s="21">
        <f>(sales[[#This Row],[Price]]*sales[[#This Row],[Qty]])-(sales[[#This Row],[Discount_Amt]]*sales[[#This Row],[Qty]])</f>
        <v>882</v>
      </c>
    </row>
    <row r="3202" spans="2:14" x14ac:dyDescent="0.35">
      <c r="B3202" s="7">
        <v>2027200</v>
      </c>
      <c r="C3202" s="1" t="s">
        <v>11</v>
      </c>
      <c r="D3202" s="1" t="s">
        <v>29</v>
      </c>
      <c r="E3202" s="1" t="s">
        <v>37</v>
      </c>
      <c r="F3202" s="1" t="s">
        <v>518</v>
      </c>
      <c r="G3202" s="3">
        <v>45482</v>
      </c>
      <c r="H3202" s="3">
        <v>45490</v>
      </c>
      <c r="I3202" s="6">
        <v>1299</v>
      </c>
      <c r="J3202" s="1">
        <v>1</v>
      </c>
      <c r="K3202" s="4">
        <v>0.02</v>
      </c>
      <c r="L3202" s="6">
        <f t="shared" si="102"/>
        <v>25.98</v>
      </c>
      <c r="M3202" s="8">
        <f t="shared" si="103"/>
        <v>1273.02</v>
      </c>
      <c r="N3202" s="21">
        <f>(sales[[#This Row],[Price]]*sales[[#This Row],[Qty]])-(sales[[#This Row],[Discount_Amt]]*sales[[#This Row],[Qty]])</f>
        <v>1273.02</v>
      </c>
    </row>
    <row r="3203" spans="2:14" x14ac:dyDescent="0.35">
      <c r="B3203" s="7">
        <v>2027201</v>
      </c>
      <c r="C3203" s="1" t="s">
        <v>12</v>
      </c>
      <c r="D3203" s="1" t="s">
        <v>25</v>
      </c>
      <c r="E3203" s="1" t="s">
        <v>39</v>
      </c>
      <c r="F3203" s="1" t="s">
        <v>518</v>
      </c>
      <c r="G3203" s="3">
        <v>45482</v>
      </c>
      <c r="H3203" s="3">
        <v>45484</v>
      </c>
      <c r="I3203" s="6">
        <v>1700</v>
      </c>
      <c r="J3203" s="1">
        <v>2</v>
      </c>
      <c r="K3203" s="4">
        <v>0.02</v>
      </c>
      <c r="L3203" s="6">
        <f t="shared" si="102"/>
        <v>34</v>
      </c>
      <c r="M3203" s="8">
        <f t="shared" si="103"/>
        <v>3366</v>
      </c>
      <c r="N3203" s="21">
        <f>(sales[[#This Row],[Price]]*sales[[#This Row],[Qty]])-(sales[[#This Row],[Discount_Amt]]*sales[[#This Row],[Qty]])</f>
        <v>3332</v>
      </c>
    </row>
    <row r="3204" spans="2:14" hidden="1" x14ac:dyDescent="0.35">
      <c r="B3204" s="7">
        <v>2027202</v>
      </c>
      <c r="C3204" s="1" t="s">
        <v>13</v>
      </c>
      <c r="D3204" s="1" t="s">
        <v>26</v>
      </c>
      <c r="E3204" s="1" t="s">
        <v>40</v>
      </c>
      <c r="F3204" s="1" t="s">
        <v>519</v>
      </c>
      <c r="G3204" s="3">
        <v>45482</v>
      </c>
      <c r="H3204" s="3">
        <v>45485</v>
      </c>
      <c r="I3204" s="6">
        <v>55000</v>
      </c>
      <c r="J3204" s="1">
        <v>3</v>
      </c>
      <c r="K3204" s="4">
        <v>0.02</v>
      </c>
      <c r="L3204" s="6">
        <f t="shared" si="102"/>
        <v>1100</v>
      </c>
      <c r="M3204" s="8">
        <f t="shared" si="103"/>
        <v>163900</v>
      </c>
      <c r="N3204" s="21">
        <f>(sales[[#This Row],[Price]]*sales[[#This Row],[Qty]])-(sales[[#This Row],[Discount_Amt]]*sales[[#This Row],[Qty]])</f>
        <v>161700</v>
      </c>
    </row>
    <row r="3205" spans="2:14" hidden="1" x14ac:dyDescent="0.35">
      <c r="B3205" s="7">
        <v>2027203</v>
      </c>
      <c r="C3205" s="1" t="s">
        <v>14</v>
      </c>
      <c r="D3205" s="1" t="s">
        <v>27</v>
      </c>
      <c r="E3205" s="1" t="s">
        <v>41</v>
      </c>
      <c r="F3205" s="1" t="s">
        <v>521</v>
      </c>
      <c r="G3205" s="3">
        <v>45482</v>
      </c>
      <c r="H3205" s="3">
        <v>45487</v>
      </c>
      <c r="I3205" s="6">
        <v>57999</v>
      </c>
      <c r="J3205" s="1">
        <v>2</v>
      </c>
      <c r="K3205" s="4">
        <v>0.02</v>
      </c>
      <c r="L3205" s="6">
        <f t="shared" si="102"/>
        <v>1159.98</v>
      </c>
      <c r="M3205" s="8">
        <f t="shared" si="103"/>
        <v>114838.02</v>
      </c>
      <c r="N3205" s="21">
        <f>(sales[[#This Row],[Price]]*sales[[#This Row],[Qty]])-(sales[[#This Row],[Discount_Amt]]*sales[[#This Row],[Qty]])</f>
        <v>113678.04</v>
      </c>
    </row>
    <row r="3206" spans="2:14" hidden="1" x14ac:dyDescent="0.35">
      <c r="B3206" s="7">
        <v>2027204</v>
      </c>
      <c r="C3206" s="1" t="s">
        <v>15</v>
      </c>
      <c r="D3206" s="1" t="s">
        <v>28</v>
      </c>
      <c r="E3206" s="1" t="s">
        <v>42</v>
      </c>
      <c r="F3206" s="1" t="s">
        <v>520</v>
      </c>
      <c r="G3206" s="3">
        <v>45482</v>
      </c>
      <c r="H3206" s="3">
        <v>45483</v>
      </c>
      <c r="I3206" s="6">
        <v>1399</v>
      </c>
      <c r="J3206" s="1">
        <v>7</v>
      </c>
      <c r="K3206" s="4">
        <v>0.02</v>
      </c>
      <c r="L3206" s="6">
        <f t="shared" si="102"/>
        <v>27.98</v>
      </c>
      <c r="M3206" s="8">
        <f t="shared" si="103"/>
        <v>9765.02</v>
      </c>
      <c r="N3206" s="21">
        <f>(sales[[#This Row],[Price]]*sales[[#This Row],[Qty]])-(sales[[#This Row],[Discount_Amt]]*sales[[#This Row],[Qty]])</f>
        <v>9597.14</v>
      </c>
    </row>
    <row r="3207" spans="2:14" hidden="1" x14ac:dyDescent="0.35">
      <c r="B3207" s="7">
        <v>2027205</v>
      </c>
      <c r="C3207" s="1" t="s">
        <v>16</v>
      </c>
      <c r="D3207" s="1" t="s">
        <v>29</v>
      </c>
      <c r="E3207" s="1" t="s">
        <v>43</v>
      </c>
      <c r="F3207" s="1" t="s">
        <v>518</v>
      </c>
      <c r="G3207" s="3">
        <v>45482</v>
      </c>
      <c r="H3207" s="3">
        <v>45490</v>
      </c>
      <c r="I3207" s="6">
        <v>999</v>
      </c>
      <c r="J3207" s="1">
        <v>2</v>
      </c>
      <c r="K3207" s="4">
        <v>0.02</v>
      </c>
      <c r="L3207" s="6">
        <f t="shared" si="102"/>
        <v>19.98</v>
      </c>
      <c r="M3207" s="8">
        <f t="shared" si="103"/>
        <v>1978.02</v>
      </c>
      <c r="N3207" s="21">
        <f>(sales[[#This Row],[Price]]*sales[[#This Row],[Qty]])-(sales[[#This Row],[Discount_Amt]]*sales[[#This Row],[Qty]])</f>
        <v>1958.04</v>
      </c>
    </row>
    <row r="3208" spans="2:14" x14ac:dyDescent="0.35">
      <c r="B3208" s="7">
        <v>2027206</v>
      </c>
      <c r="C3208" s="1" t="s">
        <v>17</v>
      </c>
      <c r="D3208" s="1" t="s">
        <v>25</v>
      </c>
      <c r="E3208" s="1" t="s">
        <v>44</v>
      </c>
      <c r="F3208" s="1" t="s">
        <v>519</v>
      </c>
      <c r="G3208" s="3">
        <v>45482</v>
      </c>
      <c r="H3208" s="3">
        <v>45484</v>
      </c>
      <c r="I3208" s="6">
        <v>2099</v>
      </c>
      <c r="J3208" s="1">
        <v>1</v>
      </c>
      <c r="K3208" s="4">
        <v>0.02</v>
      </c>
      <c r="L3208" s="6">
        <f t="shared" si="102"/>
        <v>41.980000000000004</v>
      </c>
      <c r="M3208" s="8">
        <f t="shared" si="103"/>
        <v>2057.02</v>
      </c>
      <c r="N3208" s="21">
        <f>(sales[[#This Row],[Price]]*sales[[#This Row],[Qty]])-(sales[[#This Row],[Discount_Amt]]*sales[[#This Row],[Qty]])</f>
        <v>2057.02</v>
      </c>
    </row>
    <row r="3209" spans="2:14" hidden="1" x14ac:dyDescent="0.35">
      <c r="B3209" s="7">
        <v>2027207</v>
      </c>
      <c r="C3209" s="1" t="s">
        <v>18</v>
      </c>
      <c r="D3209" s="1" t="s">
        <v>26</v>
      </c>
      <c r="E3209" s="1" t="s">
        <v>45</v>
      </c>
      <c r="F3209" s="1" t="s">
        <v>520</v>
      </c>
      <c r="G3209" s="3">
        <v>45482</v>
      </c>
      <c r="H3209" s="3">
        <v>45485</v>
      </c>
      <c r="I3209" s="6">
        <v>11000</v>
      </c>
      <c r="J3209" s="1">
        <v>1</v>
      </c>
      <c r="K3209" s="4">
        <v>7.0000000000000007E-2</v>
      </c>
      <c r="L3209" s="6">
        <f t="shared" si="102"/>
        <v>770.00000000000011</v>
      </c>
      <c r="M3209" s="8">
        <f t="shared" si="103"/>
        <v>10230</v>
      </c>
      <c r="N3209" s="21">
        <f>(sales[[#This Row],[Price]]*sales[[#This Row],[Qty]])-(sales[[#This Row],[Discount_Amt]]*sales[[#This Row],[Qty]])</f>
        <v>10230</v>
      </c>
    </row>
    <row r="3210" spans="2:14" hidden="1" x14ac:dyDescent="0.35">
      <c r="B3210" s="7">
        <v>2027208</v>
      </c>
      <c r="C3210" s="1" t="s">
        <v>19</v>
      </c>
      <c r="D3210" s="1" t="s">
        <v>27</v>
      </c>
      <c r="E3210" s="1" t="s">
        <v>46</v>
      </c>
      <c r="F3210" s="1" t="s">
        <v>521</v>
      </c>
      <c r="G3210" s="3">
        <v>45482</v>
      </c>
      <c r="H3210" s="3">
        <v>45487</v>
      </c>
      <c r="I3210" s="6">
        <v>800</v>
      </c>
      <c r="J3210" s="1">
        <v>1</v>
      </c>
      <c r="K3210" s="4">
        <v>0.03</v>
      </c>
      <c r="L3210" s="6">
        <f t="shared" si="102"/>
        <v>24</v>
      </c>
      <c r="M3210" s="8">
        <f t="shared" si="103"/>
        <v>776</v>
      </c>
      <c r="N3210" s="21">
        <f>(sales[[#This Row],[Price]]*sales[[#This Row],[Qty]])-(sales[[#This Row],[Discount_Amt]]*sales[[#This Row],[Qty]])</f>
        <v>776</v>
      </c>
    </row>
    <row r="3211" spans="2:14" hidden="1" x14ac:dyDescent="0.35">
      <c r="B3211" s="7">
        <v>2027209</v>
      </c>
      <c r="C3211" s="1" t="s">
        <v>20</v>
      </c>
      <c r="D3211" s="1" t="s">
        <v>28</v>
      </c>
      <c r="E3211" s="1" t="s">
        <v>47</v>
      </c>
      <c r="F3211" s="1" t="s">
        <v>518</v>
      </c>
      <c r="G3211" s="3">
        <v>45482</v>
      </c>
      <c r="H3211" s="3">
        <v>45483</v>
      </c>
      <c r="I3211" s="6">
        <v>5500</v>
      </c>
      <c r="J3211" s="1">
        <v>2</v>
      </c>
      <c r="K3211" s="4">
        <v>0.08</v>
      </c>
      <c r="L3211" s="6">
        <f t="shared" si="102"/>
        <v>440</v>
      </c>
      <c r="M3211" s="8">
        <f t="shared" si="103"/>
        <v>10560</v>
      </c>
      <c r="N3211" s="21">
        <f>(sales[[#This Row],[Price]]*sales[[#This Row],[Qty]])-(sales[[#This Row],[Discount_Amt]]*sales[[#This Row],[Qty]])</f>
        <v>10120</v>
      </c>
    </row>
    <row r="3212" spans="2:14" hidden="1" x14ac:dyDescent="0.35">
      <c r="B3212" s="7">
        <v>2027210</v>
      </c>
      <c r="C3212" s="1" t="s">
        <v>21</v>
      </c>
      <c r="D3212" s="1" t="s">
        <v>29</v>
      </c>
      <c r="E3212" s="1" t="s">
        <v>48</v>
      </c>
      <c r="F3212" s="1" t="s">
        <v>518</v>
      </c>
      <c r="G3212" s="3">
        <v>45482</v>
      </c>
      <c r="H3212" s="3">
        <v>45490</v>
      </c>
      <c r="I3212" s="6">
        <v>1350</v>
      </c>
      <c r="J3212" s="1">
        <v>1</v>
      </c>
      <c r="K3212" s="4">
        <v>0.05</v>
      </c>
      <c r="L3212" s="6">
        <f t="shared" si="102"/>
        <v>67.5</v>
      </c>
      <c r="M3212" s="8">
        <f t="shared" si="103"/>
        <v>1282.5</v>
      </c>
      <c r="N3212" s="21">
        <f>(sales[[#This Row],[Price]]*sales[[#This Row],[Qty]])-(sales[[#This Row],[Discount_Amt]]*sales[[#This Row],[Qty]])</f>
        <v>1282.5</v>
      </c>
    </row>
    <row r="3213" spans="2:14" hidden="1" x14ac:dyDescent="0.35">
      <c r="B3213" s="7">
        <v>2027211</v>
      </c>
      <c r="C3213" s="1" t="s">
        <v>22</v>
      </c>
      <c r="D3213" s="1" t="s">
        <v>25</v>
      </c>
      <c r="E3213" s="1" t="s">
        <v>49</v>
      </c>
      <c r="F3213" s="1" t="s">
        <v>519</v>
      </c>
      <c r="G3213" s="3">
        <v>45482</v>
      </c>
      <c r="H3213" s="3">
        <v>45484</v>
      </c>
      <c r="I3213" s="6">
        <v>4500</v>
      </c>
      <c r="J3213" s="1">
        <v>2</v>
      </c>
      <c r="K3213" s="4">
        <v>0.05</v>
      </c>
      <c r="L3213" s="6">
        <f t="shared" si="102"/>
        <v>225</v>
      </c>
      <c r="M3213" s="8">
        <f t="shared" si="103"/>
        <v>8775</v>
      </c>
      <c r="N3213" s="21">
        <f>(sales[[#This Row],[Price]]*sales[[#This Row],[Qty]])-(sales[[#This Row],[Discount_Amt]]*sales[[#This Row],[Qty]])</f>
        <v>8550</v>
      </c>
    </row>
    <row r="3214" spans="2:14" hidden="1" x14ac:dyDescent="0.35">
      <c r="B3214" s="7">
        <v>2027212</v>
      </c>
      <c r="C3214" s="1" t="s">
        <v>23</v>
      </c>
      <c r="D3214" s="1" t="s">
        <v>197</v>
      </c>
      <c r="E3214" s="1" t="s">
        <v>50</v>
      </c>
      <c r="F3214" s="1" t="s">
        <v>521</v>
      </c>
      <c r="G3214" s="3">
        <v>45482</v>
      </c>
      <c r="H3214" s="3">
        <v>45485</v>
      </c>
      <c r="I3214" s="6">
        <v>2350</v>
      </c>
      <c r="J3214" s="1">
        <v>7</v>
      </c>
      <c r="K3214" s="4">
        <v>0.05</v>
      </c>
      <c r="L3214" s="6">
        <f t="shared" si="102"/>
        <v>117.5</v>
      </c>
      <c r="M3214" s="8">
        <f t="shared" si="103"/>
        <v>16332.5</v>
      </c>
      <c r="N3214" s="21">
        <f>(sales[[#This Row],[Price]]*sales[[#This Row],[Qty]])-(sales[[#This Row],[Discount_Amt]]*sales[[#This Row],[Qty]])</f>
        <v>15627.5</v>
      </c>
    </row>
    <row r="3215" spans="2:14" hidden="1" x14ac:dyDescent="0.35">
      <c r="B3215" s="7">
        <v>2027213</v>
      </c>
      <c r="C3215" s="1" t="s">
        <v>24</v>
      </c>
      <c r="D3215" s="1" t="s">
        <v>25</v>
      </c>
      <c r="E3215" s="1" t="s">
        <v>51</v>
      </c>
      <c r="F3215" s="1" t="s">
        <v>520</v>
      </c>
      <c r="G3215" s="3">
        <v>45482</v>
      </c>
      <c r="H3215" s="3">
        <v>45487</v>
      </c>
      <c r="I3215" s="6">
        <v>90</v>
      </c>
      <c r="J3215" s="1">
        <v>2</v>
      </c>
      <c r="K3215" s="4">
        <v>0.05</v>
      </c>
      <c r="L3215" s="6">
        <f t="shared" si="102"/>
        <v>4.5</v>
      </c>
      <c r="M3215" s="8">
        <f t="shared" si="103"/>
        <v>175.5</v>
      </c>
      <c r="N3215" s="21">
        <f>(sales[[#This Row],[Price]]*sales[[#This Row],[Qty]])-(sales[[#This Row],[Discount_Amt]]*sales[[#This Row],[Qty]])</f>
        <v>171</v>
      </c>
    </row>
    <row r="3216" spans="2:14" hidden="1" x14ac:dyDescent="0.35">
      <c r="B3216" s="7">
        <v>2027214</v>
      </c>
      <c r="C3216" s="1" t="s">
        <v>4</v>
      </c>
      <c r="D3216" s="1" t="s">
        <v>26</v>
      </c>
      <c r="E3216" s="1" t="s">
        <v>506</v>
      </c>
      <c r="F3216" s="1" t="s">
        <v>518</v>
      </c>
      <c r="G3216" s="3">
        <v>45482</v>
      </c>
      <c r="H3216" s="3">
        <v>45483</v>
      </c>
      <c r="I3216" s="6">
        <v>280</v>
      </c>
      <c r="J3216" s="1">
        <v>2</v>
      </c>
      <c r="K3216" s="4">
        <v>0.03</v>
      </c>
      <c r="L3216" s="6">
        <f t="shared" si="102"/>
        <v>8.4</v>
      </c>
      <c r="M3216" s="8">
        <f t="shared" si="103"/>
        <v>551.6</v>
      </c>
      <c r="N3216" s="21">
        <f>(sales[[#This Row],[Price]]*sales[[#This Row],[Qty]])-(sales[[#This Row],[Discount_Amt]]*sales[[#This Row],[Qty]])</f>
        <v>543.20000000000005</v>
      </c>
    </row>
    <row r="3217" spans="2:14" hidden="1" x14ac:dyDescent="0.35">
      <c r="B3217" s="7">
        <v>2027215</v>
      </c>
      <c r="C3217" s="1" t="s">
        <v>5</v>
      </c>
      <c r="D3217" s="1" t="s">
        <v>27</v>
      </c>
      <c r="E3217" s="1" t="s">
        <v>507</v>
      </c>
      <c r="F3217" s="1" t="s">
        <v>519</v>
      </c>
      <c r="G3217" s="3">
        <v>45482</v>
      </c>
      <c r="H3217" s="3">
        <v>45490</v>
      </c>
      <c r="I3217" s="6">
        <v>70</v>
      </c>
      <c r="J3217" s="1">
        <v>1</v>
      </c>
      <c r="K3217" s="4">
        <v>0.1</v>
      </c>
      <c r="L3217" s="6">
        <f t="shared" si="102"/>
        <v>7</v>
      </c>
      <c r="M3217" s="8">
        <f t="shared" si="103"/>
        <v>63</v>
      </c>
      <c r="N3217" s="21">
        <f>(sales[[#This Row],[Price]]*sales[[#This Row],[Qty]])-(sales[[#This Row],[Discount_Amt]]*sales[[#This Row],[Qty]])</f>
        <v>63</v>
      </c>
    </row>
    <row r="3218" spans="2:14" hidden="1" x14ac:dyDescent="0.35">
      <c r="B3218" s="7">
        <v>2027216</v>
      </c>
      <c r="C3218" s="1" t="s">
        <v>6</v>
      </c>
      <c r="D3218" s="1" t="s">
        <v>28</v>
      </c>
      <c r="E3218" s="1" t="s">
        <v>508</v>
      </c>
      <c r="F3218" s="1" t="s">
        <v>520</v>
      </c>
      <c r="G3218" s="3">
        <v>45482</v>
      </c>
      <c r="H3218" s="3">
        <v>45484</v>
      </c>
      <c r="I3218" s="6">
        <v>230</v>
      </c>
      <c r="J3218" s="1">
        <v>2</v>
      </c>
      <c r="K3218" s="4">
        <v>0.05</v>
      </c>
      <c r="L3218" s="6">
        <f t="shared" si="102"/>
        <v>11.5</v>
      </c>
      <c r="M3218" s="8">
        <f t="shared" si="103"/>
        <v>448.5</v>
      </c>
      <c r="N3218" s="21">
        <f>(sales[[#This Row],[Price]]*sales[[#This Row],[Qty]])-(sales[[#This Row],[Discount_Amt]]*sales[[#This Row],[Qty]])</f>
        <v>437</v>
      </c>
    </row>
    <row r="3219" spans="2:14" hidden="1" x14ac:dyDescent="0.35">
      <c r="B3219" s="7">
        <v>2027217</v>
      </c>
      <c r="C3219" s="1" t="s">
        <v>7</v>
      </c>
      <c r="D3219" s="1" t="s">
        <v>29</v>
      </c>
      <c r="E3219" s="1" t="s">
        <v>31</v>
      </c>
      <c r="F3219" s="1" t="s">
        <v>521</v>
      </c>
      <c r="G3219" s="3">
        <v>45482</v>
      </c>
      <c r="H3219" s="3">
        <v>45485</v>
      </c>
      <c r="I3219" s="6">
        <v>7999</v>
      </c>
      <c r="J3219" s="1">
        <v>4</v>
      </c>
      <c r="K3219" s="4">
        <v>0.05</v>
      </c>
      <c r="L3219" s="6">
        <f t="shared" si="102"/>
        <v>399.95000000000005</v>
      </c>
      <c r="M3219" s="8">
        <f t="shared" si="103"/>
        <v>31596.05</v>
      </c>
      <c r="N3219" s="21">
        <f>(sales[[#This Row],[Price]]*sales[[#This Row],[Qty]])-(sales[[#This Row],[Discount_Amt]]*sales[[#This Row],[Qty]])</f>
        <v>30396.2</v>
      </c>
    </row>
    <row r="3220" spans="2:14" x14ac:dyDescent="0.35">
      <c r="B3220" s="7">
        <v>2027218</v>
      </c>
      <c r="C3220" s="1" t="s">
        <v>10</v>
      </c>
      <c r="D3220" s="1" t="s">
        <v>25</v>
      </c>
      <c r="E3220" s="1" t="s">
        <v>32</v>
      </c>
      <c r="F3220" s="1" t="s">
        <v>518</v>
      </c>
      <c r="G3220" s="3">
        <v>45482</v>
      </c>
      <c r="H3220" s="3">
        <v>45487</v>
      </c>
      <c r="I3220" s="6">
        <v>850</v>
      </c>
      <c r="J3220" s="1">
        <v>3</v>
      </c>
      <c r="K3220" s="4">
        <v>0.02</v>
      </c>
      <c r="L3220" s="6">
        <f t="shared" si="102"/>
        <v>17</v>
      </c>
      <c r="M3220" s="8">
        <f t="shared" si="103"/>
        <v>2533</v>
      </c>
      <c r="N3220" s="21">
        <f>(sales[[#This Row],[Price]]*sales[[#This Row],[Qty]])-(sales[[#This Row],[Discount_Amt]]*sales[[#This Row],[Qty]])</f>
        <v>2499</v>
      </c>
    </row>
    <row r="3221" spans="2:14" hidden="1" x14ac:dyDescent="0.35">
      <c r="B3221" s="7">
        <v>2027219</v>
      </c>
      <c r="C3221" s="1" t="s">
        <v>8</v>
      </c>
      <c r="D3221" s="1" t="s">
        <v>30</v>
      </c>
      <c r="E3221" s="1" t="s">
        <v>38</v>
      </c>
      <c r="F3221" s="1" t="s">
        <v>518</v>
      </c>
      <c r="G3221" s="3">
        <v>45482</v>
      </c>
      <c r="H3221" s="3">
        <v>45483</v>
      </c>
      <c r="I3221" s="6">
        <v>65000</v>
      </c>
      <c r="J3221" s="1">
        <v>2</v>
      </c>
      <c r="K3221" s="4">
        <v>0.06</v>
      </c>
      <c r="L3221" s="6">
        <f t="shared" si="102"/>
        <v>3900</v>
      </c>
      <c r="M3221" s="8">
        <f t="shared" si="103"/>
        <v>126100</v>
      </c>
      <c r="N3221" s="21">
        <f>(sales[[#This Row],[Price]]*sales[[#This Row],[Qty]])-(sales[[#This Row],[Discount_Amt]]*sales[[#This Row],[Qty]])</f>
        <v>122200</v>
      </c>
    </row>
    <row r="3222" spans="2:14" hidden="1" x14ac:dyDescent="0.35">
      <c r="B3222" s="7">
        <v>2027220</v>
      </c>
      <c r="C3222" s="1" t="s">
        <v>9</v>
      </c>
      <c r="D3222" s="1" t="s">
        <v>27</v>
      </c>
      <c r="E3222" s="1" t="s">
        <v>33</v>
      </c>
      <c r="F3222" s="1" t="s">
        <v>519</v>
      </c>
      <c r="G3222" s="3">
        <v>45482</v>
      </c>
      <c r="H3222" s="3">
        <v>45490</v>
      </c>
      <c r="I3222" s="6">
        <v>450</v>
      </c>
      <c r="J3222" s="1">
        <v>1</v>
      </c>
      <c r="K3222" s="4">
        <v>0.15</v>
      </c>
      <c r="L3222" s="6">
        <f t="shared" si="102"/>
        <v>67.5</v>
      </c>
      <c r="M3222" s="8">
        <f t="shared" si="103"/>
        <v>382.5</v>
      </c>
      <c r="N3222" s="21">
        <f>(sales[[#This Row],[Price]]*sales[[#This Row],[Qty]])-(sales[[#This Row],[Discount_Amt]]*sales[[#This Row],[Qty]])</f>
        <v>382.5</v>
      </c>
    </row>
    <row r="3223" spans="2:14" x14ac:dyDescent="0.35">
      <c r="B3223" s="7">
        <v>2027221</v>
      </c>
      <c r="C3223" s="1" t="s">
        <v>11</v>
      </c>
      <c r="D3223" s="1" t="s">
        <v>28</v>
      </c>
      <c r="E3223" s="1" t="s">
        <v>34</v>
      </c>
      <c r="F3223" s="1" t="s">
        <v>521</v>
      </c>
      <c r="G3223" s="3">
        <v>45482</v>
      </c>
      <c r="H3223" s="3">
        <v>45484</v>
      </c>
      <c r="I3223" s="6">
        <v>1299</v>
      </c>
      <c r="J3223" s="1">
        <v>1</v>
      </c>
      <c r="K3223" s="4">
        <v>0.02</v>
      </c>
      <c r="L3223" s="6">
        <f t="shared" si="102"/>
        <v>25.98</v>
      </c>
      <c r="M3223" s="8">
        <f t="shared" si="103"/>
        <v>1273.02</v>
      </c>
      <c r="N3223" s="21">
        <f>(sales[[#This Row],[Price]]*sales[[#This Row],[Qty]])-(sales[[#This Row],[Discount_Amt]]*sales[[#This Row],[Qty]])</f>
        <v>1273.02</v>
      </c>
    </row>
    <row r="3224" spans="2:14" x14ac:dyDescent="0.35">
      <c r="B3224" s="7">
        <v>2027222</v>
      </c>
      <c r="C3224" s="1" t="s">
        <v>12</v>
      </c>
      <c r="D3224" s="1" t="s">
        <v>29</v>
      </c>
      <c r="E3224" s="1" t="s">
        <v>35</v>
      </c>
      <c r="F3224" s="1" t="s">
        <v>520</v>
      </c>
      <c r="G3224" s="3">
        <v>45482</v>
      </c>
      <c r="H3224" s="3">
        <v>45485</v>
      </c>
      <c r="I3224" s="6">
        <v>1700</v>
      </c>
      <c r="J3224" s="1">
        <v>2</v>
      </c>
      <c r="K3224" s="4">
        <v>0.02</v>
      </c>
      <c r="L3224" s="6">
        <f t="shared" si="102"/>
        <v>34</v>
      </c>
      <c r="M3224" s="8">
        <f t="shared" si="103"/>
        <v>3366</v>
      </c>
      <c r="N3224" s="21">
        <f>(sales[[#This Row],[Price]]*sales[[#This Row],[Qty]])-(sales[[#This Row],[Discount_Amt]]*sales[[#This Row],[Qty]])</f>
        <v>3332</v>
      </c>
    </row>
    <row r="3225" spans="2:14" hidden="1" x14ac:dyDescent="0.35">
      <c r="B3225" s="7">
        <v>2027223</v>
      </c>
      <c r="C3225" s="1" t="s">
        <v>13</v>
      </c>
      <c r="D3225" s="1" t="s">
        <v>25</v>
      </c>
      <c r="E3225" s="1" t="s">
        <v>36</v>
      </c>
      <c r="F3225" s="1" t="s">
        <v>518</v>
      </c>
      <c r="G3225" s="3">
        <v>45482</v>
      </c>
      <c r="H3225" s="3">
        <v>45487</v>
      </c>
      <c r="I3225" s="6">
        <v>55000</v>
      </c>
      <c r="J3225" s="1">
        <v>1</v>
      </c>
      <c r="K3225" s="4">
        <v>0.02</v>
      </c>
      <c r="L3225" s="6">
        <f t="shared" si="102"/>
        <v>1100</v>
      </c>
      <c r="M3225" s="8">
        <f t="shared" si="103"/>
        <v>53900</v>
      </c>
      <c r="N3225" s="21">
        <f>(sales[[#This Row],[Price]]*sales[[#This Row],[Qty]])-(sales[[#This Row],[Discount_Amt]]*sales[[#This Row],[Qty]])</f>
        <v>53900</v>
      </c>
    </row>
    <row r="3226" spans="2:14" hidden="1" x14ac:dyDescent="0.35">
      <c r="B3226" s="7">
        <v>2027224</v>
      </c>
      <c r="C3226" s="1" t="s">
        <v>14</v>
      </c>
      <c r="D3226" s="1" t="s">
        <v>26</v>
      </c>
      <c r="E3226" s="1" t="s">
        <v>37</v>
      </c>
      <c r="F3226" s="1" t="s">
        <v>519</v>
      </c>
      <c r="G3226" s="3">
        <v>45482</v>
      </c>
      <c r="H3226" s="3">
        <v>45483</v>
      </c>
      <c r="I3226" s="6">
        <v>57999</v>
      </c>
      <c r="J3226" s="1">
        <v>3</v>
      </c>
      <c r="K3226" s="4">
        <v>0.02</v>
      </c>
      <c r="L3226" s="6">
        <f t="shared" si="102"/>
        <v>1159.98</v>
      </c>
      <c r="M3226" s="8">
        <f t="shared" si="103"/>
        <v>172837.02</v>
      </c>
      <c r="N3226" s="21">
        <f>(sales[[#This Row],[Price]]*sales[[#This Row],[Qty]])-(sales[[#This Row],[Discount_Amt]]*sales[[#This Row],[Qty]])</f>
        <v>170517.06</v>
      </c>
    </row>
    <row r="3227" spans="2:14" hidden="1" x14ac:dyDescent="0.35">
      <c r="B3227" s="7">
        <v>2027225</v>
      </c>
      <c r="C3227" s="1" t="s">
        <v>15</v>
      </c>
      <c r="D3227" s="1" t="s">
        <v>27</v>
      </c>
      <c r="E3227" s="1" t="s">
        <v>39</v>
      </c>
      <c r="F3227" s="1" t="s">
        <v>520</v>
      </c>
      <c r="G3227" s="3">
        <v>45482</v>
      </c>
      <c r="H3227" s="3">
        <v>45490</v>
      </c>
      <c r="I3227" s="6">
        <v>1399</v>
      </c>
      <c r="J3227" s="1">
        <v>2</v>
      </c>
      <c r="K3227" s="4">
        <v>0.02</v>
      </c>
      <c r="L3227" s="6">
        <f t="shared" si="102"/>
        <v>27.98</v>
      </c>
      <c r="M3227" s="8">
        <f t="shared" si="103"/>
        <v>2770.02</v>
      </c>
      <c r="N3227" s="21">
        <f>(sales[[#This Row],[Price]]*sales[[#This Row],[Qty]])-(sales[[#This Row],[Discount_Amt]]*sales[[#This Row],[Qty]])</f>
        <v>2742.04</v>
      </c>
    </row>
    <row r="3228" spans="2:14" hidden="1" x14ac:dyDescent="0.35">
      <c r="B3228" s="7">
        <v>2027226</v>
      </c>
      <c r="C3228" s="1" t="s">
        <v>16</v>
      </c>
      <c r="D3228" s="1" t="s">
        <v>28</v>
      </c>
      <c r="E3228" s="1" t="s">
        <v>40</v>
      </c>
      <c r="F3228" s="1" t="s">
        <v>521</v>
      </c>
      <c r="G3228" s="3">
        <v>45482</v>
      </c>
      <c r="H3228" s="3">
        <v>45484</v>
      </c>
      <c r="I3228" s="6">
        <v>999</v>
      </c>
      <c r="J3228" s="1">
        <v>1</v>
      </c>
      <c r="K3228" s="4">
        <v>0.02</v>
      </c>
      <c r="L3228" s="6">
        <f t="shared" si="102"/>
        <v>19.98</v>
      </c>
      <c r="M3228" s="8">
        <f t="shared" si="103"/>
        <v>979.02</v>
      </c>
      <c r="N3228" s="21">
        <f>(sales[[#This Row],[Price]]*sales[[#This Row],[Qty]])-(sales[[#This Row],[Discount_Amt]]*sales[[#This Row],[Qty]])</f>
        <v>979.02</v>
      </c>
    </row>
    <row r="3229" spans="2:14" x14ac:dyDescent="0.35">
      <c r="B3229" s="7">
        <v>2027227</v>
      </c>
      <c r="C3229" s="1" t="s">
        <v>17</v>
      </c>
      <c r="D3229" s="1" t="s">
        <v>29</v>
      </c>
      <c r="E3229" s="1" t="s">
        <v>41</v>
      </c>
      <c r="F3229" s="1" t="s">
        <v>518</v>
      </c>
      <c r="G3229" s="3">
        <v>45482</v>
      </c>
      <c r="H3229" s="3">
        <v>45485</v>
      </c>
      <c r="I3229" s="6">
        <v>2099</v>
      </c>
      <c r="J3229" s="1">
        <v>2</v>
      </c>
      <c r="K3229" s="4">
        <v>0.02</v>
      </c>
      <c r="L3229" s="6">
        <f t="shared" si="102"/>
        <v>41.980000000000004</v>
      </c>
      <c r="M3229" s="8">
        <f t="shared" si="103"/>
        <v>4156.0200000000004</v>
      </c>
      <c r="N3229" s="21">
        <f>(sales[[#This Row],[Price]]*sales[[#This Row],[Qty]])-(sales[[#This Row],[Discount_Amt]]*sales[[#This Row],[Qty]])</f>
        <v>4114.04</v>
      </c>
    </row>
    <row r="3230" spans="2:14" hidden="1" x14ac:dyDescent="0.35">
      <c r="B3230" s="7">
        <v>2027228</v>
      </c>
      <c r="C3230" s="1" t="s">
        <v>18</v>
      </c>
      <c r="D3230" s="1" t="s">
        <v>25</v>
      </c>
      <c r="E3230" s="1" t="s">
        <v>42</v>
      </c>
      <c r="F3230" s="1" t="s">
        <v>518</v>
      </c>
      <c r="G3230" s="3">
        <v>45482</v>
      </c>
      <c r="H3230" s="3">
        <v>45487</v>
      </c>
      <c r="I3230" s="6">
        <v>11000</v>
      </c>
      <c r="J3230" s="1">
        <v>1</v>
      </c>
      <c r="K3230" s="4">
        <v>0.02</v>
      </c>
      <c r="L3230" s="6">
        <f t="shared" si="102"/>
        <v>220</v>
      </c>
      <c r="M3230" s="8">
        <f t="shared" si="103"/>
        <v>10780</v>
      </c>
      <c r="N3230" s="21">
        <f>(sales[[#This Row],[Price]]*sales[[#This Row],[Qty]])-(sales[[#This Row],[Discount_Amt]]*sales[[#This Row],[Qty]])</f>
        <v>10780</v>
      </c>
    </row>
    <row r="3231" spans="2:14" hidden="1" x14ac:dyDescent="0.35">
      <c r="B3231" s="7">
        <v>2027229</v>
      </c>
      <c r="C3231" s="1" t="s">
        <v>19</v>
      </c>
      <c r="D3231" s="1" t="s">
        <v>26</v>
      </c>
      <c r="E3231" s="1" t="s">
        <v>43</v>
      </c>
      <c r="F3231" s="1" t="s">
        <v>519</v>
      </c>
      <c r="G3231" s="3">
        <v>45482</v>
      </c>
      <c r="H3231" s="3">
        <v>45483</v>
      </c>
      <c r="I3231" s="6">
        <v>800</v>
      </c>
      <c r="J3231" s="1">
        <v>2</v>
      </c>
      <c r="K3231" s="4">
        <v>7.0000000000000007E-2</v>
      </c>
      <c r="L3231" s="6">
        <f t="shared" si="102"/>
        <v>56.000000000000007</v>
      </c>
      <c r="M3231" s="8">
        <f t="shared" si="103"/>
        <v>1544</v>
      </c>
      <c r="N3231" s="21">
        <f>(sales[[#This Row],[Price]]*sales[[#This Row],[Qty]])-(sales[[#This Row],[Discount_Amt]]*sales[[#This Row],[Qty]])</f>
        <v>1488</v>
      </c>
    </row>
    <row r="3232" spans="2:14" hidden="1" x14ac:dyDescent="0.35">
      <c r="B3232" s="7">
        <v>2027230</v>
      </c>
      <c r="C3232" s="1" t="s">
        <v>20</v>
      </c>
      <c r="D3232" s="1" t="s">
        <v>27</v>
      </c>
      <c r="E3232" s="1" t="s">
        <v>44</v>
      </c>
      <c r="F3232" s="1" t="s">
        <v>521</v>
      </c>
      <c r="G3232" s="3">
        <v>45482</v>
      </c>
      <c r="H3232" s="3">
        <v>45490</v>
      </c>
      <c r="I3232" s="6">
        <v>5500</v>
      </c>
      <c r="J3232" s="1">
        <v>3</v>
      </c>
      <c r="K3232" s="4">
        <v>0.03</v>
      </c>
      <c r="L3232" s="6">
        <f t="shared" si="102"/>
        <v>165</v>
      </c>
      <c r="M3232" s="8">
        <f t="shared" si="103"/>
        <v>16335</v>
      </c>
      <c r="N3232" s="21">
        <f>(sales[[#This Row],[Price]]*sales[[#This Row],[Qty]])-(sales[[#This Row],[Discount_Amt]]*sales[[#This Row],[Qty]])</f>
        <v>16005</v>
      </c>
    </row>
    <row r="3233" spans="2:14" hidden="1" x14ac:dyDescent="0.35">
      <c r="B3233" s="7">
        <v>2027231</v>
      </c>
      <c r="C3233" s="1" t="s">
        <v>21</v>
      </c>
      <c r="D3233" s="1" t="s">
        <v>28</v>
      </c>
      <c r="E3233" s="1" t="s">
        <v>45</v>
      </c>
      <c r="F3233" s="1" t="s">
        <v>520</v>
      </c>
      <c r="G3233" s="3">
        <v>45482</v>
      </c>
      <c r="H3233" s="3">
        <v>45484</v>
      </c>
      <c r="I3233" s="6">
        <v>1350</v>
      </c>
      <c r="J3233" s="1">
        <v>2</v>
      </c>
      <c r="K3233" s="4">
        <v>0.08</v>
      </c>
      <c r="L3233" s="6">
        <f t="shared" si="102"/>
        <v>108</v>
      </c>
      <c r="M3233" s="8">
        <f t="shared" si="103"/>
        <v>2592</v>
      </c>
      <c r="N3233" s="21">
        <f>(sales[[#This Row],[Price]]*sales[[#This Row],[Qty]])-(sales[[#This Row],[Discount_Amt]]*sales[[#This Row],[Qty]])</f>
        <v>2484</v>
      </c>
    </row>
    <row r="3234" spans="2:14" hidden="1" x14ac:dyDescent="0.35">
      <c r="B3234" s="7">
        <v>2027232</v>
      </c>
      <c r="C3234" s="1" t="s">
        <v>22</v>
      </c>
      <c r="D3234" s="1" t="s">
        <v>29</v>
      </c>
      <c r="E3234" s="1" t="s">
        <v>46</v>
      </c>
      <c r="F3234" s="1" t="s">
        <v>518</v>
      </c>
      <c r="G3234" s="3">
        <v>45482</v>
      </c>
      <c r="H3234" s="3">
        <v>45485</v>
      </c>
      <c r="I3234" s="6">
        <v>4500</v>
      </c>
      <c r="J3234" s="1">
        <v>7</v>
      </c>
      <c r="K3234" s="4">
        <v>0.05</v>
      </c>
      <c r="L3234" s="6">
        <f t="shared" si="102"/>
        <v>225</v>
      </c>
      <c r="M3234" s="8">
        <f t="shared" si="103"/>
        <v>31275</v>
      </c>
      <c r="N3234" s="21">
        <f>(sales[[#This Row],[Price]]*sales[[#This Row],[Qty]])-(sales[[#This Row],[Discount_Amt]]*sales[[#This Row],[Qty]])</f>
        <v>29925</v>
      </c>
    </row>
    <row r="3235" spans="2:14" hidden="1" x14ac:dyDescent="0.35">
      <c r="B3235" s="7">
        <v>2027233</v>
      </c>
      <c r="C3235" s="1" t="s">
        <v>23</v>
      </c>
      <c r="D3235" s="1" t="s">
        <v>25</v>
      </c>
      <c r="E3235" s="1" t="s">
        <v>47</v>
      </c>
      <c r="F3235" s="1" t="s">
        <v>519</v>
      </c>
      <c r="G3235" s="3">
        <v>45482</v>
      </c>
      <c r="H3235" s="3">
        <v>45487</v>
      </c>
      <c r="I3235" s="6">
        <v>2350</v>
      </c>
      <c r="J3235" s="1">
        <v>2</v>
      </c>
      <c r="K3235" s="4">
        <v>0.05</v>
      </c>
      <c r="L3235" s="6">
        <f t="shared" si="102"/>
        <v>117.5</v>
      </c>
      <c r="M3235" s="8">
        <f t="shared" si="103"/>
        <v>4582.5</v>
      </c>
      <c r="N3235" s="21">
        <f>(sales[[#This Row],[Price]]*sales[[#This Row],[Qty]])-(sales[[#This Row],[Discount_Amt]]*sales[[#This Row],[Qty]])</f>
        <v>4465</v>
      </c>
    </row>
    <row r="3236" spans="2:14" hidden="1" x14ac:dyDescent="0.35">
      <c r="B3236" s="7">
        <v>2027234</v>
      </c>
      <c r="C3236" s="1" t="s">
        <v>24</v>
      </c>
      <c r="D3236" s="1" t="s">
        <v>198</v>
      </c>
      <c r="E3236" s="1" t="s">
        <v>48</v>
      </c>
      <c r="F3236" s="1" t="s">
        <v>520</v>
      </c>
      <c r="G3236" s="3">
        <v>45482</v>
      </c>
      <c r="H3236" s="3">
        <v>45483</v>
      </c>
      <c r="I3236" s="6">
        <v>90</v>
      </c>
      <c r="J3236" s="1">
        <v>1</v>
      </c>
      <c r="K3236" s="4">
        <v>0.05</v>
      </c>
      <c r="L3236" s="6">
        <f t="shared" si="102"/>
        <v>4.5</v>
      </c>
      <c r="M3236" s="8">
        <f t="shared" si="103"/>
        <v>85.5</v>
      </c>
      <c r="N3236" s="21">
        <f>(sales[[#This Row],[Price]]*sales[[#This Row],[Qty]])-(sales[[#This Row],[Discount_Amt]]*sales[[#This Row],[Qty]])</f>
        <v>85.5</v>
      </c>
    </row>
    <row r="3237" spans="2:14" hidden="1" x14ac:dyDescent="0.35">
      <c r="B3237" s="7">
        <v>2027235</v>
      </c>
      <c r="C3237" s="1" t="s">
        <v>4</v>
      </c>
      <c r="D3237" s="1" t="s">
        <v>25</v>
      </c>
      <c r="E3237" s="1" t="s">
        <v>49</v>
      </c>
      <c r="F3237" s="1" t="s">
        <v>521</v>
      </c>
      <c r="G3237" s="3">
        <v>45482</v>
      </c>
      <c r="H3237" s="3">
        <v>45490</v>
      </c>
      <c r="I3237" s="6">
        <v>280</v>
      </c>
      <c r="J3237" s="1">
        <v>1</v>
      </c>
      <c r="K3237" s="4">
        <v>0.05</v>
      </c>
      <c r="L3237" s="6">
        <f t="shared" si="102"/>
        <v>14</v>
      </c>
      <c r="M3237" s="8">
        <f t="shared" si="103"/>
        <v>266</v>
      </c>
      <c r="N3237" s="21">
        <f>(sales[[#This Row],[Price]]*sales[[#This Row],[Qty]])-(sales[[#This Row],[Discount_Amt]]*sales[[#This Row],[Qty]])</f>
        <v>266</v>
      </c>
    </row>
    <row r="3238" spans="2:14" hidden="1" x14ac:dyDescent="0.35">
      <c r="B3238" s="7">
        <v>2027236</v>
      </c>
      <c r="C3238" s="1" t="s">
        <v>5</v>
      </c>
      <c r="D3238" s="1" t="s">
        <v>26</v>
      </c>
      <c r="E3238" s="1" t="s">
        <v>50</v>
      </c>
      <c r="F3238" s="1" t="s">
        <v>518</v>
      </c>
      <c r="G3238" s="3">
        <v>45482</v>
      </c>
      <c r="H3238" s="3">
        <v>45484</v>
      </c>
      <c r="I3238" s="6">
        <v>70</v>
      </c>
      <c r="J3238" s="1">
        <v>1</v>
      </c>
      <c r="K3238" s="4">
        <v>0.03</v>
      </c>
      <c r="L3238" s="6">
        <f t="shared" si="102"/>
        <v>2.1</v>
      </c>
      <c r="M3238" s="8">
        <f t="shared" si="103"/>
        <v>67.900000000000006</v>
      </c>
      <c r="N3238" s="21">
        <f>(sales[[#This Row],[Price]]*sales[[#This Row],[Qty]])-(sales[[#This Row],[Discount_Amt]]*sales[[#This Row],[Qty]])</f>
        <v>67.900000000000006</v>
      </c>
    </row>
    <row r="3239" spans="2:14" hidden="1" x14ac:dyDescent="0.35">
      <c r="B3239" s="7">
        <v>2027237</v>
      </c>
      <c r="C3239" s="1" t="s">
        <v>6</v>
      </c>
      <c r="D3239" s="1" t="s">
        <v>27</v>
      </c>
      <c r="E3239" s="1" t="s">
        <v>51</v>
      </c>
      <c r="F3239" s="1" t="s">
        <v>518</v>
      </c>
      <c r="G3239" s="3">
        <v>45482</v>
      </c>
      <c r="H3239" s="3">
        <v>45485</v>
      </c>
      <c r="I3239" s="6">
        <v>230</v>
      </c>
      <c r="J3239" s="1">
        <v>2</v>
      </c>
      <c r="K3239" s="4">
        <v>0.1</v>
      </c>
      <c r="L3239" s="6">
        <f t="shared" si="102"/>
        <v>23</v>
      </c>
      <c r="M3239" s="8">
        <f t="shared" si="103"/>
        <v>437</v>
      </c>
      <c r="N3239" s="21">
        <f>(sales[[#This Row],[Price]]*sales[[#This Row],[Qty]])-(sales[[#This Row],[Discount_Amt]]*sales[[#This Row],[Qty]])</f>
        <v>414</v>
      </c>
    </row>
    <row r="3240" spans="2:14" hidden="1" x14ac:dyDescent="0.35">
      <c r="B3240" s="7">
        <v>2027238</v>
      </c>
      <c r="C3240" s="1" t="s">
        <v>7</v>
      </c>
      <c r="D3240" s="1" t="s">
        <v>28</v>
      </c>
      <c r="E3240" s="1" t="s">
        <v>506</v>
      </c>
      <c r="F3240" s="1" t="s">
        <v>519</v>
      </c>
      <c r="G3240" s="3">
        <v>45482</v>
      </c>
      <c r="H3240" s="3">
        <v>45487</v>
      </c>
      <c r="I3240" s="6">
        <v>7999</v>
      </c>
      <c r="J3240" s="1">
        <v>1</v>
      </c>
      <c r="K3240" s="4">
        <v>0.05</v>
      </c>
      <c r="L3240" s="6">
        <f t="shared" si="102"/>
        <v>399.95000000000005</v>
      </c>
      <c r="M3240" s="8">
        <f t="shared" si="103"/>
        <v>7599.05</v>
      </c>
      <c r="N3240" s="21">
        <f>(sales[[#This Row],[Price]]*sales[[#This Row],[Qty]])-(sales[[#This Row],[Discount_Amt]]*sales[[#This Row],[Qty]])</f>
        <v>7599.05</v>
      </c>
    </row>
    <row r="3241" spans="2:14" x14ac:dyDescent="0.35">
      <c r="B3241" s="7">
        <v>2027239</v>
      </c>
      <c r="C3241" s="1" t="s">
        <v>10</v>
      </c>
      <c r="D3241" s="1" t="s">
        <v>29</v>
      </c>
      <c r="E3241" s="1" t="s">
        <v>507</v>
      </c>
      <c r="F3241" s="1" t="s">
        <v>521</v>
      </c>
      <c r="G3241" s="3">
        <v>45482</v>
      </c>
      <c r="H3241" s="3">
        <v>45483</v>
      </c>
      <c r="I3241" s="6">
        <v>850</v>
      </c>
      <c r="J3241" s="1">
        <v>2</v>
      </c>
      <c r="K3241" s="4">
        <v>0.05</v>
      </c>
      <c r="L3241" s="6">
        <f t="shared" si="102"/>
        <v>42.5</v>
      </c>
      <c r="M3241" s="8">
        <f t="shared" si="103"/>
        <v>1657.5</v>
      </c>
      <c r="N3241" s="21">
        <f>(sales[[#This Row],[Price]]*sales[[#This Row],[Qty]])-(sales[[#This Row],[Discount_Amt]]*sales[[#This Row],[Qty]])</f>
        <v>1615</v>
      </c>
    </row>
    <row r="3242" spans="2:14" hidden="1" x14ac:dyDescent="0.35">
      <c r="B3242" s="7">
        <v>2027240</v>
      </c>
      <c r="C3242" s="1" t="s">
        <v>8</v>
      </c>
      <c r="D3242" s="1" t="s">
        <v>25</v>
      </c>
      <c r="E3242" s="1" t="s">
        <v>508</v>
      </c>
      <c r="F3242" s="1" t="s">
        <v>520</v>
      </c>
      <c r="G3242" s="3">
        <v>45482</v>
      </c>
      <c r="H3242" s="3">
        <v>45490</v>
      </c>
      <c r="I3242" s="6">
        <v>65000</v>
      </c>
      <c r="J3242" s="1">
        <v>7</v>
      </c>
      <c r="K3242" s="4">
        <v>0.02</v>
      </c>
      <c r="L3242" s="6">
        <f t="shared" si="102"/>
        <v>1300</v>
      </c>
      <c r="M3242" s="8">
        <f t="shared" si="103"/>
        <v>453700</v>
      </c>
      <c r="N3242" s="21">
        <f>(sales[[#This Row],[Price]]*sales[[#This Row],[Qty]])-(sales[[#This Row],[Discount_Amt]]*sales[[#This Row],[Qty]])</f>
        <v>445900</v>
      </c>
    </row>
    <row r="3243" spans="2:14" hidden="1" x14ac:dyDescent="0.35">
      <c r="B3243" s="7">
        <v>2027241</v>
      </c>
      <c r="C3243" s="1" t="s">
        <v>9</v>
      </c>
      <c r="D3243" s="1" t="s">
        <v>30</v>
      </c>
      <c r="E3243" s="1" t="s">
        <v>31</v>
      </c>
      <c r="F3243" s="1" t="s">
        <v>518</v>
      </c>
      <c r="G3243" s="3">
        <v>45482</v>
      </c>
      <c r="H3243" s="3">
        <v>45484</v>
      </c>
      <c r="I3243" s="6">
        <v>450</v>
      </c>
      <c r="J3243" s="1">
        <v>2</v>
      </c>
      <c r="K3243" s="4">
        <v>0.06</v>
      </c>
      <c r="L3243" s="6">
        <f t="shared" si="102"/>
        <v>27</v>
      </c>
      <c r="M3243" s="8">
        <f t="shared" si="103"/>
        <v>873</v>
      </c>
      <c r="N3243" s="21">
        <f>(sales[[#This Row],[Price]]*sales[[#This Row],[Qty]])-(sales[[#This Row],[Discount_Amt]]*sales[[#This Row],[Qty]])</f>
        <v>846</v>
      </c>
    </row>
    <row r="3244" spans="2:14" x14ac:dyDescent="0.35">
      <c r="B3244" s="7">
        <v>2027242</v>
      </c>
      <c r="C3244" s="1" t="s">
        <v>11</v>
      </c>
      <c r="D3244" s="1" t="s">
        <v>27</v>
      </c>
      <c r="E3244" s="1" t="s">
        <v>32</v>
      </c>
      <c r="F3244" s="1" t="s">
        <v>519</v>
      </c>
      <c r="G3244" s="3">
        <v>45482</v>
      </c>
      <c r="H3244" s="3">
        <v>45485</v>
      </c>
      <c r="I3244" s="6">
        <v>1299</v>
      </c>
      <c r="J3244" s="1">
        <v>2</v>
      </c>
      <c r="K3244" s="4">
        <v>0.15</v>
      </c>
      <c r="L3244" s="6">
        <f t="shared" si="102"/>
        <v>194.85</v>
      </c>
      <c r="M3244" s="8">
        <f t="shared" si="103"/>
        <v>2403.15</v>
      </c>
      <c r="N3244" s="21">
        <f>(sales[[#This Row],[Price]]*sales[[#This Row],[Qty]])-(sales[[#This Row],[Discount_Amt]]*sales[[#This Row],[Qty]])</f>
        <v>2208.3000000000002</v>
      </c>
    </row>
    <row r="3245" spans="2:14" x14ac:dyDescent="0.35">
      <c r="B3245" s="7">
        <v>2027243</v>
      </c>
      <c r="C3245" s="1" t="s">
        <v>12</v>
      </c>
      <c r="D3245" s="1" t="s">
        <v>28</v>
      </c>
      <c r="E3245" s="1" t="s">
        <v>38</v>
      </c>
      <c r="F3245" s="1" t="s">
        <v>520</v>
      </c>
      <c r="G3245" s="3">
        <v>45482</v>
      </c>
      <c r="H3245" s="3">
        <v>45487</v>
      </c>
      <c r="I3245" s="6">
        <v>1700</v>
      </c>
      <c r="J3245" s="1">
        <v>1</v>
      </c>
      <c r="K3245" s="4">
        <v>0.02</v>
      </c>
      <c r="L3245" s="6">
        <f t="shared" si="102"/>
        <v>34</v>
      </c>
      <c r="M3245" s="8">
        <f t="shared" si="103"/>
        <v>1666</v>
      </c>
      <c r="N3245" s="21">
        <f>(sales[[#This Row],[Price]]*sales[[#This Row],[Qty]])-(sales[[#This Row],[Discount_Amt]]*sales[[#This Row],[Qty]])</f>
        <v>1666</v>
      </c>
    </row>
    <row r="3246" spans="2:14" hidden="1" x14ac:dyDescent="0.35">
      <c r="B3246" s="7">
        <v>2027244</v>
      </c>
      <c r="C3246" s="1" t="s">
        <v>13</v>
      </c>
      <c r="D3246" s="1" t="s">
        <v>29</v>
      </c>
      <c r="E3246" s="1" t="s">
        <v>33</v>
      </c>
      <c r="F3246" s="1" t="s">
        <v>521</v>
      </c>
      <c r="G3246" s="3">
        <v>45482</v>
      </c>
      <c r="H3246" s="3">
        <v>45483</v>
      </c>
      <c r="I3246" s="6">
        <v>55000</v>
      </c>
      <c r="J3246" s="1">
        <v>2</v>
      </c>
      <c r="K3246" s="4">
        <v>0.02</v>
      </c>
      <c r="L3246" s="6">
        <f t="shared" ref="L3246:L3309" si="104">I3246*K3246</f>
        <v>1100</v>
      </c>
      <c r="M3246" s="8">
        <f t="shared" ref="M3246:M3309" si="105">I3246*J3246-L3246</f>
        <v>108900</v>
      </c>
      <c r="N3246" s="21">
        <f>(sales[[#This Row],[Price]]*sales[[#This Row],[Qty]])-(sales[[#This Row],[Discount_Amt]]*sales[[#This Row],[Qty]])</f>
        <v>107800</v>
      </c>
    </row>
    <row r="3247" spans="2:14" hidden="1" x14ac:dyDescent="0.35">
      <c r="B3247" s="7">
        <v>2027245</v>
      </c>
      <c r="C3247" s="1" t="s">
        <v>14</v>
      </c>
      <c r="D3247" s="1" t="s">
        <v>25</v>
      </c>
      <c r="E3247" s="1" t="s">
        <v>34</v>
      </c>
      <c r="F3247" s="1" t="s">
        <v>518</v>
      </c>
      <c r="G3247" s="3">
        <v>45482</v>
      </c>
      <c r="H3247" s="3">
        <v>45490</v>
      </c>
      <c r="I3247" s="6">
        <v>57999</v>
      </c>
      <c r="J3247" s="1">
        <v>4</v>
      </c>
      <c r="K3247" s="4">
        <v>0.02</v>
      </c>
      <c r="L3247" s="6">
        <f t="shared" si="104"/>
        <v>1159.98</v>
      </c>
      <c r="M3247" s="8">
        <f t="shared" si="105"/>
        <v>230836.02</v>
      </c>
      <c r="N3247" s="21">
        <f>(sales[[#This Row],[Price]]*sales[[#This Row],[Qty]])-(sales[[#This Row],[Discount_Amt]]*sales[[#This Row],[Qty]])</f>
        <v>227356.08</v>
      </c>
    </row>
    <row r="3248" spans="2:14" hidden="1" x14ac:dyDescent="0.35">
      <c r="B3248" s="7">
        <v>2027246</v>
      </c>
      <c r="C3248" s="1" t="s">
        <v>15</v>
      </c>
      <c r="D3248" s="1" t="s">
        <v>26</v>
      </c>
      <c r="E3248" s="1" t="s">
        <v>35</v>
      </c>
      <c r="F3248" s="1" t="s">
        <v>518</v>
      </c>
      <c r="G3248" s="3">
        <v>45482</v>
      </c>
      <c r="H3248" s="3">
        <v>45484</v>
      </c>
      <c r="I3248" s="6">
        <v>1399</v>
      </c>
      <c r="J3248" s="1">
        <v>3</v>
      </c>
      <c r="K3248" s="4">
        <v>0.02</v>
      </c>
      <c r="L3248" s="6">
        <f t="shared" si="104"/>
        <v>27.98</v>
      </c>
      <c r="M3248" s="8">
        <f t="shared" si="105"/>
        <v>4169.0200000000004</v>
      </c>
      <c r="N3248" s="21">
        <f>(sales[[#This Row],[Price]]*sales[[#This Row],[Qty]])-(sales[[#This Row],[Discount_Amt]]*sales[[#This Row],[Qty]])</f>
        <v>4113.0600000000004</v>
      </c>
    </row>
    <row r="3249" spans="2:14" hidden="1" x14ac:dyDescent="0.35">
      <c r="B3249" s="7">
        <v>2027247</v>
      </c>
      <c r="C3249" s="1" t="s">
        <v>16</v>
      </c>
      <c r="D3249" s="1" t="s">
        <v>27</v>
      </c>
      <c r="E3249" s="1" t="s">
        <v>36</v>
      </c>
      <c r="F3249" s="1" t="s">
        <v>519</v>
      </c>
      <c r="G3249" s="3">
        <v>45482</v>
      </c>
      <c r="H3249" s="3">
        <v>45485</v>
      </c>
      <c r="I3249" s="6">
        <v>999</v>
      </c>
      <c r="J3249" s="1">
        <v>2</v>
      </c>
      <c r="K3249" s="4">
        <v>0.02</v>
      </c>
      <c r="L3249" s="6">
        <f t="shared" si="104"/>
        <v>19.98</v>
      </c>
      <c r="M3249" s="8">
        <f t="shared" si="105"/>
        <v>1978.02</v>
      </c>
      <c r="N3249" s="21">
        <f>(sales[[#This Row],[Price]]*sales[[#This Row],[Qty]])-(sales[[#This Row],[Discount_Amt]]*sales[[#This Row],[Qty]])</f>
        <v>1958.04</v>
      </c>
    </row>
    <row r="3250" spans="2:14" x14ac:dyDescent="0.35">
      <c r="B3250" s="7">
        <v>2027248</v>
      </c>
      <c r="C3250" s="1" t="s">
        <v>17</v>
      </c>
      <c r="D3250" s="1" t="s">
        <v>28</v>
      </c>
      <c r="E3250" s="1" t="s">
        <v>37</v>
      </c>
      <c r="F3250" s="1" t="s">
        <v>521</v>
      </c>
      <c r="G3250" s="3">
        <v>45482</v>
      </c>
      <c r="H3250" s="3">
        <v>45487</v>
      </c>
      <c r="I3250" s="6">
        <v>2099</v>
      </c>
      <c r="J3250" s="1">
        <v>1</v>
      </c>
      <c r="K3250" s="4">
        <v>0.02</v>
      </c>
      <c r="L3250" s="6">
        <f t="shared" si="104"/>
        <v>41.980000000000004</v>
      </c>
      <c r="M3250" s="8">
        <f t="shared" si="105"/>
        <v>2057.02</v>
      </c>
      <c r="N3250" s="21">
        <f>(sales[[#This Row],[Price]]*sales[[#This Row],[Qty]])-(sales[[#This Row],[Discount_Amt]]*sales[[#This Row],[Qty]])</f>
        <v>2057.02</v>
      </c>
    </row>
    <row r="3251" spans="2:14" hidden="1" x14ac:dyDescent="0.35">
      <c r="B3251" s="7">
        <v>2027249</v>
      </c>
      <c r="C3251" s="1" t="s">
        <v>18</v>
      </c>
      <c r="D3251" s="1" t="s">
        <v>29</v>
      </c>
      <c r="E3251" s="1" t="s">
        <v>39</v>
      </c>
      <c r="F3251" s="1" t="s">
        <v>520</v>
      </c>
      <c r="G3251" s="3">
        <v>45482</v>
      </c>
      <c r="H3251" s="3">
        <v>45483</v>
      </c>
      <c r="I3251" s="6">
        <v>11000</v>
      </c>
      <c r="J3251" s="1">
        <v>1</v>
      </c>
      <c r="K3251" s="4">
        <v>0.02</v>
      </c>
      <c r="L3251" s="6">
        <f t="shared" si="104"/>
        <v>220</v>
      </c>
      <c r="M3251" s="8">
        <f t="shared" si="105"/>
        <v>10780</v>
      </c>
      <c r="N3251" s="21">
        <f>(sales[[#This Row],[Price]]*sales[[#This Row],[Qty]])-(sales[[#This Row],[Discount_Amt]]*sales[[#This Row],[Qty]])</f>
        <v>10780</v>
      </c>
    </row>
    <row r="3252" spans="2:14" hidden="1" x14ac:dyDescent="0.35">
      <c r="B3252" s="7">
        <v>2027250</v>
      </c>
      <c r="C3252" s="1" t="s">
        <v>19</v>
      </c>
      <c r="D3252" s="1" t="s">
        <v>25</v>
      </c>
      <c r="E3252" s="1" t="s">
        <v>40</v>
      </c>
      <c r="F3252" s="1" t="s">
        <v>518</v>
      </c>
      <c r="G3252" s="3">
        <v>45482</v>
      </c>
      <c r="H3252" s="3">
        <v>45490</v>
      </c>
      <c r="I3252" s="6">
        <v>800</v>
      </c>
      <c r="J3252" s="1">
        <v>2</v>
      </c>
      <c r="K3252" s="4">
        <v>0.02</v>
      </c>
      <c r="L3252" s="6">
        <f t="shared" si="104"/>
        <v>16</v>
      </c>
      <c r="M3252" s="8">
        <f t="shared" si="105"/>
        <v>1584</v>
      </c>
      <c r="N3252" s="21">
        <f>(sales[[#This Row],[Price]]*sales[[#This Row],[Qty]])-(sales[[#This Row],[Discount_Amt]]*sales[[#This Row],[Qty]])</f>
        <v>1568</v>
      </c>
    </row>
    <row r="3253" spans="2:14" hidden="1" x14ac:dyDescent="0.35">
      <c r="B3253" s="7">
        <v>2027251</v>
      </c>
      <c r="C3253" s="1" t="s">
        <v>20</v>
      </c>
      <c r="D3253" s="1" t="s">
        <v>26</v>
      </c>
      <c r="E3253" s="1" t="s">
        <v>41</v>
      </c>
      <c r="F3253" s="1" t="s">
        <v>519</v>
      </c>
      <c r="G3253" s="3">
        <v>45482</v>
      </c>
      <c r="H3253" s="3">
        <v>45484</v>
      </c>
      <c r="I3253" s="6">
        <v>5500</v>
      </c>
      <c r="J3253" s="1">
        <v>1</v>
      </c>
      <c r="K3253" s="4">
        <v>7.0000000000000007E-2</v>
      </c>
      <c r="L3253" s="6">
        <f t="shared" si="104"/>
        <v>385.00000000000006</v>
      </c>
      <c r="M3253" s="8">
        <f t="shared" si="105"/>
        <v>5115</v>
      </c>
      <c r="N3253" s="21">
        <f>(sales[[#This Row],[Price]]*sales[[#This Row],[Qty]])-(sales[[#This Row],[Discount_Amt]]*sales[[#This Row],[Qty]])</f>
        <v>5115</v>
      </c>
    </row>
    <row r="3254" spans="2:14" hidden="1" x14ac:dyDescent="0.35">
      <c r="B3254" s="7">
        <v>2027252</v>
      </c>
      <c r="C3254" s="1" t="s">
        <v>21</v>
      </c>
      <c r="D3254" s="1" t="s">
        <v>27</v>
      </c>
      <c r="E3254" s="1" t="s">
        <v>42</v>
      </c>
      <c r="F3254" s="1" t="s">
        <v>520</v>
      </c>
      <c r="G3254" s="3">
        <v>45482</v>
      </c>
      <c r="H3254" s="3">
        <v>45485</v>
      </c>
      <c r="I3254" s="6">
        <v>1350</v>
      </c>
      <c r="J3254" s="1">
        <v>3</v>
      </c>
      <c r="K3254" s="4">
        <v>0.03</v>
      </c>
      <c r="L3254" s="6">
        <f t="shared" si="104"/>
        <v>40.5</v>
      </c>
      <c r="M3254" s="8">
        <f t="shared" si="105"/>
        <v>4009.5</v>
      </c>
      <c r="N3254" s="21">
        <f>(sales[[#This Row],[Price]]*sales[[#This Row],[Qty]])-(sales[[#This Row],[Discount_Amt]]*sales[[#This Row],[Qty]])</f>
        <v>3928.5</v>
      </c>
    </row>
    <row r="3255" spans="2:14" hidden="1" x14ac:dyDescent="0.35">
      <c r="B3255" s="7">
        <v>2027253</v>
      </c>
      <c r="C3255" s="1" t="s">
        <v>22</v>
      </c>
      <c r="D3255" s="1" t="s">
        <v>28</v>
      </c>
      <c r="E3255" s="1" t="s">
        <v>43</v>
      </c>
      <c r="F3255" s="1" t="s">
        <v>521</v>
      </c>
      <c r="G3255" s="3">
        <v>45482</v>
      </c>
      <c r="H3255" s="3">
        <v>45487</v>
      </c>
      <c r="I3255" s="6">
        <v>4500</v>
      </c>
      <c r="J3255" s="1">
        <v>2</v>
      </c>
      <c r="K3255" s="4">
        <v>0.08</v>
      </c>
      <c r="L3255" s="6">
        <f t="shared" si="104"/>
        <v>360</v>
      </c>
      <c r="M3255" s="8">
        <f t="shared" si="105"/>
        <v>8640</v>
      </c>
      <c r="N3255" s="21">
        <f>(sales[[#This Row],[Price]]*sales[[#This Row],[Qty]])-(sales[[#This Row],[Discount_Amt]]*sales[[#This Row],[Qty]])</f>
        <v>8280</v>
      </c>
    </row>
    <row r="3256" spans="2:14" hidden="1" x14ac:dyDescent="0.35">
      <c r="B3256" s="7">
        <v>2027254</v>
      </c>
      <c r="C3256" s="1" t="s">
        <v>23</v>
      </c>
      <c r="D3256" s="1" t="s">
        <v>29</v>
      </c>
      <c r="E3256" s="1" t="s">
        <v>44</v>
      </c>
      <c r="F3256" s="1" t="s">
        <v>518</v>
      </c>
      <c r="G3256" s="3">
        <v>45482</v>
      </c>
      <c r="H3256" s="3">
        <v>45483</v>
      </c>
      <c r="I3256" s="6">
        <v>2350</v>
      </c>
      <c r="J3256" s="1">
        <v>1</v>
      </c>
      <c r="K3256" s="4">
        <v>0.05</v>
      </c>
      <c r="L3256" s="6">
        <f t="shared" si="104"/>
        <v>117.5</v>
      </c>
      <c r="M3256" s="8">
        <f t="shared" si="105"/>
        <v>2232.5</v>
      </c>
      <c r="N3256" s="21">
        <f>(sales[[#This Row],[Price]]*sales[[#This Row],[Qty]])-(sales[[#This Row],[Discount_Amt]]*sales[[#This Row],[Qty]])</f>
        <v>2232.5</v>
      </c>
    </row>
    <row r="3257" spans="2:14" hidden="1" x14ac:dyDescent="0.35">
      <c r="B3257" s="7">
        <v>2027255</v>
      </c>
      <c r="C3257" s="1" t="s">
        <v>24</v>
      </c>
      <c r="D3257" s="1" t="s">
        <v>25</v>
      </c>
      <c r="E3257" s="1" t="s">
        <v>45</v>
      </c>
      <c r="F3257" s="1" t="s">
        <v>518</v>
      </c>
      <c r="G3257" s="3">
        <v>45482</v>
      </c>
      <c r="H3257" s="3">
        <v>45490</v>
      </c>
      <c r="I3257" s="6">
        <v>90</v>
      </c>
      <c r="J3257" s="1">
        <v>2</v>
      </c>
      <c r="K3257" s="4">
        <v>0.05</v>
      </c>
      <c r="L3257" s="6">
        <f t="shared" si="104"/>
        <v>4.5</v>
      </c>
      <c r="M3257" s="8">
        <f t="shared" si="105"/>
        <v>175.5</v>
      </c>
      <c r="N3257" s="21">
        <f>(sales[[#This Row],[Price]]*sales[[#This Row],[Qty]])-(sales[[#This Row],[Discount_Amt]]*sales[[#This Row],[Qty]])</f>
        <v>171</v>
      </c>
    </row>
    <row r="3258" spans="2:14" hidden="1" x14ac:dyDescent="0.35">
      <c r="B3258" s="7">
        <v>2027256</v>
      </c>
      <c r="C3258" s="1" t="s">
        <v>4</v>
      </c>
      <c r="D3258" s="1" t="s">
        <v>199</v>
      </c>
      <c r="E3258" s="1" t="s">
        <v>46</v>
      </c>
      <c r="F3258" s="1" t="s">
        <v>519</v>
      </c>
      <c r="G3258" s="3">
        <v>45482</v>
      </c>
      <c r="H3258" s="3">
        <v>45484</v>
      </c>
      <c r="I3258" s="6">
        <v>280</v>
      </c>
      <c r="J3258" s="1">
        <v>1</v>
      </c>
      <c r="K3258" s="4">
        <v>0.05</v>
      </c>
      <c r="L3258" s="6">
        <f t="shared" si="104"/>
        <v>14</v>
      </c>
      <c r="M3258" s="8">
        <f t="shared" si="105"/>
        <v>266</v>
      </c>
      <c r="N3258" s="21">
        <f>(sales[[#This Row],[Price]]*sales[[#This Row],[Qty]])-(sales[[#This Row],[Discount_Amt]]*sales[[#This Row],[Qty]])</f>
        <v>266</v>
      </c>
    </row>
    <row r="3259" spans="2:14" hidden="1" x14ac:dyDescent="0.35">
      <c r="B3259" s="7">
        <v>2027257</v>
      </c>
      <c r="C3259" s="1" t="s">
        <v>5</v>
      </c>
      <c r="D3259" s="1" t="s">
        <v>25</v>
      </c>
      <c r="E3259" s="1" t="s">
        <v>47</v>
      </c>
      <c r="F3259" s="1" t="s">
        <v>521</v>
      </c>
      <c r="G3259" s="3">
        <v>45482</v>
      </c>
      <c r="H3259" s="3">
        <v>45485</v>
      </c>
      <c r="I3259" s="6">
        <v>70</v>
      </c>
      <c r="J3259" s="1">
        <v>2</v>
      </c>
      <c r="K3259" s="4">
        <v>0.05</v>
      </c>
      <c r="L3259" s="6">
        <f t="shared" si="104"/>
        <v>3.5</v>
      </c>
      <c r="M3259" s="8">
        <f t="shared" si="105"/>
        <v>136.5</v>
      </c>
      <c r="N3259" s="21">
        <f>(sales[[#This Row],[Price]]*sales[[#This Row],[Qty]])-(sales[[#This Row],[Discount_Amt]]*sales[[#This Row],[Qty]])</f>
        <v>133</v>
      </c>
    </row>
    <row r="3260" spans="2:14" hidden="1" x14ac:dyDescent="0.35">
      <c r="B3260" s="7">
        <v>2027258</v>
      </c>
      <c r="C3260" s="1" t="s">
        <v>6</v>
      </c>
      <c r="D3260" s="1" t="s">
        <v>26</v>
      </c>
      <c r="E3260" s="1" t="s">
        <v>48</v>
      </c>
      <c r="F3260" s="1" t="s">
        <v>520</v>
      </c>
      <c r="G3260" s="3">
        <v>45482</v>
      </c>
      <c r="H3260" s="3">
        <v>45487</v>
      </c>
      <c r="I3260" s="6">
        <v>230</v>
      </c>
      <c r="J3260" s="1">
        <v>3</v>
      </c>
      <c r="K3260" s="4">
        <v>0.03</v>
      </c>
      <c r="L3260" s="6">
        <f t="shared" si="104"/>
        <v>6.8999999999999995</v>
      </c>
      <c r="M3260" s="8">
        <f t="shared" si="105"/>
        <v>683.1</v>
      </c>
      <c r="N3260" s="21">
        <f>(sales[[#This Row],[Price]]*sales[[#This Row],[Qty]])-(sales[[#This Row],[Discount_Amt]]*sales[[#This Row],[Qty]])</f>
        <v>669.3</v>
      </c>
    </row>
    <row r="3261" spans="2:14" hidden="1" x14ac:dyDescent="0.35">
      <c r="B3261" s="7">
        <v>2027259</v>
      </c>
      <c r="C3261" s="1" t="s">
        <v>7</v>
      </c>
      <c r="D3261" s="1" t="s">
        <v>27</v>
      </c>
      <c r="E3261" s="1" t="s">
        <v>49</v>
      </c>
      <c r="F3261" s="1" t="s">
        <v>518</v>
      </c>
      <c r="G3261" s="3">
        <v>45482</v>
      </c>
      <c r="H3261" s="3">
        <v>45483</v>
      </c>
      <c r="I3261" s="6">
        <v>7999</v>
      </c>
      <c r="J3261" s="1">
        <v>2</v>
      </c>
      <c r="K3261" s="4">
        <v>0.1</v>
      </c>
      <c r="L3261" s="6">
        <f t="shared" si="104"/>
        <v>799.90000000000009</v>
      </c>
      <c r="M3261" s="8">
        <f t="shared" si="105"/>
        <v>15198.1</v>
      </c>
      <c r="N3261" s="21">
        <f>(sales[[#This Row],[Price]]*sales[[#This Row],[Qty]])-(sales[[#This Row],[Discount_Amt]]*sales[[#This Row],[Qty]])</f>
        <v>14398.2</v>
      </c>
    </row>
    <row r="3262" spans="2:14" x14ac:dyDescent="0.35">
      <c r="B3262" s="7">
        <v>2027260</v>
      </c>
      <c r="C3262" s="1" t="s">
        <v>10</v>
      </c>
      <c r="D3262" s="1" t="s">
        <v>28</v>
      </c>
      <c r="E3262" s="1" t="s">
        <v>50</v>
      </c>
      <c r="F3262" s="1" t="s">
        <v>519</v>
      </c>
      <c r="G3262" s="3">
        <v>45482</v>
      </c>
      <c r="H3262" s="3">
        <v>45490</v>
      </c>
      <c r="I3262" s="6">
        <v>850</v>
      </c>
      <c r="J3262" s="1">
        <v>7</v>
      </c>
      <c r="K3262" s="4">
        <v>0.05</v>
      </c>
      <c r="L3262" s="6">
        <f t="shared" si="104"/>
        <v>42.5</v>
      </c>
      <c r="M3262" s="8">
        <f t="shared" si="105"/>
        <v>5907.5</v>
      </c>
      <c r="N3262" s="21">
        <f>(sales[[#This Row],[Price]]*sales[[#This Row],[Qty]])-(sales[[#This Row],[Discount_Amt]]*sales[[#This Row],[Qty]])</f>
        <v>5652.5</v>
      </c>
    </row>
    <row r="3263" spans="2:14" hidden="1" x14ac:dyDescent="0.35">
      <c r="B3263" s="7">
        <v>2027261</v>
      </c>
      <c r="C3263" s="1" t="s">
        <v>8</v>
      </c>
      <c r="D3263" s="1" t="s">
        <v>29</v>
      </c>
      <c r="E3263" s="1" t="s">
        <v>51</v>
      </c>
      <c r="F3263" s="1" t="s">
        <v>520</v>
      </c>
      <c r="G3263" s="3">
        <v>45482</v>
      </c>
      <c r="H3263" s="3">
        <v>45484</v>
      </c>
      <c r="I3263" s="6">
        <v>65000</v>
      </c>
      <c r="J3263" s="1">
        <v>2</v>
      </c>
      <c r="K3263" s="4">
        <v>0.05</v>
      </c>
      <c r="L3263" s="6">
        <f t="shared" si="104"/>
        <v>3250</v>
      </c>
      <c r="M3263" s="8">
        <f t="shared" si="105"/>
        <v>126750</v>
      </c>
      <c r="N3263" s="21">
        <f>(sales[[#This Row],[Price]]*sales[[#This Row],[Qty]])-(sales[[#This Row],[Discount_Amt]]*sales[[#This Row],[Qty]])</f>
        <v>123500</v>
      </c>
    </row>
    <row r="3264" spans="2:14" hidden="1" x14ac:dyDescent="0.35">
      <c r="B3264" s="7">
        <v>2027262</v>
      </c>
      <c r="C3264" s="1" t="s">
        <v>9</v>
      </c>
      <c r="D3264" s="1" t="s">
        <v>25</v>
      </c>
      <c r="E3264" s="1" t="s">
        <v>506</v>
      </c>
      <c r="F3264" s="1" t="s">
        <v>521</v>
      </c>
      <c r="G3264" s="3">
        <v>45482</v>
      </c>
      <c r="H3264" s="3">
        <v>45485</v>
      </c>
      <c r="I3264" s="6">
        <v>450</v>
      </c>
      <c r="J3264" s="1">
        <v>1</v>
      </c>
      <c r="K3264" s="4">
        <v>0.02</v>
      </c>
      <c r="L3264" s="6">
        <f t="shared" si="104"/>
        <v>9</v>
      </c>
      <c r="M3264" s="8">
        <f t="shared" si="105"/>
        <v>441</v>
      </c>
      <c r="N3264" s="21">
        <f>(sales[[#This Row],[Price]]*sales[[#This Row],[Qty]])-(sales[[#This Row],[Discount_Amt]]*sales[[#This Row],[Qty]])</f>
        <v>441</v>
      </c>
    </row>
    <row r="3265" spans="2:14" x14ac:dyDescent="0.35">
      <c r="B3265" s="7">
        <v>2027263</v>
      </c>
      <c r="C3265" s="1" t="s">
        <v>11</v>
      </c>
      <c r="D3265" s="1" t="s">
        <v>30</v>
      </c>
      <c r="E3265" s="1" t="s">
        <v>507</v>
      </c>
      <c r="F3265" s="1" t="s">
        <v>518</v>
      </c>
      <c r="G3265" s="3">
        <v>45482</v>
      </c>
      <c r="H3265" s="3">
        <v>45487</v>
      </c>
      <c r="I3265" s="6">
        <v>1299</v>
      </c>
      <c r="J3265" s="1">
        <v>1</v>
      </c>
      <c r="K3265" s="4">
        <v>0.06</v>
      </c>
      <c r="L3265" s="6">
        <f t="shared" si="104"/>
        <v>77.94</v>
      </c>
      <c r="M3265" s="8">
        <f t="shared" si="105"/>
        <v>1221.06</v>
      </c>
      <c r="N3265" s="21">
        <f>(sales[[#This Row],[Price]]*sales[[#This Row],[Qty]])-(sales[[#This Row],[Discount_Amt]]*sales[[#This Row],[Qty]])</f>
        <v>1221.06</v>
      </c>
    </row>
    <row r="3266" spans="2:14" x14ac:dyDescent="0.35">
      <c r="B3266" s="7">
        <v>2027264</v>
      </c>
      <c r="C3266" s="1" t="s">
        <v>12</v>
      </c>
      <c r="D3266" s="1" t="s">
        <v>27</v>
      </c>
      <c r="E3266" s="1" t="s">
        <v>508</v>
      </c>
      <c r="F3266" s="1" t="s">
        <v>518</v>
      </c>
      <c r="G3266" s="3">
        <v>45482</v>
      </c>
      <c r="H3266" s="3">
        <v>45483</v>
      </c>
      <c r="I3266" s="6">
        <v>1700</v>
      </c>
      <c r="J3266" s="1">
        <v>1</v>
      </c>
      <c r="K3266" s="4">
        <v>0.15</v>
      </c>
      <c r="L3266" s="6">
        <f t="shared" si="104"/>
        <v>255</v>
      </c>
      <c r="M3266" s="8">
        <f t="shared" si="105"/>
        <v>1445</v>
      </c>
      <c r="N3266" s="21">
        <f>(sales[[#This Row],[Price]]*sales[[#This Row],[Qty]])-(sales[[#This Row],[Discount_Amt]]*sales[[#This Row],[Qty]])</f>
        <v>1445</v>
      </c>
    </row>
    <row r="3267" spans="2:14" hidden="1" x14ac:dyDescent="0.35">
      <c r="B3267" s="7">
        <v>2027265</v>
      </c>
      <c r="C3267" s="1" t="s">
        <v>13</v>
      </c>
      <c r="D3267" s="1" t="s">
        <v>28</v>
      </c>
      <c r="E3267" s="1" t="s">
        <v>31</v>
      </c>
      <c r="F3267" s="1" t="s">
        <v>519</v>
      </c>
      <c r="G3267" s="3">
        <v>45482</v>
      </c>
      <c r="H3267" s="3">
        <v>45490</v>
      </c>
      <c r="I3267" s="6">
        <v>55000</v>
      </c>
      <c r="J3267" s="1">
        <v>2</v>
      </c>
      <c r="K3267" s="4">
        <v>0.02</v>
      </c>
      <c r="L3267" s="6">
        <f t="shared" si="104"/>
        <v>1100</v>
      </c>
      <c r="M3267" s="8">
        <f t="shared" si="105"/>
        <v>108900</v>
      </c>
      <c r="N3267" s="21">
        <f>(sales[[#This Row],[Price]]*sales[[#This Row],[Qty]])-(sales[[#This Row],[Discount_Amt]]*sales[[#This Row],[Qty]])</f>
        <v>107800</v>
      </c>
    </row>
    <row r="3268" spans="2:14" hidden="1" x14ac:dyDescent="0.35">
      <c r="B3268" s="7">
        <v>2027266</v>
      </c>
      <c r="C3268" s="1" t="s">
        <v>14</v>
      </c>
      <c r="D3268" s="1" t="s">
        <v>29</v>
      </c>
      <c r="E3268" s="1" t="s">
        <v>32</v>
      </c>
      <c r="F3268" s="1" t="s">
        <v>521</v>
      </c>
      <c r="G3268" s="3">
        <v>45482</v>
      </c>
      <c r="H3268" s="3">
        <v>45484</v>
      </c>
      <c r="I3268" s="6">
        <v>57999</v>
      </c>
      <c r="J3268" s="1">
        <v>1</v>
      </c>
      <c r="K3268" s="4">
        <v>0.02</v>
      </c>
      <c r="L3268" s="6">
        <f t="shared" si="104"/>
        <v>1159.98</v>
      </c>
      <c r="M3268" s="8">
        <f t="shared" si="105"/>
        <v>56839.02</v>
      </c>
      <c r="N3268" s="21">
        <f>(sales[[#This Row],[Price]]*sales[[#This Row],[Qty]])-(sales[[#This Row],[Discount_Amt]]*sales[[#This Row],[Qty]])</f>
        <v>56839.02</v>
      </c>
    </row>
    <row r="3269" spans="2:14" hidden="1" x14ac:dyDescent="0.35">
      <c r="B3269" s="7">
        <v>2027267</v>
      </c>
      <c r="C3269" s="1" t="s">
        <v>15</v>
      </c>
      <c r="D3269" s="1" t="s">
        <v>25</v>
      </c>
      <c r="E3269" s="1" t="s">
        <v>38</v>
      </c>
      <c r="F3269" s="1" t="s">
        <v>520</v>
      </c>
      <c r="G3269" s="3">
        <v>45482</v>
      </c>
      <c r="H3269" s="3">
        <v>45485</v>
      </c>
      <c r="I3269" s="6">
        <v>1399</v>
      </c>
      <c r="J3269" s="1">
        <v>2</v>
      </c>
      <c r="K3269" s="4">
        <v>0.02</v>
      </c>
      <c r="L3269" s="6">
        <f t="shared" si="104"/>
        <v>27.98</v>
      </c>
      <c r="M3269" s="8">
        <f t="shared" si="105"/>
        <v>2770.02</v>
      </c>
      <c r="N3269" s="21">
        <f>(sales[[#This Row],[Price]]*sales[[#This Row],[Qty]])-(sales[[#This Row],[Discount_Amt]]*sales[[#This Row],[Qty]])</f>
        <v>2742.04</v>
      </c>
    </row>
    <row r="3270" spans="2:14" hidden="1" x14ac:dyDescent="0.35">
      <c r="B3270" s="7">
        <v>2027268</v>
      </c>
      <c r="C3270" s="1" t="s">
        <v>16</v>
      </c>
      <c r="D3270" s="1" t="s">
        <v>26</v>
      </c>
      <c r="E3270" s="1" t="s">
        <v>33</v>
      </c>
      <c r="F3270" s="1" t="s">
        <v>518</v>
      </c>
      <c r="G3270" s="3">
        <v>45482</v>
      </c>
      <c r="H3270" s="3">
        <v>45487</v>
      </c>
      <c r="I3270" s="6">
        <v>999</v>
      </c>
      <c r="J3270" s="1">
        <v>7</v>
      </c>
      <c r="K3270" s="4">
        <v>0.02</v>
      </c>
      <c r="L3270" s="6">
        <f t="shared" si="104"/>
        <v>19.98</v>
      </c>
      <c r="M3270" s="8">
        <f t="shared" si="105"/>
        <v>6973.02</v>
      </c>
      <c r="N3270" s="21">
        <f>(sales[[#This Row],[Price]]*sales[[#This Row],[Qty]])-(sales[[#This Row],[Discount_Amt]]*sales[[#This Row],[Qty]])</f>
        <v>6853.14</v>
      </c>
    </row>
    <row r="3271" spans="2:14" x14ac:dyDescent="0.35">
      <c r="B3271" s="7">
        <v>2027269</v>
      </c>
      <c r="C3271" s="1" t="s">
        <v>17</v>
      </c>
      <c r="D3271" s="1" t="s">
        <v>27</v>
      </c>
      <c r="E3271" s="1" t="s">
        <v>34</v>
      </c>
      <c r="F3271" s="1" t="s">
        <v>519</v>
      </c>
      <c r="G3271" s="3">
        <v>45482</v>
      </c>
      <c r="H3271" s="3">
        <v>45483</v>
      </c>
      <c r="I3271" s="6">
        <v>2099</v>
      </c>
      <c r="J3271" s="1">
        <v>2</v>
      </c>
      <c r="K3271" s="4">
        <v>0.02</v>
      </c>
      <c r="L3271" s="6">
        <f t="shared" si="104"/>
        <v>41.980000000000004</v>
      </c>
      <c r="M3271" s="8">
        <f t="shared" si="105"/>
        <v>4156.0200000000004</v>
      </c>
      <c r="N3271" s="21">
        <f>(sales[[#This Row],[Price]]*sales[[#This Row],[Qty]])-(sales[[#This Row],[Discount_Amt]]*sales[[#This Row],[Qty]])</f>
        <v>4114.04</v>
      </c>
    </row>
    <row r="3272" spans="2:14" hidden="1" x14ac:dyDescent="0.35">
      <c r="B3272" s="7">
        <v>2027270</v>
      </c>
      <c r="C3272" s="1" t="s">
        <v>18</v>
      </c>
      <c r="D3272" s="1" t="s">
        <v>28</v>
      </c>
      <c r="E3272" s="1" t="s">
        <v>35</v>
      </c>
      <c r="F3272" s="1" t="s">
        <v>520</v>
      </c>
      <c r="G3272" s="3">
        <v>45482</v>
      </c>
      <c r="H3272" s="3">
        <v>45490</v>
      </c>
      <c r="I3272" s="6">
        <v>11000</v>
      </c>
      <c r="J3272" s="1">
        <v>2</v>
      </c>
      <c r="K3272" s="4">
        <v>0.02</v>
      </c>
      <c r="L3272" s="6">
        <f t="shared" si="104"/>
        <v>220</v>
      </c>
      <c r="M3272" s="8">
        <f t="shared" si="105"/>
        <v>21780</v>
      </c>
      <c r="N3272" s="21">
        <f>(sales[[#This Row],[Price]]*sales[[#This Row],[Qty]])-(sales[[#This Row],[Discount_Amt]]*sales[[#This Row],[Qty]])</f>
        <v>21560</v>
      </c>
    </row>
    <row r="3273" spans="2:14" hidden="1" x14ac:dyDescent="0.35">
      <c r="B3273" s="7">
        <v>2027271</v>
      </c>
      <c r="C3273" s="1" t="s">
        <v>19</v>
      </c>
      <c r="D3273" s="1" t="s">
        <v>29</v>
      </c>
      <c r="E3273" s="1" t="s">
        <v>36</v>
      </c>
      <c r="F3273" s="1" t="s">
        <v>521</v>
      </c>
      <c r="G3273" s="3">
        <v>45482</v>
      </c>
      <c r="H3273" s="3">
        <v>45484</v>
      </c>
      <c r="I3273" s="6">
        <v>800</v>
      </c>
      <c r="J3273" s="1">
        <v>1</v>
      </c>
      <c r="K3273" s="4">
        <v>0.02</v>
      </c>
      <c r="L3273" s="6">
        <f t="shared" si="104"/>
        <v>16</v>
      </c>
      <c r="M3273" s="8">
        <f t="shared" si="105"/>
        <v>784</v>
      </c>
      <c r="N3273" s="21">
        <f>(sales[[#This Row],[Price]]*sales[[#This Row],[Qty]])-(sales[[#This Row],[Discount_Amt]]*sales[[#This Row],[Qty]])</f>
        <v>784</v>
      </c>
    </row>
    <row r="3274" spans="2:14" hidden="1" x14ac:dyDescent="0.35">
      <c r="B3274" s="7">
        <v>2027272</v>
      </c>
      <c r="C3274" s="1" t="s">
        <v>20</v>
      </c>
      <c r="D3274" s="1" t="s">
        <v>25</v>
      </c>
      <c r="E3274" s="1" t="s">
        <v>37</v>
      </c>
      <c r="F3274" s="1" t="s">
        <v>518</v>
      </c>
      <c r="G3274" s="3">
        <v>45482</v>
      </c>
      <c r="H3274" s="3">
        <v>45485</v>
      </c>
      <c r="I3274" s="6">
        <v>5500</v>
      </c>
      <c r="J3274" s="1">
        <v>2</v>
      </c>
      <c r="K3274" s="4">
        <v>0.02</v>
      </c>
      <c r="L3274" s="6">
        <f t="shared" si="104"/>
        <v>110</v>
      </c>
      <c r="M3274" s="8">
        <f t="shared" si="105"/>
        <v>10890</v>
      </c>
      <c r="N3274" s="21">
        <f>(sales[[#This Row],[Price]]*sales[[#This Row],[Qty]])-(sales[[#This Row],[Discount_Amt]]*sales[[#This Row],[Qty]])</f>
        <v>10780</v>
      </c>
    </row>
    <row r="3275" spans="2:14" hidden="1" x14ac:dyDescent="0.35">
      <c r="B3275" s="7">
        <v>2027273</v>
      </c>
      <c r="C3275" s="1" t="s">
        <v>21</v>
      </c>
      <c r="D3275" s="1" t="s">
        <v>26</v>
      </c>
      <c r="E3275" s="1" t="s">
        <v>39</v>
      </c>
      <c r="F3275" s="1" t="s">
        <v>518</v>
      </c>
      <c r="G3275" s="3">
        <v>45482</v>
      </c>
      <c r="H3275" s="3">
        <v>45487</v>
      </c>
      <c r="I3275" s="6">
        <v>1350</v>
      </c>
      <c r="J3275" s="1">
        <v>4</v>
      </c>
      <c r="K3275" s="4">
        <v>7.0000000000000007E-2</v>
      </c>
      <c r="L3275" s="6">
        <f t="shared" si="104"/>
        <v>94.500000000000014</v>
      </c>
      <c r="M3275" s="8">
        <f t="shared" si="105"/>
        <v>5305.5</v>
      </c>
      <c r="N3275" s="21">
        <f>(sales[[#This Row],[Price]]*sales[[#This Row],[Qty]])-(sales[[#This Row],[Discount_Amt]]*sales[[#This Row],[Qty]])</f>
        <v>5022</v>
      </c>
    </row>
    <row r="3276" spans="2:14" hidden="1" x14ac:dyDescent="0.35">
      <c r="B3276" s="7">
        <v>2027274</v>
      </c>
      <c r="C3276" s="1" t="s">
        <v>22</v>
      </c>
      <c r="D3276" s="1" t="s">
        <v>27</v>
      </c>
      <c r="E3276" s="1" t="s">
        <v>40</v>
      </c>
      <c r="F3276" s="1" t="s">
        <v>519</v>
      </c>
      <c r="G3276" s="3">
        <v>45482</v>
      </c>
      <c r="H3276" s="3">
        <v>45483</v>
      </c>
      <c r="I3276" s="6">
        <v>4500</v>
      </c>
      <c r="J3276" s="1">
        <v>3</v>
      </c>
      <c r="K3276" s="4">
        <v>0.03</v>
      </c>
      <c r="L3276" s="6">
        <f t="shared" si="104"/>
        <v>135</v>
      </c>
      <c r="M3276" s="8">
        <f t="shared" si="105"/>
        <v>13365</v>
      </c>
      <c r="N3276" s="21">
        <f>(sales[[#This Row],[Price]]*sales[[#This Row],[Qty]])-(sales[[#This Row],[Discount_Amt]]*sales[[#This Row],[Qty]])</f>
        <v>13095</v>
      </c>
    </row>
    <row r="3277" spans="2:14" hidden="1" x14ac:dyDescent="0.35">
      <c r="B3277" s="7">
        <v>2027275</v>
      </c>
      <c r="C3277" s="1" t="s">
        <v>23</v>
      </c>
      <c r="D3277" s="1" t="s">
        <v>28</v>
      </c>
      <c r="E3277" s="1" t="s">
        <v>41</v>
      </c>
      <c r="F3277" s="1" t="s">
        <v>521</v>
      </c>
      <c r="G3277" s="3">
        <v>45482</v>
      </c>
      <c r="H3277" s="3">
        <v>45490</v>
      </c>
      <c r="I3277" s="6">
        <v>2350</v>
      </c>
      <c r="J3277" s="1">
        <v>2</v>
      </c>
      <c r="K3277" s="4">
        <v>0.08</v>
      </c>
      <c r="L3277" s="6">
        <f t="shared" si="104"/>
        <v>188</v>
      </c>
      <c r="M3277" s="8">
        <f t="shared" si="105"/>
        <v>4512</v>
      </c>
      <c r="N3277" s="21">
        <f>(sales[[#This Row],[Price]]*sales[[#This Row],[Qty]])-(sales[[#This Row],[Discount_Amt]]*sales[[#This Row],[Qty]])</f>
        <v>4324</v>
      </c>
    </row>
    <row r="3278" spans="2:14" hidden="1" x14ac:dyDescent="0.35">
      <c r="B3278" s="7">
        <v>2027276</v>
      </c>
      <c r="C3278" s="1" t="s">
        <v>24</v>
      </c>
      <c r="D3278" s="1" t="s">
        <v>29</v>
      </c>
      <c r="E3278" s="1" t="s">
        <v>42</v>
      </c>
      <c r="F3278" s="1" t="s">
        <v>520</v>
      </c>
      <c r="G3278" s="3">
        <v>45482</v>
      </c>
      <c r="H3278" s="3">
        <v>45484</v>
      </c>
      <c r="I3278" s="6">
        <v>90</v>
      </c>
      <c r="J3278" s="1">
        <v>1</v>
      </c>
      <c r="K3278" s="4">
        <v>0.05</v>
      </c>
      <c r="L3278" s="6">
        <f t="shared" si="104"/>
        <v>4.5</v>
      </c>
      <c r="M3278" s="8">
        <f t="shared" si="105"/>
        <v>85.5</v>
      </c>
      <c r="N3278" s="21">
        <f>(sales[[#This Row],[Price]]*sales[[#This Row],[Qty]])-(sales[[#This Row],[Discount_Amt]]*sales[[#This Row],[Qty]])</f>
        <v>85.5</v>
      </c>
    </row>
    <row r="3279" spans="2:14" hidden="1" x14ac:dyDescent="0.35">
      <c r="B3279" s="7">
        <v>2027277</v>
      </c>
      <c r="C3279" s="1" t="s">
        <v>4</v>
      </c>
      <c r="D3279" s="1" t="s">
        <v>25</v>
      </c>
      <c r="E3279" s="1" t="s">
        <v>43</v>
      </c>
      <c r="F3279" s="1" t="s">
        <v>518</v>
      </c>
      <c r="G3279" s="3">
        <v>45482</v>
      </c>
      <c r="H3279" s="3">
        <v>45485</v>
      </c>
      <c r="I3279" s="6">
        <v>280</v>
      </c>
      <c r="J3279" s="1">
        <v>1</v>
      </c>
      <c r="K3279" s="4">
        <v>0.05</v>
      </c>
      <c r="L3279" s="6">
        <f t="shared" si="104"/>
        <v>14</v>
      </c>
      <c r="M3279" s="8">
        <f t="shared" si="105"/>
        <v>266</v>
      </c>
      <c r="N3279" s="21">
        <f>(sales[[#This Row],[Price]]*sales[[#This Row],[Qty]])-(sales[[#This Row],[Discount_Amt]]*sales[[#This Row],[Qty]])</f>
        <v>266</v>
      </c>
    </row>
    <row r="3280" spans="2:14" hidden="1" x14ac:dyDescent="0.35">
      <c r="B3280" s="7">
        <v>2027278</v>
      </c>
      <c r="C3280" s="1" t="s">
        <v>5</v>
      </c>
      <c r="D3280" s="1" t="s">
        <v>200</v>
      </c>
      <c r="E3280" s="1" t="s">
        <v>44</v>
      </c>
      <c r="F3280" s="1" t="s">
        <v>519</v>
      </c>
      <c r="G3280" s="3">
        <v>45482</v>
      </c>
      <c r="H3280" s="3">
        <v>45487</v>
      </c>
      <c r="I3280" s="6">
        <v>70</v>
      </c>
      <c r="J3280" s="1">
        <v>2</v>
      </c>
      <c r="K3280" s="4">
        <v>0.05</v>
      </c>
      <c r="L3280" s="6">
        <f t="shared" si="104"/>
        <v>3.5</v>
      </c>
      <c r="M3280" s="8">
        <f t="shared" si="105"/>
        <v>136.5</v>
      </c>
      <c r="N3280" s="21">
        <f>(sales[[#This Row],[Price]]*sales[[#This Row],[Qty]])-(sales[[#This Row],[Discount_Amt]]*sales[[#This Row],[Qty]])</f>
        <v>133</v>
      </c>
    </row>
    <row r="3281" spans="2:14" hidden="1" x14ac:dyDescent="0.35">
      <c r="B3281" s="7">
        <v>2027279</v>
      </c>
      <c r="C3281" s="1" t="s">
        <v>6</v>
      </c>
      <c r="D3281" s="1" t="s">
        <v>25</v>
      </c>
      <c r="E3281" s="1" t="s">
        <v>45</v>
      </c>
      <c r="F3281" s="1" t="s">
        <v>520</v>
      </c>
      <c r="G3281" s="3">
        <v>45482</v>
      </c>
      <c r="H3281" s="3">
        <v>45483</v>
      </c>
      <c r="I3281" s="6">
        <v>230</v>
      </c>
      <c r="J3281" s="1">
        <v>1</v>
      </c>
      <c r="K3281" s="4">
        <v>0.05</v>
      </c>
      <c r="L3281" s="6">
        <f t="shared" si="104"/>
        <v>11.5</v>
      </c>
      <c r="M3281" s="8">
        <f t="shared" si="105"/>
        <v>218.5</v>
      </c>
      <c r="N3281" s="21">
        <f>(sales[[#This Row],[Price]]*sales[[#This Row],[Qty]])-(sales[[#This Row],[Discount_Amt]]*sales[[#This Row],[Qty]])</f>
        <v>218.5</v>
      </c>
    </row>
    <row r="3282" spans="2:14" hidden="1" x14ac:dyDescent="0.35">
      <c r="B3282" s="7">
        <v>2027280</v>
      </c>
      <c r="C3282" s="1" t="s">
        <v>7</v>
      </c>
      <c r="D3282" s="1" t="s">
        <v>26</v>
      </c>
      <c r="E3282" s="1" t="s">
        <v>46</v>
      </c>
      <c r="F3282" s="1" t="s">
        <v>521</v>
      </c>
      <c r="G3282" s="3">
        <v>45482</v>
      </c>
      <c r="H3282" s="3">
        <v>45490</v>
      </c>
      <c r="I3282" s="6">
        <v>7999</v>
      </c>
      <c r="J3282" s="1">
        <v>3</v>
      </c>
      <c r="K3282" s="4">
        <v>0.03</v>
      </c>
      <c r="L3282" s="6">
        <f t="shared" si="104"/>
        <v>239.97</v>
      </c>
      <c r="M3282" s="8">
        <f t="shared" si="105"/>
        <v>23757.03</v>
      </c>
      <c r="N3282" s="21">
        <f>(sales[[#This Row],[Price]]*sales[[#This Row],[Qty]])-(sales[[#This Row],[Discount_Amt]]*sales[[#This Row],[Qty]])</f>
        <v>23277.09</v>
      </c>
    </row>
    <row r="3283" spans="2:14" x14ac:dyDescent="0.35">
      <c r="B3283" s="7">
        <v>2027281</v>
      </c>
      <c r="C3283" s="1" t="s">
        <v>10</v>
      </c>
      <c r="D3283" s="1" t="s">
        <v>27</v>
      </c>
      <c r="E3283" s="1" t="s">
        <v>47</v>
      </c>
      <c r="F3283" s="1" t="s">
        <v>518</v>
      </c>
      <c r="G3283" s="3">
        <v>45482</v>
      </c>
      <c r="H3283" s="3">
        <v>45484</v>
      </c>
      <c r="I3283" s="6">
        <v>850</v>
      </c>
      <c r="J3283" s="1">
        <v>2</v>
      </c>
      <c r="K3283" s="4">
        <v>0.1</v>
      </c>
      <c r="L3283" s="6">
        <f t="shared" si="104"/>
        <v>85</v>
      </c>
      <c r="M3283" s="8">
        <f t="shared" si="105"/>
        <v>1615</v>
      </c>
      <c r="N3283" s="21">
        <f>(sales[[#This Row],[Price]]*sales[[#This Row],[Qty]])-(sales[[#This Row],[Discount_Amt]]*sales[[#This Row],[Qty]])</f>
        <v>1530</v>
      </c>
    </row>
    <row r="3284" spans="2:14" hidden="1" x14ac:dyDescent="0.35">
      <c r="B3284" s="7">
        <v>2027282</v>
      </c>
      <c r="C3284" s="1" t="s">
        <v>8</v>
      </c>
      <c r="D3284" s="1" t="s">
        <v>28</v>
      </c>
      <c r="E3284" s="1" t="s">
        <v>48</v>
      </c>
      <c r="F3284" s="1" t="s">
        <v>518</v>
      </c>
      <c r="G3284" s="3">
        <v>45482</v>
      </c>
      <c r="H3284" s="3">
        <v>45485</v>
      </c>
      <c r="I3284" s="6">
        <v>65000</v>
      </c>
      <c r="J3284" s="1">
        <v>1</v>
      </c>
      <c r="K3284" s="4">
        <v>0.05</v>
      </c>
      <c r="L3284" s="6">
        <f t="shared" si="104"/>
        <v>3250</v>
      </c>
      <c r="M3284" s="8">
        <f t="shared" si="105"/>
        <v>61750</v>
      </c>
      <c r="N3284" s="21">
        <f>(sales[[#This Row],[Price]]*sales[[#This Row],[Qty]])-(sales[[#This Row],[Discount_Amt]]*sales[[#This Row],[Qty]])</f>
        <v>61750</v>
      </c>
    </row>
    <row r="3285" spans="2:14" hidden="1" x14ac:dyDescent="0.35">
      <c r="B3285" s="7">
        <v>2027283</v>
      </c>
      <c r="C3285" s="1" t="s">
        <v>9</v>
      </c>
      <c r="D3285" s="1" t="s">
        <v>29</v>
      </c>
      <c r="E3285" s="1" t="s">
        <v>49</v>
      </c>
      <c r="F3285" s="1" t="s">
        <v>519</v>
      </c>
      <c r="G3285" s="3">
        <v>45482</v>
      </c>
      <c r="H3285" s="3">
        <v>45487</v>
      </c>
      <c r="I3285" s="6">
        <v>450</v>
      </c>
      <c r="J3285" s="1">
        <v>2</v>
      </c>
      <c r="K3285" s="4">
        <v>0.05</v>
      </c>
      <c r="L3285" s="6">
        <f t="shared" si="104"/>
        <v>22.5</v>
      </c>
      <c r="M3285" s="8">
        <f t="shared" si="105"/>
        <v>877.5</v>
      </c>
      <c r="N3285" s="21">
        <f>(sales[[#This Row],[Price]]*sales[[#This Row],[Qty]])-(sales[[#This Row],[Discount_Amt]]*sales[[#This Row],[Qty]])</f>
        <v>855</v>
      </c>
    </row>
    <row r="3286" spans="2:14" x14ac:dyDescent="0.35">
      <c r="B3286" s="7">
        <v>2027284</v>
      </c>
      <c r="C3286" s="1" t="s">
        <v>11</v>
      </c>
      <c r="D3286" s="1" t="s">
        <v>25</v>
      </c>
      <c r="E3286" s="1" t="s">
        <v>50</v>
      </c>
      <c r="F3286" s="1" t="s">
        <v>521</v>
      </c>
      <c r="G3286" s="3">
        <v>45482</v>
      </c>
      <c r="H3286" s="3">
        <v>45483</v>
      </c>
      <c r="I3286" s="6">
        <v>1299</v>
      </c>
      <c r="J3286" s="1">
        <v>1</v>
      </c>
      <c r="K3286" s="4">
        <v>0.02</v>
      </c>
      <c r="L3286" s="6">
        <f t="shared" si="104"/>
        <v>25.98</v>
      </c>
      <c r="M3286" s="8">
        <f t="shared" si="105"/>
        <v>1273.02</v>
      </c>
      <c r="N3286" s="21">
        <f>(sales[[#This Row],[Price]]*sales[[#This Row],[Qty]])-(sales[[#This Row],[Discount_Amt]]*sales[[#This Row],[Qty]])</f>
        <v>1273.02</v>
      </c>
    </row>
    <row r="3287" spans="2:14" x14ac:dyDescent="0.35">
      <c r="B3287" s="7">
        <v>2027285</v>
      </c>
      <c r="C3287" s="1" t="s">
        <v>12</v>
      </c>
      <c r="D3287" s="1" t="s">
        <v>30</v>
      </c>
      <c r="E3287" s="1" t="s">
        <v>51</v>
      </c>
      <c r="F3287" s="1" t="s">
        <v>520</v>
      </c>
      <c r="G3287" s="3">
        <v>45482</v>
      </c>
      <c r="H3287" s="3">
        <v>45490</v>
      </c>
      <c r="I3287" s="6">
        <v>1700</v>
      </c>
      <c r="J3287" s="1">
        <v>2</v>
      </c>
      <c r="K3287" s="4">
        <v>0.06</v>
      </c>
      <c r="L3287" s="6">
        <f t="shared" si="104"/>
        <v>102</v>
      </c>
      <c r="M3287" s="8">
        <f t="shared" si="105"/>
        <v>3298</v>
      </c>
      <c r="N3287" s="21">
        <f>(sales[[#This Row],[Price]]*sales[[#This Row],[Qty]])-(sales[[#This Row],[Discount_Amt]]*sales[[#This Row],[Qty]])</f>
        <v>3196</v>
      </c>
    </row>
    <row r="3288" spans="2:14" hidden="1" x14ac:dyDescent="0.35">
      <c r="B3288" s="7">
        <v>2027286</v>
      </c>
      <c r="C3288" s="1" t="s">
        <v>13</v>
      </c>
      <c r="D3288" s="1" t="s">
        <v>27</v>
      </c>
      <c r="E3288" s="1" t="s">
        <v>506</v>
      </c>
      <c r="F3288" s="1" t="s">
        <v>518</v>
      </c>
      <c r="G3288" s="3">
        <v>45482</v>
      </c>
      <c r="H3288" s="3">
        <v>45484</v>
      </c>
      <c r="I3288" s="6">
        <v>55000</v>
      </c>
      <c r="J3288" s="1">
        <v>3</v>
      </c>
      <c r="K3288" s="4">
        <v>0.15</v>
      </c>
      <c r="L3288" s="6">
        <f t="shared" si="104"/>
        <v>8250</v>
      </c>
      <c r="M3288" s="8">
        <f t="shared" si="105"/>
        <v>156750</v>
      </c>
      <c r="N3288" s="21">
        <f>(sales[[#This Row],[Price]]*sales[[#This Row],[Qty]])-(sales[[#This Row],[Discount_Amt]]*sales[[#This Row],[Qty]])</f>
        <v>140250</v>
      </c>
    </row>
    <row r="3289" spans="2:14" hidden="1" x14ac:dyDescent="0.35">
      <c r="B3289" s="7">
        <v>2027287</v>
      </c>
      <c r="C3289" s="1" t="s">
        <v>14</v>
      </c>
      <c r="D3289" s="1" t="s">
        <v>28</v>
      </c>
      <c r="E3289" s="1" t="s">
        <v>507</v>
      </c>
      <c r="F3289" s="1" t="s">
        <v>519</v>
      </c>
      <c r="G3289" s="3">
        <v>45482</v>
      </c>
      <c r="H3289" s="3">
        <v>45485</v>
      </c>
      <c r="I3289" s="6">
        <v>57999</v>
      </c>
      <c r="J3289" s="1">
        <v>2</v>
      </c>
      <c r="K3289" s="4">
        <v>0.02</v>
      </c>
      <c r="L3289" s="6">
        <f t="shared" si="104"/>
        <v>1159.98</v>
      </c>
      <c r="M3289" s="8">
        <f t="shared" si="105"/>
        <v>114838.02</v>
      </c>
      <c r="N3289" s="21">
        <f>(sales[[#This Row],[Price]]*sales[[#This Row],[Qty]])-(sales[[#This Row],[Discount_Amt]]*sales[[#This Row],[Qty]])</f>
        <v>113678.04</v>
      </c>
    </row>
    <row r="3290" spans="2:14" hidden="1" x14ac:dyDescent="0.35">
      <c r="B3290" s="7">
        <v>2027288</v>
      </c>
      <c r="C3290" s="1" t="s">
        <v>15</v>
      </c>
      <c r="D3290" s="1" t="s">
        <v>29</v>
      </c>
      <c r="E3290" s="1" t="s">
        <v>508</v>
      </c>
      <c r="F3290" s="1" t="s">
        <v>520</v>
      </c>
      <c r="G3290" s="3">
        <v>45482</v>
      </c>
      <c r="H3290" s="3">
        <v>45487</v>
      </c>
      <c r="I3290" s="6">
        <v>1399</v>
      </c>
      <c r="J3290" s="1">
        <v>7</v>
      </c>
      <c r="K3290" s="4">
        <v>0.02</v>
      </c>
      <c r="L3290" s="6">
        <f t="shared" si="104"/>
        <v>27.98</v>
      </c>
      <c r="M3290" s="8">
        <f t="shared" si="105"/>
        <v>9765.02</v>
      </c>
      <c r="N3290" s="21">
        <f>(sales[[#This Row],[Price]]*sales[[#This Row],[Qty]])-(sales[[#This Row],[Discount_Amt]]*sales[[#This Row],[Qty]])</f>
        <v>9597.14</v>
      </c>
    </row>
    <row r="3291" spans="2:14" hidden="1" x14ac:dyDescent="0.35">
      <c r="B3291" s="7">
        <v>2027289</v>
      </c>
      <c r="C3291" s="1" t="s">
        <v>16</v>
      </c>
      <c r="D3291" s="1" t="s">
        <v>25</v>
      </c>
      <c r="E3291" s="1" t="s">
        <v>31</v>
      </c>
      <c r="F3291" s="1" t="s">
        <v>521</v>
      </c>
      <c r="G3291" s="3">
        <v>45482</v>
      </c>
      <c r="H3291" s="3">
        <v>45483</v>
      </c>
      <c r="I3291" s="6">
        <v>999</v>
      </c>
      <c r="J3291" s="1">
        <v>2</v>
      </c>
      <c r="K3291" s="4">
        <v>0.02</v>
      </c>
      <c r="L3291" s="6">
        <f t="shared" si="104"/>
        <v>19.98</v>
      </c>
      <c r="M3291" s="8">
        <f t="shared" si="105"/>
        <v>1978.02</v>
      </c>
      <c r="N3291" s="21">
        <f>(sales[[#This Row],[Price]]*sales[[#This Row],[Qty]])-(sales[[#This Row],[Discount_Amt]]*sales[[#This Row],[Qty]])</f>
        <v>1958.04</v>
      </c>
    </row>
    <row r="3292" spans="2:14" x14ac:dyDescent="0.35">
      <c r="B3292" s="7">
        <v>2027290</v>
      </c>
      <c r="C3292" s="1" t="s">
        <v>17</v>
      </c>
      <c r="D3292" s="1" t="s">
        <v>26</v>
      </c>
      <c r="E3292" s="1" t="s">
        <v>32</v>
      </c>
      <c r="F3292" s="1" t="s">
        <v>518</v>
      </c>
      <c r="G3292" s="3">
        <v>45482</v>
      </c>
      <c r="H3292" s="3">
        <v>45490</v>
      </c>
      <c r="I3292" s="6">
        <v>2099</v>
      </c>
      <c r="J3292" s="1">
        <v>1</v>
      </c>
      <c r="K3292" s="4">
        <v>0.02</v>
      </c>
      <c r="L3292" s="6">
        <f t="shared" si="104"/>
        <v>41.980000000000004</v>
      </c>
      <c r="M3292" s="8">
        <f t="shared" si="105"/>
        <v>2057.02</v>
      </c>
      <c r="N3292" s="21">
        <f>(sales[[#This Row],[Price]]*sales[[#This Row],[Qty]])-(sales[[#This Row],[Discount_Amt]]*sales[[#This Row],[Qty]])</f>
        <v>2057.02</v>
      </c>
    </row>
    <row r="3293" spans="2:14" hidden="1" x14ac:dyDescent="0.35">
      <c r="B3293" s="7">
        <v>2027291</v>
      </c>
      <c r="C3293" s="1" t="s">
        <v>18</v>
      </c>
      <c r="D3293" s="1" t="s">
        <v>27</v>
      </c>
      <c r="E3293" s="1" t="s">
        <v>38</v>
      </c>
      <c r="F3293" s="1" t="s">
        <v>518</v>
      </c>
      <c r="G3293" s="3">
        <v>45482</v>
      </c>
      <c r="H3293" s="3">
        <v>45484</v>
      </c>
      <c r="I3293" s="6">
        <v>11000</v>
      </c>
      <c r="J3293" s="1">
        <v>1</v>
      </c>
      <c r="K3293" s="4">
        <v>0.02</v>
      </c>
      <c r="L3293" s="6">
        <f t="shared" si="104"/>
        <v>220</v>
      </c>
      <c r="M3293" s="8">
        <f t="shared" si="105"/>
        <v>10780</v>
      </c>
      <c r="N3293" s="21">
        <f>(sales[[#This Row],[Price]]*sales[[#This Row],[Qty]])-(sales[[#This Row],[Discount_Amt]]*sales[[#This Row],[Qty]])</f>
        <v>10780</v>
      </c>
    </row>
    <row r="3294" spans="2:14" hidden="1" x14ac:dyDescent="0.35">
      <c r="B3294" s="7">
        <v>2027292</v>
      </c>
      <c r="C3294" s="1" t="s">
        <v>19</v>
      </c>
      <c r="D3294" s="1" t="s">
        <v>28</v>
      </c>
      <c r="E3294" s="1" t="s">
        <v>33</v>
      </c>
      <c r="F3294" s="1" t="s">
        <v>519</v>
      </c>
      <c r="G3294" s="3">
        <v>45482</v>
      </c>
      <c r="H3294" s="3">
        <v>45485</v>
      </c>
      <c r="I3294" s="6">
        <v>800</v>
      </c>
      <c r="J3294" s="1">
        <v>1</v>
      </c>
      <c r="K3294" s="4">
        <v>0.02</v>
      </c>
      <c r="L3294" s="6">
        <f t="shared" si="104"/>
        <v>16</v>
      </c>
      <c r="M3294" s="8">
        <f t="shared" si="105"/>
        <v>784</v>
      </c>
      <c r="N3294" s="21">
        <f>(sales[[#This Row],[Price]]*sales[[#This Row],[Qty]])-(sales[[#This Row],[Discount_Amt]]*sales[[#This Row],[Qty]])</f>
        <v>784</v>
      </c>
    </row>
    <row r="3295" spans="2:14" hidden="1" x14ac:dyDescent="0.35">
      <c r="B3295" s="7">
        <v>2027293</v>
      </c>
      <c r="C3295" s="1" t="s">
        <v>20</v>
      </c>
      <c r="D3295" s="1" t="s">
        <v>29</v>
      </c>
      <c r="E3295" s="1" t="s">
        <v>34</v>
      </c>
      <c r="F3295" s="1" t="s">
        <v>521</v>
      </c>
      <c r="G3295" s="3">
        <v>45482</v>
      </c>
      <c r="H3295" s="3">
        <v>45487</v>
      </c>
      <c r="I3295" s="6">
        <v>5500</v>
      </c>
      <c r="J3295" s="1">
        <v>2</v>
      </c>
      <c r="K3295" s="4">
        <v>0.02</v>
      </c>
      <c r="L3295" s="6">
        <f t="shared" si="104"/>
        <v>110</v>
      </c>
      <c r="M3295" s="8">
        <f t="shared" si="105"/>
        <v>10890</v>
      </c>
      <c r="N3295" s="21">
        <f>(sales[[#This Row],[Price]]*sales[[#This Row],[Qty]])-(sales[[#This Row],[Discount_Amt]]*sales[[#This Row],[Qty]])</f>
        <v>10780</v>
      </c>
    </row>
    <row r="3296" spans="2:14" hidden="1" x14ac:dyDescent="0.35">
      <c r="B3296" s="7">
        <v>2027294</v>
      </c>
      <c r="C3296" s="1" t="s">
        <v>21</v>
      </c>
      <c r="D3296" s="1" t="s">
        <v>25</v>
      </c>
      <c r="E3296" s="1" t="s">
        <v>35</v>
      </c>
      <c r="F3296" s="1" t="s">
        <v>520</v>
      </c>
      <c r="G3296" s="3">
        <v>45482</v>
      </c>
      <c r="H3296" s="3">
        <v>45483</v>
      </c>
      <c r="I3296" s="6">
        <v>1350</v>
      </c>
      <c r="J3296" s="1">
        <v>1</v>
      </c>
      <c r="K3296" s="4">
        <v>0.02</v>
      </c>
      <c r="L3296" s="6">
        <f t="shared" si="104"/>
        <v>27</v>
      </c>
      <c r="M3296" s="8">
        <f t="shared" si="105"/>
        <v>1323</v>
      </c>
      <c r="N3296" s="21">
        <f>(sales[[#This Row],[Price]]*sales[[#This Row],[Qty]])-(sales[[#This Row],[Discount_Amt]]*sales[[#This Row],[Qty]])</f>
        <v>1323</v>
      </c>
    </row>
    <row r="3297" spans="2:14" hidden="1" x14ac:dyDescent="0.35">
      <c r="B3297" s="7">
        <v>2027295</v>
      </c>
      <c r="C3297" s="1" t="s">
        <v>22</v>
      </c>
      <c r="D3297" s="1" t="s">
        <v>26</v>
      </c>
      <c r="E3297" s="1" t="s">
        <v>36</v>
      </c>
      <c r="F3297" s="1" t="s">
        <v>518</v>
      </c>
      <c r="G3297" s="3">
        <v>45482</v>
      </c>
      <c r="H3297" s="3">
        <v>45490</v>
      </c>
      <c r="I3297" s="6">
        <v>4500</v>
      </c>
      <c r="J3297" s="1">
        <v>2</v>
      </c>
      <c r="K3297" s="4">
        <v>7.0000000000000007E-2</v>
      </c>
      <c r="L3297" s="6">
        <f t="shared" si="104"/>
        <v>315.00000000000006</v>
      </c>
      <c r="M3297" s="8">
        <f t="shared" si="105"/>
        <v>8685</v>
      </c>
      <c r="N3297" s="21">
        <f>(sales[[#This Row],[Price]]*sales[[#This Row],[Qty]])-(sales[[#This Row],[Discount_Amt]]*sales[[#This Row],[Qty]])</f>
        <v>8370</v>
      </c>
    </row>
    <row r="3298" spans="2:14" hidden="1" x14ac:dyDescent="0.35">
      <c r="B3298" s="7">
        <v>2027296</v>
      </c>
      <c r="C3298" s="1" t="s">
        <v>23</v>
      </c>
      <c r="D3298" s="1" t="s">
        <v>27</v>
      </c>
      <c r="E3298" s="1" t="s">
        <v>37</v>
      </c>
      <c r="F3298" s="1" t="s">
        <v>519</v>
      </c>
      <c r="G3298" s="3">
        <v>45482</v>
      </c>
      <c r="H3298" s="3">
        <v>45484</v>
      </c>
      <c r="I3298" s="6">
        <v>2350</v>
      </c>
      <c r="J3298" s="1">
        <v>7</v>
      </c>
      <c r="K3298" s="4">
        <v>0.03</v>
      </c>
      <c r="L3298" s="6">
        <f t="shared" si="104"/>
        <v>70.5</v>
      </c>
      <c r="M3298" s="8">
        <f t="shared" si="105"/>
        <v>16379.5</v>
      </c>
      <c r="N3298" s="21">
        <f>(sales[[#This Row],[Price]]*sales[[#This Row],[Qty]])-(sales[[#This Row],[Discount_Amt]]*sales[[#This Row],[Qty]])</f>
        <v>15956.5</v>
      </c>
    </row>
    <row r="3299" spans="2:14" hidden="1" x14ac:dyDescent="0.35">
      <c r="B3299" s="7">
        <v>2027297</v>
      </c>
      <c r="C3299" s="1" t="s">
        <v>24</v>
      </c>
      <c r="D3299" s="1" t="s">
        <v>28</v>
      </c>
      <c r="E3299" s="1" t="s">
        <v>39</v>
      </c>
      <c r="F3299" s="1" t="s">
        <v>520</v>
      </c>
      <c r="G3299" s="3">
        <v>45482</v>
      </c>
      <c r="H3299" s="3">
        <v>45485</v>
      </c>
      <c r="I3299" s="6">
        <v>90</v>
      </c>
      <c r="J3299" s="1">
        <v>2</v>
      </c>
      <c r="K3299" s="4">
        <v>0.08</v>
      </c>
      <c r="L3299" s="6">
        <f t="shared" si="104"/>
        <v>7.2</v>
      </c>
      <c r="M3299" s="8">
        <f t="shared" si="105"/>
        <v>172.8</v>
      </c>
      <c r="N3299" s="21">
        <f>(sales[[#This Row],[Price]]*sales[[#This Row],[Qty]])-(sales[[#This Row],[Discount_Amt]]*sales[[#This Row],[Qty]])</f>
        <v>165.6</v>
      </c>
    </row>
    <row r="3300" spans="2:14" hidden="1" x14ac:dyDescent="0.35">
      <c r="B3300" s="7">
        <v>2027298</v>
      </c>
      <c r="C3300" s="1" t="s">
        <v>4</v>
      </c>
      <c r="D3300" s="1" t="s">
        <v>29</v>
      </c>
      <c r="E3300" s="1" t="s">
        <v>40</v>
      </c>
      <c r="F3300" s="1" t="s">
        <v>521</v>
      </c>
      <c r="G3300" s="3">
        <v>45482</v>
      </c>
      <c r="H3300" s="3">
        <v>45487</v>
      </c>
      <c r="I3300" s="6">
        <v>280</v>
      </c>
      <c r="J3300" s="1">
        <v>2</v>
      </c>
      <c r="K3300" s="4">
        <v>0.05</v>
      </c>
      <c r="L3300" s="6">
        <f t="shared" si="104"/>
        <v>14</v>
      </c>
      <c r="M3300" s="8">
        <f t="shared" si="105"/>
        <v>546</v>
      </c>
      <c r="N3300" s="21">
        <f>(sales[[#This Row],[Price]]*sales[[#This Row],[Qty]])-(sales[[#This Row],[Discount_Amt]]*sales[[#This Row],[Qty]])</f>
        <v>532</v>
      </c>
    </row>
    <row r="3301" spans="2:14" hidden="1" x14ac:dyDescent="0.35">
      <c r="B3301" s="7">
        <v>2027299</v>
      </c>
      <c r="C3301" s="1" t="s">
        <v>5</v>
      </c>
      <c r="D3301" s="1" t="s">
        <v>25</v>
      </c>
      <c r="E3301" s="1" t="s">
        <v>41</v>
      </c>
      <c r="F3301" s="1" t="s">
        <v>518</v>
      </c>
      <c r="G3301" s="3">
        <v>45482</v>
      </c>
      <c r="H3301" s="3">
        <v>45483</v>
      </c>
      <c r="I3301" s="6">
        <v>70</v>
      </c>
      <c r="J3301" s="1">
        <v>1</v>
      </c>
      <c r="K3301" s="4">
        <v>0.05</v>
      </c>
      <c r="L3301" s="6">
        <f t="shared" si="104"/>
        <v>3.5</v>
      </c>
      <c r="M3301" s="8">
        <f t="shared" si="105"/>
        <v>66.5</v>
      </c>
      <c r="N3301" s="21">
        <f>(sales[[#This Row],[Price]]*sales[[#This Row],[Qty]])-(sales[[#This Row],[Discount_Amt]]*sales[[#This Row],[Qty]])</f>
        <v>66.5</v>
      </c>
    </row>
    <row r="3302" spans="2:14" hidden="1" x14ac:dyDescent="0.35">
      <c r="B3302" s="7">
        <v>2027300</v>
      </c>
      <c r="C3302" s="1" t="s">
        <v>6</v>
      </c>
      <c r="D3302" s="1" t="s">
        <v>201</v>
      </c>
      <c r="E3302" s="1" t="s">
        <v>42</v>
      </c>
      <c r="F3302" s="1" t="s">
        <v>518</v>
      </c>
      <c r="G3302" s="3">
        <v>45482</v>
      </c>
      <c r="H3302" s="3">
        <v>45490</v>
      </c>
      <c r="I3302" s="6">
        <v>230</v>
      </c>
      <c r="J3302" s="1">
        <v>2</v>
      </c>
      <c r="K3302" s="4">
        <v>0.05</v>
      </c>
      <c r="L3302" s="6">
        <f t="shared" si="104"/>
        <v>11.5</v>
      </c>
      <c r="M3302" s="8">
        <f t="shared" si="105"/>
        <v>448.5</v>
      </c>
      <c r="N3302" s="21">
        <f>(sales[[#This Row],[Price]]*sales[[#This Row],[Qty]])-(sales[[#This Row],[Discount_Amt]]*sales[[#This Row],[Qty]])</f>
        <v>437</v>
      </c>
    </row>
    <row r="3303" spans="2:14" hidden="1" x14ac:dyDescent="0.35">
      <c r="B3303" s="7">
        <v>2027301</v>
      </c>
      <c r="C3303" s="1" t="s">
        <v>7</v>
      </c>
      <c r="D3303" s="1" t="s">
        <v>25</v>
      </c>
      <c r="E3303" s="1" t="s">
        <v>43</v>
      </c>
      <c r="F3303" s="1" t="s">
        <v>519</v>
      </c>
      <c r="G3303" s="3">
        <v>45482</v>
      </c>
      <c r="H3303" s="3">
        <v>45484</v>
      </c>
      <c r="I3303" s="6">
        <v>7999</v>
      </c>
      <c r="J3303" s="1">
        <v>4</v>
      </c>
      <c r="K3303" s="4">
        <v>0.05</v>
      </c>
      <c r="L3303" s="6">
        <f t="shared" si="104"/>
        <v>399.95000000000005</v>
      </c>
      <c r="M3303" s="8">
        <f t="shared" si="105"/>
        <v>31596.05</v>
      </c>
      <c r="N3303" s="21">
        <f>(sales[[#This Row],[Price]]*sales[[#This Row],[Qty]])-(sales[[#This Row],[Discount_Amt]]*sales[[#This Row],[Qty]])</f>
        <v>30396.2</v>
      </c>
    </row>
    <row r="3304" spans="2:14" x14ac:dyDescent="0.35">
      <c r="B3304" s="7">
        <v>2027302</v>
      </c>
      <c r="C3304" s="1" t="s">
        <v>10</v>
      </c>
      <c r="D3304" s="1" t="s">
        <v>26</v>
      </c>
      <c r="E3304" s="1" t="s">
        <v>44</v>
      </c>
      <c r="F3304" s="1" t="s">
        <v>521</v>
      </c>
      <c r="G3304" s="3">
        <v>45482</v>
      </c>
      <c r="H3304" s="3">
        <v>45485</v>
      </c>
      <c r="I3304" s="6">
        <v>850</v>
      </c>
      <c r="J3304" s="1">
        <v>3</v>
      </c>
      <c r="K3304" s="4">
        <v>0.03</v>
      </c>
      <c r="L3304" s="6">
        <f t="shared" si="104"/>
        <v>25.5</v>
      </c>
      <c r="M3304" s="8">
        <f t="shared" si="105"/>
        <v>2524.5</v>
      </c>
      <c r="N3304" s="21">
        <f>(sales[[#This Row],[Price]]*sales[[#This Row],[Qty]])-(sales[[#This Row],[Discount_Amt]]*sales[[#This Row],[Qty]])</f>
        <v>2473.5</v>
      </c>
    </row>
    <row r="3305" spans="2:14" hidden="1" x14ac:dyDescent="0.35">
      <c r="B3305" s="7">
        <v>2027303</v>
      </c>
      <c r="C3305" s="1" t="s">
        <v>8</v>
      </c>
      <c r="D3305" s="1" t="s">
        <v>27</v>
      </c>
      <c r="E3305" s="1" t="s">
        <v>45</v>
      </c>
      <c r="F3305" s="1" t="s">
        <v>520</v>
      </c>
      <c r="G3305" s="3">
        <v>45482</v>
      </c>
      <c r="H3305" s="3">
        <v>45487</v>
      </c>
      <c r="I3305" s="6">
        <v>65000</v>
      </c>
      <c r="J3305" s="1">
        <v>2</v>
      </c>
      <c r="K3305" s="4">
        <v>0.1</v>
      </c>
      <c r="L3305" s="6">
        <f t="shared" si="104"/>
        <v>6500</v>
      </c>
      <c r="M3305" s="8">
        <f t="shared" si="105"/>
        <v>123500</v>
      </c>
      <c r="N3305" s="21">
        <f>(sales[[#This Row],[Price]]*sales[[#This Row],[Qty]])-(sales[[#This Row],[Discount_Amt]]*sales[[#This Row],[Qty]])</f>
        <v>117000</v>
      </c>
    </row>
    <row r="3306" spans="2:14" hidden="1" x14ac:dyDescent="0.35">
      <c r="B3306" s="7">
        <v>2027304</v>
      </c>
      <c r="C3306" s="1" t="s">
        <v>9</v>
      </c>
      <c r="D3306" s="1" t="s">
        <v>28</v>
      </c>
      <c r="E3306" s="1" t="s">
        <v>46</v>
      </c>
      <c r="F3306" s="1" t="s">
        <v>518</v>
      </c>
      <c r="G3306" s="3">
        <v>45482</v>
      </c>
      <c r="H3306" s="3">
        <v>45483</v>
      </c>
      <c r="I3306" s="6">
        <v>450</v>
      </c>
      <c r="J3306" s="1">
        <v>1</v>
      </c>
      <c r="K3306" s="4">
        <v>0.05</v>
      </c>
      <c r="L3306" s="6">
        <f t="shared" si="104"/>
        <v>22.5</v>
      </c>
      <c r="M3306" s="8">
        <f t="shared" si="105"/>
        <v>427.5</v>
      </c>
      <c r="N3306" s="21">
        <f>(sales[[#This Row],[Price]]*sales[[#This Row],[Qty]])-(sales[[#This Row],[Discount_Amt]]*sales[[#This Row],[Qty]])</f>
        <v>427.5</v>
      </c>
    </row>
    <row r="3307" spans="2:14" x14ac:dyDescent="0.35">
      <c r="B3307" s="7">
        <v>2027305</v>
      </c>
      <c r="C3307" s="1" t="s">
        <v>11</v>
      </c>
      <c r="D3307" s="1" t="s">
        <v>29</v>
      </c>
      <c r="E3307" s="1" t="s">
        <v>47</v>
      </c>
      <c r="F3307" s="1" t="s">
        <v>519</v>
      </c>
      <c r="G3307" s="3">
        <v>45482</v>
      </c>
      <c r="H3307" s="3">
        <v>45490</v>
      </c>
      <c r="I3307" s="6">
        <v>1299</v>
      </c>
      <c r="J3307" s="1">
        <v>1</v>
      </c>
      <c r="K3307" s="4">
        <v>0.05</v>
      </c>
      <c r="L3307" s="6">
        <f t="shared" si="104"/>
        <v>64.95</v>
      </c>
      <c r="M3307" s="8">
        <f t="shared" si="105"/>
        <v>1234.05</v>
      </c>
      <c r="N3307" s="21">
        <f>(sales[[#This Row],[Price]]*sales[[#This Row],[Qty]])-(sales[[#This Row],[Discount_Amt]]*sales[[#This Row],[Qty]])</f>
        <v>1234.05</v>
      </c>
    </row>
    <row r="3308" spans="2:14" x14ac:dyDescent="0.35">
      <c r="B3308" s="7">
        <v>2027306</v>
      </c>
      <c r="C3308" s="1" t="s">
        <v>12</v>
      </c>
      <c r="D3308" s="1" t="s">
        <v>25</v>
      </c>
      <c r="E3308" s="1" t="s">
        <v>48</v>
      </c>
      <c r="F3308" s="1" t="s">
        <v>520</v>
      </c>
      <c r="G3308" s="3">
        <v>45482</v>
      </c>
      <c r="H3308" s="3">
        <v>45484</v>
      </c>
      <c r="I3308" s="6">
        <v>1700</v>
      </c>
      <c r="J3308" s="1">
        <v>2</v>
      </c>
      <c r="K3308" s="4">
        <v>0.02</v>
      </c>
      <c r="L3308" s="6">
        <f t="shared" si="104"/>
        <v>34</v>
      </c>
      <c r="M3308" s="8">
        <f t="shared" si="105"/>
        <v>3366</v>
      </c>
      <c r="N3308" s="21">
        <f>(sales[[#This Row],[Price]]*sales[[#This Row],[Qty]])-(sales[[#This Row],[Discount_Amt]]*sales[[#This Row],[Qty]])</f>
        <v>3332</v>
      </c>
    </row>
    <row r="3309" spans="2:14" hidden="1" x14ac:dyDescent="0.35">
      <c r="B3309" s="7">
        <v>2027307</v>
      </c>
      <c r="C3309" s="1" t="s">
        <v>13</v>
      </c>
      <c r="D3309" s="1" t="s">
        <v>30</v>
      </c>
      <c r="E3309" s="1" t="s">
        <v>49</v>
      </c>
      <c r="F3309" s="1" t="s">
        <v>521</v>
      </c>
      <c r="G3309" s="3">
        <v>45482</v>
      </c>
      <c r="H3309" s="3">
        <v>45485</v>
      </c>
      <c r="I3309" s="6">
        <v>55000</v>
      </c>
      <c r="J3309" s="1">
        <v>1</v>
      </c>
      <c r="K3309" s="4">
        <v>0.06</v>
      </c>
      <c r="L3309" s="6">
        <f t="shared" si="104"/>
        <v>3300</v>
      </c>
      <c r="M3309" s="8">
        <f t="shared" si="105"/>
        <v>51700</v>
      </c>
      <c r="N3309" s="21">
        <f>(sales[[#This Row],[Price]]*sales[[#This Row],[Qty]])-(sales[[#This Row],[Discount_Amt]]*sales[[#This Row],[Qty]])</f>
        <v>51700</v>
      </c>
    </row>
    <row r="3310" spans="2:14" hidden="1" x14ac:dyDescent="0.35">
      <c r="B3310" s="7">
        <v>2027308</v>
      </c>
      <c r="C3310" s="1" t="s">
        <v>14</v>
      </c>
      <c r="D3310" s="1" t="s">
        <v>27</v>
      </c>
      <c r="E3310" s="1" t="s">
        <v>50</v>
      </c>
      <c r="F3310" s="1" t="s">
        <v>518</v>
      </c>
      <c r="G3310" s="3">
        <v>45482</v>
      </c>
      <c r="H3310" s="3">
        <v>45487</v>
      </c>
      <c r="I3310" s="6">
        <v>57999</v>
      </c>
      <c r="J3310" s="1">
        <v>3</v>
      </c>
      <c r="K3310" s="4">
        <v>0.15</v>
      </c>
      <c r="L3310" s="6">
        <f t="shared" ref="L3310:L3373" si="106">I3310*K3310</f>
        <v>8699.85</v>
      </c>
      <c r="M3310" s="8">
        <f t="shared" ref="M3310:M3373" si="107">I3310*J3310-L3310</f>
        <v>165297.15</v>
      </c>
      <c r="N3310" s="21">
        <f>(sales[[#This Row],[Price]]*sales[[#This Row],[Qty]])-(sales[[#This Row],[Discount_Amt]]*sales[[#This Row],[Qty]])</f>
        <v>147897.45000000001</v>
      </c>
    </row>
    <row r="3311" spans="2:14" hidden="1" x14ac:dyDescent="0.35">
      <c r="B3311" s="7">
        <v>2027309</v>
      </c>
      <c r="C3311" s="1" t="s">
        <v>15</v>
      </c>
      <c r="D3311" s="1" t="s">
        <v>28</v>
      </c>
      <c r="E3311" s="1" t="s">
        <v>51</v>
      </c>
      <c r="F3311" s="1" t="s">
        <v>518</v>
      </c>
      <c r="G3311" s="3">
        <v>45482</v>
      </c>
      <c r="H3311" s="3">
        <v>45483</v>
      </c>
      <c r="I3311" s="6">
        <v>1399</v>
      </c>
      <c r="J3311" s="1">
        <v>2</v>
      </c>
      <c r="K3311" s="4">
        <v>0.02</v>
      </c>
      <c r="L3311" s="6">
        <f t="shared" si="106"/>
        <v>27.98</v>
      </c>
      <c r="M3311" s="8">
        <f t="shared" si="107"/>
        <v>2770.02</v>
      </c>
      <c r="N3311" s="21">
        <f>(sales[[#This Row],[Price]]*sales[[#This Row],[Qty]])-(sales[[#This Row],[Discount_Amt]]*sales[[#This Row],[Qty]])</f>
        <v>2742.04</v>
      </c>
    </row>
    <row r="3312" spans="2:14" hidden="1" x14ac:dyDescent="0.35">
      <c r="B3312" s="7">
        <v>2027310</v>
      </c>
      <c r="C3312" s="1" t="s">
        <v>16</v>
      </c>
      <c r="D3312" s="1" t="s">
        <v>29</v>
      </c>
      <c r="E3312" s="1" t="s">
        <v>506</v>
      </c>
      <c r="F3312" s="1" t="s">
        <v>519</v>
      </c>
      <c r="G3312" s="3">
        <v>45482</v>
      </c>
      <c r="H3312" s="3">
        <v>45490</v>
      </c>
      <c r="I3312" s="6">
        <v>999</v>
      </c>
      <c r="J3312" s="1">
        <v>1</v>
      </c>
      <c r="K3312" s="4">
        <v>0.02</v>
      </c>
      <c r="L3312" s="6">
        <f t="shared" si="106"/>
        <v>19.98</v>
      </c>
      <c r="M3312" s="8">
        <f t="shared" si="107"/>
        <v>979.02</v>
      </c>
      <c r="N3312" s="21">
        <f>(sales[[#This Row],[Price]]*sales[[#This Row],[Qty]])-(sales[[#This Row],[Discount_Amt]]*sales[[#This Row],[Qty]])</f>
        <v>979.02</v>
      </c>
    </row>
    <row r="3313" spans="2:14" x14ac:dyDescent="0.35">
      <c r="B3313" s="7">
        <v>2027311</v>
      </c>
      <c r="C3313" s="1" t="s">
        <v>17</v>
      </c>
      <c r="D3313" s="1" t="s">
        <v>25</v>
      </c>
      <c r="E3313" s="1" t="s">
        <v>507</v>
      </c>
      <c r="F3313" s="1" t="s">
        <v>521</v>
      </c>
      <c r="G3313" s="3">
        <v>45482</v>
      </c>
      <c r="H3313" s="3">
        <v>45484</v>
      </c>
      <c r="I3313" s="6">
        <v>2099</v>
      </c>
      <c r="J3313" s="1">
        <v>2</v>
      </c>
      <c r="K3313" s="4">
        <v>0.02</v>
      </c>
      <c r="L3313" s="6">
        <f t="shared" si="106"/>
        <v>41.980000000000004</v>
      </c>
      <c r="M3313" s="8">
        <f t="shared" si="107"/>
        <v>4156.0200000000004</v>
      </c>
      <c r="N3313" s="21">
        <f>(sales[[#This Row],[Price]]*sales[[#This Row],[Qty]])-(sales[[#This Row],[Discount_Amt]]*sales[[#This Row],[Qty]])</f>
        <v>4114.04</v>
      </c>
    </row>
    <row r="3314" spans="2:14" hidden="1" x14ac:dyDescent="0.35">
      <c r="B3314" s="7">
        <v>2027312</v>
      </c>
      <c r="C3314" s="1" t="s">
        <v>18</v>
      </c>
      <c r="D3314" s="1" t="s">
        <v>26</v>
      </c>
      <c r="E3314" s="1" t="s">
        <v>508</v>
      </c>
      <c r="F3314" s="1" t="s">
        <v>520</v>
      </c>
      <c r="G3314" s="3">
        <v>45482</v>
      </c>
      <c r="H3314" s="3">
        <v>45485</v>
      </c>
      <c r="I3314" s="6">
        <v>11000</v>
      </c>
      <c r="J3314" s="1">
        <v>1</v>
      </c>
      <c r="K3314" s="4">
        <v>0.02</v>
      </c>
      <c r="L3314" s="6">
        <f t="shared" si="106"/>
        <v>220</v>
      </c>
      <c r="M3314" s="8">
        <f t="shared" si="107"/>
        <v>10780</v>
      </c>
      <c r="N3314" s="21">
        <f>(sales[[#This Row],[Price]]*sales[[#This Row],[Qty]])-(sales[[#This Row],[Discount_Amt]]*sales[[#This Row],[Qty]])</f>
        <v>10780</v>
      </c>
    </row>
    <row r="3315" spans="2:14" hidden="1" x14ac:dyDescent="0.35">
      <c r="B3315" s="7">
        <v>2027313</v>
      </c>
      <c r="C3315" s="1" t="s">
        <v>19</v>
      </c>
      <c r="D3315" s="1" t="s">
        <v>27</v>
      </c>
      <c r="E3315" s="1" t="s">
        <v>31</v>
      </c>
      <c r="F3315" s="1" t="s">
        <v>518</v>
      </c>
      <c r="G3315" s="3">
        <v>45482</v>
      </c>
      <c r="H3315" s="3">
        <v>45487</v>
      </c>
      <c r="I3315" s="6">
        <v>800</v>
      </c>
      <c r="J3315" s="1">
        <v>2</v>
      </c>
      <c r="K3315" s="4">
        <v>0.02</v>
      </c>
      <c r="L3315" s="6">
        <f t="shared" si="106"/>
        <v>16</v>
      </c>
      <c r="M3315" s="8">
        <f t="shared" si="107"/>
        <v>1584</v>
      </c>
      <c r="N3315" s="21">
        <f>(sales[[#This Row],[Price]]*sales[[#This Row],[Qty]])-(sales[[#This Row],[Discount_Amt]]*sales[[#This Row],[Qty]])</f>
        <v>1568</v>
      </c>
    </row>
    <row r="3316" spans="2:14" hidden="1" x14ac:dyDescent="0.35">
      <c r="B3316" s="7">
        <v>2027314</v>
      </c>
      <c r="C3316" s="1" t="s">
        <v>20</v>
      </c>
      <c r="D3316" s="1" t="s">
        <v>28</v>
      </c>
      <c r="E3316" s="1" t="s">
        <v>32</v>
      </c>
      <c r="F3316" s="1" t="s">
        <v>519</v>
      </c>
      <c r="G3316" s="3">
        <v>45482</v>
      </c>
      <c r="H3316" s="3">
        <v>45483</v>
      </c>
      <c r="I3316" s="6">
        <v>5500</v>
      </c>
      <c r="J3316" s="1">
        <v>3</v>
      </c>
      <c r="K3316" s="4">
        <v>0.02</v>
      </c>
      <c r="L3316" s="6">
        <f t="shared" si="106"/>
        <v>110</v>
      </c>
      <c r="M3316" s="8">
        <f t="shared" si="107"/>
        <v>16390</v>
      </c>
      <c r="N3316" s="21">
        <f>(sales[[#This Row],[Price]]*sales[[#This Row],[Qty]])-(sales[[#This Row],[Discount_Amt]]*sales[[#This Row],[Qty]])</f>
        <v>16170</v>
      </c>
    </row>
    <row r="3317" spans="2:14" hidden="1" x14ac:dyDescent="0.35">
      <c r="B3317" s="7">
        <v>2027315</v>
      </c>
      <c r="C3317" s="1" t="s">
        <v>21</v>
      </c>
      <c r="D3317" s="1" t="s">
        <v>29</v>
      </c>
      <c r="E3317" s="1" t="s">
        <v>38</v>
      </c>
      <c r="F3317" s="1" t="s">
        <v>520</v>
      </c>
      <c r="G3317" s="3">
        <v>45482</v>
      </c>
      <c r="H3317" s="3">
        <v>45490</v>
      </c>
      <c r="I3317" s="6">
        <v>1350</v>
      </c>
      <c r="J3317" s="1">
        <v>2</v>
      </c>
      <c r="K3317" s="4">
        <v>0.02</v>
      </c>
      <c r="L3317" s="6">
        <f t="shared" si="106"/>
        <v>27</v>
      </c>
      <c r="M3317" s="8">
        <f t="shared" si="107"/>
        <v>2673</v>
      </c>
      <c r="N3317" s="21">
        <f>(sales[[#This Row],[Price]]*sales[[#This Row],[Qty]])-(sales[[#This Row],[Discount_Amt]]*sales[[#This Row],[Qty]])</f>
        <v>2646</v>
      </c>
    </row>
    <row r="3318" spans="2:14" hidden="1" x14ac:dyDescent="0.35">
      <c r="B3318" s="7">
        <v>2027316</v>
      </c>
      <c r="C3318" s="1" t="s">
        <v>22</v>
      </c>
      <c r="D3318" s="1" t="s">
        <v>25</v>
      </c>
      <c r="E3318" s="1" t="s">
        <v>33</v>
      </c>
      <c r="F3318" s="1" t="s">
        <v>521</v>
      </c>
      <c r="G3318" s="3">
        <v>45482</v>
      </c>
      <c r="H3318" s="3">
        <v>45484</v>
      </c>
      <c r="I3318" s="6">
        <v>4500</v>
      </c>
      <c r="J3318" s="1">
        <v>7</v>
      </c>
      <c r="K3318" s="4">
        <v>0.02</v>
      </c>
      <c r="L3318" s="6">
        <f t="shared" si="106"/>
        <v>90</v>
      </c>
      <c r="M3318" s="8">
        <f t="shared" si="107"/>
        <v>31410</v>
      </c>
      <c r="N3318" s="21">
        <f>(sales[[#This Row],[Price]]*sales[[#This Row],[Qty]])-(sales[[#This Row],[Discount_Amt]]*sales[[#This Row],[Qty]])</f>
        <v>30870</v>
      </c>
    </row>
    <row r="3319" spans="2:14" hidden="1" x14ac:dyDescent="0.35">
      <c r="B3319" s="7">
        <v>2027317</v>
      </c>
      <c r="C3319" s="1" t="s">
        <v>23</v>
      </c>
      <c r="D3319" s="1" t="s">
        <v>26</v>
      </c>
      <c r="E3319" s="1" t="s">
        <v>34</v>
      </c>
      <c r="F3319" s="1" t="s">
        <v>518</v>
      </c>
      <c r="G3319" s="3">
        <v>45482</v>
      </c>
      <c r="H3319" s="3">
        <v>45485</v>
      </c>
      <c r="I3319" s="6">
        <v>2350</v>
      </c>
      <c r="J3319" s="1">
        <v>2</v>
      </c>
      <c r="K3319" s="4">
        <v>7.0000000000000007E-2</v>
      </c>
      <c r="L3319" s="6">
        <f t="shared" si="106"/>
        <v>164.50000000000003</v>
      </c>
      <c r="M3319" s="8">
        <f t="shared" si="107"/>
        <v>4535.5</v>
      </c>
      <c r="N3319" s="21">
        <f>(sales[[#This Row],[Price]]*sales[[#This Row],[Qty]])-(sales[[#This Row],[Discount_Amt]]*sales[[#This Row],[Qty]])</f>
        <v>4371</v>
      </c>
    </row>
    <row r="3320" spans="2:14" hidden="1" x14ac:dyDescent="0.35">
      <c r="B3320" s="7">
        <v>2027318</v>
      </c>
      <c r="C3320" s="1" t="s">
        <v>24</v>
      </c>
      <c r="D3320" s="1" t="s">
        <v>27</v>
      </c>
      <c r="E3320" s="1" t="s">
        <v>35</v>
      </c>
      <c r="F3320" s="1" t="s">
        <v>518</v>
      </c>
      <c r="G3320" s="3">
        <v>45482</v>
      </c>
      <c r="H3320" s="3">
        <v>45487</v>
      </c>
      <c r="I3320" s="6">
        <v>90</v>
      </c>
      <c r="J3320" s="1">
        <v>1</v>
      </c>
      <c r="K3320" s="4">
        <v>0.03</v>
      </c>
      <c r="L3320" s="6">
        <f t="shared" si="106"/>
        <v>2.6999999999999997</v>
      </c>
      <c r="M3320" s="8">
        <f t="shared" si="107"/>
        <v>87.3</v>
      </c>
      <c r="N3320" s="21">
        <f>(sales[[#This Row],[Price]]*sales[[#This Row],[Qty]])-(sales[[#This Row],[Discount_Amt]]*sales[[#This Row],[Qty]])</f>
        <v>87.3</v>
      </c>
    </row>
    <row r="3321" spans="2:14" hidden="1" x14ac:dyDescent="0.35">
      <c r="B3321" s="7">
        <v>2027319</v>
      </c>
      <c r="C3321" s="1" t="s">
        <v>4</v>
      </c>
      <c r="D3321" s="1" t="s">
        <v>28</v>
      </c>
      <c r="E3321" s="1" t="s">
        <v>36</v>
      </c>
      <c r="F3321" s="1" t="s">
        <v>519</v>
      </c>
      <c r="G3321" s="3">
        <v>45482</v>
      </c>
      <c r="H3321" s="3">
        <v>45483</v>
      </c>
      <c r="I3321" s="6">
        <v>280</v>
      </c>
      <c r="J3321" s="1">
        <v>1</v>
      </c>
      <c r="K3321" s="4">
        <v>0.08</v>
      </c>
      <c r="L3321" s="6">
        <f t="shared" si="106"/>
        <v>22.400000000000002</v>
      </c>
      <c r="M3321" s="8">
        <f t="shared" si="107"/>
        <v>257.60000000000002</v>
      </c>
      <c r="N3321" s="21">
        <f>(sales[[#This Row],[Price]]*sales[[#This Row],[Qty]])-(sales[[#This Row],[Discount_Amt]]*sales[[#This Row],[Qty]])</f>
        <v>257.60000000000002</v>
      </c>
    </row>
    <row r="3322" spans="2:14" hidden="1" x14ac:dyDescent="0.35">
      <c r="B3322" s="7">
        <v>2027320</v>
      </c>
      <c r="C3322" s="1" t="s">
        <v>5</v>
      </c>
      <c r="D3322" s="1" t="s">
        <v>29</v>
      </c>
      <c r="E3322" s="1" t="s">
        <v>37</v>
      </c>
      <c r="F3322" s="1" t="s">
        <v>521</v>
      </c>
      <c r="G3322" s="3">
        <v>45482</v>
      </c>
      <c r="H3322" s="3">
        <v>45490</v>
      </c>
      <c r="I3322" s="6">
        <v>70</v>
      </c>
      <c r="J3322" s="1">
        <v>1</v>
      </c>
      <c r="K3322" s="4">
        <v>0.05</v>
      </c>
      <c r="L3322" s="6">
        <f t="shared" si="106"/>
        <v>3.5</v>
      </c>
      <c r="M3322" s="8">
        <f t="shared" si="107"/>
        <v>66.5</v>
      </c>
      <c r="N3322" s="21">
        <f>(sales[[#This Row],[Price]]*sales[[#This Row],[Qty]])-(sales[[#This Row],[Discount_Amt]]*sales[[#This Row],[Qty]])</f>
        <v>66.5</v>
      </c>
    </row>
    <row r="3323" spans="2:14" hidden="1" x14ac:dyDescent="0.35">
      <c r="B3323" s="7">
        <v>2027321</v>
      </c>
      <c r="C3323" s="1" t="s">
        <v>6</v>
      </c>
      <c r="D3323" s="1" t="s">
        <v>25</v>
      </c>
      <c r="E3323" s="1" t="s">
        <v>39</v>
      </c>
      <c r="F3323" s="1" t="s">
        <v>520</v>
      </c>
      <c r="G3323" s="3">
        <v>45482</v>
      </c>
      <c r="H3323" s="3">
        <v>45484</v>
      </c>
      <c r="I3323" s="6">
        <v>230</v>
      </c>
      <c r="J3323" s="1">
        <v>2</v>
      </c>
      <c r="K3323" s="4">
        <v>0.05</v>
      </c>
      <c r="L3323" s="6">
        <f t="shared" si="106"/>
        <v>11.5</v>
      </c>
      <c r="M3323" s="8">
        <f t="shared" si="107"/>
        <v>448.5</v>
      </c>
      <c r="N3323" s="21">
        <f>(sales[[#This Row],[Price]]*sales[[#This Row],[Qty]])-(sales[[#This Row],[Discount_Amt]]*sales[[#This Row],[Qty]])</f>
        <v>437</v>
      </c>
    </row>
    <row r="3324" spans="2:14" hidden="1" x14ac:dyDescent="0.35">
      <c r="B3324" s="7">
        <v>2027322</v>
      </c>
      <c r="C3324" s="1" t="s">
        <v>7</v>
      </c>
      <c r="D3324" s="1" t="s">
        <v>202</v>
      </c>
      <c r="E3324" s="1" t="s">
        <v>40</v>
      </c>
      <c r="F3324" s="1" t="s">
        <v>518</v>
      </c>
      <c r="G3324" s="3">
        <v>45482</v>
      </c>
      <c r="H3324" s="3">
        <v>45485</v>
      </c>
      <c r="I3324" s="6">
        <v>7999</v>
      </c>
      <c r="J3324" s="1">
        <v>1</v>
      </c>
      <c r="K3324" s="4">
        <v>0.05</v>
      </c>
      <c r="L3324" s="6">
        <f t="shared" si="106"/>
        <v>399.95000000000005</v>
      </c>
      <c r="M3324" s="8">
        <f t="shared" si="107"/>
        <v>7599.05</v>
      </c>
      <c r="N3324" s="21">
        <f>(sales[[#This Row],[Price]]*sales[[#This Row],[Qty]])-(sales[[#This Row],[Discount_Amt]]*sales[[#This Row],[Qty]])</f>
        <v>7599.05</v>
      </c>
    </row>
    <row r="3325" spans="2:14" x14ac:dyDescent="0.35">
      <c r="B3325" s="7">
        <v>2027323</v>
      </c>
      <c r="C3325" s="1" t="s">
        <v>10</v>
      </c>
      <c r="D3325" s="1" t="s">
        <v>25</v>
      </c>
      <c r="E3325" s="1" t="s">
        <v>41</v>
      </c>
      <c r="F3325" s="1" t="s">
        <v>519</v>
      </c>
      <c r="G3325" s="3">
        <v>45482</v>
      </c>
      <c r="H3325" s="3">
        <v>45487</v>
      </c>
      <c r="I3325" s="6">
        <v>850</v>
      </c>
      <c r="J3325" s="1">
        <v>2</v>
      </c>
      <c r="K3325" s="4">
        <v>0.05</v>
      </c>
      <c r="L3325" s="6">
        <f t="shared" si="106"/>
        <v>42.5</v>
      </c>
      <c r="M3325" s="8">
        <f t="shared" si="107"/>
        <v>1657.5</v>
      </c>
      <c r="N3325" s="21">
        <f>(sales[[#This Row],[Price]]*sales[[#This Row],[Qty]])-(sales[[#This Row],[Discount_Amt]]*sales[[#This Row],[Qty]])</f>
        <v>1615</v>
      </c>
    </row>
    <row r="3326" spans="2:14" hidden="1" x14ac:dyDescent="0.35">
      <c r="B3326" s="7">
        <v>2027324</v>
      </c>
      <c r="C3326" s="1" t="s">
        <v>8</v>
      </c>
      <c r="D3326" s="1" t="s">
        <v>26</v>
      </c>
      <c r="E3326" s="1" t="s">
        <v>42</v>
      </c>
      <c r="F3326" s="1" t="s">
        <v>520</v>
      </c>
      <c r="G3326" s="3">
        <v>45482</v>
      </c>
      <c r="H3326" s="3">
        <v>45483</v>
      </c>
      <c r="I3326" s="6">
        <v>65000</v>
      </c>
      <c r="J3326" s="1">
        <v>7</v>
      </c>
      <c r="K3326" s="4">
        <v>0.03</v>
      </c>
      <c r="L3326" s="6">
        <f t="shared" si="106"/>
        <v>1950</v>
      </c>
      <c r="M3326" s="8">
        <f t="shared" si="107"/>
        <v>453050</v>
      </c>
      <c r="N3326" s="21">
        <f>(sales[[#This Row],[Price]]*sales[[#This Row],[Qty]])-(sales[[#This Row],[Discount_Amt]]*sales[[#This Row],[Qty]])</f>
        <v>441350</v>
      </c>
    </row>
    <row r="3327" spans="2:14" hidden="1" x14ac:dyDescent="0.35">
      <c r="B3327" s="7">
        <v>2027325</v>
      </c>
      <c r="C3327" s="1" t="s">
        <v>9</v>
      </c>
      <c r="D3327" s="1" t="s">
        <v>27</v>
      </c>
      <c r="E3327" s="1" t="s">
        <v>43</v>
      </c>
      <c r="F3327" s="1" t="s">
        <v>521</v>
      </c>
      <c r="G3327" s="3">
        <v>45482</v>
      </c>
      <c r="H3327" s="3">
        <v>45490</v>
      </c>
      <c r="I3327" s="6">
        <v>450</v>
      </c>
      <c r="J3327" s="1">
        <v>2</v>
      </c>
      <c r="K3327" s="4">
        <v>0.1</v>
      </c>
      <c r="L3327" s="6">
        <f t="shared" si="106"/>
        <v>45</v>
      </c>
      <c r="M3327" s="8">
        <f t="shared" si="107"/>
        <v>855</v>
      </c>
      <c r="N3327" s="21">
        <f>(sales[[#This Row],[Price]]*sales[[#This Row],[Qty]])-(sales[[#This Row],[Discount_Amt]]*sales[[#This Row],[Qty]])</f>
        <v>810</v>
      </c>
    </row>
    <row r="3328" spans="2:14" x14ac:dyDescent="0.35">
      <c r="B3328" s="7">
        <v>2027326</v>
      </c>
      <c r="C3328" s="1" t="s">
        <v>11</v>
      </c>
      <c r="D3328" s="1" t="s">
        <v>28</v>
      </c>
      <c r="E3328" s="1" t="s">
        <v>44</v>
      </c>
      <c r="F3328" s="1" t="s">
        <v>518</v>
      </c>
      <c r="G3328" s="3">
        <v>45482</v>
      </c>
      <c r="H3328" s="3">
        <v>45484</v>
      </c>
      <c r="I3328" s="6">
        <v>1299</v>
      </c>
      <c r="J3328" s="1">
        <v>2</v>
      </c>
      <c r="K3328" s="4">
        <v>0.05</v>
      </c>
      <c r="L3328" s="6">
        <f t="shared" si="106"/>
        <v>64.95</v>
      </c>
      <c r="M3328" s="8">
        <f t="shared" si="107"/>
        <v>2533.0500000000002</v>
      </c>
      <c r="N3328" s="21">
        <f>(sales[[#This Row],[Price]]*sales[[#This Row],[Qty]])-(sales[[#This Row],[Discount_Amt]]*sales[[#This Row],[Qty]])</f>
        <v>2468.1</v>
      </c>
    </row>
    <row r="3329" spans="2:14" x14ac:dyDescent="0.35">
      <c r="B3329" s="7">
        <v>2027327</v>
      </c>
      <c r="C3329" s="1" t="s">
        <v>12</v>
      </c>
      <c r="D3329" s="1" t="s">
        <v>29</v>
      </c>
      <c r="E3329" s="1" t="s">
        <v>45</v>
      </c>
      <c r="F3329" s="1" t="s">
        <v>518</v>
      </c>
      <c r="G3329" s="3">
        <v>45482</v>
      </c>
      <c r="H3329" s="3">
        <v>45485</v>
      </c>
      <c r="I3329" s="6">
        <v>1700</v>
      </c>
      <c r="J3329" s="1">
        <v>1</v>
      </c>
      <c r="K3329" s="4">
        <v>0.05</v>
      </c>
      <c r="L3329" s="6">
        <f t="shared" si="106"/>
        <v>85</v>
      </c>
      <c r="M3329" s="8">
        <f t="shared" si="107"/>
        <v>1615</v>
      </c>
      <c r="N3329" s="21">
        <f>(sales[[#This Row],[Price]]*sales[[#This Row],[Qty]])-(sales[[#This Row],[Discount_Amt]]*sales[[#This Row],[Qty]])</f>
        <v>1615</v>
      </c>
    </row>
    <row r="3330" spans="2:14" hidden="1" x14ac:dyDescent="0.35">
      <c r="B3330" s="7">
        <v>2027328</v>
      </c>
      <c r="C3330" s="1" t="s">
        <v>13</v>
      </c>
      <c r="D3330" s="1" t="s">
        <v>25</v>
      </c>
      <c r="E3330" s="1" t="s">
        <v>46</v>
      </c>
      <c r="F3330" s="1" t="s">
        <v>519</v>
      </c>
      <c r="G3330" s="3">
        <v>45482</v>
      </c>
      <c r="H3330" s="3">
        <v>45487</v>
      </c>
      <c r="I3330" s="6">
        <v>55000</v>
      </c>
      <c r="J3330" s="1">
        <v>2</v>
      </c>
      <c r="K3330" s="4">
        <v>0.02</v>
      </c>
      <c r="L3330" s="6">
        <f t="shared" si="106"/>
        <v>1100</v>
      </c>
      <c r="M3330" s="8">
        <f t="shared" si="107"/>
        <v>108900</v>
      </c>
      <c r="N3330" s="21">
        <f>(sales[[#This Row],[Price]]*sales[[#This Row],[Qty]])-(sales[[#This Row],[Discount_Amt]]*sales[[#This Row],[Qty]])</f>
        <v>107800</v>
      </c>
    </row>
    <row r="3331" spans="2:14" hidden="1" x14ac:dyDescent="0.35">
      <c r="B3331" s="7">
        <v>2027329</v>
      </c>
      <c r="C3331" s="1" t="s">
        <v>14</v>
      </c>
      <c r="D3331" s="1" t="s">
        <v>30</v>
      </c>
      <c r="E3331" s="1" t="s">
        <v>47</v>
      </c>
      <c r="F3331" s="1" t="s">
        <v>521</v>
      </c>
      <c r="G3331" s="3">
        <v>45482</v>
      </c>
      <c r="H3331" s="3">
        <v>45483</v>
      </c>
      <c r="I3331" s="6">
        <v>57999</v>
      </c>
      <c r="J3331" s="1">
        <v>4</v>
      </c>
      <c r="K3331" s="4">
        <v>0.06</v>
      </c>
      <c r="L3331" s="6">
        <f t="shared" si="106"/>
        <v>3479.94</v>
      </c>
      <c r="M3331" s="8">
        <f t="shared" si="107"/>
        <v>228516.06</v>
      </c>
      <c r="N3331" s="21">
        <f>(sales[[#This Row],[Price]]*sales[[#This Row],[Qty]])-(sales[[#This Row],[Discount_Amt]]*sales[[#This Row],[Qty]])</f>
        <v>218076.24</v>
      </c>
    </row>
    <row r="3332" spans="2:14" hidden="1" x14ac:dyDescent="0.35">
      <c r="B3332" s="7">
        <v>2027330</v>
      </c>
      <c r="C3332" s="1" t="s">
        <v>15</v>
      </c>
      <c r="D3332" s="1" t="s">
        <v>27</v>
      </c>
      <c r="E3332" s="1" t="s">
        <v>48</v>
      </c>
      <c r="F3332" s="1" t="s">
        <v>520</v>
      </c>
      <c r="G3332" s="3">
        <v>45482</v>
      </c>
      <c r="H3332" s="3">
        <v>45490</v>
      </c>
      <c r="I3332" s="6">
        <v>1399</v>
      </c>
      <c r="J3332" s="1">
        <v>3</v>
      </c>
      <c r="K3332" s="4">
        <v>0.15</v>
      </c>
      <c r="L3332" s="6">
        <f t="shared" si="106"/>
        <v>209.85</v>
      </c>
      <c r="M3332" s="8">
        <f t="shared" si="107"/>
        <v>3987.15</v>
      </c>
      <c r="N3332" s="21">
        <f>(sales[[#This Row],[Price]]*sales[[#This Row],[Qty]])-(sales[[#This Row],[Discount_Amt]]*sales[[#This Row],[Qty]])</f>
        <v>3567.45</v>
      </c>
    </row>
    <row r="3333" spans="2:14" hidden="1" x14ac:dyDescent="0.35">
      <c r="B3333" s="7">
        <v>2027331</v>
      </c>
      <c r="C3333" s="1" t="s">
        <v>16</v>
      </c>
      <c r="D3333" s="1" t="s">
        <v>28</v>
      </c>
      <c r="E3333" s="1" t="s">
        <v>49</v>
      </c>
      <c r="F3333" s="1" t="s">
        <v>518</v>
      </c>
      <c r="G3333" s="3">
        <v>45482</v>
      </c>
      <c r="H3333" s="3">
        <v>45484</v>
      </c>
      <c r="I3333" s="6">
        <v>999</v>
      </c>
      <c r="J3333" s="1">
        <v>2</v>
      </c>
      <c r="K3333" s="4">
        <v>0.02</v>
      </c>
      <c r="L3333" s="6">
        <f t="shared" si="106"/>
        <v>19.98</v>
      </c>
      <c r="M3333" s="8">
        <f t="shared" si="107"/>
        <v>1978.02</v>
      </c>
      <c r="N3333" s="21">
        <f>(sales[[#This Row],[Price]]*sales[[#This Row],[Qty]])-(sales[[#This Row],[Discount_Amt]]*sales[[#This Row],[Qty]])</f>
        <v>1958.04</v>
      </c>
    </row>
    <row r="3334" spans="2:14" x14ac:dyDescent="0.35">
      <c r="B3334" s="7">
        <v>2027332</v>
      </c>
      <c r="C3334" s="1" t="s">
        <v>17</v>
      </c>
      <c r="D3334" s="1" t="s">
        <v>29</v>
      </c>
      <c r="E3334" s="1" t="s">
        <v>50</v>
      </c>
      <c r="F3334" s="1" t="s">
        <v>519</v>
      </c>
      <c r="G3334" s="3">
        <v>45482</v>
      </c>
      <c r="H3334" s="3">
        <v>45485</v>
      </c>
      <c r="I3334" s="6">
        <v>2099</v>
      </c>
      <c r="J3334" s="1">
        <v>1</v>
      </c>
      <c r="K3334" s="4">
        <v>0.02</v>
      </c>
      <c r="L3334" s="6">
        <f t="shared" si="106"/>
        <v>41.980000000000004</v>
      </c>
      <c r="M3334" s="8">
        <f t="shared" si="107"/>
        <v>2057.02</v>
      </c>
      <c r="N3334" s="21">
        <f>(sales[[#This Row],[Price]]*sales[[#This Row],[Qty]])-(sales[[#This Row],[Discount_Amt]]*sales[[#This Row],[Qty]])</f>
        <v>2057.02</v>
      </c>
    </row>
    <row r="3335" spans="2:14" hidden="1" x14ac:dyDescent="0.35">
      <c r="B3335" s="7">
        <v>2027333</v>
      </c>
      <c r="C3335" s="1" t="s">
        <v>18</v>
      </c>
      <c r="D3335" s="1" t="s">
        <v>25</v>
      </c>
      <c r="E3335" s="1" t="s">
        <v>51</v>
      </c>
      <c r="F3335" s="1" t="s">
        <v>520</v>
      </c>
      <c r="G3335" s="3">
        <v>45482</v>
      </c>
      <c r="H3335" s="3">
        <v>45487</v>
      </c>
      <c r="I3335" s="6">
        <v>11000</v>
      </c>
      <c r="J3335" s="1">
        <v>1</v>
      </c>
      <c r="K3335" s="4">
        <v>0.02</v>
      </c>
      <c r="L3335" s="6">
        <f t="shared" si="106"/>
        <v>220</v>
      </c>
      <c r="M3335" s="8">
        <f t="shared" si="107"/>
        <v>10780</v>
      </c>
      <c r="N3335" s="21">
        <f>(sales[[#This Row],[Price]]*sales[[#This Row],[Qty]])-(sales[[#This Row],[Discount_Amt]]*sales[[#This Row],[Qty]])</f>
        <v>10780</v>
      </c>
    </row>
    <row r="3336" spans="2:14" hidden="1" x14ac:dyDescent="0.35">
      <c r="B3336" s="7">
        <v>2027334</v>
      </c>
      <c r="C3336" s="1" t="s">
        <v>19</v>
      </c>
      <c r="D3336" s="1" t="s">
        <v>26</v>
      </c>
      <c r="E3336" s="1" t="s">
        <v>506</v>
      </c>
      <c r="F3336" s="1" t="s">
        <v>521</v>
      </c>
      <c r="G3336" s="3">
        <v>45482</v>
      </c>
      <c r="H3336" s="3">
        <v>45483</v>
      </c>
      <c r="I3336" s="6">
        <v>800</v>
      </c>
      <c r="J3336" s="1">
        <v>2</v>
      </c>
      <c r="K3336" s="4">
        <v>0.02</v>
      </c>
      <c r="L3336" s="6">
        <f t="shared" si="106"/>
        <v>16</v>
      </c>
      <c r="M3336" s="8">
        <f t="shared" si="107"/>
        <v>1584</v>
      </c>
      <c r="N3336" s="21">
        <f>(sales[[#This Row],[Price]]*sales[[#This Row],[Qty]])-(sales[[#This Row],[Discount_Amt]]*sales[[#This Row],[Qty]])</f>
        <v>1568</v>
      </c>
    </row>
    <row r="3337" spans="2:14" hidden="1" x14ac:dyDescent="0.35">
      <c r="B3337" s="7">
        <v>2027335</v>
      </c>
      <c r="C3337" s="1" t="s">
        <v>20</v>
      </c>
      <c r="D3337" s="1" t="s">
        <v>27</v>
      </c>
      <c r="E3337" s="1" t="s">
        <v>507</v>
      </c>
      <c r="F3337" s="1" t="s">
        <v>518</v>
      </c>
      <c r="G3337" s="3">
        <v>45482</v>
      </c>
      <c r="H3337" s="3">
        <v>45490</v>
      </c>
      <c r="I3337" s="6">
        <v>5500</v>
      </c>
      <c r="J3337" s="1">
        <v>1</v>
      </c>
      <c r="K3337" s="4">
        <v>0.02</v>
      </c>
      <c r="L3337" s="6">
        <f t="shared" si="106"/>
        <v>110</v>
      </c>
      <c r="M3337" s="8">
        <f t="shared" si="107"/>
        <v>5390</v>
      </c>
      <c r="N3337" s="21">
        <f>(sales[[#This Row],[Price]]*sales[[#This Row],[Qty]])-(sales[[#This Row],[Discount_Amt]]*sales[[#This Row],[Qty]])</f>
        <v>5390</v>
      </c>
    </row>
    <row r="3338" spans="2:14" hidden="1" x14ac:dyDescent="0.35">
      <c r="B3338" s="7">
        <v>2027336</v>
      </c>
      <c r="C3338" s="1" t="s">
        <v>21</v>
      </c>
      <c r="D3338" s="1" t="s">
        <v>28</v>
      </c>
      <c r="E3338" s="1" t="s">
        <v>508</v>
      </c>
      <c r="F3338" s="1" t="s">
        <v>518</v>
      </c>
      <c r="G3338" s="3">
        <v>45482</v>
      </c>
      <c r="H3338" s="3">
        <v>45484</v>
      </c>
      <c r="I3338" s="6">
        <v>1350</v>
      </c>
      <c r="J3338" s="1">
        <v>3</v>
      </c>
      <c r="K3338" s="4">
        <v>0.02</v>
      </c>
      <c r="L3338" s="6">
        <f t="shared" si="106"/>
        <v>27</v>
      </c>
      <c r="M3338" s="8">
        <f t="shared" si="107"/>
        <v>4023</v>
      </c>
      <c r="N3338" s="21">
        <f>(sales[[#This Row],[Price]]*sales[[#This Row],[Qty]])-(sales[[#This Row],[Discount_Amt]]*sales[[#This Row],[Qty]])</f>
        <v>3969</v>
      </c>
    </row>
    <row r="3339" spans="2:14" hidden="1" x14ac:dyDescent="0.35">
      <c r="B3339" s="7">
        <v>2027337</v>
      </c>
      <c r="C3339" s="1" t="s">
        <v>22</v>
      </c>
      <c r="D3339" s="1" t="s">
        <v>29</v>
      </c>
      <c r="E3339" s="1" t="s">
        <v>31</v>
      </c>
      <c r="F3339" s="1" t="s">
        <v>519</v>
      </c>
      <c r="G3339" s="3">
        <v>45482</v>
      </c>
      <c r="H3339" s="3">
        <v>45485</v>
      </c>
      <c r="I3339" s="6">
        <v>4500</v>
      </c>
      <c r="J3339" s="1">
        <v>2</v>
      </c>
      <c r="K3339" s="4">
        <v>0.02</v>
      </c>
      <c r="L3339" s="6">
        <f t="shared" si="106"/>
        <v>90</v>
      </c>
      <c r="M3339" s="8">
        <f t="shared" si="107"/>
        <v>8910</v>
      </c>
      <c r="N3339" s="21">
        <f>(sales[[#This Row],[Price]]*sales[[#This Row],[Qty]])-(sales[[#This Row],[Discount_Amt]]*sales[[#This Row],[Qty]])</f>
        <v>8820</v>
      </c>
    </row>
    <row r="3340" spans="2:14" hidden="1" x14ac:dyDescent="0.35">
      <c r="B3340" s="7">
        <v>2027338</v>
      </c>
      <c r="C3340" s="1" t="s">
        <v>23</v>
      </c>
      <c r="D3340" s="1" t="s">
        <v>25</v>
      </c>
      <c r="E3340" s="1" t="s">
        <v>32</v>
      </c>
      <c r="F3340" s="1" t="s">
        <v>521</v>
      </c>
      <c r="G3340" s="3">
        <v>45482</v>
      </c>
      <c r="H3340" s="3">
        <v>45487</v>
      </c>
      <c r="I3340" s="6">
        <v>2350</v>
      </c>
      <c r="J3340" s="1">
        <v>1</v>
      </c>
      <c r="K3340" s="4">
        <v>0.02</v>
      </c>
      <c r="L3340" s="6">
        <f t="shared" si="106"/>
        <v>47</v>
      </c>
      <c r="M3340" s="8">
        <f t="shared" si="107"/>
        <v>2303</v>
      </c>
      <c r="N3340" s="21">
        <f>(sales[[#This Row],[Price]]*sales[[#This Row],[Qty]])-(sales[[#This Row],[Discount_Amt]]*sales[[#This Row],[Qty]])</f>
        <v>2303</v>
      </c>
    </row>
    <row r="3341" spans="2:14" hidden="1" x14ac:dyDescent="0.35">
      <c r="B3341" s="7">
        <v>2027339</v>
      </c>
      <c r="C3341" s="1" t="s">
        <v>24</v>
      </c>
      <c r="D3341" s="1" t="s">
        <v>26</v>
      </c>
      <c r="E3341" s="1" t="s">
        <v>38</v>
      </c>
      <c r="F3341" s="1" t="s">
        <v>520</v>
      </c>
      <c r="G3341" s="3">
        <v>45482</v>
      </c>
      <c r="H3341" s="3">
        <v>45483</v>
      </c>
      <c r="I3341" s="6">
        <v>90</v>
      </c>
      <c r="J3341" s="1">
        <v>2</v>
      </c>
      <c r="K3341" s="4">
        <v>7.0000000000000007E-2</v>
      </c>
      <c r="L3341" s="6">
        <f t="shared" si="106"/>
        <v>6.3000000000000007</v>
      </c>
      <c r="M3341" s="8">
        <f t="shared" si="107"/>
        <v>173.7</v>
      </c>
      <c r="N3341" s="21">
        <f>(sales[[#This Row],[Price]]*sales[[#This Row],[Qty]])-(sales[[#This Row],[Discount_Amt]]*sales[[#This Row],[Qty]])</f>
        <v>167.4</v>
      </c>
    </row>
    <row r="3342" spans="2:14" hidden="1" x14ac:dyDescent="0.35">
      <c r="B3342" s="7">
        <v>2027340</v>
      </c>
      <c r="C3342" s="1" t="s">
        <v>4</v>
      </c>
      <c r="D3342" s="1" t="s">
        <v>27</v>
      </c>
      <c r="E3342" s="1" t="s">
        <v>33</v>
      </c>
      <c r="F3342" s="1" t="s">
        <v>518</v>
      </c>
      <c r="G3342" s="3">
        <v>45482</v>
      </c>
      <c r="H3342" s="3">
        <v>45490</v>
      </c>
      <c r="I3342" s="6">
        <v>280</v>
      </c>
      <c r="J3342" s="1">
        <v>1</v>
      </c>
      <c r="K3342" s="4">
        <v>0.03</v>
      </c>
      <c r="L3342" s="6">
        <f t="shared" si="106"/>
        <v>8.4</v>
      </c>
      <c r="M3342" s="8">
        <f t="shared" si="107"/>
        <v>271.60000000000002</v>
      </c>
      <c r="N3342" s="21">
        <f>(sales[[#This Row],[Price]]*sales[[#This Row],[Qty]])-(sales[[#This Row],[Discount_Amt]]*sales[[#This Row],[Qty]])</f>
        <v>271.60000000000002</v>
      </c>
    </row>
    <row r="3343" spans="2:14" hidden="1" x14ac:dyDescent="0.35">
      <c r="B3343" s="7">
        <v>2027341</v>
      </c>
      <c r="C3343" s="1" t="s">
        <v>5</v>
      </c>
      <c r="D3343" s="1" t="s">
        <v>28</v>
      </c>
      <c r="E3343" s="1" t="s">
        <v>34</v>
      </c>
      <c r="F3343" s="1" t="s">
        <v>519</v>
      </c>
      <c r="G3343" s="3">
        <v>45482</v>
      </c>
      <c r="H3343" s="3">
        <v>45484</v>
      </c>
      <c r="I3343" s="6">
        <v>70</v>
      </c>
      <c r="J3343" s="1">
        <v>2</v>
      </c>
      <c r="K3343" s="4">
        <v>0.08</v>
      </c>
      <c r="L3343" s="6">
        <f t="shared" si="106"/>
        <v>5.6000000000000005</v>
      </c>
      <c r="M3343" s="8">
        <f t="shared" si="107"/>
        <v>134.4</v>
      </c>
      <c r="N3343" s="21">
        <f>(sales[[#This Row],[Price]]*sales[[#This Row],[Qty]])-(sales[[#This Row],[Discount_Amt]]*sales[[#This Row],[Qty]])</f>
        <v>128.80000000000001</v>
      </c>
    </row>
    <row r="3344" spans="2:14" hidden="1" x14ac:dyDescent="0.35">
      <c r="B3344" s="7">
        <v>2027342</v>
      </c>
      <c r="C3344" s="1" t="s">
        <v>6</v>
      </c>
      <c r="D3344" s="1" t="s">
        <v>29</v>
      </c>
      <c r="E3344" s="1" t="s">
        <v>35</v>
      </c>
      <c r="F3344" s="1" t="s">
        <v>520</v>
      </c>
      <c r="G3344" s="3">
        <v>45482</v>
      </c>
      <c r="H3344" s="3">
        <v>45485</v>
      </c>
      <c r="I3344" s="6">
        <v>230</v>
      </c>
      <c r="J3344" s="1">
        <v>3</v>
      </c>
      <c r="K3344" s="4">
        <v>0.05</v>
      </c>
      <c r="L3344" s="6">
        <f t="shared" si="106"/>
        <v>11.5</v>
      </c>
      <c r="M3344" s="8">
        <f t="shared" si="107"/>
        <v>678.5</v>
      </c>
      <c r="N3344" s="21">
        <f>(sales[[#This Row],[Price]]*sales[[#This Row],[Qty]])-(sales[[#This Row],[Discount_Amt]]*sales[[#This Row],[Qty]])</f>
        <v>655.5</v>
      </c>
    </row>
    <row r="3345" spans="2:14" hidden="1" x14ac:dyDescent="0.35">
      <c r="B3345" s="7">
        <v>2027343</v>
      </c>
      <c r="C3345" s="1" t="s">
        <v>7</v>
      </c>
      <c r="D3345" s="1" t="s">
        <v>25</v>
      </c>
      <c r="E3345" s="1" t="s">
        <v>36</v>
      </c>
      <c r="F3345" s="1" t="s">
        <v>521</v>
      </c>
      <c r="G3345" s="3">
        <v>45482</v>
      </c>
      <c r="H3345" s="3">
        <v>45487</v>
      </c>
      <c r="I3345" s="6">
        <v>7999</v>
      </c>
      <c r="J3345" s="1">
        <v>2</v>
      </c>
      <c r="K3345" s="4">
        <v>0.05</v>
      </c>
      <c r="L3345" s="6">
        <f t="shared" si="106"/>
        <v>399.95000000000005</v>
      </c>
      <c r="M3345" s="8">
        <f t="shared" si="107"/>
        <v>15598.05</v>
      </c>
      <c r="N3345" s="21">
        <f>(sales[[#This Row],[Price]]*sales[[#This Row],[Qty]])-(sales[[#This Row],[Discount_Amt]]*sales[[#This Row],[Qty]])</f>
        <v>15198.1</v>
      </c>
    </row>
    <row r="3346" spans="2:14" x14ac:dyDescent="0.35">
      <c r="B3346" s="7">
        <v>2027344</v>
      </c>
      <c r="C3346" s="1" t="s">
        <v>10</v>
      </c>
      <c r="D3346" s="1" t="s">
        <v>203</v>
      </c>
      <c r="E3346" s="1" t="s">
        <v>37</v>
      </c>
      <c r="F3346" s="1" t="s">
        <v>518</v>
      </c>
      <c r="G3346" s="3">
        <v>45482</v>
      </c>
      <c r="H3346" s="3">
        <v>45483</v>
      </c>
      <c r="I3346" s="6">
        <v>850</v>
      </c>
      <c r="J3346" s="1">
        <v>7</v>
      </c>
      <c r="K3346" s="4">
        <v>0.05</v>
      </c>
      <c r="L3346" s="6">
        <f t="shared" si="106"/>
        <v>42.5</v>
      </c>
      <c r="M3346" s="8">
        <f t="shared" si="107"/>
        <v>5907.5</v>
      </c>
      <c r="N3346" s="21">
        <f>(sales[[#This Row],[Price]]*sales[[#This Row],[Qty]])-(sales[[#This Row],[Discount_Amt]]*sales[[#This Row],[Qty]])</f>
        <v>5652.5</v>
      </c>
    </row>
    <row r="3347" spans="2:14" hidden="1" x14ac:dyDescent="0.35">
      <c r="B3347" s="7">
        <v>2027345</v>
      </c>
      <c r="C3347" s="1" t="s">
        <v>8</v>
      </c>
      <c r="D3347" s="1" t="s">
        <v>25</v>
      </c>
      <c r="E3347" s="1" t="s">
        <v>39</v>
      </c>
      <c r="F3347" s="1" t="s">
        <v>518</v>
      </c>
      <c r="G3347" s="3">
        <v>45482</v>
      </c>
      <c r="H3347" s="3">
        <v>45490</v>
      </c>
      <c r="I3347" s="6">
        <v>65000</v>
      </c>
      <c r="J3347" s="1">
        <v>2</v>
      </c>
      <c r="K3347" s="4">
        <v>0.05</v>
      </c>
      <c r="L3347" s="6">
        <f t="shared" si="106"/>
        <v>3250</v>
      </c>
      <c r="M3347" s="8">
        <f t="shared" si="107"/>
        <v>126750</v>
      </c>
      <c r="N3347" s="21">
        <f>(sales[[#This Row],[Price]]*sales[[#This Row],[Qty]])-(sales[[#This Row],[Discount_Amt]]*sales[[#This Row],[Qty]])</f>
        <v>123500</v>
      </c>
    </row>
    <row r="3348" spans="2:14" hidden="1" x14ac:dyDescent="0.35">
      <c r="B3348" s="7">
        <v>2027346</v>
      </c>
      <c r="C3348" s="1" t="s">
        <v>9</v>
      </c>
      <c r="D3348" s="1" t="s">
        <v>26</v>
      </c>
      <c r="E3348" s="1" t="s">
        <v>40</v>
      </c>
      <c r="F3348" s="1" t="s">
        <v>519</v>
      </c>
      <c r="G3348" s="3">
        <v>45482</v>
      </c>
      <c r="H3348" s="3">
        <v>45484</v>
      </c>
      <c r="I3348" s="6">
        <v>450</v>
      </c>
      <c r="J3348" s="1">
        <v>1</v>
      </c>
      <c r="K3348" s="4">
        <v>0.03</v>
      </c>
      <c r="L3348" s="6">
        <f t="shared" si="106"/>
        <v>13.5</v>
      </c>
      <c r="M3348" s="8">
        <f t="shared" si="107"/>
        <v>436.5</v>
      </c>
      <c r="N3348" s="21">
        <f>(sales[[#This Row],[Price]]*sales[[#This Row],[Qty]])-(sales[[#This Row],[Discount_Amt]]*sales[[#This Row],[Qty]])</f>
        <v>436.5</v>
      </c>
    </row>
    <row r="3349" spans="2:14" x14ac:dyDescent="0.35">
      <c r="B3349" s="7">
        <v>2027347</v>
      </c>
      <c r="C3349" s="1" t="s">
        <v>11</v>
      </c>
      <c r="D3349" s="1" t="s">
        <v>27</v>
      </c>
      <c r="E3349" s="1" t="s">
        <v>41</v>
      </c>
      <c r="F3349" s="1" t="s">
        <v>521</v>
      </c>
      <c r="G3349" s="3">
        <v>45482</v>
      </c>
      <c r="H3349" s="3">
        <v>45485</v>
      </c>
      <c r="I3349" s="6">
        <v>1299</v>
      </c>
      <c r="J3349" s="1">
        <v>1</v>
      </c>
      <c r="K3349" s="4">
        <v>0.1</v>
      </c>
      <c r="L3349" s="6">
        <f t="shared" si="106"/>
        <v>129.9</v>
      </c>
      <c r="M3349" s="8">
        <f t="shared" si="107"/>
        <v>1169.0999999999999</v>
      </c>
      <c r="N3349" s="21">
        <f>(sales[[#This Row],[Price]]*sales[[#This Row],[Qty]])-(sales[[#This Row],[Discount_Amt]]*sales[[#This Row],[Qty]])</f>
        <v>1169.0999999999999</v>
      </c>
    </row>
    <row r="3350" spans="2:14" x14ac:dyDescent="0.35">
      <c r="B3350" s="7">
        <v>2027348</v>
      </c>
      <c r="C3350" s="1" t="s">
        <v>12</v>
      </c>
      <c r="D3350" s="1" t="s">
        <v>28</v>
      </c>
      <c r="E3350" s="1" t="s">
        <v>42</v>
      </c>
      <c r="F3350" s="1" t="s">
        <v>520</v>
      </c>
      <c r="G3350" s="3">
        <v>45482</v>
      </c>
      <c r="H3350" s="3">
        <v>45487</v>
      </c>
      <c r="I3350" s="6">
        <v>1700</v>
      </c>
      <c r="J3350" s="1">
        <v>1</v>
      </c>
      <c r="K3350" s="4">
        <v>0.05</v>
      </c>
      <c r="L3350" s="6">
        <f t="shared" si="106"/>
        <v>85</v>
      </c>
      <c r="M3350" s="8">
        <f t="shared" si="107"/>
        <v>1615</v>
      </c>
      <c r="N3350" s="21">
        <f>(sales[[#This Row],[Price]]*sales[[#This Row],[Qty]])-(sales[[#This Row],[Discount_Amt]]*sales[[#This Row],[Qty]])</f>
        <v>1615</v>
      </c>
    </row>
    <row r="3351" spans="2:14" hidden="1" x14ac:dyDescent="0.35">
      <c r="B3351" s="7">
        <v>2027349</v>
      </c>
      <c r="C3351" s="1" t="s">
        <v>13</v>
      </c>
      <c r="D3351" s="1" t="s">
        <v>29</v>
      </c>
      <c r="E3351" s="1" t="s">
        <v>43</v>
      </c>
      <c r="F3351" s="1" t="s">
        <v>518</v>
      </c>
      <c r="G3351" s="3">
        <v>45482</v>
      </c>
      <c r="H3351" s="3">
        <v>45483</v>
      </c>
      <c r="I3351" s="6">
        <v>55000</v>
      </c>
      <c r="J3351" s="1">
        <v>2</v>
      </c>
      <c r="K3351" s="4">
        <v>0.05</v>
      </c>
      <c r="L3351" s="6">
        <f t="shared" si="106"/>
        <v>2750</v>
      </c>
      <c r="M3351" s="8">
        <f t="shared" si="107"/>
        <v>107250</v>
      </c>
      <c r="N3351" s="21">
        <f>(sales[[#This Row],[Price]]*sales[[#This Row],[Qty]])-(sales[[#This Row],[Discount_Amt]]*sales[[#This Row],[Qty]])</f>
        <v>104500</v>
      </c>
    </row>
    <row r="3352" spans="2:14" hidden="1" x14ac:dyDescent="0.35">
      <c r="B3352" s="7">
        <v>2027350</v>
      </c>
      <c r="C3352" s="1" t="s">
        <v>14</v>
      </c>
      <c r="D3352" s="1" t="s">
        <v>25</v>
      </c>
      <c r="E3352" s="1" t="s">
        <v>44</v>
      </c>
      <c r="F3352" s="1" t="s">
        <v>519</v>
      </c>
      <c r="G3352" s="3">
        <v>45482</v>
      </c>
      <c r="H3352" s="3">
        <v>45490</v>
      </c>
      <c r="I3352" s="6">
        <v>57999</v>
      </c>
      <c r="J3352" s="1">
        <v>1</v>
      </c>
      <c r="K3352" s="4">
        <v>0.02</v>
      </c>
      <c r="L3352" s="6">
        <f t="shared" si="106"/>
        <v>1159.98</v>
      </c>
      <c r="M3352" s="8">
        <f t="shared" si="107"/>
        <v>56839.02</v>
      </c>
      <c r="N3352" s="21">
        <f>(sales[[#This Row],[Price]]*sales[[#This Row],[Qty]])-(sales[[#This Row],[Discount_Amt]]*sales[[#This Row],[Qty]])</f>
        <v>56839.02</v>
      </c>
    </row>
    <row r="3353" spans="2:14" hidden="1" x14ac:dyDescent="0.35">
      <c r="B3353" s="7">
        <v>2027351</v>
      </c>
      <c r="C3353" s="1" t="s">
        <v>15</v>
      </c>
      <c r="D3353" s="1" t="s">
        <v>30</v>
      </c>
      <c r="E3353" s="1" t="s">
        <v>45</v>
      </c>
      <c r="F3353" s="1" t="s">
        <v>520</v>
      </c>
      <c r="G3353" s="3">
        <v>45482</v>
      </c>
      <c r="H3353" s="3">
        <v>45484</v>
      </c>
      <c r="I3353" s="6">
        <v>1399</v>
      </c>
      <c r="J3353" s="1">
        <v>2</v>
      </c>
      <c r="K3353" s="4">
        <v>0.06</v>
      </c>
      <c r="L3353" s="6">
        <f t="shared" si="106"/>
        <v>83.94</v>
      </c>
      <c r="M3353" s="8">
        <f t="shared" si="107"/>
        <v>2714.06</v>
      </c>
      <c r="N3353" s="21">
        <f>(sales[[#This Row],[Price]]*sales[[#This Row],[Qty]])-(sales[[#This Row],[Discount_Amt]]*sales[[#This Row],[Qty]])</f>
        <v>2630.12</v>
      </c>
    </row>
    <row r="3354" spans="2:14" hidden="1" x14ac:dyDescent="0.35">
      <c r="B3354" s="7">
        <v>2027352</v>
      </c>
      <c r="C3354" s="1" t="s">
        <v>16</v>
      </c>
      <c r="D3354" s="1" t="s">
        <v>27</v>
      </c>
      <c r="E3354" s="1" t="s">
        <v>46</v>
      </c>
      <c r="F3354" s="1" t="s">
        <v>521</v>
      </c>
      <c r="G3354" s="3">
        <v>45482</v>
      </c>
      <c r="H3354" s="3">
        <v>45485</v>
      </c>
      <c r="I3354" s="6">
        <v>999</v>
      </c>
      <c r="J3354" s="1">
        <v>7</v>
      </c>
      <c r="K3354" s="4">
        <v>0.15</v>
      </c>
      <c r="L3354" s="6">
        <f t="shared" si="106"/>
        <v>149.85</v>
      </c>
      <c r="M3354" s="8">
        <f t="shared" si="107"/>
        <v>6843.15</v>
      </c>
      <c r="N3354" s="21">
        <f>(sales[[#This Row],[Price]]*sales[[#This Row],[Qty]])-(sales[[#This Row],[Discount_Amt]]*sales[[#This Row],[Qty]])</f>
        <v>5944.05</v>
      </c>
    </row>
    <row r="3355" spans="2:14" x14ac:dyDescent="0.35">
      <c r="B3355" s="7">
        <v>2027353</v>
      </c>
      <c r="C3355" s="1" t="s">
        <v>17</v>
      </c>
      <c r="D3355" s="1" t="s">
        <v>28</v>
      </c>
      <c r="E3355" s="1" t="s">
        <v>47</v>
      </c>
      <c r="F3355" s="1" t="s">
        <v>518</v>
      </c>
      <c r="G3355" s="3">
        <v>45482</v>
      </c>
      <c r="H3355" s="3">
        <v>45487</v>
      </c>
      <c r="I3355" s="6">
        <v>2099</v>
      </c>
      <c r="J3355" s="1">
        <v>2</v>
      </c>
      <c r="K3355" s="4">
        <v>0.02</v>
      </c>
      <c r="L3355" s="6">
        <f t="shared" si="106"/>
        <v>41.980000000000004</v>
      </c>
      <c r="M3355" s="8">
        <f t="shared" si="107"/>
        <v>4156.0200000000004</v>
      </c>
      <c r="N3355" s="21">
        <f>(sales[[#This Row],[Price]]*sales[[#This Row],[Qty]])-(sales[[#This Row],[Discount_Amt]]*sales[[#This Row],[Qty]])</f>
        <v>4114.04</v>
      </c>
    </row>
    <row r="3356" spans="2:14" hidden="1" x14ac:dyDescent="0.35">
      <c r="B3356" s="7">
        <v>2027354</v>
      </c>
      <c r="C3356" s="1" t="s">
        <v>18</v>
      </c>
      <c r="D3356" s="1" t="s">
        <v>29</v>
      </c>
      <c r="E3356" s="1" t="s">
        <v>48</v>
      </c>
      <c r="F3356" s="1" t="s">
        <v>518</v>
      </c>
      <c r="G3356" s="3">
        <v>45482</v>
      </c>
      <c r="H3356" s="3">
        <v>45483</v>
      </c>
      <c r="I3356" s="6">
        <v>11000</v>
      </c>
      <c r="J3356" s="1">
        <v>2</v>
      </c>
      <c r="K3356" s="4">
        <v>0.02</v>
      </c>
      <c r="L3356" s="6">
        <f t="shared" si="106"/>
        <v>220</v>
      </c>
      <c r="M3356" s="8">
        <f t="shared" si="107"/>
        <v>21780</v>
      </c>
      <c r="N3356" s="21">
        <f>(sales[[#This Row],[Price]]*sales[[#This Row],[Qty]])-(sales[[#This Row],[Discount_Amt]]*sales[[#This Row],[Qty]])</f>
        <v>21560</v>
      </c>
    </row>
    <row r="3357" spans="2:14" hidden="1" x14ac:dyDescent="0.35">
      <c r="B3357" s="7">
        <v>2027355</v>
      </c>
      <c r="C3357" s="1" t="s">
        <v>19</v>
      </c>
      <c r="D3357" s="1" t="s">
        <v>25</v>
      </c>
      <c r="E3357" s="1" t="s">
        <v>49</v>
      </c>
      <c r="F3357" s="1" t="s">
        <v>519</v>
      </c>
      <c r="G3357" s="3">
        <v>45482</v>
      </c>
      <c r="H3357" s="3">
        <v>45490</v>
      </c>
      <c r="I3357" s="6">
        <v>800</v>
      </c>
      <c r="J3357" s="1">
        <v>1</v>
      </c>
      <c r="K3357" s="4">
        <v>0.02</v>
      </c>
      <c r="L3357" s="6">
        <f t="shared" si="106"/>
        <v>16</v>
      </c>
      <c r="M3357" s="8">
        <f t="shared" si="107"/>
        <v>784</v>
      </c>
      <c r="N3357" s="21">
        <f>(sales[[#This Row],[Price]]*sales[[#This Row],[Qty]])-(sales[[#This Row],[Discount_Amt]]*sales[[#This Row],[Qty]])</f>
        <v>784</v>
      </c>
    </row>
    <row r="3358" spans="2:14" hidden="1" x14ac:dyDescent="0.35">
      <c r="B3358" s="7">
        <v>2027356</v>
      </c>
      <c r="C3358" s="1" t="s">
        <v>20</v>
      </c>
      <c r="D3358" s="1" t="s">
        <v>26</v>
      </c>
      <c r="E3358" s="1" t="s">
        <v>50</v>
      </c>
      <c r="F3358" s="1" t="s">
        <v>521</v>
      </c>
      <c r="G3358" s="3">
        <v>45482</v>
      </c>
      <c r="H3358" s="3">
        <v>45484</v>
      </c>
      <c r="I3358" s="6">
        <v>5500</v>
      </c>
      <c r="J3358" s="1">
        <v>2</v>
      </c>
      <c r="K3358" s="4">
        <v>0.02</v>
      </c>
      <c r="L3358" s="6">
        <f t="shared" si="106"/>
        <v>110</v>
      </c>
      <c r="M3358" s="8">
        <f t="shared" si="107"/>
        <v>10890</v>
      </c>
      <c r="N3358" s="21">
        <f>(sales[[#This Row],[Price]]*sales[[#This Row],[Qty]])-(sales[[#This Row],[Discount_Amt]]*sales[[#This Row],[Qty]])</f>
        <v>10780</v>
      </c>
    </row>
    <row r="3359" spans="2:14" hidden="1" x14ac:dyDescent="0.35">
      <c r="B3359" s="7">
        <v>2027357</v>
      </c>
      <c r="C3359" s="1" t="s">
        <v>21</v>
      </c>
      <c r="D3359" s="1" t="s">
        <v>27</v>
      </c>
      <c r="E3359" s="1" t="s">
        <v>51</v>
      </c>
      <c r="F3359" s="1" t="s">
        <v>520</v>
      </c>
      <c r="G3359" s="3">
        <v>45482</v>
      </c>
      <c r="H3359" s="3">
        <v>45485</v>
      </c>
      <c r="I3359" s="6">
        <v>1350</v>
      </c>
      <c r="J3359" s="1">
        <v>4</v>
      </c>
      <c r="K3359" s="4">
        <v>0.02</v>
      </c>
      <c r="L3359" s="6">
        <f t="shared" si="106"/>
        <v>27</v>
      </c>
      <c r="M3359" s="8">
        <f t="shared" si="107"/>
        <v>5373</v>
      </c>
      <c r="N3359" s="21">
        <f>(sales[[#This Row],[Price]]*sales[[#This Row],[Qty]])-(sales[[#This Row],[Discount_Amt]]*sales[[#This Row],[Qty]])</f>
        <v>5292</v>
      </c>
    </row>
    <row r="3360" spans="2:14" hidden="1" x14ac:dyDescent="0.35">
      <c r="B3360" s="7">
        <v>2027358</v>
      </c>
      <c r="C3360" s="1" t="s">
        <v>22</v>
      </c>
      <c r="D3360" s="1" t="s">
        <v>28</v>
      </c>
      <c r="E3360" s="1" t="s">
        <v>506</v>
      </c>
      <c r="F3360" s="1" t="s">
        <v>518</v>
      </c>
      <c r="G3360" s="3">
        <v>45482</v>
      </c>
      <c r="H3360" s="3">
        <v>45487</v>
      </c>
      <c r="I3360" s="6">
        <v>4500</v>
      </c>
      <c r="J3360" s="1">
        <v>3</v>
      </c>
      <c r="K3360" s="4">
        <v>0.02</v>
      </c>
      <c r="L3360" s="6">
        <f t="shared" si="106"/>
        <v>90</v>
      </c>
      <c r="M3360" s="8">
        <f t="shared" si="107"/>
        <v>13410</v>
      </c>
      <c r="N3360" s="21">
        <f>(sales[[#This Row],[Price]]*sales[[#This Row],[Qty]])-(sales[[#This Row],[Discount_Amt]]*sales[[#This Row],[Qty]])</f>
        <v>13230</v>
      </c>
    </row>
    <row r="3361" spans="2:14" hidden="1" x14ac:dyDescent="0.35">
      <c r="B3361" s="7">
        <v>2027359</v>
      </c>
      <c r="C3361" s="1" t="s">
        <v>23</v>
      </c>
      <c r="D3361" s="1" t="s">
        <v>29</v>
      </c>
      <c r="E3361" s="1" t="s">
        <v>507</v>
      </c>
      <c r="F3361" s="1" t="s">
        <v>519</v>
      </c>
      <c r="G3361" s="3">
        <v>45482</v>
      </c>
      <c r="H3361" s="3">
        <v>45483</v>
      </c>
      <c r="I3361" s="6">
        <v>2350</v>
      </c>
      <c r="J3361" s="1">
        <v>2</v>
      </c>
      <c r="K3361" s="4">
        <v>0.02</v>
      </c>
      <c r="L3361" s="6">
        <f t="shared" si="106"/>
        <v>47</v>
      </c>
      <c r="M3361" s="8">
        <f t="shared" si="107"/>
        <v>4653</v>
      </c>
      <c r="N3361" s="21">
        <f>(sales[[#This Row],[Price]]*sales[[#This Row],[Qty]])-(sales[[#This Row],[Discount_Amt]]*sales[[#This Row],[Qty]])</f>
        <v>4606</v>
      </c>
    </row>
    <row r="3362" spans="2:14" hidden="1" x14ac:dyDescent="0.35">
      <c r="B3362" s="7">
        <v>2027360</v>
      </c>
      <c r="C3362" s="1" t="s">
        <v>24</v>
      </c>
      <c r="D3362" s="1" t="s">
        <v>25</v>
      </c>
      <c r="E3362" s="1" t="s">
        <v>508</v>
      </c>
      <c r="F3362" s="1" t="s">
        <v>520</v>
      </c>
      <c r="G3362" s="3">
        <v>45482</v>
      </c>
      <c r="H3362" s="3">
        <v>45490</v>
      </c>
      <c r="I3362" s="6">
        <v>90</v>
      </c>
      <c r="J3362" s="1">
        <v>1</v>
      </c>
      <c r="K3362" s="4">
        <v>0.02</v>
      </c>
      <c r="L3362" s="6">
        <f t="shared" si="106"/>
        <v>1.8</v>
      </c>
      <c r="M3362" s="8">
        <f t="shared" si="107"/>
        <v>88.2</v>
      </c>
      <c r="N3362" s="21">
        <f>(sales[[#This Row],[Price]]*sales[[#This Row],[Qty]])-(sales[[#This Row],[Discount_Amt]]*sales[[#This Row],[Qty]])</f>
        <v>88.2</v>
      </c>
    </row>
    <row r="3363" spans="2:14" hidden="1" x14ac:dyDescent="0.35">
      <c r="B3363" s="7">
        <v>2027361</v>
      </c>
      <c r="C3363" s="1" t="s">
        <v>4</v>
      </c>
      <c r="D3363" s="1" t="s">
        <v>26</v>
      </c>
      <c r="E3363" s="1" t="s">
        <v>31</v>
      </c>
      <c r="F3363" s="1" t="s">
        <v>521</v>
      </c>
      <c r="G3363" s="3">
        <v>45482</v>
      </c>
      <c r="H3363" s="3">
        <v>45484</v>
      </c>
      <c r="I3363" s="6">
        <v>280</v>
      </c>
      <c r="J3363" s="1">
        <v>1</v>
      </c>
      <c r="K3363" s="4">
        <v>7.0000000000000007E-2</v>
      </c>
      <c r="L3363" s="6">
        <f t="shared" si="106"/>
        <v>19.600000000000001</v>
      </c>
      <c r="M3363" s="8">
        <f t="shared" si="107"/>
        <v>260.39999999999998</v>
      </c>
      <c r="N3363" s="21">
        <f>(sales[[#This Row],[Price]]*sales[[#This Row],[Qty]])-(sales[[#This Row],[Discount_Amt]]*sales[[#This Row],[Qty]])</f>
        <v>260.39999999999998</v>
      </c>
    </row>
    <row r="3364" spans="2:14" hidden="1" x14ac:dyDescent="0.35">
      <c r="B3364" s="7">
        <v>2027362</v>
      </c>
      <c r="C3364" s="1" t="s">
        <v>5</v>
      </c>
      <c r="D3364" s="1" t="s">
        <v>27</v>
      </c>
      <c r="E3364" s="1" t="s">
        <v>32</v>
      </c>
      <c r="F3364" s="1" t="s">
        <v>518</v>
      </c>
      <c r="G3364" s="3">
        <v>45482</v>
      </c>
      <c r="H3364" s="3">
        <v>45485</v>
      </c>
      <c r="I3364" s="6">
        <v>70</v>
      </c>
      <c r="J3364" s="1">
        <v>2</v>
      </c>
      <c r="K3364" s="4">
        <v>0.03</v>
      </c>
      <c r="L3364" s="6">
        <f t="shared" si="106"/>
        <v>2.1</v>
      </c>
      <c r="M3364" s="8">
        <f t="shared" si="107"/>
        <v>137.9</v>
      </c>
      <c r="N3364" s="21">
        <f>(sales[[#This Row],[Price]]*sales[[#This Row],[Qty]])-(sales[[#This Row],[Discount_Amt]]*sales[[#This Row],[Qty]])</f>
        <v>135.80000000000001</v>
      </c>
    </row>
    <row r="3365" spans="2:14" hidden="1" x14ac:dyDescent="0.35">
      <c r="B3365" s="7">
        <v>2027363</v>
      </c>
      <c r="C3365" s="1" t="s">
        <v>6</v>
      </c>
      <c r="D3365" s="1" t="s">
        <v>28</v>
      </c>
      <c r="E3365" s="1" t="s">
        <v>38</v>
      </c>
      <c r="F3365" s="1" t="s">
        <v>518</v>
      </c>
      <c r="G3365" s="3">
        <v>45482</v>
      </c>
      <c r="H3365" s="3">
        <v>45487</v>
      </c>
      <c r="I3365" s="6">
        <v>230</v>
      </c>
      <c r="J3365" s="1">
        <v>1</v>
      </c>
      <c r="K3365" s="4">
        <v>0.08</v>
      </c>
      <c r="L3365" s="6">
        <f t="shared" si="106"/>
        <v>18.400000000000002</v>
      </c>
      <c r="M3365" s="8">
        <f t="shared" si="107"/>
        <v>211.6</v>
      </c>
      <c r="N3365" s="21">
        <f>(sales[[#This Row],[Price]]*sales[[#This Row],[Qty]])-(sales[[#This Row],[Discount_Amt]]*sales[[#This Row],[Qty]])</f>
        <v>211.6</v>
      </c>
    </row>
    <row r="3366" spans="2:14" hidden="1" x14ac:dyDescent="0.35">
      <c r="B3366" s="7">
        <v>2027364</v>
      </c>
      <c r="C3366" s="1" t="s">
        <v>7</v>
      </c>
      <c r="D3366" s="1" t="s">
        <v>29</v>
      </c>
      <c r="E3366" s="1" t="s">
        <v>33</v>
      </c>
      <c r="F3366" s="1" t="s">
        <v>519</v>
      </c>
      <c r="G3366" s="3">
        <v>45482</v>
      </c>
      <c r="H3366" s="3">
        <v>45483</v>
      </c>
      <c r="I3366" s="6">
        <v>7999</v>
      </c>
      <c r="J3366" s="1">
        <v>3</v>
      </c>
      <c r="K3366" s="4">
        <v>0.05</v>
      </c>
      <c r="L3366" s="6">
        <f t="shared" si="106"/>
        <v>399.95000000000005</v>
      </c>
      <c r="M3366" s="8">
        <f t="shared" si="107"/>
        <v>23597.05</v>
      </c>
      <c r="N3366" s="21">
        <f>(sales[[#This Row],[Price]]*sales[[#This Row],[Qty]])-(sales[[#This Row],[Discount_Amt]]*sales[[#This Row],[Qty]])</f>
        <v>22797.15</v>
      </c>
    </row>
    <row r="3367" spans="2:14" x14ac:dyDescent="0.35">
      <c r="B3367" s="7">
        <v>2027365</v>
      </c>
      <c r="C3367" s="1" t="s">
        <v>10</v>
      </c>
      <c r="D3367" s="1" t="s">
        <v>25</v>
      </c>
      <c r="E3367" s="1" t="s">
        <v>34</v>
      </c>
      <c r="F3367" s="1" t="s">
        <v>521</v>
      </c>
      <c r="G3367" s="3">
        <v>45482</v>
      </c>
      <c r="H3367" s="3">
        <v>45490</v>
      </c>
      <c r="I3367" s="6">
        <v>850</v>
      </c>
      <c r="J3367" s="1">
        <v>2</v>
      </c>
      <c r="K3367" s="4">
        <v>0.05</v>
      </c>
      <c r="L3367" s="6">
        <f t="shared" si="106"/>
        <v>42.5</v>
      </c>
      <c r="M3367" s="8">
        <f t="shared" si="107"/>
        <v>1657.5</v>
      </c>
      <c r="N3367" s="21">
        <f>(sales[[#This Row],[Price]]*sales[[#This Row],[Qty]])-(sales[[#This Row],[Discount_Amt]]*sales[[#This Row],[Qty]])</f>
        <v>1615</v>
      </c>
    </row>
    <row r="3368" spans="2:14" hidden="1" x14ac:dyDescent="0.35">
      <c r="B3368" s="7">
        <v>2027366</v>
      </c>
      <c r="C3368" s="1" t="s">
        <v>8</v>
      </c>
      <c r="D3368" s="1" t="s">
        <v>204</v>
      </c>
      <c r="E3368" s="1" t="s">
        <v>35</v>
      </c>
      <c r="F3368" s="1" t="s">
        <v>520</v>
      </c>
      <c r="G3368" s="3">
        <v>45482</v>
      </c>
      <c r="H3368" s="3">
        <v>45484</v>
      </c>
      <c r="I3368" s="6">
        <v>65000</v>
      </c>
      <c r="J3368" s="1">
        <v>1</v>
      </c>
      <c r="K3368" s="4">
        <v>0.05</v>
      </c>
      <c r="L3368" s="6">
        <f t="shared" si="106"/>
        <v>3250</v>
      </c>
      <c r="M3368" s="8">
        <f t="shared" si="107"/>
        <v>61750</v>
      </c>
      <c r="N3368" s="21">
        <f>(sales[[#This Row],[Price]]*sales[[#This Row],[Qty]])-(sales[[#This Row],[Discount_Amt]]*sales[[#This Row],[Qty]])</f>
        <v>61750</v>
      </c>
    </row>
    <row r="3369" spans="2:14" hidden="1" x14ac:dyDescent="0.35">
      <c r="B3369" s="7">
        <v>2027367</v>
      </c>
      <c r="C3369" s="1" t="s">
        <v>9</v>
      </c>
      <c r="D3369" s="1" t="s">
        <v>25</v>
      </c>
      <c r="E3369" s="1" t="s">
        <v>36</v>
      </c>
      <c r="F3369" s="1" t="s">
        <v>518</v>
      </c>
      <c r="G3369" s="3">
        <v>45482</v>
      </c>
      <c r="H3369" s="3">
        <v>45485</v>
      </c>
      <c r="I3369" s="6">
        <v>450</v>
      </c>
      <c r="J3369" s="1">
        <v>2</v>
      </c>
      <c r="K3369" s="4">
        <v>0.05</v>
      </c>
      <c r="L3369" s="6">
        <f t="shared" si="106"/>
        <v>22.5</v>
      </c>
      <c r="M3369" s="8">
        <f t="shared" si="107"/>
        <v>877.5</v>
      </c>
      <c r="N3369" s="21">
        <f>(sales[[#This Row],[Price]]*sales[[#This Row],[Qty]])-(sales[[#This Row],[Discount_Amt]]*sales[[#This Row],[Qty]])</f>
        <v>855</v>
      </c>
    </row>
    <row r="3370" spans="2:14" x14ac:dyDescent="0.35">
      <c r="B3370" s="7">
        <v>2027368</v>
      </c>
      <c r="C3370" s="1" t="s">
        <v>11</v>
      </c>
      <c r="D3370" s="1" t="s">
        <v>26</v>
      </c>
      <c r="E3370" s="1" t="s">
        <v>37</v>
      </c>
      <c r="F3370" s="1" t="s">
        <v>519</v>
      </c>
      <c r="G3370" s="3">
        <v>45482</v>
      </c>
      <c r="H3370" s="3">
        <v>45487</v>
      </c>
      <c r="I3370" s="6">
        <v>1299</v>
      </c>
      <c r="J3370" s="1">
        <v>1</v>
      </c>
      <c r="K3370" s="4">
        <v>0.03</v>
      </c>
      <c r="L3370" s="6">
        <f t="shared" si="106"/>
        <v>38.97</v>
      </c>
      <c r="M3370" s="8">
        <f t="shared" si="107"/>
        <v>1260.03</v>
      </c>
      <c r="N3370" s="21">
        <f>(sales[[#This Row],[Price]]*sales[[#This Row],[Qty]])-(sales[[#This Row],[Discount_Amt]]*sales[[#This Row],[Qty]])</f>
        <v>1260.03</v>
      </c>
    </row>
    <row r="3371" spans="2:14" x14ac:dyDescent="0.35">
      <c r="B3371" s="7">
        <v>2027369</v>
      </c>
      <c r="C3371" s="1" t="s">
        <v>12</v>
      </c>
      <c r="D3371" s="1" t="s">
        <v>27</v>
      </c>
      <c r="E3371" s="1" t="s">
        <v>39</v>
      </c>
      <c r="F3371" s="1" t="s">
        <v>520</v>
      </c>
      <c r="G3371" s="3">
        <v>45482</v>
      </c>
      <c r="H3371" s="3">
        <v>45483</v>
      </c>
      <c r="I3371" s="6">
        <v>1700</v>
      </c>
      <c r="J3371" s="1">
        <v>2</v>
      </c>
      <c r="K3371" s="4">
        <v>0.1</v>
      </c>
      <c r="L3371" s="6">
        <f t="shared" si="106"/>
        <v>170</v>
      </c>
      <c r="M3371" s="8">
        <f t="shared" si="107"/>
        <v>3230</v>
      </c>
      <c r="N3371" s="21">
        <f>(sales[[#This Row],[Price]]*sales[[#This Row],[Qty]])-(sales[[#This Row],[Discount_Amt]]*sales[[#This Row],[Qty]])</f>
        <v>3060</v>
      </c>
    </row>
    <row r="3372" spans="2:14" hidden="1" x14ac:dyDescent="0.35">
      <c r="B3372" s="7">
        <v>2027370</v>
      </c>
      <c r="C3372" s="1" t="s">
        <v>13</v>
      </c>
      <c r="D3372" s="1" t="s">
        <v>28</v>
      </c>
      <c r="E3372" s="1" t="s">
        <v>40</v>
      </c>
      <c r="F3372" s="1" t="s">
        <v>521</v>
      </c>
      <c r="G3372" s="3">
        <v>45482</v>
      </c>
      <c r="H3372" s="3">
        <v>45490</v>
      </c>
      <c r="I3372" s="6">
        <v>55000</v>
      </c>
      <c r="J3372" s="1">
        <v>3</v>
      </c>
      <c r="K3372" s="4">
        <v>0.05</v>
      </c>
      <c r="L3372" s="6">
        <f t="shared" si="106"/>
        <v>2750</v>
      </c>
      <c r="M3372" s="8">
        <f t="shared" si="107"/>
        <v>162250</v>
      </c>
      <c r="N3372" s="21">
        <f>(sales[[#This Row],[Price]]*sales[[#This Row],[Qty]])-(sales[[#This Row],[Discount_Amt]]*sales[[#This Row],[Qty]])</f>
        <v>156750</v>
      </c>
    </row>
    <row r="3373" spans="2:14" hidden="1" x14ac:dyDescent="0.35">
      <c r="B3373" s="7">
        <v>2027371</v>
      </c>
      <c r="C3373" s="1" t="s">
        <v>14</v>
      </c>
      <c r="D3373" s="1" t="s">
        <v>29</v>
      </c>
      <c r="E3373" s="1" t="s">
        <v>41</v>
      </c>
      <c r="F3373" s="1" t="s">
        <v>518</v>
      </c>
      <c r="G3373" s="3">
        <v>45482</v>
      </c>
      <c r="H3373" s="3">
        <v>45484</v>
      </c>
      <c r="I3373" s="6">
        <v>57999</v>
      </c>
      <c r="J3373" s="1">
        <v>2</v>
      </c>
      <c r="K3373" s="4">
        <v>0.05</v>
      </c>
      <c r="L3373" s="6">
        <f t="shared" si="106"/>
        <v>2899.9500000000003</v>
      </c>
      <c r="M3373" s="8">
        <f t="shared" si="107"/>
        <v>113098.05</v>
      </c>
      <c r="N3373" s="21">
        <f>(sales[[#This Row],[Price]]*sales[[#This Row],[Qty]])-(sales[[#This Row],[Discount_Amt]]*sales[[#This Row],[Qty]])</f>
        <v>110198.1</v>
      </c>
    </row>
    <row r="3374" spans="2:14" hidden="1" x14ac:dyDescent="0.35">
      <c r="B3374" s="7">
        <v>2027372</v>
      </c>
      <c r="C3374" s="1" t="s">
        <v>15</v>
      </c>
      <c r="D3374" s="1" t="s">
        <v>25</v>
      </c>
      <c r="E3374" s="1" t="s">
        <v>42</v>
      </c>
      <c r="F3374" s="1" t="s">
        <v>518</v>
      </c>
      <c r="G3374" s="3">
        <v>45482</v>
      </c>
      <c r="H3374" s="3">
        <v>45485</v>
      </c>
      <c r="I3374" s="6">
        <v>1399</v>
      </c>
      <c r="J3374" s="1">
        <v>7</v>
      </c>
      <c r="K3374" s="4">
        <v>0.02</v>
      </c>
      <c r="L3374" s="6">
        <f t="shared" ref="L3374:L3437" si="108">I3374*K3374</f>
        <v>27.98</v>
      </c>
      <c r="M3374" s="8">
        <f t="shared" ref="M3374:M3437" si="109">I3374*J3374-L3374</f>
        <v>9765.02</v>
      </c>
      <c r="N3374" s="21">
        <f>(sales[[#This Row],[Price]]*sales[[#This Row],[Qty]])-(sales[[#This Row],[Discount_Amt]]*sales[[#This Row],[Qty]])</f>
        <v>9597.14</v>
      </c>
    </row>
    <row r="3375" spans="2:14" hidden="1" x14ac:dyDescent="0.35">
      <c r="B3375" s="7">
        <v>2027373</v>
      </c>
      <c r="C3375" s="1" t="s">
        <v>16</v>
      </c>
      <c r="D3375" s="1" t="s">
        <v>30</v>
      </c>
      <c r="E3375" s="1" t="s">
        <v>43</v>
      </c>
      <c r="F3375" s="1" t="s">
        <v>519</v>
      </c>
      <c r="G3375" s="3">
        <v>45482</v>
      </c>
      <c r="H3375" s="3">
        <v>45487</v>
      </c>
      <c r="I3375" s="6">
        <v>999</v>
      </c>
      <c r="J3375" s="1">
        <v>2</v>
      </c>
      <c r="K3375" s="4">
        <v>0.06</v>
      </c>
      <c r="L3375" s="6">
        <f t="shared" si="108"/>
        <v>59.94</v>
      </c>
      <c r="M3375" s="8">
        <f t="shared" si="109"/>
        <v>1938.06</v>
      </c>
      <c r="N3375" s="21">
        <f>(sales[[#This Row],[Price]]*sales[[#This Row],[Qty]])-(sales[[#This Row],[Discount_Amt]]*sales[[#This Row],[Qty]])</f>
        <v>1878.12</v>
      </c>
    </row>
    <row r="3376" spans="2:14" x14ac:dyDescent="0.35">
      <c r="B3376" s="7">
        <v>2027374</v>
      </c>
      <c r="C3376" s="1" t="s">
        <v>17</v>
      </c>
      <c r="D3376" s="1" t="s">
        <v>27</v>
      </c>
      <c r="E3376" s="1" t="s">
        <v>44</v>
      </c>
      <c r="F3376" s="1" t="s">
        <v>521</v>
      </c>
      <c r="G3376" s="3">
        <v>45482</v>
      </c>
      <c r="H3376" s="3">
        <v>45483</v>
      </c>
      <c r="I3376" s="6">
        <v>2099</v>
      </c>
      <c r="J3376" s="1">
        <v>1</v>
      </c>
      <c r="K3376" s="4">
        <v>0.15</v>
      </c>
      <c r="L3376" s="6">
        <f t="shared" si="108"/>
        <v>314.84999999999997</v>
      </c>
      <c r="M3376" s="8">
        <f t="shared" si="109"/>
        <v>1784.15</v>
      </c>
      <c r="N3376" s="21">
        <f>(sales[[#This Row],[Price]]*sales[[#This Row],[Qty]])-(sales[[#This Row],[Discount_Amt]]*sales[[#This Row],[Qty]])</f>
        <v>1784.15</v>
      </c>
    </row>
    <row r="3377" spans="2:14" hidden="1" x14ac:dyDescent="0.35">
      <c r="B3377" s="7">
        <v>2027375</v>
      </c>
      <c r="C3377" s="1" t="s">
        <v>18</v>
      </c>
      <c r="D3377" s="1" t="s">
        <v>28</v>
      </c>
      <c r="E3377" s="1" t="s">
        <v>45</v>
      </c>
      <c r="F3377" s="1" t="s">
        <v>520</v>
      </c>
      <c r="G3377" s="3">
        <v>45482</v>
      </c>
      <c r="H3377" s="3">
        <v>45490</v>
      </c>
      <c r="I3377" s="6">
        <v>11000</v>
      </c>
      <c r="J3377" s="1">
        <v>1</v>
      </c>
      <c r="K3377" s="4">
        <v>0.02</v>
      </c>
      <c r="L3377" s="6">
        <f t="shared" si="108"/>
        <v>220</v>
      </c>
      <c r="M3377" s="8">
        <f t="shared" si="109"/>
        <v>10780</v>
      </c>
      <c r="N3377" s="21">
        <f>(sales[[#This Row],[Price]]*sales[[#This Row],[Qty]])-(sales[[#This Row],[Discount_Amt]]*sales[[#This Row],[Qty]])</f>
        <v>10780</v>
      </c>
    </row>
    <row r="3378" spans="2:14" hidden="1" x14ac:dyDescent="0.35">
      <c r="B3378" s="7">
        <v>2027376</v>
      </c>
      <c r="C3378" s="1" t="s">
        <v>19</v>
      </c>
      <c r="D3378" s="1" t="s">
        <v>29</v>
      </c>
      <c r="E3378" s="1" t="s">
        <v>46</v>
      </c>
      <c r="F3378" s="1" t="s">
        <v>518</v>
      </c>
      <c r="G3378" s="3">
        <v>45482</v>
      </c>
      <c r="H3378" s="3">
        <v>45484</v>
      </c>
      <c r="I3378" s="6">
        <v>800</v>
      </c>
      <c r="J3378" s="1">
        <v>1</v>
      </c>
      <c r="K3378" s="4">
        <v>0.02</v>
      </c>
      <c r="L3378" s="6">
        <f t="shared" si="108"/>
        <v>16</v>
      </c>
      <c r="M3378" s="8">
        <f t="shared" si="109"/>
        <v>784</v>
      </c>
      <c r="N3378" s="21">
        <f>(sales[[#This Row],[Price]]*sales[[#This Row],[Qty]])-(sales[[#This Row],[Discount_Amt]]*sales[[#This Row],[Qty]])</f>
        <v>784</v>
      </c>
    </row>
    <row r="3379" spans="2:14" hidden="1" x14ac:dyDescent="0.35">
      <c r="B3379" s="7">
        <v>2027377</v>
      </c>
      <c r="C3379" s="1" t="s">
        <v>20</v>
      </c>
      <c r="D3379" s="1" t="s">
        <v>25</v>
      </c>
      <c r="E3379" s="1" t="s">
        <v>47</v>
      </c>
      <c r="F3379" s="1" t="s">
        <v>519</v>
      </c>
      <c r="G3379" s="3">
        <v>45482</v>
      </c>
      <c r="H3379" s="3">
        <v>45485</v>
      </c>
      <c r="I3379" s="6">
        <v>5500</v>
      </c>
      <c r="J3379" s="1">
        <v>2</v>
      </c>
      <c r="K3379" s="4">
        <v>0.02</v>
      </c>
      <c r="L3379" s="6">
        <f t="shared" si="108"/>
        <v>110</v>
      </c>
      <c r="M3379" s="8">
        <f t="shared" si="109"/>
        <v>10890</v>
      </c>
      <c r="N3379" s="21">
        <f>(sales[[#This Row],[Price]]*sales[[#This Row],[Qty]])-(sales[[#This Row],[Discount_Amt]]*sales[[#This Row],[Qty]])</f>
        <v>10780</v>
      </c>
    </row>
    <row r="3380" spans="2:14" hidden="1" x14ac:dyDescent="0.35">
      <c r="B3380" s="7">
        <v>2027378</v>
      </c>
      <c r="C3380" s="1" t="s">
        <v>21</v>
      </c>
      <c r="D3380" s="1" t="s">
        <v>26</v>
      </c>
      <c r="E3380" s="1" t="s">
        <v>48</v>
      </c>
      <c r="F3380" s="1" t="s">
        <v>520</v>
      </c>
      <c r="G3380" s="3">
        <v>45482</v>
      </c>
      <c r="H3380" s="3">
        <v>45487</v>
      </c>
      <c r="I3380" s="6">
        <v>1350</v>
      </c>
      <c r="J3380" s="1">
        <v>1</v>
      </c>
      <c r="K3380" s="4">
        <v>0.02</v>
      </c>
      <c r="L3380" s="6">
        <f t="shared" si="108"/>
        <v>27</v>
      </c>
      <c r="M3380" s="8">
        <f t="shared" si="109"/>
        <v>1323</v>
      </c>
      <c r="N3380" s="21">
        <f>(sales[[#This Row],[Price]]*sales[[#This Row],[Qty]])-(sales[[#This Row],[Discount_Amt]]*sales[[#This Row],[Qty]])</f>
        <v>1323</v>
      </c>
    </row>
    <row r="3381" spans="2:14" hidden="1" x14ac:dyDescent="0.35">
      <c r="B3381" s="7">
        <v>2027379</v>
      </c>
      <c r="C3381" s="1" t="s">
        <v>22</v>
      </c>
      <c r="D3381" s="1" t="s">
        <v>27</v>
      </c>
      <c r="E3381" s="1" t="s">
        <v>49</v>
      </c>
      <c r="F3381" s="1" t="s">
        <v>521</v>
      </c>
      <c r="G3381" s="3">
        <v>45482</v>
      </c>
      <c r="H3381" s="3">
        <v>45483</v>
      </c>
      <c r="I3381" s="6">
        <v>4500</v>
      </c>
      <c r="J3381" s="1">
        <v>2</v>
      </c>
      <c r="K3381" s="4">
        <v>0.02</v>
      </c>
      <c r="L3381" s="6">
        <f t="shared" si="108"/>
        <v>90</v>
      </c>
      <c r="M3381" s="8">
        <f t="shared" si="109"/>
        <v>8910</v>
      </c>
      <c r="N3381" s="21">
        <f>(sales[[#This Row],[Price]]*sales[[#This Row],[Qty]])-(sales[[#This Row],[Discount_Amt]]*sales[[#This Row],[Qty]])</f>
        <v>8820</v>
      </c>
    </row>
    <row r="3382" spans="2:14" hidden="1" x14ac:dyDescent="0.35">
      <c r="B3382" s="7">
        <v>2027380</v>
      </c>
      <c r="C3382" s="1" t="s">
        <v>23</v>
      </c>
      <c r="D3382" s="1" t="s">
        <v>28</v>
      </c>
      <c r="E3382" s="1" t="s">
        <v>50</v>
      </c>
      <c r="F3382" s="1" t="s">
        <v>518</v>
      </c>
      <c r="G3382" s="3">
        <v>45482</v>
      </c>
      <c r="H3382" s="3">
        <v>45490</v>
      </c>
      <c r="I3382" s="6">
        <v>2350</v>
      </c>
      <c r="J3382" s="1">
        <v>7</v>
      </c>
      <c r="K3382" s="4">
        <v>0.02</v>
      </c>
      <c r="L3382" s="6">
        <f t="shared" si="108"/>
        <v>47</v>
      </c>
      <c r="M3382" s="8">
        <f t="shared" si="109"/>
        <v>16403</v>
      </c>
      <c r="N3382" s="21">
        <f>(sales[[#This Row],[Price]]*sales[[#This Row],[Qty]])-(sales[[#This Row],[Discount_Amt]]*sales[[#This Row],[Qty]])</f>
        <v>16121</v>
      </c>
    </row>
    <row r="3383" spans="2:14" hidden="1" x14ac:dyDescent="0.35">
      <c r="B3383" s="7">
        <v>2027381</v>
      </c>
      <c r="C3383" s="1" t="s">
        <v>24</v>
      </c>
      <c r="D3383" s="1" t="s">
        <v>29</v>
      </c>
      <c r="E3383" s="1" t="s">
        <v>51</v>
      </c>
      <c r="F3383" s="1" t="s">
        <v>518</v>
      </c>
      <c r="G3383" s="3">
        <v>45482</v>
      </c>
      <c r="H3383" s="3">
        <v>45484</v>
      </c>
      <c r="I3383" s="6">
        <v>90</v>
      </c>
      <c r="J3383" s="1">
        <v>2</v>
      </c>
      <c r="K3383" s="4">
        <v>0.02</v>
      </c>
      <c r="L3383" s="6">
        <f t="shared" si="108"/>
        <v>1.8</v>
      </c>
      <c r="M3383" s="8">
        <f t="shared" si="109"/>
        <v>178.2</v>
      </c>
      <c r="N3383" s="21">
        <f>(sales[[#This Row],[Price]]*sales[[#This Row],[Qty]])-(sales[[#This Row],[Discount_Amt]]*sales[[#This Row],[Qty]])</f>
        <v>176.4</v>
      </c>
    </row>
    <row r="3384" spans="2:14" hidden="1" x14ac:dyDescent="0.35">
      <c r="B3384" s="7">
        <v>2027382</v>
      </c>
      <c r="C3384" s="1" t="s">
        <v>4</v>
      </c>
      <c r="D3384" s="1" t="s">
        <v>25</v>
      </c>
      <c r="E3384" s="1" t="s">
        <v>506</v>
      </c>
      <c r="F3384" s="1" t="s">
        <v>519</v>
      </c>
      <c r="G3384" s="3">
        <v>45482</v>
      </c>
      <c r="H3384" s="3">
        <v>45485</v>
      </c>
      <c r="I3384" s="6">
        <v>280</v>
      </c>
      <c r="J3384" s="1">
        <v>2</v>
      </c>
      <c r="K3384" s="4">
        <v>0.02</v>
      </c>
      <c r="L3384" s="6">
        <f t="shared" si="108"/>
        <v>5.6000000000000005</v>
      </c>
      <c r="M3384" s="8">
        <f t="shared" si="109"/>
        <v>554.4</v>
      </c>
      <c r="N3384" s="21">
        <f>(sales[[#This Row],[Price]]*sales[[#This Row],[Qty]])-(sales[[#This Row],[Discount_Amt]]*sales[[#This Row],[Qty]])</f>
        <v>548.79999999999995</v>
      </c>
    </row>
    <row r="3385" spans="2:14" hidden="1" x14ac:dyDescent="0.35">
      <c r="B3385" s="7">
        <v>2027383</v>
      </c>
      <c r="C3385" s="1" t="s">
        <v>5</v>
      </c>
      <c r="D3385" s="1" t="s">
        <v>26</v>
      </c>
      <c r="E3385" s="1" t="s">
        <v>507</v>
      </c>
      <c r="F3385" s="1" t="s">
        <v>521</v>
      </c>
      <c r="G3385" s="3">
        <v>45482</v>
      </c>
      <c r="H3385" s="3">
        <v>45487</v>
      </c>
      <c r="I3385" s="6">
        <v>70</v>
      </c>
      <c r="J3385" s="1">
        <v>1</v>
      </c>
      <c r="K3385" s="4">
        <v>7.0000000000000007E-2</v>
      </c>
      <c r="L3385" s="6">
        <f t="shared" si="108"/>
        <v>4.9000000000000004</v>
      </c>
      <c r="M3385" s="8">
        <f t="shared" si="109"/>
        <v>65.099999999999994</v>
      </c>
      <c r="N3385" s="21">
        <f>(sales[[#This Row],[Price]]*sales[[#This Row],[Qty]])-(sales[[#This Row],[Discount_Amt]]*sales[[#This Row],[Qty]])</f>
        <v>65.099999999999994</v>
      </c>
    </row>
    <row r="3386" spans="2:14" hidden="1" x14ac:dyDescent="0.35">
      <c r="B3386" s="7">
        <v>2027384</v>
      </c>
      <c r="C3386" s="1" t="s">
        <v>6</v>
      </c>
      <c r="D3386" s="1" t="s">
        <v>27</v>
      </c>
      <c r="E3386" s="1" t="s">
        <v>508</v>
      </c>
      <c r="F3386" s="1" t="s">
        <v>520</v>
      </c>
      <c r="G3386" s="3">
        <v>45482</v>
      </c>
      <c r="H3386" s="3">
        <v>45483</v>
      </c>
      <c r="I3386" s="6">
        <v>230</v>
      </c>
      <c r="J3386" s="1">
        <v>2</v>
      </c>
      <c r="K3386" s="4">
        <v>0.03</v>
      </c>
      <c r="L3386" s="6">
        <f t="shared" si="108"/>
        <v>6.8999999999999995</v>
      </c>
      <c r="M3386" s="8">
        <f t="shared" si="109"/>
        <v>453.1</v>
      </c>
      <c r="N3386" s="21">
        <f>(sales[[#This Row],[Price]]*sales[[#This Row],[Qty]])-(sales[[#This Row],[Discount_Amt]]*sales[[#This Row],[Qty]])</f>
        <v>446.2</v>
      </c>
    </row>
    <row r="3387" spans="2:14" hidden="1" x14ac:dyDescent="0.35">
      <c r="B3387" s="7">
        <v>2027385</v>
      </c>
      <c r="C3387" s="1" t="s">
        <v>7</v>
      </c>
      <c r="D3387" s="1" t="s">
        <v>28</v>
      </c>
      <c r="E3387" s="1" t="s">
        <v>31</v>
      </c>
      <c r="F3387" s="1" t="s">
        <v>518</v>
      </c>
      <c r="G3387" s="3">
        <v>45482</v>
      </c>
      <c r="H3387" s="3">
        <v>45490</v>
      </c>
      <c r="I3387" s="6">
        <v>7999</v>
      </c>
      <c r="J3387" s="1">
        <v>4</v>
      </c>
      <c r="K3387" s="4">
        <v>0.08</v>
      </c>
      <c r="L3387" s="6">
        <f t="shared" si="108"/>
        <v>639.91999999999996</v>
      </c>
      <c r="M3387" s="8">
        <f t="shared" si="109"/>
        <v>31356.080000000002</v>
      </c>
      <c r="N3387" s="21">
        <f>(sales[[#This Row],[Price]]*sales[[#This Row],[Qty]])-(sales[[#This Row],[Discount_Amt]]*sales[[#This Row],[Qty]])</f>
        <v>29436.32</v>
      </c>
    </row>
    <row r="3388" spans="2:14" x14ac:dyDescent="0.35">
      <c r="B3388" s="7">
        <v>2027386</v>
      </c>
      <c r="C3388" s="1" t="s">
        <v>10</v>
      </c>
      <c r="D3388" s="1" t="s">
        <v>29</v>
      </c>
      <c r="E3388" s="1" t="s">
        <v>32</v>
      </c>
      <c r="F3388" s="1" t="s">
        <v>519</v>
      </c>
      <c r="G3388" s="3">
        <v>45482</v>
      </c>
      <c r="H3388" s="3">
        <v>45484</v>
      </c>
      <c r="I3388" s="6">
        <v>850</v>
      </c>
      <c r="J3388" s="1">
        <v>3</v>
      </c>
      <c r="K3388" s="4">
        <v>0.05</v>
      </c>
      <c r="L3388" s="6">
        <f t="shared" si="108"/>
        <v>42.5</v>
      </c>
      <c r="M3388" s="8">
        <f t="shared" si="109"/>
        <v>2507.5</v>
      </c>
      <c r="N3388" s="21">
        <f>(sales[[#This Row],[Price]]*sales[[#This Row],[Qty]])-(sales[[#This Row],[Discount_Amt]]*sales[[#This Row],[Qty]])</f>
        <v>2422.5</v>
      </c>
    </row>
    <row r="3389" spans="2:14" hidden="1" x14ac:dyDescent="0.35">
      <c r="B3389" s="7">
        <v>2027387</v>
      </c>
      <c r="C3389" s="1" t="s">
        <v>8</v>
      </c>
      <c r="D3389" s="1" t="s">
        <v>25</v>
      </c>
      <c r="E3389" s="1" t="s">
        <v>38</v>
      </c>
      <c r="F3389" s="1" t="s">
        <v>520</v>
      </c>
      <c r="G3389" s="3">
        <v>45482</v>
      </c>
      <c r="H3389" s="3">
        <v>45485</v>
      </c>
      <c r="I3389" s="6">
        <v>65000</v>
      </c>
      <c r="J3389" s="1">
        <v>2</v>
      </c>
      <c r="K3389" s="4">
        <v>0.05</v>
      </c>
      <c r="L3389" s="6">
        <f t="shared" si="108"/>
        <v>3250</v>
      </c>
      <c r="M3389" s="8">
        <f t="shared" si="109"/>
        <v>126750</v>
      </c>
      <c r="N3389" s="21">
        <f>(sales[[#This Row],[Price]]*sales[[#This Row],[Qty]])-(sales[[#This Row],[Discount_Amt]]*sales[[#This Row],[Qty]])</f>
        <v>123500</v>
      </c>
    </row>
    <row r="3390" spans="2:14" hidden="1" x14ac:dyDescent="0.35">
      <c r="B3390" s="7">
        <v>2027388</v>
      </c>
      <c r="C3390" s="1" t="s">
        <v>9</v>
      </c>
      <c r="D3390" s="1" t="s">
        <v>205</v>
      </c>
      <c r="E3390" s="1" t="s">
        <v>33</v>
      </c>
      <c r="F3390" s="1" t="s">
        <v>521</v>
      </c>
      <c r="G3390" s="3">
        <v>45482</v>
      </c>
      <c r="H3390" s="3">
        <v>45487</v>
      </c>
      <c r="I3390" s="6">
        <v>450</v>
      </c>
      <c r="J3390" s="1">
        <v>1</v>
      </c>
      <c r="K3390" s="4">
        <v>0.05</v>
      </c>
      <c r="L3390" s="6">
        <f t="shared" si="108"/>
        <v>22.5</v>
      </c>
      <c r="M3390" s="8">
        <f t="shared" si="109"/>
        <v>427.5</v>
      </c>
      <c r="N3390" s="21">
        <f>(sales[[#This Row],[Price]]*sales[[#This Row],[Qty]])-(sales[[#This Row],[Discount_Amt]]*sales[[#This Row],[Qty]])</f>
        <v>427.5</v>
      </c>
    </row>
    <row r="3391" spans="2:14" x14ac:dyDescent="0.35">
      <c r="B3391" s="7">
        <v>2027389</v>
      </c>
      <c r="C3391" s="1" t="s">
        <v>11</v>
      </c>
      <c r="D3391" s="1" t="s">
        <v>25</v>
      </c>
      <c r="E3391" s="1" t="s">
        <v>34</v>
      </c>
      <c r="F3391" s="1" t="s">
        <v>518</v>
      </c>
      <c r="G3391" s="3">
        <v>45482</v>
      </c>
      <c r="H3391" s="3">
        <v>45483</v>
      </c>
      <c r="I3391" s="6">
        <v>1299</v>
      </c>
      <c r="J3391" s="1">
        <v>1</v>
      </c>
      <c r="K3391" s="4">
        <v>0.05</v>
      </c>
      <c r="L3391" s="6">
        <f t="shared" si="108"/>
        <v>64.95</v>
      </c>
      <c r="M3391" s="8">
        <f t="shared" si="109"/>
        <v>1234.05</v>
      </c>
      <c r="N3391" s="21">
        <f>(sales[[#This Row],[Price]]*sales[[#This Row],[Qty]])-(sales[[#This Row],[Discount_Amt]]*sales[[#This Row],[Qty]])</f>
        <v>1234.05</v>
      </c>
    </row>
    <row r="3392" spans="2:14" x14ac:dyDescent="0.35">
      <c r="B3392" s="7">
        <v>2027390</v>
      </c>
      <c r="C3392" s="1" t="s">
        <v>12</v>
      </c>
      <c r="D3392" s="1" t="s">
        <v>26</v>
      </c>
      <c r="E3392" s="1" t="s">
        <v>35</v>
      </c>
      <c r="F3392" s="1" t="s">
        <v>518</v>
      </c>
      <c r="G3392" s="3">
        <v>45482</v>
      </c>
      <c r="H3392" s="3">
        <v>45490</v>
      </c>
      <c r="I3392" s="6">
        <v>1700</v>
      </c>
      <c r="J3392" s="1">
        <v>2</v>
      </c>
      <c r="K3392" s="4">
        <v>0.03</v>
      </c>
      <c r="L3392" s="6">
        <f t="shared" si="108"/>
        <v>51</v>
      </c>
      <c r="M3392" s="8">
        <f t="shared" si="109"/>
        <v>3349</v>
      </c>
      <c r="N3392" s="21">
        <f>(sales[[#This Row],[Price]]*sales[[#This Row],[Qty]])-(sales[[#This Row],[Discount_Amt]]*sales[[#This Row],[Qty]])</f>
        <v>3298</v>
      </c>
    </row>
    <row r="3393" spans="2:14" hidden="1" x14ac:dyDescent="0.35">
      <c r="B3393" s="7">
        <v>2027391</v>
      </c>
      <c r="C3393" s="1" t="s">
        <v>13</v>
      </c>
      <c r="D3393" s="1" t="s">
        <v>27</v>
      </c>
      <c r="E3393" s="1" t="s">
        <v>36</v>
      </c>
      <c r="F3393" s="1" t="s">
        <v>519</v>
      </c>
      <c r="G3393" s="3">
        <v>45482</v>
      </c>
      <c r="H3393" s="3">
        <v>45484</v>
      </c>
      <c r="I3393" s="6">
        <v>55000</v>
      </c>
      <c r="J3393" s="1">
        <v>1</v>
      </c>
      <c r="K3393" s="4">
        <v>0.1</v>
      </c>
      <c r="L3393" s="6">
        <f t="shared" si="108"/>
        <v>5500</v>
      </c>
      <c r="M3393" s="8">
        <f t="shared" si="109"/>
        <v>49500</v>
      </c>
      <c r="N3393" s="21">
        <f>(sales[[#This Row],[Price]]*sales[[#This Row],[Qty]])-(sales[[#This Row],[Discount_Amt]]*sales[[#This Row],[Qty]])</f>
        <v>49500</v>
      </c>
    </row>
    <row r="3394" spans="2:14" hidden="1" x14ac:dyDescent="0.35">
      <c r="B3394" s="7">
        <v>2027392</v>
      </c>
      <c r="C3394" s="1" t="s">
        <v>14</v>
      </c>
      <c r="D3394" s="1" t="s">
        <v>28</v>
      </c>
      <c r="E3394" s="1" t="s">
        <v>37</v>
      </c>
      <c r="F3394" s="1" t="s">
        <v>521</v>
      </c>
      <c r="G3394" s="3">
        <v>45482</v>
      </c>
      <c r="H3394" s="3">
        <v>45485</v>
      </c>
      <c r="I3394" s="6">
        <v>57999</v>
      </c>
      <c r="J3394" s="1">
        <v>3</v>
      </c>
      <c r="K3394" s="4">
        <v>0.05</v>
      </c>
      <c r="L3394" s="6">
        <f t="shared" si="108"/>
        <v>2899.9500000000003</v>
      </c>
      <c r="M3394" s="8">
        <f t="shared" si="109"/>
        <v>171097.05</v>
      </c>
      <c r="N3394" s="21">
        <f>(sales[[#This Row],[Price]]*sales[[#This Row],[Qty]])-(sales[[#This Row],[Discount_Amt]]*sales[[#This Row],[Qty]])</f>
        <v>165297.15</v>
      </c>
    </row>
    <row r="3395" spans="2:14" hidden="1" x14ac:dyDescent="0.35">
      <c r="B3395" s="7">
        <v>2027393</v>
      </c>
      <c r="C3395" s="1" t="s">
        <v>15</v>
      </c>
      <c r="D3395" s="1" t="s">
        <v>29</v>
      </c>
      <c r="E3395" s="1" t="s">
        <v>39</v>
      </c>
      <c r="F3395" s="1" t="s">
        <v>520</v>
      </c>
      <c r="G3395" s="3">
        <v>45482</v>
      </c>
      <c r="H3395" s="3">
        <v>45487</v>
      </c>
      <c r="I3395" s="6">
        <v>1399</v>
      </c>
      <c r="J3395" s="1">
        <v>2</v>
      </c>
      <c r="K3395" s="4">
        <v>0.05</v>
      </c>
      <c r="L3395" s="6">
        <f t="shared" si="108"/>
        <v>69.95</v>
      </c>
      <c r="M3395" s="8">
        <f t="shared" si="109"/>
        <v>2728.05</v>
      </c>
      <c r="N3395" s="21">
        <f>(sales[[#This Row],[Price]]*sales[[#This Row],[Qty]])-(sales[[#This Row],[Discount_Amt]]*sales[[#This Row],[Qty]])</f>
        <v>2658.1</v>
      </c>
    </row>
    <row r="3396" spans="2:14" hidden="1" x14ac:dyDescent="0.35">
      <c r="B3396" s="7">
        <v>2027394</v>
      </c>
      <c r="C3396" s="1" t="s">
        <v>16</v>
      </c>
      <c r="D3396" s="1" t="s">
        <v>25</v>
      </c>
      <c r="E3396" s="1" t="s">
        <v>40</v>
      </c>
      <c r="F3396" s="1" t="s">
        <v>518</v>
      </c>
      <c r="G3396" s="3">
        <v>45482</v>
      </c>
      <c r="H3396" s="3">
        <v>45483</v>
      </c>
      <c r="I3396" s="6">
        <v>999</v>
      </c>
      <c r="J3396" s="1">
        <v>1</v>
      </c>
      <c r="K3396" s="4">
        <v>0.02</v>
      </c>
      <c r="L3396" s="6">
        <f t="shared" si="108"/>
        <v>19.98</v>
      </c>
      <c r="M3396" s="8">
        <f t="shared" si="109"/>
        <v>979.02</v>
      </c>
      <c r="N3396" s="21">
        <f>(sales[[#This Row],[Price]]*sales[[#This Row],[Qty]])-(sales[[#This Row],[Discount_Amt]]*sales[[#This Row],[Qty]])</f>
        <v>979.02</v>
      </c>
    </row>
    <row r="3397" spans="2:14" x14ac:dyDescent="0.35">
      <c r="B3397" s="7">
        <v>2027395</v>
      </c>
      <c r="C3397" s="1" t="s">
        <v>17</v>
      </c>
      <c r="D3397" s="1" t="s">
        <v>30</v>
      </c>
      <c r="E3397" s="1" t="s">
        <v>41</v>
      </c>
      <c r="F3397" s="1" t="s">
        <v>519</v>
      </c>
      <c r="G3397" s="3">
        <v>45482</v>
      </c>
      <c r="H3397" s="3">
        <v>45490</v>
      </c>
      <c r="I3397" s="6">
        <v>2099</v>
      </c>
      <c r="J3397" s="1">
        <v>2</v>
      </c>
      <c r="K3397" s="4">
        <v>0.06</v>
      </c>
      <c r="L3397" s="6">
        <f t="shared" si="108"/>
        <v>125.94</v>
      </c>
      <c r="M3397" s="8">
        <f t="shared" si="109"/>
        <v>4072.06</v>
      </c>
      <c r="N3397" s="21">
        <f>(sales[[#This Row],[Price]]*sales[[#This Row],[Qty]])-(sales[[#This Row],[Discount_Amt]]*sales[[#This Row],[Qty]])</f>
        <v>3946.12</v>
      </c>
    </row>
    <row r="3398" spans="2:14" hidden="1" x14ac:dyDescent="0.35">
      <c r="B3398" s="7">
        <v>2027396</v>
      </c>
      <c r="C3398" s="1" t="s">
        <v>18</v>
      </c>
      <c r="D3398" s="1" t="s">
        <v>27</v>
      </c>
      <c r="E3398" s="1" t="s">
        <v>42</v>
      </c>
      <c r="F3398" s="1" t="s">
        <v>520</v>
      </c>
      <c r="G3398" s="3">
        <v>45482</v>
      </c>
      <c r="H3398" s="3">
        <v>45484</v>
      </c>
      <c r="I3398" s="6">
        <v>11000</v>
      </c>
      <c r="J3398" s="1">
        <v>1</v>
      </c>
      <c r="K3398" s="4">
        <v>0.15</v>
      </c>
      <c r="L3398" s="6">
        <f t="shared" si="108"/>
        <v>1650</v>
      </c>
      <c r="M3398" s="8">
        <f t="shared" si="109"/>
        <v>9350</v>
      </c>
      <c r="N3398" s="21">
        <f>(sales[[#This Row],[Price]]*sales[[#This Row],[Qty]])-(sales[[#This Row],[Discount_Amt]]*sales[[#This Row],[Qty]])</f>
        <v>9350</v>
      </c>
    </row>
    <row r="3399" spans="2:14" hidden="1" x14ac:dyDescent="0.35">
      <c r="B3399" s="7">
        <v>2027397</v>
      </c>
      <c r="C3399" s="1" t="s">
        <v>19</v>
      </c>
      <c r="D3399" s="1" t="s">
        <v>28</v>
      </c>
      <c r="E3399" s="1" t="s">
        <v>43</v>
      </c>
      <c r="F3399" s="1" t="s">
        <v>521</v>
      </c>
      <c r="G3399" s="3">
        <v>45482</v>
      </c>
      <c r="H3399" s="3">
        <v>45485</v>
      </c>
      <c r="I3399" s="6">
        <v>800</v>
      </c>
      <c r="J3399" s="1">
        <v>2</v>
      </c>
      <c r="K3399" s="4">
        <v>0.02</v>
      </c>
      <c r="L3399" s="6">
        <f t="shared" si="108"/>
        <v>16</v>
      </c>
      <c r="M3399" s="8">
        <f t="shared" si="109"/>
        <v>1584</v>
      </c>
      <c r="N3399" s="21">
        <f>(sales[[#This Row],[Price]]*sales[[#This Row],[Qty]])-(sales[[#This Row],[Discount_Amt]]*sales[[#This Row],[Qty]])</f>
        <v>1568</v>
      </c>
    </row>
    <row r="3400" spans="2:14" hidden="1" x14ac:dyDescent="0.35">
      <c r="B3400" s="7">
        <v>2027398</v>
      </c>
      <c r="C3400" s="1" t="s">
        <v>20</v>
      </c>
      <c r="D3400" s="1" t="s">
        <v>29</v>
      </c>
      <c r="E3400" s="1" t="s">
        <v>44</v>
      </c>
      <c r="F3400" s="1" t="s">
        <v>518</v>
      </c>
      <c r="G3400" s="3">
        <v>45482</v>
      </c>
      <c r="H3400" s="3">
        <v>45487</v>
      </c>
      <c r="I3400" s="6">
        <v>5500</v>
      </c>
      <c r="J3400" s="1">
        <v>3</v>
      </c>
      <c r="K3400" s="4">
        <v>0.02</v>
      </c>
      <c r="L3400" s="6">
        <f t="shared" si="108"/>
        <v>110</v>
      </c>
      <c r="M3400" s="8">
        <f t="shared" si="109"/>
        <v>16390</v>
      </c>
      <c r="N3400" s="21">
        <f>(sales[[#This Row],[Price]]*sales[[#This Row],[Qty]])-(sales[[#This Row],[Discount_Amt]]*sales[[#This Row],[Qty]])</f>
        <v>16170</v>
      </c>
    </row>
    <row r="3401" spans="2:14" hidden="1" x14ac:dyDescent="0.35">
      <c r="B3401" s="7">
        <v>2027399</v>
      </c>
      <c r="C3401" s="1" t="s">
        <v>21</v>
      </c>
      <c r="D3401" s="1" t="s">
        <v>25</v>
      </c>
      <c r="E3401" s="1" t="s">
        <v>45</v>
      </c>
      <c r="F3401" s="1" t="s">
        <v>518</v>
      </c>
      <c r="G3401" s="3">
        <v>45482</v>
      </c>
      <c r="H3401" s="3">
        <v>45483</v>
      </c>
      <c r="I3401" s="6">
        <v>1350</v>
      </c>
      <c r="J3401" s="1">
        <v>2</v>
      </c>
      <c r="K3401" s="4">
        <v>0.02</v>
      </c>
      <c r="L3401" s="6">
        <f t="shared" si="108"/>
        <v>27</v>
      </c>
      <c r="M3401" s="8">
        <f t="shared" si="109"/>
        <v>2673</v>
      </c>
      <c r="N3401" s="21">
        <f>(sales[[#This Row],[Price]]*sales[[#This Row],[Qty]])-(sales[[#This Row],[Discount_Amt]]*sales[[#This Row],[Qty]])</f>
        <v>2646</v>
      </c>
    </row>
    <row r="3402" spans="2:14" hidden="1" x14ac:dyDescent="0.35">
      <c r="B3402" s="7">
        <v>2027400</v>
      </c>
      <c r="C3402" s="1" t="s">
        <v>22</v>
      </c>
      <c r="D3402" s="1" t="s">
        <v>26</v>
      </c>
      <c r="E3402" s="1" t="s">
        <v>46</v>
      </c>
      <c r="F3402" s="1" t="s">
        <v>519</v>
      </c>
      <c r="G3402" s="3">
        <v>45482</v>
      </c>
      <c r="H3402" s="3">
        <v>45490</v>
      </c>
      <c r="I3402" s="6">
        <v>4500</v>
      </c>
      <c r="J3402" s="1">
        <v>7</v>
      </c>
      <c r="K3402" s="4">
        <v>0.02</v>
      </c>
      <c r="L3402" s="6">
        <f t="shared" si="108"/>
        <v>90</v>
      </c>
      <c r="M3402" s="8">
        <f t="shared" si="109"/>
        <v>31410</v>
      </c>
      <c r="N3402" s="21">
        <f>(sales[[#This Row],[Price]]*sales[[#This Row],[Qty]])-(sales[[#This Row],[Discount_Amt]]*sales[[#This Row],[Qty]])</f>
        <v>30870</v>
      </c>
    </row>
    <row r="3403" spans="2:14" hidden="1" x14ac:dyDescent="0.35">
      <c r="B3403" s="7">
        <v>2027401</v>
      </c>
      <c r="C3403" s="1" t="s">
        <v>23</v>
      </c>
      <c r="D3403" s="1" t="s">
        <v>27</v>
      </c>
      <c r="E3403" s="1" t="s">
        <v>47</v>
      </c>
      <c r="F3403" s="1" t="s">
        <v>521</v>
      </c>
      <c r="G3403" s="3">
        <v>45482</v>
      </c>
      <c r="H3403" s="3">
        <v>45484</v>
      </c>
      <c r="I3403" s="6">
        <v>2350</v>
      </c>
      <c r="J3403" s="1">
        <v>2</v>
      </c>
      <c r="K3403" s="4">
        <v>0.02</v>
      </c>
      <c r="L3403" s="6">
        <f t="shared" si="108"/>
        <v>47</v>
      </c>
      <c r="M3403" s="8">
        <f t="shared" si="109"/>
        <v>4653</v>
      </c>
      <c r="N3403" s="21">
        <f>(sales[[#This Row],[Price]]*sales[[#This Row],[Qty]])-(sales[[#This Row],[Discount_Amt]]*sales[[#This Row],[Qty]])</f>
        <v>4606</v>
      </c>
    </row>
    <row r="3404" spans="2:14" hidden="1" x14ac:dyDescent="0.35">
      <c r="B3404" s="7">
        <v>2027402</v>
      </c>
      <c r="C3404" s="1" t="s">
        <v>24</v>
      </c>
      <c r="D3404" s="1" t="s">
        <v>28</v>
      </c>
      <c r="E3404" s="1" t="s">
        <v>48</v>
      </c>
      <c r="F3404" s="1" t="s">
        <v>520</v>
      </c>
      <c r="G3404" s="3">
        <v>45482</v>
      </c>
      <c r="H3404" s="3">
        <v>45485</v>
      </c>
      <c r="I3404" s="6">
        <v>90</v>
      </c>
      <c r="J3404" s="1">
        <v>1</v>
      </c>
      <c r="K3404" s="4">
        <v>0.02</v>
      </c>
      <c r="L3404" s="6">
        <f t="shared" si="108"/>
        <v>1.8</v>
      </c>
      <c r="M3404" s="8">
        <f t="shared" si="109"/>
        <v>88.2</v>
      </c>
      <c r="N3404" s="21">
        <f>(sales[[#This Row],[Price]]*sales[[#This Row],[Qty]])-(sales[[#This Row],[Discount_Amt]]*sales[[#This Row],[Qty]])</f>
        <v>88.2</v>
      </c>
    </row>
    <row r="3405" spans="2:14" hidden="1" x14ac:dyDescent="0.35">
      <c r="B3405" s="7">
        <v>2027403</v>
      </c>
      <c r="C3405" s="1" t="s">
        <v>4</v>
      </c>
      <c r="D3405" s="1" t="s">
        <v>29</v>
      </c>
      <c r="E3405" s="1" t="s">
        <v>49</v>
      </c>
      <c r="F3405" s="1" t="s">
        <v>518</v>
      </c>
      <c r="G3405" s="3">
        <v>45482</v>
      </c>
      <c r="H3405" s="3">
        <v>45487</v>
      </c>
      <c r="I3405" s="6">
        <v>280</v>
      </c>
      <c r="J3405" s="1">
        <v>1</v>
      </c>
      <c r="K3405" s="4">
        <v>0.02</v>
      </c>
      <c r="L3405" s="6">
        <f t="shared" si="108"/>
        <v>5.6000000000000005</v>
      </c>
      <c r="M3405" s="8">
        <f t="shared" si="109"/>
        <v>274.39999999999998</v>
      </c>
      <c r="N3405" s="21">
        <f>(sales[[#This Row],[Price]]*sales[[#This Row],[Qty]])-(sales[[#This Row],[Discount_Amt]]*sales[[#This Row],[Qty]])</f>
        <v>274.39999999999998</v>
      </c>
    </row>
    <row r="3406" spans="2:14" hidden="1" x14ac:dyDescent="0.35">
      <c r="B3406" s="7">
        <v>2027404</v>
      </c>
      <c r="C3406" s="1" t="s">
        <v>5</v>
      </c>
      <c r="D3406" s="1" t="s">
        <v>25</v>
      </c>
      <c r="E3406" s="1" t="s">
        <v>50</v>
      </c>
      <c r="F3406" s="1" t="s">
        <v>519</v>
      </c>
      <c r="G3406" s="3">
        <v>45482</v>
      </c>
      <c r="H3406" s="3">
        <v>45483</v>
      </c>
      <c r="I3406" s="6">
        <v>70</v>
      </c>
      <c r="J3406" s="1">
        <v>1</v>
      </c>
      <c r="K3406" s="4">
        <v>0.02</v>
      </c>
      <c r="L3406" s="6">
        <f t="shared" si="108"/>
        <v>1.4000000000000001</v>
      </c>
      <c r="M3406" s="8">
        <f t="shared" si="109"/>
        <v>68.599999999999994</v>
      </c>
      <c r="N3406" s="21">
        <f>(sales[[#This Row],[Price]]*sales[[#This Row],[Qty]])-(sales[[#This Row],[Discount_Amt]]*sales[[#This Row],[Qty]])</f>
        <v>68.599999999999994</v>
      </c>
    </row>
    <row r="3407" spans="2:14" hidden="1" x14ac:dyDescent="0.35">
      <c r="B3407" s="7">
        <v>2027405</v>
      </c>
      <c r="C3407" s="1" t="s">
        <v>6</v>
      </c>
      <c r="D3407" s="1" t="s">
        <v>26</v>
      </c>
      <c r="E3407" s="1" t="s">
        <v>51</v>
      </c>
      <c r="F3407" s="1" t="s">
        <v>520</v>
      </c>
      <c r="G3407" s="3">
        <v>45482</v>
      </c>
      <c r="H3407" s="3">
        <v>45490</v>
      </c>
      <c r="I3407" s="6">
        <v>230</v>
      </c>
      <c r="J3407" s="1">
        <v>2</v>
      </c>
      <c r="K3407" s="4">
        <v>7.0000000000000007E-2</v>
      </c>
      <c r="L3407" s="6">
        <f t="shared" si="108"/>
        <v>16.100000000000001</v>
      </c>
      <c r="M3407" s="8">
        <f t="shared" si="109"/>
        <v>443.9</v>
      </c>
      <c r="N3407" s="21">
        <f>(sales[[#This Row],[Price]]*sales[[#This Row],[Qty]])-(sales[[#This Row],[Discount_Amt]]*sales[[#This Row],[Qty]])</f>
        <v>427.8</v>
      </c>
    </row>
    <row r="3408" spans="2:14" hidden="1" x14ac:dyDescent="0.35">
      <c r="B3408" s="7">
        <v>2027406</v>
      </c>
      <c r="C3408" s="1" t="s">
        <v>7</v>
      </c>
      <c r="D3408" s="1" t="s">
        <v>27</v>
      </c>
      <c r="E3408" s="1" t="s">
        <v>506</v>
      </c>
      <c r="F3408" s="1" t="s">
        <v>521</v>
      </c>
      <c r="G3408" s="3">
        <v>45482</v>
      </c>
      <c r="H3408" s="3">
        <v>45484</v>
      </c>
      <c r="I3408" s="6">
        <v>7999</v>
      </c>
      <c r="J3408" s="1">
        <v>1</v>
      </c>
      <c r="K3408" s="4">
        <v>0.03</v>
      </c>
      <c r="L3408" s="6">
        <f t="shared" si="108"/>
        <v>239.97</v>
      </c>
      <c r="M3408" s="8">
        <f t="shared" si="109"/>
        <v>7759.03</v>
      </c>
      <c r="N3408" s="21">
        <f>(sales[[#This Row],[Price]]*sales[[#This Row],[Qty]])-(sales[[#This Row],[Discount_Amt]]*sales[[#This Row],[Qty]])</f>
        <v>7759.03</v>
      </c>
    </row>
    <row r="3409" spans="2:14" x14ac:dyDescent="0.35">
      <c r="B3409" s="7">
        <v>2027407</v>
      </c>
      <c r="C3409" s="1" t="s">
        <v>10</v>
      </c>
      <c r="D3409" s="1" t="s">
        <v>28</v>
      </c>
      <c r="E3409" s="1" t="s">
        <v>507</v>
      </c>
      <c r="F3409" s="1" t="s">
        <v>518</v>
      </c>
      <c r="G3409" s="3">
        <v>45482</v>
      </c>
      <c r="H3409" s="3">
        <v>45485</v>
      </c>
      <c r="I3409" s="6">
        <v>850</v>
      </c>
      <c r="J3409" s="1">
        <v>2</v>
      </c>
      <c r="K3409" s="4">
        <v>0.08</v>
      </c>
      <c r="L3409" s="6">
        <f t="shared" si="108"/>
        <v>68</v>
      </c>
      <c r="M3409" s="8">
        <f t="shared" si="109"/>
        <v>1632</v>
      </c>
      <c r="N3409" s="21">
        <f>(sales[[#This Row],[Price]]*sales[[#This Row],[Qty]])-(sales[[#This Row],[Discount_Amt]]*sales[[#This Row],[Qty]])</f>
        <v>1564</v>
      </c>
    </row>
    <row r="3410" spans="2:14" hidden="1" x14ac:dyDescent="0.35">
      <c r="B3410" s="7">
        <v>2027408</v>
      </c>
      <c r="C3410" s="1" t="s">
        <v>8</v>
      </c>
      <c r="D3410" s="1" t="s">
        <v>29</v>
      </c>
      <c r="E3410" s="1" t="s">
        <v>508</v>
      </c>
      <c r="F3410" s="1" t="s">
        <v>518</v>
      </c>
      <c r="G3410" s="3">
        <v>45482</v>
      </c>
      <c r="H3410" s="3">
        <v>45487</v>
      </c>
      <c r="I3410" s="6">
        <v>65000</v>
      </c>
      <c r="J3410" s="1">
        <v>7</v>
      </c>
      <c r="K3410" s="4">
        <v>0.05</v>
      </c>
      <c r="L3410" s="6">
        <f t="shared" si="108"/>
        <v>3250</v>
      </c>
      <c r="M3410" s="8">
        <f t="shared" si="109"/>
        <v>451750</v>
      </c>
      <c r="N3410" s="21">
        <f>(sales[[#This Row],[Price]]*sales[[#This Row],[Qty]])-(sales[[#This Row],[Discount_Amt]]*sales[[#This Row],[Qty]])</f>
        <v>432250</v>
      </c>
    </row>
    <row r="3411" spans="2:14" hidden="1" x14ac:dyDescent="0.35">
      <c r="B3411" s="7">
        <v>2027409</v>
      </c>
      <c r="C3411" s="1" t="s">
        <v>9</v>
      </c>
      <c r="D3411" s="1" t="s">
        <v>25</v>
      </c>
      <c r="E3411" s="1" t="s">
        <v>31</v>
      </c>
      <c r="F3411" s="1" t="s">
        <v>519</v>
      </c>
      <c r="G3411" s="3">
        <v>45482</v>
      </c>
      <c r="H3411" s="3">
        <v>45483</v>
      </c>
      <c r="I3411" s="6">
        <v>450</v>
      </c>
      <c r="J3411" s="1">
        <v>2</v>
      </c>
      <c r="K3411" s="4">
        <v>0.05</v>
      </c>
      <c r="L3411" s="6">
        <f t="shared" si="108"/>
        <v>22.5</v>
      </c>
      <c r="M3411" s="8">
        <f t="shared" si="109"/>
        <v>877.5</v>
      </c>
      <c r="N3411" s="21">
        <f>(sales[[#This Row],[Price]]*sales[[#This Row],[Qty]])-(sales[[#This Row],[Discount_Amt]]*sales[[#This Row],[Qty]])</f>
        <v>855</v>
      </c>
    </row>
    <row r="3412" spans="2:14" x14ac:dyDescent="0.35">
      <c r="B3412" s="7">
        <v>2027410</v>
      </c>
      <c r="C3412" s="1" t="s">
        <v>11</v>
      </c>
      <c r="D3412" s="1" t="s">
        <v>206</v>
      </c>
      <c r="E3412" s="1" t="s">
        <v>32</v>
      </c>
      <c r="F3412" s="1" t="s">
        <v>521</v>
      </c>
      <c r="G3412" s="3">
        <v>45482</v>
      </c>
      <c r="H3412" s="3">
        <v>45490</v>
      </c>
      <c r="I3412" s="6">
        <v>1299</v>
      </c>
      <c r="J3412" s="1">
        <v>2</v>
      </c>
      <c r="K3412" s="4">
        <v>0.05</v>
      </c>
      <c r="L3412" s="6">
        <f t="shared" si="108"/>
        <v>64.95</v>
      </c>
      <c r="M3412" s="8">
        <f t="shared" si="109"/>
        <v>2533.0500000000002</v>
      </c>
      <c r="N3412" s="21">
        <f>(sales[[#This Row],[Price]]*sales[[#This Row],[Qty]])-(sales[[#This Row],[Discount_Amt]]*sales[[#This Row],[Qty]])</f>
        <v>2468.1</v>
      </c>
    </row>
    <row r="3413" spans="2:14" x14ac:dyDescent="0.35">
      <c r="B3413" s="7">
        <v>2027411</v>
      </c>
      <c r="C3413" s="1" t="s">
        <v>12</v>
      </c>
      <c r="D3413" s="1" t="s">
        <v>25</v>
      </c>
      <c r="E3413" s="1" t="s">
        <v>38</v>
      </c>
      <c r="F3413" s="1" t="s">
        <v>520</v>
      </c>
      <c r="G3413" s="3">
        <v>45482</v>
      </c>
      <c r="H3413" s="3">
        <v>45484</v>
      </c>
      <c r="I3413" s="6">
        <v>1700</v>
      </c>
      <c r="J3413" s="1">
        <v>1</v>
      </c>
      <c r="K3413" s="4">
        <v>0.05</v>
      </c>
      <c r="L3413" s="6">
        <f t="shared" si="108"/>
        <v>85</v>
      </c>
      <c r="M3413" s="8">
        <f t="shared" si="109"/>
        <v>1615</v>
      </c>
      <c r="N3413" s="21">
        <f>(sales[[#This Row],[Price]]*sales[[#This Row],[Qty]])-(sales[[#This Row],[Discount_Amt]]*sales[[#This Row],[Qty]])</f>
        <v>1615</v>
      </c>
    </row>
    <row r="3414" spans="2:14" hidden="1" x14ac:dyDescent="0.35">
      <c r="B3414" s="7">
        <v>2027412</v>
      </c>
      <c r="C3414" s="1" t="s">
        <v>13</v>
      </c>
      <c r="D3414" s="1" t="s">
        <v>26</v>
      </c>
      <c r="E3414" s="1" t="s">
        <v>33</v>
      </c>
      <c r="F3414" s="1" t="s">
        <v>518</v>
      </c>
      <c r="G3414" s="3">
        <v>45482</v>
      </c>
      <c r="H3414" s="3">
        <v>45485</v>
      </c>
      <c r="I3414" s="6">
        <v>55000</v>
      </c>
      <c r="J3414" s="1">
        <v>2</v>
      </c>
      <c r="K3414" s="4">
        <v>0.03</v>
      </c>
      <c r="L3414" s="6">
        <f t="shared" si="108"/>
        <v>1650</v>
      </c>
      <c r="M3414" s="8">
        <f t="shared" si="109"/>
        <v>108350</v>
      </c>
      <c r="N3414" s="21">
        <f>(sales[[#This Row],[Price]]*sales[[#This Row],[Qty]])-(sales[[#This Row],[Discount_Amt]]*sales[[#This Row],[Qty]])</f>
        <v>106700</v>
      </c>
    </row>
    <row r="3415" spans="2:14" hidden="1" x14ac:dyDescent="0.35">
      <c r="B3415" s="7">
        <v>2027413</v>
      </c>
      <c r="C3415" s="1" t="s">
        <v>14</v>
      </c>
      <c r="D3415" s="1" t="s">
        <v>27</v>
      </c>
      <c r="E3415" s="1" t="s">
        <v>34</v>
      </c>
      <c r="F3415" s="1" t="s">
        <v>519</v>
      </c>
      <c r="G3415" s="3">
        <v>45482</v>
      </c>
      <c r="H3415" s="3">
        <v>45487</v>
      </c>
      <c r="I3415" s="6">
        <v>57999</v>
      </c>
      <c r="J3415" s="1">
        <v>4</v>
      </c>
      <c r="K3415" s="4">
        <v>0.1</v>
      </c>
      <c r="L3415" s="6">
        <f t="shared" si="108"/>
        <v>5799.9000000000005</v>
      </c>
      <c r="M3415" s="8">
        <f t="shared" si="109"/>
        <v>226196.1</v>
      </c>
      <c r="N3415" s="21">
        <f>(sales[[#This Row],[Price]]*sales[[#This Row],[Qty]])-(sales[[#This Row],[Discount_Amt]]*sales[[#This Row],[Qty]])</f>
        <v>208796.4</v>
      </c>
    </row>
    <row r="3416" spans="2:14" hidden="1" x14ac:dyDescent="0.35">
      <c r="B3416" s="7">
        <v>2027414</v>
      </c>
      <c r="C3416" s="1" t="s">
        <v>15</v>
      </c>
      <c r="D3416" s="1" t="s">
        <v>28</v>
      </c>
      <c r="E3416" s="1" t="s">
        <v>35</v>
      </c>
      <c r="F3416" s="1" t="s">
        <v>520</v>
      </c>
      <c r="G3416" s="3">
        <v>45482</v>
      </c>
      <c r="H3416" s="3">
        <v>45483</v>
      </c>
      <c r="I3416" s="6">
        <v>1399</v>
      </c>
      <c r="J3416" s="1">
        <v>3</v>
      </c>
      <c r="K3416" s="4">
        <v>0.05</v>
      </c>
      <c r="L3416" s="6">
        <f t="shared" si="108"/>
        <v>69.95</v>
      </c>
      <c r="M3416" s="8">
        <f t="shared" si="109"/>
        <v>4127.05</v>
      </c>
      <c r="N3416" s="21">
        <f>(sales[[#This Row],[Price]]*sales[[#This Row],[Qty]])-(sales[[#This Row],[Discount_Amt]]*sales[[#This Row],[Qty]])</f>
        <v>3987.15</v>
      </c>
    </row>
    <row r="3417" spans="2:14" hidden="1" x14ac:dyDescent="0.35">
      <c r="B3417" s="7">
        <v>2027415</v>
      </c>
      <c r="C3417" s="1" t="s">
        <v>16</v>
      </c>
      <c r="D3417" s="1" t="s">
        <v>29</v>
      </c>
      <c r="E3417" s="1" t="s">
        <v>36</v>
      </c>
      <c r="F3417" s="1" t="s">
        <v>521</v>
      </c>
      <c r="G3417" s="3">
        <v>45482</v>
      </c>
      <c r="H3417" s="3">
        <v>45490</v>
      </c>
      <c r="I3417" s="6">
        <v>999</v>
      </c>
      <c r="J3417" s="1">
        <v>2</v>
      </c>
      <c r="K3417" s="4">
        <v>0.05</v>
      </c>
      <c r="L3417" s="6">
        <f t="shared" si="108"/>
        <v>49.95</v>
      </c>
      <c r="M3417" s="8">
        <f t="shared" si="109"/>
        <v>1948.05</v>
      </c>
      <c r="N3417" s="21">
        <f>(sales[[#This Row],[Price]]*sales[[#This Row],[Qty]])-(sales[[#This Row],[Discount_Amt]]*sales[[#This Row],[Qty]])</f>
        <v>1898.1</v>
      </c>
    </row>
    <row r="3418" spans="2:14" x14ac:dyDescent="0.35">
      <c r="B3418" s="7">
        <v>2027416</v>
      </c>
      <c r="C3418" s="1" t="s">
        <v>17</v>
      </c>
      <c r="D3418" s="1" t="s">
        <v>25</v>
      </c>
      <c r="E3418" s="1" t="s">
        <v>37</v>
      </c>
      <c r="F3418" s="1" t="s">
        <v>518</v>
      </c>
      <c r="G3418" s="3">
        <v>45482</v>
      </c>
      <c r="H3418" s="3">
        <v>45484</v>
      </c>
      <c r="I3418" s="6">
        <v>2099</v>
      </c>
      <c r="J3418" s="1">
        <v>1</v>
      </c>
      <c r="K3418" s="4">
        <v>0.02</v>
      </c>
      <c r="L3418" s="6">
        <f t="shared" si="108"/>
        <v>41.980000000000004</v>
      </c>
      <c r="M3418" s="8">
        <f t="shared" si="109"/>
        <v>2057.02</v>
      </c>
      <c r="N3418" s="21">
        <f>(sales[[#This Row],[Price]]*sales[[#This Row],[Qty]])-(sales[[#This Row],[Discount_Amt]]*sales[[#This Row],[Qty]])</f>
        <v>2057.02</v>
      </c>
    </row>
    <row r="3419" spans="2:14" hidden="1" x14ac:dyDescent="0.35">
      <c r="B3419" s="7">
        <v>2027417</v>
      </c>
      <c r="C3419" s="1" t="s">
        <v>18</v>
      </c>
      <c r="D3419" s="1" t="s">
        <v>30</v>
      </c>
      <c r="E3419" s="1" t="s">
        <v>39</v>
      </c>
      <c r="F3419" s="1" t="s">
        <v>518</v>
      </c>
      <c r="G3419" s="3">
        <v>45482</v>
      </c>
      <c r="H3419" s="3">
        <v>45485</v>
      </c>
      <c r="I3419" s="6">
        <v>11000</v>
      </c>
      <c r="J3419" s="1">
        <v>1</v>
      </c>
      <c r="K3419" s="4">
        <v>0.06</v>
      </c>
      <c r="L3419" s="6">
        <f t="shared" si="108"/>
        <v>660</v>
      </c>
      <c r="M3419" s="8">
        <f t="shared" si="109"/>
        <v>10340</v>
      </c>
      <c r="N3419" s="21">
        <f>(sales[[#This Row],[Price]]*sales[[#This Row],[Qty]])-(sales[[#This Row],[Discount_Amt]]*sales[[#This Row],[Qty]])</f>
        <v>10340</v>
      </c>
    </row>
    <row r="3420" spans="2:14" hidden="1" x14ac:dyDescent="0.35">
      <c r="B3420" s="7">
        <v>2027418</v>
      </c>
      <c r="C3420" s="1" t="s">
        <v>19</v>
      </c>
      <c r="D3420" s="1" t="s">
        <v>27</v>
      </c>
      <c r="E3420" s="1" t="s">
        <v>40</v>
      </c>
      <c r="F3420" s="1" t="s">
        <v>519</v>
      </c>
      <c r="G3420" s="3">
        <v>45482</v>
      </c>
      <c r="H3420" s="3">
        <v>45487</v>
      </c>
      <c r="I3420" s="6">
        <v>800</v>
      </c>
      <c r="J3420" s="1">
        <v>2</v>
      </c>
      <c r="K3420" s="4">
        <v>0.15</v>
      </c>
      <c r="L3420" s="6">
        <f t="shared" si="108"/>
        <v>120</v>
      </c>
      <c r="M3420" s="8">
        <f t="shared" si="109"/>
        <v>1480</v>
      </c>
      <c r="N3420" s="21">
        <f>(sales[[#This Row],[Price]]*sales[[#This Row],[Qty]])-(sales[[#This Row],[Discount_Amt]]*sales[[#This Row],[Qty]])</f>
        <v>1360</v>
      </c>
    </row>
    <row r="3421" spans="2:14" hidden="1" x14ac:dyDescent="0.35">
      <c r="B3421" s="7">
        <v>2027419</v>
      </c>
      <c r="C3421" s="1" t="s">
        <v>20</v>
      </c>
      <c r="D3421" s="1" t="s">
        <v>28</v>
      </c>
      <c r="E3421" s="1" t="s">
        <v>41</v>
      </c>
      <c r="F3421" s="1" t="s">
        <v>521</v>
      </c>
      <c r="G3421" s="3">
        <v>45482</v>
      </c>
      <c r="H3421" s="3">
        <v>45483</v>
      </c>
      <c r="I3421" s="6">
        <v>5500</v>
      </c>
      <c r="J3421" s="1">
        <v>1</v>
      </c>
      <c r="K3421" s="4">
        <v>0.02</v>
      </c>
      <c r="L3421" s="6">
        <f t="shared" si="108"/>
        <v>110</v>
      </c>
      <c r="M3421" s="8">
        <f t="shared" si="109"/>
        <v>5390</v>
      </c>
      <c r="N3421" s="21">
        <f>(sales[[#This Row],[Price]]*sales[[#This Row],[Qty]])-(sales[[#This Row],[Discount_Amt]]*sales[[#This Row],[Qty]])</f>
        <v>5390</v>
      </c>
    </row>
    <row r="3422" spans="2:14" hidden="1" x14ac:dyDescent="0.35">
      <c r="B3422" s="7">
        <v>2027420</v>
      </c>
      <c r="C3422" s="1" t="s">
        <v>21</v>
      </c>
      <c r="D3422" s="1" t="s">
        <v>29</v>
      </c>
      <c r="E3422" s="1" t="s">
        <v>42</v>
      </c>
      <c r="F3422" s="1" t="s">
        <v>520</v>
      </c>
      <c r="G3422" s="3">
        <v>45482</v>
      </c>
      <c r="H3422" s="3">
        <v>45490</v>
      </c>
      <c r="I3422" s="6">
        <v>1350</v>
      </c>
      <c r="J3422" s="1">
        <v>3</v>
      </c>
      <c r="K3422" s="4">
        <v>0.02</v>
      </c>
      <c r="L3422" s="6">
        <f t="shared" si="108"/>
        <v>27</v>
      </c>
      <c r="M3422" s="8">
        <f t="shared" si="109"/>
        <v>4023</v>
      </c>
      <c r="N3422" s="21">
        <f>(sales[[#This Row],[Price]]*sales[[#This Row],[Qty]])-(sales[[#This Row],[Discount_Amt]]*sales[[#This Row],[Qty]])</f>
        <v>3969</v>
      </c>
    </row>
    <row r="3423" spans="2:14" hidden="1" x14ac:dyDescent="0.35">
      <c r="B3423" s="7">
        <v>2027421</v>
      </c>
      <c r="C3423" s="1" t="s">
        <v>22</v>
      </c>
      <c r="D3423" s="1" t="s">
        <v>25</v>
      </c>
      <c r="E3423" s="1" t="s">
        <v>43</v>
      </c>
      <c r="F3423" s="1" t="s">
        <v>518</v>
      </c>
      <c r="G3423" s="3">
        <v>45482</v>
      </c>
      <c r="H3423" s="3">
        <v>45484</v>
      </c>
      <c r="I3423" s="6">
        <v>4500</v>
      </c>
      <c r="J3423" s="1">
        <v>2</v>
      </c>
      <c r="K3423" s="4">
        <v>0.02</v>
      </c>
      <c r="L3423" s="6">
        <f t="shared" si="108"/>
        <v>90</v>
      </c>
      <c r="M3423" s="8">
        <f t="shared" si="109"/>
        <v>8910</v>
      </c>
      <c r="N3423" s="21">
        <f>(sales[[#This Row],[Price]]*sales[[#This Row],[Qty]])-(sales[[#This Row],[Discount_Amt]]*sales[[#This Row],[Qty]])</f>
        <v>8820</v>
      </c>
    </row>
    <row r="3424" spans="2:14" hidden="1" x14ac:dyDescent="0.35">
      <c r="B3424" s="7">
        <v>2027422</v>
      </c>
      <c r="C3424" s="1" t="s">
        <v>23</v>
      </c>
      <c r="D3424" s="1" t="s">
        <v>26</v>
      </c>
      <c r="E3424" s="1" t="s">
        <v>44</v>
      </c>
      <c r="F3424" s="1" t="s">
        <v>519</v>
      </c>
      <c r="G3424" s="3">
        <v>45482</v>
      </c>
      <c r="H3424" s="3">
        <v>45485</v>
      </c>
      <c r="I3424" s="6">
        <v>2350</v>
      </c>
      <c r="J3424" s="1">
        <v>1</v>
      </c>
      <c r="K3424" s="4">
        <v>0.02</v>
      </c>
      <c r="L3424" s="6">
        <f t="shared" si="108"/>
        <v>47</v>
      </c>
      <c r="M3424" s="8">
        <f t="shared" si="109"/>
        <v>2303</v>
      </c>
      <c r="N3424" s="21">
        <f>(sales[[#This Row],[Price]]*sales[[#This Row],[Qty]])-(sales[[#This Row],[Discount_Amt]]*sales[[#This Row],[Qty]])</f>
        <v>2303</v>
      </c>
    </row>
    <row r="3425" spans="2:14" hidden="1" x14ac:dyDescent="0.35">
      <c r="B3425" s="7">
        <v>2027423</v>
      </c>
      <c r="C3425" s="1" t="s">
        <v>24</v>
      </c>
      <c r="D3425" s="1" t="s">
        <v>27</v>
      </c>
      <c r="E3425" s="1" t="s">
        <v>45</v>
      </c>
      <c r="F3425" s="1" t="s">
        <v>520</v>
      </c>
      <c r="G3425" s="3">
        <v>45482</v>
      </c>
      <c r="H3425" s="3">
        <v>45487</v>
      </c>
      <c r="I3425" s="6">
        <v>90</v>
      </c>
      <c r="J3425" s="1">
        <v>2</v>
      </c>
      <c r="K3425" s="4">
        <v>0.02</v>
      </c>
      <c r="L3425" s="6">
        <f t="shared" si="108"/>
        <v>1.8</v>
      </c>
      <c r="M3425" s="8">
        <f t="shared" si="109"/>
        <v>178.2</v>
      </c>
      <c r="N3425" s="21">
        <f>(sales[[#This Row],[Price]]*sales[[#This Row],[Qty]])-(sales[[#This Row],[Discount_Amt]]*sales[[#This Row],[Qty]])</f>
        <v>176.4</v>
      </c>
    </row>
    <row r="3426" spans="2:14" hidden="1" x14ac:dyDescent="0.35">
      <c r="B3426" s="7">
        <v>2027424</v>
      </c>
      <c r="C3426" s="1" t="s">
        <v>4</v>
      </c>
      <c r="D3426" s="1" t="s">
        <v>28</v>
      </c>
      <c r="E3426" s="1" t="s">
        <v>46</v>
      </c>
      <c r="F3426" s="1" t="s">
        <v>521</v>
      </c>
      <c r="G3426" s="3">
        <v>45482</v>
      </c>
      <c r="H3426" s="3">
        <v>45483</v>
      </c>
      <c r="I3426" s="6">
        <v>280</v>
      </c>
      <c r="J3426" s="1">
        <v>1</v>
      </c>
      <c r="K3426" s="4">
        <v>0.02</v>
      </c>
      <c r="L3426" s="6">
        <f t="shared" si="108"/>
        <v>5.6000000000000005</v>
      </c>
      <c r="M3426" s="8">
        <f t="shared" si="109"/>
        <v>274.39999999999998</v>
      </c>
      <c r="N3426" s="21">
        <f>(sales[[#This Row],[Price]]*sales[[#This Row],[Qty]])-(sales[[#This Row],[Discount_Amt]]*sales[[#This Row],[Qty]])</f>
        <v>274.39999999999998</v>
      </c>
    </row>
    <row r="3427" spans="2:14" hidden="1" x14ac:dyDescent="0.35">
      <c r="B3427" s="7">
        <v>2027425</v>
      </c>
      <c r="C3427" s="1" t="s">
        <v>5</v>
      </c>
      <c r="D3427" s="1" t="s">
        <v>29</v>
      </c>
      <c r="E3427" s="1" t="s">
        <v>47</v>
      </c>
      <c r="F3427" s="1" t="s">
        <v>518</v>
      </c>
      <c r="G3427" s="3">
        <v>45482</v>
      </c>
      <c r="H3427" s="3">
        <v>45490</v>
      </c>
      <c r="I3427" s="6">
        <v>70</v>
      </c>
      <c r="J3427" s="1">
        <v>2</v>
      </c>
      <c r="K3427" s="4">
        <v>0.02</v>
      </c>
      <c r="L3427" s="6">
        <f t="shared" si="108"/>
        <v>1.4000000000000001</v>
      </c>
      <c r="M3427" s="8">
        <f t="shared" si="109"/>
        <v>138.6</v>
      </c>
      <c r="N3427" s="21">
        <f>(sales[[#This Row],[Price]]*sales[[#This Row],[Qty]])-(sales[[#This Row],[Discount_Amt]]*sales[[#This Row],[Qty]])</f>
        <v>137.19999999999999</v>
      </c>
    </row>
    <row r="3428" spans="2:14" hidden="1" x14ac:dyDescent="0.35">
      <c r="B3428" s="7">
        <v>2027426</v>
      </c>
      <c r="C3428" s="1" t="s">
        <v>6</v>
      </c>
      <c r="D3428" s="1" t="s">
        <v>25</v>
      </c>
      <c r="E3428" s="1" t="s">
        <v>48</v>
      </c>
      <c r="F3428" s="1" t="s">
        <v>518</v>
      </c>
      <c r="G3428" s="3">
        <v>45482</v>
      </c>
      <c r="H3428" s="3">
        <v>45484</v>
      </c>
      <c r="I3428" s="6">
        <v>230</v>
      </c>
      <c r="J3428" s="1">
        <v>3</v>
      </c>
      <c r="K3428" s="4">
        <v>0.02</v>
      </c>
      <c r="L3428" s="6">
        <f t="shared" si="108"/>
        <v>4.6000000000000005</v>
      </c>
      <c r="M3428" s="8">
        <f t="shared" si="109"/>
        <v>685.4</v>
      </c>
      <c r="N3428" s="21">
        <f>(sales[[#This Row],[Price]]*sales[[#This Row],[Qty]])-(sales[[#This Row],[Discount_Amt]]*sales[[#This Row],[Qty]])</f>
        <v>676.2</v>
      </c>
    </row>
    <row r="3429" spans="2:14" hidden="1" x14ac:dyDescent="0.35">
      <c r="B3429" s="7">
        <v>2027427</v>
      </c>
      <c r="C3429" s="1" t="s">
        <v>7</v>
      </c>
      <c r="D3429" s="1" t="s">
        <v>26</v>
      </c>
      <c r="E3429" s="1" t="s">
        <v>49</v>
      </c>
      <c r="F3429" s="1" t="s">
        <v>519</v>
      </c>
      <c r="G3429" s="3">
        <v>45482</v>
      </c>
      <c r="H3429" s="3">
        <v>45485</v>
      </c>
      <c r="I3429" s="6">
        <v>7999</v>
      </c>
      <c r="J3429" s="1">
        <v>2</v>
      </c>
      <c r="K3429" s="4">
        <v>7.0000000000000007E-2</v>
      </c>
      <c r="L3429" s="6">
        <f t="shared" si="108"/>
        <v>559.93000000000006</v>
      </c>
      <c r="M3429" s="8">
        <f t="shared" si="109"/>
        <v>15438.07</v>
      </c>
      <c r="N3429" s="21">
        <f>(sales[[#This Row],[Price]]*sales[[#This Row],[Qty]])-(sales[[#This Row],[Discount_Amt]]*sales[[#This Row],[Qty]])</f>
        <v>14878.14</v>
      </c>
    </row>
    <row r="3430" spans="2:14" x14ac:dyDescent="0.35">
      <c r="B3430" s="7">
        <v>2027428</v>
      </c>
      <c r="C3430" s="1" t="s">
        <v>10</v>
      </c>
      <c r="D3430" s="1" t="s">
        <v>27</v>
      </c>
      <c r="E3430" s="1" t="s">
        <v>50</v>
      </c>
      <c r="F3430" s="1" t="s">
        <v>521</v>
      </c>
      <c r="G3430" s="3">
        <v>45482</v>
      </c>
      <c r="H3430" s="3">
        <v>45487</v>
      </c>
      <c r="I3430" s="6">
        <v>850</v>
      </c>
      <c r="J3430" s="1">
        <v>7</v>
      </c>
      <c r="K3430" s="4">
        <v>0.03</v>
      </c>
      <c r="L3430" s="6">
        <f t="shared" si="108"/>
        <v>25.5</v>
      </c>
      <c r="M3430" s="8">
        <f t="shared" si="109"/>
        <v>5924.5</v>
      </c>
      <c r="N3430" s="21">
        <f>(sales[[#This Row],[Price]]*sales[[#This Row],[Qty]])-(sales[[#This Row],[Discount_Amt]]*sales[[#This Row],[Qty]])</f>
        <v>5771.5</v>
      </c>
    </row>
    <row r="3431" spans="2:14" hidden="1" x14ac:dyDescent="0.35">
      <c r="B3431" s="7">
        <v>2027429</v>
      </c>
      <c r="C3431" s="1" t="s">
        <v>8</v>
      </c>
      <c r="D3431" s="1" t="s">
        <v>28</v>
      </c>
      <c r="E3431" s="1" t="s">
        <v>51</v>
      </c>
      <c r="F3431" s="1" t="s">
        <v>520</v>
      </c>
      <c r="G3431" s="3">
        <v>45482</v>
      </c>
      <c r="H3431" s="3">
        <v>45483</v>
      </c>
      <c r="I3431" s="6">
        <v>65000</v>
      </c>
      <c r="J3431" s="1">
        <v>2</v>
      </c>
      <c r="K3431" s="4">
        <v>0.08</v>
      </c>
      <c r="L3431" s="6">
        <f t="shared" si="108"/>
        <v>5200</v>
      </c>
      <c r="M3431" s="8">
        <f t="shared" si="109"/>
        <v>124800</v>
      </c>
      <c r="N3431" s="21">
        <f>(sales[[#This Row],[Price]]*sales[[#This Row],[Qty]])-(sales[[#This Row],[Discount_Amt]]*sales[[#This Row],[Qty]])</f>
        <v>119600</v>
      </c>
    </row>
    <row r="3432" spans="2:14" hidden="1" x14ac:dyDescent="0.35">
      <c r="B3432" s="7">
        <v>2027430</v>
      </c>
      <c r="C3432" s="1" t="s">
        <v>9</v>
      </c>
      <c r="D3432" s="1" t="s">
        <v>29</v>
      </c>
      <c r="E3432" s="1" t="s">
        <v>506</v>
      </c>
      <c r="F3432" s="1" t="s">
        <v>518</v>
      </c>
      <c r="G3432" s="3">
        <v>45482</v>
      </c>
      <c r="H3432" s="3">
        <v>45490</v>
      </c>
      <c r="I3432" s="6">
        <v>450</v>
      </c>
      <c r="J3432" s="1">
        <v>1</v>
      </c>
      <c r="K3432" s="4">
        <v>0.05</v>
      </c>
      <c r="L3432" s="6">
        <f t="shared" si="108"/>
        <v>22.5</v>
      </c>
      <c r="M3432" s="8">
        <f t="shared" si="109"/>
        <v>427.5</v>
      </c>
      <c r="N3432" s="21">
        <f>(sales[[#This Row],[Price]]*sales[[#This Row],[Qty]])-(sales[[#This Row],[Discount_Amt]]*sales[[#This Row],[Qty]])</f>
        <v>427.5</v>
      </c>
    </row>
    <row r="3433" spans="2:14" x14ac:dyDescent="0.35">
      <c r="B3433" s="7">
        <v>2027431</v>
      </c>
      <c r="C3433" s="1" t="s">
        <v>11</v>
      </c>
      <c r="D3433" s="1" t="s">
        <v>25</v>
      </c>
      <c r="E3433" s="1" t="s">
        <v>507</v>
      </c>
      <c r="F3433" s="1" t="s">
        <v>519</v>
      </c>
      <c r="G3433" s="3">
        <v>45482</v>
      </c>
      <c r="H3433" s="3">
        <v>45484</v>
      </c>
      <c r="I3433" s="6">
        <v>1299</v>
      </c>
      <c r="J3433" s="1">
        <v>1</v>
      </c>
      <c r="K3433" s="4">
        <v>0.05</v>
      </c>
      <c r="L3433" s="6">
        <f t="shared" si="108"/>
        <v>64.95</v>
      </c>
      <c r="M3433" s="8">
        <f t="shared" si="109"/>
        <v>1234.05</v>
      </c>
      <c r="N3433" s="21">
        <f>(sales[[#This Row],[Price]]*sales[[#This Row],[Qty]])-(sales[[#This Row],[Discount_Amt]]*sales[[#This Row],[Qty]])</f>
        <v>1234.05</v>
      </c>
    </row>
    <row r="3434" spans="2:14" x14ac:dyDescent="0.35">
      <c r="B3434" s="7">
        <v>2027432</v>
      </c>
      <c r="C3434" s="1" t="s">
        <v>12</v>
      </c>
      <c r="D3434" s="1" t="s">
        <v>207</v>
      </c>
      <c r="E3434" s="1" t="s">
        <v>508</v>
      </c>
      <c r="F3434" s="1" t="s">
        <v>520</v>
      </c>
      <c r="G3434" s="3">
        <v>45482</v>
      </c>
      <c r="H3434" s="3">
        <v>45485</v>
      </c>
      <c r="I3434" s="6">
        <v>1700</v>
      </c>
      <c r="J3434" s="1">
        <v>1</v>
      </c>
      <c r="K3434" s="4">
        <v>0.05</v>
      </c>
      <c r="L3434" s="6">
        <f t="shared" si="108"/>
        <v>85</v>
      </c>
      <c r="M3434" s="8">
        <f t="shared" si="109"/>
        <v>1615</v>
      </c>
      <c r="N3434" s="21">
        <f>(sales[[#This Row],[Price]]*sales[[#This Row],[Qty]])-(sales[[#This Row],[Discount_Amt]]*sales[[#This Row],[Qty]])</f>
        <v>1615</v>
      </c>
    </row>
    <row r="3435" spans="2:14" hidden="1" x14ac:dyDescent="0.35">
      <c r="B3435" s="7">
        <v>2027433</v>
      </c>
      <c r="C3435" s="1" t="s">
        <v>13</v>
      </c>
      <c r="D3435" s="1" t="s">
        <v>25</v>
      </c>
      <c r="E3435" s="1" t="s">
        <v>31</v>
      </c>
      <c r="F3435" s="1" t="s">
        <v>521</v>
      </c>
      <c r="G3435" s="3">
        <v>45482</v>
      </c>
      <c r="H3435" s="3">
        <v>45487</v>
      </c>
      <c r="I3435" s="6">
        <v>55000</v>
      </c>
      <c r="J3435" s="1">
        <v>2</v>
      </c>
      <c r="K3435" s="4">
        <v>0.05</v>
      </c>
      <c r="L3435" s="6">
        <f t="shared" si="108"/>
        <v>2750</v>
      </c>
      <c r="M3435" s="8">
        <f t="shared" si="109"/>
        <v>107250</v>
      </c>
      <c r="N3435" s="21">
        <f>(sales[[#This Row],[Price]]*sales[[#This Row],[Qty]])-(sales[[#This Row],[Discount_Amt]]*sales[[#This Row],[Qty]])</f>
        <v>104500</v>
      </c>
    </row>
    <row r="3436" spans="2:14" hidden="1" x14ac:dyDescent="0.35">
      <c r="B3436" s="7">
        <v>2027434</v>
      </c>
      <c r="C3436" s="1" t="s">
        <v>14</v>
      </c>
      <c r="D3436" s="1" t="s">
        <v>26</v>
      </c>
      <c r="E3436" s="1" t="s">
        <v>32</v>
      </c>
      <c r="F3436" s="1" t="s">
        <v>518</v>
      </c>
      <c r="G3436" s="3">
        <v>45482</v>
      </c>
      <c r="H3436" s="3">
        <v>45483</v>
      </c>
      <c r="I3436" s="6">
        <v>57999</v>
      </c>
      <c r="J3436" s="1">
        <v>1</v>
      </c>
      <c r="K3436" s="4">
        <v>0.03</v>
      </c>
      <c r="L3436" s="6">
        <f t="shared" si="108"/>
        <v>1739.97</v>
      </c>
      <c r="M3436" s="8">
        <f t="shared" si="109"/>
        <v>56259.03</v>
      </c>
      <c r="N3436" s="21">
        <f>(sales[[#This Row],[Price]]*sales[[#This Row],[Qty]])-(sales[[#This Row],[Discount_Amt]]*sales[[#This Row],[Qty]])</f>
        <v>56259.03</v>
      </c>
    </row>
    <row r="3437" spans="2:14" hidden="1" x14ac:dyDescent="0.35">
      <c r="B3437" s="7">
        <v>2027435</v>
      </c>
      <c r="C3437" s="1" t="s">
        <v>15</v>
      </c>
      <c r="D3437" s="1" t="s">
        <v>27</v>
      </c>
      <c r="E3437" s="1" t="s">
        <v>38</v>
      </c>
      <c r="F3437" s="1" t="s">
        <v>518</v>
      </c>
      <c r="G3437" s="3">
        <v>45482</v>
      </c>
      <c r="H3437" s="3">
        <v>45490</v>
      </c>
      <c r="I3437" s="6">
        <v>1399</v>
      </c>
      <c r="J3437" s="1">
        <v>2</v>
      </c>
      <c r="K3437" s="4">
        <v>0.1</v>
      </c>
      <c r="L3437" s="6">
        <f t="shared" si="108"/>
        <v>139.9</v>
      </c>
      <c r="M3437" s="8">
        <f t="shared" si="109"/>
        <v>2658.1</v>
      </c>
      <c r="N3437" s="21">
        <f>(sales[[#This Row],[Price]]*sales[[#This Row],[Qty]])-(sales[[#This Row],[Discount_Amt]]*sales[[#This Row],[Qty]])</f>
        <v>2518.1999999999998</v>
      </c>
    </row>
    <row r="3438" spans="2:14" hidden="1" x14ac:dyDescent="0.35">
      <c r="B3438" s="7">
        <v>2027436</v>
      </c>
      <c r="C3438" s="1" t="s">
        <v>16</v>
      </c>
      <c r="D3438" s="1" t="s">
        <v>28</v>
      </c>
      <c r="E3438" s="1" t="s">
        <v>33</v>
      </c>
      <c r="F3438" s="1" t="s">
        <v>519</v>
      </c>
      <c r="G3438" s="3">
        <v>45482</v>
      </c>
      <c r="H3438" s="3">
        <v>45484</v>
      </c>
      <c r="I3438" s="6">
        <v>999</v>
      </c>
      <c r="J3438" s="1">
        <v>7</v>
      </c>
      <c r="K3438" s="4">
        <v>0.05</v>
      </c>
      <c r="L3438" s="6">
        <f t="shared" ref="L3438:L3501" si="110">I3438*K3438</f>
        <v>49.95</v>
      </c>
      <c r="M3438" s="8">
        <f t="shared" ref="M3438:M3501" si="111">I3438*J3438-L3438</f>
        <v>6943.05</v>
      </c>
      <c r="N3438" s="21">
        <f>(sales[[#This Row],[Price]]*sales[[#This Row],[Qty]])-(sales[[#This Row],[Discount_Amt]]*sales[[#This Row],[Qty]])</f>
        <v>6643.35</v>
      </c>
    </row>
    <row r="3439" spans="2:14" x14ac:dyDescent="0.35">
      <c r="B3439" s="7">
        <v>2027437</v>
      </c>
      <c r="C3439" s="1" t="s">
        <v>17</v>
      </c>
      <c r="D3439" s="1" t="s">
        <v>29</v>
      </c>
      <c r="E3439" s="1" t="s">
        <v>34</v>
      </c>
      <c r="F3439" s="1" t="s">
        <v>521</v>
      </c>
      <c r="G3439" s="3">
        <v>45482</v>
      </c>
      <c r="H3439" s="3">
        <v>45485</v>
      </c>
      <c r="I3439" s="6">
        <v>2099</v>
      </c>
      <c r="J3439" s="1">
        <v>2</v>
      </c>
      <c r="K3439" s="4">
        <v>0.05</v>
      </c>
      <c r="L3439" s="6">
        <f t="shared" si="110"/>
        <v>104.95</v>
      </c>
      <c r="M3439" s="8">
        <f t="shared" si="111"/>
        <v>4093.05</v>
      </c>
      <c r="N3439" s="21">
        <f>(sales[[#This Row],[Price]]*sales[[#This Row],[Qty]])-(sales[[#This Row],[Discount_Amt]]*sales[[#This Row],[Qty]])</f>
        <v>3988.1</v>
      </c>
    </row>
    <row r="3440" spans="2:14" hidden="1" x14ac:dyDescent="0.35">
      <c r="B3440" s="7">
        <v>2027438</v>
      </c>
      <c r="C3440" s="1" t="s">
        <v>18</v>
      </c>
      <c r="D3440" s="1" t="s">
        <v>25</v>
      </c>
      <c r="E3440" s="1" t="s">
        <v>35</v>
      </c>
      <c r="F3440" s="1" t="s">
        <v>520</v>
      </c>
      <c r="G3440" s="3">
        <v>45482</v>
      </c>
      <c r="H3440" s="3">
        <v>45487</v>
      </c>
      <c r="I3440" s="6">
        <v>11000</v>
      </c>
      <c r="J3440" s="1">
        <v>2</v>
      </c>
      <c r="K3440" s="4">
        <v>0.02</v>
      </c>
      <c r="L3440" s="6">
        <f t="shared" si="110"/>
        <v>220</v>
      </c>
      <c r="M3440" s="8">
        <f t="shared" si="111"/>
        <v>21780</v>
      </c>
      <c r="N3440" s="21">
        <f>(sales[[#This Row],[Price]]*sales[[#This Row],[Qty]])-(sales[[#This Row],[Discount_Amt]]*sales[[#This Row],[Qty]])</f>
        <v>21560</v>
      </c>
    </row>
    <row r="3441" spans="2:14" hidden="1" x14ac:dyDescent="0.35">
      <c r="B3441" s="7">
        <v>2027439</v>
      </c>
      <c r="C3441" s="1" t="s">
        <v>19</v>
      </c>
      <c r="D3441" s="1" t="s">
        <v>30</v>
      </c>
      <c r="E3441" s="1" t="s">
        <v>36</v>
      </c>
      <c r="F3441" s="1" t="s">
        <v>518</v>
      </c>
      <c r="G3441" s="3">
        <v>45482</v>
      </c>
      <c r="H3441" s="3">
        <v>45483</v>
      </c>
      <c r="I3441" s="6">
        <v>800</v>
      </c>
      <c r="J3441" s="1">
        <v>1</v>
      </c>
      <c r="K3441" s="4">
        <v>0.06</v>
      </c>
      <c r="L3441" s="6">
        <f t="shared" si="110"/>
        <v>48</v>
      </c>
      <c r="M3441" s="8">
        <f t="shared" si="111"/>
        <v>752</v>
      </c>
      <c r="N3441" s="21">
        <f>(sales[[#This Row],[Price]]*sales[[#This Row],[Qty]])-(sales[[#This Row],[Discount_Amt]]*sales[[#This Row],[Qty]])</f>
        <v>752</v>
      </c>
    </row>
    <row r="3442" spans="2:14" hidden="1" x14ac:dyDescent="0.35">
      <c r="B3442" s="7">
        <v>2027440</v>
      </c>
      <c r="C3442" s="1" t="s">
        <v>20</v>
      </c>
      <c r="D3442" s="1" t="s">
        <v>27</v>
      </c>
      <c r="E3442" s="1" t="s">
        <v>37</v>
      </c>
      <c r="F3442" s="1" t="s">
        <v>519</v>
      </c>
      <c r="G3442" s="3">
        <v>45482</v>
      </c>
      <c r="H3442" s="3">
        <v>45490</v>
      </c>
      <c r="I3442" s="6">
        <v>5500</v>
      </c>
      <c r="J3442" s="1">
        <v>2</v>
      </c>
      <c r="K3442" s="4">
        <v>0.15</v>
      </c>
      <c r="L3442" s="6">
        <f t="shared" si="110"/>
        <v>825</v>
      </c>
      <c r="M3442" s="8">
        <f t="shared" si="111"/>
        <v>10175</v>
      </c>
      <c r="N3442" s="21">
        <f>(sales[[#This Row],[Price]]*sales[[#This Row],[Qty]])-(sales[[#This Row],[Discount_Amt]]*sales[[#This Row],[Qty]])</f>
        <v>9350</v>
      </c>
    </row>
    <row r="3443" spans="2:14" hidden="1" x14ac:dyDescent="0.35">
      <c r="B3443" s="7">
        <v>2027441</v>
      </c>
      <c r="C3443" s="1" t="s">
        <v>21</v>
      </c>
      <c r="D3443" s="1" t="s">
        <v>28</v>
      </c>
      <c r="E3443" s="1" t="s">
        <v>39</v>
      </c>
      <c r="F3443" s="1" t="s">
        <v>520</v>
      </c>
      <c r="G3443" s="3">
        <v>45482</v>
      </c>
      <c r="H3443" s="3">
        <v>45484</v>
      </c>
      <c r="I3443" s="6">
        <v>1350</v>
      </c>
      <c r="J3443" s="1">
        <v>4</v>
      </c>
      <c r="K3443" s="4">
        <v>0.02</v>
      </c>
      <c r="L3443" s="6">
        <f t="shared" si="110"/>
        <v>27</v>
      </c>
      <c r="M3443" s="8">
        <f t="shared" si="111"/>
        <v>5373</v>
      </c>
      <c r="N3443" s="21">
        <f>(sales[[#This Row],[Price]]*sales[[#This Row],[Qty]])-(sales[[#This Row],[Discount_Amt]]*sales[[#This Row],[Qty]])</f>
        <v>5292</v>
      </c>
    </row>
    <row r="3444" spans="2:14" hidden="1" x14ac:dyDescent="0.35">
      <c r="B3444" s="7">
        <v>2027442</v>
      </c>
      <c r="C3444" s="1" t="s">
        <v>22</v>
      </c>
      <c r="D3444" s="1" t="s">
        <v>29</v>
      </c>
      <c r="E3444" s="1" t="s">
        <v>40</v>
      </c>
      <c r="F3444" s="1" t="s">
        <v>521</v>
      </c>
      <c r="G3444" s="3">
        <v>45482</v>
      </c>
      <c r="H3444" s="3">
        <v>45485</v>
      </c>
      <c r="I3444" s="6">
        <v>4500</v>
      </c>
      <c r="J3444" s="1">
        <v>3</v>
      </c>
      <c r="K3444" s="4">
        <v>0.02</v>
      </c>
      <c r="L3444" s="6">
        <f t="shared" si="110"/>
        <v>90</v>
      </c>
      <c r="M3444" s="8">
        <f t="shared" si="111"/>
        <v>13410</v>
      </c>
      <c r="N3444" s="21">
        <f>(sales[[#This Row],[Price]]*sales[[#This Row],[Qty]])-(sales[[#This Row],[Discount_Amt]]*sales[[#This Row],[Qty]])</f>
        <v>13230</v>
      </c>
    </row>
    <row r="3445" spans="2:14" hidden="1" x14ac:dyDescent="0.35">
      <c r="B3445" s="7">
        <v>2027443</v>
      </c>
      <c r="C3445" s="1" t="s">
        <v>23</v>
      </c>
      <c r="D3445" s="1" t="s">
        <v>25</v>
      </c>
      <c r="E3445" s="1" t="s">
        <v>41</v>
      </c>
      <c r="F3445" s="1" t="s">
        <v>518</v>
      </c>
      <c r="G3445" s="3">
        <v>45482</v>
      </c>
      <c r="H3445" s="3">
        <v>45487</v>
      </c>
      <c r="I3445" s="6">
        <v>2350</v>
      </c>
      <c r="J3445" s="1">
        <v>2</v>
      </c>
      <c r="K3445" s="4">
        <v>0.02</v>
      </c>
      <c r="L3445" s="6">
        <f t="shared" si="110"/>
        <v>47</v>
      </c>
      <c r="M3445" s="8">
        <f t="shared" si="111"/>
        <v>4653</v>
      </c>
      <c r="N3445" s="21">
        <f>(sales[[#This Row],[Price]]*sales[[#This Row],[Qty]])-(sales[[#This Row],[Discount_Amt]]*sales[[#This Row],[Qty]])</f>
        <v>4606</v>
      </c>
    </row>
    <row r="3446" spans="2:14" hidden="1" x14ac:dyDescent="0.35">
      <c r="B3446" s="7">
        <v>2027444</v>
      </c>
      <c r="C3446" s="1" t="s">
        <v>24</v>
      </c>
      <c r="D3446" s="1" t="s">
        <v>26</v>
      </c>
      <c r="E3446" s="1" t="s">
        <v>42</v>
      </c>
      <c r="F3446" s="1" t="s">
        <v>518</v>
      </c>
      <c r="G3446" s="3">
        <v>45482</v>
      </c>
      <c r="H3446" s="3">
        <v>45483</v>
      </c>
      <c r="I3446" s="6">
        <v>90</v>
      </c>
      <c r="J3446" s="1">
        <v>1</v>
      </c>
      <c r="K3446" s="4">
        <v>0.02</v>
      </c>
      <c r="L3446" s="6">
        <f t="shared" si="110"/>
        <v>1.8</v>
      </c>
      <c r="M3446" s="8">
        <f t="shared" si="111"/>
        <v>88.2</v>
      </c>
      <c r="N3446" s="21">
        <f>(sales[[#This Row],[Price]]*sales[[#This Row],[Qty]])-(sales[[#This Row],[Discount_Amt]]*sales[[#This Row],[Qty]])</f>
        <v>88.2</v>
      </c>
    </row>
    <row r="3447" spans="2:14" hidden="1" x14ac:dyDescent="0.35">
      <c r="B3447" s="7">
        <v>2027445</v>
      </c>
      <c r="C3447" s="1" t="s">
        <v>4</v>
      </c>
      <c r="D3447" s="1" t="s">
        <v>27</v>
      </c>
      <c r="E3447" s="1" t="s">
        <v>43</v>
      </c>
      <c r="F3447" s="1" t="s">
        <v>519</v>
      </c>
      <c r="G3447" s="3">
        <v>45482</v>
      </c>
      <c r="H3447" s="3">
        <v>45490</v>
      </c>
      <c r="I3447" s="6">
        <v>280</v>
      </c>
      <c r="J3447" s="1">
        <v>1</v>
      </c>
      <c r="K3447" s="4">
        <v>0.02</v>
      </c>
      <c r="L3447" s="6">
        <f t="shared" si="110"/>
        <v>5.6000000000000005</v>
      </c>
      <c r="M3447" s="8">
        <f t="shared" si="111"/>
        <v>274.39999999999998</v>
      </c>
      <c r="N3447" s="21">
        <f>(sales[[#This Row],[Price]]*sales[[#This Row],[Qty]])-(sales[[#This Row],[Discount_Amt]]*sales[[#This Row],[Qty]])</f>
        <v>274.39999999999998</v>
      </c>
    </row>
    <row r="3448" spans="2:14" hidden="1" x14ac:dyDescent="0.35">
      <c r="B3448" s="7">
        <v>2027446</v>
      </c>
      <c r="C3448" s="1" t="s">
        <v>5</v>
      </c>
      <c r="D3448" s="1" t="s">
        <v>28</v>
      </c>
      <c r="E3448" s="1" t="s">
        <v>44</v>
      </c>
      <c r="F3448" s="1" t="s">
        <v>521</v>
      </c>
      <c r="G3448" s="3">
        <v>45482</v>
      </c>
      <c r="H3448" s="3">
        <v>45484</v>
      </c>
      <c r="I3448" s="6">
        <v>70</v>
      </c>
      <c r="J3448" s="1">
        <v>2</v>
      </c>
      <c r="K3448" s="4">
        <v>0.02</v>
      </c>
      <c r="L3448" s="6">
        <f t="shared" si="110"/>
        <v>1.4000000000000001</v>
      </c>
      <c r="M3448" s="8">
        <f t="shared" si="111"/>
        <v>138.6</v>
      </c>
      <c r="N3448" s="21">
        <f>(sales[[#This Row],[Price]]*sales[[#This Row],[Qty]])-(sales[[#This Row],[Discount_Amt]]*sales[[#This Row],[Qty]])</f>
        <v>137.19999999999999</v>
      </c>
    </row>
    <row r="3449" spans="2:14" hidden="1" x14ac:dyDescent="0.35">
      <c r="B3449" s="7">
        <v>2027447</v>
      </c>
      <c r="C3449" s="1" t="s">
        <v>6</v>
      </c>
      <c r="D3449" s="1" t="s">
        <v>29</v>
      </c>
      <c r="E3449" s="1" t="s">
        <v>45</v>
      </c>
      <c r="F3449" s="1" t="s">
        <v>520</v>
      </c>
      <c r="G3449" s="3">
        <v>45482</v>
      </c>
      <c r="H3449" s="3">
        <v>45485</v>
      </c>
      <c r="I3449" s="6">
        <v>230</v>
      </c>
      <c r="J3449" s="1">
        <v>1</v>
      </c>
      <c r="K3449" s="4">
        <v>0.02</v>
      </c>
      <c r="L3449" s="6">
        <f t="shared" si="110"/>
        <v>4.6000000000000005</v>
      </c>
      <c r="M3449" s="8">
        <f t="shared" si="111"/>
        <v>225.4</v>
      </c>
      <c r="N3449" s="21">
        <f>(sales[[#This Row],[Price]]*sales[[#This Row],[Qty]])-(sales[[#This Row],[Discount_Amt]]*sales[[#This Row],[Qty]])</f>
        <v>225.4</v>
      </c>
    </row>
    <row r="3450" spans="2:14" hidden="1" x14ac:dyDescent="0.35">
      <c r="B3450" s="7">
        <v>2027448</v>
      </c>
      <c r="C3450" s="1" t="s">
        <v>7</v>
      </c>
      <c r="D3450" s="1" t="s">
        <v>25</v>
      </c>
      <c r="E3450" s="1" t="s">
        <v>46</v>
      </c>
      <c r="F3450" s="1" t="s">
        <v>518</v>
      </c>
      <c r="G3450" s="3">
        <v>45482</v>
      </c>
      <c r="H3450" s="3">
        <v>45487</v>
      </c>
      <c r="I3450" s="6">
        <v>7999</v>
      </c>
      <c r="J3450" s="1">
        <v>3</v>
      </c>
      <c r="K3450" s="4">
        <v>0.02</v>
      </c>
      <c r="L3450" s="6">
        <f t="shared" si="110"/>
        <v>159.97999999999999</v>
      </c>
      <c r="M3450" s="8">
        <f t="shared" si="111"/>
        <v>23837.02</v>
      </c>
      <c r="N3450" s="21">
        <f>(sales[[#This Row],[Price]]*sales[[#This Row],[Qty]])-(sales[[#This Row],[Discount_Amt]]*sales[[#This Row],[Qty]])</f>
        <v>23517.06</v>
      </c>
    </row>
    <row r="3451" spans="2:14" x14ac:dyDescent="0.35">
      <c r="B3451" s="7">
        <v>2027449</v>
      </c>
      <c r="C3451" s="1" t="s">
        <v>10</v>
      </c>
      <c r="D3451" s="1" t="s">
        <v>26</v>
      </c>
      <c r="E3451" s="1" t="s">
        <v>47</v>
      </c>
      <c r="F3451" s="1" t="s">
        <v>519</v>
      </c>
      <c r="G3451" s="3">
        <v>45482</v>
      </c>
      <c r="H3451" s="3">
        <v>45483</v>
      </c>
      <c r="I3451" s="6">
        <v>850</v>
      </c>
      <c r="J3451" s="1">
        <v>2</v>
      </c>
      <c r="K3451" s="4">
        <v>7.0000000000000007E-2</v>
      </c>
      <c r="L3451" s="6">
        <f t="shared" si="110"/>
        <v>59.500000000000007</v>
      </c>
      <c r="M3451" s="8">
        <f t="shared" si="111"/>
        <v>1640.5</v>
      </c>
      <c r="N3451" s="21">
        <f>(sales[[#This Row],[Price]]*sales[[#This Row],[Qty]])-(sales[[#This Row],[Discount_Amt]]*sales[[#This Row],[Qty]])</f>
        <v>1581</v>
      </c>
    </row>
    <row r="3452" spans="2:14" hidden="1" x14ac:dyDescent="0.35">
      <c r="B3452" s="7">
        <v>2027450</v>
      </c>
      <c r="C3452" s="1" t="s">
        <v>8</v>
      </c>
      <c r="D3452" s="1" t="s">
        <v>27</v>
      </c>
      <c r="E3452" s="1" t="s">
        <v>48</v>
      </c>
      <c r="F3452" s="1" t="s">
        <v>520</v>
      </c>
      <c r="G3452" s="3">
        <v>45482</v>
      </c>
      <c r="H3452" s="3">
        <v>45490</v>
      </c>
      <c r="I3452" s="6">
        <v>65000</v>
      </c>
      <c r="J3452" s="1">
        <v>1</v>
      </c>
      <c r="K3452" s="4">
        <v>0.03</v>
      </c>
      <c r="L3452" s="6">
        <f t="shared" si="110"/>
        <v>1950</v>
      </c>
      <c r="M3452" s="8">
        <f t="shared" si="111"/>
        <v>63050</v>
      </c>
      <c r="N3452" s="21">
        <f>(sales[[#This Row],[Price]]*sales[[#This Row],[Qty]])-(sales[[#This Row],[Discount_Amt]]*sales[[#This Row],[Qty]])</f>
        <v>63050</v>
      </c>
    </row>
    <row r="3453" spans="2:14" hidden="1" x14ac:dyDescent="0.35">
      <c r="B3453" s="7">
        <v>2027451</v>
      </c>
      <c r="C3453" s="1" t="s">
        <v>9</v>
      </c>
      <c r="D3453" s="1" t="s">
        <v>28</v>
      </c>
      <c r="E3453" s="1" t="s">
        <v>49</v>
      </c>
      <c r="F3453" s="1" t="s">
        <v>521</v>
      </c>
      <c r="G3453" s="3">
        <v>45482</v>
      </c>
      <c r="H3453" s="3">
        <v>45484</v>
      </c>
      <c r="I3453" s="6">
        <v>450</v>
      </c>
      <c r="J3453" s="1">
        <v>2</v>
      </c>
      <c r="K3453" s="4">
        <v>0.08</v>
      </c>
      <c r="L3453" s="6">
        <f t="shared" si="110"/>
        <v>36</v>
      </c>
      <c r="M3453" s="8">
        <f t="shared" si="111"/>
        <v>864</v>
      </c>
      <c r="N3453" s="21">
        <f>(sales[[#This Row],[Price]]*sales[[#This Row],[Qty]])-(sales[[#This Row],[Discount_Amt]]*sales[[#This Row],[Qty]])</f>
        <v>828</v>
      </c>
    </row>
    <row r="3454" spans="2:14" x14ac:dyDescent="0.35">
      <c r="B3454" s="7">
        <v>2027452</v>
      </c>
      <c r="C3454" s="1" t="s">
        <v>11</v>
      </c>
      <c r="D3454" s="1" t="s">
        <v>29</v>
      </c>
      <c r="E3454" s="1" t="s">
        <v>50</v>
      </c>
      <c r="F3454" s="1" t="s">
        <v>518</v>
      </c>
      <c r="G3454" s="3">
        <v>45482</v>
      </c>
      <c r="H3454" s="3">
        <v>45485</v>
      </c>
      <c r="I3454" s="6">
        <v>1299</v>
      </c>
      <c r="J3454" s="1">
        <v>1</v>
      </c>
      <c r="K3454" s="4">
        <v>0.05</v>
      </c>
      <c r="L3454" s="6">
        <f t="shared" si="110"/>
        <v>64.95</v>
      </c>
      <c r="M3454" s="8">
        <f t="shared" si="111"/>
        <v>1234.05</v>
      </c>
      <c r="N3454" s="21">
        <f>(sales[[#This Row],[Price]]*sales[[#This Row],[Qty]])-(sales[[#This Row],[Discount_Amt]]*sales[[#This Row],[Qty]])</f>
        <v>1234.05</v>
      </c>
    </row>
    <row r="3455" spans="2:14" x14ac:dyDescent="0.35">
      <c r="B3455" s="7">
        <v>2027453</v>
      </c>
      <c r="C3455" s="1" t="s">
        <v>12</v>
      </c>
      <c r="D3455" s="1" t="s">
        <v>25</v>
      </c>
      <c r="E3455" s="1" t="s">
        <v>51</v>
      </c>
      <c r="F3455" s="1" t="s">
        <v>518</v>
      </c>
      <c r="G3455" s="3">
        <v>45482</v>
      </c>
      <c r="H3455" s="3">
        <v>45487</v>
      </c>
      <c r="I3455" s="6">
        <v>1700</v>
      </c>
      <c r="J3455" s="1">
        <v>2</v>
      </c>
      <c r="K3455" s="4">
        <v>0.05</v>
      </c>
      <c r="L3455" s="6">
        <f t="shared" si="110"/>
        <v>85</v>
      </c>
      <c r="M3455" s="8">
        <f t="shared" si="111"/>
        <v>3315</v>
      </c>
      <c r="N3455" s="21">
        <f>(sales[[#This Row],[Price]]*sales[[#This Row],[Qty]])-(sales[[#This Row],[Discount_Amt]]*sales[[#This Row],[Qty]])</f>
        <v>3230</v>
      </c>
    </row>
    <row r="3456" spans="2:14" hidden="1" x14ac:dyDescent="0.35">
      <c r="B3456" s="7">
        <v>2027454</v>
      </c>
      <c r="C3456" s="1" t="s">
        <v>13</v>
      </c>
      <c r="D3456" s="1" t="s">
        <v>208</v>
      </c>
      <c r="E3456" s="1" t="s">
        <v>506</v>
      </c>
      <c r="F3456" s="1" t="s">
        <v>519</v>
      </c>
      <c r="G3456" s="3">
        <v>45482</v>
      </c>
      <c r="H3456" s="3">
        <v>45483</v>
      </c>
      <c r="I3456" s="6">
        <v>55000</v>
      </c>
      <c r="J3456" s="1">
        <v>3</v>
      </c>
      <c r="K3456" s="4">
        <v>0.05</v>
      </c>
      <c r="L3456" s="6">
        <f t="shared" si="110"/>
        <v>2750</v>
      </c>
      <c r="M3456" s="8">
        <f t="shared" si="111"/>
        <v>162250</v>
      </c>
      <c r="N3456" s="21">
        <f>(sales[[#This Row],[Price]]*sales[[#This Row],[Qty]])-(sales[[#This Row],[Discount_Amt]]*sales[[#This Row],[Qty]])</f>
        <v>156750</v>
      </c>
    </row>
    <row r="3457" spans="2:14" hidden="1" x14ac:dyDescent="0.35">
      <c r="B3457" s="7">
        <v>2027455</v>
      </c>
      <c r="C3457" s="1" t="s">
        <v>14</v>
      </c>
      <c r="D3457" s="1" t="s">
        <v>25</v>
      </c>
      <c r="E3457" s="1" t="s">
        <v>507</v>
      </c>
      <c r="F3457" s="1" t="s">
        <v>521</v>
      </c>
      <c r="G3457" s="3">
        <v>45482</v>
      </c>
      <c r="H3457" s="3">
        <v>45490</v>
      </c>
      <c r="I3457" s="6">
        <v>57999</v>
      </c>
      <c r="J3457" s="1">
        <v>2</v>
      </c>
      <c r="K3457" s="4">
        <v>0.05</v>
      </c>
      <c r="L3457" s="6">
        <f t="shared" si="110"/>
        <v>2899.9500000000003</v>
      </c>
      <c r="M3457" s="8">
        <f t="shared" si="111"/>
        <v>113098.05</v>
      </c>
      <c r="N3457" s="21">
        <f>(sales[[#This Row],[Price]]*sales[[#This Row],[Qty]])-(sales[[#This Row],[Discount_Amt]]*sales[[#This Row],[Qty]])</f>
        <v>110198.1</v>
      </c>
    </row>
    <row r="3458" spans="2:14" hidden="1" x14ac:dyDescent="0.35">
      <c r="B3458" s="7">
        <v>2027456</v>
      </c>
      <c r="C3458" s="1" t="s">
        <v>15</v>
      </c>
      <c r="D3458" s="1" t="s">
        <v>26</v>
      </c>
      <c r="E3458" s="1" t="s">
        <v>508</v>
      </c>
      <c r="F3458" s="1" t="s">
        <v>520</v>
      </c>
      <c r="G3458" s="3">
        <v>45482</v>
      </c>
      <c r="H3458" s="3">
        <v>45484</v>
      </c>
      <c r="I3458" s="6">
        <v>1399</v>
      </c>
      <c r="J3458" s="1">
        <v>7</v>
      </c>
      <c r="K3458" s="4">
        <v>0.03</v>
      </c>
      <c r="L3458" s="6">
        <f t="shared" si="110"/>
        <v>41.97</v>
      </c>
      <c r="M3458" s="8">
        <f t="shared" si="111"/>
        <v>9751.0300000000007</v>
      </c>
      <c r="N3458" s="21">
        <f>(sales[[#This Row],[Price]]*sales[[#This Row],[Qty]])-(sales[[#This Row],[Discount_Amt]]*sales[[#This Row],[Qty]])</f>
        <v>9499.2099999999991</v>
      </c>
    </row>
    <row r="3459" spans="2:14" hidden="1" x14ac:dyDescent="0.35">
      <c r="B3459" s="7">
        <v>2027457</v>
      </c>
      <c r="C3459" s="1" t="s">
        <v>16</v>
      </c>
      <c r="D3459" s="1" t="s">
        <v>27</v>
      </c>
      <c r="E3459" s="1" t="s">
        <v>31</v>
      </c>
      <c r="F3459" s="1" t="s">
        <v>518</v>
      </c>
      <c r="G3459" s="3">
        <v>45482</v>
      </c>
      <c r="H3459" s="3">
        <v>45485</v>
      </c>
      <c r="I3459" s="6">
        <v>999</v>
      </c>
      <c r="J3459" s="1">
        <v>2</v>
      </c>
      <c r="K3459" s="4">
        <v>0.1</v>
      </c>
      <c r="L3459" s="6">
        <f t="shared" si="110"/>
        <v>99.9</v>
      </c>
      <c r="M3459" s="8">
        <f t="shared" si="111"/>
        <v>1898.1</v>
      </c>
      <c r="N3459" s="21">
        <f>(sales[[#This Row],[Price]]*sales[[#This Row],[Qty]])-(sales[[#This Row],[Discount_Amt]]*sales[[#This Row],[Qty]])</f>
        <v>1798.2</v>
      </c>
    </row>
    <row r="3460" spans="2:14" x14ac:dyDescent="0.35">
      <c r="B3460" s="7">
        <v>2027458</v>
      </c>
      <c r="C3460" s="1" t="s">
        <v>17</v>
      </c>
      <c r="D3460" s="1" t="s">
        <v>28</v>
      </c>
      <c r="E3460" s="1" t="s">
        <v>32</v>
      </c>
      <c r="F3460" s="1" t="s">
        <v>519</v>
      </c>
      <c r="G3460" s="3">
        <v>45482</v>
      </c>
      <c r="H3460" s="3">
        <v>45487</v>
      </c>
      <c r="I3460" s="6">
        <v>2099</v>
      </c>
      <c r="J3460" s="1">
        <v>1</v>
      </c>
      <c r="K3460" s="4">
        <v>0.05</v>
      </c>
      <c r="L3460" s="6">
        <f t="shared" si="110"/>
        <v>104.95</v>
      </c>
      <c r="M3460" s="8">
        <f t="shared" si="111"/>
        <v>1994.05</v>
      </c>
      <c r="N3460" s="21">
        <f>(sales[[#This Row],[Price]]*sales[[#This Row],[Qty]])-(sales[[#This Row],[Discount_Amt]]*sales[[#This Row],[Qty]])</f>
        <v>1994.05</v>
      </c>
    </row>
    <row r="3461" spans="2:14" hidden="1" x14ac:dyDescent="0.35">
      <c r="B3461" s="7">
        <v>2027459</v>
      </c>
      <c r="C3461" s="1" t="s">
        <v>18</v>
      </c>
      <c r="D3461" s="1" t="s">
        <v>29</v>
      </c>
      <c r="E3461" s="1" t="s">
        <v>38</v>
      </c>
      <c r="F3461" s="1" t="s">
        <v>520</v>
      </c>
      <c r="G3461" s="3">
        <v>45482</v>
      </c>
      <c r="H3461" s="3">
        <v>45483</v>
      </c>
      <c r="I3461" s="6">
        <v>11000</v>
      </c>
      <c r="J3461" s="1">
        <v>1</v>
      </c>
      <c r="K3461" s="4">
        <v>0.05</v>
      </c>
      <c r="L3461" s="6">
        <f t="shared" si="110"/>
        <v>550</v>
      </c>
      <c r="M3461" s="8">
        <f t="shared" si="111"/>
        <v>10450</v>
      </c>
      <c r="N3461" s="21">
        <f>(sales[[#This Row],[Price]]*sales[[#This Row],[Qty]])-(sales[[#This Row],[Discount_Amt]]*sales[[#This Row],[Qty]])</f>
        <v>10450</v>
      </c>
    </row>
    <row r="3462" spans="2:14" hidden="1" x14ac:dyDescent="0.35">
      <c r="B3462" s="7">
        <v>2027460</v>
      </c>
      <c r="C3462" s="1" t="s">
        <v>19</v>
      </c>
      <c r="D3462" s="1" t="s">
        <v>25</v>
      </c>
      <c r="E3462" s="1" t="s">
        <v>33</v>
      </c>
      <c r="F3462" s="1" t="s">
        <v>521</v>
      </c>
      <c r="G3462" s="3">
        <v>45482</v>
      </c>
      <c r="H3462" s="3">
        <v>45490</v>
      </c>
      <c r="I3462" s="6">
        <v>800</v>
      </c>
      <c r="J3462" s="1">
        <v>1</v>
      </c>
      <c r="K3462" s="4">
        <v>0.02</v>
      </c>
      <c r="L3462" s="6">
        <f t="shared" si="110"/>
        <v>16</v>
      </c>
      <c r="M3462" s="8">
        <f t="shared" si="111"/>
        <v>784</v>
      </c>
      <c r="N3462" s="21">
        <f>(sales[[#This Row],[Price]]*sales[[#This Row],[Qty]])-(sales[[#This Row],[Discount_Amt]]*sales[[#This Row],[Qty]])</f>
        <v>784</v>
      </c>
    </row>
    <row r="3463" spans="2:14" hidden="1" x14ac:dyDescent="0.35">
      <c r="B3463" s="7">
        <v>2027461</v>
      </c>
      <c r="C3463" s="1" t="s">
        <v>20</v>
      </c>
      <c r="D3463" s="1" t="s">
        <v>30</v>
      </c>
      <c r="E3463" s="1" t="s">
        <v>34</v>
      </c>
      <c r="F3463" s="1" t="s">
        <v>518</v>
      </c>
      <c r="G3463" s="3">
        <v>45482</v>
      </c>
      <c r="H3463" s="3">
        <v>45484</v>
      </c>
      <c r="I3463" s="6">
        <v>5500</v>
      </c>
      <c r="J3463" s="1">
        <v>2</v>
      </c>
      <c r="K3463" s="4">
        <v>0.06</v>
      </c>
      <c r="L3463" s="6">
        <f t="shared" si="110"/>
        <v>330</v>
      </c>
      <c r="M3463" s="8">
        <f t="shared" si="111"/>
        <v>10670</v>
      </c>
      <c r="N3463" s="21">
        <f>(sales[[#This Row],[Price]]*sales[[#This Row],[Qty]])-(sales[[#This Row],[Discount_Amt]]*sales[[#This Row],[Qty]])</f>
        <v>10340</v>
      </c>
    </row>
    <row r="3464" spans="2:14" hidden="1" x14ac:dyDescent="0.35">
      <c r="B3464" s="7">
        <v>2027462</v>
      </c>
      <c r="C3464" s="1" t="s">
        <v>21</v>
      </c>
      <c r="D3464" s="1" t="s">
        <v>27</v>
      </c>
      <c r="E3464" s="1" t="s">
        <v>35</v>
      </c>
      <c r="F3464" s="1" t="s">
        <v>518</v>
      </c>
      <c r="G3464" s="3">
        <v>45482</v>
      </c>
      <c r="H3464" s="3">
        <v>45485</v>
      </c>
      <c r="I3464" s="6">
        <v>1350</v>
      </c>
      <c r="J3464" s="1">
        <v>1</v>
      </c>
      <c r="K3464" s="4">
        <v>0.15</v>
      </c>
      <c r="L3464" s="6">
        <f t="shared" si="110"/>
        <v>202.5</v>
      </c>
      <c r="M3464" s="8">
        <f t="shared" si="111"/>
        <v>1147.5</v>
      </c>
      <c r="N3464" s="21">
        <f>(sales[[#This Row],[Price]]*sales[[#This Row],[Qty]])-(sales[[#This Row],[Discount_Amt]]*sales[[#This Row],[Qty]])</f>
        <v>1147.5</v>
      </c>
    </row>
    <row r="3465" spans="2:14" hidden="1" x14ac:dyDescent="0.35">
      <c r="B3465" s="7">
        <v>2027463</v>
      </c>
      <c r="C3465" s="1" t="s">
        <v>22</v>
      </c>
      <c r="D3465" s="1" t="s">
        <v>28</v>
      </c>
      <c r="E3465" s="1" t="s">
        <v>36</v>
      </c>
      <c r="F3465" s="1" t="s">
        <v>519</v>
      </c>
      <c r="G3465" s="3">
        <v>45482</v>
      </c>
      <c r="H3465" s="3">
        <v>45487</v>
      </c>
      <c r="I3465" s="6">
        <v>4500</v>
      </c>
      <c r="J3465" s="1">
        <v>2</v>
      </c>
      <c r="K3465" s="4">
        <v>0.02</v>
      </c>
      <c r="L3465" s="6">
        <f t="shared" si="110"/>
        <v>90</v>
      </c>
      <c r="M3465" s="8">
        <f t="shared" si="111"/>
        <v>8910</v>
      </c>
      <c r="N3465" s="21">
        <f>(sales[[#This Row],[Price]]*sales[[#This Row],[Qty]])-(sales[[#This Row],[Discount_Amt]]*sales[[#This Row],[Qty]])</f>
        <v>8820</v>
      </c>
    </row>
    <row r="3466" spans="2:14" hidden="1" x14ac:dyDescent="0.35">
      <c r="B3466" s="7">
        <v>2027464</v>
      </c>
      <c r="C3466" s="1" t="s">
        <v>23</v>
      </c>
      <c r="D3466" s="1" t="s">
        <v>29</v>
      </c>
      <c r="E3466" s="1" t="s">
        <v>37</v>
      </c>
      <c r="F3466" s="1" t="s">
        <v>521</v>
      </c>
      <c r="G3466" s="3">
        <v>45482</v>
      </c>
      <c r="H3466" s="3">
        <v>45483</v>
      </c>
      <c r="I3466" s="6">
        <v>2350</v>
      </c>
      <c r="J3466" s="1">
        <v>7</v>
      </c>
      <c r="K3466" s="4">
        <v>0.02</v>
      </c>
      <c r="L3466" s="6">
        <f t="shared" si="110"/>
        <v>47</v>
      </c>
      <c r="M3466" s="8">
        <f t="shared" si="111"/>
        <v>16403</v>
      </c>
      <c r="N3466" s="21">
        <f>(sales[[#This Row],[Price]]*sales[[#This Row],[Qty]])-(sales[[#This Row],[Discount_Amt]]*sales[[#This Row],[Qty]])</f>
        <v>16121</v>
      </c>
    </row>
    <row r="3467" spans="2:14" hidden="1" x14ac:dyDescent="0.35">
      <c r="B3467" s="7">
        <v>2027465</v>
      </c>
      <c r="C3467" s="1" t="s">
        <v>24</v>
      </c>
      <c r="D3467" s="1" t="s">
        <v>25</v>
      </c>
      <c r="E3467" s="1" t="s">
        <v>39</v>
      </c>
      <c r="F3467" s="1" t="s">
        <v>520</v>
      </c>
      <c r="G3467" s="3">
        <v>45482</v>
      </c>
      <c r="H3467" s="3">
        <v>45490</v>
      </c>
      <c r="I3467" s="6">
        <v>90</v>
      </c>
      <c r="J3467" s="1">
        <v>2</v>
      </c>
      <c r="K3467" s="4">
        <v>0.02</v>
      </c>
      <c r="L3467" s="6">
        <f t="shared" si="110"/>
        <v>1.8</v>
      </c>
      <c r="M3467" s="8">
        <f t="shared" si="111"/>
        <v>178.2</v>
      </c>
      <c r="N3467" s="21">
        <f>(sales[[#This Row],[Price]]*sales[[#This Row],[Qty]])-(sales[[#This Row],[Discount_Amt]]*sales[[#This Row],[Qty]])</f>
        <v>176.4</v>
      </c>
    </row>
    <row r="3468" spans="2:14" hidden="1" x14ac:dyDescent="0.35">
      <c r="B3468" s="7">
        <v>2027466</v>
      </c>
      <c r="C3468" s="1" t="s">
        <v>4</v>
      </c>
      <c r="D3468" s="1" t="s">
        <v>26</v>
      </c>
      <c r="E3468" s="1" t="s">
        <v>40</v>
      </c>
      <c r="F3468" s="1" t="s">
        <v>518</v>
      </c>
      <c r="G3468" s="3">
        <v>45482</v>
      </c>
      <c r="H3468" s="3">
        <v>45484</v>
      </c>
      <c r="I3468" s="6">
        <v>280</v>
      </c>
      <c r="J3468" s="1">
        <v>2</v>
      </c>
      <c r="K3468" s="4">
        <v>0.02</v>
      </c>
      <c r="L3468" s="6">
        <f t="shared" si="110"/>
        <v>5.6000000000000005</v>
      </c>
      <c r="M3468" s="8">
        <f t="shared" si="111"/>
        <v>554.4</v>
      </c>
      <c r="N3468" s="21">
        <f>(sales[[#This Row],[Price]]*sales[[#This Row],[Qty]])-(sales[[#This Row],[Discount_Amt]]*sales[[#This Row],[Qty]])</f>
        <v>548.79999999999995</v>
      </c>
    </row>
    <row r="3469" spans="2:14" hidden="1" x14ac:dyDescent="0.35">
      <c r="B3469" s="7">
        <v>2027467</v>
      </c>
      <c r="C3469" s="1" t="s">
        <v>5</v>
      </c>
      <c r="D3469" s="1" t="s">
        <v>27</v>
      </c>
      <c r="E3469" s="1" t="s">
        <v>41</v>
      </c>
      <c r="F3469" s="1" t="s">
        <v>519</v>
      </c>
      <c r="G3469" s="3">
        <v>45482</v>
      </c>
      <c r="H3469" s="3">
        <v>45485</v>
      </c>
      <c r="I3469" s="6">
        <v>70</v>
      </c>
      <c r="J3469" s="1">
        <v>1</v>
      </c>
      <c r="K3469" s="4">
        <v>0.02</v>
      </c>
      <c r="L3469" s="6">
        <f t="shared" si="110"/>
        <v>1.4000000000000001</v>
      </c>
      <c r="M3469" s="8">
        <f t="shared" si="111"/>
        <v>68.599999999999994</v>
      </c>
      <c r="N3469" s="21">
        <f>(sales[[#This Row],[Price]]*sales[[#This Row],[Qty]])-(sales[[#This Row],[Discount_Amt]]*sales[[#This Row],[Qty]])</f>
        <v>68.599999999999994</v>
      </c>
    </row>
    <row r="3470" spans="2:14" hidden="1" x14ac:dyDescent="0.35">
      <c r="B3470" s="7">
        <v>2027468</v>
      </c>
      <c r="C3470" s="1" t="s">
        <v>6</v>
      </c>
      <c r="D3470" s="1" t="s">
        <v>28</v>
      </c>
      <c r="E3470" s="1" t="s">
        <v>42</v>
      </c>
      <c r="F3470" s="1" t="s">
        <v>520</v>
      </c>
      <c r="G3470" s="3">
        <v>45482</v>
      </c>
      <c r="H3470" s="3">
        <v>45487</v>
      </c>
      <c r="I3470" s="6">
        <v>230</v>
      </c>
      <c r="J3470" s="1">
        <v>2</v>
      </c>
      <c r="K3470" s="4">
        <v>0.02</v>
      </c>
      <c r="L3470" s="6">
        <f t="shared" si="110"/>
        <v>4.6000000000000005</v>
      </c>
      <c r="M3470" s="8">
        <f t="shared" si="111"/>
        <v>455.4</v>
      </c>
      <c r="N3470" s="21">
        <f>(sales[[#This Row],[Price]]*sales[[#This Row],[Qty]])-(sales[[#This Row],[Discount_Amt]]*sales[[#This Row],[Qty]])</f>
        <v>450.8</v>
      </c>
    </row>
    <row r="3471" spans="2:14" hidden="1" x14ac:dyDescent="0.35">
      <c r="B3471" s="7">
        <v>2027469</v>
      </c>
      <c r="C3471" s="1" t="s">
        <v>7</v>
      </c>
      <c r="D3471" s="1" t="s">
        <v>29</v>
      </c>
      <c r="E3471" s="1" t="s">
        <v>43</v>
      </c>
      <c r="F3471" s="1" t="s">
        <v>521</v>
      </c>
      <c r="G3471" s="3">
        <v>45482</v>
      </c>
      <c r="H3471" s="3">
        <v>45483</v>
      </c>
      <c r="I3471" s="6">
        <v>7999</v>
      </c>
      <c r="J3471" s="1">
        <v>4</v>
      </c>
      <c r="K3471" s="4">
        <v>0.02</v>
      </c>
      <c r="L3471" s="6">
        <f t="shared" si="110"/>
        <v>159.97999999999999</v>
      </c>
      <c r="M3471" s="8">
        <f t="shared" si="111"/>
        <v>31836.02</v>
      </c>
      <c r="N3471" s="21">
        <f>(sales[[#This Row],[Price]]*sales[[#This Row],[Qty]])-(sales[[#This Row],[Discount_Amt]]*sales[[#This Row],[Qty]])</f>
        <v>31356.080000000002</v>
      </c>
    </row>
    <row r="3472" spans="2:14" x14ac:dyDescent="0.35">
      <c r="B3472" s="7">
        <v>2027470</v>
      </c>
      <c r="C3472" s="1" t="s">
        <v>10</v>
      </c>
      <c r="D3472" s="1" t="s">
        <v>25</v>
      </c>
      <c r="E3472" s="1" t="s">
        <v>44</v>
      </c>
      <c r="F3472" s="1" t="s">
        <v>518</v>
      </c>
      <c r="G3472" s="3">
        <v>45482</v>
      </c>
      <c r="H3472" s="3">
        <v>45490</v>
      </c>
      <c r="I3472" s="6">
        <v>850</v>
      </c>
      <c r="J3472" s="1">
        <v>3</v>
      </c>
      <c r="K3472" s="4">
        <v>0.02</v>
      </c>
      <c r="L3472" s="6">
        <f t="shared" si="110"/>
        <v>17</v>
      </c>
      <c r="M3472" s="8">
        <f t="shared" si="111"/>
        <v>2533</v>
      </c>
      <c r="N3472" s="21">
        <f>(sales[[#This Row],[Price]]*sales[[#This Row],[Qty]])-(sales[[#This Row],[Discount_Amt]]*sales[[#This Row],[Qty]])</f>
        <v>2499</v>
      </c>
    </row>
    <row r="3473" spans="2:14" hidden="1" x14ac:dyDescent="0.35">
      <c r="B3473" s="7">
        <v>2027471</v>
      </c>
      <c r="C3473" s="1" t="s">
        <v>8</v>
      </c>
      <c r="D3473" s="1" t="s">
        <v>26</v>
      </c>
      <c r="E3473" s="1" t="s">
        <v>45</v>
      </c>
      <c r="F3473" s="1" t="s">
        <v>518</v>
      </c>
      <c r="G3473" s="3">
        <v>45482</v>
      </c>
      <c r="H3473" s="3">
        <v>45484</v>
      </c>
      <c r="I3473" s="6">
        <v>65000</v>
      </c>
      <c r="J3473" s="1">
        <v>2</v>
      </c>
      <c r="K3473" s="4">
        <v>7.0000000000000007E-2</v>
      </c>
      <c r="L3473" s="6">
        <f t="shared" si="110"/>
        <v>4550</v>
      </c>
      <c r="M3473" s="8">
        <f t="shared" si="111"/>
        <v>125450</v>
      </c>
      <c r="N3473" s="21">
        <f>(sales[[#This Row],[Price]]*sales[[#This Row],[Qty]])-(sales[[#This Row],[Discount_Amt]]*sales[[#This Row],[Qty]])</f>
        <v>120900</v>
      </c>
    </row>
    <row r="3474" spans="2:14" hidden="1" x14ac:dyDescent="0.35">
      <c r="B3474" s="7">
        <v>2027472</v>
      </c>
      <c r="C3474" s="1" t="s">
        <v>9</v>
      </c>
      <c r="D3474" s="1" t="s">
        <v>27</v>
      </c>
      <c r="E3474" s="1" t="s">
        <v>46</v>
      </c>
      <c r="F3474" s="1" t="s">
        <v>519</v>
      </c>
      <c r="G3474" s="3">
        <v>45482</v>
      </c>
      <c r="H3474" s="3">
        <v>45485</v>
      </c>
      <c r="I3474" s="6">
        <v>450</v>
      </c>
      <c r="J3474" s="1">
        <v>1</v>
      </c>
      <c r="K3474" s="4">
        <v>0.03</v>
      </c>
      <c r="L3474" s="6">
        <f t="shared" si="110"/>
        <v>13.5</v>
      </c>
      <c r="M3474" s="8">
        <f t="shared" si="111"/>
        <v>436.5</v>
      </c>
      <c r="N3474" s="21">
        <f>(sales[[#This Row],[Price]]*sales[[#This Row],[Qty]])-(sales[[#This Row],[Discount_Amt]]*sales[[#This Row],[Qty]])</f>
        <v>436.5</v>
      </c>
    </row>
    <row r="3475" spans="2:14" x14ac:dyDescent="0.35">
      <c r="B3475" s="7">
        <v>2027473</v>
      </c>
      <c r="C3475" s="1" t="s">
        <v>11</v>
      </c>
      <c r="D3475" s="1" t="s">
        <v>28</v>
      </c>
      <c r="E3475" s="1" t="s">
        <v>47</v>
      </c>
      <c r="F3475" s="1" t="s">
        <v>521</v>
      </c>
      <c r="G3475" s="3">
        <v>45482</v>
      </c>
      <c r="H3475" s="3">
        <v>45487</v>
      </c>
      <c r="I3475" s="6">
        <v>1299</v>
      </c>
      <c r="J3475" s="1">
        <v>1</v>
      </c>
      <c r="K3475" s="4">
        <v>0.08</v>
      </c>
      <c r="L3475" s="6">
        <f t="shared" si="110"/>
        <v>103.92</v>
      </c>
      <c r="M3475" s="8">
        <f t="shared" si="111"/>
        <v>1195.08</v>
      </c>
      <c r="N3475" s="21">
        <f>(sales[[#This Row],[Price]]*sales[[#This Row],[Qty]])-(sales[[#This Row],[Discount_Amt]]*sales[[#This Row],[Qty]])</f>
        <v>1195.08</v>
      </c>
    </row>
    <row r="3476" spans="2:14" x14ac:dyDescent="0.35">
      <c r="B3476" s="7">
        <v>2027474</v>
      </c>
      <c r="C3476" s="1" t="s">
        <v>12</v>
      </c>
      <c r="D3476" s="1" t="s">
        <v>29</v>
      </c>
      <c r="E3476" s="1" t="s">
        <v>48</v>
      </c>
      <c r="F3476" s="1" t="s">
        <v>520</v>
      </c>
      <c r="G3476" s="3">
        <v>45482</v>
      </c>
      <c r="H3476" s="3">
        <v>45483</v>
      </c>
      <c r="I3476" s="6">
        <v>1700</v>
      </c>
      <c r="J3476" s="1">
        <v>2</v>
      </c>
      <c r="K3476" s="4">
        <v>0.05</v>
      </c>
      <c r="L3476" s="6">
        <f t="shared" si="110"/>
        <v>85</v>
      </c>
      <c r="M3476" s="8">
        <f t="shared" si="111"/>
        <v>3315</v>
      </c>
      <c r="N3476" s="21">
        <f>(sales[[#This Row],[Price]]*sales[[#This Row],[Qty]])-(sales[[#This Row],[Discount_Amt]]*sales[[#This Row],[Qty]])</f>
        <v>3230</v>
      </c>
    </row>
    <row r="3477" spans="2:14" hidden="1" x14ac:dyDescent="0.35">
      <c r="B3477" s="7">
        <v>2027475</v>
      </c>
      <c r="C3477" s="1" t="s">
        <v>13</v>
      </c>
      <c r="D3477" s="1" t="s">
        <v>25</v>
      </c>
      <c r="E3477" s="1" t="s">
        <v>49</v>
      </c>
      <c r="F3477" s="1" t="s">
        <v>518</v>
      </c>
      <c r="G3477" s="3">
        <v>45482</v>
      </c>
      <c r="H3477" s="3">
        <v>45490</v>
      </c>
      <c r="I3477" s="6">
        <v>55000</v>
      </c>
      <c r="J3477" s="1">
        <v>1</v>
      </c>
      <c r="K3477" s="4">
        <v>0.05</v>
      </c>
      <c r="L3477" s="6">
        <f t="shared" si="110"/>
        <v>2750</v>
      </c>
      <c r="M3477" s="8">
        <f t="shared" si="111"/>
        <v>52250</v>
      </c>
      <c r="N3477" s="21">
        <f>(sales[[#This Row],[Price]]*sales[[#This Row],[Qty]])-(sales[[#This Row],[Discount_Amt]]*sales[[#This Row],[Qty]])</f>
        <v>52250</v>
      </c>
    </row>
    <row r="3478" spans="2:14" hidden="1" x14ac:dyDescent="0.35">
      <c r="B3478" s="7">
        <v>2027476</v>
      </c>
      <c r="C3478" s="1" t="s">
        <v>14</v>
      </c>
      <c r="D3478" s="1" t="s">
        <v>209</v>
      </c>
      <c r="E3478" s="1" t="s">
        <v>50</v>
      </c>
      <c r="F3478" s="1" t="s">
        <v>519</v>
      </c>
      <c r="G3478" s="3">
        <v>45482</v>
      </c>
      <c r="H3478" s="3">
        <v>45484</v>
      </c>
      <c r="I3478" s="6">
        <v>57999</v>
      </c>
      <c r="J3478" s="1">
        <v>3</v>
      </c>
      <c r="K3478" s="4">
        <v>0.05</v>
      </c>
      <c r="L3478" s="6">
        <f t="shared" si="110"/>
        <v>2899.9500000000003</v>
      </c>
      <c r="M3478" s="8">
        <f t="shared" si="111"/>
        <v>171097.05</v>
      </c>
      <c r="N3478" s="21">
        <f>(sales[[#This Row],[Price]]*sales[[#This Row],[Qty]])-(sales[[#This Row],[Discount_Amt]]*sales[[#This Row],[Qty]])</f>
        <v>165297.15</v>
      </c>
    </row>
    <row r="3479" spans="2:14" hidden="1" x14ac:dyDescent="0.35">
      <c r="B3479" s="7">
        <v>2027477</v>
      </c>
      <c r="C3479" s="1" t="s">
        <v>15</v>
      </c>
      <c r="D3479" s="1" t="s">
        <v>25</v>
      </c>
      <c r="E3479" s="1" t="s">
        <v>51</v>
      </c>
      <c r="F3479" s="1" t="s">
        <v>520</v>
      </c>
      <c r="G3479" s="3">
        <v>45482</v>
      </c>
      <c r="H3479" s="3">
        <v>45485</v>
      </c>
      <c r="I3479" s="6">
        <v>1399</v>
      </c>
      <c r="J3479" s="1">
        <v>2</v>
      </c>
      <c r="K3479" s="4">
        <v>0.05</v>
      </c>
      <c r="L3479" s="6">
        <f t="shared" si="110"/>
        <v>69.95</v>
      </c>
      <c r="M3479" s="8">
        <f t="shared" si="111"/>
        <v>2728.05</v>
      </c>
      <c r="N3479" s="21">
        <f>(sales[[#This Row],[Price]]*sales[[#This Row],[Qty]])-(sales[[#This Row],[Discount_Amt]]*sales[[#This Row],[Qty]])</f>
        <v>2658.1</v>
      </c>
    </row>
    <row r="3480" spans="2:14" hidden="1" x14ac:dyDescent="0.35">
      <c r="B3480" s="7">
        <v>2027478</v>
      </c>
      <c r="C3480" s="1" t="s">
        <v>16</v>
      </c>
      <c r="D3480" s="1" t="s">
        <v>26</v>
      </c>
      <c r="E3480" s="1" t="s">
        <v>506</v>
      </c>
      <c r="F3480" s="1" t="s">
        <v>521</v>
      </c>
      <c r="G3480" s="3">
        <v>45482</v>
      </c>
      <c r="H3480" s="3">
        <v>45487</v>
      </c>
      <c r="I3480" s="6">
        <v>999</v>
      </c>
      <c r="J3480" s="1">
        <v>1</v>
      </c>
      <c r="K3480" s="4">
        <v>0.03</v>
      </c>
      <c r="L3480" s="6">
        <f t="shared" si="110"/>
        <v>29.97</v>
      </c>
      <c r="M3480" s="8">
        <f t="shared" si="111"/>
        <v>969.03</v>
      </c>
      <c r="N3480" s="21">
        <f>(sales[[#This Row],[Price]]*sales[[#This Row],[Qty]])-(sales[[#This Row],[Discount_Amt]]*sales[[#This Row],[Qty]])</f>
        <v>969.03</v>
      </c>
    </row>
    <row r="3481" spans="2:14" x14ac:dyDescent="0.35">
      <c r="B3481" s="7">
        <v>2027479</v>
      </c>
      <c r="C3481" s="1" t="s">
        <v>17</v>
      </c>
      <c r="D3481" s="1" t="s">
        <v>27</v>
      </c>
      <c r="E3481" s="1" t="s">
        <v>507</v>
      </c>
      <c r="F3481" s="1" t="s">
        <v>518</v>
      </c>
      <c r="G3481" s="3">
        <v>45482</v>
      </c>
      <c r="H3481" s="3">
        <v>45483</v>
      </c>
      <c r="I3481" s="6">
        <v>2099</v>
      </c>
      <c r="J3481" s="1">
        <v>2</v>
      </c>
      <c r="K3481" s="4">
        <v>0.1</v>
      </c>
      <c r="L3481" s="6">
        <f t="shared" si="110"/>
        <v>209.9</v>
      </c>
      <c r="M3481" s="8">
        <f t="shared" si="111"/>
        <v>3988.1</v>
      </c>
      <c r="N3481" s="21">
        <f>(sales[[#This Row],[Price]]*sales[[#This Row],[Qty]])-(sales[[#This Row],[Discount_Amt]]*sales[[#This Row],[Qty]])</f>
        <v>3778.2</v>
      </c>
    </row>
    <row r="3482" spans="2:14" hidden="1" x14ac:dyDescent="0.35">
      <c r="B3482" s="7">
        <v>2027480</v>
      </c>
      <c r="C3482" s="1" t="s">
        <v>18</v>
      </c>
      <c r="D3482" s="1" t="s">
        <v>28</v>
      </c>
      <c r="E3482" s="1" t="s">
        <v>508</v>
      </c>
      <c r="F3482" s="1" t="s">
        <v>518</v>
      </c>
      <c r="G3482" s="3">
        <v>45482</v>
      </c>
      <c r="H3482" s="3">
        <v>45490</v>
      </c>
      <c r="I3482" s="6">
        <v>11000</v>
      </c>
      <c r="J3482" s="1">
        <v>1</v>
      </c>
      <c r="K3482" s="4">
        <v>0.05</v>
      </c>
      <c r="L3482" s="6">
        <f t="shared" si="110"/>
        <v>550</v>
      </c>
      <c r="M3482" s="8">
        <f t="shared" si="111"/>
        <v>10450</v>
      </c>
      <c r="N3482" s="21">
        <f>(sales[[#This Row],[Price]]*sales[[#This Row],[Qty]])-(sales[[#This Row],[Discount_Amt]]*sales[[#This Row],[Qty]])</f>
        <v>10450</v>
      </c>
    </row>
    <row r="3483" spans="2:14" hidden="1" x14ac:dyDescent="0.35">
      <c r="B3483" s="7">
        <v>2027481</v>
      </c>
      <c r="C3483" s="1" t="s">
        <v>19</v>
      </c>
      <c r="D3483" s="1" t="s">
        <v>29</v>
      </c>
      <c r="E3483" s="1" t="s">
        <v>31</v>
      </c>
      <c r="F3483" s="1" t="s">
        <v>519</v>
      </c>
      <c r="G3483" s="3">
        <v>45482</v>
      </c>
      <c r="H3483" s="3">
        <v>45484</v>
      </c>
      <c r="I3483" s="6">
        <v>800</v>
      </c>
      <c r="J3483" s="1">
        <v>2</v>
      </c>
      <c r="K3483" s="4">
        <v>0.05</v>
      </c>
      <c r="L3483" s="6">
        <f t="shared" si="110"/>
        <v>40</v>
      </c>
      <c r="M3483" s="8">
        <f t="shared" si="111"/>
        <v>1560</v>
      </c>
      <c r="N3483" s="21">
        <f>(sales[[#This Row],[Price]]*sales[[#This Row],[Qty]])-(sales[[#This Row],[Discount_Amt]]*sales[[#This Row],[Qty]])</f>
        <v>1520</v>
      </c>
    </row>
    <row r="3484" spans="2:14" hidden="1" x14ac:dyDescent="0.35">
      <c r="B3484" s="7">
        <v>2027482</v>
      </c>
      <c r="C3484" s="1" t="s">
        <v>20</v>
      </c>
      <c r="D3484" s="1" t="s">
        <v>25</v>
      </c>
      <c r="E3484" s="1" t="s">
        <v>32</v>
      </c>
      <c r="F3484" s="1" t="s">
        <v>521</v>
      </c>
      <c r="G3484" s="3">
        <v>45482</v>
      </c>
      <c r="H3484" s="3">
        <v>45485</v>
      </c>
      <c r="I3484" s="6">
        <v>5500</v>
      </c>
      <c r="J3484" s="1">
        <v>3</v>
      </c>
      <c r="K3484" s="4">
        <v>0.02</v>
      </c>
      <c r="L3484" s="6">
        <f t="shared" si="110"/>
        <v>110</v>
      </c>
      <c r="M3484" s="8">
        <f t="shared" si="111"/>
        <v>16390</v>
      </c>
      <c r="N3484" s="21">
        <f>(sales[[#This Row],[Price]]*sales[[#This Row],[Qty]])-(sales[[#This Row],[Discount_Amt]]*sales[[#This Row],[Qty]])</f>
        <v>16170</v>
      </c>
    </row>
    <row r="3485" spans="2:14" hidden="1" x14ac:dyDescent="0.35">
      <c r="B3485" s="7">
        <v>2027483</v>
      </c>
      <c r="C3485" s="1" t="s">
        <v>21</v>
      </c>
      <c r="D3485" s="1" t="s">
        <v>30</v>
      </c>
      <c r="E3485" s="1" t="s">
        <v>38</v>
      </c>
      <c r="F3485" s="1" t="s">
        <v>520</v>
      </c>
      <c r="G3485" s="3">
        <v>45482</v>
      </c>
      <c r="H3485" s="3">
        <v>45487</v>
      </c>
      <c r="I3485" s="6">
        <v>1350</v>
      </c>
      <c r="J3485" s="1">
        <v>2</v>
      </c>
      <c r="K3485" s="4">
        <v>0.06</v>
      </c>
      <c r="L3485" s="6">
        <f t="shared" si="110"/>
        <v>81</v>
      </c>
      <c r="M3485" s="8">
        <f t="shared" si="111"/>
        <v>2619</v>
      </c>
      <c r="N3485" s="21">
        <f>(sales[[#This Row],[Price]]*sales[[#This Row],[Qty]])-(sales[[#This Row],[Discount_Amt]]*sales[[#This Row],[Qty]])</f>
        <v>2538</v>
      </c>
    </row>
    <row r="3486" spans="2:14" hidden="1" x14ac:dyDescent="0.35">
      <c r="B3486" s="7">
        <v>2027484</v>
      </c>
      <c r="C3486" s="1" t="s">
        <v>22</v>
      </c>
      <c r="D3486" s="1" t="s">
        <v>27</v>
      </c>
      <c r="E3486" s="1" t="s">
        <v>33</v>
      </c>
      <c r="F3486" s="1" t="s">
        <v>518</v>
      </c>
      <c r="G3486" s="3">
        <v>45482</v>
      </c>
      <c r="H3486" s="3">
        <v>45483</v>
      </c>
      <c r="I3486" s="6">
        <v>4500</v>
      </c>
      <c r="J3486" s="1">
        <v>7</v>
      </c>
      <c r="K3486" s="4">
        <v>0.15</v>
      </c>
      <c r="L3486" s="6">
        <f t="shared" si="110"/>
        <v>675</v>
      </c>
      <c r="M3486" s="8">
        <f t="shared" si="111"/>
        <v>30825</v>
      </c>
      <c r="N3486" s="21">
        <f>(sales[[#This Row],[Price]]*sales[[#This Row],[Qty]])-(sales[[#This Row],[Discount_Amt]]*sales[[#This Row],[Qty]])</f>
        <v>26775</v>
      </c>
    </row>
    <row r="3487" spans="2:14" hidden="1" x14ac:dyDescent="0.35">
      <c r="B3487" s="7">
        <v>2027485</v>
      </c>
      <c r="C3487" s="1" t="s">
        <v>23</v>
      </c>
      <c r="D3487" s="1" t="s">
        <v>28</v>
      </c>
      <c r="E3487" s="1" t="s">
        <v>34</v>
      </c>
      <c r="F3487" s="1" t="s">
        <v>519</v>
      </c>
      <c r="G3487" s="3">
        <v>45482</v>
      </c>
      <c r="H3487" s="3">
        <v>45490</v>
      </c>
      <c r="I3487" s="6">
        <v>2350</v>
      </c>
      <c r="J3487" s="1">
        <v>2</v>
      </c>
      <c r="K3487" s="4">
        <v>0.02</v>
      </c>
      <c r="L3487" s="6">
        <f t="shared" si="110"/>
        <v>47</v>
      </c>
      <c r="M3487" s="8">
        <f t="shared" si="111"/>
        <v>4653</v>
      </c>
      <c r="N3487" s="21">
        <f>(sales[[#This Row],[Price]]*sales[[#This Row],[Qty]])-(sales[[#This Row],[Discount_Amt]]*sales[[#This Row],[Qty]])</f>
        <v>4606</v>
      </c>
    </row>
    <row r="3488" spans="2:14" hidden="1" x14ac:dyDescent="0.35">
      <c r="B3488" s="7">
        <v>2027486</v>
      </c>
      <c r="C3488" s="1" t="s">
        <v>24</v>
      </c>
      <c r="D3488" s="1" t="s">
        <v>29</v>
      </c>
      <c r="E3488" s="1" t="s">
        <v>35</v>
      </c>
      <c r="F3488" s="1" t="s">
        <v>520</v>
      </c>
      <c r="G3488" s="3">
        <v>45482</v>
      </c>
      <c r="H3488" s="3">
        <v>45484</v>
      </c>
      <c r="I3488" s="6">
        <v>90</v>
      </c>
      <c r="J3488" s="1">
        <v>1</v>
      </c>
      <c r="K3488" s="4">
        <v>0.02</v>
      </c>
      <c r="L3488" s="6">
        <f t="shared" si="110"/>
        <v>1.8</v>
      </c>
      <c r="M3488" s="8">
        <f t="shared" si="111"/>
        <v>88.2</v>
      </c>
      <c r="N3488" s="21">
        <f>(sales[[#This Row],[Price]]*sales[[#This Row],[Qty]])-(sales[[#This Row],[Discount_Amt]]*sales[[#This Row],[Qty]])</f>
        <v>88.2</v>
      </c>
    </row>
    <row r="3489" spans="2:14" hidden="1" x14ac:dyDescent="0.35">
      <c r="B3489" s="7">
        <v>2027487</v>
      </c>
      <c r="C3489" s="1" t="s">
        <v>4</v>
      </c>
      <c r="D3489" s="1" t="s">
        <v>25</v>
      </c>
      <c r="E3489" s="1" t="s">
        <v>36</v>
      </c>
      <c r="F3489" s="1" t="s">
        <v>521</v>
      </c>
      <c r="G3489" s="3">
        <v>45482</v>
      </c>
      <c r="H3489" s="3">
        <v>45485</v>
      </c>
      <c r="I3489" s="6">
        <v>280</v>
      </c>
      <c r="J3489" s="1">
        <v>1</v>
      </c>
      <c r="K3489" s="4">
        <v>0.02</v>
      </c>
      <c r="L3489" s="6">
        <f t="shared" si="110"/>
        <v>5.6000000000000005</v>
      </c>
      <c r="M3489" s="8">
        <f t="shared" si="111"/>
        <v>274.39999999999998</v>
      </c>
      <c r="N3489" s="21">
        <f>(sales[[#This Row],[Price]]*sales[[#This Row],[Qty]])-(sales[[#This Row],[Discount_Amt]]*sales[[#This Row],[Qty]])</f>
        <v>274.39999999999998</v>
      </c>
    </row>
    <row r="3490" spans="2:14" hidden="1" x14ac:dyDescent="0.35">
      <c r="B3490" s="7">
        <v>2027488</v>
      </c>
      <c r="C3490" s="1" t="s">
        <v>5</v>
      </c>
      <c r="D3490" s="1" t="s">
        <v>26</v>
      </c>
      <c r="E3490" s="1" t="s">
        <v>37</v>
      </c>
      <c r="F3490" s="1" t="s">
        <v>518</v>
      </c>
      <c r="G3490" s="3">
        <v>45482</v>
      </c>
      <c r="H3490" s="3">
        <v>45487</v>
      </c>
      <c r="I3490" s="6">
        <v>70</v>
      </c>
      <c r="J3490" s="1">
        <v>1</v>
      </c>
      <c r="K3490" s="4">
        <v>0.02</v>
      </c>
      <c r="L3490" s="6">
        <f t="shared" si="110"/>
        <v>1.4000000000000001</v>
      </c>
      <c r="M3490" s="8">
        <f t="shared" si="111"/>
        <v>68.599999999999994</v>
      </c>
      <c r="N3490" s="21">
        <f>(sales[[#This Row],[Price]]*sales[[#This Row],[Qty]])-(sales[[#This Row],[Discount_Amt]]*sales[[#This Row],[Qty]])</f>
        <v>68.599999999999994</v>
      </c>
    </row>
    <row r="3491" spans="2:14" hidden="1" x14ac:dyDescent="0.35">
      <c r="B3491" s="7">
        <v>2027489</v>
      </c>
      <c r="C3491" s="1" t="s">
        <v>6</v>
      </c>
      <c r="D3491" s="1" t="s">
        <v>27</v>
      </c>
      <c r="E3491" s="1" t="s">
        <v>39</v>
      </c>
      <c r="F3491" s="1" t="s">
        <v>518</v>
      </c>
      <c r="G3491" s="3">
        <v>45482</v>
      </c>
      <c r="H3491" s="3">
        <v>45483</v>
      </c>
      <c r="I3491" s="6">
        <v>230</v>
      </c>
      <c r="J3491" s="1">
        <v>2</v>
      </c>
      <c r="K3491" s="4">
        <v>0.02</v>
      </c>
      <c r="L3491" s="6">
        <f t="shared" si="110"/>
        <v>4.6000000000000005</v>
      </c>
      <c r="M3491" s="8">
        <f t="shared" si="111"/>
        <v>455.4</v>
      </c>
      <c r="N3491" s="21">
        <f>(sales[[#This Row],[Price]]*sales[[#This Row],[Qty]])-(sales[[#This Row],[Discount_Amt]]*sales[[#This Row],[Qty]])</f>
        <v>450.8</v>
      </c>
    </row>
    <row r="3492" spans="2:14" hidden="1" x14ac:dyDescent="0.35">
      <c r="B3492" s="7">
        <v>2027490</v>
      </c>
      <c r="C3492" s="1" t="s">
        <v>7</v>
      </c>
      <c r="D3492" s="1" t="s">
        <v>28</v>
      </c>
      <c r="E3492" s="1" t="s">
        <v>40</v>
      </c>
      <c r="F3492" s="1" t="s">
        <v>519</v>
      </c>
      <c r="G3492" s="3">
        <v>45482</v>
      </c>
      <c r="H3492" s="3">
        <v>45490</v>
      </c>
      <c r="I3492" s="6">
        <v>7999</v>
      </c>
      <c r="J3492" s="1">
        <v>1</v>
      </c>
      <c r="K3492" s="4">
        <v>0.02</v>
      </c>
      <c r="L3492" s="6">
        <f t="shared" si="110"/>
        <v>159.97999999999999</v>
      </c>
      <c r="M3492" s="8">
        <f t="shared" si="111"/>
        <v>7839.02</v>
      </c>
      <c r="N3492" s="21">
        <f>(sales[[#This Row],[Price]]*sales[[#This Row],[Qty]])-(sales[[#This Row],[Discount_Amt]]*sales[[#This Row],[Qty]])</f>
        <v>7839.02</v>
      </c>
    </row>
    <row r="3493" spans="2:14" x14ac:dyDescent="0.35">
      <c r="B3493" s="7">
        <v>2027491</v>
      </c>
      <c r="C3493" s="1" t="s">
        <v>10</v>
      </c>
      <c r="D3493" s="1" t="s">
        <v>29</v>
      </c>
      <c r="E3493" s="1" t="s">
        <v>41</v>
      </c>
      <c r="F3493" s="1" t="s">
        <v>521</v>
      </c>
      <c r="G3493" s="3">
        <v>45482</v>
      </c>
      <c r="H3493" s="3">
        <v>45484</v>
      </c>
      <c r="I3493" s="6">
        <v>850</v>
      </c>
      <c r="J3493" s="1">
        <v>2</v>
      </c>
      <c r="K3493" s="4">
        <v>0.02</v>
      </c>
      <c r="L3493" s="6">
        <f t="shared" si="110"/>
        <v>17</v>
      </c>
      <c r="M3493" s="8">
        <f t="shared" si="111"/>
        <v>1683</v>
      </c>
      <c r="N3493" s="21">
        <f>(sales[[#This Row],[Price]]*sales[[#This Row],[Qty]])-(sales[[#This Row],[Discount_Amt]]*sales[[#This Row],[Qty]])</f>
        <v>1666</v>
      </c>
    </row>
    <row r="3494" spans="2:14" hidden="1" x14ac:dyDescent="0.35">
      <c r="B3494" s="7">
        <v>2027492</v>
      </c>
      <c r="C3494" s="1" t="s">
        <v>8</v>
      </c>
      <c r="D3494" s="1" t="s">
        <v>25</v>
      </c>
      <c r="E3494" s="1" t="s">
        <v>42</v>
      </c>
      <c r="F3494" s="1" t="s">
        <v>520</v>
      </c>
      <c r="G3494" s="3">
        <v>45482</v>
      </c>
      <c r="H3494" s="3">
        <v>45485</v>
      </c>
      <c r="I3494" s="6">
        <v>65000</v>
      </c>
      <c r="J3494" s="1">
        <v>7</v>
      </c>
      <c r="K3494" s="4">
        <v>0.02</v>
      </c>
      <c r="L3494" s="6">
        <f t="shared" si="110"/>
        <v>1300</v>
      </c>
      <c r="M3494" s="8">
        <f t="shared" si="111"/>
        <v>453700</v>
      </c>
      <c r="N3494" s="21">
        <f>(sales[[#This Row],[Price]]*sales[[#This Row],[Qty]])-(sales[[#This Row],[Discount_Amt]]*sales[[#This Row],[Qty]])</f>
        <v>445900</v>
      </c>
    </row>
    <row r="3495" spans="2:14" hidden="1" x14ac:dyDescent="0.35">
      <c r="B3495" s="7">
        <v>2027493</v>
      </c>
      <c r="C3495" s="1" t="s">
        <v>9</v>
      </c>
      <c r="D3495" s="1" t="s">
        <v>26</v>
      </c>
      <c r="E3495" s="1" t="s">
        <v>43</v>
      </c>
      <c r="F3495" s="1" t="s">
        <v>518</v>
      </c>
      <c r="G3495" s="3">
        <v>45482</v>
      </c>
      <c r="H3495" s="3">
        <v>45487</v>
      </c>
      <c r="I3495" s="6">
        <v>450</v>
      </c>
      <c r="J3495" s="1">
        <v>2</v>
      </c>
      <c r="K3495" s="4">
        <v>7.0000000000000007E-2</v>
      </c>
      <c r="L3495" s="6">
        <f t="shared" si="110"/>
        <v>31.500000000000004</v>
      </c>
      <c r="M3495" s="8">
        <f t="shared" si="111"/>
        <v>868.5</v>
      </c>
      <c r="N3495" s="21">
        <f>(sales[[#This Row],[Price]]*sales[[#This Row],[Qty]])-(sales[[#This Row],[Discount_Amt]]*sales[[#This Row],[Qty]])</f>
        <v>837</v>
      </c>
    </row>
    <row r="3496" spans="2:14" x14ac:dyDescent="0.35">
      <c r="B3496" s="7">
        <v>2027494</v>
      </c>
      <c r="C3496" s="1" t="s">
        <v>11</v>
      </c>
      <c r="D3496" s="1" t="s">
        <v>27</v>
      </c>
      <c r="E3496" s="1" t="s">
        <v>44</v>
      </c>
      <c r="F3496" s="1" t="s">
        <v>519</v>
      </c>
      <c r="G3496" s="3">
        <v>45482</v>
      </c>
      <c r="H3496" s="3">
        <v>45483</v>
      </c>
      <c r="I3496" s="6">
        <v>1299</v>
      </c>
      <c r="J3496" s="1">
        <v>2</v>
      </c>
      <c r="K3496" s="4">
        <v>0.03</v>
      </c>
      <c r="L3496" s="6">
        <f t="shared" si="110"/>
        <v>38.97</v>
      </c>
      <c r="M3496" s="8">
        <f t="shared" si="111"/>
        <v>2559.0300000000002</v>
      </c>
      <c r="N3496" s="21">
        <f>(sales[[#This Row],[Price]]*sales[[#This Row],[Qty]])-(sales[[#This Row],[Discount_Amt]]*sales[[#This Row],[Qty]])</f>
        <v>2520.06</v>
      </c>
    </row>
    <row r="3497" spans="2:14" x14ac:dyDescent="0.35">
      <c r="B3497" s="7">
        <v>2027495</v>
      </c>
      <c r="C3497" s="1" t="s">
        <v>12</v>
      </c>
      <c r="D3497" s="1" t="s">
        <v>28</v>
      </c>
      <c r="E3497" s="1" t="s">
        <v>45</v>
      </c>
      <c r="F3497" s="1" t="s">
        <v>520</v>
      </c>
      <c r="G3497" s="3">
        <v>45482</v>
      </c>
      <c r="H3497" s="3">
        <v>45490</v>
      </c>
      <c r="I3497" s="6">
        <v>1700</v>
      </c>
      <c r="J3497" s="1">
        <v>1</v>
      </c>
      <c r="K3497" s="4">
        <v>0.08</v>
      </c>
      <c r="L3497" s="6">
        <f t="shared" si="110"/>
        <v>136</v>
      </c>
      <c r="M3497" s="8">
        <f t="shared" si="111"/>
        <v>1564</v>
      </c>
      <c r="N3497" s="21">
        <f>(sales[[#This Row],[Price]]*sales[[#This Row],[Qty]])-(sales[[#This Row],[Discount_Amt]]*sales[[#This Row],[Qty]])</f>
        <v>1564</v>
      </c>
    </row>
    <row r="3498" spans="2:14" hidden="1" x14ac:dyDescent="0.35">
      <c r="B3498" s="7">
        <v>2027496</v>
      </c>
      <c r="C3498" s="1" t="s">
        <v>13</v>
      </c>
      <c r="D3498" s="1" t="s">
        <v>29</v>
      </c>
      <c r="E3498" s="1" t="s">
        <v>46</v>
      </c>
      <c r="F3498" s="1" t="s">
        <v>521</v>
      </c>
      <c r="G3498" s="3">
        <v>45482</v>
      </c>
      <c r="H3498" s="3">
        <v>45484</v>
      </c>
      <c r="I3498" s="6">
        <v>55000</v>
      </c>
      <c r="J3498" s="1">
        <v>2</v>
      </c>
      <c r="K3498" s="4">
        <v>0.05</v>
      </c>
      <c r="L3498" s="6">
        <f t="shared" si="110"/>
        <v>2750</v>
      </c>
      <c r="M3498" s="8">
        <f t="shared" si="111"/>
        <v>107250</v>
      </c>
      <c r="N3498" s="21">
        <f>(sales[[#This Row],[Price]]*sales[[#This Row],[Qty]])-(sales[[#This Row],[Discount_Amt]]*sales[[#This Row],[Qty]])</f>
        <v>104500</v>
      </c>
    </row>
    <row r="3499" spans="2:14" hidden="1" x14ac:dyDescent="0.35">
      <c r="B3499" s="7">
        <v>2027497</v>
      </c>
      <c r="C3499" s="1" t="s">
        <v>14</v>
      </c>
      <c r="D3499" s="1" t="s">
        <v>25</v>
      </c>
      <c r="E3499" s="1" t="s">
        <v>47</v>
      </c>
      <c r="F3499" s="1" t="s">
        <v>518</v>
      </c>
      <c r="G3499" s="3">
        <v>45482</v>
      </c>
      <c r="H3499" s="3">
        <v>45485</v>
      </c>
      <c r="I3499" s="6">
        <v>57999</v>
      </c>
      <c r="J3499" s="1">
        <v>4</v>
      </c>
      <c r="K3499" s="4">
        <v>0.05</v>
      </c>
      <c r="L3499" s="6">
        <f t="shared" si="110"/>
        <v>2899.9500000000003</v>
      </c>
      <c r="M3499" s="8">
        <f t="shared" si="111"/>
        <v>229096.05</v>
      </c>
      <c r="N3499" s="21">
        <f>(sales[[#This Row],[Price]]*sales[[#This Row],[Qty]])-(sales[[#This Row],[Discount_Amt]]*sales[[#This Row],[Qty]])</f>
        <v>220396.2</v>
      </c>
    </row>
    <row r="3500" spans="2:14" hidden="1" x14ac:dyDescent="0.35">
      <c r="B3500" s="7">
        <v>2027498</v>
      </c>
      <c r="C3500" s="1" t="s">
        <v>15</v>
      </c>
      <c r="D3500" s="1" t="s">
        <v>210</v>
      </c>
      <c r="E3500" s="1" t="s">
        <v>48</v>
      </c>
      <c r="F3500" s="1" t="s">
        <v>518</v>
      </c>
      <c r="G3500" s="3">
        <v>45482</v>
      </c>
      <c r="H3500" s="3">
        <v>45487</v>
      </c>
      <c r="I3500" s="6">
        <v>1399</v>
      </c>
      <c r="J3500" s="1">
        <v>3</v>
      </c>
      <c r="K3500" s="4">
        <v>0.05</v>
      </c>
      <c r="L3500" s="6">
        <f t="shared" si="110"/>
        <v>69.95</v>
      </c>
      <c r="M3500" s="8">
        <f t="shared" si="111"/>
        <v>4127.05</v>
      </c>
      <c r="N3500" s="21">
        <f>(sales[[#This Row],[Price]]*sales[[#This Row],[Qty]])-(sales[[#This Row],[Discount_Amt]]*sales[[#This Row],[Qty]])</f>
        <v>3987.15</v>
      </c>
    </row>
    <row r="3501" spans="2:14" hidden="1" x14ac:dyDescent="0.35">
      <c r="B3501" s="7">
        <v>2027499</v>
      </c>
      <c r="C3501" s="1" t="s">
        <v>16</v>
      </c>
      <c r="D3501" s="1" t="s">
        <v>25</v>
      </c>
      <c r="E3501" s="1" t="s">
        <v>49</v>
      </c>
      <c r="F3501" s="1" t="s">
        <v>519</v>
      </c>
      <c r="G3501" s="3">
        <v>45482</v>
      </c>
      <c r="H3501" s="3">
        <v>45483</v>
      </c>
      <c r="I3501" s="6">
        <v>999</v>
      </c>
      <c r="J3501" s="1">
        <v>2</v>
      </c>
      <c r="K3501" s="4">
        <v>0.05</v>
      </c>
      <c r="L3501" s="6">
        <f t="shared" si="110"/>
        <v>49.95</v>
      </c>
      <c r="M3501" s="8">
        <f t="shared" si="111"/>
        <v>1948.05</v>
      </c>
      <c r="N3501" s="21">
        <f>(sales[[#This Row],[Price]]*sales[[#This Row],[Qty]])-(sales[[#This Row],[Discount_Amt]]*sales[[#This Row],[Qty]])</f>
        <v>1898.1</v>
      </c>
    </row>
    <row r="3502" spans="2:14" x14ac:dyDescent="0.35">
      <c r="B3502" s="7">
        <v>2027500</v>
      </c>
      <c r="C3502" s="1" t="s">
        <v>17</v>
      </c>
      <c r="D3502" s="1" t="s">
        <v>26</v>
      </c>
      <c r="E3502" s="1" t="s">
        <v>50</v>
      </c>
      <c r="F3502" s="1" t="s">
        <v>521</v>
      </c>
      <c r="G3502" s="3">
        <v>45482</v>
      </c>
      <c r="H3502" s="3">
        <v>45490</v>
      </c>
      <c r="I3502" s="6">
        <v>2099</v>
      </c>
      <c r="J3502" s="1">
        <v>1</v>
      </c>
      <c r="K3502" s="4">
        <v>0.03</v>
      </c>
      <c r="L3502" s="6">
        <f t="shared" ref="L3502:L3565" si="112">I3502*K3502</f>
        <v>62.97</v>
      </c>
      <c r="M3502" s="8">
        <f t="shared" ref="M3502:M3565" si="113">I3502*J3502-L3502</f>
        <v>2036.03</v>
      </c>
      <c r="N3502" s="21">
        <f>(sales[[#This Row],[Price]]*sales[[#This Row],[Qty]])-(sales[[#This Row],[Discount_Amt]]*sales[[#This Row],[Qty]])</f>
        <v>2036.03</v>
      </c>
    </row>
    <row r="3503" spans="2:14" hidden="1" x14ac:dyDescent="0.35">
      <c r="B3503" s="7">
        <v>2027501</v>
      </c>
      <c r="C3503" s="1" t="s">
        <v>18</v>
      </c>
      <c r="D3503" s="1" t="s">
        <v>27</v>
      </c>
      <c r="E3503" s="1" t="s">
        <v>51</v>
      </c>
      <c r="F3503" s="1" t="s">
        <v>520</v>
      </c>
      <c r="G3503" s="3">
        <v>45482</v>
      </c>
      <c r="H3503" s="3">
        <v>45484</v>
      </c>
      <c r="I3503" s="6">
        <v>11000</v>
      </c>
      <c r="J3503" s="1">
        <v>1</v>
      </c>
      <c r="K3503" s="4">
        <v>0.1</v>
      </c>
      <c r="L3503" s="6">
        <f t="shared" si="112"/>
        <v>1100</v>
      </c>
      <c r="M3503" s="8">
        <f t="shared" si="113"/>
        <v>9900</v>
      </c>
      <c r="N3503" s="21">
        <f>(sales[[#This Row],[Price]]*sales[[#This Row],[Qty]])-(sales[[#This Row],[Discount_Amt]]*sales[[#This Row],[Qty]])</f>
        <v>9900</v>
      </c>
    </row>
    <row r="3504" spans="2:14" hidden="1" x14ac:dyDescent="0.35">
      <c r="B3504" s="7">
        <v>2027502</v>
      </c>
      <c r="C3504" s="1" t="s">
        <v>19</v>
      </c>
      <c r="D3504" s="1" t="s">
        <v>28</v>
      </c>
      <c r="E3504" s="1" t="s">
        <v>506</v>
      </c>
      <c r="F3504" s="1" t="s">
        <v>518</v>
      </c>
      <c r="G3504" s="3">
        <v>45482</v>
      </c>
      <c r="H3504" s="3">
        <v>45485</v>
      </c>
      <c r="I3504" s="6">
        <v>800</v>
      </c>
      <c r="J3504" s="1">
        <v>2</v>
      </c>
      <c r="K3504" s="4">
        <v>0.05</v>
      </c>
      <c r="L3504" s="6">
        <f t="shared" si="112"/>
        <v>40</v>
      </c>
      <c r="M3504" s="8">
        <f t="shared" si="113"/>
        <v>1560</v>
      </c>
      <c r="N3504" s="21">
        <f>(sales[[#This Row],[Price]]*sales[[#This Row],[Qty]])-(sales[[#This Row],[Discount_Amt]]*sales[[#This Row],[Qty]])</f>
        <v>1520</v>
      </c>
    </row>
    <row r="3505" spans="2:14" hidden="1" x14ac:dyDescent="0.35">
      <c r="B3505" s="7">
        <v>2027503</v>
      </c>
      <c r="C3505" s="1" t="s">
        <v>20</v>
      </c>
      <c r="D3505" s="1" t="s">
        <v>29</v>
      </c>
      <c r="E3505" s="1" t="s">
        <v>507</v>
      </c>
      <c r="F3505" s="1" t="s">
        <v>519</v>
      </c>
      <c r="G3505" s="3">
        <v>45482</v>
      </c>
      <c r="H3505" s="3">
        <v>45487</v>
      </c>
      <c r="I3505" s="6">
        <v>5500</v>
      </c>
      <c r="J3505" s="1">
        <v>1</v>
      </c>
      <c r="K3505" s="4">
        <v>0.05</v>
      </c>
      <c r="L3505" s="6">
        <f t="shared" si="112"/>
        <v>275</v>
      </c>
      <c r="M3505" s="8">
        <f t="shared" si="113"/>
        <v>5225</v>
      </c>
      <c r="N3505" s="21">
        <f>(sales[[#This Row],[Price]]*sales[[#This Row],[Qty]])-(sales[[#This Row],[Discount_Amt]]*sales[[#This Row],[Qty]])</f>
        <v>5225</v>
      </c>
    </row>
    <row r="3506" spans="2:14" hidden="1" x14ac:dyDescent="0.35">
      <c r="B3506" s="7">
        <v>2027504</v>
      </c>
      <c r="C3506" s="1" t="s">
        <v>21</v>
      </c>
      <c r="D3506" s="1" t="s">
        <v>25</v>
      </c>
      <c r="E3506" s="1" t="s">
        <v>508</v>
      </c>
      <c r="F3506" s="1" t="s">
        <v>520</v>
      </c>
      <c r="G3506" s="3">
        <v>45482</v>
      </c>
      <c r="H3506" s="3">
        <v>45483</v>
      </c>
      <c r="I3506" s="6">
        <v>1350</v>
      </c>
      <c r="J3506" s="1">
        <v>3</v>
      </c>
      <c r="K3506" s="4">
        <v>0.02</v>
      </c>
      <c r="L3506" s="6">
        <f t="shared" si="112"/>
        <v>27</v>
      </c>
      <c r="M3506" s="8">
        <f t="shared" si="113"/>
        <v>4023</v>
      </c>
      <c r="N3506" s="21">
        <f>(sales[[#This Row],[Price]]*sales[[#This Row],[Qty]])-(sales[[#This Row],[Discount_Amt]]*sales[[#This Row],[Qty]])</f>
        <v>3969</v>
      </c>
    </row>
    <row r="3507" spans="2:14" hidden="1" x14ac:dyDescent="0.35">
      <c r="B3507" s="7">
        <v>2027505</v>
      </c>
      <c r="C3507" s="1" t="s">
        <v>22</v>
      </c>
      <c r="D3507" s="1" t="s">
        <v>30</v>
      </c>
      <c r="E3507" s="1" t="s">
        <v>31</v>
      </c>
      <c r="F3507" s="1" t="s">
        <v>521</v>
      </c>
      <c r="G3507" s="3">
        <v>45482</v>
      </c>
      <c r="H3507" s="3">
        <v>45490</v>
      </c>
      <c r="I3507" s="6">
        <v>4500</v>
      </c>
      <c r="J3507" s="1">
        <v>2</v>
      </c>
      <c r="K3507" s="4">
        <v>0.06</v>
      </c>
      <c r="L3507" s="6">
        <f t="shared" si="112"/>
        <v>270</v>
      </c>
      <c r="M3507" s="8">
        <f t="shared" si="113"/>
        <v>8730</v>
      </c>
      <c r="N3507" s="21">
        <f>(sales[[#This Row],[Price]]*sales[[#This Row],[Qty]])-(sales[[#This Row],[Discount_Amt]]*sales[[#This Row],[Qty]])</f>
        <v>8460</v>
      </c>
    </row>
    <row r="3508" spans="2:14" hidden="1" x14ac:dyDescent="0.35">
      <c r="B3508" s="7">
        <v>2027506</v>
      </c>
      <c r="C3508" s="1" t="s">
        <v>23</v>
      </c>
      <c r="D3508" s="1" t="s">
        <v>27</v>
      </c>
      <c r="E3508" s="1" t="s">
        <v>32</v>
      </c>
      <c r="F3508" s="1" t="s">
        <v>518</v>
      </c>
      <c r="G3508" s="3">
        <v>45482</v>
      </c>
      <c r="H3508" s="3">
        <v>45484</v>
      </c>
      <c r="I3508" s="6">
        <v>2350</v>
      </c>
      <c r="J3508" s="1">
        <v>1</v>
      </c>
      <c r="K3508" s="4">
        <v>0.15</v>
      </c>
      <c r="L3508" s="6">
        <f t="shared" si="112"/>
        <v>352.5</v>
      </c>
      <c r="M3508" s="8">
        <f t="shared" si="113"/>
        <v>1997.5</v>
      </c>
      <c r="N3508" s="21">
        <f>(sales[[#This Row],[Price]]*sales[[#This Row],[Qty]])-(sales[[#This Row],[Discount_Amt]]*sales[[#This Row],[Qty]])</f>
        <v>1997.5</v>
      </c>
    </row>
    <row r="3509" spans="2:14" hidden="1" x14ac:dyDescent="0.35">
      <c r="B3509" s="7">
        <v>2027507</v>
      </c>
      <c r="C3509" s="1" t="s">
        <v>24</v>
      </c>
      <c r="D3509" s="1" t="s">
        <v>28</v>
      </c>
      <c r="E3509" s="1" t="s">
        <v>38</v>
      </c>
      <c r="F3509" s="1" t="s">
        <v>518</v>
      </c>
      <c r="G3509" s="3">
        <v>45482</v>
      </c>
      <c r="H3509" s="3">
        <v>45485</v>
      </c>
      <c r="I3509" s="6">
        <v>90</v>
      </c>
      <c r="J3509" s="1">
        <v>2</v>
      </c>
      <c r="K3509" s="4">
        <v>0.02</v>
      </c>
      <c r="L3509" s="6">
        <f t="shared" si="112"/>
        <v>1.8</v>
      </c>
      <c r="M3509" s="8">
        <f t="shared" si="113"/>
        <v>178.2</v>
      </c>
      <c r="N3509" s="21">
        <f>(sales[[#This Row],[Price]]*sales[[#This Row],[Qty]])-(sales[[#This Row],[Discount_Amt]]*sales[[#This Row],[Qty]])</f>
        <v>176.4</v>
      </c>
    </row>
    <row r="3510" spans="2:14" hidden="1" x14ac:dyDescent="0.35">
      <c r="B3510" s="7">
        <v>2027508</v>
      </c>
      <c r="C3510" s="1" t="s">
        <v>4</v>
      </c>
      <c r="D3510" s="1" t="s">
        <v>29</v>
      </c>
      <c r="E3510" s="1" t="s">
        <v>33</v>
      </c>
      <c r="F3510" s="1" t="s">
        <v>519</v>
      </c>
      <c r="G3510" s="3">
        <v>45482</v>
      </c>
      <c r="H3510" s="3">
        <v>45487</v>
      </c>
      <c r="I3510" s="6">
        <v>280</v>
      </c>
      <c r="J3510" s="1">
        <v>1</v>
      </c>
      <c r="K3510" s="4">
        <v>0.02</v>
      </c>
      <c r="L3510" s="6">
        <f t="shared" si="112"/>
        <v>5.6000000000000005</v>
      </c>
      <c r="M3510" s="8">
        <f t="shared" si="113"/>
        <v>274.39999999999998</v>
      </c>
      <c r="N3510" s="21">
        <f>(sales[[#This Row],[Price]]*sales[[#This Row],[Qty]])-(sales[[#This Row],[Discount_Amt]]*sales[[#This Row],[Qty]])</f>
        <v>274.39999999999998</v>
      </c>
    </row>
    <row r="3511" spans="2:14" hidden="1" x14ac:dyDescent="0.35">
      <c r="B3511" s="7">
        <v>2027509</v>
      </c>
      <c r="C3511" s="1" t="s">
        <v>5</v>
      </c>
      <c r="D3511" s="1" t="s">
        <v>25</v>
      </c>
      <c r="E3511" s="1" t="s">
        <v>34</v>
      </c>
      <c r="F3511" s="1" t="s">
        <v>521</v>
      </c>
      <c r="G3511" s="3">
        <v>45482</v>
      </c>
      <c r="H3511" s="3">
        <v>45483</v>
      </c>
      <c r="I3511" s="6">
        <v>70</v>
      </c>
      <c r="J3511" s="1">
        <v>2</v>
      </c>
      <c r="K3511" s="4">
        <v>0.02</v>
      </c>
      <c r="L3511" s="6">
        <f t="shared" si="112"/>
        <v>1.4000000000000001</v>
      </c>
      <c r="M3511" s="8">
        <f t="shared" si="113"/>
        <v>138.6</v>
      </c>
      <c r="N3511" s="21">
        <f>(sales[[#This Row],[Price]]*sales[[#This Row],[Qty]])-(sales[[#This Row],[Discount_Amt]]*sales[[#This Row],[Qty]])</f>
        <v>137.19999999999999</v>
      </c>
    </row>
    <row r="3512" spans="2:14" hidden="1" x14ac:dyDescent="0.35">
      <c r="B3512" s="7">
        <v>2027510</v>
      </c>
      <c r="C3512" s="1" t="s">
        <v>6</v>
      </c>
      <c r="D3512" s="1" t="s">
        <v>26</v>
      </c>
      <c r="E3512" s="1" t="s">
        <v>35</v>
      </c>
      <c r="F3512" s="1" t="s">
        <v>520</v>
      </c>
      <c r="G3512" s="3">
        <v>45482</v>
      </c>
      <c r="H3512" s="3">
        <v>45490</v>
      </c>
      <c r="I3512" s="6">
        <v>230</v>
      </c>
      <c r="J3512" s="1">
        <v>3</v>
      </c>
      <c r="K3512" s="4">
        <v>0.02</v>
      </c>
      <c r="L3512" s="6">
        <f t="shared" si="112"/>
        <v>4.6000000000000005</v>
      </c>
      <c r="M3512" s="8">
        <f t="shared" si="113"/>
        <v>685.4</v>
      </c>
      <c r="N3512" s="21">
        <f>(sales[[#This Row],[Price]]*sales[[#This Row],[Qty]])-(sales[[#This Row],[Discount_Amt]]*sales[[#This Row],[Qty]])</f>
        <v>676.2</v>
      </c>
    </row>
    <row r="3513" spans="2:14" hidden="1" x14ac:dyDescent="0.35">
      <c r="B3513" s="7">
        <v>2027511</v>
      </c>
      <c r="C3513" s="1" t="s">
        <v>7</v>
      </c>
      <c r="D3513" s="1" t="s">
        <v>27</v>
      </c>
      <c r="E3513" s="1" t="s">
        <v>36</v>
      </c>
      <c r="F3513" s="1" t="s">
        <v>518</v>
      </c>
      <c r="G3513" s="3">
        <v>45482</v>
      </c>
      <c r="H3513" s="3">
        <v>45484</v>
      </c>
      <c r="I3513" s="6">
        <v>7999</v>
      </c>
      <c r="J3513" s="1">
        <v>2</v>
      </c>
      <c r="K3513" s="4">
        <v>0.02</v>
      </c>
      <c r="L3513" s="6">
        <f t="shared" si="112"/>
        <v>159.97999999999999</v>
      </c>
      <c r="M3513" s="8">
        <f t="shared" si="113"/>
        <v>15838.02</v>
      </c>
      <c r="N3513" s="21">
        <f>(sales[[#This Row],[Price]]*sales[[#This Row],[Qty]])-(sales[[#This Row],[Discount_Amt]]*sales[[#This Row],[Qty]])</f>
        <v>15678.04</v>
      </c>
    </row>
    <row r="3514" spans="2:14" x14ac:dyDescent="0.35">
      <c r="B3514" s="7">
        <v>2027512</v>
      </c>
      <c r="C3514" s="1" t="s">
        <v>10</v>
      </c>
      <c r="D3514" s="1" t="s">
        <v>28</v>
      </c>
      <c r="E3514" s="1" t="s">
        <v>37</v>
      </c>
      <c r="F3514" s="1" t="s">
        <v>519</v>
      </c>
      <c r="G3514" s="3">
        <v>45482</v>
      </c>
      <c r="H3514" s="3">
        <v>45485</v>
      </c>
      <c r="I3514" s="6">
        <v>850</v>
      </c>
      <c r="J3514" s="1">
        <v>7</v>
      </c>
      <c r="K3514" s="4">
        <v>0.02</v>
      </c>
      <c r="L3514" s="6">
        <f t="shared" si="112"/>
        <v>17</v>
      </c>
      <c r="M3514" s="8">
        <f t="shared" si="113"/>
        <v>5933</v>
      </c>
      <c r="N3514" s="21">
        <f>(sales[[#This Row],[Price]]*sales[[#This Row],[Qty]])-(sales[[#This Row],[Discount_Amt]]*sales[[#This Row],[Qty]])</f>
        <v>5831</v>
      </c>
    </row>
    <row r="3515" spans="2:14" hidden="1" x14ac:dyDescent="0.35">
      <c r="B3515" s="7">
        <v>2027513</v>
      </c>
      <c r="C3515" s="1" t="s">
        <v>8</v>
      </c>
      <c r="D3515" s="1" t="s">
        <v>29</v>
      </c>
      <c r="E3515" s="1" t="s">
        <v>39</v>
      </c>
      <c r="F3515" s="1" t="s">
        <v>520</v>
      </c>
      <c r="G3515" s="3">
        <v>45482</v>
      </c>
      <c r="H3515" s="3">
        <v>45487</v>
      </c>
      <c r="I3515" s="6">
        <v>65000</v>
      </c>
      <c r="J3515" s="1">
        <v>2</v>
      </c>
      <c r="K3515" s="4">
        <v>0.02</v>
      </c>
      <c r="L3515" s="6">
        <f t="shared" si="112"/>
        <v>1300</v>
      </c>
      <c r="M3515" s="8">
        <f t="shared" si="113"/>
        <v>128700</v>
      </c>
      <c r="N3515" s="21">
        <f>(sales[[#This Row],[Price]]*sales[[#This Row],[Qty]])-(sales[[#This Row],[Discount_Amt]]*sales[[#This Row],[Qty]])</f>
        <v>127400</v>
      </c>
    </row>
    <row r="3516" spans="2:14" hidden="1" x14ac:dyDescent="0.35">
      <c r="B3516" s="7">
        <v>2027514</v>
      </c>
      <c r="C3516" s="1" t="s">
        <v>9</v>
      </c>
      <c r="D3516" s="1" t="s">
        <v>25</v>
      </c>
      <c r="E3516" s="1" t="s">
        <v>40</v>
      </c>
      <c r="F3516" s="1" t="s">
        <v>521</v>
      </c>
      <c r="G3516" s="3">
        <v>45482</v>
      </c>
      <c r="H3516" s="3">
        <v>45483</v>
      </c>
      <c r="I3516" s="6">
        <v>450</v>
      </c>
      <c r="J3516" s="1">
        <v>1</v>
      </c>
      <c r="K3516" s="4">
        <v>0.02</v>
      </c>
      <c r="L3516" s="6">
        <f t="shared" si="112"/>
        <v>9</v>
      </c>
      <c r="M3516" s="8">
        <f t="shared" si="113"/>
        <v>441</v>
      </c>
      <c r="N3516" s="21">
        <f>(sales[[#This Row],[Price]]*sales[[#This Row],[Qty]])-(sales[[#This Row],[Discount_Amt]]*sales[[#This Row],[Qty]])</f>
        <v>441</v>
      </c>
    </row>
    <row r="3517" spans="2:14" x14ac:dyDescent="0.35">
      <c r="B3517" s="7">
        <v>2027515</v>
      </c>
      <c r="C3517" s="1" t="s">
        <v>11</v>
      </c>
      <c r="D3517" s="1" t="s">
        <v>26</v>
      </c>
      <c r="E3517" s="1" t="s">
        <v>41</v>
      </c>
      <c r="F3517" s="1" t="s">
        <v>518</v>
      </c>
      <c r="G3517" s="3">
        <v>45482</v>
      </c>
      <c r="H3517" s="3">
        <v>45490</v>
      </c>
      <c r="I3517" s="6">
        <v>1299</v>
      </c>
      <c r="J3517" s="1">
        <v>1</v>
      </c>
      <c r="K3517" s="4">
        <v>7.0000000000000007E-2</v>
      </c>
      <c r="L3517" s="6">
        <f t="shared" si="112"/>
        <v>90.93</v>
      </c>
      <c r="M3517" s="8">
        <f t="shared" si="113"/>
        <v>1208.07</v>
      </c>
      <c r="N3517" s="21">
        <f>(sales[[#This Row],[Price]]*sales[[#This Row],[Qty]])-(sales[[#This Row],[Discount_Amt]]*sales[[#This Row],[Qty]])</f>
        <v>1208.07</v>
      </c>
    </row>
    <row r="3518" spans="2:14" x14ac:dyDescent="0.35">
      <c r="B3518" s="7">
        <v>2027516</v>
      </c>
      <c r="C3518" s="1" t="s">
        <v>12</v>
      </c>
      <c r="D3518" s="1" t="s">
        <v>27</v>
      </c>
      <c r="E3518" s="1" t="s">
        <v>42</v>
      </c>
      <c r="F3518" s="1" t="s">
        <v>518</v>
      </c>
      <c r="G3518" s="3">
        <v>45482</v>
      </c>
      <c r="H3518" s="3">
        <v>45484</v>
      </c>
      <c r="I3518" s="6">
        <v>1700</v>
      </c>
      <c r="J3518" s="1">
        <v>1</v>
      </c>
      <c r="K3518" s="4">
        <v>0.03</v>
      </c>
      <c r="L3518" s="6">
        <f t="shared" si="112"/>
        <v>51</v>
      </c>
      <c r="M3518" s="8">
        <f t="shared" si="113"/>
        <v>1649</v>
      </c>
      <c r="N3518" s="21">
        <f>(sales[[#This Row],[Price]]*sales[[#This Row],[Qty]])-(sales[[#This Row],[Discount_Amt]]*sales[[#This Row],[Qty]])</f>
        <v>1649</v>
      </c>
    </row>
    <row r="3519" spans="2:14" hidden="1" x14ac:dyDescent="0.35">
      <c r="B3519" s="7">
        <v>2027517</v>
      </c>
      <c r="C3519" s="1" t="s">
        <v>13</v>
      </c>
      <c r="D3519" s="1" t="s">
        <v>28</v>
      </c>
      <c r="E3519" s="1" t="s">
        <v>43</v>
      </c>
      <c r="F3519" s="1" t="s">
        <v>519</v>
      </c>
      <c r="G3519" s="3">
        <v>45482</v>
      </c>
      <c r="H3519" s="3">
        <v>45485</v>
      </c>
      <c r="I3519" s="6">
        <v>55000</v>
      </c>
      <c r="J3519" s="1">
        <v>2</v>
      </c>
      <c r="K3519" s="4">
        <v>0.08</v>
      </c>
      <c r="L3519" s="6">
        <f t="shared" si="112"/>
        <v>4400</v>
      </c>
      <c r="M3519" s="8">
        <f t="shared" si="113"/>
        <v>105600</v>
      </c>
      <c r="N3519" s="21">
        <f>(sales[[#This Row],[Price]]*sales[[#This Row],[Qty]])-(sales[[#This Row],[Discount_Amt]]*sales[[#This Row],[Qty]])</f>
        <v>101200</v>
      </c>
    </row>
    <row r="3520" spans="2:14" hidden="1" x14ac:dyDescent="0.35">
      <c r="B3520" s="7">
        <v>2027518</v>
      </c>
      <c r="C3520" s="1" t="s">
        <v>14</v>
      </c>
      <c r="D3520" s="1" t="s">
        <v>29</v>
      </c>
      <c r="E3520" s="1" t="s">
        <v>44</v>
      </c>
      <c r="F3520" s="1" t="s">
        <v>521</v>
      </c>
      <c r="G3520" s="3">
        <v>45482</v>
      </c>
      <c r="H3520" s="3">
        <v>45487</v>
      </c>
      <c r="I3520" s="6">
        <v>57999</v>
      </c>
      <c r="J3520" s="1">
        <v>1</v>
      </c>
      <c r="K3520" s="4">
        <v>0.05</v>
      </c>
      <c r="L3520" s="6">
        <f t="shared" si="112"/>
        <v>2899.9500000000003</v>
      </c>
      <c r="M3520" s="8">
        <f t="shared" si="113"/>
        <v>55099.05</v>
      </c>
      <c r="N3520" s="21">
        <f>(sales[[#This Row],[Price]]*sales[[#This Row],[Qty]])-(sales[[#This Row],[Discount_Amt]]*sales[[#This Row],[Qty]])</f>
        <v>55099.05</v>
      </c>
    </row>
    <row r="3521" spans="2:14" hidden="1" x14ac:dyDescent="0.35">
      <c r="B3521" s="7">
        <v>2027519</v>
      </c>
      <c r="C3521" s="1" t="s">
        <v>15</v>
      </c>
      <c r="D3521" s="1" t="s">
        <v>25</v>
      </c>
      <c r="E3521" s="1" t="s">
        <v>45</v>
      </c>
      <c r="F3521" s="1" t="s">
        <v>520</v>
      </c>
      <c r="G3521" s="3">
        <v>45482</v>
      </c>
      <c r="H3521" s="3">
        <v>45483</v>
      </c>
      <c r="I3521" s="6">
        <v>1399</v>
      </c>
      <c r="J3521" s="1">
        <v>2</v>
      </c>
      <c r="K3521" s="4">
        <v>0.05</v>
      </c>
      <c r="L3521" s="6">
        <f t="shared" si="112"/>
        <v>69.95</v>
      </c>
      <c r="M3521" s="8">
        <f t="shared" si="113"/>
        <v>2728.05</v>
      </c>
      <c r="N3521" s="21">
        <f>(sales[[#This Row],[Price]]*sales[[#This Row],[Qty]])-(sales[[#This Row],[Discount_Amt]]*sales[[#This Row],[Qty]])</f>
        <v>2658.1</v>
      </c>
    </row>
    <row r="3522" spans="2:14" hidden="1" x14ac:dyDescent="0.35">
      <c r="B3522" s="7">
        <v>2027520</v>
      </c>
      <c r="C3522" s="1" t="s">
        <v>16</v>
      </c>
      <c r="D3522" s="1" t="s">
        <v>211</v>
      </c>
      <c r="E3522" s="1" t="s">
        <v>46</v>
      </c>
      <c r="F3522" s="1" t="s">
        <v>518</v>
      </c>
      <c r="G3522" s="3">
        <v>45482</v>
      </c>
      <c r="H3522" s="3">
        <v>45490</v>
      </c>
      <c r="I3522" s="6">
        <v>999</v>
      </c>
      <c r="J3522" s="1">
        <v>7</v>
      </c>
      <c r="K3522" s="4">
        <v>0.05</v>
      </c>
      <c r="L3522" s="6">
        <f t="shared" si="112"/>
        <v>49.95</v>
      </c>
      <c r="M3522" s="8">
        <f t="shared" si="113"/>
        <v>6943.05</v>
      </c>
      <c r="N3522" s="21">
        <f>(sales[[#This Row],[Price]]*sales[[#This Row],[Qty]])-(sales[[#This Row],[Discount_Amt]]*sales[[#This Row],[Qty]])</f>
        <v>6643.35</v>
      </c>
    </row>
    <row r="3523" spans="2:14" x14ac:dyDescent="0.35">
      <c r="B3523" s="7">
        <v>2027521</v>
      </c>
      <c r="C3523" s="1" t="s">
        <v>17</v>
      </c>
      <c r="D3523" s="1" t="s">
        <v>25</v>
      </c>
      <c r="E3523" s="1" t="s">
        <v>47</v>
      </c>
      <c r="F3523" s="1" t="s">
        <v>519</v>
      </c>
      <c r="G3523" s="3">
        <v>45482</v>
      </c>
      <c r="H3523" s="3">
        <v>45484</v>
      </c>
      <c r="I3523" s="6">
        <v>2099</v>
      </c>
      <c r="J3523" s="1">
        <v>2</v>
      </c>
      <c r="K3523" s="4">
        <v>0.05</v>
      </c>
      <c r="L3523" s="6">
        <f t="shared" si="112"/>
        <v>104.95</v>
      </c>
      <c r="M3523" s="8">
        <f t="shared" si="113"/>
        <v>4093.05</v>
      </c>
      <c r="N3523" s="21">
        <f>(sales[[#This Row],[Price]]*sales[[#This Row],[Qty]])-(sales[[#This Row],[Discount_Amt]]*sales[[#This Row],[Qty]])</f>
        <v>3988.1</v>
      </c>
    </row>
    <row r="3524" spans="2:14" hidden="1" x14ac:dyDescent="0.35">
      <c r="B3524" s="7">
        <v>2027522</v>
      </c>
      <c r="C3524" s="1" t="s">
        <v>18</v>
      </c>
      <c r="D3524" s="1" t="s">
        <v>26</v>
      </c>
      <c r="E3524" s="1" t="s">
        <v>48</v>
      </c>
      <c r="F3524" s="1" t="s">
        <v>520</v>
      </c>
      <c r="G3524" s="3">
        <v>45482</v>
      </c>
      <c r="H3524" s="3">
        <v>45485</v>
      </c>
      <c r="I3524" s="6">
        <v>11000</v>
      </c>
      <c r="J3524" s="1">
        <v>2</v>
      </c>
      <c r="K3524" s="4">
        <v>0.03</v>
      </c>
      <c r="L3524" s="6">
        <f t="shared" si="112"/>
        <v>330</v>
      </c>
      <c r="M3524" s="8">
        <f t="shared" si="113"/>
        <v>21670</v>
      </c>
      <c r="N3524" s="21">
        <f>(sales[[#This Row],[Price]]*sales[[#This Row],[Qty]])-(sales[[#This Row],[Discount_Amt]]*sales[[#This Row],[Qty]])</f>
        <v>21340</v>
      </c>
    </row>
    <row r="3525" spans="2:14" hidden="1" x14ac:dyDescent="0.35">
      <c r="B3525" s="7">
        <v>2027523</v>
      </c>
      <c r="C3525" s="1" t="s">
        <v>19</v>
      </c>
      <c r="D3525" s="1" t="s">
        <v>27</v>
      </c>
      <c r="E3525" s="1" t="s">
        <v>49</v>
      </c>
      <c r="F3525" s="1" t="s">
        <v>521</v>
      </c>
      <c r="G3525" s="3">
        <v>45482</v>
      </c>
      <c r="H3525" s="3">
        <v>45487</v>
      </c>
      <c r="I3525" s="6">
        <v>800</v>
      </c>
      <c r="J3525" s="1">
        <v>1</v>
      </c>
      <c r="K3525" s="4">
        <v>0.1</v>
      </c>
      <c r="L3525" s="6">
        <f t="shared" si="112"/>
        <v>80</v>
      </c>
      <c r="M3525" s="8">
        <f t="shared" si="113"/>
        <v>720</v>
      </c>
      <c r="N3525" s="21">
        <f>(sales[[#This Row],[Price]]*sales[[#This Row],[Qty]])-(sales[[#This Row],[Discount_Amt]]*sales[[#This Row],[Qty]])</f>
        <v>720</v>
      </c>
    </row>
    <row r="3526" spans="2:14" hidden="1" x14ac:dyDescent="0.35">
      <c r="B3526" s="7">
        <v>2027524</v>
      </c>
      <c r="C3526" s="1" t="s">
        <v>20</v>
      </c>
      <c r="D3526" s="1" t="s">
        <v>28</v>
      </c>
      <c r="E3526" s="1" t="s">
        <v>50</v>
      </c>
      <c r="F3526" s="1" t="s">
        <v>518</v>
      </c>
      <c r="G3526" s="3">
        <v>45482</v>
      </c>
      <c r="H3526" s="3">
        <v>45483</v>
      </c>
      <c r="I3526" s="6">
        <v>5500</v>
      </c>
      <c r="J3526" s="1">
        <v>2</v>
      </c>
      <c r="K3526" s="4">
        <v>0.05</v>
      </c>
      <c r="L3526" s="6">
        <f t="shared" si="112"/>
        <v>275</v>
      </c>
      <c r="M3526" s="8">
        <f t="shared" si="113"/>
        <v>10725</v>
      </c>
      <c r="N3526" s="21">
        <f>(sales[[#This Row],[Price]]*sales[[#This Row],[Qty]])-(sales[[#This Row],[Discount_Amt]]*sales[[#This Row],[Qty]])</f>
        <v>10450</v>
      </c>
    </row>
    <row r="3527" spans="2:14" hidden="1" x14ac:dyDescent="0.35">
      <c r="B3527" s="7">
        <v>2027525</v>
      </c>
      <c r="C3527" s="1" t="s">
        <v>21</v>
      </c>
      <c r="D3527" s="1" t="s">
        <v>29</v>
      </c>
      <c r="E3527" s="1" t="s">
        <v>51</v>
      </c>
      <c r="F3527" s="1" t="s">
        <v>518</v>
      </c>
      <c r="G3527" s="3">
        <v>45482</v>
      </c>
      <c r="H3527" s="3">
        <v>45490</v>
      </c>
      <c r="I3527" s="6">
        <v>1350</v>
      </c>
      <c r="J3527" s="1">
        <v>4</v>
      </c>
      <c r="K3527" s="4">
        <v>0.05</v>
      </c>
      <c r="L3527" s="6">
        <f t="shared" si="112"/>
        <v>67.5</v>
      </c>
      <c r="M3527" s="8">
        <f t="shared" si="113"/>
        <v>5332.5</v>
      </c>
      <c r="N3527" s="21">
        <f>(sales[[#This Row],[Price]]*sales[[#This Row],[Qty]])-(sales[[#This Row],[Discount_Amt]]*sales[[#This Row],[Qty]])</f>
        <v>5130</v>
      </c>
    </row>
    <row r="3528" spans="2:14" hidden="1" x14ac:dyDescent="0.35">
      <c r="B3528" s="7">
        <v>2027526</v>
      </c>
      <c r="C3528" s="1" t="s">
        <v>22</v>
      </c>
      <c r="D3528" s="1" t="s">
        <v>25</v>
      </c>
      <c r="E3528" s="1" t="s">
        <v>506</v>
      </c>
      <c r="F3528" s="1" t="s">
        <v>519</v>
      </c>
      <c r="G3528" s="3">
        <v>45482</v>
      </c>
      <c r="H3528" s="3">
        <v>45484</v>
      </c>
      <c r="I3528" s="6">
        <v>4500</v>
      </c>
      <c r="J3528" s="1">
        <v>3</v>
      </c>
      <c r="K3528" s="4">
        <v>0.02</v>
      </c>
      <c r="L3528" s="6">
        <f t="shared" si="112"/>
        <v>90</v>
      </c>
      <c r="M3528" s="8">
        <f t="shared" si="113"/>
        <v>13410</v>
      </c>
      <c r="N3528" s="21">
        <f>(sales[[#This Row],[Price]]*sales[[#This Row],[Qty]])-(sales[[#This Row],[Discount_Amt]]*sales[[#This Row],[Qty]])</f>
        <v>13230</v>
      </c>
    </row>
    <row r="3529" spans="2:14" hidden="1" x14ac:dyDescent="0.35">
      <c r="B3529" s="7">
        <v>2027527</v>
      </c>
      <c r="C3529" s="1" t="s">
        <v>23</v>
      </c>
      <c r="D3529" s="1" t="s">
        <v>30</v>
      </c>
      <c r="E3529" s="1" t="s">
        <v>507</v>
      </c>
      <c r="F3529" s="1" t="s">
        <v>521</v>
      </c>
      <c r="G3529" s="3">
        <v>45482</v>
      </c>
      <c r="H3529" s="3">
        <v>45485</v>
      </c>
      <c r="I3529" s="6">
        <v>2350</v>
      </c>
      <c r="J3529" s="1">
        <v>2</v>
      </c>
      <c r="K3529" s="4">
        <v>0.06</v>
      </c>
      <c r="L3529" s="6">
        <f t="shared" si="112"/>
        <v>141</v>
      </c>
      <c r="M3529" s="8">
        <f t="shared" si="113"/>
        <v>4559</v>
      </c>
      <c r="N3529" s="21">
        <f>(sales[[#This Row],[Price]]*sales[[#This Row],[Qty]])-(sales[[#This Row],[Discount_Amt]]*sales[[#This Row],[Qty]])</f>
        <v>4418</v>
      </c>
    </row>
    <row r="3530" spans="2:14" hidden="1" x14ac:dyDescent="0.35">
      <c r="B3530" s="7">
        <v>2027528</v>
      </c>
      <c r="C3530" s="1" t="s">
        <v>24</v>
      </c>
      <c r="D3530" s="1" t="s">
        <v>27</v>
      </c>
      <c r="E3530" s="1" t="s">
        <v>508</v>
      </c>
      <c r="F3530" s="1" t="s">
        <v>520</v>
      </c>
      <c r="G3530" s="3">
        <v>45482</v>
      </c>
      <c r="H3530" s="3">
        <v>45487</v>
      </c>
      <c r="I3530" s="6">
        <v>90</v>
      </c>
      <c r="J3530" s="1">
        <v>1</v>
      </c>
      <c r="K3530" s="4">
        <v>0.15</v>
      </c>
      <c r="L3530" s="6">
        <f t="shared" si="112"/>
        <v>13.5</v>
      </c>
      <c r="M3530" s="8">
        <f t="shared" si="113"/>
        <v>76.5</v>
      </c>
      <c r="N3530" s="21">
        <f>(sales[[#This Row],[Price]]*sales[[#This Row],[Qty]])-(sales[[#This Row],[Discount_Amt]]*sales[[#This Row],[Qty]])</f>
        <v>76.5</v>
      </c>
    </row>
    <row r="3531" spans="2:14" hidden="1" x14ac:dyDescent="0.35">
      <c r="B3531" s="7">
        <v>2027529</v>
      </c>
      <c r="C3531" s="1" t="s">
        <v>4</v>
      </c>
      <c r="D3531" s="1" t="s">
        <v>28</v>
      </c>
      <c r="E3531" s="1" t="s">
        <v>31</v>
      </c>
      <c r="F3531" s="1" t="s">
        <v>518</v>
      </c>
      <c r="G3531" s="3">
        <v>45482</v>
      </c>
      <c r="H3531" s="3">
        <v>45483</v>
      </c>
      <c r="I3531" s="6">
        <v>280</v>
      </c>
      <c r="J3531" s="1">
        <v>1</v>
      </c>
      <c r="K3531" s="4">
        <v>0.02</v>
      </c>
      <c r="L3531" s="6">
        <f t="shared" si="112"/>
        <v>5.6000000000000005</v>
      </c>
      <c r="M3531" s="8">
        <f t="shared" si="113"/>
        <v>274.39999999999998</v>
      </c>
      <c r="N3531" s="21">
        <f>(sales[[#This Row],[Price]]*sales[[#This Row],[Qty]])-(sales[[#This Row],[Discount_Amt]]*sales[[#This Row],[Qty]])</f>
        <v>274.39999999999998</v>
      </c>
    </row>
    <row r="3532" spans="2:14" hidden="1" x14ac:dyDescent="0.35">
      <c r="B3532" s="7">
        <v>2027530</v>
      </c>
      <c r="C3532" s="1" t="s">
        <v>5</v>
      </c>
      <c r="D3532" s="1" t="s">
        <v>29</v>
      </c>
      <c r="E3532" s="1" t="s">
        <v>32</v>
      </c>
      <c r="F3532" s="1" t="s">
        <v>519</v>
      </c>
      <c r="G3532" s="3">
        <v>45482</v>
      </c>
      <c r="H3532" s="3">
        <v>45490</v>
      </c>
      <c r="I3532" s="6">
        <v>70</v>
      </c>
      <c r="J3532" s="1">
        <v>2</v>
      </c>
      <c r="K3532" s="4">
        <v>0.02</v>
      </c>
      <c r="L3532" s="6">
        <f t="shared" si="112"/>
        <v>1.4000000000000001</v>
      </c>
      <c r="M3532" s="8">
        <f t="shared" si="113"/>
        <v>138.6</v>
      </c>
      <c r="N3532" s="21">
        <f>(sales[[#This Row],[Price]]*sales[[#This Row],[Qty]])-(sales[[#This Row],[Discount_Amt]]*sales[[#This Row],[Qty]])</f>
        <v>137.19999999999999</v>
      </c>
    </row>
    <row r="3533" spans="2:14" hidden="1" x14ac:dyDescent="0.35">
      <c r="B3533" s="7">
        <v>2027531</v>
      </c>
      <c r="C3533" s="1" t="s">
        <v>6</v>
      </c>
      <c r="D3533" s="1" t="s">
        <v>25</v>
      </c>
      <c r="E3533" s="1" t="s">
        <v>38</v>
      </c>
      <c r="F3533" s="1" t="s">
        <v>520</v>
      </c>
      <c r="G3533" s="3">
        <v>45482</v>
      </c>
      <c r="H3533" s="3">
        <v>45484</v>
      </c>
      <c r="I3533" s="6">
        <v>230</v>
      </c>
      <c r="J3533" s="1">
        <v>1</v>
      </c>
      <c r="K3533" s="4">
        <v>0.02</v>
      </c>
      <c r="L3533" s="6">
        <f t="shared" si="112"/>
        <v>4.6000000000000005</v>
      </c>
      <c r="M3533" s="8">
        <f t="shared" si="113"/>
        <v>225.4</v>
      </c>
      <c r="N3533" s="21">
        <f>(sales[[#This Row],[Price]]*sales[[#This Row],[Qty]])-(sales[[#This Row],[Discount_Amt]]*sales[[#This Row],[Qty]])</f>
        <v>225.4</v>
      </c>
    </row>
    <row r="3534" spans="2:14" hidden="1" x14ac:dyDescent="0.35">
      <c r="B3534" s="7">
        <v>2027532</v>
      </c>
      <c r="C3534" s="1" t="s">
        <v>7</v>
      </c>
      <c r="D3534" s="1" t="s">
        <v>26</v>
      </c>
      <c r="E3534" s="1" t="s">
        <v>33</v>
      </c>
      <c r="F3534" s="1" t="s">
        <v>521</v>
      </c>
      <c r="G3534" s="3">
        <v>45482</v>
      </c>
      <c r="H3534" s="3">
        <v>45485</v>
      </c>
      <c r="I3534" s="6">
        <v>7999</v>
      </c>
      <c r="J3534" s="1">
        <v>3</v>
      </c>
      <c r="K3534" s="4">
        <v>0.02</v>
      </c>
      <c r="L3534" s="6">
        <f t="shared" si="112"/>
        <v>159.97999999999999</v>
      </c>
      <c r="M3534" s="8">
        <f t="shared" si="113"/>
        <v>23837.02</v>
      </c>
      <c r="N3534" s="21">
        <f>(sales[[#This Row],[Price]]*sales[[#This Row],[Qty]])-(sales[[#This Row],[Discount_Amt]]*sales[[#This Row],[Qty]])</f>
        <v>23517.06</v>
      </c>
    </row>
    <row r="3535" spans="2:14" x14ac:dyDescent="0.35">
      <c r="B3535" s="7">
        <v>2027533</v>
      </c>
      <c r="C3535" s="1" t="s">
        <v>10</v>
      </c>
      <c r="D3535" s="1" t="s">
        <v>27</v>
      </c>
      <c r="E3535" s="1" t="s">
        <v>34</v>
      </c>
      <c r="F3535" s="1" t="s">
        <v>518</v>
      </c>
      <c r="G3535" s="3">
        <v>45482</v>
      </c>
      <c r="H3535" s="3">
        <v>45487</v>
      </c>
      <c r="I3535" s="6">
        <v>850</v>
      </c>
      <c r="J3535" s="1">
        <v>2</v>
      </c>
      <c r="K3535" s="4">
        <v>0.02</v>
      </c>
      <c r="L3535" s="6">
        <f t="shared" si="112"/>
        <v>17</v>
      </c>
      <c r="M3535" s="8">
        <f t="shared" si="113"/>
        <v>1683</v>
      </c>
      <c r="N3535" s="21">
        <f>(sales[[#This Row],[Price]]*sales[[#This Row],[Qty]])-(sales[[#This Row],[Discount_Amt]]*sales[[#This Row],[Qty]])</f>
        <v>1666</v>
      </c>
    </row>
    <row r="3536" spans="2:14" hidden="1" x14ac:dyDescent="0.35">
      <c r="B3536" s="7">
        <v>2027534</v>
      </c>
      <c r="C3536" s="1" t="s">
        <v>8</v>
      </c>
      <c r="D3536" s="1" t="s">
        <v>28</v>
      </c>
      <c r="E3536" s="1" t="s">
        <v>35</v>
      </c>
      <c r="F3536" s="1" t="s">
        <v>518</v>
      </c>
      <c r="G3536" s="3">
        <v>45482</v>
      </c>
      <c r="H3536" s="3">
        <v>45483</v>
      </c>
      <c r="I3536" s="6">
        <v>65000</v>
      </c>
      <c r="J3536" s="1">
        <v>1</v>
      </c>
      <c r="K3536" s="4">
        <v>0.02</v>
      </c>
      <c r="L3536" s="6">
        <f t="shared" si="112"/>
        <v>1300</v>
      </c>
      <c r="M3536" s="8">
        <f t="shared" si="113"/>
        <v>63700</v>
      </c>
      <c r="N3536" s="21">
        <f>(sales[[#This Row],[Price]]*sales[[#This Row],[Qty]])-(sales[[#This Row],[Discount_Amt]]*sales[[#This Row],[Qty]])</f>
        <v>63700</v>
      </c>
    </row>
    <row r="3537" spans="2:14" hidden="1" x14ac:dyDescent="0.35">
      <c r="B3537" s="7">
        <v>2027535</v>
      </c>
      <c r="C3537" s="1" t="s">
        <v>9</v>
      </c>
      <c r="D3537" s="1" t="s">
        <v>29</v>
      </c>
      <c r="E3537" s="1" t="s">
        <v>36</v>
      </c>
      <c r="F3537" s="1" t="s">
        <v>519</v>
      </c>
      <c r="G3537" s="3">
        <v>45482</v>
      </c>
      <c r="H3537" s="3">
        <v>45490</v>
      </c>
      <c r="I3537" s="6">
        <v>450</v>
      </c>
      <c r="J3537" s="1">
        <v>2</v>
      </c>
      <c r="K3537" s="4">
        <v>0.02</v>
      </c>
      <c r="L3537" s="6">
        <f t="shared" si="112"/>
        <v>9</v>
      </c>
      <c r="M3537" s="8">
        <f t="shared" si="113"/>
        <v>891</v>
      </c>
      <c r="N3537" s="21">
        <f>(sales[[#This Row],[Price]]*sales[[#This Row],[Qty]])-(sales[[#This Row],[Discount_Amt]]*sales[[#This Row],[Qty]])</f>
        <v>882</v>
      </c>
    </row>
    <row r="3538" spans="2:14" x14ac:dyDescent="0.35">
      <c r="B3538" s="7">
        <v>2027536</v>
      </c>
      <c r="C3538" s="1" t="s">
        <v>11</v>
      </c>
      <c r="D3538" s="1" t="s">
        <v>25</v>
      </c>
      <c r="E3538" s="1" t="s">
        <v>37</v>
      </c>
      <c r="F3538" s="1" t="s">
        <v>521</v>
      </c>
      <c r="G3538" s="3">
        <v>45482</v>
      </c>
      <c r="H3538" s="3">
        <v>45484</v>
      </c>
      <c r="I3538" s="6">
        <v>1299</v>
      </c>
      <c r="J3538" s="1">
        <v>1</v>
      </c>
      <c r="K3538" s="4">
        <v>0.02</v>
      </c>
      <c r="L3538" s="6">
        <f t="shared" si="112"/>
        <v>25.98</v>
      </c>
      <c r="M3538" s="8">
        <f t="shared" si="113"/>
        <v>1273.02</v>
      </c>
      <c r="N3538" s="21">
        <f>(sales[[#This Row],[Price]]*sales[[#This Row],[Qty]])-(sales[[#This Row],[Discount_Amt]]*sales[[#This Row],[Qty]])</f>
        <v>1273.02</v>
      </c>
    </row>
    <row r="3539" spans="2:14" x14ac:dyDescent="0.35">
      <c r="B3539" s="7">
        <v>2027537</v>
      </c>
      <c r="C3539" s="1" t="s">
        <v>12</v>
      </c>
      <c r="D3539" s="1" t="s">
        <v>26</v>
      </c>
      <c r="E3539" s="1" t="s">
        <v>39</v>
      </c>
      <c r="F3539" s="1" t="s">
        <v>520</v>
      </c>
      <c r="G3539" s="3">
        <v>45482</v>
      </c>
      <c r="H3539" s="3">
        <v>45485</v>
      </c>
      <c r="I3539" s="6">
        <v>1700</v>
      </c>
      <c r="J3539" s="1">
        <v>2</v>
      </c>
      <c r="K3539" s="4">
        <v>7.0000000000000007E-2</v>
      </c>
      <c r="L3539" s="6">
        <f t="shared" si="112"/>
        <v>119.00000000000001</v>
      </c>
      <c r="M3539" s="8">
        <f t="shared" si="113"/>
        <v>3281</v>
      </c>
      <c r="N3539" s="21">
        <f>(sales[[#This Row],[Price]]*sales[[#This Row],[Qty]])-(sales[[#This Row],[Discount_Amt]]*sales[[#This Row],[Qty]])</f>
        <v>3162</v>
      </c>
    </row>
    <row r="3540" spans="2:14" hidden="1" x14ac:dyDescent="0.35">
      <c r="B3540" s="7">
        <v>2027538</v>
      </c>
      <c r="C3540" s="1" t="s">
        <v>13</v>
      </c>
      <c r="D3540" s="1" t="s">
        <v>27</v>
      </c>
      <c r="E3540" s="1" t="s">
        <v>40</v>
      </c>
      <c r="F3540" s="1" t="s">
        <v>518</v>
      </c>
      <c r="G3540" s="3">
        <v>45482</v>
      </c>
      <c r="H3540" s="3">
        <v>45487</v>
      </c>
      <c r="I3540" s="6">
        <v>55000</v>
      </c>
      <c r="J3540" s="1">
        <v>3</v>
      </c>
      <c r="K3540" s="4">
        <v>0.03</v>
      </c>
      <c r="L3540" s="6">
        <f t="shared" si="112"/>
        <v>1650</v>
      </c>
      <c r="M3540" s="8">
        <f t="shared" si="113"/>
        <v>163350</v>
      </c>
      <c r="N3540" s="21">
        <f>(sales[[#This Row],[Price]]*sales[[#This Row],[Qty]])-(sales[[#This Row],[Discount_Amt]]*sales[[#This Row],[Qty]])</f>
        <v>160050</v>
      </c>
    </row>
    <row r="3541" spans="2:14" hidden="1" x14ac:dyDescent="0.35">
      <c r="B3541" s="7">
        <v>2027539</v>
      </c>
      <c r="C3541" s="1" t="s">
        <v>14</v>
      </c>
      <c r="D3541" s="1" t="s">
        <v>28</v>
      </c>
      <c r="E3541" s="1" t="s">
        <v>41</v>
      </c>
      <c r="F3541" s="1" t="s">
        <v>519</v>
      </c>
      <c r="G3541" s="3">
        <v>45482</v>
      </c>
      <c r="H3541" s="3">
        <v>45483</v>
      </c>
      <c r="I3541" s="6">
        <v>57999</v>
      </c>
      <c r="J3541" s="1">
        <v>2</v>
      </c>
      <c r="K3541" s="4">
        <v>0.08</v>
      </c>
      <c r="L3541" s="6">
        <f t="shared" si="112"/>
        <v>4639.92</v>
      </c>
      <c r="M3541" s="8">
        <f t="shared" si="113"/>
        <v>111358.08</v>
      </c>
      <c r="N3541" s="21">
        <f>(sales[[#This Row],[Price]]*sales[[#This Row],[Qty]])-(sales[[#This Row],[Discount_Amt]]*sales[[#This Row],[Qty]])</f>
        <v>106718.16</v>
      </c>
    </row>
    <row r="3542" spans="2:14" hidden="1" x14ac:dyDescent="0.35">
      <c r="B3542" s="7">
        <v>2027540</v>
      </c>
      <c r="C3542" s="1" t="s">
        <v>15</v>
      </c>
      <c r="D3542" s="1" t="s">
        <v>29</v>
      </c>
      <c r="E3542" s="1" t="s">
        <v>42</v>
      </c>
      <c r="F3542" s="1" t="s">
        <v>520</v>
      </c>
      <c r="G3542" s="3">
        <v>45482</v>
      </c>
      <c r="H3542" s="3">
        <v>45490</v>
      </c>
      <c r="I3542" s="6">
        <v>1399</v>
      </c>
      <c r="J3542" s="1">
        <v>7</v>
      </c>
      <c r="K3542" s="4">
        <v>0.05</v>
      </c>
      <c r="L3542" s="6">
        <f t="shared" si="112"/>
        <v>69.95</v>
      </c>
      <c r="M3542" s="8">
        <f t="shared" si="113"/>
        <v>9723.0499999999993</v>
      </c>
      <c r="N3542" s="21">
        <f>(sales[[#This Row],[Price]]*sales[[#This Row],[Qty]])-(sales[[#This Row],[Discount_Amt]]*sales[[#This Row],[Qty]])</f>
        <v>9303.35</v>
      </c>
    </row>
    <row r="3543" spans="2:14" hidden="1" x14ac:dyDescent="0.35">
      <c r="B3543" s="7">
        <v>2027541</v>
      </c>
      <c r="C3543" s="1" t="s">
        <v>16</v>
      </c>
      <c r="D3543" s="1" t="s">
        <v>25</v>
      </c>
      <c r="E3543" s="1" t="s">
        <v>43</v>
      </c>
      <c r="F3543" s="1" t="s">
        <v>521</v>
      </c>
      <c r="G3543" s="3">
        <v>45482</v>
      </c>
      <c r="H3543" s="3">
        <v>45484</v>
      </c>
      <c r="I3543" s="6">
        <v>999</v>
      </c>
      <c r="J3543" s="1">
        <v>2</v>
      </c>
      <c r="K3543" s="4">
        <v>0.05</v>
      </c>
      <c r="L3543" s="6">
        <f t="shared" si="112"/>
        <v>49.95</v>
      </c>
      <c r="M3543" s="8">
        <f t="shared" si="113"/>
        <v>1948.05</v>
      </c>
      <c r="N3543" s="21">
        <f>(sales[[#This Row],[Price]]*sales[[#This Row],[Qty]])-(sales[[#This Row],[Discount_Amt]]*sales[[#This Row],[Qty]])</f>
        <v>1898.1</v>
      </c>
    </row>
    <row r="3544" spans="2:14" x14ac:dyDescent="0.35">
      <c r="B3544" s="7">
        <v>2027542</v>
      </c>
      <c r="C3544" s="1" t="s">
        <v>17</v>
      </c>
      <c r="D3544" s="1" t="s">
        <v>212</v>
      </c>
      <c r="E3544" s="1" t="s">
        <v>44</v>
      </c>
      <c r="F3544" s="1" t="s">
        <v>518</v>
      </c>
      <c r="G3544" s="3">
        <v>45482</v>
      </c>
      <c r="H3544" s="3">
        <v>45485</v>
      </c>
      <c r="I3544" s="6">
        <v>2099</v>
      </c>
      <c r="J3544" s="1">
        <v>1</v>
      </c>
      <c r="K3544" s="4">
        <v>0.05</v>
      </c>
      <c r="L3544" s="6">
        <f t="shared" si="112"/>
        <v>104.95</v>
      </c>
      <c r="M3544" s="8">
        <f t="shared" si="113"/>
        <v>1994.05</v>
      </c>
      <c r="N3544" s="21">
        <f>(sales[[#This Row],[Price]]*sales[[#This Row],[Qty]])-(sales[[#This Row],[Discount_Amt]]*sales[[#This Row],[Qty]])</f>
        <v>1994.05</v>
      </c>
    </row>
    <row r="3545" spans="2:14" hidden="1" x14ac:dyDescent="0.35">
      <c r="B3545" s="7">
        <v>2027543</v>
      </c>
      <c r="C3545" s="1" t="s">
        <v>18</v>
      </c>
      <c r="D3545" s="1" t="s">
        <v>25</v>
      </c>
      <c r="E3545" s="1" t="s">
        <v>45</v>
      </c>
      <c r="F3545" s="1" t="s">
        <v>518</v>
      </c>
      <c r="G3545" s="3">
        <v>45482</v>
      </c>
      <c r="H3545" s="3">
        <v>45487</v>
      </c>
      <c r="I3545" s="6">
        <v>11000</v>
      </c>
      <c r="J3545" s="1">
        <v>1</v>
      </c>
      <c r="K3545" s="4">
        <v>0.05</v>
      </c>
      <c r="L3545" s="6">
        <f t="shared" si="112"/>
        <v>550</v>
      </c>
      <c r="M3545" s="8">
        <f t="shared" si="113"/>
        <v>10450</v>
      </c>
      <c r="N3545" s="21">
        <f>(sales[[#This Row],[Price]]*sales[[#This Row],[Qty]])-(sales[[#This Row],[Discount_Amt]]*sales[[#This Row],[Qty]])</f>
        <v>10450</v>
      </c>
    </row>
    <row r="3546" spans="2:14" hidden="1" x14ac:dyDescent="0.35">
      <c r="B3546" s="7">
        <v>2027544</v>
      </c>
      <c r="C3546" s="1" t="s">
        <v>19</v>
      </c>
      <c r="D3546" s="1" t="s">
        <v>26</v>
      </c>
      <c r="E3546" s="1" t="s">
        <v>46</v>
      </c>
      <c r="F3546" s="1" t="s">
        <v>519</v>
      </c>
      <c r="G3546" s="3">
        <v>45482</v>
      </c>
      <c r="H3546" s="3">
        <v>45483</v>
      </c>
      <c r="I3546" s="6">
        <v>800</v>
      </c>
      <c r="J3546" s="1">
        <v>1</v>
      </c>
      <c r="K3546" s="4">
        <v>0.03</v>
      </c>
      <c r="L3546" s="6">
        <f t="shared" si="112"/>
        <v>24</v>
      </c>
      <c r="M3546" s="8">
        <f t="shared" si="113"/>
        <v>776</v>
      </c>
      <c r="N3546" s="21">
        <f>(sales[[#This Row],[Price]]*sales[[#This Row],[Qty]])-(sales[[#This Row],[Discount_Amt]]*sales[[#This Row],[Qty]])</f>
        <v>776</v>
      </c>
    </row>
    <row r="3547" spans="2:14" hidden="1" x14ac:dyDescent="0.35">
      <c r="B3547" s="7">
        <v>2027545</v>
      </c>
      <c r="C3547" s="1" t="s">
        <v>20</v>
      </c>
      <c r="D3547" s="1" t="s">
        <v>27</v>
      </c>
      <c r="E3547" s="1" t="s">
        <v>47</v>
      </c>
      <c r="F3547" s="1" t="s">
        <v>521</v>
      </c>
      <c r="G3547" s="3">
        <v>45482</v>
      </c>
      <c r="H3547" s="3">
        <v>45490</v>
      </c>
      <c r="I3547" s="6">
        <v>5500</v>
      </c>
      <c r="J3547" s="1">
        <v>2</v>
      </c>
      <c r="K3547" s="4">
        <v>0.1</v>
      </c>
      <c r="L3547" s="6">
        <f t="shared" si="112"/>
        <v>550</v>
      </c>
      <c r="M3547" s="8">
        <f t="shared" si="113"/>
        <v>10450</v>
      </c>
      <c r="N3547" s="21">
        <f>(sales[[#This Row],[Price]]*sales[[#This Row],[Qty]])-(sales[[#This Row],[Discount_Amt]]*sales[[#This Row],[Qty]])</f>
        <v>9900</v>
      </c>
    </row>
    <row r="3548" spans="2:14" hidden="1" x14ac:dyDescent="0.35">
      <c r="B3548" s="7">
        <v>2027546</v>
      </c>
      <c r="C3548" s="1" t="s">
        <v>21</v>
      </c>
      <c r="D3548" s="1" t="s">
        <v>28</v>
      </c>
      <c r="E3548" s="1" t="s">
        <v>48</v>
      </c>
      <c r="F3548" s="1" t="s">
        <v>520</v>
      </c>
      <c r="G3548" s="3">
        <v>45482</v>
      </c>
      <c r="H3548" s="3">
        <v>45484</v>
      </c>
      <c r="I3548" s="6">
        <v>1350</v>
      </c>
      <c r="J3548" s="1">
        <v>1</v>
      </c>
      <c r="K3548" s="4">
        <v>0.05</v>
      </c>
      <c r="L3548" s="6">
        <f t="shared" si="112"/>
        <v>67.5</v>
      </c>
      <c r="M3548" s="8">
        <f t="shared" si="113"/>
        <v>1282.5</v>
      </c>
      <c r="N3548" s="21">
        <f>(sales[[#This Row],[Price]]*sales[[#This Row],[Qty]])-(sales[[#This Row],[Discount_Amt]]*sales[[#This Row],[Qty]])</f>
        <v>1282.5</v>
      </c>
    </row>
    <row r="3549" spans="2:14" hidden="1" x14ac:dyDescent="0.35">
      <c r="B3549" s="7">
        <v>2027547</v>
      </c>
      <c r="C3549" s="1" t="s">
        <v>22</v>
      </c>
      <c r="D3549" s="1" t="s">
        <v>29</v>
      </c>
      <c r="E3549" s="1" t="s">
        <v>49</v>
      </c>
      <c r="F3549" s="1" t="s">
        <v>518</v>
      </c>
      <c r="G3549" s="3">
        <v>45482</v>
      </c>
      <c r="H3549" s="3">
        <v>45485</v>
      </c>
      <c r="I3549" s="6">
        <v>4500</v>
      </c>
      <c r="J3549" s="1">
        <v>2</v>
      </c>
      <c r="K3549" s="4">
        <v>0.05</v>
      </c>
      <c r="L3549" s="6">
        <f t="shared" si="112"/>
        <v>225</v>
      </c>
      <c r="M3549" s="8">
        <f t="shared" si="113"/>
        <v>8775</v>
      </c>
      <c r="N3549" s="21">
        <f>(sales[[#This Row],[Price]]*sales[[#This Row],[Qty]])-(sales[[#This Row],[Discount_Amt]]*sales[[#This Row],[Qty]])</f>
        <v>8550</v>
      </c>
    </row>
    <row r="3550" spans="2:14" hidden="1" x14ac:dyDescent="0.35">
      <c r="B3550" s="7">
        <v>2027548</v>
      </c>
      <c r="C3550" s="1" t="s">
        <v>23</v>
      </c>
      <c r="D3550" s="1" t="s">
        <v>25</v>
      </c>
      <c r="E3550" s="1" t="s">
        <v>50</v>
      </c>
      <c r="F3550" s="1" t="s">
        <v>519</v>
      </c>
      <c r="G3550" s="3">
        <v>45482</v>
      </c>
      <c r="H3550" s="3">
        <v>45487</v>
      </c>
      <c r="I3550" s="6">
        <v>2350</v>
      </c>
      <c r="J3550" s="1">
        <v>7</v>
      </c>
      <c r="K3550" s="4">
        <v>0.02</v>
      </c>
      <c r="L3550" s="6">
        <f t="shared" si="112"/>
        <v>47</v>
      </c>
      <c r="M3550" s="8">
        <f t="shared" si="113"/>
        <v>16403</v>
      </c>
      <c r="N3550" s="21">
        <f>(sales[[#This Row],[Price]]*sales[[#This Row],[Qty]])-(sales[[#This Row],[Discount_Amt]]*sales[[#This Row],[Qty]])</f>
        <v>16121</v>
      </c>
    </row>
    <row r="3551" spans="2:14" hidden="1" x14ac:dyDescent="0.35">
      <c r="B3551" s="7">
        <v>2027549</v>
      </c>
      <c r="C3551" s="1" t="s">
        <v>24</v>
      </c>
      <c r="D3551" s="1" t="s">
        <v>30</v>
      </c>
      <c r="E3551" s="1" t="s">
        <v>51</v>
      </c>
      <c r="F3551" s="1" t="s">
        <v>520</v>
      </c>
      <c r="G3551" s="3">
        <v>45482</v>
      </c>
      <c r="H3551" s="3">
        <v>45483</v>
      </c>
      <c r="I3551" s="6">
        <v>90</v>
      </c>
      <c r="J3551" s="1">
        <v>2</v>
      </c>
      <c r="K3551" s="4">
        <v>0.06</v>
      </c>
      <c r="L3551" s="6">
        <f t="shared" si="112"/>
        <v>5.3999999999999995</v>
      </c>
      <c r="M3551" s="8">
        <f t="shared" si="113"/>
        <v>174.6</v>
      </c>
      <c r="N3551" s="21">
        <f>(sales[[#This Row],[Price]]*sales[[#This Row],[Qty]])-(sales[[#This Row],[Discount_Amt]]*sales[[#This Row],[Qty]])</f>
        <v>169.2</v>
      </c>
    </row>
    <row r="3552" spans="2:14" hidden="1" x14ac:dyDescent="0.35">
      <c r="B3552" s="7">
        <v>2027550</v>
      </c>
      <c r="C3552" s="1" t="s">
        <v>4</v>
      </c>
      <c r="D3552" s="1" t="s">
        <v>27</v>
      </c>
      <c r="E3552" s="1" t="s">
        <v>506</v>
      </c>
      <c r="F3552" s="1" t="s">
        <v>521</v>
      </c>
      <c r="G3552" s="3">
        <v>45482</v>
      </c>
      <c r="H3552" s="3">
        <v>45490</v>
      </c>
      <c r="I3552" s="6">
        <v>280</v>
      </c>
      <c r="J3552" s="1">
        <v>2</v>
      </c>
      <c r="K3552" s="4">
        <v>0.15</v>
      </c>
      <c r="L3552" s="6">
        <f t="shared" si="112"/>
        <v>42</v>
      </c>
      <c r="M3552" s="8">
        <f t="shared" si="113"/>
        <v>518</v>
      </c>
      <c r="N3552" s="21">
        <f>(sales[[#This Row],[Price]]*sales[[#This Row],[Qty]])-(sales[[#This Row],[Discount_Amt]]*sales[[#This Row],[Qty]])</f>
        <v>476</v>
      </c>
    </row>
    <row r="3553" spans="2:14" hidden="1" x14ac:dyDescent="0.35">
      <c r="B3553" s="7">
        <v>2027551</v>
      </c>
      <c r="C3553" s="1" t="s">
        <v>5</v>
      </c>
      <c r="D3553" s="1" t="s">
        <v>28</v>
      </c>
      <c r="E3553" s="1" t="s">
        <v>507</v>
      </c>
      <c r="F3553" s="1" t="s">
        <v>518</v>
      </c>
      <c r="G3553" s="3">
        <v>45482</v>
      </c>
      <c r="H3553" s="3">
        <v>45484</v>
      </c>
      <c r="I3553" s="6">
        <v>70</v>
      </c>
      <c r="J3553" s="1">
        <v>1</v>
      </c>
      <c r="K3553" s="4">
        <v>0.02</v>
      </c>
      <c r="L3553" s="6">
        <f t="shared" si="112"/>
        <v>1.4000000000000001</v>
      </c>
      <c r="M3553" s="8">
        <f t="shared" si="113"/>
        <v>68.599999999999994</v>
      </c>
      <c r="N3553" s="21">
        <f>(sales[[#This Row],[Price]]*sales[[#This Row],[Qty]])-(sales[[#This Row],[Discount_Amt]]*sales[[#This Row],[Qty]])</f>
        <v>68.599999999999994</v>
      </c>
    </row>
    <row r="3554" spans="2:14" hidden="1" x14ac:dyDescent="0.35">
      <c r="B3554" s="7">
        <v>2027552</v>
      </c>
      <c r="C3554" s="1" t="s">
        <v>6</v>
      </c>
      <c r="D3554" s="1" t="s">
        <v>29</v>
      </c>
      <c r="E3554" s="1" t="s">
        <v>508</v>
      </c>
      <c r="F3554" s="1" t="s">
        <v>518</v>
      </c>
      <c r="G3554" s="3">
        <v>45482</v>
      </c>
      <c r="H3554" s="3">
        <v>45485</v>
      </c>
      <c r="I3554" s="6">
        <v>230</v>
      </c>
      <c r="J3554" s="1">
        <v>2</v>
      </c>
      <c r="K3554" s="4">
        <v>0.02</v>
      </c>
      <c r="L3554" s="6">
        <f t="shared" si="112"/>
        <v>4.6000000000000005</v>
      </c>
      <c r="M3554" s="8">
        <f t="shared" si="113"/>
        <v>455.4</v>
      </c>
      <c r="N3554" s="21">
        <f>(sales[[#This Row],[Price]]*sales[[#This Row],[Qty]])-(sales[[#This Row],[Discount_Amt]]*sales[[#This Row],[Qty]])</f>
        <v>450.8</v>
      </c>
    </row>
    <row r="3555" spans="2:14" hidden="1" x14ac:dyDescent="0.35">
      <c r="B3555" s="7">
        <v>2027553</v>
      </c>
      <c r="C3555" s="1" t="s">
        <v>7</v>
      </c>
      <c r="D3555" s="1" t="s">
        <v>25</v>
      </c>
      <c r="E3555" s="1" t="s">
        <v>31</v>
      </c>
      <c r="F3555" s="1" t="s">
        <v>519</v>
      </c>
      <c r="G3555" s="3">
        <v>45482</v>
      </c>
      <c r="H3555" s="3">
        <v>45487</v>
      </c>
      <c r="I3555" s="6">
        <v>7999</v>
      </c>
      <c r="J3555" s="1">
        <v>4</v>
      </c>
      <c r="K3555" s="4">
        <v>0.02</v>
      </c>
      <c r="L3555" s="6">
        <f t="shared" si="112"/>
        <v>159.97999999999999</v>
      </c>
      <c r="M3555" s="8">
        <f t="shared" si="113"/>
        <v>31836.02</v>
      </c>
      <c r="N3555" s="21">
        <f>(sales[[#This Row],[Price]]*sales[[#This Row],[Qty]])-(sales[[#This Row],[Discount_Amt]]*sales[[#This Row],[Qty]])</f>
        <v>31356.080000000002</v>
      </c>
    </row>
    <row r="3556" spans="2:14" x14ac:dyDescent="0.35">
      <c r="B3556" s="7">
        <v>2027554</v>
      </c>
      <c r="C3556" s="1" t="s">
        <v>10</v>
      </c>
      <c r="D3556" s="1" t="s">
        <v>26</v>
      </c>
      <c r="E3556" s="1" t="s">
        <v>32</v>
      </c>
      <c r="F3556" s="1" t="s">
        <v>521</v>
      </c>
      <c r="G3556" s="3">
        <v>45482</v>
      </c>
      <c r="H3556" s="3">
        <v>45483</v>
      </c>
      <c r="I3556" s="6">
        <v>850</v>
      </c>
      <c r="J3556" s="1">
        <v>3</v>
      </c>
      <c r="K3556" s="4">
        <v>0.02</v>
      </c>
      <c r="L3556" s="6">
        <f t="shared" si="112"/>
        <v>17</v>
      </c>
      <c r="M3556" s="8">
        <f t="shared" si="113"/>
        <v>2533</v>
      </c>
      <c r="N3556" s="21">
        <f>(sales[[#This Row],[Price]]*sales[[#This Row],[Qty]])-(sales[[#This Row],[Discount_Amt]]*sales[[#This Row],[Qty]])</f>
        <v>2499</v>
      </c>
    </row>
    <row r="3557" spans="2:14" hidden="1" x14ac:dyDescent="0.35">
      <c r="B3557" s="7">
        <v>2027555</v>
      </c>
      <c r="C3557" s="1" t="s">
        <v>8</v>
      </c>
      <c r="D3557" s="1" t="s">
        <v>27</v>
      </c>
      <c r="E3557" s="1" t="s">
        <v>38</v>
      </c>
      <c r="F3557" s="1" t="s">
        <v>520</v>
      </c>
      <c r="G3557" s="3">
        <v>45482</v>
      </c>
      <c r="H3557" s="3">
        <v>45490</v>
      </c>
      <c r="I3557" s="6">
        <v>65000</v>
      </c>
      <c r="J3557" s="1">
        <v>2</v>
      </c>
      <c r="K3557" s="4">
        <v>0.02</v>
      </c>
      <c r="L3557" s="6">
        <f t="shared" si="112"/>
        <v>1300</v>
      </c>
      <c r="M3557" s="8">
        <f t="shared" si="113"/>
        <v>128700</v>
      </c>
      <c r="N3557" s="21">
        <f>(sales[[#This Row],[Price]]*sales[[#This Row],[Qty]])-(sales[[#This Row],[Discount_Amt]]*sales[[#This Row],[Qty]])</f>
        <v>127400</v>
      </c>
    </row>
    <row r="3558" spans="2:14" hidden="1" x14ac:dyDescent="0.35">
      <c r="B3558" s="7">
        <v>2027556</v>
      </c>
      <c r="C3558" s="1" t="s">
        <v>9</v>
      </c>
      <c r="D3558" s="1" t="s">
        <v>28</v>
      </c>
      <c r="E3558" s="1" t="s">
        <v>33</v>
      </c>
      <c r="F3558" s="1" t="s">
        <v>518</v>
      </c>
      <c r="G3558" s="3">
        <v>45482</v>
      </c>
      <c r="H3558" s="3">
        <v>45484</v>
      </c>
      <c r="I3558" s="6">
        <v>450</v>
      </c>
      <c r="J3558" s="1">
        <v>1</v>
      </c>
      <c r="K3558" s="4">
        <v>0.02</v>
      </c>
      <c r="L3558" s="6">
        <f t="shared" si="112"/>
        <v>9</v>
      </c>
      <c r="M3558" s="8">
        <f t="shared" si="113"/>
        <v>441</v>
      </c>
      <c r="N3558" s="21">
        <f>(sales[[#This Row],[Price]]*sales[[#This Row],[Qty]])-(sales[[#This Row],[Discount_Amt]]*sales[[#This Row],[Qty]])</f>
        <v>441</v>
      </c>
    </row>
    <row r="3559" spans="2:14" x14ac:dyDescent="0.35">
      <c r="B3559" s="7">
        <v>2027557</v>
      </c>
      <c r="C3559" s="1" t="s">
        <v>11</v>
      </c>
      <c r="D3559" s="1" t="s">
        <v>29</v>
      </c>
      <c r="E3559" s="1" t="s">
        <v>34</v>
      </c>
      <c r="F3559" s="1" t="s">
        <v>519</v>
      </c>
      <c r="G3559" s="3">
        <v>45482</v>
      </c>
      <c r="H3559" s="3">
        <v>45485</v>
      </c>
      <c r="I3559" s="6">
        <v>1299</v>
      </c>
      <c r="J3559" s="1">
        <v>1</v>
      </c>
      <c r="K3559" s="4">
        <v>0.02</v>
      </c>
      <c r="L3559" s="6">
        <f t="shared" si="112"/>
        <v>25.98</v>
      </c>
      <c r="M3559" s="8">
        <f t="shared" si="113"/>
        <v>1273.02</v>
      </c>
      <c r="N3559" s="21">
        <f>(sales[[#This Row],[Price]]*sales[[#This Row],[Qty]])-(sales[[#This Row],[Discount_Amt]]*sales[[#This Row],[Qty]])</f>
        <v>1273.02</v>
      </c>
    </row>
    <row r="3560" spans="2:14" x14ac:dyDescent="0.35">
      <c r="B3560" s="7">
        <v>2027558</v>
      </c>
      <c r="C3560" s="1" t="s">
        <v>12</v>
      </c>
      <c r="D3560" s="1" t="s">
        <v>25</v>
      </c>
      <c r="E3560" s="1" t="s">
        <v>35</v>
      </c>
      <c r="F3560" s="1" t="s">
        <v>520</v>
      </c>
      <c r="G3560" s="3">
        <v>45482</v>
      </c>
      <c r="H3560" s="3">
        <v>45487</v>
      </c>
      <c r="I3560" s="6">
        <v>1700</v>
      </c>
      <c r="J3560" s="1">
        <v>2</v>
      </c>
      <c r="K3560" s="4">
        <v>0.02</v>
      </c>
      <c r="L3560" s="6">
        <f t="shared" si="112"/>
        <v>34</v>
      </c>
      <c r="M3560" s="8">
        <f t="shared" si="113"/>
        <v>3366</v>
      </c>
      <c r="N3560" s="21">
        <f>(sales[[#This Row],[Price]]*sales[[#This Row],[Qty]])-(sales[[#This Row],[Discount_Amt]]*sales[[#This Row],[Qty]])</f>
        <v>3332</v>
      </c>
    </row>
    <row r="3561" spans="2:14" hidden="1" x14ac:dyDescent="0.35">
      <c r="B3561" s="7">
        <v>2027559</v>
      </c>
      <c r="C3561" s="1" t="s">
        <v>13</v>
      </c>
      <c r="D3561" s="1" t="s">
        <v>26</v>
      </c>
      <c r="E3561" s="1" t="s">
        <v>36</v>
      </c>
      <c r="F3561" s="1" t="s">
        <v>521</v>
      </c>
      <c r="G3561" s="3">
        <v>45482</v>
      </c>
      <c r="H3561" s="3">
        <v>45483</v>
      </c>
      <c r="I3561" s="6">
        <v>55000</v>
      </c>
      <c r="J3561" s="1">
        <v>1</v>
      </c>
      <c r="K3561" s="4">
        <v>7.0000000000000007E-2</v>
      </c>
      <c r="L3561" s="6">
        <f t="shared" si="112"/>
        <v>3850.0000000000005</v>
      </c>
      <c r="M3561" s="8">
        <f t="shared" si="113"/>
        <v>51150</v>
      </c>
      <c r="N3561" s="21">
        <f>(sales[[#This Row],[Price]]*sales[[#This Row],[Qty]])-(sales[[#This Row],[Discount_Amt]]*sales[[#This Row],[Qty]])</f>
        <v>51150</v>
      </c>
    </row>
    <row r="3562" spans="2:14" hidden="1" x14ac:dyDescent="0.35">
      <c r="B3562" s="7">
        <v>2027560</v>
      </c>
      <c r="C3562" s="1" t="s">
        <v>14</v>
      </c>
      <c r="D3562" s="1" t="s">
        <v>27</v>
      </c>
      <c r="E3562" s="1" t="s">
        <v>37</v>
      </c>
      <c r="F3562" s="1" t="s">
        <v>518</v>
      </c>
      <c r="G3562" s="3">
        <v>45482</v>
      </c>
      <c r="H3562" s="3">
        <v>45490</v>
      </c>
      <c r="I3562" s="6">
        <v>57999</v>
      </c>
      <c r="J3562" s="1">
        <v>3</v>
      </c>
      <c r="K3562" s="4">
        <v>0.03</v>
      </c>
      <c r="L3562" s="6">
        <f t="shared" si="112"/>
        <v>1739.97</v>
      </c>
      <c r="M3562" s="8">
        <f t="shared" si="113"/>
        <v>172257.03</v>
      </c>
      <c r="N3562" s="21">
        <f>(sales[[#This Row],[Price]]*sales[[#This Row],[Qty]])-(sales[[#This Row],[Discount_Amt]]*sales[[#This Row],[Qty]])</f>
        <v>168777.09</v>
      </c>
    </row>
    <row r="3563" spans="2:14" hidden="1" x14ac:dyDescent="0.35">
      <c r="B3563" s="7">
        <v>2027561</v>
      </c>
      <c r="C3563" s="1" t="s">
        <v>15</v>
      </c>
      <c r="D3563" s="1" t="s">
        <v>28</v>
      </c>
      <c r="E3563" s="1" t="s">
        <v>39</v>
      </c>
      <c r="F3563" s="1" t="s">
        <v>518</v>
      </c>
      <c r="G3563" s="3">
        <v>45482</v>
      </c>
      <c r="H3563" s="3">
        <v>45484</v>
      </c>
      <c r="I3563" s="6">
        <v>1399</v>
      </c>
      <c r="J3563" s="1">
        <v>2</v>
      </c>
      <c r="K3563" s="4">
        <v>0.08</v>
      </c>
      <c r="L3563" s="6">
        <f t="shared" si="112"/>
        <v>111.92</v>
      </c>
      <c r="M3563" s="8">
        <f t="shared" si="113"/>
        <v>2686.08</v>
      </c>
      <c r="N3563" s="21">
        <f>(sales[[#This Row],[Price]]*sales[[#This Row],[Qty]])-(sales[[#This Row],[Discount_Amt]]*sales[[#This Row],[Qty]])</f>
        <v>2574.16</v>
      </c>
    </row>
    <row r="3564" spans="2:14" hidden="1" x14ac:dyDescent="0.35">
      <c r="B3564" s="7">
        <v>2027562</v>
      </c>
      <c r="C3564" s="1" t="s">
        <v>16</v>
      </c>
      <c r="D3564" s="1" t="s">
        <v>29</v>
      </c>
      <c r="E3564" s="1" t="s">
        <v>40</v>
      </c>
      <c r="F3564" s="1" t="s">
        <v>519</v>
      </c>
      <c r="G3564" s="3">
        <v>45482</v>
      </c>
      <c r="H3564" s="3">
        <v>45485</v>
      </c>
      <c r="I3564" s="6">
        <v>999</v>
      </c>
      <c r="J3564" s="1">
        <v>1</v>
      </c>
      <c r="K3564" s="4">
        <v>0.05</v>
      </c>
      <c r="L3564" s="6">
        <f t="shared" si="112"/>
        <v>49.95</v>
      </c>
      <c r="M3564" s="8">
        <f t="shared" si="113"/>
        <v>949.05</v>
      </c>
      <c r="N3564" s="21">
        <f>(sales[[#This Row],[Price]]*sales[[#This Row],[Qty]])-(sales[[#This Row],[Discount_Amt]]*sales[[#This Row],[Qty]])</f>
        <v>949.05</v>
      </c>
    </row>
    <row r="3565" spans="2:14" x14ac:dyDescent="0.35">
      <c r="B3565" s="7">
        <v>2027563</v>
      </c>
      <c r="C3565" s="1" t="s">
        <v>17</v>
      </c>
      <c r="D3565" s="1" t="s">
        <v>25</v>
      </c>
      <c r="E3565" s="1" t="s">
        <v>41</v>
      </c>
      <c r="F3565" s="1" t="s">
        <v>521</v>
      </c>
      <c r="G3565" s="3">
        <v>45482</v>
      </c>
      <c r="H3565" s="3">
        <v>45487</v>
      </c>
      <c r="I3565" s="6">
        <v>2099</v>
      </c>
      <c r="J3565" s="1">
        <v>2</v>
      </c>
      <c r="K3565" s="4">
        <v>0.05</v>
      </c>
      <c r="L3565" s="6">
        <f t="shared" si="112"/>
        <v>104.95</v>
      </c>
      <c r="M3565" s="8">
        <f t="shared" si="113"/>
        <v>4093.05</v>
      </c>
      <c r="N3565" s="21">
        <f>(sales[[#This Row],[Price]]*sales[[#This Row],[Qty]])-(sales[[#This Row],[Discount_Amt]]*sales[[#This Row],[Qty]])</f>
        <v>3988.1</v>
      </c>
    </row>
    <row r="3566" spans="2:14" hidden="1" x14ac:dyDescent="0.35">
      <c r="B3566" s="7">
        <v>2027564</v>
      </c>
      <c r="C3566" s="1" t="s">
        <v>18</v>
      </c>
      <c r="D3566" s="1" t="s">
        <v>213</v>
      </c>
      <c r="E3566" s="1" t="s">
        <v>42</v>
      </c>
      <c r="F3566" s="1" t="s">
        <v>520</v>
      </c>
      <c r="G3566" s="3">
        <v>45482</v>
      </c>
      <c r="H3566" s="3">
        <v>45483</v>
      </c>
      <c r="I3566" s="6">
        <v>11000</v>
      </c>
      <c r="J3566" s="1">
        <v>1</v>
      </c>
      <c r="K3566" s="4">
        <v>0.05</v>
      </c>
      <c r="L3566" s="6">
        <f t="shared" ref="L3566:L3629" si="114">I3566*K3566</f>
        <v>550</v>
      </c>
      <c r="M3566" s="8">
        <f t="shared" ref="M3566:M3629" si="115">I3566*J3566-L3566</f>
        <v>10450</v>
      </c>
      <c r="N3566" s="21">
        <f>(sales[[#This Row],[Price]]*sales[[#This Row],[Qty]])-(sales[[#This Row],[Discount_Amt]]*sales[[#This Row],[Qty]])</f>
        <v>10450</v>
      </c>
    </row>
    <row r="3567" spans="2:14" hidden="1" x14ac:dyDescent="0.35">
      <c r="B3567" s="7">
        <v>2027565</v>
      </c>
      <c r="C3567" s="1" t="s">
        <v>19</v>
      </c>
      <c r="D3567" s="1" t="s">
        <v>25</v>
      </c>
      <c r="E3567" s="1" t="s">
        <v>43</v>
      </c>
      <c r="F3567" s="1" t="s">
        <v>518</v>
      </c>
      <c r="G3567" s="3">
        <v>45482</v>
      </c>
      <c r="H3567" s="3">
        <v>45490</v>
      </c>
      <c r="I3567" s="6">
        <v>800</v>
      </c>
      <c r="J3567" s="1">
        <v>2</v>
      </c>
      <c r="K3567" s="4">
        <v>0.05</v>
      </c>
      <c r="L3567" s="6">
        <f t="shared" si="114"/>
        <v>40</v>
      </c>
      <c r="M3567" s="8">
        <f t="shared" si="115"/>
        <v>1560</v>
      </c>
      <c r="N3567" s="21">
        <f>(sales[[#This Row],[Price]]*sales[[#This Row],[Qty]])-(sales[[#This Row],[Discount_Amt]]*sales[[#This Row],[Qty]])</f>
        <v>1520</v>
      </c>
    </row>
    <row r="3568" spans="2:14" hidden="1" x14ac:dyDescent="0.35">
      <c r="B3568" s="7">
        <v>2027566</v>
      </c>
      <c r="C3568" s="1" t="s">
        <v>20</v>
      </c>
      <c r="D3568" s="1" t="s">
        <v>26</v>
      </c>
      <c r="E3568" s="1" t="s">
        <v>44</v>
      </c>
      <c r="F3568" s="1" t="s">
        <v>519</v>
      </c>
      <c r="G3568" s="3">
        <v>45482</v>
      </c>
      <c r="H3568" s="3">
        <v>45484</v>
      </c>
      <c r="I3568" s="6">
        <v>5500</v>
      </c>
      <c r="J3568" s="1">
        <v>3</v>
      </c>
      <c r="K3568" s="4">
        <v>0.03</v>
      </c>
      <c r="L3568" s="6">
        <f t="shared" si="114"/>
        <v>165</v>
      </c>
      <c r="M3568" s="8">
        <f t="shared" si="115"/>
        <v>16335</v>
      </c>
      <c r="N3568" s="21">
        <f>(sales[[#This Row],[Price]]*sales[[#This Row],[Qty]])-(sales[[#This Row],[Discount_Amt]]*sales[[#This Row],[Qty]])</f>
        <v>16005</v>
      </c>
    </row>
    <row r="3569" spans="2:14" hidden="1" x14ac:dyDescent="0.35">
      <c r="B3569" s="7">
        <v>2027567</v>
      </c>
      <c r="C3569" s="1" t="s">
        <v>21</v>
      </c>
      <c r="D3569" s="1" t="s">
        <v>27</v>
      </c>
      <c r="E3569" s="1" t="s">
        <v>45</v>
      </c>
      <c r="F3569" s="1" t="s">
        <v>520</v>
      </c>
      <c r="G3569" s="3">
        <v>45482</v>
      </c>
      <c r="H3569" s="3">
        <v>45485</v>
      </c>
      <c r="I3569" s="6">
        <v>1350</v>
      </c>
      <c r="J3569" s="1">
        <v>2</v>
      </c>
      <c r="K3569" s="4">
        <v>0.1</v>
      </c>
      <c r="L3569" s="6">
        <f t="shared" si="114"/>
        <v>135</v>
      </c>
      <c r="M3569" s="8">
        <f t="shared" si="115"/>
        <v>2565</v>
      </c>
      <c r="N3569" s="21">
        <f>(sales[[#This Row],[Price]]*sales[[#This Row],[Qty]])-(sales[[#This Row],[Discount_Amt]]*sales[[#This Row],[Qty]])</f>
        <v>2430</v>
      </c>
    </row>
    <row r="3570" spans="2:14" hidden="1" x14ac:dyDescent="0.35">
      <c r="B3570" s="7">
        <v>2027568</v>
      </c>
      <c r="C3570" s="1" t="s">
        <v>22</v>
      </c>
      <c r="D3570" s="1" t="s">
        <v>28</v>
      </c>
      <c r="E3570" s="1" t="s">
        <v>46</v>
      </c>
      <c r="F3570" s="1" t="s">
        <v>521</v>
      </c>
      <c r="G3570" s="3">
        <v>45482</v>
      </c>
      <c r="H3570" s="3">
        <v>45487</v>
      </c>
      <c r="I3570" s="6">
        <v>4500</v>
      </c>
      <c r="J3570" s="1">
        <v>7</v>
      </c>
      <c r="K3570" s="4">
        <v>0.05</v>
      </c>
      <c r="L3570" s="6">
        <f t="shared" si="114"/>
        <v>225</v>
      </c>
      <c r="M3570" s="8">
        <f t="shared" si="115"/>
        <v>31275</v>
      </c>
      <c r="N3570" s="21">
        <f>(sales[[#This Row],[Price]]*sales[[#This Row],[Qty]])-(sales[[#This Row],[Discount_Amt]]*sales[[#This Row],[Qty]])</f>
        <v>29925</v>
      </c>
    </row>
    <row r="3571" spans="2:14" hidden="1" x14ac:dyDescent="0.35">
      <c r="B3571" s="7">
        <v>2027569</v>
      </c>
      <c r="C3571" s="1" t="s">
        <v>23</v>
      </c>
      <c r="D3571" s="1" t="s">
        <v>29</v>
      </c>
      <c r="E3571" s="1" t="s">
        <v>47</v>
      </c>
      <c r="F3571" s="1" t="s">
        <v>518</v>
      </c>
      <c r="G3571" s="3">
        <v>45482</v>
      </c>
      <c r="H3571" s="3">
        <v>45483</v>
      </c>
      <c r="I3571" s="6">
        <v>2350</v>
      </c>
      <c r="J3571" s="1">
        <v>2</v>
      </c>
      <c r="K3571" s="4">
        <v>0.05</v>
      </c>
      <c r="L3571" s="6">
        <f t="shared" si="114"/>
        <v>117.5</v>
      </c>
      <c r="M3571" s="8">
        <f t="shared" si="115"/>
        <v>4582.5</v>
      </c>
      <c r="N3571" s="21">
        <f>(sales[[#This Row],[Price]]*sales[[#This Row],[Qty]])-(sales[[#This Row],[Discount_Amt]]*sales[[#This Row],[Qty]])</f>
        <v>4465</v>
      </c>
    </row>
    <row r="3572" spans="2:14" hidden="1" x14ac:dyDescent="0.35">
      <c r="B3572" s="7">
        <v>2027570</v>
      </c>
      <c r="C3572" s="1" t="s">
        <v>24</v>
      </c>
      <c r="D3572" s="1" t="s">
        <v>25</v>
      </c>
      <c r="E3572" s="1" t="s">
        <v>48</v>
      </c>
      <c r="F3572" s="1" t="s">
        <v>518</v>
      </c>
      <c r="G3572" s="3">
        <v>45482</v>
      </c>
      <c r="H3572" s="3">
        <v>45490</v>
      </c>
      <c r="I3572" s="6">
        <v>90</v>
      </c>
      <c r="J3572" s="1">
        <v>1</v>
      </c>
      <c r="K3572" s="4">
        <v>0.02</v>
      </c>
      <c r="L3572" s="6">
        <f t="shared" si="114"/>
        <v>1.8</v>
      </c>
      <c r="M3572" s="8">
        <f t="shared" si="115"/>
        <v>88.2</v>
      </c>
      <c r="N3572" s="21">
        <f>(sales[[#This Row],[Price]]*sales[[#This Row],[Qty]])-(sales[[#This Row],[Discount_Amt]]*sales[[#This Row],[Qty]])</f>
        <v>88.2</v>
      </c>
    </row>
    <row r="3573" spans="2:14" hidden="1" x14ac:dyDescent="0.35">
      <c r="B3573" s="7">
        <v>2027571</v>
      </c>
      <c r="C3573" s="1" t="s">
        <v>4</v>
      </c>
      <c r="D3573" s="1" t="s">
        <v>30</v>
      </c>
      <c r="E3573" s="1" t="s">
        <v>49</v>
      </c>
      <c r="F3573" s="1" t="s">
        <v>519</v>
      </c>
      <c r="G3573" s="3">
        <v>45482</v>
      </c>
      <c r="H3573" s="3">
        <v>45484</v>
      </c>
      <c r="I3573" s="6">
        <v>280</v>
      </c>
      <c r="J3573" s="1">
        <v>1</v>
      </c>
      <c r="K3573" s="4">
        <v>0.06</v>
      </c>
      <c r="L3573" s="6">
        <f t="shared" si="114"/>
        <v>16.8</v>
      </c>
      <c r="M3573" s="8">
        <f t="shared" si="115"/>
        <v>263.2</v>
      </c>
      <c r="N3573" s="21">
        <f>(sales[[#This Row],[Price]]*sales[[#This Row],[Qty]])-(sales[[#This Row],[Discount_Amt]]*sales[[#This Row],[Qty]])</f>
        <v>263.2</v>
      </c>
    </row>
    <row r="3574" spans="2:14" hidden="1" x14ac:dyDescent="0.35">
      <c r="B3574" s="7">
        <v>2027572</v>
      </c>
      <c r="C3574" s="1" t="s">
        <v>5</v>
      </c>
      <c r="D3574" s="1" t="s">
        <v>27</v>
      </c>
      <c r="E3574" s="1" t="s">
        <v>50</v>
      </c>
      <c r="F3574" s="1" t="s">
        <v>521</v>
      </c>
      <c r="G3574" s="3">
        <v>45482</v>
      </c>
      <c r="H3574" s="3">
        <v>45485</v>
      </c>
      <c r="I3574" s="6">
        <v>70</v>
      </c>
      <c r="J3574" s="1">
        <v>1</v>
      </c>
      <c r="K3574" s="4">
        <v>0.15</v>
      </c>
      <c r="L3574" s="6">
        <f t="shared" si="114"/>
        <v>10.5</v>
      </c>
      <c r="M3574" s="8">
        <f t="shared" si="115"/>
        <v>59.5</v>
      </c>
      <c r="N3574" s="21">
        <f>(sales[[#This Row],[Price]]*sales[[#This Row],[Qty]])-(sales[[#This Row],[Discount_Amt]]*sales[[#This Row],[Qty]])</f>
        <v>59.5</v>
      </c>
    </row>
    <row r="3575" spans="2:14" hidden="1" x14ac:dyDescent="0.35">
      <c r="B3575" s="7">
        <v>2027573</v>
      </c>
      <c r="C3575" s="1" t="s">
        <v>6</v>
      </c>
      <c r="D3575" s="1" t="s">
        <v>28</v>
      </c>
      <c r="E3575" s="1" t="s">
        <v>51</v>
      </c>
      <c r="F3575" s="1" t="s">
        <v>520</v>
      </c>
      <c r="G3575" s="3">
        <v>45482</v>
      </c>
      <c r="H3575" s="3">
        <v>45487</v>
      </c>
      <c r="I3575" s="6">
        <v>230</v>
      </c>
      <c r="J3575" s="1">
        <v>2</v>
      </c>
      <c r="K3575" s="4">
        <v>0.02</v>
      </c>
      <c r="L3575" s="6">
        <f t="shared" si="114"/>
        <v>4.6000000000000005</v>
      </c>
      <c r="M3575" s="8">
        <f t="shared" si="115"/>
        <v>455.4</v>
      </c>
      <c r="N3575" s="21">
        <f>(sales[[#This Row],[Price]]*sales[[#This Row],[Qty]])-(sales[[#This Row],[Discount_Amt]]*sales[[#This Row],[Qty]])</f>
        <v>450.8</v>
      </c>
    </row>
    <row r="3576" spans="2:14" hidden="1" x14ac:dyDescent="0.35">
      <c r="B3576" s="7">
        <v>2027574</v>
      </c>
      <c r="C3576" s="1" t="s">
        <v>7</v>
      </c>
      <c r="D3576" s="1" t="s">
        <v>29</v>
      </c>
      <c r="E3576" s="1" t="s">
        <v>506</v>
      </c>
      <c r="F3576" s="1" t="s">
        <v>518</v>
      </c>
      <c r="G3576" s="3">
        <v>45482</v>
      </c>
      <c r="H3576" s="3">
        <v>45483</v>
      </c>
      <c r="I3576" s="6">
        <v>7999</v>
      </c>
      <c r="J3576" s="1">
        <v>1</v>
      </c>
      <c r="K3576" s="4">
        <v>0.02</v>
      </c>
      <c r="L3576" s="6">
        <f t="shared" si="114"/>
        <v>159.97999999999999</v>
      </c>
      <c r="M3576" s="8">
        <f t="shared" si="115"/>
        <v>7839.02</v>
      </c>
      <c r="N3576" s="21">
        <f>(sales[[#This Row],[Price]]*sales[[#This Row],[Qty]])-(sales[[#This Row],[Discount_Amt]]*sales[[#This Row],[Qty]])</f>
        <v>7839.02</v>
      </c>
    </row>
    <row r="3577" spans="2:14" x14ac:dyDescent="0.35">
      <c r="B3577" s="7">
        <v>2027575</v>
      </c>
      <c r="C3577" s="1" t="s">
        <v>10</v>
      </c>
      <c r="D3577" s="1" t="s">
        <v>25</v>
      </c>
      <c r="E3577" s="1" t="s">
        <v>507</v>
      </c>
      <c r="F3577" s="1" t="s">
        <v>519</v>
      </c>
      <c r="G3577" s="3">
        <v>45482</v>
      </c>
      <c r="H3577" s="3">
        <v>45490</v>
      </c>
      <c r="I3577" s="6">
        <v>850</v>
      </c>
      <c r="J3577" s="1">
        <v>2</v>
      </c>
      <c r="K3577" s="4">
        <v>0.02</v>
      </c>
      <c r="L3577" s="6">
        <f t="shared" si="114"/>
        <v>17</v>
      </c>
      <c r="M3577" s="8">
        <f t="shared" si="115"/>
        <v>1683</v>
      </c>
      <c r="N3577" s="21">
        <f>(sales[[#This Row],[Price]]*sales[[#This Row],[Qty]])-(sales[[#This Row],[Discount_Amt]]*sales[[#This Row],[Qty]])</f>
        <v>1666</v>
      </c>
    </row>
    <row r="3578" spans="2:14" hidden="1" x14ac:dyDescent="0.35">
      <c r="B3578" s="7">
        <v>2027576</v>
      </c>
      <c r="C3578" s="1" t="s">
        <v>8</v>
      </c>
      <c r="D3578" s="1" t="s">
        <v>26</v>
      </c>
      <c r="E3578" s="1" t="s">
        <v>508</v>
      </c>
      <c r="F3578" s="1" t="s">
        <v>520</v>
      </c>
      <c r="G3578" s="3">
        <v>45482</v>
      </c>
      <c r="H3578" s="3">
        <v>45484</v>
      </c>
      <c r="I3578" s="6">
        <v>65000</v>
      </c>
      <c r="J3578" s="1">
        <v>7</v>
      </c>
      <c r="K3578" s="4">
        <v>0.02</v>
      </c>
      <c r="L3578" s="6">
        <f t="shared" si="114"/>
        <v>1300</v>
      </c>
      <c r="M3578" s="8">
        <f t="shared" si="115"/>
        <v>453700</v>
      </c>
      <c r="N3578" s="21">
        <f>(sales[[#This Row],[Price]]*sales[[#This Row],[Qty]])-(sales[[#This Row],[Discount_Amt]]*sales[[#This Row],[Qty]])</f>
        <v>445900</v>
      </c>
    </row>
    <row r="3579" spans="2:14" hidden="1" x14ac:dyDescent="0.35">
      <c r="B3579" s="7">
        <v>2027577</v>
      </c>
      <c r="C3579" s="1" t="s">
        <v>9</v>
      </c>
      <c r="D3579" s="1" t="s">
        <v>27</v>
      </c>
      <c r="E3579" s="1" t="s">
        <v>31</v>
      </c>
      <c r="F3579" s="1" t="s">
        <v>521</v>
      </c>
      <c r="G3579" s="3">
        <v>45482</v>
      </c>
      <c r="H3579" s="3">
        <v>45485</v>
      </c>
      <c r="I3579" s="6">
        <v>450</v>
      </c>
      <c r="J3579" s="1">
        <v>2</v>
      </c>
      <c r="K3579" s="4">
        <v>0.02</v>
      </c>
      <c r="L3579" s="6">
        <f t="shared" si="114"/>
        <v>9</v>
      </c>
      <c r="M3579" s="8">
        <f t="shared" si="115"/>
        <v>891</v>
      </c>
      <c r="N3579" s="21">
        <f>(sales[[#This Row],[Price]]*sales[[#This Row],[Qty]])-(sales[[#This Row],[Discount_Amt]]*sales[[#This Row],[Qty]])</f>
        <v>882</v>
      </c>
    </row>
    <row r="3580" spans="2:14" x14ac:dyDescent="0.35">
      <c r="B3580" s="7">
        <v>2027578</v>
      </c>
      <c r="C3580" s="1" t="s">
        <v>11</v>
      </c>
      <c r="D3580" s="1" t="s">
        <v>28</v>
      </c>
      <c r="E3580" s="1" t="s">
        <v>32</v>
      </c>
      <c r="F3580" s="1" t="s">
        <v>518</v>
      </c>
      <c r="G3580" s="3">
        <v>45482</v>
      </c>
      <c r="H3580" s="3">
        <v>45487</v>
      </c>
      <c r="I3580" s="6">
        <v>1299</v>
      </c>
      <c r="J3580" s="1">
        <v>2</v>
      </c>
      <c r="K3580" s="4">
        <v>0.02</v>
      </c>
      <c r="L3580" s="6">
        <f t="shared" si="114"/>
        <v>25.98</v>
      </c>
      <c r="M3580" s="8">
        <f t="shared" si="115"/>
        <v>2572.02</v>
      </c>
      <c r="N3580" s="21">
        <f>(sales[[#This Row],[Price]]*sales[[#This Row],[Qty]])-(sales[[#This Row],[Discount_Amt]]*sales[[#This Row],[Qty]])</f>
        <v>2546.04</v>
      </c>
    </row>
    <row r="3581" spans="2:14" x14ac:dyDescent="0.35">
      <c r="B3581" s="7">
        <v>2027579</v>
      </c>
      <c r="C3581" s="1" t="s">
        <v>12</v>
      </c>
      <c r="D3581" s="1" t="s">
        <v>29</v>
      </c>
      <c r="E3581" s="1" t="s">
        <v>38</v>
      </c>
      <c r="F3581" s="1" t="s">
        <v>518</v>
      </c>
      <c r="G3581" s="3">
        <v>45482</v>
      </c>
      <c r="H3581" s="3">
        <v>45483</v>
      </c>
      <c r="I3581" s="6">
        <v>1700</v>
      </c>
      <c r="J3581" s="1">
        <v>1</v>
      </c>
      <c r="K3581" s="4">
        <v>0.02</v>
      </c>
      <c r="L3581" s="6">
        <f t="shared" si="114"/>
        <v>34</v>
      </c>
      <c r="M3581" s="8">
        <f t="shared" si="115"/>
        <v>1666</v>
      </c>
      <c r="N3581" s="21">
        <f>(sales[[#This Row],[Price]]*sales[[#This Row],[Qty]])-(sales[[#This Row],[Discount_Amt]]*sales[[#This Row],[Qty]])</f>
        <v>1666</v>
      </c>
    </row>
    <row r="3582" spans="2:14" hidden="1" x14ac:dyDescent="0.35">
      <c r="B3582" s="7">
        <v>2027580</v>
      </c>
      <c r="C3582" s="1" t="s">
        <v>13</v>
      </c>
      <c r="D3582" s="1" t="s">
        <v>25</v>
      </c>
      <c r="E3582" s="1" t="s">
        <v>33</v>
      </c>
      <c r="F3582" s="1" t="s">
        <v>519</v>
      </c>
      <c r="G3582" s="3">
        <v>45482</v>
      </c>
      <c r="H3582" s="3">
        <v>45490</v>
      </c>
      <c r="I3582" s="6">
        <v>55000</v>
      </c>
      <c r="J3582" s="1">
        <v>2</v>
      </c>
      <c r="K3582" s="4">
        <v>0.02</v>
      </c>
      <c r="L3582" s="6">
        <f t="shared" si="114"/>
        <v>1100</v>
      </c>
      <c r="M3582" s="8">
        <f t="shared" si="115"/>
        <v>108900</v>
      </c>
      <c r="N3582" s="21">
        <f>(sales[[#This Row],[Price]]*sales[[#This Row],[Qty]])-(sales[[#This Row],[Discount_Amt]]*sales[[#This Row],[Qty]])</f>
        <v>107800</v>
      </c>
    </row>
    <row r="3583" spans="2:14" hidden="1" x14ac:dyDescent="0.35">
      <c r="B3583" s="7">
        <v>2027581</v>
      </c>
      <c r="C3583" s="1" t="s">
        <v>14</v>
      </c>
      <c r="D3583" s="1" t="s">
        <v>26</v>
      </c>
      <c r="E3583" s="1" t="s">
        <v>34</v>
      </c>
      <c r="F3583" s="1" t="s">
        <v>521</v>
      </c>
      <c r="G3583" s="3">
        <v>45482</v>
      </c>
      <c r="H3583" s="3">
        <v>45484</v>
      </c>
      <c r="I3583" s="6">
        <v>57999</v>
      </c>
      <c r="J3583" s="1">
        <v>4</v>
      </c>
      <c r="K3583" s="4">
        <v>7.0000000000000007E-2</v>
      </c>
      <c r="L3583" s="6">
        <f t="shared" si="114"/>
        <v>4059.9300000000003</v>
      </c>
      <c r="M3583" s="8">
        <f t="shared" si="115"/>
        <v>227936.07</v>
      </c>
      <c r="N3583" s="21">
        <f>(sales[[#This Row],[Price]]*sales[[#This Row],[Qty]])-(sales[[#This Row],[Discount_Amt]]*sales[[#This Row],[Qty]])</f>
        <v>215756.28</v>
      </c>
    </row>
    <row r="3584" spans="2:14" hidden="1" x14ac:dyDescent="0.35">
      <c r="B3584" s="7">
        <v>2027582</v>
      </c>
      <c r="C3584" s="1" t="s">
        <v>15</v>
      </c>
      <c r="D3584" s="1" t="s">
        <v>27</v>
      </c>
      <c r="E3584" s="1" t="s">
        <v>35</v>
      </c>
      <c r="F3584" s="1" t="s">
        <v>520</v>
      </c>
      <c r="G3584" s="3">
        <v>45482</v>
      </c>
      <c r="H3584" s="3">
        <v>45485</v>
      </c>
      <c r="I3584" s="6">
        <v>1399</v>
      </c>
      <c r="J3584" s="1">
        <v>3</v>
      </c>
      <c r="K3584" s="4">
        <v>0.03</v>
      </c>
      <c r="L3584" s="6">
        <f t="shared" si="114"/>
        <v>41.97</v>
      </c>
      <c r="M3584" s="8">
        <f t="shared" si="115"/>
        <v>4155.03</v>
      </c>
      <c r="N3584" s="21">
        <f>(sales[[#This Row],[Price]]*sales[[#This Row],[Qty]])-(sales[[#This Row],[Discount_Amt]]*sales[[#This Row],[Qty]])</f>
        <v>4071.09</v>
      </c>
    </row>
    <row r="3585" spans="2:14" hidden="1" x14ac:dyDescent="0.35">
      <c r="B3585" s="7">
        <v>2027583</v>
      </c>
      <c r="C3585" s="1" t="s">
        <v>16</v>
      </c>
      <c r="D3585" s="1" t="s">
        <v>28</v>
      </c>
      <c r="E3585" s="1" t="s">
        <v>36</v>
      </c>
      <c r="F3585" s="1" t="s">
        <v>518</v>
      </c>
      <c r="G3585" s="3">
        <v>45482</v>
      </c>
      <c r="H3585" s="3">
        <v>45487</v>
      </c>
      <c r="I3585" s="6">
        <v>999</v>
      </c>
      <c r="J3585" s="1">
        <v>2</v>
      </c>
      <c r="K3585" s="4">
        <v>0.08</v>
      </c>
      <c r="L3585" s="6">
        <f t="shared" si="114"/>
        <v>79.92</v>
      </c>
      <c r="M3585" s="8">
        <f t="shared" si="115"/>
        <v>1918.08</v>
      </c>
      <c r="N3585" s="21">
        <f>(sales[[#This Row],[Price]]*sales[[#This Row],[Qty]])-(sales[[#This Row],[Discount_Amt]]*sales[[#This Row],[Qty]])</f>
        <v>1838.16</v>
      </c>
    </row>
    <row r="3586" spans="2:14" x14ac:dyDescent="0.35">
      <c r="B3586" s="7">
        <v>2027584</v>
      </c>
      <c r="C3586" s="1" t="s">
        <v>17</v>
      </c>
      <c r="D3586" s="1" t="s">
        <v>29</v>
      </c>
      <c r="E3586" s="1" t="s">
        <v>37</v>
      </c>
      <c r="F3586" s="1" t="s">
        <v>519</v>
      </c>
      <c r="G3586" s="3">
        <v>45482</v>
      </c>
      <c r="H3586" s="3">
        <v>45483</v>
      </c>
      <c r="I3586" s="6">
        <v>2099</v>
      </c>
      <c r="J3586" s="1">
        <v>1</v>
      </c>
      <c r="K3586" s="4">
        <v>0.05</v>
      </c>
      <c r="L3586" s="6">
        <f t="shared" si="114"/>
        <v>104.95</v>
      </c>
      <c r="M3586" s="8">
        <f t="shared" si="115"/>
        <v>1994.05</v>
      </c>
      <c r="N3586" s="21">
        <f>(sales[[#This Row],[Price]]*sales[[#This Row],[Qty]])-(sales[[#This Row],[Discount_Amt]]*sales[[#This Row],[Qty]])</f>
        <v>1994.05</v>
      </c>
    </row>
    <row r="3587" spans="2:14" hidden="1" x14ac:dyDescent="0.35">
      <c r="B3587" s="7">
        <v>2027585</v>
      </c>
      <c r="C3587" s="1" t="s">
        <v>18</v>
      </c>
      <c r="D3587" s="1" t="s">
        <v>25</v>
      </c>
      <c r="E3587" s="1" t="s">
        <v>39</v>
      </c>
      <c r="F3587" s="1" t="s">
        <v>520</v>
      </c>
      <c r="G3587" s="3">
        <v>45482</v>
      </c>
      <c r="H3587" s="3">
        <v>45490</v>
      </c>
      <c r="I3587" s="6">
        <v>11000</v>
      </c>
      <c r="J3587" s="1">
        <v>1</v>
      </c>
      <c r="K3587" s="4">
        <v>0.05</v>
      </c>
      <c r="L3587" s="6">
        <f t="shared" si="114"/>
        <v>550</v>
      </c>
      <c r="M3587" s="8">
        <f t="shared" si="115"/>
        <v>10450</v>
      </c>
      <c r="N3587" s="21">
        <f>(sales[[#This Row],[Price]]*sales[[#This Row],[Qty]])-(sales[[#This Row],[Discount_Amt]]*sales[[#This Row],[Qty]])</f>
        <v>10450</v>
      </c>
    </row>
    <row r="3588" spans="2:14" hidden="1" x14ac:dyDescent="0.35">
      <c r="B3588" s="7">
        <v>2027586</v>
      </c>
      <c r="C3588" s="1" t="s">
        <v>19</v>
      </c>
      <c r="D3588" s="1" t="s">
        <v>214</v>
      </c>
      <c r="E3588" s="1" t="s">
        <v>40</v>
      </c>
      <c r="F3588" s="1" t="s">
        <v>521</v>
      </c>
      <c r="G3588" s="3">
        <v>45482</v>
      </c>
      <c r="H3588" s="3">
        <v>45484</v>
      </c>
      <c r="I3588" s="6">
        <v>800</v>
      </c>
      <c r="J3588" s="1">
        <v>2</v>
      </c>
      <c r="K3588" s="4">
        <v>0.05</v>
      </c>
      <c r="L3588" s="6">
        <f t="shared" si="114"/>
        <v>40</v>
      </c>
      <c r="M3588" s="8">
        <f t="shared" si="115"/>
        <v>1560</v>
      </c>
      <c r="N3588" s="21">
        <f>(sales[[#This Row],[Price]]*sales[[#This Row],[Qty]])-(sales[[#This Row],[Discount_Amt]]*sales[[#This Row],[Qty]])</f>
        <v>1520</v>
      </c>
    </row>
    <row r="3589" spans="2:14" hidden="1" x14ac:dyDescent="0.35">
      <c r="B3589" s="7">
        <v>2027587</v>
      </c>
      <c r="C3589" s="1" t="s">
        <v>20</v>
      </c>
      <c r="D3589" s="1" t="s">
        <v>25</v>
      </c>
      <c r="E3589" s="1" t="s">
        <v>41</v>
      </c>
      <c r="F3589" s="1" t="s">
        <v>518</v>
      </c>
      <c r="G3589" s="3">
        <v>45482</v>
      </c>
      <c r="H3589" s="3">
        <v>45485</v>
      </c>
      <c r="I3589" s="6">
        <v>5500</v>
      </c>
      <c r="J3589" s="1">
        <v>1</v>
      </c>
      <c r="K3589" s="4">
        <v>0.05</v>
      </c>
      <c r="L3589" s="6">
        <f t="shared" si="114"/>
        <v>275</v>
      </c>
      <c r="M3589" s="8">
        <f t="shared" si="115"/>
        <v>5225</v>
      </c>
      <c r="N3589" s="21">
        <f>(sales[[#This Row],[Price]]*sales[[#This Row],[Qty]])-(sales[[#This Row],[Discount_Amt]]*sales[[#This Row],[Qty]])</f>
        <v>5225</v>
      </c>
    </row>
    <row r="3590" spans="2:14" hidden="1" x14ac:dyDescent="0.35">
      <c r="B3590" s="7">
        <v>2027588</v>
      </c>
      <c r="C3590" s="1" t="s">
        <v>21</v>
      </c>
      <c r="D3590" s="1" t="s">
        <v>26</v>
      </c>
      <c r="E3590" s="1" t="s">
        <v>42</v>
      </c>
      <c r="F3590" s="1" t="s">
        <v>518</v>
      </c>
      <c r="G3590" s="3">
        <v>45482</v>
      </c>
      <c r="H3590" s="3">
        <v>45487</v>
      </c>
      <c r="I3590" s="6">
        <v>1350</v>
      </c>
      <c r="J3590" s="1">
        <v>3</v>
      </c>
      <c r="K3590" s="4">
        <v>0.03</v>
      </c>
      <c r="L3590" s="6">
        <f t="shared" si="114"/>
        <v>40.5</v>
      </c>
      <c r="M3590" s="8">
        <f t="shared" si="115"/>
        <v>4009.5</v>
      </c>
      <c r="N3590" s="21">
        <f>(sales[[#This Row],[Price]]*sales[[#This Row],[Qty]])-(sales[[#This Row],[Discount_Amt]]*sales[[#This Row],[Qty]])</f>
        <v>3928.5</v>
      </c>
    </row>
    <row r="3591" spans="2:14" hidden="1" x14ac:dyDescent="0.35">
      <c r="B3591" s="7">
        <v>2027589</v>
      </c>
      <c r="C3591" s="1" t="s">
        <v>22</v>
      </c>
      <c r="D3591" s="1" t="s">
        <v>27</v>
      </c>
      <c r="E3591" s="1" t="s">
        <v>43</v>
      </c>
      <c r="F3591" s="1" t="s">
        <v>519</v>
      </c>
      <c r="G3591" s="3">
        <v>45482</v>
      </c>
      <c r="H3591" s="3">
        <v>45483</v>
      </c>
      <c r="I3591" s="6">
        <v>4500</v>
      </c>
      <c r="J3591" s="1">
        <v>2</v>
      </c>
      <c r="K3591" s="4">
        <v>0.1</v>
      </c>
      <c r="L3591" s="6">
        <f t="shared" si="114"/>
        <v>450</v>
      </c>
      <c r="M3591" s="8">
        <f t="shared" si="115"/>
        <v>8550</v>
      </c>
      <c r="N3591" s="21">
        <f>(sales[[#This Row],[Price]]*sales[[#This Row],[Qty]])-(sales[[#This Row],[Discount_Amt]]*sales[[#This Row],[Qty]])</f>
        <v>8100</v>
      </c>
    </row>
    <row r="3592" spans="2:14" hidden="1" x14ac:dyDescent="0.35">
      <c r="B3592" s="7">
        <v>2027590</v>
      </c>
      <c r="C3592" s="1" t="s">
        <v>23</v>
      </c>
      <c r="D3592" s="1" t="s">
        <v>28</v>
      </c>
      <c r="E3592" s="1" t="s">
        <v>44</v>
      </c>
      <c r="F3592" s="1" t="s">
        <v>521</v>
      </c>
      <c r="G3592" s="3">
        <v>45482</v>
      </c>
      <c r="H3592" s="3">
        <v>45490</v>
      </c>
      <c r="I3592" s="6">
        <v>2350</v>
      </c>
      <c r="J3592" s="1">
        <v>1</v>
      </c>
      <c r="K3592" s="4">
        <v>0.05</v>
      </c>
      <c r="L3592" s="6">
        <f t="shared" si="114"/>
        <v>117.5</v>
      </c>
      <c r="M3592" s="8">
        <f t="shared" si="115"/>
        <v>2232.5</v>
      </c>
      <c r="N3592" s="21">
        <f>(sales[[#This Row],[Price]]*sales[[#This Row],[Qty]])-(sales[[#This Row],[Discount_Amt]]*sales[[#This Row],[Qty]])</f>
        <v>2232.5</v>
      </c>
    </row>
    <row r="3593" spans="2:14" hidden="1" x14ac:dyDescent="0.35">
      <c r="B3593" s="7">
        <v>2027591</v>
      </c>
      <c r="C3593" s="1" t="s">
        <v>24</v>
      </c>
      <c r="D3593" s="1" t="s">
        <v>29</v>
      </c>
      <c r="E3593" s="1" t="s">
        <v>45</v>
      </c>
      <c r="F3593" s="1" t="s">
        <v>520</v>
      </c>
      <c r="G3593" s="3">
        <v>45482</v>
      </c>
      <c r="H3593" s="3">
        <v>45484</v>
      </c>
      <c r="I3593" s="6">
        <v>90</v>
      </c>
      <c r="J3593" s="1">
        <v>2</v>
      </c>
      <c r="K3593" s="4">
        <v>0.05</v>
      </c>
      <c r="L3593" s="6">
        <f t="shared" si="114"/>
        <v>4.5</v>
      </c>
      <c r="M3593" s="8">
        <f t="shared" si="115"/>
        <v>175.5</v>
      </c>
      <c r="N3593" s="21">
        <f>(sales[[#This Row],[Price]]*sales[[#This Row],[Qty]])-(sales[[#This Row],[Discount_Amt]]*sales[[#This Row],[Qty]])</f>
        <v>171</v>
      </c>
    </row>
    <row r="3594" spans="2:14" hidden="1" x14ac:dyDescent="0.35">
      <c r="B3594" s="7">
        <v>2027592</v>
      </c>
      <c r="C3594" s="1" t="s">
        <v>4</v>
      </c>
      <c r="D3594" s="1" t="s">
        <v>25</v>
      </c>
      <c r="E3594" s="1" t="s">
        <v>46</v>
      </c>
      <c r="F3594" s="1" t="s">
        <v>518</v>
      </c>
      <c r="G3594" s="3">
        <v>45482</v>
      </c>
      <c r="H3594" s="3">
        <v>45485</v>
      </c>
      <c r="I3594" s="6">
        <v>280</v>
      </c>
      <c r="J3594" s="1">
        <v>1</v>
      </c>
      <c r="K3594" s="4">
        <v>0.02</v>
      </c>
      <c r="L3594" s="6">
        <f t="shared" si="114"/>
        <v>5.6000000000000005</v>
      </c>
      <c r="M3594" s="8">
        <f t="shared" si="115"/>
        <v>274.39999999999998</v>
      </c>
      <c r="N3594" s="21">
        <f>(sales[[#This Row],[Price]]*sales[[#This Row],[Qty]])-(sales[[#This Row],[Discount_Amt]]*sales[[#This Row],[Qty]])</f>
        <v>274.39999999999998</v>
      </c>
    </row>
    <row r="3595" spans="2:14" hidden="1" x14ac:dyDescent="0.35">
      <c r="B3595" s="7">
        <v>2027593</v>
      </c>
      <c r="C3595" s="1" t="s">
        <v>5</v>
      </c>
      <c r="D3595" s="1" t="s">
        <v>30</v>
      </c>
      <c r="E3595" s="1" t="s">
        <v>47</v>
      </c>
      <c r="F3595" s="1" t="s">
        <v>519</v>
      </c>
      <c r="G3595" s="3">
        <v>45482</v>
      </c>
      <c r="H3595" s="3">
        <v>45487</v>
      </c>
      <c r="I3595" s="6">
        <v>70</v>
      </c>
      <c r="J3595" s="1">
        <v>2</v>
      </c>
      <c r="K3595" s="4">
        <v>0.06</v>
      </c>
      <c r="L3595" s="6">
        <f t="shared" si="114"/>
        <v>4.2</v>
      </c>
      <c r="M3595" s="8">
        <f t="shared" si="115"/>
        <v>135.80000000000001</v>
      </c>
      <c r="N3595" s="21">
        <f>(sales[[#This Row],[Price]]*sales[[#This Row],[Qty]])-(sales[[#This Row],[Discount_Amt]]*sales[[#This Row],[Qty]])</f>
        <v>131.6</v>
      </c>
    </row>
    <row r="3596" spans="2:14" hidden="1" x14ac:dyDescent="0.35">
      <c r="B3596" s="7">
        <v>2027594</v>
      </c>
      <c r="C3596" s="1" t="s">
        <v>6</v>
      </c>
      <c r="D3596" s="1" t="s">
        <v>27</v>
      </c>
      <c r="E3596" s="1" t="s">
        <v>48</v>
      </c>
      <c r="F3596" s="1" t="s">
        <v>520</v>
      </c>
      <c r="G3596" s="3">
        <v>45482</v>
      </c>
      <c r="H3596" s="3">
        <v>45483</v>
      </c>
      <c r="I3596" s="6">
        <v>230</v>
      </c>
      <c r="J3596" s="1">
        <v>3</v>
      </c>
      <c r="K3596" s="4">
        <v>0.15</v>
      </c>
      <c r="L3596" s="6">
        <f t="shared" si="114"/>
        <v>34.5</v>
      </c>
      <c r="M3596" s="8">
        <f t="shared" si="115"/>
        <v>655.5</v>
      </c>
      <c r="N3596" s="21">
        <f>(sales[[#This Row],[Price]]*sales[[#This Row],[Qty]])-(sales[[#This Row],[Discount_Amt]]*sales[[#This Row],[Qty]])</f>
        <v>586.5</v>
      </c>
    </row>
    <row r="3597" spans="2:14" hidden="1" x14ac:dyDescent="0.35">
      <c r="B3597" s="7">
        <v>2027595</v>
      </c>
      <c r="C3597" s="1" t="s">
        <v>7</v>
      </c>
      <c r="D3597" s="1" t="s">
        <v>28</v>
      </c>
      <c r="E3597" s="1" t="s">
        <v>49</v>
      </c>
      <c r="F3597" s="1" t="s">
        <v>521</v>
      </c>
      <c r="G3597" s="3">
        <v>45482</v>
      </c>
      <c r="H3597" s="3">
        <v>45490</v>
      </c>
      <c r="I3597" s="6">
        <v>7999</v>
      </c>
      <c r="J3597" s="1">
        <v>2</v>
      </c>
      <c r="K3597" s="4">
        <v>0.02</v>
      </c>
      <c r="L3597" s="6">
        <f t="shared" si="114"/>
        <v>159.97999999999999</v>
      </c>
      <c r="M3597" s="8">
        <f t="shared" si="115"/>
        <v>15838.02</v>
      </c>
      <c r="N3597" s="21">
        <f>(sales[[#This Row],[Price]]*sales[[#This Row],[Qty]])-(sales[[#This Row],[Discount_Amt]]*sales[[#This Row],[Qty]])</f>
        <v>15678.04</v>
      </c>
    </row>
    <row r="3598" spans="2:14" x14ac:dyDescent="0.35">
      <c r="B3598" s="7">
        <v>2027596</v>
      </c>
      <c r="C3598" s="1" t="s">
        <v>10</v>
      </c>
      <c r="D3598" s="1" t="s">
        <v>29</v>
      </c>
      <c r="E3598" s="1" t="s">
        <v>50</v>
      </c>
      <c r="F3598" s="1" t="s">
        <v>518</v>
      </c>
      <c r="G3598" s="3">
        <v>45482</v>
      </c>
      <c r="H3598" s="3">
        <v>45484</v>
      </c>
      <c r="I3598" s="6">
        <v>850</v>
      </c>
      <c r="J3598" s="1">
        <v>7</v>
      </c>
      <c r="K3598" s="4">
        <v>0.02</v>
      </c>
      <c r="L3598" s="6">
        <f t="shared" si="114"/>
        <v>17</v>
      </c>
      <c r="M3598" s="8">
        <f t="shared" si="115"/>
        <v>5933</v>
      </c>
      <c r="N3598" s="21">
        <f>(sales[[#This Row],[Price]]*sales[[#This Row],[Qty]])-(sales[[#This Row],[Discount_Amt]]*sales[[#This Row],[Qty]])</f>
        <v>5831</v>
      </c>
    </row>
    <row r="3599" spans="2:14" hidden="1" x14ac:dyDescent="0.35">
      <c r="B3599" s="7">
        <v>2027597</v>
      </c>
      <c r="C3599" s="1" t="s">
        <v>8</v>
      </c>
      <c r="D3599" s="1" t="s">
        <v>25</v>
      </c>
      <c r="E3599" s="1" t="s">
        <v>51</v>
      </c>
      <c r="F3599" s="1" t="s">
        <v>518</v>
      </c>
      <c r="G3599" s="3">
        <v>45482</v>
      </c>
      <c r="H3599" s="3">
        <v>45485</v>
      </c>
      <c r="I3599" s="6">
        <v>65000</v>
      </c>
      <c r="J3599" s="1">
        <v>2</v>
      </c>
      <c r="K3599" s="4">
        <v>0.02</v>
      </c>
      <c r="L3599" s="6">
        <f t="shared" si="114"/>
        <v>1300</v>
      </c>
      <c r="M3599" s="8">
        <f t="shared" si="115"/>
        <v>128700</v>
      </c>
      <c r="N3599" s="21">
        <f>(sales[[#This Row],[Price]]*sales[[#This Row],[Qty]])-(sales[[#This Row],[Discount_Amt]]*sales[[#This Row],[Qty]])</f>
        <v>127400</v>
      </c>
    </row>
    <row r="3600" spans="2:14" hidden="1" x14ac:dyDescent="0.35">
      <c r="B3600" s="7">
        <v>2027598</v>
      </c>
      <c r="C3600" s="1" t="s">
        <v>9</v>
      </c>
      <c r="D3600" s="1" t="s">
        <v>26</v>
      </c>
      <c r="E3600" s="1" t="s">
        <v>506</v>
      </c>
      <c r="F3600" s="1" t="s">
        <v>519</v>
      </c>
      <c r="G3600" s="3">
        <v>45482</v>
      </c>
      <c r="H3600" s="3">
        <v>45487</v>
      </c>
      <c r="I3600" s="6">
        <v>450</v>
      </c>
      <c r="J3600" s="1">
        <v>1</v>
      </c>
      <c r="K3600" s="4">
        <v>0.02</v>
      </c>
      <c r="L3600" s="6">
        <f t="shared" si="114"/>
        <v>9</v>
      </c>
      <c r="M3600" s="8">
        <f t="shared" si="115"/>
        <v>441</v>
      </c>
      <c r="N3600" s="21">
        <f>(sales[[#This Row],[Price]]*sales[[#This Row],[Qty]])-(sales[[#This Row],[Discount_Amt]]*sales[[#This Row],[Qty]])</f>
        <v>441</v>
      </c>
    </row>
    <row r="3601" spans="2:14" x14ac:dyDescent="0.35">
      <c r="B3601" s="7">
        <v>2027599</v>
      </c>
      <c r="C3601" s="1" t="s">
        <v>11</v>
      </c>
      <c r="D3601" s="1" t="s">
        <v>27</v>
      </c>
      <c r="E3601" s="1" t="s">
        <v>507</v>
      </c>
      <c r="F3601" s="1" t="s">
        <v>521</v>
      </c>
      <c r="G3601" s="3">
        <v>45482</v>
      </c>
      <c r="H3601" s="3">
        <v>45483</v>
      </c>
      <c r="I3601" s="6">
        <v>1299</v>
      </c>
      <c r="J3601" s="1">
        <v>1</v>
      </c>
      <c r="K3601" s="4">
        <v>0.02</v>
      </c>
      <c r="L3601" s="6">
        <f t="shared" si="114"/>
        <v>25.98</v>
      </c>
      <c r="M3601" s="8">
        <f t="shared" si="115"/>
        <v>1273.02</v>
      </c>
      <c r="N3601" s="21">
        <f>(sales[[#This Row],[Price]]*sales[[#This Row],[Qty]])-(sales[[#This Row],[Discount_Amt]]*sales[[#This Row],[Qty]])</f>
        <v>1273.02</v>
      </c>
    </row>
    <row r="3602" spans="2:14" x14ac:dyDescent="0.35">
      <c r="B3602" s="7">
        <v>2027600</v>
      </c>
      <c r="C3602" s="1" t="s">
        <v>12</v>
      </c>
      <c r="D3602" s="1" t="s">
        <v>28</v>
      </c>
      <c r="E3602" s="1" t="s">
        <v>508</v>
      </c>
      <c r="F3602" s="1" t="s">
        <v>520</v>
      </c>
      <c r="G3602" s="3">
        <v>45482</v>
      </c>
      <c r="H3602" s="3">
        <v>45490</v>
      </c>
      <c r="I3602" s="6">
        <v>1700</v>
      </c>
      <c r="J3602" s="1">
        <v>1</v>
      </c>
      <c r="K3602" s="4">
        <v>0.02</v>
      </c>
      <c r="L3602" s="6">
        <f t="shared" si="114"/>
        <v>34</v>
      </c>
      <c r="M3602" s="8">
        <f t="shared" si="115"/>
        <v>1666</v>
      </c>
      <c r="N3602" s="21">
        <f>(sales[[#This Row],[Price]]*sales[[#This Row],[Qty]])-(sales[[#This Row],[Discount_Amt]]*sales[[#This Row],[Qty]])</f>
        <v>1666</v>
      </c>
    </row>
    <row r="3603" spans="2:14" hidden="1" x14ac:dyDescent="0.35">
      <c r="B3603" s="7">
        <v>2027601</v>
      </c>
      <c r="C3603" s="1" t="s">
        <v>13</v>
      </c>
      <c r="D3603" s="1" t="s">
        <v>29</v>
      </c>
      <c r="E3603" s="1" t="s">
        <v>31</v>
      </c>
      <c r="F3603" s="1" t="s">
        <v>518</v>
      </c>
      <c r="G3603" s="3">
        <v>45482</v>
      </c>
      <c r="H3603" s="3">
        <v>45484</v>
      </c>
      <c r="I3603" s="6">
        <v>55000</v>
      </c>
      <c r="J3603" s="1">
        <v>2</v>
      </c>
      <c r="K3603" s="4">
        <v>0.02</v>
      </c>
      <c r="L3603" s="6">
        <f t="shared" si="114"/>
        <v>1100</v>
      </c>
      <c r="M3603" s="8">
        <f t="shared" si="115"/>
        <v>108900</v>
      </c>
      <c r="N3603" s="21">
        <f>(sales[[#This Row],[Price]]*sales[[#This Row],[Qty]])-(sales[[#This Row],[Discount_Amt]]*sales[[#This Row],[Qty]])</f>
        <v>107800</v>
      </c>
    </row>
    <row r="3604" spans="2:14" hidden="1" x14ac:dyDescent="0.35">
      <c r="B3604" s="7">
        <v>2027602</v>
      </c>
      <c r="C3604" s="1" t="s">
        <v>14</v>
      </c>
      <c r="D3604" s="1" t="s">
        <v>25</v>
      </c>
      <c r="E3604" s="1" t="s">
        <v>32</v>
      </c>
      <c r="F3604" s="1" t="s">
        <v>519</v>
      </c>
      <c r="G3604" s="3">
        <v>45482</v>
      </c>
      <c r="H3604" s="3">
        <v>45485</v>
      </c>
      <c r="I3604" s="6">
        <v>57999</v>
      </c>
      <c r="J3604" s="1">
        <v>1</v>
      </c>
      <c r="K3604" s="4">
        <v>0.02</v>
      </c>
      <c r="L3604" s="6">
        <f t="shared" si="114"/>
        <v>1159.98</v>
      </c>
      <c r="M3604" s="8">
        <f t="shared" si="115"/>
        <v>56839.02</v>
      </c>
      <c r="N3604" s="21">
        <f>(sales[[#This Row],[Price]]*sales[[#This Row],[Qty]])-(sales[[#This Row],[Discount_Amt]]*sales[[#This Row],[Qty]])</f>
        <v>56839.02</v>
      </c>
    </row>
    <row r="3605" spans="2:14" hidden="1" x14ac:dyDescent="0.35">
      <c r="B3605" s="7">
        <v>2027603</v>
      </c>
      <c r="C3605" s="1" t="s">
        <v>15</v>
      </c>
      <c r="D3605" s="1" t="s">
        <v>26</v>
      </c>
      <c r="E3605" s="1" t="s">
        <v>38</v>
      </c>
      <c r="F3605" s="1" t="s">
        <v>520</v>
      </c>
      <c r="G3605" s="3">
        <v>45482</v>
      </c>
      <c r="H3605" s="3">
        <v>45487</v>
      </c>
      <c r="I3605" s="6">
        <v>1399</v>
      </c>
      <c r="J3605" s="1">
        <v>2</v>
      </c>
      <c r="K3605" s="4">
        <v>7.0000000000000007E-2</v>
      </c>
      <c r="L3605" s="6">
        <f t="shared" si="114"/>
        <v>97.93</v>
      </c>
      <c r="M3605" s="8">
        <f t="shared" si="115"/>
        <v>2700.07</v>
      </c>
      <c r="N3605" s="21">
        <f>(sales[[#This Row],[Price]]*sales[[#This Row],[Qty]])-(sales[[#This Row],[Discount_Amt]]*sales[[#This Row],[Qty]])</f>
        <v>2602.14</v>
      </c>
    </row>
    <row r="3606" spans="2:14" hidden="1" x14ac:dyDescent="0.35">
      <c r="B3606" s="7">
        <v>2027604</v>
      </c>
      <c r="C3606" s="1" t="s">
        <v>16</v>
      </c>
      <c r="D3606" s="1" t="s">
        <v>27</v>
      </c>
      <c r="E3606" s="1" t="s">
        <v>33</v>
      </c>
      <c r="F3606" s="1" t="s">
        <v>521</v>
      </c>
      <c r="G3606" s="3">
        <v>45482</v>
      </c>
      <c r="H3606" s="3">
        <v>45483</v>
      </c>
      <c r="I3606" s="6">
        <v>999</v>
      </c>
      <c r="J3606" s="1">
        <v>7</v>
      </c>
      <c r="K3606" s="4">
        <v>0.03</v>
      </c>
      <c r="L3606" s="6">
        <f t="shared" si="114"/>
        <v>29.97</v>
      </c>
      <c r="M3606" s="8">
        <f t="shared" si="115"/>
        <v>6963.03</v>
      </c>
      <c r="N3606" s="21">
        <f>(sales[[#This Row],[Price]]*sales[[#This Row],[Qty]])-(sales[[#This Row],[Discount_Amt]]*sales[[#This Row],[Qty]])</f>
        <v>6783.21</v>
      </c>
    </row>
    <row r="3607" spans="2:14" x14ac:dyDescent="0.35">
      <c r="B3607" s="7">
        <v>2027605</v>
      </c>
      <c r="C3607" s="1" t="s">
        <v>17</v>
      </c>
      <c r="D3607" s="1" t="s">
        <v>28</v>
      </c>
      <c r="E3607" s="1" t="s">
        <v>34</v>
      </c>
      <c r="F3607" s="1" t="s">
        <v>518</v>
      </c>
      <c r="G3607" s="3">
        <v>45482</v>
      </c>
      <c r="H3607" s="3">
        <v>45490</v>
      </c>
      <c r="I3607" s="6">
        <v>2099</v>
      </c>
      <c r="J3607" s="1">
        <v>2</v>
      </c>
      <c r="K3607" s="4">
        <v>0.08</v>
      </c>
      <c r="L3607" s="6">
        <f t="shared" si="114"/>
        <v>167.92000000000002</v>
      </c>
      <c r="M3607" s="8">
        <f t="shared" si="115"/>
        <v>4030.08</v>
      </c>
      <c r="N3607" s="21">
        <f>(sales[[#This Row],[Price]]*sales[[#This Row],[Qty]])-(sales[[#This Row],[Discount_Amt]]*sales[[#This Row],[Qty]])</f>
        <v>3862.16</v>
      </c>
    </row>
    <row r="3608" spans="2:14" hidden="1" x14ac:dyDescent="0.35">
      <c r="B3608" s="7">
        <v>2027606</v>
      </c>
      <c r="C3608" s="1" t="s">
        <v>18</v>
      </c>
      <c r="D3608" s="1" t="s">
        <v>29</v>
      </c>
      <c r="E3608" s="1" t="s">
        <v>35</v>
      </c>
      <c r="F3608" s="1" t="s">
        <v>518</v>
      </c>
      <c r="G3608" s="3">
        <v>45482</v>
      </c>
      <c r="H3608" s="3">
        <v>45484</v>
      </c>
      <c r="I3608" s="6">
        <v>11000</v>
      </c>
      <c r="J3608" s="1">
        <v>2</v>
      </c>
      <c r="K3608" s="4">
        <v>0.05</v>
      </c>
      <c r="L3608" s="6">
        <f t="shared" si="114"/>
        <v>550</v>
      </c>
      <c r="M3608" s="8">
        <f t="shared" si="115"/>
        <v>21450</v>
      </c>
      <c r="N3608" s="21">
        <f>(sales[[#This Row],[Price]]*sales[[#This Row],[Qty]])-(sales[[#This Row],[Discount_Amt]]*sales[[#This Row],[Qty]])</f>
        <v>20900</v>
      </c>
    </row>
    <row r="3609" spans="2:14" hidden="1" x14ac:dyDescent="0.35">
      <c r="B3609" s="7">
        <v>2027607</v>
      </c>
      <c r="C3609" s="1" t="s">
        <v>19</v>
      </c>
      <c r="D3609" s="1" t="s">
        <v>25</v>
      </c>
      <c r="E3609" s="1" t="s">
        <v>36</v>
      </c>
      <c r="F3609" s="1" t="s">
        <v>519</v>
      </c>
      <c r="G3609" s="3">
        <v>45482</v>
      </c>
      <c r="H3609" s="3">
        <v>45485</v>
      </c>
      <c r="I3609" s="6">
        <v>800</v>
      </c>
      <c r="J3609" s="1">
        <v>1</v>
      </c>
      <c r="K3609" s="4">
        <v>0.05</v>
      </c>
      <c r="L3609" s="6">
        <f t="shared" si="114"/>
        <v>40</v>
      </c>
      <c r="M3609" s="8">
        <f t="shared" si="115"/>
        <v>760</v>
      </c>
      <c r="N3609" s="21">
        <f>(sales[[#This Row],[Price]]*sales[[#This Row],[Qty]])-(sales[[#This Row],[Discount_Amt]]*sales[[#This Row],[Qty]])</f>
        <v>760</v>
      </c>
    </row>
    <row r="3610" spans="2:14" hidden="1" x14ac:dyDescent="0.35">
      <c r="B3610" s="7">
        <v>2027608</v>
      </c>
      <c r="C3610" s="1" t="s">
        <v>20</v>
      </c>
      <c r="D3610" s="1" t="s">
        <v>215</v>
      </c>
      <c r="E3610" s="1" t="s">
        <v>37</v>
      </c>
      <c r="F3610" s="1" t="s">
        <v>521</v>
      </c>
      <c r="G3610" s="3">
        <v>45482</v>
      </c>
      <c r="H3610" s="3">
        <v>45487</v>
      </c>
      <c r="I3610" s="6">
        <v>5500</v>
      </c>
      <c r="J3610" s="1">
        <v>2</v>
      </c>
      <c r="K3610" s="4">
        <v>0.05</v>
      </c>
      <c r="L3610" s="6">
        <f t="shared" si="114"/>
        <v>275</v>
      </c>
      <c r="M3610" s="8">
        <f t="shared" si="115"/>
        <v>10725</v>
      </c>
      <c r="N3610" s="21">
        <f>(sales[[#This Row],[Price]]*sales[[#This Row],[Qty]])-(sales[[#This Row],[Discount_Amt]]*sales[[#This Row],[Qty]])</f>
        <v>10450</v>
      </c>
    </row>
    <row r="3611" spans="2:14" hidden="1" x14ac:dyDescent="0.35">
      <c r="B3611" s="7">
        <v>2027609</v>
      </c>
      <c r="C3611" s="1" t="s">
        <v>21</v>
      </c>
      <c r="D3611" s="1" t="s">
        <v>25</v>
      </c>
      <c r="E3611" s="1" t="s">
        <v>39</v>
      </c>
      <c r="F3611" s="1" t="s">
        <v>520</v>
      </c>
      <c r="G3611" s="3">
        <v>45482</v>
      </c>
      <c r="H3611" s="3">
        <v>45483</v>
      </c>
      <c r="I3611" s="6">
        <v>1350</v>
      </c>
      <c r="J3611" s="1">
        <v>4</v>
      </c>
      <c r="K3611" s="4">
        <v>0.05</v>
      </c>
      <c r="L3611" s="6">
        <f t="shared" si="114"/>
        <v>67.5</v>
      </c>
      <c r="M3611" s="8">
        <f t="shared" si="115"/>
        <v>5332.5</v>
      </c>
      <c r="N3611" s="21">
        <f>(sales[[#This Row],[Price]]*sales[[#This Row],[Qty]])-(sales[[#This Row],[Discount_Amt]]*sales[[#This Row],[Qty]])</f>
        <v>5130</v>
      </c>
    </row>
    <row r="3612" spans="2:14" hidden="1" x14ac:dyDescent="0.35">
      <c r="B3612" s="7">
        <v>2027610</v>
      </c>
      <c r="C3612" s="1" t="s">
        <v>22</v>
      </c>
      <c r="D3612" s="1" t="s">
        <v>26</v>
      </c>
      <c r="E3612" s="1" t="s">
        <v>40</v>
      </c>
      <c r="F3612" s="1" t="s">
        <v>518</v>
      </c>
      <c r="G3612" s="3">
        <v>45482</v>
      </c>
      <c r="H3612" s="3">
        <v>45490</v>
      </c>
      <c r="I3612" s="6">
        <v>4500</v>
      </c>
      <c r="J3612" s="1">
        <v>3</v>
      </c>
      <c r="K3612" s="4">
        <v>0.03</v>
      </c>
      <c r="L3612" s="6">
        <f t="shared" si="114"/>
        <v>135</v>
      </c>
      <c r="M3612" s="8">
        <f t="shared" si="115"/>
        <v>13365</v>
      </c>
      <c r="N3612" s="21">
        <f>(sales[[#This Row],[Price]]*sales[[#This Row],[Qty]])-(sales[[#This Row],[Discount_Amt]]*sales[[#This Row],[Qty]])</f>
        <v>13095</v>
      </c>
    </row>
    <row r="3613" spans="2:14" hidden="1" x14ac:dyDescent="0.35">
      <c r="B3613" s="7">
        <v>2027611</v>
      </c>
      <c r="C3613" s="1" t="s">
        <v>23</v>
      </c>
      <c r="D3613" s="1" t="s">
        <v>27</v>
      </c>
      <c r="E3613" s="1" t="s">
        <v>41</v>
      </c>
      <c r="F3613" s="1" t="s">
        <v>519</v>
      </c>
      <c r="G3613" s="3">
        <v>45482</v>
      </c>
      <c r="H3613" s="3">
        <v>45484</v>
      </c>
      <c r="I3613" s="6">
        <v>2350</v>
      </c>
      <c r="J3613" s="1">
        <v>2</v>
      </c>
      <c r="K3613" s="4">
        <v>0.1</v>
      </c>
      <c r="L3613" s="6">
        <f t="shared" si="114"/>
        <v>235</v>
      </c>
      <c r="M3613" s="8">
        <f t="shared" si="115"/>
        <v>4465</v>
      </c>
      <c r="N3613" s="21">
        <f>(sales[[#This Row],[Price]]*sales[[#This Row],[Qty]])-(sales[[#This Row],[Discount_Amt]]*sales[[#This Row],[Qty]])</f>
        <v>4230</v>
      </c>
    </row>
    <row r="3614" spans="2:14" hidden="1" x14ac:dyDescent="0.35">
      <c r="B3614" s="7">
        <v>2027612</v>
      </c>
      <c r="C3614" s="1" t="s">
        <v>24</v>
      </c>
      <c r="D3614" s="1" t="s">
        <v>28</v>
      </c>
      <c r="E3614" s="1" t="s">
        <v>42</v>
      </c>
      <c r="F3614" s="1" t="s">
        <v>520</v>
      </c>
      <c r="G3614" s="3">
        <v>45482</v>
      </c>
      <c r="H3614" s="3">
        <v>45485</v>
      </c>
      <c r="I3614" s="6">
        <v>90</v>
      </c>
      <c r="J3614" s="1">
        <v>1</v>
      </c>
      <c r="K3614" s="4">
        <v>0.05</v>
      </c>
      <c r="L3614" s="6">
        <f t="shared" si="114"/>
        <v>4.5</v>
      </c>
      <c r="M3614" s="8">
        <f t="shared" si="115"/>
        <v>85.5</v>
      </c>
      <c r="N3614" s="21">
        <f>(sales[[#This Row],[Price]]*sales[[#This Row],[Qty]])-(sales[[#This Row],[Discount_Amt]]*sales[[#This Row],[Qty]])</f>
        <v>85.5</v>
      </c>
    </row>
    <row r="3615" spans="2:14" hidden="1" x14ac:dyDescent="0.35">
      <c r="B3615" s="7">
        <v>2027613</v>
      </c>
      <c r="C3615" s="1" t="s">
        <v>4</v>
      </c>
      <c r="D3615" s="1" t="s">
        <v>29</v>
      </c>
      <c r="E3615" s="1" t="s">
        <v>43</v>
      </c>
      <c r="F3615" s="1" t="s">
        <v>521</v>
      </c>
      <c r="G3615" s="3">
        <v>45482</v>
      </c>
      <c r="H3615" s="3">
        <v>45487</v>
      </c>
      <c r="I3615" s="6">
        <v>280</v>
      </c>
      <c r="J3615" s="1">
        <v>1</v>
      </c>
      <c r="K3615" s="4">
        <v>0.05</v>
      </c>
      <c r="L3615" s="6">
        <f t="shared" si="114"/>
        <v>14</v>
      </c>
      <c r="M3615" s="8">
        <f t="shared" si="115"/>
        <v>266</v>
      </c>
      <c r="N3615" s="21">
        <f>(sales[[#This Row],[Price]]*sales[[#This Row],[Qty]])-(sales[[#This Row],[Discount_Amt]]*sales[[#This Row],[Qty]])</f>
        <v>266</v>
      </c>
    </row>
    <row r="3616" spans="2:14" hidden="1" x14ac:dyDescent="0.35">
      <c r="B3616" s="7">
        <v>2027614</v>
      </c>
      <c r="C3616" s="1" t="s">
        <v>5</v>
      </c>
      <c r="D3616" s="1" t="s">
        <v>25</v>
      </c>
      <c r="E3616" s="1" t="s">
        <v>44</v>
      </c>
      <c r="F3616" s="1" t="s">
        <v>518</v>
      </c>
      <c r="G3616" s="3">
        <v>45482</v>
      </c>
      <c r="H3616" s="3">
        <v>45483</v>
      </c>
      <c r="I3616" s="6">
        <v>70</v>
      </c>
      <c r="J3616" s="1">
        <v>2</v>
      </c>
      <c r="K3616" s="4">
        <v>0.02</v>
      </c>
      <c r="L3616" s="6">
        <f t="shared" si="114"/>
        <v>1.4000000000000001</v>
      </c>
      <c r="M3616" s="8">
        <f t="shared" si="115"/>
        <v>138.6</v>
      </c>
      <c r="N3616" s="21">
        <f>(sales[[#This Row],[Price]]*sales[[#This Row],[Qty]])-(sales[[#This Row],[Discount_Amt]]*sales[[#This Row],[Qty]])</f>
        <v>137.19999999999999</v>
      </c>
    </row>
    <row r="3617" spans="2:14" hidden="1" x14ac:dyDescent="0.35">
      <c r="B3617" s="7">
        <v>2027615</v>
      </c>
      <c r="C3617" s="1" t="s">
        <v>6</v>
      </c>
      <c r="D3617" s="1" t="s">
        <v>30</v>
      </c>
      <c r="E3617" s="1" t="s">
        <v>45</v>
      </c>
      <c r="F3617" s="1" t="s">
        <v>518</v>
      </c>
      <c r="G3617" s="3">
        <v>45482</v>
      </c>
      <c r="H3617" s="3">
        <v>45490</v>
      </c>
      <c r="I3617" s="6">
        <v>230</v>
      </c>
      <c r="J3617" s="1">
        <v>1</v>
      </c>
      <c r="K3617" s="4">
        <v>0.06</v>
      </c>
      <c r="L3617" s="6">
        <f t="shared" si="114"/>
        <v>13.799999999999999</v>
      </c>
      <c r="M3617" s="8">
        <f t="shared" si="115"/>
        <v>216.2</v>
      </c>
      <c r="N3617" s="21">
        <f>(sales[[#This Row],[Price]]*sales[[#This Row],[Qty]])-(sales[[#This Row],[Discount_Amt]]*sales[[#This Row],[Qty]])</f>
        <v>216.2</v>
      </c>
    </row>
    <row r="3618" spans="2:14" hidden="1" x14ac:dyDescent="0.35">
      <c r="B3618" s="7">
        <v>2027616</v>
      </c>
      <c r="C3618" s="1" t="s">
        <v>7</v>
      </c>
      <c r="D3618" s="1" t="s">
        <v>27</v>
      </c>
      <c r="E3618" s="1" t="s">
        <v>46</v>
      </c>
      <c r="F3618" s="1" t="s">
        <v>519</v>
      </c>
      <c r="G3618" s="3">
        <v>45482</v>
      </c>
      <c r="H3618" s="3">
        <v>45484</v>
      </c>
      <c r="I3618" s="6">
        <v>7999</v>
      </c>
      <c r="J3618" s="1">
        <v>3</v>
      </c>
      <c r="K3618" s="4">
        <v>0.15</v>
      </c>
      <c r="L3618" s="6">
        <f t="shared" si="114"/>
        <v>1199.8499999999999</v>
      </c>
      <c r="M3618" s="8">
        <f t="shared" si="115"/>
        <v>22797.15</v>
      </c>
      <c r="N3618" s="21">
        <f>(sales[[#This Row],[Price]]*sales[[#This Row],[Qty]])-(sales[[#This Row],[Discount_Amt]]*sales[[#This Row],[Qty]])</f>
        <v>20397.45</v>
      </c>
    </row>
    <row r="3619" spans="2:14" x14ac:dyDescent="0.35">
      <c r="B3619" s="7">
        <v>2027617</v>
      </c>
      <c r="C3619" s="1" t="s">
        <v>10</v>
      </c>
      <c r="D3619" s="1" t="s">
        <v>28</v>
      </c>
      <c r="E3619" s="1" t="s">
        <v>47</v>
      </c>
      <c r="F3619" s="1" t="s">
        <v>521</v>
      </c>
      <c r="G3619" s="3">
        <v>45482</v>
      </c>
      <c r="H3619" s="3">
        <v>45485</v>
      </c>
      <c r="I3619" s="6">
        <v>850</v>
      </c>
      <c r="J3619" s="1">
        <v>2</v>
      </c>
      <c r="K3619" s="4">
        <v>0.02</v>
      </c>
      <c r="L3619" s="6">
        <f t="shared" si="114"/>
        <v>17</v>
      </c>
      <c r="M3619" s="8">
        <f t="shared" si="115"/>
        <v>1683</v>
      </c>
      <c r="N3619" s="21">
        <f>(sales[[#This Row],[Price]]*sales[[#This Row],[Qty]])-(sales[[#This Row],[Discount_Amt]]*sales[[#This Row],[Qty]])</f>
        <v>1666</v>
      </c>
    </row>
    <row r="3620" spans="2:14" hidden="1" x14ac:dyDescent="0.35">
      <c r="B3620" s="7">
        <v>2027618</v>
      </c>
      <c r="C3620" s="1" t="s">
        <v>8</v>
      </c>
      <c r="D3620" s="1" t="s">
        <v>29</v>
      </c>
      <c r="E3620" s="1" t="s">
        <v>48</v>
      </c>
      <c r="F3620" s="1" t="s">
        <v>520</v>
      </c>
      <c r="G3620" s="3">
        <v>45482</v>
      </c>
      <c r="H3620" s="3">
        <v>45487</v>
      </c>
      <c r="I3620" s="6">
        <v>65000</v>
      </c>
      <c r="J3620" s="1">
        <v>1</v>
      </c>
      <c r="K3620" s="4">
        <v>0.02</v>
      </c>
      <c r="L3620" s="6">
        <f t="shared" si="114"/>
        <v>1300</v>
      </c>
      <c r="M3620" s="8">
        <f t="shared" si="115"/>
        <v>63700</v>
      </c>
      <c r="N3620" s="21">
        <f>(sales[[#This Row],[Price]]*sales[[#This Row],[Qty]])-(sales[[#This Row],[Discount_Amt]]*sales[[#This Row],[Qty]])</f>
        <v>63700</v>
      </c>
    </row>
    <row r="3621" spans="2:14" hidden="1" x14ac:dyDescent="0.35">
      <c r="B3621" s="7">
        <v>2027619</v>
      </c>
      <c r="C3621" s="1" t="s">
        <v>9</v>
      </c>
      <c r="D3621" s="1" t="s">
        <v>25</v>
      </c>
      <c r="E3621" s="1" t="s">
        <v>49</v>
      </c>
      <c r="F3621" s="1" t="s">
        <v>518</v>
      </c>
      <c r="G3621" s="3">
        <v>45482</v>
      </c>
      <c r="H3621" s="3">
        <v>45483</v>
      </c>
      <c r="I3621" s="6">
        <v>450</v>
      </c>
      <c r="J3621" s="1">
        <v>2</v>
      </c>
      <c r="K3621" s="4">
        <v>0.02</v>
      </c>
      <c r="L3621" s="6">
        <f t="shared" si="114"/>
        <v>9</v>
      </c>
      <c r="M3621" s="8">
        <f t="shared" si="115"/>
        <v>891</v>
      </c>
      <c r="N3621" s="21">
        <f>(sales[[#This Row],[Price]]*sales[[#This Row],[Qty]])-(sales[[#This Row],[Discount_Amt]]*sales[[#This Row],[Qty]])</f>
        <v>882</v>
      </c>
    </row>
    <row r="3622" spans="2:14" x14ac:dyDescent="0.35">
      <c r="B3622" s="7">
        <v>2027620</v>
      </c>
      <c r="C3622" s="1" t="s">
        <v>11</v>
      </c>
      <c r="D3622" s="1" t="s">
        <v>26</v>
      </c>
      <c r="E3622" s="1" t="s">
        <v>50</v>
      </c>
      <c r="F3622" s="1" t="s">
        <v>519</v>
      </c>
      <c r="G3622" s="3">
        <v>45482</v>
      </c>
      <c r="H3622" s="3">
        <v>45490</v>
      </c>
      <c r="I3622" s="6">
        <v>1299</v>
      </c>
      <c r="J3622" s="1">
        <v>1</v>
      </c>
      <c r="K3622" s="4">
        <v>0.02</v>
      </c>
      <c r="L3622" s="6">
        <f t="shared" si="114"/>
        <v>25.98</v>
      </c>
      <c r="M3622" s="8">
        <f t="shared" si="115"/>
        <v>1273.02</v>
      </c>
      <c r="N3622" s="21">
        <f>(sales[[#This Row],[Price]]*sales[[#This Row],[Qty]])-(sales[[#This Row],[Discount_Amt]]*sales[[#This Row],[Qty]])</f>
        <v>1273.02</v>
      </c>
    </row>
    <row r="3623" spans="2:14" x14ac:dyDescent="0.35">
      <c r="B3623" s="7">
        <v>2027621</v>
      </c>
      <c r="C3623" s="1" t="s">
        <v>12</v>
      </c>
      <c r="D3623" s="1" t="s">
        <v>27</v>
      </c>
      <c r="E3623" s="1" t="s">
        <v>51</v>
      </c>
      <c r="F3623" s="1" t="s">
        <v>520</v>
      </c>
      <c r="G3623" s="3">
        <v>45482</v>
      </c>
      <c r="H3623" s="3">
        <v>45484</v>
      </c>
      <c r="I3623" s="6">
        <v>1700</v>
      </c>
      <c r="J3623" s="1">
        <v>2</v>
      </c>
      <c r="K3623" s="4">
        <v>0.02</v>
      </c>
      <c r="L3623" s="6">
        <f t="shared" si="114"/>
        <v>34</v>
      </c>
      <c r="M3623" s="8">
        <f t="shared" si="115"/>
        <v>3366</v>
      </c>
      <c r="N3623" s="21">
        <f>(sales[[#This Row],[Price]]*sales[[#This Row],[Qty]])-(sales[[#This Row],[Discount_Amt]]*sales[[#This Row],[Qty]])</f>
        <v>3332</v>
      </c>
    </row>
    <row r="3624" spans="2:14" hidden="1" x14ac:dyDescent="0.35">
      <c r="B3624" s="7">
        <v>2027622</v>
      </c>
      <c r="C3624" s="1" t="s">
        <v>13</v>
      </c>
      <c r="D3624" s="1" t="s">
        <v>28</v>
      </c>
      <c r="E3624" s="1" t="s">
        <v>506</v>
      </c>
      <c r="F3624" s="1" t="s">
        <v>521</v>
      </c>
      <c r="G3624" s="3">
        <v>45482</v>
      </c>
      <c r="H3624" s="3">
        <v>45485</v>
      </c>
      <c r="I3624" s="6">
        <v>55000</v>
      </c>
      <c r="J3624" s="1">
        <v>3</v>
      </c>
      <c r="K3624" s="4">
        <v>0.02</v>
      </c>
      <c r="L3624" s="6">
        <f t="shared" si="114"/>
        <v>1100</v>
      </c>
      <c r="M3624" s="8">
        <f t="shared" si="115"/>
        <v>163900</v>
      </c>
      <c r="N3624" s="21">
        <f>(sales[[#This Row],[Price]]*sales[[#This Row],[Qty]])-(sales[[#This Row],[Discount_Amt]]*sales[[#This Row],[Qty]])</f>
        <v>161700</v>
      </c>
    </row>
    <row r="3625" spans="2:14" hidden="1" x14ac:dyDescent="0.35">
      <c r="B3625" s="7">
        <v>2027623</v>
      </c>
      <c r="C3625" s="1" t="s">
        <v>14</v>
      </c>
      <c r="D3625" s="1" t="s">
        <v>29</v>
      </c>
      <c r="E3625" s="1" t="s">
        <v>507</v>
      </c>
      <c r="F3625" s="1" t="s">
        <v>518</v>
      </c>
      <c r="G3625" s="3">
        <v>45482</v>
      </c>
      <c r="H3625" s="3">
        <v>45487</v>
      </c>
      <c r="I3625" s="6">
        <v>57999</v>
      </c>
      <c r="J3625" s="1">
        <v>2</v>
      </c>
      <c r="K3625" s="4">
        <v>0.02</v>
      </c>
      <c r="L3625" s="6">
        <f t="shared" si="114"/>
        <v>1159.98</v>
      </c>
      <c r="M3625" s="8">
        <f t="shared" si="115"/>
        <v>114838.02</v>
      </c>
      <c r="N3625" s="21">
        <f>(sales[[#This Row],[Price]]*sales[[#This Row],[Qty]])-(sales[[#This Row],[Discount_Amt]]*sales[[#This Row],[Qty]])</f>
        <v>113678.04</v>
      </c>
    </row>
    <row r="3626" spans="2:14" hidden="1" x14ac:dyDescent="0.35">
      <c r="B3626" s="7">
        <v>2027624</v>
      </c>
      <c r="C3626" s="1" t="s">
        <v>15</v>
      </c>
      <c r="D3626" s="1" t="s">
        <v>25</v>
      </c>
      <c r="E3626" s="1" t="s">
        <v>508</v>
      </c>
      <c r="F3626" s="1" t="s">
        <v>518</v>
      </c>
      <c r="G3626" s="3">
        <v>45482</v>
      </c>
      <c r="H3626" s="3">
        <v>45483</v>
      </c>
      <c r="I3626" s="6">
        <v>1399</v>
      </c>
      <c r="J3626" s="1">
        <v>7</v>
      </c>
      <c r="K3626" s="4">
        <v>0.02</v>
      </c>
      <c r="L3626" s="6">
        <f t="shared" si="114"/>
        <v>27.98</v>
      </c>
      <c r="M3626" s="8">
        <f t="shared" si="115"/>
        <v>9765.02</v>
      </c>
      <c r="N3626" s="21">
        <f>(sales[[#This Row],[Price]]*sales[[#This Row],[Qty]])-(sales[[#This Row],[Discount_Amt]]*sales[[#This Row],[Qty]])</f>
        <v>9597.14</v>
      </c>
    </row>
    <row r="3627" spans="2:14" hidden="1" x14ac:dyDescent="0.35">
      <c r="B3627" s="7">
        <v>2027625</v>
      </c>
      <c r="C3627" s="1" t="s">
        <v>16</v>
      </c>
      <c r="D3627" s="1" t="s">
        <v>26</v>
      </c>
      <c r="E3627" s="1" t="s">
        <v>31</v>
      </c>
      <c r="F3627" s="1" t="s">
        <v>519</v>
      </c>
      <c r="G3627" s="3">
        <v>45482</v>
      </c>
      <c r="H3627" s="3">
        <v>45490</v>
      </c>
      <c r="I3627" s="6">
        <v>999</v>
      </c>
      <c r="J3627" s="1">
        <v>2</v>
      </c>
      <c r="K3627" s="4">
        <v>7.0000000000000007E-2</v>
      </c>
      <c r="L3627" s="6">
        <f t="shared" si="114"/>
        <v>69.930000000000007</v>
      </c>
      <c r="M3627" s="8">
        <f t="shared" si="115"/>
        <v>1928.07</v>
      </c>
      <c r="N3627" s="21">
        <f>(sales[[#This Row],[Price]]*sales[[#This Row],[Qty]])-(sales[[#This Row],[Discount_Amt]]*sales[[#This Row],[Qty]])</f>
        <v>1858.1399999999999</v>
      </c>
    </row>
    <row r="3628" spans="2:14" x14ac:dyDescent="0.35">
      <c r="B3628" s="7">
        <v>2027626</v>
      </c>
      <c r="C3628" s="1" t="s">
        <v>17</v>
      </c>
      <c r="D3628" s="1" t="s">
        <v>27</v>
      </c>
      <c r="E3628" s="1" t="s">
        <v>32</v>
      </c>
      <c r="F3628" s="1" t="s">
        <v>521</v>
      </c>
      <c r="G3628" s="3">
        <v>45482</v>
      </c>
      <c r="H3628" s="3">
        <v>45484</v>
      </c>
      <c r="I3628" s="6">
        <v>2099</v>
      </c>
      <c r="J3628" s="1">
        <v>1</v>
      </c>
      <c r="K3628" s="4">
        <v>0.03</v>
      </c>
      <c r="L3628" s="6">
        <f t="shared" si="114"/>
        <v>62.97</v>
      </c>
      <c r="M3628" s="8">
        <f t="shared" si="115"/>
        <v>2036.03</v>
      </c>
      <c r="N3628" s="21">
        <f>(sales[[#This Row],[Price]]*sales[[#This Row],[Qty]])-(sales[[#This Row],[Discount_Amt]]*sales[[#This Row],[Qty]])</f>
        <v>2036.03</v>
      </c>
    </row>
    <row r="3629" spans="2:14" hidden="1" x14ac:dyDescent="0.35">
      <c r="B3629" s="7">
        <v>2027627</v>
      </c>
      <c r="C3629" s="1" t="s">
        <v>18</v>
      </c>
      <c r="D3629" s="1" t="s">
        <v>28</v>
      </c>
      <c r="E3629" s="1" t="s">
        <v>38</v>
      </c>
      <c r="F3629" s="1" t="s">
        <v>520</v>
      </c>
      <c r="G3629" s="3">
        <v>45482</v>
      </c>
      <c r="H3629" s="3">
        <v>45485</v>
      </c>
      <c r="I3629" s="6">
        <v>11000</v>
      </c>
      <c r="J3629" s="1">
        <v>1</v>
      </c>
      <c r="K3629" s="4">
        <v>0.08</v>
      </c>
      <c r="L3629" s="6">
        <f t="shared" si="114"/>
        <v>880</v>
      </c>
      <c r="M3629" s="8">
        <f t="shared" si="115"/>
        <v>10120</v>
      </c>
      <c r="N3629" s="21">
        <f>(sales[[#This Row],[Price]]*sales[[#This Row],[Qty]])-(sales[[#This Row],[Discount_Amt]]*sales[[#This Row],[Qty]])</f>
        <v>10120</v>
      </c>
    </row>
    <row r="3630" spans="2:14" hidden="1" x14ac:dyDescent="0.35">
      <c r="B3630" s="7">
        <v>2027628</v>
      </c>
      <c r="C3630" s="1" t="s">
        <v>19</v>
      </c>
      <c r="D3630" s="1" t="s">
        <v>29</v>
      </c>
      <c r="E3630" s="1" t="s">
        <v>33</v>
      </c>
      <c r="F3630" s="1" t="s">
        <v>518</v>
      </c>
      <c r="G3630" s="3">
        <v>45482</v>
      </c>
      <c r="H3630" s="3">
        <v>45487</v>
      </c>
      <c r="I3630" s="6">
        <v>800</v>
      </c>
      <c r="J3630" s="1">
        <v>1</v>
      </c>
      <c r="K3630" s="4">
        <v>0.05</v>
      </c>
      <c r="L3630" s="6">
        <f t="shared" ref="L3630:L3693" si="116">I3630*K3630</f>
        <v>40</v>
      </c>
      <c r="M3630" s="8">
        <f t="shared" ref="M3630:M3693" si="117">I3630*J3630-L3630</f>
        <v>760</v>
      </c>
      <c r="N3630" s="21">
        <f>(sales[[#This Row],[Price]]*sales[[#This Row],[Qty]])-(sales[[#This Row],[Discount_Amt]]*sales[[#This Row],[Qty]])</f>
        <v>760</v>
      </c>
    </row>
    <row r="3631" spans="2:14" hidden="1" x14ac:dyDescent="0.35">
      <c r="B3631" s="7">
        <v>2027629</v>
      </c>
      <c r="C3631" s="1" t="s">
        <v>20</v>
      </c>
      <c r="D3631" s="1" t="s">
        <v>25</v>
      </c>
      <c r="E3631" s="1" t="s">
        <v>34</v>
      </c>
      <c r="F3631" s="1" t="s">
        <v>519</v>
      </c>
      <c r="G3631" s="3">
        <v>45482</v>
      </c>
      <c r="H3631" s="3">
        <v>45483</v>
      </c>
      <c r="I3631" s="6">
        <v>5500</v>
      </c>
      <c r="J3631" s="1">
        <v>2</v>
      </c>
      <c r="K3631" s="4">
        <v>0.05</v>
      </c>
      <c r="L3631" s="6">
        <f t="shared" si="116"/>
        <v>275</v>
      </c>
      <c r="M3631" s="8">
        <f t="shared" si="117"/>
        <v>10725</v>
      </c>
      <c r="N3631" s="21">
        <f>(sales[[#This Row],[Price]]*sales[[#This Row],[Qty]])-(sales[[#This Row],[Discount_Amt]]*sales[[#This Row],[Qty]])</f>
        <v>10450</v>
      </c>
    </row>
    <row r="3632" spans="2:14" hidden="1" x14ac:dyDescent="0.35">
      <c r="B3632" s="7">
        <v>2027630</v>
      </c>
      <c r="C3632" s="1" t="s">
        <v>21</v>
      </c>
      <c r="D3632" s="1" t="s">
        <v>216</v>
      </c>
      <c r="E3632" s="1" t="s">
        <v>35</v>
      </c>
      <c r="F3632" s="1" t="s">
        <v>520</v>
      </c>
      <c r="G3632" s="3">
        <v>45482</v>
      </c>
      <c r="H3632" s="3">
        <v>45490</v>
      </c>
      <c r="I3632" s="6">
        <v>1350</v>
      </c>
      <c r="J3632" s="1">
        <v>1</v>
      </c>
      <c r="K3632" s="4">
        <v>0.05</v>
      </c>
      <c r="L3632" s="6">
        <f t="shared" si="116"/>
        <v>67.5</v>
      </c>
      <c r="M3632" s="8">
        <f t="shared" si="117"/>
        <v>1282.5</v>
      </c>
      <c r="N3632" s="21">
        <f>(sales[[#This Row],[Price]]*sales[[#This Row],[Qty]])-(sales[[#This Row],[Discount_Amt]]*sales[[#This Row],[Qty]])</f>
        <v>1282.5</v>
      </c>
    </row>
    <row r="3633" spans="2:14" hidden="1" x14ac:dyDescent="0.35">
      <c r="B3633" s="7">
        <v>2027631</v>
      </c>
      <c r="C3633" s="1" t="s">
        <v>22</v>
      </c>
      <c r="D3633" s="1" t="s">
        <v>25</v>
      </c>
      <c r="E3633" s="1" t="s">
        <v>36</v>
      </c>
      <c r="F3633" s="1" t="s">
        <v>521</v>
      </c>
      <c r="G3633" s="3">
        <v>45482</v>
      </c>
      <c r="H3633" s="3">
        <v>45484</v>
      </c>
      <c r="I3633" s="6">
        <v>4500</v>
      </c>
      <c r="J3633" s="1">
        <v>2</v>
      </c>
      <c r="K3633" s="4">
        <v>0.05</v>
      </c>
      <c r="L3633" s="6">
        <f t="shared" si="116"/>
        <v>225</v>
      </c>
      <c r="M3633" s="8">
        <f t="shared" si="117"/>
        <v>8775</v>
      </c>
      <c r="N3633" s="21">
        <f>(sales[[#This Row],[Price]]*sales[[#This Row],[Qty]])-(sales[[#This Row],[Discount_Amt]]*sales[[#This Row],[Qty]])</f>
        <v>8550</v>
      </c>
    </row>
    <row r="3634" spans="2:14" hidden="1" x14ac:dyDescent="0.35">
      <c r="B3634" s="7">
        <v>2027632</v>
      </c>
      <c r="C3634" s="1" t="s">
        <v>23</v>
      </c>
      <c r="D3634" s="1" t="s">
        <v>26</v>
      </c>
      <c r="E3634" s="1" t="s">
        <v>37</v>
      </c>
      <c r="F3634" s="1" t="s">
        <v>518</v>
      </c>
      <c r="G3634" s="3">
        <v>45482</v>
      </c>
      <c r="H3634" s="3">
        <v>45485</v>
      </c>
      <c r="I3634" s="6">
        <v>2350</v>
      </c>
      <c r="J3634" s="1">
        <v>7</v>
      </c>
      <c r="K3634" s="4">
        <v>0.03</v>
      </c>
      <c r="L3634" s="6">
        <f t="shared" si="116"/>
        <v>70.5</v>
      </c>
      <c r="M3634" s="8">
        <f t="shared" si="117"/>
        <v>16379.5</v>
      </c>
      <c r="N3634" s="21">
        <f>(sales[[#This Row],[Price]]*sales[[#This Row],[Qty]])-(sales[[#This Row],[Discount_Amt]]*sales[[#This Row],[Qty]])</f>
        <v>15956.5</v>
      </c>
    </row>
    <row r="3635" spans="2:14" hidden="1" x14ac:dyDescent="0.35">
      <c r="B3635" s="7">
        <v>2027633</v>
      </c>
      <c r="C3635" s="1" t="s">
        <v>24</v>
      </c>
      <c r="D3635" s="1" t="s">
        <v>27</v>
      </c>
      <c r="E3635" s="1" t="s">
        <v>39</v>
      </c>
      <c r="F3635" s="1" t="s">
        <v>518</v>
      </c>
      <c r="G3635" s="3">
        <v>45482</v>
      </c>
      <c r="H3635" s="3">
        <v>45487</v>
      </c>
      <c r="I3635" s="6">
        <v>90</v>
      </c>
      <c r="J3635" s="1">
        <v>2</v>
      </c>
      <c r="K3635" s="4">
        <v>0.1</v>
      </c>
      <c r="L3635" s="6">
        <f t="shared" si="116"/>
        <v>9</v>
      </c>
      <c r="M3635" s="8">
        <f t="shared" si="117"/>
        <v>171</v>
      </c>
      <c r="N3635" s="21">
        <f>(sales[[#This Row],[Price]]*sales[[#This Row],[Qty]])-(sales[[#This Row],[Discount_Amt]]*sales[[#This Row],[Qty]])</f>
        <v>162</v>
      </c>
    </row>
    <row r="3636" spans="2:14" hidden="1" x14ac:dyDescent="0.35">
      <c r="B3636" s="7">
        <v>2027634</v>
      </c>
      <c r="C3636" s="1" t="s">
        <v>4</v>
      </c>
      <c r="D3636" s="1" t="s">
        <v>28</v>
      </c>
      <c r="E3636" s="1" t="s">
        <v>40</v>
      </c>
      <c r="F3636" s="1" t="s">
        <v>519</v>
      </c>
      <c r="G3636" s="3">
        <v>45482</v>
      </c>
      <c r="H3636" s="3">
        <v>45483</v>
      </c>
      <c r="I3636" s="6">
        <v>280</v>
      </c>
      <c r="J3636" s="1">
        <v>2</v>
      </c>
      <c r="K3636" s="4">
        <v>0.05</v>
      </c>
      <c r="L3636" s="6">
        <f t="shared" si="116"/>
        <v>14</v>
      </c>
      <c r="M3636" s="8">
        <f t="shared" si="117"/>
        <v>546</v>
      </c>
      <c r="N3636" s="21">
        <f>(sales[[#This Row],[Price]]*sales[[#This Row],[Qty]])-(sales[[#This Row],[Discount_Amt]]*sales[[#This Row],[Qty]])</f>
        <v>532</v>
      </c>
    </row>
    <row r="3637" spans="2:14" hidden="1" x14ac:dyDescent="0.35">
      <c r="B3637" s="7">
        <v>2027635</v>
      </c>
      <c r="C3637" s="1" t="s">
        <v>5</v>
      </c>
      <c r="D3637" s="1" t="s">
        <v>29</v>
      </c>
      <c r="E3637" s="1" t="s">
        <v>41</v>
      </c>
      <c r="F3637" s="1" t="s">
        <v>521</v>
      </c>
      <c r="G3637" s="3">
        <v>45482</v>
      </c>
      <c r="H3637" s="3">
        <v>45490</v>
      </c>
      <c r="I3637" s="6">
        <v>70</v>
      </c>
      <c r="J3637" s="1">
        <v>1</v>
      </c>
      <c r="K3637" s="4">
        <v>0.05</v>
      </c>
      <c r="L3637" s="6">
        <f t="shared" si="116"/>
        <v>3.5</v>
      </c>
      <c r="M3637" s="8">
        <f t="shared" si="117"/>
        <v>66.5</v>
      </c>
      <c r="N3637" s="21">
        <f>(sales[[#This Row],[Price]]*sales[[#This Row],[Qty]])-(sales[[#This Row],[Discount_Amt]]*sales[[#This Row],[Qty]])</f>
        <v>66.5</v>
      </c>
    </row>
    <row r="3638" spans="2:14" hidden="1" x14ac:dyDescent="0.35">
      <c r="B3638" s="7">
        <v>2027636</v>
      </c>
      <c r="C3638" s="1" t="s">
        <v>6</v>
      </c>
      <c r="D3638" s="1" t="s">
        <v>25</v>
      </c>
      <c r="E3638" s="1" t="s">
        <v>42</v>
      </c>
      <c r="F3638" s="1" t="s">
        <v>520</v>
      </c>
      <c r="G3638" s="3">
        <v>45482</v>
      </c>
      <c r="H3638" s="3">
        <v>45484</v>
      </c>
      <c r="I3638" s="6">
        <v>230</v>
      </c>
      <c r="J3638" s="1">
        <v>2</v>
      </c>
      <c r="K3638" s="4">
        <v>0.02</v>
      </c>
      <c r="L3638" s="6">
        <f t="shared" si="116"/>
        <v>4.6000000000000005</v>
      </c>
      <c r="M3638" s="8">
        <f t="shared" si="117"/>
        <v>455.4</v>
      </c>
      <c r="N3638" s="21">
        <f>(sales[[#This Row],[Price]]*sales[[#This Row],[Qty]])-(sales[[#This Row],[Discount_Amt]]*sales[[#This Row],[Qty]])</f>
        <v>450.8</v>
      </c>
    </row>
    <row r="3639" spans="2:14" hidden="1" x14ac:dyDescent="0.35">
      <c r="B3639" s="7">
        <v>2027637</v>
      </c>
      <c r="C3639" s="1" t="s">
        <v>7</v>
      </c>
      <c r="D3639" s="1" t="s">
        <v>30</v>
      </c>
      <c r="E3639" s="1" t="s">
        <v>43</v>
      </c>
      <c r="F3639" s="1" t="s">
        <v>518</v>
      </c>
      <c r="G3639" s="3">
        <v>45482</v>
      </c>
      <c r="H3639" s="3">
        <v>45485</v>
      </c>
      <c r="I3639" s="6">
        <v>7999</v>
      </c>
      <c r="J3639" s="1">
        <v>4</v>
      </c>
      <c r="K3639" s="4">
        <v>0.06</v>
      </c>
      <c r="L3639" s="6">
        <f t="shared" si="116"/>
        <v>479.94</v>
      </c>
      <c r="M3639" s="8">
        <f t="shared" si="117"/>
        <v>31516.06</v>
      </c>
      <c r="N3639" s="21">
        <f>(sales[[#This Row],[Price]]*sales[[#This Row],[Qty]])-(sales[[#This Row],[Discount_Amt]]*sales[[#This Row],[Qty]])</f>
        <v>30076.240000000002</v>
      </c>
    </row>
    <row r="3640" spans="2:14" x14ac:dyDescent="0.35">
      <c r="B3640" s="7">
        <v>2027638</v>
      </c>
      <c r="C3640" s="1" t="s">
        <v>10</v>
      </c>
      <c r="D3640" s="1" t="s">
        <v>27</v>
      </c>
      <c r="E3640" s="1" t="s">
        <v>44</v>
      </c>
      <c r="F3640" s="1" t="s">
        <v>519</v>
      </c>
      <c r="G3640" s="3">
        <v>45482</v>
      </c>
      <c r="H3640" s="3">
        <v>45487</v>
      </c>
      <c r="I3640" s="6">
        <v>850</v>
      </c>
      <c r="J3640" s="1">
        <v>3</v>
      </c>
      <c r="K3640" s="4">
        <v>0.15</v>
      </c>
      <c r="L3640" s="6">
        <f t="shared" si="116"/>
        <v>127.5</v>
      </c>
      <c r="M3640" s="8">
        <f t="shared" si="117"/>
        <v>2422.5</v>
      </c>
      <c r="N3640" s="21">
        <f>(sales[[#This Row],[Price]]*sales[[#This Row],[Qty]])-(sales[[#This Row],[Discount_Amt]]*sales[[#This Row],[Qty]])</f>
        <v>2167.5</v>
      </c>
    </row>
    <row r="3641" spans="2:14" hidden="1" x14ac:dyDescent="0.35">
      <c r="B3641" s="7">
        <v>2027639</v>
      </c>
      <c r="C3641" s="1" t="s">
        <v>8</v>
      </c>
      <c r="D3641" s="1" t="s">
        <v>28</v>
      </c>
      <c r="E3641" s="1" t="s">
        <v>45</v>
      </c>
      <c r="F3641" s="1" t="s">
        <v>520</v>
      </c>
      <c r="G3641" s="3">
        <v>45482</v>
      </c>
      <c r="H3641" s="3">
        <v>45483</v>
      </c>
      <c r="I3641" s="6">
        <v>65000</v>
      </c>
      <c r="J3641" s="1">
        <v>2</v>
      </c>
      <c r="K3641" s="4">
        <v>0.02</v>
      </c>
      <c r="L3641" s="6">
        <f t="shared" si="116"/>
        <v>1300</v>
      </c>
      <c r="M3641" s="8">
        <f t="shared" si="117"/>
        <v>128700</v>
      </c>
      <c r="N3641" s="21">
        <f>(sales[[#This Row],[Price]]*sales[[#This Row],[Qty]])-(sales[[#This Row],[Discount_Amt]]*sales[[#This Row],[Qty]])</f>
        <v>127400</v>
      </c>
    </row>
    <row r="3642" spans="2:14" hidden="1" x14ac:dyDescent="0.35">
      <c r="B3642" s="7">
        <v>2027640</v>
      </c>
      <c r="C3642" s="1" t="s">
        <v>9</v>
      </c>
      <c r="D3642" s="1" t="s">
        <v>29</v>
      </c>
      <c r="E3642" s="1" t="s">
        <v>46</v>
      </c>
      <c r="F3642" s="1" t="s">
        <v>521</v>
      </c>
      <c r="G3642" s="3">
        <v>45482</v>
      </c>
      <c r="H3642" s="3">
        <v>45490</v>
      </c>
      <c r="I3642" s="6">
        <v>450</v>
      </c>
      <c r="J3642" s="1">
        <v>1</v>
      </c>
      <c r="K3642" s="4">
        <v>0.02</v>
      </c>
      <c r="L3642" s="6">
        <f t="shared" si="116"/>
        <v>9</v>
      </c>
      <c r="M3642" s="8">
        <f t="shared" si="117"/>
        <v>441</v>
      </c>
      <c r="N3642" s="21">
        <f>(sales[[#This Row],[Price]]*sales[[#This Row],[Qty]])-(sales[[#This Row],[Discount_Amt]]*sales[[#This Row],[Qty]])</f>
        <v>441</v>
      </c>
    </row>
    <row r="3643" spans="2:14" x14ac:dyDescent="0.35">
      <c r="B3643" s="7">
        <v>2027641</v>
      </c>
      <c r="C3643" s="1" t="s">
        <v>11</v>
      </c>
      <c r="D3643" s="1" t="s">
        <v>25</v>
      </c>
      <c r="E3643" s="1" t="s">
        <v>47</v>
      </c>
      <c r="F3643" s="1" t="s">
        <v>518</v>
      </c>
      <c r="G3643" s="3">
        <v>45482</v>
      </c>
      <c r="H3643" s="3">
        <v>45484</v>
      </c>
      <c r="I3643" s="6">
        <v>1299</v>
      </c>
      <c r="J3643" s="1">
        <v>1</v>
      </c>
      <c r="K3643" s="4">
        <v>0.02</v>
      </c>
      <c r="L3643" s="6">
        <f t="shared" si="116"/>
        <v>25.98</v>
      </c>
      <c r="M3643" s="8">
        <f t="shared" si="117"/>
        <v>1273.02</v>
      </c>
      <c r="N3643" s="21">
        <f>(sales[[#This Row],[Price]]*sales[[#This Row],[Qty]])-(sales[[#This Row],[Discount_Amt]]*sales[[#This Row],[Qty]])</f>
        <v>1273.02</v>
      </c>
    </row>
    <row r="3644" spans="2:14" x14ac:dyDescent="0.35">
      <c r="B3644" s="7">
        <v>2027642</v>
      </c>
      <c r="C3644" s="1" t="s">
        <v>12</v>
      </c>
      <c r="D3644" s="1" t="s">
        <v>26</v>
      </c>
      <c r="E3644" s="1" t="s">
        <v>48</v>
      </c>
      <c r="F3644" s="1" t="s">
        <v>518</v>
      </c>
      <c r="G3644" s="3">
        <v>45482</v>
      </c>
      <c r="H3644" s="3">
        <v>45485</v>
      </c>
      <c r="I3644" s="6">
        <v>1700</v>
      </c>
      <c r="J3644" s="1">
        <v>2</v>
      </c>
      <c r="K3644" s="4">
        <v>0.02</v>
      </c>
      <c r="L3644" s="6">
        <f t="shared" si="116"/>
        <v>34</v>
      </c>
      <c r="M3644" s="8">
        <f t="shared" si="117"/>
        <v>3366</v>
      </c>
      <c r="N3644" s="21">
        <f>(sales[[#This Row],[Price]]*sales[[#This Row],[Qty]])-(sales[[#This Row],[Discount_Amt]]*sales[[#This Row],[Qty]])</f>
        <v>3332</v>
      </c>
    </row>
    <row r="3645" spans="2:14" hidden="1" x14ac:dyDescent="0.35">
      <c r="B3645" s="7">
        <v>2027643</v>
      </c>
      <c r="C3645" s="1" t="s">
        <v>13</v>
      </c>
      <c r="D3645" s="1" t="s">
        <v>27</v>
      </c>
      <c r="E3645" s="1" t="s">
        <v>49</v>
      </c>
      <c r="F3645" s="1" t="s">
        <v>519</v>
      </c>
      <c r="G3645" s="3">
        <v>45482</v>
      </c>
      <c r="H3645" s="3">
        <v>45487</v>
      </c>
      <c r="I3645" s="6">
        <v>55000</v>
      </c>
      <c r="J3645" s="1">
        <v>1</v>
      </c>
      <c r="K3645" s="4">
        <v>0.02</v>
      </c>
      <c r="L3645" s="6">
        <f t="shared" si="116"/>
        <v>1100</v>
      </c>
      <c r="M3645" s="8">
        <f t="shared" si="117"/>
        <v>53900</v>
      </c>
      <c r="N3645" s="21">
        <f>(sales[[#This Row],[Price]]*sales[[#This Row],[Qty]])-(sales[[#This Row],[Discount_Amt]]*sales[[#This Row],[Qty]])</f>
        <v>53900</v>
      </c>
    </row>
    <row r="3646" spans="2:14" hidden="1" x14ac:dyDescent="0.35">
      <c r="B3646" s="7">
        <v>2027644</v>
      </c>
      <c r="C3646" s="1" t="s">
        <v>14</v>
      </c>
      <c r="D3646" s="1" t="s">
        <v>28</v>
      </c>
      <c r="E3646" s="1" t="s">
        <v>50</v>
      </c>
      <c r="F3646" s="1" t="s">
        <v>521</v>
      </c>
      <c r="G3646" s="3">
        <v>45482</v>
      </c>
      <c r="H3646" s="3">
        <v>45483</v>
      </c>
      <c r="I3646" s="6">
        <v>57999</v>
      </c>
      <c r="J3646" s="1">
        <v>3</v>
      </c>
      <c r="K3646" s="4">
        <v>0.02</v>
      </c>
      <c r="L3646" s="6">
        <f t="shared" si="116"/>
        <v>1159.98</v>
      </c>
      <c r="M3646" s="8">
        <f t="shared" si="117"/>
        <v>172837.02</v>
      </c>
      <c r="N3646" s="21">
        <f>(sales[[#This Row],[Price]]*sales[[#This Row],[Qty]])-(sales[[#This Row],[Discount_Amt]]*sales[[#This Row],[Qty]])</f>
        <v>170517.06</v>
      </c>
    </row>
    <row r="3647" spans="2:14" hidden="1" x14ac:dyDescent="0.35">
      <c r="B3647" s="7">
        <v>2027645</v>
      </c>
      <c r="C3647" s="1" t="s">
        <v>15</v>
      </c>
      <c r="D3647" s="1" t="s">
        <v>29</v>
      </c>
      <c r="E3647" s="1" t="s">
        <v>51</v>
      </c>
      <c r="F3647" s="1" t="s">
        <v>520</v>
      </c>
      <c r="G3647" s="3">
        <v>45482</v>
      </c>
      <c r="H3647" s="3">
        <v>45490</v>
      </c>
      <c r="I3647" s="6">
        <v>1399</v>
      </c>
      <c r="J3647" s="1">
        <v>2</v>
      </c>
      <c r="K3647" s="4">
        <v>0.02</v>
      </c>
      <c r="L3647" s="6">
        <f t="shared" si="116"/>
        <v>27.98</v>
      </c>
      <c r="M3647" s="8">
        <f t="shared" si="117"/>
        <v>2770.02</v>
      </c>
      <c r="N3647" s="21">
        <f>(sales[[#This Row],[Price]]*sales[[#This Row],[Qty]])-(sales[[#This Row],[Discount_Amt]]*sales[[#This Row],[Qty]])</f>
        <v>2742.04</v>
      </c>
    </row>
    <row r="3648" spans="2:14" hidden="1" x14ac:dyDescent="0.35">
      <c r="B3648" s="7">
        <v>2027646</v>
      </c>
      <c r="C3648" s="1" t="s">
        <v>16</v>
      </c>
      <c r="D3648" s="1" t="s">
        <v>25</v>
      </c>
      <c r="E3648" s="1" t="s">
        <v>506</v>
      </c>
      <c r="F3648" s="1" t="s">
        <v>518</v>
      </c>
      <c r="G3648" s="3">
        <v>45482</v>
      </c>
      <c r="H3648" s="3">
        <v>45484</v>
      </c>
      <c r="I3648" s="6">
        <v>999</v>
      </c>
      <c r="J3648" s="1">
        <v>1</v>
      </c>
      <c r="K3648" s="4">
        <v>0.02</v>
      </c>
      <c r="L3648" s="6">
        <f t="shared" si="116"/>
        <v>19.98</v>
      </c>
      <c r="M3648" s="8">
        <f t="shared" si="117"/>
        <v>979.02</v>
      </c>
      <c r="N3648" s="21">
        <f>(sales[[#This Row],[Price]]*sales[[#This Row],[Qty]])-(sales[[#This Row],[Discount_Amt]]*sales[[#This Row],[Qty]])</f>
        <v>979.02</v>
      </c>
    </row>
    <row r="3649" spans="2:14" x14ac:dyDescent="0.35">
      <c r="B3649" s="7">
        <v>2027647</v>
      </c>
      <c r="C3649" s="1" t="s">
        <v>17</v>
      </c>
      <c r="D3649" s="1" t="s">
        <v>26</v>
      </c>
      <c r="E3649" s="1" t="s">
        <v>507</v>
      </c>
      <c r="F3649" s="1" t="s">
        <v>519</v>
      </c>
      <c r="G3649" s="3">
        <v>45482</v>
      </c>
      <c r="H3649" s="3">
        <v>45485</v>
      </c>
      <c r="I3649" s="6">
        <v>2099</v>
      </c>
      <c r="J3649" s="1">
        <v>2</v>
      </c>
      <c r="K3649" s="4">
        <v>7.0000000000000007E-2</v>
      </c>
      <c r="L3649" s="6">
        <f t="shared" si="116"/>
        <v>146.93</v>
      </c>
      <c r="M3649" s="8">
        <f t="shared" si="117"/>
        <v>4051.07</v>
      </c>
      <c r="N3649" s="21">
        <f>(sales[[#This Row],[Price]]*sales[[#This Row],[Qty]])-(sales[[#This Row],[Discount_Amt]]*sales[[#This Row],[Qty]])</f>
        <v>3904.14</v>
      </c>
    </row>
    <row r="3650" spans="2:14" hidden="1" x14ac:dyDescent="0.35">
      <c r="B3650" s="7">
        <v>2027648</v>
      </c>
      <c r="C3650" s="1" t="s">
        <v>18</v>
      </c>
      <c r="D3650" s="1" t="s">
        <v>27</v>
      </c>
      <c r="E3650" s="1" t="s">
        <v>508</v>
      </c>
      <c r="F3650" s="1" t="s">
        <v>520</v>
      </c>
      <c r="G3650" s="3">
        <v>45482</v>
      </c>
      <c r="H3650" s="3">
        <v>45487</v>
      </c>
      <c r="I3650" s="6">
        <v>11000</v>
      </c>
      <c r="J3650" s="1">
        <v>1</v>
      </c>
      <c r="K3650" s="4">
        <v>0.03</v>
      </c>
      <c r="L3650" s="6">
        <f t="shared" si="116"/>
        <v>330</v>
      </c>
      <c r="M3650" s="8">
        <f t="shared" si="117"/>
        <v>10670</v>
      </c>
      <c r="N3650" s="21">
        <f>(sales[[#This Row],[Price]]*sales[[#This Row],[Qty]])-(sales[[#This Row],[Discount_Amt]]*sales[[#This Row],[Qty]])</f>
        <v>10670</v>
      </c>
    </row>
    <row r="3651" spans="2:14" hidden="1" x14ac:dyDescent="0.35">
      <c r="B3651" s="7">
        <v>2027649</v>
      </c>
      <c r="C3651" s="1" t="s">
        <v>19</v>
      </c>
      <c r="D3651" s="1" t="s">
        <v>28</v>
      </c>
      <c r="E3651" s="1" t="s">
        <v>31</v>
      </c>
      <c r="F3651" s="1" t="s">
        <v>521</v>
      </c>
      <c r="G3651" s="3">
        <v>45482</v>
      </c>
      <c r="H3651" s="3">
        <v>45483</v>
      </c>
      <c r="I3651" s="6">
        <v>800</v>
      </c>
      <c r="J3651" s="1">
        <v>2</v>
      </c>
      <c r="K3651" s="4">
        <v>0.08</v>
      </c>
      <c r="L3651" s="6">
        <f t="shared" si="116"/>
        <v>64</v>
      </c>
      <c r="M3651" s="8">
        <f t="shared" si="117"/>
        <v>1536</v>
      </c>
      <c r="N3651" s="21">
        <f>(sales[[#This Row],[Price]]*sales[[#This Row],[Qty]])-(sales[[#This Row],[Discount_Amt]]*sales[[#This Row],[Qty]])</f>
        <v>1472</v>
      </c>
    </row>
    <row r="3652" spans="2:14" hidden="1" x14ac:dyDescent="0.35">
      <c r="B3652" s="7">
        <v>2027650</v>
      </c>
      <c r="C3652" s="1" t="s">
        <v>20</v>
      </c>
      <c r="D3652" s="1" t="s">
        <v>29</v>
      </c>
      <c r="E3652" s="1" t="s">
        <v>32</v>
      </c>
      <c r="F3652" s="1" t="s">
        <v>518</v>
      </c>
      <c r="G3652" s="3">
        <v>45482</v>
      </c>
      <c r="H3652" s="3">
        <v>45490</v>
      </c>
      <c r="I3652" s="6">
        <v>5500</v>
      </c>
      <c r="J3652" s="1">
        <v>3</v>
      </c>
      <c r="K3652" s="4">
        <v>0.05</v>
      </c>
      <c r="L3652" s="6">
        <f t="shared" si="116"/>
        <v>275</v>
      </c>
      <c r="M3652" s="8">
        <f t="shared" si="117"/>
        <v>16225</v>
      </c>
      <c r="N3652" s="21">
        <f>(sales[[#This Row],[Price]]*sales[[#This Row],[Qty]])-(sales[[#This Row],[Discount_Amt]]*sales[[#This Row],[Qty]])</f>
        <v>15675</v>
      </c>
    </row>
    <row r="3653" spans="2:14" hidden="1" x14ac:dyDescent="0.35">
      <c r="B3653" s="7">
        <v>2027651</v>
      </c>
      <c r="C3653" s="1" t="s">
        <v>21</v>
      </c>
      <c r="D3653" s="1" t="s">
        <v>25</v>
      </c>
      <c r="E3653" s="1" t="s">
        <v>38</v>
      </c>
      <c r="F3653" s="1" t="s">
        <v>518</v>
      </c>
      <c r="G3653" s="3">
        <v>45482</v>
      </c>
      <c r="H3653" s="3">
        <v>45484</v>
      </c>
      <c r="I3653" s="6">
        <v>1350</v>
      </c>
      <c r="J3653" s="1">
        <v>2</v>
      </c>
      <c r="K3653" s="4">
        <v>0.05</v>
      </c>
      <c r="L3653" s="6">
        <f t="shared" si="116"/>
        <v>67.5</v>
      </c>
      <c r="M3653" s="8">
        <f t="shared" si="117"/>
        <v>2632.5</v>
      </c>
      <c r="N3653" s="21">
        <f>(sales[[#This Row],[Price]]*sales[[#This Row],[Qty]])-(sales[[#This Row],[Discount_Amt]]*sales[[#This Row],[Qty]])</f>
        <v>2565</v>
      </c>
    </row>
    <row r="3654" spans="2:14" hidden="1" x14ac:dyDescent="0.35">
      <c r="B3654" s="7">
        <v>2027652</v>
      </c>
      <c r="C3654" s="1" t="s">
        <v>22</v>
      </c>
      <c r="D3654" s="1" t="s">
        <v>217</v>
      </c>
      <c r="E3654" s="1" t="s">
        <v>33</v>
      </c>
      <c r="F3654" s="1" t="s">
        <v>519</v>
      </c>
      <c r="G3654" s="3">
        <v>45482</v>
      </c>
      <c r="H3654" s="3">
        <v>45485</v>
      </c>
      <c r="I3654" s="6">
        <v>4500</v>
      </c>
      <c r="J3654" s="1">
        <v>7</v>
      </c>
      <c r="K3654" s="4">
        <v>0.05</v>
      </c>
      <c r="L3654" s="6">
        <f t="shared" si="116"/>
        <v>225</v>
      </c>
      <c r="M3654" s="8">
        <f t="shared" si="117"/>
        <v>31275</v>
      </c>
      <c r="N3654" s="21">
        <f>(sales[[#This Row],[Price]]*sales[[#This Row],[Qty]])-(sales[[#This Row],[Discount_Amt]]*sales[[#This Row],[Qty]])</f>
        <v>29925</v>
      </c>
    </row>
    <row r="3655" spans="2:14" hidden="1" x14ac:dyDescent="0.35">
      <c r="B3655" s="7">
        <v>2027653</v>
      </c>
      <c r="C3655" s="1" t="s">
        <v>23</v>
      </c>
      <c r="D3655" s="1" t="s">
        <v>25</v>
      </c>
      <c r="E3655" s="1" t="s">
        <v>34</v>
      </c>
      <c r="F3655" s="1" t="s">
        <v>521</v>
      </c>
      <c r="G3655" s="3">
        <v>45482</v>
      </c>
      <c r="H3655" s="3">
        <v>45487</v>
      </c>
      <c r="I3655" s="6">
        <v>2350</v>
      </c>
      <c r="J3655" s="1">
        <v>2</v>
      </c>
      <c r="K3655" s="4">
        <v>0.05</v>
      </c>
      <c r="L3655" s="6">
        <f t="shared" si="116"/>
        <v>117.5</v>
      </c>
      <c r="M3655" s="8">
        <f t="shared" si="117"/>
        <v>4582.5</v>
      </c>
      <c r="N3655" s="21">
        <f>(sales[[#This Row],[Price]]*sales[[#This Row],[Qty]])-(sales[[#This Row],[Discount_Amt]]*sales[[#This Row],[Qty]])</f>
        <v>4465</v>
      </c>
    </row>
    <row r="3656" spans="2:14" hidden="1" x14ac:dyDescent="0.35">
      <c r="B3656" s="7">
        <v>2027654</v>
      </c>
      <c r="C3656" s="1" t="s">
        <v>24</v>
      </c>
      <c r="D3656" s="1" t="s">
        <v>26</v>
      </c>
      <c r="E3656" s="1" t="s">
        <v>35</v>
      </c>
      <c r="F3656" s="1" t="s">
        <v>520</v>
      </c>
      <c r="G3656" s="3">
        <v>45482</v>
      </c>
      <c r="H3656" s="3">
        <v>45483</v>
      </c>
      <c r="I3656" s="6">
        <v>90</v>
      </c>
      <c r="J3656" s="1">
        <v>1</v>
      </c>
      <c r="K3656" s="4">
        <v>0.03</v>
      </c>
      <c r="L3656" s="6">
        <f t="shared" si="116"/>
        <v>2.6999999999999997</v>
      </c>
      <c r="M3656" s="8">
        <f t="shared" si="117"/>
        <v>87.3</v>
      </c>
      <c r="N3656" s="21">
        <f>(sales[[#This Row],[Price]]*sales[[#This Row],[Qty]])-(sales[[#This Row],[Discount_Amt]]*sales[[#This Row],[Qty]])</f>
        <v>87.3</v>
      </c>
    </row>
    <row r="3657" spans="2:14" hidden="1" x14ac:dyDescent="0.35">
      <c r="B3657" s="7">
        <v>2027655</v>
      </c>
      <c r="C3657" s="1" t="s">
        <v>4</v>
      </c>
      <c r="D3657" s="1" t="s">
        <v>27</v>
      </c>
      <c r="E3657" s="1" t="s">
        <v>36</v>
      </c>
      <c r="F3657" s="1" t="s">
        <v>518</v>
      </c>
      <c r="G3657" s="3">
        <v>45482</v>
      </c>
      <c r="H3657" s="3">
        <v>45490</v>
      </c>
      <c r="I3657" s="6">
        <v>280</v>
      </c>
      <c r="J3657" s="1">
        <v>1</v>
      </c>
      <c r="K3657" s="4">
        <v>0.1</v>
      </c>
      <c r="L3657" s="6">
        <f t="shared" si="116"/>
        <v>28</v>
      </c>
      <c r="M3657" s="8">
        <f t="shared" si="117"/>
        <v>252</v>
      </c>
      <c r="N3657" s="21">
        <f>(sales[[#This Row],[Price]]*sales[[#This Row],[Qty]])-(sales[[#This Row],[Discount_Amt]]*sales[[#This Row],[Qty]])</f>
        <v>252</v>
      </c>
    </row>
    <row r="3658" spans="2:14" hidden="1" x14ac:dyDescent="0.35">
      <c r="B3658" s="7">
        <v>2027656</v>
      </c>
      <c r="C3658" s="1" t="s">
        <v>5</v>
      </c>
      <c r="D3658" s="1" t="s">
        <v>28</v>
      </c>
      <c r="E3658" s="1" t="s">
        <v>37</v>
      </c>
      <c r="F3658" s="1" t="s">
        <v>519</v>
      </c>
      <c r="G3658" s="3">
        <v>45482</v>
      </c>
      <c r="H3658" s="3">
        <v>45484</v>
      </c>
      <c r="I3658" s="6">
        <v>70</v>
      </c>
      <c r="J3658" s="1">
        <v>1</v>
      </c>
      <c r="K3658" s="4">
        <v>0.05</v>
      </c>
      <c r="L3658" s="6">
        <f t="shared" si="116"/>
        <v>3.5</v>
      </c>
      <c r="M3658" s="8">
        <f t="shared" si="117"/>
        <v>66.5</v>
      </c>
      <c r="N3658" s="21">
        <f>(sales[[#This Row],[Price]]*sales[[#This Row],[Qty]])-(sales[[#This Row],[Discount_Amt]]*sales[[#This Row],[Qty]])</f>
        <v>66.5</v>
      </c>
    </row>
    <row r="3659" spans="2:14" hidden="1" x14ac:dyDescent="0.35">
      <c r="B3659" s="7">
        <v>2027657</v>
      </c>
      <c r="C3659" s="1" t="s">
        <v>6</v>
      </c>
      <c r="D3659" s="1" t="s">
        <v>29</v>
      </c>
      <c r="E3659" s="1" t="s">
        <v>39</v>
      </c>
      <c r="F3659" s="1" t="s">
        <v>520</v>
      </c>
      <c r="G3659" s="3">
        <v>45482</v>
      </c>
      <c r="H3659" s="3">
        <v>45485</v>
      </c>
      <c r="I3659" s="6">
        <v>230</v>
      </c>
      <c r="J3659" s="1">
        <v>2</v>
      </c>
      <c r="K3659" s="4">
        <v>0.05</v>
      </c>
      <c r="L3659" s="6">
        <f t="shared" si="116"/>
        <v>11.5</v>
      </c>
      <c r="M3659" s="8">
        <f t="shared" si="117"/>
        <v>448.5</v>
      </c>
      <c r="N3659" s="21">
        <f>(sales[[#This Row],[Price]]*sales[[#This Row],[Qty]])-(sales[[#This Row],[Discount_Amt]]*sales[[#This Row],[Qty]])</f>
        <v>437</v>
      </c>
    </row>
    <row r="3660" spans="2:14" hidden="1" x14ac:dyDescent="0.35">
      <c r="B3660" s="7">
        <v>2027658</v>
      </c>
      <c r="C3660" s="1" t="s">
        <v>7</v>
      </c>
      <c r="D3660" s="1" t="s">
        <v>25</v>
      </c>
      <c r="E3660" s="1" t="s">
        <v>40</v>
      </c>
      <c r="F3660" s="1" t="s">
        <v>521</v>
      </c>
      <c r="G3660" s="3">
        <v>45482</v>
      </c>
      <c r="H3660" s="3">
        <v>45487</v>
      </c>
      <c r="I3660" s="6">
        <v>7999</v>
      </c>
      <c r="J3660" s="1">
        <v>1</v>
      </c>
      <c r="K3660" s="4">
        <v>0.02</v>
      </c>
      <c r="L3660" s="6">
        <f t="shared" si="116"/>
        <v>159.97999999999999</v>
      </c>
      <c r="M3660" s="8">
        <f t="shared" si="117"/>
        <v>7839.02</v>
      </c>
      <c r="N3660" s="21">
        <f>(sales[[#This Row],[Price]]*sales[[#This Row],[Qty]])-(sales[[#This Row],[Discount_Amt]]*sales[[#This Row],[Qty]])</f>
        <v>7839.02</v>
      </c>
    </row>
    <row r="3661" spans="2:14" x14ac:dyDescent="0.35">
      <c r="B3661" s="7">
        <v>2027659</v>
      </c>
      <c r="C3661" s="1" t="s">
        <v>10</v>
      </c>
      <c r="D3661" s="1" t="s">
        <v>30</v>
      </c>
      <c r="E3661" s="1" t="s">
        <v>41</v>
      </c>
      <c r="F3661" s="1" t="s">
        <v>518</v>
      </c>
      <c r="G3661" s="3">
        <v>45482</v>
      </c>
      <c r="H3661" s="3">
        <v>45483</v>
      </c>
      <c r="I3661" s="6">
        <v>850</v>
      </c>
      <c r="J3661" s="1">
        <v>2</v>
      </c>
      <c r="K3661" s="4">
        <v>0.06</v>
      </c>
      <c r="L3661" s="6">
        <f t="shared" si="116"/>
        <v>51</v>
      </c>
      <c r="M3661" s="8">
        <f t="shared" si="117"/>
        <v>1649</v>
      </c>
      <c r="N3661" s="21">
        <f>(sales[[#This Row],[Price]]*sales[[#This Row],[Qty]])-(sales[[#This Row],[Discount_Amt]]*sales[[#This Row],[Qty]])</f>
        <v>1598</v>
      </c>
    </row>
    <row r="3662" spans="2:14" hidden="1" x14ac:dyDescent="0.35">
      <c r="B3662" s="7">
        <v>2027660</v>
      </c>
      <c r="C3662" s="1" t="s">
        <v>8</v>
      </c>
      <c r="D3662" s="1" t="s">
        <v>27</v>
      </c>
      <c r="E3662" s="1" t="s">
        <v>42</v>
      </c>
      <c r="F3662" s="1" t="s">
        <v>518</v>
      </c>
      <c r="G3662" s="3">
        <v>45482</v>
      </c>
      <c r="H3662" s="3">
        <v>45490</v>
      </c>
      <c r="I3662" s="6">
        <v>65000</v>
      </c>
      <c r="J3662" s="1">
        <v>7</v>
      </c>
      <c r="K3662" s="4">
        <v>0.15</v>
      </c>
      <c r="L3662" s="6">
        <f t="shared" si="116"/>
        <v>9750</v>
      </c>
      <c r="M3662" s="8">
        <f t="shared" si="117"/>
        <v>445250</v>
      </c>
      <c r="N3662" s="21">
        <f>(sales[[#This Row],[Price]]*sales[[#This Row],[Qty]])-(sales[[#This Row],[Discount_Amt]]*sales[[#This Row],[Qty]])</f>
        <v>386750</v>
      </c>
    </row>
    <row r="3663" spans="2:14" hidden="1" x14ac:dyDescent="0.35">
      <c r="B3663" s="7">
        <v>2027661</v>
      </c>
      <c r="C3663" s="1" t="s">
        <v>9</v>
      </c>
      <c r="D3663" s="1" t="s">
        <v>28</v>
      </c>
      <c r="E3663" s="1" t="s">
        <v>43</v>
      </c>
      <c r="F3663" s="1" t="s">
        <v>519</v>
      </c>
      <c r="G3663" s="3">
        <v>45482</v>
      </c>
      <c r="H3663" s="3">
        <v>45484</v>
      </c>
      <c r="I3663" s="6">
        <v>450</v>
      </c>
      <c r="J3663" s="1">
        <v>2</v>
      </c>
      <c r="K3663" s="4">
        <v>0.02</v>
      </c>
      <c r="L3663" s="6">
        <f t="shared" si="116"/>
        <v>9</v>
      </c>
      <c r="M3663" s="8">
        <f t="shared" si="117"/>
        <v>891</v>
      </c>
      <c r="N3663" s="21">
        <f>(sales[[#This Row],[Price]]*sales[[#This Row],[Qty]])-(sales[[#This Row],[Discount_Amt]]*sales[[#This Row],[Qty]])</f>
        <v>882</v>
      </c>
    </row>
    <row r="3664" spans="2:14" x14ac:dyDescent="0.35">
      <c r="B3664" s="7">
        <v>2027662</v>
      </c>
      <c r="C3664" s="1" t="s">
        <v>11</v>
      </c>
      <c r="D3664" s="1" t="s">
        <v>29</v>
      </c>
      <c r="E3664" s="1" t="s">
        <v>44</v>
      </c>
      <c r="F3664" s="1" t="s">
        <v>521</v>
      </c>
      <c r="G3664" s="3">
        <v>45482</v>
      </c>
      <c r="H3664" s="3">
        <v>45485</v>
      </c>
      <c r="I3664" s="6">
        <v>1299</v>
      </c>
      <c r="J3664" s="1">
        <v>2</v>
      </c>
      <c r="K3664" s="4">
        <v>0.02</v>
      </c>
      <c r="L3664" s="6">
        <f t="shared" si="116"/>
        <v>25.98</v>
      </c>
      <c r="M3664" s="8">
        <f t="shared" si="117"/>
        <v>2572.02</v>
      </c>
      <c r="N3664" s="21">
        <f>(sales[[#This Row],[Price]]*sales[[#This Row],[Qty]])-(sales[[#This Row],[Discount_Amt]]*sales[[#This Row],[Qty]])</f>
        <v>2546.04</v>
      </c>
    </row>
    <row r="3665" spans="2:14" x14ac:dyDescent="0.35">
      <c r="B3665" s="7">
        <v>2027663</v>
      </c>
      <c r="C3665" s="1" t="s">
        <v>12</v>
      </c>
      <c r="D3665" s="1" t="s">
        <v>25</v>
      </c>
      <c r="E3665" s="1" t="s">
        <v>45</v>
      </c>
      <c r="F3665" s="1" t="s">
        <v>520</v>
      </c>
      <c r="G3665" s="3">
        <v>45482</v>
      </c>
      <c r="H3665" s="3">
        <v>45487</v>
      </c>
      <c r="I3665" s="6">
        <v>1700</v>
      </c>
      <c r="J3665" s="1">
        <v>1</v>
      </c>
      <c r="K3665" s="4">
        <v>0.02</v>
      </c>
      <c r="L3665" s="6">
        <f t="shared" si="116"/>
        <v>34</v>
      </c>
      <c r="M3665" s="8">
        <f t="shared" si="117"/>
        <v>1666</v>
      </c>
      <c r="N3665" s="21">
        <f>(sales[[#This Row],[Price]]*sales[[#This Row],[Qty]])-(sales[[#This Row],[Discount_Amt]]*sales[[#This Row],[Qty]])</f>
        <v>1666</v>
      </c>
    </row>
    <row r="3666" spans="2:14" hidden="1" x14ac:dyDescent="0.35">
      <c r="B3666" s="7">
        <v>2027664</v>
      </c>
      <c r="C3666" s="1" t="s">
        <v>13</v>
      </c>
      <c r="D3666" s="1" t="s">
        <v>26</v>
      </c>
      <c r="E3666" s="1" t="s">
        <v>46</v>
      </c>
      <c r="F3666" s="1" t="s">
        <v>518</v>
      </c>
      <c r="G3666" s="3">
        <v>45482</v>
      </c>
      <c r="H3666" s="3">
        <v>45483</v>
      </c>
      <c r="I3666" s="6">
        <v>55000</v>
      </c>
      <c r="J3666" s="1">
        <v>2</v>
      </c>
      <c r="K3666" s="4">
        <v>0.02</v>
      </c>
      <c r="L3666" s="6">
        <f t="shared" si="116"/>
        <v>1100</v>
      </c>
      <c r="M3666" s="8">
        <f t="shared" si="117"/>
        <v>108900</v>
      </c>
      <c r="N3666" s="21">
        <f>(sales[[#This Row],[Price]]*sales[[#This Row],[Qty]])-(sales[[#This Row],[Discount_Amt]]*sales[[#This Row],[Qty]])</f>
        <v>107800</v>
      </c>
    </row>
    <row r="3667" spans="2:14" hidden="1" x14ac:dyDescent="0.35">
      <c r="B3667" s="7">
        <v>2027665</v>
      </c>
      <c r="C3667" s="1" t="s">
        <v>14</v>
      </c>
      <c r="D3667" s="1" t="s">
        <v>27</v>
      </c>
      <c r="E3667" s="1" t="s">
        <v>47</v>
      </c>
      <c r="F3667" s="1" t="s">
        <v>519</v>
      </c>
      <c r="G3667" s="3">
        <v>45482</v>
      </c>
      <c r="H3667" s="3">
        <v>45490</v>
      </c>
      <c r="I3667" s="6">
        <v>57999</v>
      </c>
      <c r="J3667" s="1">
        <v>4</v>
      </c>
      <c r="K3667" s="4">
        <v>0.02</v>
      </c>
      <c r="L3667" s="6">
        <f t="shared" si="116"/>
        <v>1159.98</v>
      </c>
      <c r="M3667" s="8">
        <f t="shared" si="117"/>
        <v>230836.02</v>
      </c>
      <c r="N3667" s="21">
        <f>(sales[[#This Row],[Price]]*sales[[#This Row],[Qty]])-(sales[[#This Row],[Discount_Amt]]*sales[[#This Row],[Qty]])</f>
        <v>227356.08</v>
      </c>
    </row>
    <row r="3668" spans="2:14" hidden="1" x14ac:dyDescent="0.35">
      <c r="B3668" s="7">
        <v>2027666</v>
      </c>
      <c r="C3668" s="1" t="s">
        <v>15</v>
      </c>
      <c r="D3668" s="1" t="s">
        <v>28</v>
      </c>
      <c r="E3668" s="1" t="s">
        <v>48</v>
      </c>
      <c r="F3668" s="1" t="s">
        <v>520</v>
      </c>
      <c r="G3668" s="3">
        <v>45482</v>
      </c>
      <c r="H3668" s="3">
        <v>45484</v>
      </c>
      <c r="I3668" s="6">
        <v>1399</v>
      </c>
      <c r="J3668" s="1">
        <v>3</v>
      </c>
      <c r="K3668" s="4">
        <v>0.02</v>
      </c>
      <c r="L3668" s="6">
        <f t="shared" si="116"/>
        <v>27.98</v>
      </c>
      <c r="M3668" s="8">
        <f t="shared" si="117"/>
        <v>4169.0200000000004</v>
      </c>
      <c r="N3668" s="21">
        <f>(sales[[#This Row],[Price]]*sales[[#This Row],[Qty]])-(sales[[#This Row],[Discount_Amt]]*sales[[#This Row],[Qty]])</f>
        <v>4113.0600000000004</v>
      </c>
    </row>
    <row r="3669" spans="2:14" hidden="1" x14ac:dyDescent="0.35">
      <c r="B3669" s="7">
        <v>2027667</v>
      </c>
      <c r="C3669" s="1" t="s">
        <v>16</v>
      </c>
      <c r="D3669" s="1" t="s">
        <v>29</v>
      </c>
      <c r="E3669" s="1" t="s">
        <v>49</v>
      </c>
      <c r="F3669" s="1" t="s">
        <v>521</v>
      </c>
      <c r="G3669" s="3">
        <v>45482</v>
      </c>
      <c r="H3669" s="3">
        <v>45485</v>
      </c>
      <c r="I3669" s="6">
        <v>999</v>
      </c>
      <c r="J3669" s="1">
        <v>2</v>
      </c>
      <c r="K3669" s="4">
        <v>0.02</v>
      </c>
      <c r="L3669" s="6">
        <f t="shared" si="116"/>
        <v>19.98</v>
      </c>
      <c r="M3669" s="8">
        <f t="shared" si="117"/>
        <v>1978.02</v>
      </c>
      <c r="N3669" s="21">
        <f>(sales[[#This Row],[Price]]*sales[[#This Row],[Qty]])-(sales[[#This Row],[Discount_Amt]]*sales[[#This Row],[Qty]])</f>
        <v>1958.04</v>
      </c>
    </row>
    <row r="3670" spans="2:14" x14ac:dyDescent="0.35">
      <c r="B3670" s="7">
        <v>2027668</v>
      </c>
      <c r="C3670" s="1" t="s">
        <v>17</v>
      </c>
      <c r="D3670" s="1" t="s">
        <v>25</v>
      </c>
      <c r="E3670" s="1" t="s">
        <v>50</v>
      </c>
      <c r="F3670" s="1" t="s">
        <v>518</v>
      </c>
      <c r="G3670" s="3">
        <v>45482</v>
      </c>
      <c r="H3670" s="3">
        <v>45487</v>
      </c>
      <c r="I3670" s="6">
        <v>2099</v>
      </c>
      <c r="J3670" s="1">
        <v>1</v>
      </c>
      <c r="K3670" s="4">
        <v>0.02</v>
      </c>
      <c r="L3670" s="6">
        <f t="shared" si="116"/>
        <v>41.980000000000004</v>
      </c>
      <c r="M3670" s="8">
        <f t="shared" si="117"/>
        <v>2057.02</v>
      </c>
      <c r="N3670" s="21">
        <f>(sales[[#This Row],[Price]]*sales[[#This Row],[Qty]])-(sales[[#This Row],[Discount_Amt]]*sales[[#This Row],[Qty]])</f>
        <v>2057.02</v>
      </c>
    </row>
    <row r="3671" spans="2:14" hidden="1" x14ac:dyDescent="0.35">
      <c r="B3671" s="7">
        <v>2027669</v>
      </c>
      <c r="C3671" s="1" t="s">
        <v>18</v>
      </c>
      <c r="D3671" s="1" t="s">
        <v>26</v>
      </c>
      <c r="E3671" s="1" t="s">
        <v>51</v>
      </c>
      <c r="F3671" s="1" t="s">
        <v>518</v>
      </c>
      <c r="G3671" s="3">
        <v>45482</v>
      </c>
      <c r="H3671" s="3">
        <v>45483</v>
      </c>
      <c r="I3671" s="6">
        <v>11000</v>
      </c>
      <c r="J3671" s="1">
        <v>1</v>
      </c>
      <c r="K3671" s="4">
        <v>7.0000000000000007E-2</v>
      </c>
      <c r="L3671" s="6">
        <f t="shared" si="116"/>
        <v>770.00000000000011</v>
      </c>
      <c r="M3671" s="8">
        <f t="shared" si="117"/>
        <v>10230</v>
      </c>
      <c r="N3671" s="21">
        <f>(sales[[#This Row],[Price]]*sales[[#This Row],[Qty]])-(sales[[#This Row],[Discount_Amt]]*sales[[#This Row],[Qty]])</f>
        <v>10230</v>
      </c>
    </row>
    <row r="3672" spans="2:14" hidden="1" x14ac:dyDescent="0.35">
      <c r="B3672" s="7">
        <v>2027670</v>
      </c>
      <c r="C3672" s="1" t="s">
        <v>19</v>
      </c>
      <c r="D3672" s="1" t="s">
        <v>27</v>
      </c>
      <c r="E3672" s="1" t="s">
        <v>506</v>
      </c>
      <c r="F3672" s="1" t="s">
        <v>519</v>
      </c>
      <c r="G3672" s="3">
        <v>45482</v>
      </c>
      <c r="H3672" s="3">
        <v>45490</v>
      </c>
      <c r="I3672" s="6">
        <v>800</v>
      </c>
      <c r="J3672" s="1">
        <v>2</v>
      </c>
      <c r="K3672" s="4">
        <v>0.03</v>
      </c>
      <c r="L3672" s="6">
        <f t="shared" si="116"/>
        <v>24</v>
      </c>
      <c r="M3672" s="8">
        <f t="shared" si="117"/>
        <v>1576</v>
      </c>
      <c r="N3672" s="21">
        <f>(sales[[#This Row],[Price]]*sales[[#This Row],[Qty]])-(sales[[#This Row],[Discount_Amt]]*sales[[#This Row],[Qty]])</f>
        <v>1552</v>
      </c>
    </row>
    <row r="3673" spans="2:14" hidden="1" x14ac:dyDescent="0.35">
      <c r="B3673" s="7">
        <v>2027671</v>
      </c>
      <c r="C3673" s="1" t="s">
        <v>20</v>
      </c>
      <c r="D3673" s="1" t="s">
        <v>28</v>
      </c>
      <c r="E3673" s="1" t="s">
        <v>507</v>
      </c>
      <c r="F3673" s="1" t="s">
        <v>521</v>
      </c>
      <c r="G3673" s="3">
        <v>45482</v>
      </c>
      <c r="H3673" s="3">
        <v>45484</v>
      </c>
      <c r="I3673" s="6">
        <v>5500</v>
      </c>
      <c r="J3673" s="1">
        <v>1</v>
      </c>
      <c r="K3673" s="4">
        <v>0.08</v>
      </c>
      <c r="L3673" s="6">
        <f t="shared" si="116"/>
        <v>440</v>
      </c>
      <c r="M3673" s="8">
        <f t="shared" si="117"/>
        <v>5060</v>
      </c>
      <c r="N3673" s="21">
        <f>(sales[[#This Row],[Price]]*sales[[#This Row],[Qty]])-(sales[[#This Row],[Discount_Amt]]*sales[[#This Row],[Qty]])</f>
        <v>5060</v>
      </c>
    </row>
    <row r="3674" spans="2:14" hidden="1" x14ac:dyDescent="0.35">
      <c r="B3674" s="7">
        <v>2027672</v>
      </c>
      <c r="C3674" s="1" t="s">
        <v>21</v>
      </c>
      <c r="D3674" s="1" t="s">
        <v>29</v>
      </c>
      <c r="E3674" s="1" t="s">
        <v>508</v>
      </c>
      <c r="F3674" s="1" t="s">
        <v>520</v>
      </c>
      <c r="G3674" s="3">
        <v>45482</v>
      </c>
      <c r="H3674" s="3">
        <v>45485</v>
      </c>
      <c r="I3674" s="6">
        <v>1350</v>
      </c>
      <c r="J3674" s="1">
        <v>3</v>
      </c>
      <c r="K3674" s="4">
        <v>0.05</v>
      </c>
      <c r="L3674" s="6">
        <f t="shared" si="116"/>
        <v>67.5</v>
      </c>
      <c r="M3674" s="8">
        <f t="shared" si="117"/>
        <v>3982.5</v>
      </c>
      <c r="N3674" s="21">
        <f>(sales[[#This Row],[Price]]*sales[[#This Row],[Qty]])-(sales[[#This Row],[Discount_Amt]]*sales[[#This Row],[Qty]])</f>
        <v>3847.5</v>
      </c>
    </row>
    <row r="3675" spans="2:14" hidden="1" x14ac:dyDescent="0.35">
      <c r="B3675" s="7">
        <v>2027673</v>
      </c>
      <c r="C3675" s="1" t="s">
        <v>22</v>
      </c>
      <c r="D3675" s="1" t="s">
        <v>25</v>
      </c>
      <c r="E3675" s="1" t="s">
        <v>31</v>
      </c>
      <c r="F3675" s="1" t="s">
        <v>518</v>
      </c>
      <c r="G3675" s="3">
        <v>45482</v>
      </c>
      <c r="H3675" s="3">
        <v>45487</v>
      </c>
      <c r="I3675" s="6">
        <v>4500</v>
      </c>
      <c r="J3675" s="1">
        <v>2</v>
      </c>
      <c r="K3675" s="4">
        <v>0.05</v>
      </c>
      <c r="L3675" s="6">
        <f t="shared" si="116"/>
        <v>225</v>
      </c>
      <c r="M3675" s="8">
        <f t="shared" si="117"/>
        <v>8775</v>
      </c>
      <c r="N3675" s="21">
        <f>(sales[[#This Row],[Price]]*sales[[#This Row],[Qty]])-(sales[[#This Row],[Discount_Amt]]*sales[[#This Row],[Qty]])</f>
        <v>8550</v>
      </c>
    </row>
    <row r="3676" spans="2:14" hidden="1" x14ac:dyDescent="0.35">
      <c r="B3676" s="7">
        <v>2027674</v>
      </c>
      <c r="C3676" s="1" t="s">
        <v>23</v>
      </c>
      <c r="D3676" s="1" t="s">
        <v>218</v>
      </c>
      <c r="E3676" s="1" t="s">
        <v>32</v>
      </c>
      <c r="F3676" s="1" t="s">
        <v>519</v>
      </c>
      <c r="G3676" s="3">
        <v>45482</v>
      </c>
      <c r="H3676" s="3">
        <v>45483</v>
      </c>
      <c r="I3676" s="6">
        <v>2350</v>
      </c>
      <c r="J3676" s="1">
        <v>1</v>
      </c>
      <c r="K3676" s="4">
        <v>0.05</v>
      </c>
      <c r="L3676" s="6">
        <f t="shared" si="116"/>
        <v>117.5</v>
      </c>
      <c r="M3676" s="8">
        <f t="shared" si="117"/>
        <v>2232.5</v>
      </c>
      <c r="N3676" s="21">
        <f>(sales[[#This Row],[Price]]*sales[[#This Row],[Qty]])-(sales[[#This Row],[Discount_Amt]]*sales[[#This Row],[Qty]])</f>
        <v>2232.5</v>
      </c>
    </row>
    <row r="3677" spans="2:14" hidden="1" x14ac:dyDescent="0.35">
      <c r="B3677" s="7">
        <v>2027675</v>
      </c>
      <c r="C3677" s="1" t="s">
        <v>24</v>
      </c>
      <c r="D3677" s="1" t="s">
        <v>25</v>
      </c>
      <c r="E3677" s="1" t="s">
        <v>38</v>
      </c>
      <c r="F3677" s="1" t="s">
        <v>520</v>
      </c>
      <c r="G3677" s="3">
        <v>45482</v>
      </c>
      <c r="H3677" s="3">
        <v>45490</v>
      </c>
      <c r="I3677" s="6">
        <v>90</v>
      </c>
      <c r="J3677" s="1">
        <v>2</v>
      </c>
      <c r="K3677" s="4">
        <v>0.05</v>
      </c>
      <c r="L3677" s="6">
        <f t="shared" si="116"/>
        <v>4.5</v>
      </c>
      <c r="M3677" s="8">
        <f t="shared" si="117"/>
        <v>175.5</v>
      </c>
      <c r="N3677" s="21">
        <f>(sales[[#This Row],[Price]]*sales[[#This Row],[Qty]])-(sales[[#This Row],[Discount_Amt]]*sales[[#This Row],[Qty]])</f>
        <v>171</v>
      </c>
    </row>
    <row r="3678" spans="2:14" hidden="1" x14ac:dyDescent="0.35">
      <c r="B3678" s="7">
        <v>2027676</v>
      </c>
      <c r="C3678" s="1" t="s">
        <v>4</v>
      </c>
      <c r="D3678" s="1" t="s">
        <v>26</v>
      </c>
      <c r="E3678" s="1" t="s">
        <v>33</v>
      </c>
      <c r="F3678" s="1" t="s">
        <v>521</v>
      </c>
      <c r="G3678" s="3">
        <v>45482</v>
      </c>
      <c r="H3678" s="3">
        <v>45484</v>
      </c>
      <c r="I3678" s="6">
        <v>280</v>
      </c>
      <c r="J3678" s="1">
        <v>1</v>
      </c>
      <c r="K3678" s="4">
        <v>0.03</v>
      </c>
      <c r="L3678" s="6">
        <f t="shared" si="116"/>
        <v>8.4</v>
      </c>
      <c r="M3678" s="8">
        <f t="shared" si="117"/>
        <v>271.60000000000002</v>
      </c>
      <c r="N3678" s="21">
        <f>(sales[[#This Row],[Price]]*sales[[#This Row],[Qty]])-(sales[[#This Row],[Discount_Amt]]*sales[[#This Row],[Qty]])</f>
        <v>271.60000000000002</v>
      </c>
    </row>
    <row r="3679" spans="2:14" hidden="1" x14ac:dyDescent="0.35">
      <c r="B3679" s="7">
        <v>2027677</v>
      </c>
      <c r="C3679" s="1" t="s">
        <v>5</v>
      </c>
      <c r="D3679" s="1" t="s">
        <v>27</v>
      </c>
      <c r="E3679" s="1" t="s">
        <v>34</v>
      </c>
      <c r="F3679" s="1" t="s">
        <v>518</v>
      </c>
      <c r="G3679" s="3">
        <v>45482</v>
      </c>
      <c r="H3679" s="3">
        <v>45485</v>
      </c>
      <c r="I3679" s="6">
        <v>70</v>
      </c>
      <c r="J3679" s="1">
        <v>2</v>
      </c>
      <c r="K3679" s="4">
        <v>0.1</v>
      </c>
      <c r="L3679" s="6">
        <f t="shared" si="116"/>
        <v>7</v>
      </c>
      <c r="M3679" s="8">
        <f t="shared" si="117"/>
        <v>133</v>
      </c>
      <c r="N3679" s="21">
        <f>(sales[[#This Row],[Price]]*sales[[#This Row],[Qty]])-(sales[[#This Row],[Discount_Amt]]*sales[[#This Row],[Qty]])</f>
        <v>126</v>
      </c>
    </row>
    <row r="3680" spans="2:14" hidden="1" x14ac:dyDescent="0.35">
      <c r="B3680" s="7">
        <v>2027678</v>
      </c>
      <c r="C3680" s="1" t="s">
        <v>6</v>
      </c>
      <c r="D3680" s="1" t="s">
        <v>28</v>
      </c>
      <c r="E3680" s="1" t="s">
        <v>35</v>
      </c>
      <c r="F3680" s="1" t="s">
        <v>518</v>
      </c>
      <c r="G3680" s="3">
        <v>45482</v>
      </c>
      <c r="H3680" s="3">
        <v>45487</v>
      </c>
      <c r="I3680" s="6">
        <v>230</v>
      </c>
      <c r="J3680" s="1">
        <v>3</v>
      </c>
      <c r="K3680" s="4">
        <v>0.05</v>
      </c>
      <c r="L3680" s="6">
        <f t="shared" si="116"/>
        <v>11.5</v>
      </c>
      <c r="M3680" s="8">
        <f t="shared" si="117"/>
        <v>678.5</v>
      </c>
      <c r="N3680" s="21">
        <f>(sales[[#This Row],[Price]]*sales[[#This Row],[Qty]])-(sales[[#This Row],[Discount_Amt]]*sales[[#This Row],[Qty]])</f>
        <v>655.5</v>
      </c>
    </row>
    <row r="3681" spans="2:14" hidden="1" x14ac:dyDescent="0.35">
      <c r="B3681" s="7">
        <v>2027679</v>
      </c>
      <c r="C3681" s="1" t="s">
        <v>7</v>
      </c>
      <c r="D3681" s="1" t="s">
        <v>29</v>
      </c>
      <c r="E3681" s="1" t="s">
        <v>36</v>
      </c>
      <c r="F3681" s="1" t="s">
        <v>519</v>
      </c>
      <c r="G3681" s="3">
        <v>45482</v>
      </c>
      <c r="H3681" s="3">
        <v>45483</v>
      </c>
      <c r="I3681" s="6">
        <v>7999</v>
      </c>
      <c r="J3681" s="1">
        <v>2</v>
      </c>
      <c r="K3681" s="4">
        <v>0.05</v>
      </c>
      <c r="L3681" s="6">
        <f t="shared" si="116"/>
        <v>399.95000000000005</v>
      </c>
      <c r="M3681" s="8">
        <f t="shared" si="117"/>
        <v>15598.05</v>
      </c>
      <c r="N3681" s="21">
        <f>(sales[[#This Row],[Price]]*sales[[#This Row],[Qty]])-(sales[[#This Row],[Discount_Amt]]*sales[[#This Row],[Qty]])</f>
        <v>15198.1</v>
      </c>
    </row>
    <row r="3682" spans="2:14" x14ac:dyDescent="0.35">
      <c r="B3682" s="7">
        <v>2027680</v>
      </c>
      <c r="C3682" s="1" t="s">
        <v>10</v>
      </c>
      <c r="D3682" s="1" t="s">
        <v>25</v>
      </c>
      <c r="E3682" s="1" t="s">
        <v>37</v>
      </c>
      <c r="F3682" s="1" t="s">
        <v>521</v>
      </c>
      <c r="G3682" s="3">
        <v>45482</v>
      </c>
      <c r="H3682" s="3">
        <v>45490</v>
      </c>
      <c r="I3682" s="6">
        <v>850</v>
      </c>
      <c r="J3682" s="1">
        <v>7</v>
      </c>
      <c r="K3682" s="4">
        <v>0.02</v>
      </c>
      <c r="L3682" s="6">
        <f t="shared" si="116"/>
        <v>17</v>
      </c>
      <c r="M3682" s="8">
        <f t="shared" si="117"/>
        <v>5933</v>
      </c>
      <c r="N3682" s="21">
        <f>(sales[[#This Row],[Price]]*sales[[#This Row],[Qty]])-(sales[[#This Row],[Discount_Amt]]*sales[[#This Row],[Qty]])</f>
        <v>5831</v>
      </c>
    </row>
    <row r="3683" spans="2:14" hidden="1" x14ac:dyDescent="0.35">
      <c r="B3683" s="7">
        <v>2027681</v>
      </c>
      <c r="C3683" s="1" t="s">
        <v>8</v>
      </c>
      <c r="D3683" s="1" t="s">
        <v>30</v>
      </c>
      <c r="E3683" s="1" t="s">
        <v>39</v>
      </c>
      <c r="F3683" s="1" t="s">
        <v>520</v>
      </c>
      <c r="G3683" s="3">
        <v>45482</v>
      </c>
      <c r="H3683" s="3">
        <v>45484</v>
      </c>
      <c r="I3683" s="6">
        <v>65000</v>
      </c>
      <c r="J3683" s="1">
        <v>2</v>
      </c>
      <c r="K3683" s="4">
        <v>0.06</v>
      </c>
      <c r="L3683" s="6">
        <f t="shared" si="116"/>
        <v>3900</v>
      </c>
      <c r="M3683" s="8">
        <f t="shared" si="117"/>
        <v>126100</v>
      </c>
      <c r="N3683" s="21">
        <f>(sales[[#This Row],[Price]]*sales[[#This Row],[Qty]])-(sales[[#This Row],[Discount_Amt]]*sales[[#This Row],[Qty]])</f>
        <v>122200</v>
      </c>
    </row>
    <row r="3684" spans="2:14" hidden="1" x14ac:dyDescent="0.35">
      <c r="B3684" s="7">
        <v>2027682</v>
      </c>
      <c r="C3684" s="1" t="s">
        <v>9</v>
      </c>
      <c r="D3684" s="1" t="s">
        <v>27</v>
      </c>
      <c r="E3684" s="1" t="s">
        <v>40</v>
      </c>
      <c r="F3684" s="1" t="s">
        <v>518</v>
      </c>
      <c r="G3684" s="3">
        <v>45482</v>
      </c>
      <c r="H3684" s="3">
        <v>45485</v>
      </c>
      <c r="I3684" s="6">
        <v>450</v>
      </c>
      <c r="J3684" s="1">
        <v>1</v>
      </c>
      <c r="K3684" s="4">
        <v>0.15</v>
      </c>
      <c r="L3684" s="6">
        <f t="shared" si="116"/>
        <v>67.5</v>
      </c>
      <c r="M3684" s="8">
        <f t="shared" si="117"/>
        <v>382.5</v>
      </c>
      <c r="N3684" s="21">
        <f>(sales[[#This Row],[Price]]*sales[[#This Row],[Qty]])-(sales[[#This Row],[Discount_Amt]]*sales[[#This Row],[Qty]])</f>
        <v>382.5</v>
      </c>
    </row>
    <row r="3685" spans="2:14" x14ac:dyDescent="0.35">
      <c r="B3685" s="7">
        <v>2027683</v>
      </c>
      <c r="C3685" s="1" t="s">
        <v>11</v>
      </c>
      <c r="D3685" s="1" t="s">
        <v>28</v>
      </c>
      <c r="E3685" s="1" t="s">
        <v>41</v>
      </c>
      <c r="F3685" s="1" t="s">
        <v>519</v>
      </c>
      <c r="G3685" s="3">
        <v>45482</v>
      </c>
      <c r="H3685" s="3">
        <v>45487</v>
      </c>
      <c r="I3685" s="6">
        <v>1299</v>
      </c>
      <c r="J3685" s="1">
        <v>1</v>
      </c>
      <c r="K3685" s="4">
        <v>0.02</v>
      </c>
      <c r="L3685" s="6">
        <f t="shared" si="116"/>
        <v>25.98</v>
      </c>
      <c r="M3685" s="8">
        <f t="shared" si="117"/>
        <v>1273.02</v>
      </c>
      <c r="N3685" s="21">
        <f>(sales[[#This Row],[Price]]*sales[[#This Row],[Qty]])-(sales[[#This Row],[Discount_Amt]]*sales[[#This Row],[Qty]])</f>
        <v>1273.02</v>
      </c>
    </row>
    <row r="3686" spans="2:14" x14ac:dyDescent="0.35">
      <c r="B3686" s="7">
        <v>2027684</v>
      </c>
      <c r="C3686" s="1" t="s">
        <v>12</v>
      </c>
      <c r="D3686" s="1" t="s">
        <v>29</v>
      </c>
      <c r="E3686" s="1" t="s">
        <v>42</v>
      </c>
      <c r="F3686" s="1" t="s">
        <v>520</v>
      </c>
      <c r="G3686" s="3">
        <v>45482</v>
      </c>
      <c r="H3686" s="3">
        <v>45483</v>
      </c>
      <c r="I3686" s="6">
        <v>1700</v>
      </c>
      <c r="J3686" s="1">
        <v>1</v>
      </c>
      <c r="K3686" s="4">
        <v>0.02</v>
      </c>
      <c r="L3686" s="6">
        <f t="shared" si="116"/>
        <v>34</v>
      </c>
      <c r="M3686" s="8">
        <f t="shared" si="117"/>
        <v>1666</v>
      </c>
      <c r="N3686" s="21">
        <f>(sales[[#This Row],[Price]]*sales[[#This Row],[Qty]])-(sales[[#This Row],[Discount_Amt]]*sales[[#This Row],[Qty]])</f>
        <v>1666</v>
      </c>
    </row>
    <row r="3687" spans="2:14" hidden="1" x14ac:dyDescent="0.35">
      <c r="B3687" s="7">
        <v>2027685</v>
      </c>
      <c r="C3687" s="1" t="s">
        <v>13</v>
      </c>
      <c r="D3687" s="1" t="s">
        <v>25</v>
      </c>
      <c r="E3687" s="1" t="s">
        <v>43</v>
      </c>
      <c r="F3687" s="1" t="s">
        <v>521</v>
      </c>
      <c r="G3687" s="3">
        <v>45482</v>
      </c>
      <c r="H3687" s="3">
        <v>45490</v>
      </c>
      <c r="I3687" s="6">
        <v>55000</v>
      </c>
      <c r="J3687" s="1">
        <v>2</v>
      </c>
      <c r="K3687" s="4">
        <v>0.02</v>
      </c>
      <c r="L3687" s="6">
        <f t="shared" si="116"/>
        <v>1100</v>
      </c>
      <c r="M3687" s="8">
        <f t="shared" si="117"/>
        <v>108900</v>
      </c>
      <c r="N3687" s="21">
        <f>(sales[[#This Row],[Price]]*sales[[#This Row],[Qty]])-(sales[[#This Row],[Discount_Amt]]*sales[[#This Row],[Qty]])</f>
        <v>107800</v>
      </c>
    </row>
    <row r="3688" spans="2:14" hidden="1" x14ac:dyDescent="0.35">
      <c r="B3688" s="7">
        <v>2027686</v>
      </c>
      <c r="C3688" s="1" t="s">
        <v>14</v>
      </c>
      <c r="D3688" s="1" t="s">
        <v>26</v>
      </c>
      <c r="E3688" s="1" t="s">
        <v>44</v>
      </c>
      <c r="F3688" s="1" t="s">
        <v>518</v>
      </c>
      <c r="G3688" s="3">
        <v>45482</v>
      </c>
      <c r="H3688" s="3">
        <v>45484</v>
      </c>
      <c r="I3688" s="6">
        <v>57999</v>
      </c>
      <c r="J3688" s="1">
        <v>1</v>
      </c>
      <c r="K3688" s="4">
        <v>0.02</v>
      </c>
      <c r="L3688" s="6">
        <f t="shared" si="116"/>
        <v>1159.98</v>
      </c>
      <c r="M3688" s="8">
        <f t="shared" si="117"/>
        <v>56839.02</v>
      </c>
      <c r="N3688" s="21">
        <f>(sales[[#This Row],[Price]]*sales[[#This Row],[Qty]])-(sales[[#This Row],[Discount_Amt]]*sales[[#This Row],[Qty]])</f>
        <v>56839.02</v>
      </c>
    </row>
    <row r="3689" spans="2:14" hidden="1" x14ac:dyDescent="0.35">
      <c r="B3689" s="7">
        <v>2027687</v>
      </c>
      <c r="C3689" s="1" t="s">
        <v>15</v>
      </c>
      <c r="D3689" s="1" t="s">
        <v>27</v>
      </c>
      <c r="E3689" s="1" t="s">
        <v>45</v>
      </c>
      <c r="F3689" s="1" t="s">
        <v>518</v>
      </c>
      <c r="G3689" s="3">
        <v>45482</v>
      </c>
      <c r="H3689" s="3">
        <v>45485</v>
      </c>
      <c r="I3689" s="6">
        <v>1399</v>
      </c>
      <c r="J3689" s="1">
        <v>2</v>
      </c>
      <c r="K3689" s="4">
        <v>0.02</v>
      </c>
      <c r="L3689" s="6">
        <f t="shared" si="116"/>
        <v>27.98</v>
      </c>
      <c r="M3689" s="8">
        <f t="shared" si="117"/>
        <v>2770.02</v>
      </c>
      <c r="N3689" s="21">
        <f>(sales[[#This Row],[Price]]*sales[[#This Row],[Qty]])-(sales[[#This Row],[Discount_Amt]]*sales[[#This Row],[Qty]])</f>
        <v>2742.04</v>
      </c>
    </row>
    <row r="3690" spans="2:14" hidden="1" x14ac:dyDescent="0.35">
      <c r="B3690" s="7">
        <v>2027688</v>
      </c>
      <c r="C3690" s="1" t="s">
        <v>16</v>
      </c>
      <c r="D3690" s="1" t="s">
        <v>28</v>
      </c>
      <c r="E3690" s="1" t="s">
        <v>46</v>
      </c>
      <c r="F3690" s="1" t="s">
        <v>519</v>
      </c>
      <c r="G3690" s="3">
        <v>45482</v>
      </c>
      <c r="H3690" s="3">
        <v>45487</v>
      </c>
      <c r="I3690" s="6">
        <v>999</v>
      </c>
      <c r="J3690" s="1">
        <v>7</v>
      </c>
      <c r="K3690" s="4">
        <v>0.02</v>
      </c>
      <c r="L3690" s="6">
        <f t="shared" si="116"/>
        <v>19.98</v>
      </c>
      <c r="M3690" s="8">
        <f t="shared" si="117"/>
        <v>6973.02</v>
      </c>
      <c r="N3690" s="21">
        <f>(sales[[#This Row],[Price]]*sales[[#This Row],[Qty]])-(sales[[#This Row],[Discount_Amt]]*sales[[#This Row],[Qty]])</f>
        <v>6853.14</v>
      </c>
    </row>
    <row r="3691" spans="2:14" x14ac:dyDescent="0.35">
      <c r="B3691" s="7">
        <v>2027689</v>
      </c>
      <c r="C3691" s="1" t="s">
        <v>17</v>
      </c>
      <c r="D3691" s="1" t="s">
        <v>29</v>
      </c>
      <c r="E3691" s="1" t="s">
        <v>47</v>
      </c>
      <c r="F3691" s="1" t="s">
        <v>521</v>
      </c>
      <c r="G3691" s="3">
        <v>45482</v>
      </c>
      <c r="H3691" s="3">
        <v>45483</v>
      </c>
      <c r="I3691" s="6">
        <v>2099</v>
      </c>
      <c r="J3691" s="1">
        <v>2</v>
      </c>
      <c r="K3691" s="4">
        <v>0.02</v>
      </c>
      <c r="L3691" s="6">
        <f t="shared" si="116"/>
        <v>41.980000000000004</v>
      </c>
      <c r="M3691" s="8">
        <f t="shared" si="117"/>
        <v>4156.0200000000004</v>
      </c>
      <c r="N3691" s="21">
        <f>(sales[[#This Row],[Price]]*sales[[#This Row],[Qty]])-(sales[[#This Row],[Discount_Amt]]*sales[[#This Row],[Qty]])</f>
        <v>4114.04</v>
      </c>
    </row>
    <row r="3692" spans="2:14" hidden="1" x14ac:dyDescent="0.35">
      <c r="B3692" s="7">
        <v>2027690</v>
      </c>
      <c r="C3692" s="1" t="s">
        <v>18</v>
      </c>
      <c r="D3692" s="1" t="s">
        <v>25</v>
      </c>
      <c r="E3692" s="1" t="s">
        <v>48</v>
      </c>
      <c r="F3692" s="1" t="s">
        <v>520</v>
      </c>
      <c r="G3692" s="3">
        <v>45482</v>
      </c>
      <c r="H3692" s="3">
        <v>45490</v>
      </c>
      <c r="I3692" s="6">
        <v>11000</v>
      </c>
      <c r="J3692" s="1">
        <v>2</v>
      </c>
      <c r="K3692" s="4">
        <v>0.02</v>
      </c>
      <c r="L3692" s="6">
        <f t="shared" si="116"/>
        <v>220</v>
      </c>
      <c r="M3692" s="8">
        <f t="shared" si="117"/>
        <v>21780</v>
      </c>
      <c r="N3692" s="21">
        <f>(sales[[#This Row],[Price]]*sales[[#This Row],[Qty]])-(sales[[#This Row],[Discount_Amt]]*sales[[#This Row],[Qty]])</f>
        <v>21560</v>
      </c>
    </row>
    <row r="3693" spans="2:14" hidden="1" x14ac:dyDescent="0.35">
      <c r="B3693" s="7">
        <v>2027691</v>
      </c>
      <c r="C3693" s="1" t="s">
        <v>19</v>
      </c>
      <c r="D3693" s="1" t="s">
        <v>26</v>
      </c>
      <c r="E3693" s="1" t="s">
        <v>49</v>
      </c>
      <c r="F3693" s="1" t="s">
        <v>518</v>
      </c>
      <c r="G3693" s="3">
        <v>45482</v>
      </c>
      <c r="H3693" s="3">
        <v>45484</v>
      </c>
      <c r="I3693" s="6">
        <v>800</v>
      </c>
      <c r="J3693" s="1">
        <v>1</v>
      </c>
      <c r="K3693" s="4">
        <v>7.0000000000000007E-2</v>
      </c>
      <c r="L3693" s="6">
        <f t="shared" si="116"/>
        <v>56.000000000000007</v>
      </c>
      <c r="M3693" s="8">
        <f t="shared" si="117"/>
        <v>744</v>
      </c>
      <c r="N3693" s="21">
        <f>(sales[[#This Row],[Price]]*sales[[#This Row],[Qty]])-(sales[[#This Row],[Discount_Amt]]*sales[[#This Row],[Qty]])</f>
        <v>744</v>
      </c>
    </row>
    <row r="3694" spans="2:14" hidden="1" x14ac:dyDescent="0.35">
      <c r="B3694" s="7">
        <v>2027692</v>
      </c>
      <c r="C3694" s="1" t="s">
        <v>20</v>
      </c>
      <c r="D3694" s="1" t="s">
        <v>27</v>
      </c>
      <c r="E3694" s="1" t="s">
        <v>50</v>
      </c>
      <c r="F3694" s="1" t="s">
        <v>519</v>
      </c>
      <c r="G3694" s="3">
        <v>45482</v>
      </c>
      <c r="H3694" s="3">
        <v>45485</v>
      </c>
      <c r="I3694" s="6">
        <v>5500</v>
      </c>
      <c r="J3694" s="1">
        <v>2</v>
      </c>
      <c r="K3694" s="4">
        <v>0.03</v>
      </c>
      <c r="L3694" s="6">
        <f t="shared" ref="L3694:L3757" si="118">I3694*K3694</f>
        <v>165</v>
      </c>
      <c r="M3694" s="8">
        <f t="shared" ref="M3694:M3757" si="119">I3694*J3694-L3694</f>
        <v>10835</v>
      </c>
      <c r="N3694" s="21">
        <f>(sales[[#This Row],[Price]]*sales[[#This Row],[Qty]])-(sales[[#This Row],[Discount_Amt]]*sales[[#This Row],[Qty]])</f>
        <v>10670</v>
      </c>
    </row>
    <row r="3695" spans="2:14" hidden="1" x14ac:dyDescent="0.35">
      <c r="B3695" s="7">
        <v>2027693</v>
      </c>
      <c r="C3695" s="1" t="s">
        <v>21</v>
      </c>
      <c r="D3695" s="1" t="s">
        <v>28</v>
      </c>
      <c r="E3695" s="1" t="s">
        <v>51</v>
      </c>
      <c r="F3695" s="1" t="s">
        <v>520</v>
      </c>
      <c r="G3695" s="3">
        <v>45482</v>
      </c>
      <c r="H3695" s="3">
        <v>45487</v>
      </c>
      <c r="I3695" s="6">
        <v>1350</v>
      </c>
      <c r="J3695" s="1">
        <v>4</v>
      </c>
      <c r="K3695" s="4">
        <v>0.08</v>
      </c>
      <c r="L3695" s="6">
        <f t="shared" si="118"/>
        <v>108</v>
      </c>
      <c r="M3695" s="8">
        <f t="shared" si="119"/>
        <v>5292</v>
      </c>
      <c r="N3695" s="21">
        <f>(sales[[#This Row],[Price]]*sales[[#This Row],[Qty]])-(sales[[#This Row],[Discount_Amt]]*sales[[#This Row],[Qty]])</f>
        <v>4968</v>
      </c>
    </row>
    <row r="3696" spans="2:14" hidden="1" x14ac:dyDescent="0.35">
      <c r="B3696" s="7">
        <v>2027694</v>
      </c>
      <c r="C3696" s="1" t="s">
        <v>22</v>
      </c>
      <c r="D3696" s="1" t="s">
        <v>29</v>
      </c>
      <c r="E3696" s="1" t="s">
        <v>506</v>
      </c>
      <c r="F3696" s="1" t="s">
        <v>521</v>
      </c>
      <c r="G3696" s="3">
        <v>45482</v>
      </c>
      <c r="H3696" s="3">
        <v>45483</v>
      </c>
      <c r="I3696" s="6">
        <v>4500</v>
      </c>
      <c r="J3696" s="1">
        <v>3</v>
      </c>
      <c r="K3696" s="4">
        <v>0.05</v>
      </c>
      <c r="L3696" s="6">
        <f t="shared" si="118"/>
        <v>225</v>
      </c>
      <c r="M3696" s="8">
        <f t="shared" si="119"/>
        <v>13275</v>
      </c>
      <c r="N3696" s="21">
        <f>(sales[[#This Row],[Price]]*sales[[#This Row],[Qty]])-(sales[[#This Row],[Discount_Amt]]*sales[[#This Row],[Qty]])</f>
        <v>12825</v>
      </c>
    </row>
    <row r="3697" spans="2:14" hidden="1" x14ac:dyDescent="0.35">
      <c r="B3697" s="7">
        <v>2027695</v>
      </c>
      <c r="C3697" s="1" t="s">
        <v>23</v>
      </c>
      <c r="D3697" s="1" t="s">
        <v>25</v>
      </c>
      <c r="E3697" s="1" t="s">
        <v>507</v>
      </c>
      <c r="F3697" s="1" t="s">
        <v>518</v>
      </c>
      <c r="G3697" s="3">
        <v>45482</v>
      </c>
      <c r="H3697" s="3">
        <v>45490</v>
      </c>
      <c r="I3697" s="6">
        <v>2350</v>
      </c>
      <c r="J3697" s="1">
        <v>2</v>
      </c>
      <c r="K3697" s="4">
        <v>0.05</v>
      </c>
      <c r="L3697" s="6">
        <f t="shared" si="118"/>
        <v>117.5</v>
      </c>
      <c r="M3697" s="8">
        <f t="shared" si="119"/>
        <v>4582.5</v>
      </c>
      <c r="N3697" s="21">
        <f>(sales[[#This Row],[Price]]*sales[[#This Row],[Qty]])-(sales[[#This Row],[Discount_Amt]]*sales[[#This Row],[Qty]])</f>
        <v>4465</v>
      </c>
    </row>
    <row r="3698" spans="2:14" hidden="1" x14ac:dyDescent="0.35">
      <c r="B3698" s="7">
        <v>2027696</v>
      </c>
      <c r="C3698" s="1" t="s">
        <v>24</v>
      </c>
      <c r="D3698" s="1" t="s">
        <v>219</v>
      </c>
      <c r="E3698" s="1" t="s">
        <v>508</v>
      </c>
      <c r="F3698" s="1" t="s">
        <v>518</v>
      </c>
      <c r="G3698" s="3">
        <v>45482</v>
      </c>
      <c r="H3698" s="3">
        <v>45484</v>
      </c>
      <c r="I3698" s="6">
        <v>90</v>
      </c>
      <c r="J3698" s="1">
        <v>1</v>
      </c>
      <c r="K3698" s="4">
        <v>0.05</v>
      </c>
      <c r="L3698" s="6">
        <f t="shared" si="118"/>
        <v>4.5</v>
      </c>
      <c r="M3698" s="8">
        <f t="shared" si="119"/>
        <v>85.5</v>
      </c>
      <c r="N3698" s="21">
        <f>(sales[[#This Row],[Price]]*sales[[#This Row],[Qty]])-(sales[[#This Row],[Discount_Amt]]*sales[[#This Row],[Qty]])</f>
        <v>85.5</v>
      </c>
    </row>
    <row r="3699" spans="2:14" hidden="1" x14ac:dyDescent="0.35">
      <c r="B3699" s="7">
        <v>2027697</v>
      </c>
      <c r="C3699" s="1" t="s">
        <v>4</v>
      </c>
      <c r="D3699" s="1" t="s">
        <v>25</v>
      </c>
      <c r="E3699" s="1" t="s">
        <v>31</v>
      </c>
      <c r="F3699" s="1" t="s">
        <v>519</v>
      </c>
      <c r="G3699" s="3">
        <v>45482</v>
      </c>
      <c r="H3699" s="3">
        <v>45485</v>
      </c>
      <c r="I3699" s="6">
        <v>280</v>
      </c>
      <c r="J3699" s="1">
        <v>1</v>
      </c>
      <c r="K3699" s="4">
        <v>0.05</v>
      </c>
      <c r="L3699" s="6">
        <f t="shared" si="118"/>
        <v>14</v>
      </c>
      <c r="M3699" s="8">
        <f t="shared" si="119"/>
        <v>266</v>
      </c>
      <c r="N3699" s="21">
        <f>(sales[[#This Row],[Price]]*sales[[#This Row],[Qty]])-(sales[[#This Row],[Discount_Amt]]*sales[[#This Row],[Qty]])</f>
        <v>266</v>
      </c>
    </row>
    <row r="3700" spans="2:14" hidden="1" x14ac:dyDescent="0.35">
      <c r="B3700" s="7">
        <v>2027698</v>
      </c>
      <c r="C3700" s="1" t="s">
        <v>5</v>
      </c>
      <c r="D3700" s="1" t="s">
        <v>26</v>
      </c>
      <c r="E3700" s="1" t="s">
        <v>32</v>
      </c>
      <c r="F3700" s="1" t="s">
        <v>521</v>
      </c>
      <c r="G3700" s="3">
        <v>45482</v>
      </c>
      <c r="H3700" s="3">
        <v>45487</v>
      </c>
      <c r="I3700" s="6">
        <v>70</v>
      </c>
      <c r="J3700" s="1">
        <v>2</v>
      </c>
      <c r="K3700" s="4">
        <v>0.03</v>
      </c>
      <c r="L3700" s="6">
        <f t="shared" si="118"/>
        <v>2.1</v>
      </c>
      <c r="M3700" s="8">
        <f t="shared" si="119"/>
        <v>137.9</v>
      </c>
      <c r="N3700" s="21">
        <f>(sales[[#This Row],[Price]]*sales[[#This Row],[Qty]])-(sales[[#This Row],[Discount_Amt]]*sales[[#This Row],[Qty]])</f>
        <v>135.80000000000001</v>
      </c>
    </row>
    <row r="3701" spans="2:14" hidden="1" x14ac:dyDescent="0.35">
      <c r="B3701" s="7">
        <v>2027699</v>
      </c>
      <c r="C3701" s="1" t="s">
        <v>6</v>
      </c>
      <c r="D3701" s="1" t="s">
        <v>27</v>
      </c>
      <c r="E3701" s="1" t="s">
        <v>38</v>
      </c>
      <c r="F3701" s="1" t="s">
        <v>520</v>
      </c>
      <c r="G3701" s="3">
        <v>45482</v>
      </c>
      <c r="H3701" s="3">
        <v>45483</v>
      </c>
      <c r="I3701" s="6">
        <v>230</v>
      </c>
      <c r="J3701" s="1">
        <v>1</v>
      </c>
      <c r="K3701" s="4">
        <v>0.1</v>
      </c>
      <c r="L3701" s="6">
        <f t="shared" si="118"/>
        <v>23</v>
      </c>
      <c r="M3701" s="8">
        <f t="shared" si="119"/>
        <v>207</v>
      </c>
      <c r="N3701" s="21">
        <f>(sales[[#This Row],[Price]]*sales[[#This Row],[Qty]])-(sales[[#This Row],[Discount_Amt]]*sales[[#This Row],[Qty]])</f>
        <v>207</v>
      </c>
    </row>
    <row r="3702" spans="2:14" hidden="1" x14ac:dyDescent="0.35">
      <c r="B3702" s="7">
        <v>2027700</v>
      </c>
      <c r="C3702" s="1" t="s">
        <v>7</v>
      </c>
      <c r="D3702" s="1" t="s">
        <v>28</v>
      </c>
      <c r="E3702" s="1" t="s">
        <v>33</v>
      </c>
      <c r="F3702" s="1" t="s">
        <v>518</v>
      </c>
      <c r="G3702" s="3">
        <v>45482</v>
      </c>
      <c r="H3702" s="3">
        <v>45490</v>
      </c>
      <c r="I3702" s="6">
        <v>7999</v>
      </c>
      <c r="J3702" s="1">
        <v>3</v>
      </c>
      <c r="K3702" s="4">
        <v>0.05</v>
      </c>
      <c r="L3702" s="6">
        <f t="shared" si="118"/>
        <v>399.95000000000005</v>
      </c>
      <c r="M3702" s="8">
        <f t="shared" si="119"/>
        <v>23597.05</v>
      </c>
      <c r="N3702" s="21">
        <f>(sales[[#This Row],[Price]]*sales[[#This Row],[Qty]])-(sales[[#This Row],[Discount_Amt]]*sales[[#This Row],[Qty]])</f>
        <v>22797.15</v>
      </c>
    </row>
    <row r="3703" spans="2:14" x14ac:dyDescent="0.35">
      <c r="B3703" s="7">
        <v>2027701</v>
      </c>
      <c r="C3703" s="1" t="s">
        <v>10</v>
      </c>
      <c r="D3703" s="1" t="s">
        <v>29</v>
      </c>
      <c r="E3703" s="1" t="s">
        <v>34</v>
      </c>
      <c r="F3703" s="1" t="s">
        <v>519</v>
      </c>
      <c r="G3703" s="3">
        <v>45482</v>
      </c>
      <c r="H3703" s="3">
        <v>45484</v>
      </c>
      <c r="I3703" s="6">
        <v>850</v>
      </c>
      <c r="J3703" s="1">
        <v>2</v>
      </c>
      <c r="K3703" s="4">
        <v>0.05</v>
      </c>
      <c r="L3703" s="6">
        <f t="shared" si="118"/>
        <v>42.5</v>
      </c>
      <c r="M3703" s="8">
        <f t="shared" si="119"/>
        <v>1657.5</v>
      </c>
      <c r="N3703" s="21">
        <f>(sales[[#This Row],[Price]]*sales[[#This Row],[Qty]])-(sales[[#This Row],[Discount_Amt]]*sales[[#This Row],[Qty]])</f>
        <v>1615</v>
      </c>
    </row>
    <row r="3704" spans="2:14" hidden="1" x14ac:dyDescent="0.35">
      <c r="B3704" s="7">
        <v>2027702</v>
      </c>
      <c r="C3704" s="1" t="s">
        <v>8</v>
      </c>
      <c r="D3704" s="1" t="s">
        <v>25</v>
      </c>
      <c r="E3704" s="1" t="s">
        <v>35</v>
      </c>
      <c r="F3704" s="1" t="s">
        <v>520</v>
      </c>
      <c r="G3704" s="3">
        <v>45482</v>
      </c>
      <c r="H3704" s="3">
        <v>45485</v>
      </c>
      <c r="I3704" s="6">
        <v>65000</v>
      </c>
      <c r="J3704" s="1">
        <v>1</v>
      </c>
      <c r="K3704" s="4">
        <v>0.02</v>
      </c>
      <c r="L3704" s="6">
        <f t="shared" si="118"/>
        <v>1300</v>
      </c>
      <c r="M3704" s="8">
        <f t="shared" si="119"/>
        <v>63700</v>
      </c>
      <c r="N3704" s="21">
        <f>(sales[[#This Row],[Price]]*sales[[#This Row],[Qty]])-(sales[[#This Row],[Discount_Amt]]*sales[[#This Row],[Qty]])</f>
        <v>63700</v>
      </c>
    </row>
    <row r="3705" spans="2:14" hidden="1" x14ac:dyDescent="0.35">
      <c r="B3705" s="7">
        <v>2027703</v>
      </c>
      <c r="C3705" s="1" t="s">
        <v>9</v>
      </c>
      <c r="D3705" s="1" t="s">
        <v>30</v>
      </c>
      <c r="E3705" s="1" t="s">
        <v>36</v>
      </c>
      <c r="F3705" s="1" t="s">
        <v>521</v>
      </c>
      <c r="G3705" s="3">
        <v>45482</v>
      </c>
      <c r="H3705" s="3">
        <v>45487</v>
      </c>
      <c r="I3705" s="6">
        <v>450</v>
      </c>
      <c r="J3705" s="1">
        <v>2</v>
      </c>
      <c r="K3705" s="4">
        <v>0.06</v>
      </c>
      <c r="L3705" s="6">
        <f t="shared" si="118"/>
        <v>27</v>
      </c>
      <c r="M3705" s="8">
        <f t="shared" si="119"/>
        <v>873</v>
      </c>
      <c r="N3705" s="21">
        <f>(sales[[#This Row],[Price]]*sales[[#This Row],[Qty]])-(sales[[#This Row],[Discount_Amt]]*sales[[#This Row],[Qty]])</f>
        <v>846</v>
      </c>
    </row>
    <row r="3706" spans="2:14" x14ac:dyDescent="0.35">
      <c r="B3706" s="7">
        <v>2027704</v>
      </c>
      <c r="C3706" s="1" t="s">
        <v>11</v>
      </c>
      <c r="D3706" s="1" t="s">
        <v>27</v>
      </c>
      <c r="E3706" s="1" t="s">
        <v>37</v>
      </c>
      <c r="F3706" s="1" t="s">
        <v>518</v>
      </c>
      <c r="G3706" s="3">
        <v>45482</v>
      </c>
      <c r="H3706" s="3">
        <v>45483</v>
      </c>
      <c r="I3706" s="6">
        <v>1299</v>
      </c>
      <c r="J3706" s="1">
        <v>1</v>
      </c>
      <c r="K3706" s="4">
        <v>0.15</v>
      </c>
      <c r="L3706" s="6">
        <f t="shared" si="118"/>
        <v>194.85</v>
      </c>
      <c r="M3706" s="8">
        <f t="shared" si="119"/>
        <v>1104.1500000000001</v>
      </c>
      <c r="N3706" s="21">
        <f>(sales[[#This Row],[Price]]*sales[[#This Row],[Qty]])-(sales[[#This Row],[Discount_Amt]]*sales[[#This Row],[Qty]])</f>
        <v>1104.1500000000001</v>
      </c>
    </row>
    <row r="3707" spans="2:14" x14ac:dyDescent="0.35">
      <c r="B3707" s="7">
        <v>2027705</v>
      </c>
      <c r="C3707" s="1" t="s">
        <v>12</v>
      </c>
      <c r="D3707" s="1" t="s">
        <v>28</v>
      </c>
      <c r="E3707" s="1" t="s">
        <v>39</v>
      </c>
      <c r="F3707" s="1" t="s">
        <v>518</v>
      </c>
      <c r="G3707" s="3">
        <v>45482</v>
      </c>
      <c r="H3707" s="3">
        <v>45490</v>
      </c>
      <c r="I3707" s="6">
        <v>1700</v>
      </c>
      <c r="J3707" s="1">
        <v>2</v>
      </c>
      <c r="K3707" s="4">
        <v>0.02</v>
      </c>
      <c r="L3707" s="6">
        <f t="shared" si="118"/>
        <v>34</v>
      </c>
      <c r="M3707" s="8">
        <f t="shared" si="119"/>
        <v>3366</v>
      </c>
      <c r="N3707" s="21">
        <f>(sales[[#This Row],[Price]]*sales[[#This Row],[Qty]])-(sales[[#This Row],[Discount_Amt]]*sales[[#This Row],[Qty]])</f>
        <v>3332</v>
      </c>
    </row>
    <row r="3708" spans="2:14" hidden="1" x14ac:dyDescent="0.35">
      <c r="B3708" s="7">
        <v>2027706</v>
      </c>
      <c r="C3708" s="1" t="s">
        <v>13</v>
      </c>
      <c r="D3708" s="1" t="s">
        <v>29</v>
      </c>
      <c r="E3708" s="1" t="s">
        <v>40</v>
      </c>
      <c r="F3708" s="1" t="s">
        <v>519</v>
      </c>
      <c r="G3708" s="3">
        <v>45482</v>
      </c>
      <c r="H3708" s="3">
        <v>45484</v>
      </c>
      <c r="I3708" s="6">
        <v>55000</v>
      </c>
      <c r="J3708" s="1">
        <v>3</v>
      </c>
      <c r="K3708" s="4">
        <v>0.02</v>
      </c>
      <c r="L3708" s="6">
        <f t="shared" si="118"/>
        <v>1100</v>
      </c>
      <c r="M3708" s="8">
        <f t="shared" si="119"/>
        <v>163900</v>
      </c>
      <c r="N3708" s="21">
        <f>(sales[[#This Row],[Price]]*sales[[#This Row],[Qty]])-(sales[[#This Row],[Discount_Amt]]*sales[[#This Row],[Qty]])</f>
        <v>161700</v>
      </c>
    </row>
    <row r="3709" spans="2:14" hidden="1" x14ac:dyDescent="0.35">
      <c r="B3709" s="7">
        <v>2027707</v>
      </c>
      <c r="C3709" s="1" t="s">
        <v>14</v>
      </c>
      <c r="D3709" s="1" t="s">
        <v>25</v>
      </c>
      <c r="E3709" s="1" t="s">
        <v>41</v>
      </c>
      <c r="F3709" s="1" t="s">
        <v>521</v>
      </c>
      <c r="G3709" s="3">
        <v>45482</v>
      </c>
      <c r="H3709" s="3">
        <v>45485</v>
      </c>
      <c r="I3709" s="6">
        <v>57999</v>
      </c>
      <c r="J3709" s="1">
        <v>2</v>
      </c>
      <c r="K3709" s="4">
        <v>0.02</v>
      </c>
      <c r="L3709" s="6">
        <f t="shared" si="118"/>
        <v>1159.98</v>
      </c>
      <c r="M3709" s="8">
        <f t="shared" si="119"/>
        <v>114838.02</v>
      </c>
      <c r="N3709" s="21">
        <f>(sales[[#This Row],[Price]]*sales[[#This Row],[Qty]])-(sales[[#This Row],[Discount_Amt]]*sales[[#This Row],[Qty]])</f>
        <v>113678.04</v>
      </c>
    </row>
    <row r="3710" spans="2:14" hidden="1" x14ac:dyDescent="0.35">
      <c r="B3710" s="7">
        <v>2027708</v>
      </c>
      <c r="C3710" s="1" t="s">
        <v>15</v>
      </c>
      <c r="D3710" s="1" t="s">
        <v>26</v>
      </c>
      <c r="E3710" s="1" t="s">
        <v>42</v>
      </c>
      <c r="F3710" s="1" t="s">
        <v>520</v>
      </c>
      <c r="G3710" s="3">
        <v>45482</v>
      </c>
      <c r="H3710" s="3">
        <v>45487</v>
      </c>
      <c r="I3710" s="6">
        <v>1399</v>
      </c>
      <c r="J3710" s="1">
        <v>7</v>
      </c>
      <c r="K3710" s="4">
        <v>0.02</v>
      </c>
      <c r="L3710" s="6">
        <f t="shared" si="118"/>
        <v>27.98</v>
      </c>
      <c r="M3710" s="8">
        <f t="shared" si="119"/>
        <v>9765.02</v>
      </c>
      <c r="N3710" s="21">
        <f>(sales[[#This Row],[Price]]*sales[[#This Row],[Qty]])-(sales[[#This Row],[Discount_Amt]]*sales[[#This Row],[Qty]])</f>
        <v>9597.14</v>
      </c>
    </row>
    <row r="3711" spans="2:14" hidden="1" x14ac:dyDescent="0.35">
      <c r="B3711" s="7">
        <v>2027709</v>
      </c>
      <c r="C3711" s="1" t="s">
        <v>16</v>
      </c>
      <c r="D3711" s="1" t="s">
        <v>27</v>
      </c>
      <c r="E3711" s="1" t="s">
        <v>43</v>
      </c>
      <c r="F3711" s="1" t="s">
        <v>518</v>
      </c>
      <c r="G3711" s="3">
        <v>45482</v>
      </c>
      <c r="H3711" s="3">
        <v>45483</v>
      </c>
      <c r="I3711" s="6">
        <v>999</v>
      </c>
      <c r="J3711" s="1">
        <v>2</v>
      </c>
      <c r="K3711" s="4">
        <v>0.02</v>
      </c>
      <c r="L3711" s="6">
        <f t="shared" si="118"/>
        <v>19.98</v>
      </c>
      <c r="M3711" s="8">
        <f t="shared" si="119"/>
        <v>1978.02</v>
      </c>
      <c r="N3711" s="21">
        <f>(sales[[#This Row],[Price]]*sales[[#This Row],[Qty]])-(sales[[#This Row],[Discount_Amt]]*sales[[#This Row],[Qty]])</f>
        <v>1958.04</v>
      </c>
    </row>
    <row r="3712" spans="2:14" x14ac:dyDescent="0.35">
      <c r="B3712" s="7">
        <v>2027710</v>
      </c>
      <c r="C3712" s="1" t="s">
        <v>17</v>
      </c>
      <c r="D3712" s="1" t="s">
        <v>28</v>
      </c>
      <c r="E3712" s="1" t="s">
        <v>44</v>
      </c>
      <c r="F3712" s="1" t="s">
        <v>519</v>
      </c>
      <c r="G3712" s="3">
        <v>45482</v>
      </c>
      <c r="H3712" s="3">
        <v>45490</v>
      </c>
      <c r="I3712" s="6">
        <v>2099</v>
      </c>
      <c r="J3712" s="1">
        <v>1</v>
      </c>
      <c r="K3712" s="4">
        <v>0.02</v>
      </c>
      <c r="L3712" s="6">
        <f t="shared" si="118"/>
        <v>41.980000000000004</v>
      </c>
      <c r="M3712" s="8">
        <f t="shared" si="119"/>
        <v>2057.02</v>
      </c>
      <c r="N3712" s="21">
        <f>(sales[[#This Row],[Price]]*sales[[#This Row],[Qty]])-(sales[[#This Row],[Discount_Amt]]*sales[[#This Row],[Qty]])</f>
        <v>2057.02</v>
      </c>
    </row>
    <row r="3713" spans="2:14" hidden="1" x14ac:dyDescent="0.35">
      <c r="B3713" s="7">
        <v>2027711</v>
      </c>
      <c r="C3713" s="1" t="s">
        <v>18</v>
      </c>
      <c r="D3713" s="1" t="s">
        <v>29</v>
      </c>
      <c r="E3713" s="1" t="s">
        <v>45</v>
      </c>
      <c r="F3713" s="1" t="s">
        <v>520</v>
      </c>
      <c r="G3713" s="3">
        <v>45482</v>
      </c>
      <c r="H3713" s="3">
        <v>45484</v>
      </c>
      <c r="I3713" s="6">
        <v>11000</v>
      </c>
      <c r="J3713" s="1">
        <v>1</v>
      </c>
      <c r="K3713" s="4">
        <v>0.02</v>
      </c>
      <c r="L3713" s="6">
        <f t="shared" si="118"/>
        <v>220</v>
      </c>
      <c r="M3713" s="8">
        <f t="shared" si="119"/>
        <v>10780</v>
      </c>
      <c r="N3713" s="21">
        <f>(sales[[#This Row],[Price]]*sales[[#This Row],[Qty]])-(sales[[#This Row],[Discount_Amt]]*sales[[#This Row],[Qty]])</f>
        <v>10780</v>
      </c>
    </row>
    <row r="3714" spans="2:14" hidden="1" x14ac:dyDescent="0.35">
      <c r="B3714" s="7">
        <v>2027712</v>
      </c>
      <c r="C3714" s="1" t="s">
        <v>19</v>
      </c>
      <c r="D3714" s="1" t="s">
        <v>25</v>
      </c>
      <c r="E3714" s="1" t="s">
        <v>46</v>
      </c>
      <c r="F3714" s="1" t="s">
        <v>521</v>
      </c>
      <c r="G3714" s="3">
        <v>45482</v>
      </c>
      <c r="H3714" s="3">
        <v>45485</v>
      </c>
      <c r="I3714" s="6">
        <v>800</v>
      </c>
      <c r="J3714" s="1">
        <v>1</v>
      </c>
      <c r="K3714" s="4">
        <v>0.02</v>
      </c>
      <c r="L3714" s="6">
        <f t="shared" si="118"/>
        <v>16</v>
      </c>
      <c r="M3714" s="8">
        <f t="shared" si="119"/>
        <v>784</v>
      </c>
      <c r="N3714" s="21">
        <f>(sales[[#This Row],[Price]]*sales[[#This Row],[Qty]])-(sales[[#This Row],[Discount_Amt]]*sales[[#This Row],[Qty]])</f>
        <v>784</v>
      </c>
    </row>
    <row r="3715" spans="2:14" hidden="1" x14ac:dyDescent="0.35">
      <c r="B3715" s="7">
        <v>2027713</v>
      </c>
      <c r="C3715" s="1" t="s">
        <v>20</v>
      </c>
      <c r="D3715" s="1" t="s">
        <v>26</v>
      </c>
      <c r="E3715" s="1" t="s">
        <v>47</v>
      </c>
      <c r="F3715" s="1" t="s">
        <v>518</v>
      </c>
      <c r="G3715" s="3">
        <v>45482</v>
      </c>
      <c r="H3715" s="3">
        <v>45487</v>
      </c>
      <c r="I3715" s="6">
        <v>5500</v>
      </c>
      <c r="J3715" s="1">
        <v>2</v>
      </c>
      <c r="K3715" s="4">
        <v>7.0000000000000007E-2</v>
      </c>
      <c r="L3715" s="6">
        <f t="shared" si="118"/>
        <v>385.00000000000006</v>
      </c>
      <c r="M3715" s="8">
        <f t="shared" si="119"/>
        <v>10615</v>
      </c>
      <c r="N3715" s="21">
        <f>(sales[[#This Row],[Price]]*sales[[#This Row],[Qty]])-(sales[[#This Row],[Discount_Amt]]*sales[[#This Row],[Qty]])</f>
        <v>10230</v>
      </c>
    </row>
    <row r="3716" spans="2:14" hidden="1" x14ac:dyDescent="0.35">
      <c r="B3716" s="7">
        <v>2027714</v>
      </c>
      <c r="C3716" s="1" t="s">
        <v>21</v>
      </c>
      <c r="D3716" s="1" t="s">
        <v>27</v>
      </c>
      <c r="E3716" s="1" t="s">
        <v>48</v>
      </c>
      <c r="F3716" s="1" t="s">
        <v>518</v>
      </c>
      <c r="G3716" s="3">
        <v>45482</v>
      </c>
      <c r="H3716" s="3">
        <v>45483</v>
      </c>
      <c r="I3716" s="6">
        <v>1350</v>
      </c>
      <c r="J3716" s="1">
        <v>1</v>
      </c>
      <c r="K3716" s="4">
        <v>0.03</v>
      </c>
      <c r="L3716" s="6">
        <f t="shared" si="118"/>
        <v>40.5</v>
      </c>
      <c r="M3716" s="8">
        <f t="shared" si="119"/>
        <v>1309.5</v>
      </c>
      <c r="N3716" s="21">
        <f>(sales[[#This Row],[Price]]*sales[[#This Row],[Qty]])-(sales[[#This Row],[Discount_Amt]]*sales[[#This Row],[Qty]])</f>
        <v>1309.5</v>
      </c>
    </row>
    <row r="3717" spans="2:14" hidden="1" x14ac:dyDescent="0.35">
      <c r="B3717" s="7">
        <v>2027715</v>
      </c>
      <c r="C3717" s="1" t="s">
        <v>22</v>
      </c>
      <c r="D3717" s="1" t="s">
        <v>28</v>
      </c>
      <c r="E3717" s="1" t="s">
        <v>49</v>
      </c>
      <c r="F3717" s="1" t="s">
        <v>519</v>
      </c>
      <c r="G3717" s="3">
        <v>45482</v>
      </c>
      <c r="H3717" s="3">
        <v>45490</v>
      </c>
      <c r="I3717" s="6">
        <v>4500</v>
      </c>
      <c r="J3717" s="1">
        <v>2</v>
      </c>
      <c r="K3717" s="4">
        <v>0.08</v>
      </c>
      <c r="L3717" s="6">
        <f t="shared" si="118"/>
        <v>360</v>
      </c>
      <c r="M3717" s="8">
        <f t="shared" si="119"/>
        <v>8640</v>
      </c>
      <c r="N3717" s="21">
        <f>(sales[[#This Row],[Price]]*sales[[#This Row],[Qty]])-(sales[[#This Row],[Discount_Amt]]*sales[[#This Row],[Qty]])</f>
        <v>8280</v>
      </c>
    </row>
    <row r="3718" spans="2:14" hidden="1" x14ac:dyDescent="0.35">
      <c r="B3718" s="7">
        <v>2027716</v>
      </c>
      <c r="C3718" s="1" t="s">
        <v>23</v>
      </c>
      <c r="D3718" s="1" t="s">
        <v>29</v>
      </c>
      <c r="E3718" s="1" t="s">
        <v>50</v>
      </c>
      <c r="F3718" s="1" t="s">
        <v>521</v>
      </c>
      <c r="G3718" s="3">
        <v>45482</v>
      </c>
      <c r="H3718" s="3">
        <v>45484</v>
      </c>
      <c r="I3718" s="6">
        <v>2350</v>
      </c>
      <c r="J3718" s="1">
        <v>7</v>
      </c>
      <c r="K3718" s="4">
        <v>0.05</v>
      </c>
      <c r="L3718" s="6">
        <f t="shared" si="118"/>
        <v>117.5</v>
      </c>
      <c r="M3718" s="8">
        <f t="shared" si="119"/>
        <v>16332.5</v>
      </c>
      <c r="N3718" s="21">
        <f>(sales[[#This Row],[Price]]*sales[[#This Row],[Qty]])-(sales[[#This Row],[Discount_Amt]]*sales[[#This Row],[Qty]])</f>
        <v>15627.5</v>
      </c>
    </row>
    <row r="3719" spans="2:14" hidden="1" x14ac:dyDescent="0.35">
      <c r="B3719" s="7">
        <v>2027717</v>
      </c>
      <c r="C3719" s="1" t="s">
        <v>24</v>
      </c>
      <c r="D3719" s="1" t="s">
        <v>25</v>
      </c>
      <c r="E3719" s="1" t="s">
        <v>51</v>
      </c>
      <c r="F3719" s="1" t="s">
        <v>520</v>
      </c>
      <c r="G3719" s="3">
        <v>45482</v>
      </c>
      <c r="H3719" s="3">
        <v>45485</v>
      </c>
      <c r="I3719" s="6">
        <v>90</v>
      </c>
      <c r="J3719" s="1">
        <v>2</v>
      </c>
      <c r="K3719" s="4">
        <v>0.05</v>
      </c>
      <c r="L3719" s="6">
        <f t="shared" si="118"/>
        <v>4.5</v>
      </c>
      <c r="M3719" s="8">
        <f t="shared" si="119"/>
        <v>175.5</v>
      </c>
      <c r="N3719" s="21">
        <f>(sales[[#This Row],[Price]]*sales[[#This Row],[Qty]])-(sales[[#This Row],[Discount_Amt]]*sales[[#This Row],[Qty]])</f>
        <v>171</v>
      </c>
    </row>
    <row r="3720" spans="2:14" hidden="1" x14ac:dyDescent="0.35">
      <c r="B3720" s="7">
        <v>2027718</v>
      </c>
      <c r="C3720" s="1" t="s">
        <v>4</v>
      </c>
      <c r="D3720" s="1" t="s">
        <v>220</v>
      </c>
      <c r="E3720" s="1" t="s">
        <v>506</v>
      </c>
      <c r="F3720" s="1" t="s">
        <v>518</v>
      </c>
      <c r="G3720" s="3">
        <v>45482</v>
      </c>
      <c r="H3720" s="3">
        <v>45487</v>
      </c>
      <c r="I3720" s="6">
        <v>280</v>
      </c>
      <c r="J3720" s="1">
        <v>2</v>
      </c>
      <c r="K3720" s="4">
        <v>0.05</v>
      </c>
      <c r="L3720" s="6">
        <f t="shared" si="118"/>
        <v>14</v>
      </c>
      <c r="M3720" s="8">
        <f t="shared" si="119"/>
        <v>546</v>
      </c>
      <c r="N3720" s="21">
        <f>(sales[[#This Row],[Price]]*sales[[#This Row],[Qty]])-(sales[[#This Row],[Discount_Amt]]*sales[[#This Row],[Qty]])</f>
        <v>532</v>
      </c>
    </row>
    <row r="3721" spans="2:14" hidden="1" x14ac:dyDescent="0.35">
      <c r="B3721" s="7">
        <v>2027719</v>
      </c>
      <c r="C3721" s="1" t="s">
        <v>5</v>
      </c>
      <c r="D3721" s="1" t="s">
        <v>25</v>
      </c>
      <c r="E3721" s="1" t="s">
        <v>507</v>
      </c>
      <c r="F3721" s="1" t="s">
        <v>519</v>
      </c>
      <c r="G3721" s="3">
        <v>45482</v>
      </c>
      <c r="H3721" s="3">
        <v>45483</v>
      </c>
      <c r="I3721" s="6">
        <v>70</v>
      </c>
      <c r="J3721" s="1">
        <v>1</v>
      </c>
      <c r="K3721" s="4">
        <v>0.05</v>
      </c>
      <c r="L3721" s="6">
        <f t="shared" si="118"/>
        <v>3.5</v>
      </c>
      <c r="M3721" s="8">
        <f t="shared" si="119"/>
        <v>66.5</v>
      </c>
      <c r="N3721" s="21">
        <f>(sales[[#This Row],[Price]]*sales[[#This Row],[Qty]])-(sales[[#This Row],[Discount_Amt]]*sales[[#This Row],[Qty]])</f>
        <v>66.5</v>
      </c>
    </row>
    <row r="3722" spans="2:14" hidden="1" x14ac:dyDescent="0.35">
      <c r="B3722" s="7">
        <v>2027720</v>
      </c>
      <c r="C3722" s="1" t="s">
        <v>6</v>
      </c>
      <c r="D3722" s="1" t="s">
        <v>26</v>
      </c>
      <c r="E3722" s="1" t="s">
        <v>508</v>
      </c>
      <c r="F3722" s="1" t="s">
        <v>520</v>
      </c>
      <c r="G3722" s="3">
        <v>45482</v>
      </c>
      <c r="H3722" s="3">
        <v>45490</v>
      </c>
      <c r="I3722" s="6">
        <v>230</v>
      </c>
      <c r="J3722" s="1">
        <v>2</v>
      </c>
      <c r="K3722" s="4">
        <v>0.03</v>
      </c>
      <c r="L3722" s="6">
        <f t="shared" si="118"/>
        <v>6.8999999999999995</v>
      </c>
      <c r="M3722" s="8">
        <f t="shared" si="119"/>
        <v>453.1</v>
      </c>
      <c r="N3722" s="21">
        <f>(sales[[#This Row],[Price]]*sales[[#This Row],[Qty]])-(sales[[#This Row],[Discount_Amt]]*sales[[#This Row],[Qty]])</f>
        <v>446.2</v>
      </c>
    </row>
    <row r="3723" spans="2:14" hidden="1" x14ac:dyDescent="0.35">
      <c r="B3723" s="7">
        <v>2027721</v>
      </c>
      <c r="C3723" s="1" t="s">
        <v>7</v>
      </c>
      <c r="D3723" s="1" t="s">
        <v>27</v>
      </c>
      <c r="E3723" s="1" t="s">
        <v>31</v>
      </c>
      <c r="F3723" s="1" t="s">
        <v>521</v>
      </c>
      <c r="G3723" s="3">
        <v>45482</v>
      </c>
      <c r="H3723" s="3">
        <v>45484</v>
      </c>
      <c r="I3723" s="6">
        <v>7999</v>
      </c>
      <c r="J3723" s="1">
        <v>4</v>
      </c>
      <c r="K3723" s="4">
        <v>0.1</v>
      </c>
      <c r="L3723" s="6">
        <f t="shared" si="118"/>
        <v>799.90000000000009</v>
      </c>
      <c r="M3723" s="8">
        <f t="shared" si="119"/>
        <v>31196.1</v>
      </c>
      <c r="N3723" s="21">
        <f>(sales[[#This Row],[Price]]*sales[[#This Row],[Qty]])-(sales[[#This Row],[Discount_Amt]]*sales[[#This Row],[Qty]])</f>
        <v>28796.400000000001</v>
      </c>
    </row>
    <row r="3724" spans="2:14" x14ac:dyDescent="0.35">
      <c r="B3724" s="7">
        <v>2027722</v>
      </c>
      <c r="C3724" s="1" t="s">
        <v>10</v>
      </c>
      <c r="D3724" s="1" t="s">
        <v>28</v>
      </c>
      <c r="E3724" s="1" t="s">
        <v>32</v>
      </c>
      <c r="F3724" s="1" t="s">
        <v>518</v>
      </c>
      <c r="G3724" s="3">
        <v>45482</v>
      </c>
      <c r="H3724" s="3">
        <v>45485</v>
      </c>
      <c r="I3724" s="6">
        <v>850</v>
      </c>
      <c r="J3724" s="1">
        <v>3</v>
      </c>
      <c r="K3724" s="4">
        <v>0.05</v>
      </c>
      <c r="L3724" s="6">
        <f t="shared" si="118"/>
        <v>42.5</v>
      </c>
      <c r="M3724" s="8">
        <f t="shared" si="119"/>
        <v>2507.5</v>
      </c>
      <c r="N3724" s="21">
        <f>(sales[[#This Row],[Price]]*sales[[#This Row],[Qty]])-(sales[[#This Row],[Discount_Amt]]*sales[[#This Row],[Qty]])</f>
        <v>2422.5</v>
      </c>
    </row>
    <row r="3725" spans="2:14" hidden="1" x14ac:dyDescent="0.35">
      <c r="B3725" s="7">
        <v>2027723</v>
      </c>
      <c r="C3725" s="1" t="s">
        <v>8</v>
      </c>
      <c r="D3725" s="1" t="s">
        <v>29</v>
      </c>
      <c r="E3725" s="1" t="s">
        <v>38</v>
      </c>
      <c r="F3725" s="1" t="s">
        <v>518</v>
      </c>
      <c r="G3725" s="3">
        <v>45482</v>
      </c>
      <c r="H3725" s="3">
        <v>45487</v>
      </c>
      <c r="I3725" s="6">
        <v>65000</v>
      </c>
      <c r="J3725" s="1">
        <v>2</v>
      </c>
      <c r="K3725" s="4">
        <v>0.05</v>
      </c>
      <c r="L3725" s="6">
        <f t="shared" si="118"/>
        <v>3250</v>
      </c>
      <c r="M3725" s="8">
        <f t="shared" si="119"/>
        <v>126750</v>
      </c>
      <c r="N3725" s="21">
        <f>(sales[[#This Row],[Price]]*sales[[#This Row],[Qty]])-(sales[[#This Row],[Discount_Amt]]*sales[[#This Row],[Qty]])</f>
        <v>123500</v>
      </c>
    </row>
    <row r="3726" spans="2:14" hidden="1" x14ac:dyDescent="0.35">
      <c r="B3726" s="7">
        <v>2027724</v>
      </c>
      <c r="C3726" s="1" t="s">
        <v>9</v>
      </c>
      <c r="D3726" s="1" t="s">
        <v>25</v>
      </c>
      <c r="E3726" s="1" t="s">
        <v>33</v>
      </c>
      <c r="F3726" s="1" t="s">
        <v>519</v>
      </c>
      <c r="G3726" s="3">
        <v>45482</v>
      </c>
      <c r="H3726" s="3">
        <v>45483</v>
      </c>
      <c r="I3726" s="6">
        <v>450</v>
      </c>
      <c r="J3726" s="1">
        <v>1</v>
      </c>
      <c r="K3726" s="4">
        <v>0.02</v>
      </c>
      <c r="L3726" s="6">
        <f t="shared" si="118"/>
        <v>9</v>
      </c>
      <c r="M3726" s="8">
        <f t="shared" si="119"/>
        <v>441</v>
      </c>
      <c r="N3726" s="21">
        <f>(sales[[#This Row],[Price]]*sales[[#This Row],[Qty]])-(sales[[#This Row],[Discount_Amt]]*sales[[#This Row],[Qty]])</f>
        <v>441</v>
      </c>
    </row>
    <row r="3727" spans="2:14" x14ac:dyDescent="0.35">
      <c r="B3727" s="7">
        <v>2027725</v>
      </c>
      <c r="C3727" s="1" t="s">
        <v>11</v>
      </c>
      <c r="D3727" s="1" t="s">
        <v>30</v>
      </c>
      <c r="E3727" s="1" t="s">
        <v>34</v>
      </c>
      <c r="F3727" s="1" t="s">
        <v>521</v>
      </c>
      <c r="G3727" s="3">
        <v>45482</v>
      </c>
      <c r="H3727" s="3">
        <v>45490</v>
      </c>
      <c r="I3727" s="6">
        <v>1299</v>
      </c>
      <c r="J3727" s="1">
        <v>1</v>
      </c>
      <c r="K3727" s="4">
        <v>0.06</v>
      </c>
      <c r="L3727" s="6">
        <f t="shared" si="118"/>
        <v>77.94</v>
      </c>
      <c r="M3727" s="8">
        <f t="shared" si="119"/>
        <v>1221.06</v>
      </c>
      <c r="N3727" s="21">
        <f>(sales[[#This Row],[Price]]*sales[[#This Row],[Qty]])-(sales[[#This Row],[Discount_Amt]]*sales[[#This Row],[Qty]])</f>
        <v>1221.06</v>
      </c>
    </row>
    <row r="3728" spans="2:14" x14ac:dyDescent="0.35">
      <c r="B3728" s="7">
        <v>2027726</v>
      </c>
      <c r="C3728" s="1" t="s">
        <v>12</v>
      </c>
      <c r="D3728" s="1" t="s">
        <v>27</v>
      </c>
      <c r="E3728" s="1" t="s">
        <v>35</v>
      </c>
      <c r="F3728" s="1" t="s">
        <v>520</v>
      </c>
      <c r="G3728" s="3">
        <v>45482</v>
      </c>
      <c r="H3728" s="3">
        <v>45484</v>
      </c>
      <c r="I3728" s="6">
        <v>1700</v>
      </c>
      <c r="J3728" s="1">
        <v>2</v>
      </c>
      <c r="K3728" s="4">
        <v>0.15</v>
      </c>
      <c r="L3728" s="6">
        <f t="shared" si="118"/>
        <v>255</v>
      </c>
      <c r="M3728" s="8">
        <f t="shared" si="119"/>
        <v>3145</v>
      </c>
      <c r="N3728" s="21">
        <f>(sales[[#This Row],[Price]]*sales[[#This Row],[Qty]])-(sales[[#This Row],[Discount_Amt]]*sales[[#This Row],[Qty]])</f>
        <v>2890</v>
      </c>
    </row>
    <row r="3729" spans="2:14" hidden="1" x14ac:dyDescent="0.35">
      <c r="B3729" s="7">
        <v>2027727</v>
      </c>
      <c r="C3729" s="1" t="s">
        <v>13</v>
      </c>
      <c r="D3729" s="1" t="s">
        <v>28</v>
      </c>
      <c r="E3729" s="1" t="s">
        <v>36</v>
      </c>
      <c r="F3729" s="1" t="s">
        <v>518</v>
      </c>
      <c r="G3729" s="3">
        <v>45482</v>
      </c>
      <c r="H3729" s="3">
        <v>45485</v>
      </c>
      <c r="I3729" s="6">
        <v>55000</v>
      </c>
      <c r="J3729" s="1">
        <v>1</v>
      </c>
      <c r="K3729" s="4">
        <v>0.02</v>
      </c>
      <c r="L3729" s="6">
        <f t="shared" si="118"/>
        <v>1100</v>
      </c>
      <c r="M3729" s="8">
        <f t="shared" si="119"/>
        <v>53900</v>
      </c>
      <c r="N3729" s="21">
        <f>(sales[[#This Row],[Price]]*sales[[#This Row],[Qty]])-(sales[[#This Row],[Discount_Amt]]*sales[[#This Row],[Qty]])</f>
        <v>53900</v>
      </c>
    </row>
    <row r="3730" spans="2:14" hidden="1" x14ac:dyDescent="0.35">
      <c r="B3730" s="7">
        <v>2027728</v>
      </c>
      <c r="C3730" s="1" t="s">
        <v>14</v>
      </c>
      <c r="D3730" s="1" t="s">
        <v>29</v>
      </c>
      <c r="E3730" s="1" t="s">
        <v>37</v>
      </c>
      <c r="F3730" s="1" t="s">
        <v>519</v>
      </c>
      <c r="G3730" s="3">
        <v>45482</v>
      </c>
      <c r="H3730" s="3">
        <v>45487</v>
      </c>
      <c r="I3730" s="6">
        <v>57999</v>
      </c>
      <c r="J3730" s="1">
        <v>3</v>
      </c>
      <c r="K3730" s="4">
        <v>0.02</v>
      </c>
      <c r="L3730" s="6">
        <f t="shared" si="118"/>
        <v>1159.98</v>
      </c>
      <c r="M3730" s="8">
        <f t="shared" si="119"/>
        <v>172837.02</v>
      </c>
      <c r="N3730" s="21">
        <f>(sales[[#This Row],[Price]]*sales[[#This Row],[Qty]])-(sales[[#This Row],[Discount_Amt]]*sales[[#This Row],[Qty]])</f>
        <v>170517.06</v>
      </c>
    </row>
    <row r="3731" spans="2:14" hidden="1" x14ac:dyDescent="0.35">
      <c r="B3731" s="7">
        <v>2027729</v>
      </c>
      <c r="C3731" s="1" t="s">
        <v>15</v>
      </c>
      <c r="D3731" s="1" t="s">
        <v>25</v>
      </c>
      <c r="E3731" s="1" t="s">
        <v>39</v>
      </c>
      <c r="F3731" s="1" t="s">
        <v>520</v>
      </c>
      <c r="G3731" s="3">
        <v>45482</v>
      </c>
      <c r="H3731" s="3">
        <v>45483</v>
      </c>
      <c r="I3731" s="6">
        <v>1399</v>
      </c>
      <c r="J3731" s="1">
        <v>2</v>
      </c>
      <c r="K3731" s="4">
        <v>0.02</v>
      </c>
      <c r="L3731" s="6">
        <f t="shared" si="118"/>
        <v>27.98</v>
      </c>
      <c r="M3731" s="8">
        <f t="shared" si="119"/>
        <v>2770.02</v>
      </c>
      <c r="N3731" s="21">
        <f>(sales[[#This Row],[Price]]*sales[[#This Row],[Qty]])-(sales[[#This Row],[Discount_Amt]]*sales[[#This Row],[Qty]])</f>
        <v>2742.04</v>
      </c>
    </row>
    <row r="3732" spans="2:14" hidden="1" x14ac:dyDescent="0.35">
      <c r="B3732" s="7">
        <v>2027730</v>
      </c>
      <c r="C3732" s="1" t="s">
        <v>16</v>
      </c>
      <c r="D3732" s="1" t="s">
        <v>26</v>
      </c>
      <c r="E3732" s="1" t="s">
        <v>40</v>
      </c>
      <c r="F3732" s="1" t="s">
        <v>521</v>
      </c>
      <c r="G3732" s="3">
        <v>45482</v>
      </c>
      <c r="H3732" s="3">
        <v>45490</v>
      </c>
      <c r="I3732" s="6">
        <v>999</v>
      </c>
      <c r="J3732" s="1">
        <v>1</v>
      </c>
      <c r="K3732" s="4">
        <v>0.02</v>
      </c>
      <c r="L3732" s="6">
        <f t="shared" si="118"/>
        <v>19.98</v>
      </c>
      <c r="M3732" s="8">
        <f t="shared" si="119"/>
        <v>979.02</v>
      </c>
      <c r="N3732" s="21">
        <f>(sales[[#This Row],[Price]]*sales[[#This Row],[Qty]])-(sales[[#This Row],[Discount_Amt]]*sales[[#This Row],[Qty]])</f>
        <v>979.02</v>
      </c>
    </row>
    <row r="3733" spans="2:14" x14ac:dyDescent="0.35">
      <c r="B3733" s="7">
        <v>2027731</v>
      </c>
      <c r="C3733" s="1" t="s">
        <v>17</v>
      </c>
      <c r="D3733" s="1" t="s">
        <v>27</v>
      </c>
      <c r="E3733" s="1" t="s">
        <v>41</v>
      </c>
      <c r="F3733" s="1" t="s">
        <v>518</v>
      </c>
      <c r="G3733" s="3">
        <v>45482</v>
      </c>
      <c r="H3733" s="3">
        <v>45484</v>
      </c>
      <c r="I3733" s="6">
        <v>2099</v>
      </c>
      <c r="J3733" s="1">
        <v>2</v>
      </c>
      <c r="K3733" s="4">
        <v>0.02</v>
      </c>
      <c r="L3733" s="6">
        <f t="shared" si="118"/>
        <v>41.980000000000004</v>
      </c>
      <c r="M3733" s="8">
        <f t="shared" si="119"/>
        <v>4156.0200000000004</v>
      </c>
      <c r="N3733" s="21">
        <f>(sales[[#This Row],[Price]]*sales[[#This Row],[Qty]])-(sales[[#This Row],[Discount_Amt]]*sales[[#This Row],[Qty]])</f>
        <v>4114.04</v>
      </c>
    </row>
    <row r="3734" spans="2:14" hidden="1" x14ac:dyDescent="0.35">
      <c r="B3734" s="7">
        <v>2027732</v>
      </c>
      <c r="C3734" s="1" t="s">
        <v>18</v>
      </c>
      <c r="D3734" s="1" t="s">
        <v>28</v>
      </c>
      <c r="E3734" s="1" t="s">
        <v>42</v>
      </c>
      <c r="F3734" s="1" t="s">
        <v>518</v>
      </c>
      <c r="G3734" s="3">
        <v>45482</v>
      </c>
      <c r="H3734" s="3">
        <v>45485</v>
      </c>
      <c r="I3734" s="6">
        <v>11000</v>
      </c>
      <c r="J3734" s="1">
        <v>1</v>
      </c>
      <c r="K3734" s="4">
        <v>0.02</v>
      </c>
      <c r="L3734" s="6">
        <f t="shared" si="118"/>
        <v>220</v>
      </c>
      <c r="M3734" s="8">
        <f t="shared" si="119"/>
        <v>10780</v>
      </c>
      <c r="N3734" s="21">
        <f>(sales[[#This Row],[Price]]*sales[[#This Row],[Qty]])-(sales[[#This Row],[Discount_Amt]]*sales[[#This Row],[Qty]])</f>
        <v>10780</v>
      </c>
    </row>
    <row r="3735" spans="2:14" hidden="1" x14ac:dyDescent="0.35">
      <c r="B3735" s="7">
        <v>2027733</v>
      </c>
      <c r="C3735" s="1" t="s">
        <v>19</v>
      </c>
      <c r="D3735" s="1" t="s">
        <v>29</v>
      </c>
      <c r="E3735" s="1" t="s">
        <v>43</v>
      </c>
      <c r="F3735" s="1" t="s">
        <v>519</v>
      </c>
      <c r="G3735" s="3">
        <v>45482</v>
      </c>
      <c r="H3735" s="3">
        <v>45487</v>
      </c>
      <c r="I3735" s="6">
        <v>800</v>
      </c>
      <c r="J3735" s="1">
        <v>2</v>
      </c>
      <c r="K3735" s="4">
        <v>0.02</v>
      </c>
      <c r="L3735" s="6">
        <f t="shared" si="118"/>
        <v>16</v>
      </c>
      <c r="M3735" s="8">
        <f t="shared" si="119"/>
        <v>1584</v>
      </c>
      <c r="N3735" s="21">
        <f>(sales[[#This Row],[Price]]*sales[[#This Row],[Qty]])-(sales[[#This Row],[Discount_Amt]]*sales[[#This Row],[Qty]])</f>
        <v>1568</v>
      </c>
    </row>
    <row r="3736" spans="2:14" hidden="1" x14ac:dyDescent="0.35">
      <c r="B3736" s="7">
        <v>2027734</v>
      </c>
      <c r="C3736" s="1" t="s">
        <v>20</v>
      </c>
      <c r="D3736" s="1" t="s">
        <v>25</v>
      </c>
      <c r="E3736" s="1" t="s">
        <v>44</v>
      </c>
      <c r="F3736" s="1" t="s">
        <v>521</v>
      </c>
      <c r="G3736" s="3">
        <v>45482</v>
      </c>
      <c r="H3736" s="3">
        <v>45483</v>
      </c>
      <c r="I3736" s="6">
        <v>5500</v>
      </c>
      <c r="J3736" s="1">
        <v>3</v>
      </c>
      <c r="K3736" s="4">
        <v>0.02</v>
      </c>
      <c r="L3736" s="6">
        <f t="shared" si="118"/>
        <v>110</v>
      </c>
      <c r="M3736" s="8">
        <f t="shared" si="119"/>
        <v>16390</v>
      </c>
      <c r="N3736" s="21">
        <f>(sales[[#This Row],[Price]]*sales[[#This Row],[Qty]])-(sales[[#This Row],[Discount_Amt]]*sales[[#This Row],[Qty]])</f>
        <v>16170</v>
      </c>
    </row>
    <row r="3737" spans="2:14" hidden="1" x14ac:dyDescent="0.35">
      <c r="B3737" s="7">
        <v>2027735</v>
      </c>
      <c r="C3737" s="1" t="s">
        <v>21</v>
      </c>
      <c r="D3737" s="1" t="s">
        <v>26</v>
      </c>
      <c r="E3737" s="1" t="s">
        <v>45</v>
      </c>
      <c r="F3737" s="1" t="s">
        <v>520</v>
      </c>
      <c r="G3737" s="3">
        <v>45482</v>
      </c>
      <c r="H3737" s="3">
        <v>45490</v>
      </c>
      <c r="I3737" s="6">
        <v>1350</v>
      </c>
      <c r="J3737" s="1">
        <v>2</v>
      </c>
      <c r="K3737" s="4">
        <v>7.0000000000000007E-2</v>
      </c>
      <c r="L3737" s="6">
        <f t="shared" si="118"/>
        <v>94.500000000000014</v>
      </c>
      <c r="M3737" s="8">
        <f t="shared" si="119"/>
        <v>2605.5</v>
      </c>
      <c r="N3737" s="21">
        <f>(sales[[#This Row],[Price]]*sales[[#This Row],[Qty]])-(sales[[#This Row],[Discount_Amt]]*sales[[#This Row],[Qty]])</f>
        <v>2511</v>
      </c>
    </row>
    <row r="3738" spans="2:14" hidden="1" x14ac:dyDescent="0.35">
      <c r="B3738" s="7">
        <v>2027736</v>
      </c>
      <c r="C3738" s="1" t="s">
        <v>22</v>
      </c>
      <c r="D3738" s="1" t="s">
        <v>27</v>
      </c>
      <c r="E3738" s="1" t="s">
        <v>46</v>
      </c>
      <c r="F3738" s="1" t="s">
        <v>518</v>
      </c>
      <c r="G3738" s="3">
        <v>45482</v>
      </c>
      <c r="H3738" s="3">
        <v>45484</v>
      </c>
      <c r="I3738" s="6">
        <v>4500</v>
      </c>
      <c r="J3738" s="1">
        <v>7</v>
      </c>
      <c r="K3738" s="4">
        <v>0.03</v>
      </c>
      <c r="L3738" s="6">
        <f t="shared" si="118"/>
        <v>135</v>
      </c>
      <c r="M3738" s="8">
        <f t="shared" si="119"/>
        <v>31365</v>
      </c>
      <c r="N3738" s="21">
        <f>(sales[[#This Row],[Price]]*sales[[#This Row],[Qty]])-(sales[[#This Row],[Discount_Amt]]*sales[[#This Row],[Qty]])</f>
        <v>30555</v>
      </c>
    </row>
    <row r="3739" spans="2:14" hidden="1" x14ac:dyDescent="0.35">
      <c r="B3739" s="7">
        <v>2027737</v>
      </c>
      <c r="C3739" s="1" t="s">
        <v>23</v>
      </c>
      <c r="D3739" s="1" t="s">
        <v>28</v>
      </c>
      <c r="E3739" s="1" t="s">
        <v>47</v>
      </c>
      <c r="F3739" s="1" t="s">
        <v>519</v>
      </c>
      <c r="G3739" s="3">
        <v>45482</v>
      </c>
      <c r="H3739" s="3">
        <v>45485</v>
      </c>
      <c r="I3739" s="6">
        <v>2350</v>
      </c>
      <c r="J3739" s="1">
        <v>2</v>
      </c>
      <c r="K3739" s="4">
        <v>0.08</v>
      </c>
      <c r="L3739" s="6">
        <f t="shared" si="118"/>
        <v>188</v>
      </c>
      <c r="M3739" s="8">
        <f t="shared" si="119"/>
        <v>4512</v>
      </c>
      <c r="N3739" s="21">
        <f>(sales[[#This Row],[Price]]*sales[[#This Row],[Qty]])-(sales[[#This Row],[Discount_Amt]]*sales[[#This Row],[Qty]])</f>
        <v>4324</v>
      </c>
    </row>
    <row r="3740" spans="2:14" hidden="1" x14ac:dyDescent="0.35">
      <c r="B3740" s="7">
        <v>2027738</v>
      </c>
      <c r="C3740" s="1" t="s">
        <v>24</v>
      </c>
      <c r="D3740" s="1" t="s">
        <v>29</v>
      </c>
      <c r="E3740" s="1" t="s">
        <v>48</v>
      </c>
      <c r="F3740" s="1" t="s">
        <v>520</v>
      </c>
      <c r="G3740" s="3">
        <v>45482</v>
      </c>
      <c r="H3740" s="3">
        <v>45487</v>
      </c>
      <c r="I3740" s="6">
        <v>90</v>
      </c>
      <c r="J3740" s="1">
        <v>1</v>
      </c>
      <c r="K3740" s="4">
        <v>0.05</v>
      </c>
      <c r="L3740" s="6">
        <f t="shared" si="118"/>
        <v>4.5</v>
      </c>
      <c r="M3740" s="8">
        <f t="shared" si="119"/>
        <v>85.5</v>
      </c>
      <c r="N3740" s="21">
        <f>(sales[[#This Row],[Price]]*sales[[#This Row],[Qty]])-(sales[[#This Row],[Discount_Amt]]*sales[[#This Row],[Qty]])</f>
        <v>85.5</v>
      </c>
    </row>
    <row r="3741" spans="2:14" hidden="1" x14ac:dyDescent="0.35">
      <c r="B3741" s="7">
        <v>2027739</v>
      </c>
      <c r="C3741" s="1" t="s">
        <v>4</v>
      </c>
      <c r="D3741" s="1" t="s">
        <v>25</v>
      </c>
      <c r="E3741" s="1" t="s">
        <v>49</v>
      </c>
      <c r="F3741" s="1" t="s">
        <v>521</v>
      </c>
      <c r="G3741" s="3">
        <v>45482</v>
      </c>
      <c r="H3741" s="3">
        <v>45483</v>
      </c>
      <c r="I3741" s="6">
        <v>280</v>
      </c>
      <c r="J3741" s="1">
        <v>1</v>
      </c>
      <c r="K3741" s="4">
        <v>0.05</v>
      </c>
      <c r="L3741" s="6">
        <f t="shared" si="118"/>
        <v>14</v>
      </c>
      <c r="M3741" s="8">
        <f t="shared" si="119"/>
        <v>266</v>
      </c>
      <c r="N3741" s="21">
        <f>(sales[[#This Row],[Price]]*sales[[#This Row],[Qty]])-(sales[[#This Row],[Discount_Amt]]*sales[[#This Row],[Qty]])</f>
        <v>266</v>
      </c>
    </row>
    <row r="3742" spans="2:14" hidden="1" x14ac:dyDescent="0.35">
      <c r="B3742" s="7">
        <v>2027740</v>
      </c>
      <c r="C3742" s="1" t="s">
        <v>5</v>
      </c>
      <c r="D3742" s="1" t="s">
        <v>221</v>
      </c>
      <c r="E3742" s="1" t="s">
        <v>50</v>
      </c>
      <c r="F3742" s="1" t="s">
        <v>518</v>
      </c>
      <c r="G3742" s="3">
        <v>45482</v>
      </c>
      <c r="H3742" s="3">
        <v>45490</v>
      </c>
      <c r="I3742" s="6">
        <v>70</v>
      </c>
      <c r="J3742" s="1">
        <v>1</v>
      </c>
      <c r="K3742" s="4">
        <v>0.05</v>
      </c>
      <c r="L3742" s="6">
        <f t="shared" si="118"/>
        <v>3.5</v>
      </c>
      <c r="M3742" s="8">
        <f t="shared" si="119"/>
        <v>66.5</v>
      </c>
      <c r="N3742" s="21">
        <f>(sales[[#This Row],[Price]]*sales[[#This Row],[Qty]])-(sales[[#This Row],[Discount_Amt]]*sales[[#This Row],[Qty]])</f>
        <v>66.5</v>
      </c>
    </row>
    <row r="3743" spans="2:14" hidden="1" x14ac:dyDescent="0.35">
      <c r="B3743" s="7">
        <v>2027741</v>
      </c>
      <c r="C3743" s="1" t="s">
        <v>6</v>
      </c>
      <c r="D3743" s="1" t="s">
        <v>25</v>
      </c>
      <c r="E3743" s="1" t="s">
        <v>51</v>
      </c>
      <c r="F3743" s="1" t="s">
        <v>518</v>
      </c>
      <c r="G3743" s="3">
        <v>45482</v>
      </c>
      <c r="H3743" s="3">
        <v>45484</v>
      </c>
      <c r="I3743" s="6">
        <v>230</v>
      </c>
      <c r="J3743" s="1">
        <v>2</v>
      </c>
      <c r="K3743" s="4">
        <v>0.05</v>
      </c>
      <c r="L3743" s="6">
        <f t="shared" si="118"/>
        <v>11.5</v>
      </c>
      <c r="M3743" s="8">
        <f t="shared" si="119"/>
        <v>448.5</v>
      </c>
      <c r="N3743" s="21">
        <f>(sales[[#This Row],[Price]]*sales[[#This Row],[Qty]])-(sales[[#This Row],[Discount_Amt]]*sales[[#This Row],[Qty]])</f>
        <v>437</v>
      </c>
    </row>
    <row r="3744" spans="2:14" hidden="1" x14ac:dyDescent="0.35">
      <c r="B3744" s="7">
        <v>2027742</v>
      </c>
      <c r="C3744" s="1" t="s">
        <v>7</v>
      </c>
      <c r="D3744" s="1" t="s">
        <v>26</v>
      </c>
      <c r="E3744" s="1" t="s">
        <v>506</v>
      </c>
      <c r="F3744" s="1" t="s">
        <v>519</v>
      </c>
      <c r="G3744" s="3">
        <v>45482</v>
      </c>
      <c r="H3744" s="3">
        <v>45485</v>
      </c>
      <c r="I3744" s="6">
        <v>7999</v>
      </c>
      <c r="J3744" s="1">
        <v>1</v>
      </c>
      <c r="K3744" s="4">
        <v>0.03</v>
      </c>
      <c r="L3744" s="6">
        <f t="shared" si="118"/>
        <v>239.97</v>
      </c>
      <c r="M3744" s="8">
        <f t="shared" si="119"/>
        <v>7759.03</v>
      </c>
      <c r="N3744" s="21">
        <f>(sales[[#This Row],[Price]]*sales[[#This Row],[Qty]])-(sales[[#This Row],[Discount_Amt]]*sales[[#This Row],[Qty]])</f>
        <v>7759.03</v>
      </c>
    </row>
    <row r="3745" spans="2:14" x14ac:dyDescent="0.35">
      <c r="B3745" s="7">
        <v>2027743</v>
      </c>
      <c r="C3745" s="1" t="s">
        <v>10</v>
      </c>
      <c r="D3745" s="1" t="s">
        <v>27</v>
      </c>
      <c r="E3745" s="1" t="s">
        <v>507</v>
      </c>
      <c r="F3745" s="1" t="s">
        <v>521</v>
      </c>
      <c r="G3745" s="3">
        <v>45482</v>
      </c>
      <c r="H3745" s="3">
        <v>45487</v>
      </c>
      <c r="I3745" s="6">
        <v>850</v>
      </c>
      <c r="J3745" s="1">
        <v>2</v>
      </c>
      <c r="K3745" s="4">
        <v>0.1</v>
      </c>
      <c r="L3745" s="6">
        <f t="shared" si="118"/>
        <v>85</v>
      </c>
      <c r="M3745" s="8">
        <f t="shared" si="119"/>
        <v>1615</v>
      </c>
      <c r="N3745" s="21">
        <f>(sales[[#This Row],[Price]]*sales[[#This Row],[Qty]])-(sales[[#This Row],[Discount_Amt]]*sales[[#This Row],[Qty]])</f>
        <v>1530</v>
      </c>
    </row>
    <row r="3746" spans="2:14" hidden="1" x14ac:dyDescent="0.35">
      <c r="B3746" s="7">
        <v>2027744</v>
      </c>
      <c r="C3746" s="1" t="s">
        <v>8</v>
      </c>
      <c r="D3746" s="1" t="s">
        <v>28</v>
      </c>
      <c r="E3746" s="1" t="s">
        <v>508</v>
      </c>
      <c r="F3746" s="1" t="s">
        <v>520</v>
      </c>
      <c r="G3746" s="3">
        <v>45482</v>
      </c>
      <c r="H3746" s="3">
        <v>45483</v>
      </c>
      <c r="I3746" s="6">
        <v>65000</v>
      </c>
      <c r="J3746" s="1">
        <v>7</v>
      </c>
      <c r="K3746" s="4">
        <v>0.05</v>
      </c>
      <c r="L3746" s="6">
        <f t="shared" si="118"/>
        <v>3250</v>
      </c>
      <c r="M3746" s="8">
        <f t="shared" si="119"/>
        <v>451750</v>
      </c>
      <c r="N3746" s="21">
        <f>(sales[[#This Row],[Price]]*sales[[#This Row],[Qty]])-(sales[[#This Row],[Discount_Amt]]*sales[[#This Row],[Qty]])</f>
        <v>432250</v>
      </c>
    </row>
    <row r="3747" spans="2:14" hidden="1" x14ac:dyDescent="0.35">
      <c r="B3747" s="7">
        <v>2027745</v>
      </c>
      <c r="C3747" s="1" t="s">
        <v>9</v>
      </c>
      <c r="D3747" s="1" t="s">
        <v>29</v>
      </c>
      <c r="E3747" s="1" t="s">
        <v>31</v>
      </c>
      <c r="F3747" s="1" t="s">
        <v>518</v>
      </c>
      <c r="G3747" s="3">
        <v>45482</v>
      </c>
      <c r="H3747" s="3">
        <v>45490</v>
      </c>
      <c r="I3747" s="6">
        <v>450</v>
      </c>
      <c r="J3747" s="1">
        <v>2</v>
      </c>
      <c r="K3747" s="4">
        <v>0.05</v>
      </c>
      <c r="L3747" s="6">
        <f t="shared" si="118"/>
        <v>22.5</v>
      </c>
      <c r="M3747" s="8">
        <f t="shared" si="119"/>
        <v>877.5</v>
      </c>
      <c r="N3747" s="21">
        <f>(sales[[#This Row],[Price]]*sales[[#This Row],[Qty]])-(sales[[#This Row],[Discount_Amt]]*sales[[#This Row],[Qty]])</f>
        <v>855</v>
      </c>
    </row>
    <row r="3748" spans="2:14" x14ac:dyDescent="0.35">
      <c r="B3748" s="7">
        <v>2027746</v>
      </c>
      <c r="C3748" s="1" t="s">
        <v>11</v>
      </c>
      <c r="D3748" s="1" t="s">
        <v>25</v>
      </c>
      <c r="E3748" s="1" t="s">
        <v>32</v>
      </c>
      <c r="F3748" s="1" t="s">
        <v>519</v>
      </c>
      <c r="G3748" s="3">
        <v>45482</v>
      </c>
      <c r="H3748" s="3">
        <v>45484</v>
      </c>
      <c r="I3748" s="6">
        <v>1299</v>
      </c>
      <c r="J3748" s="1">
        <v>2</v>
      </c>
      <c r="K3748" s="4">
        <v>0.02</v>
      </c>
      <c r="L3748" s="6">
        <f t="shared" si="118"/>
        <v>25.98</v>
      </c>
      <c r="M3748" s="8">
        <f t="shared" si="119"/>
        <v>2572.02</v>
      </c>
      <c r="N3748" s="21">
        <f>(sales[[#This Row],[Price]]*sales[[#This Row],[Qty]])-(sales[[#This Row],[Discount_Amt]]*sales[[#This Row],[Qty]])</f>
        <v>2546.04</v>
      </c>
    </row>
    <row r="3749" spans="2:14" x14ac:dyDescent="0.35">
      <c r="B3749" s="7">
        <v>2027747</v>
      </c>
      <c r="C3749" s="1" t="s">
        <v>12</v>
      </c>
      <c r="D3749" s="1" t="s">
        <v>30</v>
      </c>
      <c r="E3749" s="1" t="s">
        <v>38</v>
      </c>
      <c r="F3749" s="1" t="s">
        <v>520</v>
      </c>
      <c r="G3749" s="3">
        <v>45482</v>
      </c>
      <c r="H3749" s="3">
        <v>45485</v>
      </c>
      <c r="I3749" s="6">
        <v>1700</v>
      </c>
      <c r="J3749" s="1">
        <v>1</v>
      </c>
      <c r="K3749" s="4">
        <v>0.06</v>
      </c>
      <c r="L3749" s="6">
        <f t="shared" si="118"/>
        <v>102</v>
      </c>
      <c r="M3749" s="8">
        <f t="shared" si="119"/>
        <v>1598</v>
      </c>
      <c r="N3749" s="21">
        <f>(sales[[#This Row],[Price]]*sales[[#This Row],[Qty]])-(sales[[#This Row],[Discount_Amt]]*sales[[#This Row],[Qty]])</f>
        <v>1598</v>
      </c>
    </row>
    <row r="3750" spans="2:14" hidden="1" x14ac:dyDescent="0.35">
      <c r="B3750" s="7">
        <v>2027748</v>
      </c>
      <c r="C3750" s="1" t="s">
        <v>13</v>
      </c>
      <c r="D3750" s="1" t="s">
        <v>27</v>
      </c>
      <c r="E3750" s="1" t="s">
        <v>33</v>
      </c>
      <c r="F3750" s="1" t="s">
        <v>521</v>
      </c>
      <c r="G3750" s="3">
        <v>45482</v>
      </c>
      <c r="H3750" s="3">
        <v>45487</v>
      </c>
      <c r="I3750" s="6">
        <v>55000</v>
      </c>
      <c r="J3750" s="1">
        <v>2</v>
      </c>
      <c r="K3750" s="4">
        <v>0.15</v>
      </c>
      <c r="L3750" s="6">
        <f t="shared" si="118"/>
        <v>8250</v>
      </c>
      <c r="M3750" s="8">
        <f t="shared" si="119"/>
        <v>101750</v>
      </c>
      <c r="N3750" s="21">
        <f>(sales[[#This Row],[Price]]*sales[[#This Row],[Qty]])-(sales[[#This Row],[Discount_Amt]]*sales[[#This Row],[Qty]])</f>
        <v>93500</v>
      </c>
    </row>
    <row r="3751" spans="2:14" hidden="1" x14ac:dyDescent="0.35">
      <c r="B3751" s="7">
        <v>2027749</v>
      </c>
      <c r="C3751" s="1" t="s">
        <v>14</v>
      </c>
      <c r="D3751" s="1" t="s">
        <v>28</v>
      </c>
      <c r="E3751" s="1" t="s">
        <v>34</v>
      </c>
      <c r="F3751" s="1" t="s">
        <v>518</v>
      </c>
      <c r="G3751" s="3">
        <v>45482</v>
      </c>
      <c r="H3751" s="3">
        <v>45483</v>
      </c>
      <c r="I3751" s="6">
        <v>57999</v>
      </c>
      <c r="J3751" s="1">
        <v>4</v>
      </c>
      <c r="K3751" s="4">
        <v>0.02</v>
      </c>
      <c r="L3751" s="6">
        <f t="shared" si="118"/>
        <v>1159.98</v>
      </c>
      <c r="M3751" s="8">
        <f t="shared" si="119"/>
        <v>230836.02</v>
      </c>
      <c r="N3751" s="21">
        <f>(sales[[#This Row],[Price]]*sales[[#This Row],[Qty]])-(sales[[#This Row],[Discount_Amt]]*sales[[#This Row],[Qty]])</f>
        <v>227356.08</v>
      </c>
    </row>
    <row r="3752" spans="2:14" hidden="1" x14ac:dyDescent="0.35">
      <c r="B3752" s="7">
        <v>2027750</v>
      </c>
      <c r="C3752" s="1" t="s">
        <v>15</v>
      </c>
      <c r="D3752" s="1" t="s">
        <v>29</v>
      </c>
      <c r="E3752" s="1" t="s">
        <v>35</v>
      </c>
      <c r="F3752" s="1" t="s">
        <v>518</v>
      </c>
      <c r="G3752" s="3">
        <v>45482</v>
      </c>
      <c r="H3752" s="3">
        <v>45490</v>
      </c>
      <c r="I3752" s="6">
        <v>1399</v>
      </c>
      <c r="J3752" s="1">
        <v>3</v>
      </c>
      <c r="K3752" s="4">
        <v>0.02</v>
      </c>
      <c r="L3752" s="6">
        <f t="shared" si="118"/>
        <v>27.98</v>
      </c>
      <c r="M3752" s="8">
        <f t="shared" si="119"/>
        <v>4169.0200000000004</v>
      </c>
      <c r="N3752" s="21">
        <f>(sales[[#This Row],[Price]]*sales[[#This Row],[Qty]])-(sales[[#This Row],[Discount_Amt]]*sales[[#This Row],[Qty]])</f>
        <v>4113.0600000000004</v>
      </c>
    </row>
    <row r="3753" spans="2:14" hidden="1" x14ac:dyDescent="0.35">
      <c r="B3753" s="7">
        <v>2027751</v>
      </c>
      <c r="C3753" s="1" t="s">
        <v>16</v>
      </c>
      <c r="D3753" s="1" t="s">
        <v>25</v>
      </c>
      <c r="E3753" s="1" t="s">
        <v>36</v>
      </c>
      <c r="F3753" s="1" t="s">
        <v>519</v>
      </c>
      <c r="G3753" s="3">
        <v>45482</v>
      </c>
      <c r="H3753" s="3">
        <v>45484</v>
      </c>
      <c r="I3753" s="6">
        <v>999</v>
      </c>
      <c r="J3753" s="1">
        <v>2</v>
      </c>
      <c r="K3753" s="4">
        <v>0.02</v>
      </c>
      <c r="L3753" s="6">
        <f t="shared" si="118"/>
        <v>19.98</v>
      </c>
      <c r="M3753" s="8">
        <f t="shared" si="119"/>
        <v>1978.02</v>
      </c>
      <c r="N3753" s="21">
        <f>(sales[[#This Row],[Price]]*sales[[#This Row],[Qty]])-(sales[[#This Row],[Discount_Amt]]*sales[[#This Row],[Qty]])</f>
        <v>1958.04</v>
      </c>
    </row>
    <row r="3754" spans="2:14" x14ac:dyDescent="0.35">
      <c r="B3754" s="7">
        <v>2027752</v>
      </c>
      <c r="C3754" s="1" t="s">
        <v>17</v>
      </c>
      <c r="D3754" s="1" t="s">
        <v>26</v>
      </c>
      <c r="E3754" s="1" t="s">
        <v>37</v>
      </c>
      <c r="F3754" s="1" t="s">
        <v>521</v>
      </c>
      <c r="G3754" s="3">
        <v>45482</v>
      </c>
      <c r="H3754" s="3">
        <v>45485</v>
      </c>
      <c r="I3754" s="6">
        <v>2099</v>
      </c>
      <c r="J3754" s="1">
        <v>1</v>
      </c>
      <c r="K3754" s="4">
        <v>0.02</v>
      </c>
      <c r="L3754" s="6">
        <f t="shared" si="118"/>
        <v>41.980000000000004</v>
      </c>
      <c r="M3754" s="8">
        <f t="shared" si="119"/>
        <v>2057.02</v>
      </c>
      <c r="N3754" s="21">
        <f>(sales[[#This Row],[Price]]*sales[[#This Row],[Qty]])-(sales[[#This Row],[Discount_Amt]]*sales[[#This Row],[Qty]])</f>
        <v>2057.02</v>
      </c>
    </row>
    <row r="3755" spans="2:14" hidden="1" x14ac:dyDescent="0.35">
      <c r="B3755" s="7">
        <v>2027753</v>
      </c>
      <c r="C3755" s="1" t="s">
        <v>18</v>
      </c>
      <c r="D3755" s="1" t="s">
        <v>27</v>
      </c>
      <c r="E3755" s="1" t="s">
        <v>39</v>
      </c>
      <c r="F3755" s="1" t="s">
        <v>520</v>
      </c>
      <c r="G3755" s="3">
        <v>45482</v>
      </c>
      <c r="H3755" s="3">
        <v>45487</v>
      </c>
      <c r="I3755" s="6">
        <v>11000</v>
      </c>
      <c r="J3755" s="1">
        <v>1</v>
      </c>
      <c r="K3755" s="4">
        <v>0.02</v>
      </c>
      <c r="L3755" s="6">
        <f t="shared" si="118"/>
        <v>220</v>
      </c>
      <c r="M3755" s="8">
        <f t="shared" si="119"/>
        <v>10780</v>
      </c>
      <c r="N3755" s="21">
        <f>(sales[[#This Row],[Price]]*sales[[#This Row],[Qty]])-(sales[[#This Row],[Discount_Amt]]*sales[[#This Row],[Qty]])</f>
        <v>10780</v>
      </c>
    </row>
    <row r="3756" spans="2:14" hidden="1" x14ac:dyDescent="0.35">
      <c r="B3756" s="7">
        <v>2027754</v>
      </c>
      <c r="C3756" s="1" t="s">
        <v>19</v>
      </c>
      <c r="D3756" s="1" t="s">
        <v>28</v>
      </c>
      <c r="E3756" s="1" t="s">
        <v>40</v>
      </c>
      <c r="F3756" s="1" t="s">
        <v>518</v>
      </c>
      <c r="G3756" s="3">
        <v>45482</v>
      </c>
      <c r="H3756" s="3">
        <v>45483</v>
      </c>
      <c r="I3756" s="6">
        <v>800</v>
      </c>
      <c r="J3756" s="1">
        <v>2</v>
      </c>
      <c r="K3756" s="4">
        <v>0.02</v>
      </c>
      <c r="L3756" s="6">
        <f t="shared" si="118"/>
        <v>16</v>
      </c>
      <c r="M3756" s="8">
        <f t="shared" si="119"/>
        <v>1584</v>
      </c>
      <c r="N3756" s="21">
        <f>(sales[[#This Row],[Price]]*sales[[#This Row],[Qty]])-(sales[[#This Row],[Discount_Amt]]*sales[[#This Row],[Qty]])</f>
        <v>1568</v>
      </c>
    </row>
    <row r="3757" spans="2:14" hidden="1" x14ac:dyDescent="0.35">
      <c r="B3757" s="7">
        <v>2027755</v>
      </c>
      <c r="C3757" s="1" t="s">
        <v>20</v>
      </c>
      <c r="D3757" s="1" t="s">
        <v>29</v>
      </c>
      <c r="E3757" s="1" t="s">
        <v>41</v>
      </c>
      <c r="F3757" s="1" t="s">
        <v>519</v>
      </c>
      <c r="G3757" s="3">
        <v>45482</v>
      </c>
      <c r="H3757" s="3">
        <v>45490</v>
      </c>
      <c r="I3757" s="6">
        <v>5500</v>
      </c>
      <c r="J3757" s="1">
        <v>1</v>
      </c>
      <c r="K3757" s="4">
        <v>0.02</v>
      </c>
      <c r="L3757" s="6">
        <f t="shared" si="118"/>
        <v>110</v>
      </c>
      <c r="M3757" s="8">
        <f t="shared" si="119"/>
        <v>5390</v>
      </c>
      <c r="N3757" s="21">
        <f>(sales[[#This Row],[Price]]*sales[[#This Row],[Qty]])-(sales[[#This Row],[Discount_Amt]]*sales[[#This Row],[Qty]])</f>
        <v>5390</v>
      </c>
    </row>
    <row r="3758" spans="2:14" hidden="1" x14ac:dyDescent="0.35">
      <c r="B3758" s="7">
        <v>2027756</v>
      </c>
      <c r="C3758" s="1" t="s">
        <v>21</v>
      </c>
      <c r="D3758" s="1" t="s">
        <v>25</v>
      </c>
      <c r="E3758" s="1" t="s">
        <v>42</v>
      </c>
      <c r="F3758" s="1" t="s">
        <v>520</v>
      </c>
      <c r="G3758" s="3">
        <v>45482</v>
      </c>
      <c r="H3758" s="3">
        <v>45484</v>
      </c>
      <c r="I3758" s="6">
        <v>1350</v>
      </c>
      <c r="J3758" s="1">
        <v>3</v>
      </c>
      <c r="K3758" s="4">
        <v>0.02</v>
      </c>
      <c r="L3758" s="6">
        <f t="shared" ref="L3758:L3821" si="120">I3758*K3758</f>
        <v>27</v>
      </c>
      <c r="M3758" s="8">
        <f t="shared" ref="M3758:M3821" si="121">I3758*J3758-L3758</f>
        <v>4023</v>
      </c>
      <c r="N3758" s="21">
        <f>(sales[[#This Row],[Price]]*sales[[#This Row],[Qty]])-(sales[[#This Row],[Discount_Amt]]*sales[[#This Row],[Qty]])</f>
        <v>3969</v>
      </c>
    </row>
    <row r="3759" spans="2:14" hidden="1" x14ac:dyDescent="0.35">
      <c r="B3759" s="7">
        <v>2027757</v>
      </c>
      <c r="C3759" s="1" t="s">
        <v>22</v>
      </c>
      <c r="D3759" s="1" t="s">
        <v>26</v>
      </c>
      <c r="E3759" s="1" t="s">
        <v>43</v>
      </c>
      <c r="F3759" s="1" t="s">
        <v>521</v>
      </c>
      <c r="G3759" s="3">
        <v>45482</v>
      </c>
      <c r="H3759" s="3">
        <v>45485</v>
      </c>
      <c r="I3759" s="6">
        <v>4500</v>
      </c>
      <c r="J3759" s="1">
        <v>2</v>
      </c>
      <c r="K3759" s="4">
        <v>7.0000000000000007E-2</v>
      </c>
      <c r="L3759" s="6">
        <f t="shared" si="120"/>
        <v>315.00000000000006</v>
      </c>
      <c r="M3759" s="8">
        <f t="shared" si="121"/>
        <v>8685</v>
      </c>
      <c r="N3759" s="21">
        <f>(sales[[#This Row],[Price]]*sales[[#This Row],[Qty]])-(sales[[#This Row],[Discount_Amt]]*sales[[#This Row],[Qty]])</f>
        <v>8370</v>
      </c>
    </row>
    <row r="3760" spans="2:14" hidden="1" x14ac:dyDescent="0.35">
      <c r="B3760" s="7">
        <v>2027758</v>
      </c>
      <c r="C3760" s="1" t="s">
        <v>23</v>
      </c>
      <c r="D3760" s="1" t="s">
        <v>27</v>
      </c>
      <c r="E3760" s="1" t="s">
        <v>44</v>
      </c>
      <c r="F3760" s="1" t="s">
        <v>518</v>
      </c>
      <c r="G3760" s="3">
        <v>45482</v>
      </c>
      <c r="H3760" s="3">
        <v>45487</v>
      </c>
      <c r="I3760" s="6">
        <v>2350</v>
      </c>
      <c r="J3760" s="1">
        <v>1</v>
      </c>
      <c r="K3760" s="4">
        <v>0.03</v>
      </c>
      <c r="L3760" s="6">
        <f t="shared" si="120"/>
        <v>70.5</v>
      </c>
      <c r="M3760" s="8">
        <f t="shared" si="121"/>
        <v>2279.5</v>
      </c>
      <c r="N3760" s="21">
        <f>(sales[[#This Row],[Price]]*sales[[#This Row],[Qty]])-(sales[[#This Row],[Discount_Amt]]*sales[[#This Row],[Qty]])</f>
        <v>2279.5</v>
      </c>
    </row>
    <row r="3761" spans="2:14" hidden="1" x14ac:dyDescent="0.35">
      <c r="B3761" s="7">
        <v>2027759</v>
      </c>
      <c r="C3761" s="1" t="s">
        <v>24</v>
      </c>
      <c r="D3761" s="1" t="s">
        <v>28</v>
      </c>
      <c r="E3761" s="1" t="s">
        <v>45</v>
      </c>
      <c r="F3761" s="1" t="s">
        <v>518</v>
      </c>
      <c r="G3761" s="3">
        <v>45482</v>
      </c>
      <c r="H3761" s="3">
        <v>45483</v>
      </c>
      <c r="I3761" s="6">
        <v>90</v>
      </c>
      <c r="J3761" s="1">
        <v>2</v>
      </c>
      <c r="K3761" s="4">
        <v>0.08</v>
      </c>
      <c r="L3761" s="6">
        <f t="shared" si="120"/>
        <v>7.2</v>
      </c>
      <c r="M3761" s="8">
        <f t="shared" si="121"/>
        <v>172.8</v>
      </c>
      <c r="N3761" s="21">
        <f>(sales[[#This Row],[Price]]*sales[[#This Row],[Qty]])-(sales[[#This Row],[Discount_Amt]]*sales[[#This Row],[Qty]])</f>
        <v>165.6</v>
      </c>
    </row>
    <row r="3762" spans="2:14" hidden="1" x14ac:dyDescent="0.35">
      <c r="B3762" s="7">
        <v>2027760</v>
      </c>
      <c r="C3762" s="1" t="s">
        <v>4</v>
      </c>
      <c r="D3762" s="1" t="s">
        <v>29</v>
      </c>
      <c r="E3762" s="1" t="s">
        <v>46</v>
      </c>
      <c r="F3762" s="1" t="s">
        <v>519</v>
      </c>
      <c r="G3762" s="3">
        <v>45482</v>
      </c>
      <c r="H3762" s="3">
        <v>45490</v>
      </c>
      <c r="I3762" s="6">
        <v>280</v>
      </c>
      <c r="J3762" s="1">
        <v>1</v>
      </c>
      <c r="K3762" s="4">
        <v>0.05</v>
      </c>
      <c r="L3762" s="6">
        <f t="shared" si="120"/>
        <v>14</v>
      </c>
      <c r="M3762" s="8">
        <f t="shared" si="121"/>
        <v>266</v>
      </c>
      <c r="N3762" s="21">
        <f>(sales[[#This Row],[Price]]*sales[[#This Row],[Qty]])-(sales[[#This Row],[Discount_Amt]]*sales[[#This Row],[Qty]])</f>
        <v>266</v>
      </c>
    </row>
    <row r="3763" spans="2:14" hidden="1" x14ac:dyDescent="0.35">
      <c r="B3763" s="7">
        <v>2027761</v>
      </c>
      <c r="C3763" s="1" t="s">
        <v>5</v>
      </c>
      <c r="D3763" s="1" t="s">
        <v>25</v>
      </c>
      <c r="E3763" s="1" t="s">
        <v>47</v>
      </c>
      <c r="F3763" s="1" t="s">
        <v>521</v>
      </c>
      <c r="G3763" s="3">
        <v>45482</v>
      </c>
      <c r="H3763" s="3">
        <v>45484</v>
      </c>
      <c r="I3763" s="6">
        <v>70</v>
      </c>
      <c r="J3763" s="1">
        <v>2</v>
      </c>
      <c r="K3763" s="4">
        <v>0.05</v>
      </c>
      <c r="L3763" s="6">
        <f t="shared" si="120"/>
        <v>3.5</v>
      </c>
      <c r="M3763" s="8">
        <f t="shared" si="121"/>
        <v>136.5</v>
      </c>
      <c r="N3763" s="21">
        <f>(sales[[#This Row],[Price]]*sales[[#This Row],[Qty]])-(sales[[#This Row],[Discount_Amt]]*sales[[#This Row],[Qty]])</f>
        <v>133</v>
      </c>
    </row>
    <row r="3764" spans="2:14" hidden="1" x14ac:dyDescent="0.35">
      <c r="B3764" s="7">
        <v>2027762</v>
      </c>
      <c r="C3764" s="1" t="s">
        <v>6</v>
      </c>
      <c r="D3764" s="1" t="s">
        <v>222</v>
      </c>
      <c r="E3764" s="1" t="s">
        <v>48</v>
      </c>
      <c r="F3764" s="1" t="s">
        <v>520</v>
      </c>
      <c r="G3764" s="3">
        <v>45482</v>
      </c>
      <c r="H3764" s="3">
        <v>45485</v>
      </c>
      <c r="I3764" s="6">
        <v>230</v>
      </c>
      <c r="J3764" s="1">
        <v>3</v>
      </c>
      <c r="K3764" s="4">
        <v>0.05</v>
      </c>
      <c r="L3764" s="6">
        <f t="shared" si="120"/>
        <v>11.5</v>
      </c>
      <c r="M3764" s="8">
        <f t="shared" si="121"/>
        <v>678.5</v>
      </c>
      <c r="N3764" s="21">
        <f>(sales[[#This Row],[Price]]*sales[[#This Row],[Qty]])-(sales[[#This Row],[Discount_Amt]]*sales[[#This Row],[Qty]])</f>
        <v>655.5</v>
      </c>
    </row>
    <row r="3765" spans="2:14" hidden="1" x14ac:dyDescent="0.35">
      <c r="B3765" s="7">
        <v>2027763</v>
      </c>
      <c r="C3765" s="1" t="s">
        <v>7</v>
      </c>
      <c r="D3765" s="1" t="s">
        <v>25</v>
      </c>
      <c r="E3765" s="1" t="s">
        <v>49</v>
      </c>
      <c r="F3765" s="1" t="s">
        <v>518</v>
      </c>
      <c r="G3765" s="3">
        <v>45482</v>
      </c>
      <c r="H3765" s="3">
        <v>45487</v>
      </c>
      <c r="I3765" s="6">
        <v>7999</v>
      </c>
      <c r="J3765" s="1">
        <v>2</v>
      </c>
      <c r="K3765" s="4">
        <v>0.05</v>
      </c>
      <c r="L3765" s="6">
        <f t="shared" si="120"/>
        <v>399.95000000000005</v>
      </c>
      <c r="M3765" s="8">
        <f t="shared" si="121"/>
        <v>15598.05</v>
      </c>
      <c r="N3765" s="21">
        <f>(sales[[#This Row],[Price]]*sales[[#This Row],[Qty]])-(sales[[#This Row],[Discount_Amt]]*sales[[#This Row],[Qty]])</f>
        <v>15198.1</v>
      </c>
    </row>
    <row r="3766" spans="2:14" x14ac:dyDescent="0.35">
      <c r="B3766" s="7">
        <v>2027764</v>
      </c>
      <c r="C3766" s="1" t="s">
        <v>10</v>
      </c>
      <c r="D3766" s="1" t="s">
        <v>26</v>
      </c>
      <c r="E3766" s="1" t="s">
        <v>50</v>
      </c>
      <c r="F3766" s="1" t="s">
        <v>519</v>
      </c>
      <c r="G3766" s="3">
        <v>45482</v>
      </c>
      <c r="H3766" s="3">
        <v>45483</v>
      </c>
      <c r="I3766" s="6">
        <v>850</v>
      </c>
      <c r="J3766" s="1">
        <v>7</v>
      </c>
      <c r="K3766" s="4">
        <v>0.03</v>
      </c>
      <c r="L3766" s="6">
        <f t="shared" si="120"/>
        <v>25.5</v>
      </c>
      <c r="M3766" s="8">
        <f t="shared" si="121"/>
        <v>5924.5</v>
      </c>
      <c r="N3766" s="21">
        <f>(sales[[#This Row],[Price]]*sales[[#This Row],[Qty]])-(sales[[#This Row],[Discount_Amt]]*sales[[#This Row],[Qty]])</f>
        <v>5771.5</v>
      </c>
    </row>
    <row r="3767" spans="2:14" hidden="1" x14ac:dyDescent="0.35">
      <c r="B3767" s="7">
        <v>2027765</v>
      </c>
      <c r="C3767" s="1" t="s">
        <v>8</v>
      </c>
      <c r="D3767" s="1" t="s">
        <v>27</v>
      </c>
      <c r="E3767" s="1" t="s">
        <v>51</v>
      </c>
      <c r="F3767" s="1" t="s">
        <v>520</v>
      </c>
      <c r="G3767" s="3">
        <v>45482</v>
      </c>
      <c r="H3767" s="3">
        <v>45490</v>
      </c>
      <c r="I3767" s="6">
        <v>65000</v>
      </c>
      <c r="J3767" s="1">
        <v>2</v>
      </c>
      <c r="K3767" s="4">
        <v>0.1</v>
      </c>
      <c r="L3767" s="6">
        <f t="shared" si="120"/>
        <v>6500</v>
      </c>
      <c r="M3767" s="8">
        <f t="shared" si="121"/>
        <v>123500</v>
      </c>
      <c r="N3767" s="21">
        <f>(sales[[#This Row],[Price]]*sales[[#This Row],[Qty]])-(sales[[#This Row],[Discount_Amt]]*sales[[#This Row],[Qty]])</f>
        <v>117000</v>
      </c>
    </row>
    <row r="3768" spans="2:14" hidden="1" x14ac:dyDescent="0.35">
      <c r="B3768" s="7">
        <v>2027766</v>
      </c>
      <c r="C3768" s="1" t="s">
        <v>9</v>
      </c>
      <c r="D3768" s="1" t="s">
        <v>28</v>
      </c>
      <c r="E3768" s="1" t="s">
        <v>506</v>
      </c>
      <c r="F3768" s="1" t="s">
        <v>521</v>
      </c>
      <c r="G3768" s="3">
        <v>45482</v>
      </c>
      <c r="H3768" s="3">
        <v>45484</v>
      </c>
      <c r="I3768" s="6">
        <v>450</v>
      </c>
      <c r="J3768" s="1">
        <v>1</v>
      </c>
      <c r="K3768" s="4">
        <v>0.05</v>
      </c>
      <c r="L3768" s="6">
        <f t="shared" si="120"/>
        <v>22.5</v>
      </c>
      <c r="M3768" s="8">
        <f t="shared" si="121"/>
        <v>427.5</v>
      </c>
      <c r="N3768" s="21">
        <f>(sales[[#This Row],[Price]]*sales[[#This Row],[Qty]])-(sales[[#This Row],[Discount_Amt]]*sales[[#This Row],[Qty]])</f>
        <v>427.5</v>
      </c>
    </row>
    <row r="3769" spans="2:14" x14ac:dyDescent="0.35">
      <c r="B3769" s="7">
        <v>2027767</v>
      </c>
      <c r="C3769" s="1" t="s">
        <v>11</v>
      </c>
      <c r="D3769" s="1" t="s">
        <v>29</v>
      </c>
      <c r="E3769" s="1" t="s">
        <v>507</v>
      </c>
      <c r="F3769" s="1" t="s">
        <v>518</v>
      </c>
      <c r="G3769" s="3">
        <v>45482</v>
      </c>
      <c r="H3769" s="3">
        <v>45485</v>
      </c>
      <c r="I3769" s="6">
        <v>1299</v>
      </c>
      <c r="J3769" s="1">
        <v>1</v>
      </c>
      <c r="K3769" s="4">
        <v>0.05</v>
      </c>
      <c r="L3769" s="6">
        <f t="shared" si="120"/>
        <v>64.95</v>
      </c>
      <c r="M3769" s="8">
        <f t="shared" si="121"/>
        <v>1234.05</v>
      </c>
      <c r="N3769" s="21">
        <f>(sales[[#This Row],[Price]]*sales[[#This Row],[Qty]])-(sales[[#This Row],[Discount_Amt]]*sales[[#This Row],[Qty]])</f>
        <v>1234.05</v>
      </c>
    </row>
    <row r="3770" spans="2:14" x14ac:dyDescent="0.35">
      <c r="B3770" s="7">
        <v>2027768</v>
      </c>
      <c r="C3770" s="1" t="s">
        <v>12</v>
      </c>
      <c r="D3770" s="1" t="s">
        <v>25</v>
      </c>
      <c r="E3770" s="1" t="s">
        <v>508</v>
      </c>
      <c r="F3770" s="1" t="s">
        <v>518</v>
      </c>
      <c r="G3770" s="3">
        <v>45482</v>
      </c>
      <c r="H3770" s="3">
        <v>45487</v>
      </c>
      <c r="I3770" s="6">
        <v>1700</v>
      </c>
      <c r="J3770" s="1">
        <v>1</v>
      </c>
      <c r="K3770" s="4">
        <v>0.02</v>
      </c>
      <c r="L3770" s="6">
        <f t="shared" si="120"/>
        <v>34</v>
      </c>
      <c r="M3770" s="8">
        <f t="shared" si="121"/>
        <v>1666</v>
      </c>
      <c r="N3770" s="21">
        <f>(sales[[#This Row],[Price]]*sales[[#This Row],[Qty]])-(sales[[#This Row],[Discount_Amt]]*sales[[#This Row],[Qty]])</f>
        <v>1666</v>
      </c>
    </row>
    <row r="3771" spans="2:14" hidden="1" x14ac:dyDescent="0.35">
      <c r="B3771" s="7">
        <v>2027769</v>
      </c>
      <c r="C3771" s="1" t="s">
        <v>13</v>
      </c>
      <c r="D3771" s="1" t="s">
        <v>30</v>
      </c>
      <c r="E3771" s="1" t="s">
        <v>31</v>
      </c>
      <c r="F3771" s="1" t="s">
        <v>519</v>
      </c>
      <c r="G3771" s="3">
        <v>45482</v>
      </c>
      <c r="H3771" s="3">
        <v>45483</v>
      </c>
      <c r="I3771" s="6">
        <v>55000</v>
      </c>
      <c r="J3771" s="1">
        <v>2</v>
      </c>
      <c r="K3771" s="4">
        <v>0.06</v>
      </c>
      <c r="L3771" s="6">
        <f t="shared" si="120"/>
        <v>3300</v>
      </c>
      <c r="M3771" s="8">
        <f t="shared" si="121"/>
        <v>106700</v>
      </c>
      <c r="N3771" s="21">
        <f>(sales[[#This Row],[Price]]*sales[[#This Row],[Qty]])-(sales[[#This Row],[Discount_Amt]]*sales[[#This Row],[Qty]])</f>
        <v>103400</v>
      </c>
    </row>
    <row r="3772" spans="2:14" hidden="1" x14ac:dyDescent="0.35">
      <c r="B3772" s="7">
        <v>2027770</v>
      </c>
      <c r="C3772" s="1" t="s">
        <v>14</v>
      </c>
      <c r="D3772" s="1" t="s">
        <v>27</v>
      </c>
      <c r="E3772" s="1" t="s">
        <v>32</v>
      </c>
      <c r="F3772" s="1" t="s">
        <v>521</v>
      </c>
      <c r="G3772" s="3">
        <v>45482</v>
      </c>
      <c r="H3772" s="3">
        <v>45490</v>
      </c>
      <c r="I3772" s="6">
        <v>57999</v>
      </c>
      <c r="J3772" s="1">
        <v>1</v>
      </c>
      <c r="K3772" s="4">
        <v>0.15</v>
      </c>
      <c r="L3772" s="6">
        <f t="shared" si="120"/>
        <v>8699.85</v>
      </c>
      <c r="M3772" s="8">
        <f t="shared" si="121"/>
        <v>49299.15</v>
      </c>
      <c r="N3772" s="21">
        <f>(sales[[#This Row],[Price]]*sales[[#This Row],[Qty]])-(sales[[#This Row],[Discount_Amt]]*sales[[#This Row],[Qty]])</f>
        <v>49299.15</v>
      </c>
    </row>
    <row r="3773" spans="2:14" hidden="1" x14ac:dyDescent="0.35">
      <c r="B3773" s="7">
        <v>2027771</v>
      </c>
      <c r="C3773" s="1" t="s">
        <v>15</v>
      </c>
      <c r="D3773" s="1" t="s">
        <v>28</v>
      </c>
      <c r="E3773" s="1" t="s">
        <v>38</v>
      </c>
      <c r="F3773" s="1" t="s">
        <v>520</v>
      </c>
      <c r="G3773" s="3">
        <v>45482</v>
      </c>
      <c r="H3773" s="3">
        <v>45484</v>
      </c>
      <c r="I3773" s="6">
        <v>1399</v>
      </c>
      <c r="J3773" s="1">
        <v>2</v>
      </c>
      <c r="K3773" s="4">
        <v>0.02</v>
      </c>
      <c r="L3773" s="6">
        <f t="shared" si="120"/>
        <v>27.98</v>
      </c>
      <c r="M3773" s="8">
        <f t="shared" si="121"/>
        <v>2770.02</v>
      </c>
      <c r="N3773" s="21">
        <f>(sales[[#This Row],[Price]]*sales[[#This Row],[Qty]])-(sales[[#This Row],[Discount_Amt]]*sales[[#This Row],[Qty]])</f>
        <v>2742.04</v>
      </c>
    </row>
    <row r="3774" spans="2:14" hidden="1" x14ac:dyDescent="0.35">
      <c r="B3774" s="7">
        <v>2027772</v>
      </c>
      <c r="C3774" s="1" t="s">
        <v>16</v>
      </c>
      <c r="D3774" s="1" t="s">
        <v>29</v>
      </c>
      <c r="E3774" s="1" t="s">
        <v>33</v>
      </c>
      <c r="F3774" s="1" t="s">
        <v>518</v>
      </c>
      <c r="G3774" s="3">
        <v>45482</v>
      </c>
      <c r="H3774" s="3">
        <v>45485</v>
      </c>
      <c r="I3774" s="6">
        <v>999</v>
      </c>
      <c r="J3774" s="1">
        <v>7</v>
      </c>
      <c r="K3774" s="4">
        <v>0.02</v>
      </c>
      <c r="L3774" s="6">
        <f t="shared" si="120"/>
        <v>19.98</v>
      </c>
      <c r="M3774" s="8">
        <f t="shared" si="121"/>
        <v>6973.02</v>
      </c>
      <c r="N3774" s="21">
        <f>(sales[[#This Row],[Price]]*sales[[#This Row],[Qty]])-(sales[[#This Row],[Discount_Amt]]*sales[[#This Row],[Qty]])</f>
        <v>6853.14</v>
      </c>
    </row>
    <row r="3775" spans="2:14" x14ac:dyDescent="0.35">
      <c r="B3775" s="7">
        <v>2027773</v>
      </c>
      <c r="C3775" s="1" t="s">
        <v>17</v>
      </c>
      <c r="D3775" s="1" t="s">
        <v>25</v>
      </c>
      <c r="E3775" s="1" t="s">
        <v>34</v>
      </c>
      <c r="F3775" s="1" t="s">
        <v>519</v>
      </c>
      <c r="G3775" s="3">
        <v>45482</v>
      </c>
      <c r="H3775" s="3">
        <v>45487</v>
      </c>
      <c r="I3775" s="6">
        <v>2099</v>
      </c>
      <c r="J3775" s="1">
        <v>2</v>
      </c>
      <c r="K3775" s="4">
        <v>0.02</v>
      </c>
      <c r="L3775" s="6">
        <f t="shared" si="120"/>
        <v>41.980000000000004</v>
      </c>
      <c r="M3775" s="8">
        <f t="shared" si="121"/>
        <v>4156.0200000000004</v>
      </c>
      <c r="N3775" s="21">
        <f>(sales[[#This Row],[Price]]*sales[[#This Row],[Qty]])-(sales[[#This Row],[Discount_Amt]]*sales[[#This Row],[Qty]])</f>
        <v>4114.04</v>
      </c>
    </row>
    <row r="3776" spans="2:14" hidden="1" x14ac:dyDescent="0.35">
      <c r="B3776" s="7">
        <v>2027774</v>
      </c>
      <c r="C3776" s="1" t="s">
        <v>18</v>
      </c>
      <c r="D3776" s="1" t="s">
        <v>26</v>
      </c>
      <c r="E3776" s="1" t="s">
        <v>35</v>
      </c>
      <c r="F3776" s="1" t="s">
        <v>520</v>
      </c>
      <c r="G3776" s="3">
        <v>45482</v>
      </c>
      <c r="H3776" s="3">
        <v>45483</v>
      </c>
      <c r="I3776" s="6">
        <v>11000</v>
      </c>
      <c r="J3776" s="1">
        <v>2</v>
      </c>
      <c r="K3776" s="4">
        <v>0.02</v>
      </c>
      <c r="L3776" s="6">
        <f t="shared" si="120"/>
        <v>220</v>
      </c>
      <c r="M3776" s="8">
        <f t="shared" si="121"/>
        <v>21780</v>
      </c>
      <c r="N3776" s="21">
        <f>(sales[[#This Row],[Price]]*sales[[#This Row],[Qty]])-(sales[[#This Row],[Discount_Amt]]*sales[[#This Row],[Qty]])</f>
        <v>21560</v>
      </c>
    </row>
    <row r="3777" spans="2:14" hidden="1" x14ac:dyDescent="0.35">
      <c r="B3777" s="7">
        <v>2027775</v>
      </c>
      <c r="C3777" s="1" t="s">
        <v>19</v>
      </c>
      <c r="D3777" s="1" t="s">
        <v>27</v>
      </c>
      <c r="E3777" s="1" t="s">
        <v>36</v>
      </c>
      <c r="F3777" s="1" t="s">
        <v>521</v>
      </c>
      <c r="G3777" s="3">
        <v>45482</v>
      </c>
      <c r="H3777" s="3">
        <v>45490</v>
      </c>
      <c r="I3777" s="6">
        <v>800</v>
      </c>
      <c r="J3777" s="1">
        <v>1</v>
      </c>
      <c r="K3777" s="4">
        <v>0.02</v>
      </c>
      <c r="L3777" s="6">
        <f t="shared" si="120"/>
        <v>16</v>
      </c>
      <c r="M3777" s="8">
        <f t="shared" si="121"/>
        <v>784</v>
      </c>
      <c r="N3777" s="21">
        <f>(sales[[#This Row],[Price]]*sales[[#This Row],[Qty]])-(sales[[#This Row],[Discount_Amt]]*sales[[#This Row],[Qty]])</f>
        <v>784</v>
      </c>
    </row>
    <row r="3778" spans="2:14" hidden="1" x14ac:dyDescent="0.35">
      <c r="B3778" s="7">
        <v>2027776</v>
      </c>
      <c r="C3778" s="1" t="s">
        <v>20</v>
      </c>
      <c r="D3778" s="1" t="s">
        <v>28</v>
      </c>
      <c r="E3778" s="1" t="s">
        <v>37</v>
      </c>
      <c r="F3778" s="1" t="s">
        <v>518</v>
      </c>
      <c r="G3778" s="3">
        <v>45482</v>
      </c>
      <c r="H3778" s="3">
        <v>45484</v>
      </c>
      <c r="I3778" s="6">
        <v>5500</v>
      </c>
      <c r="J3778" s="1">
        <v>2</v>
      </c>
      <c r="K3778" s="4">
        <v>0.02</v>
      </c>
      <c r="L3778" s="6">
        <f t="shared" si="120"/>
        <v>110</v>
      </c>
      <c r="M3778" s="8">
        <f t="shared" si="121"/>
        <v>10890</v>
      </c>
      <c r="N3778" s="21">
        <f>(sales[[#This Row],[Price]]*sales[[#This Row],[Qty]])-(sales[[#This Row],[Discount_Amt]]*sales[[#This Row],[Qty]])</f>
        <v>10780</v>
      </c>
    </row>
    <row r="3779" spans="2:14" hidden="1" x14ac:dyDescent="0.35">
      <c r="B3779" s="7">
        <v>2027777</v>
      </c>
      <c r="C3779" s="1" t="s">
        <v>21</v>
      </c>
      <c r="D3779" s="1" t="s">
        <v>29</v>
      </c>
      <c r="E3779" s="1" t="s">
        <v>39</v>
      </c>
      <c r="F3779" s="1" t="s">
        <v>518</v>
      </c>
      <c r="G3779" s="3">
        <v>45482</v>
      </c>
      <c r="H3779" s="3">
        <v>45485</v>
      </c>
      <c r="I3779" s="6">
        <v>1350</v>
      </c>
      <c r="J3779" s="1">
        <v>4</v>
      </c>
      <c r="K3779" s="4">
        <v>0.02</v>
      </c>
      <c r="L3779" s="6">
        <f t="shared" si="120"/>
        <v>27</v>
      </c>
      <c r="M3779" s="8">
        <f t="shared" si="121"/>
        <v>5373</v>
      </c>
      <c r="N3779" s="21">
        <f>(sales[[#This Row],[Price]]*sales[[#This Row],[Qty]])-(sales[[#This Row],[Discount_Amt]]*sales[[#This Row],[Qty]])</f>
        <v>5292</v>
      </c>
    </row>
    <row r="3780" spans="2:14" hidden="1" x14ac:dyDescent="0.35">
      <c r="B3780" s="7">
        <v>2027778</v>
      </c>
      <c r="C3780" s="1" t="s">
        <v>22</v>
      </c>
      <c r="D3780" s="1" t="s">
        <v>25</v>
      </c>
      <c r="E3780" s="1" t="s">
        <v>40</v>
      </c>
      <c r="F3780" s="1" t="s">
        <v>519</v>
      </c>
      <c r="G3780" s="3">
        <v>45482</v>
      </c>
      <c r="H3780" s="3">
        <v>45487</v>
      </c>
      <c r="I3780" s="6">
        <v>4500</v>
      </c>
      <c r="J3780" s="1">
        <v>3</v>
      </c>
      <c r="K3780" s="4">
        <v>0.02</v>
      </c>
      <c r="L3780" s="6">
        <f t="shared" si="120"/>
        <v>90</v>
      </c>
      <c r="M3780" s="8">
        <f t="shared" si="121"/>
        <v>13410</v>
      </c>
      <c r="N3780" s="21">
        <f>(sales[[#This Row],[Price]]*sales[[#This Row],[Qty]])-(sales[[#This Row],[Discount_Amt]]*sales[[#This Row],[Qty]])</f>
        <v>13230</v>
      </c>
    </row>
    <row r="3781" spans="2:14" hidden="1" x14ac:dyDescent="0.35">
      <c r="B3781" s="7">
        <v>2027779</v>
      </c>
      <c r="C3781" s="1" t="s">
        <v>23</v>
      </c>
      <c r="D3781" s="1" t="s">
        <v>26</v>
      </c>
      <c r="E3781" s="1" t="s">
        <v>41</v>
      </c>
      <c r="F3781" s="1" t="s">
        <v>521</v>
      </c>
      <c r="G3781" s="3">
        <v>45482</v>
      </c>
      <c r="H3781" s="3">
        <v>45483</v>
      </c>
      <c r="I3781" s="6">
        <v>2350</v>
      </c>
      <c r="J3781" s="1">
        <v>2</v>
      </c>
      <c r="K3781" s="4">
        <v>7.0000000000000007E-2</v>
      </c>
      <c r="L3781" s="6">
        <f t="shared" si="120"/>
        <v>164.50000000000003</v>
      </c>
      <c r="M3781" s="8">
        <f t="shared" si="121"/>
        <v>4535.5</v>
      </c>
      <c r="N3781" s="21">
        <f>(sales[[#This Row],[Price]]*sales[[#This Row],[Qty]])-(sales[[#This Row],[Discount_Amt]]*sales[[#This Row],[Qty]])</f>
        <v>4371</v>
      </c>
    </row>
    <row r="3782" spans="2:14" hidden="1" x14ac:dyDescent="0.35">
      <c r="B3782" s="7">
        <v>2027780</v>
      </c>
      <c r="C3782" s="1" t="s">
        <v>24</v>
      </c>
      <c r="D3782" s="1" t="s">
        <v>27</v>
      </c>
      <c r="E3782" s="1" t="s">
        <v>42</v>
      </c>
      <c r="F3782" s="1" t="s">
        <v>520</v>
      </c>
      <c r="G3782" s="3">
        <v>45482</v>
      </c>
      <c r="H3782" s="3">
        <v>45490</v>
      </c>
      <c r="I3782" s="6">
        <v>90</v>
      </c>
      <c r="J3782" s="1">
        <v>1</v>
      </c>
      <c r="K3782" s="4">
        <v>0.03</v>
      </c>
      <c r="L3782" s="6">
        <f t="shared" si="120"/>
        <v>2.6999999999999997</v>
      </c>
      <c r="M3782" s="8">
        <f t="shared" si="121"/>
        <v>87.3</v>
      </c>
      <c r="N3782" s="21">
        <f>(sales[[#This Row],[Price]]*sales[[#This Row],[Qty]])-(sales[[#This Row],[Discount_Amt]]*sales[[#This Row],[Qty]])</f>
        <v>87.3</v>
      </c>
    </row>
    <row r="3783" spans="2:14" hidden="1" x14ac:dyDescent="0.35">
      <c r="B3783" s="7">
        <v>2027781</v>
      </c>
      <c r="C3783" s="1" t="s">
        <v>4</v>
      </c>
      <c r="D3783" s="1" t="s">
        <v>28</v>
      </c>
      <c r="E3783" s="1" t="s">
        <v>43</v>
      </c>
      <c r="F3783" s="1" t="s">
        <v>518</v>
      </c>
      <c r="G3783" s="3">
        <v>45482</v>
      </c>
      <c r="H3783" s="3">
        <v>45484</v>
      </c>
      <c r="I3783" s="6">
        <v>280</v>
      </c>
      <c r="J3783" s="1">
        <v>1</v>
      </c>
      <c r="K3783" s="4">
        <v>0.08</v>
      </c>
      <c r="L3783" s="6">
        <f t="shared" si="120"/>
        <v>22.400000000000002</v>
      </c>
      <c r="M3783" s="8">
        <f t="shared" si="121"/>
        <v>257.60000000000002</v>
      </c>
      <c r="N3783" s="21">
        <f>(sales[[#This Row],[Price]]*sales[[#This Row],[Qty]])-(sales[[#This Row],[Discount_Amt]]*sales[[#This Row],[Qty]])</f>
        <v>257.60000000000002</v>
      </c>
    </row>
    <row r="3784" spans="2:14" hidden="1" x14ac:dyDescent="0.35">
      <c r="B3784" s="7">
        <v>2027782</v>
      </c>
      <c r="C3784" s="1" t="s">
        <v>5</v>
      </c>
      <c r="D3784" s="1" t="s">
        <v>29</v>
      </c>
      <c r="E3784" s="1" t="s">
        <v>44</v>
      </c>
      <c r="F3784" s="1" t="s">
        <v>519</v>
      </c>
      <c r="G3784" s="3">
        <v>45482</v>
      </c>
      <c r="H3784" s="3">
        <v>45485</v>
      </c>
      <c r="I3784" s="6">
        <v>70</v>
      </c>
      <c r="J3784" s="1">
        <v>2</v>
      </c>
      <c r="K3784" s="4">
        <v>0.05</v>
      </c>
      <c r="L3784" s="6">
        <f t="shared" si="120"/>
        <v>3.5</v>
      </c>
      <c r="M3784" s="8">
        <f t="shared" si="121"/>
        <v>136.5</v>
      </c>
      <c r="N3784" s="21">
        <f>(sales[[#This Row],[Price]]*sales[[#This Row],[Qty]])-(sales[[#This Row],[Discount_Amt]]*sales[[#This Row],[Qty]])</f>
        <v>133</v>
      </c>
    </row>
    <row r="3785" spans="2:14" hidden="1" x14ac:dyDescent="0.35">
      <c r="B3785" s="7">
        <v>2027783</v>
      </c>
      <c r="C3785" s="1" t="s">
        <v>6</v>
      </c>
      <c r="D3785" s="1" t="s">
        <v>25</v>
      </c>
      <c r="E3785" s="1" t="s">
        <v>45</v>
      </c>
      <c r="F3785" s="1" t="s">
        <v>520</v>
      </c>
      <c r="G3785" s="3">
        <v>45482</v>
      </c>
      <c r="H3785" s="3">
        <v>45487</v>
      </c>
      <c r="I3785" s="6">
        <v>230</v>
      </c>
      <c r="J3785" s="1">
        <v>1</v>
      </c>
      <c r="K3785" s="4">
        <v>0.05</v>
      </c>
      <c r="L3785" s="6">
        <f t="shared" si="120"/>
        <v>11.5</v>
      </c>
      <c r="M3785" s="8">
        <f t="shared" si="121"/>
        <v>218.5</v>
      </c>
      <c r="N3785" s="21">
        <f>(sales[[#This Row],[Price]]*sales[[#This Row],[Qty]])-(sales[[#This Row],[Discount_Amt]]*sales[[#This Row],[Qty]])</f>
        <v>218.5</v>
      </c>
    </row>
    <row r="3786" spans="2:14" hidden="1" x14ac:dyDescent="0.35">
      <c r="B3786" s="7">
        <v>2027784</v>
      </c>
      <c r="C3786" s="1" t="s">
        <v>7</v>
      </c>
      <c r="D3786" s="1" t="s">
        <v>223</v>
      </c>
      <c r="E3786" s="1" t="s">
        <v>46</v>
      </c>
      <c r="F3786" s="1" t="s">
        <v>521</v>
      </c>
      <c r="G3786" s="3">
        <v>45482</v>
      </c>
      <c r="H3786" s="3">
        <v>45483</v>
      </c>
      <c r="I3786" s="6">
        <v>7999</v>
      </c>
      <c r="J3786" s="1">
        <v>3</v>
      </c>
      <c r="K3786" s="4">
        <v>0.05</v>
      </c>
      <c r="L3786" s="6">
        <f t="shared" si="120"/>
        <v>399.95000000000005</v>
      </c>
      <c r="M3786" s="8">
        <f t="shared" si="121"/>
        <v>23597.05</v>
      </c>
      <c r="N3786" s="21">
        <f>(sales[[#This Row],[Price]]*sales[[#This Row],[Qty]])-(sales[[#This Row],[Discount_Amt]]*sales[[#This Row],[Qty]])</f>
        <v>22797.15</v>
      </c>
    </row>
    <row r="3787" spans="2:14" x14ac:dyDescent="0.35">
      <c r="B3787" s="7">
        <v>2027785</v>
      </c>
      <c r="C3787" s="1" t="s">
        <v>10</v>
      </c>
      <c r="D3787" s="1" t="s">
        <v>25</v>
      </c>
      <c r="E3787" s="1" t="s">
        <v>47</v>
      </c>
      <c r="F3787" s="1" t="s">
        <v>518</v>
      </c>
      <c r="G3787" s="3">
        <v>45482</v>
      </c>
      <c r="H3787" s="3">
        <v>45490</v>
      </c>
      <c r="I3787" s="6">
        <v>850</v>
      </c>
      <c r="J3787" s="1">
        <v>2</v>
      </c>
      <c r="K3787" s="4">
        <v>0.05</v>
      </c>
      <c r="L3787" s="6">
        <f t="shared" si="120"/>
        <v>42.5</v>
      </c>
      <c r="M3787" s="8">
        <f t="shared" si="121"/>
        <v>1657.5</v>
      </c>
      <c r="N3787" s="21">
        <f>(sales[[#This Row],[Price]]*sales[[#This Row],[Qty]])-(sales[[#This Row],[Discount_Amt]]*sales[[#This Row],[Qty]])</f>
        <v>1615</v>
      </c>
    </row>
    <row r="3788" spans="2:14" hidden="1" x14ac:dyDescent="0.35">
      <c r="B3788" s="7">
        <v>2027786</v>
      </c>
      <c r="C3788" s="1" t="s">
        <v>8</v>
      </c>
      <c r="D3788" s="1" t="s">
        <v>26</v>
      </c>
      <c r="E3788" s="1" t="s">
        <v>48</v>
      </c>
      <c r="F3788" s="1" t="s">
        <v>518</v>
      </c>
      <c r="G3788" s="3">
        <v>45482</v>
      </c>
      <c r="H3788" s="3">
        <v>45484</v>
      </c>
      <c r="I3788" s="6">
        <v>65000</v>
      </c>
      <c r="J3788" s="1">
        <v>1</v>
      </c>
      <c r="K3788" s="4">
        <v>0.03</v>
      </c>
      <c r="L3788" s="6">
        <f t="shared" si="120"/>
        <v>1950</v>
      </c>
      <c r="M3788" s="8">
        <f t="shared" si="121"/>
        <v>63050</v>
      </c>
      <c r="N3788" s="21">
        <f>(sales[[#This Row],[Price]]*sales[[#This Row],[Qty]])-(sales[[#This Row],[Discount_Amt]]*sales[[#This Row],[Qty]])</f>
        <v>63050</v>
      </c>
    </row>
    <row r="3789" spans="2:14" hidden="1" x14ac:dyDescent="0.35">
      <c r="B3789" s="7">
        <v>2027787</v>
      </c>
      <c r="C3789" s="1" t="s">
        <v>9</v>
      </c>
      <c r="D3789" s="1" t="s">
        <v>27</v>
      </c>
      <c r="E3789" s="1" t="s">
        <v>49</v>
      </c>
      <c r="F3789" s="1" t="s">
        <v>519</v>
      </c>
      <c r="G3789" s="3">
        <v>45482</v>
      </c>
      <c r="H3789" s="3">
        <v>45485</v>
      </c>
      <c r="I3789" s="6">
        <v>450</v>
      </c>
      <c r="J3789" s="1">
        <v>2</v>
      </c>
      <c r="K3789" s="4">
        <v>0.1</v>
      </c>
      <c r="L3789" s="6">
        <f t="shared" si="120"/>
        <v>45</v>
      </c>
      <c r="M3789" s="8">
        <f t="shared" si="121"/>
        <v>855</v>
      </c>
      <c r="N3789" s="21">
        <f>(sales[[#This Row],[Price]]*sales[[#This Row],[Qty]])-(sales[[#This Row],[Discount_Amt]]*sales[[#This Row],[Qty]])</f>
        <v>810</v>
      </c>
    </row>
    <row r="3790" spans="2:14" x14ac:dyDescent="0.35">
      <c r="B3790" s="7">
        <v>2027788</v>
      </c>
      <c r="C3790" s="1" t="s">
        <v>11</v>
      </c>
      <c r="D3790" s="1" t="s">
        <v>28</v>
      </c>
      <c r="E3790" s="1" t="s">
        <v>50</v>
      </c>
      <c r="F3790" s="1" t="s">
        <v>521</v>
      </c>
      <c r="G3790" s="3">
        <v>45482</v>
      </c>
      <c r="H3790" s="3">
        <v>45487</v>
      </c>
      <c r="I3790" s="6">
        <v>1299</v>
      </c>
      <c r="J3790" s="1">
        <v>1</v>
      </c>
      <c r="K3790" s="4">
        <v>0.05</v>
      </c>
      <c r="L3790" s="6">
        <f t="shared" si="120"/>
        <v>64.95</v>
      </c>
      <c r="M3790" s="8">
        <f t="shared" si="121"/>
        <v>1234.05</v>
      </c>
      <c r="N3790" s="21">
        <f>(sales[[#This Row],[Price]]*sales[[#This Row],[Qty]])-(sales[[#This Row],[Discount_Amt]]*sales[[#This Row],[Qty]])</f>
        <v>1234.05</v>
      </c>
    </row>
    <row r="3791" spans="2:14" x14ac:dyDescent="0.35">
      <c r="B3791" s="7">
        <v>2027789</v>
      </c>
      <c r="C3791" s="1" t="s">
        <v>12</v>
      </c>
      <c r="D3791" s="1" t="s">
        <v>29</v>
      </c>
      <c r="E3791" s="1" t="s">
        <v>51</v>
      </c>
      <c r="F3791" s="1" t="s">
        <v>520</v>
      </c>
      <c r="G3791" s="3">
        <v>45482</v>
      </c>
      <c r="H3791" s="3">
        <v>45483</v>
      </c>
      <c r="I3791" s="6">
        <v>1700</v>
      </c>
      <c r="J3791" s="1">
        <v>2</v>
      </c>
      <c r="K3791" s="4">
        <v>0.05</v>
      </c>
      <c r="L3791" s="6">
        <f t="shared" si="120"/>
        <v>85</v>
      </c>
      <c r="M3791" s="8">
        <f t="shared" si="121"/>
        <v>3315</v>
      </c>
      <c r="N3791" s="21">
        <f>(sales[[#This Row],[Price]]*sales[[#This Row],[Qty]])-(sales[[#This Row],[Discount_Amt]]*sales[[#This Row],[Qty]])</f>
        <v>3230</v>
      </c>
    </row>
    <row r="3792" spans="2:14" hidden="1" x14ac:dyDescent="0.35">
      <c r="B3792" s="7">
        <v>2027790</v>
      </c>
      <c r="C3792" s="1" t="s">
        <v>13</v>
      </c>
      <c r="D3792" s="1" t="s">
        <v>25</v>
      </c>
      <c r="E3792" s="1" t="s">
        <v>506</v>
      </c>
      <c r="F3792" s="1" t="s">
        <v>518</v>
      </c>
      <c r="G3792" s="3">
        <v>45482</v>
      </c>
      <c r="H3792" s="3">
        <v>45490</v>
      </c>
      <c r="I3792" s="6">
        <v>55000</v>
      </c>
      <c r="J3792" s="1">
        <v>3</v>
      </c>
      <c r="K3792" s="4">
        <v>0.02</v>
      </c>
      <c r="L3792" s="6">
        <f t="shared" si="120"/>
        <v>1100</v>
      </c>
      <c r="M3792" s="8">
        <f t="shared" si="121"/>
        <v>163900</v>
      </c>
      <c r="N3792" s="21">
        <f>(sales[[#This Row],[Price]]*sales[[#This Row],[Qty]])-(sales[[#This Row],[Discount_Amt]]*sales[[#This Row],[Qty]])</f>
        <v>161700</v>
      </c>
    </row>
    <row r="3793" spans="2:14" hidden="1" x14ac:dyDescent="0.35">
      <c r="B3793" s="7">
        <v>2027791</v>
      </c>
      <c r="C3793" s="1" t="s">
        <v>14</v>
      </c>
      <c r="D3793" s="1" t="s">
        <v>30</v>
      </c>
      <c r="E3793" s="1" t="s">
        <v>507</v>
      </c>
      <c r="F3793" s="1" t="s">
        <v>519</v>
      </c>
      <c r="G3793" s="3">
        <v>45482</v>
      </c>
      <c r="H3793" s="3">
        <v>45484</v>
      </c>
      <c r="I3793" s="6">
        <v>57999</v>
      </c>
      <c r="J3793" s="1">
        <v>2</v>
      </c>
      <c r="K3793" s="4">
        <v>0.06</v>
      </c>
      <c r="L3793" s="6">
        <f t="shared" si="120"/>
        <v>3479.94</v>
      </c>
      <c r="M3793" s="8">
        <f t="shared" si="121"/>
        <v>112518.06</v>
      </c>
      <c r="N3793" s="21">
        <f>(sales[[#This Row],[Price]]*sales[[#This Row],[Qty]])-(sales[[#This Row],[Discount_Amt]]*sales[[#This Row],[Qty]])</f>
        <v>109038.12</v>
      </c>
    </row>
    <row r="3794" spans="2:14" hidden="1" x14ac:dyDescent="0.35">
      <c r="B3794" s="7">
        <v>2027792</v>
      </c>
      <c r="C3794" s="1" t="s">
        <v>15</v>
      </c>
      <c r="D3794" s="1" t="s">
        <v>27</v>
      </c>
      <c r="E3794" s="1" t="s">
        <v>508</v>
      </c>
      <c r="F3794" s="1" t="s">
        <v>520</v>
      </c>
      <c r="G3794" s="3">
        <v>45482</v>
      </c>
      <c r="H3794" s="3">
        <v>45485</v>
      </c>
      <c r="I3794" s="6">
        <v>1399</v>
      </c>
      <c r="J3794" s="1">
        <v>7</v>
      </c>
      <c r="K3794" s="4">
        <v>0.15</v>
      </c>
      <c r="L3794" s="6">
        <f t="shared" si="120"/>
        <v>209.85</v>
      </c>
      <c r="M3794" s="8">
        <f t="shared" si="121"/>
        <v>9583.15</v>
      </c>
      <c r="N3794" s="21">
        <f>(sales[[#This Row],[Price]]*sales[[#This Row],[Qty]])-(sales[[#This Row],[Discount_Amt]]*sales[[#This Row],[Qty]])</f>
        <v>8324.0499999999993</v>
      </c>
    </row>
    <row r="3795" spans="2:14" hidden="1" x14ac:dyDescent="0.35">
      <c r="B3795" s="7">
        <v>2027793</v>
      </c>
      <c r="C3795" s="1" t="s">
        <v>16</v>
      </c>
      <c r="D3795" s="1" t="s">
        <v>28</v>
      </c>
      <c r="E3795" s="1" t="s">
        <v>31</v>
      </c>
      <c r="F3795" s="1" t="s">
        <v>521</v>
      </c>
      <c r="G3795" s="3">
        <v>45482</v>
      </c>
      <c r="H3795" s="3">
        <v>45487</v>
      </c>
      <c r="I3795" s="6">
        <v>999</v>
      </c>
      <c r="J3795" s="1">
        <v>2</v>
      </c>
      <c r="K3795" s="4">
        <v>0.02</v>
      </c>
      <c r="L3795" s="6">
        <f t="shared" si="120"/>
        <v>19.98</v>
      </c>
      <c r="M3795" s="8">
        <f t="shared" si="121"/>
        <v>1978.02</v>
      </c>
      <c r="N3795" s="21">
        <f>(sales[[#This Row],[Price]]*sales[[#This Row],[Qty]])-(sales[[#This Row],[Discount_Amt]]*sales[[#This Row],[Qty]])</f>
        <v>1958.04</v>
      </c>
    </row>
    <row r="3796" spans="2:14" x14ac:dyDescent="0.35">
      <c r="B3796" s="7">
        <v>2027794</v>
      </c>
      <c r="C3796" s="1" t="s">
        <v>17</v>
      </c>
      <c r="D3796" s="1" t="s">
        <v>29</v>
      </c>
      <c r="E3796" s="1" t="s">
        <v>32</v>
      </c>
      <c r="F3796" s="1" t="s">
        <v>518</v>
      </c>
      <c r="G3796" s="3">
        <v>45482</v>
      </c>
      <c r="H3796" s="3">
        <v>45483</v>
      </c>
      <c r="I3796" s="6">
        <v>2099</v>
      </c>
      <c r="J3796" s="1">
        <v>1</v>
      </c>
      <c r="K3796" s="4">
        <v>0.02</v>
      </c>
      <c r="L3796" s="6">
        <f t="shared" si="120"/>
        <v>41.980000000000004</v>
      </c>
      <c r="M3796" s="8">
        <f t="shared" si="121"/>
        <v>2057.02</v>
      </c>
      <c r="N3796" s="21">
        <f>(sales[[#This Row],[Price]]*sales[[#This Row],[Qty]])-(sales[[#This Row],[Discount_Amt]]*sales[[#This Row],[Qty]])</f>
        <v>2057.02</v>
      </c>
    </row>
    <row r="3797" spans="2:14" hidden="1" x14ac:dyDescent="0.35">
      <c r="B3797" s="7">
        <v>2027795</v>
      </c>
      <c r="C3797" s="1" t="s">
        <v>18</v>
      </c>
      <c r="D3797" s="1" t="s">
        <v>25</v>
      </c>
      <c r="E3797" s="1" t="s">
        <v>38</v>
      </c>
      <c r="F3797" s="1" t="s">
        <v>518</v>
      </c>
      <c r="G3797" s="3">
        <v>45482</v>
      </c>
      <c r="H3797" s="3">
        <v>45490</v>
      </c>
      <c r="I3797" s="6">
        <v>11000</v>
      </c>
      <c r="J3797" s="1">
        <v>1</v>
      </c>
      <c r="K3797" s="4">
        <v>0.02</v>
      </c>
      <c r="L3797" s="6">
        <f t="shared" si="120"/>
        <v>220</v>
      </c>
      <c r="M3797" s="8">
        <f t="shared" si="121"/>
        <v>10780</v>
      </c>
      <c r="N3797" s="21">
        <f>(sales[[#This Row],[Price]]*sales[[#This Row],[Qty]])-(sales[[#This Row],[Discount_Amt]]*sales[[#This Row],[Qty]])</f>
        <v>10780</v>
      </c>
    </row>
    <row r="3798" spans="2:14" hidden="1" x14ac:dyDescent="0.35">
      <c r="B3798" s="7">
        <v>2027796</v>
      </c>
      <c r="C3798" s="1" t="s">
        <v>19</v>
      </c>
      <c r="D3798" s="1" t="s">
        <v>26</v>
      </c>
      <c r="E3798" s="1" t="s">
        <v>33</v>
      </c>
      <c r="F3798" s="1" t="s">
        <v>519</v>
      </c>
      <c r="G3798" s="3">
        <v>45482</v>
      </c>
      <c r="H3798" s="3">
        <v>45484</v>
      </c>
      <c r="I3798" s="6">
        <v>800</v>
      </c>
      <c r="J3798" s="1">
        <v>1</v>
      </c>
      <c r="K3798" s="4">
        <v>0.02</v>
      </c>
      <c r="L3798" s="6">
        <f t="shared" si="120"/>
        <v>16</v>
      </c>
      <c r="M3798" s="8">
        <f t="shared" si="121"/>
        <v>784</v>
      </c>
      <c r="N3798" s="21">
        <f>(sales[[#This Row],[Price]]*sales[[#This Row],[Qty]])-(sales[[#This Row],[Discount_Amt]]*sales[[#This Row],[Qty]])</f>
        <v>784</v>
      </c>
    </row>
    <row r="3799" spans="2:14" hidden="1" x14ac:dyDescent="0.35">
      <c r="B3799" s="7">
        <v>2027797</v>
      </c>
      <c r="C3799" s="1" t="s">
        <v>20</v>
      </c>
      <c r="D3799" s="1" t="s">
        <v>27</v>
      </c>
      <c r="E3799" s="1" t="s">
        <v>34</v>
      </c>
      <c r="F3799" s="1" t="s">
        <v>521</v>
      </c>
      <c r="G3799" s="3">
        <v>45482</v>
      </c>
      <c r="H3799" s="3">
        <v>45485</v>
      </c>
      <c r="I3799" s="6">
        <v>5500</v>
      </c>
      <c r="J3799" s="1">
        <v>2</v>
      </c>
      <c r="K3799" s="4">
        <v>0.02</v>
      </c>
      <c r="L3799" s="6">
        <f t="shared" si="120"/>
        <v>110</v>
      </c>
      <c r="M3799" s="8">
        <f t="shared" si="121"/>
        <v>10890</v>
      </c>
      <c r="N3799" s="21">
        <f>(sales[[#This Row],[Price]]*sales[[#This Row],[Qty]])-(sales[[#This Row],[Discount_Amt]]*sales[[#This Row],[Qty]])</f>
        <v>10780</v>
      </c>
    </row>
    <row r="3800" spans="2:14" hidden="1" x14ac:dyDescent="0.35">
      <c r="B3800" s="7">
        <v>2027798</v>
      </c>
      <c r="C3800" s="1" t="s">
        <v>21</v>
      </c>
      <c r="D3800" s="1" t="s">
        <v>28</v>
      </c>
      <c r="E3800" s="1" t="s">
        <v>35</v>
      </c>
      <c r="F3800" s="1" t="s">
        <v>520</v>
      </c>
      <c r="G3800" s="3">
        <v>45482</v>
      </c>
      <c r="H3800" s="3">
        <v>45487</v>
      </c>
      <c r="I3800" s="6">
        <v>1350</v>
      </c>
      <c r="J3800" s="1">
        <v>1</v>
      </c>
      <c r="K3800" s="4">
        <v>0.02</v>
      </c>
      <c r="L3800" s="6">
        <f t="shared" si="120"/>
        <v>27</v>
      </c>
      <c r="M3800" s="8">
        <f t="shared" si="121"/>
        <v>1323</v>
      </c>
      <c r="N3800" s="21">
        <f>(sales[[#This Row],[Price]]*sales[[#This Row],[Qty]])-(sales[[#This Row],[Discount_Amt]]*sales[[#This Row],[Qty]])</f>
        <v>1323</v>
      </c>
    </row>
    <row r="3801" spans="2:14" hidden="1" x14ac:dyDescent="0.35">
      <c r="B3801" s="7">
        <v>2027799</v>
      </c>
      <c r="C3801" s="1" t="s">
        <v>22</v>
      </c>
      <c r="D3801" s="1" t="s">
        <v>29</v>
      </c>
      <c r="E3801" s="1" t="s">
        <v>36</v>
      </c>
      <c r="F3801" s="1" t="s">
        <v>518</v>
      </c>
      <c r="G3801" s="3">
        <v>45482</v>
      </c>
      <c r="H3801" s="3">
        <v>45483</v>
      </c>
      <c r="I3801" s="6">
        <v>4500</v>
      </c>
      <c r="J3801" s="1">
        <v>2</v>
      </c>
      <c r="K3801" s="4">
        <v>0.02</v>
      </c>
      <c r="L3801" s="6">
        <f t="shared" si="120"/>
        <v>90</v>
      </c>
      <c r="M3801" s="8">
        <f t="shared" si="121"/>
        <v>8910</v>
      </c>
      <c r="N3801" s="21">
        <f>(sales[[#This Row],[Price]]*sales[[#This Row],[Qty]])-(sales[[#This Row],[Discount_Amt]]*sales[[#This Row],[Qty]])</f>
        <v>8820</v>
      </c>
    </row>
    <row r="3802" spans="2:14" hidden="1" x14ac:dyDescent="0.35">
      <c r="B3802" s="7">
        <v>2027800</v>
      </c>
      <c r="C3802" s="1" t="s">
        <v>23</v>
      </c>
      <c r="D3802" s="1" t="s">
        <v>25</v>
      </c>
      <c r="E3802" s="1" t="s">
        <v>37</v>
      </c>
      <c r="F3802" s="1" t="s">
        <v>519</v>
      </c>
      <c r="G3802" s="3">
        <v>45482</v>
      </c>
      <c r="H3802" s="3">
        <v>45490</v>
      </c>
      <c r="I3802" s="6">
        <v>2350</v>
      </c>
      <c r="J3802" s="1">
        <v>7</v>
      </c>
      <c r="K3802" s="4">
        <v>0.02</v>
      </c>
      <c r="L3802" s="6">
        <f t="shared" si="120"/>
        <v>47</v>
      </c>
      <c r="M3802" s="8">
        <f t="shared" si="121"/>
        <v>16403</v>
      </c>
      <c r="N3802" s="21">
        <f>(sales[[#This Row],[Price]]*sales[[#This Row],[Qty]])-(sales[[#This Row],[Discount_Amt]]*sales[[#This Row],[Qty]])</f>
        <v>16121</v>
      </c>
    </row>
    <row r="3803" spans="2:14" hidden="1" x14ac:dyDescent="0.35">
      <c r="B3803" s="7">
        <v>2027801</v>
      </c>
      <c r="C3803" s="1" t="s">
        <v>24</v>
      </c>
      <c r="D3803" s="1" t="s">
        <v>26</v>
      </c>
      <c r="E3803" s="1" t="s">
        <v>39</v>
      </c>
      <c r="F3803" s="1" t="s">
        <v>520</v>
      </c>
      <c r="G3803" s="3">
        <v>45482</v>
      </c>
      <c r="H3803" s="3">
        <v>45484</v>
      </c>
      <c r="I3803" s="6">
        <v>90</v>
      </c>
      <c r="J3803" s="1">
        <v>2</v>
      </c>
      <c r="K3803" s="4">
        <v>7.0000000000000007E-2</v>
      </c>
      <c r="L3803" s="6">
        <f t="shared" si="120"/>
        <v>6.3000000000000007</v>
      </c>
      <c r="M3803" s="8">
        <f t="shared" si="121"/>
        <v>173.7</v>
      </c>
      <c r="N3803" s="21">
        <f>(sales[[#This Row],[Price]]*sales[[#This Row],[Qty]])-(sales[[#This Row],[Discount_Amt]]*sales[[#This Row],[Qty]])</f>
        <v>167.4</v>
      </c>
    </row>
    <row r="3804" spans="2:14" hidden="1" x14ac:dyDescent="0.35">
      <c r="B3804" s="7">
        <v>2027802</v>
      </c>
      <c r="C3804" s="1" t="s">
        <v>4</v>
      </c>
      <c r="D3804" s="1" t="s">
        <v>27</v>
      </c>
      <c r="E3804" s="1" t="s">
        <v>40</v>
      </c>
      <c r="F3804" s="1" t="s">
        <v>521</v>
      </c>
      <c r="G3804" s="3">
        <v>45482</v>
      </c>
      <c r="H3804" s="3">
        <v>45485</v>
      </c>
      <c r="I3804" s="6">
        <v>280</v>
      </c>
      <c r="J3804" s="1">
        <v>2</v>
      </c>
      <c r="K3804" s="4">
        <v>0.03</v>
      </c>
      <c r="L3804" s="6">
        <f t="shared" si="120"/>
        <v>8.4</v>
      </c>
      <c r="M3804" s="8">
        <f t="shared" si="121"/>
        <v>551.6</v>
      </c>
      <c r="N3804" s="21">
        <f>(sales[[#This Row],[Price]]*sales[[#This Row],[Qty]])-(sales[[#This Row],[Discount_Amt]]*sales[[#This Row],[Qty]])</f>
        <v>543.20000000000005</v>
      </c>
    </row>
    <row r="3805" spans="2:14" hidden="1" x14ac:dyDescent="0.35">
      <c r="B3805" s="7">
        <v>2027803</v>
      </c>
      <c r="C3805" s="1" t="s">
        <v>5</v>
      </c>
      <c r="D3805" s="1" t="s">
        <v>28</v>
      </c>
      <c r="E3805" s="1" t="s">
        <v>41</v>
      </c>
      <c r="F3805" s="1" t="s">
        <v>518</v>
      </c>
      <c r="G3805" s="3">
        <v>45482</v>
      </c>
      <c r="H3805" s="3">
        <v>45487</v>
      </c>
      <c r="I3805" s="6">
        <v>70</v>
      </c>
      <c r="J3805" s="1">
        <v>1</v>
      </c>
      <c r="K3805" s="4">
        <v>0.08</v>
      </c>
      <c r="L3805" s="6">
        <f t="shared" si="120"/>
        <v>5.6000000000000005</v>
      </c>
      <c r="M3805" s="8">
        <f t="shared" si="121"/>
        <v>64.400000000000006</v>
      </c>
      <c r="N3805" s="21">
        <f>(sales[[#This Row],[Price]]*sales[[#This Row],[Qty]])-(sales[[#This Row],[Discount_Amt]]*sales[[#This Row],[Qty]])</f>
        <v>64.400000000000006</v>
      </c>
    </row>
    <row r="3806" spans="2:14" hidden="1" x14ac:dyDescent="0.35">
      <c r="B3806" s="7">
        <v>2027804</v>
      </c>
      <c r="C3806" s="1" t="s">
        <v>6</v>
      </c>
      <c r="D3806" s="1" t="s">
        <v>29</v>
      </c>
      <c r="E3806" s="1" t="s">
        <v>42</v>
      </c>
      <c r="F3806" s="1" t="s">
        <v>518</v>
      </c>
      <c r="G3806" s="3">
        <v>45482</v>
      </c>
      <c r="H3806" s="3">
        <v>45483</v>
      </c>
      <c r="I3806" s="6">
        <v>230</v>
      </c>
      <c r="J3806" s="1">
        <v>2</v>
      </c>
      <c r="K3806" s="4">
        <v>0.05</v>
      </c>
      <c r="L3806" s="6">
        <f t="shared" si="120"/>
        <v>11.5</v>
      </c>
      <c r="M3806" s="8">
        <f t="shared" si="121"/>
        <v>448.5</v>
      </c>
      <c r="N3806" s="21">
        <f>(sales[[#This Row],[Price]]*sales[[#This Row],[Qty]])-(sales[[#This Row],[Discount_Amt]]*sales[[#This Row],[Qty]])</f>
        <v>437</v>
      </c>
    </row>
    <row r="3807" spans="2:14" hidden="1" x14ac:dyDescent="0.35">
      <c r="B3807" s="7">
        <v>2027805</v>
      </c>
      <c r="C3807" s="1" t="s">
        <v>7</v>
      </c>
      <c r="D3807" s="1" t="s">
        <v>25</v>
      </c>
      <c r="E3807" s="1" t="s">
        <v>43</v>
      </c>
      <c r="F3807" s="1" t="s">
        <v>519</v>
      </c>
      <c r="G3807" s="3">
        <v>45482</v>
      </c>
      <c r="H3807" s="3">
        <v>45490</v>
      </c>
      <c r="I3807" s="6">
        <v>7999</v>
      </c>
      <c r="J3807" s="1">
        <v>4</v>
      </c>
      <c r="K3807" s="4">
        <v>0.05</v>
      </c>
      <c r="L3807" s="6">
        <f t="shared" si="120"/>
        <v>399.95000000000005</v>
      </c>
      <c r="M3807" s="8">
        <f t="shared" si="121"/>
        <v>31596.05</v>
      </c>
      <c r="N3807" s="21">
        <f>(sales[[#This Row],[Price]]*sales[[#This Row],[Qty]])-(sales[[#This Row],[Discount_Amt]]*sales[[#This Row],[Qty]])</f>
        <v>30396.2</v>
      </c>
    </row>
    <row r="3808" spans="2:14" x14ac:dyDescent="0.35">
      <c r="B3808" s="7">
        <v>2027806</v>
      </c>
      <c r="C3808" s="1" t="s">
        <v>10</v>
      </c>
      <c r="D3808" s="1" t="s">
        <v>224</v>
      </c>
      <c r="E3808" s="1" t="s">
        <v>44</v>
      </c>
      <c r="F3808" s="1" t="s">
        <v>521</v>
      </c>
      <c r="G3808" s="3">
        <v>45482</v>
      </c>
      <c r="H3808" s="3">
        <v>45484</v>
      </c>
      <c r="I3808" s="6">
        <v>850</v>
      </c>
      <c r="J3808" s="1">
        <v>3</v>
      </c>
      <c r="K3808" s="4">
        <v>0.05</v>
      </c>
      <c r="L3808" s="6">
        <f t="shared" si="120"/>
        <v>42.5</v>
      </c>
      <c r="M3808" s="8">
        <f t="shared" si="121"/>
        <v>2507.5</v>
      </c>
      <c r="N3808" s="21">
        <f>(sales[[#This Row],[Price]]*sales[[#This Row],[Qty]])-(sales[[#This Row],[Discount_Amt]]*sales[[#This Row],[Qty]])</f>
        <v>2422.5</v>
      </c>
    </row>
    <row r="3809" spans="2:14" hidden="1" x14ac:dyDescent="0.35">
      <c r="B3809" s="7">
        <v>2027807</v>
      </c>
      <c r="C3809" s="1" t="s">
        <v>8</v>
      </c>
      <c r="D3809" s="1" t="s">
        <v>25</v>
      </c>
      <c r="E3809" s="1" t="s">
        <v>45</v>
      </c>
      <c r="F3809" s="1" t="s">
        <v>520</v>
      </c>
      <c r="G3809" s="3">
        <v>45482</v>
      </c>
      <c r="H3809" s="3">
        <v>45485</v>
      </c>
      <c r="I3809" s="6">
        <v>65000</v>
      </c>
      <c r="J3809" s="1">
        <v>2</v>
      </c>
      <c r="K3809" s="4">
        <v>0.05</v>
      </c>
      <c r="L3809" s="6">
        <f t="shared" si="120"/>
        <v>3250</v>
      </c>
      <c r="M3809" s="8">
        <f t="shared" si="121"/>
        <v>126750</v>
      </c>
      <c r="N3809" s="21">
        <f>(sales[[#This Row],[Price]]*sales[[#This Row],[Qty]])-(sales[[#This Row],[Discount_Amt]]*sales[[#This Row],[Qty]])</f>
        <v>123500</v>
      </c>
    </row>
    <row r="3810" spans="2:14" hidden="1" x14ac:dyDescent="0.35">
      <c r="B3810" s="7">
        <v>2027808</v>
      </c>
      <c r="C3810" s="1" t="s">
        <v>9</v>
      </c>
      <c r="D3810" s="1" t="s">
        <v>26</v>
      </c>
      <c r="E3810" s="1" t="s">
        <v>46</v>
      </c>
      <c r="F3810" s="1" t="s">
        <v>518</v>
      </c>
      <c r="G3810" s="3">
        <v>45482</v>
      </c>
      <c r="H3810" s="3">
        <v>45487</v>
      </c>
      <c r="I3810" s="6">
        <v>450</v>
      </c>
      <c r="J3810" s="1">
        <v>1</v>
      </c>
      <c r="K3810" s="4">
        <v>0.03</v>
      </c>
      <c r="L3810" s="6">
        <f t="shared" si="120"/>
        <v>13.5</v>
      </c>
      <c r="M3810" s="8">
        <f t="shared" si="121"/>
        <v>436.5</v>
      </c>
      <c r="N3810" s="21">
        <f>(sales[[#This Row],[Price]]*sales[[#This Row],[Qty]])-(sales[[#This Row],[Discount_Amt]]*sales[[#This Row],[Qty]])</f>
        <v>436.5</v>
      </c>
    </row>
    <row r="3811" spans="2:14" x14ac:dyDescent="0.35">
      <c r="B3811" s="7">
        <v>2027809</v>
      </c>
      <c r="C3811" s="1" t="s">
        <v>11</v>
      </c>
      <c r="D3811" s="1" t="s">
        <v>27</v>
      </c>
      <c r="E3811" s="1" t="s">
        <v>47</v>
      </c>
      <c r="F3811" s="1" t="s">
        <v>519</v>
      </c>
      <c r="G3811" s="3">
        <v>45482</v>
      </c>
      <c r="H3811" s="3">
        <v>45483</v>
      </c>
      <c r="I3811" s="6">
        <v>1299</v>
      </c>
      <c r="J3811" s="1">
        <v>1</v>
      </c>
      <c r="K3811" s="4">
        <v>0.1</v>
      </c>
      <c r="L3811" s="6">
        <f t="shared" si="120"/>
        <v>129.9</v>
      </c>
      <c r="M3811" s="8">
        <f t="shared" si="121"/>
        <v>1169.0999999999999</v>
      </c>
      <c r="N3811" s="21">
        <f>(sales[[#This Row],[Price]]*sales[[#This Row],[Qty]])-(sales[[#This Row],[Discount_Amt]]*sales[[#This Row],[Qty]])</f>
        <v>1169.0999999999999</v>
      </c>
    </row>
    <row r="3812" spans="2:14" x14ac:dyDescent="0.35">
      <c r="B3812" s="7">
        <v>2027810</v>
      </c>
      <c r="C3812" s="1" t="s">
        <v>12</v>
      </c>
      <c r="D3812" s="1" t="s">
        <v>28</v>
      </c>
      <c r="E3812" s="1" t="s">
        <v>48</v>
      </c>
      <c r="F3812" s="1" t="s">
        <v>520</v>
      </c>
      <c r="G3812" s="3">
        <v>45482</v>
      </c>
      <c r="H3812" s="3">
        <v>45490</v>
      </c>
      <c r="I3812" s="6">
        <v>1700</v>
      </c>
      <c r="J3812" s="1">
        <v>2</v>
      </c>
      <c r="K3812" s="4">
        <v>0.05</v>
      </c>
      <c r="L3812" s="6">
        <f t="shared" si="120"/>
        <v>85</v>
      </c>
      <c r="M3812" s="8">
        <f t="shared" si="121"/>
        <v>3315</v>
      </c>
      <c r="N3812" s="21">
        <f>(sales[[#This Row],[Price]]*sales[[#This Row],[Qty]])-(sales[[#This Row],[Discount_Amt]]*sales[[#This Row],[Qty]])</f>
        <v>3230</v>
      </c>
    </row>
    <row r="3813" spans="2:14" hidden="1" x14ac:dyDescent="0.35">
      <c r="B3813" s="7">
        <v>2027811</v>
      </c>
      <c r="C3813" s="1" t="s">
        <v>13</v>
      </c>
      <c r="D3813" s="1" t="s">
        <v>29</v>
      </c>
      <c r="E3813" s="1" t="s">
        <v>49</v>
      </c>
      <c r="F3813" s="1" t="s">
        <v>521</v>
      </c>
      <c r="G3813" s="3">
        <v>45482</v>
      </c>
      <c r="H3813" s="3">
        <v>45484</v>
      </c>
      <c r="I3813" s="6">
        <v>55000</v>
      </c>
      <c r="J3813" s="1">
        <v>1</v>
      </c>
      <c r="K3813" s="4">
        <v>0.05</v>
      </c>
      <c r="L3813" s="6">
        <f t="shared" si="120"/>
        <v>2750</v>
      </c>
      <c r="M3813" s="8">
        <f t="shared" si="121"/>
        <v>52250</v>
      </c>
      <c r="N3813" s="21">
        <f>(sales[[#This Row],[Price]]*sales[[#This Row],[Qty]])-(sales[[#This Row],[Discount_Amt]]*sales[[#This Row],[Qty]])</f>
        <v>52250</v>
      </c>
    </row>
    <row r="3814" spans="2:14" hidden="1" x14ac:dyDescent="0.35">
      <c r="B3814" s="7">
        <v>2027812</v>
      </c>
      <c r="C3814" s="1" t="s">
        <v>14</v>
      </c>
      <c r="D3814" s="1" t="s">
        <v>25</v>
      </c>
      <c r="E3814" s="1" t="s">
        <v>50</v>
      </c>
      <c r="F3814" s="1" t="s">
        <v>518</v>
      </c>
      <c r="G3814" s="3">
        <v>45482</v>
      </c>
      <c r="H3814" s="3">
        <v>45485</v>
      </c>
      <c r="I3814" s="6">
        <v>57999</v>
      </c>
      <c r="J3814" s="1">
        <v>3</v>
      </c>
      <c r="K3814" s="4">
        <v>0.02</v>
      </c>
      <c r="L3814" s="6">
        <f t="shared" si="120"/>
        <v>1159.98</v>
      </c>
      <c r="M3814" s="8">
        <f t="shared" si="121"/>
        <v>172837.02</v>
      </c>
      <c r="N3814" s="21">
        <f>(sales[[#This Row],[Price]]*sales[[#This Row],[Qty]])-(sales[[#This Row],[Discount_Amt]]*sales[[#This Row],[Qty]])</f>
        <v>170517.06</v>
      </c>
    </row>
    <row r="3815" spans="2:14" hidden="1" x14ac:dyDescent="0.35">
      <c r="B3815" s="7">
        <v>2027813</v>
      </c>
      <c r="C3815" s="1" t="s">
        <v>15</v>
      </c>
      <c r="D3815" s="1" t="s">
        <v>30</v>
      </c>
      <c r="E3815" s="1" t="s">
        <v>51</v>
      </c>
      <c r="F3815" s="1" t="s">
        <v>518</v>
      </c>
      <c r="G3815" s="3">
        <v>45482</v>
      </c>
      <c r="H3815" s="3">
        <v>45487</v>
      </c>
      <c r="I3815" s="6">
        <v>1399</v>
      </c>
      <c r="J3815" s="1">
        <v>2</v>
      </c>
      <c r="K3815" s="4">
        <v>0.06</v>
      </c>
      <c r="L3815" s="6">
        <f t="shared" si="120"/>
        <v>83.94</v>
      </c>
      <c r="M3815" s="8">
        <f t="shared" si="121"/>
        <v>2714.06</v>
      </c>
      <c r="N3815" s="21">
        <f>(sales[[#This Row],[Price]]*sales[[#This Row],[Qty]])-(sales[[#This Row],[Discount_Amt]]*sales[[#This Row],[Qty]])</f>
        <v>2630.12</v>
      </c>
    </row>
    <row r="3816" spans="2:14" hidden="1" x14ac:dyDescent="0.35">
      <c r="B3816" s="7">
        <v>2027814</v>
      </c>
      <c r="C3816" s="1" t="s">
        <v>16</v>
      </c>
      <c r="D3816" s="1" t="s">
        <v>27</v>
      </c>
      <c r="E3816" s="1" t="s">
        <v>506</v>
      </c>
      <c r="F3816" s="1" t="s">
        <v>519</v>
      </c>
      <c r="G3816" s="3">
        <v>45482</v>
      </c>
      <c r="H3816" s="3">
        <v>45483</v>
      </c>
      <c r="I3816" s="6">
        <v>999</v>
      </c>
      <c r="J3816" s="1">
        <v>1</v>
      </c>
      <c r="K3816" s="4">
        <v>0.15</v>
      </c>
      <c r="L3816" s="6">
        <f t="shared" si="120"/>
        <v>149.85</v>
      </c>
      <c r="M3816" s="8">
        <f t="shared" si="121"/>
        <v>849.15</v>
      </c>
      <c r="N3816" s="21">
        <f>(sales[[#This Row],[Price]]*sales[[#This Row],[Qty]])-(sales[[#This Row],[Discount_Amt]]*sales[[#This Row],[Qty]])</f>
        <v>849.15</v>
      </c>
    </row>
    <row r="3817" spans="2:14" x14ac:dyDescent="0.35">
      <c r="B3817" s="7">
        <v>2027815</v>
      </c>
      <c r="C3817" s="1" t="s">
        <v>17</v>
      </c>
      <c r="D3817" s="1" t="s">
        <v>28</v>
      </c>
      <c r="E3817" s="1" t="s">
        <v>507</v>
      </c>
      <c r="F3817" s="1" t="s">
        <v>521</v>
      </c>
      <c r="G3817" s="3">
        <v>45482</v>
      </c>
      <c r="H3817" s="3">
        <v>45490</v>
      </c>
      <c r="I3817" s="6">
        <v>2099</v>
      </c>
      <c r="J3817" s="1">
        <v>2</v>
      </c>
      <c r="K3817" s="4">
        <v>0.02</v>
      </c>
      <c r="L3817" s="6">
        <f t="shared" si="120"/>
        <v>41.980000000000004</v>
      </c>
      <c r="M3817" s="8">
        <f t="shared" si="121"/>
        <v>4156.0200000000004</v>
      </c>
      <c r="N3817" s="21">
        <f>(sales[[#This Row],[Price]]*sales[[#This Row],[Qty]])-(sales[[#This Row],[Discount_Amt]]*sales[[#This Row],[Qty]])</f>
        <v>4114.04</v>
      </c>
    </row>
    <row r="3818" spans="2:14" hidden="1" x14ac:dyDescent="0.35">
      <c r="B3818" s="7">
        <v>2027816</v>
      </c>
      <c r="C3818" s="1" t="s">
        <v>18</v>
      </c>
      <c r="D3818" s="1" t="s">
        <v>29</v>
      </c>
      <c r="E3818" s="1" t="s">
        <v>508</v>
      </c>
      <c r="F3818" s="1" t="s">
        <v>520</v>
      </c>
      <c r="G3818" s="3">
        <v>45482</v>
      </c>
      <c r="H3818" s="3">
        <v>45484</v>
      </c>
      <c r="I3818" s="6">
        <v>11000</v>
      </c>
      <c r="J3818" s="1">
        <v>1</v>
      </c>
      <c r="K3818" s="4">
        <v>0.02</v>
      </c>
      <c r="L3818" s="6">
        <f t="shared" si="120"/>
        <v>220</v>
      </c>
      <c r="M3818" s="8">
        <f t="shared" si="121"/>
        <v>10780</v>
      </c>
      <c r="N3818" s="21">
        <f>(sales[[#This Row],[Price]]*sales[[#This Row],[Qty]])-(sales[[#This Row],[Discount_Amt]]*sales[[#This Row],[Qty]])</f>
        <v>10780</v>
      </c>
    </row>
    <row r="3819" spans="2:14" hidden="1" x14ac:dyDescent="0.35">
      <c r="B3819" s="7">
        <v>2027817</v>
      </c>
      <c r="C3819" s="1" t="s">
        <v>19</v>
      </c>
      <c r="D3819" s="1" t="s">
        <v>25</v>
      </c>
      <c r="E3819" s="1" t="s">
        <v>31</v>
      </c>
      <c r="F3819" s="1" t="s">
        <v>518</v>
      </c>
      <c r="G3819" s="3">
        <v>45482</v>
      </c>
      <c r="H3819" s="3">
        <v>45485</v>
      </c>
      <c r="I3819" s="6">
        <v>800</v>
      </c>
      <c r="J3819" s="1">
        <v>2</v>
      </c>
      <c r="K3819" s="4">
        <v>0.02</v>
      </c>
      <c r="L3819" s="6">
        <f t="shared" si="120"/>
        <v>16</v>
      </c>
      <c r="M3819" s="8">
        <f t="shared" si="121"/>
        <v>1584</v>
      </c>
      <c r="N3819" s="21">
        <f>(sales[[#This Row],[Price]]*sales[[#This Row],[Qty]])-(sales[[#This Row],[Discount_Amt]]*sales[[#This Row],[Qty]])</f>
        <v>1568</v>
      </c>
    </row>
    <row r="3820" spans="2:14" hidden="1" x14ac:dyDescent="0.35">
      <c r="B3820" s="7">
        <v>2027818</v>
      </c>
      <c r="C3820" s="1" t="s">
        <v>20</v>
      </c>
      <c r="D3820" s="1" t="s">
        <v>26</v>
      </c>
      <c r="E3820" s="1" t="s">
        <v>32</v>
      </c>
      <c r="F3820" s="1" t="s">
        <v>519</v>
      </c>
      <c r="G3820" s="3">
        <v>45482</v>
      </c>
      <c r="H3820" s="3">
        <v>45487</v>
      </c>
      <c r="I3820" s="6">
        <v>5500</v>
      </c>
      <c r="J3820" s="1">
        <v>3</v>
      </c>
      <c r="K3820" s="4">
        <v>0.02</v>
      </c>
      <c r="L3820" s="6">
        <f t="shared" si="120"/>
        <v>110</v>
      </c>
      <c r="M3820" s="8">
        <f t="shared" si="121"/>
        <v>16390</v>
      </c>
      <c r="N3820" s="21">
        <f>(sales[[#This Row],[Price]]*sales[[#This Row],[Qty]])-(sales[[#This Row],[Discount_Amt]]*sales[[#This Row],[Qty]])</f>
        <v>16170</v>
      </c>
    </row>
    <row r="3821" spans="2:14" hidden="1" x14ac:dyDescent="0.35">
      <c r="B3821" s="7">
        <v>2027819</v>
      </c>
      <c r="C3821" s="1" t="s">
        <v>21</v>
      </c>
      <c r="D3821" s="1" t="s">
        <v>27</v>
      </c>
      <c r="E3821" s="1" t="s">
        <v>38</v>
      </c>
      <c r="F3821" s="1" t="s">
        <v>520</v>
      </c>
      <c r="G3821" s="3">
        <v>45482</v>
      </c>
      <c r="H3821" s="3">
        <v>45483</v>
      </c>
      <c r="I3821" s="6">
        <v>1350</v>
      </c>
      <c r="J3821" s="1">
        <v>2</v>
      </c>
      <c r="K3821" s="4">
        <v>0.02</v>
      </c>
      <c r="L3821" s="6">
        <f t="shared" si="120"/>
        <v>27</v>
      </c>
      <c r="M3821" s="8">
        <f t="shared" si="121"/>
        <v>2673</v>
      </c>
      <c r="N3821" s="21">
        <f>(sales[[#This Row],[Price]]*sales[[#This Row],[Qty]])-(sales[[#This Row],[Discount_Amt]]*sales[[#This Row],[Qty]])</f>
        <v>2646</v>
      </c>
    </row>
    <row r="3822" spans="2:14" hidden="1" x14ac:dyDescent="0.35">
      <c r="B3822" s="7">
        <v>2027820</v>
      </c>
      <c r="C3822" s="1" t="s">
        <v>22</v>
      </c>
      <c r="D3822" s="1" t="s">
        <v>28</v>
      </c>
      <c r="E3822" s="1" t="s">
        <v>33</v>
      </c>
      <c r="F3822" s="1" t="s">
        <v>521</v>
      </c>
      <c r="G3822" s="3">
        <v>45482</v>
      </c>
      <c r="H3822" s="3">
        <v>45490</v>
      </c>
      <c r="I3822" s="6">
        <v>4500</v>
      </c>
      <c r="J3822" s="1">
        <v>7</v>
      </c>
      <c r="K3822" s="4">
        <v>0.02</v>
      </c>
      <c r="L3822" s="6">
        <f t="shared" ref="L3822:L3885" si="122">I3822*K3822</f>
        <v>90</v>
      </c>
      <c r="M3822" s="8">
        <f t="shared" ref="M3822:M3885" si="123">I3822*J3822-L3822</f>
        <v>31410</v>
      </c>
      <c r="N3822" s="21">
        <f>(sales[[#This Row],[Price]]*sales[[#This Row],[Qty]])-(sales[[#This Row],[Discount_Amt]]*sales[[#This Row],[Qty]])</f>
        <v>30870</v>
      </c>
    </row>
    <row r="3823" spans="2:14" hidden="1" x14ac:dyDescent="0.35">
      <c r="B3823" s="7">
        <v>2027821</v>
      </c>
      <c r="C3823" s="1" t="s">
        <v>23</v>
      </c>
      <c r="D3823" s="1" t="s">
        <v>29</v>
      </c>
      <c r="E3823" s="1" t="s">
        <v>34</v>
      </c>
      <c r="F3823" s="1" t="s">
        <v>518</v>
      </c>
      <c r="G3823" s="3">
        <v>45482</v>
      </c>
      <c r="H3823" s="3">
        <v>45484</v>
      </c>
      <c r="I3823" s="6">
        <v>2350</v>
      </c>
      <c r="J3823" s="1">
        <v>2</v>
      </c>
      <c r="K3823" s="4">
        <v>0.02</v>
      </c>
      <c r="L3823" s="6">
        <f t="shared" si="122"/>
        <v>47</v>
      </c>
      <c r="M3823" s="8">
        <f t="shared" si="123"/>
        <v>4653</v>
      </c>
      <c r="N3823" s="21">
        <f>(sales[[#This Row],[Price]]*sales[[#This Row],[Qty]])-(sales[[#This Row],[Discount_Amt]]*sales[[#This Row],[Qty]])</f>
        <v>4606</v>
      </c>
    </row>
    <row r="3824" spans="2:14" hidden="1" x14ac:dyDescent="0.35">
      <c r="B3824" s="7">
        <v>2027822</v>
      </c>
      <c r="C3824" s="1" t="s">
        <v>24</v>
      </c>
      <c r="D3824" s="1" t="s">
        <v>25</v>
      </c>
      <c r="E3824" s="1" t="s">
        <v>35</v>
      </c>
      <c r="F3824" s="1" t="s">
        <v>518</v>
      </c>
      <c r="G3824" s="3">
        <v>45482</v>
      </c>
      <c r="H3824" s="3">
        <v>45485</v>
      </c>
      <c r="I3824" s="6">
        <v>90</v>
      </c>
      <c r="J3824" s="1">
        <v>1</v>
      </c>
      <c r="K3824" s="4">
        <v>0.02</v>
      </c>
      <c r="L3824" s="6">
        <f t="shared" si="122"/>
        <v>1.8</v>
      </c>
      <c r="M3824" s="8">
        <f t="shared" si="123"/>
        <v>88.2</v>
      </c>
      <c r="N3824" s="21">
        <f>(sales[[#This Row],[Price]]*sales[[#This Row],[Qty]])-(sales[[#This Row],[Discount_Amt]]*sales[[#This Row],[Qty]])</f>
        <v>88.2</v>
      </c>
    </row>
    <row r="3825" spans="2:14" hidden="1" x14ac:dyDescent="0.35">
      <c r="B3825" s="7">
        <v>2027823</v>
      </c>
      <c r="C3825" s="1" t="s">
        <v>4</v>
      </c>
      <c r="D3825" s="1" t="s">
        <v>26</v>
      </c>
      <c r="E3825" s="1" t="s">
        <v>36</v>
      </c>
      <c r="F3825" s="1" t="s">
        <v>519</v>
      </c>
      <c r="G3825" s="3">
        <v>45482</v>
      </c>
      <c r="H3825" s="3">
        <v>45487</v>
      </c>
      <c r="I3825" s="6">
        <v>280</v>
      </c>
      <c r="J3825" s="1">
        <v>1</v>
      </c>
      <c r="K3825" s="4">
        <v>7.0000000000000007E-2</v>
      </c>
      <c r="L3825" s="6">
        <f t="shared" si="122"/>
        <v>19.600000000000001</v>
      </c>
      <c r="M3825" s="8">
        <f t="shared" si="123"/>
        <v>260.39999999999998</v>
      </c>
      <c r="N3825" s="21">
        <f>(sales[[#This Row],[Price]]*sales[[#This Row],[Qty]])-(sales[[#This Row],[Discount_Amt]]*sales[[#This Row],[Qty]])</f>
        <v>260.39999999999998</v>
      </c>
    </row>
    <row r="3826" spans="2:14" hidden="1" x14ac:dyDescent="0.35">
      <c r="B3826" s="7">
        <v>2027824</v>
      </c>
      <c r="C3826" s="1" t="s">
        <v>5</v>
      </c>
      <c r="D3826" s="1" t="s">
        <v>27</v>
      </c>
      <c r="E3826" s="1" t="s">
        <v>37</v>
      </c>
      <c r="F3826" s="1" t="s">
        <v>521</v>
      </c>
      <c r="G3826" s="3">
        <v>45482</v>
      </c>
      <c r="H3826" s="3">
        <v>45483</v>
      </c>
      <c r="I3826" s="6">
        <v>70</v>
      </c>
      <c r="J3826" s="1">
        <v>1</v>
      </c>
      <c r="K3826" s="4">
        <v>0.03</v>
      </c>
      <c r="L3826" s="6">
        <f t="shared" si="122"/>
        <v>2.1</v>
      </c>
      <c r="M3826" s="8">
        <f t="shared" si="123"/>
        <v>67.900000000000006</v>
      </c>
      <c r="N3826" s="21">
        <f>(sales[[#This Row],[Price]]*sales[[#This Row],[Qty]])-(sales[[#This Row],[Discount_Amt]]*sales[[#This Row],[Qty]])</f>
        <v>67.900000000000006</v>
      </c>
    </row>
    <row r="3827" spans="2:14" hidden="1" x14ac:dyDescent="0.35">
      <c r="B3827" s="7">
        <v>2027825</v>
      </c>
      <c r="C3827" s="1" t="s">
        <v>6</v>
      </c>
      <c r="D3827" s="1" t="s">
        <v>28</v>
      </c>
      <c r="E3827" s="1" t="s">
        <v>39</v>
      </c>
      <c r="F3827" s="1" t="s">
        <v>520</v>
      </c>
      <c r="G3827" s="3">
        <v>45482</v>
      </c>
      <c r="H3827" s="3">
        <v>45490</v>
      </c>
      <c r="I3827" s="6">
        <v>230</v>
      </c>
      <c r="J3827" s="1">
        <v>2</v>
      </c>
      <c r="K3827" s="4">
        <v>0.08</v>
      </c>
      <c r="L3827" s="6">
        <f t="shared" si="122"/>
        <v>18.400000000000002</v>
      </c>
      <c r="M3827" s="8">
        <f t="shared" si="123"/>
        <v>441.6</v>
      </c>
      <c r="N3827" s="21">
        <f>(sales[[#This Row],[Price]]*sales[[#This Row],[Qty]])-(sales[[#This Row],[Discount_Amt]]*sales[[#This Row],[Qty]])</f>
        <v>423.2</v>
      </c>
    </row>
    <row r="3828" spans="2:14" hidden="1" x14ac:dyDescent="0.35">
      <c r="B3828" s="7">
        <v>2027826</v>
      </c>
      <c r="C3828" s="1" t="s">
        <v>7</v>
      </c>
      <c r="D3828" s="1" t="s">
        <v>29</v>
      </c>
      <c r="E3828" s="1" t="s">
        <v>40</v>
      </c>
      <c r="F3828" s="1" t="s">
        <v>518</v>
      </c>
      <c r="G3828" s="3">
        <v>45482</v>
      </c>
      <c r="H3828" s="3">
        <v>45484</v>
      </c>
      <c r="I3828" s="6">
        <v>7999</v>
      </c>
      <c r="J3828" s="1">
        <v>1</v>
      </c>
      <c r="K3828" s="4">
        <v>0.05</v>
      </c>
      <c r="L3828" s="6">
        <f t="shared" si="122"/>
        <v>399.95000000000005</v>
      </c>
      <c r="M3828" s="8">
        <f t="shared" si="123"/>
        <v>7599.05</v>
      </c>
      <c r="N3828" s="21">
        <f>(sales[[#This Row],[Price]]*sales[[#This Row],[Qty]])-(sales[[#This Row],[Discount_Amt]]*sales[[#This Row],[Qty]])</f>
        <v>7599.05</v>
      </c>
    </row>
    <row r="3829" spans="2:14" x14ac:dyDescent="0.35">
      <c r="B3829" s="7">
        <v>2027827</v>
      </c>
      <c r="C3829" s="1" t="s">
        <v>10</v>
      </c>
      <c r="D3829" s="1" t="s">
        <v>25</v>
      </c>
      <c r="E3829" s="1" t="s">
        <v>41</v>
      </c>
      <c r="F3829" s="1" t="s">
        <v>519</v>
      </c>
      <c r="G3829" s="3">
        <v>45482</v>
      </c>
      <c r="H3829" s="3">
        <v>45485</v>
      </c>
      <c r="I3829" s="6">
        <v>850</v>
      </c>
      <c r="J3829" s="1">
        <v>2</v>
      </c>
      <c r="K3829" s="4">
        <v>0.05</v>
      </c>
      <c r="L3829" s="6">
        <f t="shared" si="122"/>
        <v>42.5</v>
      </c>
      <c r="M3829" s="8">
        <f t="shared" si="123"/>
        <v>1657.5</v>
      </c>
      <c r="N3829" s="21">
        <f>(sales[[#This Row],[Price]]*sales[[#This Row],[Qty]])-(sales[[#This Row],[Discount_Amt]]*sales[[#This Row],[Qty]])</f>
        <v>1615</v>
      </c>
    </row>
    <row r="3830" spans="2:14" hidden="1" x14ac:dyDescent="0.35">
      <c r="B3830" s="7">
        <v>2027828</v>
      </c>
      <c r="C3830" s="1" t="s">
        <v>8</v>
      </c>
      <c r="D3830" s="1" t="s">
        <v>225</v>
      </c>
      <c r="E3830" s="1" t="s">
        <v>42</v>
      </c>
      <c r="F3830" s="1" t="s">
        <v>520</v>
      </c>
      <c r="G3830" s="3">
        <v>45482</v>
      </c>
      <c r="H3830" s="3">
        <v>45487</v>
      </c>
      <c r="I3830" s="6">
        <v>65000</v>
      </c>
      <c r="J3830" s="1">
        <v>7</v>
      </c>
      <c r="K3830" s="4">
        <v>0.05</v>
      </c>
      <c r="L3830" s="6">
        <f t="shared" si="122"/>
        <v>3250</v>
      </c>
      <c r="M3830" s="8">
        <f t="shared" si="123"/>
        <v>451750</v>
      </c>
      <c r="N3830" s="21">
        <f>(sales[[#This Row],[Price]]*sales[[#This Row],[Qty]])-(sales[[#This Row],[Discount_Amt]]*sales[[#This Row],[Qty]])</f>
        <v>432250</v>
      </c>
    </row>
    <row r="3831" spans="2:14" hidden="1" x14ac:dyDescent="0.35">
      <c r="B3831" s="7">
        <v>2027829</v>
      </c>
      <c r="C3831" s="1" t="s">
        <v>9</v>
      </c>
      <c r="D3831" s="1" t="s">
        <v>25</v>
      </c>
      <c r="E3831" s="1" t="s">
        <v>43</v>
      </c>
      <c r="F3831" s="1" t="s">
        <v>521</v>
      </c>
      <c r="G3831" s="3">
        <v>45482</v>
      </c>
      <c r="H3831" s="3">
        <v>45483</v>
      </c>
      <c r="I3831" s="6">
        <v>450</v>
      </c>
      <c r="J3831" s="1">
        <v>2</v>
      </c>
      <c r="K3831" s="4">
        <v>0.05</v>
      </c>
      <c r="L3831" s="6">
        <f t="shared" si="122"/>
        <v>22.5</v>
      </c>
      <c r="M3831" s="8">
        <f t="shared" si="123"/>
        <v>877.5</v>
      </c>
      <c r="N3831" s="21">
        <f>(sales[[#This Row],[Price]]*sales[[#This Row],[Qty]])-(sales[[#This Row],[Discount_Amt]]*sales[[#This Row],[Qty]])</f>
        <v>855</v>
      </c>
    </row>
    <row r="3832" spans="2:14" x14ac:dyDescent="0.35">
      <c r="B3832" s="7">
        <v>2027830</v>
      </c>
      <c r="C3832" s="1" t="s">
        <v>11</v>
      </c>
      <c r="D3832" s="1" t="s">
        <v>26</v>
      </c>
      <c r="E3832" s="1" t="s">
        <v>44</v>
      </c>
      <c r="F3832" s="1" t="s">
        <v>518</v>
      </c>
      <c r="G3832" s="3">
        <v>45482</v>
      </c>
      <c r="H3832" s="3">
        <v>45490</v>
      </c>
      <c r="I3832" s="6">
        <v>1299</v>
      </c>
      <c r="J3832" s="1">
        <v>2</v>
      </c>
      <c r="K3832" s="4">
        <v>0.03</v>
      </c>
      <c r="L3832" s="6">
        <f t="shared" si="122"/>
        <v>38.97</v>
      </c>
      <c r="M3832" s="8">
        <f t="shared" si="123"/>
        <v>2559.0300000000002</v>
      </c>
      <c r="N3832" s="21">
        <f>(sales[[#This Row],[Price]]*sales[[#This Row],[Qty]])-(sales[[#This Row],[Discount_Amt]]*sales[[#This Row],[Qty]])</f>
        <v>2520.06</v>
      </c>
    </row>
    <row r="3833" spans="2:14" x14ac:dyDescent="0.35">
      <c r="B3833" s="7">
        <v>2027831</v>
      </c>
      <c r="C3833" s="1" t="s">
        <v>12</v>
      </c>
      <c r="D3833" s="1" t="s">
        <v>27</v>
      </c>
      <c r="E3833" s="1" t="s">
        <v>45</v>
      </c>
      <c r="F3833" s="1" t="s">
        <v>518</v>
      </c>
      <c r="G3833" s="3">
        <v>45482</v>
      </c>
      <c r="H3833" s="3">
        <v>45484</v>
      </c>
      <c r="I3833" s="6">
        <v>1700</v>
      </c>
      <c r="J3833" s="1">
        <v>1</v>
      </c>
      <c r="K3833" s="4">
        <v>0.1</v>
      </c>
      <c r="L3833" s="6">
        <f t="shared" si="122"/>
        <v>170</v>
      </c>
      <c r="M3833" s="8">
        <f t="shared" si="123"/>
        <v>1530</v>
      </c>
      <c r="N3833" s="21">
        <f>(sales[[#This Row],[Price]]*sales[[#This Row],[Qty]])-(sales[[#This Row],[Discount_Amt]]*sales[[#This Row],[Qty]])</f>
        <v>1530</v>
      </c>
    </row>
    <row r="3834" spans="2:14" hidden="1" x14ac:dyDescent="0.35">
      <c r="B3834" s="7">
        <v>2027832</v>
      </c>
      <c r="C3834" s="1" t="s">
        <v>13</v>
      </c>
      <c r="D3834" s="1" t="s">
        <v>28</v>
      </c>
      <c r="E3834" s="1" t="s">
        <v>46</v>
      </c>
      <c r="F3834" s="1" t="s">
        <v>519</v>
      </c>
      <c r="G3834" s="3">
        <v>45482</v>
      </c>
      <c r="H3834" s="3">
        <v>45485</v>
      </c>
      <c r="I3834" s="6">
        <v>55000</v>
      </c>
      <c r="J3834" s="1">
        <v>2</v>
      </c>
      <c r="K3834" s="4">
        <v>0.05</v>
      </c>
      <c r="L3834" s="6">
        <f t="shared" si="122"/>
        <v>2750</v>
      </c>
      <c r="M3834" s="8">
        <f t="shared" si="123"/>
        <v>107250</v>
      </c>
      <c r="N3834" s="21">
        <f>(sales[[#This Row],[Price]]*sales[[#This Row],[Qty]])-(sales[[#This Row],[Discount_Amt]]*sales[[#This Row],[Qty]])</f>
        <v>104500</v>
      </c>
    </row>
    <row r="3835" spans="2:14" hidden="1" x14ac:dyDescent="0.35">
      <c r="B3835" s="7">
        <v>2027833</v>
      </c>
      <c r="C3835" s="1" t="s">
        <v>14</v>
      </c>
      <c r="D3835" s="1" t="s">
        <v>29</v>
      </c>
      <c r="E3835" s="1" t="s">
        <v>47</v>
      </c>
      <c r="F3835" s="1" t="s">
        <v>521</v>
      </c>
      <c r="G3835" s="3">
        <v>45482</v>
      </c>
      <c r="H3835" s="3">
        <v>45487</v>
      </c>
      <c r="I3835" s="6">
        <v>57999</v>
      </c>
      <c r="J3835" s="1">
        <v>4</v>
      </c>
      <c r="K3835" s="4">
        <v>0.05</v>
      </c>
      <c r="L3835" s="6">
        <f t="shared" si="122"/>
        <v>2899.9500000000003</v>
      </c>
      <c r="M3835" s="8">
        <f t="shared" si="123"/>
        <v>229096.05</v>
      </c>
      <c r="N3835" s="21">
        <f>(sales[[#This Row],[Price]]*sales[[#This Row],[Qty]])-(sales[[#This Row],[Discount_Amt]]*sales[[#This Row],[Qty]])</f>
        <v>220396.2</v>
      </c>
    </row>
    <row r="3836" spans="2:14" hidden="1" x14ac:dyDescent="0.35">
      <c r="B3836" s="7">
        <v>2027834</v>
      </c>
      <c r="C3836" s="1" t="s">
        <v>15</v>
      </c>
      <c r="D3836" s="1" t="s">
        <v>25</v>
      </c>
      <c r="E3836" s="1" t="s">
        <v>48</v>
      </c>
      <c r="F3836" s="1" t="s">
        <v>520</v>
      </c>
      <c r="G3836" s="3">
        <v>45482</v>
      </c>
      <c r="H3836" s="3">
        <v>45483</v>
      </c>
      <c r="I3836" s="6">
        <v>1399</v>
      </c>
      <c r="J3836" s="1">
        <v>3</v>
      </c>
      <c r="K3836" s="4">
        <v>0.02</v>
      </c>
      <c r="L3836" s="6">
        <f t="shared" si="122"/>
        <v>27.98</v>
      </c>
      <c r="M3836" s="8">
        <f t="shared" si="123"/>
        <v>4169.0200000000004</v>
      </c>
      <c r="N3836" s="21">
        <f>(sales[[#This Row],[Price]]*sales[[#This Row],[Qty]])-(sales[[#This Row],[Discount_Amt]]*sales[[#This Row],[Qty]])</f>
        <v>4113.0600000000004</v>
      </c>
    </row>
    <row r="3837" spans="2:14" hidden="1" x14ac:dyDescent="0.35">
      <c r="B3837" s="7">
        <v>2027835</v>
      </c>
      <c r="C3837" s="1" t="s">
        <v>16</v>
      </c>
      <c r="D3837" s="1" t="s">
        <v>30</v>
      </c>
      <c r="E3837" s="1" t="s">
        <v>49</v>
      </c>
      <c r="F3837" s="1" t="s">
        <v>518</v>
      </c>
      <c r="G3837" s="3">
        <v>45482</v>
      </c>
      <c r="H3837" s="3">
        <v>45490</v>
      </c>
      <c r="I3837" s="6">
        <v>999</v>
      </c>
      <c r="J3837" s="1">
        <v>2</v>
      </c>
      <c r="K3837" s="4">
        <v>0.06</v>
      </c>
      <c r="L3837" s="6">
        <f t="shared" si="122"/>
        <v>59.94</v>
      </c>
      <c r="M3837" s="8">
        <f t="shared" si="123"/>
        <v>1938.06</v>
      </c>
      <c r="N3837" s="21">
        <f>(sales[[#This Row],[Price]]*sales[[#This Row],[Qty]])-(sales[[#This Row],[Discount_Amt]]*sales[[#This Row],[Qty]])</f>
        <v>1878.12</v>
      </c>
    </row>
    <row r="3838" spans="2:14" x14ac:dyDescent="0.35">
      <c r="B3838" s="7">
        <v>2027836</v>
      </c>
      <c r="C3838" s="1" t="s">
        <v>17</v>
      </c>
      <c r="D3838" s="1" t="s">
        <v>27</v>
      </c>
      <c r="E3838" s="1" t="s">
        <v>50</v>
      </c>
      <c r="F3838" s="1" t="s">
        <v>519</v>
      </c>
      <c r="G3838" s="3">
        <v>45482</v>
      </c>
      <c r="H3838" s="3">
        <v>45484</v>
      </c>
      <c r="I3838" s="6">
        <v>2099</v>
      </c>
      <c r="J3838" s="1">
        <v>1</v>
      </c>
      <c r="K3838" s="4">
        <v>0.15</v>
      </c>
      <c r="L3838" s="6">
        <f t="shared" si="122"/>
        <v>314.84999999999997</v>
      </c>
      <c r="M3838" s="8">
        <f t="shared" si="123"/>
        <v>1784.15</v>
      </c>
      <c r="N3838" s="21">
        <f>(sales[[#This Row],[Price]]*sales[[#This Row],[Qty]])-(sales[[#This Row],[Discount_Amt]]*sales[[#This Row],[Qty]])</f>
        <v>1784.15</v>
      </c>
    </row>
    <row r="3839" spans="2:14" hidden="1" x14ac:dyDescent="0.35">
      <c r="B3839" s="7">
        <v>2027837</v>
      </c>
      <c r="C3839" s="1" t="s">
        <v>18</v>
      </c>
      <c r="D3839" s="1" t="s">
        <v>28</v>
      </c>
      <c r="E3839" s="1" t="s">
        <v>51</v>
      </c>
      <c r="F3839" s="1" t="s">
        <v>520</v>
      </c>
      <c r="G3839" s="3">
        <v>45482</v>
      </c>
      <c r="H3839" s="3">
        <v>45485</v>
      </c>
      <c r="I3839" s="6">
        <v>11000</v>
      </c>
      <c r="J3839" s="1">
        <v>1</v>
      </c>
      <c r="K3839" s="4">
        <v>0.02</v>
      </c>
      <c r="L3839" s="6">
        <f t="shared" si="122"/>
        <v>220</v>
      </c>
      <c r="M3839" s="8">
        <f t="shared" si="123"/>
        <v>10780</v>
      </c>
      <c r="N3839" s="21">
        <f>(sales[[#This Row],[Price]]*sales[[#This Row],[Qty]])-(sales[[#This Row],[Discount_Amt]]*sales[[#This Row],[Qty]])</f>
        <v>10780</v>
      </c>
    </row>
    <row r="3840" spans="2:14" hidden="1" x14ac:dyDescent="0.35">
      <c r="B3840" s="7">
        <v>2027838</v>
      </c>
      <c r="C3840" s="1" t="s">
        <v>19</v>
      </c>
      <c r="D3840" s="1" t="s">
        <v>29</v>
      </c>
      <c r="E3840" s="1" t="s">
        <v>506</v>
      </c>
      <c r="F3840" s="1" t="s">
        <v>521</v>
      </c>
      <c r="G3840" s="3">
        <v>45482</v>
      </c>
      <c r="H3840" s="3">
        <v>45487</v>
      </c>
      <c r="I3840" s="6">
        <v>800</v>
      </c>
      <c r="J3840" s="1">
        <v>2</v>
      </c>
      <c r="K3840" s="4">
        <v>0.02</v>
      </c>
      <c r="L3840" s="6">
        <f t="shared" si="122"/>
        <v>16</v>
      </c>
      <c r="M3840" s="8">
        <f t="shared" si="123"/>
        <v>1584</v>
      </c>
      <c r="N3840" s="21">
        <f>(sales[[#This Row],[Price]]*sales[[#This Row],[Qty]])-(sales[[#This Row],[Discount_Amt]]*sales[[#This Row],[Qty]])</f>
        <v>1568</v>
      </c>
    </row>
    <row r="3841" spans="2:14" hidden="1" x14ac:dyDescent="0.35">
      <c r="B3841" s="7">
        <v>2027839</v>
      </c>
      <c r="C3841" s="1" t="s">
        <v>20</v>
      </c>
      <c r="D3841" s="1" t="s">
        <v>25</v>
      </c>
      <c r="E3841" s="1" t="s">
        <v>507</v>
      </c>
      <c r="F3841" s="1" t="s">
        <v>518</v>
      </c>
      <c r="G3841" s="3">
        <v>45482</v>
      </c>
      <c r="H3841" s="3">
        <v>45483</v>
      </c>
      <c r="I3841" s="6">
        <v>5500</v>
      </c>
      <c r="J3841" s="1">
        <v>1</v>
      </c>
      <c r="K3841" s="4">
        <v>0.02</v>
      </c>
      <c r="L3841" s="6">
        <f t="shared" si="122"/>
        <v>110</v>
      </c>
      <c r="M3841" s="8">
        <f t="shared" si="123"/>
        <v>5390</v>
      </c>
      <c r="N3841" s="21">
        <f>(sales[[#This Row],[Price]]*sales[[#This Row],[Qty]])-(sales[[#This Row],[Discount_Amt]]*sales[[#This Row],[Qty]])</f>
        <v>5390</v>
      </c>
    </row>
    <row r="3842" spans="2:14" hidden="1" x14ac:dyDescent="0.35">
      <c r="B3842" s="7">
        <v>2027840</v>
      </c>
      <c r="C3842" s="1" t="s">
        <v>21</v>
      </c>
      <c r="D3842" s="1" t="s">
        <v>26</v>
      </c>
      <c r="E3842" s="1" t="s">
        <v>508</v>
      </c>
      <c r="F3842" s="1" t="s">
        <v>518</v>
      </c>
      <c r="G3842" s="3">
        <v>45482</v>
      </c>
      <c r="H3842" s="3">
        <v>45490</v>
      </c>
      <c r="I3842" s="6">
        <v>1350</v>
      </c>
      <c r="J3842" s="1">
        <v>3</v>
      </c>
      <c r="K3842" s="4">
        <v>0.02</v>
      </c>
      <c r="L3842" s="6">
        <f t="shared" si="122"/>
        <v>27</v>
      </c>
      <c r="M3842" s="8">
        <f t="shared" si="123"/>
        <v>4023</v>
      </c>
      <c r="N3842" s="21">
        <f>(sales[[#This Row],[Price]]*sales[[#This Row],[Qty]])-(sales[[#This Row],[Discount_Amt]]*sales[[#This Row],[Qty]])</f>
        <v>3969</v>
      </c>
    </row>
    <row r="3843" spans="2:14" hidden="1" x14ac:dyDescent="0.35">
      <c r="B3843" s="7">
        <v>2027841</v>
      </c>
      <c r="C3843" s="1" t="s">
        <v>22</v>
      </c>
      <c r="D3843" s="1" t="s">
        <v>27</v>
      </c>
      <c r="E3843" s="1" t="s">
        <v>31</v>
      </c>
      <c r="F3843" s="1" t="s">
        <v>519</v>
      </c>
      <c r="G3843" s="3">
        <v>45482</v>
      </c>
      <c r="H3843" s="3">
        <v>45484</v>
      </c>
      <c r="I3843" s="6">
        <v>4500</v>
      </c>
      <c r="J3843" s="1">
        <v>2</v>
      </c>
      <c r="K3843" s="4">
        <v>0.02</v>
      </c>
      <c r="L3843" s="6">
        <f t="shared" si="122"/>
        <v>90</v>
      </c>
      <c r="M3843" s="8">
        <f t="shared" si="123"/>
        <v>8910</v>
      </c>
      <c r="N3843" s="21">
        <f>(sales[[#This Row],[Price]]*sales[[#This Row],[Qty]])-(sales[[#This Row],[Discount_Amt]]*sales[[#This Row],[Qty]])</f>
        <v>8820</v>
      </c>
    </row>
    <row r="3844" spans="2:14" hidden="1" x14ac:dyDescent="0.35">
      <c r="B3844" s="7">
        <v>2027842</v>
      </c>
      <c r="C3844" s="1" t="s">
        <v>23</v>
      </c>
      <c r="D3844" s="1" t="s">
        <v>28</v>
      </c>
      <c r="E3844" s="1" t="s">
        <v>32</v>
      </c>
      <c r="F3844" s="1" t="s">
        <v>521</v>
      </c>
      <c r="G3844" s="3">
        <v>45482</v>
      </c>
      <c r="H3844" s="3">
        <v>45485</v>
      </c>
      <c r="I3844" s="6">
        <v>2350</v>
      </c>
      <c r="J3844" s="1">
        <v>1</v>
      </c>
      <c r="K3844" s="4">
        <v>0.02</v>
      </c>
      <c r="L3844" s="6">
        <f t="shared" si="122"/>
        <v>47</v>
      </c>
      <c r="M3844" s="8">
        <f t="shared" si="123"/>
        <v>2303</v>
      </c>
      <c r="N3844" s="21">
        <f>(sales[[#This Row],[Price]]*sales[[#This Row],[Qty]])-(sales[[#This Row],[Discount_Amt]]*sales[[#This Row],[Qty]])</f>
        <v>2303</v>
      </c>
    </row>
    <row r="3845" spans="2:14" hidden="1" x14ac:dyDescent="0.35">
      <c r="B3845" s="7">
        <v>2027843</v>
      </c>
      <c r="C3845" s="1" t="s">
        <v>24</v>
      </c>
      <c r="D3845" s="1" t="s">
        <v>29</v>
      </c>
      <c r="E3845" s="1" t="s">
        <v>38</v>
      </c>
      <c r="F3845" s="1" t="s">
        <v>520</v>
      </c>
      <c r="G3845" s="3">
        <v>45482</v>
      </c>
      <c r="H3845" s="3">
        <v>45487</v>
      </c>
      <c r="I3845" s="6">
        <v>90</v>
      </c>
      <c r="J3845" s="1">
        <v>2</v>
      </c>
      <c r="K3845" s="4">
        <v>0.02</v>
      </c>
      <c r="L3845" s="6">
        <f t="shared" si="122"/>
        <v>1.8</v>
      </c>
      <c r="M3845" s="8">
        <f t="shared" si="123"/>
        <v>178.2</v>
      </c>
      <c r="N3845" s="21">
        <f>(sales[[#This Row],[Price]]*sales[[#This Row],[Qty]])-(sales[[#This Row],[Discount_Amt]]*sales[[#This Row],[Qty]])</f>
        <v>176.4</v>
      </c>
    </row>
    <row r="3846" spans="2:14" hidden="1" x14ac:dyDescent="0.35">
      <c r="B3846" s="7">
        <v>2027844</v>
      </c>
      <c r="C3846" s="1" t="s">
        <v>4</v>
      </c>
      <c r="D3846" s="1" t="s">
        <v>25</v>
      </c>
      <c r="E3846" s="1" t="s">
        <v>33</v>
      </c>
      <c r="F3846" s="1" t="s">
        <v>518</v>
      </c>
      <c r="G3846" s="3">
        <v>45482</v>
      </c>
      <c r="H3846" s="3">
        <v>45483</v>
      </c>
      <c r="I3846" s="6">
        <v>280</v>
      </c>
      <c r="J3846" s="1">
        <v>1</v>
      </c>
      <c r="K3846" s="4">
        <v>0.02</v>
      </c>
      <c r="L3846" s="6">
        <f t="shared" si="122"/>
        <v>5.6000000000000005</v>
      </c>
      <c r="M3846" s="8">
        <f t="shared" si="123"/>
        <v>274.39999999999998</v>
      </c>
      <c r="N3846" s="21">
        <f>(sales[[#This Row],[Price]]*sales[[#This Row],[Qty]])-(sales[[#This Row],[Discount_Amt]]*sales[[#This Row],[Qty]])</f>
        <v>274.39999999999998</v>
      </c>
    </row>
    <row r="3847" spans="2:14" hidden="1" x14ac:dyDescent="0.35">
      <c r="B3847" s="7">
        <v>2027845</v>
      </c>
      <c r="C3847" s="1" t="s">
        <v>5</v>
      </c>
      <c r="D3847" s="1" t="s">
        <v>26</v>
      </c>
      <c r="E3847" s="1" t="s">
        <v>34</v>
      </c>
      <c r="F3847" s="1" t="s">
        <v>519</v>
      </c>
      <c r="G3847" s="3">
        <v>45482</v>
      </c>
      <c r="H3847" s="3">
        <v>45490</v>
      </c>
      <c r="I3847" s="6">
        <v>70</v>
      </c>
      <c r="J3847" s="1">
        <v>2</v>
      </c>
      <c r="K3847" s="4">
        <v>7.0000000000000007E-2</v>
      </c>
      <c r="L3847" s="6">
        <f t="shared" si="122"/>
        <v>4.9000000000000004</v>
      </c>
      <c r="M3847" s="8">
        <f t="shared" si="123"/>
        <v>135.1</v>
      </c>
      <c r="N3847" s="21">
        <f>(sales[[#This Row],[Price]]*sales[[#This Row],[Qty]])-(sales[[#This Row],[Discount_Amt]]*sales[[#This Row],[Qty]])</f>
        <v>130.19999999999999</v>
      </c>
    </row>
    <row r="3848" spans="2:14" hidden="1" x14ac:dyDescent="0.35">
      <c r="B3848" s="7">
        <v>2027846</v>
      </c>
      <c r="C3848" s="1" t="s">
        <v>6</v>
      </c>
      <c r="D3848" s="1" t="s">
        <v>27</v>
      </c>
      <c r="E3848" s="1" t="s">
        <v>35</v>
      </c>
      <c r="F3848" s="1" t="s">
        <v>520</v>
      </c>
      <c r="G3848" s="3">
        <v>45482</v>
      </c>
      <c r="H3848" s="3">
        <v>45484</v>
      </c>
      <c r="I3848" s="6">
        <v>230</v>
      </c>
      <c r="J3848" s="1">
        <v>3</v>
      </c>
      <c r="K3848" s="4">
        <v>0.03</v>
      </c>
      <c r="L3848" s="6">
        <f t="shared" si="122"/>
        <v>6.8999999999999995</v>
      </c>
      <c r="M3848" s="8">
        <f t="shared" si="123"/>
        <v>683.1</v>
      </c>
      <c r="N3848" s="21">
        <f>(sales[[#This Row],[Price]]*sales[[#This Row],[Qty]])-(sales[[#This Row],[Discount_Amt]]*sales[[#This Row],[Qty]])</f>
        <v>669.3</v>
      </c>
    </row>
    <row r="3849" spans="2:14" hidden="1" x14ac:dyDescent="0.35">
      <c r="B3849" s="7">
        <v>2027847</v>
      </c>
      <c r="C3849" s="1" t="s">
        <v>7</v>
      </c>
      <c r="D3849" s="1" t="s">
        <v>28</v>
      </c>
      <c r="E3849" s="1" t="s">
        <v>36</v>
      </c>
      <c r="F3849" s="1" t="s">
        <v>521</v>
      </c>
      <c r="G3849" s="3">
        <v>45482</v>
      </c>
      <c r="H3849" s="3">
        <v>45485</v>
      </c>
      <c r="I3849" s="6">
        <v>7999</v>
      </c>
      <c r="J3849" s="1">
        <v>2</v>
      </c>
      <c r="K3849" s="4">
        <v>0.08</v>
      </c>
      <c r="L3849" s="6">
        <f t="shared" si="122"/>
        <v>639.91999999999996</v>
      </c>
      <c r="M3849" s="8">
        <f t="shared" si="123"/>
        <v>15358.08</v>
      </c>
      <c r="N3849" s="21">
        <f>(sales[[#This Row],[Price]]*sales[[#This Row],[Qty]])-(sales[[#This Row],[Discount_Amt]]*sales[[#This Row],[Qty]])</f>
        <v>14718.16</v>
      </c>
    </row>
    <row r="3850" spans="2:14" x14ac:dyDescent="0.35">
      <c r="B3850" s="7">
        <v>2027848</v>
      </c>
      <c r="C3850" s="1" t="s">
        <v>10</v>
      </c>
      <c r="D3850" s="1" t="s">
        <v>29</v>
      </c>
      <c r="E3850" s="1" t="s">
        <v>37</v>
      </c>
      <c r="F3850" s="1" t="s">
        <v>518</v>
      </c>
      <c r="G3850" s="3">
        <v>45482</v>
      </c>
      <c r="H3850" s="3">
        <v>45487</v>
      </c>
      <c r="I3850" s="6">
        <v>850</v>
      </c>
      <c r="J3850" s="1">
        <v>7</v>
      </c>
      <c r="K3850" s="4">
        <v>0.05</v>
      </c>
      <c r="L3850" s="6">
        <f t="shared" si="122"/>
        <v>42.5</v>
      </c>
      <c r="M3850" s="8">
        <f t="shared" si="123"/>
        <v>5907.5</v>
      </c>
      <c r="N3850" s="21">
        <f>(sales[[#This Row],[Price]]*sales[[#This Row],[Qty]])-(sales[[#This Row],[Discount_Amt]]*sales[[#This Row],[Qty]])</f>
        <v>5652.5</v>
      </c>
    </row>
    <row r="3851" spans="2:14" hidden="1" x14ac:dyDescent="0.35">
      <c r="B3851" s="7">
        <v>2027849</v>
      </c>
      <c r="C3851" s="1" t="s">
        <v>8</v>
      </c>
      <c r="D3851" s="1" t="s">
        <v>25</v>
      </c>
      <c r="E3851" s="1" t="s">
        <v>39</v>
      </c>
      <c r="F3851" s="1" t="s">
        <v>518</v>
      </c>
      <c r="G3851" s="3">
        <v>45482</v>
      </c>
      <c r="H3851" s="3">
        <v>45483</v>
      </c>
      <c r="I3851" s="6">
        <v>65000</v>
      </c>
      <c r="J3851" s="1">
        <v>2</v>
      </c>
      <c r="K3851" s="4">
        <v>0.05</v>
      </c>
      <c r="L3851" s="6">
        <f t="shared" si="122"/>
        <v>3250</v>
      </c>
      <c r="M3851" s="8">
        <f t="shared" si="123"/>
        <v>126750</v>
      </c>
      <c r="N3851" s="21">
        <f>(sales[[#This Row],[Price]]*sales[[#This Row],[Qty]])-(sales[[#This Row],[Discount_Amt]]*sales[[#This Row],[Qty]])</f>
        <v>123500</v>
      </c>
    </row>
    <row r="3852" spans="2:14" hidden="1" x14ac:dyDescent="0.35">
      <c r="B3852" s="7">
        <v>2027850</v>
      </c>
      <c r="C3852" s="1" t="s">
        <v>9</v>
      </c>
      <c r="D3852" s="1" t="s">
        <v>226</v>
      </c>
      <c r="E3852" s="1" t="s">
        <v>40</v>
      </c>
      <c r="F3852" s="1" t="s">
        <v>519</v>
      </c>
      <c r="G3852" s="3">
        <v>45482</v>
      </c>
      <c r="H3852" s="3">
        <v>45490</v>
      </c>
      <c r="I3852" s="6">
        <v>450</v>
      </c>
      <c r="J3852" s="1">
        <v>1</v>
      </c>
      <c r="K3852" s="4">
        <v>0.05</v>
      </c>
      <c r="L3852" s="6">
        <f t="shared" si="122"/>
        <v>22.5</v>
      </c>
      <c r="M3852" s="8">
        <f t="shared" si="123"/>
        <v>427.5</v>
      </c>
      <c r="N3852" s="21">
        <f>(sales[[#This Row],[Price]]*sales[[#This Row],[Qty]])-(sales[[#This Row],[Discount_Amt]]*sales[[#This Row],[Qty]])</f>
        <v>427.5</v>
      </c>
    </row>
    <row r="3853" spans="2:14" x14ac:dyDescent="0.35">
      <c r="B3853" s="7">
        <v>2027851</v>
      </c>
      <c r="C3853" s="1" t="s">
        <v>11</v>
      </c>
      <c r="D3853" s="1" t="s">
        <v>25</v>
      </c>
      <c r="E3853" s="1" t="s">
        <v>41</v>
      </c>
      <c r="F3853" s="1" t="s">
        <v>521</v>
      </c>
      <c r="G3853" s="3">
        <v>45482</v>
      </c>
      <c r="H3853" s="3">
        <v>45484</v>
      </c>
      <c r="I3853" s="6">
        <v>1299</v>
      </c>
      <c r="J3853" s="1">
        <v>1</v>
      </c>
      <c r="K3853" s="4">
        <v>0.05</v>
      </c>
      <c r="L3853" s="6">
        <f t="shared" si="122"/>
        <v>64.95</v>
      </c>
      <c r="M3853" s="8">
        <f t="shared" si="123"/>
        <v>1234.05</v>
      </c>
      <c r="N3853" s="21">
        <f>(sales[[#This Row],[Price]]*sales[[#This Row],[Qty]])-(sales[[#This Row],[Discount_Amt]]*sales[[#This Row],[Qty]])</f>
        <v>1234.05</v>
      </c>
    </row>
    <row r="3854" spans="2:14" x14ac:dyDescent="0.35">
      <c r="B3854" s="7">
        <v>2027852</v>
      </c>
      <c r="C3854" s="1" t="s">
        <v>12</v>
      </c>
      <c r="D3854" s="1" t="s">
        <v>26</v>
      </c>
      <c r="E3854" s="1" t="s">
        <v>42</v>
      </c>
      <c r="F3854" s="1" t="s">
        <v>520</v>
      </c>
      <c r="G3854" s="3">
        <v>45482</v>
      </c>
      <c r="H3854" s="3">
        <v>45485</v>
      </c>
      <c r="I3854" s="6">
        <v>1700</v>
      </c>
      <c r="J3854" s="1">
        <v>1</v>
      </c>
      <c r="K3854" s="4">
        <v>0.03</v>
      </c>
      <c r="L3854" s="6">
        <f t="shared" si="122"/>
        <v>51</v>
      </c>
      <c r="M3854" s="8">
        <f t="shared" si="123"/>
        <v>1649</v>
      </c>
      <c r="N3854" s="21">
        <f>(sales[[#This Row],[Price]]*sales[[#This Row],[Qty]])-(sales[[#This Row],[Discount_Amt]]*sales[[#This Row],[Qty]])</f>
        <v>1649</v>
      </c>
    </row>
    <row r="3855" spans="2:14" hidden="1" x14ac:dyDescent="0.35">
      <c r="B3855" s="7">
        <v>2027853</v>
      </c>
      <c r="C3855" s="1" t="s">
        <v>13</v>
      </c>
      <c r="D3855" s="1" t="s">
        <v>27</v>
      </c>
      <c r="E3855" s="1" t="s">
        <v>43</v>
      </c>
      <c r="F3855" s="1" t="s">
        <v>518</v>
      </c>
      <c r="G3855" s="3">
        <v>45482</v>
      </c>
      <c r="H3855" s="3">
        <v>45487</v>
      </c>
      <c r="I3855" s="6">
        <v>55000</v>
      </c>
      <c r="J3855" s="1">
        <v>2</v>
      </c>
      <c r="K3855" s="4">
        <v>0.1</v>
      </c>
      <c r="L3855" s="6">
        <f t="shared" si="122"/>
        <v>5500</v>
      </c>
      <c r="M3855" s="8">
        <f t="shared" si="123"/>
        <v>104500</v>
      </c>
      <c r="N3855" s="21">
        <f>(sales[[#This Row],[Price]]*sales[[#This Row],[Qty]])-(sales[[#This Row],[Discount_Amt]]*sales[[#This Row],[Qty]])</f>
        <v>99000</v>
      </c>
    </row>
    <row r="3856" spans="2:14" hidden="1" x14ac:dyDescent="0.35">
      <c r="B3856" s="7">
        <v>2027854</v>
      </c>
      <c r="C3856" s="1" t="s">
        <v>14</v>
      </c>
      <c r="D3856" s="1" t="s">
        <v>28</v>
      </c>
      <c r="E3856" s="1" t="s">
        <v>44</v>
      </c>
      <c r="F3856" s="1" t="s">
        <v>519</v>
      </c>
      <c r="G3856" s="3">
        <v>45482</v>
      </c>
      <c r="H3856" s="3">
        <v>45483</v>
      </c>
      <c r="I3856" s="6">
        <v>57999</v>
      </c>
      <c r="J3856" s="1">
        <v>1</v>
      </c>
      <c r="K3856" s="4">
        <v>0.05</v>
      </c>
      <c r="L3856" s="6">
        <f t="shared" si="122"/>
        <v>2899.9500000000003</v>
      </c>
      <c r="M3856" s="8">
        <f t="shared" si="123"/>
        <v>55099.05</v>
      </c>
      <c r="N3856" s="21">
        <f>(sales[[#This Row],[Price]]*sales[[#This Row],[Qty]])-(sales[[#This Row],[Discount_Amt]]*sales[[#This Row],[Qty]])</f>
        <v>55099.05</v>
      </c>
    </row>
    <row r="3857" spans="2:14" hidden="1" x14ac:dyDescent="0.35">
      <c r="B3857" s="7">
        <v>2027855</v>
      </c>
      <c r="C3857" s="1" t="s">
        <v>15</v>
      </c>
      <c r="D3857" s="1" t="s">
        <v>29</v>
      </c>
      <c r="E3857" s="1" t="s">
        <v>45</v>
      </c>
      <c r="F3857" s="1" t="s">
        <v>520</v>
      </c>
      <c r="G3857" s="3">
        <v>45482</v>
      </c>
      <c r="H3857" s="3">
        <v>45490</v>
      </c>
      <c r="I3857" s="6">
        <v>1399</v>
      </c>
      <c r="J3857" s="1">
        <v>2</v>
      </c>
      <c r="K3857" s="4">
        <v>0.05</v>
      </c>
      <c r="L3857" s="6">
        <f t="shared" si="122"/>
        <v>69.95</v>
      </c>
      <c r="M3857" s="8">
        <f t="shared" si="123"/>
        <v>2728.05</v>
      </c>
      <c r="N3857" s="21">
        <f>(sales[[#This Row],[Price]]*sales[[#This Row],[Qty]])-(sales[[#This Row],[Discount_Amt]]*sales[[#This Row],[Qty]])</f>
        <v>2658.1</v>
      </c>
    </row>
    <row r="3858" spans="2:14" hidden="1" x14ac:dyDescent="0.35">
      <c r="B3858" s="7">
        <v>2027856</v>
      </c>
      <c r="C3858" s="1" t="s">
        <v>16</v>
      </c>
      <c r="D3858" s="1" t="s">
        <v>25</v>
      </c>
      <c r="E3858" s="1" t="s">
        <v>46</v>
      </c>
      <c r="F3858" s="1" t="s">
        <v>521</v>
      </c>
      <c r="G3858" s="3">
        <v>45482</v>
      </c>
      <c r="H3858" s="3">
        <v>45484</v>
      </c>
      <c r="I3858" s="6">
        <v>999</v>
      </c>
      <c r="J3858" s="1">
        <v>7</v>
      </c>
      <c r="K3858" s="4">
        <v>0.02</v>
      </c>
      <c r="L3858" s="6">
        <f t="shared" si="122"/>
        <v>19.98</v>
      </c>
      <c r="M3858" s="8">
        <f t="shared" si="123"/>
        <v>6973.02</v>
      </c>
      <c r="N3858" s="21">
        <f>(sales[[#This Row],[Price]]*sales[[#This Row],[Qty]])-(sales[[#This Row],[Discount_Amt]]*sales[[#This Row],[Qty]])</f>
        <v>6853.14</v>
      </c>
    </row>
    <row r="3859" spans="2:14" x14ac:dyDescent="0.35">
      <c r="B3859" s="7">
        <v>2027857</v>
      </c>
      <c r="C3859" s="1" t="s">
        <v>17</v>
      </c>
      <c r="D3859" s="1" t="s">
        <v>30</v>
      </c>
      <c r="E3859" s="1" t="s">
        <v>47</v>
      </c>
      <c r="F3859" s="1" t="s">
        <v>518</v>
      </c>
      <c r="G3859" s="3">
        <v>45482</v>
      </c>
      <c r="H3859" s="3">
        <v>45485</v>
      </c>
      <c r="I3859" s="6">
        <v>2099</v>
      </c>
      <c r="J3859" s="1">
        <v>2</v>
      </c>
      <c r="K3859" s="4">
        <v>0.06</v>
      </c>
      <c r="L3859" s="6">
        <f t="shared" si="122"/>
        <v>125.94</v>
      </c>
      <c r="M3859" s="8">
        <f t="shared" si="123"/>
        <v>4072.06</v>
      </c>
      <c r="N3859" s="21">
        <f>(sales[[#This Row],[Price]]*sales[[#This Row],[Qty]])-(sales[[#This Row],[Discount_Amt]]*sales[[#This Row],[Qty]])</f>
        <v>3946.12</v>
      </c>
    </row>
    <row r="3860" spans="2:14" hidden="1" x14ac:dyDescent="0.35">
      <c r="B3860" s="7">
        <v>2027858</v>
      </c>
      <c r="C3860" s="1" t="s">
        <v>18</v>
      </c>
      <c r="D3860" s="1" t="s">
        <v>27</v>
      </c>
      <c r="E3860" s="1" t="s">
        <v>48</v>
      </c>
      <c r="F3860" s="1" t="s">
        <v>518</v>
      </c>
      <c r="G3860" s="3">
        <v>45482</v>
      </c>
      <c r="H3860" s="3">
        <v>45487</v>
      </c>
      <c r="I3860" s="6">
        <v>11000</v>
      </c>
      <c r="J3860" s="1">
        <v>2</v>
      </c>
      <c r="K3860" s="4">
        <v>0.15</v>
      </c>
      <c r="L3860" s="6">
        <f t="shared" si="122"/>
        <v>1650</v>
      </c>
      <c r="M3860" s="8">
        <f t="shared" si="123"/>
        <v>20350</v>
      </c>
      <c r="N3860" s="21">
        <f>(sales[[#This Row],[Price]]*sales[[#This Row],[Qty]])-(sales[[#This Row],[Discount_Amt]]*sales[[#This Row],[Qty]])</f>
        <v>18700</v>
      </c>
    </row>
    <row r="3861" spans="2:14" hidden="1" x14ac:dyDescent="0.35">
      <c r="B3861" s="7">
        <v>2027859</v>
      </c>
      <c r="C3861" s="1" t="s">
        <v>19</v>
      </c>
      <c r="D3861" s="1" t="s">
        <v>28</v>
      </c>
      <c r="E3861" s="1" t="s">
        <v>49</v>
      </c>
      <c r="F3861" s="1" t="s">
        <v>519</v>
      </c>
      <c r="G3861" s="3">
        <v>45482</v>
      </c>
      <c r="H3861" s="3">
        <v>45483</v>
      </c>
      <c r="I3861" s="6">
        <v>800</v>
      </c>
      <c r="J3861" s="1">
        <v>1</v>
      </c>
      <c r="K3861" s="4">
        <v>0.02</v>
      </c>
      <c r="L3861" s="6">
        <f t="shared" si="122"/>
        <v>16</v>
      </c>
      <c r="M3861" s="8">
        <f t="shared" si="123"/>
        <v>784</v>
      </c>
      <c r="N3861" s="21">
        <f>(sales[[#This Row],[Price]]*sales[[#This Row],[Qty]])-(sales[[#This Row],[Discount_Amt]]*sales[[#This Row],[Qty]])</f>
        <v>784</v>
      </c>
    </row>
    <row r="3862" spans="2:14" hidden="1" x14ac:dyDescent="0.35">
      <c r="B3862" s="7">
        <v>2027860</v>
      </c>
      <c r="C3862" s="1" t="s">
        <v>20</v>
      </c>
      <c r="D3862" s="1" t="s">
        <v>29</v>
      </c>
      <c r="E3862" s="1" t="s">
        <v>50</v>
      </c>
      <c r="F3862" s="1" t="s">
        <v>521</v>
      </c>
      <c r="G3862" s="3">
        <v>45482</v>
      </c>
      <c r="H3862" s="3">
        <v>45490</v>
      </c>
      <c r="I3862" s="6">
        <v>5500</v>
      </c>
      <c r="J3862" s="1">
        <v>2</v>
      </c>
      <c r="K3862" s="4">
        <v>0.02</v>
      </c>
      <c r="L3862" s="6">
        <f t="shared" si="122"/>
        <v>110</v>
      </c>
      <c r="M3862" s="8">
        <f t="shared" si="123"/>
        <v>10890</v>
      </c>
      <c r="N3862" s="21">
        <f>(sales[[#This Row],[Price]]*sales[[#This Row],[Qty]])-(sales[[#This Row],[Discount_Amt]]*sales[[#This Row],[Qty]])</f>
        <v>10780</v>
      </c>
    </row>
    <row r="3863" spans="2:14" hidden="1" x14ac:dyDescent="0.35">
      <c r="B3863" s="7">
        <v>2027861</v>
      </c>
      <c r="C3863" s="1" t="s">
        <v>21</v>
      </c>
      <c r="D3863" s="1" t="s">
        <v>25</v>
      </c>
      <c r="E3863" s="1" t="s">
        <v>51</v>
      </c>
      <c r="F3863" s="1" t="s">
        <v>520</v>
      </c>
      <c r="G3863" s="3">
        <v>45482</v>
      </c>
      <c r="H3863" s="3">
        <v>45484</v>
      </c>
      <c r="I3863" s="6">
        <v>1350</v>
      </c>
      <c r="J3863" s="1">
        <v>4</v>
      </c>
      <c r="K3863" s="4">
        <v>0.02</v>
      </c>
      <c r="L3863" s="6">
        <f t="shared" si="122"/>
        <v>27</v>
      </c>
      <c r="M3863" s="8">
        <f t="shared" si="123"/>
        <v>5373</v>
      </c>
      <c r="N3863" s="21">
        <f>(sales[[#This Row],[Price]]*sales[[#This Row],[Qty]])-(sales[[#This Row],[Discount_Amt]]*sales[[#This Row],[Qty]])</f>
        <v>5292</v>
      </c>
    </row>
    <row r="3864" spans="2:14" hidden="1" x14ac:dyDescent="0.35">
      <c r="B3864" s="7">
        <v>2027862</v>
      </c>
      <c r="C3864" s="1" t="s">
        <v>22</v>
      </c>
      <c r="D3864" s="1" t="s">
        <v>26</v>
      </c>
      <c r="E3864" s="1" t="s">
        <v>506</v>
      </c>
      <c r="F3864" s="1" t="s">
        <v>518</v>
      </c>
      <c r="G3864" s="3">
        <v>45482</v>
      </c>
      <c r="H3864" s="3">
        <v>45485</v>
      </c>
      <c r="I3864" s="6">
        <v>4500</v>
      </c>
      <c r="J3864" s="1">
        <v>3</v>
      </c>
      <c r="K3864" s="4">
        <v>0.02</v>
      </c>
      <c r="L3864" s="6">
        <f t="shared" si="122"/>
        <v>90</v>
      </c>
      <c r="M3864" s="8">
        <f t="shared" si="123"/>
        <v>13410</v>
      </c>
      <c r="N3864" s="21">
        <f>(sales[[#This Row],[Price]]*sales[[#This Row],[Qty]])-(sales[[#This Row],[Discount_Amt]]*sales[[#This Row],[Qty]])</f>
        <v>13230</v>
      </c>
    </row>
    <row r="3865" spans="2:14" hidden="1" x14ac:dyDescent="0.35">
      <c r="B3865" s="7">
        <v>2027863</v>
      </c>
      <c r="C3865" s="1" t="s">
        <v>23</v>
      </c>
      <c r="D3865" s="1" t="s">
        <v>27</v>
      </c>
      <c r="E3865" s="1" t="s">
        <v>507</v>
      </c>
      <c r="F3865" s="1" t="s">
        <v>519</v>
      </c>
      <c r="G3865" s="3">
        <v>45482</v>
      </c>
      <c r="H3865" s="3">
        <v>45487</v>
      </c>
      <c r="I3865" s="6">
        <v>2350</v>
      </c>
      <c r="J3865" s="1">
        <v>2</v>
      </c>
      <c r="K3865" s="4">
        <v>0.02</v>
      </c>
      <c r="L3865" s="6">
        <f t="shared" si="122"/>
        <v>47</v>
      </c>
      <c r="M3865" s="8">
        <f t="shared" si="123"/>
        <v>4653</v>
      </c>
      <c r="N3865" s="21">
        <f>(sales[[#This Row],[Price]]*sales[[#This Row],[Qty]])-(sales[[#This Row],[Discount_Amt]]*sales[[#This Row],[Qty]])</f>
        <v>4606</v>
      </c>
    </row>
    <row r="3866" spans="2:14" hidden="1" x14ac:dyDescent="0.35">
      <c r="B3866" s="7">
        <v>2027864</v>
      </c>
      <c r="C3866" s="1" t="s">
        <v>24</v>
      </c>
      <c r="D3866" s="1" t="s">
        <v>28</v>
      </c>
      <c r="E3866" s="1" t="s">
        <v>508</v>
      </c>
      <c r="F3866" s="1" t="s">
        <v>520</v>
      </c>
      <c r="G3866" s="3">
        <v>45482</v>
      </c>
      <c r="H3866" s="3">
        <v>45483</v>
      </c>
      <c r="I3866" s="6">
        <v>90</v>
      </c>
      <c r="J3866" s="1">
        <v>1</v>
      </c>
      <c r="K3866" s="4">
        <v>0.02</v>
      </c>
      <c r="L3866" s="6">
        <f t="shared" si="122"/>
        <v>1.8</v>
      </c>
      <c r="M3866" s="8">
        <f t="shared" si="123"/>
        <v>88.2</v>
      </c>
      <c r="N3866" s="21">
        <f>(sales[[#This Row],[Price]]*sales[[#This Row],[Qty]])-(sales[[#This Row],[Discount_Amt]]*sales[[#This Row],[Qty]])</f>
        <v>88.2</v>
      </c>
    </row>
    <row r="3867" spans="2:14" hidden="1" x14ac:dyDescent="0.35">
      <c r="B3867" s="7">
        <v>2027865</v>
      </c>
      <c r="C3867" s="1" t="s">
        <v>4</v>
      </c>
      <c r="D3867" s="1" t="s">
        <v>29</v>
      </c>
      <c r="E3867" s="1" t="s">
        <v>31</v>
      </c>
      <c r="F3867" s="1" t="s">
        <v>521</v>
      </c>
      <c r="G3867" s="3">
        <v>45482</v>
      </c>
      <c r="H3867" s="3">
        <v>45490</v>
      </c>
      <c r="I3867" s="6">
        <v>280</v>
      </c>
      <c r="J3867" s="1">
        <v>1</v>
      </c>
      <c r="K3867" s="4">
        <v>0.02</v>
      </c>
      <c r="L3867" s="6">
        <f t="shared" si="122"/>
        <v>5.6000000000000005</v>
      </c>
      <c r="M3867" s="8">
        <f t="shared" si="123"/>
        <v>274.39999999999998</v>
      </c>
      <c r="N3867" s="21">
        <f>(sales[[#This Row],[Price]]*sales[[#This Row],[Qty]])-(sales[[#This Row],[Discount_Amt]]*sales[[#This Row],[Qty]])</f>
        <v>274.39999999999998</v>
      </c>
    </row>
    <row r="3868" spans="2:14" hidden="1" x14ac:dyDescent="0.35">
      <c r="B3868" s="7">
        <v>2027866</v>
      </c>
      <c r="C3868" s="1" t="s">
        <v>5</v>
      </c>
      <c r="D3868" s="1" t="s">
        <v>25</v>
      </c>
      <c r="E3868" s="1" t="s">
        <v>32</v>
      </c>
      <c r="F3868" s="1" t="s">
        <v>518</v>
      </c>
      <c r="G3868" s="3">
        <v>45482</v>
      </c>
      <c r="H3868" s="3">
        <v>45484</v>
      </c>
      <c r="I3868" s="6">
        <v>70</v>
      </c>
      <c r="J3868" s="1">
        <v>2</v>
      </c>
      <c r="K3868" s="4">
        <v>0.02</v>
      </c>
      <c r="L3868" s="6">
        <f t="shared" si="122"/>
        <v>1.4000000000000001</v>
      </c>
      <c r="M3868" s="8">
        <f t="shared" si="123"/>
        <v>138.6</v>
      </c>
      <c r="N3868" s="21">
        <f>(sales[[#This Row],[Price]]*sales[[#This Row],[Qty]])-(sales[[#This Row],[Discount_Amt]]*sales[[#This Row],[Qty]])</f>
        <v>137.19999999999999</v>
      </c>
    </row>
    <row r="3869" spans="2:14" hidden="1" x14ac:dyDescent="0.35">
      <c r="B3869" s="7">
        <v>2027867</v>
      </c>
      <c r="C3869" s="1" t="s">
        <v>6</v>
      </c>
      <c r="D3869" s="1" t="s">
        <v>26</v>
      </c>
      <c r="E3869" s="1" t="s">
        <v>38</v>
      </c>
      <c r="F3869" s="1" t="s">
        <v>518</v>
      </c>
      <c r="G3869" s="3">
        <v>45482</v>
      </c>
      <c r="H3869" s="3">
        <v>45485</v>
      </c>
      <c r="I3869" s="6">
        <v>230</v>
      </c>
      <c r="J3869" s="1">
        <v>1</v>
      </c>
      <c r="K3869" s="4">
        <v>7.0000000000000007E-2</v>
      </c>
      <c r="L3869" s="6">
        <f t="shared" si="122"/>
        <v>16.100000000000001</v>
      </c>
      <c r="M3869" s="8">
        <f t="shared" si="123"/>
        <v>213.9</v>
      </c>
      <c r="N3869" s="21">
        <f>(sales[[#This Row],[Price]]*sales[[#This Row],[Qty]])-(sales[[#This Row],[Discount_Amt]]*sales[[#This Row],[Qty]])</f>
        <v>213.9</v>
      </c>
    </row>
    <row r="3870" spans="2:14" hidden="1" x14ac:dyDescent="0.35">
      <c r="B3870" s="7">
        <v>2027868</v>
      </c>
      <c r="C3870" s="1" t="s">
        <v>7</v>
      </c>
      <c r="D3870" s="1" t="s">
        <v>27</v>
      </c>
      <c r="E3870" s="1" t="s">
        <v>33</v>
      </c>
      <c r="F3870" s="1" t="s">
        <v>519</v>
      </c>
      <c r="G3870" s="3">
        <v>45482</v>
      </c>
      <c r="H3870" s="3">
        <v>45487</v>
      </c>
      <c r="I3870" s="6">
        <v>7999</v>
      </c>
      <c r="J3870" s="1">
        <v>3</v>
      </c>
      <c r="K3870" s="4">
        <v>0.03</v>
      </c>
      <c r="L3870" s="6">
        <f t="shared" si="122"/>
        <v>239.97</v>
      </c>
      <c r="M3870" s="8">
        <f t="shared" si="123"/>
        <v>23757.03</v>
      </c>
      <c r="N3870" s="21">
        <f>(sales[[#This Row],[Price]]*sales[[#This Row],[Qty]])-(sales[[#This Row],[Discount_Amt]]*sales[[#This Row],[Qty]])</f>
        <v>23277.09</v>
      </c>
    </row>
    <row r="3871" spans="2:14" x14ac:dyDescent="0.35">
      <c r="B3871" s="7">
        <v>2027869</v>
      </c>
      <c r="C3871" s="1" t="s">
        <v>10</v>
      </c>
      <c r="D3871" s="1" t="s">
        <v>28</v>
      </c>
      <c r="E3871" s="1" t="s">
        <v>34</v>
      </c>
      <c r="F3871" s="1" t="s">
        <v>521</v>
      </c>
      <c r="G3871" s="3">
        <v>45482</v>
      </c>
      <c r="H3871" s="3">
        <v>45483</v>
      </c>
      <c r="I3871" s="6">
        <v>850</v>
      </c>
      <c r="J3871" s="1">
        <v>2</v>
      </c>
      <c r="K3871" s="4">
        <v>0.08</v>
      </c>
      <c r="L3871" s="6">
        <f t="shared" si="122"/>
        <v>68</v>
      </c>
      <c r="M3871" s="8">
        <f t="shared" si="123"/>
        <v>1632</v>
      </c>
      <c r="N3871" s="21">
        <f>(sales[[#This Row],[Price]]*sales[[#This Row],[Qty]])-(sales[[#This Row],[Discount_Amt]]*sales[[#This Row],[Qty]])</f>
        <v>1564</v>
      </c>
    </row>
    <row r="3872" spans="2:14" hidden="1" x14ac:dyDescent="0.35">
      <c r="B3872" s="7">
        <v>2027870</v>
      </c>
      <c r="C3872" s="1" t="s">
        <v>8</v>
      </c>
      <c r="D3872" s="1" t="s">
        <v>29</v>
      </c>
      <c r="E3872" s="1" t="s">
        <v>35</v>
      </c>
      <c r="F3872" s="1" t="s">
        <v>520</v>
      </c>
      <c r="G3872" s="3">
        <v>45482</v>
      </c>
      <c r="H3872" s="3">
        <v>45490</v>
      </c>
      <c r="I3872" s="6">
        <v>65000</v>
      </c>
      <c r="J3872" s="1">
        <v>1</v>
      </c>
      <c r="K3872" s="4">
        <v>0.05</v>
      </c>
      <c r="L3872" s="6">
        <f t="shared" si="122"/>
        <v>3250</v>
      </c>
      <c r="M3872" s="8">
        <f t="shared" si="123"/>
        <v>61750</v>
      </c>
      <c r="N3872" s="21">
        <f>(sales[[#This Row],[Price]]*sales[[#This Row],[Qty]])-(sales[[#This Row],[Discount_Amt]]*sales[[#This Row],[Qty]])</f>
        <v>61750</v>
      </c>
    </row>
    <row r="3873" spans="2:14" hidden="1" x14ac:dyDescent="0.35">
      <c r="B3873" s="7">
        <v>2027871</v>
      </c>
      <c r="C3873" s="1" t="s">
        <v>9</v>
      </c>
      <c r="D3873" s="1" t="s">
        <v>25</v>
      </c>
      <c r="E3873" s="1" t="s">
        <v>36</v>
      </c>
      <c r="F3873" s="1" t="s">
        <v>518</v>
      </c>
      <c r="G3873" s="3">
        <v>45482</v>
      </c>
      <c r="H3873" s="3">
        <v>45484</v>
      </c>
      <c r="I3873" s="6">
        <v>450</v>
      </c>
      <c r="J3873" s="1">
        <v>2</v>
      </c>
      <c r="K3873" s="4">
        <v>0.05</v>
      </c>
      <c r="L3873" s="6">
        <f t="shared" si="122"/>
        <v>22.5</v>
      </c>
      <c r="M3873" s="8">
        <f t="shared" si="123"/>
        <v>877.5</v>
      </c>
      <c r="N3873" s="21">
        <f>(sales[[#This Row],[Price]]*sales[[#This Row],[Qty]])-(sales[[#This Row],[Discount_Amt]]*sales[[#This Row],[Qty]])</f>
        <v>855</v>
      </c>
    </row>
    <row r="3874" spans="2:14" x14ac:dyDescent="0.35">
      <c r="B3874" s="7">
        <v>2027872</v>
      </c>
      <c r="C3874" s="1" t="s">
        <v>11</v>
      </c>
      <c r="D3874" s="1" t="s">
        <v>227</v>
      </c>
      <c r="E3874" s="1" t="s">
        <v>37</v>
      </c>
      <c r="F3874" s="1" t="s">
        <v>519</v>
      </c>
      <c r="G3874" s="3">
        <v>45482</v>
      </c>
      <c r="H3874" s="3">
        <v>45485</v>
      </c>
      <c r="I3874" s="6">
        <v>1299</v>
      </c>
      <c r="J3874" s="1">
        <v>1</v>
      </c>
      <c r="K3874" s="4">
        <v>0.05</v>
      </c>
      <c r="L3874" s="6">
        <f t="shared" si="122"/>
        <v>64.95</v>
      </c>
      <c r="M3874" s="8">
        <f t="shared" si="123"/>
        <v>1234.05</v>
      </c>
      <c r="N3874" s="21">
        <f>(sales[[#This Row],[Price]]*sales[[#This Row],[Qty]])-(sales[[#This Row],[Discount_Amt]]*sales[[#This Row],[Qty]])</f>
        <v>1234.05</v>
      </c>
    </row>
    <row r="3875" spans="2:14" x14ac:dyDescent="0.35">
      <c r="B3875" s="7">
        <v>2027873</v>
      </c>
      <c r="C3875" s="1" t="s">
        <v>12</v>
      </c>
      <c r="D3875" s="1" t="s">
        <v>25</v>
      </c>
      <c r="E3875" s="1" t="s">
        <v>39</v>
      </c>
      <c r="F3875" s="1" t="s">
        <v>520</v>
      </c>
      <c r="G3875" s="3">
        <v>45482</v>
      </c>
      <c r="H3875" s="3">
        <v>45487</v>
      </c>
      <c r="I3875" s="6">
        <v>1700</v>
      </c>
      <c r="J3875" s="1">
        <v>2</v>
      </c>
      <c r="K3875" s="4">
        <v>0.05</v>
      </c>
      <c r="L3875" s="6">
        <f t="shared" si="122"/>
        <v>85</v>
      </c>
      <c r="M3875" s="8">
        <f t="shared" si="123"/>
        <v>3315</v>
      </c>
      <c r="N3875" s="21">
        <f>(sales[[#This Row],[Price]]*sales[[#This Row],[Qty]])-(sales[[#This Row],[Discount_Amt]]*sales[[#This Row],[Qty]])</f>
        <v>3230</v>
      </c>
    </row>
    <row r="3876" spans="2:14" hidden="1" x14ac:dyDescent="0.35">
      <c r="B3876" s="7">
        <v>2027874</v>
      </c>
      <c r="C3876" s="1" t="s">
        <v>13</v>
      </c>
      <c r="D3876" s="1" t="s">
        <v>26</v>
      </c>
      <c r="E3876" s="1" t="s">
        <v>40</v>
      </c>
      <c r="F3876" s="1" t="s">
        <v>521</v>
      </c>
      <c r="G3876" s="3">
        <v>45482</v>
      </c>
      <c r="H3876" s="3">
        <v>45483</v>
      </c>
      <c r="I3876" s="6">
        <v>55000</v>
      </c>
      <c r="J3876" s="1">
        <v>3</v>
      </c>
      <c r="K3876" s="4">
        <v>0.03</v>
      </c>
      <c r="L3876" s="6">
        <f t="shared" si="122"/>
        <v>1650</v>
      </c>
      <c r="M3876" s="8">
        <f t="shared" si="123"/>
        <v>163350</v>
      </c>
      <c r="N3876" s="21">
        <f>(sales[[#This Row],[Price]]*sales[[#This Row],[Qty]])-(sales[[#This Row],[Discount_Amt]]*sales[[#This Row],[Qty]])</f>
        <v>160050</v>
      </c>
    </row>
    <row r="3877" spans="2:14" hidden="1" x14ac:dyDescent="0.35">
      <c r="B3877" s="7">
        <v>2027875</v>
      </c>
      <c r="C3877" s="1" t="s">
        <v>14</v>
      </c>
      <c r="D3877" s="1" t="s">
        <v>27</v>
      </c>
      <c r="E3877" s="1" t="s">
        <v>41</v>
      </c>
      <c r="F3877" s="1" t="s">
        <v>518</v>
      </c>
      <c r="G3877" s="3">
        <v>45482</v>
      </c>
      <c r="H3877" s="3">
        <v>45490</v>
      </c>
      <c r="I3877" s="6">
        <v>57999</v>
      </c>
      <c r="J3877" s="1">
        <v>2</v>
      </c>
      <c r="K3877" s="4">
        <v>0.1</v>
      </c>
      <c r="L3877" s="6">
        <f t="shared" si="122"/>
        <v>5799.9000000000005</v>
      </c>
      <c r="M3877" s="8">
        <f t="shared" si="123"/>
        <v>110198.1</v>
      </c>
      <c r="N3877" s="21">
        <f>(sales[[#This Row],[Price]]*sales[[#This Row],[Qty]])-(sales[[#This Row],[Discount_Amt]]*sales[[#This Row],[Qty]])</f>
        <v>104398.2</v>
      </c>
    </row>
    <row r="3878" spans="2:14" hidden="1" x14ac:dyDescent="0.35">
      <c r="B3878" s="7">
        <v>2027876</v>
      </c>
      <c r="C3878" s="1" t="s">
        <v>15</v>
      </c>
      <c r="D3878" s="1" t="s">
        <v>28</v>
      </c>
      <c r="E3878" s="1" t="s">
        <v>42</v>
      </c>
      <c r="F3878" s="1" t="s">
        <v>518</v>
      </c>
      <c r="G3878" s="3">
        <v>45482</v>
      </c>
      <c r="H3878" s="3">
        <v>45484</v>
      </c>
      <c r="I3878" s="6">
        <v>1399</v>
      </c>
      <c r="J3878" s="1">
        <v>7</v>
      </c>
      <c r="K3878" s="4">
        <v>0.05</v>
      </c>
      <c r="L3878" s="6">
        <f t="shared" si="122"/>
        <v>69.95</v>
      </c>
      <c r="M3878" s="8">
        <f t="shared" si="123"/>
        <v>9723.0499999999993</v>
      </c>
      <c r="N3878" s="21">
        <f>(sales[[#This Row],[Price]]*sales[[#This Row],[Qty]])-(sales[[#This Row],[Discount_Amt]]*sales[[#This Row],[Qty]])</f>
        <v>9303.35</v>
      </c>
    </row>
    <row r="3879" spans="2:14" hidden="1" x14ac:dyDescent="0.35">
      <c r="B3879" s="7">
        <v>2027877</v>
      </c>
      <c r="C3879" s="1" t="s">
        <v>16</v>
      </c>
      <c r="D3879" s="1" t="s">
        <v>29</v>
      </c>
      <c r="E3879" s="1" t="s">
        <v>43</v>
      </c>
      <c r="F3879" s="1" t="s">
        <v>519</v>
      </c>
      <c r="G3879" s="3">
        <v>45482</v>
      </c>
      <c r="H3879" s="3">
        <v>45485</v>
      </c>
      <c r="I3879" s="6">
        <v>999</v>
      </c>
      <c r="J3879" s="1">
        <v>2</v>
      </c>
      <c r="K3879" s="4">
        <v>0.05</v>
      </c>
      <c r="L3879" s="6">
        <f t="shared" si="122"/>
        <v>49.95</v>
      </c>
      <c r="M3879" s="8">
        <f t="shared" si="123"/>
        <v>1948.05</v>
      </c>
      <c r="N3879" s="21">
        <f>(sales[[#This Row],[Price]]*sales[[#This Row],[Qty]])-(sales[[#This Row],[Discount_Amt]]*sales[[#This Row],[Qty]])</f>
        <v>1898.1</v>
      </c>
    </row>
    <row r="3880" spans="2:14" x14ac:dyDescent="0.35">
      <c r="B3880" s="7">
        <v>2027878</v>
      </c>
      <c r="C3880" s="1" t="s">
        <v>17</v>
      </c>
      <c r="D3880" s="1" t="s">
        <v>25</v>
      </c>
      <c r="E3880" s="1" t="s">
        <v>44</v>
      </c>
      <c r="F3880" s="1" t="s">
        <v>521</v>
      </c>
      <c r="G3880" s="3">
        <v>45482</v>
      </c>
      <c r="H3880" s="3">
        <v>45487</v>
      </c>
      <c r="I3880" s="6">
        <v>2099</v>
      </c>
      <c r="J3880" s="1">
        <v>1</v>
      </c>
      <c r="K3880" s="4">
        <v>0.02</v>
      </c>
      <c r="L3880" s="6">
        <f t="shared" si="122"/>
        <v>41.980000000000004</v>
      </c>
      <c r="M3880" s="8">
        <f t="shared" si="123"/>
        <v>2057.02</v>
      </c>
      <c r="N3880" s="21">
        <f>(sales[[#This Row],[Price]]*sales[[#This Row],[Qty]])-(sales[[#This Row],[Discount_Amt]]*sales[[#This Row],[Qty]])</f>
        <v>2057.02</v>
      </c>
    </row>
    <row r="3881" spans="2:14" hidden="1" x14ac:dyDescent="0.35">
      <c r="B3881" s="7">
        <v>2027879</v>
      </c>
      <c r="C3881" s="1" t="s">
        <v>18</v>
      </c>
      <c r="D3881" s="1" t="s">
        <v>30</v>
      </c>
      <c r="E3881" s="1" t="s">
        <v>45</v>
      </c>
      <c r="F3881" s="1" t="s">
        <v>520</v>
      </c>
      <c r="G3881" s="3">
        <v>45482</v>
      </c>
      <c r="H3881" s="3">
        <v>45483</v>
      </c>
      <c r="I3881" s="6">
        <v>11000</v>
      </c>
      <c r="J3881" s="1">
        <v>1</v>
      </c>
      <c r="K3881" s="4">
        <v>0.06</v>
      </c>
      <c r="L3881" s="6">
        <f t="shared" si="122"/>
        <v>660</v>
      </c>
      <c r="M3881" s="8">
        <f t="shared" si="123"/>
        <v>10340</v>
      </c>
      <c r="N3881" s="21">
        <f>(sales[[#This Row],[Price]]*sales[[#This Row],[Qty]])-(sales[[#This Row],[Discount_Amt]]*sales[[#This Row],[Qty]])</f>
        <v>10340</v>
      </c>
    </row>
    <row r="3882" spans="2:14" hidden="1" x14ac:dyDescent="0.35">
      <c r="B3882" s="7">
        <v>2027880</v>
      </c>
      <c r="C3882" s="1" t="s">
        <v>19</v>
      </c>
      <c r="D3882" s="1" t="s">
        <v>27</v>
      </c>
      <c r="E3882" s="1" t="s">
        <v>46</v>
      </c>
      <c r="F3882" s="1" t="s">
        <v>518</v>
      </c>
      <c r="G3882" s="3">
        <v>45482</v>
      </c>
      <c r="H3882" s="3">
        <v>45490</v>
      </c>
      <c r="I3882" s="6">
        <v>800</v>
      </c>
      <c r="J3882" s="1">
        <v>1</v>
      </c>
      <c r="K3882" s="4">
        <v>0.15</v>
      </c>
      <c r="L3882" s="6">
        <f t="shared" si="122"/>
        <v>120</v>
      </c>
      <c r="M3882" s="8">
        <f t="shared" si="123"/>
        <v>680</v>
      </c>
      <c r="N3882" s="21">
        <f>(sales[[#This Row],[Price]]*sales[[#This Row],[Qty]])-(sales[[#This Row],[Discount_Amt]]*sales[[#This Row],[Qty]])</f>
        <v>680</v>
      </c>
    </row>
    <row r="3883" spans="2:14" hidden="1" x14ac:dyDescent="0.35">
      <c r="B3883" s="7">
        <v>2027881</v>
      </c>
      <c r="C3883" s="1" t="s">
        <v>20</v>
      </c>
      <c r="D3883" s="1" t="s">
        <v>28</v>
      </c>
      <c r="E3883" s="1" t="s">
        <v>47</v>
      </c>
      <c r="F3883" s="1" t="s">
        <v>519</v>
      </c>
      <c r="G3883" s="3">
        <v>45482</v>
      </c>
      <c r="H3883" s="3">
        <v>45484</v>
      </c>
      <c r="I3883" s="6">
        <v>5500</v>
      </c>
      <c r="J3883" s="1">
        <v>2</v>
      </c>
      <c r="K3883" s="4">
        <v>0.02</v>
      </c>
      <c r="L3883" s="6">
        <f t="shared" si="122"/>
        <v>110</v>
      </c>
      <c r="M3883" s="8">
        <f t="shared" si="123"/>
        <v>10890</v>
      </c>
      <c r="N3883" s="21">
        <f>(sales[[#This Row],[Price]]*sales[[#This Row],[Qty]])-(sales[[#This Row],[Discount_Amt]]*sales[[#This Row],[Qty]])</f>
        <v>10780</v>
      </c>
    </row>
    <row r="3884" spans="2:14" hidden="1" x14ac:dyDescent="0.35">
      <c r="B3884" s="7">
        <v>2027882</v>
      </c>
      <c r="C3884" s="1" t="s">
        <v>21</v>
      </c>
      <c r="D3884" s="1" t="s">
        <v>29</v>
      </c>
      <c r="E3884" s="1" t="s">
        <v>48</v>
      </c>
      <c r="F3884" s="1" t="s">
        <v>520</v>
      </c>
      <c r="G3884" s="3">
        <v>45482</v>
      </c>
      <c r="H3884" s="3">
        <v>45485</v>
      </c>
      <c r="I3884" s="6">
        <v>1350</v>
      </c>
      <c r="J3884" s="1">
        <v>1</v>
      </c>
      <c r="K3884" s="4">
        <v>0.02</v>
      </c>
      <c r="L3884" s="6">
        <f t="shared" si="122"/>
        <v>27</v>
      </c>
      <c r="M3884" s="8">
        <f t="shared" si="123"/>
        <v>1323</v>
      </c>
      <c r="N3884" s="21">
        <f>(sales[[#This Row],[Price]]*sales[[#This Row],[Qty]])-(sales[[#This Row],[Discount_Amt]]*sales[[#This Row],[Qty]])</f>
        <v>1323</v>
      </c>
    </row>
    <row r="3885" spans="2:14" hidden="1" x14ac:dyDescent="0.35">
      <c r="B3885" s="7">
        <v>2027883</v>
      </c>
      <c r="C3885" s="1" t="s">
        <v>22</v>
      </c>
      <c r="D3885" s="1" t="s">
        <v>25</v>
      </c>
      <c r="E3885" s="1" t="s">
        <v>49</v>
      </c>
      <c r="F3885" s="1" t="s">
        <v>521</v>
      </c>
      <c r="G3885" s="3">
        <v>45482</v>
      </c>
      <c r="H3885" s="3">
        <v>45487</v>
      </c>
      <c r="I3885" s="6">
        <v>4500</v>
      </c>
      <c r="J3885" s="1">
        <v>2</v>
      </c>
      <c r="K3885" s="4">
        <v>0.02</v>
      </c>
      <c r="L3885" s="6">
        <f t="shared" si="122"/>
        <v>90</v>
      </c>
      <c r="M3885" s="8">
        <f t="shared" si="123"/>
        <v>8910</v>
      </c>
      <c r="N3885" s="21">
        <f>(sales[[#This Row],[Price]]*sales[[#This Row],[Qty]])-(sales[[#This Row],[Discount_Amt]]*sales[[#This Row],[Qty]])</f>
        <v>8820</v>
      </c>
    </row>
    <row r="3886" spans="2:14" hidden="1" x14ac:dyDescent="0.35">
      <c r="B3886" s="7">
        <v>2027884</v>
      </c>
      <c r="C3886" s="1" t="s">
        <v>23</v>
      </c>
      <c r="D3886" s="1" t="s">
        <v>26</v>
      </c>
      <c r="E3886" s="1" t="s">
        <v>50</v>
      </c>
      <c r="F3886" s="1" t="s">
        <v>518</v>
      </c>
      <c r="G3886" s="3">
        <v>45482</v>
      </c>
      <c r="H3886" s="3">
        <v>45483</v>
      </c>
      <c r="I3886" s="6">
        <v>2350</v>
      </c>
      <c r="J3886" s="1">
        <v>7</v>
      </c>
      <c r="K3886" s="4">
        <v>0.02</v>
      </c>
      <c r="L3886" s="6">
        <f t="shared" ref="L3886:L3949" si="124">I3886*K3886</f>
        <v>47</v>
      </c>
      <c r="M3886" s="8">
        <f t="shared" ref="M3886:M3949" si="125">I3886*J3886-L3886</f>
        <v>16403</v>
      </c>
      <c r="N3886" s="21">
        <f>(sales[[#This Row],[Price]]*sales[[#This Row],[Qty]])-(sales[[#This Row],[Discount_Amt]]*sales[[#This Row],[Qty]])</f>
        <v>16121</v>
      </c>
    </row>
    <row r="3887" spans="2:14" hidden="1" x14ac:dyDescent="0.35">
      <c r="B3887" s="7">
        <v>2027885</v>
      </c>
      <c r="C3887" s="1" t="s">
        <v>24</v>
      </c>
      <c r="D3887" s="1" t="s">
        <v>27</v>
      </c>
      <c r="E3887" s="1" t="s">
        <v>51</v>
      </c>
      <c r="F3887" s="1" t="s">
        <v>518</v>
      </c>
      <c r="G3887" s="3">
        <v>45482</v>
      </c>
      <c r="H3887" s="3">
        <v>45490</v>
      </c>
      <c r="I3887" s="6">
        <v>90</v>
      </c>
      <c r="J3887" s="1">
        <v>2</v>
      </c>
      <c r="K3887" s="4">
        <v>0.02</v>
      </c>
      <c r="L3887" s="6">
        <f t="shared" si="124"/>
        <v>1.8</v>
      </c>
      <c r="M3887" s="8">
        <f t="shared" si="125"/>
        <v>178.2</v>
      </c>
      <c r="N3887" s="21">
        <f>(sales[[#This Row],[Price]]*sales[[#This Row],[Qty]])-(sales[[#This Row],[Discount_Amt]]*sales[[#This Row],[Qty]])</f>
        <v>176.4</v>
      </c>
    </row>
    <row r="3888" spans="2:14" hidden="1" x14ac:dyDescent="0.35">
      <c r="B3888" s="7">
        <v>2027886</v>
      </c>
      <c r="C3888" s="1" t="s">
        <v>4</v>
      </c>
      <c r="D3888" s="1" t="s">
        <v>28</v>
      </c>
      <c r="E3888" s="1" t="s">
        <v>506</v>
      </c>
      <c r="F3888" s="1" t="s">
        <v>519</v>
      </c>
      <c r="G3888" s="3">
        <v>45482</v>
      </c>
      <c r="H3888" s="3">
        <v>45484</v>
      </c>
      <c r="I3888" s="6">
        <v>280</v>
      </c>
      <c r="J3888" s="1">
        <v>2</v>
      </c>
      <c r="K3888" s="4">
        <v>0.02</v>
      </c>
      <c r="L3888" s="6">
        <f t="shared" si="124"/>
        <v>5.6000000000000005</v>
      </c>
      <c r="M3888" s="8">
        <f t="shared" si="125"/>
        <v>554.4</v>
      </c>
      <c r="N3888" s="21">
        <f>(sales[[#This Row],[Price]]*sales[[#This Row],[Qty]])-(sales[[#This Row],[Discount_Amt]]*sales[[#This Row],[Qty]])</f>
        <v>548.79999999999995</v>
      </c>
    </row>
    <row r="3889" spans="2:14" hidden="1" x14ac:dyDescent="0.35">
      <c r="B3889" s="7">
        <v>2027887</v>
      </c>
      <c r="C3889" s="1" t="s">
        <v>5</v>
      </c>
      <c r="D3889" s="1" t="s">
        <v>29</v>
      </c>
      <c r="E3889" s="1" t="s">
        <v>507</v>
      </c>
      <c r="F3889" s="1" t="s">
        <v>521</v>
      </c>
      <c r="G3889" s="3">
        <v>45482</v>
      </c>
      <c r="H3889" s="3">
        <v>45485</v>
      </c>
      <c r="I3889" s="6">
        <v>70</v>
      </c>
      <c r="J3889" s="1">
        <v>1</v>
      </c>
      <c r="K3889" s="4">
        <v>0.02</v>
      </c>
      <c r="L3889" s="6">
        <f t="shared" si="124"/>
        <v>1.4000000000000001</v>
      </c>
      <c r="M3889" s="8">
        <f t="shared" si="125"/>
        <v>68.599999999999994</v>
      </c>
      <c r="N3889" s="21">
        <f>(sales[[#This Row],[Price]]*sales[[#This Row],[Qty]])-(sales[[#This Row],[Discount_Amt]]*sales[[#This Row],[Qty]])</f>
        <v>68.599999999999994</v>
      </c>
    </row>
    <row r="3890" spans="2:14" hidden="1" x14ac:dyDescent="0.35">
      <c r="B3890" s="7">
        <v>2027888</v>
      </c>
      <c r="C3890" s="1" t="s">
        <v>6</v>
      </c>
      <c r="D3890" s="1" t="s">
        <v>25</v>
      </c>
      <c r="E3890" s="1" t="s">
        <v>508</v>
      </c>
      <c r="F3890" s="1" t="s">
        <v>520</v>
      </c>
      <c r="G3890" s="3">
        <v>45482</v>
      </c>
      <c r="H3890" s="3">
        <v>45487</v>
      </c>
      <c r="I3890" s="6">
        <v>230</v>
      </c>
      <c r="J3890" s="1">
        <v>2</v>
      </c>
      <c r="K3890" s="4">
        <v>0.02</v>
      </c>
      <c r="L3890" s="6">
        <f t="shared" si="124"/>
        <v>4.6000000000000005</v>
      </c>
      <c r="M3890" s="8">
        <f t="shared" si="125"/>
        <v>455.4</v>
      </c>
      <c r="N3890" s="21">
        <f>(sales[[#This Row],[Price]]*sales[[#This Row],[Qty]])-(sales[[#This Row],[Discount_Amt]]*sales[[#This Row],[Qty]])</f>
        <v>450.8</v>
      </c>
    </row>
    <row r="3891" spans="2:14" hidden="1" x14ac:dyDescent="0.35">
      <c r="B3891" s="7">
        <v>2027889</v>
      </c>
      <c r="C3891" s="1" t="s">
        <v>7</v>
      </c>
      <c r="D3891" s="1" t="s">
        <v>26</v>
      </c>
      <c r="E3891" s="1" t="s">
        <v>31</v>
      </c>
      <c r="F3891" s="1" t="s">
        <v>518</v>
      </c>
      <c r="G3891" s="3">
        <v>45482</v>
      </c>
      <c r="H3891" s="3">
        <v>45483</v>
      </c>
      <c r="I3891" s="6">
        <v>7999</v>
      </c>
      <c r="J3891" s="1">
        <v>4</v>
      </c>
      <c r="K3891" s="4">
        <v>7.0000000000000007E-2</v>
      </c>
      <c r="L3891" s="6">
        <f t="shared" si="124"/>
        <v>559.93000000000006</v>
      </c>
      <c r="M3891" s="8">
        <f t="shared" si="125"/>
        <v>31436.07</v>
      </c>
      <c r="N3891" s="21">
        <f>(sales[[#This Row],[Price]]*sales[[#This Row],[Qty]])-(sales[[#This Row],[Discount_Amt]]*sales[[#This Row],[Qty]])</f>
        <v>29756.28</v>
      </c>
    </row>
    <row r="3892" spans="2:14" x14ac:dyDescent="0.35">
      <c r="B3892" s="7">
        <v>2027890</v>
      </c>
      <c r="C3892" s="1" t="s">
        <v>10</v>
      </c>
      <c r="D3892" s="1" t="s">
        <v>27</v>
      </c>
      <c r="E3892" s="1" t="s">
        <v>32</v>
      </c>
      <c r="F3892" s="1" t="s">
        <v>519</v>
      </c>
      <c r="G3892" s="3">
        <v>45482</v>
      </c>
      <c r="H3892" s="3">
        <v>45490</v>
      </c>
      <c r="I3892" s="6">
        <v>850</v>
      </c>
      <c r="J3892" s="1">
        <v>3</v>
      </c>
      <c r="K3892" s="4">
        <v>0.03</v>
      </c>
      <c r="L3892" s="6">
        <f t="shared" si="124"/>
        <v>25.5</v>
      </c>
      <c r="M3892" s="8">
        <f t="shared" si="125"/>
        <v>2524.5</v>
      </c>
      <c r="N3892" s="21">
        <f>(sales[[#This Row],[Price]]*sales[[#This Row],[Qty]])-(sales[[#This Row],[Discount_Amt]]*sales[[#This Row],[Qty]])</f>
        <v>2473.5</v>
      </c>
    </row>
    <row r="3893" spans="2:14" hidden="1" x14ac:dyDescent="0.35">
      <c r="B3893" s="7">
        <v>2027891</v>
      </c>
      <c r="C3893" s="1" t="s">
        <v>8</v>
      </c>
      <c r="D3893" s="1" t="s">
        <v>28</v>
      </c>
      <c r="E3893" s="1" t="s">
        <v>38</v>
      </c>
      <c r="F3893" s="1" t="s">
        <v>520</v>
      </c>
      <c r="G3893" s="3">
        <v>45482</v>
      </c>
      <c r="H3893" s="3">
        <v>45484</v>
      </c>
      <c r="I3893" s="6">
        <v>65000</v>
      </c>
      <c r="J3893" s="1">
        <v>2</v>
      </c>
      <c r="K3893" s="4">
        <v>0.08</v>
      </c>
      <c r="L3893" s="6">
        <f t="shared" si="124"/>
        <v>5200</v>
      </c>
      <c r="M3893" s="8">
        <f t="shared" si="125"/>
        <v>124800</v>
      </c>
      <c r="N3893" s="21">
        <f>(sales[[#This Row],[Price]]*sales[[#This Row],[Qty]])-(sales[[#This Row],[Discount_Amt]]*sales[[#This Row],[Qty]])</f>
        <v>119600</v>
      </c>
    </row>
    <row r="3894" spans="2:14" hidden="1" x14ac:dyDescent="0.35">
      <c r="B3894" s="7">
        <v>2027892</v>
      </c>
      <c r="C3894" s="1" t="s">
        <v>9</v>
      </c>
      <c r="D3894" s="1" t="s">
        <v>29</v>
      </c>
      <c r="E3894" s="1" t="s">
        <v>33</v>
      </c>
      <c r="F3894" s="1" t="s">
        <v>521</v>
      </c>
      <c r="G3894" s="3">
        <v>45482</v>
      </c>
      <c r="H3894" s="3">
        <v>45485</v>
      </c>
      <c r="I3894" s="6">
        <v>450</v>
      </c>
      <c r="J3894" s="1">
        <v>1</v>
      </c>
      <c r="K3894" s="4">
        <v>0.05</v>
      </c>
      <c r="L3894" s="6">
        <f t="shared" si="124"/>
        <v>22.5</v>
      </c>
      <c r="M3894" s="8">
        <f t="shared" si="125"/>
        <v>427.5</v>
      </c>
      <c r="N3894" s="21">
        <f>(sales[[#This Row],[Price]]*sales[[#This Row],[Qty]])-(sales[[#This Row],[Discount_Amt]]*sales[[#This Row],[Qty]])</f>
        <v>427.5</v>
      </c>
    </row>
    <row r="3895" spans="2:14" x14ac:dyDescent="0.35">
      <c r="B3895" s="7">
        <v>2027893</v>
      </c>
      <c r="C3895" s="1" t="s">
        <v>11</v>
      </c>
      <c r="D3895" s="1" t="s">
        <v>25</v>
      </c>
      <c r="E3895" s="1" t="s">
        <v>34</v>
      </c>
      <c r="F3895" s="1" t="s">
        <v>518</v>
      </c>
      <c r="G3895" s="3">
        <v>45482</v>
      </c>
      <c r="H3895" s="3">
        <v>45487</v>
      </c>
      <c r="I3895" s="6">
        <v>1299</v>
      </c>
      <c r="J3895" s="1">
        <v>1</v>
      </c>
      <c r="K3895" s="4">
        <v>0.05</v>
      </c>
      <c r="L3895" s="6">
        <f t="shared" si="124"/>
        <v>64.95</v>
      </c>
      <c r="M3895" s="8">
        <f t="shared" si="125"/>
        <v>1234.05</v>
      </c>
      <c r="N3895" s="21">
        <f>(sales[[#This Row],[Price]]*sales[[#This Row],[Qty]])-(sales[[#This Row],[Discount_Amt]]*sales[[#This Row],[Qty]])</f>
        <v>1234.05</v>
      </c>
    </row>
    <row r="3896" spans="2:14" x14ac:dyDescent="0.35">
      <c r="B3896" s="7">
        <v>2027894</v>
      </c>
      <c r="C3896" s="1" t="s">
        <v>12</v>
      </c>
      <c r="D3896" s="1" t="s">
        <v>228</v>
      </c>
      <c r="E3896" s="1" t="s">
        <v>35</v>
      </c>
      <c r="F3896" s="1" t="s">
        <v>518</v>
      </c>
      <c r="G3896" s="3">
        <v>45482</v>
      </c>
      <c r="H3896" s="3">
        <v>45483</v>
      </c>
      <c r="I3896" s="6">
        <v>1700</v>
      </c>
      <c r="J3896" s="1">
        <v>2</v>
      </c>
      <c r="K3896" s="4">
        <v>0.05</v>
      </c>
      <c r="L3896" s="6">
        <f t="shared" si="124"/>
        <v>85</v>
      </c>
      <c r="M3896" s="8">
        <f t="shared" si="125"/>
        <v>3315</v>
      </c>
      <c r="N3896" s="21">
        <f>(sales[[#This Row],[Price]]*sales[[#This Row],[Qty]])-(sales[[#This Row],[Discount_Amt]]*sales[[#This Row],[Qty]])</f>
        <v>3230</v>
      </c>
    </row>
    <row r="3897" spans="2:14" hidden="1" x14ac:dyDescent="0.35">
      <c r="B3897" s="7">
        <v>2027895</v>
      </c>
      <c r="C3897" s="1" t="s">
        <v>13</v>
      </c>
      <c r="D3897" s="1" t="s">
        <v>25</v>
      </c>
      <c r="E3897" s="1" t="s">
        <v>36</v>
      </c>
      <c r="F3897" s="1" t="s">
        <v>519</v>
      </c>
      <c r="G3897" s="3">
        <v>45482</v>
      </c>
      <c r="H3897" s="3">
        <v>45490</v>
      </c>
      <c r="I3897" s="6">
        <v>55000</v>
      </c>
      <c r="J3897" s="1">
        <v>1</v>
      </c>
      <c r="K3897" s="4">
        <v>0.05</v>
      </c>
      <c r="L3897" s="6">
        <f t="shared" si="124"/>
        <v>2750</v>
      </c>
      <c r="M3897" s="8">
        <f t="shared" si="125"/>
        <v>52250</v>
      </c>
      <c r="N3897" s="21">
        <f>(sales[[#This Row],[Price]]*sales[[#This Row],[Qty]])-(sales[[#This Row],[Discount_Amt]]*sales[[#This Row],[Qty]])</f>
        <v>52250</v>
      </c>
    </row>
    <row r="3898" spans="2:14" hidden="1" x14ac:dyDescent="0.35">
      <c r="B3898" s="7">
        <v>2027896</v>
      </c>
      <c r="C3898" s="1" t="s">
        <v>14</v>
      </c>
      <c r="D3898" s="1" t="s">
        <v>26</v>
      </c>
      <c r="E3898" s="1" t="s">
        <v>37</v>
      </c>
      <c r="F3898" s="1" t="s">
        <v>521</v>
      </c>
      <c r="G3898" s="3">
        <v>45482</v>
      </c>
      <c r="H3898" s="3">
        <v>45484</v>
      </c>
      <c r="I3898" s="6">
        <v>57999</v>
      </c>
      <c r="J3898" s="1">
        <v>3</v>
      </c>
      <c r="K3898" s="4">
        <v>0.03</v>
      </c>
      <c r="L3898" s="6">
        <f t="shared" si="124"/>
        <v>1739.97</v>
      </c>
      <c r="M3898" s="8">
        <f t="shared" si="125"/>
        <v>172257.03</v>
      </c>
      <c r="N3898" s="21">
        <f>(sales[[#This Row],[Price]]*sales[[#This Row],[Qty]])-(sales[[#This Row],[Discount_Amt]]*sales[[#This Row],[Qty]])</f>
        <v>168777.09</v>
      </c>
    </row>
    <row r="3899" spans="2:14" hidden="1" x14ac:dyDescent="0.35">
      <c r="B3899" s="7">
        <v>2027897</v>
      </c>
      <c r="C3899" s="1" t="s">
        <v>15</v>
      </c>
      <c r="D3899" s="1" t="s">
        <v>27</v>
      </c>
      <c r="E3899" s="1" t="s">
        <v>39</v>
      </c>
      <c r="F3899" s="1" t="s">
        <v>520</v>
      </c>
      <c r="G3899" s="3">
        <v>45482</v>
      </c>
      <c r="H3899" s="3">
        <v>45485</v>
      </c>
      <c r="I3899" s="6">
        <v>1399</v>
      </c>
      <c r="J3899" s="1">
        <v>2</v>
      </c>
      <c r="K3899" s="4">
        <v>0.1</v>
      </c>
      <c r="L3899" s="6">
        <f t="shared" si="124"/>
        <v>139.9</v>
      </c>
      <c r="M3899" s="8">
        <f t="shared" si="125"/>
        <v>2658.1</v>
      </c>
      <c r="N3899" s="21">
        <f>(sales[[#This Row],[Price]]*sales[[#This Row],[Qty]])-(sales[[#This Row],[Discount_Amt]]*sales[[#This Row],[Qty]])</f>
        <v>2518.1999999999998</v>
      </c>
    </row>
    <row r="3900" spans="2:14" hidden="1" x14ac:dyDescent="0.35">
      <c r="B3900" s="7">
        <v>2027898</v>
      </c>
      <c r="C3900" s="1" t="s">
        <v>16</v>
      </c>
      <c r="D3900" s="1" t="s">
        <v>28</v>
      </c>
      <c r="E3900" s="1" t="s">
        <v>40</v>
      </c>
      <c r="F3900" s="1" t="s">
        <v>518</v>
      </c>
      <c r="G3900" s="3">
        <v>45482</v>
      </c>
      <c r="H3900" s="3">
        <v>45487</v>
      </c>
      <c r="I3900" s="6">
        <v>999</v>
      </c>
      <c r="J3900" s="1">
        <v>1</v>
      </c>
      <c r="K3900" s="4">
        <v>0.05</v>
      </c>
      <c r="L3900" s="6">
        <f t="shared" si="124"/>
        <v>49.95</v>
      </c>
      <c r="M3900" s="8">
        <f t="shared" si="125"/>
        <v>949.05</v>
      </c>
      <c r="N3900" s="21">
        <f>(sales[[#This Row],[Price]]*sales[[#This Row],[Qty]])-(sales[[#This Row],[Discount_Amt]]*sales[[#This Row],[Qty]])</f>
        <v>949.05</v>
      </c>
    </row>
    <row r="3901" spans="2:14" x14ac:dyDescent="0.35">
      <c r="B3901" s="7">
        <v>2027899</v>
      </c>
      <c r="C3901" s="1" t="s">
        <v>17</v>
      </c>
      <c r="D3901" s="1" t="s">
        <v>29</v>
      </c>
      <c r="E3901" s="1" t="s">
        <v>41</v>
      </c>
      <c r="F3901" s="1" t="s">
        <v>519</v>
      </c>
      <c r="G3901" s="3">
        <v>45482</v>
      </c>
      <c r="H3901" s="3">
        <v>45483</v>
      </c>
      <c r="I3901" s="6">
        <v>2099</v>
      </c>
      <c r="J3901" s="1">
        <v>2</v>
      </c>
      <c r="K3901" s="4">
        <v>0.05</v>
      </c>
      <c r="L3901" s="6">
        <f t="shared" si="124"/>
        <v>104.95</v>
      </c>
      <c r="M3901" s="8">
        <f t="shared" si="125"/>
        <v>4093.05</v>
      </c>
      <c r="N3901" s="21">
        <f>(sales[[#This Row],[Price]]*sales[[#This Row],[Qty]])-(sales[[#This Row],[Discount_Amt]]*sales[[#This Row],[Qty]])</f>
        <v>3988.1</v>
      </c>
    </row>
    <row r="3902" spans="2:14" hidden="1" x14ac:dyDescent="0.35">
      <c r="B3902" s="7">
        <v>2027900</v>
      </c>
      <c r="C3902" s="1" t="s">
        <v>18</v>
      </c>
      <c r="D3902" s="1" t="s">
        <v>25</v>
      </c>
      <c r="E3902" s="1" t="s">
        <v>42</v>
      </c>
      <c r="F3902" s="1" t="s">
        <v>520</v>
      </c>
      <c r="G3902" s="3">
        <v>45482</v>
      </c>
      <c r="H3902" s="3">
        <v>45490</v>
      </c>
      <c r="I3902" s="6">
        <v>11000</v>
      </c>
      <c r="J3902" s="1">
        <v>1</v>
      </c>
      <c r="K3902" s="4">
        <v>0.02</v>
      </c>
      <c r="L3902" s="6">
        <f t="shared" si="124"/>
        <v>220</v>
      </c>
      <c r="M3902" s="8">
        <f t="shared" si="125"/>
        <v>10780</v>
      </c>
      <c r="N3902" s="21">
        <f>(sales[[#This Row],[Price]]*sales[[#This Row],[Qty]])-(sales[[#This Row],[Discount_Amt]]*sales[[#This Row],[Qty]])</f>
        <v>10780</v>
      </c>
    </row>
    <row r="3903" spans="2:14" hidden="1" x14ac:dyDescent="0.35">
      <c r="B3903" s="7">
        <v>2027901</v>
      </c>
      <c r="C3903" s="1" t="s">
        <v>19</v>
      </c>
      <c r="D3903" s="1" t="s">
        <v>30</v>
      </c>
      <c r="E3903" s="1" t="s">
        <v>43</v>
      </c>
      <c r="F3903" s="1" t="s">
        <v>521</v>
      </c>
      <c r="G3903" s="3">
        <v>45482</v>
      </c>
      <c r="H3903" s="3">
        <v>45484</v>
      </c>
      <c r="I3903" s="6">
        <v>800</v>
      </c>
      <c r="J3903" s="1">
        <v>2</v>
      </c>
      <c r="K3903" s="4">
        <v>0.06</v>
      </c>
      <c r="L3903" s="6">
        <f t="shared" si="124"/>
        <v>48</v>
      </c>
      <c r="M3903" s="8">
        <f t="shared" si="125"/>
        <v>1552</v>
      </c>
      <c r="N3903" s="21">
        <f>(sales[[#This Row],[Price]]*sales[[#This Row],[Qty]])-(sales[[#This Row],[Discount_Amt]]*sales[[#This Row],[Qty]])</f>
        <v>1504</v>
      </c>
    </row>
    <row r="3904" spans="2:14" hidden="1" x14ac:dyDescent="0.35">
      <c r="B3904" s="7">
        <v>2027902</v>
      </c>
      <c r="C3904" s="1" t="s">
        <v>20</v>
      </c>
      <c r="D3904" s="1" t="s">
        <v>27</v>
      </c>
      <c r="E3904" s="1" t="s">
        <v>44</v>
      </c>
      <c r="F3904" s="1" t="s">
        <v>518</v>
      </c>
      <c r="G3904" s="3">
        <v>45482</v>
      </c>
      <c r="H3904" s="3">
        <v>45485</v>
      </c>
      <c r="I3904" s="6">
        <v>5500</v>
      </c>
      <c r="J3904" s="1">
        <v>3</v>
      </c>
      <c r="K3904" s="4">
        <v>0.15</v>
      </c>
      <c r="L3904" s="6">
        <f t="shared" si="124"/>
        <v>825</v>
      </c>
      <c r="M3904" s="8">
        <f t="shared" si="125"/>
        <v>15675</v>
      </c>
      <c r="N3904" s="21">
        <f>(sales[[#This Row],[Price]]*sales[[#This Row],[Qty]])-(sales[[#This Row],[Discount_Amt]]*sales[[#This Row],[Qty]])</f>
        <v>14025</v>
      </c>
    </row>
    <row r="3905" spans="2:14" hidden="1" x14ac:dyDescent="0.35">
      <c r="B3905" s="7">
        <v>2027903</v>
      </c>
      <c r="C3905" s="1" t="s">
        <v>21</v>
      </c>
      <c r="D3905" s="1" t="s">
        <v>28</v>
      </c>
      <c r="E3905" s="1" t="s">
        <v>45</v>
      </c>
      <c r="F3905" s="1" t="s">
        <v>518</v>
      </c>
      <c r="G3905" s="3">
        <v>45482</v>
      </c>
      <c r="H3905" s="3">
        <v>45487</v>
      </c>
      <c r="I3905" s="6">
        <v>1350</v>
      </c>
      <c r="J3905" s="1">
        <v>2</v>
      </c>
      <c r="K3905" s="4">
        <v>0.02</v>
      </c>
      <c r="L3905" s="6">
        <f t="shared" si="124"/>
        <v>27</v>
      </c>
      <c r="M3905" s="8">
        <f t="shared" si="125"/>
        <v>2673</v>
      </c>
      <c r="N3905" s="21">
        <f>(sales[[#This Row],[Price]]*sales[[#This Row],[Qty]])-(sales[[#This Row],[Discount_Amt]]*sales[[#This Row],[Qty]])</f>
        <v>2646</v>
      </c>
    </row>
    <row r="3906" spans="2:14" hidden="1" x14ac:dyDescent="0.35">
      <c r="B3906" s="7">
        <v>2027904</v>
      </c>
      <c r="C3906" s="1" t="s">
        <v>22</v>
      </c>
      <c r="D3906" s="1" t="s">
        <v>29</v>
      </c>
      <c r="E3906" s="1" t="s">
        <v>46</v>
      </c>
      <c r="F3906" s="1" t="s">
        <v>519</v>
      </c>
      <c r="G3906" s="3">
        <v>45482</v>
      </c>
      <c r="H3906" s="3">
        <v>45483</v>
      </c>
      <c r="I3906" s="6">
        <v>4500</v>
      </c>
      <c r="J3906" s="1">
        <v>7</v>
      </c>
      <c r="K3906" s="4">
        <v>0.02</v>
      </c>
      <c r="L3906" s="6">
        <f t="shared" si="124"/>
        <v>90</v>
      </c>
      <c r="M3906" s="8">
        <f t="shared" si="125"/>
        <v>31410</v>
      </c>
      <c r="N3906" s="21">
        <f>(sales[[#This Row],[Price]]*sales[[#This Row],[Qty]])-(sales[[#This Row],[Discount_Amt]]*sales[[#This Row],[Qty]])</f>
        <v>30870</v>
      </c>
    </row>
    <row r="3907" spans="2:14" hidden="1" x14ac:dyDescent="0.35">
      <c r="B3907" s="7">
        <v>2027905</v>
      </c>
      <c r="C3907" s="1" t="s">
        <v>23</v>
      </c>
      <c r="D3907" s="1" t="s">
        <v>25</v>
      </c>
      <c r="E3907" s="1" t="s">
        <v>47</v>
      </c>
      <c r="F3907" s="1" t="s">
        <v>521</v>
      </c>
      <c r="G3907" s="3">
        <v>45482</v>
      </c>
      <c r="H3907" s="3">
        <v>45490</v>
      </c>
      <c r="I3907" s="6">
        <v>2350</v>
      </c>
      <c r="J3907" s="1">
        <v>2</v>
      </c>
      <c r="K3907" s="4">
        <v>0.02</v>
      </c>
      <c r="L3907" s="6">
        <f t="shared" si="124"/>
        <v>47</v>
      </c>
      <c r="M3907" s="8">
        <f t="shared" si="125"/>
        <v>4653</v>
      </c>
      <c r="N3907" s="21">
        <f>(sales[[#This Row],[Price]]*sales[[#This Row],[Qty]])-(sales[[#This Row],[Discount_Amt]]*sales[[#This Row],[Qty]])</f>
        <v>4606</v>
      </c>
    </row>
    <row r="3908" spans="2:14" hidden="1" x14ac:dyDescent="0.35">
      <c r="B3908" s="7">
        <v>2027906</v>
      </c>
      <c r="C3908" s="1" t="s">
        <v>24</v>
      </c>
      <c r="D3908" s="1" t="s">
        <v>26</v>
      </c>
      <c r="E3908" s="1" t="s">
        <v>48</v>
      </c>
      <c r="F3908" s="1" t="s">
        <v>520</v>
      </c>
      <c r="G3908" s="3">
        <v>45482</v>
      </c>
      <c r="H3908" s="3">
        <v>45484</v>
      </c>
      <c r="I3908" s="6">
        <v>90</v>
      </c>
      <c r="J3908" s="1">
        <v>1</v>
      </c>
      <c r="K3908" s="4">
        <v>0.02</v>
      </c>
      <c r="L3908" s="6">
        <f t="shared" si="124"/>
        <v>1.8</v>
      </c>
      <c r="M3908" s="8">
        <f t="shared" si="125"/>
        <v>88.2</v>
      </c>
      <c r="N3908" s="21">
        <f>(sales[[#This Row],[Price]]*sales[[#This Row],[Qty]])-(sales[[#This Row],[Discount_Amt]]*sales[[#This Row],[Qty]])</f>
        <v>88.2</v>
      </c>
    </row>
    <row r="3909" spans="2:14" hidden="1" x14ac:dyDescent="0.35">
      <c r="B3909" s="7">
        <v>2027907</v>
      </c>
      <c r="C3909" s="1" t="s">
        <v>4</v>
      </c>
      <c r="D3909" s="1" t="s">
        <v>27</v>
      </c>
      <c r="E3909" s="1" t="s">
        <v>49</v>
      </c>
      <c r="F3909" s="1" t="s">
        <v>518</v>
      </c>
      <c r="G3909" s="3">
        <v>45482</v>
      </c>
      <c r="H3909" s="3">
        <v>45485</v>
      </c>
      <c r="I3909" s="6">
        <v>280</v>
      </c>
      <c r="J3909" s="1">
        <v>1</v>
      </c>
      <c r="K3909" s="4">
        <v>0.02</v>
      </c>
      <c r="L3909" s="6">
        <f t="shared" si="124"/>
        <v>5.6000000000000005</v>
      </c>
      <c r="M3909" s="8">
        <f t="shared" si="125"/>
        <v>274.39999999999998</v>
      </c>
      <c r="N3909" s="21">
        <f>(sales[[#This Row],[Price]]*sales[[#This Row],[Qty]])-(sales[[#This Row],[Discount_Amt]]*sales[[#This Row],[Qty]])</f>
        <v>274.39999999999998</v>
      </c>
    </row>
    <row r="3910" spans="2:14" hidden="1" x14ac:dyDescent="0.35">
      <c r="B3910" s="7">
        <v>2027908</v>
      </c>
      <c r="C3910" s="1" t="s">
        <v>5</v>
      </c>
      <c r="D3910" s="1" t="s">
        <v>28</v>
      </c>
      <c r="E3910" s="1" t="s">
        <v>50</v>
      </c>
      <c r="F3910" s="1" t="s">
        <v>519</v>
      </c>
      <c r="G3910" s="3">
        <v>45482</v>
      </c>
      <c r="H3910" s="3">
        <v>45487</v>
      </c>
      <c r="I3910" s="6">
        <v>70</v>
      </c>
      <c r="J3910" s="1">
        <v>1</v>
      </c>
      <c r="K3910" s="4">
        <v>0.02</v>
      </c>
      <c r="L3910" s="6">
        <f t="shared" si="124"/>
        <v>1.4000000000000001</v>
      </c>
      <c r="M3910" s="8">
        <f t="shared" si="125"/>
        <v>68.599999999999994</v>
      </c>
      <c r="N3910" s="21">
        <f>(sales[[#This Row],[Price]]*sales[[#This Row],[Qty]])-(sales[[#This Row],[Discount_Amt]]*sales[[#This Row],[Qty]])</f>
        <v>68.599999999999994</v>
      </c>
    </row>
    <row r="3911" spans="2:14" hidden="1" x14ac:dyDescent="0.35">
      <c r="B3911" s="7">
        <v>2027909</v>
      </c>
      <c r="C3911" s="1" t="s">
        <v>6</v>
      </c>
      <c r="D3911" s="1" t="s">
        <v>29</v>
      </c>
      <c r="E3911" s="1" t="s">
        <v>51</v>
      </c>
      <c r="F3911" s="1" t="s">
        <v>520</v>
      </c>
      <c r="G3911" s="3">
        <v>45482</v>
      </c>
      <c r="H3911" s="3">
        <v>45483</v>
      </c>
      <c r="I3911" s="6">
        <v>230</v>
      </c>
      <c r="J3911" s="1">
        <v>2</v>
      </c>
      <c r="K3911" s="4">
        <v>0.02</v>
      </c>
      <c r="L3911" s="6">
        <f t="shared" si="124"/>
        <v>4.6000000000000005</v>
      </c>
      <c r="M3911" s="8">
        <f t="shared" si="125"/>
        <v>455.4</v>
      </c>
      <c r="N3911" s="21">
        <f>(sales[[#This Row],[Price]]*sales[[#This Row],[Qty]])-(sales[[#This Row],[Discount_Amt]]*sales[[#This Row],[Qty]])</f>
        <v>450.8</v>
      </c>
    </row>
    <row r="3912" spans="2:14" hidden="1" x14ac:dyDescent="0.35">
      <c r="B3912" s="7">
        <v>2027910</v>
      </c>
      <c r="C3912" s="1" t="s">
        <v>7</v>
      </c>
      <c r="D3912" s="1" t="s">
        <v>25</v>
      </c>
      <c r="E3912" s="1" t="s">
        <v>506</v>
      </c>
      <c r="F3912" s="1" t="s">
        <v>521</v>
      </c>
      <c r="G3912" s="3">
        <v>45482</v>
      </c>
      <c r="H3912" s="3">
        <v>45490</v>
      </c>
      <c r="I3912" s="6">
        <v>7999</v>
      </c>
      <c r="J3912" s="1">
        <v>1</v>
      </c>
      <c r="K3912" s="4">
        <v>0.02</v>
      </c>
      <c r="L3912" s="6">
        <f t="shared" si="124"/>
        <v>159.97999999999999</v>
      </c>
      <c r="M3912" s="8">
        <f t="shared" si="125"/>
        <v>7839.02</v>
      </c>
      <c r="N3912" s="21">
        <f>(sales[[#This Row],[Price]]*sales[[#This Row],[Qty]])-(sales[[#This Row],[Discount_Amt]]*sales[[#This Row],[Qty]])</f>
        <v>7839.02</v>
      </c>
    </row>
    <row r="3913" spans="2:14" x14ac:dyDescent="0.35">
      <c r="B3913" s="7">
        <v>2027911</v>
      </c>
      <c r="C3913" s="1" t="s">
        <v>10</v>
      </c>
      <c r="D3913" s="1" t="s">
        <v>26</v>
      </c>
      <c r="E3913" s="1" t="s">
        <v>507</v>
      </c>
      <c r="F3913" s="1" t="s">
        <v>518</v>
      </c>
      <c r="G3913" s="3">
        <v>45482</v>
      </c>
      <c r="H3913" s="3">
        <v>45484</v>
      </c>
      <c r="I3913" s="6">
        <v>850</v>
      </c>
      <c r="J3913" s="1">
        <v>2</v>
      </c>
      <c r="K3913" s="4">
        <v>7.0000000000000007E-2</v>
      </c>
      <c r="L3913" s="6">
        <f t="shared" si="124"/>
        <v>59.500000000000007</v>
      </c>
      <c r="M3913" s="8">
        <f t="shared" si="125"/>
        <v>1640.5</v>
      </c>
      <c r="N3913" s="21">
        <f>(sales[[#This Row],[Price]]*sales[[#This Row],[Qty]])-(sales[[#This Row],[Discount_Amt]]*sales[[#This Row],[Qty]])</f>
        <v>1581</v>
      </c>
    </row>
    <row r="3914" spans="2:14" hidden="1" x14ac:dyDescent="0.35">
      <c r="B3914" s="7">
        <v>2027912</v>
      </c>
      <c r="C3914" s="1" t="s">
        <v>8</v>
      </c>
      <c r="D3914" s="1" t="s">
        <v>27</v>
      </c>
      <c r="E3914" s="1" t="s">
        <v>508</v>
      </c>
      <c r="F3914" s="1" t="s">
        <v>518</v>
      </c>
      <c r="G3914" s="3">
        <v>45482</v>
      </c>
      <c r="H3914" s="3">
        <v>45485</v>
      </c>
      <c r="I3914" s="6">
        <v>65000</v>
      </c>
      <c r="J3914" s="1">
        <v>7</v>
      </c>
      <c r="K3914" s="4">
        <v>0.03</v>
      </c>
      <c r="L3914" s="6">
        <f t="shared" si="124"/>
        <v>1950</v>
      </c>
      <c r="M3914" s="8">
        <f t="shared" si="125"/>
        <v>453050</v>
      </c>
      <c r="N3914" s="21">
        <f>(sales[[#This Row],[Price]]*sales[[#This Row],[Qty]])-(sales[[#This Row],[Discount_Amt]]*sales[[#This Row],[Qty]])</f>
        <v>441350</v>
      </c>
    </row>
    <row r="3915" spans="2:14" hidden="1" x14ac:dyDescent="0.35">
      <c r="B3915" s="7">
        <v>2027913</v>
      </c>
      <c r="C3915" s="1" t="s">
        <v>9</v>
      </c>
      <c r="D3915" s="1" t="s">
        <v>28</v>
      </c>
      <c r="E3915" s="1" t="s">
        <v>31</v>
      </c>
      <c r="F3915" s="1" t="s">
        <v>519</v>
      </c>
      <c r="G3915" s="3">
        <v>45482</v>
      </c>
      <c r="H3915" s="3">
        <v>45487</v>
      </c>
      <c r="I3915" s="6">
        <v>450</v>
      </c>
      <c r="J3915" s="1">
        <v>2</v>
      </c>
      <c r="K3915" s="4">
        <v>0.08</v>
      </c>
      <c r="L3915" s="6">
        <f t="shared" si="124"/>
        <v>36</v>
      </c>
      <c r="M3915" s="8">
        <f t="shared" si="125"/>
        <v>864</v>
      </c>
      <c r="N3915" s="21">
        <f>(sales[[#This Row],[Price]]*sales[[#This Row],[Qty]])-(sales[[#This Row],[Discount_Amt]]*sales[[#This Row],[Qty]])</f>
        <v>828</v>
      </c>
    </row>
    <row r="3916" spans="2:14" x14ac:dyDescent="0.35">
      <c r="B3916" s="7">
        <v>2027914</v>
      </c>
      <c r="C3916" s="1" t="s">
        <v>11</v>
      </c>
      <c r="D3916" s="1" t="s">
        <v>29</v>
      </c>
      <c r="E3916" s="1" t="s">
        <v>32</v>
      </c>
      <c r="F3916" s="1" t="s">
        <v>521</v>
      </c>
      <c r="G3916" s="3">
        <v>45482</v>
      </c>
      <c r="H3916" s="3">
        <v>45483</v>
      </c>
      <c r="I3916" s="6">
        <v>1299</v>
      </c>
      <c r="J3916" s="1">
        <v>2</v>
      </c>
      <c r="K3916" s="4">
        <v>0.05</v>
      </c>
      <c r="L3916" s="6">
        <f t="shared" si="124"/>
        <v>64.95</v>
      </c>
      <c r="M3916" s="8">
        <f t="shared" si="125"/>
        <v>2533.0500000000002</v>
      </c>
      <c r="N3916" s="21">
        <f>(sales[[#This Row],[Price]]*sales[[#This Row],[Qty]])-(sales[[#This Row],[Discount_Amt]]*sales[[#This Row],[Qty]])</f>
        <v>2468.1</v>
      </c>
    </row>
    <row r="3917" spans="2:14" x14ac:dyDescent="0.35">
      <c r="B3917" s="7">
        <v>2027915</v>
      </c>
      <c r="C3917" s="1" t="s">
        <v>12</v>
      </c>
      <c r="D3917" s="1" t="s">
        <v>25</v>
      </c>
      <c r="E3917" s="1" t="s">
        <v>38</v>
      </c>
      <c r="F3917" s="1" t="s">
        <v>520</v>
      </c>
      <c r="G3917" s="3">
        <v>45482</v>
      </c>
      <c r="H3917" s="3">
        <v>45490</v>
      </c>
      <c r="I3917" s="6">
        <v>1700</v>
      </c>
      <c r="J3917" s="1">
        <v>1</v>
      </c>
      <c r="K3917" s="4">
        <v>0.05</v>
      </c>
      <c r="L3917" s="6">
        <f t="shared" si="124"/>
        <v>85</v>
      </c>
      <c r="M3917" s="8">
        <f t="shared" si="125"/>
        <v>1615</v>
      </c>
      <c r="N3917" s="21">
        <f>(sales[[#This Row],[Price]]*sales[[#This Row],[Qty]])-(sales[[#This Row],[Discount_Amt]]*sales[[#This Row],[Qty]])</f>
        <v>1615</v>
      </c>
    </row>
    <row r="3918" spans="2:14" hidden="1" x14ac:dyDescent="0.35">
      <c r="B3918" s="7">
        <v>2027916</v>
      </c>
      <c r="C3918" s="1" t="s">
        <v>13</v>
      </c>
      <c r="D3918" s="1" t="s">
        <v>229</v>
      </c>
      <c r="E3918" s="1" t="s">
        <v>33</v>
      </c>
      <c r="F3918" s="1" t="s">
        <v>518</v>
      </c>
      <c r="G3918" s="3">
        <v>45482</v>
      </c>
      <c r="H3918" s="3">
        <v>45484</v>
      </c>
      <c r="I3918" s="6">
        <v>55000</v>
      </c>
      <c r="J3918" s="1">
        <v>2</v>
      </c>
      <c r="K3918" s="4">
        <v>0.05</v>
      </c>
      <c r="L3918" s="6">
        <f t="shared" si="124"/>
        <v>2750</v>
      </c>
      <c r="M3918" s="8">
        <f t="shared" si="125"/>
        <v>107250</v>
      </c>
      <c r="N3918" s="21">
        <f>(sales[[#This Row],[Price]]*sales[[#This Row],[Qty]])-(sales[[#This Row],[Discount_Amt]]*sales[[#This Row],[Qty]])</f>
        <v>104500</v>
      </c>
    </row>
    <row r="3919" spans="2:14" hidden="1" x14ac:dyDescent="0.35">
      <c r="B3919" s="7">
        <v>2027917</v>
      </c>
      <c r="C3919" s="1" t="s">
        <v>14</v>
      </c>
      <c r="D3919" s="1" t="s">
        <v>25</v>
      </c>
      <c r="E3919" s="1" t="s">
        <v>34</v>
      </c>
      <c r="F3919" s="1" t="s">
        <v>519</v>
      </c>
      <c r="G3919" s="3">
        <v>45482</v>
      </c>
      <c r="H3919" s="3">
        <v>45485</v>
      </c>
      <c r="I3919" s="6">
        <v>57999</v>
      </c>
      <c r="J3919" s="1">
        <v>4</v>
      </c>
      <c r="K3919" s="4">
        <v>0.05</v>
      </c>
      <c r="L3919" s="6">
        <f t="shared" si="124"/>
        <v>2899.9500000000003</v>
      </c>
      <c r="M3919" s="8">
        <f t="shared" si="125"/>
        <v>229096.05</v>
      </c>
      <c r="N3919" s="21">
        <f>(sales[[#This Row],[Price]]*sales[[#This Row],[Qty]])-(sales[[#This Row],[Discount_Amt]]*sales[[#This Row],[Qty]])</f>
        <v>220396.2</v>
      </c>
    </row>
    <row r="3920" spans="2:14" hidden="1" x14ac:dyDescent="0.35">
      <c r="B3920" s="7">
        <v>2027918</v>
      </c>
      <c r="C3920" s="1" t="s">
        <v>15</v>
      </c>
      <c r="D3920" s="1" t="s">
        <v>26</v>
      </c>
      <c r="E3920" s="1" t="s">
        <v>35</v>
      </c>
      <c r="F3920" s="1" t="s">
        <v>520</v>
      </c>
      <c r="G3920" s="3">
        <v>45482</v>
      </c>
      <c r="H3920" s="3">
        <v>45487</v>
      </c>
      <c r="I3920" s="6">
        <v>1399</v>
      </c>
      <c r="J3920" s="1">
        <v>3</v>
      </c>
      <c r="K3920" s="4">
        <v>0.03</v>
      </c>
      <c r="L3920" s="6">
        <f t="shared" si="124"/>
        <v>41.97</v>
      </c>
      <c r="M3920" s="8">
        <f t="shared" si="125"/>
        <v>4155.03</v>
      </c>
      <c r="N3920" s="21">
        <f>(sales[[#This Row],[Price]]*sales[[#This Row],[Qty]])-(sales[[#This Row],[Discount_Amt]]*sales[[#This Row],[Qty]])</f>
        <v>4071.09</v>
      </c>
    </row>
    <row r="3921" spans="2:14" hidden="1" x14ac:dyDescent="0.35">
      <c r="B3921" s="7">
        <v>2027919</v>
      </c>
      <c r="C3921" s="1" t="s">
        <v>16</v>
      </c>
      <c r="D3921" s="1" t="s">
        <v>27</v>
      </c>
      <c r="E3921" s="1" t="s">
        <v>36</v>
      </c>
      <c r="F3921" s="1" t="s">
        <v>521</v>
      </c>
      <c r="G3921" s="3">
        <v>45482</v>
      </c>
      <c r="H3921" s="3">
        <v>45483</v>
      </c>
      <c r="I3921" s="6">
        <v>999</v>
      </c>
      <c r="J3921" s="1">
        <v>2</v>
      </c>
      <c r="K3921" s="4">
        <v>0.1</v>
      </c>
      <c r="L3921" s="6">
        <f t="shared" si="124"/>
        <v>99.9</v>
      </c>
      <c r="M3921" s="8">
        <f t="shared" si="125"/>
        <v>1898.1</v>
      </c>
      <c r="N3921" s="21">
        <f>(sales[[#This Row],[Price]]*sales[[#This Row],[Qty]])-(sales[[#This Row],[Discount_Amt]]*sales[[#This Row],[Qty]])</f>
        <v>1798.2</v>
      </c>
    </row>
    <row r="3922" spans="2:14" x14ac:dyDescent="0.35">
      <c r="B3922" s="7">
        <v>2027920</v>
      </c>
      <c r="C3922" s="1" t="s">
        <v>17</v>
      </c>
      <c r="D3922" s="1" t="s">
        <v>28</v>
      </c>
      <c r="E3922" s="1" t="s">
        <v>37</v>
      </c>
      <c r="F3922" s="1" t="s">
        <v>518</v>
      </c>
      <c r="G3922" s="3">
        <v>45482</v>
      </c>
      <c r="H3922" s="3">
        <v>45490</v>
      </c>
      <c r="I3922" s="6">
        <v>2099</v>
      </c>
      <c r="J3922" s="1">
        <v>1</v>
      </c>
      <c r="K3922" s="4">
        <v>0.05</v>
      </c>
      <c r="L3922" s="6">
        <f t="shared" si="124"/>
        <v>104.95</v>
      </c>
      <c r="M3922" s="8">
        <f t="shared" si="125"/>
        <v>1994.05</v>
      </c>
      <c r="N3922" s="21">
        <f>(sales[[#This Row],[Price]]*sales[[#This Row],[Qty]])-(sales[[#This Row],[Discount_Amt]]*sales[[#This Row],[Qty]])</f>
        <v>1994.05</v>
      </c>
    </row>
    <row r="3923" spans="2:14" hidden="1" x14ac:dyDescent="0.35">
      <c r="B3923" s="7">
        <v>2027921</v>
      </c>
      <c r="C3923" s="1" t="s">
        <v>18</v>
      </c>
      <c r="D3923" s="1" t="s">
        <v>29</v>
      </c>
      <c r="E3923" s="1" t="s">
        <v>39</v>
      </c>
      <c r="F3923" s="1" t="s">
        <v>518</v>
      </c>
      <c r="G3923" s="3">
        <v>45482</v>
      </c>
      <c r="H3923" s="3">
        <v>45484</v>
      </c>
      <c r="I3923" s="6">
        <v>11000</v>
      </c>
      <c r="J3923" s="1">
        <v>1</v>
      </c>
      <c r="K3923" s="4">
        <v>0.05</v>
      </c>
      <c r="L3923" s="6">
        <f t="shared" si="124"/>
        <v>550</v>
      </c>
      <c r="M3923" s="8">
        <f t="shared" si="125"/>
        <v>10450</v>
      </c>
      <c r="N3923" s="21">
        <f>(sales[[#This Row],[Price]]*sales[[#This Row],[Qty]])-(sales[[#This Row],[Discount_Amt]]*sales[[#This Row],[Qty]])</f>
        <v>10450</v>
      </c>
    </row>
    <row r="3924" spans="2:14" hidden="1" x14ac:dyDescent="0.35">
      <c r="B3924" s="7">
        <v>2027922</v>
      </c>
      <c r="C3924" s="1" t="s">
        <v>19</v>
      </c>
      <c r="D3924" s="1" t="s">
        <v>25</v>
      </c>
      <c r="E3924" s="1" t="s">
        <v>40</v>
      </c>
      <c r="F3924" s="1" t="s">
        <v>519</v>
      </c>
      <c r="G3924" s="3">
        <v>45482</v>
      </c>
      <c r="H3924" s="3">
        <v>45485</v>
      </c>
      <c r="I3924" s="6">
        <v>800</v>
      </c>
      <c r="J3924" s="1">
        <v>2</v>
      </c>
      <c r="K3924" s="4">
        <v>0.02</v>
      </c>
      <c r="L3924" s="6">
        <f t="shared" si="124"/>
        <v>16</v>
      </c>
      <c r="M3924" s="8">
        <f t="shared" si="125"/>
        <v>1584</v>
      </c>
      <c r="N3924" s="21">
        <f>(sales[[#This Row],[Price]]*sales[[#This Row],[Qty]])-(sales[[#This Row],[Discount_Amt]]*sales[[#This Row],[Qty]])</f>
        <v>1568</v>
      </c>
    </row>
    <row r="3925" spans="2:14" hidden="1" x14ac:dyDescent="0.35">
      <c r="B3925" s="7">
        <v>2027923</v>
      </c>
      <c r="C3925" s="1" t="s">
        <v>20</v>
      </c>
      <c r="D3925" s="1" t="s">
        <v>30</v>
      </c>
      <c r="E3925" s="1" t="s">
        <v>41</v>
      </c>
      <c r="F3925" s="1" t="s">
        <v>521</v>
      </c>
      <c r="G3925" s="3">
        <v>45482</v>
      </c>
      <c r="H3925" s="3">
        <v>45487</v>
      </c>
      <c r="I3925" s="6">
        <v>5500</v>
      </c>
      <c r="J3925" s="1">
        <v>1</v>
      </c>
      <c r="K3925" s="4">
        <v>0.06</v>
      </c>
      <c r="L3925" s="6">
        <f t="shared" si="124"/>
        <v>330</v>
      </c>
      <c r="M3925" s="8">
        <f t="shared" si="125"/>
        <v>5170</v>
      </c>
      <c r="N3925" s="21">
        <f>(sales[[#This Row],[Price]]*sales[[#This Row],[Qty]])-(sales[[#This Row],[Discount_Amt]]*sales[[#This Row],[Qty]])</f>
        <v>5170</v>
      </c>
    </row>
    <row r="3926" spans="2:14" hidden="1" x14ac:dyDescent="0.35">
      <c r="B3926" s="7">
        <v>2027924</v>
      </c>
      <c r="C3926" s="1" t="s">
        <v>21</v>
      </c>
      <c r="D3926" s="1" t="s">
        <v>27</v>
      </c>
      <c r="E3926" s="1" t="s">
        <v>42</v>
      </c>
      <c r="F3926" s="1" t="s">
        <v>520</v>
      </c>
      <c r="G3926" s="3">
        <v>45482</v>
      </c>
      <c r="H3926" s="3">
        <v>45483</v>
      </c>
      <c r="I3926" s="6">
        <v>1350</v>
      </c>
      <c r="J3926" s="1">
        <v>3</v>
      </c>
      <c r="K3926" s="4">
        <v>0.15</v>
      </c>
      <c r="L3926" s="6">
        <f t="shared" si="124"/>
        <v>202.5</v>
      </c>
      <c r="M3926" s="8">
        <f t="shared" si="125"/>
        <v>3847.5</v>
      </c>
      <c r="N3926" s="21">
        <f>(sales[[#This Row],[Price]]*sales[[#This Row],[Qty]])-(sales[[#This Row],[Discount_Amt]]*sales[[#This Row],[Qty]])</f>
        <v>3442.5</v>
      </c>
    </row>
    <row r="3927" spans="2:14" hidden="1" x14ac:dyDescent="0.35">
      <c r="B3927" s="7">
        <v>2027925</v>
      </c>
      <c r="C3927" s="1" t="s">
        <v>22</v>
      </c>
      <c r="D3927" s="1" t="s">
        <v>28</v>
      </c>
      <c r="E3927" s="1" t="s">
        <v>43</v>
      </c>
      <c r="F3927" s="1" t="s">
        <v>518</v>
      </c>
      <c r="G3927" s="3">
        <v>45482</v>
      </c>
      <c r="H3927" s="3">
        <v>45490</v>
      </c>
      <c r="I3927" s="6">
        <v>4500</v>
      </c>
      <c r="J3927" s="1">
        <v>2</v>
      </c>
      <c r="K3927" s="4">
        <v>0.02</v>
      </c>
      <c r="L3927" s="6">
        <f t="shared" si="124"/>
        <v>90</v>
      </c>
      <c r="M3927" s="8">
        <f t="shared" si="125"/>
        <v>8910</v>
      </c>
      <c r="N3927" s="21">
        <f>(sales[[#This Row],[Price]]*sales[[#This Row],[Qty]])-(sales[[#This Row],[Discount_Amt]]*sales[[#This Row],[Qty]])</f>
        <v>8820</v>
      </c>
    </row>
    <row r="3928" spans="2:14" hidden="1" x14ac:dyDescent="0.35">
      <c r="B3928" s="7">
        <v>2027926</v>
      </c>
      <c r="C3928" s="1" t="s">
        <v>23</v>
      </c>
      <c r="D3928" s="1" t="s">
        <v>29</v>
      </c>
      <c r="E3928" s="1" t="s">
        <v>44</v>
      </c>
      <c r="F3928" s="1" t="s">
        <v>519</v>
      </c>
      <c r="G3928" s="3">
        <v>45482</v>
      </c>
      <c r="H3928" s="3">
        <v>45484</v>
      </c>
      <c r="I3928" s="6">
        <v>2350</v>
      </c>
      <c r="J3928" s="1">
        <v>1</v>
      </c>
      <c r="K3928" s="4">
        <v>0.02</v>
      </c>
      <c r="L3928" s="6">
        <f t="shared" si="124"/>
        <v>47</v>
      </c>
      <c r="M3928" s="8">
        <f t="shared" si="125"/>
        <v>2303</v>
      </c>
      <c r="N3928" s="21">
        <f>(sales[[#This Row],[Price]]*sales[[#This Row],[Qty]])-(sales[[#This Row],[Discount_Amt]]*sales[[#This Row],[Qty]])</f>
        <v>2303</v>
      </c>
    </row>
    <row r="3929" spans="2:14" hidden="1" x14ac:dyDescent="0.35">
      <c r="B3929" s="7">
        <v>2027927</v>
      </c>
      <c r="C3929" s="1" t="s">
        <v>24</v>
      </c>
      <c r="D3929" s="1" t="s">
        <v>25</v>
      </c>
      <c r="E3929" s="1" t="s">
        <v>45</v>
      </c>
      <c r="F3929" s="1" t="s">
        <v>520</v>
      </c>
      <c r="G3929" s="3">
        <v>45482</v>
      </c>
      <c r="H3929" s="3">
        <v>45485</v>
      </c>
      <c r="I3929" s="6">
        <v>90</v>
      </c>
      <c r="J3929" s="1">
        <v>2</v>
      </c>
      <c r="K3929" s="4">
        <v>0.02</v>
      </c>
      <c r="L3929" s="6">
        <f t="shared" si="124"/>
        <v>1.8</v>
      </c>
      <c r="M3929" s="8">
        <f t="shared" si="125"/>
        <v>178.2</v>
      </c>
      <c r="N3929" s="21">
        <f>(sales[[#This Row],[Price]]*sales[[#This Row],[Qty]])-(sales[[#This Row],[Discount_Amt]]*sales[[#This Row],[Qty]])</f>
        <v>176.4</v>
      </c>
    </row>
    <row r="3930" spans="2:14" hidden="1" x14ac:dyDescent="0.35">
      <c r="B3930" s="7">
        <v>2027928</v>
      </c>
      <c r="C3930" s="1" t="s">
        <v>4</v>
      </c>
      <c r="D3930" s="1" t="s">
        <v>26</v>
      </c>
      <c r="E3930" s="1" t="s">
        <v>46</v>
      </c>
      <c r="F3930" s="1" t="s">
        <v>521</v>
      </c>
      <c r="G3930" s="3">
        <v>45482</v>
      </c>
      <c r="H3930" s="3">
        <v>45487</v>
      </c>
      <c r="I3930" s="6">
        <v>280</v>
      </c>
      <c r="J3930" s="1">
        <v>1</v>
      </c>
      <c r="K3930" s="4">
        <v>0.02</v>
      </c>
      <c r="L3930" s="6">
        <f t="shared" si="124"/>
        <v>5.6000000000000005</v>
      </c>
      <c r="M3930" s="8">
        <f t="shared" si="125"/>
        <v>274.39999999999998</v>
      </c>
      <c r="N3930" s="21">
        <f>(sales[[#This Row],[Price]]*sales[[#This Row],[Qty]])-(sales[[#This Row],[Discount_Amt]]*sales[[#This Row],[Qty]])</f>
        <v>274.39999999999998</v>
      </c>
    </row>
    <row r="3931" spans="2:14" hidden="1" x14ac:dyDescent="0.35">
      <c r="B3931" s="7">
        <v>2027929</v>
      </c>
      <c r="C3931" s="1" t="s">
        <v>5</v>
      </c>
      <c r="D3931" s="1" t="s">
        <v>27</v>
      </c>
      <c r="E3931" s="1" t="s">
        <v>47</v>
      </c>
      <c r="F3931" s="1" t="s">
        <v>518</v>
      </c>
      <c r="G3931" s="3">
        <v>45482</v>
      </c>
      <c r="H3931" s="3">
        <v>45483</v>
      </c>
      <c r="I3931" s="6">
        <v>70</v>
      </c>
      <c r="J3931" s="1">
        <v>2</v>
      </c>
      <c r="K3931" s="4">
        <v>0.02</v>
      </c>
      <c r="L3931" s="6">
        <f t="shared" si="124"/>
        <v>1.4000000000000001</v>
      </c>
      <c r="M3931" s="8">
        <f t="shared" si="125"/>
        <v>138.6</v>
      </c>
      <c r="N3931" s="21">
        <f>(sales[[#This Row],[Price]]*sales[[#This Row],[Qty]])-(sales[[#This Row],[Discount_Amt]]*sales[[#This Row],[Qty]])</f>
        <v>137.19999999999999</v>
      </c>
    </row>
    <row r="3932" spans="2:14" hidden="1" x14ac:dyDescent="0.35">
      <c r="B3932" s="7">
        <v>2027930</v>
      </c>
      <c r="C3932" s="1" t="s">
        <v>6</v>
      </c>
      <c r="D3932" s="1" t="s">
        <v>28</v>
      </c>
      <c r="E3932" s="1" t="s">
        <v>48</v>
      </c>
      <c r="F3932" s="1" t="s">
        <v>518</v>
      </c>
      <c r="G3932" s="3">
        <v>45482</v>
      </c>
      <c r="H3932" s="3">
        <v>45490</v>
      </c>
      <c r="I3932" s="6">
        <v>230</v>
      </c>
      <c r="J3932" s="1">
        <v>3</v>
      </c>
      <c r="K3932" s="4">
        <v>0.02</v>
      </c>
      <c r="L3932" s="6">
        <f t="shared" si="124"/>
        <v>4.6000000000000005</v>
      </c>
      <c r="M3932" s="8">
        <f t="shared" si="125"/>
        <v>685.4</v>
      </c>
      <c r="N3932" s="21">
        <f>(sales[[#This Row],[Price]]*sales[[#This Row],[Qty]])-(sales[[#This Row],[Discount_Amt]]*sales[[#This Row],[Qty]])</f>
        <v>676.2</v>
      </c>
    </row>
    <row r="3933" spans="2:14" hidden="1" x14ac:dyDescent="0.35">
      <c r="B3933" s="7">
        <v>2027931</v>
      </c>
      <c r="C3933" s="1" t="s">
        <v>7</v>
      </c>
      <c r="D3933" s="1" t="s">
        <v>29</v>
      </c>
      <c r="E3933" s="1" t="s">
        <v>49</v>
      </c>
      <c r="F3933" s="1" t="s">
        <v>519</v>
      </c>
      <c r="G3933" s="3">
        <v>45482</v>
      </c>
      <c r="H3933" s="3">
        <v>45484</v>
      </c>
      <c r="I3933" s="6">
        <v>7999</v>
      </c>
      <c r="J3933" s="1">
        <v>2</v>
      </c>
      <c r="K3933" s="4">
        <v>0.02</v>
      </c>
      <c r="L3933" s="6">
        <f t="shared" si="124"/>
        <v>159.97999999999999</v>
      </c>
      <c r="M3933" s="8">
        <f t="shared" si="125"/>
        <v>15838.02</v>
      </c>
      <c r="N3933" s="21">
        <f>(sales[[#This Row],[Price]]*sales[[#This Row],[Qty]])-(sales[[#This Row],[Discount_Amt]]*sales[[#This Row],[Qty]])</f>
        <v>15678.04</v>
      </c>
    </row>
    <row r="3934" spans="2:14" x14ac:dyDescent="0.35">
      <c r="B3934" s="7">
        <v>2027932</v>
      </c>
      <c r="C3934" s="1" t="s">
        <v>10</v>
      </c>
      <c r="D3934" s="1" t="s">
        <v>25</v>
      </c>
      <c r="E3934" s="1" t="s">
        <v>50</v>
      </c>
      <c r="F3934" s="1" t="s">
        <v>521</v>
      </c>
      <c r="G3934" s="3">
        <v>45482</v>
      </c>
      <c r="H3934" s="3">
        <v>45485</v>
      </c>
      <c r="I3934" s="6">
        <v>850</v>
      </c>
      <c r="J3934" s="1">
        <v>7</v>
      </c>
      <c r="K3934" s="4">
        <v>0.02</v>
      </c>
      <c r="L3934" s="6">
        <f t="shared" si="124"/>
        <v>17</v>
      </c>
      <c r="M3934" s="8">
        <f t="shared" si="125"/>
        <v>5933</v>
      </c>
      <c r="N3934" s="21">
        <f>(sales[[#This Row],[Price]]*sales[[#This Row],[Qty]])-(sales[[#This Row],[Discount_Amt]]*sales[[#This Row],[Qty]])</f>
        <v>5831</v>
      </c>
    </row>
    <row r="3935" spans="2:14" hidden="1" x14ac:dyDescent="0.35">
      <c r="B3935" s="7">
        <v>2027933</v>
      </c>
      <c r="C3935" s="1" t="s">
        <v>8</v>
      </c>
      <c r="D3935" s="1" t="s">
        <v>26</v>
      </c>
      <c r="E3935" s="1" t="s">
        <v>51</v>
      </c>
      <c r="F3935" s="1" t="s">
        <v>520</v>
      </c>
      <c r="G3935" s="3">
        <v>45482</v>
      </c>
      <c r="H3935" s="3">
        <v>45487</v>
      </c>
      <c r="I3935" s="6">
        <v>65000</v>
      </c>
      <c r="J3935" s="1">
        <v>2</v>
      </c>
      <c r="K3935" s="4">
        <v>7.0000000000000007E-2</v>
      </c>
      <c r="L3935" s="6">
        <f t="shared" si="124"/>
        <v>4550</v>
      </c>
      <c r="M3935" s="8">
        <f t="shared" si="125"/>
        <v>125450</v>
      </c>
      <c r="N3935" s="21">
        <f>(sales[[#This Row],[Price]]*sales[[#This Row],[Qty]])-(sales[[#This Row],[Discount_Amt]]*sales[[#This Row],[Qty]])</f>
        <v>120900</v>
      </c>
    </row>
    <row r="3936" spans="2:14" hidden="1" x14ac:dyDescent="0.35">
      <c r="B3936" s="7">
        <v>2027934</v>
      </c>
      <c r="C3936" s="1" t="s">
        <v>9</v>
      </c>
      <c r="D3936" s="1" t="s">
        <v>27</v>
      </c>
      <c r="E3936" s="1" t="s">
        <v>506</v>
      </c>
      <c r="F3936" s="1" t="s">
        <v>518</v>
      </c>
      <c r="G3936" s="3">
        <v>45482</v>
      </c>
      <c r="H3936" s="3">
        <v>45483</v>
      </c>
      <c r="I3936" s="6">
        <v>450</v>
      </c>
      <c r="J3936" s="1">
        <v>1</v>
      </c>
      <c r="K3936" s="4">
        <v>0.03</v>
      </c>
      <c r="L3936" s="6">
        <f t="shared" si="124"/>
        <v>13.5</v>
      </c>
      <c r="M3936" s="8">
        <f t="shared" si="125"/>
        <v>436.5</v>
      </c>
      <c r="N3936" s="21">
        <f>(sales[[#This Row],[Price]]*sales[[#This Row],[Qty]])-(sales[[#This Row],[Discount_Amt]]*sales[[#This Row],[Qty]])</f>
        <v>436.5</v>
      </c>
    </row>
    <row r="3937" spans="2:14" x14ac:dyDescent="0.35">
      <c r="B3937" s="7">
        <v>2027935</v>
      </c>
      <c r="C3937" s="1" t="s">
        <v>11</v>
      </c>
      <c r="D3937" s="1" t="s">
        <v>28</v>
      </c>
      <c r="E3937" s="1" t="s">
        <v>507</v>
      </c>
      <c r="F3937" s="1" t="s">
        <v>519</v>
      </c>
      <c r="G3937" s="3">
        <v>45482</v>
      </c>
      <c r="H3937" s="3">
        <v>45490</v>
      </c>
      <c r="I3937" s="6">
        <v>1299</v>
      </c>
      <c r="J3937" s="1">
        <v>1</v>
      </c>
      <c r="K3937" s="4">
        <v>0.08</v>
      </c>
      <c r="L3937" s="6">
        <f t="shared" si="124"/>
        <v>103.92</v>
      </c>
      <c r="M3937" s="8">
        <f t="shared" si="125"/>
        <v>1195.08</v>
      </c>
      <c r="N3937" s="21">
        <f>(sales[[#This Row],[Price]]*sales[[#This Row],[Qty]])-(sales[[#This Row],[Discount_Amt]]*sales[[#This Row],[Qty]])</f>
        <v>1195.08</v>
      </c>
    </row>
    <row r="3938" spans="2:14" x14ac:dyDescent="0.35">
      <c r="B3938" s="7">
        <v>2027936</v>
      </c>
      <c r="C3938" s="1" t="s">
        <v>12</v>
      </c>
      <c r="D3938" s="1" t="s">
        <v>29</v>
      </c>
      <c r="E3938" s="1" t="s">
        <v>508</v>
      </c>
      <c r="F3938" s="1" t="s">
        <v>520</v>
      </c>
      <c r="G3938" s="3">
        <v>45482</v>
      </c>
      <c r="H3938" s="3">
        <v>45484</v>
      </c>
      <c r="I3938" s="6">
        <v>1700</v>
      </c>
      <c r="J3938" s="1">
        <v>1</v>
      </c>
      <c r="K3938" s="4">
        <v>0.05</v>
      </c>
      <c r="L3938" s="6">
        <f t="shared" si="124"/>
        <v>85</v>
      </c>
      <c r="M3938" s="8">
        <f t="shared" si="125"/>
        <v>1615</v>
      </c>
      <c r="N3938" s="21">
        <f>(sales[[#This Row],[Price]]*sales[[#This Row],[Qty]])-(sales[[#This Row],[Discount_Amt]]*sales[[#This Row],[Qty]])</f>
        <v>1615</v>
      </c>
    </row>
    <row r="3939" spans="2:14" hidden="1" x14ac:dyDescent="0.35">
      <c r="B3939" s="7">
        <v>2027937</v>
      </c>
      <c r="C3939" s="1" t="s">
        <v>13</v>
      </c>
      <c r="D3939" s="1" t="s">
        <v>25</v>
      </c>
      <c r="E3939" s="1" t="s">
        <v>31</v>
      </c>
      <c r="F3939" s="1" t="s">
        <v>521</v>
      </c>
      <c r="G3939" s="3">
        <v>45482</v>
      </c>
      <c r="H3939" s="3">
        <v>45485</v>
      </c>
      <c r="I3939" s="6">
        <v>55000</v>
      </c>
      <c r="J3939" s="1">
        <v>2</v>
      </c>
      <c r="K3939" s="4">
        <v>0.05</v>
      </c>
      <c r="L3939" s="6">
        <f t="shared" si="124"/>
        <v>2750</v>
      </c>
      <c r="M3939" s="8">
        <f t="shared" si="125"/>
        <v>107250</v>
      </c>
      <c r="N3939" s="21">
        <f>(sales[[#This Row],[Price]]*sales[[#This Row],[Qty]])-(sales[[#This Row],[Discount_Amt]]*sales[[#This Row],[Qty]])</f>
        <v>104500</v>
      </c>
    </row>
    <row r="3940" spans="2:14" hidden="1" x14ac:dyDescent="0.35">
      <c r="B3940" s="7">
        <v>2027938</v>
      </c>
      <c r="C3940" s="1" t="s">
        <v>14</v>
      </c>
      <c r="D3940" s="1" t="s">
        <v>230</v>
      </c>
      <c r="E3940" s="1" t="s">
        <v>32</v>
      </c>
      <c r="F3940" s="1" t="s">
        <v>518</v>
      </c>
      <c r="G3940" s="3">
        <v>45482</v>
      </c>
      <c r="H3940" s="3">
        <v>45487</v>
      </c>
      <c r="I3940" s="6">
        <v>57999</v>
      </c>
      <c r="J3940" s="1">
        <v>1</v>
      </c>
      <c r="K3940" s="4">
        <v>0.05</v>
      </c>
      <c r="L3940" s="6">
        <f t="shared" si="124"/>
        <v>2899.9500000000003</v>
      </c>
      <c r="M3940" s="8">
        <f t="shared" si="125"/>
        <v>55099.05</v>
      </c>
      <c r="N3940" s="21">
        <f>(sales[[#This Row],[Price]]*sales[[#This Row],[Qty]])-(sales[[#This Row],[Discount_Amt]]*sales[[#This Row],[Qty]])</f>
        <v>55099.05</v>
      </c>
    </row>
    <row r="3941" spans="2:14" hidden="1" x14ac:dyDescent="0.35">
      <c r="B3941" s="7">
        <v>2027939</v>
      </c>
      <c r="C3941" s="1" t="s">
        <v>15</v>
      </c>
      <c r="D3941" s="1" t="s">
        <v>25</v>
      </c>
      <c r="E3941" s="1" t="s">
        <v>38</v>
      </c>
      <c r="F3941" s="1" t="s">
        <v>518</v>
      </c>
      <c r="G3941" s="3">
        <v>45482</v>
      </c>
      <c r="H3941" s="3">
        <v>45483</v>
      </c>
      <c r="I3941" s="6">
        <v>1399</v>
      </c>
      <c r="J3941" s="1">
        <v>2</v>
      </c>
      <c r="K3941" s="4">
        <v>0.05</v>
      </c>
      <c r="L3941" s="6">
        <f t="shared" si="124"/>
        <v>69.95</v>
      </c>
      <c r="M3941" s="8">
        <f t="shared" si="125"/>
        <v>2728.05</v>
      </c>
      <c r="N3941" s="21">
        <f>(sales[[#This Row],[Price]]*sales[[#This Row],[Qty]])-(sales[[#This Row],[Discount_Amt]]*sales[[#This Row],[Qty]])</f>
        <v>2658.1</v>
      </c>
    </row>
    <row r="3942" spans="2:14" hidden="1" x14ac:dyDescent="0.35">
      <c r="B3942" s="7">
        <v>2027940</v>
      </c>
      <c r="C3942" s="1" t="s">
        <v>16</v>
      </c>
      <c r="D3942" s="1" t="s">
        <v>26</v>
      </c>
      <c r="E3942" s="1" t="s">
        <v>33</v>
      </c>
      <c r="F3942" s="1" t="s">
        <v>519</v>
      </c>
      <c r="G3942" s="3">
        <v>45482</v>
      </c>
      <c r="H3942" s="3">
        <v>45490</v>
      </c>
      <c r="I3942" s="6">
        <v>999</v>
      </c>
      <c r="J3942" s="1">
        <v>7</v>
      </c>
      <c r="K3942" s="4">
        <v>0.03</v>
      </c>
      <c r="L3942" s="6">
        <f t="shared" si="124"/>
        <v>29.97</v>
      </c>
      <c r="M3942" s="8">
        <f t="shared" si="125"/>
        <v>6963.03</v>
      </c>
      <c r="N3942" s="21">
        <f>(sales[[#This Row],[Price]]*sales[[#This Row],[Qty]])-(sales[[#This Row],[Discount_Amt]]*sales[[#This Row],[Qty]])</f>
        <v>6783.21</v>
      </c>
    </row>
    <row r="3943" spans="2:14" x14ac:dyDescent="0.35">
      <c r="B3943" s="7">
        <v>2027941</v>
      </c>
      <c r="C3943" s="1" t="s">
        <v>17</v>
      </c>
      <c r="D3943" s="1" t="s">
        <v>27</v>
      </c>
      <c r="E3943" s="1" t="s">
        <v>34</v>
      </c>
      <c r="F3943" s="1" t="s">
        <v>521</v>
      </c>
      <c r="G3943" s="3">
        <v>45482</v>
      </c>
      <c r="H3943" s="3">
        <v>45484</v>
      </c>
      <c r="I3943" s="6">
        <v>2099</v>
      </c>
      <c r="J3943" s="1">
        <v>2</v>
      </c>
      <c r="K3943" s="4">
        <v>0.1</v>
      </c>
      <c r="L3943" s="6">
        <f t="shared" si="124"/>
        <v>209.9</v>
      </c>
      <c r="M3943" s="8">
        <f t="shared" si="125"/>
        <v>3988.1</v>
      </c>
      <c r="N3943" s="21">
        <f>(sales[[#This Row],[Price]]*sales[[#This Row],[Qty]])-(sales[[#This Row],[Discount_Amt]]*sales[[#This Row],[Qty]])</f>
        <v>3778.2</v>
      </c>
    </row>
    <row r="3944" spans="2:14" hidden="1" x14ac:dyDescent="0.35">
      <c r="B3944" s="7">
        <v>2027942</v>
      </c>
      <c r="C3944" s="1" t="s">
        <v>18</v>
      </c>
      <c r="D3944" s="1" t="s">
        <v>28</v>
      </c>
      <c r="E3944" s="1" t="s">
        <v>35</v>
      </c>
      <c r="F3944" s="1" t="s">
        <v>520</v>
      </c>
      <c r="G3944" s="3">
        <v>45482</v>
      </c>
      <c r="H3944" s="3">
        <v>45485</v>
      </c>
      <c r="I3944" s="6">
        <v>11000</v>
      </c>
      <c r="J3944" s="1">
        <v>2</v>
      </c>
      <c r="K3944" s="4">
        <v>0.05</v>
      </c>
      <c r="L3944" s="6">
        <f t="shared" si="124"/>
        <v>550</v>
      </c>
      <c r="M3944" s="8">
        <f t="shared" si="125"/>
        <v>21450</v>
      </c>
      <c r="N3944" s="21">
        <f>(sales[[#This Row],[Price]]*sales[[#This Row],[Qty]])-(sales[[#This Row],[Discount_Amt]]*sales[[#This Row],[Qty]])</f>
        <v>20900</v>
      </c>
    </row>
    <row r="3945" spans="2:14" hidden="1" x14ac:dyDescent="0.35">
      <c r="B3945" s="7">
        <v>2027943</v>
      </c>
      <c r="C3945" s="1" t="s">
        <v>19</v>
      </c>
      <c r="D3945" s="1" t="s">
        <v>29</v>
      </c>
      <c r="E3945" s="1" t="s">
        <v>36</v>
      </c>
      <c r="F3945" s="1" t="s">
        <v>518</v>
      </c>
      <c r="G3945" s="3">
        <v>45482</v>
      </c>
      <c r="H3945" s="3">
        <v>45487</v>
      </c>
      <c r="I3945" s="6">
        <v>800</v>
      </c>
      <c r="J3945" s="1">
        <v>1</v>
      </c>
      <c r="K3945" s="4">
        <v>0.05</v>
      </c>
      <c r="L3945" s="6">
        <f t="shared" si="124"/>
        <v>40</v>
      </c>
      <c r="M3945" s="8">
        <f t="shared" si="125"/>
        <v>760</v>
      </c>
      <c r="N3945" s="21">
        <f>(sales[[#This Row],[Price]]*sales[[#This Row],[Qty]])-(sales[[#This Row],[Discount_Amt]]*sales[[#This Row],[Qty]])</f>
        <v>760</v>
      </c>
    </row>
    <row r="3946" spans="2:14" hidden="1" x14ac:dyDescent="0.35">
      <c r="B3946" s="7">
        <v>2027944</v>
      </c>
      <c r="C3946" s="1" t="s">
        <v>20</v>
      </c>
      <c r="D3946" s="1" t="s">
        <v>25</v>
      </c>
      <c r="E3946" s="1" t="s">
        <v>37</v>
      </c>
      <c r="F3946" s="1" t="s">
        <v>519</v>
      </c>
      <c r="G3946" s="3">
        <v>45482</v>
      </c>
      <c r="H3946" s="3">
        <v>45483</v>
      </c>
      <c r="I3946" s="6">
        <v>5500</v>
      </c>
      <c r="J3946" s="1">
        <v>2</v>
      </c>
      <c r="K3946" s="4">
        <v>0.02</v>
      </c>
      <c r="L3946" s="6">
        <f t="shared" si="124"/>
        <v>110</v>
      </c>
      <c r="M3946" s="8">
        <f t="shared" si="125"/>
        <v>10890</v>
      </c>
      <c r="N3946" s="21">
        <f>(sales[[#This Row],[Price]]*sales[[#This Row],[Qty]])-(sales[[#This Row],[Discount_Amt]]*sales[[#This Row],[Qty]])</f>
        <v>10780</v>
      </c>
    </row>
    <row r="3947" spans="2:14" hidden="1" x14ac:dyDescent="0.35">
      <c r="B3947" s="7">
        <v>2027945</v>
      </c>
      <c r="C3947" s="1" t="s">
        <v>21</v>
      </c>
      <c r="D3947" s="1" t="s">
        <v>30</v>
      </c>
      <c r="E3947" s="1" t="s">
        <v>39</v>
      </c>
      <c r="F3947" s="1" t="s">
        <v>520</v>
      </c>
      <c r="G3947" s="3">
        <v>45482</v>
      </c>
      <c r="H3947" s="3">
        <v>45490</v>
      </c>
      <c r="I3947" s="6">
        <v>1350</v>
      </c>
      <c r="J3947" s="1">
        <v>4</v>
      </c>
      <c r="K3947" s="4">
        <v>0.06</v>
      </c>
      <c r="L3947" s="6">
        <f t="shared" si="124"/>
        <v>81</v>
      </c>
      <c r="M3947" s="8">
        <f t="shared" si="125"/>
        <v>5319</v>
      </c>
      <c r="N3947" s="21">
        <f>(sales[[#This Row],[Price]]*sales[[#This Row],[Qty]])-(sales[[#This Row],[Discount_Amt]]*sales[[#This Row],[Qty]])</f>
        <v>5076</v>
      </c>
    </row>
    <row r="3948" spans="2:14" hidden="1" x14ac:dyDescent="0.35">
      <c r="B3948" s="7">
        <v>2027946</v>
      </c>
      <c r="C3948" s="1" t="s">
        <v>22</v>
      </c>
      <c r="D3948" s="1" t="s">
        <v>27</v>
      </c>
      <c r="E3948" s="1" t="s">
        <v>40</v>
      </c>
      <c r="F3948" s="1" t="s">
        <v>521</v>
      </c>
      <c r="G3948" s="3">
        <v>45482</v>
      </c>
      <c r="H3948" s="3">
        <v>45484</v>
      </c>
      <c r="I3948" s="6">
        <v>4500</v>
      </c>
      <c r="J3948" s="1">
        <v>3</v>
      </c>
      <c r="K3948" s="4">
        <v>0.15</v>
      </c>
      <c r="L3948" s="6">
        <f t="shared" si="124"/>
        <v>675</v>
      </c>
      <c r="M3948" s="8">
        <f t="shared" si="125"/>
        <v>12825</v>
      </c>
      <c r="N3948" s="21">
        <f>(sales[[#This Row],[Price]]*sales[[#This Row],[Qty]])-(sales[[#This Row],[Discount_Amt]]*sales[[#This Row],[Qty]])</f>
        <v>11475</v>
      </c>
    </row>
    <row r="3949" spans="2:14" hidden="1" x14ac:dyDescent="0.35">
      <c r="B3949" s="7">
        <v>2027947</v>
      </c>
      <c r="C3949" s="1" t="s">
        <v>23</v>
      </c>
      <c r="D3949" s="1" t="s">
        <v>28</v>
      </c>
      <c r="E3949" s="1" t="s">
        <v>41</v>
      </c>
      <c r="F3949" s="1" t="s">
        <v>518</v>
      </c>
      <c r="G3949" s="3">
        <v>45482</v>
      </c>
      <c r="H3949" s="3">
        <v>45485</v>
      </c>
      <c r="I3949" s="6">
        <v>2350</v>
      </c>
      <c r="J3949" s="1">
        <v>2</v>
      </c>
      <c r="K3949" s="4">
        <v>0.02</v>
      </c>
      <c r="L3949" s="6">
        <f t="shared" si="124"/>
        <v>47</v>
      </c>
      <c r="M3949" s="8">
        <f t="shared" si="125"/>
        <v>4653</v>
      </c>
      <c r="N3949" s="21">
        <f>(sales[[#This Row],[Price]]*sales[[#This Row],[Qty]])-(sales[[#This Row],[Discount_Amt]]*sales[[#This Row],[Qty]])</f>
        <v>4606</v>
      </c>
    </row>
    <row r="3950" spans="2:14" hidden="1" x14ac:dyDescent="0.35">
      <c r="B3950" s="7">
        <v>2027948</v>
      </c>
      <c r="C3950" s="1" t="s">
        <v>24</v>
      </c>
      <c r="D3950" s="1" t="s">
        <v>29</v>
      </c>
      <c r="E3950" s="1" t="s">
        <v>42</v>
      </c>
      <c r="F3950" s="1" t="s">
        <v>518</v>
      </c>
      <c r="G3950" s="3">
        <v>45482</v>
      </c>
      <c r="H3950" s="3">
        <v>45487</v>
      </c>
      <c r="I3950" s="6">
        <v>90</v>
      </c>
      <c r="J3950" s="1">
        <v>1</v>
      </c>
      <c r="K3950" s="4">
        <v>0.02</v>
      </c>
      <c r="L3950" s="6">
        <f t="shared" ref="L3950:L4013" si="126">I3950*K3950</f>
        <v>1.8</v>
      </c>
      <c r="M3950" s="8">
        <f t="shared" ref="M3950:M4013" si="127">I3950*J3950-L3950</f>
        <v>88.2</v>
      </c>
      <c r="N3950" s="21">
        <f>(sales[[#This Row],[Price]]*sales[[#This Row],[Qty]])-(sales[[#This Row],[Discount_Amt]]*sales[[#This Row],[Qty]])</f>
        <v>88.2</v>
      </c>
    </row>
    <row r="3951" spans="2:14" hidden="1" x14ac:dyDescent="0.35">
      <c r="B3951" s="7">
        <v>2027949</v>
      </c>
      <c r="C3951" s="1" t="s">
        <v>4</v>
      </c>
      <c r="D3951" s="1" t="s">
        <v>25</v>
      </c>
      <c r="E3951" s="1" t="s">
        <v>43</v>
      </c>
      <c r="F3951" s="1" t="s">
        <v>519</v>
      </c>
      <c r="G3951" s="3">
        <v>45482</v>
      </c>
      <c r="H3951" s="3">
        <v>45483</v>
      </c>
      <c r="I3951" s="6">
        <v>280</v>
      </c>
      <c r="J3951" s="1">
        <v>1</v>
      </c>
      <c r="K3951" s="4">
        <v>0.02</v>
      </c>
      <c r="L3951" s="6">
        <f t="shared" si="126"/>
        <v>5.6000000000000005</v>
      </c>
      <c r="M3951" s="8">
        <f t="shared" si="127"/>
        <v>274.39999999999998</v>
      </c>
      <c r="N3951" s="21">
        <f>(sales[[#This Row],[Price]]*sales[[#This Row],[Qty]])-(sales[[#This Row],[Discount_Amt]]*sales[[#This Row],[Qty]])</f>
        <v>274.39999999999998</v>
      </c>
    </row>
    <row r="3952" spans="2:14" hidden="1" x14ac:dyDescent="0.35">
      <c r="B3952" s="7">
        <v>2027950</v>
      </c>
      <c r="C3952" s="1" t="s">
        <v>5</v>
      </c>
      <c r="D3952" s="1" t="s">
        <v>26</v>
      </c>
      <c r="E3952" s="1" t="s">
        <v>44</v>
      </c>
      <c r="F3952" s="1" t="s">
        <v>521</v>
      </c>
      <c r="G3952" s="3">
        <v>45482</v>
      </c>
      <c r="H3952" s="3">
        <v>45490</v>
      </c>
      <c r="I3952" s="6">
        <v>70</v>
      </c>
      <c r="J3952" s="1">
        <v>2</v>
      </c>
      <c r="K3952" s="4">
        <v>0.02</v>
      </c>
      <c r="L3952" s="6">
        <f t="shared" si="126"/>
        <v>1.4000000000000001</v>
      </c>
      <c r="M3952" s="8">
        <f t="shared" si="127"/>
        <v>138.6</v>
      </c>
      <c r="N3952" s="21">
        <f>(sales[[#This Row],[Price]]*sales[[#This Row],[Qty]])-(sales[[#This Row],[Discount_Amt]]*sales[[#This Row],[Qty]])</f>
        <v>137.19999999999999</v>
      </c>
    </row>
    <row r="3953" spans="2:14" hidden="1" x14ac:dyDescent="0.35">
      <c r="B3953" s="7">
        <v>2027951</v>
      </c>
      <c r="C3953" s="1" t="s">
        <v>6</v>
      </c>
      <c r="D3953" s="1" t="s">
        <v>27</v>
      </c>
      <c r="E3953" s="1" t="s">
        <v>45</v>
      </c>
      <c r="F3953" s="1" t="s">
        <v>520</v>
      </c>
      <c r="G3953" s="3">
        <v>45482</v>
      </c>
      <c r="H3953" s="3">
        <v>45484</v>
      </c>
      <c r="I3953" s="6">
        <v>230</v>
      </c>
      <c r="J3953" s="1">
        <v>1</v>
      </c>
      <c r="K3953" s="4">
        <v>0.02</v>
      </c>
      <c r="L3953" s="6">
        <f t="shared" si="126"/>
        <v>4.6000000000000005</v>
      </c>
      <c r="M3953" s="8">
        <f t="shared" si="127"/>
        <v>225.4</v>
      </c>
      <c r="N3953" s="21">
        <f>(sales[[#This Row],[Price]]*sales[[#This Row],[Qty]])-(sales[[#This Row],[Discount_Amt]]*sales[[#This Row],[Qty]])</f>
        <v>225.4</v>
      </c>
    </row>
    <row r="3954" spans="2:14" hidden="1" x14ac:dyDescent="0.35">
      <c r="B3954" s="7">
        <v>2027952</v>
      </c>
      <c r="C3954" s="1" t="s">
        <v>7</v>
      </c>
      <c r="D3954" s="1" t="s">
        <v>28</v>
      </c>
      <c r="E3954" s="1" t="s">
        <v>46</v>
      </c>
      <c r="F3954" s="1" t="s">
        <v>518</v>
      </c>
      <c r="G3954" s="3">
        <v>45482</v>
      </c>
      <c r="H3954" s="3">
        <v>45485</v>
      </c>
      <c r="I3954" s="6">
        <v>7999</v>
      </c>
      <c r="J3954" s="1">
        <v>3</v>
      </c>
      <c r="K3954" s="4">
        <v>0.02</v>
      </c>
      <c r="L3954" s="6">
        <f t="shared" si="126"/>
        <v>159.97999999999999</v>
      </c>
      <c r="M3954" s="8">
        <f t="shared" si="127"/>
        <v>23837.02</v>
      </c>
      <c r="N3954" s="21">
        <f>(sales[[#This Row],[Price]]*sales[[#This Row],[Qty]])-(sales[[#This Row],[Discount_Amt]]*sales[[#This Row],[Qty]])</f>
        <v>23517.06</v>
      </c>
    </row>
    <row r="3955" spans="2:14" x14ac:dyDescent="0.35">
      <c r="B3955" s="7">
        <v>2027953</v>
      </c>
      <c r="C3955" s="1" t="s">
        <v>10</v>
      </c>
      <c r="D3955" s="1" t="s">
        <v>29</v>
      </c>
      <c r="E3955" s="1" t="s">
        <v>47</v>
      </c>
      <c r="F3955" s="1" t="s">
        <v>519</v>
      </c>
      <c r="G3955" s="3">
        <v>45482</v>
      </c>
      <c r="H3955" s="3">
        <v>45487</v>
      </c>
      <c r="I3955" s="6">
        <v>850</v>
      </c>
      <c r="J3955" s="1">
        <v>2</v>
      </c>
      <c r="K3955" s="4">
        <v>0.02</v>
      </c>
      <c r="L3955" s="6">
        <f t="shared" si="126"/>
        <v>17</v>
      </c>
      <c r="M3955" s="8">
        <f t="shared" si="127"/>
        <v>1683</v>
      </c>
      <c r="N3955" s="21">
        <f>(sales[[#This Row],[Price]]*sales[[#This Row],[Qty]])-(sales[[#This Row],[Discount_Amt]]*sales[[#This Row],[Qty]])</f>
        <v>1666</v>
      </c>
    </row>
    <row r="3956" spans="2:14" hidden="1" x14ac:dyDescent="0.35">
      <c r="B3956" s="7">
        <v>2027954</v>
      </c>
      <c r="C3956" s="1" t="s">
        <v>8</v>
      </c>
      <c r="D3956" s="1" t="s">
        <v>25</v>
      </c>
      <c r="E3956" s="1" t="s">
        <v>48</v>
      </c>
      <c r="F3956" s="1" t="s">
        <v>520</v>
      </c>
      <c r="G3956" s="3">
        <v>45482</v>
      </c>
      <c r="H3956" s="3">
        <v>45483</v>
      </c>
      <c r="I3956" s="6">
        <v>65000</v>
      </c>
      <c r="J3956" s="1">
        <v>1</v>
      </c>
      <c r="K3956" s="4">
        <v>0.02</v>
      </c>
      <c r="L3956" s="6">
        <f t="shared" si="126"/>
        <v>1300</v>
      </c>
      <c r="M3956" s="8">
        <f t="shared" si="127"/>
        <v>63700</v>
      </c>
      <c r="N3956" s="21">
        <f>(sales[[#This Row],[Price]]*sales[[#This Row],[Qty]])-(sales[[#This Row],[Discount_Amt]]*sales[[#This Row],[Qty]])</f>
        <v>63700</v>
      </c>
    </row>
    <row r="3957" spans="2:14" hidden="1" x14ac:dyDescent="0.35">
      <c r="B3957" s="7">
        <v>2027955</v>
      </c>
      <c r="C3957" s="1" t="s">
        <v>9</v>
      </c>
      <c r="D3957" s="1" t="s">
        <v>26</v>
      </c>
      <c r="E3957" s="1" t="s">
        <v>49</v>
      </c>
      <c r="F3957" s="1" t="s">
        <v>521</v>
      </c>
      <c r="G3957" s="3">
        <v>45482</v>
      </c>
      <c r="H3957" s="3">
        <v>45490</v>
      </c>
      <c r="I3957" s="6">
        <v>450</v>
      </c>
      <c r="J3957" s="1">
        <v>2</v>
      </c>
      <c r="K3957" s="4">
        <v>7.0000000000000007E-2</v>
      </c>
      <c r="L3957" s="6">
        <f t="shared" si="126"/>
        <v>31.500000000000004</v>
      </c>
      <c r="M3957" s="8">
        <f t="shared" si="127"/>
        <v>868.5</v>
      </c>
      <c r="N3957" s="21">
        <f>(sales[[#This Row],[Price]]*sales[[#This Row],[Qty]])-(sales[[#This Row],[Discount_Amt]]*sales[[#This Row],[Qty]])</f>
        <v>837</v>
      </c>
    </row>
    <row r="3958" spans="2:14" x14ac:dyDescent="0.35">
      <c r="B3958" s="7">
        <v>2027956</v>
      </c>
      <c r="C3958" s="1" t="s">
        <v>11</v>
      </c>
      <c r="D3958" s="1" t="s">
        <v>27</v>
      </c>
      <c r="E3958" s="1" t="s">
        <v>50</v>
      </c>
      <c r="F3958" s="1" t="s">
        <v>518</v>
      </c>
      <c r="G3958" s="3">
        <v>45482</v>
      </c>
      <c r="H3958" s="3">
        <v>45484</v>
      </c>
      <c r="I3958" s="6">
        <v>1299</v>
      </c>
      <c r="J3958" s="1">
        <v>1</v>
      </c>
      <c r="K3958" s="4">
        <v>0.03</v>
      </c>
      <c r="L3958" s="6">
        <f t="shared" si="126"/>
        <v>38.97</v>
      </c>
      <c r="M3958" s="8">
        <f t="shared" si="127"/>
        <v>1260.03</v>
      </c>
      <c r="N3958" s="21">
        <f>(sales[[#This Row],[Price]]*sales[[#This Row],[Qty]])-(sales[[#This Row],[Discount_Amt]]*sales[[#This Row],[Qty]])</f>
        <v>1260.03</v>
      </c>
    </row>
    <row r="3959" spans="2:14" x14ac:dyDescent="0.35">
      <c r="B3959" s="7">
        <v>2027957</v>
      </c>
      <c r="C3959" s="1" t="s">
        <v>12</v>
      </c>
      <c r="D3959" s="1" t="s">
        <v>28</v>
      </c>
      <c r="E3959" s="1" t="s">
        <v>51</v>
      </c>
      <c r="F3959" s="1" t="s">
        <v>518</v>
      </c>
      <c r="G3959" s="3">
        <v>45482</v>
      </c>
      <c r="H3959" s="3">
        <v>45485</v>
      </c>
      <c r="I3959" s="6">
        <v>1700</v>
      </c>
      <c r="J3959" s="1">
        <v>2</v>
      </c>
      <c r="K3959" s="4">
        <v>0.08</v>
      </c>
      <c r="L3959" s="6">
        <f t="shared" si="126"/>
        <v>136</v>
      </c>
      <c r="M3959" s="8">
        <f t="shared" si="127"/>
        <v>3264</v>
      </c>
      <c r="N3959" s="21">
        <f>(sales[[#This Row],[Price]]*sales[[#This Row],[Qty]])-(sales[[#This Row],[Discount_Amt]]*sales[[#This Row],[Qty]])</f>
        <v>3128</v>
      </c>
    </row>
    <row r="3960" spans="2:14" hidden="1" x14ac:dyDescent="0.35">
      <c r="B3960" s="7">
        <v>2027958</v>
      </c>
      <c r="C3960" s="1" t="s">
        <v>13</v>
      </c>
      <c r="D3960" s="1" t="s">
        <v>29</v>
      </c>
      <c r="E3960" s="1" t="s">
        <v>506</v>
      </c>
      <c r="F3960" s="1" t="s">
        <v>519</v>
      </c>
      <c r="G3960" s="3">
        <v>45482</v>
      </c>
      <c r="H3960" s="3">
        <v>45487</v>
      </c>
      <c r="I3960" s="6">
        <v>55000</v>
      </c>
      <c r="J3960" s="1">
        <v>3</v>
      </c>
      <c r="K3960" s="4">
        <v>0.05</v>
      </c>
      <c r="L3960" s="6">
        <f t="shared" si="126"/>
        <v>2750</v>
      </c>
      <c r="M3960" s="8">
        <f t="shared" si="127"/>
        <v>162250</v>
      </c>
      <c r="N3960" s="21">
        <f>(sales[[#This Row],[Price]]*sales[[#This Row],[Qty]])-(sales[[#This Row],[Discount_Amt]]*sales[[#This Row],[Qty]])</f>
        <v>156750</v>
      </c>
    </row>
    <row r="3961" spans="2:14" hidden="1" x14ac:dyDescent="0.35">
      <c r="B3961" s="7">
        <v>2027959</v>
      </c>
      <c r="C3961" s="1" t="s">
        <v>14</v>
      </c>
      <c r="D3961" s="1" t="s">
        <v>25</v>
      </c>
      <c r="E3961" s="1" t="s">
        <v>507</v>
      </c>
      <c r="F3961" s="1" t="s">
        <v>521</v>
      </c>
      <c r="G3961" s="3">
        <v>45482</v>
      </c>
      <c r="H3961" s="3">
        <v>45483</v>
      </c>
      <c r="I3961" s="6">
        <v>57999</v>
      </c>
      <c r="J3961" s="1">
        <v>2</v>
      </c>
      <c r="K3961" s="4">
        <v>0.05</v>
      </c>
      <c r="L3961" s="6">
        <f t="shared" si="126"/>
        <v>2899.9500000000003</v>
      </c>
      <c r="M3961" s="8">
        <f t="shared" si="127"/>
        <v>113098.05</v>
      </c>
      <c r="N3961" s="21">
        <f>(sales[[#This Row],[Price]]*sales[[#This Row],[Qty]])-(sales[[#This Row],[Discount_Amt]]*sales[[#This Row],[Qty]])</f>
        <v>110198.1</v>
      </c>
    </row>
    <row r="3962" spans="2:14" hidden="1" x14ac:dyDescent="0.35">
      <c r="B3962" s="7">
        <v>2027960</v>
      </c>
      <c r="C3962" s="1" t="s">
        <v>15</v>
      </c>
      <c r="D3962" s="1" t="s">
        <v>231</v>
      </c>
      <c r="E3962" s="1" t="s">
        <v>508</v>
      </c>
      <c r="F3962" s="1" t="s">
        <v>520</v>
      </c>
      <c r="G3962" s="3">
        <v>45482</v>
      </c>
      <c r="H3962" s="3">
        <v>45490</v>
      </c>
      <c r="I3962" s="6">
        <v>1399</v>
      </c>
      <c r="J3962" s="1">
        <v>7</v>
      </c>
      <c r="K3962" s="4">
        <v>0.05</v>
      </c>
      <c r="L3962" s="6">
        <f t="shared" si="126"/>
        <v>69.95</v>
      </c>
      <c r="M3962" s="8">
        <f t="shared" si="127"/>
        <v>9723.0499999999993</v>
      </c>
      <c r="N3962" s="21">
        <f>(sales[[#This Row],[Price]]*sales[[#This Row],[Qty]])-(sales[[#This Row],[Discount_Amt]]*sales[[#This Row],[Qty]])</f>
        <v>9303.35</v>
      </c>
    </row>
    <row r="3963" spans="2:14" hidden="1" x14ac:dyDescent="0.35">
      <c r="B3963" s="7">
        <v>2027961</v>
      </c>
      <c r="C3963" s="1" t="s">
        <v>16</v>
      </c>
      <c r="D3963" s="1" t="s">
        <v>25</v>
      </c>
      <c r="E3963" s="1" t="s">
        <v>31</v>
      </c>
      <c r="F3963" s="1" t="s">
        <v>518</v>
      </c>
      <c r="G3963" s="3">
        <v>45482</v>
      </c>
      <c r="H3963" s="3">
        <v>45484</v>
      </c>
      <c r="I3963" s="6">
        <v>999</v>
      </c>
      <c r="J3963" s="1">
        <v>2</v>
      </c>
      <c r="K3963" s="4">
        <v>0.05</v>
      </c>
      <c r="L3963" s="6">
        <f t="shared" si="126"/>
        <v>49.95</v>
      </c>
      <c r="M3963" s="8">
        <f t="shared" si="127"/>
        <v>1948.05</v>
      </c>
      <c r="N3963" s="21">
        <f>(sales[[#This Row],[Price]]*sales[[#This Row],[Qty]])-(sales[[#This Row],[Discount_Amt]]*sales[[#This Row],[Qty]])</f>
        <v>1898.1</v>
      </c>
    </row>
    <row r="3964" spans="2:14" x14ac:dyDescent="0.35">
      <c r="B3964" s="7">
        <v>2027962</v>
      </c>
      <c r="C3964" s="1" t="s">
        <v>17</v>
      </c>
      <c r="D3964" s="1" t="s">
        <v>26</v>
      </c>
      <c r="E3964" s="1" t="s">
        <v>32</v>
      </c>
      <c r="F3964" s="1" t="s">
        <v>519</v>
      </c>
      <c r="G3964" s="3">
        <v>45482</v>
      </c>
      <c r="H3964" s="3">
        <v>45485</v>
      </c>
      <c r="I3964" s="6">
        <v>2099</v>
      </c>
      <c r="J3964" s="1">
        <v>1</v>
      </c>
      <c r="K3964" s="4">
        <v>0.03</v>
      </c>
      <c r="L3964" s="6">
        <f t="shared" si="126"/>
        <v>62.97</v>
      </c>
      <c r="M3964" s="8">
        <f t="shared" si="127"/>
        <v>2036.03</v>
      </c>
      <c r="N3964" s="21">
        <f>(sales[[#This Row],[Price]]*sales[[#This Row],[Qty]])-(sales[[#This Row],[Discount_Amt]]*sales[[#This Row],[Qty]])</f>
        <v>2036.03</v>
      </c>
    </row>
    <row r="3965" spans="2:14" hidden="1" x14ac:dyDescent="0.35">
      <c r="B3965" s="7">
        <v>2027963</v>
      </c>
      <c r="C3965" s="1" t="s">
        <v>18</v>
      </c>
      <c r="D3965" s="1" t="s">
        <v>27</v>
      </c>
      <c r="E3965" s="1" t="s">
        <v>38</v>
      </c>
      <c r="F3965" s="1" t="s">
        <v>520</v>
      </c>
      <c r="G3965" s="3">
        <v>45482</v>
      </c>
      <c r="H3965" s="3">
        <v>45487</v>
      </c>
      <c r="I3965" s="6">
        <v>11000</v>
      </c>
      <c r="J3965" s="1">
        <v>1</v>
      </c>
      <c r="K3965" s="4">
        <v>0.1</v>
      </c>
      <c r="L3965" s="6">
        <f t="shared" si="126"/>
        <v>1100</v>
      </c>
      <c r="M3965" s="8">
        <f t="shared" si="127"/>
        <v>9900</v>
      </c>
      <c r="N3965" s="21">
        <f>(sales[[#This Row],[Price]]*sales[[#This Row],[Qty]])-(sales[[#This Row],[Discount_Amt]]*sales[[#This Row],[Qty]])</f>
        <v>9900</v>
      </c>
    </row>
    <row r="3966" spans="2:14" hidden="1" x14ac:dyDescent="0.35">
      <c r="B3966" s="7">
        <v>2027964</v>
      </c>
      <c r="C3966" s="1" t="s">
        <v>19</v>
      </c>
      <c r="D3966" s="1" t="s">
        <v>28</v>
      </c>
      <c r="E3966" s="1" t="s">
        <v>33</v>
      </c>
      <c r="F3966" s="1" t="s">
        <v>521</v>
      </c>
      <c r="G3966" s="3">
        <v>45482</v>
      </c>
      <c r="H3966" s="3">
        <v>45483</v>
      </c>
      <c r="I3966" s="6">
        <v>800</v>
      </c>
      <c r="J3966" s="1">
        <v>1</v>
      </c>
      <c r="K3966" s="4">
        <v>0.05</v>
      </c>
      <c r="L3966" s="6">
        <f t="shared" si="126"/>
        <v>40</v>
      </c>
      <c r="M3966" s="8">
        <f t="shared" si="127"/>
        <v>760</v>
      </c>
      <c r="N3966" s="21">
        <f>(sales[[#This Row],[Price]]*sales[[#This Row],[Qty]])-(sales[[#This Row],[Discount_Amt]]*sales[[#This Row],[Qty]])</f>
        <v>760</v>
      </c>
    </row>
    <row r="3967" spans="2:14" hidden="1" x14ac:dyDescent="0.35">
      <c r="B3967" s="7">
        <v>2027965</v>
      </c>
      <c r="C3967" s="1" t="s">
        <v>20</v>
      </c>
      <c r="D3967" s="1" t="s">
        <v>29</v>
      </c>
      <c r="E3967" s="1" t="s">
        <v>34</v>
      </c>
      <c r="F3967" s="1" t="s">
        <v>518</v>
      </c>
      <c r="G3967" s="3">
        <v>45482</v>
      </c>
      <c r="H3967" s="3">
        <v>45490</v>
      </c>
      <c r="I3967" s="6">
        <v>5500</v>
      </c>
      <c r="J3967" s="1">
        <v>2</v>
      </c>
      <c r="K3967" s="4">
        <v>0.05</v>
      </c>
      <c r="L3967" s="6">
        <f t="shared" si="126"/>
        <v>275</v>
      </c>
      <c r="M3967" s="8">
        <f t="shared" si="127"/>
        <v>10725</v>
      </c>
      <c r="N3967" s="21">
        <f>(sales[[#This Row],[Price]]*sales[[#This Row],[Qty]])-(sales[[#This Row],[Discount_Amt]]*sales[[#This Row],[Qty]])</f>
        <v>10450</v>
      </c>
    </row>
    <row r="3968" spans="2:14" hidden="1" x14ac:dyDescent="0.35">
      <c r="B3968" s="7">
        <v>2027966</v>
      </c>
      <c r="C3968" s="1" t="s">
        <v>21</v>
      </c>
      <c r="D3968" s="1" t="s">
        <v>25</v>
      </c>
      <c r="E3968" s="1" t="s">
        <v>35</v>
      </c>
      <c r="F3968" s="1" t="s">
        <v>518</v>
      </c>
      <c r="G3968" s="3">
        <v>45482</v>
      </c>
      <c r="H3968" s="3">
        <v>45484</v>
      </c>
      <c r="I3968" s="6">
        <v>1350</v>
      </c>
      <c r="J3968" s="1">
        <v>1</v>
      </c>
      <c r="K3968" s="4">
        <v>0.02</v>
      </c>
      <c r="L3968" s="6">
        <f t="shared" si="126"/>
        <v>27</v>
      </c>
      <c r="M3968" s="8">
        <f t="shared" si="127"/>
        <v>1323</v>
      </c>
      <c r="N3968" s="21">
        <f>(sales[[#This Row],[Price]]*sales[[#This Row],[Qty]])-(sales[[#This Row],[Discount_Amt]]*sales[[#This Row],[Qty]])</f>
        <v>1323</v>
      </c>
    </row>
    <row r="3969" spans="2:14" hidden="1" x14ac:dyDescent="0.35">
      <c r="B3969" s="7">
        <v>2027967</v>
      </c>
      <c r="C3969" s="1" t="s">
        <v>22</v>
      </c>
      <c r="D3969" s="1" t="s">
        <v>30</v>
      </c>
      <c r="E3969" s="1" t="s">
        <v>36</v>
      </c>
      <c r="F3969" s="1" t="s">
        <v>519</v>
      </c>
      <c r="G3969" s="3">
        <v>45482</v>
      </c>
      <c r="H3969" s="3">
        <v>45485</v>
      </c>
      <c r="I3969" s="6">
        <v>4500</v>
      </c>
      <c r="J3969" s="1">
        <v>2</v>
      </c>
      <c r="K3969" s="4">
        <v>0.06</v>
      </c>
      <c r="L3969" s="6">
        <f t="shared" si="126"/>
        <v>270</v>
      </c>
      <c r="M3969" s="8">
        <f t="shared" si="127"/>
        <v>8730</v>
      </c>
      <c r="N3969" s="21">
        <f>(sales[[#This Row],[Price]]*sales[[#This Row],[Qty]])-(sales[[#This Row],[Discount_Amt]]*sales[[#This Row],[Qty]])</f>
        <v>8460</v>
      </c>
    </row>
    <row r="3970" spans="2:14" hidden="1" x14ac:dyDescent="0.35">
      <c r="B3970" s="7">
        <v>2027968</v>
      </c>
      <c r="C3970" s="1" t="s">
        <v>23</v>
      </c>
      <c r="D3970" s="1" t="s">
        <v>27</v>
      </c>
      <c r="E3970" s="1" t="s">
        <v>37</v>
      </c>
      <c r="F3970" s="1" t="s">
        <v>521</v>
      </c>
      <c r="G3970" s="3">
        <v>45482</v>
      </c>
      <c r="H3970" s="3">
        <v>45487</v>
      </c>
      <c r="I3970" s="6">
        <v>2350</v>
      </c>
      <c r="J3970" s="1">
        <v>7</v>
      </c>
      <c r="K3970" s="4">
        <v>0.15</v>
      </c>
      <c r="L3970" s="6">
        <f t="shared" si="126"/>
        <v>352.5</v>
      </c>
      <c r="M3970" s="8">
        <f t="shared" si="127"/>
        <v>16097.5</v>
      </c>
      <c r="N3970" s="21">
        <f>(sales[[#This Row],[Price]]*sales[[#This Row],[Qty]])-(sales[[#This Row],[Discount_Amt]]*sales[[#This Row],[Qty]])</f>
        <v>13982.5</v>
      </c>
    </row>
    <row r="3971" spans="2:14" hidden="1" x14ac:dyDescent="0.35">
      <c r="B3971" s="7">
        <v>2027969</v>
      </c>
      <c r="C3971" s="1" t="s">
        <v>24</v>
      </c>
      <c r="D3971" s="1" t="s">
        <v>28</v>
      </c>
      <c r="E3971" s="1" t="s">
        <v>39</v>
      </c>
      <c r="F3971" s="1" t="s">
        <v>520</v>
      </c>
      <c r="G3971" s="3">
        <v>45482</v>
      </c>
      <c r="H3971" s="3">
        <v>45483</v>
      </c>
      <c r="I3971" s="6">
        <v>90</v>
      </c>
      <c r="J3971" s="1">
        <v>2</v>
      </c>
      <c r="K3971" s="4">
        <v>0.02</v>
      </c>
      <c r="L3971" s="6">
        <f t="shared" si="126"/>
        <v>1.8</v>
      </c>
      <c r="M3971" s="8">
        <f t="shared" si="127"/>
        <v>178.2</v>
      </c>
      <c r="N3971" s="21">
        <f>(sales[[#This Row],[Price]]*sales[[#This Row],[Qty]])-(sales[[#This Row],[Discount_Amt]]*sales[[#This Row],[Qty]])</f>
        <v>176.4</v>
      </c>
    </row>
    <row r="3972" spans="2:14" hidden="1" x14ac:dyDescent="0.35">
      <c r="B3972" s="7">
        <v>2027970</v>
      </c>
      <c r="C3972" s="1" t="s">
        <v>4</v>
      </c>
      <c r="D3972" s="1" t="s">
        <v>29</v>
      </c>
      <c r="E3972" s="1" t="s">
        <v>40</v>
      </c>
      <c r="F3972" s="1" t="s">
        <v>518</v>
      </c>
      <c r="G3972" s="3">
        <v>45482</v>
      </c>
      <c r="H3972" s="3">
        <v>45490</v>
      </c>
      <c r="I3972" s="6">
        <v>280</v>
      </c>
      <c r="J3972" s="1">
        <v>2</v>
      </c>
      <c r="K3972" s="4">
        <v>0.02</v>
      </c>
      <c r="L3972" s="6">
        <f t="shared" si="126"/>
        <v>5.6000000000000005</v>
      </c>
      <c r="M3972" s="8">
        <f t="shared" si="127"/>
        <v>554.4</v>
      </c>
      <c r="N3972" s="21">
        <f>(sales[[#This Row],[Price]]*sales[[#This Row],[Qty]])-(sales[[#This Row],[Discount_Amt]]*sales[[#This Row],[Qty]])</f>
        <v>548.79999999999995</v>
      </c>
    </row>
    <row r="3973" spans="2:14" hidden="1" x14ac:dyDescent="0.35">
      <c r="B3973" s="7">
        <v>2027971</v>
      </c>
      <c r="C3973" s="1" t="s">
        <v>5</v>
      </c>
      <c r="D3973" s="1" t="s">
        <v>25</v>
      </c>
      <c r="E3973" s="1" t="s">
        <v>41</v>
      </c>
      <c r="F3973" s="1" t="s">
        <v>519</v>
      </c>
      <c r="G3973" s="3">
        <v>45482</v>
      </c>
      <c r="H3973" s="3">
        <v>45484</v>
      </c>
      <c r="I3973" s="6">
        <v>70</v>
      </c>
      <c r="J3973" s="1">
        <v>1</v>
      </c>
      <c r="K3973" s="4">
        <v>0.02</v>
      </c>
      <c r="L3973" s="6">
        <f t="shared" si="126"/>
        <v>1.4000000000000001</v>
      </c>
      <c r="M3973" s="8">
        <f t="shared" si="127"/>
        <v>68.599999999999994</v>
      </c>
      <c r="N3973" s="21">
        <f>(sales[[#This Row],[Price]]*sales[[#This Row],[Qty]])-(sales[[#This Row],[Discount_Amt]]*sales[[#This Row],[Qty]])</f>
        <v>68.599999999999994</v>
      </c>
    </row>
    <row r="3974" spans="2:14" hidden="1" x14ac:dyDescent="0.35">
      <c r="B3974" s="7">
        <v>2027972</v>
      </c>
      <c r="C3974" s="1" t="s">
        <v>6</v>
      </c>
      <c r="D3974" s="1" t="s">
        <v>26</v>
      </c>
      <c r="E3974" s="1" t="s">
        <v>42</v>
      </c>
      <c r="F3974" s="1" t="s">
        <v>520</v>
      </c>
      <c r="G3974" s="3">
        <v>45482</v>
      </c>
      <c r="H3974" s="3">
        <v>45485</v>
      </c>
      <c r="I3974" s="6">
        <v>230</v>
      </c>
      <c r="J3974" s="1">
        <v>2</v>
      </c>
      <c r="K3974" s="4">
        <v>0.02</v>
      </c>
      <c r="L3974" s="6">
        <f t="shared" si="126"/>
        <v>4.6000000000000005</v>
      </c>
      <c r="M3974" s="8">
        <f t="shared" si="127"/>
        <v>455.4</v>
      </c>
      <c r="N3974" s="21">
        <f>(sales[[#This Row],[Price]]*sales[[#This Row],[Qty]])-(sales[[#This Row],[Discount_Amt]]*sales[[#This Row],[Qty]])</f>
        <v>450.8</v>
      </c>
    </row>
    <row r="3975" spans="2:14" hidden="1" x14ac:dyDescent="0.35">
      <c r="B3975" s="7">
        <v>2027973</v>
      </c>
      <c r="C3975" s="1" t="s">
        <v>7</v>
      </c>
      <c r="D3975" s="1" t="s">
        <v>27</v>
      </c>
      <c r="E3975" s="1" t="s">
        <v>43</v>
      </c>
      <c r="F3975" s="1" t="s">
        <v>521</v>
      </c>
      <c r="G3975" s="3">
        <v>45482</v>
      </c>
      <c r="H3975" s="3">
        <v>45487</v>
      </c>
      <c r="I3975" s="6">
        <v>7999</v>
      </c>
      <c r="J3975" s="1">
        <v>4</v>
      </c>
      <c r="K3975" s="4">
        <v>0.02</v>
      </c>
      <c r="L3975" s="6">
        <f t="shared" si="126"/>
        <v>159.97999999999999</v>
      </c>
      <c r="M3975" s="8">
        <f t="shared" si="127"/>
        <v>31836.02</v>
      </c>
      <c r="N3975" s="21">
        <f>(sales[[#This Row],[Price]]*sales[[#This Row],[Qty]])-(sales[[#This Row],[Discount_Amt]]*sales[[#This Row],[Qty]])</f>
        <v>31356.080000000002</v>
      </c>
    </row>
    <row r="3976" spans="2:14" x14ac:dyDescent="0.35">
      <c r="B3976" s="7">
        <v>2027974</v>
      </c>
      <c r="C3976" s="1" t="s">
        <v>10</v>
      </c>
      <c r="D3976" s="1" t="s">
        <v>28</v>
      </c>
      <c r="E3976" s="1" t="s">
        <v>44</v>
      </c>
      <c r="F3976" s="1" t="s">
        <v>518</v>
      </c>
      <c r="G3976" s="3">
        <v>45482</v>
      </c>
      <c r="H3976" s="3">
        <v>45483</v>
      </c>
      <c r="I3976" s="6">
        <v>850</v>
      </c>
      <c r="J3976" s="1">
        <v>3</v>
      </c>
      <c r="K3976" s="4">
        <v>0.02</v>
      </c>
      <c r="L3976" s="6">
        <f t="shared" si="126"/>
        <v>17</v>
      </c>
      <c r="M3976" s="8">
        <f t="shared" si="127"/>
        <v>2533</v>
      </c>
      <c r="N3976" s="21">
        <f>(sales[[#This Row],[Price]]*sales[[#This Row],[Qty]])-(sales[[#This Row],[Discount_Amt]]*sales[[#This Row],[Qty]])</f>
        <v>2499</v>
      </c>
    </row>
    <row r="3977" spans="2:14" hidden="1" x14ac:dyDescent="0.35">
      <c r="B3977" s="7">
        <v>2027975</v>
      </c>
      <c r="C3977" s="1" t="s">
        <v>8</v>
      </c>
      <c r="D3977" s="1" t="s">
        <v>29</v>
      </c>
      <c r="E3977" s="1" t="s">
        <v>45</v>
      </c>
      <c r="F3977" s="1" t="s">
        <v>518</v>
      </c>
      <c r="G3977" s="3">
        <v>45482</v>
      </c>
      <c r="H3977" s="3">
        <v>45490</v>
      </c>
      <c r="I3977" s="6">
        <v>65000</v>
      </c>
      <c r="J3977" s="1">
        <v>2</v>
      </c>
      <c r="K3977" s="4">
        <v>0.02</v>
      </c>
      <c r="L3977" s="6">
        <f t="shared" si="126"/>
        <v>1300</v>
      </c>
      <c r="M3977" s="8">
        <f t="shared" si="127"/>
        <v>128700</v>
      </c>
      <c r="N3977" s="21">
        <f>(sales[[#This Row],[Price]]*sales[[#This Row],[Qty]])-(sales[[#This Row],[Discount_Amt]]*sales[[#This Row],[Qty]])</f>
        <v>127400</v>
      </c>
    </row>
    <row r="3978" spans="2:14" hidden="1" x14ac:dyDescent="0.35">
      <c r="B3978" s="7">
        <v>2027976</v>
      </c>
      <c r="C3978" s="1" t="s">
        <v>9</v>
      </c>
      <c r="D3978" s="1" t="s">
        <v>25</v>
      </c>
      <c r="E3978" s="1" t="s">
        <v>46</v>
      </c>
      <c r="F3978" s="1" t="s">
        <v>519</v>
      </c>
      <c r="G3978" s="3">
        <v>45482</v>
      </c>
      <c r="H3978" s="3">
        <v>45484</v>
      </c>
      <c r="I3978" s="6">
        <v>450</v>
      </c>
      <c r="J3978" s="1">
        <v>1</v>
      </c>
      <c r="K3978" s="4">
        <v>0.02</v>
      </c>
      <c r="L3978" s="6">
        <f t="shared" si="126"/>
        <v>9</v>
      </c>
      <c r="M3978" s="8">
        <f t="shared" si="127"/>
        <v>441</v>
      </c>
      <c r="N3978" s="21">
        <f>(sales[[#This Row],[Price]]*sales[[#This Row],[Qty]])-(sales[[#This Row],[Discount_Amt]]*sales[[#This Row],[Qty]])</f>
        <v>441</v>
      </c>
    </row>
    <row r="3979" spans="2:14" x14ac:dyDescent="0.35">
      <c r="B3979" s="7">
        <v>2027977</v>
      </c>
      <c r="C3979" s="1" t="s">
        <v>11</v>
      </c>
      <c r="D3979" s="1" t="s">
        <v>26</v>
      </c>
      <c r="E3979" s="1" t="s">
        <v>47</v>
      </c>
      <c r="F3979" s="1" t="s">
        <v>521</v>
      </c>
      <c r="G3979" s="3">
        <v>45482</v>
      </c>
      <c r="H3979" s="3">
        <v>45485</v>
      </c>
      <c r="I3979" s="6">
        <v>1299</v>
      </c>
      <c r="J3979" s="1">
        <v>1</v>
      </c>
      <c r="K3979" s="4">
        <v>7.0000000000000007E-2</v>
      </c>
      <c r="L3979" s="6">
        <f t="shared" si="126"/>
        <v>90.93</v>
      </c>
      <c r="M3979" s="8">
        <f t="shared" si="127"/>
        <v>1208.07</v>
      </c>
      <c r="N3979" s="21">
        <f>(sales[[#This Row],[Price]]*sales[[#This Row],[Qty]])-(sales[[#This Row],[Discount_Amt]]*sales[[#This Row],[Qty]])</f>
        <v>1208.07</v>
      </c>
    </row>
    <row r="3980" spans="2:14" x14ac:dyDescent="0.35">
      <c r="B3980" s="7">
        <v>2027978</v>
      </c>
      <c r="C3980" s="1" t="s">
        <v>12</v>
      </c>
      <c r="D3980" s="1" t="s">
        <v>27</v>
      </c>
      <c r="E3980" s="1" t="s">
        <v>48</v>
      </c>
      <c r="F3980" s="1" t="s">
        <v>520</v>
      </c>
      <c r="G3980" s="3">
        <v>45482</v>
      </c>
      <c r="H3980" s="3">
        <v>45487</v>
      </c>
      <c r="I3980" s="6">
        <v>1700</v>
      </c>
      <c r="J3980" s="1">
        <v>2</v>
      </c>
      <c r="K3980" s="4">
        <v>0.03</v>
      </c>
      <c r="L3980" s="6">
        <f t="shared" si="126"/>
        <v>51</v>
      </c>
      <c r="M3980" s="8">
        <f t="shared" si="127"/>
        <v>3349</v>
      </c>
      <c r="N3980" s="21">
        <f>(sales[[#This Row],[Price]]*sales[[#This Row],[Qty]])-(sales[[#This Row],[Discount_Amt]]*sales[[#This Row],[Qty]])</f>
        <v>3298</v>
      </c>
    </row>
    <row r="3981" spans="2:14" hidden="1" x14ac:dyDescent="0.35">
      <c r="B3981" s="7">
        <v>2027979</v>
      </c>
      <c r="C3981" s="1" t="s">
        <v>13</v>
      </c>
      <c r="D3981" s="1" t="s">
        <v>28</v>
      </c>
      <c r="E3981" s="1" t="s">
        <v>49</v>
      </c>
      <c r="F3981" s="1" t="s">
        <v>518</v>
      </c>
      <c r="G3981" s="3">
        <v>45482</v>
      </c>
      <c r="H3981" s="3">
        <v>45483</v>
      </c>
      <c r="I3981" s="6">
        <v>55000</v>
      </c>
      <c r="J3981" s="1">
        <v>1</v>
      </c>
      <c r="K3981" s="4">
        <v>0.08</v>
      </c>
      <c r="L3981" s="6">
        <f t="shared" si="126"/>
        <v>4400</v>
      </c>
      <c r="M3981" s="8">
        <f t="shared" si="127"/>
        <v>50600</v>
      </c>
      <c r="N3981" s="21">
        <f>(sales[[#This Row],[Price]]*sales[[#This Row],[Qty]])-(sales[[#This Row],[Discount_Amt]]*sales[[#This Row],[Qty]])</f>
        <v>50600</v>
      </c>
    </row>
    <row r="3982" spans="2:14" hidden="1" x14ac:dyDescent="0.35">
      <c r="B3982" s="7">
        <v>2027980</v>
      </c>
      <c r="C3982" s="1" t="s">
        <v>14</v>
      </c>
      <c r="D3982" s="1" t="s">
        <v>29</v>
      </c>
      <c r="E3982" s="1" t="s">
        <v>50</v>
      </c>
      <c r="F3982" s="1" t="s">
        <v>519</v>
      </c>
      <c r="G3982" s="3">
        <v>45482</v>
      </c>
      <c r="H3982" s="3">
        <v>45490</v>
      </c>
      <c r="I3982" s="6">
        <v>57999</v>
      </c>
      <c r="J3982" s="1">
        <v>3</v>
      </c>
      <c r="K3982" s="4">
        <v>0.05</v>
      </c>
      <c r="L3982" s="6">
        <f t="shared" si="126"/>
        <v>2899.9500000000003</v>
      </c>
      <c r="M3982" s="8">
        <f t="shared" si="127"/>
        <v>171097.05</v>
      </c>
      <c r="N3982" s="21">
        <f>(sales[[#This Row],[Price]]*sales[[#This Row],[Qty]])-(sales[[#This Row],[Discount_Amt]]*sales[[#This Row],[Qty]])</f>
        <v>165297.15</v>
      </c>
    </row>
    <row r="3983" spans="2:14" hidden="1" x14ac:dyDescent="0.35">
      <c r="B3983" s="7">
        <v>2027981</v>
      </c>
      <c r="C3983" s="1" t="s">
        <v>15</v>
      </c>
      <c r="D3983" s="1" t="s">
        <v>25</v>
      </c>
      <c r="E3983" s="1" t="s">
        <v>51</v>
      </c>
      <c r="F3983" s="1" t="s">
        <v>520</v>
      </c>
      <c r="G3983" s="3">
        <v>45482</v>
      </c>
      <c r="H3983" s="3">
        <v>45484</v>
      </c>
      <c r="I3983" s="6">
        <v>1399</v>
      </c>
      <c r="J3983" s="1">
        <v>2</v>
      </c>
      <c r="K3983" s="4">
        <v>0.05</v>
      </c>
      <c r="L3983" s="6">
        <f t="shared" si="126"/>
        <v>69.95</v>
      </c>
      <c r="M3983" s="8">
        <f t="shared" si="127"/>
        <v>2728.05</v>
      </c>
      <c r="N3983" s="21">
        <f>(sales[[#This Row],[Price]]*sales[[#This Row],[Qty]])-(sales[[#This Row],[Discount_Amt]]*sales[[#This Row],[Qty]])</f>
        <v>2658.1</v>
      </c>
    </row>
    <row r="3984" spans="2:14" hidden="1" x14ac:dyDescent="0.35">
      <c r="B3984" s="7">
        <v>2027982</v>
      </c>
      <c r="C3984" s="1" t="s">
        <v>16</v>
      </c>
      <c r="D3984" s="1" t="s">
        <v>232</v>
      </c>
      <c r="E3984" s="1" t="s">
        <v>506</v>
      </c>
      <c r="F3984" s="1" t="s">
        <v>521</v>
      </c>
      <c r="G3984" s="3">
        <v>45482</v>
      </c>
      <c r="H3984" s="3">
        <v>45485</v>
      </c>
      <c r="I3984" s="6">
        <v>999</v>
      </c>
      <c r="J3984" s="1">
        <v>1</v>
      </c>
      <c r="K3984" s="4">
        <v>0.05</v>
      </c>
      <c r="L3984" s="6">
        <f t="shared" si="126"/>
        <v>49.95</v>
      </c>
      <c r="M3984" s="8">
        <f t="shared" si="127"/>
        <v>949.05</v>
      </c>
      <c r="N3984" s="21">
        <f>(sales[[#This Row],[Price]]*sales[[#This Row],[Qty]])-(sales[[#This Row],[Discount_Amt]]*sales[[#This Row],[Qty]])</f>
        <v>949.05</v>
      </c>
    </row>
    <row r="3985" spans="2:14" x14ac:dyDescent="0.35">
      <c r="B3985" s="7">
        <v>2027983</v>
      </c>
      <c r="C3985" s="1" t="s">
        <v>17</v>
      </c>
      <c r="D3985" s="1" t="s">
        <v>25</v>
      </c>
      <c r="E3985" s="1" t="s">
        <v>507</v>
      </c>
      <c r="F3985" s="1" t="s">
        <v>518</v>
      </c>
      <c r="G3985" s="3">
        <v>45482</v>
      </c>
      <c r="H3985" s="3">
        <v>45487</v>
      </c>
      <c r="I3985" s="6">
        <v>2099</v>
      </c>
      <c r="J3985" s="1">
        <v>2</v>
      </c>
      <c r="K3985" s="4">
        <v>0.05</v>
      </c>
      <c r="L3985" s="6">
        <f t="shared" si="126"/>
        <v>104.95</v>
      </c>
      <c r="M3985" s="8">
        <f t="shared" si="127"/>
        <v>4093.05</v>
      </c>
      <c r="N3985" s="21">
        <f>(sales[[#This Row],[Price]]*sales[[#This Row],[Qty]])-(sales[[#This Row],[Discount_Amt]]*sales[[#This Row],[Qty]])</f>
        <v>3988.1</v>
      </c>
    </row>
    <row r="3986" spans="2:14" hidden="1" x14ac:dyDescent="0.35">
      <c r="B3986" s="7">
        <v>2027984</v>
      </c>
      <c r="C3986" s="1" t="s">
        <v>18</v>
      </c>
      <c r="D3986" s="1" t="s">
        <v>26</v>
      </c>
      <c r="E3986" s="1" t="s">
        <v>508</v>
      </c>
      <c r="F3986" s="1" t="s">
        <v>518</v>
      </c>
      <c r="G3986" s="3">
        <v>45482</v>
      </c>
      <c r="H3986" s="3">
        <v>45483</v>
      </c>
      <c r="I3986" s="6">
        <v>11000</v>
      </c>
      <c r="J3986" s="1">
        <v>1</v>
      </c>
      <c r="K3986" s="4">
        <v>0.03</v>
      </c>
      <c r="L3986" s="6">
        <f t="shared" si="126"/>
        <v>330</v>
      </c>
      <c r="M3986" s="8">
        <f t="shared" si="127"/>
        <v>10670</v>
      </c>
      <c r="N3986" s="21">
        <f>(sales[[#This Row],[Price]]*sales[[#This Row],[Qty]])-(sales[[#This Row],[Discount_Amt]]*sales[[#This Row],[Qty]])</f>
        <v>10670</v>
      </c>
    </row>
    <row r="3987" spans="2:14" hidden="1" x14ac:dyDescent="0.35">
      <c r="B3987" s="7">
        <v>2027985</v>
      </c>
      <c r="C3987" s="1" t="s">
        <v>19</v>
      </c>
      <c r="D3987" s="1" t="s">
        <v>27</v>
      </c>
      <c r="E3987" s="1" t="s">
        <v>31</v>
      </c>
      <c r="F3987" s="1" t="s">
        <v>519</v>
      </c>
      <c r="G3987" s="3">
        <v>45482</v>
      </c>
      <c r="H3987" s="3">
        <v>45490</v>
      </c>
      <c r="I3987" s="6">
        <v>800</v>
      </c>
      <c r="J3987" s="1">
        <v>2</v>
      </c>
      <c r="K3987" s="4">
        <v>0.1</v>
      </c>
      <c r="L3987" s="6">
        <f t="shared" si="126"/>
        <v>80</v>
      </c>
      <c r="M3987" s="8">
        <f t="shared" si="127"/>
        <v>1520</v>
      </c>
      <c r="N3987" s="21">
        <f>(sales[[#This Row],[Price]]*sales[[#This Row],[Qty]])-(sales[[#This Row],[Discount_Amt]]*sales[[#This Row],[Qty]])</f>
        <v>1440</v>
      </c>
    </row>
    <row r="3988" spans="2:14" hidden="1" x14ac:dyDescent="0.35">
      <c r="B3988" s="7">
        <v>2027986</v>
      </c>
      <c r="C3988" s="1" t="s">
        <v>20</v>
      </c>
      <c r="D3988" s="1" t="s">
        <v>28</v>
      </c>
      <c r="E3988" s="1" t="s">
        <v>32</v>
      </c>
      <c r="F3988" s="1" t="s">
        <v>521</v>
      </c>
      <c r="G3988" s="3">
        <v>45482</v>
      </c>
      <c r="H3988" s="3">
        <v>45484</v>
      </c>
      <c r="I3988" s="6">
        <v>5500</v>
      </c>
      <c r="J3988" s="1">
        <v>3</v>
      </c>
      <c r="K3988" s="4">
        <v>0.05</v>
      </c>
      <c r="L3988" s="6">
        <f t="shared" si="126"/>
        <v>275</v>
      </c>
      <c r="M3988" s="8">
        <f t="shared" si="127"/>
        <v>16225</v>
      </c>
      <c r="N3988" s="21">
        <f>(sales[[#This Row],[Price]]*sales[[#This Row],[Qty]])-(sales[[#This Row],[Discount_Amt]]*sales[[#This Row],[Qty]])</f>
        <v>15675</v>
      </c>
    </row>
    <row r="3989" spans="2:14" hidden="1" x14ac:dyDescent="0.35">
      <c r="B3989" s="7">
        <v>2027987</v>
      </c>
      <c r="C3989" s="1" t="s">
        <v>21</v>
      </c>
      <c r="D3989" s="1" t="s">
        <v>29</v>
      </c>
      <c r="E3989" s="1" t="s">
        <v>38</v>
      </c>
      <c r="F3989" s="1" t="s">
        <v>520</v>
      </c>
      <c r="G3989" s="3">
        <v>45482</v>
      </c>
      <c r="H3989" s="3">
        <v>45485</v>
      </c>
      <c r="I3989" s="6">
        <v>1350</v>
      </c>
      <c r="J3989" s="1">
        <v>2</v>
      </c>
      <c r="K3989" s="4">
        <v>0.05</v>
      </c>
      <c r="L3989" s="6">
        <f t="shared" si="126"/>
        <v>67.5</v>
      </c>
      <c r="M3989" s="8">
        <f t="shared" si="127"/>
        <v>2632.5</v>
      </c>
      <c r="N3989" s="21">
        <f>(sales[[#This Row],[Price]]*sales[[#This Row],[Qty]])-(sales[[#This Row],[Discount_Amt]]*sales[[#This Row],[Qty]])</f>
        <v>2565</v>
      </c>
    </row>
    <row r="3990" spans="2:14" hidden="1" x14ac:dyDescent="0.35">
      <c r="B3990" s="7">
        <v>2027988</v>
      </c>
      <c r="C3990" s="1" t="s">
        <v>22</v>
      </c>
      <c r="D3990" s="1" t="s">
        <v>25</v>
      </c>
      <c r="E3990" s="1" t="s">
        <v>33</v>
      </c>
      <c r="F3990" s="1" t="s">
        <v>518</v>
      </c>
      <c r="G3990" s="3">
        <v>45482</v>
      </c>
      <c r="H3990" s="3">
        <v>45487</v>
      </c>
      <c r="I3990" s="6">
        <v>4500</v>
      </c>
      <c r="J3990" s="1">
        <v>7</v>
      </c>
      <c r="K3990" s="4">
        <v>0.02</v>
      </c>
      <c r="L3990" s="6">
        <f t="shared" si="126"/>
        <v>90</v>
      </c>
      <c r="M3990" s="8">
        <f t="shared" si="127"/>
        <v>31410</v>
      </c>
      <c r="N3990" s="21">
        <f>(sales[[#This Row],[Price]]*sales[[#This Row],[Qty]])-(sales[[#This Row],[Discount_Amt]]*sales[[#This Row],[Qty]])</f>
        <v>30870</v>
      </c>
    </row>
    <row r="3991" spans="2:14" hidden="1" x14ac:dyDescent="0.35">
      <c r="B3991" s="7">
        <v>2027989</v>
      </c>
      <c r="C3991" s="1" t="s">
        <v>23</v>
      </c>
      <c r="D3991" s="1" t="s">
        <v>30</v>
      </c>
      <c r="E3991" s="1" t="s">
        <v>34</v>
      </c>
      <c r="F3991" s="1" t="s">
        <v>519</v>
      </c>
      <c r="G3991" s="3">
        <v>45482</v>
      </c>
      <c r="H3991" s="3">
        <v>45483</v>
      </c>
      <c r="I3991" s="6">
        <v>2350</v>
      </c>
      <c r="J3991" s="1">
        <v>2</v>
      </c>
      <c r="K3991" s="4">
        <v>0.06</v>
      </c>
      <c r="L3991" s="6">
        <f t="shared" si="126"/>
        <v>141</v>
      </c>
      <c r="M3991" s="8">
        <f t="shared" si="127"/>
        <v>4559</v>
      </c>
      <c r="N3991" s="21">
        <f>(sales[[#This Row],[Price]]*sales[[#This Row],[Qty]])-(sales[[#This Row],[Discount_Amt]]*sales[[#This Row],[Qty]])</f>
        <v>4418</v>
      </c>
    </row>
    <row r="3992" spans="2:14" hidden="1" x14ac:dyDescent="0.35">
      <c r="B3992" s="7">
        <v>2027990</v>
      </c>
      <c r="C3992" s="1" t="s">
        <v>24</v>
      </c>
      <c r="D3992" s="1" t="s">
        <v>27</v>
      </c>
      <c r="E3992" s="1" t="s">
        <v>35</v>
      </c>
      <c r="F3992" s="1" t="s">
        <v>520</v>
      </c>
      <c r="G3992" s="3">
        <v>45482</v>
      </c>
      <c r="H3992" s="3">
        <v>45490</v>
      </c>
      <c r="I3992" s="6">
        <v>90</v>
      </c>
      <c r="J3992" s="1">
        <v>1</v>
      </c>
      <c r="K3992" s="4">
        <v>0.15</v>
      </c>
      <c r="L3992" s="6">
        <f t="shared" si="126"/>
        <v>13.5</v>
      </c>
      <c r="M3992" s="8">
        <f t="shared" si="127"/>
        <v>76.5</v>
      </c>
      <c r="N3992" s="21">
        <f>(sales[[#This Row],[Price]]*sales[[#This Row],[Qty]])-(sales[[#This Row],[Discount_Amt]]*sales[[#This Row],[Qty]])</f>
        <v>76.5</v>
      </c>
    </row>
    <row r="3993" spans="2:14" hidden="1" x14ac:dyDescent="0.35">
      <c r="B3993" s="7">
        <v>2027991</v>
      </c>
      <c r="C3993" s="1" t="s">
        <v>4</v>
      </c>
      <c r="D3993" s="1" t="s">
        <v>28</v>
      </c>
      <c r="E3993" s="1" t="s">
        <v>36</v>
      </c>
      <c r="F3993" s="1" t="s">
        <v>521</v>
      </c>
      <c r="G3993" s="3">
        <v>45482</v>
      </c>
      <c r="H3993" s="3">
        <v>45484</v>
      </c>
      <c r="I3993" s="6">
        <v>280</v>
      </c>
      <c r="J3993" s="1">
        <v>1</v>
      </c>
      <c r="K3993" s="4">
        <v>0.02</v>
      </c>
      <c r="L3993" s="6">
        <f t="shared" si="126"/>
        <v>5.6000000000000005</v>
      </c>
      <c r="M3993" s="8">
        <f t="shared" si="127"/>
        <v>274.39999999999998</v>
      </c>
      <c r="N3993" s="21">
        <f>(sales[[#This Row],[Price]]*sales[[#This Row],[Qty]])-(sales[[#This Row],[Discount_Amt]]*sales[[#This Row],[Qty]])</f>
        <v>274.39999999999998</v>
      </c>
    </row>
    <row r="3994" spans="2:14" hidden="1" x14ac:dyDescent="0.35">
      <c r="B3994" s="7">
        <v>2027992</v>
      </c>
      <c r="C3994" s="1" t="s">
        <v>5</v>
      </c>
      <c r="D3994" s="1" t="s">
        <v>29</v>
      </c>
      <c r="E3994" s="1" t="s">
        <v>37</v>
      </c>
      <c r="F3994" s="1" t="s">
        <v>518</v>
      </c>
      <c r="G3994" s="3">
        <v>45482</v>
      </c>
      <c r="H3994" s="3">
        <v>45485</v>
      </c>
      <c r="I3994" s="6">
        <v>70</v>
      </c>
      <c r="J3994" s="1">
        <v>1</v>
      </c>
      <c r="K3994" s="4">
        <v>0.02</v>
      </c>
      <c r="L3994" s="6">
        <f t="shared" si="126"/>
        <v>1.4000000000000001</v>
      </c>
      <c r="M3994" s="8">
        <f t="shared" si="127"/>
        <v>68.599999999999994</v>
      </c>
      <c r="N3994" s="21">
        <f>(sales[[#This Row],[Price]]*sales[[#This Row],[Qty]])-(sales[[#This Row],[Discount_Amt]]*sales[[#This Row],[Qty]])</f>
        <v>68.599999999999994</v>
      </c>
    </row>
    <row r="3995" spans="2:14" hidden="1" x14ac:dyDescent="0.35">
      <c r="B3995" s="7">
        <v>2027993</v>
      </c>
      <c r="C3995" s="1" t="s">
        <v>6</v>
      </c>
      <c r="D3995" s="1" t="s">
        <v>25</v>
      </c>
      <c r="E3995" s="1" t="s">
        <v>39</v>
      </c>
      <c r="F3995" s="1" t="s">
        <v>518</v>
      </c>
      <c r="G3995" s="3">
        <v>45482</v>
      </c>
      <c r="H3995" s="3">
        <v>45487</v>
      </c>
      <c r="I3995" s="6">
        <v>230</v>
      </c>
      <c r="J3995" s="1">
        <v>2</v>
      </c>
      <c r="K3995" s="4">
        <v>0.02</v>
      </c>
      <c r="L3995" s="6">
        <f t="shared" si="126"/>
        <v>4.6000000000000005</v>
      </c>
      <c r="M3995" s="8">
        <f t="shared" si="127"/>
        <v>455.4</v>
      </c>
      <c r="N3995" s="21">
        <f>(sales[[#This Row],[Price]]*sales[[#This Row],[Qty]])-(sales[[#This Row],[Discount_Amt]]*sales[[#This Row],[Qty]])</f>
        <v>450.8</v>
      </c>
    </row>
    <row r="3996" spans="2:14" hidden="1" x14ac:dyDescent="0.35">
      <c r="B3996" s="7">
        <v>2027994</v>
      </c>
      <c r="C3996" s="1" t="s">
        <v>7</v>
      </c>
      <c r="D3996" s="1" t="s">
        <v>26</v>
      </c>
      <c r="E3996" s="1" t="s">
        <v>40</v>
      </c>
      <c r="F3996" s="1" t="s">
        <v>519</v>
      </c>
      <c r="G3996" s="3">
        <v>45482</v>
      </c>
      <c r="H3996" s="3">
        <v>45483</v>
      </c>
      <c r="I3996" s="6">
        <v>7999</v>
      </c>
      <c r="J3996" s="1">
        <v>1</v>
      </c>
      <c r="K3996" s="4">
        <v>0.02</v>
      </c>
      <c r="L3996" s="6">
        <f t="shared" si="126"/>
        <v>159.97999999999999</v>
      </c>
      <c r="M3996" s="8">
        <f t="shared" si="127"/>
        <v>7839.02</v>
      </c>
      <c r="N3996" s="21">
        <f>(sales[[#This Row],[Price]]*sales[[#This Row],[Qty]])-(sales[[#This Row],[Discount_Amt]]*sales[[#This Row],[Qty]])</f>
        <v>7839.02</v>
      </c>
    </row>
    <row r="3997" spans="2:14" x14ac:dyDescent="0.35">
      <c r="B3997" s="7">
        <v>2027995</v>
      </c>
      <c r="C3997" s="1" t="s">
        <v>10</v>
      </c>
      <c r="D3997" s="1" t="s">
        <v>27</v>
      </c>
      <c r="E3997" s="1" t="s">
        <v>41</v>
      </c>
      <c r="F3997" s="1" t="s">
        <v>521</v>
      </c>
      <c r="G3997" s="3">
        <v>45482</v>
      </c>
      <c r="H3997" s="3">
        <v>45490</v>
      </c>
      <c r="I3997" s="6">
        <v>850</v>
      </c>
      <c r="J3997" s="1">
        <v>2</v>
      </c>
      <c r="K3997" s="4">
        <v>0.02</v>
      </c>
      <c r="L3997" s="6">
        <f t="shared" si="126"/>
        <v>17</v>
      </c>
      <c r="M3997" s="8">
        <f t="shared" si="127"/>
        <v>1683</v>
      </c>
      <c r="N3997" s="21">
        <f>(sales[[#This Row],[Price]]*sales[[#This Row],[Qty]])-(sales[[#This Row],[Discount_Amt]]*sales[[#This Row],[Qty]])</f>
        <v>1666</v>
      </c>
    </row>
    <row r="3998" spans="2:14" hidden="1" x14ac:dyDescent="0.35">
      <c r="B3998" s="7">
        <v>2027996</v>
      </c>
      <c r="C3998" s="1" t="s">
        <v>8</v>
      </c>
      <c r="D3998" s="1" t="s">
        <v>28</v>
      </c>
      <c r="E3998" s="1" t="s">
        <v>42</v>
      </c>
      <c r="F3998" s="1" t="s">
        <v>520</v>
      </c>
      <c r="G3998" s="3">
        <v>45482</v>
      </c>
      <c r="H3998" s="3">
        <v>45484</v>
      </c>
      <c r="I3998" s="6">
        <v>65000</v>
      </c>
      <c r="J3998" s="1">
        <v>7</v>
      </c>
      <c r="K3998" s="4">
        <v>0.02</v>
      </c>
      <c r="L3998" s="6">
        <f t="shared" si="126"/>
        <v>1300</v>
      </c>
      <c r="M3998" s="8">
        <f t="shared" si="127"/>
        <v>453700</v>
      </c>
      <c r="N3998" s="21">
        <f>(sales[[#This Row],[Price]]*sales[[#This Row],[Qty]])-(sales[[#This Row],[Discount_Amt]]*sales[[#This Row],[Qty]])</f>
        <v>445900</v>
      </c>
    </row>
    <row r="3999" spans="2:14" hidden="1" x14ac:dyDescent="0.35">
      <c r="B3999" s="7">
        <v>2027997</v>
      </c>
      <c r="C3999" s="1" t="s">
        <v>9</v>
      </c>
      <c r="D3999" s="1" t="s">
        <v>29</v>
      </c>
      <c r="E3999" s="1" t="s">
        <v>43</v>
      </c>
      <c r="F3999" s="1" t="s">
        <v>518</v>
      </c>
      <c r="G3999" s="3">
        <v>45482</v>
      </c>
      <c r="H3999" s="3">
        <v>45485</v>
      </c>
      <c r="I3999" s="6">
        <v>450</v>
      </c>
      <c r="J3999" s="1">
        <v>2</v>
      </c>
      <c r="K3999" s="4">
        <v>0.02</v>
      </c>
      <c r="L3999" s="6">
        <f t="shared" si="126"/>
        <v>9</v>
      </c>
      <c r="M3999" s="8">
        <f t="shared" si="127"/>
        <v>891</v>
      </c>
      <c r="N3999" s="21">
        <f>(sales[[#This Row],[Price]]*sales[[#This Row],[Qty]])-(sales[[#This Row],[Discount_Amt]]*sales[[#This Row],[Qty]])</f>
        <v>882</v>
      </c>
    </row>
    <row r="4000" spans="2:14" x14ac:dyDescent="0.35">
      <c r="B4000" s="7">
        <v>2027998</v>
      </c>
      <c r="C4000" s="1" t="s">
        <v>11</v>
      </c>
      <c r="D4000" s="1" t="s">
        <v>25</v>
      </c>
      <c r="E4000" s="1" t="s">
        <v>44</v>
      </c>
      <c r="F4000" s="1" t="s">
        <v>519</v>
      </c>
      <c r="G4000" s="3">
        <v>45482</v>
      </c>
      <c r="H4000" s="3">
        <v>45487</v>
      </c>
      <c r="I4000" s="6">
        <v>1299</v>
      </c>
      <c r="J4000" s="1">
        <v>2</v>
      </c>
      <c r="K4000" s="4">
        <v>0.02</v>
      </c>
      <c r="L4000" s="6">
        <f t="shared" si="126"/>
        <v>25.98</v>
      </c>
      <c r="M4000" s="8">
        <f t="shared" si="127"/>
        <v>2572.02</v>
      </c>
      <c r="N4000" s="21">
        <f>(sales[[#This Row],[Price]]*sales[[#This Row],[Qty]])-(sales[[#This Row],[Discount_Amt]]*sales[[#This Row],[Qty]])</f>
        <v>2546.04</v>
      </c>
    </row>
    <row r="4001" spans="2:14" x14ac:dyDescent="0.35">
      <c r="B4001" s="7">
        <v>2027999</v>
      </c>
      <c r="C4001" s="1" t="s">
        <v>12</v>
      </c>
      <c r="D4001" s="1" t="s">
        <v>26</v>
      </c>
      <c r="E4001" s="1" t="s">
        <v>45</v>
      </c>
      <c r="F4001" s="1" t="s">
        <v>520</v>
      </c>
      <c r="G4001" s="3">
        <v>45482</v>
      </c>
      <c r="H4001" s="3">
        <v>45483</v>
      </c>
      <c r="I4001" s="6">
        <v>1700</v>
      </c>
      <c r="J4001" s="1">
        <v>1</v>
      </c>
      <c r="K4001" s="4">
        <v>7.0000000000000007E-2</v>
      </c>
      <c r="L4001" s="6">
        <f t="shared" si="126"/>
        <v>119.00000000000001</v>
      </c>
      <c r="M4001" s="8">
        <f t="shared" si="127"/>
        <v>1581</v>
      </c>
      <c r="N4001" s="21">
        <f>(sales[[#This Row],[Price]]*sales[[#This Row],[Qty]])-(sales[[#This Row],[Discount_Amt]]*sales[[#This Row],[Qty]])</f>
        <v>1581</v>
      </c>
    </row>
    <row r="4002" spans="2:14" hidden="1" x14ac:dyDescent="0.35">
      <c r="B4002" s="7">
        <v>2028000</v>
      </c>
      <c r="C4002" s="1" t="s">
        <v>13</v>
      </c>
      <c r="D4002" s="1" t="s">
        <v>27</v>
      </c>
      <c r="E4002" s="1" t="s">
        <v>46</v>
      </c>
      <c r="F4002" s="1" t="s">
        <v>521</v>
      </c>
      <c r="G4002" s="3">
        <v>45482</v>
      </c>
      <c r="H4002" s="3">
        <v>45490</v>
      </c>
      <c r="I4002" s="6">
        <v>55000</v>
      </c>
      <c r="J4002" s="1">
        <v>2</v>
      </c>
      <c r="K4002" s="4">
        <v>0.03</v>
      </c>
      <c r="L4002" s="6">
        <f t="shared" si="126"/>
        <v>1650</v>
      </c>
      <c r="M4002" s="8">
        <f t="shared" si="127"/>
        <v>108350</v>
      </c>
      <c r="N4002" s="21">
        <f>(sales[[#This Row],[Price]]*sales[[#This Row],[Qty]])-(sales[[#This Row],[Discount_Amt]]*sales[[#This Row],[Qty]])</f>
        <v>106700</v>
      </c>
    </row>
    <row r="4003" spans="2:14" hidden="1" x14ac:dyDescent="0.35">
      <c r="B4003" s="7">
        <v>2028001</v>
      </c>
      <c r="C4003" s="1" t="s">
        <v>14</v>
      </c>
      <c r="D4003" s="1" t="s">
        <v>28</v>
      </c>
      <c r="E4003" s="1" t="s">
        <v>47</v>
      </c>
      <c r="F4003" s="1" t="s">
        <v>518</v>
      </c>
      <c r="G4003" s="3">
        <v>45482</v>
      </c>
      <c r="H4003" s="3">
        <v>45484</v>
      </c>
      <c r="I4003" s="6">
        <v>57999</v>
      </c>
      <c r="J4003" s="1">
        <v>4</v>
      </c>
      <c r="K4003" s="4">
        <v>0.08</v>
      </c>
      <c r="L4003" s="6">
        <f t="shared" si="126"/>
        <v>4639.92</v>
      </c>
      <c r="M4003" s="8">
        <f t="shared" si="127"/>
        <v>227356.08</v>
      </c>
      <c r="N4003" s="21">
        <f>(sales[[#This Row],[Price]]*sales[[#This Row],[Qty]])-(sales[[#This Row],[Discount_Amt]]*sales[[#This Row],[Qty]])</f>
        <v>213436.32</v>
      </c>
    </row>
    <row r="4004" spans="2:14" hidden="1" x14ac:dyDescent="0.35">
      <c r="B4004" s="7">
        <v>2028002</v>
      </c>
      <c r="C4004" s="1" t="s">
        <v>15</v>
      </c>
      <c r="D4004" s="1" t="s">
        <v>29</v>
      </c>
      <c r="E4004" s="1" t="s">
        <v>48</v>
      </c>
      <c r="F4004" s="1" t="s">
        <v>518</v>
      </c>
      <c r="G4004" s="3">
        <v>45482</v>
      </c>
      <c r="H4004" s="3">
        <v>45485</v>
      </c>
      <c r="I4004" s="6">
        <v>1399</v>
      </c>
      <c r="J4004" s="1">
        <v>3</v>
      </c>
      <c r="K4004" s="4">
        <v>0.05</v>
      </c>
      <c r="L4004" s="6">
        <f t="shared" si="126"/>
        <v>69.95</v>
      </c>
      <c r="M4004" s="8">
        <f t="shared" si="127"/>
        <v>4127.05</v>
      </c>
      <c r="N4004" s="21">
        <f>(sales[[#This Row],[Price]]*sales[[#This Row],[Qty]])-(sales[[#This Row],[Discount_Amt]]*sales[[#This Row],[Qty]])</f>
        <v>3987.15</v>
      </c>
    </row>
    <row r="4005" spans="2:14" hidden="1" x14ac:dyDescent="0.35">
      <c r="B4005" s="7">
        <v>2028003</v>
      </c>
      <c r="C4005" s="1" t="s">
        <v>16</v>
      </c>
      <c r="D4005" s="1" t="s">
        <v>25</v>
      </c>
      <c r="E4005" s="1" t="s">
        <v>49</v>
      </c>
      <c r="F4005" s="1" t="s">
        <v>519</v>
      </c>
      <c r="G4005" s="3">
        <v>45482</v>
      </c>
      <c r="H4005" s="3">
        <v>45487</v>
      </c>
      <c r="I4005" s="6">
        <v>999</v>
      </c>
      <c r="J4005" s="1">
        <v>2</v>
      </c>
      <c r="K4005" s="4">
        <v>0.05</v>
      </c>
      <c r="L4005" s="6">
        <f t="shared" si="126"/>
        <v>49.95</v>
      </c>
      <c r="M4005" s="8">
        <f t="shared" si="127"/>
        <v>1948.05</v>
      </c>
      <c r="N4005" s="21">
        <f>(sales[[#This Row],[Price]]*sales[[#This Row],[Qty]])-(sales[[#This Row],[Discount_Amt]]*sales[[#This Row],[Qty]])</f>
        <v>1898.1</v>
      </c>
    </row>
    <row r="4006" spans="2:14" x14ac:dyDescent="0.35">
      <c r="B4006" s="7">
        <v>2028004</v>
      </c>
      <c r="C4006" s="1" t="s">
        <v>17</v>
      </c>
      <c r="D4006" s="1" t="s">
        <v>233</v>
      </c>
      <c r="E4006" s="1" t="s">
        <v>50</v>
      </c>
      <c r="F4006" s="1" t="s">
        <v>521</v>
      </c>
      <c r="G4006" s="3">
        <v>45482</v>
      </c>
      <c r="H4006" s="3">
        <v>45483</v>
      </c>
      <c r="I4006" s="6">
        <v>2099</v>
      </c>
      <c r="J4006" s="1">
        <v>1</v>
      </c>
      <c r="K4006" s="4">
        <v>0.05</v>
      </c>
      <c r="L4006" s="6">
        <f t="shared" si="126"/>
        <v>104.95</v>
      </c>
      <c r="M4006" s="8">
        <f t="shared" si="127"/>
        <v>1994.05</v>
      </c>
      <c r="N4006" s="21">
        <f>(sales[[#This Row],[Price]]*sales[[#This Row],[Qty]])-(sales[[#This Row],[Discount_Amt]]*sales[[#This Row],[Qty]])</f>
        <v>1994.05</v>
      </c>
    </row>
    <row r="4007" spans="2:14" hidden="1" x14ac:dyDescent="0.35">
      <c r="B4007" s="7">
        <v>2028005</v>
      </c>
      <c r="C4007" s="1" t="s">
        <v>18</v>
      </c>
      <c r="D4007" s="1" t="s">
        <v>25</v>
      </c>
      <c r="E4007" s="1" t="s">
        <v>51</v>
      </c>
      <c r="F4007" s="1" t="s">
        <v>520</v>
      </c>
      <c r="G4007" s="3">
        <v>45482</v>
      </c>
      <c r="H4007" s="3">
        <v>45490</v>
      </c>
      <c r="I4007" s="6">
        <v>11000</v>
      </c>
      <c r="J4007" s="1">
        <v>1</v>
      </c>
      <c r="K4007" s="4">
        <v>0.05</v>
      </c>
      <c r="L4007" s="6">
        <f t="shared" si="126"/>
        <v>550</v>
      </c>
      <c r="M4007" s="8">
        <f t="shared" si="127"/>
        <v>10450</v>
      </c>
      <c r="N4007" s="21">
        <f>(sales[[#This Row],[Price]]*sales[[#This Row],[Qty]])-(sales[[#This Row],[Discount_Amt]]*sales[[#This Row],[Qty]])</f>
        <v>10450</v>
      </c>
    </row>
    <row r="4008" spans="2:14" hidden="1" x14ac:dyDescent="0.35">
      <c r="B4008" s="7">
        <v>2028006</v>
      </c>
      <c r="C4008" s="1" t="s">
        <v>19</v>
      </c>
      <c r="D4008" s="1" t="s">
        <v>26</v>
      </c>
      <c r="E4008" s="1" t="s">
        <v>506</v>
      </c>
      <c r="F4008" s="1" t="s">
        <v>518</v>
      </c>
      <c r="G4008" s="3">
        <v>45482</v>
      </c>
      <c r="H4008" s="3">
        <v>45484</v>
      </c>
      <c r="I4008" s="6">
        <v>800</v>
      </c>
      <c r="J4008" s="1">
        <v>2</v>
      </c>
      <c r="K4008" s="4">
        <v>0.03</v>
      </c>
      <c r="L4008" s="6">
        <f t="shared" si="126"/>
        <v>24</v>
      </c>
      <c r="M4008" s="8">
        <f t="shared" si="127"/>
        <v>1576</v>
      </c>
      <c r="N4008" s="21">
        <f>(sales[[#This Row],[Price]]*sales[[#This Row],[Qty]])-(sales[[#This Row],[Discount_Amt]]*sales[[#This Row],[Qty]])</f>
        <v>1552</v>
      </c>
    </row>
    <row r="4009" spans="2:14" hidden="1" x14ac:dyDescent="0.35">
      <c r="B4009" s="7">
        <v>2028007</v>
      </c>
      <c r="C4009" s="1" t="s">
        <v>20</v>
      </c>
      <c r="D4009" s="1" t="s">
        <v>27</v>
      </c>
      <c r="E4009" s="1" t="s">
        <v>507</v>
      </c>
      <c r="F4009" s="1" t="s">
        <v>519</v>
      </c>
      <c r="G4009" s="3">
        <v>45482</v>
      </c>
      <c r="H4009" s="3">
        <v>45485</v>
      </c>
      <c r="I4009" s="6">
        <v>5500</v>
      </c>
      <c r="J4009" s="1">
        <v>1</v>
      </c>
      <c r="K4009" s="4">
        <v>0.1</v>
      </c>
      <c r="L4009" s="6">
        <f t="shared" si="126"/>
        <v>550</v>
      </c>
      <c r="M4009" s="8">
        <f t="shared" si="127"/>
        <v>4950</v>
      </c>
      <c r="N4009" s="21">
        <f>(sales[[#This Row],[Price]]*sales[[#This Row],[Qty]])-(sales[[#This Row],[Discount_Amt]]*sales[[#This Row],[Qty]])</f>
        <v>4950</v>
      </c>
    </row>
    <row r="4010" spans="2:14" hidden="1" x14ac:dyDescent="0.35">
      <c r="B4010" s="7">
        <v>2028008</v>
      </c>
      <c r="C4010" s="1" t="s">
        <v>21</v>
      </c>
      <c r="D4010" s="1" t="s">
        <v>28</v>
      </c>
      <c r="E4010" s="1" t="s">
        <v>508</v>
      </c>
      <c r="F4010" s="1" t="s">
        <v>520</v>
      </c>
      <c r="G4010" s="3">
        <v>45482</v>
      </c>
      <c r="H4010" s="3">
        <v>45487</v>
      </c>
      <c r="I4010" s="6">
        <v>1350</v>
      </c>
      <c r="J4010" s="1">
        <v>3</v>
      </c>
      <c r="K4010" s="4">
        <v>0.05</v>
      </c>
      <c r="L4010" s="6">
        <f t="shared" si="126"/>
        <v>67.5</v>
      </c>
      <c r="M4010" s="8">
        <f t="shared" si="127"/>
        <v>3982.5</v>
      </c>
      <c r="N4010" s="21">
        <f>(sales[[#This Row],[Price]]*sales[[#This Row],[Qty]])-(sales[[#This Row],[Discount_Amt]]*sales[[#This Row],[Qty]])</f>
        <v>3847.5</v>
      </c>
    </row>
    <row r="4011" spans="2:14" hidden="1" x14ac:dyDescent="0.35">
      <c r="B4011" s="7">
        <v>2028009</v>
      </c>
      <c r="C4011" s="1" t="s">
        <v>22</v>
      </c>
      <c r="D4011" s="1" t="s">
        <v>29</v>
      </c>
      <c r="E4011" s="1" t="s">
        <v>31</v>
      </c>
      <c r="F4011" s="1" t="s">
        <v>521</v>
      </c>
      <c r="G4011" s="3">
        <v>45482</v>
      </c>
      <c r="H4011" s="3">
        <v>45483</v>
      </c>
      <c r="I4011" s="6">
        <v>4500</v>
      </c>
      <c r="J4011" s="1">
        <v>2</v>
      </c>
      <c r="K4011" s="4">
        <v>0.05</v>
      </c>
      <c r="L4011" s="6">
        <f t="shared" si="126"/>
        <v>225</v>
      </c>
      <c r="M4011" s="8">
        <f t="shared" si="127"/>
        <v>8775</v>
      </c>
      <c r="N4011" s="21">
        <f>(sales[[#This Row],[Price]]*sales[[#This Row],[Qty]])-(sales[[#This Row],[Discount_Amt]]*sales[[#This Row],[Qty]])</f>
        <v>8550</v>
      </c>
    </row>
    <row r="4012" spans="2:14" hidden="1" x14ac:dyDescent="0.35">
      <c r="B4012" s="7">
        <v>2028010</v>
      </c>
      <c r="C4012" s="1" t="s">
        <v>23</v>
      </c>
      <c r="D4012" s="1" t="s">
        <v>25</v>
      </c>
      <c r="E4012" s="1" t="s">
        <v>32</v>
      </c>
      <c r="F4012" s="1" t="s">
        <v>518</v>
      </c>
      <c r="G4012" s="3">
        <v>45482</v>
      </c>
      <c r="H4012" s="3">
        <v>45490</v>
      </c>
      <c r="I4012" s="6">
        <v>2350</v>
      </c>
      <c r="J4012" s="1">
        <v>1</v>
      </c>
      <c r="K4012" s="4">
        <v>0.02</v>
      </c>
      <c r="L4012" s="6">
        <f t="shared" si="126"/>
        <v>47</v>
      </c>
      <c r="M4012" s="8">
        <f t="shared" si="127"/>
        <v>2303</v>
      </c>
      <c r="N4012" s="21">
        <f>(sales[[#This Row],[Price]]*sales[[#This Row],[Qty]])-(sales[[#This Row],[Discount_Amt]]*sales[[#This Row],[Qty]])</f>
        <v>2303</v>
      </c>
    </row>
    <row r="4013" spans="2:14" hidden="1" x14ac:dyDescent="0.35">
      <c r="B4013" s="7">
        <v>2028011</v>
      </c>
      <c r="C4013" s="1" t="s">
        <v>24</v>
      </c>
      <c r="D4013" s="1" t="s">
        <v>30</v>
      </c>
      <c r="E4013" s="1" t="s">
        <v>38</v>
      </c>
      <c r="F4013" s="1" t="s">
        <v>518</v>
      </c>
      <c r="G4013" s="3">
        <v>45482</v>
      </c>
      <c r="H4013" s="3">
        <v>45484</v>
      </c>
      <c r="I4013" s="6">
        <v>90</v>
      </c>
      <c r="J4013" s="1">
        <v>2</v>
      </c>
      <c r="K4013" s="4">
        <v>0.06</v>
      </c>
      <c r="L4013" s="6">
        <f t="shared" si="126"/>
        <v>5.3999999999999995</v>
      </c>
      <c r="M4013" s="8">
        <f t="shared" si="127"/>
        <v>174.6</v>
      </c>
      <c r="N4013" s="21">
        <f>(sales[[#This Row],[Price]]*sales[[#This Row],[Qty]])-(sales[[#This Row],[Discount_Amt]]*sales[[#This Row],[Qty]])</f>
        <v>169.2</v>
      </c>
    </row>
    <row r="4014" spans="2:14" hidden="1" x14ac:dyDescent="0.35">
      <c r="B4014" s="7">
        <v>2028012</v>
      </c>
      <c r="C4014" s="1" t="s">
        <v>4</v>
      </c>
      <c r="D4014" s="1" t="s">
        <v>27</v>
      </c>
      <c r="E4014" s="1" t="s">
        <v>33</v>
      </c>
      <c r="F4014" s="1" t="s">
        <v>519</v>
      </c>
      <c r="G4014" s="3">
        <v>45482</v>
      </c>
      <c r="H4014" s="3">
        <v>45485</v>
      </c>
      <c r="I4014" s="6">
        <v>280</v>
      </c>
      <c r="J4014" s="1">
        <v>1</v>
      </c>
      <c r="K4014" s="4">
        <v>0.15</v>
      </c>
      <c r="L4014" s="6">
        <f t="shared" ref="L4014:L4077" si="128">I4014*K4014</f>
        <v>42</v>
      </c>
      <c r="M4014" s="8">
        <f t="shared" ref="M4014:M4077" si="129">I4014*J4014-L4014</f>
        <v>238</v>
      </c>
      <c r="N4014" s="21">
        <f>(sales[[#This Row],[Price]]*sales[[#This Row],[Qty]])-(sales[[#This Row],[Discount_Amt]]*sales[[#This Row],[Qty]])</f>
        <v>238</v>
      </c>
    </row>
    <row r="4015" spans="2:14" hidden="1" x14ac:dyDescent="0.35">
      <c r="B4015" s="7">
        <v>2028013</v>
      </c>
      <c r="C4015" s="1" t="s">
        <v>5</v>
      </c>
      <c r="D4015" s="1" t="s">
        <v>28</v>
      </c>
      <c r="E4015" s="1" t="s">
        <v>34</v>
      </c>
      <c r="F4015" s="1" t="s">
        <v>521</v>
      </c>
      <c r="G4015" s="3">
        <v>45482</v>
      </c>
      <c r="H4015" s="3">
        <v>45487</v>
      </c>
      <c r="I4015" s="6">
        <v>70</v>
      </c>
      <c r="J4015" s="1">
        <v>2</v>
      </c>
      <c r="K4015" s="4">
        <v>0.02</v>
      </c>
      <c r="L4015" s="6">
        <f t="shared" si="128"/>
        <v>1.4000000000000001</v>
      </c>
      <c r="M4015" s="8">
        <f t="shared" si="129"/>
        <v>138.6</v>
      </c>
      <c r="N4015" s="21">
        <f>(sales[[#This Row],[Price]]*sales[[#This Row],[Qty]])-(sales[[#This Row],[Discount_Amt]]*sales[[#This Row],[Qty]])</f>
        <v>137.19999999999999</v>
      </c>
    </row>
    <row r="4016" spans="2:14" hidden="1" x14ac:dyDescent="0.35">
      <c r="B4016" s="7">
        <v>2028014</v>
      </c>
      <c r="C4016" s="1" t="s">
        <v>6</v>
      </c>
      <c r="D4016" s="1" t="s">
        <v>29</v>
      </c>
      <c r="E4016" s="1" t="s">
        <v>35</v>
      </c>
      <c r="F4016" s="1" t="s">
        <v>520</v>
      </c>
      <c r="G4016" s="3">
        <v>45482</v>
      </c>
      <c r="H4016" s="3">
        <v>45483</v>
      </c>
      <c r="I4016" s="6">
        <v>230</v>
      </c>
      <c r="J4016" s="1">
        <v>3</v>
      </c>
      <c r="K4016" s="4">
        <v>0.02</v>
      </c>
      <c r="L4016" s="6">
        <f t="shared" si="128"/>
        <v>4.6000000000000005</v>
      </c>
      <c r="M4016" s="8">
        <f t="shared" si="129"/>
        <v>685.4</v>
      </c>
      <c r="N4016" s="21">
        <f>(sales[[#This Row],[Price]]*sales[[#This Row],[Qty]])-(sales[[#This Row],[Discount_Amt]]*sales[[#This Row],[Qty]])</f>
        <v>676.2</v>
      </c>
    </row>
    <row r="4017" spans="2:14" hidden="1" x14ac:dyDescent="0.35">
      <c r="B4017" s="7">
        <v>2028015</v>
      </c>
      <c r="C4017" s="1" t="s">
        <v>7</v>
      </c>
      <c r="D4017" s="1" t="s">
        <v>25</v>
      </c>
      <c r="E4017" s="1" t="s">
        <v>36</v>
      </c>
      <c r="F4017" s="1" t="s">
        <v>518</v>
      </c>
      <c r="G4017" s="3">
        <v>45482</v>
      </c>
      <c r="H4017" s="3">
        <v>45490</v>
      </c>
      <c r="I4017" s="6">
        <v>7999</v>
      </c>
      <c r="J4017" s="1">
        <v>2</v>
      </c>
      <c r="K4017" s="4">
        <v>0.02</v>
      </c>
      <c r="L4017" s="6">
        <f t="shared" si="128"/>
        <v>159.97999999999999</v>
      </c>
      <c r="M4017" s="8">
        <f t="shared" si="129"/>
        <v>15838.02</v>
      </c>
      <c r="N4017" s="21">
        <f>(sales[[#This Row],[Price]]*sales[[#This Row],[Qty]])-(sales[[#This Row],[Discount_Amt]]*sales[[#This Row],[Qty]])</f>
        <v>15678.04</v>
      </c>
    </row>
    <row r="4018" spans="2:14" x14ac:dyDescent="0.35">
      <c r="B4018" s="7">
        <v>2028016</v>
      </c>
      <c r="C4018" s="1" t="s">
        <v>10</v>
      </c>
      <c r="D4018" s="1" t="s">
        <v>26</v>
      </c>
      <c r="E4018" s="1" t="s">
        <v>37</v>
      </c>
      <c r="F4018" s="1" t="s">
        <v>519</v>
      </c>
      <c r="G4018" s="3">
        <v>45482</v>
      </c>
      <c r="H4018" s="3">
        <v>45484</v>
      </c>
      <c r="I4018" s="6">
        <v>850</v>
      </c>
      <c r="J4018" s="1">
        <v>7</v>
      </c>
      <c r="K4018" s="4">
        <v>0.02</v>
      </c>
      <c r="L4018" s="6">
        <f t="shared" si="128"/>
        <v>17</v>
      </c>
      <c r="M4018" s="8">
        <f t="shared" si="129"/>
        <v>5933</v>
      </c>
      <c r="N4018" s="21">
        <f>(sales[[#This Row],[Price]]*sales[[#This Row],[Qty]])-(sales[[#This Row],[Discount_Amt]]*sales[[#This Row],[Qty]])</f>
        <v>5831</v>
      </c>
    </row>
    <row r="4019" spans="2:14" hidden="1" x14ac:dyDescent="0.35">
      <c r="B4019" s="7">
        <v>2028017</v>
      </c>
      <c r="C4019" s="1" t="s">
        <v>8</v>
      </c>
      <c r="D4019" s="1" t="s">
        <v>27</v>
      </c>
      <c r="E4019" s="1" t="s">
        <v>39</v>
      </c>
      <c r="F4019" s="1" t="s">
        <v>520</v>
      </c>
      <c r="G4019" s="3">
        <v>45482</v>
      </c>
      <c r="H4019" s="3">
        <v>45485</v>
      </c>
      <c r="I4019" s="6">
        <v>65000</v>
      </c>
      <c r="J4019" s="1">
        <v>2</v>
      </c>
      <c r="K4019" s="4">
        <v>0.02</v>
      </c>
      <c r="L4019" s="6">
        <f t="shared" si="128"/>
        <v>1300</v>
      </c>
      <c r="M4019" s="8">
        <f t="shared" si="129"/>
        <v>128700</v>
      </c>
      <c r="N4019" s="21">
        <f>(sales[[#This Row],[Price]]*sales[[#This Row],[Qty]])-(sales[[#This Row],[Discount_Amt]]*sales[[#This Row],[Qty]])</f>
        <v>127400</v>
      </c>
    </row>
    <row r="4020" spans="2:14" hidden="1" x14ac:dyDescent="0.35">
      <c r="B4020" s="7">
        <v>2028018</v>
      </c>
      <c r="C4020" s="1" t="s">
        <v>9</v>
      </c>
      <c r="D4020" s="1" t="s">
        <v>28</v>
      </c>
      <c r="E4020" s="1" t="s">
        <v>40</v>
      </c>
      <c r="F4020" s="1" t="s">
        <v>521</v>
      </c>
      <c r="G4020" s="3">
        <v>45482</v>
      </c>
      <c r="H4020" s="3">
        <v>45487</v>
      </c>
      <c r="I4020" s="6">
        <v>450</v>
      </c>
      <c r="J4020" s="1">
        <v>1</v>
      </c>
      <c r="K4020" s="4">
        <v>0.02</v>
      </c>
      <c r="L4020" s="6">
        <f t="shared" si="128"/>
        <v>9</v>
      </c>
      <c r="M4020" s="8">
        <f t="shared" si="129"/>
        <v>441</v>
      </c>
      <c r="N4020" s="21">
        <f>(sales[[#This Row],[Price]]*sales[[#This Row],[Qty]])-(sales[[#This Row],[Discount_Amt]]*sales[[#This Row],[Qty]])</f>
        <v>441</v>
      </c>
    </row>
    <row r="4021" spans="2:14" x14ac:dyDescent="0.35">
      <c r="B4021" s="7">
        <v>2028019</v>
      </c>
      <c r="C4021" s="1" t="s">
        <v>11</v>
      </c>
      <c r="D4021" s="1" t="s">
        <v>29</v>
      </c>
      <c r="E4021" s="1" t="s">
        <v>41</v>
      </c>
      <c r="F4021" s="1" t="s">
        <v>518</v>
      </c>
      <c r="G4021" s="3">
        <v>45482</v>
      </c>
      <c r="H4021" s="3">
        <v>45483</v>
      </c>
      <c r="I4021" s="6">
        <v>1299</v>
      </c>
      <c r="J4021" s="1">
        <v>1</v>
      </c>
      <c r="K4021" s="4">
        <v>0.02</v>
      </c>
      <c r="L4021" s="6">
        <f t="shared" si="128"/>
        <v>25.98</v>
      </c>
      <c r="M4021" s="8">
        <f t="shared" si="129"/>
        <v>1273.02</v>
      </c>
      <c r="N4021" s="21">
        <f>(sales[[#This Row],[Price]]*sales[[#This Row],[Qty]])-(sales[[#This Row],[Discount_Amt]]*sales[[#This Row],[Qty]])</f>
        <v>1273.02</v>
      </c>
    </row>
    <row r="4022" spans="2:14" x14ac:dyDescent="0.35">
      <c r="B4022" s="7">
        <v>2028020</v>
      </c>
      <c r="C4022" s="1" t="s">
        <v>12</v>
      </c>
      <c r="D4022" s="1" t="s">
        <v>25</v>
      </c>
      <c r="E4022" s="1" t="s">
        <v>42</v>
      </c>
      <c r="F4022" s="1" t="s">
        <v>518</v>
      </c>
      <c r="G4022" s="3">
        <v>45482</v>
      </c>
      <c r="H4022" s="3">
        <v>45490</v>
      </c>
      <c r="I4022" s="6">
        <v>1700</v>
      </c>
      <c r="J4022" s="1">
        <v>1</v>
      </c>
      <c r="K4022" s="4">
        <v>0.02</v>
      </c>
      <c r="L4022" s="6">
        <f t="shared" si="128"/>
        <v>34</v>
      </c>
      <c r="M4022" s="8">
        <f t="shared" si="129"/>
        <v>1666</v>
      </c>
      <c r="N4022" s="21">
        <f>(sales[[#This Row],[Price]]*sales[[#This Row],[Qty]])-(sales[[#This Row],[Discount_Amt]]*sales[[#This Row],[Qty]])</f>
        <v>1666</v>
      </c>
    </row>
    <row r="4023" spans="2:14" hidden="1" x14ac:dyDescent="0.35">
      <c r="B4023" s="7">
        <v>2028021</v>
      </c>
      <c r="C4023" s="1" t="s">
        <v>13</v>
      </c>
      <c r="D4023" s="1" t="s">
        <v>26</v>
      </c>
      <c r="E4023" s="1" t="s">
        <v>43</v>
      </c>
      <c r="F4023" s="1" t="s">
        <v>519</v>
      </c>
      <c r="G4023" s="3">
        <v>45482</v>
      </c>
      <c r="H4023" s="3">
        <v>45484</v>
      </c>
      <c r="I4023" s="6">
        <v>55000</v>
      </c>
      <c r="J4023" s="1">
        <v>2</v>
      </c>
      <c r="K4023" s="4">
        <v>7.0000000000000007E-2</v>
      </c>
      <c r="L4023" s="6">
        <f t="shared" si="128"/>
        <v>3850.0000000000005</v>
      </c>
      <c r="M4023" s="8">
        <f t="shared" si="129"/>
        <v>106150</v>
      </c>
      <c r="N4023" s="21">
        <f>(sales[[#This Row],[Price]]*sales[[#This Row],[Qty]])-(sales[[#This Row],[Discount_Amt]]*sales[[#This Row],[Qty]])</f>
        <v>102300</v>
      </c>
    </row>
    <row r="4024" spans="2:14" hidden="1" x14ac:dyDescent="0.35">
      <c r="B4024" s="7">
        <v>2028022</v>
      </c>
      <c r="C4024" s="1" t="s">
        <v>14</v>
      </c>
      <c r="D4024" s="1" t="s">
        <v>27</v>
      </c>
      <c r="E4024" s="1" t="s">
        <v>44</v>
      </c>
      <c r="F4024" s="1" t="s">
        <v>521</v>
      </c>
      <c r="G4024" s="3">
        <v>45482</v>
      </c>
      <c r="H4024" s="3">
        <v>45485</v>
      </c>
      <c r="I4024" s="6">
        <v>57999</v>
      </c>
      <c r="J4024" s="1">
        <v>1</v>
      </c>
      <c r="K4024" s="4">
        <v>0.03</v>
      </c>
      <c r="L4024" s="6">
        <f t="shared" si="128"/>
        <v>1739.97</v>
      </c>
      <c r="M4024" s="8">
        <f t="shared" si="129"/>
        <v>56259.03</v>
      </c>
      <c r="N4024" s="21">
        <f>(sales[[#This Row],[Price]]*sales[[#This Row],[Qty]])-(sales[[#This Row],[Discount_Amt]]*sales[[#This Row],[Qty]])</f>
        <v>56259.03</v>
      </c>
    </row>
    <row r="4025" spans="2:14" hidden="1" x14ac:dyDescent="0.35">
      <c r="B4025" s="7">
        <v>2028023</v>
      </c>
      <c r="C4025" s="1" t="s">
        <v>15</v>
      </c>
      <c r="D4025" s="1" t="s">
        <v>28</v>
      </c>
      <c r="E4025" s="1" t="s">
        <v>45</v>
      </c>
      <c r="F4025" s="1" t="s">
        <v>520</v>
      </c>
      <c r="G4025" s="3">
        <v>45482</v>
      </c>
      <c r="H4025" s="3">
        <v>45487</v>
      </c>
      <c r="I4025" s="6">
        <v>1399</v>
      </c>
      <c r="J4025" s="1">
        <v>2</v>
      </c>
      <c r="K4025" s="4">
        <v>0.08</v>
      </c>
      <c r="L4025" s="6">
        <f t="shared" si="128"/>
        <v>111.92</v>
      </c>
      <c r="M4025" s="8">
        <f t="shared" si="129"/>
        <v>2686.08</v>
      </c>
      <c r="N4025" s="21">
        <f>(sales[[#This Row],[Price]]*sales[[#This Row],[Qty]])-(sales[[#This Row],[Discount_Amt]]*sales[[#This Row],[Qty]])</f>
        <v>2574.16</v>
      </c>
    </row>
    <row r="4026" spans="2:14" hidden="1" x14ac:dyDescent="0.35">
      <c r="B4026" s="7">
        <v>2028024</v>
      </c>
      <c r="C4026" s="1" t="s">
        <v>16</v>
      </c>
      <c r="D4026" s="1" t="s">
        <v>29</v>
      </c>
      <c r="E4026" s="1" t="s">
        <v>46</v>
      </c>
      <c r="F4026" s="1" t="s">
        <v>518</v>
      </c>
      <c r="G4026" s="3">
        <v>45482</v>
      </c>
      <c r="H4026" s="3">
        <v>45483</v>
      </c>
      <c r="I4026" s="6">
        <v>999</v>
      </c>
      <c r="J4026" s="1">
        <v>7</v>
      </c>
      <c r="K4026" s="4">
        <v>0.05</v>
      </c>
      <c r="L4026" s="6">
        <f t="shared" si="128"/>
        <v>49.95</v>
      </c>
      <c r="M4026" s="8">
        <f t="shared" si="129"/>
        <v>6943.05</v>
      </c>
      <c r="N4026" s="21">
        <f>(sales[[#This Row],[Price]]*sales[[#This Row],[Qty]])-(sales[[#This Row],[Discount_Amt]]*sales[[#This Row],[Qty]])</f>
        <v>6643.35</v>
      </c>
    </row>
    <row r="4027" spans="2:14" x14ac:dyDescent="0.35">
      <c r="B4027" s="7">
        <v>2028025</v>
      </c>
      <c r="C4027" s="1" t="s">
        <v>17</v>
      </c>
      <c r="D4027" s="1" t="s">
        <v>25</v>
      </c>
      <c r="E4027" s="1" t="s">
        <v>47</v>
      </c>
      <c r="F4027" s="1" t="s">
        <v>519</v>
      </c>
      <c r="G4027" s="3">
        <v>45482</v>
      </c>
      <c r="H4027" s="3">
        <v>45490</v>
      </c>
      <c r="I4027" s="6">
        <v>2099</v>
      </c>
      <c r="J4027" s="1">
        <v>2</v>
      </c>
      <c r="K4027" s="4">
        <v>0.05</v>
      </c>
      <c r="L4027" s="6">
        <f t="shared" si="128"/>
        <v>104.95</v>
      </c>
      <c r="M4027" s="8">
        <f t="shared" si="129"/>
        <v>4093.05</v>
      </c>
      <c r="N4027" s="21">
        <f>(sales[[#This Row],[Price]]*sales[[#This Row],[Qty]])-(sales[[#This Row],[Discount_Amt]]*sales[[#This Row],[Qty]])</f>
        <v>3988.1</v>
      </c>
    </row>
    <row r="4028" spans="2:14" hidden="1" x14ac:dyDescent="0.35">
      <c r="B4028" s="7">
        <v>2028026</v>
      </c>
      <c r="C4028" s="1" t="s">
        <v>18</v>
      </c>
      <c r="D4028" s="1" t="s">
        <v>234</v>
      </c>
      <c r="E4028" s="1" t="s">
        <v>48</v>
      </c>
      <c r="F4028" s="1" t="s">
        <v>520</v>
      </c>
      <c r="G4028" s="3">
        <v>45482</v>
      </c>
      <c r="H4028" s="3">
        <v>45484</v>
      </c>
      <c r="I4028" s="6">
        <v>11000</v>
      </c>
      <c r="J4028" s="1">
        <v>2</v>
      </c>
      <c r="K4028" s="4">
        <v>0.05</v>
      </c>
      <c r="L4028" s="6">
        <f t="shared" si="128"/>
        <v>550</v>
      </c>
      <c r="M4028" s="8">
        <f t="shared" si="129"/>
        <v>21450</v>
      </c>
      <c r="N4028" s="21">
        <f>(sales[[#This Row],[Price]]*sales[[#This Row],[Qty]])-(sales[[#This Row],[Discount_Amt]]*sales[[#This Row],[Qty]])</f>
        <v>20900</v>
      </c>
    </row>
    <row r="4029" spans="2:14" hidden="1" x14ac:dyDescent="0.35">
      <c r="B4029" s="7">
        <v>2028027</v>
      </c>
      <c r="C4029" s="1" t="s">
        <v>19</v>
      </c>
      <c r="D4029" s="1" t="s">
        <v>25</v>
      </c>
      <c r="E4029" s="1" t="s">
        <v>49</v>
      </c>
      <c r="F4029" s="1" t="s">
        <v>521</v>
      </c>
      <c r="G4029" s="3">
        <v>45482</v>
      </c>
      <c r="H4029" s="3">
        <v>45485</v>
      </c>
      <c r="I4029" s="6">
        <v>800</v>
      </c>
      <c r="J4029" s="1">
        <v>1</v>
      </c>
      <c r="K4029" s="4">
        <v>0.05</v>
      </c>
      <c r="L4029" s="6">
        <f t="shared" si="128"/>
        <v>40</v>
      </c>
      <c r="M4029" s="8">
        <f t="shared" si="129"/>
        <v>760</v>
      </c>
      <c r="N4029" s="21">
        <f>(sales[[#This Row],[Price]]*sales[[#This Row],[Qty]])-(sales[[#This Row],[Discount_Amt]]*sales[[#This Row],[Qty]])</f>
        <v>760</v>
      </c>
    </row>
    <row r="4030" spans="2:14" hidden="1" x14ac:dyDescent="0.35">
      <c r="B4030" s="7">
        <v>2028028</v>
      </c>
      <c r="C4030" s="1" t="s">
        <v>20</v>
      </c>
      <c r="D4030" s="1" t="s">
        <v>26</v>
      </c>
      <c r="E4030" s="1" t="s">
        <v>50</v>
      </c>
      <c r="F4030" s="1" t="s">
        <v>518</v>
      </c>
      <c r="G4030" s="3">
        <v>45482</v>
      </c>
      <c r="H4030" s="3">
        <v>45487</v>
      </c>
      <c r="I4030" s="6">
        <v>5500</v>
      </c>
      <c r="J4030" s="1">
        <v>2</v>
      </c>
      <c r="K4030" s="4">
        <v>0.03</v>
      </c>
      <c r="L4030" s="6">
        <f t="shared" si="128"/>
        <v>165</v>
      </c>
      <c r="M4030" s="8">
        <f t="shared" si="129"/>
        <v>10835</v>
      </c>
      <c r="N4030" s="21">
        <f>(sales[[#This Row],[Price]]*sales[[#This Row],[Qty]])-(sales[[#This Row],[Discount_Amt]]*sales[[#This Row],[Qty]])</f>
        <v>10670</v>
      </c>
    </row>
    <row r="4031" spans="2:14" hidden="1" x14ac:dyDescent="0.35">
      <c r="B4031" s="7">
        <v>2028029</v>
      </c>
      <c r="C4031" s="1" t="s">
        <v>21</v>
      </c>
      <c r="D4031" s="1" t="s">
        <v>27</v>
      </c>
      <c r="E4031" s="1" t="s">
        <v>51</v>
      </c>
      <c r="F4031" s="1" t="s">
        <v>518</v>
      </c>
      <c r="G4031" s="3">
        <v>45482</v>
      </c>
      <c r="H4031" s="3">
        <v>45483</v>
      </c>
      <c r="I4031" s="6">
        <v>1350</v>
      </c>
      <c r="J4031" s="1">
        <v>4</v>
      </c>
      <c r="K4031" s="4">
        <v>0.1</v>
      </c>
      <c r="L4031" s="6">
        <f t="shared" si="128"/>
        <v>135</v>
      </c>
      <c r="M4031" s="8">
        <f t="shared" si="129"/>
        <v>5265</v>
      </c>
      <c r="N4031" s="21">
        <f>(sales[[#This Row],[Price]]*sales[[#This Row],[Qty]])-(sales[[#This Row],[Discount_Amt]]*sales[[#This Row],[Qty]])</f>
        <v>4860</v>
      </c>
    </row>
    <row r="4032" spans="2:14" hidden="1" x14ac:dyDescent="0.35">
      <c r="B4032" s="7">
        <v>2028030</v>
      </c>
      <c r="C4032" s="1" t="s">
        <v>22</v>
      </c>
      <c r="D4032" s="1" t="s">
        <v>28</v>
      </c>
      <c r="E4032" s="1" t="s">
        <v>506</v>
      </c>
      <c r="F4032" s="1" t="s">
        <v>519</v>
      </c>
      <c r="G4032" s="3">
        <v>45482</v>
      </c>
      <c r="H4032" s="3">
        <v>45490</v>
      </c>
      <c r="I4032" s="6">
        <v>4500</v>
      </c>
      <c r="J4032" s="1">
        <v>3</v>
      </c>
      <c r="K4032" s="4">
        <v>0.05</v>
      </c>
      <c r="L4032" s="6">
        <f t="shared" si="128"/>
        <v>225</v>
      </c>
      <c r="M4032" s="8">
        <f t="shared" si="129"/>
        <v>13275</v>
      </c>
      <c r="N4032" s="21">
        <f>(sales[[#This Row],[Price]]*sales[[#This Row],[Qty]])-(sales[[#This Row],[Discount_Amt]]*sales[[#This Row],[Qty]])</f>
        <v>12825</v>
      </c>
    </row>
    <row r="4033" spans="2:14" hidden="1" x14ac:dyDescent="0.35">
      <c r="B4033" s="7">
        <v>2028031</v>
      </c>
      <c r="C4033" s="1" t="s">
        <v>23</v>
      </c>
      <c r="D4033" s="1" t="s">
        <v>29</v>
      </c>
      <c r="E4033" s="1" t="s">
        <v>507</v>
      </c>
      <c r="F4033" s="1" t="s">
        <v>521</v>
      </c>
      <c r="G4033" s="3">
        <v>45482</v>
      </c>
      <c r="H4033" s="3">
        <v>45484</v>
      </c>
      <c r="I4033" s="6">
        <v>2350</v>
      </c>
      <c r="J4033" s="1">
        <v>2</v>
      </c>
      <c r="K4033" s="4">
        <v>0.05</v>
      </c>
      <c r="L4033" s="6">
        <f t="shared" si="128"/>
        <v>117.5</v>
      </c>
      <c r="M4033" s="8">
        <f t="shared" si="129"/>
        <v>4582.5</v>
      </c>
      <c r="N4033" s="21">
        <f>(sales[[#This Row],[Price]]*sales[[#This Row],[Qty]])-(sales[[#This Row],[Discount_Amt]]*sales[[#This Row],[Qty]])</f>
        <v>4465</v>
      </c>
    </row>
    <row r="4034" spans="2:14" hidden="1" x14ac:dyDescent="0.35">
      <c r="B4034" s="7">
        <v>2028032</v>
      </c>
      <c r="C4034" s="1" t="s">
        <v>24</v>
      </c>
      <c r="D4034" s="1" t="s">
        <v>25</v>
      </c>
      <c r="E4034" s="1" t="s">
        <v>508</v>
      </c>
      <c r="F4034" s="1" t="s">
        <v>520</v>
      </c>
      <c r="G4034" s="3">
        <v>45482</v>
      </c>
      <c r="H4034" s="3">
        <v>45485</v>
      </c>
      <c r="I4034" s="6">
        <v>90</v>
      </c>
      <c r="J4034" s="1">
        <v>1</v>
      </c>
      <c r="K4034" s="4">
        <v>0.02</v>
      </c>
      <c r="L4034" s="6">
        <f t="shared" si="128"/>
        <v>1.8</v>
      </c>
      <c r="M4034" s="8">
        <f t="shared" si="129"/>
        <v>88.2</v>
      </c>
      <c r="N4034" s="21">
        <f>(sales[[#This Row],[Price]]*sales[[#This Row],[Qty]])-(sales[[#This Row],[Discount_Amt]]*sales[[#This Row],[Qty]])</f>
        <v>88.2</v>
      </c>
    </row>
    <row r="4035" spans="2:14" hidden="1" x14ac:dyDescent="0.35">
      <c r="B4035" s="7">
        <v>2028033</v>
      </c>
      <c r="C4035" s="1" t="s">
        <v>4</v>
      </c>
      <c r="D4035" s="1" t="s">
        <v>30</v>
      </c>
      <c r="E4035" s="1" t="s">
        <v>31</v>
      </c>
      <c r="F4035" s="1" t="s">
        <v>518</v>
      </c>
      <c r="G4035" s="3">
        <v>45482</v>
      </c>
      <c r="H4035" s="3">
        <v>45487</v>
      </c>
      <c r="I4035" s="6">
        <v>280</v>
      </c>
      <c r="J4035" s="1">
        <v>1</v>
      </c>
      <c r="K4035" s="4">
        <v>0.06</v>
      </c>
      <c r="L4035" s="6">
        <f t="shared" si="128"/>
        <v>16.8</v>
      </c>
      <c r="M4035" s="8">
        <f t="shared" si="129"/>
        <v>263.2</v>
      </c>
      <c r="N4035" s="21">
        <f>(sales[[#This Row],[Price]]*sales[[#This Row],[Qty]])-(sales[[#This Row],[Discount_Amt]]*sales[[#This Row],[Qty]])</f>
        <v>263.2</v>
      </c>
    </row>
    <row r="4036" spans="2:14" hidden="1" x14ac:dyDescent="0.35">
      <c r="B4036" s="7">
        <v>2028034</v>
      </c>
      <c r="C4036" s="1" t="s">
        <v>5</v>
      </c>
      <c r="D4036" s="1" t="s">
        <v>27</v>
      </c>
      <c r="E4036" s="1" t="s">
        <v>32</v>
      </c>
      <c r="F4036" s="1" t="s">
        <v>519</v>
      </c>
      <c r="G4036" s="3">
        <v>45482</v>
      </c>
      <c r="H4036" s="3">
        <v>45483</v>
      </c>
      <c r="I4036" s="6">
        <v>70</v>
      </c>
      <c r="J4036" s="1">
        <v>2</v>
      </c>
      <c r="K4036" s="4">
        <v>0.15</v>
      </c>
      <c r="L4036" s="6">
        <f t="shared" si="128"/>
        <v>10.5</v>
      </c>
      <c r="M4036" s="8">
        <f t="shared" si="129"/>
        <v>129.5</v>
      </c>
      <c r="N4036" s="21">
        <f>(sales[[#This Row],[Price]]*sales[[#This Row],[Qty]])-(sales[[#This Row],[Discount_Amt]]*sales[[#This Row],[Qty]])</f>
        <v>119</v>
      </c>
    </row>
    <row r="4037" spans="2:14" hidden="1" x14ac:dyDescent="0.35">
      <c r="B4037" s="7">
        <v>2028035</v>
      </c>
      <c r="C4037" s="1" t="s">
        <v>6</v>
      </c>
      <c r="D4037" s="1" t="s">
        <v>28</v>
      </c>
      <c r="E4037" s="1" t="s">
        <v>38</v>
      </c>
      <c r="F4037" s="1" t="s">
        <v>520</v>
      </c>
      <c r="G4037" s="3">
        <v>45482</v>
      </c>
      <c r="H4037" s="3">
        <v>45490</v>
      </c>
      <c r="I4037" s="6">
        <v>230</v>
      </c>
      <c r="J4037" s="1">
        <v>1</v>
      </c>
      <c r="K4037" s="4">
        <v>0.02</v>
      </c>
      <c r="L4037" s="6">
        <f t="shared" si="128"/>
        <v>4.6000000000000005</v>
      </c>
      <c r="M4037" s="8">
        <f t="shared" si="129"/>
        <v>225.4</v>
      </c>
      <c r="N4037" s="21">
        <f>(sales[[#This Row],[Price]]*sales[[#This Row],[Qty]])-(sales[[#This Row],[Discount_Amt]]*sales[[#This Row],[Qty]])</f>
        <v>225.4</v>
      </c>
    </row>
    <row r="4038" spans="2:14" hidden="1" x14ac:dyDescent="0.35">
      <c r="B4038" s="7">
        <v>2028036</v>
      </c>
      <c r="C4038" s="1" t="s">
        <v>7</v>
      </c>
      <c r="D4038" s="1" t="s">
        <v>29</v>
      </c>
      <c r="E4038" s="1" t="s">
        <v>33</v>
      </c>
      <c r="F4038" s="1" t="s">
        <v>521</v>
      </c>
      <c r="G4038" s="3">
        <v>45482</v>
      </c>
      <c r="H4038" s="3">
        <v>45484</v>
      </c>
      <c r="I4038" s="6">
        <v>7999</v>
      </c>
      <c r="J4038" s="1">
        <v>3</v>
      </c>
      <c r="K4038" s="4">
        <v>0.02</v>
      </c>
      <c r="L4038" s="6">
        <f t="shared" si="128"/>
        <v>159.97999999999999</v>
      </c>
      <c r="M4038" s="8">
        <f t="shared" si="129"/>
        <v>23837.02</v>
      </c>
      <c r="N4038" s="21">
        <f>(sales[[#This Row],[Price]]*sales[[#This Row],[Qty]])-(sales[[#This Row],[Discount_Amt]]*sales[[#This Row],[Qty]])</f>
        <v>23517.06</v>
      </c>
    </row>
    <row r="4039" spans="2:14" x14ac:dyDescent="0.35">
      <c r="B4039" s="7">
        <v>2028037</v>
      </c>
      <c r="C4039" s="1" t="s">
        <v>10</v>
      </c>
      <c r="D4039" s="1" t="s">
        <v>25</v>
      </c>
      <c r="E4039" s="1" t="s">
        <v>34</v>
      </c>
      <c r="F4039" s="1" t="s">
        <v>518</v>
      </c>
      <c r="G4039" s="3">
        <v>45482</v>
      </c>
      <c r="H4039" s="3">
        <v>45485</v>
      </c>
      <c r="I4039" s="6">
        <v>850</v>
      </c>
      <c r="J4039" s="1">
        <v>2</v>
      </c>
      <c r="K4039" s="4">
        <v>0.02</v>
      </c>
      <c r="L4039" s="6">
        <f t="shared" si="128"/>
        <v>17</v>
      </c>
      <c r="M4039" s="8">
        <f t="shared" si="129"/>
        <v>1683</v>
      </c>
      <c r="N4039" s="21">
        <f>(sales[[#This Row],[Price]]*sales[[#This Row],[Qty]])-(sales[[#This Row],[Discount_Amt]]*sales[[#This Row],[Qty]])</f>
        <v>1666</v>
      </c>
    </row>
    <row r="4040" spans="2:14" hidden="1" x14ac:dyDescent="0.35">
      <c r="B4040" s="7">
        <v>2028038</v>
      </c>
      <c r="C4040" s="1" t="s">
        <v>8</v>
      </c>
      <c r="D4040" s="1" t="s">
        <v>26</v>
      </c>
      <c r="E4040" s="1" t="s">
        <v>35</v>
      </c>
      <c r="F4040" s="1" t="s">
        <v>518</v>
      </c>
      <c r="G4040" s="3">
        <v>45482</v>
      </c>
      <c r="H4040" s="3">
        <v>45487</v>
      </c>
      <c r="I4040" s="6">
        <v>65000</v>
      </c>
      <c r="J4040" s="1">
        <v>1</v>
      </c>
      <c r="K4040" s="4">
        <v>0.02</v>
      </c>
      <c r="L4040" s="6">
        <f t="shared" si="128"/>
        <v>1300</v>
      </c>
      <c r="M4040" s="8">
        <f t="shared" si="129"/>
        <v>63700</v>
      </c>
      <c r="N4040" s="21">
        <f>(sales[[#This Row],[Price]]*sales[[#This Row],[Qty]])-(sales[[#This Row],[Discount_Amt]]*sales[[#This Row],[Qty]])</f>
        <v>63700</v>
      </c>
    </row>
    <row r="4041" spans="2:14" hidden="1" x14ac:dyDescent="0.35">
      <c r="B4041" s="7">
        <v>2028039</v>
      </c>
      <c r="C4041" s="1" t="s">
        <v>9</v>
      </c>
      <c r="D4041" s="1" t="s">
        <v>27</v>
      </c>
      <c r="E4041" s="1" t="s">
        <v>36</v>
      </c>
      <c r="F4041" s="1" t="s">
        <v>519</v>
      </c>
      <c r="G4041" s="3">
        <v>45482</v>
      </c>
      <c r="H4041" s="3">
        <v>45483</v>
      </c>
      <c r="I4041" s="6">
        <v>450</v>
      </c>
      <c r="J4041" s="1">
        <v>2</v>
      </c>
      <c r="K4041" s="4">
        <v>0.02</v>
      </c>
      <c r="L4041" s="6">
        <f t="shared" si="128"/>
        <v>9</v>
      </c>
      <c r="M4041" s="8">
        <f t="shared" si="129"/>
        <v>891</v>
      </c>
      <c r="N4041" s="21">
        <f>(sales[[#This Row],[Price]]*sales[[#This Row],[Qty]])-(sales[[#This Row],[Discount_Amt]]*sales[[#This Row],[Qty]])</f>
        <v>882</v>
      </c>
    </row>
    <row r="4042" spans="2:14" x14ac:dyDescent="0.35">
      <c r="B4042" s="7">
        <v>2028040</v>
      </c>
      <c r="C4042" s="1" t="s">
        <v>11</v>
      </c>
      <c r="D4042" s="1" t="s">
        <v>28</v>
      </c>
      <c r="E4042" s="1" t="s">
        <v>37</v>
      </c>
      <c r="F4042" s="1" t="s">
        <v>521</v>
      </c>
      <c r="G4042" s="3">
        <v>45482</v>
      </c>
      <c r="H4042" s="3">
        <v>45490</v>
      </c>
      <c r="I4042" s="6">
        <v>1299</v>
      </c>
      <c r="J4042" s="1">
        <v>1</v>
      </c>
      <c r="K4042" s="4">
        <v>0.02</v>
      </c>
      <c r="L4042" s="6">
        <f t="shared" si="128"/>
        <v>25.98</v>
      </c>
      <c r="M4042" s="8">
        <f t="shared" si="129"/>
        <v>1273.02</v>
      </c>
      <c r="N4042" s="21">
        <f>(sales[[#This Row],[Price]]*sales[[#This Row],[Qty]])-(sales[[#This Row],[Discount_Amt]]*sales[[#This Row],[Qty]])</f>
        <v>1273.02</v>
      </c>
    </row>
    <row r="4043" spans="2:14" x14ac:dyDescent="0.35">
      <c r="B4043" s="7">
        <v>2028041</v>
      </c>
      <c r="C4043" s="1" t="s">
        <v>12</v>
      </c>
      <c r="D4043" s="1" t="s">
        <v>29</v>
      </c>
      <c r="E4043" s="1" t="s">
        <v>39</v>
      </c>
      <c r="F4043" s="1" t="s">
        <v>520</v>
      </c>
      <c r="G4043" s="3">
        <v>45482</v>
      </c>
      <c r="H4043" s="3">
        <v>45484</v>
      </c>
      <c r="I4043" s="6">
        <v>1700</v>
      </c>
      <c r="J4043" s="1">
        <v>2</v>
      </c>
      <c r="K4043" s="4">
        <v>0.02</v>
      </c>
      <c r="L4043" s="6">
        <f t="shared" si="128"/>
        <v>34</v>
      </c>
      <c r="M4043" s="8">
        <f t="shared" si="129"/>
        <v>3366</v>
      </c>
      <c r="N4043" s="21">
        <f>(sales[[#This Row],[Price]]*sales[[#This Row],[Qty]])-(sales[[#This Row],[Discount_Amt]]*sales[[#This Row],[Qty]])</f>
        <v>3332</v>
      </c>
    </row>
    <row r="4044" spans="2:14" hidden="1" x14ac:dyDescent="0.35">
      <c r="B4044" s="7">
        <v>2028042</v>
      </c>
      <c r="C4044" s="1" t="s">
        <v>13</v>
      </c>
      <c r="D4044" s="1" t="s">
        <v>25</v>
      </c>
      <c r="E4044" s="1" t="s">
        <v>40</v>
      </c>
      <c r="F4044" s="1" t="s">
        <v>518</v>
      </c>
      <c r="G4044" s="3">
        <v>45482</v>
      </c>
      <c r="H4044" s="3">
        <v>45485</v>
      </c>
      <c r="I4044" s="6">
        <v>55000</v>
      </c>
      <c r="J4044" s="1">
        <v>3</v>
      </c>
      <c r="K4044" s="4">
        <v>0.02</v>
      </c>
      <c r="L4044" s="6">
        <f t="shared" si="128"/>
        <v>1100</v>
      </c>
      <c r="M4044" s="8">
        <f t="shared" si="129"/>
        <v>163900</v>
      </c>
      <c r="N4044" s="21">
        <f>(sales[[#This Row],[Price]]*sales[[#This Row],[Qty]])-(sales[[#This Row],[Discount_Amt]]*sales[[#This Row],[Qty]])</f>
        <v>161700</v>
      </c>
    </row>
    <row r="4045" spans="2:14" hidden="1" x14ac:dyDescent="0.35">
      <c r="B4045" s="7">
        <v>2028043</v>
      </c>
      <c r="C4045" s="1" t="s">
        <v>14</v>
      </c>
      <c r="D4045" s="1" t="s">
        <v>26</v>
      </c>
      <c r="E4045" s="1" t="s">
        <v>41</v>
      </c>
      <c r="F4045" s="1" t="s">
        <v>519</v>
      </c>
      <c r="G4045" s="3">
        <v>45482</v>
      </c>
      <c r="H4045" s="3">
        <v>45487</v>
      </c>
      <c r="I4045" s="6">
        <v>57999</v>
      </c>
      <c r="J4045" s="1">
        <v>2</v>
      </c>
      <c r="K4045" s="4">
        <v>7.0000000000000007E-2</v>
      </c>
      <c r="L4045" s="6">
        <f t="shared" si="128"/>
        <v>4059.9300000000003</v>
      </c>
      <c r="M4045" s="8">
        <f t="shared" si="129"/>
        <v>111938.07</v>
      </c>
      <c r="N4045" s="21">
        <f>(sales[[#This Row],[Price]]*sales[[#This Row],[Qty]])-(sales[[#This Row],[Discount_Amt]]*sales[[#This Row],[Qty]])</f>
        <v>107878.14</v>
      </c>
    </row>
    <row r="4046" spans="2:14" hidden="1" x14ac:dyDescent="0.35">
      <c r="B4046" s="7">
        <v>2028044</v>
      </c>
      <c r="C4046" s="1" t="s">
        <v>15</v>
      </c>
      <c r="D4046" s="1" t="s">
        <v>27</v>
      </c>
      <c r="E4046" s="1" t="s">
        <v>42</v>
      </c>
      <c r="F4046" s="1" t="s">
        <v>520</v>
      </c>
      <c r="G4046" s="3">
        <v>45482</v>
      </c>
      <c r="H4046" s="3">
        <v>45483</v>
      </c>
      <c r="I4046" s="6">
        <v>1399</v>
      </c>
      <c r="J4046" s="1">
        <v>7</v>
      </c>
      <c r="K4046" s="4">
        <v>0.03</v>
      </c>
      <c r="L4046" s="6">
        <f t="shared" si="128"/>
        <v>41.97</v>
      </c>
      <c r="M4046" s="8">
        <f t="shared" si="129"/>
        <v>9751.0300000000007</v>
      </c>
      <c r="N4046" s="21">
        <f>(sales[[#This Row],[Price]]*sales[[#This Row],[Qty]])-(sales[[#This Row],[Discount_Amt]]*sales[[#This Row],[Qty]])</f>
        <v>9499.2099999999991</v>
      </c>
    </row>
    <row r="4047" spans="2:14" hidden="1" x14ac:dyDescent="0.35">
      <c r="B4047" s="7">
        <v>2028045</v>
      </c>
      <c r="C4047" s="1" t="s">
        <v>16</v>
      </c>
      <c r="D4047" s="1" t="s">
        <v>28</v>
      </c>
      <c r="E4047" s="1" t="s">
        <v>43</v>
      </c>
      <c r="F4047" s="1" t="s">
        <v>521</v>
      </c>
      <c r="G4047" s="3">
        <v>45482</v>
      </c>
      <c r="H4047" s="3">
        <v>45490</v>
      </c>
      <c r="I4047" s="6">
        <v>999</v>
      </c>
      <c r="J4047" s="1">
        <v>2</v>
      </c>
      <c r="K4047" s="4">
        <v>0.08</v>
      </c>
      <c r="L4047" s="6">
        <f t="shared" si="128"/>
        <v>79.92</v>
      </c>
      <c r="M4047" s="8">
        <f t="shared" si="129"/>
        <v>1918.08</v>
      </c>
      <c r="N4047" s="21">
        <f>(sales[[#This Row],[Price]]*sales[[#This Row],[Qty]])-(sales[[#This Row],[Discount_Amt]]*sales[[#This Row],[Qty]])</f>
        <v>1838.16</v>
      </c>
    </row>
    <row r="4048" spans="2:14" x14ac:dyDescent="0.35">
      <c r="B4048" s="7">
        <v>2028046</v>
      </c>
      <c r="C4048" s="1" t="s">
        <v>17</v>
      </c>
      <c r="D4048" s="1" t="s">
        <v>29</v>
      </c>
      <c r="E4048" s="1" t="s">
        <v>44</v>
      </c>
      <c r="F4048" s="1" t="s">
        <v>518</v>
      </c>
      <c r="G4048" s="3">
        <v>45482</v>
      </c>
      <c r="H4048" s="3">
        <v>45484</v>
      </c>
      <c r="I4048" s="6">
        <v>2099</v>
      </c>
      <c r="J4048" s="1">
        <v>1</v>
      </c>
      <c r="K4048" s="4">
        <v>0.05</v>
      </c>
      <c r="L4048" s="6">
        <f t="shared" si="128"/>
        <v>104.95</v>
      </c>
      <c r="M4048" s="8">
        <f t="shared" si="129"/>
        <v>1994.05</v>
      </c>
      <c r="N4048" s="21">
        <f>(sales[[#This Row],[Price]]*sales[[#This Row],[Qty]])-(sales[[#This Row],[Discount_Amt]]*sales[[#This Row],[Qty]])</f>
        <v>1994.05</v>
      </c>
    </row>
    <row r="4049" spans="2:14" hidden="1" x14ac:dyDescent="0.35">
      <c r="B4049" s="7">
        <v>2028047</v>
      </c>
      <c r="C4049" s="1" t="s">
        <v>18</v>
      </c>
      <c r="D4049" s="1" t="s">
        <v>25</v>
      </c>
      <c r="E4049" s="1" t="s">
        <v>45</v>
      </c>
      <c r="F4049" s="1" t="s">
        <v>518</v>
      </c>
      <c r="G4049" s="3">
        <v>45482</v>
      </c>
      <c r="H4049" s="3">
        <v>45485</v>
      </c>
      <c r="I4049" s="6">
        <v>11000</v>
      </c>
      <c r="J4049" s="1">
        <v>1</v>
      </c>
      <c r="K4049" s="4">
        <v>0.05</v>
      </c>
      <c r="L4049" s="6">
        <f t="shared" si="128"/>
        <v>550</v>
      </c>
      <c r="M4049" s="8">
        <f t="shared" si="129"/>
        <v>10450</v>
      </c>
      <c r="N4049" s="21">
        <f>(sales[[#This Row],[Price]]*sales[[#This Row],[Qty]])-(sales[[#This Row],[Discount_Amt]]*sales[[#This Row],[Qty]])</f>
        <v>10450</v>
      </c>
    </row>
    <row r="4050" spans="2:14" hidden="1" x14ac:dyDescent="0.35">
      <c r="B4050" s="7">
        <v>2028048</v>
      </c>
      <c r="C4050" s="1" t="s">
        <v>19</v>
      </c>
      <c r="D4050" s="1" t="s">
        <v>235</v>
      </c>
      <c r="E4050" s="1" t="s">
        <v>46</v>
      </c>
      <c r="F4050" s="1" t="s">
        <v>519</v>
      </c>
      <c r="G4050" s="3">
        <v>45482</v>
      </c>
      <c r="H4050" s="3">
        <v>45487</v>
      </c>
      <c r="I4050" s="6">
        <v>800</v>
      </c>
      <c r="J4050" s="1">
        <v>1</v>
      </c>
      <c r="K4050" s="4">
        <v>0.05</v>
      </c>
      <c r="L4050" s="6">
        <f t="shared" si="128"/>
        <v>40</v>
      </c>
      <c r="M4050" s="8">
        <f t="shared" si="129"/>
        <v>760</v>
      </c>
      <c r="N4050" s="21">
        <f>(sales[[#This Row],[Price]]*sales[[#This Row],[Qty]])-(sales[[#This Row],[Discount_Amt]]*sales[[#This Row],[Qty]])</f>
        <v>760</v>
      </c>
    </row>
    <row r="4051" spans="2:14" hidden="1" x14ac:dyDescent="0.35">
      <c r="B4051" s="7">
        <v>2028049</v>
      </c>
      <c r="C4051" s="1" t="s">
        <v>20</v>
      </c>
      <c r="D4051" s="1" t="s">
        <v>25</v>
      </c>
      <c r="E4051" s="1" t="s">
        <v>47</v>
      </c>
      <c r="F4051" s="1" t="s">
        <v>521</v>
      </c>
      <c r="G4051" s="3">
        <v>45482</v>
      </c>
      <c r="H4051" s="3">
        <v>45483</v>
      </c>
      <c r="I4051" s="6">
        <v>5500</v>
      </c>
      <c r="J4051" s="1">
        <v>2</v>
      </c>
      <c r="K4051" s="4">
        <v>0.05</v>
      </c>
      <c r="L4051" s="6">
        <f t="shared" si="128"/>
        <v>275</v>
      </c>
      <c r="M4051" s="8">
        <f t="shared" si="129"/>
        <v>10725</v>
      </c>
      <c r="N4051" s="21">
        <f>(sales[[#This Row],[Price]]*sales[[#This Row],[Qty]])-(sales[[#This Row],[Discount_Amt]]*sales[[#This Row],[Qty]])</f>
        <v>10450</v>
      </c>
    </row>
    <row r="4052" spans="2:14" hidden="1" x14ac:dyDescent="0.35">
      <c r="B4052" s="7">
        <v>2028050</v>
      </c>
      <c r="C4052" s="1" t="s">
        <v>21</v>
      </c>
      <c r="D4052" s="1" t="s">
        <v>26</v>
      </c>
      <c r="E4052" s="1" t="s">
        <v>48</v>
      </c>
      <c r="F4052" s="1" t="s">
        <v>520</v>
      </c>
      <c r="G4052" s="3">
        <v>45482</v>
      </c>
      <c r="H4052" s="3">
        <v>45490</v>
      </c>
      <c r="I4052" s="6">
        <v>1350</v>
      </c>
      <c r="J4052" s="1">
        <v>1</v>
      </c>
      <c r="K4052" s="4">
        <v>0.03</v>
      </c>
      <c r="L4052" s="6">
        <f t="shared" si="128"/>
        <v>40.5</v>
      </c>
      <c r="M4052" s="8">
        <f t="shared" si="129"/>
        <v>1309.5</v>
      </c>
      <c r="N4052" s="21">
        <f>(sales[[#This Row],[Price]]*sales[[#This Row],[Qty]])-(sales[[#This Row],[Discount_Amt]]*sales[[#This Row],[Qty]])</f>
        <v>1309.5</v>
      </c>
    </row>
    <row r="4053" spans="2:14" hidden="1" x14ac:dyDescent="0.35">
      <c r="B4053" s="7">
        <v>2028051</v>
      </c>
      <c r="C4053" s="1" t="s">
        <v>22</v>
      </c>
      <c r="D4053" s="1" t="s">
        <v>27</v>
      </c>
      <c r="E4053" s="1" t="s">
        <v>49</v>
      </c>
      <c r="F4053" s="1" t="s">
        <v>518</v>
      </c>
      <c r="G4053" s="3">
        <v>45482</v>
      </c>
      <c r="H4053" s="3">
        <v>45484</v>
      </c>
      <c r="I4053" s="6">
        <v>4500</v>
      </c>
      <c r="J4053" s="1">
        <v>2</v>
      </c>
      <c r="K4053" s="4">
        <v>0.1</v>
      </c>
      <c r="L4053" s="6">
        <f t="shared" si="128"/>
        <v>450</v>
      </c>
      <c r="M4053" s="8">
        <f t="shared" si="129"/>
        <v>8550</v>
      </c>
      <c r="N4053" s="21">
        <f>(sales[[#This Row],[Price]]*sales[[#This Row],[Qty]])-(sales[[#This Row],[Discount_Amt]]*sales[[#This Row],[Qty]])</f>
        <v>8100</v>
      </c>
    </row>
    <row r="4054" spans="2:14" hidden="1" x14ac:dyDescent="0.35">
      <c r="B4054" s="7">
        <v>2028052</v>
      </c>
      <c r="C4054" s="1" t="s">
        <v>23</v>
      </c>
      <c r="D4054" s="1" t="s">
        <v>28</v>
      </c>
      <c r="E4054" s="1" t="s">
        <v>50</v>
      </c>
      <c r="F4054" s="1" t="s">
        <v>519</v>
      </c>
      <c r="G4054" s="3">
        <v>45482</v>
      </c>
      <c r="H4054" s="3">
        <v>45485</v>
      </c>
      <c r="I4054" s="6">
        <v>2350</v>
      </c>
      <c r="J4054" s="1">
        <v>7</v>
      </c>
      <c r="K4054" s="4">
        <v>0.05</v>
      </c>
      <c r="L4054" s="6">
        <f t="shared" si="128"/>
        <v>117.5</v>
      </c>
      <c r="M4054" s="8">
        <f t="shared" si="129"/>
        <v>16332.5</v>
      </c>
      <c r="N4054" s="21">
        <f>(sales[[#This Row],[Price]]*sales[[#This Row],[Qty]])-(sales[[#This Row],[Discount_Amt]]*sales[[#This Row],[Qty]])</f>
        <v>15627.5</v>
      </c>
    </row>
    <row r="4055" spans="2:14" hidden="1" x14ac:dyDescent="0.35">
      <c r="B4055" s="7">
        <v>2028053</v>
      </c>
      <c r="C4055" s="1" t="s">
        <v>24</v>
      </c>
      <c r="D4055" s="1" t="s">
        <v>29</v>
      </c>
      <c r="E4055" s="1" t="s">
        <v>51</v>
      </c>
      <c r="F4055" s="1" t="s">
        <v>520</v>
      </c>
      <c r="G4055" s="3">
        <v>45482</v>
      </c>
      <c r="H4055" s="3">
        <v>45487</v>
      </c>
      <c r="I4055" s="6">
        <v>90</v>
      </c>
      <c r="J4055" s="1">
        <v>2</v>
      </c>
      <c r="K4055" s="4">
        <v>0.05</v>
      </c>
      <c r="L4055" s="6">
        <f t="shared" si="128"/>
        <v>4.5</v>
      </c>
      <c r="M4055" s="8">
        <f t="shared" si="129"/>
        <v>175.5</v>
      </c>
      <c r="N4055" s="21">
        <f>(sales[[#This Row],[Price]]*sales[[#This Row],[Qty]])-(sales[[#This Row],[Discount_Amt]]*sales[[#This Row],[Qty]])</f>
        <v>171</v>
      </c>
    </row>
    <row r="4056" spans="2:14" hidden="1" x14ac:dyDescent="0.35">
      <c r="B4056" s="7">
        <v>2028054</v>
      </c>
      <c r="C4056" s="1" t="s">
        <v>4</v>
      </c>
      <c r="D4056" s="1" t="s">
        <v>25</v>
      </c>
      <c r="E4056" s="1" t="s">
        <v>506</v>
      </c>
      <c r="F4056" s="1" t="s">
        <v>521</v>
      </c>
      <c r="G4056" s="3">
        <v>45482</v>
      </c>
      <c r="H4056" s="3">
        <v>45483</v>
      </c>
      <c r="I4056" s="6">
        <v>280</v>
      </c>
      <c r="J4056" s="1">
        <v>2</v>
      </c>
      <c r="K4056" s="4">
        <v>0.02</v>
      </c>
      <c r="L4056" s="6">
        <f t="shared" si="128"/>
        <v>5.6000000000000005</v>
      </c>
      <c r="M4056" s="8">
        <f t="shared" si="129"/>
        <v>554.4</v>
      </c>
      <c r="N4056" s="21">
        <f>(sales[[#This Row],[Price]]*sales[[#This Row],[Qty]])-(sales[[#This Row],[Discount_Amt]]*sales[[#This Row],[Qty]])</f>
        <v>548.79999999999995</v>
      </c>
    </row>
    <row r="4057" spans="2:14" hidden="1" x14ac:dyDescent="0.35">
      <c r="B4057" s="7">
        <v>2028055</v>
      </c>
      <c r="C4057" s="1" t="s">
        <v>5</v>
      </c>
      <c r="D4057" s="1" t="s">
        <v>30</v>
      </c>
      <c r="E4057" s="1" t="s">
        <v>507</v>
      </c>
      <c r="F4057" s="1" t="s">
        <v>518</v>
      </c>
      <c r="G4057" s="3">
        <v>45482</v>
      </c>
      <c r="H4057" s="3">
        <v>45490</v>
      </c>
      <c r="I4057" s="6">
        <v>70</v>
      </c>
      <c r="J4057" s="1">
        <v>1</v>
      </c>
      <c r="K4057" s="4">
        <v>0.06</v>
      </c>
      <c r="L4057" s="6">
        <f t="shared" si="128"/>
        <v>4.2</v>
      </c>
      <c r="M4057" s="8">
        <f t="shared" si="129"/>
        <v>65.8</v>
      </c>
      <c r="N4057" s="21">
        <f>(sales[[#This Row],[Price]]*sales[[#This Row],[Qty]])-(sales[[#This Row],[Discount_Amt]]*sales[[#This Row],[Qty]])</f>
        <v>65.8</v>
      </c>
    </row>
    <row r="4058" spans="2:14" hidden="1" x14ac:dyDescent="0.35">
      <c r="B4058" s="7">
        <v>2028056</v>
      </c>
      <c r="C4058" s="1" t="s">
        <v>6</v>
      </c>
      <c r="D4058" s="1" t="s">
        <v>27</v>
      </c>
      <c r="E4058" s="1" t="s">
        <v>508</v>
      </c>
      <c r="F4058" s="1" t="s">
        <v>518</v>
      </c>
      <c r="G4058" s="3">
        <v>45482</v>
      </c>
      <c r="H4058" s="3">
        <v>45484</v>
      </c>
      <c r="I4058" s="6">
        <v>230</v>
      </c>
      <c r="J4058" s="1">
        <v>2</v>
      </c>
      <c r="K4058" s="4">
        <v>0.15</v>
      </c>
      <c r="L4058" s="6">
        <f t="shared" si="128"/>
        <v>34.5</v>
      </c>
      <c r="M4058" s="8">
        <f t="shared" si="129"/>
        <v>425.5</v>
      </c>
      <c r="N4058" s="21">
        <f>(sales[[#This Row],[Price]]*sales[[#This Row],[Qty]])-(sales[[#This Row],[Discount_Amt]]*sales[[#This Row],[Qty]])</f>
        <v>391</v>
      </c>
    </row>
    <row r="4059" spans="2:14" hidden="1" x14ac:dyDescent="0.35">
      <c r="B4059" s="7">
        <v>2028057</v>
      </c>
      <c r="C4059" s="1" t="s">
        <v>7</v>
      </c>
      <c r="D4059" s="1" t="s">
        <v>28</v>
      </c>
      <c r="E4059" s="1" t="s">
        <v>31</v>
      </c>
      <c r="F4059" s="1" t="s">
        <v>519</v>
      </c>
      <c r="G4059" s="3">
        <v>45482</v>
      </c>
      <c r="H4059" s="3">
        <v>45485</v>
      </c>
      <c r="I4059" s="6">
        <v>7999</v>
      </c>
      <c r="J4059" s="1">
        <v>4</v>
      </c>
      <c r="K4059" s="4">
        <v>0.02</v>
      </c>
      <c r="L4059" s="6">
        <f t="shared" si="128"/>
        <v>159.97999999999999</v>
      </c>
      <c r="M4059" s="8">
        <f t="shared" si="129"/>
        <v>31836.02</v>
      </c>
      <c r="N4059" s="21">
        <f>(sales[[#This Row],[Price]]*sales[[#This Row],[Qty]])-(sales[[#This Row],[Discount_Amt]]*sales[[#This Row],[Qty]])</f>
        <v>31356.080000000002</v>
      </c>
    </row>
    <row r="4060" spans="2:14" x14ac:dyDescent="0.35">
      <c r="B4060" s="7">
        <v>2028058</v>
      </c>
      <c r="C4060" s="1" t="s">
        <v>10</v>
      </c>
      <c r="D4060" s="1" t="s">
        <v>29</v>
      </c>
      <c r="E4060" s="1" t="s">
        <v>32</v>
      </c>
      <c r="F4060" s="1" t="s">
        <v>521</v>
      </c>
      <c r="G4060" s="3">
        <v>45482</v>
      </c>
      <c r="H4060" s="3">
        <v>45487</v>
      </c>
      <c r="I4060" s="6">
        <v>850</v>
      </c>
      <c r="J4060" s="1">
        <v>3</v>
      </c>
      <c r="K4060" s="4">
        <v>0.02</v>
      </c>
      <c r="L4060" s="6">
        <f t="shared" si="128"/>
        <v>17</v>
      </c>
      <c r="M4060" s="8">
        <f t="shared" si="129"/>
        <v>2533</v>
      </c>
      <c r="N4060" s="21">
        <f>(sales[[#This Row],[Price]]*sales[[#This Row],[Qty]])-(sales[[#This Row],[Discount_Amt]]*sales[[#This Row],[Qty]])</f>
        <v>2499</v>
      </c>
    </row>
    <row r="4061" spans="2:14" hidden="1" x14ac:dyDescent="0.35">
      <c r="B4061" s="7">
        <v>2028059</v>
      </c>
      <c r="C4061" s="1" t="s">
        <v>8</v>
      </c>
      <c r="D4061" s="1" t="s">
        <v>25</v>
      </c>
      <c r="E4061" s="1" t="s">
        <v>38</v>
      </c>
      <c r="F4061" s="1" t="s">
        <v>520</v>
      </c>
      <c r="G4061" s="3">
        <v>45482</v>
      </c>
      <c r="H4061" s="3">
        <v>45483</v>
      </c>
      <c r="I4061" s="6">
        <v>65000</v>
      </c>
      <c r="J4061" s="1">
        <v>2</v>
      </c>
      <c r="K4061" s="4">
        <v>0.02</v>
      </c>
      <c r="L4061" s="6">
        <f t="shared" si="128"/>
        <v>1300</v>
      </c>
      <c r="M4061" s="8">
        <f t="shared" si="129"/>
        <v>128700</v>
      </c>
      <c r="N4061" s="21">
        <f>(sales[[#This Row],[Price]]*sales[[#This Row],[Qty]])-(sales[[#This Row],[Discount_Amt]]*sales[[#This Row],[Qty]])</f>
        <v>127400</v>
      </c>
    </row>
    <row r="4062" spans="2:14" hidden="1" x14ac:dyDescent="0.35">
      <c r="B4062" s="7">
        <v>2028060</v>
      </c>
      <c r="C4062" s="1" t="s">
        <v>9</v>
      </c>
      <c r="D4062" s="1" t="s">
        <v>26</v>
      </c>
      <c r="E4062" s="1" t="s">
        <v>33</v>
      </c>
      <c r="F4062" s="1" t="s">
        <v>518</v>
      </c>
      <c r="G4062" s="3">
        <v>45482</v>
      </c>
      <c r="H4062" s="3">
        <v>45490</v>
      </c>
      <c r="I4062" s="6">
        <v>450</v>
      </c>
      <c r="J4062" s="1">
        <v>1</v>
      </c>
      <c r="K4062" s="4">
        <v>0.02</v>
      </c>
      <c r="L4062" s="6">
        <f t="shared" si="128"/>
        <v>9</v>
      </c>
      <c r="M4062" s="8">
        <f t="shared" si="129"/>
        <v>441</v>
      </c>
      <c r="N4062" s="21">
        <f>(sales[[#This Row],[Price]]*sales[[#This Row],[Qty]])-(sales[[#This Row],[Discount_Amt]]*sales[[#This Row],[Qty]])</f>
        <v>441</v>
      </c>
    </row>
    <row r="4063" spans="2:14" x14ac:dyDescent="0.35">
      <c r="B4063" s="7">
        <v>2028061</v>
      </c>
      <c r="C4063" s="1" t="s">
        <v>11</v>
      </c>
      <c r="D4063" s="1" t="s">
        <v>27</v>
      </c>
      <c r="E4063" s="1" t="s">
        <v>34</v>
      </c>
      <c r="F4063" s="1" t="s">
        <v>519</v>
      </c>
      <c r="G4063" s="3">
        <v>45482</v>
      </c>
      <c r="H4063" s="3">
        <v>45484</v>
      </c>
      <c r="I4063" s="6">
        <v>1299</v>
      </c>
      <c r="J4063" s="1">
        <v>1</v>
      </c>
      <c r="K4063" s="4">
        <v>0.02</v>
      </c>
      <c r="L4063" s="6">
        <f t="shared" si="128"/>
        <v>25.98</v>
      </c>
      <c r="M4063" s="8">
        <f t="shared" si="129"/>
        <v>1273.02</v>
      </c>
      <c r="N4063" s="21">
        <f>(sales[[#This Row],[Price]]*sales[[#This Row],[Qty]])-(sales[[#This Row],[Discount_Amt]]*sales[[#This Row],[Qty]])</f>
        <v>1273.02</v>
      </c>
    </row>
    <row r="4064" spans="2:14" x14ac:dyDescent="0.35">
      <c r="B4064" s="7">
        <v>2028062</v>
      </c>
      <c r="C4064" s="1" t="s">
        <v>12</v>
      </c>
      <c r="D4064" s="1" t="s">
        <v>28</v>
      </c>
      <c r="E4064" s="1" t="s">
        <v>35</v>
      </c>
      <c r="F4064" s="1" t="s">
        <v>520</v>
      </c>
      <c r="G4064" s="3">
        <v>45482</v>
      </c>
      <c r="H4064" s="3">
        <v>45485</v>
      </c>
      <c r="I4064" s="6">
        <v>1700</v>
      </c>
      <c r="J4064" s="1">
        <v>2</v>
      </c>
      <c r="K4064" s="4">
        <v>0.02</v>
      </c>
      <c r="L4064" s="6">
        <f t="shared" si="128"/>
        <v>34</v>
      </c>
      <c r="M4064" s="8">
        <f t="shared" si="129"/>
        <v>3366</v>
      </c>
      <c r="N4064" s="21">
        <f>(sales[[#This Row],[Price]]*sales[[#This Row],[Qty]])-(sales[[#This Row],[Discount_Amt]]*sales[[#This Row],[Qty]])</f>
        <v>3332</v>
      </c>
    </row>
    <row r="4065" spans="2:14" hidden="1" x14ac:dyDescent="0.35">
      <c r="B4065" s="7">
        <v>2028063</v>
      </c>
      <c r="C4065" s="1" t="s">
        <v>13</v>
      </c>
      <c r="D4065" s="1" t="s">
        <v>29</v>
      </c>
      <c r="E4065" s="1" t="s">
        <v>36</v>
      </c>
      <c r="F4065" s="1" t="s">
        <v>521</v>
      </c>
      <c r="G4065" s="3">
        <v>45482</v>
      </c>
      <c r="H4065" s="3">
        <v>45487</v>
      </c>
      <c r="I4065" s="6">
        <v>55000</v>
      </c>
      <c r="J4065" s="1">
        <v>1</v>
      </c>
      <c r="K4065" s="4">
        <v>0.02</v>
      </c>
      <c r="L4065" s="6">
        <f t="shared" si="128"/>
        <v>1100</v>
      </c>
      <c r="M4065" s="8">
        <f t="shared" si="129"/>
        <v>53900</v>
      </c>
      <c r="N4065" s="21">
        <f>(sales[[#This Row],[Price]]*sales[[#This Row],[Qty]])-(sales[[#This Row],[Discount_Amt]]*sales[[#This Row],[Qty]])</f>
        <v>53900</v>
      </c>
    </row>
    <row r="4066" spans="2:14" hidden="1" x14ac:dyDescent="0.35">
      <c r="B4066" s="7">
        <v>2028064</v>
      </c>
      <c r="C4066" s="1" t="s">
        <v>14</v>
      </c>
      <c r="D4066" s="1" t="s">
        <v>25</v>
      </c>
      <c r="E4066" s="1" t="s">
        <v>37</v>
      </c>
      <c r="F4066" s="1" t="s">
        <v>518</v>
      </c>
      <c r="G4066" s="3">
        <v>45482</v>
      </c>
      <c r="H4066" s="3">
        <v>45483</v>
      </c>
      <c r="I4066" s="6">
        <v>57999</v>
      </c>
      <c r="J4066" s="1">
        <v>3</v>
      </c>
      <c r="K4066" s="4">
        <v>0.02</v>
      </c>
      <c r="L4066" s="6">
        <f t="shared" si="128"/>
        <v>1159.98</v>
      </c>
      <c r="M4066" s="8">
        <f t="shared" si="129"/>
        <v>172837.02</v>
      </c>
      <c r="N4066" s="21">
        <f>(sales[[#This Row],[Price]]*sales[[#This Row],[Qty]])-(sales[[#This Row],[Discount_Amt]]*sales[[#This Row],[Qty]])</f>
        <v>170517.06</v>
      </c>
    </row>
    <row r="4067" spans="2:14" hidden="1" x14ac:dyDescent="0.35">
      <c r="B4067" s="7">
        <v>2028065</v>
      </c>
      <c r="C4067" s="1" t="s">
        <v>15</v>
      </c>
      <c r="D4067" s="1" t="s">
        <v>26</v>
      </c>
      <c r="E4067" s="1" t="s">
        <v>39</v>
      </c>
      <c r="F4067" s="1" t="s">
        <v>518</v>
      </c>
      <c r="G4067" s="3">
        <v>45482</v>
      </c>
      <c r="H4067" s="3">
        <v>45490</v>
      </c>
      <c r="I4067" s="6">
        <v>1399</v>
      </c>
      <c r="J4067" s="1">
        <v>2</v>
      </c>
      <c r="K4067" s="4">
        <v>7.0000000000000007E-2</v>
      </c>
      <c r="L4067" s="6">
        <f t="shared" si="128"/>
        <v>97.93</v>
      </c>
      <c r="M4067" s="8">
        <f t="shared" si="129"/>
        <v>2700.07</v>
      </c>
      <c r="N4067" s="21">
        <f>(sales[[#This Row],[Price]]*sales[[#This Row],[Qty]])-(sales[[#This Row],[Discount_Amt]]*sales[[#This Row],[Qty]])</f>
        <v>2602.14</v>
      </c>
    </row>
    <row r="4068" spans="2:14" hidden="1" x14ac:dyDescent="0.35">
      <c r="B4068" s="7">
        <v>2028066</v>
      </c>
      <c r="C4068" s="1" t="s">
        <v>16</v>
      </c>
      <c r="D4068" s="1" t="s">
        <v>27</v>
      </c>
      <c r="E4068" s="1" t="s">
        <v>40</v>
      </c>
      <c r="F4068" s="1" t="s">
        <v>519</v>
      </c>
      <c r="G4068" s="3">
        <v>45482</v>
      </c>
      <c r="H4068" s="3">
        <v>45484</v>
      </c>
      <c r="I4068" s="6">
        <v>999</v>
      </c>
      <c r="J4068" s="1">
        <v>1</v>
      </c>
      <c r="K4068" s="4">
        <v>0.03</v>
      </c>
      <c r="L4068" s="6">
        <f t="shared" si="128"/>
        <v>29.97</v>
      </c>
      <c r="M4068" s="8">
        <f t="shared" si="129"/>
        <v>969.03</v>
      </c>
      <c r="N4068" s="21">
        <f>(sales[[#This Row],[Price]]*sales[[#This Row],[Qty]])-(sales[[#This Row],[Discount_Amt]]*sales[[#This Row],[Qty]])</f>
        <v>969.03</v>
      </c>
    </row>
    <row r="4069" spans="2:14" x14ac:dyDescent="0.35">
      <c r="B4069" s="7">
        <v>2028067</v>
      </c>
      <c r="C4069" s="1" t="s">
        <v>17</v>
      </c>
      <c r="D4069" s="1" t="s">
        <v>28</v>
      </c>
      <c r="E4069" s="1" t="s">
        <v>41</v>
      </c>
      <c r="F4069" s="1" t="s">
        <v>521</v>
      </c>
      <c r="G4069" s="3">
        <v>45482</v>
      </c>
      <c r="H4069" s="3">
        <v>45485</v>
      </c>
      <c r="I4069" s="6">
        <v>2099</v>
      </c>
      <c r="J4069" s="1">
        <v>2</v>
      </c>
      <c r="K4069" s="4">
        <v>0.08</v>
      </c>
      <c r="L4069" s="6">
        <f t="shared" si="128"/>
        <v>167.92000000000002</v>
      </c>
      <c r="M4069" s="8">
        <f t="shared" si="129"/>
        <v>4030.08</v>
      </c>
      <c r="N4069" s="21">
        <f>(sales[[#This Row],[Price]]*sales[[#This Row],[Qty]])-(sales[[#This Row],[Discount_Amt]]*sales[[#This Row],[Qty]])</f>
        <v>3862.16</v>
      </c>
    </row>
    <row r="4070" spans="2:14" hidden="1" x14ac:dyDescent="0.35">
      <c r="B4070" s="7">
        <v>2028068</v>
      </c>
      <c r="C4070" s="1" t="s">
        <v>18</v>
      </c>
      <c r="D4070" s="1" t="s">
        <v>29</v>
      </c>
      <c r="E4070" s="1" t="s">
        <v>42</v>
      </c>
      <c r="F4070" s="1" t="s">
        <v>520</v>
      </c>
      <c r="G4070" s="3">
        <v>45482</v>
      </c>
      <c r="H4070" s="3">
        <v>45487</v>
      </c>
      <c r="I4070" s="6">
        <v>11000</v>
      </c>
      <c r="J4070" s="1">
        <v>1</v>
      </c>
      <c r="K4070" s="4">
        <v>0.05</v>
      </c>
      <c r="L4070" s="6">
        <f t="shared" si="128"/>
        <v>550</v>
      </c>
      <c r="M4070" s="8">
        <f t="shared" si="129"/>
        <v>10450</v>
      </c>
      <c r="N4070" s="21">
        <f>(sales[[#This Row],[Price]]*sales[[#This Row],[Qty]])-(sales[[#This Row],[Discount_Amt]]*sales[[#This Row],[Qty]])</f>
        <v>10450</v>
      </c>
    </row>
    <row r="4071" spans="2:14" hidden="1" x14ac:dyDescent="0.35">
      <c r="B4071" s="7">
        <v>2028069</v>
      </c>
      <c r="C4071" s="1" t="s">
        <v>19</v>
      </c>
      <c r="D4071" s="1" t="s">
        <v>25</v>
      </c>
      <c r="E4071" s="1" t="s">
        <v>43</v>
      </c>
      <c r="F4071" s="1" t="s">
        <v>518</v>
      </c>
      <c r="G4071" s="3">
        <v>45482</v>
      </c>
      <c r="H4071" s="3">
        <v>45483</v>
      </c>
      <c r="I4071" s="6">
        <v>800</v>
      </c>
      <c r="J4071" s="1">
        <v>2</v>
      </c>
      <c r="K4071" s="4">
        <v>0.05</v>
      </c>
      <c r="L4071" s="6">
        <f t="shared" si="128"/>
        <v>40</v>
      </c>
      <c r="M4071" s="8">
        <f t="shared" si="129"/>
        <v>1560</v>
      </c>
      <c r="N4071" s="21">
        <f>(sales[[#This Row],[Price]]*sales[[#This Row],[Qty]])-(sales[[#This Row],[Discount_Amt]]*sales[[#This Row],[Qty]])</f>
        <v>1520</v>
      </c>
    </row>
    <row r="4072" spans="2:14" hidden="1" x14ac:dyDescent="0.35">
      <c r="B4072" s="7">
        <v>2028070</v>
      </c>
      <c r="C4072" s="1" t="s">
        <v>20</v>
      </c>
      <c r="D4072" s="1" t="s">
        <v>236</v>
      </c>
      <c r="E4072" s="1" t="s">
        <v>44</v>
      </c>
      <c r="F4072" s="1" t="s">
        <v>519</v>
      </c>
      <c r="G4072" s="3">
        <v>45482</v>
      </c>
      <c r="H4072" s="3">
        <v>45490</v>
      </c>
      <c r="I4072" s="6">
        <v>5500</v>
      </c>
      <c r="J4072" s="1">
        <v>3</v>
      </c>
      <c r="K4072" s="4">
        <v>0.05</v>
      </c>
      <c r="L4072" s="6">
        <f t="shared" si="128"/>
        <v>275</v>
      </c>
      <c r="M4072" s="8">
        <f t="shared" si="129"/>
        <v>16225</v>
      </c>
      <c r="N4072" s="21">
        <f>(sales[[#This Row],[Price]]*sales[[#This Row],[Qty]])-(sales[[#This Row],[Discount_Amt]]*sales[[#This Row],[Qty]])</f>
        <v>15675</v>
      </c>
    </row>
    <row r="4073" spans="2:14" hidden="1" x14ac:dyDescent="0.35">
      <c r="B4073" s="7">
        <v>2028071</v>
      </c>
      <c r="C4073" s="1" t="s">
        <v>21</v>
      </c>
      <c r="D4073" s="1" t="s">
        <v>25</v>
      </c>
      <c r="E4073" s="1" t="s">
        <v>45</v>
      </c>
      <c r="F4073" s="1" t="s">
        <v>520</v>
      </c>
      <c r="G4073" s="3">
        <v>45482</v>
      </c>
      <c r="H4073" s="3">
        <v>45484</v>
      </c>
      <c r="I4073" s="6">
        <v>1350</v>
      </c>
      <c r="J4073" s="1">
        <v>2</v>
      </c>
      <c r="K4073" s="4">
        <v>0.05</v>
      </c>
      <c r="L4073" s="6">
        <f t="shared" si="128"/>
        <v>67.5</v>
      </c>
      <c r="M4073" s="8">
        <f t="shared" si="129"/>
        <v>2632.5</v>
      </c>
      <c r="N4073" s="21">
        <f>(sales[[#This Row],[Price]]*sales[[#This Row],[Qty]])-(sales[[#This Row],[Discount_Amt]]*sales[[#This Row],[Qty]])</f>
        <v>2565</v>
      </c>
    </row>
    <row r="4074" spans="2:14" hidden="1" x14ac:dyDescent="0.35">
      <c r="B4074" s="7">
        <v>2028072</v>
      </c>
      <c r="C4074" s="1" t="s">
        <v>22</v>
      </c>
      <c r="D4074" s="1" t="s">
        <v>26</v>
      </c>
      <c r="E4074" s="1" t="s">
        <v>46</v>
      </c>
      <c r="F4074" s="1" t="s">
        <v>521</v>
      </c>
      <c r="G4074" s="3">
        <v>45482</v>
      </c>
      <c r="H4074" s="3">
        <v>45485</v>
      </c>
      <c r="I4074" s="6">
        <v>4500</v>
      </c>
      <c r="J4074" s="1">
        <v>7</v>
      </c>
      <c r="K4074" s="4">
        <v>0.03</v>
      </c>
      <c r="L4074" s="6">
        <f t="shared" si="128"/>
        <v>135</v>
      </c>
      <c r="M4074" s="8">
        <f t="shared" si="129"/>
        <v>31365</v>
      </c>
      <c r="N4074" s="21">
        <f>(sales[[#This Row],[Price]]*sales[[#This Row],[Qty]])-(sales[[#This Row],[Discount_Amt]]*sales[[#This Row],[Qty]])</f>
        <v>30555</v>
      </c>
    </row>
    <row r="4075" spans="2:14" hidden="1" x14ac:dyDescent="0.35">
      <c r="B4075" s="7">
        <v>2028073</v>
      </c>
      <c r="C4075" s="1" t="s">
        <v>23</v>
      </c>
      <c r="D4075" s="1" t="s">
        <v>27</v>
      </c>
      <c r="E4075" s="1" t="s">
        <v>47</v>
      </c>
      <c r="F4075" s="1" t="s">
        <v>518</v>
      </c>
      <c r="G4075" s="3">
        <v>45482</v>
      </c>
      <c r="H4075" s="3">
        <v>45487</v>
      </c>
      <c r="I4075" s="6">
        <v>2350</v>
      </c>
      <c r="J4075" s="1">
        <v>2</v>
      </c>
      <c r="K4075" s="4">
        <v>0.1</v>
      </c>
      <c r="L4075" s="6">
        <f t="shared" si="128"/>
        <v>235</v>
      </c>
      <c r="M4075" s="8">
        <f t="shared" si="129"/>
        <v>4465</v>
      </c>
      <c r="N4075" s="21">
        <f>(sales[[#This Row],[Price]]*sales[[#This Row],[Qty]])-(sales[[#This Row],[Discount_Amt]]*sales[[#This Row],[Qty]])</f>
        <v>4230</v>
      </c>
    </row>
    <row r="4076" spans="2:14" hidden="1" x14ac:dyDescent="0.35">
      <c r="B4076" s="7">
        <v>2028074</v>
      </c>
      <c r="C4076" s="1" t="s">
        <v>24</v>
      </c>
      <c r="D4076" s="1" t="s">
        <v>28</v>
      </c>
      <c r="E4076" s="1" t="s">
        <v>48</v>
      </c>
      <c r="F4076" s="1" t="s">
        <v>518</v>
      </c>
      <c r="G4076" s="3">
        <v>45482</v>
      </c>
      <c r="H4076" s="3">
        <v>45483</v>
      </c>
      <c r="I4076" s="6">
        <v>90</v>
      </c>
      <c r="J4076" s="1">
        <v>1</v>
      </c>
      <c r="K4076" s="4">
        <v>0.05</v>
      </c>
      <c r="L4076" s="6">
        <f t="shared" si="128"/>
        <v>4.5</v>
      </c>
      <c r="M4076" s="8">
        <f t="shared" si="129"/>
        <v>85.5</v>
      </c>
      <c r="N4076" s="21">
        <f>(sales[[#This Row],[Price]]*sales[[#This Row],[Qty]])-(sales[[#This Row],[Discount_Amt]]*sales[[#This Row],[Qty]])</f>
        <v>85.5</v>
      </c>
    </row>
    <row r="4077" spans="2:14" hidden="1" x14ac:dyDescent="0.35">
      <c r="B4077" s="7">
        <v>2028075</v>
      </c>
      <c r="C4077" s="1" t="s">
        <v>4</v>
      </c>
      <c r="D4077" s="1" t="s">
        <v>29</v>
      </c>
      <c r="E4077" s="1" t="s">
        <v>49</v>
      </c>
      <c r="F4077" s="1" t="s">
        <v>519</v>
      </c>
      <c r="G4077" s="3">
        <v>45482</v>
      </c>
      <c r="H4077" s="3">
        <v>45490</v>
      </c>
      <c r="I4077" s="6">
        <v>280</v>
      </c>
      <c r="J4077" s="1">
        <v>1</v>
      </c>
      <c r="K4077" s="4">
        <v>0.05</v>
      </c>
      <c r="L4077" s="6">
        <f t="shared" si="128"/>
        <v>14</v>
      </c>
      <c r="M4077" s="8">
        <f t="shared" si="129"/>
        <v>266</v>
      </c>
      <c r="N4077" s="21">
        <f>(sales[[#This Row],[Price]]*sales[[#This Row],[Qty]])-(sales[[#This Row],[Discount_Amt]]*sales[[#This Row],[Qty]])</f>
        <v>266</v>
      </c>
    </row>
    <row r="4078" spans="2:14" hidden="1" x14ac:dyDescent="0.35">
      <c r="B4078" s="7">
        <v>2028076</v>
      </c>
      <c r="C4078" s="1" t="s">
        <v>5</v>
      </c>
      <c r="D4078" s="1" t="s">
        <v>25</v>
      </c>
      <c r="E4078" s="1" t="s">
        <v>50</v>
      </c>
      <c r="F4078" s="1" t="s">
        <v>521</v>
      </c>
      <c r="G4078" s="3">
        <v>45482</v>
      </c>
      <c r="H4078" s="3">
        <v>45484</v>
      </c>
      <c r="I4078" s="6">
        <v>70</v>
      </c>
      <c r="J4078" s="1">
        <v>1</v>
      </c>
      <c r="K4078" s="4">
        <v>0.02</v>
      </c>
      <c r="L4078" s="6">
        <f t="shared" ref="L4078:L4141" si="130">I4078*K4078</f>
        <v>1.4000000000000001</v>
      </c>
      <c r="M4078" s="8">
        <f t="shared" ref="M4078:M4141" si="131">I4078*J4078-L4078</f>
        <v>68.599999999999994</v>
      </c>
      <c r="N4078" s="21">
        <f>(sales[[#This Row],[Price]]*sales[[#This Row],[Qty]])-(sales[[#This Row],[Discount_Amt]]*sales[[#This Row],[Qty]])</f>
        <v>68.599999999999994</v>
      </c>
    </row>
    <row r="4079" spans="2:14" hidden="1" x14ac:dyDescent="0.35">
      <c r="B4079" s="7">
        <v>2028077</v>
      </c>
      <c r="C4079" s="1" t="s">
        <v>6</v>
      </c>
      <c r="D4079" s="1" t="s">
        <v>30</v>
      </c>
      <c r="E4079" s="1" t="s">
        <v>51</v>
      </c>
      <c r="F4079" s="1" t="s">
        <v>520</v>
      </c>
      <c r="G4079" s="3">
        <v>45482</v>
      </c>
      <c r="H4079" s="3">
        <v>45485</v>
      </c>
      <c r="I4079" s="6">
        <v>230</v>
      </c>
      <c r="J4079" s="1">
        <v>2</v>
      </c>
      <c r="K4079" s="4">
        <v>0.06</v>
      </c>
      <c r="L4079" s="6">
        <f t="shared" si="130"/>
        <v>13.799999999999999</v>
      </c>
      <c r="M4079" s="8">
        <f t="shared" si="131"/>
        <v>446.2</v>
      </c>
      <c r="N4079" s="21">
        <f>(sales[[#This Row],[Price]]*sales[[#This Row],[Qty]])-(sales[[#This Row],[Discount_Amt]]*sales[[#This Row],[Qty]])</f>
        <v>432.4</v>
      </c>
    </row>
    <row r="4080" spans="2:14" hidden="1" x14ac:dyDescent="0.35">
      <c r="B4080" s="7">
        <v>2028078</v>
      </c>
      <c r="C4080" s="1" t="s">
        <v>7</v>
      </c>
      <c r="D4080" s="1" t="s">
        <v>27</v>
      </c>
      <c r="E4080" s="1" t="s">
        <v>506</v>
      </c>
      <c r="F4080" s="1" t="s">
        <v>518</v>
      </c>
      <c r="G4080" s="3">
        <v>45482</v>
      </c>
      <c r="H4080" s="3">
        <v>45487</v>
      </c>
      <c r="I4080" s="6">
        <v>7999</v>
      </c>
      <c r="J4080" s="1">
        <v>1</v>
      </c>
      <c r="K4080" s="4">
        <v>0.15</v>
      </c>
      <c r="L4080" s="6">
        <f t="shared" si="130"/>
        <v>1199.8499999999999</v>
      </c>
      <c r="M4080" s="8">
        <f t="shared" si="131"/>
        <v>6799.15</v>
      </c>
      <c r="N4080" s="21">
        <f>(sales[[#This Row],[Price]]*sales[[#This Row],[Qty]])-(sales[[#This Row],[Discount_Amt]]*sales[[#This Row],[Qty]])</f>
        <v>6799.15</v>
      </c>
    </row>
    <row r="4081" spans="2:14" x14ac:dyDescent="0.35">
      <c r="B4081" s="7">
        <v>2028079</v>
      </c>
      <c r="C4081" s="1" t="s">
        <v>10</v>
      </c>
      <c r="D4081" s="1" t="s">
        <v>28</v>
      </c>
      <c r="E4081" s="1" t="s">
        <v>507</v>
      </c>
      <c r="F4081" s="1" t="s">
        <v>519</v>
      </c>
      <c r="G4081" s="3">
        <v>45482</v>
      </c>
      <c r="H4081" s="3">
        <v>45483</v>
      </c>
      <c r="I4081" s="6">
        <v>850</v>
      </c>
      <c r="J4081" s="1">
        <v>2</v>
      </c>
      <c r="K4081" s="4">
        <v>0.02</v>
      </c>
      <c r="L4081" s="6">
        <f t="shared" si="130"/>
        <v>17</v>
      </c>
      <c r="M4081" s="8">
        <f t="shared" si="131"/>
        <v>1683</v>
      </c>
      <c r="N4081" s="21">
        <f>(sales[[#This Row],[Price]]*sales[[#This Row],[Qty]])-(sales[[#This Row],[Discount_Amt]]*sales[[#This Row],[Qty]])</f>
        <v>1666</v>
      </c>
    </row>
    <row r="4082" spans="2:14" hidden="1" x14ac:dyDescent="0.35">
      <c r="B4082" s="7">
        <v>2028080</v>
      </c>
      <c r="C4082" s="1" t="s">
        <v>8</v>
      </c>
      <c r="D4082" s="1" t="s">
        <v>29</v>
      </c>
      <c r="E4082" s="1" t="s">
        <v>508</v>
      </c>
      <c r="F4082" s="1" t="s">
        <v>520</v>
      </c>
      <c r="G4082" s="3">
        <v>45482</v>
      </c>
      <c r="H4082" s="3">
        <v>45490</v>
      </c>
      <c r="I4082" s="6">
        <v>65000</v>
      </c>
      <c r="J4082" s="1">
        <v>7</v>
      </c>
      <c r="K4082" s="4">
        <v>0.02</v>
      </c>
      <c r="L4082" s="6">
        <f t="shared" si="130"/>
        <v>1300</v>
      </c>
      <c r="M4082" s="8">
        <f t="shared" si="131"/>
        <v>453700</v>
      </c>
      <c r="N4082" s="21">
        <f>(sales[[#This Row],[Price]]*sales[[#This Row],[Qty]])-(sales[[#This Row],[Discount_Amt]]*sales[[#This Row],[Qty]])</f>
        <v>445900</v>
      </c>
    </row>
    <row r="4083" spans="2:14" hidden="1" x14ac:dyDescent="0.35">
      <c r="B4083" s="7">
        <v>2028081</v>
      </c>
      <c r="C4083" s="1" t="s">
        <v>9</v>
      </c>
      <c r="D4083" s="1" t="s">
        <v>25</v>
      </c>
      <c r="E4083" s="1" t="s">
        <v>31</v>
      </c>
      <c r="F4083" s="1" t="s">
        <v>521</v>
      </c>
      <c r="G4083" s="3">
        <v>45482</v>
      </c>
      <c r="H4083" s="3">
        <v>45484</v>
      </c>
      <c r="I4083" s="6">
        <v>450</v>
      </c>
      <c r="J4083" s="1">
        <v>2</v>
      </c>
      <c r="K4083" s="4">
        <v>0.02</v>
      </c>
      <c r="L4083" s="6">
        <f t="shared" si="130"/>
        <v>9</v>
      </c>
      <c r="M4083" s="8">
        <f t="shared" si="131"/>
        <v>891</v>
      </c>
      <c r="N4083" s="21">
        <f>(sales[[#This Row],[Price]]*sales[[#This Row],[Qty]])-(sales[[#This Row],[Discount_Amt]]*sales[[#This Row],[Qty]])</f>
        <v>882</v>
      </c>
    </row>
    <row r="4084" spans="2:14" x14ac:dyDescent="0.35">
      <c r="B4084" s="7">
        <v>2028082</v>
      </c>
      <c r="C4084" s="1" t="s">
        <v>11</v>
      </c>
      <c r="D4084" s="1" t="s">
        <v>26</v>
      </c>
      <c r="E4084" s="1" t="s">
        <v>32</v>
      </c>
      <c r="F4084" s="1" t="s">
        <v>518</v>
      </c>
      <c r="G4084" s="3">
        <v>45482</v>
      </c>
      <c r="H4084" s="3">
        <v>45485</v>
      </c>
      <c r="I4084" s="6">
        <v>1299</v>
      </c>
      <c r="J4084" s="1">
        <v>2</v>
      </c>
      <c r="K4084" s="4">
        <v>0.02</v>
      </c>
      <c r="L4084" s="6">
        <f t="shared" si="130"/>
        <v>25.98</v>
      </c>
      <c r="M4084" s="8">
        <f t="shared" si="131"/>
        <v>2572.02</v>
      </c>
      <c r="N4084" s="21">
        <f>(sales[[#This Row],[Price]]*sales[[#This Row],[Qty]])-(sales[[#This Row],[Discount_Amt]]*sales[[#This Row],[Qty]])</f>
        <v>2546.04</v>
      </c>
    </row>
    <row r="4085" spans="2:14" x14ac:dyDescent="0.35">
      <c r="B4085" s="7">
        <v>2028083</v>
      </c>
      <c r="C4085" s="1" t="s">
        <v>12</v>
      </c>
      <c r="D4085" s="1" t="s">
        <v>27</v>
      </c>
      <c r="E4085" s="1" t="s">
        <v>38</v>
      </c>
      <c r="F4085" s="1" t="s">
        <v>518</v>
      </c>
      <c r="G4085" s="3">
        <v>45482</v>
      </c>
      <c r="H4085" s="3">
        <v>45487</v>
      </c>
      <c r="I4085" s="6">
        <v>1700</v>
      </c>
      <c r="J4085" s="1">
        <v>1</v>
      </c>
      <c r="K4085" s="4">
        <v>0.02</v>
      </c>
      <c r="L4085" s="6">
        <f t="shared" si="130"/>
        <v>34</v>
      </c>
      <c r="M4085" s="8">
        <f t="shared" si="131"/>
        <v>1666</v>
      </c>
      <c r="N4085" s="21">
        <f>(sales[[#This Row],[Price]]*sales[[#This Row],[Qty]])-(sales[[#This Row],[Discount_Amt]]*sales[[#This Row],[Qty]])</f>
        <v>1666</v>
      </c>
    </row>
    <row r="4086" spans="2:14" hidden="1" x14ac:dyDescent="0.35">
      <c r="B4086" s="7">
        <v>2028084</v>
      </c>
      <c r="C4086" s="1" t="s">
        <v>13</v>
      </c>
      <c r="D4086" s="1" t="s">
        <v>28</v>
      </c>
      <c r="E4086" s="1" t="s">
        <v>33</v>
      </c>
      <c r="F4086" s="1" t="s">
        <v>519</v>
      </c>
      <c r="G4086" s="3">
        <v>45482</v>
      </c>
      <c r="H4086" s="3">
        <v>45483</v>
      </c>
      <c r="I4086" s="6">
        <v>55000</v>
      </c>
      <c r="J4086" s="1">
        <v>2</v>
      </c>
      <c r="K4086" s="4">
        <v>0.02</v>
      </c>
      <c r="L4086" s="6">
        <f t="shared" si="130"/>
        <v>1100</v>
      </c>
      <c r="M4086" s="8">
        <f t="shared" si="131"/>
        <v>108900</v>
      </c>
      <c r="N4086" s="21">
        <f>(sales[[#This Row],[Price]]*sales[[#This Row],[Qty]])-(sales[[#This Row],[Discount_Amt]]*sales[[#This Row],[Qty]])</f>
        <v>107800</v>
      </c>
    </row>
    <row r="4087" spans="2:14" hidden="1" x14ac:dyDescent="0.35">
      <c r="B4087" s="7">
        <v>2028085</v>
      </c>
      <c r="C4087" s="1" t="s">
        <v>14</v>
      </c>
      <c r="D4087" s="1" t="s">
        <v>29</v>
      </c>
      <c r="E4087" s="1" t="s">
        <v>34</v>
      </c>
      <c r="F4087" s="1" t="s">
        <v>521</v>
      </c>
      <c r="G4087" s="3">
        <v>45482</v>
      </c>
      <c r="H4087" s="3">
        <v>45490</v>
      </c>
      <c r="I4087" s="6">
        <v>57999</v>
      </c>
      <c r="J4087" s="1">
        <v>4</v>
      </c>
      <c r="K4087" s="4">
        <v>0.02</v>
      </c>
      <c r="L4087" s="6">
        <f t="shared" si="130"/>
        <v>1159.98</v>
      </c>
      <c r="M4087" s="8">
        <f t="shared" si="131"/>
        <v>230836.02</v>
      </c>
      <c r="N4087" s="21">
        <f>(sales[[#This Row],[Price]]*sales[[#This Row],[Qty]])-(sales[[#This Row],[Discount_Amt]]*sales[[#This Row],[Qty]])</f>
        <v>227356.08</v>
      </c>
    </row>
    <row r="4088" spans="2:14" hidden="1" x14ac:dyDescent="0.35">
      <c r="B4088" s="7">
        <v>2028086</v>
      </c>
      <c r="C4088" s="1" t="s">
        <v>15</v>
      </c>
      <c r="D4088" s="1" t="s">
        <v>25</v>
      </c>
      <c r="E4088" s="1" t="s">
        <v>35</v>
      </c>
      <c r="F4088" s="1" t="s">
        <v>520</v>
      </c>
      <c r="G4088" s="3">
        <v>45482</v>
      </c>
      <c r="H4088" s="3">
        <v>45484</v>
      </c>
      <c r="I4088" s="6">
        <v>1399</v>
      </c>
      <c r="J4088" s="1">
        <v>3</v>
      </c>
      <c r="K4088" s="4">
        <v>0.02</v>
      </c>
      <c r="L4088" s="6">
        <f t="shared" si="130"/>
        <v>27.98</v>
      </c>
      <c r="M4088" s="8">
        <f t="shared" si="131"/>
        <v>4169.0200000000004</v>
      </c>
      <c r="N4088" s="21">
        <f>(sales[[#This Row],[Price]]*sales[[#This Row],[Qty]])-(sales[[#This Row],[Discount_Amt]]*sales[[#This Row],[Qty]])</f>
        <v>4113.0600000000004</v>
      </c>
    </row>
    <row r="4089" spans="2:14" hidden="1" x14ac:dyDescent="0.35">
      <c r="B4089" s="7">
        <v>2028087</v>
      </c>
      <c r="C4089" s="1" t="s">
        <v>16</v>
      </c>
      <c r="D4089" s="1" t="s">
        <v>26</v>
      </c>
      <c r="E4089" s="1" t="s">
        <v>36</v>
      </c>
      <c r="F4089" s="1" t="s">
        <v>518</v>
      </c>
      <c r="G4089" s="3">
        <v>45482</v>
      </c>
      <c r="H4089" s="3">
        <v>45485</v>
      </c>
      <c r="I4089" s="6">
        <v>999</v>
      </c>
      <c r="J4089" s="1">
        <v>2</v>
      </c>
      <c r="K4089" s="4">
        <v>7.0000000000000007E-2</v>
      </c>
      <c r="L4089" s="6">
        <f t="shared" si="130"/>
        <v>69.930000000000007</v>
      </c>
      <c r="M4089" s="8">
        <f t="shared" si="131"/>
        <v>1928.07</v>
      </c>
      <c r="N4089" s="21">
        <f>(sales[[#This Row],[Price]]*sales[[#This Row],[Qty]])-(sales[[#This Row],[Discount_Amt]]*sales[[#This Row],[Qty]])</f>
        <v>1858.1399999999999</v>
      </c>
    </row>
    <row r="4090" spans="2:14" x14ac:dyDescent="0.35">
      <c r="B4090" s="7">
        <v>2028088</v>
      </c>
      <c r="C4090" s="1" t="s">
        <v>17</v>
      </c>
      <c r="D4090" s="1" t="s">
        <v>27</v>
      </c>
      <c r="E4090" s="1" t="s">
        <v>37</v>
      </c>
      <c r="F4090" s="1" t="s">
        <v>519</v>
      </c>
      <c r="G4090" s="3">
        <v>45482</v>
      </c>
      <c r="H4090" s="3">
        <v>45487</v>
      </c>
      <c r="I4090" s="6">
        <v>2099</v>
      </c>
      <c r="J4090" s="1">
        <v>1</v>
      </c>
      <c r="K4090" s="4">
        <v>0.03</v>
      </c>
      <c r="L4090" s="6">
        <f t="shared" si="130"/>
        <v>62.97</v>
      </c>
      <c r="M4090" s="8">
        <f t="shared" si="131"/>
        <v>2036.03</v>
      </c>
      <c r="N4090" s="21">
        <f>(sales[[#This Row],[Price]]*sales[[#This Row],[Qty]])-(sales[[#This Row],[Discount_Amt]]*sales[[#This Row],[Qty]])</f>
        <v>2036.03</v>
      </c>
    </row>
    <row r="4091" spans="2:14" hidden="1" x14ac:dyDescent="0.35">
      <c r="B4091" s="7">
        <v>2028089</v>
      </c>
      <c r="C4091" s="1" t="s">
        <v>18</v>
      </c>
      <c r="D4091" s="1" t="s">
        <v>28</v>
      </c>
      <c r="E4091" s="1" t="s">
        <v>39</v>
      </c>
      <c r="F4091" s="1" t="s">
        <v>520</v>
      </c>
      <c r="G4091" s="3">
        <v>45482</v>
      </c>
      <c r="H4091" s="3">
        <v>45483</v>
      </c>
      <c r="I4091" s="6">
        <v>11000</v>
      </c>
      <c r="J4091" s="1">
        <v>1</v>
      </c>
      <c r="K4091" s="4">
        <v>0.08</v>
      </c>
      <c r="L4091" s="6">
        <f t="shared" si="130"/>
        <v>880</v>
      </c>
      <c r="M4091" s="8">
        <f t="shared" si="131"/>
        <v>10120</v>
      </c>
      <c r="N4091" s="21">
        <f>(sales[[#This Row],[Price]]*sales[[#This Row],[Qty]])-(sales[[#This Row],[Discount_Amt]]*sales[[#This Row],[Qty]])</f>
        <v>10120</v>
      </c>
    </row>
    <row r="4092" spans="2:14" hidden="1" x14ac:dyDescent="0.35">
      <c r="B4092" s="7">
        <v>2028090</v>
      </c>
      <c r="C4092" s="1" t="s">
        <v>19</v>
      </c>
      <c r="D4092" s="1" t="s">
        <v>29</v>
      </c>
      <c r="E4092" s="1" t="s">
        <v>40</v>
      </c>
      <c r="F4092" s="1" t="s">
        <v>521</v>
      </c>
      <c r="G4092" s="3">
        <v>45482</v>
      </c>
      <c r="H4092" s="3">
        <v>45490</v>
      </c>
      <c r="I4092" s="6">
        <v>800</v>
      </c>
      <c r="J4092" s="1">
        <v>2</v>
      </c>
      <c r="K4092" s="4">
        <v>0.05</v>
      </c>
      <c r="L4092" s="6">
        <f t="shared" si="130"/>
        <v>40</v>
      </c>
      <c r="M4092" s="8">
        <f t="shared" si="131"/>
        <v>1560</v>
      </c>
      <c r="N4092" s="21">
        <f>(sales[[#This Row],[Price]]*sales[[#This Row],[Qty]])-(sales[[#This Row],[Discount_Amt]]*sales[[#This Row],[Qty]])</f>
        <v>1520</v>
      </c>
    </row>
    <row r="4093" spans="2:14" hidden="1" x14ac:dyDescent="0.35">
      <c r="B4093" s="7">
        <v>2028091</v>
      </c>
      <c r="C4093" s="1" t="s">
        <v>20</v>
      </c>
      <c r="D4093" s="1" t="s">
        <v>25</v>
      </c>
      <c r="E4093" s="1" t="s">
        <v>41</v>
      </c>
      <c r="F4093" s="1" t="s">
        <v>518</v>
      </c>
      <c r="G4093" s="3">
        <v>45482</v>
      </c>
      <c r="H4093" s="3">
        <v>45484</v>
      </c>
      <c r="I4093" s="6">
        <v>5500</v>
      </c>
      <c r="J4093" s="1">
        <v>1</v>
      </c>
      <c r="K4093" s="4">
        <v>0.05</v>
      </c>
      <c r="L4093" s="6">
        <f t="shared" si="130"/>
        <v>275</v>
      </c>
      <c r="M4093" s="8">
        <f t="shared" si="131"/>
        <v>5225</v>
      </c>
      <c r="N4093" s="21">
        <f>(sales[[#This Row],[Price]]*sales[[#This Row],[Qty]])-(sales[[#This Row],[Discount_Amt]]*sales[[#This Row],[Qty]])</f>
        <v>5225</v>
      </c>
    </row>
    <row r="4094" spans="2:14" hidden="1" x14ac:dyDescent="0.35">
      <c r="B4094" s="7">
        <v>2028092</v>
      </c>
      <c r="C4094" s="1" t="s">
        <v>21</v>
      </c>
      <c r="D4094" s="1" t="s">
        <v>237</v>
      </c>
      <c r="E4094" s="1" t="s">
        <v>42</v>
      </c>
      <c r="F4094" s="1" t="s">
        <v>518</v>
      </c>
      <c r="G4094" s="3">
        <v>45482</v>
      </c>
      <c r="H4094" s="3">
        <v>45485</v>
      </c>
      <c r="I4094" s="6">
        <v>1350</v>
      </c>
      <c r="J4094" s="1">
        <v>3</v>
      </c>
      <c r="K4094" s="4">
        <v>0.05</v>
      </c>
      <c r="L4094" s="6">
        <f t="shared" si="130"/>
        <v>67.5</v>
      </c>
      <c r="M4094" s="8">
        <f t="shared" si="131"/>
        <v>3982.5</v>
      </c>
      <c r="N4094" s="21">
        <f>(sales[[#This Row],[Price]]*sales[[#This Row],[Qty]])-(sales[[#This Row],[Discount_Amt]]*sales[[#This Row],[Qty]])</f>
        <v>3847.5</v>
      </c>
    </row>
    <row r="4095" spans="2:14" hidden="1" x14ac:dyDescent="0.35">
      <c r="B4095" s="7">
        <v>2028093</v>
      </c>
      <c r="C4095" s="1" t="s">
        <v>22</v>
      </c>
      <c r="D4095" s="1" t="s">
        <v>25</v>
      </c>
      <c r="E4095" s="1" t="s">
        <v>43</v>
      </c>
      <c r="F4095" s="1" t="s">
        <v>519</v>
      </c>
      <c r="G4095" s="3">
        <v>45482</v>
      </c>
      <c r="H4095" s="3">
        <v>45487</v>
      </c>
      <c r="I4095" s="6">
        <v>4500</v>
      </c>
      <c r="J4095" s="1">
        <v>2</v>
      </c>
      <c r="K4095" s="4">
        <v>0.05</v>
      </c>
      <c r="L4095" s="6">
        <f t="shared" si="130"/>
        <v>225</v>
      </c>
      <c r="M4095" s="8">
        <f t="shared" si="131"/>
        <v>8775</v>
      </c>
      <c r="N4095" s="21">
        <f>(sales[[#This Row],[Price]]*sales[[#This Row],[Qty]])-(sales[[#This Row],[Discount_Amt]]*sales[[#This Row],[Qty]])</f>
        <v>8550</v>
      </c>
    </row>
    <row r="4096" spans="2:14" hidden="1" x14ac:dyDescent="0.35">
      <c r="B4096" s="7">
        <v>2028094</v>
      </c>
      <c r="C4096" s="1" t="s">
        <v>23</v>
      </c>
      <c r="D4096" s="1" t="s">
        <v>26</v>
      </c>
      <c r="E4096" s="1" t="s">
        <v>44</v>
      </c>
      <c r="F4096" s="1" t="s">
        <v>521</v>
      </c>
      <c r="G4096" s="3">
        <v>45482</v>
      </c>
      <c r="H4096" s="3">
        <v>45483</v>
      </c>
      <c r="I4096" s="6">
        <v>2350</v>
      </c>
      <c r="J4096" s="1">
        <v>1</v>
      </c>
      <c r="K4096" s="4">
        <v>0.03</v>
      </c>
      <c r="L4096" s="6">
        <f t="shared" si="130"/>
        <v>70.5</v>
      </c>
      <c r="M4096" s="8">
        <f t="shared" si="131"/>
        <v>2279.5</v>
      </c>
      <c r="N4096" s="21">
        <f>(sales[[#This Row],[Price]]*sales[[#This Row],[Qty]])-(sales[[#This Row],[Discount_Amt]]*sales[[#This Row],[Qty]])</f>
        <v>2279.5</v>
      </c>
    </row>
    <row r="4097" spans="2:14" hidden="1" x14ac:dyDescent="0.35">
      <c r="B4097" s="7">
        <v>2028095</v>
      </c>
      <c r="C4097" s="1" t="s">
        <v>24</v>
      </c>
      <c r="D4097" s="1" t="s">
        <v>27</v>
      </c>
      <c r="E4097" s="1" t="s">
        <v>45</v>
      </c>
      <c r="F4097" s="1" t="s">
        <v>520</v>
      </c>
      <c r="G4097" s="3">
        <v>45482</v>
      </c>
      <c r="H4097" s="3">
        <v>45490</v>
      </c>
      <c r="I4097" s="6">
        <v>90</v>
      </c>
      <c r="J4097" s="1">
        <v>2</v>
      </c>
      <c r="K4097" s="4">
        <v>0.1</v>
      </c>
      <c r="L4097" s="6">
        <f t="shared" si="130"/>
        <v>9</v>
      </c>
      <c r="M4097" s="8">
        <f t="shared" si="131"/>
        <v>171</v>
      </c>
      <c r="N4097" s="21">
        <f>(sales[[#This Row],[Price]]*sales[[#This Row],[Qty]])-(sales[[#This Row],[Discount_Amt]]*sales[[#This Row],[Qty]])</f>
        <v>162</v>
      </c>
    </row>
    <row r="4098" spans="2:14" hidden="1" x14ac:dyDescent="0.35">
      <c r="B4098" s="7">
        <v>2028096</v>
      </c>
      <c r="C4098" s="1" t="s">
        <v>4</v>
      </c>
      <c r="D4098" s="1" t="s">
        <v>28</v>
      </c>
      <c r="E4098" s="1" t="s">
        <v>46</v>
      </c>
      <c r="F4098" s="1" t="s">
        <v>518</v>
      </c>
      <c r="G4098" s="3">
        <v>45482</v>
      </c>
      <c r="H4098" s="3">
        <v>45484</v>
      </c>
      <c r="I4098" s="6">
        <v>280</v>
      </c>
      <c r="J4098" s="1">
        <v>1</v>
      </c>
      <c r="K4098" s="4">
        <v>0.05</v>
      </c>
      <c r="L4098" s="6">
        <f t="shared" si="130"/>
        <v>14</v>
      </c>
      <c r="M4098" s="8">
        <f t="shared" si="131"/>
        <v>266</v>
      </c>
      <c r="N4098" s="21">
        <f>(sales[[#This Row],[Price]]*sales[[#This Row],[Qty]])-(sales[[#This Row],[Discount_Amt]]*sales[[#This Row],[Qty]])</f>
        <v>266</v>
      </c>
    </row>
    <row r="4099" spans="2:14" hidden="1" x14ac:dyDescent="0.35">
      <c r="B4099" s="7">
        <v>2028097</v>
      </c>
      <c r="C4099" s="1" t="s">
        <v>5</v>
      </c>
      <c r="D4099" s="1" t="s">
        <v>29</v>
      </c>
      <c r="E4099" s="1" t="s">
        <v>47</v>
      </c>
      <c r="F4099" s="1" t="s">
        <v>519</v>
      </c>
      <c r="G4099" s="3">
        <v>45482</v>
      </c>
      <c r="H4099" s="3">
        <v>45485</v>
      </c>
      <c r="I4099" s="6">
        <v>70</v>
      </c>
      <c r="J4099" s="1">
        <v>2</v>
      </c>
      <c r="K4099" s="4">
        <v>0.05</v>
      </c>
      <c r="L4099" s="6">
        <f t="shared" si="130"/>
        <v>3.5</v>
      </c>
      <c r="M4099" s="8">
        <f t="shared" si="131"/>
        <v>136.5</v>
      </c>
      <c r="N4099" s="21">
        <f>(sales[[#This Row],[Price]]*sales[[#This Row],[Qty]])-(sales[[#This Row],[Discount_Amt]]*sales[[#This Row],[Qty]])</f>
        <v>133</v>
      </c>
    </row>
    <row r="4100" spans="2:14" hidden="1" x14ac:dyDescent="0.35">
      <c r="B4100" s="7">
        <v>2028098</v>
      </c>
      <c r="C4100" s="1" t="s">
        <v>6</v>
      </c>
      <c r="D4100" s="1" t="s">
        <v>25</v>
      </c>
      <c r="E4100" s="1" t="s">
        <v>48</v>
      </c>
      <c r="F4100" s="1" t="s">
        <v>520</v>
      </c>
      <c r="G4100" s="3">
        <v>45482</v>
      </c>
      <c r="H4100" s="3">
        <v>45487</v>
      </c>
      <c r="I4100" s="6">
        <v>230</v>
      </c>
      <c r="J4100" s="1">
        <v>3</v>
      </c>
      <c r="K4100" s="4">
        <v>0.02</v>
      </c>
      <c r="L4100" s="6">
        <f t="shared" si="130"/>
        <v>4.6000000000000005</v>
      </c>
      <c r="M4100" s="8">
        <f t="shared" si="131"/>
        <v>685.4</v>
      </c>
      <c r="N4100" s="21">
        <f>(sales[[#This Row],[Price]]*sales[[#This Row],[Qty]])-(sales[[#This Row],[Discount_Amt]]*sales[[#This Row],[Qty]])</f>
        <v>676.2</v>
      </c>
    </row>
    <row r="4101" spans="2:14" hidden="1" x14ac:dyDescent="0.35">
      <c r="B4101" s="7">
        <v>2028099</v>
      </c>
      <c r="C4101" s="1" t="s">
        <v>7</v>
      </c>
      <c r="D4101" s="1" t="s">
        <v>30</v>
      </c>
      <c r="E4101" s="1" t="s">
        <v>49</v>
      </c>
      <c r="F4101" s="1" t="s">
        <v>521</v>
      </c>
      <c r="G4101" s="3">
        <v>45482</v>
      </c>
      <c r="H4101" s="3">
        <v>45483</v>
      </c>
      <c r="I4101" s="6">
        <v>7999</v>
      </c>
      <c r="J4101" s="1">
        <v>2</v>
      </c>
      <c r="K4101" s="4">
        <v>0.06</v>
      </c>
      <c r="L4101" s="6">
        <f t="shared" si="130"/>
        <v>479.94</v>
      </c>
      <c r="M4101" s="8">
        <f t="shared" si="131"/>
        <v>15518.06</v>
      </c>
      <c r="N4101" s="21">
        <f>(sales[[#This Row],[Price]]*sales[[#This Row],[Qty]])-(sales[[#This Row],[Discount_Amt]]*sales[[#This Row],[Qty]])</f>
        <v>15038.12</v>
      </c>
    </row>
    <row r="4102" spans="2:14" x14ac:dyDescent="0.35">
      <c r="B4102" s="7">
        <v>2028100</v>
      </c>
      <c r="C4102" s="1" t="s">
        <v>10</v>
      </c>
      <c r="D4102" s="1" t="s">
        <v>27</v>
      </c>
      <c r="E4102" s="1" t="s">
        <v>50</v>
      </c>
      <c r="F4102" s="1" t="s">
        <v>518</v>
      </c>
      <c r="G4102" s="3">
        <v>45482</v>
      </c>
      <c r="H4102" s="3">
        <v>45490</v>
      </c>
      <c r="I4102" s="6">
        <v>850</v>
      </c>
      <c r="J4102" s="1">
        <v>7</v>
      </c>
      <c r="K4102" s="4">
        <v>0.15</v>
      </c>
      <c r="L4102" s="6">
        <f t="shared" si="130"/>
        <v>127.5</v>
      </c>
      <c r="M4102" s="8">
        <f t="shared" si="131"/>
        <v>5822.5</v>
      </c>
      <c r="N4102" s="21">
        <f>(sales[[#This Row],[Price]]*sales[[#This Row],[Qty]])-(sales[[#This Row],[Discount_Amt]]*sales[[#This Row],[Qty]])</f>
        <v>5057.5</v>
      </c>
    </row>
    <row r="4103" spans="2:14" hidden="1" x14ac:dyDescent="0.35">
      <c r="B4103" s="7">
        <v>2028101</v>
      </c>
      <c r="C4103" s="1" t="s">
        <v>8</v>
      </c>
      <c r="D4103" s="1" t="s">
        <v>28</v>
      </c>
      <c r="E4103" s="1" t="s">
        <v>51</v>
      </c>
      <c r="F4103" s="1" t="s">
        <v>518</v>
      </c>
      <c r="G4103" s="3">
        <v>45482</v>
      </c>
      <c r="H4103" s="3">
        <v>45484</v>
      </c>
      <c r="I4103" s="6">
        <v>65000</v>
      </c>
      <c r="J4103" s="1">
        <v>2</v>
      </c>
      <c r="K4103" s="4">
        <v>0.02</v>
      </c>
      <c r="L4103" s="6">
        <f t="shared" si="130"/>
        <v>1300</v>
      </c>
      <c r="M4103" s="8">
        <f t="shared" si="131"/>
        <v>128700</v>
      </c>
      <c r="N4103" s="21">
        <f>(sales[[#This Row],[Price]]*sales[[#This Row],[Qty]])-(sales[[#This Row],[Discount_Amt]]*sales[[#This Row],[Qty]])</f>
        <v>127400</v>
      </c>
    </row>
    <row r="4104" spans="2:14" hidden="1" x14ac:dyDescent="0.35">
      <c r="B4104" s="7">
        <v>2028102</v>
      </c>
      <c r="C4104" s="1" t="s">
        <v>9</v>
      </c>
      <c r="D4104" s="1" t="s">
        <v>29</v>
      </c>
      <c r="E4104" s="1" t="s">
        <v>506</v>
      </c>
      <c r="F4104" s="1" t="s">
        <v>519</v>
      </c>
      <c r="G4104" s="3">
        <v>45482</v>
      </c>
      <c r="H4104" s="3">
        <v>45485</v>
      </c>
      <c r="I4104" s="6">
        <v>450</v>
      </c>
      <c r="J4104" s="1">
        <v>1</v>
      </c>
      <c r="K4104" s="4">
        <v>0.02</v>
      </c>
      <c r="L4104" s="6">
        <f t="shared" si="130"/>
        <v>9</v>
      </c>
      <c r="M4104" s="8">
        <f t="shared" si="131"/>
        <v>441</v>
      </c>
      <c r="N4104" s="21">
        <f>(sales[[#This Row],[Price]]*sales[[#This Row],[Qty]])-(sales[[#This Row],[Discount_Amt]]*sales[[#This Row],[Qty]])</f>
        <v>441</v>
      </c>
    </row>
    <row r="4105" spans="2:14" x14ac:dyDescent="0.35">
      <c r="B4105" s="7">
        <v>2028103</v>
      </c>
      <c r="C4105" s="1" t="s">
        <v>11</v>
      </c>
      <c r="D4105" s="1" t="s">
        <v>25</v>
      </c>
      <c r="E4105" s="1" t="s">
        <v>507</v>
      </c>
      <c r="F4105" s="1" t="s">
        <v>521</v>
      </c>
      <c r="G4105" s="3">
        <v>45482</v>
      </c>
      <c r="H4105" s="3">
        <v>45487</v>
      </c>
      <c r="I4105" s="6">
        <v>1299</v>
      </c>
      <c r="J4105" s="1">
        <v>1</v>
      </c>
      <c r="K4105" s="4">
        <v>0.02</v>
      </c>
      <c r="L4105" s="6">
        <f t="shared" si="130"/>
        <v>25.98</v>
      </c>
      <c r="M4105" s="8">
        <f t="shared" si="131"/>
        <v>1273.02</v>
      </c>
      <c r="N4105" s="21">
        <f>(sales[[#This Row],[Price]]*sales[[#This Row],[Qty]])-(sales[[#This Row],[Discount_Amt]]*sales[[#This Row],[Qty]])</f>
        <v>1273.02</v>
      </c>
    </row>
    <row r="4106" spans="2:14" x14ac:dyDescent="0.35">
      <c r="B4106" s="7">
        <v>2028104</v>
      </c>
      <c r="C4106" s="1" t="s">
        <v>12</v>
      </c>
      <c r="D4106" s="1" t="s">
        <v>26</v>
      </c>
      <c r="E4106" s="1" t="s">
        <v>508</v>
      </c>
      <c r="F4106" s="1" t="s">
        <v>520</v>
      </c>
      <c r="G4106" s="3">
        <v>45482</v>
      </c>
      <c r="H4106" s="3">
        <v>45483</v>
      </c>
      <c r="I4106" s="6">
        <v>1700</v>
      </c>
      <c r="J4106" s="1">
        <v>1</v>
      </c>
      <c r="K4106" s="4">
        <v>0.02</v>
      </c>
      <c r="L4106" s="6">
        <f t="shared" si="130"/>
        <v>34</v>
      </c>
      <c r="M4106" s="8">
        <f t="shared" si="131"/>
        <v>1666</v>
      </c>
      <c r="N4106" s="21">
        <f>(sales[[#This Row],[Price]]*sales[[#This Row],[Qty]])-(sales[[#This Row],[Discount_Amt]]*sales[[#This Row],[Qty]])</f>
        <v>1666</v>
      </c>
    </row>
    <row r="4107" spans="2:14" hidden="1" x14ac:dyDescent="0.35">
      <c r="B4107" s="7">
        <v>2028105</v>
      </c>
      <c r="C4107" s="1" t="s">
        <v>13</v>
      </c>
      <c r="D4107" s="1" t="s">
        <v>27</v>
      </c>
      <c r="E4107" s="1" t="s">
        <v>31</v>
      </c>
      <c r="F4107" s="1" t="s">
        <v>518</v>
      </c>
      <c r="G4107" s="3">
        <v>45482</v>
      </c>
      <c r="H4107" s="3">
        <v>45490</v>
      </c>
      <c r="I4107" s="6">
        <v>55000</v>
      </c>
      <c r="J4107" s="1">
        <v>2</v>
      </c>
      <c r="K4107" s="4">
        <v>0.02</v>
      </c>
      <c r="L4107" s="6">
        <f t="shared" si="130"/>
        <v>1100</v>
      </c>
      <c r="M4107" s="8">
        <f t="shared" si="131"/>
        <v>108900</v>
      </c>
      <c r="N4107" s="21">
        <f>(sales[[#This Row],[Price]]*sales[[#This Row],[Qty]])-(sales[[#This Row],[Discount_Amt]]*sales[[#This Row],[Qty]])</f>
        <v>107800</v>
      </c>
    </row>
    <row r="4108" spans="2:14" hidden="1" x14ac:dyDescent="0.35">
      <c r="B4108" s="7">
        <v>2028106</v>
      </c>
      <c r="C4108" s="1" t="s">
        <v>14</v>
      </c>
      <c r="D4108" s="1" t="s">
        <v>28</v>
      </c>
      <c r="E4108" s="1" t="s">
        <v>32</v>
      </c>
      <c r="F4108" s="1" t="s">
        <v>519</v>
      </c>
      <c r="G4108" s="3">
        <v>45482</v>
      </c>
      <c r="H4108" s="3">
        <v>45484</v>
      </c>
      <c r="I4108" s="6">
        <v>57999</v>
      </c>
      <c r="J4108" s="1">
        <v>1</v>
      </c>
      <c r="K4108" s="4">
        <v>0.02</v>
      </c>
      <c r="L4108" s="6">
        <f t="shared" si="130"/>
        <v>1159.98</v>
      </c>
      <c r="M4108" s="8">
        <f t="shared" si="131"/>
        <v>56839.02</v>
      </c>
      <c r="N4108" s="21">
        <f>(sales[[#This Row],[Price]]*sales[[#This Row],[Qty]])-(sales[[#This Row],[Discount_Amt]]*sales[[#This Row],[Qty]])</f>
        <v>56839.02</v>
      </c>
    </row>
    <row r="4109" spans="2:14" hidden="1" x14ac:dyDescent="0.35">
      <c r="B4109" s="7">
        <v>2028107</v>
      </c>
      <c r="C4109" s="1" t="s">
        <v>15</v>
      </c>
      <c r="D4109" s="1" t="s">
        <v>29</v>
      </c>
      <c r="E4109" s="1" t="s">
        <v>38</v>
      </c>
      <c r="F4109" s="1" t="s">
        <v>520</v>
      </c>
      <c r="G4109" s="3">
        <v>45482</v>
      </c>
      <c r="H4109" s="3">
        <v>45485</v>
      </c>
      <c r="I4109" s="6">
        <v>1399</v>
      </c>
      <c r="J4109" s="1">
        <v>2</v>
      </c>
      <c r="K4109" s="4">
        <v>0.02</v>
      </c>
      <c r="L4109" s="6">
        <f t="shared" si="130"/>
        <v>27.98</v>
      </c>
      <c r="M4109" s="8">
        <f t="shared" si="131"/>
        <v>2770.02</v>
      </c>
      <c r="N4109" s="21">
        <f>(sales[[#This Row],[Price]]*sales[[#This Row],[Qty]])-(sales[[#This Row],[Discount_Amt]]*sales[[#This Row],[Qty]])</f>
        <v>2742.04</v>
      </c>
    </row>
    <row r="4110" spans="2:14" hidden="1" x14ac:dyDescent="0.35">
      <c r="B4110" s="7">
        <v>2028108</v>
      </c>
      <c r="C4110" s="1" t="s">
        <v>16</v>
      </c>
      <c r="D4110" s="1" t="s">
        <v>25</v>
      </c>
      <c r="E4110" s="1" t="s">
        <v>33</v>
      </c>
      <c r="F4110" s="1" t="s">
        <v>521</v>
      </c>
      <c r="G4110" s="3">
        <v>45482</v>
      </c>
      <c r="H4110" s="3">
        <v>45487</v>
      </c>
      <c r="I4110" s="6">
        <v>999</v>
      </c>
      <c r="J4110" s="1">
        <v>7</v>
      </c>
      <c r="K4110" s="4">
        <v>0.02</v>
      </c>
      <c r="L4110" s="6">
        <f t="shared" si="130"/>
        <v>19.98</v>
      </c>
      <c r="M4110" s="8">
        <f t="shared" si="131"/>
        <v>6973.02</v>
      </c>
      <c r="N4110" s="21">
        <f>(sales[[#This Row],[Price]]*sales[[#This Row],[Qty]])-(sales[[#This Row],[Discount_Amt]]*sales[[#This Row],[Qty]])</f>
        <v>6853.14</v>
      </c>
    </row>
    <row r="4111" spans="2:14" x14ac:dyDescent="0.35">
      <c r="B4111" s="7">
        <v>2028109</v>
      </c>
      <c r="C4111" s="1" t="s">
        <v>17</v>
      </c>
      <c r="D4111" s="1" t="s">
        <v>26</v>
      </c>
      <c r="E4111" s="1" t="s">
        <v>34</v>
      </c>
      <c r="F4111" s="1" t="s">
        <v>518</v>
      </c>
      <c r="G4111" s="3">
        <v>45482</v>
      </c>
      <c r="H4111" s="3">
        <v>45483</v>
      </c>
      <c r="I4111" s="6">
        <v>2099</v>
      </c>
      <c r="J4111" s="1">
        <v>2</v>
      </c>
      <c r="K4111" s="4">
        <v>7.0000000000000007E-2</v>
      </c>
      <c r="L4111" s="6">
        <f t="shared" si="130"/>
        <v>146.93</v>
      </c>
      <c r="M4111" s="8">
        <f t="shared" si="131"/>
        <v>4051.07</v>
      </c>
      <c r="N4111" s="21">
        <f>(sales[[#This Row],[Price]]*sales[[#This Row],[Qty]])-(sales[[#This Row],[Discount_Amt]]*sales[[#This Row],[Qty]])</f>
        <v>3904.14</v>
      </c>
    </row>
    <row r="4112" spans="2:14" hidden="1" x14ac:dyDescent="0.35">
      <c r="B4112" s="7">
        <v>2028110</v>
      </c>
      <c r="C4112" s="1" t="s">
        <v>18</v>
      </c>
      <c r="D4112" s="1" t="s">
        <v>27</v>
      </c>
      <c r="E4112" s="1" t="s">
        <v>35</v>
      </c>
      <c r="F4112" s="1" t="s">
        <v>518</v>
      </c>
      <c r="G4112" s="3">
        <v>45482</v>
      </c>
      <c r="H4112" s="3">
        <v>45490</v>
      </c>
      <c r="I4112" s="6">
        <v>11000</v>
      </c>
      <c r="J4112" s="1">
        <v>2</v>
      </c>
      <c r="K4112" s="4">
        <v>0.03</v>
      </c>
      <c r="L4112" s="6">
        <f t="shared" si="130"/>
        <v>330</v>
      </c>
      <c r="M4112" s="8">
        <f t="shared" si="131"/>
        <v>21670</v>
      </c>
      <c r="N4112" s="21">
        <f>(sales[[#This Row],[Price]]*sales[[#This Row],[Qty]])-(sales[[#This Row],[Discount_Amt]]*sales[[#This Row],[Qty]])</f>
        <v>21340</v>
      </c>
    </row>
    <row r="4113" spans="2:14" hidden="1" x14ac:dyDescent="0.35">
      <c r="B4113" s="7">
        <v>2028111</v>
      </c>
      <c r="C4113" s="1" t="s">
        <v>19</v>
      </c>
      <c r="D4113" s="1" t="s">
        <v>28</v>
      </c>
      <c r="E4113" s="1" t="s">
        <v>36</v>
      </c>
      <c r="F4113" s="1" t="s">
        <v>519</v>
      </c>
      <c r="G4113" s="3">
        <v>45482</v>
      </c>
      <c r="H4113" s="3">
        <v>45484</v>
      </c>
      <c r="I4113" s="6">
        <v>800</v>
      </c>
      <c r="J4113" s="1">
        <v>1</v>
      </c>
      <c r="K4113" s="4">
        <v>0.08</v>
      </c>
      <c r="L4113" s="6">
        <f t="shared" si="130"/>
        <v>64</v>
      </c>
      <c r="M4113" s="8">
        <f t="shared" si="131"/>
        <v>736</v>
      </c>
      <c r="N4113" s="21">
        <f>(sales[[#This Row],[Price]]*sales[[#This Row],[Qty]])-(sales[[#This Row],[Discount_Amt]]*sales[[#This Row],[Qty]])</f>
        <v>736</v>
      </c>
    </row>
    <row r="4114" spans="2:14" hidden="1" x14ac:dyDescent="0.35">
      <c r="B4114" s="7">
        <v>2028112</v>
      </c>
      <c r="C4114" s="1" t="s">
        <v>20</v>
      </c>
      <c r="D4114" s="1" t="s">
        <v>29</v>
      </c>
      <c r="E4114" s="1" t="s">
        <v>37</v>
      </c>
      <c r="F4114" s="1" t="s">
        <v>521</v>
      </c>
      <c r="G4114" s="3">
        <v>45482</v>
      </c>
      <c r="H4114" s="3">
        <v>45485</v>
      </c>
      <c r="I4114" s="6">
        <v>5500</v>
      </c>
      <c r="J4114" s="1">
        <v>2</v>
      </c>
      <c r="K4114" s="4">
        <v>0.05</v>
      </c>
      <c r="L4114" s="6">
        <f t="shared" si="130"/>
        <v>275</v>
      </c>
      <c r="M4114" s="8">
        <f t="shared" si="131"/>
        <v>10725</v>
      </c>
      <c r="N4114" s="21">
        <f>(sales[[#This Row],[Price]]*sales[[#This Row],[Qty]])-(sales[[#This Row],[Discount_Amt]]*sales[[#This Row],[Qty]])</f>
        <v>10450</v>
      </c>
    </row>
    <row r="4115" spans="2:14" hidden="1" x14ac:dyDescent="0.35">
      <c r="B4115" s="7">
        <v>2028113</v>
      </c>
      <c r="C4115" s="1" t="s">
        <v>21</v>
      </c>
      <c r="D4115" s="1" t="s">
        <v>25</v>
      </c>
      <c r="E4115" s="1" t="s">
        <v>39</v>
      </c>
      <c r="F4115" s="1" t="s">
        <v>520</v>
      </c>
      <c r="G4115" s="3">
        <v>45482</v>
      </c>
      <c r="H4115" s="3">
        <v>45487</v>
      </c>
      <c r="I4115" s="6">
        <v>1350</v>
      </c>
      <c r="J4115" s="1">
        <v>4</v>
      </c>
      <c r="K4115" s="4">
        <v>0.05</v>
      </c>
      <c r="L4115" s="6">
        <f t="shared" si="130"/>
        <v>67.5</v>
      </c>
      <c r="M4115" s="8">
        <f t="shared" si="131"/>
        <v>5332.5</v>
      </c>
      <c r="N4115" s="21">
        <f>(sales[[#This Row],[Price]]*sales[[#This Row],[Qty]])-(sales[[#This Row],[Discount_Amt]]*sales[[#This Row],[Qty]])</f>
        <v>5130</v>
      </c>
    </row>
    <row r="4116" spans="2:14" hidden="1" x14ac:dyDescent="0.35">
      <c r="B4116" s="7">
        <v>2028114</v>
      </c>
      <c r="C4116" s="1" t="s">
        <v>22</v>
      </c>
      <c r="D4116" s="1" t="s">
        <v>238</v>
      </c>
      <c r="E4116" s="1" t="s">
        <v>40</v>
      </c>
      <c r="F4116" s="1" t="s">
        <v>518</v>
      </c>
      <c r="G4116" s="3">
        <v>45482</v>
      </c>
      <c r="H4116" s="3">
        <v>45483</v>
      </c>
      <c r="I4116" s="6">
        <v>4500</v>
      </c>
      <c r="J4116" s="1">
        <v>3</v>
      </c>
      <c r="K4116" s="4">
        <v>0.05</v>
      </c>
      <c r="L4116" s="6">
        <f t="shared" si="130"/>
        <v>225</v>
      </c>
      <c r="M4116" s="8">
        <f t="shared" si="131"/>
        <v>13275</v>
      </c>
      <c r="N4116" s="21">
        <f>(sales[[#This Row],[Price]]*sales[[#This Row],[Qty]])-(sales[[#This Row],[Discount_Amt]]*sales[[#This Row],[Qty]])</f>
        <v>12825</v>
      </c>
    </row>
    <row r="4117" spans="2:14" hidden="1" x14ac:dyDescent="0.35">
      <c r="B4117" s="7">
        <v>2028115</v>
      </c>
      <c r="C4117" s="1" t="s">
        <v>23</v>
      </c>
      <c r="D4117" s="1" t="s">
        <v>25</v>
      </c>
      <c r="E4117" s="1" t="s">
        <v>41</v>
      </c>
      <c r="F4117" s="1" t="s">
        <v>519</v>
      </c>
      <c r="G4117" s="3">
        <v>45482</v>
      </c>
      <c r="H4117" s="3">
        <v>45490</v>
      </c>
      <c r="I4117" s="6">
        <v>2350</v>
      </c>
      <c r="J4117" s="1">
        <v>2</v>
      </c>
      <c r="K4117" s="4">
        <v>0.05</v>
      </c>
      <c r="L4117" s="6">
        <f t="shared" si="130"/>
        <v>117.5</v>
      </c>
      <c r="M4117" s="8">
        <f t="shared" si="131"/>
        <v>4582.5</v>
      </c>
      <c r="N4117" s="21">
        <f>(sales[[#This Row],[Price]]*sales[[#This Row],[Qty]])-(sales[[#This Row],[Discount_Amt]]*sales[[#This Row],[Qty]])</f>
        <v>4465</v>
      </c>
    </row>
    <row r="4118" spans="2:14" hidden="1" x14ac:dyDescent="0.35">
      <c r="B4118" s="7">
        <v>2028116</v>
      </c>
      <c r="C4118" s="1" t="s">
        <v>24</v>
      </c>
      <c r="D4118" s="1" t="s">
        <v>26</v>
      </c>
      <c r="E4118" s="1" t="s">
        <v>42</v>
      </c>
      <c r="F4118" s="1" t="s">
        <v>520</v>
      </c>
      <c r="G4118" s="3">
        <v>45482</v>
      </c>
      <c r="H4118" s="3">
        <v>45484</v>
      </c>
      <c r="I4118" s="6">
        <v>90</v>
      </c>
      <c r="J4118" s="1">
        <v>1</v>
      </c>
      <c r="K4118" s="4">
        <v>0.03</v>
      </c>
      <c r="L4118" s="6">
        <f t="shared" si="130"/>
        <v>2.6999999999999997</v>
      </c>
      <c r="M4118" s="8">
        <f t="shared" si="131"/>
        <v>87.3</v>
      </c>
      <c r="N4118" s="21">
        <f>(sales[[#This Row],[Price]]*sales[[#This Row],[Qty]])-(sales[[#This Row],[Discount_Amt]]*sales[[#This Row],[Qty]])</f>
        <v>87.3</v>
      </c>
    </row>
    <row r="4119" spans="2:14" hidden="1" x14ac:dyDescent="0.35">
      <c r="B4119" s="7">
        <v>2028117</v>
      </c>
      <c r="C4119" s="1" t="s">
        <v>4</v>
      </c>
      <c r="D4119" s="1" t="s">
        <v>27</v>
      </c>
      <c r="E4119" s="1" t="s">
        <v>43</v>
      </c>
      <c r="F4119" s="1" t="s">
        <v>521</v>
      </c>
      <c r="G4119" s="3">
        <v>45482</v>
      </c>
      <c r="H4119" s="3">
        <v>45485</v>
      </c>
      <c r="I4119" s="6">
        <v>280</v>
      </c>
      <c r="J4119" s="1">
        <v>1</v>
      </c>
      <c r="K4119" s="4">
        <v>0.1</v>
      </c>
      <c r="L4119" s="6">
        <f t="shared" si="130"/>
        <v>28</v>
      </c>
      <c r="M4119" s="8">
        <f t="shared" si="131"/>
        <v>252</v>
      </c>
      <c r="N4119" s="21">
        <f>(sales[[#This Row],[Price]]*sales[[#This Row],[Qty]])-(sales[[#This Row],[Discount_Amt]]*sales[[#This Row],[Qty]])</f>
        <v>252</v>
      </c>
    </row>
    <row r="4120" spans="2:14" hidden="1" x14ac:dyDescent="0.35">
      <c r="B4120" s="7">
        <v>2028118</v>
      </c>
      <c r="C4120" s="1" t="s">
        <v>5</v>
      </c>
      <c r="D4120" s="1" t="s">
        <v>28</v>
      </c>
      <c r="E4120" s="1" t="s">
        <v>44</v>
      </c>
      <c r="F4120" s="1" t="s">
        <v>518</v>
      </c>
      <c r="G4120" s="3">
        <v>45482</v>
      </c>
      <c r="H4120" s="3">
        <v>45487</v>
      </c>
      <c r="I4120" s="6">
        <v>70</v>
      </c>
      <c r="J4120" s="1">
        <v>2</v>
      </c>
      <c r="K4120" s="4">
        <v>0.05</v>
      </c>
      <c r="L4120" s="6">
        <f t="shared" si="130"/>
        <v>3.5</v>
      </c>
      <c r="M4120" s="8">
        <f t="shared" si="131"/>
        <v>136.5</v>
      </c>
      <c r="N4120" s="21">
        <f>(sales[[#This Row],[Price]]*sales[[#This Row],[Qty]])-(sales[[#This Row],[Discount_Amt]]*sales[[#This Row],[Qty]])</f>
        <v>133</v>
      </c>
    </row>
    <row r="4121" spans="2:14" hidden="1" x14ac:dyDescent="0.35">
      <c r="B4121" s="7">
        <v>2028119</v>
      </c>
      <c r="C4121" s="1" t="s">
        <v>6</v>
      </c>
      <c r="D4121" s="1" t="s">
        <v>29</v>
      </c>
      <c r="E4121" s="1" t="s">
        <v>45</v>
      </c>
      <c r="F4121" s="1" t="s">
        <v>518</v>
      </c>
      <c r="G4121" s="3">
        <v>45482</v>
      </c>
      <c r="H4121" s="3">
        <v>45483</v>
      </c>
      <c r="I4121" s="6">
        <v>230</v>
      </c>
      <c r="J4121" s="1">
        <v>1</v>
      </c>
      <c r="K4121" s="4">
        <v>0.05</v>
      </c>
      <c r="L4121" s="6">
        <f t="shared" si="130"/>
        <v>11.5</v>
      </c>
      <c r="M4121" s="8">
        <f t="shared" si="131"/>
        <v>218.5</v>
      </c>
      <c r="N4121" s="21">
        <f>(sales[[#This Row],[Price]]*sales[[#This Row],[Qty]])-(sales[[#This Row],[Discount_Amt]]*sales[[#This Row],[Qty]])</f>
        <v>218.5</v>
      </c>
    </row>
    <row r="4122" spans="2:14" hidden="1" x14ac:dyDescent="0.35">
      <c r="B4122" s="7">
        <v>2028120</v>
      </c>
      <c r="C4122" s="1" t="s">
        <v>7</v>
      </c>
      <c r="D4122" s="1" t="s">
        <v>25</v>
      </c>
      <c r="E4122" s="1" t="s">
        <v>46</v>
      </c>
      <c r="F4122" s="1" t="s">
        <v>519</v>
      </c>
      <c r="G4122" s="3">
        <v>45482</v>
      </c>
      <c r="H4122" s="3">
        <v>45490</v>
      </c>
      <c r="I4122" s="6">
        <v>7999</v>
      </c>
      <c r="J4122" s="1">
        <v>3</v>
      </c>
      <c r="K4122" s="4">
        <v>0.02</v>
      </c>
      <c r="L4122" s="6">
        <f t="shared" si="130"/>
        <v>159.97999999999999</v>
      </c>
      <c r="M4122" s="8">
        <f t="shared" si="131"/>
        <v>23837.02</v>
      </c>
      <c r="N4122" s="21">
        <f>(sales[[#This Row],[Price]]*sales[[#This Row],[Qty]])-(sales[[#This Row],[Discount_Amt]]*sales[[#This Row],[Qty]])</f>
        <v>23517.06</v>
      </c>
    </row>
    <row r="4123" spans="2:14" x14ac:dyDescent="0.35">
      <c r="B4123" s="7">
        <v>2028121</v>
      </c>
      <c r="C4123" s="1" t="s">
        <v>10</v>
      </c>
      <c r="D4123" s="1" t="s">
        <v>30</v>
      </c>
      <c r="E4123" s="1" t="s">
        <v>47</v>
      </c>
      <c r="F4123" s="1" t="s">
        <v>521</v>
      </c>
      <c r="G4123" s="3">
        <v>45482</v>
      </c>
      <c r="H4123" s="3">
        <v>45484</v>
      </c>
      <c r="I4123" s="6">
        <v>850</v>
      </c>
      <c r="J4123" s="1">
        <v>2</v>
      </c>
      <c r="K4123" s="4">
        <v>0.06</v>
      </c>
      <c r="L4123" s="6">
        <f t="shared" si="130"/>
        <v>51</v>
      </c>
      <c r="M4123" s="8">
        <f t="shared" si="131"/>
        <v>1649</v>
      </c>
      <c r="N4123" s="21">
        <f>(sales[[#This Row],[Price]]*sales[[#This Row],[Qty]])-(sales[[#This Row],[Discount_Amt]]*sales[[#This Row],[Qty]])</f>
        <v>1598</v>
      </c>
    </row>
    <row r="4124" spans="2:14" hidden="1" x14ac:dyDescent="0.35">
      <c r="B4124" s="7">
        <v>2028122</v>
      </c>
      <c r="C4124" s="1" t="s">
        <v>8</v>
      </c>
      <c r="D4124" s="1" t="s">
        <v>27</v>
      </c>
      <c r="E4124" s="1" t="s">
        <v>48</v>
      </c>
      <c r="F4124" s="1" t="s">
        <v>520</v>
      </c>
      <c r="G4124" s="3">
        <v>45482</v>
      </c>
      <c r="H4124" s="3">
        <v>45485</v>
      </c>
      <c r="I4124" s="6">
        <v>65000</v>
      </c>
      <c r="J4124" s="1">
        <v>1</v>
      </c>
      <c r="K4124" s="4">
        <v>0.15</v>
      </c>
      <c r="L4124" s="6">
        <f t="shared" si="130"/>
        <v>9750</v>
      </c>
      <c r="M4124" s="8">
        <f t="shared" si="131"/>
        <v>55250</v>
      </c>
      <c r="N4124" s="21">
        <f>(sales[[#This Row],[Price]]*sales[[#This Row],[Qty]])-(sales[[#This Row],[Discount_Amt]]*sales[[#This Row],[Qty]])</f>
        <v>55250</v>
      </c>
    </row>
    <row r="4125" spans="2:14" hidden="1" x14ac:dyDescent="0.35">
      <c r="B4125" s="7">
        <v>2028123</v>
      </c>
      <c r="C4125" s="1" t="s">
        <v>9</v>
      </c>
      <c r="D4125" s="1" t="s">
        <v>28</v>
      </c>
      <c r="E4125" s="1" t="s">
        <v>49</v>
      </c>
      <c r="F4125" s="1" t="s">
        <v>518</v>
      </c>
      <c r="G4125" s="3">
        <v>45482</v>
      </c>
      <c r="H4125" s="3">
        <v>45487</v>
      </c>
      <c r="I4125" s="6">
        <v>450</v>
      </c>
      <c r="J4125" s="1">
        <v>2</v>
      </c>
      <c r="K4125" s="4">
        <v>0.02</v>
      </c>
      <c r="L4125" s="6">
        <f t="shared" si="130"/>
        <v>9</v>
      </c>
      <c r="M4125" s="8">
        <f t="shared" si="131"/>
        <v>891</v>
      </c>
      <c r="N4125" s="21">
        <f>(sales[[#This Row],[Price]]*sales[[#This Row],[Qty]])-(sales[[#This Row],[Discount_Amt]]*sales[[#This Row],[Qty]])</f>
        <v>882</v>
      </c>
    </row>
    <row r="4126" spans="2:14" x14ac:dyDescent="0.35">
      <c r="B4126" s="7">
        <v>2028124</v>
      </c>
      <c r="C4126" s="1" t="s">
        <v>11</v>
      </c>
      <c r="D4126" s="1" t="s">
        <v>29</v>
      </c>
      <c r="E4126" s="1" t="s">
        <v>50</v>
      </c>
      <c r="F4126" s="1" t="s">
        <v>519</v>
      </c>
      <c r="G4126" s="3">
        <v>45482</v>
      </c>
      <c r="H4126" s="3">
        <v>45483</v>
      </c>
      <c r="I4126" s="6">
        <v>1299</v>
      </c>
      <c r="J4126" s="1">
        <v>1</v>
      </c>
      <c r="K4126" s="4">
        <v>0.02</v>
      </c>
      <c r="L4126" s="6">
        <f t="shared" si="130"/>
        <v>25.98</v>
      </c>
      <c r="M4126" s="8">
        <f t="shared" si="131"/>
        <v>1273.02</v>
      </c>
      <c r="N4126" s="21">
        <f>(sales[[#This Row],[Price]]*sales[[#This Row],[Qty]])-(sales[[#This Row],[Discount_Amt]]*sales[[#This Row],[Qty]])</f>
        <v>1273.02</v>
      </c>
    </row>
    <row r="4127" spans="2:14" x14ac:dyDescent="0.35">
      <c r="B4127" s="7">
        <v>2028125</v>
      </c>
      <c r="C4127" s="1" t="s">
        <v>12</v>
      </c>
      <c r="D4127" s="1" t="s">
        <v>25</v>
      </c>
      <c r="E4127" s="1" t="s">
        <v>51</v>
      </c>
      <c r="F4127" s="1" t="s">
        <v>520</v>
      </c>
      <c r="G4127" s="3">
        <v>45482</v>
      </c>
      <c r="H4127" s="3">
        <v>45490</v>
      </c>
      <c r="I4127" s="6">
        <v>1700</v>
      </c>
      <c r="J4127" s="1">
        <v>2</v>
      </c>
      <c r="K4127" s="4">
        <v>0.02</v>
      </c>
      <c r="L4127" s="6">
        <f t="shared" si="130"/>
        <v>34</v>
      </c>
      <c r="M4127" s="8">
        <f t="shared" si="131"/>
        <v>3366</v>
      </c>
      <c r="N4127" s="21">
        <f>(sales[[#This Row],[Price]]*sales[[#This Row],[Qty]])-(sales[[#This Row],[Discount_Amt]]*sales[[#This Row],[Qty]])</f>
        <v>3332</v>
      </c>
    </row>
    <row r="4128" spans="2:14" hidden="1" x14ac:dyDescent="0.35">
      <c r="B4128" s="7">
        <v>2028126</v>
      </c>
      <c r="C4128" s="1" t="s">
        <v>13</v>
      </c>
      <c r="D4128" s="1" t="s">
        <v>26</v>
      </c>
      <c r="E4128" s="1" t="s">
        <v>506</v>
      </c>
      <c r="F4128" s="1" t="s">
        <v>521</v>
      </c>
      <c r="G4128" s="3">
        <v>45482</v>
      </c>
      <c r="H4128" s="3">
        <v>45484</v>
      </c>
      <c r="I4128" s="6">
        <v>55000</v>
      </c>
      <c r="J4128" s="1">
        <v>3</v>
      </c>
      <c r="K4128" s="4">
        <v>0.02</v>
      </c>
      <c r="L4128" s="6">
        <f t="shared" si="130"/>
        <v>1100</v>
      </c>
      <c r="M4128" s="8">
        <f t="shared" si="131"/>
        <v>163900</v>
      </c>
      <c r="N4128" s="21">
        <f>(sales[[#This Row],[Price]]*sales[[#This Row],[Qty]])-(sales[[#This Row],[Discount_Amt]]*sales[[#This Row],[Qty]])</f>
        <v>161700</v>
      </c>
    </row>
    <row r="4129" spans="2:14" hidden="1" x14ac:dyDescent="0.35">
      <c r="B4129" s="7">
        <v>2028127</v>
      </c>
      <c r="C4129" s="1" t="s">
        <v>14</v>
      </c>
      <c r="D4129" s="1" t="s">
        <v>27</v>
      </c>
      <c r="E4129" s="1" t="s">
        <v>507</v>
      </c>
      <c r="F4129" s="1" t="s">
        <v>518</v>
      </c>
      <c r="G4129" s="3">
        <v>45482</v>
      </c>
      <c r="H4129" s="3">
        <v>45485</v>
      </c>
      <c r="I4129" s="6">
        <v>57999</v>
      </c>
      <c r="J4129" s="1">
        <v>2</v>
      </c>
      <c r="K4129" s="4">
        <v>0.02</v>
      </c>
      <c r="L4129" s="6">
        <f t="shared" si="130"/>
        <v>1159.98</v>
      </c>
      <c r="M4129" s="8">
        <f t="shared" si="131"/>
        <v>114838.02</v>
      </c>
      <c r="N4129" s="21">
        <f>(sales[[#This Row],[Price]]*sales[[#This Row],[Qty]])-(sales[[#This Row],[Discount_Amt]]*sales[[#This Row],[Qty]])</f>
        <v>113678.04</v>
      </c>
    </row>
    <row r="4130" spans="2:14" hidden="1" x14ac:dyDescent="0.35">
      <c r="B4130" s="7">
        <v>2028128</v>
      </c>
      <c r="C4130" s="1" t="s">
        <v>15</v>
      </c>
      <c r="D4130" s="1" t="s">
        <v>28</v>
      </c>
      <c r="E4130" s="1" t="s">
        <v>508</v>
      </c>
      <c r="F4130" s="1" t="s">
        <v>518</v>
      </c>
      <c r="G4130" s="3">
        <v>45482</v>
      </c>
      <c r="H4130" s="3">
        <v>45487</v>
      </c>
      <c r="I4130" s="6">
        <v>1399</v>
      </c>
      <c r="J4130" s="1">
        <v>7</v>
      </c>
      <c r="K4130" s="4">
        <v>0.02</v>
      </c>
      <c r="L4130" s="6">
        <f t="shared" si="130"/>
        <v>27.98</v>
      </c>
      <c r="M4130" s="8">
        <f t="shared" si="131"/>
        <v>9765.02</v>
      </c>
      <c r="N4130" s="21">
        <f>(sales[[#This Row],[Price]]*sales[[#This Row],[Qty]])-(sales[[#This Row],[Discount_Amt]]*sales[[#This Row],[Qty]])</f>
        <v>9597.14</v>
      </c>
    </row>
    <row r="4131" spans="2:14" hidden="1" x14ac:dyDescent="0.35">
      <c r="B4131" s="7">
        <v>2028129</v>
      </c>
      <c r="C4131" s="1" t="s">
        <v>16</v>
      </c>
      <c r="D4131" s="1" t="s">
        <v>29</v>
      </c>
      <c r="E4131" s="1" t="s">
        <v>31</v>
      </c>
      <c r="F4131" s="1" t="s">
        <v>519</v>
      </c>
      <c r="G4131" s="3">
        <v>45482</v>
      </c>
      <c r="H4131" s="3">
        <v>45483</v>
      </c>
      <c r="I4131" s="6">
        <v>999</v>
      </c>
      <c r="J4131" s="1">
        <v>2</v>
      </c>
      <c r="K4131" s="4">
        <v>0.02</v>
      </c>
      <c r="L4131" s="6">
        <f t="shared" si="130"/>
        <v>19.98</v>
      </c>
      <c r="M4131" s="8">
        <f t="shared" si="131"/>
        <v>1978.02</v>
      </c>
      <c r="N4131" s="21">
        <f>(sales[[#This Row],[Price]]*sales[[#This Row],[Qty]])-(sales[[#This Row],[Discount_Amt]]*sales[[#This Row],[Qty]])</f>
        <v>1958.04</v>
      </c>
    </row>
    <row r="4132" spans="2:14" x14ac:dyDescent="0.35">
      <c r="B4132" s="7">
        <v>2028130</v>
      </c>
      <c r="C4132" s="1" t="s">
        <v>17</v>
      </c>
      <c r="D4132" s="1" t="s">
        <v>25</v>
      </c>
      <c r="E4132" s="1" t="s">
        <v>32</v>
      </c>
      <c r="F4132" s="1" t="s">
        <v>521</v>
      </c>
      <c r="G4132" s="3">
        <v>45482</v>
      </c>
      <c r="H4132" s="3">
        <v>45490</v>
      </c>
      <c r="I4132" s="6">
        <v>2099</v>
      </c>
      <c r="J4132" s="1">
        <v>1</v>
      </c>
      <c r="K4132" s="4">
        <v>0.02</v>
      </c>
      <c r="L4132" s="6">
        <f t="shared" si="130"/>
        <v>41.980000000000004</v>
      </c>
      <c r="M4132" s="8">
        <f t="shared" si="131"/>
        <v>2057.02</v>
      </c>
      <c r="N4132" s="21">
        <f>(sales[[#This Row],[Price]]*sales[[#This Row],[Qty]])-(sales[[#This Row],[Discount_Amt]]*sales[[#This Row],[Qty]])</f>
        <v>2057.02</v>
      </c>
    </row>
    <row r="4133" spans="2:14" hidden="1" x14ac:dyDescent="0.35">
      <c r="B4133" s="7">
        <v>2028131</v>
      </c>
      <c r="C4133" s="1" t="s">
        <v>18</v>
      </c>
      <c r="D4133" s="1" t="s">
        <v>26</v>
      </c>
      <c r="E4133" s="1" t="s">
        <v>38</v>
      </c>
      <c r="F4133" s="1" t="s">
        <v>520</v>
      </c>
      <c r="G4133" s="3">
        <v>45482</v>
      </c>
      <c r="H4133" s="3">
        <v>45484</v>
      </c>
      <c r="I4133" s="6">
        <v>11000</v>
      </c>
      <c r="J4133" s="1">
        <v>1</v>
      </c>
      <c r="K4133" s="4">
        <v>7.0000000000000007E-2</v>
      </c>
      <c r="L4133" s="6">
        <f t="shared" si="130"/>
        <v>770.00000000000011</v>
      </c>
      <c r="M4133" s="8">
        <f t="shared" si="131"/>
        <v>10230</v>
      </c>
      <c r="N4133" s="21">
        <f>(sales[[#This Row],[Price]]*sales[[#This Row],[Qty]])-(sales[[#This Row],[Discount_Amt]]*sales[[#This Row],[Qty]])</f>
        <v>10230</v>
      </c>
    </row>
    <row r="4134" spans="2:14" hidden="1" x14ac:dyDescent="0.35">
      <c r="B4134" s="7">
        <v>2028132</v>
      </c>
      <c r="C4134" s="1" t="s">
        <v>19</v>
      </c>
      <c r="D4134" s="1" t="s">
        <v>27</v>
      </c>
      <c r="E4134" s="1" t="s">
        <v>33</v>
      </c>
      <c r="F4134" s="1" t="s">
        <v>518</v>
      </c>
      <c r="G4134" s="3">
        <v>45482</v>
      </c>
      <c r="H4134" s="3">
        <v>45485</v>
      </c>
      <c r="I4134" s="6">
        <v>800</v>
      </c>
      <c r="J4134" s="1">
        <v>1</v>
      </c>
      <c r="K4134" s="4">
        <v>0.03</v>
      </c>
      <c r="L4134" s="6">
        <f t="shared" si="130"/>
        <v>24</v>
      </c>
      <c r="M4134" s="8">
        <f t="shared" si="131"/>
        <v>776</v>
      </c>
      <c r="N4134" s="21">
        <f>(sales[[#This Row],[Price]]*sales[[#This Row],[Qty]])-(sales[[#This Row],[Discount_Amt]]*sales[[#This Row],[Qty]])</f>
        <v>776</v>
      </c>
    </row>
    <row r="4135" spans="2:14" hidden="1" x14ac:dyDescent="0.35">
      <c r="B4135" s="7">
        <v>2028133</v>
      </c>
      <c r="C4135" s="1" t="s">
        <v>20</v>
      </c>
      <c r="D4135" s="1" t="s">
        <v>28</v>
      </c>
      <c r="E4135" s="1" t="s">
        <v>34</v>
      </c>
      <c r="F4135" s="1" t="s">
        <v>519</v>
      </c>
      <c r="G4135" s="3">
        <v>45482</v>
      </c>
      <c r="H4135" s="3">
        <v>45487</v>
      </c>
      <c r="I4135" s="6">
        <v>5500</v>
      </c>
      <c r="J4135" s="1">
        <v>2</v>
      </c>
      <c r="K4135" s="4">
        <v>0.08</v>
      </c>
      <c r="L4135" s="6">
        <f t="shared" si="130"/>
        <v>440</v>
      </c>
      <c r="M4135" s="8">
        <f t="shared" si="131"/>
        <v>10560</v>
      </c>
      <c r="N4135" s="21">
        <f>(sales[[#This Row],[Price]]*sales[[#This Row],[Qty]])-(sales[[#This Row],[Discount_Amt]]*sales[[#This Row],[Qty]])</f>
        <v>10120</v>
      </c>
    </row>
    <row r="4136" spans="2:14" hidden="1" x14ac:dyDescent="0.35">
      <c r="B4136" s="7">
        <v>2028134</v>
      </c>
      <c r="C4136" s="1" t="s">
        <v>21</v>
      </c>
      <c r="D4136" s="1" t="s">
        <v>29</v>
      </c>
      <c r="E4136" s="1" t="s">
        <v>35</v>
      </c>
      <c r="F4136" s="1" t="s">
        <v>520</v>
      </c>
      <c r="G4136" s="3">
        <v>45482</v>
      </c>
      <c r="H4136" s="3">
        <v>45483</v>
      </c>
      <c r="I4136" s="6">
        <v>1350</v>
      </c>
      <c r="J4136" s="1">
        <v>1</v>
      </c>
      <c r="K4136" s="4">
        <v>0.05</v>
      </c>
      <c r="L4136" s="6">
        <f t="shared" si="130"/>
        <v>67.5</v>
      </c>
      <c r="M4136" s="8">
        <f t="shared" si="131"/>
        <v>1282.5</v>
      </c>
      <c r="N4136" s="21">
        <f>(sales[[#This Row],[Price]]*sales[[#This Row],[Qty]])-(sales[[#This Row],[Discount_Amt]]*sales[[#This Row],[Qty]])</f>
        <v>1282.5</v>
      </c>
    </row>
    <row r="4137" spans="2:14" hidden="1" x14ac:dyDescent="0.35">
      <c r="B4137" s="7">
        <v>2028135</v>
      </c>
      <c r="C4137" s="1" t="s">
        <v>22</v>
      </c>
      <c r="D4137" s="1" t="s">
        <v>25</v>
      </c>
      <c r="E4137" s="1" t="s">
        <v>36</v>
      </c>
      <c r="F4137" s="1" t="s">
        <v>521</v>
      </c>
      <c r="G4137" s="3">
        <v>45482</v>
      </c>
      <c r="H4137" s="3">
        <v>45490</v>
      </c>
      <c r="I4137" s="6">
        <v>4500</v>
      </c>
      <c r="J4137" s="1">
        <v>2</v>
      </c>
      <c r="K4137" s="4">
        <v>0.05</v>
      </c>
      <c r="L4137" s="6">
        <f t="shared" si="130"/>
        <v>225</v>
      </c>
      <c r="M4137" s="8">
        <f t="shared" si="131"/>
        <v>8775</v>
      </c>
      <c r="N4137" s="21">
        <f>(sales[[#This Row],[Price]]*sales[[#This Row],[Qty]])-(sales[[#This Row],[Discount_Amt]]*sales[[#This Row],[Qty]])</f>
        <v>8550</v>
      </c>
    </row>
    <row r="4138" spans="2:14" hidden="1" x14ac:dyDescent="0.35">
      <c r="B4138" s="7">
        <v>2028136</v>
      </c>
      <c r="C4138" s="1" t="s">
        <v>23</v>
      </c>
      <c r="D4138" s="1" t="s">
        <v>239</v>
      </c>
      <c r="E4138" s="1" t="s">
        <v>37</v>
      </c>
      <c r="F4138" s="1" t="s">
        <v>518</v>
      </c>
      <c r="G4138" s="3">
        <v>45482</v>
      </c>
      <c r="H4138" s="3">
        <v>45484</v>
      </c>
      <c r="I4138" s="6">
        <v>2350</v>
      </c>
      <c r="J4138" s="1">
        <v>7</v>
      </c>
      <c r="K4138" s="4">
        <v>0.05</v>
      </c>
      <c r="L4138" s="6">
        <f t="shared" si="130"/>
        <v>117.5</v>
      </c>
      <c r="M4138" s="8">
        <f t="shared" si="131"/>
        <v>16332.5</v>
      </c>
      <c r="N4138" s="21">
        <f>(sales[[#This Row],[Price]]*sales[[#This Row],[Qty]])-(sales[[#This Row],[Discount_Amt]]*sales[[#This Row],[Qty]])</f>
        <v>15627.5</v>
      </c>
    </row>
    <row r="4139" spans="2:14" hidden="1" x14ac:dyDescent="0.35">
      <c r="B4139" s="7">
        <v>2028137</v>
      </c>
      <c r="C4139" s="1" t="s">
        <v>24</v>
      </c>
      <c r="D4139" s="1" t="s">
        <v>25</v>
      </c>
      <c r="E4139" s="1" t="s">
        <v>39</v>
      </c>
      <c r="F4139" s="1" t="s">
        <v>518</v>
      </c>
      <c r="G4139" s="3">
        <v>45482</v>
      </c>
      <c r="H4139" s="3">
        <v>45485</v>
      </c>
      <c r="I4139" s="6">
        <v>90</v>
      </c>
      <c r="J4139" s="1">
        <v>2</v>
      </c>
      <c r="K4139" s="4">
        <v>0.05</v>
      </c>
      <c r="L4139" s="6">
        <f t="shared" si="130"/>
        <v>4.5</v>
      </c>
      <c r="M4139" s="8">
        <f t="shared" si="131"/>
        <v>175.5</v>
      </c>
      <c r="N4139" s="21">
        <f>(sales[[#This Row],[Price]]*sales[[#This Row],[Qty]])-(sales[[#This Row],[Discount_Amt]]*sales[[#This Row],[Qty]])</f>
        <v>171</v>
      </c>
    </row>
    <row r="4140" spans="2:14" hidden="1" x14ac:dyDescent="0.35">
      <c r="B4140" s="7">
        <v>2028138</v>
      </c>
      <c r="C4140" s="1" t="s">
        <v>4</v>
      </c>
      <c r="D4140" s="1" t="s">
        <v>26</v>
      </c>
      <c r="E4140" s="1" t="s">
        <v>40</v>
      </c>
      <c r="F4140" s="1" t="s">
        <v>519</v>
      </c>
      <c r="G4140" s="3">
        <v>45482</v>
      </c>
      <c r="H4140" s="3">
        <v>45487</v>
      </c>
      <c r="I4140" s="6">
        <v>280</v>
      </c>
      <c r="J4140" s="1">
        <v>2</v>
      </c>
      <c r="K4140" s="4">
        <v>0.03</v>
      </c>
      <c r="L4140" s="6">
        <f t="shared" si="130"/>
        <v>8.4</v>
      </c>
      <c r="M4140" s="8">
        <f t="shared" si="131"/>
        <v>551.6</v>
      </c>
      <c r="N4140" s="21">
        <f>(sales[[#This Row],[Price]]*sales[[#This Row],[Qty]])-(sales[[#This Row],[Discount_Amt]]*sales[[#This Row],[Qty]])</f>
        <v>543.20000000000005</v>
      </c>
    </row>
    <row r="4141" spans="2:14" hidden="1" x14ac:dyDescent="0.35">
      <c r="B4141" s="7">
        <v>2028139</v>
      </c>
      <c r="C4141" s="1" t="s">
        <v>5</v>
      </c>
      <c r="D4141" s="1" t="s">
        <v>27</v>
      </c>
      <c r="E4141" s="1" t="s">
        <v>41</v>
      </c>
      <c r="F4141" s="1" t="s">
        <v>521</v>
      </c>
      <c r="G4141" s="3">
        <v>45482</v>
      </c>
      <c r="H4141" s="3">
        <v>45483</v>
      </c>
      <c r="I4141" s="6">
        <v>70</v>
      </c>
      <c r="J4141" s="1">
        <v>1</v>
      </c>
      <c r="K4141" s="4">
        <v>0.1</v>
      </c>
      <c r="L4141" s="6">
        <f t="shared" si="130"/>
        <v>7</v>
      </c>
      <c r="M4141" s="8">
        <f t="shared" si="131"/>
        <v>63</v>
      </c>
      <c r="N4141" s="21">
        <f>(sales[[#This Row],[Price]]*sales[[#This Row],[Qty]])-(sales[[#This Row],[Discount_Amt]]*sales[[#This Row],[Qty]])</f>
        <v>63</v>
      </c>
    </row>
    <row r="4142" spans="2:14" hidden="1" x14ac:dyDescent="0.35">
      <c r="B4142" s="7">
        <v>2028140</v>
      </c>
      <c r="C4142" s="1" t="s">
        <v>6</v>
      </c>
      <c r="D4142" s="1" t="s">
        <v>28</v>
      </c>
      <c r="E4142" s="1" t="s">
        <v>42</v>
      </c>
      <c r="F4142" s="1" t="s">
        <v>520</v>
      </c>
      <c r="G4142" s="3">
        <v>45482</v>
      </c>
      <c r="H4142" s="3">
        <v>45490</v>
      </c>
      <c r="I4142" s="6">
        <v>230</v>
      </c>
      <c r="J4142" s="1">
        <v>2</v>
      </c>
      <c r="K4142" s="4">
        <v>0.05</v>
      </c>
      <c r="L4142" s="6">
        <f t="shared" ref="L4142:L4205" si="132">I4142*K4142</f>
        <v>11.5</v>
      </c>
      <c r="M4142" s="8">
        <f t="shared" ref="M4142:M4205" si="133">I4142*J4142-L4142</f>
        <v>448.5</v>
      </c>
      <c r="N4142" s="21">
        <f>(sales[[#This Row],[Price]]*sales[[#This Row],[Qty]])-(sales[[#This Row],[Discount_Amt]]*sales[[#This Row],[Qty]])</f>
        <v>437</v>
      </c>
    </row>
    <row r="4143" spans="2:14" hidden="1" x14ac:dyDescent="0.35">
      <c r="B4143" s="7">
        <v>2028141</v>
      </c>
      <c r="C4143" s="1" t="s">
        <v>7</v>
      </c>
      <c r="D4143" s="1" t="s">
        <v>29</v>
      </c>
      <c r="E4143" s="1" t="s">
        <v>43</v>
      </c>
      <c r="F4143" s="1" t="s">
        <v>518</v>
      </c>
      <c r="G4143" s="3">
        <v>45482</v>
      </c>
      <c r="H4143" s="3">
        <v>45484</v>
      </c>
      <c r="I4143" s="6">
        <v>7999</v>
      </c>
      <c r="J4143" s="1">
        <v>4</v>
      </c>
      <c r="K4143" s="4">
        <v>0.05</v>
      </c>
      <c r="L4143" s="6">
        <f t="shared" si="132"/>
        <v>399.95000000000005</v>
      </c>
      <c r="M4143" s="8">
        <f t="shared" si="133"/>
        <v>31596.05</v>
      </c>
      <c r="N4143" s="21">
        <f>(sales[[#This Row],[Price]]*sales[[#This Row],[Qty]])-(sales[[#This Row],[Discount_Amt]]*sales[[#This Row],[Qty]])</f>
        <v>30396.2</v>
      </c>
    </row>
    <row r="4144" spans="2:14" x14ac:dyDescent="0.35">
      <c r="B4144" s="7">
        <v>2028142</v>
      </c>
      <c r="C4144" s="1" t="s">
        <v>10</v>
      </c>
      <c r="D4144" s="1" t="s">
        <v>25</v>
      </c>
      <c r="E4144" s="1" t="s">
        <v>44</v>
      </c>
      <c r="F4144" s="1" t="s">
        <v>519</v>
      </c>
      <c r="G4144" s="3">
        <v>45482</v>
      </c>
      <c r="H4144" s="3">
        <v>45485</v>
      </c>
      <c r="I4144" s="6">
        <v>850</v>
      </c>
      <c r="J4144" s="1">
        <v>3</v>
      </c>
      <c r="K4144" s="4">
        <v>0.02</v>
      </c>
      <c r="L4144" s="6">
        <f t="shared" si="132"/>
        <v>17</v>
      </c>
      <c r="M4144" s="8">
        <f t="shared" si="133"/>
        <v>2533</v>
      </c>
      <c r="N4144" s="21">
        <f>(sales[[#This Row],[Price]]*sales[[#This Row],[Qty]])-(sales[[#This Row],[Discount_Amt]]*sales[[#This Row],[Qty]])</f>
        <v>2499</v>
      </c>
    </row>
    <row r="4145" spans="2:14" hidden="1" x14ac:dyDescent="0.35">
      <c r="B4145" s="7">
        <v>2028143</v>
      </c>
      <c r="C4145" s="1" t="s">
        <v>8</v>
      </c>
      <c r="D4145" s="1" t="s">
        <v>30</v>
      </c>
      <c r="E4145" s="1" t="s">
        <v>45</v>
      </c>
      <c r="F4145" s="1" t="s">
        <v>520</v>
      </c>
      <c r="G4145" s="3">
        <v>45482</v>
      </c>
      <c r="H4145" s="3">
        <v>45487</v>
      </c>
      <c r="I4145" s="6">
        <v>65000</v>
      </c>
      <c r="J4145" s="1">
        <v>2</v>
      </c>
      <c r="K4145" s="4">
        <v>0.06</v>
      </c>
      <c r="L4145" s="6">
        <f t="shared" si="132"/>
        <v>3900</v>
      </c>
      <c r="M4145" s="8">
        <f t="shared" si="133"/>
        <v>126100</v>
      </c>
      <c r="N4145" s="21">
        <f>(sales[[#This Row],[Price]]*sales[[#This Row],[Qty]])-(sales[[#This Row],[Discount_Amt]]*sales[[#This Row],[Qty]])</f>
        <v>122200</v>
      </c>
    </row>
    <row r="4146" spans="2:14" hidden="1" x14ac:dyDescent="0.35">
      <c r="B4146" s="7">
        <v>2028144</v>
      </c>
      <c r="C4146" s="1" t="s">
        <v>9</v>
      </c>
      <c r="D4146" s="1" t="s">
        <v>27</v>
      </c>
      <c r="E4146" s="1" t="s">
        <v>46</v>
      </c>
      <c r="F4146" s="1" t="s">
        <v>521</v>
      </c>
      <c r="G4146" s="3">
        <v>45482</v>
      </c>
      <c r="H4146" s="3">
        <v>45483</v>
      </c>
      <c r="I4146" s="6">
        <v>450</v>
      </c>
      <c r="J4146" s="1">
        <v>1</v>
      </c>
      <c r="K4146" s="4">
        <v>0.15</v>
      </c>
      <c r="L4146" s="6">
        <f t="shared" si="132"/>
        <v>67.5</v>
      </c>
      <c r="M4146" s="8">
        <f t="shared" si="133"/>
        <v>382.5</v>
      </c>
      <c r="N4146" s="21">
        <f>(sales[[#This Row],[Price]]*sales[[#This Row],[Qty]])-(sales[[#This Row],[Discount_Amt]]*sales[[#This Row],[Qty]])</f>
        <v>382.5</v>
      </c>
    </row>
    <row r="4147" spans="2:14" x14ac:dyDescent="0.35">
      <c r="B4147" s="7">
        <v>2028145</v>
      </c>
      <c r="C4147" s="1" t="s">
        <v>11</v>
      </c>
      <c r="D4147" s="1" t="s">
        <v>28</v>
      </c>
      <c r="E4147" s="1" t="s">
        <v>47</v>
      </c>
      <c r="F4147" s="1" t="s">
        <v>518</v>
      </c>
      <c r="G4147" s="3">
        <v>45482</v>
      </c>
      <c r="H4147" s="3">
        <v>45490</v>
      </c>
      <c r="I4147" s="6">
        <v>1299</v>
      </c>
      <c r="J4147" s="1">
        <v>1</v>
      </c>
      <c r="K4147" s="4">
        <v>0.02</v>
      </c>
      <c r="L4147" s="6">
        <f t="shared" si="132"/>
        <v>25.98</v>
      </c>
      <c r="M4147" s="8">
        <f t="shared" si="133"/>
        <v>1273.02</v>
      </c>
      <c r="N4147" s="21">
        <f>(sales[[#This Row],[Price]]*sales[[#This Row],[Qty]])-(sales[[#This Row],[Discount_Amt]]*sales[[#This Row],[Qty]])</f>
        <v>1273.02</v>
      </c>
    </row>
    <row r="4148" spans="2:14" x14ac:dyDescent="0.35">
      <c r="B4148" s="7">
        <v>2028146</v>
      </c>
      <c r="C4148" s="1" t="s">
        <v>12</v>
      </c>
      <c r="D4148" s="1" t="s">
        <v>29</v>
      </c>
      <c r="E4148" s="1" t="s">
        <v>48</v>
      </c>
      <c r="F4148" s="1" t="s">
        <v>518</v>
      </c>
      <c r="G4148" s="3">
        <v>45482</v>
      </c>
      <c r="H4148" s="3">
        <v>45484</v>
      </c>
      <c r="I4148" s="6">
        <v>1700</v>
      </c>
      <c r="J4148" s="1">
        <v>2</v>
      </c>
      <c r="K4148" s="4">
        <v>0.02</v>
      </c>
      <c r="L4148" s="6">
        <f t="shared" si="132"/>
        <v>34</v>
      </c>
      <c r="M4148" s="8">
        <f t="shared" si="133"/>
        <v>3366</v>
      </c>
      <c r="N4148" s="21">
        <f>(sales[[#This Row],[Price]]*sales[[#This Row],[Qty]])-(sales[[#This Row],[Discount_Amt]]*sales[[#This Row],[Qty]])</f>
        <v>3332</v>
      </c>
    </row>
    <row r="4149" spans="2:14" hidden="1" x14ac:dyDescent="0.35">
      <c r="B4149" s="7">
        <v>2028147</v>
      </c>
      <c r="C4149" s="1" t="s">
        <v>13</v>
      </c>
      <c r="D4149" s="1" t="s">
        <v>25</v>
      </c>
      <c r="E4149" s="1" t="s">
        <v>49</v>
      </c>
      <c r="F4149" s="1" t="s">
        <v>519</v>
      </c>
      <c r="G4149" s="3">
        <v>45482</v>
      </c>
      <c r="H4149" s="3">
        <v>45485</v>
      </c>
      <c r="I4149" s="6">
        <v>55000</v>
      </c>
      <c r="J4149" s="1">
        <v>1</v>
      </c>
      <c r="K4149" s="4">
        <v>0.02</v>
      </c>
      <c r="L4149" s="6">
        <f t="shared" si="132"/>
        <v>1100</v>
      </c>
      <c r="M4149" s="8">
        <f t="shared" si="133"/>
        <v>53900</v>
      </c>
      <c r="N4149" s="21">
        <f>(sales[[#This Row],[Price]]*sales[[#This Row],[Qty]])-(sales[[#This Row],[Discount_Amt]]*sales[[#This Row],[Qty]])</f>
        <v>53900</v>
      </c>
    </row>
    <row r="4150" spans="2:14" hidden="1" x14ac:dyDescent="0.35">
      <c r="B4150" s="7">
        <v>2028148</v>
      </c>
      <c r="C4150" s="1" t="s">
        <v>14</v>
      </c>
      <c r="D4150" s="1" t="s">
        <v>26</v>
      </c>
      <c r="E4150" s="1" t="s">
        <v>50</v>
      </c>
      <c r="F4150" s="1" t="s">
        <v>521</v>
      </c>
      <c r="G4150" s="3">
        <v>45482</v>
      </c>
      <c r="H4150" s="3">
        <v>45487</v>
      </c>
      <c r="I4150" s="6">
        <v>57999</v>
      </c>
      <c r="J4150" s="1">
        <v>3</v>
      </c>
      <c r="K4150" s="4">
        <v>0.02</v>
      </c>
      <c r="L4150" s="6">
        <f t="shared" si="132"/>
        <v>1159.98</v>
      </c>
      <c r="M4150" s="8">
        <f t="shared" si="133"/>
        <v>172837.02</v>
      </c>
      <c r="N4150" s="21">
        <f>(sales[[#This Row],[Price]]*sales[[#This Row],[Qty]])-(sales[[#This Row],[Discount_Amt]]*sales[[#This Row],[Qty]])</f>
        <v>170517.06</v>
      </c>
    </row>
    <row r="4151" spans="2:14" hidden="1" x14ac:dyDescent="0.35">
      <c r="B4151" s="7">
        <v>2028149</v>
      </c>
      <c r="C4151" s="1" t="s">
        <v>15</v>
      </c>
      <c r="D4151" s="1" t="s">
        <v>27</v>
      </c>
      <c r="E4151" s="1" t="s">
        <v>51</v>
      </c>
      <c r="F4151" s="1" t="s">
        <v>520</v>
      </c>
      <c r="G4151" s="3">
        <v>45482</v>
      </c>
      <c r="H4151" s="3">
        <v>45483</v>
      </c>
      <c r="I4151" s="6">
        <v>1399</v>
      </c>
      <c r="J4151" s="1">
        <v>2</v>
      </c>
      <c r="K4151" s="4">
        <v>0.02</v>
      </c>
      <c r="L4151" s="6">
        <f t="shared" si="132"/>
        <v>27.98</v>
      </c>
      <c r="M4151" s="8">
        <f t="shared" si="133"/>
        <v>2770.02</v>
      </c>
      <c r="N4151" s="21">
        <f>(sales[[#This Row],[Price]]*sales[[#This Row],[Qty]])-(sales[[#This Row],[Discount_Amt]]*sales[[#This Row],[Qty]])</f>
        <v>2742.04</v>
      </c>
    </row>
    <row r="4152" spans="2:14" hidden="1" x14ac:dyDescent="0.35">
      <c r="B4152" s="7">
        <v>2028150</v>
      </c>
      <c r="C4152" s="1" t="s">
        <v>16</v>
      </c>
      <c r="D4152" s="1" t="s">
        <v>28</v>
      </c>
      <c r="E4152" s="1" t="s">
        <v>506</v>
      </c>
      <c r="F4152" s="1" t="s">
        <v>518</v>
      </c>
      <c r="G4152" s="3">
        <v>45482</v>
      </c>
      <c r="H4152" s="3">
        <v>45490</v>
      </c>
      <c r="I4152" s="6">
        <v>999</v>
      </c>
      <c r="J4152" s="1">
        <v>1</v>
      </c>
      <c r="K4152" s="4">
        <v>0.02</v>
      </c>
      <c r="L4152" s="6">
        <f t="shared" si="132"/>
        <v>19.98</v>
      </c>
      <c r="M4152" s="8">
        <f t="shared" si="133"/>
        <v>979.02</v>
      </c>
      <c r="N4152" s="21">
        <f>(sales[[#This Row],[Price]]*sales[[#This Row],[Qty]])-(sales[[#This Row],[Discount_Amt]]*sales[[#This Row],[Qty]])</f>
        <v>979.02</v>
      </c>
    </row>
    <row r="4153" spans="2:14" x14ac:dyDescent="0.35">
      <c r="B4153" s="7">
        <v>2028151</v>
      </c>
      <c r="C4153" s="1" t="s">
        <v>17</v>
      </c>
      <c r="D4153" s="1" t="s">
        <v>29</v>
      </c>
      <c r="E4153" s="1" t="s">
        <v>507</v>
      </c>
      <c r="F4153" s="1" t="s">
        <v>519</v>
      </c>
      <c r="G4153" s="3">
        <v>45482</v>
      </c>
      <c r="H4153" s="3">
        <v>45484</v>
      </c>
      <c r="I4153" s="6">
        <v>2099</v>
      </c>
      <c r="J4153" s="1">
        <v>2</v>
      </c>
      <c r="K4153" s="4">
        <v>0.02</v>
      </c>
      <c r="L4153" s="6">
        <f t="shared" si="132"/>
        <v>41.980000000000004</v>
      </c>
      <c r="M4153" s="8">
        <f t="shared" si="133"/>
        <v>4156.0200000000004</v>
      </c>
      <c r="N4153" s="21">
        <f>(sales[[#This Row],[Price]]*sales[[#This Row],[Qty]])-(sales[[#This Row],[Discount_Amt]]*sales[[#This Row],[Qty]])</f>
        <v>4114.04</v>
      </c>
    </row>
    <row r="4154" spans="2:14" hidden="1" x14ac:dyDescent="0.35">
      <c r="B4154" s="7">
        <v>2028152</v>
      </c>
      <c r="C4154" s="1" t="s">
        <v>18</v>
      </c>
      <c r="D4154" s="1" t="s">
        <v>25</v>
      </c>
      <c r="E4154" s="1" t="s">
        <v>508</v>
      </c>
      <c r="F4154" s="1" t="s">
        <v>520</v>
      </c>
      <c r="G4154" s="3">
        <v>45482</v>
      </c>
      <c r="H4154" s="3">
        <v>45485</v>
      </c>
      <c r="I4154" s="6">
        <v>11000</v>
      </c>
      <c r="J4154" s="1">
        <v>1</v>
      </c>
      <c r="K4154" s="4">
        <v>0.02</v>
      </c>
      <c r="L4154" s="6">
        <f t="shared" si="132"/>
        <v>220</v>
      </c>
      <c r="M4154" s="8">
        <f t="shared" si="133"/>
        <v>10780</v>
      </c>
      <c r="N4154" s="21">
        <f>(sales[[#This Row],[Price]]*sales[[#This Row],[Qty]])-(sales[[#This Row],[Discount_Amt]]*sales[[#This Row],[Qty]])</f>
        <v>10780</v>
      </c>
    </row>
    <row r="4155" spans="2:14" hidden="1" x14ac:dyDescent="0.35">
      <c r="B4155" s="7">
        <v>2028153</v>
      </c>
      <c r="C4155" s="1" t="s">
        <v>19</v>
      </c>
      <c r="D4155" s="1" t="s">
        <v>26</v>
      </c>
      <c r="E4155" s="1" t="s">
        <v>31</v>
      </c>
      <c r="F4155" s="1" t="s">
        <v>521</v>
      </c>
      <c r="G4155" s="3">
        <v>45482</v>
      </c>
      <c r="H4155" s="3">
        <v>45487</v>
      </c>
      <c r="I4155" s="6">
        <v>800</v>
      </c>
      <c r="J4155" s="1">
        <v>2</v>
      </c>
      <c r="K4155" s="4">
        <v>7.0000000000000007E-2</v>
      </c>
      <c r="L4155" s="6">
        <f t="shared" si="132"/>
        <v>56.000000000000007</v>
      </c>
      <c r="M4155" s="8">
        <f t="shared" si="133"/>
        <v>1544</v>
      </c>
      <c r="N4155" s="21">
        <f>(sales[[#This Row],[Price]]*sales[[#This Row],[Qty]])-(sales[[#This Row],[Discount_Amt]]*sales[[#This Row],[Qty]])</f>
        <v>1488</v>
      </c>
    </row>
    <row r="4156" spans="2:14" hidden="1" x14ac:dyDescent="0.35">
      <c r="B4156" s="7">
        <v>2028154</v>
      </c>
      <c r="C4156" s="1" t="s">
        <v>20</v>
      </c>
      <c r="D4156" s="1" t="s">
        <v>27</v>
      </c>
      <c r="E4156" s="1" t="s">
        <v>32</v>
      </c>
      <c r="F4156" s="1" t="s">
        <v>518</v>
      </c>
      <c r="G4156" s="3">
        <v>45482</v>
      </c>
      <c r="H4156" s="3">
        <v>45483</v>
      </c>
      <c r="I4156" s="6">
        <v>5500</v>
      </c>
      <c r="J4156" s="1">
        <v>3</v>
      </c>
      <c r="K4156" s="4">
        <v>0.03</v>
      </c>
      <c r="L4156" s="6">
        <f t="shared" si="132"/>
        <v>165</v>
      </c>
      <c r="M4156" s="8">
        <f t="shared" si="133"/>
        <v>16335</v>
      </c>
      <c r="N4156" s="21">
        <f>(sales[[#This Row],[Price]]*sales[[#This Row],[Qty]])-(sales[[#This Row],[Discount_Amt]]*sales[[#This Row],[Qty]])</f>
        <v>16005</v>
      </c>
    </row>
    <row r="4157" spans="2:14" hidden="1" x14ac:dyDescent="0.35">
      <c r="B4157" s="7">
        <v>2028155</v>
      </c>
      <c r="C4157" s="1" t="s">
        <v>21</v>
      </c>
      <c r="D4157" s="1" t="s">
        <v>28</v>
      </c>
      <c r="E4157" s="1" t="s">
        <v>38</v>
      </c>
      <c r="F4157" s="1" t="s">
        <v>518</v>
      </c>
      <c r="G4157" s="3">
        <v>45482</v>
      </c>
      <c r="H4157" s="3">
        <v>45490</v>
      </c>
      <c r="I4157" s="6">
        <v>1350</v>
      </c>
      <c r="J4157" s="1">
        <v>2</v>
      </c>
      <c r="K4157" s="4">
        <v>0.08</v>
      </c>
      <c r="L4157" s="6">
        <f t="shared" si="132"/>
        <v>108</v>
      </c>
      <c r="M4157" s="8">
        <f t="shared" si="133"/>
        <v>2592</v>
      </c>
      <c r="N4157" s="21">
        <f>(sales[[#This Row],[Price]]*sales[[#This Row],[Qty]])-(sales[[#This Row],[Discount_Amt]]*sales[[#This Row],[Qty]])</f>
        <v>2484</v>
      </c>
    </row>
    <row r="4158" spans="2:14" hidden="1" x14ac:dyDescent="0.35">
      <c r="B4158" s="7">
        <v>2028156</v>
      </c>
      <c r="C4158" s="1" t="s">
        <v>22</v>
      </c>
      <c r="D4158" s="1" t="s">
        <v>29</v>
      </c>
      <c r="E4158" s="1" t="s">
        <v>33</v>
      </c>
      <c r="F4158" s="1" t="s">
        <v>519</v>
      </c>
      <c r="G4158" s="3">
        <v>45482</v>
      </c>
      <c r="H4158" s="3">
        <v>45484</v>
      </c>
      <c r="I4158" s="6">
        <v>4500</v>
      </c>
      <c r="J4158" s="1">
        <v>7</v>
      </c>
      <c r="K4158" s="4">
        <v>0.05</v>
      </c>
      <c r="L4158" s="6">
        <f t="shared" si="132"/>
        <v>225</v>
      </c>
      <c r="M4158" s="8">
        <f t="shared" si="133"/>
        <v>31275</v>
      </c>
      <c r="N4158" s="21">
        <f>(sales[[#This Row],[Price]]*sales[[#This Row],[Qty]])-(sales[[#This Row],[Discount_Amt]]*sales[[#This Row],[Qty]])</f>
        <v>29925</v>
      </c>
    </row>
    <row r="4159" spans="2:14" hidden="1" x14ac:dyDescent="0.35">
      <c r="B4159" s="7">
        <v>2028157</v>
      </c>
      <c r="C4159" s="1" t="s">
        <v>23</v>
      </c>
      <c r="D4159" s="1" t="s">
        <v>25</v>
      </c>
      <c r="E4159" s="1" t="s">
        <v>34</v>
      </c>
      <c r="F4159" s="1" t="s">
        <v>521</v>
      </c>
      <c r="G4159" s="3">
        <v>45482</v>
      </c>
      <c r="H4159" s="3">
        <v>45485</v>
      </c>
      <c r="I4159" s="6">
        <v>2350</v>
      </c>
      <c r="J4159" s="1">
        <v>2</v>
      </c>
      <c r="K4159" s="4">
        <v>0.05</v>
      </c>
      <c r="L4159" s="6">
        <f t="shared" si="132"/>
        <v>117.5</v>
      </c>
      <c r="M4159" s="8">
        <f t="shared" si="133"/>
        <v>4582.5</v>
      </c>
      <c r="N4159" s="21">
        <f>(sales[[#This Row],[Price]]*sales[[#This Row],[Qty]])-(sales[[#This Row],[Discount_Amt]]*sales[[#This Row],[Qty]])</f>
        <v>4465</v>
      </c>
    </row>
    <row r="4160" spans="2:14" hidden="1" x14ac:dyDescent="0.35">
      <c r="B4160" s="7">
        <v>2028158</v>
      </c>
      <c r="C4160" s="1" t="s">
        <v>24</v>
      </c>
      <c r="D4160" s="1" t="s">
        <v>240</v>
      </c>
      <c r="E4160" s="1" t="s">
        <v>35</v>
      </c>
      <c r="F4160" s="1" t="s">
        <v>520</v>
      </c>
      <c r="G4160" s="3">
        <v>45482</v>
      </c>
      <c r="H4160" s="3">
        <v>45487</v>
      </c>
      <c r="I4160" s="6">
        <v>90</v>
      </c>
      <c r="J4160" s="1">
        <v>1</v>
      </c>
      <c r="K4160" s="4">
        <v>0.05</v>
      </c>
      <c r="L4160" s="6">
        <f t="shared" si="132"/>
        <v>4.5</v>
      </c>
      <c r="M4160" s="8">
        <f t="shared" si="133"/>
        <v>85.5</v>
      </c>
      <c r="N4160" s="21">
        <f>(sales[[#This Row],[Price]]*sales[[#This Row],[Qty]])-(sales[[#This Row],[Discount_Amt]]*sales[[#This Row],[Qty]])</f>
        <v>85.5</v>
      </c>
    </row>
    <row r="4161" spans="2:14" hidden="1" x14ac:dyDescent="0.35">
      <c r="B4161" s="7">
        <v>2028159</v>
      </c>
      <c r="C4161" s="1" t="s">
        <v>4</v>
      </c>
      <c r="D4161" s="1" t="s">
        <v>25</v>
      </c>
      <c r="E4161" s="1" t="s">
        <v>36</v>
      </c>
      <c r="F4161" s="1" t="s">
        <v>518</v>
      </c>
      <c r="G4161" s="3">
        <v>45482</v>
      </c>
      <c r="H4161" s="3">
        <v>45483</v>
      </c>
      <c r="I4161" s="6">
        <v>280</v>
      </c>
      <c r="J4161" s="1">
        <v>1</v>
      </c>
      <c r="K4161" s="4">
        <v>0.05</v>
      </c>
      <c r="L4161" s="6">
        <f t="shared" si="132"/>
        <v>14</v>
      </c>
      <c r="M4161" s="8">
        <f t="shared" si="133"/>
        <v>266</v>
      </c>
      <c r="N4161" s="21">
        <f>(sales[[#This Row],[Price]]*sales[[#This Row],[Qty]])-(sales[[#This Row],[Discount_Amt]]*sales[[#This Row],[Qty]])</f>
        <v>266</v>
      </c>
    </row>
    <row r="4162" spans="2:14" hidden="1" x14ac:dyDescent="0.35">
      <c r="B4162" s="7">
        <v>2028160</v>
      </c>
      <c r="C4162" s="1" t="s">
        <v>5</v>
      </c>
      <c r="D4162" s="1" t="s">
        <v>26</v>
      </c>
      <c r="E4162" s="1" t="s">
        <v>37</v>
      </c>
      <c r="F4162" s="1" t="s">
        <v>519</v>
      </c>
      <c r="G4162" s="3">
        <v>45482</v>
      </c>
      <c r="H4162" s="3">
        <v>45490</v>
      </c>
      <c r="I4162" s="6">
        <v>70</v>
      </c>
      <c r="J4162" s="1">
        <v>1</v>
      </c>
      <c r="K4162" s="4">
        <v>0.03</v>
      </c>
      <c r="L4162" s="6">
        <f t="shared" si="132"/>
        <v>2.1</v>
      </c>
      <c r="M4162" s="8">
        <f t="shared" si="133"/>
        <v>67.900000000000006</v>
      </c>
      <c r="N4162" s="21">
        <f>(sales[[#This Row],[Price]]*sales[[#This Row],[Qty]])-(sales[[#This Row],[Discount_Amt]]*sales[[#This Row],[Qty]])</f>
        <v>67.900000000000006</v>
      </c>
    </row>
    <row r="4163" spans="2:14" hidden="1" x14ac:dyDescent="0.35">
      <c r="B4163" s="7">
        <v>2028161</v>
      </c>
      <c r="C4163" s="1" t="s">
        <v>6</v>
      </c>
      <c r="D4163" s="1" t="s">
        <v>27</v>
      </c>
      <c r="E4163" s="1" t="s">
        <v>39</v>
      </c>
      <c r="F4163" s="1" t="s">
        <v>520</v>
      </c>
      <c r="G4163" s="3">
        <v>45482</v>
      </c>
      <c r="H4163" s="3">
        <v>45484</v>
      </c>
      <c r="I4163" s="6">
        <v>230</v>
      </c>
      <c r="J4163" s="1">
        <v>2</v>
      </c>
      <c r="K4163" s="4">
        <v>0.1</v>
      </c>
      <c r="L4163" s="6">
        <f t="shared" si="132"/>
        <v>23</v>
      </c>
      <c r="M4163" s="8">
        <f t="shared" si="133"/>
        <v>437</v>
      </c>
      <c r="N4163" s="21">
        <f>(sales[[#This Row],[Price]]*sales[[#This Row],[Qty]])-(sales[[#This Row],[Discount_Amt]]*sales[[#This Row],[Qty]])</f>
        <v>414</v>
      </c>
    </row>
    <row r="4164" spans="2:14" hidden="1" x14ac:dyDescent="0.35">
      <c r="B4164" s="7">
        <v>2028162</v>
      </c>
      <c r="C4164" s="1" t="s">
        <v>7</v>
      </c>
      <c r="D4164" s="1" t="s">
        <v>28</v>
      </c>
      <c r="E4164" s="1" t="s">
        <v>40</v>
      </c>
      <c r="F4164" s="1" t="s">
        <v>521</v>
      </c>
      <c r="G4164" s="3">
        <v>45482</v>
      </c>
      <c r="H4164" s="3">
        <v>45485</v>
      </c>
      <c r="I4164" s="6">
        <v>7999</v>
      </c>
      <c r="J4164" s="1">
        <v>1</v>
      </c>
      <c r="K4164" s="4">
        <v>0.05</v>
      </c>
      <c r="L4164" s="6">
        <f t="shared" si="132"/>
        <v>399.95000000000005</v>
      </c>
      <c r="M4164" s="8">
        <f t="shared" si="133"/>
        <v>7599.05</v>
      </c>
      <c r="N4164" s="21">
        <f>(sales[[#This Row],[Price]]*sales[[#This Row],[Qty]])-(sales[[#This Row],[Discount_Amt]]*sales[[#This Row],[Qty]])</f>
        <v>7599.05</v>
      </c>
    </row>
    <row r="4165" spans="2:14" x14ac:dyDescent="0.35">
      <c r="B4165" s="7">
        <v>2028163</v>
      </c>
      <c r="C4165" s="1" t="s">
        <v>10</v>
      </c>
      <c r="D4165" s="1" t="s">
        <v>29</v>
      </c>
      <c r="E4165" s="1" t="s">
        <v>41</v>
      </c>
      <c r="F4165" s="1" t="s">
        <v>518</v>
      </c>
      <c r="G4165" s="3">
        <v>45482</v>
      </c>
      <c r="H4165" s="3">
        <v>45487</v>
      </c>
      <c r="I4165" s="6">
        <v>850</v>
      </c>
      <c r="J4165" s="1">
        <v>2</v>
      </c>
      <c r="K4165" s="4">
        <v>0.05</v>
      </c>
      <c r="L4165" s="6">
        <f t="shared" si="132"/>
        <v>42.5</v>
      </c>
      <c r="M4165" s="8">
        <f t="shared" si="133"/>
        <v>1657.5</v>
      </c>
      <c r="N4165" s="21">
        <f>(sales[[#This Row],[Price]]*sales[[#This Row],[Qty]])-(sales[[#This Row],[Discount_Amt]]*sales[[#This Row],[Qty]])</f>
        <v>1615</v>
      </c>
    </row>
    <row r="4166" spans="2:14" hidden="1" x14ac:dyDescent="0.35">
      <c r="B4166" s="7">
        <v>2028164</v>
      </c>
      <c r="C4166" s="1" t="s">
        <v>8</v>
      </c>
      <c r="D4166" s="1" t="s">
        <v>25</v>
      </c>
      <c r="E4166" s="1" t="s">
        <v>42</v>
      </c>
      <c r="F4166" s="1" t="s">
        <v>518</v>
      </c>
      <c r="G4166" s="3">
        <v>45482</v>
      </c>
      <c r="H4166" s="3">
        <v>45483</v>
      </c>
      <c r="I4166" s="6">
        <v>65000</v>
      </c>
      <c r="J4166" s="1">
        <v>7</v>
      </c>
      <c r="K4166" s="4">
        <v>0.02</v>
      </c>
      <c r="L4166" s="6">
        <f t="shared" si="132"/>
        <v>1300</v>
      </c>
      <c r="M4166" s="8">
        <f t="shared" si="133"/>
        <v>453700</v>
      </c>
      <c r="N4166" s="21">
        <f>(sales[[#This Row],[Price]]*sales[[#This Row],[Qty]])-(sales[[#This Row],[Discount_Amt]]*sales[[#This Row],[Qty]])</f>
        <v>445900</v>
      </c>
    </row>
    <row r="4167" spans="2:14" hidden="1" x14ac:dyDescent="0.35">
      <c r="B4167" s="7">
        <v>2028165</v>
      </c>
      <c r="C4167" s="1" t="s">
        <v>9</v>
      </c>
      <c r="D4167" s="1" t="s">
        <v>30</v>
      </c>
      <c r="E4167" s="1" t="s">
        <v>43</v>
      </c>
      <c r="F4167" s="1" t="s">
        <v>519</v>
      </c>
      <c r="G4167" s="3">
        <v>45482</v>
      </c>
      <c r="H4167" s="3">
        <v>45490</v>
      </c>
      <c r="I4167" s="6">
        <v>450</v>
      </c>
      <c r="J4167" s="1">
        <v>2</v>
      </c>
      <c r="K4167" s="4">
        <v>0.06</v>
      </c>
      <c r="L4167" s="6">
        <f t="shared" si="132"/>
        <v>27</v>
      </c>
      <c r="M4167" s="8">
        <f t="shared" si="133"/>
        <v>873</v>
      </c>
      <c r="N4167" s="21">
        <f>(sales[[#This Row],[Price]]*sales[[#This Row],[Qty]])-(sales[[#This Row],[Discount_Amt]]*sales[[#This Row],[Qty]])</f>
        <v>846</v>
      </c>
    </row>
    <row r="4168" spans="2:14" x14ac:dyDescent="0.35">
      <c r="B4168" s="7">
        <v>2028166</v>
      </c>
      <c r="C4168" s="1" t="s">
        <v>11</v>
      </c>
      <c r="D4168" s="1" t="s">
        <v>27</v>
      </c>
      <c r="E4168" s="1" t="s">
        <v>44</v>
      </c>
      <c r="F4168" s="1" t="s">
        <v>521</v>
      </c>
      <c r="G4168" s="3">
        <v>45482</v>
      </c>
      <c r="H4168" s="3">
        <v>45484</v>
      </c>
      <c r="I4168" s="6">
        <v>1299</v>
      </c>
      <c r="J4168" s="1">
        <v>2</v>
      </c>
      <c r="K4168" s="4">
        <v>0.15</v>
      </c>
      <c r="L4168" s="6">
        <f t="shared" si="132"/>
        <v>194.85</v>
      </c>
      <c r="M4168" s="8">
        <f t="shared" si="133"/>
        <v>2403.15</v>
      </c>
      <c r="N4168" s="21">
        <f>(sales[[#This Row],[Price]]*sales[[#This Row],[Qty]])-(sales[[#This Row],[Discount_Amt]]*sales[[#This Row],[Qty]])</f>
        <v>2208.3000000000002</v>
      </c>
    </row>
    <row r="4169" spans="2:14" x14ac:dyDescent="0.35">
      <c r="B4169" s="7">
        <v>2028167</v>
      </c>
      <c r="C4169" s="1" t="s">
        <v>12</v>
      </c>
      <c r="D4169" s="1" t="s">
        <v>28</v>
      </c>
      <c r="E4169" s="1" t="s">
        <v>45</v>
      </c>
      <c r="F4169" s="1" t="s">
        <v>520</v>
      </c>
      <c r="G4169" s="3">
        <v>45482</v>
      </c>
      <c r="H4169" s="3">
        <v>45485</v>
      </c>
      <c r="I4169" s="6">
        <v>1700</v>
      </c>
      <c r="J4169" s="1">
        <v>1</v>
      </c>
      <c r="K4169" s="4">
        <v>0.02</v>
      </c>
      <c r="L4169" s="6">
        <f t="shared" si="132"/>
        <v>34</v>
      </c>
      <c r="M4169" s="8">
        <f t="shared" si="133"/>
        <v>1666</v>
      </c>
      <c r="N4169" s="21">
        <f>(sales[[#This Row],[Price]]*sales[[#This Row],[Qty]])-(sales[[#This Row],[Discount_Amt]]*sales[[#This Row],[Qty]])</f>
        <v>1666</v>
      </c>
    </row>
    <row r="4170" spans="2:14" hidden="1" x14ac:dyDescent="0.35">
      <c r="B4170" s="7">
        <v>2028168</v>
      </c>
      <c r="C4170" s="1" t="s">
        <v>13</v>
      </c>
      <c r="D4170" s="1" t="s">
        <v>29</v>
      </c>
      <c r="E4170" s="1" t="s">
        <v>46</v>
      </c>
      <c r="F4170" s="1" t="s">
        <v>518</v>
      </c>
      <c r="G4170" s="3">
        <v>45482</v>
      </c>
      <c r="H4170" s="3">
        <v>45487</v>
      </c>
      <c r="I4170" s="6">
        <v>55000</v>
      </c>
      <c r="J4170" s="1">
        <v>2</v>
      </c>
      <c r="K4170" s="4">
        <v>0.02</v>
      </c>
      <c r="L4170" s="6">
        <f t="shared" si="132"/>
        <v>1100</v>
      </c>
      <c r="M4170" s="8">
        <f t="shared" si="133"/>
        <v>108900</v>
      </c>
      <c r="N4170" s="21">
        <f>(sales[[#This Row],[Price]]*sales[[#This Row],[Qty]])-(sales[[#This Row],[Discount_Amt]]*sales[[#This Row],[Qty]])</f>
        <v>107800</v>
      </c>
    </row>
    <row r="4171" spans="2:14" hidden="1" x14ac:dyDescent="0.35">
      <c r="B4171" s="7">
        <v>2028169</v>
      </c>
      <c r="C4171" s="1" t="s">
        <v>14</v>
      </c>
      <c r="D4171" s="1" t="s">
        <v>25</v>
      </c>
      <c r="E4171" s="1" t="s">
        <v>47</v>
      </c>
      <c r="F4171" s="1" t="s">
        <v>519</v>
      </c>
      <c r="G4171" s="3">
        <v>45482</v>
      </c>
      <c r="H4171" s="3">
        <v>45483</v>
      </c>
      <c r="I4171" s="6">
        <v>57999</v>
      </c>
      <c r="J4171" s="1">
        <v>4</v>
      </c>
      <c r="K4171" s="4">
        <v>0.02</v>
      </c>
      <c r="L4171" s="6">
        <f t="shared" si="132"/>
        <v>1159.98</v>
      </c>
      <c r="M4171" s="8">
        <f t="shared" si="133"/>
        <v>230836.02</v>
      </c>
      <c r="N4171" s="21">
        <f>(sales[[#This Row],[Price]]*sales[[#This Row],[Qty]])-(sales[[#This Row],[Discount_Amt]]*sales[[#This Row],[Qty]])</f>
        <v>227356.08</v>
      </c>
    </row>
    <row r="4172" spans="2:14" hidden="1" x14ac:dyDescent="0.35">
      <c r="B4172" s="7">
        <v>2028170</v>
      </c>
      <c r="C4172" s="1" t="s">
        <v>15</v>
      </c>
      <c r="D4172" s="1" t="s">
        <v>26</v>
      </c>
      <c r="E4172" s="1" t="s">
        <v>48</v>
      </c>
      <c r="F4172" s="1" t="s">
        <v>520</v>
      </c>
      <c r="G4172" s="3">
        <v>45482</v>
      </c>
      <c r="H4172" s="3">
        <v>45490</v>
      </c>
      <c r="I4172" s="6">
        <v>1399</v>
      </c>
      <c r="J4172" s="1">
        <v>3</v>
      </c>
      <c r="K4172" s="4">
        <v>0.02</v>
      </c>
      <c r="L4172" s="6">
        <f t="shared" si="132"/>
        <v>27.98</v>
      </c>
      <c r="M4172" s="8">
        <f t="shared" si="133"/>
        <v>4169.0200000000004</v>
      </c>
      <c r="N4172" s="21">
        <f>(sales[[#This Row],[Price]]*sales[[#This Row],[Qty]])-(sales[[#This Row],[Discount_Amt]]*sales[[#This Row],[Qty]])</f>
        <v>4113.0600000000004</v>
      </c>
    </row>
    <row r="4173" spans="2:14" hidden="1" x14ac:dyDescent="0.35">
      <c r="B4173" s="7">
        <v>2028171</v>
      </c>
      <c r="C4173" s="1" t="s">
        <v>16</v>
      </c>
      <c r="D4173" s="1" t="s">
        <v>27</v>
      </c>
      <c r="E4173" s="1" t="s">
        <v>49</v>
      </c>
      <c r="F4173" s="1" t="s">
        <v>521</v>
      </c>
      <c r="G4173" s="3">
        <v>45482</v>
      </c>
      <c r="H4173" s="3">
        <v>45484</v>
      </c>
      <c r="I4173" s="6">
        <v>999</v>
      </c>
      <c r="J4173" s="1">
        <v>2</v>
      </c>
      <c r="K4173" s="4">
        <v>0.02</v>
      </c>
      <c r="L4173" s="6">
        <f t="shared" si="132"/>
        <v>19.98</v>
      </c>
      <c r="M4173" s="8">
        <f t="shared" si="133"/>
        <v>1978.02</v>
      </c>
      <c r="N4173" s="21">
        <f>(sales[[#This Row],[Price]]*sales[[#This Row],[Qty]])-(sales[[#This Row],[Discount_Amt]]*sales[[#This Row],[Qty]])</f>
        <v>1958.04</v>
      </c>
    </row>
    <row r="4174" spans="2:14" x14ac:dyDescent="0.35">
      <c r="B4174" s="7">
        <v>2028172</v>
      </c>
      <c r="C4174" s="1" t="s">
        <v>17</v>
      </c>
      <c r="D4174" s="1" t="s">
        <v>28</v>
      </c>
      <c r="E4174" s="1" t="s">
        <v>50</v>
      </c>
      <c r="F4174" s="1" t="s">
        <v>518</v>
      </c>
      <c r="G4174" s="3">
        <v>45482</v>
      </c>
      <c r="H4174" s="3">
        <v>45485</v>
      </c>
      <c r="I4174" s="6">
        <v>2099</v>
      </c>
      <c r="J4174" s="1">
        <v>1</v>
      </c>
      <c r="K4174" s="4">
        <v>0.02</v>
      </c>
      <c r="L4174" s="6">
        <f t="shared" si="132"/>
        <v>41.980000000000004</v>
      </c>
      <c r="M4174" s="8">
        <f t="shared" si="133"/>
        <v>2057.02</v>
      </c>
      <c r="N4174" s="21">
        <f>(sales[[#This Row],[Price]]*sales[[#This Row],[Qty]])-(sales[[#This Row],[Discount_Amt]]*sales[[#This Row],[Qty]])</f>
        <v>2057.02</v>
      </c>
    </row>
    <row r="4175" spans="2:14" hidden="1" x14ac:dyDescent="0.35">
      <c r="B4175" s="7">
        <v>2028173</v>
      </c>
      <c r="C4175" s="1" t="s">
        <v>18</v>
      </c>
      <c r="D4175" s="1" t="s">
        <v>29</v>
      </c>
      <c r="E4175" s="1" t="s">
        <v>51</v>
      </c>
      <c r="F4175" s="1" t="s">
        <v>518</v>
      </c>
      <c r="G4175" s="3">
        <v>45482</v>
      </c>
      <c r="H4175" s="3">
        <v>45487</v>
      </c>
      <c r="I4175" s="6">
        <v>11000</v>
      </c>
      <c r="J4175" s="1">
        <v>1</v>
      </c>
      <c r="K4175" s="4">
        <v>0.02</v>
      </c>
      <c r="L4175" s="6">
        <f t="shared" si="132"/>
        <v>220</v>
      </c>
      <c r="M4175" s="8">
        <f t="shared" si="133"/>
        <v>10780</v>
      </c>
      <c r="N4175" s="21">
        <f>(sales[[#This Row],[Price]]*sales[[#This Row],[Qty]])-(sales[[#This Row],[Discount_Amt]]*sales[[#This Row],[Qty]])</f>
        <v>10780</v>
      </c>
    </row>
    <row r="4176" spans="2:14" hidden="1" x14ac:dyDescent="0.35">
      <c r="B4176" s="7">
        <v>2028174</v>
      </c>
      <c r="C4176" s="1" t="s">
        <v>19</v>
      </c>
      <c r="D4176" s="1" t="s">
        <v>25</v>
      </c>
      <c r="E4176" s="1" t="s">
        <v>506</v>
      </c>
      <c r="F4176" s="1" t="s">
        <v>519</v>
      </c>
      <c r="G4176" s="3">
        <v>45482</v>
      </c>
      <c r="H4176" s="3">
        <v>45483</v>
      </c>
      <c r="I4176" s="6">
        <v>800</v>
      </c>
      <c r="J4176" s="1">
        <v>2</v>
      </c>
      <c r="K4176" s="4">
        <v>0.02</v>
      </c>
      <c r="L4176" s="6">
        <f t="shared" si="132"/>
        <v>16</v>
      </c>
      <c r="M4176" s="8">
        <f t="shared" si="133"/>
        <v>1584</v>
      </c>
      <c r="N4176" s="21">
        <f>(sales[[#This Row],[Price]]*sales[[#This Row],[Qty]])-(sales[[#This Row],[Discount_Amt]]*sales[[#This Row],[Qty]])</f>
        <v>1568</v>
      </c>
    </row>
    <row r="4177" spans="2:14" hidden="1" x14ac:dyDescent="0.35">
      <c r="B4177" s="7">
        <v>2028175</v>
      </c>
      <c r="C4177" s="1" t="s">
        <v>20</v>
      </c>
      <c r="D4177" s="1" t="s">
        <v>26</v>
      </c>
      <c r="E4177" s="1" t="s">
        <v>507</v>
      </c>
      <c r="F4177" s="1" t="s">
        <v>521</v>
      </c>
      <c r="G4177" s="3">
        <v>45482</v>
      </c>
      <c r="H4177" s="3">
        <v>45490</v>
      </c>
      <c r="I4177" s="6">
        <v>5500</v>
      </c>
      <c r="J4177" s="1">
        <v>1</v>
      </c>
      <c r="K4177" s="4">
        <v>7.0000000000000007E-2</v>
      </c>
      <c r="L4177" s="6">
        <f t="shared" si="132"/>
        <v>385.00000000000006</v>
      </c>
      <c r="M4177" s="8">
        <f t="shared" si="133"/>
        <v>5115</v>
      </c>
      <c r="N4177" s="21">
        <f>(sales[[#This Row],[Price]]*sales[[#This Row],[Qty]])-(sales[[#This Row],[Discount_Amt]]*sales[[#This Row],[Qty]])</f>
        <v>5115</v>
      </c>
    </row>
    <row r="4178" spans="2:14" hidden="1" x14ac:dyDescent="0.35">
      <c r="B4178" s="7">
        <v>2028176</v>
      </c>
      <c r="C4178" s="1" t="s">
        <v>21</v>
      </c>
      <c r="D4178" s="1" t="s">
        <v>27</v>
      </c>
      <c r="E4178" s="1" t="s">
        <v>508</v>
      </c>
      <c r="F4178" s="1" t="s">
        <v>520</v>
      </c>
      <c r="G4178" s="3">
        <v>45482</v>
      </c>
      <c r="H4178" s="3">
        <v>45484</v>
      </c>
      <c r="I4178" s="6">
        <v>1350</v>
      </c>
      <c r="J4178" s="1">
        <v>3</v>
      </c>
      <c r="K4178" s="4">
        <v>0.03</v>
      </c>
      <c r="L4178" s="6">
        <f t="shared" si="132"/>
        <v>40.5</v>
      </c>
      <c r="M4178" s="8">
        <f t="shared" si="133"/>
        <v>4009.5</v>
      </c>
      <c r="N4178" s="21">
        <f>(sales[[#This Row],[Price]]*sales[[#This Row],[Qty]])-(sales[[#This Row],[Discount_Amt]]*sales[[#This Row],[Qty]])</f>
        <v>3928.5</v>
      </c>
    </row>
    <row r="4179" spans="2:14" hidden="1" x14ac:dyDescent="0.35">
      <c r="B4179" s="7">
        <v>2028177</v>
      </c>
      <c r="C4179" s="1" t="s">
        <v>22</v>
      </c>
      <c r="D4179" s="1" t="s">
        <v>28</v>
      </c>
      <c r="E4179" s="1" t="s">
        <v>31</v>
      </c>
      <c r="F4179" s="1" t="s">
        <v>518</v>
      </c>
      <c r="G4179" s="3">
        <v>45482</v>
      </c>
      <c r="H4179" s="3">
        <v>45485</v>
      </c>
      <c r="I4179" s="6">
        <v>4500</v>
      </c>
      <c r="J4179" s="1">
        <v>2</v>
      </c>
      <c r="K4179" s="4">
        <v>0.08</v>
      </c>
      <c r="L4179" s="6">
        <f t="shared" si="132"/>
        <v>360</v>
      </c>
      <c r="M4179" s="8">
        <f t="shared" si="133"/>
        <v>8640</v>
      </c>
      <c r="N4179" s="21">
        <f>(sales[[#This Row],[Price]]*sales[[#This Row],[Qty]])-(sales[[#This Row],[Discount_Amt]]*sales[[#This Row],[Qty]])</f>
        <v>8280</v>
      </c>
    </row>
    <row r="4180" spans="2:14" hidden="1" x14ac:dyDescent="0.35">
      <c r="B4180" s="7">
        <v>2028178</v>
      </c>
      <c r="C4180" s="1" t="s">
        <v>23</v>
      </c>
      <c r="D4180" s="1" t="s">
        <v>29</v>
      </c>
      <c r="E4180" s="1" t="s">
        <v>32</v>
      </c>
      <c r="F4180" s="1" t="s">
        <v>519</v>
      </c>
      <c r="G4180" s="3">
        <v>45482</v>
      </c>
      <c r="H4180" s="3">
        <v>45487</v>
      </c>
      <c r="I4180" s="6">
        <v>2350</v>
      </c>
      <c r="J4180" s="1">
        <v>1</v>
      </c>
      <c r="K4180" s="4">
        <v>0.05</v>
      </c>
      <c r="L4180" s="6">
        <f t="shared" si="132"/>
        <v>117.5</v>
      </c>
      <c r="M4180" s="8">
        <f t="shared" si="133"/>
        <v>2232.5</v>
      </c>
      <c r="N4180" s="21">
        <f>(sales[[#This Row],[Price]]*sales[[#This Row],[Qty]])-(sales[[#This Row],[Discount_Amt]]*sales[[#This Row],[Qty]])</f>
        <v>2232.5</v>
      </c>
    </row>
    <row r="4181" spans="2:14" hidden="1" x14ac:dyDescent="0.35">
      <c r="B4181" s="7">
        <v>2028179</v>
      </c>
      <c r="C4181" s="1" t="s">
        <v>24</v>
      </c>
      <c r="D4181" s="1" t="s">
        <v>25</v>
      </c>
      <c r="E4181" s="1" t="s">
        <v>38</v>
      </c>
      <c r="F4181" s="1" t="s">
        <v>520</v>
      </c>
      <c r="G4181" s="3">
        <v>45482</v>
      </c>
      <c r="H4181" s="3">
        <v>45483</v>
      </c>
      <c r="I4181" s="6">
        <v>90</v>
      </c>
      <c r="J4181" s="1">
        <v>2</v>
      </c>
      <c r="K4181" s="4">
        <v>0.05</v>
      </c>
      <c r="L4181" s="6">
        <f t="shared" si="132"/>
        <v>4.5</v>
      </c>
      <c r="M4181" s="8">
        <f t="shared" si="133"/>
        <v>175.5</v>
      </c>
      <c r="N4181" s="21">
        <f>(sales[[#This Row],[Price]]*sales[[#This Row],[Qty]])-(sales[[#This Row],[Discount_Amt]]*sales[[#This Row],[Qty]])</f>
        <v>171</v>
      </c>
    </row>
    <row r="4182" spans="2:14" hidden="1" x14ac:dyDescent="0.35">
      <c r="B4182" s="7">
        <v>2028180</v>
      </c>
      <c r="C4182" s="1" t="s">
        <v>4</v>
      </c>
      <c r="D4182" s="1" t="s">
        <v>241</v>
      </c>
      <c r="E4182" s="1" t="s">
        <v>33</v>
      </c>
      <c r="F4182" s="1" t="s">
        <v>521</v>
      </c>
      <c r="G4182" s="3">
        <v>45482</v>
      </c>
      <c r="H4182" s="3">
        <v>45490</v>
      </c>
      <c r="I4182" s="6">
        <v>280</v>
      </c>
      <c r="J4182" s="1">
        <v>1</v>
      </c>
      <c r="K4182" s="4">
        <v>0.05</v>
      </c>
      <c r="L4182" s="6">
        <f t="shared" si="132"/>
        <v>14</v>
      </c>
      <c r="M4182" s="8">
        <f t="shared" si="133"/>
        <v>266</v>
      </c>
      <c r="N4182" s="21">
        <f>(sales[[#This Row],[Price]]*sales[[#This Row],[Qty]])-(sales[[#This Row],[Discount_Amt]]*sales[[#This Row],[Qty]])</f>
        <v>266</v>
      </c>
    </row>
    <row r="4183" spans="2:14" hidden="1" x14ac:dyDescent="0.35">
      <c r="B4183" s="7">
        <v>2028181</v>
      </c>
      <c r="C4183" s="1" t="s">
        <v>5</v>
      </c>
      <c r="D4183" s="1" t="s">
        <v>25</v>
      </c>
      <c r="E4183" s="1" t="s">
        <v>34</v>
      </c>
      <c r="F4183" s="1" t="s">
        <v>518</v>
      </c>
      <c r="G4183" s="3">
        <v>45482</v>
      </c>
      <c r="H4183" s="3">
        <v>45484</v>
      </c>
      <c r="I4183" s="6">
        <v>70</v>
      </c>
      <c r="J4183" s="1">
        <v>2</v>
      </c>
      <c r="K4183" s="4">
        <v>0.05</v>
      </c>
      <c r="L4183" s="6">
        <f t="shared" si="132"/>
        <v>3.5</v>
      </c>
      <c r="M4183" s="8">
        <f t="shared" si="133"/>
        <v>136.5</v>
      </c>
      <c r="N4183" s="21">
        <f>(sales[[#This Row],[Price]]*sales[[#This Row],[Qty]])-(sales[[#This Row],[Discount_Amt]]*sales[[#This Row],[Qty]])</f>
        <v>133</v>
      </c>
    </row>
    <row r="4184" spans="2:14" hidden="1" x14ac:dyDescent="0.35">
      <c r="B4184" s="7">
        <v>2028182</v>
      </c>
      <c r="C4184" s="1" t="s">
        <v>6</v>
      </c>
      <c r="D4184" s="1" t="s">
        <v>26</v>
      </c>
      <c r="E4184" s="1" t="s">
        <v>35</v>
      </c>
      <c r="F4184" s="1" t="s">
        <v>518</v>
      </c>
      <c r="G4184" s="3">
        <v>45482</v>
      </c>
      <c r="H4184" s="3">
        <v>45485</v>
      </c>
      <c r="I4184" s="6">
        <v>230</v>
      </c>
      <c r="J4184" s="1">
        <v>3</v>
      </c>
      <c r="K4184" s="4">
        <v>0.03</v>
      </c>
      <c r="L4184" s="6">
        <f t="shared" si="132"/>
        <v>6.8999999999999995</v>
      </c>
      <c r="M4184" s="8">
        <f t="shared" si="133"/>
        <v>683.1</v>
      </c>
      <c r="N4184" s="21">
        <f>(sales[[#This Row],[Price]]*sales[[#This Row],[Qty]])-(sales[[#This Row],[Discount_Amt]]*sales[[#This Row],[Qty]])</f>
        <v>669.3</v>
      </c>
    </row>
    <row r="4185" spans="2:14" hidden="1" x14ac:dyDescent="0.35">
      <c r="B4185" s="7">
        <v>2028183</v>
      </c>
      <c r="C4185" s="1" t="s">
        <v>7</v>
      </c>
      <c r="D4185" s="1" t="s">
        <v>27</v>
      </c>
      <c r="E4185" s="1" t="s">
        <v>36</v>
      </c>
      <c r="F4185" s="1" t="s">
        <v>519</v>
      </c>
      <c r="G4185" s="3">
        <v>45482</v>
      </c>
      <c r="H4185" s="3">
        <v>45487</v>
      </c>
      <c r="I4185" s="6">
        <v>7999</v>
      </c>
      <c r="J4185" s="1">
        <v>2</v>
      </c>
      <c r="K4185" s="4">
        <v>0.1</v>
      </c>
      <c r="L4185" s="6">
        <f t="shared" si="132"/>
        <v>799.90000000000009</v>
      </c>
      <c r="M4185" s="8">
        <f t="shared" si="133"/>
        <v>15198.1</v>
      </c>
      <c r="N4185" s="21">
        <f>(sales[[#This Row],[Price]]*sales[[#This Row],[Qty]])-(sales[[#This Row],[Discount_Amt]]*sales[[#This Row],[Qty]])</f>
        <v>14398.2</v>
      </c>
    </row>
    <row r="4186" spans="2:14" x14ac:dyDescent="0.35">
      <c r="B4186" s="7">
        <v>2028184</v>
      </c>
      <c r="C4186" s="1" t="s">
        <v>10</v>
      </c>
      <c r="D4186" s="1" t="s">
        <v>28</v>
      </c>
      <c r="E4186" s="1" t="s">
        <v>37</v>
      </c>
      <c r="F4186" s="1" t="s">
        <v>521</v>
      </c>
      <c r="G4186" s="3">
        <v>45482</v>
      </c>
      <c r="H4186" s="3">
        <v>45483</v>
      </c>
      <c r="I4186" s="6">
        <v>850</v>
      </c>
      <c r="J4186" s="1">
        <v>7</v>
      </c>
      <c r="K4186" s="4">
        <v>0.05</v>
      </c>
      <c r="L4186" s="6">
        <f t="shared" si="132"/>
        <v>42.5</v>
      </c>
      <c r="M4186" s="8">
        <f t="shared" si="133"/>
        <v>5907.5</v>
      </c>
      <c r="N4186" s="21">
        <f>(sales[[#This Row],[Price]]*sales[[#This Row],[Qty]])-(sales[[#This Row],[Discount_Amt]]*sales[[#This Row],[Qty]])</f>
        <v>5652.5</v>
      </c>
    </row>
    <row r="4187" spans="2:14" hidden="1" x14ac:dyDescent="0.35">
      <c r="B4187" s="7">
        <v>2028185</v>
      </c>
      <c r="C4187" s="1" t="s">
        <v>8</v>
      </c>
      <c r="D4187" s="1" t="s">
        <v>29</v>
      </c>
      <c r="E4187" s="1" t="s">
        <v>39</v>
      </c>
      <c r="F4187" s="1" t="s">
        <v>520</v>
      </c>
      <c r="G4187" s="3">
        <v>45482</v>
      </c>
      <c r="H4187" s="3">
        <v>45490</v>
      </c>
      <c r="I4187" s="6">
        <v>65000</v>
      </c>
      <c r="J4187" s="1">
        <v>2</v>
      </c>
      <c r="K4187" s="4">
        <v>0.05</v>
      </c>
      <c r="L4187" s="6">
        <f t="shared" si="132"/>
        <v>3250</v>
      </c>
      <c r="M4187" s="8">
        <f t="shared" si="133"/>
        <v>126750</v>
      </c>
      <c r="N4187" s="21">
        <f>(sales[[#This Row],[Price]]*sales[[#This Row],[Qty]])-(sales[[#This Row],[Discount_Amt]]*sales[[#This Row],[Qty]])</f>
        <v>123500</v>
      </c>
    </row>
    <row r="4188" spans="2:14" hidden="1" x14ac:dyDescent="0.35">
      <c r="B4188" s="7">
        <v>2028186</v>
      </c>
      <c r="C4188" s="1" t="s">
        <v>9</v>
      </c>
      <c r="D4188" s="1" t="s">
        <v>25</v>
      </c>
      <c r="E4188" s="1" t="s">
        <v>40</v>
      </c>
      <c r="F4188" s="1" t="s">
        <v>518</v>
      </c>
      <c r="G4188" s="3">
        <v>45482</v>
      </c>
      <c r="H4188" s="3">
        <v>45484</v>
      </c>
      <c r="I4188" s="6">
        <v>450</v>
      </c>
      <c r="J4188" s="1">
        <v>1</v>
      </c>
      <c r="K4188" s="4">
        <v>0.02</v>
      </c>
      <c r="L4188" s="6">
        <f t="shared" si="132"/>
        <v>9</v>
      </c>
      <c r="M4188" s="8">
        <f t="shared" si="133"/>
        <v>441</v>
      </c>
      <c r="N4188" s="21">
        <f>(sales[[#This Row],[Price]]*sales[[#This Row],[Qty]])-(sales[[#This Row],[Discount_Amt]]*sales[[#This Row],[Qty]])</f>
        <v>441</v>
      </c>
    </row>
    <row r="4189" spans="2:14" x14ac:dyDescent="0.35">
      <c r="B4189" s="7">
        <v>2028187</v>
      </c>
      <c r="C4189" s="1" t="s">
        <v>11</v>
      </c>
      <c r="D4189" s="1" t="s">
        <v>30</v>
      </c>
      <c r="E4189" s="1" t="s">
        <v>41</v>
      </c>
      <c r="F4189" s="1" t="s">
        <v>519</v>
      </c>
      <c r="G4189" s="3">
        <v>45482</v>
      </c>
      <c r="H4189" s="3">
        <v>45485</v>
      </c>
      <c r="I4189" s="6">
        <v>1299</v>
      </c>
      <c r="J4189" s="1">
        <v>1</v>
      </c>
      <c r="K4189" s="4">
        <v>0.06</v>
      </c>
      <c r="L4189" s="6">
        <f t="shared" si="132"/>
        <v>77.94</v>
      </c>
      <c r="M4189" s="8">
        <f t="shared" si="133"/>
        <v>1221.06</v>
      </c>
      <c r="N4189" s="21">
        <f>(sales[[#This Row],[Price]]*sales[[#This Row],[Qty]])-(sales[[#This Row],[Discount_Amt]]*sales[[#This Row],[Qty]])</f>
        <v>1221.06</v>
      </c>
    </row>
    <row r="4190" spans="2:14" x14ac:dyDescent="0.35">
      <c r="B4190" s="7">
        <v>2028188</v>
      </c>
      <c r="C4190" s="1" t="s">
        <v>12</v>
      </c>
      <c r="D4190" s="1" t="s">
        <v>27</v>
      </c>
      <c r="E4190" s="1" t="s">
        <v>42</v>
      </c>
      <c r="F4190" s="1" t="s">
        <v>520</v>
      </c>
      <c r="G4190" s="3">
        <v>45482</v>
      </c>
      <c r="H4190" s="3">
        <v>45487</v>
      </c>
      <c r="I4190" s="6">
        <v>1700</v>
      </c>
      <c r="J4190" s="1">
        <v>1</v>
      </c>
      <c r="K4190" s="4">
        <v>0.15</v>
      </c>
      <c r="L4190" s="6">
        <f t="shared" si="132"/>
        <v>255</v>
      </c>
      <c r="M4190" s="8">
        <f t="shared" si="133"/>
        <v>1445</v>
      </c>
      <c r="N4190" s="21">
        <f>(sales[[#This Row],[Price]]*sales[[#This Row],[Qty]])-(sales[[#This Row],[Discount_Amt]]*sales[[#This Row],[Qty]])</f>
        <v>1445</v>
      </c>
    </row>
    <row r="4191" spans="2:14" hidden="1" x14ac:dyDescent="0.35">
      <c r="B4191" s="7">
        <v>2028189</v>
      </c>
      <c r="C4191" s="1" t="s">
        <v>13</v>
      </c>
      <c r="D4191" s="1" t="s">
        <v>28</v>
      </c>
      <c r="E4191" s="1" t="s">
        <v>43</v>
      </c>
      <c r="F4191" s="1" t="s">
        <v>521</v>
      </c>
      <c r="G4191" s="3">
        <v>45482</v>
      </c>
      <c r="H4191" s="3">
        <v>45483</v>
      </c>
      <c r="I4191" s="6">
        <v>55000</v>
      </c>
      <c r="J4191" s="1">
        <v>2</v>
      </c>
      <c r="K4191" s="4">
        <v>0.02</v>
      </c>
      <c r="L4191" s="6">
        <f t="shared" si="132"/>
        <v>1100</v>
      </c>
      <c r="M4191" s="8">
        <f t="shared" si="133"/>
        <v>108900</v>
      </c>
      <c r="N4191" s="21">
        <f>(sales[[#This Row],[Price]]*sales[[#This Row],[Qty]])-(sales[[#This Row],[Discount_Amt]]*sales[[#This Row],[Qty]])</f>
        <v>107800</v>
      </c>
    </row>
    <row r="4192" spans="2:14" hidden="1" x14ac:dyDescent="0.35">
      <c r="B4192" s="7">
        <v>2028190</v>
      </c>
      <c r="C4192" s="1" t="s">
        <v>14</v>
      </c>
      <c r="D4192" s="1" t="s">
        <v>29</v>
      </c>
      <c r="E4192" s="1" t="s">
        <v>44</v>
      </c>
      <c r="F4192" s="1" t="s">
        <v>518</v>
      </c>
      <c r="G4192" s="3">
        <v>45482</v>
      </c>
      <c r="H4192" s="3">
        <v>45490</v>
      </c>
      <c r="I4192" s="6">
        <v>57999</v>
      </c>
      <c r="J4192" s="1">
        <v>1</v>
      </c>
      <c r="K4192" s="4">
        <v>0.02</v>
      </c>
      <c r="L4192" s="6">
        <f t="shared" si="132"/>
        <v>1159.98</v>
      </c>
      <c r="M4192" s="8">
        <f t="shared" si="133"/>
        <v>56839.02</v>
      </c>
      <c r="N4192" s="21">
        <f>(sales[[#This Row],[Price]]*sales[[#This Row],[Qty]])-(sales[[#This Row],[Discount_Amt]]*sales[[#This Row],[Qty]])</f>
        <v>56839.02</v>
      </c>
    </row>
    <row r="4193" spans="2:14" hidden="1" x14ac:dyDescent="0.35">
      <c r="B4193" s="7">
        <v>2028191</v>
      </c>
      <c r="C4193" s="1" t="s">
        <v>15</v>
      </c>
      <c r="D4193" s="1" t="s">
        <v>25</v>
      </c>
      <c r="E4193" s="1" t="s">
        <v>45</v>
      </c>
      <c r="F4193" s="1" t="s">
        <v>518</v>
      </c>
      <c r="G4193" s="3">
        <v>45482</v>
      </c>
      <c r="H4193" s="3">
        <v>45484</v>
      </c>
      <c r="I4193" s="6">
        <v>1399</v>
      </c>
      <c r="J4193" s="1">
        <v>2</v>
      </c>
      <c r="K4193" s="4">
        <v>0.02</v>
      </c>
      <c r="L4193" s="6">
        <f t="shared" si="132"/>
        <v>27.98</v>
      </c>
      <c r="M4193" s="8">
        <f t="shared" si="133"/>
        <v>2770.02</v>
      </c>
      <c r="N4193" s="21">
        <f>(sales[[#This Row],[Price]]*sales[[#This Row],[Qty]])-(sales[[#This Row],[Discount_Amt]]*sales[[#This Row],[Qty]])</f>
        <v>2742.04</v>
      </c>
    </row>
    <row r="4194" spans="2:14" hidden="1" x14ac:dyDescent="0.35">
      <c r="B4194" s="7">
        <v>2028192</v>
      </c>
      <c r="C4194" s="1" t="s">
        <v>16</v>
      </c>
      <c r="D4194" s="1" t="s">
        <v>26</v>
      </c>
      <c r="E4194" s="1" t="s">
        <v>46</v>
      </c>
      <c r="F4194" s="1" t="s">
        <v>519</v>
      </c>
      <c r="G4194" s="3">
        <v>45482</v>
      </c>
      <c r="H4194" s="3">
        <v>45485</v>
      </c>
      <c r="I4194" s="6">
        <v>999</v>
      </c>
      <c r="J4194" s="1">
        <v>7</v>
      </c>
      <c r="K4194" s="4">
        <v>0.02</v>
      </c>
      <c r="L4194" s="6">
        <f t="shared" si="132"/>
        <v>19.98</v>
      </c>
      <c r="M4194" s="8">
        <f t="shared" si="133"/>
        <v>6973.02</v>
      </c>
      <c r="N4194" s="21">
        <f>(sales[[#This Row],[Price]]*sales[[#This Row],[Qty]])-(sales[[#This Row],[Discount_Amt]]*sales[[#This Row],[Qty]])</f>
        <v>6853.14</v>
      </c>
    </row>
    <row r="4195" spans="2:14" x14ac:dyDescent="0.35">
      <c r="B4195" s="7">
        <v>2028193</v>
      </c>
      <c r="C4195" s="1" t="s">
        <v>17</v>
      </c>
      <c r="D4195" s="1" t="s">
        <v>27</v>
      </c>
      <c r="E4195" s="1" t="s">
        <v>47</v>
      </c>
      <c r="F4195" s="1" t="s">
        <v>521</v>
      </c>
      <c r="G4195" s="3">
        <v>45482</v>
      </c>
      <c r="H4195" s="3">
        <v>45487</v>
      </c>
      <c r="I4195" s="6">
        <v>2099</v>
      </c>
      <c r="J4195" s="1">
        <v>2</v>
      </c>
      <c r="K4195" s="4">
        <v>0.02</v>
      </c>
      <c r="L4195" s="6">
        <f t="shared" si="132"/>
        <v>41.980000000000004</v>
      </c>
      <c r="M4195" s="8">
        <f t="shared" si="133"/>
        <v>4156.0200000000004</v>
      </c>
      <c r="N4195" s="21">
        <f>(sales[[#This Row],[Price]]*sales[[#This Row],[Qty]])-(sales[[#This Row],[Discount_Amt]]*sales[[#This Row],[Qty]])</f>
        <v>4114.04</v>
      </c>
    </row>
    <row r="4196" spans="2:14" hidden="1" x14ac:dyDescent="0.35">
      <c r="B4196" s="7">
        <v>2028194</v>
      </c>
      <c r="C4196" s="1" t="s">
        <v>18</v>
      </c>
      <c r="D4196" s="1" t="s">
        <v>28</v>
      </c>
      <c r="E4196" s="1" t="s">
        <v>48</v>
      </c>
      <c r="F4196" s="1" t="s">
        <v>520</v>
      </c>
      <c r="G4196" s="3">
        <v>45482</v>
      </c>
      <c r="H4196" s="3">
        <v>45483</v>
      </c>
      <c r="I4196" s="6">
        <v>11000</v>
      </c>
      <c r="J4196" s="1">
        <v>2</v>
      </c>
      <c r="K4196" s="4">
        <v>0.02</v>
      </c>
      <c r="L4196" s="6">
        <f t="shared" si="132"/>
        <v>220</v>
      </c>
      <c r="M4196" s="8">
        <f t="shared" si="133"/>
        <v>21780</v>
      </c>
      <c r="N4196" s="21">
        <f>(sales[[#This Row],[Price]]*sales[[#This Row],[Qty]])-(sales[[#This Row],[Discount_Amt]]*sales[[#This Row],[Qty]])</f>
        <v>21560</v>
      </c>
    </row>
    <row r="4197" spans="2:14" hidden="1" x14ac:dyDescent="0.35">
      <c r="B4197" s="7">
        <v>2028195</v>
      </c>
      <c r="C4197" s="1" t="s">
        <v>19</v>
      </c>
      <c r="D4197" s="1" t="s">
        <v>29</v>
      </c>
      <c r="E4197" s="1" t="s">
        <v>49</v>
      </c>
      <c r="F4197" s="1" t="s">
        <v>518</v>
      </c>
      <c r="G4197" s="3">
        <v>45482</v>
      </c>
      <c r="H4197" s="3">
        <v>45490</v>
      </c>
      <c r="I4197" s="6">
        <v>800</v>
      </c>
      <c r="J4197" s="1">
        <v>1</v>
      </c>
      <c r="K4197" s="4">
        <v>0.02</v>
      </c>
      <c r="L4197" s="6">
        <f t="shared" si="132"/>
        <v>16</v>
      </c>
      <c r="M4197" s="8">
        <f t="shared" si="133"/>
        <v>784</v>
      </c>
      <c r="N4197" s="21">
        <f>(sales[[#This Row],[Price]]*sales[[#This Row],[Qty]])-(sales[[#This Row],[Discount_Amt]]*sales[[#This Row],[Qty]])</f>
        <v>784</v>
      </c>
    </row>
    <row r="4198" spans="2:14" hidden="1" x14ac:dyDescent="0.35">
      <c r="B4198" s="7">
        <v>2028196</v>
      </c>
      <c r="C4198" s="1" t="s">
        <v>20</v>
      </c>
      <c r="D4198" s="1" t="s">
        <v>25</v>
      </c>
      <c r="E4198" s="1" t="s">
        <v>50</v>
      </c>
      <c r="F4198" s="1" t="s">
        <v>519</v>
      </c>
      <c r="G4198" s="3">
        <v>45482</v>
      </c>
      <c r="H4198" s="3">
        <v>45484</v>
      </c>
      <c r="I4198" s="6">
        <v>5500</v>
      </c>
      <c r="J4198" s="1">
        <v>2</v>
      </c>
      <c r="K4198" s="4">
        <v>0.02</v>
      </c>
      <c r="L4198" s="6">
        <f t="shared" si="132"/>
        <v>110</v>
      </c>
      <c r="M4198" s="8">
        <f t="shared" si="133"/>
        <v>10890</v>
      </c>
      <c r="N4198" s="21">
        <f>(sales[[#This Row],[Price]]*sales[[#This Row],[Qty]])-(sales[[#This Row],[Discount_Amt]]*sales[[#This Row],[Qty]])</f>
        <v>10780</v>
      </c>
    </row>
    <row r="4199" spans="2:14" hidden="1" x14ac:dyDescent="0.35">
      <c r="B4199" s="7">
        <v>2028197</v>
      </c>
      <c r="C4199" s="1" t="s">
        <v>21</v>
      </c>
      <c r="D4199" s="1" t="s">
        <v>26</v>
      </c>
      <c r="E4199" s="1" t="s">
        <v>51</v>
      </c>
      <c r="F4199" s="1" t="s">
        <v>520</v>
      </c>
      <c r="G4199" s="3">
        <v>45482</v>
      </c>
      <c r="H4199" s="3">
        <v>45485</v>
      </c>
      <c r="I4199" s="6">
        <v>1350</v>
      </c>
      <c r="J4199" s="1">
        <v>4</v>
      </c>
      <c r="K4199" s="4">
        <v>7.0000000000000007E-2</v>
      </c>
      <c r="L4199" s="6">
        <f t="shared" si="132"/>
        <v>94.500000000000014</v>
      </c>
      <c r="M4199" s="8">
        <f t="shared" si="133"/>
        <v>5305.5</v>
      </c>
      <c r="N4199" s="21">
        <f>(sales[[#This Row],[Price]]*sales[[#This Row],[Qty]])-(sales[[#This Row],[Discount_Amt]]*sales[[#This Row],[Qty]])</f>
        <v>5022</v>
      </c>
    </row>
    <row r="4200" spans="2:14" hidden="1" x14ac:dyDescent="0.35">
      <c r="B4200" s="7">
        <v>2028198</v>
      </c>
      <c r="C4200" s="1" t="s">
        <v>22</v>
      </c>
      <c r="D4200" s="1" t="s">
        <v>27</v>
      </c>
      <c r="E4200" s="1" t="s">
        <v>506</v>
      </c>
      <c r="F4200" s="1" t="s">
        <v>521</v>
      </c>
      <c r="G4200" s="3">
        <v>45482</v>
      </c>
      <c r="H4200" s="3">
        <v>45487</v>
      </c>
      <c r="I4200" s="6">
        <v>4500</v>
      </c>
      <c r="J4200" s="1">
        <v>3</v>
      </c>
      <c r="K4200" s="4">
        <v>0.03</v>
      </c>
      <c r="L4200" s="6">
        <f t="shared" si="132"/>
        <v>135</v>
      </c>
      <c r="M4200" s="8">
        <f t="shared" si="133"/>
        <v>13365</v>
      </c>
      <c r="N4200" s="21">
        <f>(sales[[#This Row],[Price]]*sales[[#This Row],[Qty]])-(sales[[#This Row],[Discount_Amt]]*sales[[#This Row],[Qty]])</f>
        <v>13095</v>
      </c>
    </row>
    <row r="4201" spans="2:14" hidden="1" x14ac:dyDescent="0.35">
      <c r="B4201" s="7">
        <v>2028199</v>
      </c>
      <c r="C4201" s="1" t="s">
        <v>23</v>
      </c>
      <c r="D4201" s="1" t="s">
        <v>28</v>
      </c>
      <c r="E4201" s="1" t="s">
        <v>507</v>
      </c>
      <c r="F4201" s="1" t="s">
        <v>518</v>
      </c>
      <c r="G4201" s="3">
        <v>45482</v>
      </c>
      <c r="H4201" s="3">
        <v>45483</v>
      </c>
      <c r="I4201" s="6">
        <v>2350</v>
      </c>
      <c r="J4201" s="1">
        <v>2</v>
      </c>
      <c r="K4201" s="4">
        <v>0.08</v>
      </c>
      <c r="L4201" s="6">
        <f t="shared" si="132"/>
        <v>188</v>
      </c>
      <c r="M4201" s="8">
        <f t="shared" si="133"/>
        <v>4512</v>
      </c>
      <c r="N4201" s="21">
        <f>(sales[[#This Row],[Price]]*sales[[#This Row],[Qty]])-(sales[[#This Row],[Discount_Amt]]*sales[[#This Row],[Qty]])</f>
        <v>4324</v>
      </c>
    </row>
    <row r="4202" spans="2:14" hidden="1" x14ac:dyDescent="0.35">
      <c r="B4202" s="7">
        <v>2028200</v>
      </c>
      <c r="C4202" s="1" t="s">
        <v>24</v>
      </c>
      <c r="D4202" s="1" t="s">
        <v>29</v>
      </c>
      <c r="E4202" s="1" t="s">
        <v>508</v>
      </c>
      <c r="F4202" s="1" t="s">
        <v>518</v>
      </c>
      <c r="G4202" s="3">
        <v>45482</v>
      </c>
      <c r="H4202" s="3">
        <v>45490</v>
      </c>
      <c r="I4202" s="6">
        <v>90</v>
      </c>
      <c r="J4202" s="1">
        <v>1</v>
      </c>
      <c r="K4202" s="4">
        <v>0.05</v>
      </c>
      <c r="L4202" s="6">
        <f t="shared" si="132"/>
        <v>4.5</v>
      </c>
      <c r="M4202" s="8">
        <f t="shared" si="133"/>
        <v>85.5</v>
      </c>
      <c r="N4202" s="21">
        <f>(sales[[#This Row],[Price]]*sales[[#This Row],[Qty]])-(sales[[#This Row],[Discount_Amt]]*sales[[#This Row],[Qty]])</f>
        <v>85.5</v>
      </c>
    </row>
    <row r="4203" spans="2:14" hidden="1" x14ac:dyDescent="0.35">
      <c r="B4203" s="7">
        <v>2028201</v>
      </c>
      <c r="C4203" s="1" t="s">
        <v>4</v>
      </c>
      <c r="D4203" s="1" t="s">
        <v>25</v>
      </c>
      <c r="E4203" s="1" t="s">
        <v>31</v>
      </c>
      <c r="F4203" s="1" t="s">
        <v>519</v>
      </c>
      <c r="G4203" s="3">
        <v>45482</v>
      </c>
      <c r="H4203" s="3">
        <v>45484</v>
      </c>
      <c r="I4203" s="6">
        <v>280</v>
      </c>
      <c r="J4203" s="1">
        <v>1</v>
      </c>
      <c r="K4203" s="4">
        <v>0.05</v>
      </c>
      <c r="L4203" s="6">
        <f t="shared" si="132"/>
        <v>14</v>
      </c>
      <c r="M4203" s="8">
        <f t="shared" si="133"/>
        <v>266</v>
      </c>
      <c r="N4203" s="21">
        <f>(sales[[#This Row],[Price]]*sales[[#This Row],[Qty]])-(sales[[#This Row],[Discount_Amt]]*sales[[#This Row],[Qty]])</f>
        <v>266</v>
      </c>
    </row>
    <row r="4204" spans="2:14" hidden="1" x14ac:dyDescent="0.35">
      <c r="B4204" s="7">
        <v>2028202</v>
      </c>
      <c r="C4204" s="1" t="s">
        <v>5</v>
      </c>
      <c r="D4204" s="1" t="s">
        <v>242</v>
      </c>
      <c r="E4204" s="1" t="s">
        <v>32</v>
      </c>
      <c r="F4204" s="1" t="s">
        <v>521</v>
      </c>
      <c r="G4204" s="3">
        <v>45482</v>
      </c>
      <c r="H4204" s="3">
        <v>45485</v>
      </c>
      <c r="I4204" s="6">
        <v>70</v>
      </c>
      <c r="J4204" s="1">
        <v>2</v>
      </c>
      <c r="K4204" s="4">
        <v>0.05</v>
      </c>
      <c r="L4204" s="6">
        <f t="shared" si="132"/>
        <v>3.5</v>
      </c>
      <c r="M4204" s="8">
        <f t="shared" si="133"/>
        <v>136.5</v>
      </c>
      <c r="N4204" s="21">
        <f>(sales[[#This Row],[Price]]*sales[[#This Row],[Qty]])-(sales[[#This Row],[Discount_Amt]]*sales[[#This Row],[Qty]])</f>
        <v>133</v>
      </c>
    </row>
    <row r="4205" spans="2:14" hidden="1" x14ac:dyDescent="0.35">
      <c r="B4205" s="7">
        <v>2028203</v>
      </c>
      <c r="C4205" s="1" t="s">
        <v>6</v>
      </c>
      <c r="D4205" s="1" t="s">
        <v>25</v>
      </c>
      <c r="E4205" s="1" t="s">
        <v>38</v>
      </c>
      <c r="F4205" s="1" t="s">
        <v>520</v>
      </c>
      <c r="G4205" s="3">
        <v>45482</v>
      </c>
      <c r="H4205" s="3">
        <v>45487</v>
      </c>
      <c r="I4205" s="6">
        <v>230</v>
      </c>
      <c r="J4205" s="1">
        <v>1</v>
      </c>
      <c r="K4205" s="4">
        <v>0.05</v>
      </c>
      <c r="L4205" s="6">
        <f t="shared" si="132"/>
        <v>11.5</v>
      </c>
      <c r="M4205" s="8">
        <f t="shared" si="133"/>
        <v>218.5</v>
      </c>
      <c r="N4205" s="21">
        <f>(sales[[#This Row],[Price]]*sales[[#This Row],[Qty]])-(sales[[#This Row],[Discount_Amt]]*sales[[#This Row],[Qty]])</f>
        <v>218.5</v>
      </c>
    </row>
    <row r="4206" spans="2:14" hidden="1" x14ac:dyDescent="0.35">
      <c r="B4206" s="7">
        <v>2028204</v>
      </c>
      <c r="C4206" s="1" t="s">
        <v>7</v>
      </c>
      <c r="D4206" s="1" t="s">
        <v>26</v>
      </c>
      <c r="E4206" s="1" t="s">
        <v>33</v>
      </c>
      <c r="F4206" s="1" t="s">
        <v>518</v>
      </c>
      <c r="G4206" s="3">
        <v>45482</v>
      </c>
      <c r="H4206" s="3">
        <v>45483</v>
      </c>
      <c r="I4206" s="6">
        <v>7999</v>
      </c>
      <c r="J4206" s="1">
        <v>3</v>
      </c>
      <c r="K4206" s="4">
        <v>0.03</v>
      </c>
      <c r="L4206" s="6">
        <f t="shared" ref="L4206:L4269" si="134">I4206*K4206</f>
        <v>239.97</v>
      </c>
      <c r="M4206" s="8">
        <f t="shared" ref="M4206:M4269" si="135">I4206*J4206-L4206</f>
        <v>23757.03</v>
      </c>
      <c r="N4206" s="21">
        <f>(sales[[#This Row],[Price]]*sales[[#This Row],[Qty]])-(sales[[#This Row],[Discount_Amt]]*sales[[#This Row],[Qty]])</f>
        <v>23277.09</v>
      </c>
    </row>
    <row r="4207" spans="2:14" x14ac:dyDescent="0.35">
      <c r="B4207" s="7">
        <v>2028205</v>
      </c>
      <c r="C4207" s="1" t="s">
        <v>10</v>
      </c>
      <c r="D4207" s="1" t="s">
        <v>27</v>
      </c>
      <c r="E4207" s="1" t="s">
        <v>34</v>
      </c>
      <c r="F4207" s="1" t="s">
        <v>519</v>
      </c>
      <c r="G4207" s="3">
        <v>45482</v>
      </c>
      <c r="H4207" s="3">
        <v>45490</v>
      </c>
      <c r="I4207" s="6">
        <v>850</v>
      </c>
      <c r="J4207" s="1">
        <v>2</v>
      </c>
      <c r="K4207" s="4">
        <v>0.1</v>
      </c>
      <c r="L4207" s="6">
        <f t="shared" si="134"/>
        <v>85</v>
      </c>
      <c r="M4207" s="8">
        <f t="shared" si="135"/>
        <v>1615</v>
      </c>
      <c r="N4207" s="21">
        <f>(sales[[#This Row],[Price]]*sales[[#This Row],[Qty]])-(sales[[#This Row],[Discount_Amt]]*sales[[#This Row],[Qty]])</f>
        <v>1530</v>
      </c>
    </row>
    <row r="4208" spans="2:14" hidden="1" x14ac:dyDescent="0.35">
      <c r="B4208" s="7">
        <v>2028206</v>
      </c>
      <c r="C4208" s="1" t="s">
        <v>8</v>
      </c>
      <c r="D4208" s="1" t="s">
        <v>28</v>
      </c>
      <c r="E4208" s="1" t="s">
        <v>35</v>
      </c>
      <c r="F4208" s="1" t="s">
        <v>520</v>
      </c>
      <c r="G4208" s="3">
        <v>45482</v>
      </c>
      <c r="H4208" s="3">
        <v>45484</v>
      </c>
      <c r="I4208" s="6">
        <v>65000</v>
      </c>
      <c r="J4208" s="1">
        <v>1</v>
      </c>
      <c r="K4208" s="4">
        <v>0.05</v>
      </c>
      <c r="L4208" s="6">
        <f t="shared" si="134"/>
        <v>3250</v>
      </c>
      <c r="M4208" s="8">
        <f t="shared" si="135"/>
        <v>61750</v>
      </c>
      <c r="N4208" s="21">
        <f>(sales[[#This Row],[Price]]*sales[[#This Row],[Qty]])-(sales[[#This Row],[Discount_Amt]]*sales[[#This Row],[Qty]])</f>
        <v>61750</v>
      </c>
    </row>
    <row r="4209" spans="2:14" hidden="1" x14ac:dyDescent="0.35">
      <c r="B4209" s="7">
        <v>2028207</v>
      </c>
      <c r="C4209" s="1" t="s">
        <v>9</v>
      </c>
      <c r="D4209" s="1" t="s">
        <v>29</v>
      </c>
      <c r="E4209" s="1" t="s">
        <v>36</v>
      </c>
      <c r="F4209" s="1" t="s">
        <v>521</v>
      </c>
      <c r="G4209" s="3">
        <v>45482</v>
      </c>
      <c r="H4209" s="3">
        <v>45485</v>
      </c>
      <c r="I4209" s="6">
        <v>450</v>
      </c>
      <c r="J4209" s="1">
        <v>2</v>
      </c>
      <c r="K4209" s="4">
        <v>0.05</v>
      </c>
      <c r="L4209" s="6">
        <f t="shared" si="134"/>
        <v>22.5</v>
      </c>
      <c r="M4209" s="8">
        <f t="shared" si="135"/>
        <v>877.5</v>
      </c>
      <c r="N4209" s="21">
        <f>(sales[[#This Row],[Price]]*sales[[#This Row],[Qty]])-(sales[[#This Row],[Discount_Amt]]*sales[[#This Row],[Qty]])</f>
        <v>855</v>
      </c>
    </row>
    <row r="4210" spans="2:14" x14ac:dyDescent="0.35">
      <c r="B4210" s="7">
        <v>2028208</v>
      </c>
      <c r="C4210" s="1" t="s">
        <v>11</v>
      </c>
      <c r="D4210" s="1" t="s">
        <v>25</v>
      </c>
      <c r="E4210" s="1" t="s">
        <v>37</v>
      </c>
      <c r="F4210" s="1" t="s">
        <v>518</v>
      </c>
      <c r="G4210" s="3">
        <v>45482</v>
      </c>
      <c r="H4210" s="3">
        <v>45487</v>
      </c>
      <c r="I4210" s="6">
        <v>1299</v>
      </c>
      <c r="J4210" s="1">
        <v>1</v>
      </c>
      <c r="K4210" s="4">
        <v>0.02</v>
      </c>
      <c r="L4210" s="6">
        <f t="shared" si="134"/>
        <v>25.98</v>
      </c>
      <c r="M4210" s="8">
        <f t="shared" si="135"/>
        <v>1273.02</v>
      </c>
      <c r="N4210" s="21">
        <f>(sales[[#This Row],[Price]]*sales[[#This Row],[Qty]])-(sales[[#This Row],[Discount_Amt]]*sales[[#This Row],[Qty]])</f>
        <v>1273.02</v>
      </c>
    </row>
    <row r="4211" spans="2:14" x14ac:dyDescent="0.35">
      <c r="B4211" s="7">
        <v>2028209</v>
      </c>
      <c r="C4211" s="1" t="s">
        <v>12</v>
      </c>
      <c r="D4211" s="1" t="s">
        <v>30</v>
      </c>
      <c r="E4211" s="1" t="s">
        <v>39</v>
      </c>
      <c r="F4211" s="1" t="s">
        <v>518</v>
      </c>
      <c r="G4211" s="3">
        <v>45482</v>
      </c>
      <c r="H4211" s="3">
        <v>45483</v>
      </c>
      <c r="I4211" s="6">
        <v>1700</v>
      </c>
      <c r="J4211" s="1">
        <v>2</v>
      </c>
      <c r="K4211" s="4">
        <v>0.06</v>
      </c>
      <c r="L4211" s="6">
        <f t="shared" si="134"/>
        <v>102</v>
      </c>
      <c r="M4211" s="8">
        <f t="shared" si="135"/>
        <v>3298</v>
      </c>
      <c r="N4211" s="21">
        <f>(sales[[#This Row],[Price]]*sales[[#This Row],[Qty]])-(sales[[#This Row],[Discount_Amt]]*sales[[#This Row],[Qty]])</f>
        <v>3196</v>
      </c>
    </row>
    <row r="4212" spans="2:14" hidden="1" x14ac:dyDescent="0.35">
      <c r="B4212" s="7">
        <v>2028210</v>
      </c>
      <c r="C4212" s="1" t="s">
        <v>13</v>
      </c>
      <c r="D4212" s="1" t="s">
        <v>27</v>
      </c>
      <c r="E4212" s="1" t="s">
        <v>40</v>
      </c>
      <c r="F4212" s="1" t="s">
        <v>519</v>
      </c>
      <c r="G4212" s="3">
        <v>45482</v>
      </c>
      <c r="H4212" s="3">
        <v>45490</v>
      </c>
      <c r="I4212" s="6">
        <v>55000</v>
      </c>
      <c r="J4212" s="1">
        <v>3</v>
      </c>
      <c r="K4212" s="4">
        <v>0.15</v>
      </c>
      <c r="L4212" s="6">
        <f t="shared" si="134"/>
        <v>8250</v>
      </c>
      <c r="M4212" s="8">
        <f t="shared" si="135"/>
        <v>156750</v>
      </c>
      <c r="N4212" s="21">
        <f>(sales[[#This Row],[Price]]*sales[[#This Row],[Qty]])-(sales[[#This Row],[Discount_Amt]]*sales[[#This Row],[Qty]])</f>
        <v>140250</v>
      </c>
    </row>
    <row r="4213" spans="2:14" hidden="1" x14ac:dyDescent="0.35">
      <c r="B4213" s="7">
        <v>2028211</v>
      </c>
      <c r="C4213" s="1" t="s">
        <v>14</v>
      </c>
      <c r="D4213" s="1" t="s">
        <v>28</v>
      </c>
      <c r="E4213" s="1" t="s">
        <v>41</v>
      </c>
      <c r="F4213" s="1" t="s">
        <v>521</v>
      </c>
      <c r="G4213" s="3">
        <v>45482</v>
      </c>
      <c r="H4213" s="3">
        <v>45484</v>
      </c>
      <c r="I4213" s="6">
        <v>57999</v>
      </c>
      <c r="J4213" s="1">
        <v>2</v>
      </c>
      <c r="K4213" s="4">
        <v>0.02</v>
      </c>
      <c r="L4213" s="6">
        <f t="shared" si="134"/>
        <v>1159.98</v>
      </c>
      <c r="M4213" s="8">
        <f t="shared" si="135"/>
        <v>114838.02</v>
      </c>
      <c r="N4213" s="21">
        <f>(sales[[#This Row],[Price]]*sales[[#This Row],[Qty]])-(sales[[#This Row],[Discount_Amt]]*sales[[#This Row],[Qty]])</f>
        <v>113678.04</v>
      </c>
    </row>
    <row r="4214" spans="2:14" hidden="1" x14ac:dyDescent="0.35">
      <c r="B4214" s="7">
        <v>2028212</v>
      </c>
      <c r="C4214" s="1" t="s">
        <v>15</v>
      </c>
      <c r="D4214" s="1" t="s">
        <v>29</v>
      </c>
      <c r="E4214" s="1" t="s">
        <v>42</v>
      </c>
      <c r="F4214" s="1" t="s">
        <v>520</v>
      </c>
      <c r="G4214" s="3">
        <v>45482</v>
      </c>
      <c r="H4214" s="3">
        <v>45485</v>
      </c>
      <c r="I4214" s="6">
        <v>1399</v>
      </c>
      <c r="J4214" s="1">
        <v>7</v>
      </c>
      <c r="K4214" s="4">
        <v>0.02</v>
      </c>
      <c r="L4214" s="6">
        <f t="shared" si="134"/>
        <v>27.98</v>
      </c>
      <c r="M4214" s="8">
        <f t="shared" si="135"/>
        <v>9765.02</v>
      </c>
      <c r="N4214" s="21">
        <f>(sales[[#This Row],[Price]]*sales[[#This Row],[Qty]])-(sales[[#This Row],[Discount_Amt]]*sales[[#This Row],[Qty]])</f>
        <v>9597.14</v>
      </c>
    </row>
    <row r="4215" spans="2:14" hidden="1" x14ac:dyDescent="0.35">
      <c r="B4215" s="7">
        <v>2028213</v>
      </c>
      <c r="C4215" s="1" t="s">
        <v>16</v>
      </c>
      <c r="D4215" s="1" t="s">
        <v>25</v>
      </c>
      <c r="E4215" s="1" t="s">
        <v>43</v>
      </c>
      <c r="F4215" s="1" t="s">
        <v>518</v>
      </c>
      <c r="G4215" s="3">
        <v>45482</v>
      </c>
      <c r="H4215" s="3">
        <v>45487</v>
      </c>
      <c r="I4215" s="6">
        <v>999</v>
      </c>
      <c r="J4215" s="1">
        <v>2</v>
      </c>
      <c r="K4215" s="4">
        <v>0.02</v>
      </c>
      <c r="L4215" s="6">
        <f t="shared" si="134"/>
        <v>19.98</v>
      </c>
      <c r="M4215" s="8">
        <f t="shared" si="135"/>
        <v>1978.02</v>
      </c>
      <c r="N4215" s="21">
        <f>(sales[[#This Row],[Price]]*sales[[#This Row],[Qty]])-(sales[[#This Row],[Discount_Amt]]*sales[[#This Row],[Qty]])</f>
        <v>1958.04</v>
      </c>
    </row>
    <row r="4216" spans="2:14" x14ac:dyDescent="0.35">
      <c r="B4216" s="7">
        <v>2028214</v>
      </c>
      <c r="C4216" s="1" t="s">
        <v>17</v>
      </c>
      <c r="D4216" s="1" t="s">
        <v>26</v>
      </c>
      <c r="E4216" s="1" t="s">
        <v>44</v>
      </c>
      <c r="F4216" s="1" t="s">
        <v>519</v>
      </c>
      <c r="G4216" s="3">
        <v>45482</v>
      </c>
      <c r="H4216" s="3">
        <v>45483</v>
      </c>
      <c r="I4216" s="6">
        <v>2099</v>
      </c>
      <c r="J4216" s="1">
        <v>1</v>
      </c>
      <c r="K4216" s="4">
        <v>0.02</v>
      </c>
      <c r="L4216" s="6">
        <f t="shared" si="134"/>
        <v>41.980000000000004</v>
      </c>
      <c r="M4216" s="8">
        <f t="shared" si="135"/>
        <v>2057.02</v>
      </c>
      <c r="N4216" s="21">
        <f>(sales[[#This Row],[Price]]*sales[[#This Row],[Qty]])-(sales[[#This Row],[Discount_Amt]]*sales[[#This Row],[Qty]])</f>
        <v>2057.02</v>
      </c>
    </row>
    <row r="4217" spans="2:14" hidden="1" x14ac:dyDescent="0.35">
      <c r="B4217" s="7">
        <v>2028215</v>
      </c>
      <c r="C4217" s="1" t="s">
        <v>18</v>
      </c>
      <c r="D4217" s="1" t="s">
        <v>27</v>
      </c>
      <c r="E4217" s="1" t="s">
        <v>45</v>
      </c>
      <c r="F4217" s="1" t="s">
        <v>520</v>
      </c>
      <c r="G4217" s="3">
        <v>45482</v>
      </c>
      <c r="H4217" s="3">
        <v>45490</v>
      </c>
      <c r="I4217" s="6">
        <v>11000</v>
      </c>
      <c r="J4217" s="1">
        <v>1</v>
      </c>
      <c r="K4217" s="4">
        <v>0.02</v>
      </c>
      <c r="L4217" s="6">
        <f t="shared" si="134"/>
        <v>220</v>
      </c>
      <c r="M4217" s="8">
        <f t="shared" si="135"/>
        <v>10780</v>
      </c>
      <c r="N4217" s="21">
        <f>(sales[[#This Row],[Price]]*sales[[#This Row],[Qty]])-(sales[[#This Row],[Discount_Amt]]*sales[[#This Row],[Qty]])</f>
        <v>10780</v>
      </c>
    </row>
    <row r="4218" spans="2:14" hidden="1" x14ac:dyDescent="0.35">
      <c r="B4218" s="7">
        <v>2028216</v>
      </c>
      <c r="C4218" s="1" t="s">
        <v>19</v>
      </c>
      <c r="D4218" s="1" t="s">
        <v>28</v>
      </c>
      <c r="E4218" s="1" t="s">
        <v>46</v>
      </c>
      <c r="F4218" s="1" t="s">
        <v>521</v>
      </c>
      <c r="G4218" s="3">
        <v>45482</v>
      </c>
      <c r="H4218" s="3">
        <v>45484</v>
      </c>
      <c r="I4218" s="6">
        <v>800</v>
      </c>
      <c r="J4218" s="1">
        <v>1</v>
      </c>
      <c r="K4218" s="4">
        <v>0.02</v>
      </c>
      <c r="L4218" s="6">
        <f t="shared" si="134"/>
        <v>16</v>
      </c>
      <c r="M4218" s="8">
        <f t="shared" si="135"/>
        <v>784</v>
      </c>
      <c r="N4218" s="21">
        <f>(sales[[#This Row],[Price]]*sales[[#This Row],[Qty]])-(sales[[#This Row],[Discount_Amt]]*sales[[#This Row],[Qty]])</f>
        <v>784</v>
      </c>
    </row>
    <row r="4219" spans="2:14" hidden="1" x14ac:dyDescent="0.35">
      <c r="B4219" s="7">
        <v>2028217</v>
      </c>
      <c r="C4219" s="1" t="s">
        <v>20</v>
      </c>
      <c r="D4219" s="1" t="s">
        <v>29</v>
      </c>
      <c r="E4219" s="1" t="s">
        <v>47</v>
      </c>
      <c r="F4219" s="1" t="s">
        <v>518</v>
      </c>
      <c r="G4219" s="3">
        <v>45482</v>
      </c>
      <c r="H4219" s="3">
        <v>45485</v>
      </c>
      <c r="I4219" s="6">
        <v>5500</v>
      </c>
      <c r="J4219" s="1">
        <v>2</v>
      </c>
      <c r="K4219" s="4">
        <v>0.02</v>
      </c>
      <c r="L4219" s="6">
        <f t="shared" si="134"/>
        <v>110</v>
      </c>
      <c r="M4219" s="8">
        <f t="shared" si="135"/>
        <v>10890</v>
      </c>
      <c r="N4219" s="21">
        <f>(sales[[#This Row],[Price]]*sales[[#This Row],[Qty]])-(sales[[#This Row],[Discount_Amt]]*sales[[#This Row],[Qty]])</f>
        <v>10780</v>
      </c>
    </row>
    <row r="4220" spans="2:14" hidden="1" x14ac:dyDescent="0.35">
      <c r="B4220" s="7">
        <v>2028218</v>
      </c>
      <c r="C4220" s="1" t="s">
        <v>21</v>
      </c>
      <c r="D4220" s="1" t="s">
        <v>25</v>
      </c>
      <c r="E4220" s="1" t="s">
        <v>48</v>
      </c>
      <c r="F4220" s="1" t="s">
        <v>518</v>
      </c>
      <c r="G4220" s="3">
        <v>45482</v>
      </c>
      <c r="H4220" s="3">
        <v>45487</v>
      </c>
      <c r="I4220" s="6">
        <v>1350</v>
      </c>
      <c r="J4220" s="1">
        <v>1</v>
      </c>
      <c r="K4220" s="4">
        <v>0.02</v>
      </c>
      <c r="L4220" s="6">
        <f t="shared" si="134"/>
        <v>27</v>
      </c>
      <c r="M4220" s="8">
        <f t="shared" si="135"/>
        <v>1323</v>
      </c>
      <c r="N4220" s="21">
        <f>(sales[[#This Row],[Price]]*sales[[#This Row],[Qty]])-(sales[[#This Row],[Discount_Amt]]*sales[[#This Row],[Qty]])</f>
        <v>1323</v>
      </c>
    </row>
    <row r="4221" spans="2:14" hidden="1" x14ac:dyDescent="0.35">
      <c r="B4221" s="7">
        <v>2028219</v>
      </c>
      <c r="C4221" s="1" t="s">
        <v>22</v>
      </c>
      <c r="D4221" s="1" t="s">
        <v>26</v>
      </c>
      <c r="E4221" s="1" t="s">
        <v>49</v>
      </c>
      <c r="F4221" s="1" t="s">
        <v>519</v>
      </c>
      <c r="G4221" s="3">
        <v>45482</v>
      </c>
      <c r="H4221" s="3">
        <v>45483</v>
      </c>
      <c r="I4221" s="6">
        <v>4500</v>
      </c>
      <c r="J4221" s="1">
        <v>2</v>
      </c>
      <c r="K4221" s="4">
        <v>7.0000000000000007E-2</v>
      </c>
      <c r="L4221" s="6">
        <f t="shared" si="134"/>
        <v>315.00000000000006</v>
      </c>
      <c r="M4221" s="8">
        <f t="shared" si="135"/>
        <v>8685</v>
      </c>
      <c r="N4221" s="21">
        <f>(sales[[#This Row],[Price]]*sales[[#This Row],[Qty]])-(sales[[#This Row],[Discount_Amt]]*sales[[#This Row],[Qty]])</f>
        <v>8370</v>
      </c>
    </row>
    <row r="4222" spans="2:14" hidden="1" x14ac:dyDescent="0.35">
      <c r="B4222" s="7">
        <v>2028220</v>
      </c>
      <c r="C4222" s="1" t="s">
        <v>23</v>
      </c>
      <c r="D4222" s="1" t="s">
        <v>27</v>
      </c>
      <c r="E4222" s="1" t="s">
        <v>50</v>
      </c>
      <c r="F4222" s="1" t="s">
        <v>521</v>
      </c>
      <c r="G4222" s="3">
        <v>45482</v>
      </c>
      <c r="H4222" s="3">
        <v>45490</v>
      </c>
      <c r="I4222" s="6">
        <v>2350</v>
      </c>
      <c r="J4222" s="1">
        <v>7</v>
      </c>
      <c r="K4222" s="4">
        <v>0.03</v>
      </c>
      <c r="L4222" s="6">
        <f t="shared" si="134"/>
        <v>70.5</v>
      </c>
      <c r="M4222" s="8">
        <f t="shared" si="135"/>
        <v>16379.5</v>
      </c>
      <c r="N4222" s="21">
        <f>(sales[[#This Row],[Price]]*sales[[#This Row],[Qty]])-(sales[[#This Row],[Discount_Amt]]*sales[[#This Row],[Qty]])</f>
        <v>15956.5</v>
      </c>
    </row>
    <row r="4223" spans="2:14" hidden="1" x14ac:dyDescent="0.35">
      <c r="B4223" s="7">
        <v>2028221</v>
      </c>
      <c r="C4223" s="1" t="s">
        <v>24</v>
      </c>
      <c r="D4223" s="1" t="s">
        <v>28</v>
      </c>
      <c r="E4223" s="1" t="s">
        <v>51</v>
      </c>
      <c r="F4223" s="1" t="s">
        <v>520</v>
      </c>
      <c r="G4223" s="3">
        <v>45482</v>
      </c>
      <c r="H4223" s="3">
        <v>45484</v>
      </c>
      <c r="I4223" s="6">
        <v>90</v>
      </c>
      <c r="J4223" s="1">
        <v>2</v>
      </c>
      <c r="K4223" s="4">
        <v>0.08</v>
      </c>
      <c r="L4223" s="6">
        <f t="shared" si="134"/>
        <v>7.2</v>
      </c>
      <c r="M4223" s="8">
        <f t="shared" si="135"/>
        <v>172.8</v>
      </c>
      <c r="N4223" s="21">
        <f>(sales[[#This Row],[Price]]*sales[[#This Row],[Qty]])-(sales[[#This Row],[Discount_Amt]]*sales[[#This Row],[Qty]])</f>
        <v>165.6</v>
      </c>
    </row>
    <row r="4224" spans="2:14" hidden="1" x14ac:dyDescent="0.35">
      <c r="B4224" s="7">
        <v>2028222</v>
      </c>
      <c r="C4224" s="1" t="s">
        <v>4</v>
      </c>
      <c r="D4224" s="1" t="s">
        <v>29</v>
      </c>
      <c r="E4224" s="1" t="s">
        <v>506</v>
      </c>
      <c r="F4224" s="1" t="s">
        <v>518</v>
      </c>
      <c r="G4224" s="3">
        <v>45482</v>
      </c>
      <c r="H4224" s="3">
        <v>45485</v>
      </c>
      <c r="I4224" s="6">
        <v>280</v>
      </c>
      <c r="J4224" s="1">
        <v>2</v>
      </c>
      <c r="K4224" s="4">
        <v>0.05</v>
      </c>
      <c r="L4224" s="6">
        <f t="shared" si="134"/>
        <v>14</v>
      </c>
      <c r="M4224" s="8">
        <f t="shared" si="135"/>
        <v>546</v>
      </c>
      <c r="N4224" s="21">
        <f>(sales[[#This Row],[Price]]*sales[[#This Row],[Qty]])-(sales[[#This Row],[Discount_Amt]]*sales[[#This Row],[Qty]])</f>
        <v>532</v>
      </c>
    </row>
    <row r="4225" spans="2:14" hidden="1" x14ac:dyDescent="0.35">
      <c r="B4225" s="7">
        <v>2028223</v>
      </c>
      <c r="C4225" s="1" t="s">
        <v>5</v>
      </c>
      <c r="D4225" s="1" t="s">
        <v>25</v>
      </c>
      <c r="E4225" s="1" t="s">
        <v>507</v>
      </c>
      <c r="F4225" s="1" t="s">
        <v>519</v>
      </c>
      <c r="G4225" s="3">
        <v>45482</v>
      </c>
      <c r="H4225" s="3">
        <v>45487</v>
      </c>
      <c r="I4225" s="6">
        <v>70</v>
      </c>
      <c r="J4225" s="1">
        <v>1</v>
      </c>
      <c r="K4225" s="4">
        <v>0.05</v>
      </c>
      <c r="L4225" s="6">
        <f t="shared" si="134"/>
        <v>3.5</v>
      </c>
      <c r="M4225" s="8">
        <f t="shared" si="135"/>
        <v>66.5</v>
      </c>
      <c r="N4225" s="21">
        <f>(sales[[#This Row],[Price]]*sales[[#This Row],[Qty]])-(sales[[#This Row],[Discount_Amt]]*sales[[#This Row],[Qty]])</f>
        <v>66.5</v>
      </c>
    </row>
    <row r="4226" spans="2:14" hidden="1" x14ac:dyDescent="0.35">
      <c r="B4226" s="7">
        <v>2028224</v>
      </c>
      <c r="C4226" s="1" t="s">
        <v>6</v>
      </c>
      <c r="D4226" s="1" t="s">
        <v>243</v>
      </c>
      <c r="E4226" s="1" t="s">
        <v>508</v>
      </c>
      <c r="F4226" s="1" t="s">
        <v>520</v>
      </c>
      <c r="G4226" s="3">
        <v>45482</v>
      </c>
      <c r="H4226" s="3">
        <v>45483</v>
      </c>
      <c r="I4226" s="6">
        <v>230</v>
      </c>
      <c r="J4226" s="1">
        <v>2</v>
      </c>
      <c r="K4226" s="4">
        <v>0.05</v>
      </c>
      <c r="L4226" s="6">
        <f t="shared" si="134"/>
        <v>11.5</v>
      </c>
      <c r="M4226" s="8">
        <f t="shared" si="135"/>
        <v>448.5</v>
      </c>
      <c r="N4226" s="21">
        <f>(sales[[#This Row],[Price]]*sales[[#This Row],[Qty]])-(sales[[#This Row],[Discount_Amt]]*sales[[#This Row],[Qty]])</f>
        <v>437</v>
      </c>
    </row>
    <row r="4227" spans="2:14" hidden="1" x14ac:dyDescent="0.35">
      <c r="B4227" s="7">
        <v>2028225</v>
      </c>
      <c r="C4227" s="1" t="s">
        <v>7</v>
      </c>
      <c r="D4227" s="1" t="s">
        <v>25</v>
      </c>
      <c r="E4227" s="1" t="s">
        <v>31</v>
      </c>
      <c r="F4227" s="1" t="s">
        <v>521</v>
      </c>
      <c r="G4227" s="3">
        <v>45482</v>
      </c>
      <c r="H4227" s="3">
        <v>45490</v>
      </c>
      <c r="I4227" s="6">
        <v>7999</v>
      </c>
      <c r="J4227" s="1">
        <v>4</v>
      </c>
      <c r="K4227" s="4">
        <v>0.05</v>
      </c>
      <c r="L4227" s="6">
        <f t="shared" si="134"/>
        <v>399.95000000000005</v>
      </c>
      <c r="M4227" s="8">
        <f t="shared" si="135"/>
        <v>31596.05</v>
      </c>
      <c r="N4227" s="21">
        <f>(sales[[#This Row],[Price]]*sales[[#This Row],[Qty]])-(sales[[#This Row],[Discount_Amt]]*sales[[#This Row],[Qty]])</f>
        <v>30396.2</v>
      </c>
    </row>
    <row r="4228" spans="2:14" x14ac:dyDescent="0.35">
      <c r="B4228" s="7">
        <v>2028226</v>
      </c>
      <c r="C4228" s="1" t="s">
        <v>10</v>
      </c>
      <c r="D4228" s="1" t="s">
        <v>26</v>
      </c>
      <c r="E4228" s="1" t="s">
        <v>32</v>
      </c>
      <c r="F4228" s="1" t="s">
        <v>518</v>
      </c>
      <c r="G4228" s="3">
        <v>45482</v>
      </c>
      <c r="H4228" s="3">
        <v>45484</v>
      </c>
      <c r="I4228" s="6">
        <v>850</v>
      </c>
      <c r="J4228" s="1">
        <v>3</v>
      </c>
      <c r="K4228" s="4">
        <v>0.03</v>
      </c>
      <c r="L4228" s="6">
        <f t="shared" si="134"/>
        <v>25.5</v>
      </c>
      <c r="M4228" s="8">
        <f t="shared" si="135"/>
        <v>2524.5</v>
      </c>
      <c r="N4228" s="21">
        <f>(sales[[#This Row],[Price]]*sales[[#This Row],[Qty]])-(sales[[#This Row],[Discount_Amt]]*sales[[#This Row],[Qty]])</f>
        <v>2473.5</v>
      </c>
    </row>
    <row r="4229" spans="2:14" hidden="1" x14ac:dyDescent="0.35">
      <c r="B4229" s="7">
        <v>2028227</v>
      </c>
      <c r="C4229" s="1" t="s">
        <v>8</v>
      </c>
      <c r="D4229" s="1" t="s">
        <v>27</v>
      </c>
      <c r="E4229" s="1" t="s">
        <v>38</v>
      </c>
      <c r="F4229" s="1" t="s">
        <v>518</v>
      </c>
      <c r="G4229" s="3">
        <v>45482</v>
      </c>
      <c r="H4229" s="3">
        <v>45485</v>
      </c>
      <c r="I4229" s="6">
        <v>65000</v>
      </c>
      <c r="J4229" s="1">
        <v>2</v>
      </c>
      <c r="K4229" s="4">
        <v>0.1</v>
      </c>
      <c r="L4229" s="6">
        <f t="shared" si="134"/>
        <v>6500</v>
      </c>
      <c r="M4229" s="8">
        <f t="shared" si="135"/>
        <v>123500</v>
      </c>
      <c r="N4229" s="21">
        <f>(sales[[#This Row],[Price]]*sales[[#This Row],[Qty]])-(sales[[#This Row],[Discount_Amt]]*sales[[#This Row],[Qty]])</f>
        <v>117000</v>
      </c>
    </row>
    <row r="4230" spans="2:14" hidden="1" x14ac:dyDescent="0.35">
      <c r="B4230" s="7">
        <v>2028228</v>
      </c>
      <c r="C4230" s="1" t="s">
        <v>9</v>
      </c>
      <c r="D4230" s="1" t="s">
        <v>28</v>
      </c>
      <c r="E4230" s="1" t="s">
        <v>33</v>
      </c>
      <c r="F4230" s="1" t="s">
        <v>519</v>
      </c>
      <c r="G4230" s="3">
        <v>45482</v>
      </c>
      <c r="H4230" s="3">
        <v>45487</v>
      </c>
      <c r="I4230" s="6">
        <v>450</v>
      </c>
      <c r="J4230" s="1">
        <v>1</v>
      </c>
      <c r="K4230" s="4">
        <v>0.05</v>
      </c>
      <c r="L4230" s="6">
        <f t="shared" si="134"/>
        <v>22.5</v>
      </c>
      <c r="M4230" s="8">
        <f t="shared" si="135"/>
        <v>427.5</v>
      </c>
      <c r="N4230" s="21">
        <f>(sales[[#This Row],[Price]]*sales[[#This Row],[Qty]])-(sales[[#This Row],[Discount_Amt]]*sales[[#This Row],[Qty]])</f>
        <v>427.5</v>
      </c>
    </row>
    <row r="4231" spans="2:14" x14ac:dyDescent="0.35">
      <c r="B4231" s="7">
        <v>2028229</v>
      </c>
      <c r="C4231" s="1" t="s">
        <v>11</v>
      </c>
      <c r="D4231" s="1" t="s">
        <v>29</v>
      </c>
      <c r="E4231" s="1" t="s">
        <v>34</v>
      </c>
      <c r="F4231" s="1" t="s">
        <v>521</v>
      </c>
      <c r="G4231" s="3">
        <v>45482</v>
      </c>
      <c r="H4231" s="3">
        <v>45483</v>
      </c>
      <c r="I4231" s="6">
        <v>1299</v>
      </c>
      <c r="J4231" s="1">
        <v>1</v>
      </c>
      <c r="K4231" s="4">
        <v>0.05</v>
      </c>
      <c r="L4231" s="6">
        <f t="shared" si="134"/>
        <v>64.95</v>
      </c>
      <c r="M4231" s="8">
        <f t="shared" si="135"/>
        <v>1234.05</v>
      </c>
      <c r="N4231" s="21">
        <f>(sales[[#This Row],[Price]]*sales[[#This Row],[Qty]])-(sales[[#This Row],[Discount_Amt]]*sales[[#This Row],[Qty]])</f>
        <v>1234.05</v>
      </c>
    </row>
    <row r="4232" spans="2:14" x14ac:dyDescent="0.35">
      <c r="B4232" s="7">
        <v>2028230</v>
      </c>
      <c r="C4232" s="1" t="s">
        <v>12</v>
      </c>
      <c r="D4232" s="1" t="s">
        <v>25</v>
      </c>
      <c r="E4232" s="1" t="s">
        <v>35</v>
      </c>
      <c r="F4232" s="1" t="s">
        <v>520</v>
      </c>
      <c r="G4232" s="3">
        <v>45482</v>
      </c>
      <c r="H4232" s="3">
        <v>45490</v>
      </c>
      <c r="I4232" s="6">
        <v>1700</v>
      </c>
      <c r="J4232" s="1">
        <v>2</v>
      </c>
      <c r="K4232" s="4">
        <v>0.02</v>
      </c>
      <c r="L4232" s="6">
        <f t="shared" si="134"/>
        <v>34</v>
      </c>
      <c r="M4232" s="8">
        <f t="shared" si="135"/>
        <v>3366</v>
      </c>
      <c r="N4232" s="21">
        <f>(sales[[#This Row],[Price]]*sales[[#This Row],[Qty]])-(sales[[#This Row],[Discount_Amt]]*sales[[#This Row],[Qty]])</f>
        <v>3332</v>
      </c>
    </row>
    <row r="4233" spans="2:14" hidden="1" x14ac:dyDescent="0.35">
      <c r="B4233" s="7">
        <v>2028231</v>
      </c>
      <c r="C4233" s="1" t="s">
        <v>13</v>
      </c>
      <c r="D4233" s="1" t="s">
        <v>30</v>
      </c>
      <c r="E4233" s="1" t="s">
        <v>36</v>
      </c>
      <c r="F4233" s="1" t="s">
        <v>518</v>
      </c>
      <c r="G4233" s="3">
        <v>45482</v>
      </c>
      <c r="H4233" s="3">
        <v>45484</v>
      </c>
      <c r="I4233" s="6">
        <v>55000</v>
      </c>
      <c r="J4233" s="1">
        <v>1</v>
      </c>
      <c r="K4233" s="4">
        <v>0.06</v>
      </c>
      <c r="L4233" s="6">
        <f t="shared" si="134"/>
        <v>3300</v>
      </c>
      <c r="M4233" s="8">
        <f t="shared" si="135"/>
        <v>51700</v>
      </c>
      <c r="N4233" s="21">
        <f>(sales[[#This Row],[Price]]*sales[[#This Row],[Qty]])-(sales[[#This Row],[Discount_Amt]]*sales[[#This Row],[Qty]])</f>
        <v>51700</v>
      </c>
    </row>
    <row r="4234" spans="2:14" hidden="1" x14ac:dyDescent="0.35">
      <c r="B4234" s="7">
        <v>2028232</v>
      </c>
      <c r="C4234" s="1" t="s">
        <v>14</v>
      </c>
      <c r="D4234" s="1" t="s">
        <v>27</v>
      </c>
      <c r="E4234" s="1" t="s">
        <v>37</v>
      </c>
      <c r="F4234" s="1" t="s">
        <v>519</v>
      </c>
      <c r="G4234" s="3">
        <v>45482</v>
      </c>
      <c r="H4234" s="3">
        <v>45485</v>
      </c>
      <c r="I4234" s="6">
        <v>57999</v>
      </c>
      <c r="J4234" s="1">
        <v>3</v>
      </c>
      <c r="K4234" s="4">
        <v>0.15</v>
      </c>
      <c r="L4234" s="6">
        <f t="shared" si="134"/>
        <v>8699.85</v>
      </c>
      <c r="M4234" s="8">
        <f t="shared" si="135"/>
        <v>165297.15</v>
      </c>
      <c r="N4234" s="21">
        <f>(sales[[#This Row],[Price]]*sales[[#This Row],[Qty]])-(sales[[#This Row],[Discount_Amt]]*sales[[#This Row],[Qty]])</f>
        <v>147897.45000000001</v>
      </c>
    </row>
    <row r="4235" spans="2:14" hidden="1" x14ac:dyDescent="0.35">
      <c r="B4235" s="7">
        <v>2028233</v>
      </c>
      <c r="C4235" s="1" t="s">
        <v>15</v>
      </c>
      <c r="D4235" s="1" t="s">
        <v>28</v>
      </c>
      <c r="E4235" s="1" t="s">
        <v>39</v>
      </c>
      <c r="F4235" s="1" t="s">
        <v>520</v>
      </c>
      <c r="G4235" s="3">
        <v>45482</v>
      </c>
      <c r="H4235" s="3">
        <v>45487</v>
      </c>
      <c r="I4235" s="6">
        <v>1399</v>
      </c>
      <c r="J4235" s="1">
        <v>2</v>
      </c>
      <c r="K4235" s="4">
        <v>0.02</v>
      </c>
      <c r="L4235" s="6">
        <f t="shared" si="134"/>
        <v>27.98</v>
      </c>
      <c r="M4235" s="8">
        <f t="shared" si="135"/>
        <v>2770.02</v>
      </c>
      <c r="N4235" s="21">
        <f>(sales[[#This Row],[Price]]*sales[[#This Row],[Qty]])-(sales[[#This Row],[Discount_Amt]]*sales[[#This Row],[Qty]])</f>
        <v>2742.04</v>
      </c>
    </row>
    <row r="4236" spans="2:14" hidden="1" x14ac:dyDescent="0.35">
      <c r="B4236" s="7">
        <v>2028234</v>
      </c>
      <c r="C4236" s="1" t="s">
        <v>16</v>
      </c>
      <c r="D4236" s="1" t="s">
        <v>29</v>
      </c>
      <c r="E4236" s="1" t="s">
        <v>40</v>
      </c>
      <c r="F4236" s="1" t="s">
        <v>521</v>
      </c>
      <c r="G4236" s="3">
        <v>45482</v>
      </c>
      <c r="H4236" s="3">
        <v>45483</v>
      </c>
      <c r="I4236" s="6">
        <v>999</v>
      </c>
      <c r="J4236" s="1">
        <v>1</v>
      </c>
      <c r="K4236" s="4">
        <v>0.02</v>
      </c>
      <c r="L4236" s="6">
        <f t="shared" si="134"/>
        <v>19.98</v>
      </c>
      <c r="M4236" s="8">
        <f t="shared" si="135"/>
        <v>979.02</v>
      </c>
      <c r="N4236" s="21">
        <f>(sales[[#This Row],[Price]]*sales[[#This Row],[Qty]])-(sales[[#This Row],[Discount_Amt]]*sales[[#This Row],[Qty]])</f>
        <v>979.02</v>
      </c>
    </row>
    <row r="4237" spans="2:14" x14ac:dyDescent="0.35">
      <c r="B4237" s="7">
        <v>2028235</v>
      </c>
      <c r="C4237" s="1" t="s">
        <v>17</v>
      </c>
      <c r="D4237" s="1" t="s">
        <v>25</v>
      </c>
      <c r="E4237" s="1" t="s">
        <v>41</v>
      </c>
      <c r="F4237" s="1" t="s">
        <v>518</v>
      </c>
      <c r="G4237" s="3">
        <v>45482</v>
      </c>
      <c r="H4237" s="3">
        <v>45490</v>
      </c>
      <c r="I4237" s="6">
        <v>2099</v>
      </c>
      <c r="J4237" s="1">
        <v>2</v>
      </c>
      <c r="K4237" s="4">
        <v>0.02</v>
      </c>
      <c r="L4237" s="6">
        <f t="shared" si="134"/>
        <v>41.980000000000004</v>
      </c>
      <c r="M4237" s="8">
        <f t="shared" si="135"/>
        <v>4156.0200000000004</v>
      </c>
      <c r="N4237" s="21">
        <f>(sales[[#This Row],[Price]]*sales[[#This Row],[Qty]])-(sales[[#This Row],[Discount_Amt]]*sales[[#This Row],[Qty]])</f>
        <v>4114.04</v>
      </c>
    </row>
    <row r="4238" spans="2:14" hidden="1" x14ac:dyDescent="0.35">
      <c r="B4238" s="7">
        <v>2028236</v>
      </c>
      <c r="C4238" s="1" t="s">
        <v>18</v>
      </c>
      <c r="D4238" s="1" t="s">
        <v>26</v>
      </c>
      <c r="E4238" s="1" t="s">
        <v>42</v>
      </c>
      <c r="F4238" s="1" t="s">
        <v>518</v>
      </c>
      <c r="G4238" s="3">
        <v>45482</v>
      </c>
      <c r="H4238" s="3">
        <v>45484</v>
      </c>
      <c r="I4238" s="6">
        <v>11000</v>
      </c>
      <c r="J4238" s="1">
        <v>1</v>
      </c>
      <c r="K4238" s="4">
        <v>0.02</v>
      </c>
      <c r="L4238" s="6">
        <f t="shared" si="134"/>
        <v>220</v>
      </c>
      <c r="M4238" s="8">
        <f t="shared" si="135"/>
        <v>10780</v>
      </c>
      <c r="N4238" s="21">
        <f>(sales[[#This Row],[Price]]*sales[[#This Row],[Qty]])-(sales[[#This Row],[Discount_Amt]]*sales[[#This Row],[Qty]])</f>
        <v>10780</v>
      </c>
    </row>
    <row r="4239" spans="2:14" hidden="1" x14ac:dyDescent="0.35">
      <c r="B4239" s="7">
        <v>2028237</v>
      </c>
      <c r="C4239" s="1" t="s">
        <v>19</v>
      </c>
      <c r="D4239" s="1" t="s">
        <v>27</v>
      </c>
      <c r="E4239" s="1" t="s">
        <v>43</v>
      </c>
      <c r="F4239" s="1" t="s">
        <v>519</v>
      </c>
      <c r="G4239" s="3">
        <v>45482</v>
      </c>
      <c r="H4239" s="3">
        <v>45485</v>
      </c>
      <c r="I4239" s="6">
        <v>800</v>
      </c>
      <c r="J4239" s="1">
        <v>2</v>
      </c>
      <c r="K4239" s="4">
        <v>0.02</v>
      </c>
      <c r="L4239" s="6">
        <f t="shared" si="134"/>
        <v>16</v>
      </c>
      <c r="M4239" s="8">
        <f t="shared" si="135"/>
        <v>1584</v>
      </c>
      <c r="N4239" s="21">
        <f>(sales[[#This Row],[Price]]*sales[[#This Row],[Qty]])-(sales[[#This Row],[Discount_Amt]]*sales[[#This Row],[Qty]])</f>
        <v>1568</v>
      </c>
    </row>
    <row r="4240" spans="2:14" hidden="1" x14ac:dyDescent="0.35">
      <c r="B4240" s="7">
        <v>2028238</v>
      </c>
      <c r="C4240" s="1" t="s">
        <v>20</v>
      </c>
      <c r="D4240" s="1" t="s">
        <v>28</v>
      </c>
      <c r="E4240" s="1" t="s">
        <v>44</v>
      </c>
      <c r="F4240" s="1" t="s">
        <v>521</v>
      </c>
      <c r="G4240" s="3">
        <v>45482</v>
      </c>
      <c r="H4240" s="3">
        <v>45487</v>
      </c>
      <c r="I4240" s="6">
        <v>5500</v>
      </c>
      <c r="J4240" s="1">
        <v>3</v>
      </c>
      <c r="K4240" s="4">
        <v>0.02</v>
      </c>
      <c r="L4240" s="6">
        <f t="shared" si="134"/>
        <v>110</v>
      </c>
      <c r="M4240" s="8">
        <f t="shared" si="135"/>
        <v>16390</v>
      </c>
      <c r="N4240" s="21">
        <f>(sales[[#This Row],[Price]]*sales[[#This Row],[Qty]])-(sales[[#This Row],[Discount_Amt]]*sales[[#This Row],[Qty]])</f>
        <v>16170</v>
      </c>
    </row>
    <row r="4241" spans="2:14" hidden="1" x14ac:dyDescent="0.35">
      <c r="B4241" s="7">
        <v>2028239</v>
      </c>
      <c r="C4241" s="1" t="s">
        <v>21</v>
      </c>
      <c r="D4241" s="1" t="s">
        <v>29</v>
      </c>
      <c r="E4241" s="1" t="s">
        <v>45</v>
      </c>
      <c r="F4241" s="1" t="s">
        <v>520</v>
      </c>
      <c r="G4241" s="3">
        <v>45482</v>
      </c>
      <c r="H4241" s="3">
        <v>45483</v>
      </c>
      <c r="I4241" s="6">
        <v>1350</v>
      </c>
      <c r="J4241" s="1">
        <v>2</v>
      </c>
      <c r="K4241" s="4">
        <v>0.02</v>
      </c>
      <c r="L4241" s="6">
        <f t="shared" si="134"/>
        <v>27</v>
      </c>
      <c r="M4241" s="8">
        <f t="shared" si="135"/>
        <v>2673</v>
      </c>
      <c r="N4241" s="21">
        <f>(sales[[#This Row],[Price]]*sales[[#This Row],[Qty]])-(sales[[#This Row],[Discount_Amt]]*sales[[#This Row],[Qty]])</f>
        <v>2646</v>
      </c>
    </row>
    <row r="4242" spans="2:14" hidden="1" x14ac:dyDescent="0.35">
      <c r="B4242" s="7">
        <v>2028240</v>
      </c>
      <c r="C4242" s="1" t="s">
        <v>22</v>
      </c>
      <c r="D4242" s="1" t="s">
        <v>25</v>
      </c>
      <c r="E4242" s="1" t="s">
        <v>46</v>
      </c>
      <c r="F4242" s="1" t="s">
        <v>518</v>
      </c>
      <c r="G4242" s="3">
        <v>45482</v>
      </c>
      <c r="H4242" s="3">
        <v>45490</v>
      </c>
      <c r="I4242" s="6">
        <v>4500</v>
      </c>
      <c r="J4242" s="1">
        <v>7</v>
      </c>
      <c r="K4242" s="4">
        <v>0.02</v>
      </c>
      <c r="L4242" s="6">
        <f t="shared" si="134"/>
        <v>90</v>
      </c>
      <c r="M4242" s="8">
        <f t="shared" si="135"/>
        <v>31410</v>
      </c>
      <c r="N4242" s="21">
        <f>(sales[[#This Row],[Price]]*sales[[#This Row],[Qty]])-(sales[[#This Row],[Discount_Amt]]*sales[[#This Row],[Qty]])</f>
        <v>30870</v>
      </c>
    </row>
    <row r="4243" spans="2:14" hidden="1" x14ac:dyDescent="0.35">
      <c r="B4243" s="7">
        <v>2028241</v>
      </c>
      <c r="C4243" s="1" t="s">
        <v>23</v>
      </c>
      <c r="D4243" s="1" t="s">
        <v>26</v>
      </c>
      <c r="E4243" s="1" t="s">
        <v>47</v>
      </c>
      <c r="F4243" s="1" t="s">
        <v>519</v>
      </c>
      <c r="G4243" s="3">
        <v>45482</v>
      </c>
      <c r="H4243" s="3">
        <v>45484</v>
      </c>
      <c r="I4243" s="6">
        <v>2350</v>
      </c>
      <c r="J4243" s="1">
        <v>2</v>
      </c>
      <c r="K4243" s="4">
        <v>7.0000000000000007E-2</v>
      </c>
      <c r="L4243" s="6">
        <f t="shared" si="134"/>
        <v>164.50000000000003</v>
      </c>
      <c r="M4243" s="8">
        <f t="shared" si="135"/>
        <v>4535.5</v>
      </c>
      <c r="N4243" s="21">
        <f>(sales[[#This Row],[Price]]*sales[[#This Row],[Qty]])-(sales[[#This Row],[Discount_Amt]]*sales[[#This Row],[Qty]])</f>
        <v>4371</v>
      </c>
    </row>
    <row r="4244" spans="2:14" hidden="1" x14ac:dyDescent="0.35">
      <c r="B4244" s="7">
        <v>2028242</v>
      </c>
      <c r="C4244" s="1" t="s">
        <v>24</v>
      </c>
      <c r="D4244" s="1" t="s">
        <v>27</v>
      </c>
      <c r="E4244" s="1" t="s">
        <v>48</v>
      </c>
      <c r="F4244" s="1" t="s">
        <v>520</v>
      </c>
      <c r="G4244" s="3">
        <v>45482</v>
      </c>
      <c r="H4244" s="3">
        <v>45485</v>
      </c>
      <c r="I4244" s="6">
        <v>90</v>
      </c>
      <c r="J4244" s="1">
        <v>1</v>
      </c>
      <c r="K4244" s="4">
        <v>0.03</v>
      </c>
      <c r="L4244" s="6">
        <f t="shared" si="134"/>
        <v>2.6999999999999997</v>
      </c>
      <c r="M4244" s="8">
        <f t="shared" si="135"/>
        <v>87.3</v>
      </c>
      <c r="N4244" s="21">
        <f>(sales[[#This Row],[Price]]*sales[[#This Row],[Qty]])-(sales[[#This Row],[Discount_Amt]]*sales[[#This Row],[Qty]])</f>
        <v>87.3</v>
      </c>
    </row>
    <row r="4245" spans="2:14" hidden="1" x14ac:dyDescent="0.35">
      <c r="B4245" s="7">
        <v>2028243</v>
      </c>
      <c r="C4245" s="1" t="s">
        <v>4</v>
      </c>
      <c r="D4245" s="1" t="s">
        <v>28</v>
      </c>
      <c r="E4245" s="1" t="s">
        <v>49</v>
      </c>
      <c r="F4245" s="1" t="s">
        <v>521</v>
      </c>
      <c r="G4245" s="3">
        <v>45482</v>
      </c>
      <c r="H4245" s="3">
        <v>45487</v>
      </c>
      <c r="I4245" s="6">
        <v>280</v>
      </c>
      <c r="J4245" s="1">
        <v>1</v>
      </c>
      <c r="K4245" s="4">
        <v>0.08</v>
      </c>
      <c r="L4245" s="6">
        <f t="shared" si="134"/>
        <v>22.400000000000002</v>
      </c>
      <c r="M4245" s="8">
        <f t="shared" si="135"/>
        <v>257.60000000000002</v>
      </c>
      <c r="N4245" s="21">
        <f>(sales[[#This Row],[Price]]*sales[[#This Row],[Qty]])-(sales[[#This Row],[Discount_Amt]]*sales[[#This Row],[Qty]])</f>
        <v>257.60000000000002</v>
      </c>
    </row>
    <row r="4246" spans="2:14" hidden="1" x14ac:dyDescent="0.35">
      <c r="B4246" s="7">
        <v>2028244</v>
      </c>
      <c r="C4246" s="1" t="s">
        <v>5</v>
      </c>
      <c r="D4246" s="1" t="s">
        <v>29</v>
      </c>
      <c r="E4246" s="1" t="s">
        <v>50</v>
      </c>
      <c r="F4246" s="1" t="s">
        <v>518</v>
      </c>
      <c r="G4246" s="3">
        <v>45482</v>
      </c>
      <c r="H4246" s="3">
        <v>45483</v>
      </c>
      <c r="I4246" s="6">
        <v>70</v>
      </c>
      <c r="J4246" s="1">
        <v>1</v>
      </c>
      <c r="K4246" s="4">
        <v>0.05</v>
      </c>
      <c r="L4246" s="6">
        <f t="shared" si="134"/>
        <v>3.5</v>
      </c>
      <c r="M4246" s="8">
        <f t="shared" si="135"/>
        <v>66.5</v>
      </c>
      <c r="N4246" s="21">
        <f>(sales[[#This Row],[Price]]*sales[[#This Row],[Qty]])-(sales[[#This Row],[Discount_Amt]]*sales[[#This Row],[Qty]])</f>
        <v>66.5</v>
      </c>
    </row>
    <row r="4247" spans="2:14" hidden="1" x14ac:dyDescent="0.35">
      <c r="B4247" s="7">
        <v>2028245</v>
      </c>
      <c r="C4247" s="1" t="s">
        <v>6</v>
      </c>
      <c r="D4247" s="1" t="s">
        <v>25</v>
      </c>
      <c r="E4247" s="1" t="s">
        <v>51</v>
      </c>
      <c r="F4247" s="1" t="s">
        <v>518</v>
      </c>
      <c r="G4247" s="3">
        <v>45482</v>
      </c>
      <c r="H4247" s="3">
        <v>45490</v>
      </c>
      <c r="I4247" s="6">
        <v>230</v>
      </c>
      <c r="J4247" s="1">
        <v>2</v>
      </c>
      <c r="K4247" s="4">
        <v>0.05</v>
      </c>
      <c r="L4247" s="6">
        <f t="shared" si="134"/>
        <v>11.5</v>
      </c>
      <c r="M4247" s="8">
        <f t="shared" si="135"/>
        <v>448.5</v>
      </c>
      <c r="N4247" s="21">
        <f>(sales[[#This Row],[Price]]*sales[[#This Row],[Qty]])-(sales[[#This Row],[Discount_Amt]]*sales[[#This Row],[Qty]])</f>
        <v>437</v>
      </c>
    </row>
    <row r="4248" spans="2:14" hidden="1" x14ac:dyDescent="0.35">
      <c r="B4248" s="7">
        <v>2028246</v>
      </c>
      <c r="C4248" s="1" t="s">
        <v>7</v>
      </c>
      <c r="D4248" s="1" t="s">
        <v>244</v>
      </c>
      <c r="E4248" s="1" t="s">
        <v>506</v>
      </c>
      <c r="F4248" s="1" t="s">
        <v>519</v>
      </c>
      <c r="G4248" s="3">
        <v>45482</v>
      </c>
      <c r="H4248" s="3">
        <v>45484</v>
      </c>
      <c r="I4248" s="6">
        <v>7999</v>
      </c>
      <c r="J4248" s="1">
        <v>1</v>
      </c>
      <c r="K4248" s="4">
        <v>0.05</v>
      </c>
      <c r="L4248" s="6">
        <f t="shared" si="134"/>
        <v>399.95000000000005</v>
      </c>
      <c r="M4248" s="8">
        <f t="shared" si="135"/>
        <v>7599.05</v>
      </c>
      <c r="N4248" s="21">
        <f>(sales[[#This Row],[Price]]*sales[[#This Row],[Qty]])-(sales[[#This Row],[Discount_Amt]]*sales[[#This Row],[Qty]])</f>
        <v>7599.05</v>
      </c>
    </row>
    <row r="4249" spans="2:14" x14ac:dyDescent="0.35">
      <c r="B4249" s="7">
        <v>2028247</v>
      </c>
      <c r="C4249" s="1" t="s">
        <v>10</v>
      </c>
      <c r="D4249" s="1" t="s">
        <v>25</v>
      </c>
      <c r="E4249" s="1" t="s">
        <v>507</v>
      </c>
      <c r="F4249" s="1" t="s">
        <v>521</v>
      </c>
      <c r="G4249" s="3">
        <v>45482</v>
      </c>
      <c r="H4249" s="3">
        <v>45485</v>
      </c>
      <c r="I4249" s="6">
        <v>850</v>
      </c>
      <c r="J4249" s="1">
        <v>2</v>
      </c>
      <c r="K4249" s="4">
        <v>0.05</v>
      </c>
      <c r="L4249" s="6">
        <f t="shared" si="134"/>
        <v>42.5</v>
      </c>
      <c r="M4249" s="8">
        <f t="shared" si="135"/>
        <v>1657.5</v>
      </c>
      <c r="N4249" s="21">
        <f>(sales[[#This Row],[Price]]*sales[[#This Row],[Qty]])-(sales[[#This Row],[Discount_Amt]]*sales[[#This Row],[Qty]])</f>
        <v>1615</v>
      </c>
    </row>
    <row r="4250" spans="2:14" hidden="1" x14ac:dyDescent="0.35">
      <c r="B4250" s="7">
        <v>2028248</v>
      </c>
      <c r="C4250" s="1" t="s">
        <v>8</v>
      </c>
      <c r="D4250" s="1" t="s">
        <v>26</v>
      </c>
      <c r="E4250" s="1" t="s">
        <v>508</v>
      </c>
      <c r="F4250" s="1" t="s">
        <v>520</v>
      </c>
      <c r="G4250" s="3">
        <v>45482</v>
      </c>
      <c r="H4250" s="3">
        <v>45487</v>
      </c>
      <c r="I4250" s="6">
        <v>65000</v>
      </c>
      <c r="J4250" s="1">
        <v>7</v>
      </c>
      <c r="K4250" s="4">
        <v>0.03</v>
      </c>
      <c r="L4250" s="6">
        <f t="shared" si="134"/>
        <v>1950</v>
      </c>
      <c r="M4250" s="8">
        <f t="shared" si="135"/>
        <v>453050</v>
      </c>
      <c r="N4250" s="21">
        <f>(sales[[#This Row],[Price]]*sales[[#This Row],[Qty]])-(sales[[#This Row],[Discount_Amt]]*sales[[#This Row],[Qty]])</f>
        <v>441350</v>
      </c>
    </row>
    <row r="4251" spans="2:14" hidden="1" x14ac:dyDescent="0.35">
      <c r="B4251" s="7">
        <v>2028249</v>
      </c>
      <c r="C4251" s="1" t="s">
        <v>9</v>
      </c>
      <c r="D4251" s="1" t="s">
        <v>27</v>
      </c>
      <c r="E4251" s="1" t="s">
        <v>31</v>
      </c>
      <c r="F4251" s="1" t="s">
        <v>518</v>
      </c>
      <c r="G4251" s="3">
        <v>45482</v>
      </c>
      <c r="H4251" s="3">
        <v>45483</v>
      </c>
      <c r="I4251" s="6">
        <v>450</v>
      </c>
      <c r="J4251" s="1">
        <v>2</v>
      </c>
      <c r="K4251" s="4">
        <v>0.1</v>
      </c>
      <c r="L4251" s="6">
        <f t="shared" si="134"/>
        <v>45</v>
      </c>
      <c r="M4251" s="8">
        <f t="shared" si="135"/>
        <v>855</v>
      </c>
      <c r="N4251" s="21">
        <f>(sales[[#This Row],[Price]]*sales[[#This Row],[Qty]])-(sales[[#This Row],[Discount_Amt]]*sales[[#This Row],[Qty]])</f>
        <v>810</v>
      </c>
    </row>
    <row r="4252" spans="2:14" x14ac:dyDescent="0.35">
      <c r="B4252" s="7">
        <v>2028250</v>
      </c>
      <c r="C4252" s="1" t="s">
        <v>11</v>
      </c>
      <c r="D4252" s="1" t="s">
        <v>28</v>
      </c>
      <c r="E4252" s="1" t="s">
        <v>32</v>
      </c>
      <c r="F4252" s="1" t="s">
        <v>519</v>
      </c>
      <c r="G4252" s="3">
        <v>45482</v>
      </c>
      <c r="H4252" s="3">
        <v>45490</v>
      </c>
      <c r="I4252" s="6">
        <v>1299</v>
      </c>
      <c r="J4252" s="1">
        <v>2</v>
      </c>
      <c r="K4252" s="4">
        <v>0.05</v>
      </c>
      <c r="L4252" s="6">
        <f t="shared" si="134"/>
        <v>64.95</v>
      </c>
      <c r="M4252" s="8">
        <f t="shared" si="135"/>
        <v>2533.0500000000002</v>
      </c>
      <c r="N4252" s="21">
        <f>(sales[[#This Row],[Price]]*sales[[#This Row],[Qty]])-(sales[[#This Row],[Discount_Amt]]*sales[[#This Row],[Qty]])</f>
        <v>2468.1</v>
      </c>
    </row>
    <row r="4253" spans="2:14" x14ac:dyDescent="0.35">
      <c r="B4253" s="7">
        <v>2028251</v>
      </c>
      <c r="C4253" s="1" t="s">
        <v>12</v>
      </c>
      <c r="D4253" s="1" t="s">
        <v>29</v>
      </c>
      <c r="E4253" s="1" t="s">
        <v>38</v>
      </c>
      <c r="F4253" s="1" t="s">
        <v>520</v>
      </c>
      <c r="G4253" s="3">
        <v>45482</v>
      </c>
      <c r="H4253" s="3">
        <v>45484</v>
      </c>
      <c r="I4253" s="6">
        <v>1700</v>
      </c>
      <c r="J4253" s="1">
        <v>1</v>
      </c>
      <c r="K4253" s="4">
        <v>0.05</v>
      </c>
      <c r="L4253" s="6">
        <f t="shared" si="134"/>
        <v>85</v>
      </c>
      <c r="M4253" s="8">
        <f t="shared" si="135"/>
        <v>1615</v>
      </c>
      <c r="N4253" s="21">
        <f>(sales[[#This Row],[Price]]*sales[[#This Row],[Qty]])-(sales[[#This Row],[Discount_Amt]]*sales[[#This Row],[Qty]])</f>
        <v>1615</v>
      </c>
    </row>
    <row r="4254" spans="2:14" hidden="1" x14ac:dyDescent="0.35">
      <c r="B4254" s="7">
        <v>2028252</v>
      </c>
      <c r="C4254" s="1" t="s">
        <v>13</v>
      </c>
      <c r="D4254" s="1" t="s">
        <v>25</v>
      </c>
      <c r="E4254" s="1" t="s">
        <v>33</v>
      </c>
      <c r="F4254" s="1" t="s">
        <v>521</v>
      </c>
      <c r="G4254" s="3">
        <v>45482</v>
      </c>
      <c r="H4254" s="3">
        <v>45485</v>
      </c>
      <c r="I4254" s="6">
        <v>55000</v>
      </c>
      <c r="J4254" s="1">
        <v>2</v>
      </c>
      <c r="K4254" s="4">
        <v>0.02</v>
      </c>
      <c r="L4254" s="6">
        <f t="shared" si="134"/>
        <v>1100</v>
      </c>
      <c r="M4254" s="8">
        <f t="shared" si="135"/>
        <v>108900</v>
      </c>
      <c r="N4254" s="21">
        <f>(sales[[#This Row],[Price]]*sales[[#This Row],[Qty]])-(sales[[#This Row],[Discount_Amt]]*sales[[#This Row],[Qty]])</f>
        <v>107800</v>
      </c>
    </row>
    <row r="4255" spans="2:14" hidden="1" x14ac:dyDescent="0.35">
      <c r="B4255" s="7">
        <v>2028253</v>
      </c>
      <c r="C4255" s="1" t="s">
        <v>14</v>
      </c>
      <c r="D4255" s="1" t="s">
        <v>30</v>
      </c>
      <c r="E4255" s="1" t="s">
        <v>34</v>
      </c>
      <c r="F4255" s="1" t="s">
        <v>518</v>
      </c>
      <c r="G4255" s="3">
        <v>45482</v>
      </c>
      <c r="H4255" s="3">
        <v>45487</v>
      </c>
      <c r="I4255" s="6">
        <v>57999</v>
      </c>
      <c r="J4255" s="1">
        <v>4</v>
      </c>
      <c r="K4255" s="4">
        <v>0.06</v>
      </c>
      <c r="L4255" s="6">
        <f t="shared" si="134"/>
        <v>3479.94</v>
      </c>
      <c r="M4255" s="8">
        <f t="shared" si="135"/>
        <v>228516.06</v>
      </c>
      <c r="N4255" s="21">
        <f>(sales[[#This Row],[Price]]*sales[[#This Row],[Qty]])-(sales[[#This Row],[Discount_Amt]]*sales[[#This Row],[Qty]])</f>
        <v>218076.24</v>
      </c>
    </row>
    <row r="4256" spans="2:14" hidden="1" x14ac:dyDescent="0.35">
      <c r="B4256" s="7">
        <v>2028254</v>
      </c>
      <c r="C4256" s="1" t="s">
        <v>15</v>
      </c>
      <c r="D4256" s="1" t="s">
        <v>27</v>
      </c>
      <c r="E4256" s="1" t="s">
        <v>35</v>
      </c>
      <c r="F4256" s="1" t="s">
        <v>518</v>
      </c>
      <c r="G4256" s="3">
        <v>45482</v>
      </c>
      <c r="H4256" s="3">
        <v>45483</v>
      </c>
      <c r="I4256" s="6">
        <v>1399</v>
      </c>
      <c r="J4256" s="1">
        <v>3</v>
      </c>
      <c r="K4256" s="4">
        <v>0.15</v>
      </c>
      <c r="L4256" s="6">
        <f t="shared" si="134"/>
        <v>209.85</v>
      </c>
      <c r="M4256" s="8">
        <f t="shared" si="135"/>
        <v>3987.15</v>
      </c>
      <c r="N4256" s="21">
        <f>(sales[[#This Row],[Price]]*sales[[#This Row],[Qty]])-(sales[[#This Row],[Discount_Amt]]*sales[[#This Row],[Qty]])</f>
        <v>3567.45</v>
      </c>
    </row>
    <row r="4257" spans="2:14" hidden="1" x14ac:dyDescent="0.35">
      <c r="B4257" s="7">
        <v>2028255</v>
      </c>
      <c r="C4257" s="1" t="s">
        <v>16</v>
      </c>
      <c r="D4257" s="1" t="s">
        <v>28</v>
      </c>
      <c r="E4257" s="1" t="s">
        <v>36</v>
      </c>
      <c r="F4257" s="1" t="s">
        <v>519</v>
      </c>
      <c r="G4257" s="3">
        <v>45482</v>
      </c>
      <c r="H4257" s="3">
        <v>45490</v>
      </c>
      <c r="I4257" s="6">
        <v>999</v>
      </c>
      <c r="J4257" s="1">
        <v>2</v>
      </c>
      <c r="K4257" s="4">
        <v>0.02</v>
      </c>
      <c r="L4257" s="6">
        <f t="shared" si="134"/>
        <v>19.98</v>
      </c>
      <c r="M4257" s="8">
        <f t="shared" si="135"/>
        <v>1978.02</v>
      </c>
      <c r="N4257" s="21">
        <f>(sales[[#This Row],[Price]]*sales[[#This Row],[Qty]])-(sales[[#This Row],[Discount_Amt]]*sales[[#This Row],[Qty]])</f>
        <v>1958.04</v>
      </c>
    </row>
    <row r="4258" spans="2:14" x14ac:dyDescent="0.35">
      <c r="B4258" s="7">
        <v>2028256</v>
      </c>
      <c r="C4258" s="1" t="s">
        <v>17</v>
      </c>
      <c r="D4258" s="1" t="s">
        <v>29</v>
      </c>
      <c r="E4258" s="1" t="s">
        <v>37</v>
      </c>
      <c r="F4258" s="1" t="s">
        <v>521</v>
      </c>
      <c r="G4258" s="3">
        <v>45482</v>
      </c>
      <c r="H4258" s="3">
        <v>45484</v>
      </c>
      <c r="I4258" s="6">
        <v>2099</v>
      </c>
      <c r="J4258" s="1">
        <v>1</v>
      </c>
      <c r="K4258" s="4">
        <v>0.02</v>
      </c>
      <c r="L4258" s="6">
        <f t="shared" si="134"/>
        <v>41.980000000000004</v>
      </c>
      <c r="M4258" s="8">
        <f t="shared" si="135"/>
        <v>2057.02</v>
      </c>
      <c r="N4258" s="21">
        <f>(sales[[#This Row],[Price]]*sales[[#This Row],[Qty]])-(sales[[#This Row],[Discount_Amt]]*sales[[#This Row],[Qty]])</f>
        <v>2057.02</v>
      </c>
    </row>
    <row r="4259" spans="2:14" hidden="1" x14ac:dyDescent="0.35">
      <c r="B4259" s="7">
        <v>2028257</v>
      </c>
      <c r="C4259" s="1" t="s">
        <v>18</v>
      </c>
      <c r="D4259" s="1" t="s">
        <v>25</v>
      </c>
      <c r="E4259" s="1" t="s">
        <v>39</v>
      </c>
      <c r="F4259" s="1" t="s">
        <v>520</v>
      </c>
      <c r="G4259" s="3">
        <v>45482</v>
      </c>
      <c r="H4259" s="3">
        <v>45485</v>
      </c>
      <c r="I4259" s="6">
        <v>11000</v>
      </c>
      <c r="J4259" s="1">
        <v>1</v>
      </c>
      <c r="K4259" s="4">
        <v>0.02</v>
      </c>
      <c r="L4259" s="6">
        <f t="shared" si="134"/>
        <v>220</v>
      </c>
      <c r="M4259" s="8">
        <f t="shared" si="135"/>
        <v>10780</v>
      </c>
      <c r="N4259" s="21">
        <f>(sales[[#This Row],[Price]]*sales[[#This Row],[Qty]])-(sales[[#This Row],[Discount_Amt]]*sales[[#This Row],[Qty]])</f>
        <v>10780</v>
      </c>
    </row>
    <row r="4260" spans="2:14" hidden="1" x14ac:dyDescent="0.35">
      <c r="B4260" s="7">
        <v>2028258</v>
      </c>
      <c r="C4260" s="1" t="s">
        <v>19</v>
      </c>
      <c r="D4260" s="1" t="s">
        <v>26</v>
      </c>
      <c r="E4260" s="1" t="s">
        <v>40</v>
      </c>
      <c r="F4260" s="1" t="s">
        <v>518</v>
      </c>
      <c r="G4260" s="3">
        <v>45482</v>
      </c>
      <c r="H4260" s="3">
        <v>45487</v>
      </c>
      <c r="I4260" s="6">
        <v>800</v>
      </c>
      <c r="J4260" s="1">
        <v>2</v>
      </c>
      <c r="K4260" s="4">
        <v>0.02</v>
      </c>
      <c r="L4260" s="6">
        <f t="shared" si="134"/>
        <v>16</v>
      </c>
      <c r="M4260" s="8">
        <f t="shared" si="135"/>
        <v>1584</v>
      </c>
      <c r="N4260" s="21">
        <f>(sales[[#This Row],[Price]]*sales[[#This Row],[Qty]])-(sales[[#This Row],[Discount_Amt]]*sales[[#This Row],[Qty]])</f>
        <v>1568</v>
      </c>
    </row>
    <row r="4261" spans="2:14" hidden="1" x14ac:dyDescent="0.35">
      <c r="B4261" s="7">
        <v>2028259</v>
      </c>
      <c r="C4261" s="1" t="s">
        <v>20</v>
      </c>
      <c r="D4261" s="1" t="s">
        <v>27</v>
      </c>
      <c r="E4261" s="1" t="s">
        <v>41</v>
      </c>
      <c r="F4261" s="1" t="s">
        <v>519</v>
      </c>
      <c r="G4261" s="3">
        <v>45482</v>
      </c>
      <c r="H4261" s="3">
        <v>45483</v>
      </c>
      <c r="I4261" s="6">
        <v>5500</v>
      </c>
      <c r="J4261" s="1">
        <v>1</v>
      </c>
      <c r="K4261" s="4">
        <v>0.02</v>
      </c>
      <c r="L4261" s="6">
        <f t="shared" si="134"/>
        <v>110</v>
      </c>
      <c r="M4261" s="8">
        <f t="shared" si="135"/>
        <v>5390</v>
      </c>
      <c r="N4261" s="21">
        <f>(sales[[#This Row],[Price]]*sales[[#This Row],[Qty]])-(sales[[#This Row],[Discount_Amt]]*sales[[#This Row],[Qty]])</f>
        <v>5390</v>
      </c>
    </row>
    <row r="4262" spans="2:14" hidden="1" x14ac:dyDescent="0.35">
      <c r="B4262" s="7">
        <v>2028260</v>
      </c>
      <c r="C4262" s="1" t="s">
        <v>21</v>
      </c>
      <c r="D4262" s="1" t="s">
        <v>28</v>
      </c>
      <c r="E4262" s="1" t="s">
        <v>42</v>
      </c>
      <c r="F4262" s="1" t="s">
        <v>520</v>
      </c>
      <c r="G4262" s="3">
        <v>45482</v>
      </c>
      <c r="H4262" s="3">
        <v>45490</v>
      </c>
      <c r="I4262" s="6">
        <v>1350</v>
      </c>
      <c r="J4262" s="1">
        <v>3</v>
      </c>
      <c r="K4262" s="4">
        <v>0.02</v>
      </c>
      <c r="L4262" s="6">
        <f t="shared" si="134"/>
        <v>27</v>
      </c>
      <c r="M4262" s="8">
        <f t="shared" si="135"/>
        <v>4023</v>
      </c>
      <c r="N4262" s="21">
        <f>(sales[[#This Row],[Price]]*sales[[#This Row],[Qty]])-(sales[[#This Row],[Discount_Amt]]*sales[[#This Row],[Qty]])</f>
        <v>3969</v>
      </c>
    </row>
    <row r="4263" spans="2:14" hidden="1" x14ac:dyDescent="0.35">
      <c r="B4263" s="7">
        <v>2028261</v>
      </c>
      <c r="C4263" s="1" t="s">
        <v>22</v>
      </c>
      <c r="D4263" s="1" t="s">
        <v>29</v>
      </c>
      <c r="E4263" s="1" t="s">
        <v>43</v>
      </c>
      <c r="F4263" s="1" t="s">
        <v>521</v>
      </c>
      <c r="G4263" s="3">
        <v>45482</v>
      </c>
      <c r="H4263" s="3">
        <v>45484</v>
      </c>
      <c r="I4263" s="6">
        <v>4500</v>
      </c>
      <c r="J4263" s="1">
        <v>2</v>
      </c>
      <c r="K4263" s="4">
        <v>0.02</v>
      </c>
      <c r="L4263" s="6">
        <f t="shared" si="134"/>
        <v>90</v>
      </c>
      <c r="M4263" s="8">
        <f t="shared" si="135"/>
        <v>8910</v>
      </c>
      <c r="N4263" s="21">
        <f>(sales[[#This Row],[Price]]*sales[[#This Row],[Qty]])-(sales[[#This Row],[Discount_Amt]]*sales[[#This Row],[Qty]])</f>
        <v>8820</v>
      </c>
    </row>
    <row r="4264" spans="2:14" hidden="1" x14ac:dyDescent="0.35">
      <c r="B4264" s="7">
        <v>2028262</v>
      </c>
      <c r="C4264" s="1" t="s">
        <v>23</v>
      </c>
      <c r="D4264" s="1" t="s">
        <v>25</v>
      </c>
      <c r="E4264" s="1" t="s">
        <v>44</v>
      </c>
      <c r="F4264" s="1" t="s">
        <v>518</v>
      </c>
      <c r="G4264" s="3">
        <v>45482</v>
      </c>
      <c r="H4264" s="3">
        <v>45485</v>
      </c>
      <c r="I4264" s="6">
        <v>2350</v>
      </c>
      <c r="J4264" s="1">
        <v>1</v>
      </c>
      <c r="K4264" s="4">
        <v>0.02</v>
      </c>
      <c r="L4264" s="6">
        <f t="shared" si="134"/>
        <v>47</v>
      </c>
      <c r="M4264" s="8">
        <f t="shared" si="135"/>
        <v>2303</v>
      </c>
      <c r="N4264" s="21">
        <f>(sales[[#This Row],[Price]]*sales[[#This Row],[Qty]])-(sales[[#This Row],[Discount_Amt]]*sales[[#This Row],[Qty]])</f>
        <v>2303</v>
      </c>
    </row>
    <row r="4265" spans="2:14" hidden="1" x14ac:dyDescent="0.35">
      <c r="B4265" s="7">
        <v>2028263</v>
      </c>
      <c r="C4265" s="1" t="s">
        <v>24</v>
      </c>
      <c r="D4265" s="1" t="s">
        <v>26</v>
      </c>
      <c r="E4265" s="1" t="s">
        <v>45</v>
      </c>
      <c r="F4265" s="1" t="s">
        <v>518</v>
      </c>
      <c r="G4265" s="3">
        <v>45482</v>
      </c>
      <c r="H4265" s="3">
        <v>45487</v>
      </c>
      <c r="I4265" s="6">
        <v>90</v>
      </c>
      <c r="J4265" s="1">
        <v>2</v>
      </c>
      <c r="K4265" s="4">
        <v>7.0000000000000007E-2</v>
      </c>
      <c r="L4265" s="6">
        <f t="shared" si="134"/>
        <v>6.3000000000000007</v>
      </c>
      <c r="M4265" s="8">
        <f t="shared" si="135"/>
        <v>173.7</v>
      </c>
      <c r="N4265" s="21">
        <f>(sales[[#This Row],[Price]]*sales[[#This Row],[Qty]])-(sales[[#This Row],[Discount_Amt]]*sales[[#This Row],[Qty]])</f>
        <v>167.4</v>
      </c>
    </row>
    <row r="4266" spans="2:14" hidden="1" x14ac:dyDescent="0.35">
      <c r="B4266" s="7">
        <v>2028264</v>
      </c>
      <c r="C4266" s="1" t="s">
        <v>4</v>
      </c>
      <c r="D4266" s="1" t="s">
        <v>27</v>
      </c>
      <c r="E4266" s="1" t="s">
        <v>46</v>
      </c>
      <c r="F4266" s="1" t="s">
        <v>519</v>
      </c>
      <c r="G4266" s="3">
        <v>45482</v>
      </c>
      <c r="H4266" s="3">
        <v>45483</v>
      </c>
      <c r="I4266" s="6">
        <v>280</v>
      </c>
      <c r="J4266" s="1">
        <v>1</v>
      </c>
      <c r="K4266" s="4">
        <v>0.03</v>
      </c>
      <c r="L4266" s="6">
        <f t="shared" si="134"/>
        <v>8.4</v>
      </c>
      <c r="M4266" s="8">
        <f t="shared" si="135"/>
        <v>271.60000000000002</v>
      </c>
      <c r="N4266" s="21">
        <f>(sales[[#This Row],[Price]]*sales[[#This Row],[Qty]])-(sales[[#This Row],[Discount_Amt]]*sales[[#This Row],[Qty]])</f>
        <v>271.60000000000002</v>
      </c>
    </row>
    <row r="4267" spans="2:14" hidden="1" x14ac:dyDescent="0.35">
      <c r="B4267" s="7">
        <v>2028265</v>
      </c>
      <c r="C4267" s="1" t="s">
        <v>5</v>
      </c>
      <c r="D4267" s="1" t="s">
        <v>28</v>
      </c>
      <c r="E4267" s="1" t="s">
        <v>47</v>
      </c>
      <c r="F4267" s="1" t="s">
        <v>521</v>
      </c>
      <c r="G4267" s="3">
        <v>45482</v>
      </c>
      <c r="H4267" s="3">
        <v>45490</v>
      </c>
      <c r="I4267" s="6">
        <v>70</v>
      </c>
      <c r="J4267" s="1">
        <v>2</v>
      </c>
      <c r="K4267" s="4">
        <v>0.08</v>
      </c>
      <c r="L4267" s="6">
        <f t="shared" si="134"/>
        <v>5.6000000000000005</v>
      </c>
      <c r="M4267" s="8">
        <f t="shared" si="135"/>
        <v>134.4</v>
      </c>
      <c r="N4267" s="21">
        <f>(sales[[#This Row],[Price]]*sales[[#This Row],[Qty]])-(sales[[#This Row],[Discount_Amt]]*sales[[#This Row],[Qty]])</f>
        <v>128.80000000000001</v>
      </c>
    </row>
    <row r="4268" spans="2:14" hidden="1" x14ac:dyDescent="0.35">
      <c r="B4268" s="7">
        <v>2028266</v>
      </c>
      <c r="C4268" s="1" t="s">
        <v>6</v>
      </c>
      <c r="D4268" s="1" t="s">
        <v>29</v>
      </c>
      <c r="E4268" s="1" t="s">
        <v>48</v>
      </c>
      <c r="F4268" s="1" t="s">
        <v>520</v>
      </c>
      <c r="G4268" s="3">
        <v>45482</v>
      </c>
      <c r="H4268" s="3">
        <v>45484</v>
      </c>
      <c r="I4268" s="6">
        <v>230</v>
      </c>
      <c r="J4268" s="1">
        <v>3</v>
      </c>
      <c r="K4268" s="4">
        <v>0.05</v>
      </c>
      <c r="L4268" s="6">
        <f t="shared" si="134"/>
        <v>11.5</v>
      </c>
      <c r="M4268" s="8">
        <f t="shared" si="135"/>
        <v>678.5</v>
      </c>
      <c r="N4268" s="21">
        <f>(sales[[#This Row],[Price]]*sales[[#This Row],[Qty]])-(sales[[#This Row],[Discount_Amt]]*sales[[#This Row],[Qty]])</f>
        <v>655.5</v>
      </c>
    </row>
    <row r="4269" spans="2:14" hidden="1" x14ac:dyDescent="0.35">
      <c r="B4269" s="7">
        <v>2028267</v>
      </c>
      <c r="C4269" s="1" t="s">
        <v>7</v>
      </c>
      <c r="D4269" s="1" t="s">
        <v>25</v>
      </c>
      <c r="E4269" s="1" t="s">
        <v>49</v>
      </c>
      <c r="F4269" s="1" t="s">
        <v>518</v>
      </c>
      <c r="G4269" s="3">
        <v>45482</v>
      </c>
      <c r="H4269" s="3">
        <v>45485</v>
      </c>
      <c r="I4269" s="6">
        <v>7999</v>
      </c>
      <c r="J4269" s="1">
        <v>2</v>
      </c>
      <c r="K4269" s="4">
        <v>0.05</v>
      </c>
      <c r="L4269" s="6">
        <f t="shared" si="134"/>
        <v>399.95000000000005</v>
      </c>
      <c r="M4269" s="8">
        <f t="shared" si="135"/>
        <v>15598.05</v>
      </c>
      <c r="N4269" s="21">
        <f>(sales[[#This Row],[Price]]*sales[[#This Row],[Qty]])-(sales[[#This Row],[Discount_Amt]]*sales[[#This Row],[Qty]])</f>
        <v>15198.1</v>
      </c>
    </row>
    <row r="4270" spans="2:14" x14ac:dyDescent="0.35">
      <c r="B4270" s="7">
        <v>2028268</v>
      </c>
      <c r="C4270" s="1" t="s">
        <v>10</v>
      </c>
      <c r="D4270" s="1" t="s">
        <v>245</v>
      </c>
      <c r="E4270" s="1" t="s">
        <v>50</v>
      </c>
      <c r="F4270" s="1" t="s">
        <v>519</v>
      </c>
      <c r="G4270" s="3">
        <v>45482</v>
      </c>
      <c r="H4270" s="3">
        <v>45487</v>
      </c>
      <c r="I4270" s="6">
        <v>850</v>
      </c>
      <c r="J4270" s="1">
        <v>7</v>
      </c>
      <c r="K4270" s="4">
        <v>0.05</v>
      </c>
      <c r="L4270" s="6">
        <f t="shared" ref="L4270:L4333" si="136">I4270*K4270</f>
        <v>42.5</v>
      </c>
      <c r="M4270" s="8">
        <f t="shared" ref="M4270:M4333" si="137">I4270*J4270-L4270</f>
        <v>5907.5</v>
      </c>
      <c r="N4270" s="21">
        <f>(sales[[#This Row],[Price]]*sales[[#This Row],[Qty]])-(sales[[#This Row],[Discount_Amt]]*sales[[#This Row],[Qty]])</f>
        <v>5652.5</v>
      </c>
    </row>
    <row r="4271" spans="2:14" hidden="1" x14ac:dyDescent="0.35">
      <c r="B4271" s="7">
        <v>2028269</v>
      </c>
      <c r="C4271" s="1" t="s">
        <v>8</v>
      </c>
      <c r="D4271" s="1" t="s">
        <v>25</v>
      </c>
      <c r="E4271" s="1" t="s">
        <v>51</v>
      </c>
      <c r="F4271" s="1" t="s">
        <v>520</v>
      </c>
      <c r="G4271" s="3">
        <v>45482</v>
      </c>
      <c r="H4271" s="3">
        <v>45483</v>
      </c>
      <c r="I4271" s="6">
        <v>65000</v>
      </c>
      <c r="J4271" s="1">
        <v>2</v>
      </c>
      <c r="K4271" s="4">
        <v>0.05</v>
      </c>
      <c r="L4271" s="6">
        <f t="shared" si="136"/>
        <v>3250</v>
      </c>
      <c r="M4271" s="8">
        <f t="shared" si="137"/>
        <v>126750</v>
      </c>
      <c r="N4271" s="21">
        <f>(sales[[#This Row],[Price]]*sales[[#This Row],[Qty]])-(sales[[#This Row],[Discount_Amt]]*sales[[#This Row],[Qty]])</f>
        <v>123500</v>
      </c>
    </row>
    <row r="4272" spans="2:14" hidden="1" x14ac:dyDescent="0.35">
      <c r="B4272" s="7">
        <v>2028270</v>
      </c>
      <c r="C4272" s="1" t="s">
        <v>9</v>
      </c>
      <c r="D4272" s="1" t="s">
        <v>26</v>
      </c>
      <c r="E4272" s="1" t="s">
        <v>506</v>
      </c>
      <c r="F4272" s="1" t="s">
        <v>521</v>
      </c>
      <c r="G4272" s="3">
        <v>45482</v>
      </c>
      <c r="H4272" s="3">
        <v>45490</v>
      </c>
      <c r="I4272" s="6">
        <v>450</v>
      </c>
      <c r="J4272" s="1">
        <v>1</v>
      </c>
      <c r="K4272" s="4">
        <v>0.03</v>
      </c>
      <c r="L4272" s="6">
        <f t="shared" si="136"/>
        <v>13.5</v>
      </c>
      <c r="M4272" s="8">
        <f t="shared" si="137"/>
        <v>436.5</v>
      </c>
      <c r="N4272" s="21">
        <f>(sales[[#This Row],[Price]]*sales[[#This Row],[Qty]])-(sales[[#This Row],[Discount_Amt]]*sales[[#This Row],[Qty]])</f>
        <v>436.5</v>
      </c>
    </row>
    <row r="4273" spans="2:14" x14ac:dyDescent="0.35">
      <c r="B4273" s="7">
        <v>2028271</v>
      </c>
      <c r="C4273" s="1" t="s">
        <v>11</v>
      </c>
      <c r="D4273" s="1" t="s">
        <v>27</v>
      </c>
      <c r="E4273" s="1" t="s">
        <v>507</v>
      </c>
      <c r="F4273" s="1" t="s">
        <v>518</v>
      </c>
      <c r="G4273" s="3">
        <v>45482</v>
      </c>
      <c r="H4273" s="3">
        <v>45484</v>
      </c>
      <c r="I4273" s="6">
        <v>1299</v>
      </c>
      <c r="J4273" s="1">
        <v>1</v>
      </c>
      <c r="K4273" s="4">
        <v>0.1</v>
      </c>
      <c r="L4273" s="6">
        <f t="shared" si="136"/>
        <v>129.9</v>
      </c>
      <c r="M4273" s="8">
        <f t="shared" si="137"/>
        <v>1169.0999999999999</v>
      </c>
      <c r="N4273" s="21">
        <f>(sales[[#This Row],[Price]]*sales[[#This Row],[Qty]])-(sales[[#This Row],[Discount_Amt]]*sales[[#This Row],[Qty]])</f>
        <v>1169.0999999999999</v>
      </c>
    </row>
    <row r="4274" spans="2:14" x14ac:dyDescent="0.35">
      <c r="B4274" s="7">
        <v>2028272</v>
      </c>
      <c r="C4274" s="1" t="s">
        <v>12</v>
      </c>
      <c r="D4274" s="1" t="s">
        <v>28</v>
      </c>
      <c r="E4274" s="1" t="s">
        <v>508</v>
      </c>
      <c r="F4274" s="1" t="s">
        <v>518</v>
      </c>
      <c r="G4274" s="3">
        <v>45482</v>
      </c>
      <c r="H4274" s="3">
        <v>45485</v>
      </c>
      <c r="I4274" s="6">
        <v>1700</v>
      </c>
      <c r="J4274" s="1">
        <v>1</v>
      </c>
      <c r="K4274" s="4">
        <v>0.05</v>
      </c>
      <c r="L4274" s="6">
        <f t="shared" si="136"/>
        <v>85</v>
      </c>
      <c r="M4274" s="8">
        <f t="shared" si="137"/>
        <v>1615</v>
      </c>
      <c r="N4274" s="21">
        <f>(sales[[#This Row],[Price]]*sales[[#This Row],[Qty]])-(sales[[#This Row],[Discount_Amt]]*sales[[#This Row],[Qty]])</f>
        <v>1615</v>
      </c>
    </row>
    <row r="4275" spans="2:14" hidden="1" x14ac:dyDescent="0.35">
      <c r="B4275" s="7">
        <v>2028273</v>
      </c>
      <c r="C4275" s="1" t="s">
        <v>13</v>
      </c>
      <c r="D4275" s="1" t="s">
        <v>29</v>
      </c>
      <c r="E4275" s="1" t="s">
        <v>31</v>
      </c>
      <c r="F4275" s="1" t="s">
        <v>519</v>
      </c>
      <c r="G4275" s="3">
        <v>45482</v>
      </c>
      <c r="H4275" s="3">
        <v>45487</v>
      </c>
      <c r="I4275" s="6">
        <v>55000</v>
      </c>
      <c r="J4275" s="1">
        <v>2</v>
      </c>
      <c r="K4275" s="4">
        <v>0.05</v>
      </c>
      <c r="L4275" s="6">
        <f t="shared" si="136"/>
        <v>2750</v>
      </c>
      <c r="M4275" s="8">
        <f t="shared" si="137"/>
        <v>107250</v>
      </c>
      <c r="N4275" s="21">
        <f>(sales[[#This Row],[Price]]*sales[[#This Row],[Qty]])-(sales[[#This Row],[Discount_Amt]]*sales[[#This Row],[Qty]])</f>
        <v>104500</v>
      </c>
    </row>
    <row r="4276" spans="2:14" hidden="1" x14ac:dyDescent="0.35">
      <c r="B4276" s="7">
        <v>2028274</v>
      </c>
      <c r="C4276" s="1" t="s">
        <v>14</v>
      </c>
      <c r="D4276" s="1" t="s">
        <v>25</v>
      </c>
      <c r="E4276" s="1" t="s">
        <v>32</v>
      </c>
      <c r="F4276" s="1" t="s">
        <v>521</v>
      </c>
      <c r="G4276" s="3">
        <v>45482</v>
      </c>
      <c r="H4276" s="3">
        <v>45483</v>
      </c>
      <c r="I4276" s="6">
        <v>57999</v>
      </c>
      <c r="J4276" s="1">
        <v>1</v>
      </c>
      <c r="K4276" s="4">
        <v>0.02</v>
      </c>
      <c r="L4276" s="6">
        <f t="shared" si="136"/>
        <v>1159.98</v>
      </c>
      <c r="M4276" s="8">
        <f t="shared" si="137"/>
        <v>56839.02</v>
      </c>
      <c r="N4276" s="21">
        <f>(sales[[#This Row],[Price]]*sales[[#This Row],[Qty]])-(sales[[#This Row],[Discount_Amt]]*sales[[#This Row],[Qty]])</f>
        <v>56839.02</v>
      </c>
    </row>
    <row r="4277" spans="2:14" hidden="1" x14ac:dyDescent="0.35">
      <c r="B4277" s="7">
        <v>2028275</v>
      </c>
      <c r="C4277" s="1" t="s">
        <v>15</v>
      </c>
      <c r="D4277" s="1" t="s">
        <v>30</v>
      </c>
      <c r="E4277" s="1" t="s">
        <v>38</v>
      </c>
      <c r="F4277" s="1" t="s">
        <v>520</v>
      </c>
      <c r="G4277" s="3">
        <v>45482</v>
      </c>
      <c r="H4277" s="3">
        <v>45490</v>
      </c>
      <c r="I4277" s="6">
        <v>1399</v>
      </c>
      <c r="J4277" s="1">
        <v>2</v>
      </c>
      <c r="K4277" s="4">
        <v>0.06</v>
      </c>
      <c r="L4277" s="6">
        <f t="shared" si="136"/>
        <v>83.94</v>
      </c>
      <c r="M4277" s="8">
        <f t="shared" si="137"/>
        <v>2714.06</v>
      </c>
      <c r="N4277" s="21">
        <f>(sales[[#This Row],[Price]]*sales[[#This Row],[Qty]])-(sales[[#This Row],[Discount_Amt]]*sales[[#This Row],[Qty]])</f>
        <v>2630.12</v>
      </c>
    </row>
    <row r="4278" spans="2:14" hidden="1" x14ac:dyDescent="0.35">
      <c r="B4278" s="7">
        <v>2028276</v>
      </c>
      <c r="C4278" s="1" t="s">
        <v>16</v>
      </c>
      <c r="D4278" s="1" t="s">
        <v>27</v>
      </c>
      <c r="E4278" s="1" t="s">
        <v>33</v>
      </c>
      <c r="F4278" s="1" t="s">
        <v>518</v>
      </c>
      <c r="G4278" s="3">
        <v>45482</v>
      </c>
      <c r="H4278" s="3">
        <v>45484</v>
      </c>
      <c r="I4278" s="6">
        <v>999</v>
      </c>
      <c r="J4278" s="1">
        <v>7</v>
      </c>
      <c r="K4278" s="4">
        <v>0.15</v>
      </c>
      <c r="L4278" s="6">
        <f t="shared" si="136"/>
        <v>149.85</v>
      </c>
      <c r="M4278" s="8">
        <f t="shared" si="137"/>
        <v>6843.15</v>
      </c>
      <c r="N4278" s="21">
        <f>(sales[[#This Row],[Price]]*sales[[#This Row],[Qty]])-(sales[[#This Row],[Discount_Amt]]*sales[[#This Row],[Qty]])</f>
        <v>5944.05</v>
      </c>
    </row>
    <row r="4279" spans="2:14" x14ac:dyDescent="0.35">
      <c r="B4279" s="7">
        <v>2028277</v>
      </c>
      <c r="C4279" s="1" t="s">
        <v>17</v>
      </c>
      <c r="D4279" s="1" t="s">
        <v>28</v>
      </c>
      <c r="E4279" s="1" t="s">
        <v>34</v>
      </c>
      <c r="F4279" s="1" t="s">
        <v>519</v>
      </c>
      <c r="G4279" s="3">
        <v>45482</v>
      </c>
      <c r="H4279" s="3">
        <v>45485</v>
      </c>
      <c r="I4279" s="6">
        <v>2099</v>
      </c>
      <c r="J4279" s="1">
        <v>2</v>
      </c>
      <c r="K4279" s="4">
        <v>0.02</v>
      </c>
      <c r="L4279" s="6">
        <f t="shared" si="136"/>
        <v>41.980000000000004</v>
      </c>
      <c r="M4279" s="8">
        <f t="shared" si="137"/>
        <v>4156.0200000000004</v>
      </c>
      <c r="N4279" s="21">
        <f>(sales[[#This Row],[Price]]*sales[[#This Row],[Qty]])-(sales[[#This Row],[Discount_Amt]]*sales[[#This Row],[Qty]])</f>
        <v>4114.04</v>
      </c>
    </row>
    <row r="4280" spans="2:14" hidden="1" x14ac:dyDescent="0.35">
      <c r="B4280" s="7">
        <v>2028278</v>
      </c>
      <c r="C4280" s="1" t="s">
        <v>18</v>
      </c>
      <c r="D4280" s="1" t="s">
        <v>29</v>
      </c>
      <c r="E4280" s="1" t="s">
        <v>35</v>
      </c>
      <c r="F4280" s="1" t="s">
        <v>520</v>
      </c>
      <c r="G4280" s="3">
        <v>45482</v>
      </c>
      <c r="H4280" s="3">
        <v>45487</v>
      </c>
      <c r="I4280" s="6">
        <v>11000</v>
      </c>
      <c r="J4280" s="1">
        <v>2</v>
      </c>
      <c r="K4280" s="4">
        <v>0.02</v>
      </c>
      <c r="L4280" s="6">
        <f t="shared" si="136"/>
        <v>220</v>
      </c>
      <c r="M4280" s="8">
        <f t="shared" si="137"/>
        <v>21780</v>
      </c>
      <c r="N4280" s="21">
        <f>(sales[[#This Row],[Price]]*sales[[#This Row],[Qty]])-(sales[[#This Row],[Discount_Amt]]*sales[[#This Row],[Qty]])</f>
        <v>21560</v>
      </c>
    </row>
    <row r="4281" spans="2:14" hidden="1" x14ac:dyDescent="0.35">
      <c r="B4281" s="7">
        <v>2028279</v>
      </c>
      <c r="C4281" s="1" t="s">
        <v>19</v>
      </c>
      <c r="D4281" s="1" t="s">
        <v>25</v>
      </c>
      <c r="E4281" s="1" t="s">
        <v>36</v>
      </c>
      <c r="F4281" s="1" t="s">
        <v>521</v>
      </c>
      <c r="G4281" s="3">
        <v>45482</v>
      </c>
      <c r="H4281" s="3">
        <v>45483</v>
      </c>
      <c r="I4281" s="6">
        <v>800</v>
      </c>
      <c r="J4281" s="1">
        <v>1</v>
      </c>
      <c r="K4281" s="4">
        <v>0.02</v>
      </c>
      <c r="L4281" s="6">
        <f t="shared" si="136"/>
        <v>16</v>
      </c>
      <c r="M4281" s="8">
        <f t="shared" si="137"/>
        <v>784</v>
      </c>
      <c r="N4281" s="21">
        <f>(sales[[#This Row],[Price]]*sales[[#This Row],[Qty]])-(sales[[#This Row],[Discount_Amt]]*sales[[#This Row],[Qty]])</f>
        <v>784</v>
      </c>
    </row>
    <row r="4282" spans="2:14" hidden="1" x14ac:dyDescent="0.35">
      <c r="B4282" s="7">
        <v>2028280</v>
      </c>
      <c r="C4282" s="1" t="s">
        <v>20</v>
      </c>
      <c r="D4282" s="1" t="s">
        <v>26</v>
      </c>
      <c r="E4282" s="1" t="s">
        <v>37</v>
      </c>
      <c r="F4282" s="1" t="s">
        <v>518</v>
      </c>
      <c r="G4282" s="3">
        <v>45482</v>
      </c>
      <c r="H4282" s="3">
        <v>45490</v>
      </c>
      <c r="I4282" s="6">
        <v>5500</v>
      </c>
      <c r="J4282" s="1">
        <v>2</v>
      </c>
      <c r="K4282" s="4">
        <v>0.02</v>
      </c>
      <c r="L4282" s="6">
        <f t="shared" si="136"/>
        <v>110</v>
      </c>
      <c r="M4282" s="8">
        <f t="shared" si="137"/>
        <v>10890</v>
      </c>
      <c r="N4282" s="21">
        <f>(sales[[#This Row],[Price]]*sales[[#This Row],[Qty]])-(sales[[#This Row],[Discount_Amt]]*sales[[#This Row],[Qty]])</f>
        <v>10780</v>
      </c>
    </row>
    <row r="4283" spans="2:14" hidden="1" x14ac:dyDescent="0.35">
      <c r="B4283" s="7">
        <v>2028281</v>
      </c>
      <c r="C4283" s="1" t="s">
        <v>21</v>
      </c>
      <c r="D4283" s="1" t="s">
        <v>27</v>
      </c>
      <c r="E4283" s="1" t="s">
        <v>39</v>
      </c>
      <c r="F4283" s="1" t="s">
        <v>518</v>
      </c>
      <c r="G4283" s="3">
        <v>45482</v>
      </c>
      <c r="H4283" s="3">
        <v>45484</v>
      </c>
      <c r="I4283" s="6">
        <v>1350</v>
      </c>
      <c r="J4283" s="1">
        <v>4</v>
      </c>
      <c r="K4283" s="4">
        <v>0.02</v>
      </c>
      <c r="L4283" s="6">
        <f t="shared" si="136"/>
        <v>27</v>
      </c>
      <c r="M4283" s="8">
        <f t="shared" si="137"/>
        <v>5373</v>
      </c>
      <c r="N4283" s="21">
        <f>(sales[[#This Row],[Price]]*sales[[#This Row],[Qty]])-(sales[[#This Row],[Discount_Amt]]*sales[[#This Row],[Qty]])</f>
        <v>5292</v>
      </c>
    </row>
    <row r="4284" spans="2:14" hidden="1" x14ac:dyDescent="0.35">
      <c r="B4284" s="7">
        <v>2028282</v>
      </c>
      <c r="C4284" s="1" t="s">
        <v>22</v>
      </c>
      <c r="D4284" s="1" t="s">
        <v>28</v>
      </c>
      <c r="E4284" s="1" t="s">
        <v>40</v>
      </c>
      <c r="F4284" s="1" t="s">
        <v>519</v>
      </c>
      <c r="G4284" s="3">
        <v>45482</v>
      </c>
      <c r="H4284" s="3">
        <v>45485</v>
      </c>
      <c r="I4284" s="6">
        <v>4500</v>
      </c>
      <c r="J4284" s="1">
        <v>3</v>
      </c>
      <c r="K4284" s="4">
        <v>0.02</v>
      </c>
      <c r="L4284" s="6">
        <f t="shared" si="136"/>
        <v>90</v>
      </c>
      <c r="M4284" s="8">
        <f t="shared" si="137"/>
        <v>13410</v>
      </c>
      <c r="N4284" s="21">
        <f>(sales[[#This Row],[Price]]*sales[[#This Row],[Qty]])-(sales[[#This Row],[Discount_Amt]]*sales[[#This Row],[Qty]])</f>
        <v>13230</v>
      </c>
    </row>
    <row r="4285" spans="2:14" hidden="1" x14ac:dyDescent="0.35">
      <c r="B4285" s="7">
        <v>2028283</v>
      </c>
      <c r="C4285" s="1" t="s">
        <v>23</v>
      </c>
      <c r="D4285" s="1" t="s">
        <v>29</v>
      </c>
      <c r="E4285" s="1" t="s">
        <v>41</v>
      </c>
      <c r="F4285" s="1" t="s">
        <v>521</v>
      </c>
      <c r="G4285" s="3">
        <v>45482</v>
      </c>
      <c r="H4285" s="3">
        <v>45487</v>
      </c>
      <c r="I4285" s="6">
        <v>2350</v>
      </c>
      <c r="J4285" s="1">
        <v>2</v>
      </c>
      <c r="K4285" s="4">
        <v>0.02</v>
      </c>
      <c r="L4285" s="6">
        <f t="shared" si="136"/>
        <v>47</v>
      </c>
      <c r="M4285" s="8">
        <f t="shared" si="137"/>
        <v>4653</v>
      </c>
      <c r="N4285" s="21">
        <f>(sales[[#This Row],[Price]]*sales[[#This Row],[Qty]])-(sales[[#This Row],[Discount_Amt]]*sales[[#This Row],[Qty]])</f>
        <v>4606</v>
      </c>
    </row>
    <row r="4286" spans="2:14" hidden="1" x14ac:dyDescent="0.35">
      <c r="B4286" s="7">
        <v>2028284</v>
      </c>
      <c r="C4286" s="1" t="s">
        <v>24</v>
      </c>
      <c r="D4286" s="1" t="s">
        <v>25</v>
      </c>
      <c r="E4286" s="1" t="s">
        <v>42</v>
      </c>
      <c r="F4286" s="1" t="s">
        <v>520</v>
      </c>
      <c r="G4286" s="3">
        <v>45482</v>
      </c>
      <c r="H4286" s="3">
        <v>45483</v>
      </c>
      <c r="I4286" s="6">
        <v>90</v>
      </c>
      <c r="J4286" s="1">
        <v>1</v>
      </c>
      <c r="K4286" s="4">
        <v>0.02</v>
      </c>
      <c r="L4286" s="6">
        <f t="shared" si="136"/>
        <v>1.8</v>
      </c>
      <c r="M4286" s="8">
        <f t="shared" si="137"/>
        <v>88.2</v>
      </c>
      <c r="N4286" s="21">
        <f>(sales[[#This Row],[Price]]*sales[[#This Row],[Qty]])-(sales[[#This Row],[Discount_Amt]]*sales[[#This Row],[Qty]])</f>
        <v>88.2</v>
      </c>
    </row>
    <row r="4287" spans="2:14" hidden="1" x14ac:dyDescent="0.35">
      <c r="B4287" s="7">
        <v>2028285</v>
      </c>
      <c r="C4287" s="1" t="s">
        <v>4</v>
      </c>
      <c r="D4287" s="1" t="s">
        <v>26</v>
      </c>
      <c r="E4287" s="1" t="s">
        <v>43</v>
      </c>
      <c r="F4287" s="1" t="s">
        <v>518</v>
      </c>
      <c r="G4287" s="3">
        <v>45482</v>
      </c>
      <c r="H4287" s="3">
        <v>45490</v>
      </c>
      <c r="I4287" s="6">
        <v>280</v>
      </c>
      <c r="J4287" s="1">
        <v>1</v>
      </c>
      <c r="K4287" s="4">
        <v>7.0000000000000007E-2</v>
      </c>
      <c r="L4287" s="6">
        <f t="shared" si="136"/>
        <v>19.600000000000001</v>
      </c>
      <c r="M4287" s="8">
        <f t="shared" si="137"/>
        <v>260.39999999999998</v>
      </c>
      <c r="N4287" s="21">
        <f>(sales[[#This Row],[Price]]*sales[[#This Row],[Qty]])-(sales[[#This Row],[Discount_Amt]]*sales[[#This Row],[Qty]])</f>
        <v>260.39999999999998</v>
      </c>
    </row>
    <row r="4288" spans="2:14" hidden="1" x14ac:dyDescent="0.35">
      <c r="B4288" s="7">
        <v>2028286</v>
      </c>
      <c r="C4288" s="1" t="s">
        <v>5</v>
      </c>
      <c r="D4288" s="1" t="s">
        <v>27</v>
      </c>
      <c r="E4288" s="1" t="s">
        <v>44</v>
      </c>
      <c r="F4288" s="1" t="s">
        <v>519</v>
      </c>
      <c r="G4288" s="3">
        <v>45482</v>
      </c>
      <c r="H4288" s="3">
        <v>45484</v>
      </c>
      <c r="I4288" s="6">
        <v>70</v>
      </c>
      <c r="J4288" s="1">
        <v>2</v>
      </c>
      <c r="K4288" s="4">
        <v>0.03</v>
      </c>
      <c r="L4288" s="6">
        <f t="shared" si="136"/>
        <v>2.1</v>
      </c>
      <c r="M4288" s="8">
        <f t="shared" si="137"/>
        <v>137.9</v>
      </c>
      <c r="N4288" s="21">
        <f>(sales[[#This Row],[Price]]*sales[[#This Row],[Qty]])-(sales[[#This Row],[Discount_Amt]]*sales[[#This Row],[Qty]])</f>
        <v>135.80000000000001</v>
      </c>
    </row>
    <row r="4289" spans="2:14" hidden="1" x14ac:dyDescent="0.35">
      <c r="B4289" s="7">
        <v>2028287</v>
      </c>
      <c r="C4289" s="1" t="s">
        <v>6</v>
      </c>
      <c r="D4289" s="1" t="s">
        <v>28</v>
      </c>
      <c r="E4289" s="1" t="s">
        <v>45</v>
      </c>
      <c r="F4289" s="1" t="s">
        <v>520</v>
      </c>
      <c r="G4289" s="3">
        <v>45482</v>
      </c>
      <c r="H4289" s="3">
        <v>45485</v>
      </c>
      <c r="I4289" s="6">
        <v>230</v>
      </c>
      <c r="J4289" s="1">
        <v>1</v>
      </c>
      <c r="K4289" s="4">
        <v>0.08</v>
      </c>
      <c r="L4289" s="6">
        <f t="shared" si="136"/>
        <v>18.400000000000002</v>
      </c>
      <c r="M4289" s="8">
        <f t="shared" si="137"/>
        <v>211.6</v>
      </c>
      <c r="N4289" s="21">
        <f>(sales[[#This Row],[Price]]*sales[[#This Row],[Qty]])-(sales[[#This Row],[Discount_Amt]]*sales[[#This Row],[Qty]])</f>
        <v>211.6</v>
      </c>
    </row>
    <row r="4290" spans="2:14" hidden="1" x14ac:dyDescent="0.35">
      <c r="B4290" s="7">
        <v>2028288</v>
      </c>
      <c r="C4290" s="1" t="s">
        <v>7</v>
      </c>
      <c r="D4290" s="1" t="s">
        <v>29</v>
      </c>
      <c r="E4290" s="1" t="s">
        <v>46</v>
      </c>
      <c r="F4290" s="1" t="s">
        <v>521</v>
      </c>
      <c r="G4290" s="3">
        <v>45482</v>
      </c>
      <c r="H4290" s="3">
        <v>45487</v>
      </c>
      <c r="I4290" s="6">
        <v>7999</v>
      </c>
      <c r="J4290" s="1">
        <v>3</v>
      </c>
      <c r="K4290" s="4">
        <v>0.05</v>
      </c>
      <c r="L4290" s="6">
        <f t="shared" si="136"/>
        <v>399.95000000000005</v>
      </c>
      <c r="M4290" s="8">
        <f t="shared" si="137"/>
        <v>23597.05</v>
      </c>
      <c r="N4290" s="21">
        <f>(sales[[#This Row],[Price]]*sales[[#This Row],[Qty]])-(sales[[#This Row],[Discount_Amt]]*sales[[#This Row],[Qty]])</f>
        <v>22797.15</v>
      </c>
    </row>
    <row r="4291" spans="2:14" x14ac:dyDescent="0.35">
      <c r="B4291" s="7">
        <v>2028289</v>
      </c>
      <c r="C4291" s="1" t="s">
        <v>10</v>
      </c>
      <c r="D4291" s="1" t="s">
        <v>25</v>
      </c>
      <c r="E4291" s="1" t="s">
        <v>47</v>
      </c>
      <c r="F4291" s="1" t="s">
        <v>518</v>
      </c>
      <c r="G4291" s="3">
        <v>45482</v>
      </c>
      <c r="H4291" s="3">
        <v>45483</v>
      </c>
      <c r="I4291" s="6">
        <v>850</v>
      </c>
      <c r="J4291" s="1">
        <v>2</v>
      </c>
      <c r="K4291" s="4">
        <v>0.05</v>
      </c>
      <c r="L4291" s="6">
        <f t="shared" si="136"/>
        <v>42.5</v>
      </c>
      <c r="M4291" s="8">
        <f t="shared" si="137"/>
        <v>1657.5</v>
      </c>
      <c r="N4291" s="21">
        <f>(sales[[#This Row],[Price]]*sales[[#This Row],[Qty]])-(sales[[#This Row],[Discount_Amt]]*sales[[#This Row],[Qty]])</f>
        <v>1615</v>
      </c>
    </row>
    <row r="4292" spans="2:14" hidden="1" x14ac:dyDescent="0.35">
      <c r="B4292" s="7">
        <v>2028290</v>
      </c>
      <c r="C4292" s="1" t="s">
        <v>8</v>
      </c>
      <c r="D4292" s="1" t="s">
        <v>246</v>
      </c>
      <c r="E4292" s="1" t="s">
        <v>48</v>
      </c>
      <c r="F4292" s="1" t="s">
        <v>518</v>
      </c>
      <c r="G4292" s="3">
        <v>45482</v>
      </c>
      <c r="H4292" s="3">
        <v>45490</v>
      </c>
      <c r="I4292" s="6">
        <v>65000</v>
      </c>
      <c r="J4292" s="1">
        <v>1</v>
      </c>
      <c r="K4292" s="4">
        <v>0.05</v>
      </c>
      <c r="L4292" s="6">
        <f t="shared" si="136"/>
        <v>3250</v>
      </c>
      <c r="M4292" s="8">
        <f t="shared" si="137"/>
        <v>61750</v>
      </c>
      <c r="N4292" s="21">
        <f>(sales[[#This Row],[Price]]*sales[[#This Row],[Qty]])-(sales[[#This Row],[Discount_Amt]]*sales[[#This Row],[Qty]])</f>
        <v>61750</v>
      </c>
    </row>
    <row r="4293" spans="2:14" hidden="1" x14ac:dyDescent="0.35">
      <c r="B4293" s="7">
        <v>2028291</v>
      </c>
      <c r="C4293" s="1" t="s">
        <v>9</v>
      </c>
      <c r="D4293" s="1" t="s">
        <v>25</v>
      </c>
      <c r="E4293" s="1" t="s">
        <v>49</v>
      </c>
      <c r="F4293" s="1" t="s">
        <v>519</v>
      </c>
      <c r="G4293" s="3">
        <v>45482</v>
      </c>
      <c r="H4293" s="3">
        <v>45484</v>
      </c>
      <c r="I4293" s="6">
        <v>450</v>
      </c>
      <c r="J4293" s="1">
        <v>2</v>
      </c>
      <c r="K4293" s="4">
        <v>0.05</v>
      </c>
      <c r="L4293" s="6">
        <f t="shared" si="136"/>
        <v>22.5</v>
      </c>
      <c r="M4293" s="8">
        <f t="shared" si="137"/>
        <v>877.5</v>
      </c>
      <c r="N4293" s="21">
        <f>(sales[[#This Row],[Price]]*sales[[#This Row],[Qty]])-(sales[[#This Row],[Discount_Amt]]*sales[[#This Row],[Qty]])</f>
        <v>855</v>
      </c>
    </row>
    <row r="4294" spans="2:14" x14ac:dyDescent="0.35">
      <c r="B4294" s="7">
        <v>2028292</v>
      </c>
      <c r="C4294" s="1" t="s">
        <v>11</v>
      </c>
      <c r="D4294" s="1" t="s">
        <v>26</v>
      </c>
      <c r="E4294" s="1" t="s">
        <v>50</v>
      </c>
      <c r="F4294" s="1" t="s">
        <v>521</v>
      </c>
      <c r="G4294" s="3">
        <v>45482</v>
      </c>
      <c r="H4294" s="3">
        <v>45485</v>
      </c>
      <c r="I4294" s="6">
        <v>1299</v>
      </c>
      <c r="J4294" s="1">
        <v>1</v>
      </c>
      <c r="K4294" s="4">
        <v>0.03</v>
      </c>
      <c r="L4294" s="6">
        <f t="shared" si="136"/>
        <v>38.97</v>
      </c>
      <c r="M4294" s="8">
        <f t="shared" si="137"/>
        <v>1260.03</v>
      </c>
      <c r="N4294" s="21">
        <f>(sales[[#This Row],[Price]]*sales[[#This Row],[Qty]])-(sales[[#This Row],[Discount_Amt]]*sales[[#This Row],[Qty]])</f>
        <v>1260.03</v>
      </c>
    </row>
    <row r="4295" spans="2:14" x14ac:dyDescent="0.35">
      <c r="B4295" s="7">
        <v>2028293</v>
      </c>
      <c r="C4295" s="1" t="s">
        <v>12</v>
      </c>
      <c r="D4295" s="1" t="s">
        <v>27</v>
      </c>
      <c r="E4295" s="1" t="s">
        <v>51</v>
      </c>
      <c r="F4295" s="1" t="s">
        <v>520</v>
      </c>
      <c r="G4295" s="3">
        <v>45482</v>
      </c>
      <c r="H4295" s="3">
        <v>45487</v>
      </c>
      <c r="I4295" s="6">
        <v>1700</v>
      </c>
      <c r="J4295" s="1">
        <v>2</v>
      </c>
      <c r="K4295" s="4">
        <v>0.1</v>
      </c>
      <c r="L4295" s="6">
        <f t="shared" si="136"/>
        <v>170</v>
      </c>
      <c r="M4295" s="8">
        <f t="shared" si="137"/>
        <v>3230</v>
      </c>
      <c r="N4295" s="21">
        <f>(sales[[#This Row],[Price]]*sales[[#This Row],[Qty]])-(sales[[#This Row],[Discount_Amt]]*sales[[#This Row],[Qty]])</f>
        <v>3060</v>
      </c>
    </row>
    <row r="4296" spans="2:14" hidden="1" x14ac:dyDescent="0.35">
      <c r="B4296" s="7">
        <v>2028294</v>
      </c>
      <c r="C4296" s="1" t="s">
        <v>13</v>
      </c>
      <c r="D4296" s="1" t="s">
        <v>28</v>
      </c>
      <c r="E4296" s="1" t="s">
        <v>506</v>
      </c>
      <c r="F4296" s="1" t="s">
        <v>518</v>
      </c>
      <c r="G4296" s="3">
        <v>45482</v>
      </c>
      <c r="H4296" s="3">
        <v>45483</v>
      </c>
      <c r="I4296" s="6">
        <v>55000</v>
      </c>
      <c r="J4296" s="1">
        <v>3</v>
      </c>
      <c r="K4296" s="4">
        <v>0.05</v>
      </c>
      <c r="L4296" s="6">
        <f t="shared" si="136"/>
        <v>2750</v>
      </c>
      <c r="M4296" s="8">
        <f t="shared" si="137"/>
        <v>162250</v>
      </c>
      <c r="N4296" s="21">
        <f>(sales[[#This Row],[Price]]*sales[[#This Row],[Qty]])-(sales[[#This Row],[Discount_Amt]]*sales[[#This Row],[Qty]])</f>
        <v>156750</v>
      </c>
    </row>
    <row r="4297" spans="2:14" hidden="1" x14ac:dyDescent="0.35">
      <c r="B4297" s="7">
        <v>2028295</v>
      </c>
      <c r="C4297" s="1" t="s">
        <v>14</v>
      </c>
      <c r="D4297" s="1" t="s">
        <v>29</v>
      </c>
      <c r="E4297" s="1" t="s">
        <v>507</v>
      </c>
      <c r="F4297" s="1" t="s">
        <v>519</v>
      </c>
      <c r="G4297" s="3">
        <v>45482</v>
      </c>
      <c r="H4297" s="3">
        <v>45490</v>
      </c>
      <c r="I4297" s="6">
        <v>57999</v>
      </c>
      <c r="J4297" s="1">
        <v>2</v>
      </c>
      <c r="K4297" s="4">
        <v>0.05</v>
      </c>
      <c r="L4297" s="6">
        <f t="shared" si="136"/>
        <v>2899.9500000000003</v>
      </c>
      <c r="M4297" s="8">
        <f t="shared" si="137"/>
        <v>113098.05</v>
      </c>
      <c r="N4297" s="21">
        <f>(sales[[#This Row],[Price]]*sales[[#This Row],[Qty]])-(sales[[#This Row],[Discount_Amt]]*sales[[#This Row],[Qty]])</f>
        <v>110198.1</v>
      </c>
    </row>
    <row r="4298" spans="2:14" hidden="1" x14ac:dyDescent="0.35">
      <c r="B4298" s="7">
        <v>2028296</v>
      </c>
      <c r="C4298" s="1" t="s">
        <v>15</v>
      </c>
      <c r="D4298" s="1" t="s">
        <v>25</v>
      </c>
      <c r="E4298" s="1" t="s">
        <v>508</v>
      </c>
      <c r="F4298" s="1" t="s">
        <v>520</v>
      </c>
      <c r="G4298" s="3">
        <v>45482</v>
      </c>
      <c r="H4298" s="3">
        <v>45484</v>
      </c>
      <c r="I4298" s="6">
        <v>1399</v>
      </c>
      <c r="J4298" s="1">
        <v>7</v>
      </c>
      <c r="K4298" s="4">
        <v>0.02</v>
      </c>
      <c r="L4298" s="6">
        <f t="shared" si="136"/>
        <v>27.98</v>
      </c>
      <c r="M4298" s="8">
        <f t="shared" si="137"/>
        <v>9765.02</v>
      </c>
      <c r="N4298" s="21">
        <f>(sales[[#This Row],[Price]]*sales[[#This Row],[Qty]])-(sales[[#This Row],[Discount_Amt]]*sales[[#This Row],[Qty]])</f>
        <v>9597.14</v>
      </c>
    </row>
    <row r="4299" spans="2:14" hidden="1" x14ac:dyDescent="0.35">
      <c r="B4299" s="7">
        <v>2028297</v>
      </c>
      <c r="C4299" s="1" t="s">
        <v>16</v>
      </c>
      <c r="D4299" s="1" t="s">
        <v>30</v>
      </c>
      <c r="E4299" s="1" t="s">
        <v>31</v>
      </c>
      <c r="F4299" s="1" t="s">
        <v>521</v>
      </c>
      <c r="G4299" s="3">
        <v>45482</v>
      </c>
      <c r="H4299" s="3">
        <v>45485</v>
      </c>
      <c r="I4299" s="6">
        <v>999</v>
      </c>
      <c r="J4299" s="1">
        <v>2</v>
      </c>
      <c r="K4299" s="4">
        <v>0.06</v>
      </c>
      <c r="L4299" s="6">
        <f t="shared" si="136"/>
        <v>59.94</v>
      </c>
      <c r="M4299" s="8">
        <f t="shared" si="137"/>
        <v>1938.06</v>
      </c>
      <c r="N4299" s="21">
        <f>(sales[[#This Row],[Price]]*sales[[#This Row],[Qty]])-(sales[[#This Row],[Discount_Amt]]*sales[[#This Row],[Qty]])</f>
        <v>1878.12</v>
      </c>
    </row>
    <row r="4300" spans="2:14" x14ac:dyDescent="0.35">
      <c r="B4300" s="7">
        <v>2028298</v>
      </c>
      <c r="C4300" s="1" t="s">
        <v>17</v>
      </c>
      <c r="D4300" s="1" t="s">
        <v>27</v>
      </c>
      <c r="E4300" s="1" t="s">
        <v>32</v>
      </c>
      <c r="F4300" s="1" t="s">
        <v>518</v>
      </c>
      <c r="G4300" s="3">
        <v>45482</v>
      </c>
      <c r="H4300" s="3">
        <v>45487</v>
      </c>
      <c r="I4300" s="6">
        <v>2099</v>
      </c>
      <c r="J4300" s="1">
        <v>1</v>
      </c>
      <c r="K4300" s="4">
        <v>0.15</v>
      </c>
      <c r="L4300" s="6">
        <f t="shared" si="136"/>
        <v>314.84999999999997</v>
      </c>
      <c r="M4300" s="8">
        <f t="shared" si="137"/>
        <v>1784.15</v>
      </c>
      <c r="N4300" s="21">
        <f>(sales[[#This Row],[Price]]*sales[[#This Row],[Qty]])-(sales[[#This Row],[Discount_Amt]]*sales[[#This Row],[Qty]])</f>
        <v>1784.15</v>
      </c>
    </row>
    <row r="4301" spans="2:14" hidden="1" x14ac:dyDescent="0.35">
      <c r="B4301" s="7">
        <v>2028299</v>
      </c>
      <c r="C4301" s="1" t="s">
        <v>18</v>
      </c>
      <c r="D4301" s="1" t="s">
        <v>28</v>
      </c>
      <c r="E4301" s="1" t="s">
        <v>38</v>
      </c>
      <c r="F4301" s="1" t="s">
        <v>518</v>
      </c>
      <c r="G4301" s="3">
        <v>45482</v>
      </c>
      <c r="H4301" s="3">
        <v>45483</v>
      </c>
      <c r="I4301" s="6">
        <v>11000</v>
      </c>
      <c r="J4301" s="1">
        <v>1</v>
      </c>
      <c r="K4301" s="4">
        <v>0.02</v>
      </c>
      <c r="L4301" s="6">
        <f t="shared" si="136"/>
        <v>220</v>
      </c>
      <c r="M4301" s="8">
        <f t="shared" si="137"/>
        <v>10780</v>
      </c>
      <c r="N4301" s="21">
        <f>(sales[[#This Row],[Price]]*sales[[#This Row],[Qty]])-(sales[[#This Row],[Discount_Amt]]*sales[[#This Row],[Qty]])</f>
        <v>10780</v>
      </c>
    </row>
    <row r="4302" spans="2:14" hidden="1" x14ac:dyDescent="0.35">
      <c r="B4302" s="7">
        <v>2028300</v>
      </c>
      <c r="C4302" s="1" t="s">
        <v>19</v>
      </c>
      <c r="D4302" s="1" t="s">
        <v>29</v>
      </c>
      <c r="E4302" s="1" t="s">
        <v>33</v>
      </c>
      <c r="F4302" s="1" t="s">
        <v>519</v>
      </c>
      <c r="G4302" s="3">
        <v>45482</v>
      </c>
      <c r="H4302" s="3">
        <v>45490</v>
      </c>
      <c r="I4302" s="6">
        <v>800</v>
      </c>
      <c r="J4302" s="1">
        <v>1</v>
      </c>
      <c r="K4302" s="4">
        <v>0.02</v>
      </c>
      <c r="L4302" s="6">
        <f t="shared" si="136"/>
        <v>16</v>
      </c>
      <c r="M4302" s="8">
        <f t="shared" si="137"/>
        <v>784</v>
      </c>
      <c r="N4302" s="21">
        <f>(sales[[#This Row],[Price]]*sales[[#This Row],[Qty]])-(sales[[#This Row],[Discount_Amt]]*sales[[#This Row],[Qty]])</f>
        <v>784</v>
      </c>
    </row>
    <row r="4303" spans="2:14" hidden="1" x14ac:dyDescent="0.35">
      <c r="B4303" s="7">
        <v>2028301</v>
      </c>
      <c r="C4303" s="1" t="s">
        <v>20</v>
      </c>
      <c r="D4303" s="1" t="s">
        <v>25</v>
      </c>
      <c r="E4303" s="1" t="s">
        <v>34</v>
      </c>
      <c r="F4303" s="1" t="s">
        <v>521</v>
      </c>
      <c r="G4303" s="3">
        <v>45482</v>
      </c>
      <c r="H4303" s="3">
        <v>45484</v>
      </c>
      <c r="I4303" s="6">
        <v>5500</v>
      </c>
      <c r="J4303" s="1">
        <v>2</v>
      </c>
      <c r="K4303" s="4">
        <v>0.02</v>
      </c>
      <c r="L4303" s="6">
        <f t="shared" si="136"/>
        <v>110</v>
      </c>
      <c r="M4303" s="8">
        <f t="shared" si="137"/>
        <v>10890</v>
      </c>
      <c r="N4303" s="21">
        <f>(sales[[#This Row],[Price]]*sales[[#This Row],[Qty]])-(sales[[#This Row],[Discount_Amt]]*sales[[#This Row],[Qty]])</f>
        <v>10780</v>
      </c>
    </row>
    <row r="4304" spans="2:14" hidden="1" x14ac:dyDescent="0.35">
      <c r="B4304" s="7">
        <v>2028302</v>
      </c>
      <c r="C4304" s="1" t="s">
        <v>21</v>
      </c>
      <c r="D4304" s="1" t="s">
        <v>26</v>
      </c>
      <c r="E4304" s="1" t="s">
        <v>35</v>
      </c>
      <c r="F4304" s="1" t="s">
        <v>520</v>
      </c>
      <c r="G4304" s="3">
        <v>45482</v>
      </c>
      <c r="H4304" s="3">
        <v>45485</v>
      </c>
      <c r="I4304" s="6">
        <v>1350</v>
      </c>
      <c r="J4304" s="1">
        <v>1</v>
      </c>
      <c r="K4304" s="4">
        <v>0.02</v>
      </c>
      <c r="L4304" s="6">
        <f t="shared" si="136"/>
        <v>27</v>
      </c>
      <c r="M4304" s="8">
        <f t="shared" si="137"/>
        <v>1323</v>
      </c>
      <c r="N4304" s="21">
        <f>(sales[[#This Row],[Price]]*sales[[#This Row],[Qty]])-(sales[[#This Row],[Discount_Amt]]*sales[[#This Row],[Qty]])</f>
        <v>1323</v>
      </c>
    </row>
    <row r="4305" spans="2:14" hidden="1" x14ac:dyDescent="0.35">
      <c r="B4305" s="7">
        <v>2028303</v>
      </c>
      <c r="C4305" s="1" t="s">
        <v>22</v>
      </c>
      <c r="D4305" s="1" t="s">
        <v>27</v>
      </c>
      <c r="E4305" s="1" t="s">
        <v>36</v>
      </c>
      <c r="F4305" s="1" t="s">
        <v>518</v>
      </c>
      <c r="G4305" s="3">
        <v>45482</v>
      </c>
      <c r="H4305" s="3">
        <v>45487</v>
      </c>
      <c r="I4305" s="6">
        <v>4500</v>
      </c>
      <c r="J4305" s="1">
        <v>2</v>
      </c>
      <c r="K4305" s="4">
        <v>0.02</v>
      </c>
      <c r="L4305" s="6">
        <f t="shared" si="136"/>
        <v>90</v>
      </c>
      <c r="M4305" s="8">
        <f t="shared" si="137"/>
        <v>8910</v>
      </c>
      <c r="N4305" s="21">
        <f>(sales[[#This Row],[Price]]*sales[[#This Row],[Qty]])-(sales[[#This Row],[Discount_Amt]]*sales[[#This Row],[Qty]])</f>
        <v>8820</v>
      </c>
    </row>
    <row r="4306" spans="2:14" hidden="1" x14ac:dyDescent="0.35">
      <c r="B4306" s="7">
        <v>2028304</v>
      </c>
      <c r="C4306" s="1" t="s">
        <v>23</v>
      </c>
      <c r="D4306" s="1" t="s">
        <v>28</v>
      </c>
      <c r="E4306" s="1" t="s">
        <v>37</v>
      </c>
      <c r="F4306" s="1" t="s">
        <v>519</v>
      </c>
      <c r="G4306" s="3">
        <v>45482</v>
      </c>
      <c r="H4306" s="3">
        <v>45483</v>
      </c>
      <c r="I4306" s="6">
        <v>2350</v>
      </c>
      <c r="J4306" s="1">
        <v>7</v>
      </c>
      <c r="K4306" s="4">
        <v>0.02</v>
      </c>
      <c r="L4306" s="6">
        <f t="shared" si="136"/>
        <v>47</v>
      </c>
      <c r="M4306" s="8">
        <f t="shared" si="137"/>
        <v>16403</v>
      </c>
      <c r="N4306" s="21">
        <f>(sales[[#This Row],[Price]]*sales[[#This Row],[Qty]])-(sales[[#This Row],[Discount_Amt]]*sales[[#This Row],[Qty]])</f>
        <v>16121</v>
      </c>
    </row>
    <row r="4307" spans="2:14" hidden="1" x14ac:dyDescent="0.35">
      <c r="B4307" s="7">
        <v>2028305</v>
      </c>
      <c r="C4307" s="1" t="s">
        <v>24</v>
      </c>
      <c r="D4307" s="1" t="s">
        <v>29</v>
      </c>
      <c r="E4307" s="1" t="s">
        <v>39</v>
      </c>
      <c r="F4307" s="1" t="s">
        <v>520</v>
      </c>
      <c r="G4307" s="3">
        <v>45482</v>
      </c>
      <c r="H4307" s="3">
        <v>45490</v>
      </c>
      <c r="I4307" s="6">
        <v>90</v>
      </c>
      <c r="J4307" s="1">
        <v>2</v>
      </c>
      <c r="K4307" s="4">
        <v>0.02</v>
      </c>
      <c r="L4307" s="6">
        <f t="shared" si="136"/>
        <v>1.8</v>
      </c>
      <c r="M4307" s="8">
        <f t="shared" si="137"/>
        <v>178.2</v>
      </c>
      <c r="N4307" s="21">
        <f>(sales[[#This Row],[Price]]*sales[[#This Row],[Qty]])-(sales[[#This Row],[Discount_Amt]]*sales[[#This Row],[Qty]])</f>
        <v>176.4</v>
      </c>
    </row>
    <row r="4308" spans="2:14" hidden="1" x14ac:dyDescent="0.35">
      <c r="B4308" s="7">
        <v>2028306</v>
      </c>
      <c r="C4308" s="1" t="s">
        <v>4</v>
      </c>
      <c r="D4308" s="1" t="s">
        <v>25</v>
      </c>
      <c r="E4308" s="1" t="s">
        <v>40</v>
      </c>
      <c r="F4308" s="1" t="s">
        <v>521</v>
      </c>
      <c r="G4308" s="3">
        <v>45482</v>
      </c>
      <c r="H4308" s="3">
        <v>45484</v>
      </c>
      <c r="I4308" s="6">
        <v>280</v>
      </c>
      <c r="J4308" s="1">
        <v>2</v>
      </c>
      <c r="K4308" s="4">
        <v>0.02</v>
      </c>
      <c r="L4308" s="6">
        <f t="shared" si="136"/>
        <v>5.6000000000000005</v>
      </c>
      <c r="M4308" s="8">
        <f t="shared" si="137"/>
        <v>554.4</v>
      </c>
      <c r="N4308" s="21">
        <f>(sales[[#This Row],[Price]]*sales[[#This Row],[Qty]])-(sales[[#This Row],[Discount_Amt]]*sales[[#This Row],[Qty]])</f>
        <v>548.79999999999995</v>
      </c>
    </row>
    <row r="4309" spans="2:14" hidden="1" x14ac:dyDescent="0.35">
      <c r="B4309" s="7">
        <v>2028307</v>
      </c>
      <c r="C4309" s="1" t="s">
        <v>5</v>
      </c>
      <c r="D4309" s="1" t="s">
        <v>26</v>
      </c>
      <c r="E4309" s="1" t="s">
        <v>41</v>
      </c>
      <c r="F4309" s="1" t="s">
        <v>518</v>
      </c>
      <c r="G4309" s="3">
        <v>45482</v>
      </c>
      <c r="H4309" s="3">
        <v>45485</v>
      </c>
      <c r="I4309" s="6">
        <v>70</v>
      </c>
      <c r="J4309" s="1">
        <v>1</v>
      </c>
      <c r="K4309" s="4">
        <v>7.0000000000000007E-2</v>
      </c>
      <c r="L4309" s="6">
        <f t="shared" si="136"/>
        <v>4.9000000000000004</v>
      </c>
      <c r="M4309" s="8">
        <f t="shared" si="137"/>
        <v>65.099999999999994</v>
      </c>
      <c r="N4309" s="21">
        <f>(sales[[#This Row],[Price]]*sales[[#This Row],[Qty]])-(sales[[#This Row],[Discount_Amt]]*sales[[#This Row],[Qty]])</f>
        <v>65.099999999999994</v>
      </c>
    </row>
    <row r="4310" spans="2:14" hidden="1" x14ac:dyDescent="0.35">
      <c r="B4310" s="7">
        <v>2028308</v>
      </c>
      <c r="C4310" s="1" t="s">
        <v>6</v>
      </c>
      <c r="D4310" s="1" t="s">
        <v>27</v>
      </c>
      <c r="E4310" s="1" t="s">
        <v>42</v>
      </c>
      <c r="F4310" s="1" t="s">
        <v>518</v>
      </c>
      <c r="G4310" s="3">
        <v>45482</v>
      </c>
      <c r="H4310" s="3">
        <v>45487</v>
      </c>
      <c r="I4310" s="6">
        <v>230</v>
      </c>
      <c r="J4310" s="1">
        <v>2</v>
      </c>
      <c r="K4310" s="4">
        <v>0.03</v>
      </c>
      <c r="L4310" s="6">
        <f t="shared" si="136"/>
        <v>6.8999999999999995</v>
      </c>
      <c r="M4310" s="8">
        <f t="shared" si="137"/>
        <v>453.1</v>
      </c>
      <c r="N4310" s="21">
        <f>(sales[[#This Row],[Price]]*sales[[#This Row],[Qty]])-(sales[[#This Row],[Discount_Amt]]*sales[[#This Row],[Qty]])</f>
        <v>446.2</v>
      </c>
    </row>
    <row r="4311" spans="2:14" hidden="1" x14ac:dyDescent="0.35">
      <c r="B4311" s="7">
        <v>2028309</v>
      </c>
      <c r="C4311" s="1" t="s">
        <v>7</v>
      </c>
      <c r="D4311" s="1" t="s">
        <v>28</v>
      </c>
      <c r="E4311" s="1" t="s">
        <v>43</v>
      </c>
      <c r="F4311" s="1" t="s">
        <v>519</v>
      </c>
      <c r="G4311" s="3">
        <v>45482</v>
      </c>
      <c r="H4311" s="3">
        <v>45483</v>
      </c>
      <c r="I4311" s="6">
        <v>7999</v>
      </c>
      <c r="J4311" s="1">
        <v>4</v>
      </c>
      <c r="K4311" s="4">
        <v>0.08</v>
      </c>
      <c r="L4311" s="6">
        <f t="shared" si="136"/>
        <v>639.91999999999996</v>
      </c>
      <c r="M4311" s="8">
        <f t="shared" si="137"/>
        <v>31356.080000000002</v>
      </c>
      <c r="N4311" s="21">
        <f>(sales[[#This Row],[Price]]*sales[[#This Row],[Qty]])-(sales[[#This Row],[Discount_Amt]]*sales[[#This Row],[Qty]])</f>
        <v>29436.32</v>
      </c>
    </row>
    <row r="4312" spans="2:14" x14ac:dyDescent="0.35">
      <c r="B4312" s="7">
        <v>2028310</v>
      </c>
      <c r="C4312" s="1" t="s">
        <v>10</v>
      </c>
      <c r="D4312" s="1" t="s">
        <v>29</v>
      </c>
      <c r="E4312" s="1" t="s">
        <v>44</v>
      </c>
      <c r="F4312" s="1" t="s">
        <v>521</v>
      </c>
      <c r="G4312" s="3">
        <v>45482</v>
      </c>
      <c r="H4312" s="3">
        <v>45490</v>
      </c>
      <c r="I4312" s="6">
        <v>850</v>
      </c>
      <c r="J4312" s="1">
        <v>3</v>
      </c>
      <c r="K4312" s="4">
        <v>0.05</v>
      </c>
      <c r="L4312" s="6">
        <f t="shared" si="136"/>
        <v>42.5</v>
      </c>
      <c r="M4312" s="8">
        <f t="shared" si="137"/>
        <v>2507.5</v>
      </c>
      <c r="N4312" s="21">
        <f>(sales[[#This Row],[Price]]*sales[[#This Row],[Qty]])-(sales[[#This Row],[Discount_Amt]]*sales[[#This Row],[Qty]])</f>
        <v>2422.5</v>
      </c>
    </row>
    <row r="4313" spans="2:14" hidden="1" x14ac:dyDescent="0.35">
      <c r="B4313" s="7">
        <v>2028311</v>
      </c>
      <c r="C4313" s="1" t="s">
        <v>8</v>
      </c>
      <c r="D4313" s="1" t="s">
        <v>25</v>
      </c>
      <c r="E4313" s="1" t="s">
        <v>45</v>
      </c>
      <c r="F4313" s="1" t="s">
        <v>520</v>
      </c>
      <c r="G4313" s="3">
        <v>45482</v>
      </c>
      <c r="H4313" s="3">
        <v>45484</v>
      </c>
      <c r="I4313" s="6">
        <v>65000</v>
      </c>
      <c r="J4313" s="1">
        <v>2</v>
      </c>
      <c r="K4313" s="4">
        <v>0.05</v>
      </c>
      <c r="L4313" s="6">
        <f t="shared" si="136"/>
        <v>3250</v>
      </c>
      <c r="M4313" s="8">
        <f t="shared" si="137"/>
        <v>126750</v>
      </c>
      <c r="N4313" s="21">
        <f>(sales[[#This Row],[Price]]*sales[[#This Row],[Qty]])-(sales[[#This Row],[Discount_Amt]]*sales[[#This Row],[Qty]])</f>
        <v>123500</v>
      </c>
    </row>
    <row r="4314" spans="2:14" hidden="1" x14ac:dyDescent="0.35">
      <c r="B4314" s="7">
        <v>2028312</v>
      </c>
      <c r="C4314" s="1" t="s">
        <v>9</v>
      </c>
      <c r="D4314" s="1" t="s">
        <v>247</v>
      </c>
      <c r="E4314" s="1" t="s">
        <v>46</v>
      </c>
      <c r="F4314" s="1" t="s">
        <v>518</v>
      </c>
      <c r="G4314" s="3">
        <v>45482</v>
      </c>
      <c r="H4314" s="3">
        <v>45485</v>
      </c>
      <c r="I4314" s="6">
        <v>450</v>
      </c>
      <c r="J4314" s="1">
        <v>1</v>
      </c>
      <c r="K4314" s="4">
        <v>0.05</v>
      </c>
      <c r="L4314" s="6">
        <f t="shared" si="136"/>
        <v>22.5</v>
      </c>
      <c r="M4314" s="8">
        <f t="shared" si="137"/>
        <v>427.5</v>
      </c>
      <c r="N4314" s="21">
        <f>(sales[[#This Row],[Price]]*sales[[#This Row],[Qty]])-(sales[[#This Row],[Discount_Amt]]*sales[[#This Row],[Qty]])</f>
        <v>427.5</v>
      </c>
    </row>
    <row r="4315" spans="2:14" x14ac:dyDescent="0.35">
      <c r="B4315" s="7">
        <v>2028313</v>
      </c>
      <c r="C4315" s="1" t="s">
        <v>11</v>
      </c>
      <c r="D4315" s="1" t="s">
        <v>25</v>
      </c>
      <c r="E4315" s="1" t="s">
        <v>47</v>
      </c>
      <c r="F4315" s="1" t="s">
        <v>519</v>
      </c>
      <c r="G4315" s="3">
        <v>45482</v>
      </c>
      <c r="H4315" s="3">
        <v>45487</v>
      </c>
      <c r="I4315" s="6">
        <v>1299</v>
      </c>
      <c r="J4315" s="1">
        <v>1</v>
      </c>
      <c r="K4315" s="4">
        <v>0.05</v>
      </c>
      <c r="L4315" s="6">
        <f t="shared" si="136"/>
        <v>64.95</v>
      </c>
      <c r="M4315" s="8">
        <f t="shared" si="137"/>
        <v>1234.05</v>
      </c>
      <c r="N4315" s="21">
        <f>(sales[[#This Row],[Price]]*sales[[#This Row],[Qty]])-(sales[[#This Row],[Discount_Amt]]*sales[[#This Row],[Qty]])</f>
        <v>1234.05</v>
      </c>
    </row>
    <row r="4316" spans="2:14" x14ac:dyDescent="0.35">
      <c r="B4316" s="7">
        <v>2028314</v>
      </c>
      <c r="C4316" s="1" t="s">
        <v>12</v>
      </c>
      <c r="D4316" s="1" t="s">
        <v>26</v>
      </c>
      <c r="E4316" s="1" t="s">
        <v>48</v>
      </c>
      <c r="F4316" s="1" t="s">
        <v>520</v>
      </c>
      <c r="G4316" s="3">
        <v>45482</v>
      </c>
      <c r="H4316" s="3">
        <v>45483</v>
      </c>
      <c r="I4316" s="6">
        <v>1700</v>
      </c>
      <c r="J4316" s="1">
        <v>2</v>
      </c>
      <c r="K4316" s="4">
        <v>0.03</v>
      </c>
      <c r="L4316" s="6">
        <f t="shared" si="136"/>
        <v>51</v>
      </c>
      <c r="M4316" s="8">
        <f t="shared" si="137"/>
        <v>3349</v>
      </c>
      <c r="N4316" s="21">
        <f>(sales[[#This Row],[Price]]*sales[[#This Row],[Qty]])-(sales[[#This Row],[Discount_Amt]]*sales[[#This Row],[Qty]])</f>
        <v>3298</v>
      </c>
    </row>
    <row r="4317" spans="2:14" hidden="1" x14ac:dyDescent="0.35">
      <c r="B4317" s="7">
        <v>2028315</v>
      </c>
      <c r="C4317" s="1" t="s">
        <v>13</v>
      </c>
      <c r="D4317" s="1" t="s">
        <v>27</v>
      </c>
      <c r="E4317" s="1" t="s">
        <v>49</v>
      </c>
      <c r="F4317" s="1" t="s">
        <v>521</v>
      </c>
      <c r="G4317" s="3">
        <v>45482</v>
      </c>
      <c r="H4317" s="3">
        <v>45490</v>
      </c>
      <c r="I4317" s="6">
        <v>55000</v>
      </c>
      <c r="J4317" s="1">
        <v>1</v>
      </c>
      <c r="K4317" s="4">
        <v>0.1</v>
      </c>
      <c r="L4317" s="6">
        <f t="shared" si="136"/>
        <v>5500</v>
      </c>
      <c r="M4317" s="8">
        <f t="shared" si="137"/>
        <v>49500</v>
      </c>
      <c r="N4317" s="21">
        <f>(sales[[#This Row],[Price]]*sales[[#This Row],[Qty]])-(sales[[#This Row],[Discount_Amt]]*sales[[#This Row],[Qty]])</f>
        <v>49500</v>
      </c>
    </row>
    <row r="4318" spans="2:14" hidden="1" x14ac:dyDescent="0.35">
      <c r="B4318" s="7">
        <v>2028316</v>
      </c>
      <c r="C4318" s="1" t="s">
        <v>14</v>
      </c>
      <c r="D4318" s="1" t="s">
        <v>28</v>
      </c>
      <c r="E4318" s="1" t="s">
        <v>50</v>
      </c>
      <c r="F4318" s="1" t="s">
        <v>518</v>
      </c>
      <c r="G4318" s="3">
        <v>45482</v>
      </c>
      <c r="H4318" s="3">
        <v>45484</v>
      </c>
      <c r="I4318" s="6">
        <v>57999</v>
      </c>
      <c r="J4318" s="1">
        <v>3</v>
      </c>
      <c r="K4318" s="4">
        <v>0.05</v>
      </c>
      <c r="L4318" s="6">
        <f t="shared" si="136"/>
        <v>2899.9500000000003</v>
      </c>
      <c r="M4318" s="8">
        <f t="shared" si="137"/>
        <v>171097.05</v>
      </c>
      <c r="N4318" s="21">
        <f>(sales[[#This Row],[Price]]*sales[[#This Row],[Qty]])-(sales[[#This Row],[Discount_Amt]]*sales[[#This Row],[Qty]])</f>
        <v>165297.15</v>
      </c>
    </row>
    <row r="4319" spans="2:14" hidden="1" x14ac:dyDescent="0.35">
      <c r="B4319" s="7">
        <v>2028317</v>
      </c>
      <c r="C4319" s="1" t="s">
        <v>15</v>
      </c>
      <c r="D4319" s="1" t="s">
        <v>29</v>
      </c>
      <c r="E4319" s="1" t="s">
        <v>51</v>
      </c>
      <c r="F4319" s="1" t="s">
        <v>518</v>
      </c>
      <c r="G4319" s="3">
        <v>45482</v>
      </c>
      <c r="H4319" s="3">
        <v>45485</v>
      </c>
      <c r="I4319" s="6">
        <v>1399</v>
      </c>
      <c r="J4319" s="1">
        <v>2</v>
      </c>
      <c r="K4319" s="4">
        <v>0.05</v>
      </c>
      <c r="L4319" s="6">
        <f t="shared" si="136"/>
        <v>69.95</v>
      </c>
      <c r="M4319" s="8">
        <f t="shared" si="137"/>
        <v>2728.05</v>
      </c>
      <c r="N4319" s="21">
        <f>(sales[[#This Row],[Price]]*sales[[#This Row],[Qty]])-(sales[[#This Row],[Discount_Amt]]*sales[[#This Row],[Qty]])</f>
        <v>2658.1</v>
      </c>
    </row>
    <row r="4320" spans="2:14" hidden="1" x14ac:dyDescent="0.35">
      <c r="B4320" s="7">
        <v>2028318</v>
      </c>
      <c r="C4320" s="1" t="s">
        <v>16</v>
      </c>
      <c r="D4320" s="1" t="s">
        <v>25</v>
      </c>
      <c r="E4320" s="1" t="s">
        <v>506</v>
      </c>
      <c r="F4320" s="1" t="s">
        <v>519</v>
      </c>
      <c r="G4320" s="3">
        <v>45482</v>
      </c>
      <c r="H4320" s="3">
        <v>45487</v>
      </c>
      <c r="I4320" s="6">
        <v>999</v>
      </c>
      <c r="J4320" s="1">
        <v>1</v>
      </c>
      <c r="K4320" s="4">
        <v>0.02</v>
      </c>
      <c r="L4320" s="6">
        <f t="shared" si="136"/>
        <v>19.98</v>
      </c>
      <c r="M4320" s="8">
        <f t="shared" si="137"/>
        <v>979.02</v>
      </c>
      <c r="N4320" s="21">
        <f>(sales[[#This Row],[Price]]*sales[[#This Row],[Qty]])-(sales[[#This Row],[Discount_Amt]]*sales[[#This Row],[Qty]])</f>
        <v>979.02</v>
      </c>
    </row>
    <row r="4321" spans="2:14" x14ac:dyDescent="0.35">
      <c r="B4321" s="7">
        <v>2028319</v>
      </c>
      <c r="C4321" s="1" t="s">
        <v>17</v>
      </c>
      <c r="D4321" s="1" t="s">
        <v>30</v>
      </c>
      <c r="E4321" s="1" t="s">
        <v>507</v>
      </c>
      <c r="F4321" s="1" t="s">
        <v>521</v>
      </c>
      <c r="G4321" s="3">
        <v>45482</v>
      </c>
      <c r="H4321" s="3">
        <v>45483</v>
      </c>
      <c r="I4321" s="6">
        <v>2099</v>
      </c>
      <c r="J4321" s="1">
        <v>2</v>
      </c>
      <c r="K4321" s="4">
        <v>0.06</v>
      </c>
      <c r="L4321" s="6">
        <f t="shared" si="136"/>
        <v>125.94</v>
      </c>
      <c r="M4321" s="8">
        <f t="shared" si="137"/>
        <v>4072.06</v>
      </c>
      <c r="N4321" s="21">
        <f>(sales[[#This Row],[Price]]*sales[[#This Row],[Qty]])-(sales[[#This Row],[Discount_Amt]]*sales[[#This Row],[Qty]])</f>
        <v>3946.12</v>
      </c>
    </row>
    <row r="4322" spans="2:14" hidden="1" x14ac:dyDescent="0.35">
      <c r="B4322" s="7">
        <v>2028320</v>
      </c>
      <c r="C4322" s="1" t="s">
        <v>18</v>
      </c>
      <c r="D4322" s="1" t="s">
        <v>27</v>
      </c>
      <c r="E4322" s="1" t="s">
        <v>508</v>
      </c>
      <c r="F4322" s="1" t="s">
        <v>520</v>
      </c>
      <c r="G4322" s="3">
        <v>45482</v>
      </c>
      <c r="H4322" s="3">
        <v>45490</v>
      </c>
      <c r="I4322" s="6">
        <v>11000</v>
      </c>
      <c r="J4322" s="1">
        <v>1</v>
      </c>
      <c r="K4322" s="4">
        <v>0.15</v>
      </c>
      <c r="L4322" s="6">
        <f t="shared" si="136"/>
        <v>1650</v>
      </c>
      <c r="M4322" s="8">
        <f t="shared" si="137"/>
        <v>9350</v>
      </c>
      <c r="N4322" s="21">
        <f>(sales[[#This Row],[Price]]*sales[[#This Row],[Qty]])-(sales[[#This Row],[Discount_Amt]]*sales[[#This Row],[Qty]])</f>
        <v>9350</v>
      </c>
    </row>
    <row r="4323" spans="2:14" hidden="1" x14ac:dyDescent="0.35">
      <c r="B4323" s="7">
        <v>2028321</v>
      </c>
      <c r="C4323" s="1" t="s">
        <v>19</v>
      </c>
      <c r="D4323" s="1" t="s">
        <v>28</v>
      </c>
      <c r="E4323" s="1" t="s">
        <v>31</v>
      </c>
      <c r="F4323" s="1" t="s">
        <v>518</v>
      </c>
      <c r="G4323" s="3">
        <v>45482</v>
      </c>
      <c r="H4323" s="3">
        <v>45484</v>
      </c>
      <c r="I4323" s="6">
        <v>800</v>
      </c>
      <c r="J4323" s="1">
        <v>2</v>
      </c>
      <c r="K4323" s="4">
        <v>0.02</v>
      </c>
      <c r="L4323" s="6">
        <f t="shared" si="136"/>
        <v>16</v>
      </c>
      <c r="M4323" s="8">
        <f t="shared" si="137"/>
        <v>1584</v>
      </c>
      <c r="N4323" s="21">
        <f>(sales[[#This Row],[Price]]*sales[[#This Row],[Qty]])-(sales[[#This Row],[Discount_Amt]]*sales[[#This Row],[Qty]])</f>
        <v>1568</v>
      </c>
    </row>
    <row r="4324" spans="2:14" hidden="1" x14ac:dyDescent="0.35">
      <c r="B4324" s="7">
        <v>2028322</v>
      </c>
      <c r="C4324" s="1" t="s">
        <v>20</v>
      </c>
      <c r="D4324" s="1" t="s">
        <v>29</v>
      </c>
      <c r="E4324" s="1" t="s">
        <v>32</v>
      </c>
      <c r="F4324" s="1" t="s">
        <v>519</v>
      </c>
      <c r="G4324" s="3">
        <v>45482</v>
      </c>
      <c r="H4324" s="3">
        <v>45485</v>
      </c>
      <c r="I4324" s="6">
        <v>5500</v>
      </c>
      <c r="J4324" s="1">
        <v>3</v>
      </c>
      <c r="K4324" s="4">
        <v>0.02</v>
      </c>
      <c r="L4324" s="6">
        <f t="shared" si="136"/>
        <v>110</v>
      </c>
      <c r="M4324" s="8">
        <f t="shared" si="137"/>
        <v>16390</v>
      </c>
      <c r="N4324" s="21">
        <f>(sales[[#This Row],[Price]]*sales[[#This Row],[Qty]])-(sales[[#This Row],[Discount_Amt]]*sales[[#This Row],[Qty]])</f>
        <v>16170</v>
      </c>
    </row>
    <row r="4325" spans="2:14" hidden="1" x14ac:dyDescent="0.35">
      <c r="B4325" s="7">
        <v>2028323</v>
      </c>
      <c r="C4325" s="1" t="s">
        <v>21</v>
      </c>
      <c r="D4325" s="1" t="s">
        <v>25</v>
      </c>
      <c r="E4325" s="1" t="s">
        <v>38</v>
      </c>
      <c r="F4325" s="1" t="s">
        <v>520</v>
      </c>
      <c r="G4325" s="3">
        <v>45482</v>
      </c>
      <c r="H4325" s="3">
        <v>45487</v>
      </c>
      <c r="I4325" s="6">
        <v>1350</v>
      </c>
      <c r="J4325" s="1">
        <v>2</v>
      </c>
      <c r="K4325" s="4">
        <v>0.02</v>
      </c>
      <c r="L4325" s="6">
        <f t="shared" si="136"/>
        <v>27</v>
      </c>
      <c r="M4325" s="8">
        <f t="shared" si="137"/>
        <v>2673</v>
      </c>
      <c r="N4325" s="21">
        <f>(sales[[#This Row],[Price]]*sales[[#This Row],[Qty]])-(sales[[#This Row],[Discount_Amt]]*sales[[#This Row],[Qty]])</f>
        <v>2646</v>
      </c>
    </row>
    <row r="4326" spans="2:14" hidden="1" x14ac:dyDescent="0.35">
      <c r="B4326" s="7">
        <v>2028324</v>
      </c>
      <c r="C4326" s="1" t="s">
        <v>22</v>
      </c>
      <c r="D4326" s="1" t="s">
        <v>26</v>
      </c>
      <c r="E4326" s="1" t="s">
        <v>33</v>
      </c>
      <c r="F4326" s="1" t="s">
        <v>521</v>
      </c>
      <c r="G4326" s="3">
        <v>45482</v>
      </c>
      <c r="H4326" s="3">
        <v>45483</v>
      </c>
      <c r="I4326" s="6">
        <v>4500</v>
      </c>
      <c r="J4326" s="1">
        <v>7</v>
      </c>
      <c r="K4326" s="4">
        <v>0.02</v>
      </c>
      <c r="L4326" s="6">
        <f t="shared" si="136"/>
        <v>90</v>
      </c>
      <c r="M4326" s="8">
        <f t="shared" si="137"/>
        <v>31410</v>
      </c>
      <c r="N4326" s="21">
        <f>(sales[[#This Row],[Price]]*sales[[#This Row],[Qty]])-(sales[[#This Row],[Discount_Amt]]*sales[[#This Row],[Qty]])</f>
        <v>30870</v>
      </c>
    </row>
    <row r="4327" spans="2:14" hidden="1" x14ac:dyDescent="0.35">
      <c r="B4327" s="7">
        <v>2028325</v>
      </c>
      <c r="C4327" s="1" t="s">
        <v>23</v>
      </c>
      <c r="D4327" s="1" t="s">
        <v>27</v>
      </c>
      <c r="E4327" s="1" t="s">
        <v>34</v>
      </c>
      <c r="F4327" s="1" t="s">
        <v>518</v>
      </c>
      <c r="G4327" s="3">
        <v>45482</v>
      </c>
      <c r="H4327" s="3">
        <v>45490</v>
      </c>
      <c r="I4327" s="6">
        <v>2350</v>
      </c>
      <c r="J4327" s="1">
        <v>2</v>
      </c>
      <c r="K4327" s="4">
        <v>0.02</v>
      </c>
      <c r="L4327" s="6">
        <f t="shared" si="136"/>
        <v>47</v>
      </c>
      <c r="M4327" s="8">
        <f t="shared" si="137"/>
        <v>4653</v>
      </c>
      <c r="N4327" s="21">
        <f>(sales[[#This Row],[Price]]*sales[[#This Row],[Qty]])-(sales[[#This Row],[Discount_Amt]]*sales[[#This Row],[Qty]])</f>
        <v>4606</v>
      </c>
    </row>
    <row r="4328" spans="2:14" hidden="1" x14ac:dyDescent="0.35">
      <c r="B4328" s="7">
        <v>2028326</v>
      </c>
      <c r="C4328" s="1" t="s">
        <v>24</v>
      </c>
      <c r="D4328" s="1" t="s">
        <v>28</v>
      </c>
      <c r="E4328" s="1" t="s">
        <v>35</v>
      </c>
      <c r="F4328" s="1" t="s">
        <v>518</v>
      </c>
      <c r="G4328" s="3">
        <v>45482</v>
      </c>
      <c r="H4328" s="3">
        <v>45484</v>
      </c>
      <c r="I4328" s="6">
        <v>90</v>
      </c>
      <c r="J4328" s="1">
        <v>1</v>
      </c>
      <c r="K4328" s="4">
        <v>0.02</v>
      </c>
      <c r="L4328" s="6">
        <f t="shared" si="136"/>
        <v>1.8</v>
      </c>
      <c r="M4328" s="8">
        <f t="shared" si="137"/>
        <v>88.2</v>
      </c>
      <c r="N4328" s="21">
        <f>(sales[[#This Row],[Price]]*sales[[#This Row],[Qty]])-(sales[[#This Row],[Discount_Amt]]*sales[[#This Row],[Qty]])</f>
        <v>88.2</v>
      </c>
    </row>
    <row r="4329" spans="2:14" hidden="1" x14ac:dyDescent="0.35">
      <c r="B4329" s="7">
        <v>2028327</v>
      </c>
      <c r="C4329" s="1" t="s">
        <v>4</v>
      </c>
      <c r="D4329" s="1" t="s">
        <v>29</v>
      </c>
      <c r="E4329" s="1" t="s">
        <v>36</v>
      </c>
      <c r="F4329" s="1" t="s">
        <v>519</v>
      </c>
      <c r="G4329" s="3">
        <v>45482</v>
      </c>
      <c r="H4329" s="3">
        <v>45485</v>
      </c>
      <c r="I4329" s="6">
        <v>280</v>
      </c>
      <c r="J4329" s="1">
        <v>1</v>
      </c>
      <c r="K4329" s="4">
        <v>0.02</v>
      </c>
      <c r="L4329" s="6">
        <f t="shared" si="136"/>
        <v>5.6000000000000005</v>
      </c>
      <c r="M4329" s="8">
        <f t="shared" si="137"/>
        <v>274.39999999999998</v>
      </c>
      <c r="N4329" s="21">
        <f>(sales[[#This Row],[Price]]*sales[[#This Row],[Qty]])-(sales[[#This Row],[Discount_Amt]]*sales[[#This Row],[Qty]])</f>
        <v>274.39999999999998</v>
      </c>
    </row>
    <row r="4330" spans="2:14" hidden="1" x14ac:dyDescent="0.35">
      <c r="B4330" s="7">
        <v>2028328</v>
      </c>
      <c r="C4330" s="1" t="s">
        <v>5</v>
      </c>
      <c r="D4330" s="1" t="s">
        <v>25</v>
      </c>
      <c r="E4330" s="1" t="s">
        <v>37</v>
      </c>
      <c r="F4330" s="1" t="s">
        <v>521</v>
      </c>
      <c r="G4330" s="3">
        <v>45482</v>
      </c>
      <c r="H4330" s="3">
        <v>45487</v>
      </c>
      <c r="I4330" s="6">
        <v>70</v>
      </c>
      <c r="J4330" s="1">
        <v>1</v>
      </c>
      <c r="K4330" s="4">
        <v>0.02</v>
      </c>
      <c r="L4330" s="6">
        <f t="shared" si="136"/>
        <v>1.4000000000000001</v>
      </c>
      <c r="M4330" s="8">
        <f t="shared" si="137"/>
        <v>68.599999999999994</v>
      </c>
      <c r="N4330" s="21">
        <f>(sales[[#This Row],[Price]]*sales[[#This Row],[Qty]])-(sales[[#This Row],[Discount_Amt]]*sales[[#This Row],[Qty]])</f>
        <v>68.599999999999994</v>
      </c>
    </row>
    <row r="4331" spans="2:14" hidden="1" x14ac:dyDescent="0.35">
      <c r="B4331" s="7">
        <v>2028329</v>
      </c>
      <c r="C4331" s="1" t="s">
        <v>6</v>
      </c>
      <c r="D4331" s="1" t="s">
        <v>26</v>
      </c>
      <c r="E4331" s="1" t="s">
        <v>39</v>
      </c>
      <c r="F4331" s="1" t="s">
        <v>520</v>
      </c>
      <c r="G4331" s="3">
        <v>45482</v>
      </c>
      <c r="H4331" s="3">
        <v>45483</v>
      </c>
      <c r="I4331" s="6">
        <v>230</v>
      </c>
      <c r="J4331" s="1">
        <v>2</v>
      </c>
      <c r="K4331" s="4">
        <v>7.0000000000000007E-2</v>
      </c>
      <c r="L4331" s="6">
        <f t="shared" si="136"/>
        <v>16.100000000000001</v>
      </c>
      <c r="M4331" s="8">
        <f t="shared" si="137"/>
        <v>443.9</v>
      </c>
      <c r="N4331" s="21">
        <f>(sales[[#This Row],[Price]]*sales[[#This Row],[Qty]])-(sales[[#This Row],[Discount_Amt]]*sales[[#This Row],[Qty]])</f>
        <v>427.8</v>
      </c>
    </row>
    <row r="4332" spans="2:14" hidden="1" x14ac:dyDescent="0.35">
      <c r="B4332" s="7">
        <v>2028330</v>
      </c>
      <c r="C4332" s="1" t="s">
        <v>7</v>
      </c>
      <c r="D4332" s="1" t="s">
        <v>27</v>
      </c>
      <c r="E4332" s="1" t="s">
        <v>40</v>
      </c>
      <c r="F4332" s="1" t="s">
        <v>518</v>
      </c>
      <c r="G4332" s="3">
        <v>45482</v>
      </c>
      <c r="H4332" s="3">
        <v>45490</v>
      </c>
      <c r="I4332" s="6">
        <v>7999</v>
      </c>
      <c r="J4332" s="1">
        <v>1</v>
      </c>
      <c r="K4332" s="4">
        <v>0.03</v>
      </c>
      <c r="L4332" s="6">
        <f t="shared" si="136"/>
        <v>239.97</v>
      </c>
      <c r="M4332" s="8">
        <f t="shared" si="137"/>
        <v>7759.03</v>
      </c>
      <c r="N4332" s="21">
        <f>(sales[[#This Row],[Price]]*sales[[#This Row],[Qty]])-(sales[[#This Row],[Discount_Amt]]*sales[[#This Row],[Qty]])</f>
        <v>7759.03</v>
      </c>
    </row>
    <row r="4333" spans="2:14" x14ac:dyDescent="0.35">
      <c r="B4333" s="7">
        <v>2028331</v>
      </c>
      <c r="C4333" s="1" t="s">
        <v>10</v>
      </c>
      <c r="D4333" s="1" t="s">
        <v>28</v>
      </c>
      <c r="E4333" s="1" t="s">
        <v>41</v>
      </c>
      <c r="F4333" s="1" t="s">
        <v>519</v>
      </c>
      <c r="G4333" s="3">
        <v>45482</v>
      </c>
      <c r="H4333" s="3">
        <v>45484</v>
      </c>
      <c r="I4333" s="6">
        <v>850</v>
      </c>
      <c r="J4333" s="1">
        <v>2</v>
      </c>
      <c r="K4333" s="4">
        <v>0.08</v>
      </c>
      <c r="L4333" s="6">
        <f t="shared" si="136"/>
        <v>68</v>
      </c>
      <c r="M4333" s="8">
        <f t="shared" si="137"/>
        <v>1632</v>
      </c>
      <c r="N4333" s="21">
        <f>(sales[[#This Row],[Price]]*sales[[#This Row],[Qty]])-(sales[[#This Row],[Discount_Amt]]*sales[[#This Row],[Qty]])</f>
        <v>1564</v>
      </c>
    </row>
    <row r="4334" spans="2:14" hidden="1" x14ac:dyDescent="0.35">
      <c r="B4334" s="7">
        <v>2028332</v>
      </c>
      <c r="C4334" s="1" t="s">
        <v>8</v>
      </c>
      <c r="D4334" s="1" t="s">
        <v>29</v>
      </c>
      <c r="E4334" s="1" t="s">
        <v>42</v>
      </c>
      <c r="F4334" s="1" t="s">
        <v>520</v>
      </c>
      <c r="G4334" s="3">
        <v>45482</v>
      </c>
      <c r="H4334" s="3">
        <v>45485</v>
      </c>
      <c r="I4334" s="6">
        <v>65000</v>
      </c>
      <c r="J4334" s="1">
        <v>7</v>
      </c>
      <c r="K4334" s="4">
        <v>0.05</v>
      </c>
      <c r="L4334" s="6">
        <f t="shared" ref="L4334:L4397" si="138">I4334*K4334</f>
        <v>3250</v>
      </c>
      <c r="M4334" s="8">
        <f t="shared" ref="M4334:M4397" si="139">I4334*J4334-L4334</f>
        <v>451750</v>
      </c>
      <c r="N4334" s="21">
        <f>(sales[[#This Row],[Price]]*sales[[#This Row],[Qty]])-(sales[[#This Row],[Discount_Amt]]*sales[[#This Row],[Qty]])</f>
        <v>432250</v>
      </c>
    </row>
    <row r="4335" spans="2:14" hidden="1" x14ac:dyDescent="0.35">
      <c r="B4335" s="7">
        <v>2028333</v>
      </c>
      <c r="C4335" s="1" t="s">
        <v>9</v>
      </c>
      <c r="D4335" s="1" t="s">
        <v>25</v>
      </c>
      <c r="E4335" s="1" t="s">
        <v>43</v>
      </c>
      <c r="F4335" s="1" t="s">
        <v>521</v>
      </c>
      <c r="G4335" s="3">
        <v>45482</v>
      </c>
      <c r="H4335" s="3">
        <v>45487</v>
      </c>
      <c r="I4335" s="6">
        <v>450</v>
      </c>
      <c r="J4335" s="1">
        <v>2</v>
      </c>
      <c r="K4335" s="4">
        <v>0.05</v>
      </c>
      <c r="L4335" s="6">
        <f t="shared" si="138"/>
        <v>22.5</v>
      </c>
      <c r="M4335" s="8">
        <f t="shared" si="139"/>
        <v>877.5</v>
      </c>
      <c r="N4335" s="21">
        <f>(sales[[#This Row],[Price]]*sales[[#This Row],[Qty]])-(sales[[#This Row],[Discount_Amt]]*sales[[#This Row],[Qty]])</f>
        <v>855</v>
      </c>
    </row>
    <row r="4336" spans="2:14" x14ac:dyDescent="0.35">
      <c r="B4336" s="7">
        <v>2028334</v>
      </c>
      <c r="C4336" s="1" t="s">
        <v>11</v>
      </c>
      <c r="D4336" s="1" t="s">
        <v>248</v>
      </c>
      <c r="E4336" s="1" t="s">
        <v>44</v>
      </c>
      <c r="F4336" s="1" t="s">
        <v>518</v>
      </c>
      <c r="G4336" s="3">
        <v>45482</v>
      </c>
      <c r="H4336" s="3">
        <v>45483</v>
      </c>
      <c r="I4336" s="6">
        <v>1299</v>
      </c>
      <c r="J4336" s="1">
        <v>2</v>
      </c>
      <c r="K4336" s="4">
        <v>0.05</v>
      </c>
      <c r="L4336" s="6">
        <f t="shared" si="138"/>
        <v>64.95</v>
      </c>
      <c r="M4336" s="8">
        <f t="shared" si="139"/>
        <v>2533.0500000000002</v>
      </c>
      <c r="N4336" s="21">
        <f>(sales[[#This Row],[Price]]*sales[[#This Row],[Qty]])-(sales[[#This Row],[Discount_Amt]]*sales[[#This Row],[Qty]])</f>
        <v>2468.1</v>
      </c>
    </row>
    <row r="4337" spans="2:14" x14ac:dyDescent="0.35">
      <c r="B4337" s="7">
        <v>2028335</v>
      </c>
      <c r="C4337" s="1" t="s">
        <v>12</v>
      </c>
      <c r="D4337" s="1" t="s">
        <v>25</v>
      </c>
      <c r="E4337" s="1" t="s">
        <v>45</v>
      </c>
      <c r="F4337" s="1" t="s">
        <v>518</v>
      </c>
      <c r="G4337" s="3">
        <v>45482</v>
      </c>
      <c r="H4337" s="3">
        <v>45490</v>
      </c>
      <c r="I4337" s="6">
        <v>1700</v>
      </c>
      <c r="J4337" s="1">
        <v>1</v>
      </c>
      <c r="K4337" s="4">
        <v>0.05</v>
      </c>
      <c r="L4337" s="6">
        <f t="shared" si="138"/>
        <v>85</v>
      </c>
      <c r="M4337" s="8">
        <f t="shared" si="139"/>
        <v>1615</v>
      </c>
      <c r="N4337" s="21">
        <f>(sales[[#This Row],[Price]]*sales[[#This Row],[Qty]])-(sales[[#This Row],[Discount_Amt]]*sales[[#This Row],[Qty]])</f>
        <v>1615</v>
      </c>
    </row>
    <row r="4338" spans="2:14" hidden="1" x14ac:dyDescent="0.35">
      <c r="B4338" s="7">
        <v>2028336</v>
      </c>
      <c r="C4338" s="1" t="s">
        <v>13</v>
      </c>
      <c r="D4338" s="1" t="s">
        <v>26</v>
      </c>
      <c r="E4338" s="1" t="s">
        <v>46</v>
      </c>
      <c r="F4338" s="1" t="s">
        <v>519</v>
      </c>
      <c r="G4338" s="3">
        <v>45482</v>
      </c>
      <c r="H4338" s="3">
        <v>45484</v>
      </c>
      <c r="I4338" s="6">
        <v>55000</v>
      </c>
      <c r="J4338" s="1">
        <v>2</v>
      </c>
      <c r="K4338" s="4">
        <v>0.03</v>
      </c>
      <c r="L4338" s="6">
        <f t="shared" si="138"/>
        <v>1650</v>
      </c>
      <c r="M4338" s="8">
        <f t="shared" si="139"/>
        <v>108350</v>
      </c>
      <c r="N4338" s="21">
        <f>(sales[[#This Row],[Price]]*sales[[#This Row],[Qty]])-(sales[[#This Row],[Discount_Amt]]*sales[[#This Row],[Qty]])</f>
        <v>106700</v>
      </c>
    </row>
    <row r="4339" spans="2:14" hidden="1" x14ac:dyDescent="0.35">
      <c r="B4339" s="7">
        <v>2028337</v>
      </c>
      <c r="C4339" s="1" t="s">
        <v>14</v>
      </c>
      <c r="D4339" s="1" t="s">
        <v>27</v>
      </c>
      <c r="E4339" s="1" t="s">
        <v>47</v>
      </c>
      <c r="F4339" s="1" t="s">
        <v>521</v>
      </c>
      <c r="G4339" s="3">
        <v>45482</v>
      </c>
      <c r="H4339" s="3">
        <v>45485</v>
      </c>
      <c r="I4339" s="6">
        <v>57999</v>
      </c>
      <c r="J4339" s="1">
        <v>4</v>
      </c>
      <c r="K4339" s="4">
        <v>0.1</v>
      </c>
      <c r="L4339" s="6">
        <f t="shared" si="138"/>
        <v>5799.9000000000005</v>
      </c>
      <c r="M4339" s="8">
        <f t="shared" si="139"/>
        <v>226196.1</v>
      </c>
      <c r="N4339" s="21">
        <f>(sales[[#This Row],[Price]]*sales[[#This Row],[Qty]])-(sales[[#This Row],[Discount_Amt]]*sales[[#This Row],[Qty]])</f>
        <v>208796.4</v>
      </c>
    </row>
    <row r="4340" spans="2:14" hidden="1" x14ac:dyDescent="0.35">
      <c r="B4340" s="7">
        <v>2028338</v>
      </c>
      <c r="C4340" s="1" t="s">
        <v>15</v>
      </c>
      <c r="D4340" s="1" t="s">
        <v>28</v>
      </c>
      <c r="E4340" s="1" t="s">
        <v>48</v>
      </c>
      <c r="F4340" s="1" t="s">
        <v>520</v>
      </c>
      <c r="G4340" s="3">
        <v>45482</v>
      </c>
      <c r="H4340" s="3">
        <v>45487</v>
      </c>
      <c r="I4340" s="6">
        <v>1399</v>
      </c>
      <c r="J4340" s="1">
        <v>3</v>
      </c>
      <c r="K4340" s="4">
        <v>0.05</v>
      </c>
      <c r="L4340" s="6">
        <f t="shared" si="138"/>
        <v>69.95</v>
      </c>
      <c r="M4340" s="8">
        <f t="shared" si="139"/>
        <v>4127.05</v>
      </c>
      <c r="N4340" s="21">
        <f>(sales[[#This Row],[Price]]*sales[[#This Row],[Qty]])-(sales[[#This Row],[Discount_Amt]]*sales[[#This Row],[Qty]])</f>
        <v>3987.15</v>
      </c>
    </row>
    <row r="4341" spans="2:14" hidden="1" x14ac:dyDescent="0.35">
      <c r="B4341" s="7">
        <v>2028339</v>
      </c>
      <c r="C4341" s="1" t="s">
        <v>16</v>
      </c>
      <c r="D4341" s="1" t="s">
        <v>29</v>
      </c>
      <c r="E4341" s="1" t="s">
        <v>49</v>
      </c>
      <c r="F4341" s="1" t="s">
        <v>518</v>
      </c>
      <c r="G4341" s="3">
        <v>45482</v>
      </c>
      <c r="H4341" s="3">
        <v>45483</v>
      </c>
      <c r="I4341" s="6">
        <v>999</v>
      </c>
      <c r="J4341" s="1">
        <v>2</v>
      </c>
      <c r="K4341" s="4">
        <v>0.05</v>
      </c>
      <c r="L4341" s="6">
        <f t="shared" si="138"/>
        <v>49.95</v>
      </c>
      <c r="M4341" s="8">
        <f t="shared" si="139"/>
        <v>1948.05</v>
      </c>
      <c r="N4341" s="21">
        <f>(sales[[#This Row],[Price]]*sales[[#This Row],[Qty]])-(sales[[#This Row],[Discount_Amt]]*sales[[#This Row],[Qty]])</f>
        <v>1898.1</v>
      </c>
    </row>
    <row r="4342" spans="2:14" x14ac:dyDescent="0.35">
      <c r="B4342" s="7">
        <v>2028340</v>
      </c>
      <c r="C4342" s="1" t="s">
        <v>17</v>
      </c>
      <c r="D4342" s="1" t="s">
        <v>25</v>
      </c>
      <c r="E4342" s="1" t="s">
        <v>50</v>
      </c>
      <c r="F4342" s="1" t="s">
        <v>519</v>
      </c>
      <c r="G4342" s="3">
        <v>45482</v>
      </c>
      <c r="H4342" s="3">
        <v>45490</v>
      </c>
      <c r="I4342" s="6">
        <v>2099</v>
      </c>
      <c r="J4342" s="1">
        <v>1</v>
      </c>
      <c r="K4342" s="4">
        <v>0.02</v>
      </c>
      <c r="L4342" s="6">
        <f t="shared" si="138"/>
        <v>41.980000000000004</v>
      </c>
      <c r="M4342" s="8">
        <f t="shared" si="139"/>
        <v>2057.02</v>
      </c>
      <c r="N4342" s="21">
        <f>(sales[[#This Row],[Price]]*sales[[#This Row],[Qty]])-(sales[[#This Row],[Discount_Amt]]*sales[[#This Row],[Qty]])</f>
        <v>2057.02</v>
      </c>
    </row>
    <row r="4343" spans="2:14" hidden="1" x14ac:dyDescent="0.35">
      <c r="B4343" s="7">
        <v>2028341</v>
      </c>
      <c r="C4343" s="1" t="s">
        <v>18</v>
      </c>
      <c r="D4343" s="1" t="s">
        <v>30</v>
      </c>
      <c r="E4343" s="1" t="s">
        <v>51</v>
      </c>
      <c r="F4343" s="1" t="s">
        <v>520</v>
      </c>
      <c r="G4343" s="3">
        <v>45482</v>
      </c>
      <c r="H4343" s="3">
        <v>45484</v>
      </c>
      <c r="I4343" s="6">
        <v>11000</v>
      </c>
      <c r="J4343" s="1">
        <v>1</v>
      </c>
      <c r="K4343" s="4">
        <v>0.06</v>
      </c>
      <c r="L4343" s="6">
        <f t="shared" si="138"/>
        <v>660</v>
      </c>
      <c r="M4343" s="8">
        <f t="shared" si="139"/>
        <v>10340</v>
      </c>
      <c r="N4343" s="21">
        <f>(sales[[#This Row],[Price]]*sales[[#This Row],[Qty]])-(sales[[#This Row],[Discount_Amt]]*sales[[#This Row],[Qty]])</f>
        <v>10340</v>
      </c>
    </row>
    <row r="4344" spans="2:14" hidden="1" x14ac:dyDescent="0.35">
      <c r="B4344" s="7">
        <v>2028342</v>
      </c>
      <c r="C4344" s="1" t="s">
        <v>19</v>
      </c>
      <c r="D4344" s="1" t="s">
        <v>27</v>
      </c>
      <c r="E4344" s="1" t="s">
        <v>506</v>
      </c>
      <c r="F4344" s="1" t="s">
        <v>521</v>
      </c>
      <c r="G4344" s="3">
        <v>45482</v>
      </c>
      <c r="H4344" s="3">
        <v>45485</v>
      </c>
      <c r="I4344" s="6">
        <v>800</v>
      </c>
      <c r="J4344" s="1">
        <v>2</v>
      </c>
      <c r="K4344" s="4">
        <v>0.15</v>
      </c>
      <c r="L4344" s="6">
        <f t="shared" si="138"/>
        <v>120</v>
      </c>
      <c r="M4344" s="8">
        <f t="shared" si="139"/>
        <v>1480</v>
      </c>
      <c r="N4344" s="21">
        <f>(sales[[#This Row],[Price]]*sales[[#This Row],[Qty]])-(sales[[#This Row],[Discount_Amt]]*sales[[#This Row],[Qty]])</f>
        <v>1360</v>
      </c>
    </row>
    <row r="4345" spans="2:14" hidden="1" x14ac:dyDescent="0.35">
      <c r="B4345" s="7">
        <v>2028343</v>
      </c>
      <c r="C4345" s="1" t="s">
        <v>20</v>
      </c>
      <c r="D4345" s="1" t="s">
        <v>28</v>
      </c>
      <c r="E4345" s="1" t="s">
        <v>507</v>
      </c>
      <c r="F4345" s="1" t="s">
        <v>518</v>
      </c>
      <c r="G4345" s="3">
        <v>45482</v>
      </c>
      <c r="H4345" s="3">
        <v>45487</v>
      </c>
      <c r="I4345" s="6">
        <v>5500</v>
      </c>
      <c r="J4345" s="1">
        <v>1</v>
      </c>
      <c r="K4345" s="4">
        <v>0.02</v>
      </c>
      <c r="L4345" s="6">
        <f t="shared" si="138"/>
        <v>110</v>
      </c>
      <c r="M4345" s="8">
        <f t="shared" si="139"/>
        <v>5390</v>
      </c>
      <c r="N4345" s="21">
        <f>(sales[[#This Row],[Price]]*sales[[#This Row],[Qty]])-(sales[[#This Row],[Discount_Amt]]*sales[[#This Row],[Qty]])</f>
        <v>5390</v>
      </c>
    </row>
    <row r="4346" spans="2:14" hidden="1" x14ac:dyDescent="0.35">
      <c r="B4346" s="7">
        <v>2028344</v>
      </c>
      <c r="C4346" s="1" t="s">
        <v>21</v>
      </c>
      <c r="D4346" s="1" t="s">
        <v>29</v>
      </c>
      <c r="E4346" s="1" t="s">
        <v>508</v>
      </c>
      <c r="F4346" s="1" t="s">
        <v>518</v>
      </c>
      <c r="G4346" s="3">
        <v>45482</v>
      </c>
      <c r="H4346" s="3">
        <v>45483</v>
      </c>
      <c r="I4346" s="6">
        <v>1350</v>
      </c>
      <c r="J4346" s="1">
        <v>3</v>
      </c>
      <c r="K4346" s="4">
        <v>0.02</v>
      </c>
      <c r="L4346" s="6">
        <f t="shared" si="138"/>
        <v>27</v>
      </c>
      <c r="M4346" s="8">
        <f t="shared" si="139"/>
        <v>4023</v>
      </c>
      <c r="N4346" s="21">
        <f>(sales[[#This Row],[Price]]*sales[[#This Row],[Qty]])-(sales[[#This Row],[Discount_Amt]]*sales[[#This Row],[Qty]])</f>
        <v>3969</v>
      </c>
    </row>
    <row r="4347" spans="2:14" hidden="1" x14ac:dyDescent="0.35">
      <c r="B4347" s="7">
        <v>2028345</v>
      </c>
      <c r="C4347" s="1" t="s">
        <v>22</v>
      </c>
      <c r="D4347" s="1" t="s">
        <v>25</v>
      </c>
      <c r="E4347" s="1" t="s">
        <v>31</v>
      </c>
      <c r="F4347" s="1" t="s">
        <v>519</v>
      </c>
      <c r="G4347" s="3">
        <v>45482</v>
      </c>
      <c r="H4347" s="3">
        <v>45490</v>
      </c>
      <c r="I4347" s="6">
        <v>4500</v>
      </c>
      <c r="J4347" s="1">
        <v>2</v>
      </c>
      <c r="K4347" s="4">
        <v>0.02</v>
      </c>
      <c r="L4347" s="6">
        <f t="shared" si="138"/>
        <v>90</v>
      </c>
      <c r="M4347" s="8">
        <f t="shared" si="139"/>
        <v>8910</v>
      </c>
      <c r="N4347" s="21">
        <f>(sales[[#This Row],[Price]]*sales[[#This Row],[Qty]])-(sales[[#This Row],[Discount_Amt]]*sales[[#This Row],[Qty]])</f>
        <v>8820</v>
      </c>
    </row>
    <row r="4348" spans="2:14" hidden="1" x14ac:dyDescent="0.35">
      <c r="B4348" s="7">
        <v>2028346</v>
      </c>
      <c r="C4348" s="1" t="s">
        <v>23</v>
      </c>
      <c r="D4348" s="1" t="s">
        <v>26</v>
      </c>
      <c r="E4348" s="1" t="s">
        <v>32</v>
      </c>
      <c r="F4348" s="1" t="s">
        <v>521</v>
      </c>
      <c r="G4348" s="3">
        <v>45482</v>
      </c>
      <c r="H4348" s="3">
        <v>45484</v>
      </c>
      <c r="I4348" s="6">
        <v>2350</v>
      </c>
      <c r="J4348" s="1">
        <v>1</v>
      </c>
      <c r="K4348" s="4">
        <v>0.02</v>
      </c>
      <c r="L4348" s="6">
        <f t="shared" si="138"/>
        <v>47</v>
      </c>
      <c r="M4348" s="8">
        <f t="shared" si="139"/>
        <v>2303</v>
      </c>
      <c r="N4348" s="21">
        <f>(sales[[#This Row],[Price]]*sales[[#This Row],[Qty]])-(sales[[#This Row],[Discount_Amt]]*sales[[#This Row],[Qty]])</f>
        <v>2303</v>
      </c>
    </row>
    <row r="4349" spans="2:14" hidden="1" x14ac:dyDescent="0.35">
      <c r="B4349" s="7">
        <v>2028347</v>
      </c>
      <c r="C4349" s="1" t="s">
        <v>24</v>
      </c>
      <c r="D4349" s="1" t="s">
        <v>27</v>
      </c>
      <c r="E4349" s="1" t="s">
        <v>38</v>
      </c>
      <c r="F4349" s="1" t="s">
        <v>520</v>
      </c>
      <c r="G4349" s="3">
        <v>45482</v>
      </c>
      <c r="H4349" s="3">
        <v>45485</v>
      </c>
      <c r="I4349" s="6">
        <v>90</v>
      </c>
      <c r="J4349" s="1">
        <v>2</v>
      </c>
      <c r="K4349" s="4">
        <v>0.02</v>
      </c>
      <c r="L4349" s="6">
        <f t="shared" si="138"/>
        <v>1.8</v>
      </c>
      <c r="M4349" s="8">
        <f t="shared" si="139"/>
        <v>178.2</v>
      </c>
      <c r="N4349" s="21">
        <f>(sales[[#This Row],[Price]]*sales[[#This Row],[Qty]])-(sales[[#This Row],[Discount_Amt]]*sales[[#This Row],[Qty]])</f>
        <v>176.4</v>
      </c>
    </row>
    <row r="4350" spans="2:14" hidden="1" x14ac:dyDescent="0.35">
      <c r="B4350" s="7">
        <v>2028348</v>
      </c>
      <c r="C4350" s="1" t="s">
        <v>4</v>
      </c>
      <c r="D4350" s="1" t="s">
        <v>28</v>
      </c>
      <c r="E4350" s="1" t="s">
        <v>33</v>
      </c>
      <c r="F4350" s="1" t="s">
        <v>518</v>
      </c>
      <c r="G4350" s="3">
        <v>45482</v>
      </c>
      <c r="H4350" s="3">
        <v>45487</v>
      </c>
      <c r="I4350" s="6">
        <v>280</v>
      </c>
      <c r="J4350" s="1">
        <v>1</v>
      </c>
      <c r="K4350" s="4">
        <v>0.02</v>
      </c>
      <c r="L4350" s="6">
        <f t="shared" si="138"/>
        <v>5.6000000000000005</v>
      </c>
      <c r="M4350" s="8">
        <f t="shared" si="139"/>
        <v>274.39999999999998</v>
      </c>
      <c r="N4350" s="21">
        <f>(sales[[#This Row],[Price]]*sales[[#This Row],[Qty]])-(sales[[#This Row],[Discount_Amt]]*sales[[#This Row],[Qty]])</f>
        <v>274.39999999999998</v>
      </c>
    </row>
    <row r="4351" spans="2:14" hidden="1" x14ac:dyDescent="0.35">
      <c r="B4351" s="7">
        <v>2028349</v>
      </c>
      <c r="C4351" s="1" t="s">
        <v>5</v>
      </c>
      <c r="D4351" s="1" t="s">
        <v>29</v>
      </c>
      <c r="E4351" s="1" t="s">
        <v>34</v>
      </c>
      <c r="F4351" s="1" t="s">
        <v>519</v>
      </c>
      <c r="G4351" s="3">
        <v>45482</v>
      </c>
      <c r="H4351" s="3">
        <v>45483</v>
      </c>
      <c r="I4351" s="6">
        <v>70</v>
      </c>
      <c r="J4351" s="1">
        <v>2</v>
      </c>
      <c r="K4351" s="4">
        <v>0.02</v>
      </c>
      <c r="L4351" s="6">
        <f t="shared" si="138"/>
        <v>1.4000000000000001</v>
      </c>
      <c r="M4351" s="8">
        <f t="shared" si="139"/>
        <v>138.6</v>
      </c>
      <c r="N4351" s="21">
        <f>(sales[[#This Row],[Price]]*sales[[#This Row],[Qty]])-(sales[[#This Row],[Discount_Amt]]*sales[[#This Row],[Qty]])</f>
        <v>137.19999999999999</v>
      </c>
    </row>
    <row r="4352" spans="2:14" hidden="1" x14ac:dyDescent="0.35">
      <c r="B4352" s="7">
        <v>2028350</v>
      </c>
      <c r="C4352" s="1" t="s">
        <v>6</v>
      </c>
      <c r="D4352" s="1" t="s">
        <v>25</v>
      </c>
      <c r="E4352" s="1" t="s">
        <v>35</v>
      </c>
      <c r="F4352" s="1" t="s">
        <v>520</v>
      </c>
      <c r="G4352" s="3">
        <v>45482</v>
      </c>
      <c r="H4352" s="3">
        <v>45490</v>
      </c>
      <c r="I4352" s="6">
        <v>230</v>
      </c>
      <c r="J4352" s="1">
        <v>3</v>
      </c>
      <c r="K4352" s="4">
        <v>0.02</v>
      </c>
      <c r="L4352" s="6">
        <f t="shared" si="138"/>
        <v>4.6000000000000005</v>
      </c>
      <c r="M4352" s="8">
        <f t="shared" si="139"/>
        <v>685.4</v>
      </c>
      <c r="N4352" s="21">
        <f>(sales[[#This Row],[Price]]*sales[[#This Row],[Qty]])-(sales[[#This Row],[Discount_Amt]]*sales[[#This Row],[Qty]])</f>
        <v>676.2</v>
      </c>
    </row>
    <row r="4353" spans="2:14" hidden="1" x14ac:dyDescent="0.35">
      <c r="B4353" s="7">
        <v>2028351</v>
      </c>
      <c r="C4353" s="1" t="s">
        <v>7</v>
      </c>
      <c r="D4353" s="1" t="s">
        <v>26</v>
      </c>
      <c r="E4353" s="1" t="s">
        <v>36</v>
      </c>
      <c r="F4353" s="1" t="s">
        <v>521</v>
      </c>
      <c r="G4353" s="3">
        <v>45482</v>
      </c>
      <c r="H4353" s="3">
        <v>45484</v>
      </c>
      <c r="I4353" s="6">
        <v>7999</v>
      </c>
      <c r="J4353" s="1">
        <v>2</v>
      </c>
      <c r="K4353" s="4">
        <v>7.0000000000000007E-2</v>
      </c>
      <c r="L4353" s="6">
        <f t="shared" si="138"/>
        <v>559.93000000000006</v>
      </c>
      <c r="M4353" s="8">
        <f t="shared" si="139"/>
        <v>15438.07</v>
      </c>
      <c r="N4353" s="21">
        <f>(sales[[#This Row],[Price]]*sales[[#This Row],[Qty]])-(sales[[#This Row],[Discount_Amt]]*sales[[#This Row],[Qty]])</f>
        <v>14878.14</v>
      </c>
    </row>
    <row r="4354" spans="2:14" x14ac:dyDescent="0.35">
      <c r="B4354" s="7">
        <v>2028352</v>
      </c>
      <c r="C4354" s="1" t="s">
        <v>10</v>
      </c>
      <c r="D4354" s="1" t="s">
        <v>27</v>
      </c>
      <c r="E4354" s="1" t="s">
        <v>37</v>
      </c>
      <c r="F4354" s="1" t="s">
        <v>518</v>
      </c>
      <c r="G4354" s="3">
        <v>45482</v>
      </c>
      <c r="H4354" s="3">
        <v>45485</v>
      </c>
      <c r="I4354" s="6">
        <v>850</v>
      </c>
      <c r="J4354" s="1">
        <v>7</v>
      </c>
      <c r="K4354" s="4">
        <v>0.03</v>
      </c>
      <c r="L4354" s="6">
        <f t="shared" si="138"/>
        <v>25.5</v>
      </c>
      <c r="M4354" s="8">
        <f t="shared" si="139"/>
        <v>5924.5</v>
      </c>
      <c r="N4354" s="21">
        <f>(sales[[#This Row],[Price]]*sales[[#This Row],[Qty]])-(sales[[#This Row],[Discount_Amt]]*sales[[#This Row],[Qty]])</f>
        <v>5771.5</v>
      </c>
    </row>
    <row r="4355" spans="2:14" hidden="1" x14ac:dyDescent="0.35">
      <c r="B4355" s="7">
        <v>2028353</v>
      </c>
      <c r="C4355" s="1" t="s">
        <v>8</v>
      </c>
      <c r="D4355" s="1" t="s">
        <v>28</v>
      </c>
      <c r="E4355" s="1" t="s">
        <v>39</v>
      </c>
      <c r="F4355" s="1" t="s">
        <v>518</v>
      </c>
      <c r="G4355" s="3">
        <v>45482</v>
      </c>
      <c r="H4355" s="3">
        <v>45487</v>
      </c>
      <c r="I4355" s="6">
        <v>65000</v>
      </c>
      <c r="J4355" s="1">
        <v>2</v>
      </c>
      <c r="K4355" s="4">
        <v>0.08</v>
      </c>
      <c r="L4355" s="6">
        <f t="shared" si="138"/>
        <v>5200</v>
      </c>
      <c r="M4355" s="8">
        <f t="shared" si="139"/>
        <v>124800</v>
      </c>
      <c r="N4355" s="21">
        <f>(sales[[#This Row],[Price]]*sales[[#This Row],[Qty]])-(sales[[#This Row],[Discount_Amt]]*sales[[#This Row],[Qty]])</f>
        <v>119600</v>
      </c>
    </row>
    <row r="4356" spans="2:14" hidden="1" x14ac:dyDescent="0.35">
      <c r="B4356" s="7">
        <v>2028354</v>
      </c>
      <c r="C4356" s="1" t="s">
        <v>9</v>
      </c>
      <c r="D4356" s="1" t="s">
        <v>29</v>
      </c>
      <c r="E4356" s="1" t="s">
        <v>40</v>
      </c>
      <c r="F4356" s="1" t="s">
        <v>519</v>
      </c>
      <c r="G4356" s="3">
        <v>45482</v>
      </c>
      <c r="H4356" s="3">
        <v>45483</v>
      </c>
      <c r="I4356" s="6">
        <v>450</v>
      </c>
      <c r="J4356" s="1">
        <v>1</v>
      </c>
      <c r="K4356" s="4">
        <v>0.05</v>
      </c>
      <c r="L4356" s="6">
        <f t="shared" si="138"/>
        <v>22.5</v>
      </c>
      <c r="M4356" s="8">
        <f t="shared" si="139"/>
        <v>427.5</v>
      </c>
      <c r="N4356" s="21">
        <f>(sales[[#This Row],[Price]]*sales[[#This Row],[Qty]])-(sales[[#This Row],[Discount_Amt]]*sales[[#This Row],[Qty]])</f>
        <v>427.5</v>
      </c>
    </row>
    <row r="4357" spans="2:14" x14ac:dyDescent="0.35">
      <c r="B4357" s="7">
        <v>2028355</v>
      </c>
      <c r="C4357" s="1" t="s">
        <v>11</v>
      </c>
      <c r="D4357" s="1" t="s">
        <v>25</v>
      </c>
      <c r="E4357" s="1" t="s">
        <v>41</v>
      </c>
      <c r="F4357" s="1" t="s">
        <v>521</v>
      </c>
      <c r="G4357" s="3">
        <v>45482</v>
      </c>
      <c r="H4357" s="3">
        <v>45490</v>
      </c>
      <c r="I4357" s="6">
        <v>1299</v>
      </c>
      <c r="J4357" s="1">
        <v>1</v>
      </c>
      <c r="K4357" s="4">
        <v>0.05</v>
      </c>
      <c r="L4357" s="6">
        <f t="shared" si="138"/>
        <v>64.95</v>
      </c>
      <c r="M4357" s="8">
        <f t="shared" si="139"/>
        <v>1234.05</v>
      </c>
      <c r="N4357" s="21">
        <f>(sales[[#This Row],[Price]]*sales[[#This Row],[Qty]])-(sales[[#This Row],[Discount_Amt]]*sales[[#This Row],[Qty]])</f>
        <v>1234.05</v>
      </c>
    </row>
    <row r="4358" spans="2:14" x14ac:dyDescent="0.35">
      <c r="B4358" s="7">
        <v>2028356</v>
      </c>
      <c r="C4358" s="1" t="s">
        <v>12</v>
      </c>
      <c r="D4358" s="1" t="s">
        <v>249</v>
      </c>
      <c r="E4358" s="1" t="s">
        <v>42</v>
      </c>
      <c r="F4358" s="1" t="s">
        <v>520</v>
      </c>
      <c r="G4358" s="3">
        <v>45482</v>
      </c>
      <c r="H4358" s="3">
        <v>45484</v>
      </c>
      <c r="I4358" s="6">
        <v>1700</v>
      </c>
      <c r="J4358" s="1">
        <v>1</v>
      </c>
      <c r="K4358" s="4">
        <v>0.05</v>
      </c>
      <c r="L4358" s="6">
        <f t="shared" si="138"/>
        <v>85</v>
      </c>
      <c r="M4358" s="8">
        <f t="shared" si="139"/>
        <v>1615</v>
      </c>
      <c r="N4358" s="21">
        <f>(sales[[#This Row],[Price]]*sales[[#This Row],[Qty]])-(sales[[#This Row],[Discount_Amt]]*sales[[#This Row],[Qty]])</f>
        <v>1615</v>
      </c>
    </row>
    <row r="4359" spans="2:14" hidden="1" x14ac:dyDescent="0.35">
      <c r="B4359" s="7">
        <v>2028357</v>
      </c>
      <c r="C4359" s="1" t="s">
        <v>13</v>
      </c>
      <c r="D4359" s="1" t="s">
        <v>25</v>
      </c>
      <c r="E4359" s="1" t="s">
        <v>43</v>
      </c>
      <c r="F4359" s="1" t="s">
        <v>518</v>
      </c>
      <c r="G4359" s="3">
        <v>45482</v>
      </c>
      <c r="H4359" s="3">
        <v>45485</v>
      </c>
      <c r="I4359" s="6">
        <v>55000</v>
      </c>
      <c r="J4359" s="1">
        <v>2</v>
      </c>
      <c r="K4359" s="4">
        <v>0.05</v>
      </c>
      <c r="L4359" s="6">
        <f t="shared" si="138"/>
        <v>2750</v>
      </c>
      <c r="M4359" s="8">
        <f t="shared" si="139"/>
        <v>107250</v>
      </c>
      <c r="N4359" s="21">
        <f>(sales[[#This Row],[Price]]*sales[[#This Row],[Qty]])-(sales[[#This Row],[Discount_Amt]]*sales[[#This Row],[Qty]])</f>
        <v>104500</v>
      </c>
    </row>
    <row r="4360" spans="2:14" hidden="1" x14ac:dyDescent="0.35">
      <c r="B4360" s="7">
        <v>2028358</v>
      </c>
      <c r="C4360" s="1" t="s">
        <v>14</v>
      </c>
      <c r="D4360" s="1" t="s">
        <v>26</v>
      </c>
      <c r="E4360" s="1" t="s">
        <v>44</v>
      </c>
      <c r="F4360" s="1" t="s">
        <v>519</v>
      </c>
      <c r="G4360" s="3">
        <v>45482</v>
      </c>
      <c r="H4360" s="3">
        <v>45487</v>
      </c>
      <c r="I4360" s="6">
        <v>57999</v>
      </c>
      <c r="J4360" s="1">
        <v>1</v>
      </c>
      <c r="K4360" s="4">
        <v>0.03</v>
      </c>
      <c r="L4360" s="6">
        <f t="shared" si="138"/>
        <v>1739.97</v>
      </c>
      <c r="M4360" s="8">
        <f t="shared" si="139"/>
        <v>56259.03</v>
      </c>
      <c r="N4360" s="21">
        <f>(sales[[#This Row],[Price]]*sales[[#This Row],[Qty]])-(sales[[#This Row],[Discount_Amt]]*sales[[#This Row],[Qty]])</f>
        <v>56259.03</v>
      </c>
    </row>
    <row r="4361" spans="2:14" hidden="1" x14ac:dyDescent="0.35">
      <c r="B4361" s="7">
        <v>2028359</v>
      </c>
      <c r="C4361" s="1" t="s">
        <v>15</v>
      </c>
      <c r="D4361" s="1" t="s">
        <v>27</v>
      </c>
      <c r="E4361" s="1" t="s">
        <v>45</v>
      </c>
      <c r="F4361" s="1" t="s">
        <v>520</v>
      </c>
      <c r="G4361" s="3">
        <v>45482</v>
      </c>
      <c r="H4361" s="3">
        <v>45483</v>
      </c>
      <c r="I4361" s="6">
        <v>1399</v>
      </c>
      <c r="J4361" s="1">
        <v>2</v>
      </c>
      <c r="K4361" s="4">
        <v>0.1</v>
      </c>
      <c r="L4361" s="6">
        <f t="shared" si="138"/>
        <v>139.9</v>
      </c>
      <c r="M4361" s="8">
        <f t="shared" si="139"/>
        <v>2658.1</v>
      </c>
      <c r="N4361" s="21">
        <f>(sales[[#This Row],[Price]]*sales[[#This Row],[Qty]])-(sales[[#This Row],[Discount_Amt]]*sales[[#This Row],[Qty]])</f>
        <v>2518.1999999999998</v>
      </c>
    </row>
    <row r="4362" spans="2:14" hidden="1" x14ac:dyDescent="0.35">
      <c r="B4362" s="7">
        <v>2028360</v>
      </c>
      <c r="C4362" s="1" t="s">
        <v>16</v>
      </c>
      <c r="D4362" s="1" t="s">
        <v>28</v>
      </c>
      <c r="E4362" s="1" t="s">
        <v>46</v>
      </c>
      <c r="F4362" s="1" t="s">
        <v>521</v>
      </c>
      <c r="G4362" s="3">
        <v>45482</v>
      </c>
      <c r="H4362" s="3">
        <v>45490</v>
      </c>
      <c r="I4362" s="6">
        <v>999</v>
      </c>
      <c r="J4362" s="1">
        <v>7</v>
      </c>
      <c r="K4362" s="4">
        <v>0.05</v>
      </c>
      <c r="L4362" s="6">
        <f t="shared" si="138"/>
        <v>49.95</v>
      </c>
      <c r="M4362" s="8">
        <f t="shared" si="139"/>
        <v>6943.05</v>
      </c>
      <c r="N4362" s="21">
        <f>(sales[[#This Row],[Price]]*sales[[#This Row],[Qty]])-(sales[[#This Row],[Discount_Amt]]*sales[[#This Row],[Qty]])</f>
        <v>6643.35</v>
      </c>
    </row>
    <row r="4363" spans="2:14" x14ac:dyDescent="0.35">
      <c r="B4363" s="7">
        <v>2028361</v>
      </c>
      <c r="C4363" s="1" t="s">
        <v>17</v>
      </c>
      <c r="D4363" s="1" t="s">
        <v>29</v>
      </c>
      <c r="E4363" s="1" t="s">
        <v>47</v>
      </c>
      <c r="F4363" s="1" t="s">
        <v>518</v>
      </c>
      <c r="G4363" s="3">
        <v>45482</v>
      </c>
      <c r="H4363" s="3">
        <v>45484</v>
      </c>
      <c r="I4363" s="6">
        <v>2099</v>
      </c>
      <c r="J4363" s="1">
        <v>2</v>
      </c>
      <c r="K4363" s="4">
        <v>0.05</v>
      </c>
      <c r="L4363" s="6">
        <f t="shared" si="138"/>
        <v>104.95</v>
      </c>
      <c r="M4363" s="8">
        <f t="shared" si="139"/>
        <v>4093.05</v>
      </c>
      <c r="N4363" s="21">
        <f>(sales[[#This Row],[Price]]*sales[[#This Row],[Qty]])-(sales[[#This Row],[Discount_Amt]]*sales[[#This Row],[Qty]])</f>
        <v>3988.1</v>
      </c>
    </row>
    <row r="4364" spans="2:14" hidden="1" x14ac:dyDescent="0.35">
      <c r="B4364" s="7">
        <v>2028362</v>
      </c>
      <c r="C4364" s="1" t="s">
        <v>18</v>
      </c>
      <c r="D4364" s="1" t="s">
        <v>25</v>
      </c>
      <c r="E4364" s="1" t="s">
        <v>48</v>
      </c>
      <c r="F4364" s="1" t="s">
        <v>518</v>
      </c>
      <c r="G4364" s="3">
        <v>45482</v>
      </c>
      <c r="H4364" s="3">
        <v>45485</v>
      </c>
      <c r="I4364" s="6">
        <v>11000</v>
      </c>
      <c r="J4364" s="1">
        <v>2</v>
      </c>
      <c r="K4364" s="4">
        <v>0.02</v>
      </c>
      <c r="L4364" s="6">
        <f t="shared" si="138"/>
        <v>220</v>
      </c>
      <c r="M4364" s="8">
        <f t="shared" si="139"/>
        <v>21780</v>
      </c>
      <c r="N4364" s="21">
        <f>(sales[[#This Row],[Price]]*sales[[#This Row],[Qty]])-(sales[[#This Row],[Discount_Amt]]*sales[[#This Row],[Qty]])</f>
        <v>21560</v>
      </c>
    </row>
    <row r="4365" spans="2:14" hidden="1" x14ac:dyDescent="0.35">
      <c r="B4365" s="7">
        <v>2028363</v>
      </c>
      <c r="C4365" s="1" t="s">
        <v>19</v>
      </c>
      <c r="D4365" s="1" t="s">
        <v>30</v>
      </c>
      <c r="E4365" s="1" t="s">
        <v>49</v>
      </c>
      <c r="F4365" s="1" t="s">
        <v>519</v>
      </c>
      <c r="G4365" s="3">
        <v>45482</v>
      </c>
      <c r="H4365" s="3">
        <v>45487</v>
      </c>
      <c r="I4365" s="6">
        <v>800</v>
      </c>
      <c r="J4365" s="1">
        <v>1</v>
      </c>
      <c r="K4365" s="4">
        <v>0.06</v>
      </c>
      <c r="L4365" s="6">
        <f t="shared" si="138"/>
        <v>48</v>
      </c>
      <c r="M4365" s="8">
        <f t="shared" si="139"/>
        <v>752</v>
      </c>
      <c r="N4365" s="21">
        <f>(sales[[#This Row],[Price]]*sales[[#This Row],[Qty]])-(sales[[#This Row],[Discount_Amt]]*sales[[#This Row],[Qty]])</f>
        <v>752</v>
      </c>
    </row>
    <row r="4366" spans="2:14" hidden="1" x14ac:dyDescent="0.35">
      <c r="B4366" s="7">
        <v>2028364</v>
      </c>
      <c r="C4366" s="1" t="s">
        <v>20</v>
      </c>
      <c r="D4366" s="1" t="s">
        <v>27</v>
      </c>
      <c r="E4366" s="1" t="s">
        <v>50</v>
      </c>
      <c r="F4366" s="1" t="s">
        <v>521</v>
      </c>
      <c r="G4366" s="3">
        <v>45482</v>
      </c>
      <c r="H4366" s="3">
        <v>45483</v>
      </c>
      <c r="I4366" s="6">
        <v>5500</v>
      </c>
      <c r="J4366" s="1">
        <v>2</v>
      </c>
      <c r="K4366" s="4">
        <v>0.15</v>
      </c>
      <c r="L4366" s="6">
        <f t="shared" si="138"/>
        <v>825</v>
      </c>
      <c r="M4366" s="8">
        <f t="shared" si="139"/>
        <v>10175</v>
      </c>
      <c r="N4366" s="21">
        <f>(sales[[#This Row],[Price]]*sales[[#This Row],[Qty]])-(sales[[#This Row],[Discount_Amt]]*sales[[#This Row],[Qty]])</f>
        <v>9350</v>
      </c>
    </row>
    <row r="4367" spans="2:14" hidden="1" x14ac:dyDescent="0.35">
      <c r="B4367" s="7">
        <v>2028365</v>
      </c>
      <c r="C4367" s="1" t="s">
        <v>21</v>
      </c>
      <c r="D4367" s="1" t="s">
        <v>28</v>
      </c>
      <c r="E4367" s="1" t="s">
        <v>51</v>
      </c>
      <c r="F4367" s="1" t="s">
        <v>520</v>
      </c>
      <c r="G4367" s="3">
        <v>45482</v>
      </c>
      <c r="H4367" s="3">
        <v>45490</v>
      </c>
      <c r="I4367" s="6">
        <v>1350</v>
      </c>
      <c r="J4367" s="1">
        <v>4</v>
      </c>
      <c r="K4367" s="4">
        <v>0.02</v>
      </c>
      <c r="L4367" s="6">
        <f t="shared" si="138"/>
        <v>27</v>
      </c>
      <c r="M4367" s="8">
        <f t="shared" si="139"/>
        <v>5373</v>
      </c>
      <c r="N4367" s="21">
        <f>(sales[[#This Row],[Price]]*sales[[#This Row],[Qty]])-(sales[[#This Row],[Discount_Amt]]*sales[[#This Row],[Qty]])</f>
        <v>5292</v>
      </c>
    </row>
    <row r="4368" spans="2:14" hidden="1" x14ac:dyDescent="0.35">
      <c r="B4368" s="7">
        <v>2028366</v>
      </c>
      <c r="C4368" s="1" t="s">
        <v>22</v>
      </c>
      <c r="D4368" s="1" t="s">
        <v>29</v>
      </c>
      <c r="E4368" s="1" t="s">
        <v>506</v>
      </c>
      <c r="F4368" s="1" t="s">
        <v>518</v>
      </c>
      <c r="G4368" s="3">
        <v>45482</v>
      </c>
      <c r="H4368" s="3">
        <v>45484</v>
      </c>
      <c r="I4368" s="6">
        <v>4500</v>
      </c>
      <c r="J4368" s="1">
        <v>3</v>
      </c>
      <c r="K4368" s="4">
        <v>0.02</v>
      </c>
      <c r="L4368" s="6">
        <f t="shared" si="138"/>
        <v>90</v>
      </c>
      <c r="M4368" s="8">
        <f t="shared" si="139"/>
        <v>13410</v>
      </c>
      <c r="N4368" s="21">
        <f>(sales[[#This Row],[Price]]*sales[[#This Row],[Qty]])-(sales[[#This Row],[Discount_Amt]]*sales[[#This Row],[Qty]])</f>
        <v>13230</v>
      </c>
    </row>
    <row r="4369" spans="2:14" hidden="1" x14ac:dyDescent="0.35">
      <c r="B4369" s="7">
        <v>2028367</v>
      </c>
      <c r="C4369" s="1" t="s">
        <v>23</v>
      </c>
      <c r="D4369" s="1" t="s">
        <v>25</v>
      </c>
      <c r="E4369" s="1" t="s">
        <v>507</v>
      </c>
      <c r="F4369" s="1" t="s">
        <v>519</v>
      </c>
      <c r="G4369" s="3">
        <v>45482</v>
      </c>
      <c r="H4369" s="3">
        <v>45485</v>
      </c>
      <c r="I4369" s="6">
        <v>2350</v>
      </c>
      <c r="J4369" s="1">
        <v>2</v>
      </c>
      <c r="K4369" s="4">
        <v>0.02</v>
      </c>
      <c r="L4369" s="6">
        <f t="shared" si="138"/>
        <v>47</v>
      </c>
      <c r="M4369" s="8">
        <f t="shared" si="139"/>
        <v>4653</v>
      </c>
      <c r="N4369" s="21">
        <f>(sales[[#This Row],[Price]]*sales[[#This Row],[Qty]])-(sales[[#This Row],[Discount_Amt]]*sales[[#This Row],[Qty]])</f>
        <v>4606</v>
      </c>
    </row>
    <row r="4370" spans="2:14" hidden="1" x14ac:dyDescent="0.35">
      <c r="B4370" s="7">
        <v>2028368</v>
      </c>
      <c r="C4370" s="1" t="s">
        <v>24</v>
      </c>
      <c r="D4370" s="1" t="s">
        <v>26</v>
      </c>
      <c r="E4370" s="1" t="s">
        <v>508</v>
      </c>
      <c r="F4370" s="1" t="s">
        <v>520</v>
      </c>
      <c r="G4370" s="3">
        <v>45482</v>
      </c>
      <c r="H4370" s="3">
        <v>45487</v>
      </c>
      <c r="I4370" s="6">
        <v>90</v>
      </c>
      <c r="J4370" s="1">
        <v>1</v>
      </c>
      <c r="K4370" s="4">
        <v>0.02</v>
      </c>
      <c r="L4370" s="6">
        <f t="shared" si="138"/>
        <v>1.8</v>
      </c>
      <c r="M4370" s="8">
        <f t="shared" si="139"/>
        <v>88.2</v>
      </c>
      <c r="N4370" s="21">
        <f>(sales[[#This Row],[Price]]*sales[[#This Row],[Qty]])-(sales[[#This Row],[Discount_Amt]]*sales[[#This Row],[Qty]])</f>
        <v>88.2</v>
      </c>
    </row>
    <row r="4371" spans="2:14" hidden="1" x14ac:dyDescent="0.35">
      <c r="B4371" s="7">
        <v>2028369</v>
      </c>
      <c r="C4371" s="1" t="s">
        <v>4</v>
      </c>
      <c r="D4371" s="1" t="s">
        <v>27</v>
      </c>
      <c r="E4371" s="1" t="s">
        <v>31</v>
      </c>
      <c r="F4371" s="1" t="s">
        <v>521</v>
      </c>
      <c r="G4371" s="3">
        <v>45482</v>
      </c>
      <c r="H4371" s="3">
        <v>45483</v>
      </c>
      <c r="I4371" s="6">
        <v>280</v>
      </c>
      <c r="J4371" s="1">
        <v>1</v>
      </c>
      <c r="K4371" s="4">
        <v>0.02</v>
      </c>
      <c r="L4371" s="6">
        <f t="shared" si="138"/>
        <v>5.6000000000000005</v>
      </c>
      <c r="M4371" s="8">
        <f t="shared" si="139"/>
        <v>274.39999999999998</v>
      </c>
      <c r="N4371" s="21">
        <f>(sales[[#This Row],[Price]]*sales[[#This Row],[Qty]])-(sales[[#This Row],[Discount_Amt]]*sales[[#This Row],[Qty]])</f>
        <v>274.39999999999998</v>
      </c>
    </row>
    <row r="4372" spans="2:14" hidden="1" x14ac:dyDescent="0.35">
      <c r="B4372" s="7">
        <v>2028370</v>
      </c>
      <c r="C4372" s="1" t="s">
        <v>5</v>
      </c>
      <c r="D4372" s="1" t="s">
        <v>28</v>
      </c>
      <c r="E4372" s="1" t="s">
        <v>32</v>
      </c>
      <c r="F4372" s="1" t="s">
        <v>518</v>
      </c>
      <c r="G4372" s="3">
        <v>45482</v>
      </c>
      <c r="H4372" s="3">
        <v>45490</v>
      </c>
      <c r="I4372" s="6">
        <v>70</v>
      </c>
      <c r="J4372" s="1">
        <v>2</v>
      </c>
      <c r="K4372" s="4">
        <v>0.02</v>
      </c>
      <c r="L4372" s="6">
        <f t="shared" si="138"/>
        <v>1.4000000000000001</v>
      </c>
      <c r="M4372" s="8">
        <f t="shared" si="139"/>
        <v>138.6</v>
      </c>
      <c r="N4372" s="21">
        <f>(sales[[#This Row],[Price]]*sales[[#This Row],[Qty]])-(sales[[#This Row],[Discount_Amt]]*sales[[#This Row],[Qty]])</f>
        <v>137.19999999999999</v>
      </c>
    </row>
    <row r="4373" spans="2:14" hidden="1" x14ac:dyDescent="0.35">
      <c r="B4373" s="7">
        <v>2028371</v>
      </c>
      <c r="C4373" s="1" t="s">
        <v>6</v>
      </c>
      <c r="D4373" s="1" t="s">
        <v>29</v>
      </c>
      <c r="E4373" s="1" t="s">
        <v>38</v>
      </c>
      <c r="F4373" s="1" t="s">
        <v>518</v>
      </c>
      <c r="G4373" s="3">
        <v>45482</v>
      </c>
      <c r="H4373" s="3">
        <v>45484</v>
      </c>
      <c r="I4373" s="6">
        <v>230</v>
      </c>
      <c r="J4373" s="1">
        <v>1</v>
      </c>
      <c r="K4373" s="4">
        <v>0.02</v>
      </c>
      <c r="L4373" s="6">
        <f t="shared" si="138"/>
        <v>4.6000000000000005</v>
      </c>
      <c r="M4373" s="8">
        <f t="shared" si="139"/>
        <v>225.4</v>
      </c>
      <c r="N4373" s="21">
        <f>(sales[[#This Row],[Price]]*sales[[#This Row],[Qty]])-(sales[[#This Row],[Discount_Amt]]*sales[[#This Row],[Qty]])</f>
        <v>225.4</v>
      </c>
    </row>
    <row r="4374" spans="2:14" hidden="1" x14ac:dyDescent="0.35">
      <c r="B4374" s="7">
        <v>2028372</v>
      </c>
      <c r="C4374" s="1" t="s">
        <v>7</v>
      </c>
      <c r="D4374" s="1" t="s">
        <v>25</v>
      </c>
      <c r="E4374" s="1" t="s">
        <v>33</v>
      </c>
      <c r="F4374" s="1" t="s">
        <v>519</v>
      </c>
      <c r="G4374" s="3">
        <v>45482</v>
      </c>
      <c r="H4374" s="3">
        <v>45485</v>
      </c>
      <c r="I4374" s="6">
        <v>7999</v>
      </c>
      <c r="J4374" s="1">
        <v>3</v>
      </c>
      <c r="K4374" s="4">
        <v>0.02</v>
      </c>
      <c r="L4374" s="6">
        <f t="shared" si="138"/>
        <v>159.97999999999999</v>
      </c>
      <c r="M4374" s="8">
        <f t="shared" si="139"/>
        <v>23837.02</v>
      </c>
      <c r="N4374" s="21">
        <f>(sales[[#This Row],[Price]]*sales[[#This Row],[Qty]])-(sales[[#This Row],[Discount_Amt]]*sales[[#This Row],[Qty]])</f>
        <v>23517.06</v>
      </c>
    </row>
    <row r="4375" spans="2:14" x14ac:dyDescent="0.35">
      <c r="B4375" s="7">
        <v>2028373</v>
      </c>
      <c r="C4375" s="1" t="s">
        <v>10</v>
      </c>
      <c r="D4375" s="1" t="s">
        <v>26</v>
      </c>
      <c r="E4375" s="1" t="s">
        <v>34</v>
      </c>
      <c r="F4375" s="1" t="s">
        <v>521</v>
      </c>
      <c r="G4375" s="3">
        <v>45482</v>
      </c>
      <c r="H4375" s="3">
        <v>45487</v>
      </c>
      <c r="I4375" s="6">
        <v>850</v>
      </c>
      <c r="J4375" s="1">
        <v>2</v>
      </c>
      <c r="K4375" s="4">
        <v>7.0000000000000007E-2</v>
      </c>
      <c r="L4375" s="6">
        <f t="shared" si="138"/>
        <v>59.500000000000007</v>
      </c>
      <c r="M4375" s="8">
        <f t="shared" si="139"/>
        <v>1640.5</v>
      </c>
      <c r="N4375" s="21">
        <f>(sales[[#This Row],[Price]]*sales[[#This Row],[Qty]])-(sales[[#This Row],[Discount_Amt]]*sales[[#This Row],[Qty]])</f>
        <v>1581</v>
      </c>
    </row>
    <row r="4376" spans="2:14" hidden="1" x14ac:dyDescent="0.35">
      <c r="B4376" s="7">
        <v>2028374</v>
      </c>
      <c r="C4376" s="1" t="s">
        <v>8</v>
      </c>
      <c r="D4376" s="1" t="s">
        <v>27</v>
      </c>
      <c r="E4376" s="1" t="s">
        <v>35</v>
      </c>
      <c r="F4376" s="1" t="s">
        <v>520</v>
      </c>
      <c r="G4376" s="3">
        <v>45482</v>
      </c>
      <c r="H4376" s="3">
        <v>45483</v>
      </c>
      <c r="I4376" s="6">
        <v>65000</v>
      </c>
      <c r="J4376" s="1">
        <v>1</v>
      </c>
      <c r="K4376" s="4">
        <v>0.03</v>
      </c>
      <c r="L4376" s="6">
        <f t="shared" si="138"/>
        <v>1950</v>
      </c>
      <c r="M4376" s="8">
        <f t="shared" si="139"/>
        <v>63050</v>
      </c>
      <c r="N4376" s="21">
        <f>(sales[[#This Row],[Price]]*sales[[#This Row],[Qty]])-(sales[[#This Row],[Discount_Amt]]*sales[[#This Row],[Qty]])</f>
        <v>63050</v>
      </c>
    </row>
    <row r="4377" spans="2:14" hidden="1" x14ac:dyDescent="0.35">
      <c r="B4377" s="7">
        <v>2028375</v>
      </c>
      <c r="C4377" s="1" t="s">
        <v>9</v>
      </c>
      <c r="D4377" s="1" t="s">
        <v>28</v>
      </c>
      <c r="E4377" s="1" t="s">
        <v>36</v>
      </c>
      <c r="F4377" s="1" t="s">
        <v>518</v>
      </c>
      <c r="G4377" s="3">
        <v>45482</v>
      </c>
      <c r="H4377" s="3">
        <v>45490</v>
      </c>
      <c r="I4377" s="6">
        <v>450</v>
      </c>
      <c r="J4377" s="1">
        <v>2</v>
      </c>
      <c r="K4377" s="4">
        <v>0.08</v>
      </c>
      <c r="L4377" s="6">
        <f t="shared" si="138"/>
        <v>36</v>
      </c>
      <c r="M4377" s="8">
        <f t="shared" si="139"/>
        <v>864</v>
      </c>
      <c r="N4377" s="21">
        <f>(sales[[#This Row],[Price]]*sales[[#This Row],[Qty]])-(sales[[#This Row],[Discount_Amt]]*sales[[#This Row],[Qty]])</f>
        <v>828</v>
      </c>
    </row>
    <row r="4378" spans="2:14" x14ac:dyDescent="0.35">
      <c r="B4378" s="7">
        <v>2028376</v>
      </c>
      <c r="C4378" s="1" t="s">
        <v>11</v>
      </c>
      <c r="D4378" s="1" t="s">
        <v>29</v>
      </c>
      <c r="E4378" s="1" t="s">
        <v>37</v>
      </c>
      <c r="F4378" s="1" t="s">
        <v>519</v>
      </c>
      <c r="G4378" s="3">
        <v>45482</v>
      </c>
      <c r="H4378" s="3">
        <v>45484</v>
      </c>
      <c r="I4378" s="6">
        <v>1299</v>
      </c>
      <c r="J4378" s="1">
        <v>1</v>
      </c>
      <c r="K4378" s="4">
        <v>0.05</v>
      </c>
      <c r="L4378" s="6">
        <f t="shared" si="138"/>
        <v>64.95</v>
      </c>
      <c r="M4378" s="8">
        <f t="shared" si="139"/>
        <v>1234.05</v>
      </c>
      <c r="N4378" s="21">
        <f>(sales[[#This Row],[Price]]*sales[[#This Row],[Qty]])-(sales[[#This Row],[Discount_Amt]]*sales[[#This Row],[Qty]])</f>
        <v>1234.05</v>
      </c>
    </row>
    <row r="4379" spans="2:14" x14ac:dyDescent="0.35">
      <c r="B4379" s="7">
        <v>2028377</v>
      </c>
      <c r="C4379" s="1" t="s">
        <v>12</v>
      </c>
      <c r="D4379" s="1" t="s">
        <v>25</v>
      </c>
      <c r="E4379" s="1" t="s">
        <v>39</v>
      </c>
      <c r="F4379" s="1" t="s">
        <v>520</v>
      </c>
      <c r="G4379" s="3">
        <v>45482</v>
      </c>
      <c r="H4379" s="3">
        <v>45485</v>
      </c>
      <c r="I4379" s="6">
        <v>1700</v>
      </c>
      <c r="J4379" s="1">
        <v>2</v>
      </c>
      <c r="K4379" s="4">
        <v>0.05</v>
      </c>
      <c r="L4379" s="6">
        <f t="shared" si="138"/>
        <v>85</v>
      </c>
      <c r="M4379" s="8">
        <f t="shared" si="139"/>
        <v>3315</v>
      </c>
      <c r="N4379" s="21">
        <f>(sales[[#This Row],[Price]]*sales[[#This Row],[Qty]])-(sales[[#This Row],[Discount_Amt]]*sales[[#This Row],[Qty]])</f>
        <v>3230</v>
      </c>
    </row>
    <row r="4380" spans="2:14" hidden="1" x14ac:dyDescent="0.35">
      <c r="B4380" s="7">
        <v>2028378</v>
      </c>
      <c r="C4380" s="1" t="s">
        <v>13</v>
      </c>
      <c r="D4380" s="1" t="s">
        <v>250</v>
      </c>
      <c r="E4380" s="1" t="s">
        <v>40</v>
      </c>
      <c r="F4380" s="1" t="s">
        <v>521</v>
      </c>
      <c r="G4380" s="3">
        <v>45482</v>
      </c>
      <c r="H4380" s="3">
        <v>45487</v>
      </c>
      <c r="I4380" s="6">
        <v>55000</v>
      </c>
      <c r="J4380" s="1">
        <v>3</v>
      </c>
      <c r="K4380" s="4">
        <v>0.05</v>
      </c>
      <c r="L4380" s="6">
        <f t="shared" si="138"/>
        <v>2750</v>
      </c>
      <c r="M4380" s="8">
        <f t="shared" si="139"/>
        <v>162250</v>
      </c>
      <c r="N4380" s="21">
        <f>(sales[[#This Row],[Price]]*sales[[#This Row],[Qty]])-(sales[[#This Row],[Discount_Amt]]*sales[[#This Row],[Qty]])</f>
        <v>156750</v>
      </c>
    </row>
    <row r="4381" spans="2:14" hidden="1" x14ac:dyDescent="0.35">
      <c r="B4381" s="7">
        <v>2028379</v>
      </c>
      <c r="C4381" s="1" t="s">
        <v>14</v>
      </c>
      <c r="D4381" s="1" t="s">
        <v>25</v>
      </c>
      <c r="E4381" s="1" t="s">
        <v>41</v>
      </c>
      <c r="F4381" s="1" t="s">
        <v>518</v>
      </c>
      <c r="G4381" s="3">
        <v>45482</v>
      </c>
      <c r="H4381" s="3">
        <v>45483</v>
      </c>
      <c r="I4381" s="6">
        <v>57999</v>
      </c>
      <c r="J4381" s="1">
        <v>2</v>
      </c>
      <c r="K4381" s="4">
        <v>0.05</v>
      </c>
      <c r="L4381" s="6">
        <f t="shared" si="138"/>
        <v>2899.9500000000003</v>
      </c>
      <c r="M4381" s="8">
        <f t="shared" si="139"/>
        <v>113098.05</v>
      </c>
      <c r="N4381" s="21">
        <f>(sales[[#This Row],[Price]]*sales[[#This Row],[Qty]])-(sales[[#This Row],[Discount_Amt]]*sales[[#This Row],[Qty]])</f>
        <v>110198.1</v>
      </c>
    </row>
    <row r="4382" spans="2:14" hidden="1" x14ac:dyDescent="0.35">
      <c r="B4382" s="7">
        <v>2028380</v>
      </c>
      <c r="C4382" s="1" t="s">
        <v>15</v>
      </c>
      <c r="D4382" s="1" t="s">
        <v>26</v>
      </c>
      <c r="E4382" s="1" t="s">
        <v>42</v>
      </c>
      <c r="F4382" s="1" t="s">
        <v>518</v>
      </c>
      <c r="G4382" s="3">
        <v>45482</v>
      </c>
      <c r="H4382" s="3">
        <v>45490</v>
      </c>
      <c r="I4382" s="6">
        <v>1399</v>
      </c>
      <c r="J4382" s="1">
        <v>7</v>
      </c>
      <c r="K4382" s="4">
        <v>0.03</v>
      </c>
      <c r="L4382" s="6">
        <f t="shared" si="138"/>
        <v>41.97</v>
      </c>
      <c r="M4382" s="8">
        <f t="shared" si="139"/>
        <v>9751.0300000000007</v>
      </c>
      <c r="N4382" s="21">
        <f>(sales[[#This Row],[Price]]*sales[[#This Row],[Qty]])-(sales[[#This Row],[Discount_Amt]]*sales[[#This Row],[Qty]])</f>
        <v>9499.2099999999991</v>
      </c>
    </row>
    <row r="4383" spans="2:14" hidden="1" x14ac:dyDescent="0.35">
      <c r="B4383" s="7">
        <v>2028381</v>
      </c>
      <c r="C4383" s="1" t="s">
        <v>16</v>
      </c>
      <c r="D4383" s="1" t="s">
        <v>27</v>
      </c>
      <c r="E4383" s="1" t="s">
        <v>43</v>
      </c>
      <c r="F4383" s="1" t="s">
        <v>519</v>
      </c>
      <c r="G4383" s="3">
        <v>45482</v>
      </c>
      <c r="H4383" s="3">
        <v>45484</v>
      </c>
      <c r="I4383" s="6">
        <v>999</v>
      </c>
      <c r="J4383" s="1">
        <v>2</v>
      </c>
      <c r="K4383" s="4">
        <v>0.1</v>
      </c>
      <c r="L4383" s="6">
        <f t="shared" si="138"/>
        <v>99.9</v>
      </c>
      <c r="M4383" s="8">
        <f t="shared" si="139"/>
        <v>1898.1</v>
      </c>
      <c r="N4383" s="21">
        <f>(sales[[#This Row],[Price]]*sales[[#This Row],[Qty]])-(sales[[#This Row],[Discount_Amt]]*sales[[#This Row],[Qty]])</f>
        <v>1798.2</v>
      </c>
    </row>
    <row r="4384" spans="2:14" x14ac:dyDescent="0.35">
      <c r="B4384" s="7">
        <v>2028382</v>
      </c>
      <c r="C4384" s="1" t="s">
        <v>17</v>
      </c>
      <c r="D4384" s="1" t="s">
        <v>28</v>
      </c>
      <c r="E4384" s="1" t="s">
        <v>44</v>
      </c>
      <c r="F4384" s="1" t="s">
        <v>521</v>
      </c>
      <c r="G4384" s="3">
        <v>45482</v>
      </c>
      <c r="H4384" s="3">
        <v>45485</v>
      </c>
      <c r="I4384" s="6">
        <v>2099</v>
      </c>
      <c r="J4384" s="1">
        <v>1</v>
      </c>
      <c r="K4384" s="4">
        <v>0.05</v>
      </c>
      <c r="L4384" s="6">
        <f t="shared" si="138"/>
        <v>104.95</v>
      </c>
      <c r="M4384" s="8">
        <f t="shared" si="139"/>
        <v>1994.05</v>
      </c>
      <c r="N4384" s="21">
        <f>(sales[[#This Row],[Price]]*sales[[#This Row],[Qty]])-(sales[[#This Row],[Discount_Amt]]*sales[[#This Row],[Qty]])</f>
        <v>1994.05</v>
      </c>
    </row>
    <row r="4385" spans="2:14" hidden="1" x14ac:dyDescent="0.35">
      <c r="B4385" s="7">
        <v>2028383</v>
      </c>
      <c r="C4385" s="1" t="s">
        <v>18</v>
      </c>
      <c r="D4385" s="1" t="s">
        <v>29</v>
      </c>
      <c r="E4385" s="1" t="s">
        <v>45</v>
      </c>
      <c r="F4385" s="1" t="s">
        <v>520</v>
      </c>
      <c r="G4385" s="3">
        <v>45482</v>
      </c>
      <c r="H4385" s="3">
        <v>45487</v>
      </c>
      <c r="I4385" s="6">
        <v>11000</v>
      </c>
      <c r="J4385" s="1">
        <v>1</v>
      </c>
      <c r="K4385" s="4">
        <v>0.05</v>
      </c>
      <c r="L4385" s="6">
        <f t="shared" si="138"/>
        <v>550</v>
      </c>
      <c r="M4385" s="8">
        <f t="shared" si="139"/>
        <v>10450</v>
      </c>
      <c r="N4385" s="21">
        <f>(sales[[#This Row],[Price]]*sales[[#This Row],[Qty]])-(sales[[#This Row],[Discount_Amt]]*sales[[#This Row],[Qty]])</f>
        <v>10450</v>
      </c>
    </row>
    <row r="4386" spans="2:14" hidden="1" x14ac:dyDescent="0.35">
      <c r="B4386" s="7">
        <v>2028384</v>
      </c>
      <c r="C4386" s="1" t="s">
        <v>19</v>
      </c>
      <c r="D4386" s="1" t="s">
        <v>25</v>
      </c>
      <c r="E4386" s="1" t="s">
        <v>46</v>
      </c>
      <c r="F4386" s="1" t="s">
        <v>518</v>
      </c>
      <c r="G4386" s="3">
        <v>45482</v>
      </c>
      <c r="H4386" s="3">
        <v>45483</v>
      </c>
      <c r="I4386" s="6">
        <v>800</v>
      </c>
      <c r="J4386" s="1">
        <v>1</v>
      </c>
      <c r="K4386" s="4">
        <v>0.02</v>
      </c>
      <c r="L4386" s="6">
        <f t="shared" si="138"/>
        <v>16</v>
      </c>
      <c r="M4386" s="8">
        <f t="shared" si="139"/>
        <v>784</v>
      </c>
      <c r="N4386" s="21">
        <f>(sales[[#This Row],[Price]]*sales[[#This Row],[Qty]])-(sales[[#This Row],[Discount_Amt]]*sales[[#This Row],[Qty]])</f>
        <v>784</v>
      </c>
    </row>
    <row r="4387" spans="2:14" hidden="1" x14ac:dyDescent="0.35">
      <c r="B4387" s="7">
        <v>2028385</v>
      </c>
      <c r="C4387" s="1" t="s">
        <v>20</v>
      </c>
      <c r="D4387" s="1" t="s">
        <v>30</v>
      </c>
      <c r="E4387" s="1" t="s">
        <v>47</v>
      </c>
      <c r="F4387" s="1" t="s">
        <v>519</v>
      </c>
      <c r="G4387" s="3">
        <v>45482</v>
      </c>
      <c r="H4387" s="3">
        <v>45490</v>
      </c>
      <c r="I4387" s="6">
        <v>5500</v>
      </c>
      <c r="J4387" s="1">
        <v>2</v>
      </c>
      <c r="K4387" s="4">
        <v>0.06</v>
      </c>
      <c r="L4387" s="6">
        <f t="shared" si="138"/>
        <v>330</v>
      </c>
      <c r="M4387" s="8">
        <f t="shared" si="139"/>
        <v>10670</v>
      </c>
      <c r="N4387" s="21">
        <f>(sales[[#This Row],[Price]]*sales[[#This Row],[Qty]])-(sales[[#This Row],[Discount_Amt]]*sales[[#This Row],[Qty]])</f>
        <v>10340</v>
      </c>
    </row>
    <row r="4388" spans="2:14" hidden="1" x14ac:dyDescent="0.35">
      <c r="B4388" s="7">
        <v>2028386</v>
      </c>
      <c r="C4388" s="1" t="s">
        <v>21</v>
      </c>
      <c r="D4388" s="1" t="s">
        <v>27</v>
      </c>
      <c r="E4388" s="1" t="s">
        <v>48</v>
      </c>
      <c r="F4388" s="1" t="s">
        <v>520</v>
      </c>
      <c r="G4388" s="3">
        <v>45482</v>
      </c>
      <c r="H4388" s="3">
        <v>45484</v>
      </c>
      <c r="I4388" s="6">
        <v>1350</v>
      </c>
      <c r="J4388" s="1">
        <v>1</v>
      </c>
      <c r="K4388" s="4">
        <v>0.15</v>
      </c>
      <c r="L4388" s="6">
        <f t="shared" si="138"/>
        <v>202.5</v>
      </c>
      <c r="M4388" s="8">
        <f t="shared" si="139"/>
        <v>1147.5</v>
      </c>
      <c r="N4388" s="21">
        <f>(sales[[#This Row],[Price]]*sales[[#This Row],[Qty]])-(sales[[#This Row],[Discount_Amt]]*sales[[#This Row],[Qty]])</f>
        <v>1147.5</v>
      </c>
    </row>
    <row r="4389" spans="2:14" hidden="1" x14ac:dyDescent="0.35">
      <c r="B4389" s="7">
        <v>2028387</v>
      </c>
      <c r="C4389" s="1" t="s">
        <v>22</v>
      </c>
      <c r="D4389" s="1" t="s">
        <v>28</v>
      </c>
      <c r="E4389" s="1" t="s">
        <v>49</v>
      </c>
      <c r="F4389" s="1" t="s">
        <v>521</v>
      </c>
      <c r="G4389" s="3">
        <v>45482</v>
      </c>
      <c r="H4389" s="3">
        <v>45485</v>
      </c>
      <c r="I4389" s="6">
        <v>4500</v>
      </c>
      <c r="J4389" s="1">
        <v>2</v>
      </c>
      <c r="K4389" s="4">
        <v>0.02</v>
      </c>
      <c r="L4389" s="6">
        <f t="shared" si="138"/>
        <v>90</v>
      </c>
      <c r="M4389" s="8">
        <f t="shared" si="139"/>
        <v>8910</v>
      </c>
      <c r="N4389" s="21">
        <f>(sales[[#This Row],[Price]]*sales[[#This Row],[Qty]])-(sales[[#This Row],[Discount_Amt]]*sales[[#This Row],[Qty]])</f>
        <v>8820</v>
      </c>
    </row>
    <row r="4390" spans="2:14" hidden="1" x14ac:dyDescent="0.35">
      <c r="B4390" s="7">
        <v>2028388</v>
      </c>
      <c r="C4390" s="1" t="s">
        <v>23</v>
      </c>
      <c r="D4390" s="1" t="s">
        <v>29</v>
      </c>
      <c r="E4390" s="1" t="s">
        <v>50</v>
      </c>
      <c r="F4390" s="1" t="s">
        <v>518</v>
      </c>
      <c r="G4390" s="3">
        <v>45482</v>
      </c>
      <c r="H4390" s="3">
        <v>45487</v>
      </c>
      <c r="I4390" s="6">
        <v>2350</v>
      </c>
      <c r="J4390" s="1">
        <v>7</v>
      </c>
      <c r="K4390" s="4">
        <v>0.02</v>
      </c>
      <c r="L4390" s="6">
        <f t="shared" si="138"/>
        <v>47</v>
      </c>
      <c r="M4390" s="8">
        <f t="shared" si="139"/>
        <v>16403</v>
      </c>
      <c r="N4390" s="21">
        <f>(sales[[#This Row],[Price]]*sales[[#This Row],[Qty]])-(sales[[#This Row],[Discount_Amt]]*sales[[#This Row],[Qty]])</f>
        <v>16121</v>
      </c>
    </row>
    <row r="4391" spans="2:14" hidden="1" x14ac:dyDescent="0.35">
      <c r="B4391" s="7">
        <v>2028389</v>
      </c>
      <c r="C4391" s="1" t="s">
        <v>24</v>
      </c>
      <c r="D4391" s="1" t="s">
        <v>25</v>
      </c>
      <c r="E4391" s="1" t="s">
        <v>51</v>
      </c>
      <c r="F4391" s="1" t="s">
        <v>518</v>
      </c>
      <c r="G4391" s="3">
        <v>45482</v>
      </c>
      <c r="H4391" s="3">
        <v>45483</v>
      </c>
      <c r="I4391" s="6">
        <v>90</v>
      </c>
      <c r="J4391" s="1">
        <v>2</v>
      </c>
      <c r="K4391" s="4">
        <v>0.02</v>
      </c>
      <c r="L4391" s="6">
        <f t="shared" si="138"/>
        <v>1.8</v>
      </c>
      <c r="M4391" s="8">
        <f t="shared" si="139"/>
        <v>178.2</v>
      </c>
      <c r="N4391" s="21">
        <f>(sales[[#This Row],[Price]]*sales[[#This Row],[Qty]])-(sales[[#This Row],[Discount_Amt]]*sales[[#This Row],[Qty]])</f>
        <v>176.4</v>
      </c>
    </row>
    <row r="4392" spans="2:14" hidden="1" x14ac:dyDescent="0.35">
      <c r="B4392" s="7">
        <v>2028390</v>
      </c>
      <c r="C4392" s="1" t="s">
        <v>4</v>
      </c>
      <c r="D4392" s="1" t="s">
        <v>26</v>
      </c>
      <c r="E4392" s="1" t="s">
        <v>506</v>
      </c>
      <c r="F4392" s="1" t="s">
        <v>519</v>
      </c>
      <c r="G4392" s="3">
        <v>45482</v>
      </c>
      <c r="H4392" s="3">
        <v>45490</v>
      </c>
      <c r="I4392" s="6">
        <v>280</v>
      </c>
      <c r="J4392" s="1">
        <v>2</v>
      </c>
      <c r="K4392" s="4">
        <v>0.02</v>
      </c>
      <c r="L4392" s="6">
        <f t="shared" si="138"/>
        <v>5.6000000000000005</v>
      </c>
      <c r="M4392" s="8">
        <f t="shared" si="139"/>
        <v>554.4</v>
      </c>
      <c r="N4392" s="21">
        <f>(sales[[#This Row],[Price]]*sales[[#This Row],[Qty]])-(sales[[#This Row],[Discount_Amt]]*sales[[#This Row],[Qty]])</f>
        <v>548.79999999999995</v>
      </c>
    </row>
    <row r="4393" spans="2:14" hidden="1" x14ac:dyDescent="0.35">
      <c r="B4393" s="7">
        <v>2028391</v>
      </c>
      <c r="C4393" s="1" t="s">
        <v>5</v>
      </c>
      <c r="D4393" s="1" t="s">
        <v>27</v>
      </c>
      <c r="E4393" s="1" t="s">
        <v>507</v>
      </c>
      <c r="F4393" s="1" t="s">
        <v>521</v>
      </c>
      <c r="G4393" s="3">
        <v>45482</v>
      </c>
      <c r="H4393" s="3">
        <v>45484</v>
      </c>
      <c r="I4393" s="6">
        <v>70</v>
      </c>
      <c r="J4393" s="1">
        <v>1</v>
      </c>
      <c r="K4393" s="4">
        <v>0.02</v>
      </c>
      <c r="L4393" s="6">
        <f t="shared" si="138"/>
        <v>1.4000000000000001</v>
      </c>
      <c r="M4393" s="8">
        <f t="shared" si="139"/>
        <v>68.599999999999994</v>
      </c>
      <c r="N4393" s="21">
        <f>(sales[[#This Row],[Price]]*sales[[#This Row],[Qty]])-(sales[[#This Row],[Discount_Amt]]*sales[[#This Row],[Qty]])</f>
        <v>68.599999999999994</v>
      </c>
    </row>
    <row r="4394" spans="2:14" hidden="1" x14ac:dyDescent="0.35">
      <c r="B4394" s="7">
        <v>2028392</v>
      </c>
      <c r="C4394" s="1" t="s">
        <v>6</v>
      </c>
      <c r="D4394" s="1" t="s">
        <v>28</v>
      </c>
      <c r="E4394" s="1" t="s">
        <v>508</v>
      </c>
      <c r="F4394" s="1" t="s">
        <v>520</v>
      </c>
      <c r="G4394" s="3">
        <v>45482</v>
      </c>
      <c r="H4394" s="3">
        <v>45485</v>
      </c>
      <c r="I4394" s="6">
        <v>230</v>
      </c>
      <c r="J4394" s="1">
        <v>2</v>
      </c>
      <c r="K4394" s="4">
        <v>0.02</v>
      </c>
      <c r="L4394" s="6">
        <f t="shared" si="138"/>
        <v>4.6000000000000005</v>
      </c>
      <c r="M4394" s="8">
        <f t="shared" si="139"/>
        <v>455.4</v>
      </c>
      <c r="N4394" s="21">
        <f>(sales[[#This Row],[Price]]*sales[[#This Row],[Qty]])-(sales[[#This Row],[Discount_Amt]]*sales[[#This Row],[Qty]])</f>
        <v>450.8</v>
      </c>
    </row>
    <row r="4395" spans="2:14" hidden="1" x14ac:dyDescent="0.35">
      <c r="B4395" s="7">
        <v>2028393</v>
      </c>
      <c r="C4395" s="1" t="s">
        <v>7</v>
      </c>
      <c r="D4395" s="1" t="s">
        <v>29</v>
      </c>
      <c r="E4395" s="1" t="s">
        <v>31</v>
      </c>
      <c r="F4395" s="1" t="s">
        <v>518</v>
      </c>
      <c r="G4395" s="3">
        <v>45482</v>
      </c>
      <c r="H4395" s="3">
        <v>45487</v>
      </c>
      <c r="I4395" s="6">
        <v>7999</v>
      </c>
      <c r="J4395" s="1">
        <v>4</v>
      </c>
      <c r="K4395" s="4">
        <v>0.02</v>
      </c>
      <c r="L4395" s="6">
        <f t="shared" si="138"/>
        <v>159.97999999999999</v>
      </c>
      <c r="M4395" s="8">
        <f t="shared" si="139"/>
        <v>31836.02</v>
      </c>
      <c r="N4395" s="21">
        <f>(sales[[#This Row],[Price]]*sales[[#This Row],[Qty]])-(sales[[#This Row],[Discount_Amt]]*sales[[#This Row],[Qty]])</f>
        <v>31356.080000000002</v>
      </c>
    </row>
    <row r="4396" spans="2:14" x14ac:dyDescent="0.35">
      <c r="B4396" s="7">
        <v>2028394</v>
      </c>
      <c r="C4396" s="1" t="s">
        <v>10</v>
      </c>
      <c r="D4396" s="1" t="s">
        <v>25</v>
      </c>
      <c r="E4396" s="1" t="s">
        <v>32</v>
      </c>
      <c r="F4396" s="1" t="s">
        <v>519</v>
      </c>
      <c r="G4396" s="3">
        <v>45482</v>
      </c>
      <c r="H4396" s="3">
        <v>45483</v>
      </c>
      <c r="I4396" s="6">
        <v>850</v>
      </c>
      <c r="J4396" s="1">
        <v>3</v>
      </c>
      <c r="K4396" s="4">
        <v>0.02</v>
      </c>
      <c r="L4396" s="6">
        <f t="shared" si="138"/>
        <v>17</v>
      </c>
      <c r="M4396" s="8">
        <f t="shared" si="139"/>
        <v>2533</v>
      </c>
      <c r="N4396" s="21">
        <f>(sales[[#This Row],[Price]]*sales[[#This Row],[Qty]])-(sales[[#This Row],[Discount_Amt]]*sales[[#This Row],[Qty]])</f>
        <v>2499</v>
      </c>
    </row>
    <row r="4397" spans="2:14" hidden="1" x14ac:dyDescent="0.35">
      <c r="B4397" s="7">
        <v>2028395</v>
      </c>
      <c r="C4397" s="1" t="s">
        <v>8</v>
      </c>
      <c r="D4397" s="1" t="s">
        <v>26</v>
      </c>
      <c r="E4397" s="1" t="s">
        <v>38</v>
      </c>
      <c r="F4397" s="1" t="s">
        <v>520</v>
      </c>
      <c r="G4397" s="3">
        <v>45482</v>
      </c>
      <c r="H4397" s="3">
        <v>45490</v>
      </c>
      <c r="I4397" s="6">
        <v>65000</v>
      </c>
      <c r="J4397" s="1">
        <v>2</v>
      </c>
      <c r="K4397" s="4">
        <v>7.0000000000000007E-2</v>
      </c>
      <c r="L4397" s="6">
        <f t="shared" si="138"/>
        <v>4550</v>
      </c>
      <c r="M4397" s="8">
        <f t="shared" si="139"/>
        <v>125450</v>
      </c>
      <c r="N4397" s="21">
        <f>(sales[[#This Row],[Price]]*sales[[#This Row],[Qty]])-(sales[[#This Row],[Discount_Amt]]*sales[[#This Row],[Qty]])</f>
        <v>120900</v>
      </c>
    </row>
    <row r="4398" spans="2:14" hidden="1" x14ac:dyDescent="0.35">
      <c r="B4398" s="7">
        <v>2028396</v>
      </c>
      <c r="C4398" s="1" t="s">
        <v>9</v>
      </c>
      <c r="D4398" s="1" t="s">
        <v>27</v>
      </c>
      <c r="E4398" s="1" t="s">
        <v>33</v>
      </c>
      <c r="F4398" s="1" t="s">
        <v>521</v>
      </c>
      <c r="G4398" s="3">
        <v>45482</v>
      </c>
      <c r="H4398" s="3">
        <v>45484</v>
      </c>
      <c r="I4398" s="6">
        <v>450</v>
      </c>
      <c r="J4398" s="1">
        <v>1</v>
      </c>
      <c r="K4398" s="4">
        <v>0.03</v>
      </c>
      <c r="L4398" s="6">
        <f t="shared" ref="L4398:L4461" si="140">I4398*K4398</f>
        <v>13.5</v>
      </c>
      <c r="M4398" s="8">
        <f t="shared" ref="M4398:M4461" si="141">I4398*J4398-L4398</f>
        <v>436.5</v>
      </c>
      <c r="N4398" s="21">
        <f>(sales[[#This Row],[Price]]*sales[[#This Row],[Qty]])-(sales[[#This Row],[Discount_Amt]]*sales[[#This Row],[Qty]])</f>
        <v>436.5</v>
      </c>
    </row>
    <row r="4399" spans="2:14" x14ac:dyDescent="0.35">
      <c r="B4399" s="7">
        <v>2028397</v>
      </c>
      <c r="C4399" s="1" t="s">
        <v>11</v>
      </c>
      <c r="D4399" s="1" t="s">
        <v>28</v>
      </c>
      <c r="E4399" s="1" t="s">
        <v>34</v>
      </c>
      <c r="F4399" s="1" t="s">
        <v>518</v>
      </c>
      <c r="G4399" s="3">
        <v>45482</v>
      </c>
      <c r="H4399" s="3">
        <v>45485</v>
      </c>
      <c r="I4399" s="6">
        <v>1299</v>
      </c>
      <c r="J4399" s="1">
        <v>1</v>
      </c>
      <c r="K4399" s="4">
        <v>0.08</v>
      </c>
      <c r="L4399" s="6">
        <f t="shared" si="140"/>
        <v>103.92</v>
      </c>
      <c r="M4399" s="8">
        <f t="shared" si="141"/>
        <v>1195.08</v>
      </c>
      <c r="N4399" s="21">
        <f>(sales[[#This Row],[Price]]*sales[[#This Row],[Qty]])-(sales[[#This Row],[Discount_Amt]]*sales[[#This Row],[Qty]])</f>
        <v>1195.08</v>
      </c>
    </row>
    <row r="4400" spans="2:14" x14ac:dyDescent="0.35">
      <c r="B4400" s="7">
        <v>2028398</v>
      </c>
      <c r="C4400" s="1" t="s">
        <v>12</v>
      </c>
      <c r="D4400" s="1" t="s">
        <v>29</v>
      </c>
      <c r="E4400" s="1" t="s">
        <v>35</v>
      </c>
      <c r="F4400" s="1" t="s">
        <v>518</v>
      </c>
      <c r="G4400" s="3">
        <v>45482</v>
      </c>
      <c r="H4400" s="3">
        <v>45487</v>
      </c>
      <c r="I4400" s="6">
        <v>1700</v>
      </c>
      <c r="J4400" s="1">
        <v>2</v>
      </c>
      <c r="K4400" s="4">
        <v>0.05</v>
      </c>
      <c r="L4400" s="6">
        <f t="shared" si="140"/>
        <v>85</v>
      </c>
      <c r="M4400" s="8">
        <f t="shared" si="141"/>
        <v>3315</v>
      </c>
      <c r="N4400" s="21">
        <f>(sales[[#This Row],[Price]]*sales[[#This Row],[Qty]])-(sales[[#This Row],[Discount_Amt]]*sales[[#This Row],[Qty]])</f>
        <v>3230</v>
      </c>
    </row>
    <row r="4401" spans="2:14" hidden="1" x14ac:dyDescent="0.35">
      <c r="B4401" s="7">
        <v>2028399</v>
      </c>
      <c r="C4401" s="1" t="s">
        <v>13</v>
      </c>
      <c r="D4401" s="1" t="s">
        <v>25</v>
      </c>
      <c r="E4401" s="1" t="s">
        <v>36</v>
      </c>
      <c r="F4401" s="1" t="s">
        <v>519</v>
      </c>
      <c r="G4401" s="3">
        <v>45482</v>
      </c>
      <c r="H4401" s="3">
        <v>45483</v>
      </c>
      <c r="I4401" s="6">
        <v>55000</v>
      </c>
      <c r="J4401" s="1">
        <v>1</v>
      </c>
      <c r="K4401" s="4">
        <v>0.05</v>
      </c>
      <c r="L4401" s="6">
        <f t="shared" si="140"/>
        <v>2750</v>
      </c>
      <c r="M4401" s="8">
        <f t="shared" si="141"/>
        <v>52250</v>
      </c>
      <c r="N4401" s="21">
        <f>(sales[[#This Row],[Price]]*sales[[#This Row],[Qty]])-(sales[[#This Row],[Discount_Amt]]*sales[[#This Row],[Qty]])</f>
        <v>52250</v>
      </c>
    </row>
    <row r="4402" spans="2:14" hidden="1" x14ac:dyDescent="0.35">
      <c r="B4402" s="7">
        <v>2028400</v>
      </c>
      <c r="C4402" s="1" t="s">
        <v>14</v>
      </c>
      <c r="D4402" s="1" t="s">
        <v>251</v>
      </c>
      <c r="E4402" s="1" t="s">
        <v>37</v>
      </c>
      <c r="F4402" s="1" t="s">
        <v>521</v>
      </c>
      <c r="G4402" s="3">
        <v>45482</v>
      </c>
      <c r="H4402" s="3">
        <v>45490</v>
      </c>
      <c r="I4402" s="6">
        <v>57999</v>
      </c>
      <c r="J4402" s="1">
        <v>3</v>
      </c>
      <c r="K4402" s="4">
        <v>0.05</v>
      </c>
      <c r="L4402" s="6">
        <f t="shared" si="140"/>
        <v>2899.9500000000003</v>
      </c>
      <c r="M4402" s="8">
        <f t="shared" si="141"/>
        <v>171097.05</v>
      </c>
      <c r="N4402" s="21">
        <f>(sales[[#This Row],[Price]]*sales[[#This Row],[Qty]])-(sales[[#This Row],[Discount_Amt]]*sales[[#This Row],[Qty]])</f>
        <v>165297.15</v>
      </c>
    </row>
    <row r="4403" spans="2:14" hidden="1" x14ac:dyDescent="0.35">
      <c r="B4403" s="7">
        <v>2028401</v>
      </c>
      <c r="C4403" s="1" t="s">
        <v>15</v>
      </c>
      <c r="D4403" s="1" t="s">
        <v>25</v>
      </c>
      <c r="E4403" s="1" t="s">
        <v>39</v>
      </c>
      <c r="F4403" s="1" t="s">
        <v>520</v>
      </c>
      <c r="G4403" s="3">
        <v>45482</v>
      </c>
      <c r="H4403" s="3">
        <v>45484</v>
      </c>
      <c r="I4403" s="6">
        <v>1399</v>
      </c>
      <c r="J4403" s="1">
        <v>2</v>
      </c>
      <c r="K4403" s="4">
        <v>0.05</v>
      </c>
      <c r="L4403" s="6">
        <f t="shared" si="140"/>
        <v>69.95</v>
      </c>
      <c r="M4403" s="8">
        <f t="shared" si="141"/>
        <v>2728.05</v>
      </c>
      <c r="N4403" s="21">
        <f>(sales[[#This Row],[Price]]*sales[[#This Row],[Qty]])-(sales[[#This Row],[Discount_Amt]]*sales[[#This Row],[Qty]])</f>
        <v>2658.1</v>
      </c>
    </row>
    <row r="4404" spans="2:14" hidden="1" x14ac:dyDescent="0.35">
      <c r="B4404" s="7">
        <v>2028402</v>
      </c>
      <c r="C4404" s="1" t="s">
        <v>16</v>
      </c>
      <c r="D4404" s="1" t="s">
        <v>26</v>
      </c>
      <c r="E4404" s="1" t="s">
        <v>40</v>
      </c>
      <c r="F4404" s="1" t="s">
        <v>518</v>
      </c>
      <c r="G4404" s="3">
        <v>45482</v>
      </c>
      <c r="H4404" s="3">
        <v>45485</v>
      </c>
      <c r="I4404" s="6">
        <v>999</v>
      </c>
      <c r="J4404" s="1">
        <v>1</v>
      </c>
      <c r="K4404" s="4">
        <v>0.03</v>
      </c>
      <c r="L4404" s="6">
        <f t="shared" si="140"/>
        <v>29.97</v>
      </c>
      <c r="M4404" s="8">
        <f t="shared" si="141"/>
        <v>969.03</v>
      </c>
      <c r="N4404" s="21">
        <f>(sales[[#This Row],[Price]]*sales[[#This Row],[Qty]])-(sales[[#This Row],[Discount_Amt]]*sales[[#This Row],[Qty]])</f>
        <v>969.03</v>
      </c>
    </row>
    <row r="4405" spans="2:14" x14ac:dyDescent="0.35">
      <c r="B4405" s="7">
        <v>2028403</v>
      </c>
      <c r="C4405" s="1" t="s">
        <v>17</v>
      </c>
      <c r="D4405" s="1" t="s">
        <v>27</v>
      </c>
      <c r="E4405" s="1" t="s">
        <v>41</v>
      </c>
      <c r="F4405" s="1" t="s">
        <v>519</v>
      </c>
      <c r="G4405" s="3">
        <v>45482</v>
      </c>
      <c r="H4405" s="3">
        <v>45487</v>
      </c>
      <c r="I4405" s="6">
        <v>2099</v>
      </c>
      <c r="J4405" s="1">
        <v>2</v>
      </c>
      <c r="K4405" s="4">
        <v>0.1</v>
      </c>
      <c r="L4405" s="6">
        <f t="shared" si="140"/>
        <v>209.9</v>
      </c>
      <c r="M4405" s="8">
        <f t="shared" si="141"/>
        <v>3988.1</v>
      </c>
      <c r="N4405" s="21">
        <f>(sales[[#This Row],[Price]]*sales[[#This Row],[Qty]])-(sales[[#This Row],[Discount_Amt]]*sales[[#This Row],[Qty]])</f>
        <v>3778.2</v>
      </c>
    </row>
    <row r="4406" spans="2:14" hidden="1" x14ac:dyDescent="0.35">
      <c r="B4406" s="7">
        <v>2028404</v>
      </c>
      <c r="C4406" s="1" t="s">
        <v>18</v>
      </c>
      <c r="D4406" s="1" t="s">
        <v>28</v>
      </c>
      <c r="E4406" s="1" t="s">
        <v>42</v>
      </c>
      <c r="F4406" s="1" t="s">
        <v>520</v>
      </c>
      <c r="G4406" s="3">
        <v>45482</v>
      </c>
      <c r="H4406" s="3">
        <v>45483</v>
      </c>
      <c r="I4406" s="6">
        <v>11000</v>
      </c>
      <c r="J4406" s="1">
        <v>1</v>
      </c>
      <c r="K4406" s="4">
        <v>0.05</v>
      </c>
      <c r="L4406" s="6">
        <f t="shared" si="140"/>
        <v>550</v>
      </c>
      <c r="M4406" s="8">
        <f t="shared" si="141"/>
        <v>10450</v>
      </c>
      <c r="N4406" s="21">
        <f>(sales[[#This Row],[Price]]*sales[[#This Row],[Qty]])-(sales[[#This Row],[Discount_Amt]]*sales[[#This Row],[Qty]])</f>
        <v>10450</v>
      </c>
    </row>
    <row r="4407" spans="2:14" hidden="1" x14ac:dyDescent="0.35">
      <c r="B4407" s="7">
        <v>2028405</v>
      </c>
      <c r="C4407" s="1" t="s">
        <v>19</v>
      </c>
      <c r="D4407" s="1" t="s">
        <v>29</v>
      </c>
      <c r="E4407" s="1" t="s">
        <v>43</v>
      </c>
      <c r="F4407" s="1" t="s">
        <v>521</v>
      </c>
      <c r="G4407" s="3">
        <v>45482</v>
      </c>
      <c r="H4407" s="3">
        <v>45490</v>
      </c>
      <c r="I4407" s="6">
        <v>800</v>
      </c>
      <c r="J4407" s="1">
        <v>2</v>
      </c>
      <c r="K4407" s="4">
        <v>0.05</v>
      </c>
      <c r="L4407" s="6">
        <f t="shared" si="140"/>
        <v>40</v>
      </c>
      <c r="M4407" s="8">
        <f t="shared" si="141"/>
        <v>1560</v>
      </c>
      <c r="N4407" s="21">
        <f>(sales[[#This Row],[Price]]*sales[[#This Row],[Qty]])-(sales[[#This Row],[Discount_Amt]]*sales[[#This Row],[Qty]])</f>
        <v>1520</v>
      </c>
    </row>
    <row r="4408" spans="2:14" hidden="1" x14ac:dyDescent="0.35">
      <c r="B4408" s="7">
        <v>2028406</v>
      </c>
      <c r="C4408" s="1" t="s">
        <v>20</v>
      </c>
      <c r="D4408" s="1" t="s">
        <v>25</v>
      </c>
      <c r="E4408" s="1" t="s">
        <v>44</v>
      </c>
      <c r="F4408" s="1" t="s">
        <v>518</v>
      </c>
      <c r="G4408" s="3">
        <v>45482</v>
      </c>
      <c r="H4408" s="3">
        <v>45484</v>
      </c>
      <c r="I4408" s="6">
        <v>5500</v>
      </c>
      <c r="J4408" s="1">
        <v>3</v>
      </c>
      <c r="K4408" s="4">
        <v>0.02</v>
      </c>
      <c r="L4408" s="6">
        <f t="shared" si="140"/>
        <v>110</v>
      </c>
      <c r="M4408" s="8">
        <f t="shared" si="141"/>
        <v>16390</v>
      </c>
      <c r="N4408" s="21">
        <f>(sales[[#This Row],[Price]]*sales[[#This Row],[Qty]])-(sales[[#This Row],[Discount_Amt]]*sales[[#This Row],[Qty]])</f>
        <v>16170</v>
      </c>
    </row>
    <row r="4409" spans="2:14" hidden="1" x14ac:dyDescent="0.35">
      <c r="B4409" s="7">
        <v>2028407</v>
      </c>
      <c r="C4409" s="1" t="s">
        <v>21</v>
      </c>
      <c r="D4409" s="1" t="s">
        <v>30</v>
      </c>
      <c r="E4409" s="1" t="s">
        <v>45</v>
      </c>
      <c r="F4409" s="1" t="s">
        <v>518</v>
      </c>
      <c r="G4409" s="3">
        <v>45482</v>
      </c>
      <c r="H4409" s="3">
        <v>45485</v>
      </c>
      <c r="I4409" s="6">
        <v>1350</v>
      </c>
      <c r="J4409" s="1">
        <v>2</v>
      </c>
      <c r="K4409" s="4">
        <v>0.06</v>
      </c>
      <c r="L4409" s="6">
        <f t="shared" si="140"/>
        <v>81</v>
      </c>
      <c r="M4409" s="8">
        <f t="shared" si="141"/>
        <v>2619</v>
      </c>
      <c r="N4409" s="21">
        <f>(sales[[#This Row],[Price]]*sales[[#This Row],[Qty]])-(sales[[#This Row],[Discount_Amt]]*sales[[#This Row],[Qty]])</f>
        <v>2538</v>
      </c>
    </row>
    <row r="4410" spans="2:14" hidden="1" x14ac:dyDescent="0.35">
      <c r="B4410" s="7">
        <v>2028408</v>
      </c>
      <c r="C4410" s="1" t="s">
        <v>22</v>
      </c>
      <c r="D4410" s="1" t="s">
        <v>27</v>
      </c>
      <c r="E4410" s="1" t="s">
        <v>46</v>
      </c>
      <c r="F4410" s="1" t="s">
        <v>519</v>
      </c>
      <c r="G4410" s="3">
        <v>45482</v>
      </c>
      <c r="H4410" s="3">
        <v>45487</v>
      </c>
      <c r="I4410" s="6">
        <v>4500</v>
      </c>
      <c r="J4410" s="1">
        <v>7</v>
      </c>
      <c r="K4410" s="4">
        <v>0.15</v>
      </c>
      <c r="L4410" s="6">
        <f t="shared" si="140"/>
        <v>675</v>
      </c>
      <c r="M4410" s="8">
        <f t="shared" si="141"/>
        <v>30825</v>
      </c>
      <c r="N4410" s="21">
        <f>(sales[[#This Row],[Price]]*sales[[#This Row],[Qty]])-(sales[[#This Row],[Discount_Amt]]*sales[[#This Row],[Qty]])</f>
        <v>26775</v>
      </c>
    </row>
    <row r="4411" spans="2:14" hidden="1" x14ac:dyDescent="0.35">
      <c r="B4411" s="7">
        <v>2028409</v>
      </c>
      <c r="C4411" s="1" t="s">
        <v>23</v>
      </c>
      <c r="D4411" s="1" t="s">
        <v>28</v>
      </c>
      <c r="E4411" s="1" t="s">
        <v>47</v>
      </c>
      <c r="F4411" s="1" t="s">
        <v>521</v>
      </c>
      <c r="G4411" s="3">
        <v>45482</v>
      </c>
      <c r="H4411" s="3">
        <v>45483</v>
      </c>
      <c r="I4411" s="6">
        <v>2350</v>
      </c>
      <c r="J4411" s="1">
        <v>2</v>
      </c>
      <c r="K4411" s="4">
        <v>0.02</v>
      </c>
      <c r="L4411" s="6">
        <f t="shared" si="140"/>
        <v>47</v>
      </c>
      <c r="M4411" s="8">
        <f t="shared" si="141"/>
        <v>4653</v>
      </c>
      <c r="N4411" s="21">
        <f>(sales[[#This Row],[Price]]*sales[[#This Row],[Qty]])-(sales[[#This Row],[Discount_Amt]]*sales[[#This Row],[Qty]])</f>
        <v>4606</v>
      </c>
    </row>
    <row r="4412" spans="2:14" hidden="1" x14ac:dyDescent="0.35">
      <c r="B4412" s="7">
        <v>2028410</v>
      </c>
      <c r="C4412" s="1" t="s">
        <v>24</v>
      </c>
      <c r="D4412" s="1" t="s">
        <v>29</v>
      </c>
      <c r="E4412" s="1" t="s">
        <v>48</v>
      </c>
      <c r="F4412" s="1" t="s">
        <v>520</v>
      </c>
      <c r="G4412" s="3">
        <v>45482</v>
      </c>
      <c r="H4412" s="3">
        <v>45490</v>
      </c>
      <c r="I4412" s="6">
        <v>90</v>
      </c>
      <c r="J4412" s="1">
        <v>1</v>
      </c>
      <c r="K4412" s="4">
        <v>0.02</v>
      </c>
      <c r="L4412" s="6">
        <f t="shared" si="140"/>
        <v>1.8</v>
      </c>
      <c r="M4412" s="8">
        <f t="shared" si="141"/>
        <v>88.2</v>
      </c>
      <c r="N4412" s="21">
        <f>(sales[[#This Row],[Price]]*sales[[#This Row],[Qty]])-(sales[[#This Row],[Discount_Amt]]*sales[[#This Row],[Qty]])</f>
        <v>88.2</v>
      </c>
    </row>
    <row r="4413" spans="2:14" hidden="1" x14ac:dyDescent="0.35">
      <c r="B4413" s="7">
        <v>2028411</v>
      </c>
      <c r="C4413" s="1" t="s">
        <v>4</v>
      </c>
      <c r="D4413" s="1" t="s">
        <v>25</v>
      </c>
      <c r="E4413" s="1" t="s">
        <v>49</v>
      </c>
      <c r="F4413" s="1" t="s">
        <v>518</v>
      </c>
      <c r="G4413" s="3">
        <v>45482</v>
      </c>
      <c r="H4413" s="3">
        <v>45484</v>
      </c>
      <c r="I4413" s="6">
        <v>280</v>
      </c>
      <c r="J4413" s="1">
        <v>1</v>
      </c>
      <c r="K4413" s="4">
        <v>0.02</v>
      </c>
      <c r="L4413" s="6">
        <f t="shared" si="140"/>
        <v>5.6000000000000005</v>
      </c>
      <c r="M4413" s="8">
        <f t="shared" si="141"/>
        <v>274.39999999999998</v>
      </c>
      <c r="N4413" s="21">
        <f>(sales[[#This Row],[Price]]*sales[[#This Row],[Qty]])-(sales[[#This Row],[Discount_Amt]]*sales[[#This Row],[Qty]])</f>
        <v>274.39999999999998</v>
      </c>
    </row>
    <row r="4414" spans="2:14" hidden="1" x14ac:dyDescent="0.35">
      <c r="B4414" s="7">
        <v>2028412</v>
      </c>
      <c r="C4414" s="1" t="s">
        <v>5</v>
      </c>
      <c r="D4414" s="1" t="s">
        <v>26</v>
      </c>
      <c r="E4414" s="1" t="s">
        <v>50</v>
      </c>
      <c r="F4414" s="1" t="s">
        <v>519</v>
      </c>
      <c r="G4414" s="3">
        <v>45482</v>
      </c>
      <c r="H4414" s="3">
        <v>45485</v>
      </c>
      <c r="I4414" s="6">
        <v>70</v>
      </c>
      <c r="J4414" s="1">
        <v>1</v>
      </c>
      <c r="K4414" s="4">
        <v>0.02</v>
      </c>
      <c r="L4414" s="6">
        <f t="shared" si="140"/>
        <v>1.4000000000000001</v>
      </c>
      <c r="M4414" s="8">
        <f t="shared" si="141"/>
        <v>68.599999999999994</v>
      </c>
      <c r="N4414" s="21">
        <f>(sales[[#This Row],[Price]]*sales[[#This Row],[Qty]])-(sales[[#This Row],[Discount_Amt]]*sales[[#This Row],[Qty]])</f>
        <v>68.599999999999994</v>
      </c>
    </row>
    <row r="4415" spans="2:14" hidden="1" x14ac:dyDescent="0.35">
      <c r="B4415" s="7">
        <v>2028413</v>
      </c>
      <c r="C4415" s="1" t="s">
        <v>6</v>
      </c>
      <c r="D4415" s="1" t="s">
        <v>27</v>
      </c>
      <c r="E4415" s="1" t="s">
        <v>51</v>
      </c>
      <c r="F4415" s="1" t="s">
        <v>520</v>
      </c>
      <c r="G4415" s="3">
        <v>45482</v>
      </c>
      <c r="H4415" s="3">
        <v>45487</v>
      </c>
      <c r="I4415" s="6">
        <v>230</v>
      </c>
      <c r="J4415" s="1">
        <v>2</v>
      </c>
      <c r="K4415" s="4">
        <v>0.02</v>
      </c>
      <c r="L4415" s="6">
        <f t="shared" si="140"/>
        <v>4.6000000000000005</v>
      </c>
      <c r="M4415" s="8">
        <f t="shared" si="141"/>
        <v>455.4</v>
      </c>
      <c r="N4415" s="21">
        <f>(sales[[#This Row],[Price]]*sales[[#This Row],[Qty]])-(sales[[#This Row],[Discount_Amt]]*sales[[#This Row],[Qty]])</f>
        <v>450.8</v>
      </c>
    </row>
    <row r="4416" spans="2:14" hidden="1" x14ac:dyDescent="0.35">
      <c r="B4416" s="7">
        <v>2028414</v>
      </c>
      <c r="C4416" s="1" t="s">
        <v>7</v>
      </c>
      <c r="D4416" s="1" t="s">
        <v>28</v>
      </c>
      <c r="E4416" s="1" t="s">
        <v>506</v>
      </c>
      <c r="F4416" s="1" t="s">
        <v>521</v>
      </c>
      <c r="G4416" s="3">
        <v>45482</v>
      </c>
      <c r="H4416" s="3">
        <v>45483</v>
      </c>
      <c r="I4416" s="6">
        <v>7999</v>
      </c>
      <c r="J4416" s="1">
        <v>1</v>
      </c>
      <c r="K4416" s="4">
        <v>0.02</v>
      </c>
      <c r="L4416" s="6">
        <f t="shared" si="140"/>
        <v>159.97999999999999</v>
      </c>
      <c r="M4416" s="8">
        <f t="shared" si="141"/>
        <v>7839.02</v>
      </c>
      <c r="N4416" s="21">
        <f>(sales[[#This Row],[Price]]*sales[[#This Row],[Qty]])-(sales[[#This Row],[Discount_Amt]]*sales[[#This Row],[Qty]])</f>
        <v>7839.02</v>
      </c>
    </row>
    <row r="4417" spans="2:14" x14ac:dyDescent="0.35">
      <c r="B4417" s="7">
        <v>2028415</v>
      </c>
      <c r="C4417" s="1" t="s">
        <v>10</v>
      </c>
      <c r="D4417" s="1" t="s">
        <v>29</v>
      </c>
      <c r="E4417" s="1" t="s">
        <v>507</v>
      </c>
      <c r="F4417" s="1" t="s">
        <v>518</v>
      </c>
      <c r="G4417" s="3">
        <v>45482</v>
      </c>
      <c r="H4417" s="3">
        <v>45490</v>
      </c>
      <c r="I4417" s="6">
        <v>850</v>
      </c>
      <c r="J4417" s="1">
        <v>2</v>
      </c>
      <c r="K4417" s="4">
        <v>0.02</v>
      </c>
      <c r="L4417" s="6">
        <f t="shared" si="140"/>
        <v>17</v>
      </c>
      <c r="M4417" s="8">
        <f t="shared" si="141"/>
        <v>1683</v>
      </c>
      <c r="N4417" s="21">
        <f>(sales[[#This Row],[Price]]*sales[[#This Row],[Qty]])-(sales[[#This Row],[Discount_Amt]]*sales[[#This Row],[Qty]])</f>
        <v>1666</v>
      </c>
    </row>
    <row r="4418" spans="2:14" hidden="1" x14ac:dyDescent="0.35">
      <c r="B4418" s="7">
        <v>2028416</v>
      </c>
      <c r="C4418" s="1" t="s">
        <v>8</v>
      </c>
      <c r="D4418" s="1" t="s">
        <v>25</v>
      </c>
      <c r="E4418" s="1" t="s">
        <v>508</v>
      </c>
      <c r="F4418" s="1" t="s">
        <v>518</v>
      </c>
      <c r="G4418" s="3">
        <v>45482</v>
      </c>
      <c r="H4418" s="3">
        <v>45484</v>
      </c>
      <c r="I4418" s="6">
        <v>65000</v>
      </c>
      <c r="J4418" s="1">
        <v>7</v>
      </c>
      <c r="K4418" s="4">
        <v>0.02</v>
      </c>
      <c r="L4418" s="6">
        <f t="shared" si="140"/>
        <v>1300</v>
      </c>
      <c r="M4418" s="8">
        <f t="shared" si="141"/>
        <v>453700</v>
      </c>
      <c r="N4418" s="21">
        <f>(sales[[#This Row],[Price]]*sales[[#This Row],[Qty]])-(sales[[#This Row],[Discount_Amt]]*sales[[#This Row],[Qty]])</f>
        <v>445900</v>
      </c>
    </row>
    <row r="4419" spans="2:14" hidden="1" x14ac:dyDescent="0.35">
      <c r="B4419" s="7">
        <v>2028417</v>
      </c>
      <c r="C4419" s="1" t="s">
        <v>9</v>
      </c>
      <c r="D4419" s="1" t="s">
        <v>26</v>
      </c>
      <c r="E4419" s="1" t="s">
        <v>31</v>
      </c>
      <c r="F4419" s="1" t="s">
        <v>519</v>
      </c>
      <c r="G4419" s="3">
        <v>45482</v>
      </c>
      <c r="H4419" s="3">
        <v>45485</v>
      </c>
      <c r="I4419" s="6">
        <v>450</v>
      </c>
      <c r="J4419" s="1">
        <v>2</v>
      </c>
      <c r="K4419" s="4">
        <v>7.0000000000000007E-2</v>
      </c>
      <c r="L4419" s="6">
        <f t="shared" si="140"/>
        <v>31.500000000000004</v>
      </c>
      <c r="M4419" s="8">
        <f t="shared" si="141"/>
        <v>868.5</v>
      </c>
      <c r="N4419" s="21">
        <f>(sales[[#This Row],[Price]]*sales[[#This Row],[Qty]])-(sales[[#This Row],[Discount_Amt]]*sales[[#This Row],[Qty]])</f>
        <v>837</v>
      </c>
    </row>
    <row r="4420" spans="2:14" x14ac:dyDescent="0.35">
      <c r="B4420" s="7">
        <v>2028418</v>
      </c>
      <c r="C4420" s="1" t="s">
        <v>11</v>
      </c>
      <c r="D4420" s="1" t="s">
        <v>27</v>
      </c>
      <c r="E4420" s="1" t="s">
        <v>32</v>
      </c>
      <c r="F4420" s="1" t="s">
        <v>521</v>
      </c>
      <c r="G4420" s="3">
        <v>45482</v>
      </c>
      <c r="H4420" s="3">
        <v>45487</v>
      </c>
      <c r="I4420" s="6">
        <v>1299</v>
      </c>
      <c r="J4420" s="1">
        <v>2</v>
      </c>
      <c r="K4420" s="4">
        <v>0.03</v>
      </c>
      <c r="L4420" s="6">
        <f t="shared" si="140"/>
        <v>38.97</v>
      </c>
      <c r="M4420" s="8">
        <f t="shared" si="141"/>
        <v>2559.0300000000002</v>
      </c>
      <c r="N4420" s="21">
        <f>(sales[[#This Row],[Price]]*sales[[#This Row],[Qty]])-(sales[[#This Row],[Discount_Amt]]*sales[[#This Row],[Qty]])</f>
        <v>2520.06</v>
      </c>
    </row>
    <row r="4421" spans="2:14" x14ac:dyDescent="0.35">
      <c r="B4421" s="7">
        <v>2028419</v>
      </c>
      <c r="C4421" s="1" t="s">
        <v>12</v>
      </c>
      <c r="D4421" s="1" t="s">
        <v>28</v>
      </c>
      <c r="E4421" s="1" t="s">
        <v>38</v>
      </c>
      <c r="F4421" s="1" t="s">
        <v>520</v>
      </c>
      <c r="G4421" s="3">
        <v>45482</v>
      </c>
      <c r="H4421" s="3">
        <v>45483</v>
      </c>
      <c r="I4421" s="6">
        <v>1700</v>
      </c>
      <c r="J4421" s="1">
        <v>1</v>
      </c>
      <c r="K4421" s="4">
        <v>0.08</v>
      </c>
      <c r="L4421" s="6">
        <f t="shared" si="140"/>
        <v>136</v>
      </c>
      <c r="M4421" s="8">
        <f t="shared" si="141"/>
        <v>1564</v>
      </c>
      <c r="N4421" s="21">
        <f>(sales[[#This Row],[Price]]*sales[[#This Row],[Qty]])-(sales[[#This Row],[Discount_Amt]]*sales[[#This Row],[Qty]])</f>
        <v>1564</v>
      </c>
    </row>
    <row r="4422" spans="2:14" hidden="1" x14ac:dyDescent="0.35">
      <c r="B4422" s="7">
        <v>2028420</v>
      </c>
      <c r="C4422" s="1" t="s">
        <v>13</v>
      </c>
      <c r="D4422" s="1" t="s">
        <v>29</v>
      </c>
      <c r="E4422" s="1" t="s">
        <v>33</v>
      </c>
      <c r="F4422" s="1" t="s">
        <v>518</v>
      </c>
      <c r="G4422" s="3">
        <v>45482</v>
      </c>
      <c r="H4422" s="3">
        <v>45490</v>
      </c>
      <c r="I4422" s="6">
        <v>55000</v>
      </c>
      <c r="J4422" s="1">
        <v>2</v>
      </c>
      <c r="K4422" s="4">
        <v>0.05</v>
      </c>
      <c r="L4422" s="6">
        <f t="shared" si="140"/>
        <v>2750</v>
      </c>
      <c r="M4422" s="8">
        <f t="shared" si="141"/>
        <v>107250</v>
      </c>
      <c r="N4422" s="21">
        <f>(sales[[#This Row],[Price]]*sales[[#This Row],[Qty]])-(sales[[#This Row],[Discount_Amt]]*sales[[#This Row],[Qty]])</f>
        <v>104500</v>
      </c>
    </row>
    <row r="4423" spans="2:14" hidden="1" x14ac:dyDescent="0.35">
      <c r="B4423" s="7">
        <v>2028421</v>
      </c>
      <c r="C4423" s="1" t="s">
        <v>14</v>
      </c>
      <c r="D4423" s="1" t="s">
        <v>25</v>
      </c>
      <c r="E4423" s="1" t="s">
        <v>34</v>
      </c>
      <c r="F4423" s="1" t="s">
        <v>519</v>
      </c>
      <c r="G4423" s="3">
        <v>45482</v>
      </c>
      <c r="H4423" s="3">
        <v>45484</v>
      </c>
      <c r="I4423" s="6">
        <v>57999</v>
      </c>
      <c r="J4423" s="1">
        <v>4</v>
      </c>
      <c r="K4423" s="4">
        <v>0.05</v>
      </c>
      <c r="L4423" s="6">
        <f t="shared" si="140"/>
        <v>2899.9500000000003</v>
      </c>
      <c r="M4423" s="8">
        <f t="shared" si="141"/>
        <v>229096.05</v>
      </c>
      <c r="N4423" s="21">
        <f>(sales[[#This Row],[Price]]*sales[[#This Row],[Qty]])-(sales[[#This Row],[Discount_Amt]]*sales[[#This Row],[Qty]])</f>
        <v>220396.2</v>
      </c>
    </row>
    <row r="4424" spans="2:14" hidden="1" x14ac:dyDescent="0.35">
      <c r="B4424" s="7">
        <v>2028422</v>
      </c>
      <c r="C4424" s="1" t="s">
        <v>15</v>
      </c>
      <c r="D4424" s="1" t="s">
        <v>252</v>
      </c>
      <c r="E4424" s="1" t="s">
        <v>35</v>
      </c>
      <c r="F4424" s="1" t="s">
        <v>520</v>
      </c>
      <c r="G4424" s="3">
        <v>45482</v>
      </c>
      <c r="H4424" s="3">
        <v>45485</v>
      </c>
      <c r="I4424" s="6">
        <v>1399</v>
      </c>
      <c r="J4424" s="1">
        <v>3</v>
      </c>
      <c r="K4424" s="4">
        <v>0.05</v>
      </c>
      <c r="L4424" s="6">
        <f t="shared" si="140"/>
        <v>69.95</v>
      </c>
      <c r="M4424" s="8">
        <f t="shared" si="141"/>
        <v>4127.05</v>
      </c>
      <c r="N4424" s="21">
        <f>(sales[[#This Row],[Price]]*sales[[#This Row],[Qty]])-(sales[[#This Row],[Discount_Amt]]*sales[[#This Row],[Qty]])</f>
        <v>3987.15</v>
      </c>
    </row>
    <row r="4425" spans="2:14" hidden="1" x14ac:dyDescent="0.35">
      <c r="B4425" s="7">
        <v>2028423</v>
      </c>
      <c r="C4425" s="1" t="s">
        <v>16</v>
      </c>
      <c r="D4425" s="1" t="s">
        <v>25</v>
      </c>
      <c r="E4425" s="1" t="s">
        <v>36</v>
      </c>
      <c r="F4425" s="1" t="s">
        <v>521</v>
      </c>
      <c r="G4425" s="3">
        <v>45482</v>
      </c>
      <c r="H4425" s="3">
        <v>45487</v>
      </c>
      <c r="I4425" s="6">
        <v>999</v>
      </c>
      <c r="J4425" s="1">
        <v>2</v>
      </c>
      <c r="K4425" s="4">
        <v>0.05</v>
      </c>
      <c r="L4425" s="6">
        <f t="shared" si="140"/>
        <v>49.95</v>
      </c>
      <c r="M4425" s="8">
        <f t="shared" si="141"/>
        <v>1948.05</v>
      </c>
      <c r="N4425" s="21">
        <f>(sales[[#This Row],[Price]]*sales[[#This Row],[Qty]])-(sales[[#This Row],[Discount_Amt]]*sales[[#This Row],[Qty]])</f>
        <v>1898.1</v>
      </c>
    </row>
    <row r="4426" spans="2:14" x14ac:dyDescent="0.35">
      <c r="B4426" s="7">
        <v>2028424</v>
      </c>
      <c r="C4426" s="1" t="s">
        <v>17</v>
      </c>
      <c r="D4426" s="1" t="s">
        <v>26</v>
      </c>
      <c r="E4426" s="1" t="s">
        <v>37</v>
      </c>
      <c r="F4426" s="1" t="s">
        <v>518</v>
      </c>
      <c r="G4426" s="3">
        <v>45482</v>
      </c>
      <c r="H4426" s="3">
        <v>45483</v>
      </c>
      <c r="I4426" s="6">
        <v>2099</v>
      </c>
      <c r="J4426" s="1">
        <v>1</v>
      </c>
      <c r="K4426" s="4">
        <v>0.03</v>
      </c>
      <c r="L4426" s="6">
        <f t="shared" si="140"/>
        <v>62.97</v>
      </c>
      <c r="M4426" s="8">
        <f t="shared" si="141"/>
        <v>2036.03</v>
      </c>
      <c r="N4426" s="21">
        <f>(sales[[#This Row],[Price]]*sales[[#This Row],[Qty]])-(sales[[#This Row],[Discount_Amt]]*sales[[#This Row],[Qty]])</f>
        <v>2036.03</v>
      </c>
    </row>
    <row r="4427" spans="2:14" hidden="1" x14ac:dyDescent="0.35">
      <c r="B4427" s="7">
        <v>2028425</v>
      </c>
      <c r="C4427" s="1" t="s">
        <v>18</v>
      </c>
      <c r="D4427" s="1" t="s">
        <v>27</v>
      </c>
      <c r="E4427" s="1" t="s">
        <v>39</v>
      </c>
      <c r="F4427" s="1" t="s">
        <v>518</v>
      </c>
      <c r="G4427" s="3">
        <v>45482</v>
      </c>
      <c r="H4427" s="3">
        <v>45490</v>
      </c>
      <c r="I4427" s="6">
        <v>11000</v>
      </c>
      <c r="J4427" s="1">
        <v>1</v>
      </c>
      <c r="K4427" s="4">
        <v>0.1</v>
      </c>
      <c r="L4427" s="6">
        <f t="shared" si="140"/>
        <v>1100</v>
      </c>
      <c r="M4427" s="8">
        <f t="shared" si="141"/>
        <v>9900</v>
      </c>
      <c r="N4427" s="21">
        <f>(sales[[#This Row],[Price]]*sales[[#This Row],[Qty]])-(sales[[#This Row],[Discount_Amt]]*sales[[#This Row],[Qty]])</f>
        <v>9900</v>
      </c>
    </row>
    <row r="4428" spans="2:14" hidden="1" x14ac:dyDescent="0.35">
      <c r="B4428" s="7">
        <v>2028426</v>
      </c>
      <c r="C4428" s="1" t="s">
        <v>19</v>
      </c>
      <c r="D4428" s="1" t="s">
        <v>28</v>
      </c>
      <c r="E4428" s="1" t="s">
        <v>40</v>
      </c>
      <c r="F4428" s="1" t="s">
        <v>519</v>
      </c>
      <c r="G4428" s="3">
        <v>45482</v>
      </c>
      <c r="H4428" s="3">
        <v>45484</v>
      </c>
      <c r="I4428" s="6">
        <v>800</v>
      </c>
      <c r="J4428" s="1">
        <v>2</v>
      </c>
      <c r="K4428" s="4">
        <v>0.05</v>
      </c>
      <c r="L4428" s="6">
        <f t="shared" si="140"/>
        <v>40</v>
      </c>
      <c r="M4428" s="8">
        <f t="shared" si="141"/>
        <v>1560</v>
      </c>
      <c r="N4428" s="21">
        <f>(sales[[#This Row],[Price]]*sales[[#This Row],[Qty]])-(sales[[#This Row],[Discount_Amt]]*sales[[#This Row],[Qty]])</f>
        <v>1520</v>
      </c>
    </row>
    <row r="4429" spans="2:14" hidden="1" x14ac:dyDescent="0.35">
      <c r="B4429" s="7">
        <v>2028427</v>
      </c>
      <c r="C4429" s="1" t="s">
        <v>20</v>
      </c>
      <c r="D4429" s="1" t="s">
        <v>29</v>
      </c>
      <c r="E4429" s="1" t="s">
        <v>41</v>
      </c>
      <c r="F4429" s="1" t="s">
        <v>521</v>
      </c>
      <c r="G4429" s="3">
        <v>45482</v>
      </c>
      <c r="H4429" s="3">
        <v>45485</v>
      </c>
      <c r="I4429" s="6">
        <v>5500</v>
      </c>
      <c r="J4429" s="1">
        <v>1</v>
      </c>
      <c r="K4429" s="4">
        <v>0.05</v>
      </c>
      <c r="L4429" s="6">
        <f t="shared" si="140"/>
        <v>275</v>
      </c>
      <c r="M4429" s="8">
        <f t="shared" si="141"/>
        <v>5225</v>
      </c>
      <c r="N4429" s="21">
        <f>(sales[[#This Row],[Price]]*sales[[#This Row],[Qty]])-(sales[[#This Row],[Discount_Amt]]*sales[[#This Row],[Qty]])</f>
        <v>5225</v>
      </c>
    </row>
    <row r="4430" spans="2:14" hidden="1" x14ac:dyDescent="0.35">
      <c r="B4430" s="7">
        <v>2028428</v>
      </c>
      <c r="C4430" s="1" t="s">
        <v>21</v>
      </c>
      <c r="D4430" s="1" t="s">
        <v>25</v>
      </c>
      <c r="E4430" s="1" t="s">
        <v>42</v>
      </c>
      <c r="F4430" s="1" t="s">
        <v>520</v>
      </c>
      <c r="G4430" s="3">
        <v>45482</v>
      </c>
      <c r="H4430" s="3">
        <v>45487</v>
      </c>
      <c r="I4430" s="6">
        <v>1350</v>
      </c>
      <c r="J4430" s="1">
        <v>3</v>
      </c>
      <c r="K4430" s="4">
        <v>0.02</v>
      </c>
      <c r="L4430" s="6">
        <f t="shared" si="140"/>
        <v>27</v>
      </c>
      <c r="M4430" s="8">
        <f t="shared" si="141"/>
        <v>4023</v>
      </c>
      <c r="N4430" s="21">
        <f>(sales[[#This Row],[Price]]*sales[[#This Row],[Qty]])-(sales[[#This Row],[Discount_Amt]]*sales[[#This Row],[Qty]])</f>
        <v>3969</v>
      </c>
    </row>
    <row r="4431" spans="2:14" hidden="1" x14ac:dyDescent="0.35">
      <c r="B4431" s="7">
        <v>2028429</v>
      </c>
      <c r="C4431" s="1" t="s">
        <v>22</v>
      </c>
      <c r="D4431" s="1" t="s">
        <v>30</v>
      </c>
      <c r="E4431" s="1" t="s">
        <v>43</v>
      </c>
      <c r="F4431" s="1" t="s">
        <v>518</v>
      </c>
      <c r="G4431" s="3">
        <v>45482</v>
      </c>
      <c r="H4431" s="3">
        <v>45483</v>
      </c>
      <c r="I4431" s="6">
        <v>4500</v>
      </c>
      <c r="J4431" s="1">
        <v>2</v>
      </c>
      <c r="K4431" s="4">
        <v>0.06</v>
      </c>
      <c r="L4431" s="6">
        <f t="shared" si="140"/>
        <v>270</v>
      </c>
      <c r="M4431" s="8">
        <f t="shared" si="141"/>
        <v>8730</v>
      </c>
      <c r="N4431" s="21">
        <f>(sales[[#This Row],[Price]]*sales[[#This Row],[Qty]])-(sales[[#This Row],[Discount_Amt]]*sales[[#This Row],[Qty]])</f>
        <v>8460</v>
      </c>
    </row>
    <row r="4432" spans="2:14" hidden="1" x14ac:dyDescent="0.35">
      <c r="B4432" s="7">
        <v>2028430</v>
      </c>
      <c r="C4432" s="1" t="s">
        <v>23</v>
      </c>
      <c r="D4432" s="1" t="s">
        <v>27</v>
      </c>
      <c r="E4432" s="1" t="s">
        <v>44</v>
      </c>
      <c r="F4432" s="1" t="s">
        <v>519</v>
      </c>
      <c r="G4432" s="3">
        <v>45482</v>
      </c>
      <c r="H4432" s="3">
        <v>45490</v>
      </c>
      <c r="I4432" s="6">
        <v>2350</v>
      </c>
      <c r="J4432" s="1">
        <v>1</v>
      </c>
      <c r="K4432" s="4">
        <v>0.15</v>
      </c>
      <c r="L4432" s="6">
        <f t="shared" si="140"/>
        <v>352.5</v>
      </c>
      <c r="M4432" s="8">
        <f t="shared" si="141"/>
        <v>1997.5</v>
      </c>
      <c r="N4432" s="21">
        <f>(sales[[#This Row],[Price]]*sales[[#This Row],[Qty]])-(sales[[#This Row],[Discount_Amt]]*sales[[#This Row],[Qty]])</f>
        <v>1997.5</v>
      </c>
    </row>
    <row r="4433" spans="2:14" hidden="1" x14ac:dyDescent="0.35">
      <c r="B4433" s="7">
        <v>2028431</v>
      </c>
      <c r="C4433" s="1" t="s">
        <v>24</v>
      </c>
      <c r="D4433" s="1" t="s">
        <v>28</v>
      </c>
      <c r="E4433" s="1" t="s">
        <v>45</v>
      </c>
      <c r="F4433" s="1" t="s">
        <v>520</v>
      </c>
      <c r="G4433" s="3">
        <v>45482</v>
      </c>
      <c r="H4433" s="3">
        <v>45484</v>
      </c>
      <c r="I4433" s="6">
        <v>90</v>
      </c>
      <c r="J4433" s="1">
        <v>2</v>
      </c>
      <c r="K4433" s="4">
        <v>0.02</v>
      </c>
      <c r="L4433" s="6">
        <f t="shared" si="140"/>
        <v>1.8</v>
      </c>
      <c r="M4433" s="8">
        <f t="shared" si="141"/>
        <v>178.2</v>
      </c>
      <c r="N4433" s="21">
        <f>(sales[[#This Row],[Price]]*sales[[#This Row],[Qty]])-(sales[[#This Row],[Discount_Amt]]*sales[[#This Row],[Qty]])</f>
        <v>176.4</v>
      </c>
    </row>
    <row r="4434" spans="2:14" hidden="1" x14ac:dyDescent="0.35">
      <c r="B4434" s="7">
        <v>2028432</v>
      </c>
      <c r="C4434" s="1" t="s">
        <v>4</v>
      </c>
      <c r="D4434" s="1" t="s">
        <v>29</v>
      </c>
      <c r="E4434" s="1" t="s">
        <v>46</v>
      </c>
      <c r="F4434" s="1" t="s">
        <v>521</v>
      </c>
      <c r="G4434" s="3">
        <v>45482</v>
      </c>
      <c r="H4434" s="3">
        <v>45485</v>
      </c>
      <c r="I4434" s="6">
        <v>280</v>
      </c>
      <c r="J4434" s="1">
        <v>1</v>
      </c>
      <c r="K4434" s="4">
        <v>0.02</v>
      </c>
      <c r="L4434" s="6">
        <f t="shared" si="140"/>
        <v>5.6000000000000005</v>
      </c>
      <c r="M4434" s="8">
        <f t="shared" si="141"/>
        <v>274.39999999999998</v>
      </c>
      <c r="N4434" s="21">
        <f>(sales[[#This Row],[Price]]*sales[[#This Row],[Qty]])-(sales[[#This Row],[Discount_Amt]]*sales[[#This Row],[Qty]])</f>
        <v>274.39999999999998</v>
      </c>
    </row>
    <row r="4435" spans="2:14" hidden="1" x14ac:dyDescent="0.35">
      <c r="B4435" s="7">
        <v>2028433</v>
      </c>
      <c r="C4435" s="1" t="s">
        <v>5</v>
      </c>
      <c r="D4435" s="1" t="s">
        <v>25</v>
      </c>
      <c r="E4435" s="1" t="s">
        <v>47</v>
      </c>
      <c r="F4435" s="1" t="s">
        <v>518</v>
      </c>
      <c r="G4435" s="3">
        <v>45482</v>
      </c>
      <c r="H4435" s="3">
        <v>45487</v>
      </c>
      <c r="I4435" s="6">
        <v>70</v>
      </c>
      <c r="J4435" s="1">
        <v>2</v>
      </c>
      <c r="K4435" s="4">
        <v>0.02</v>
      </c>
      <c r="L4435" s="6">
        <f t="shared" si="140"/>
        <v>1.4000000000000001</v>
      </c>
      <c r="M4435" s="8">
        <f t="shared" si="141"/>
        <v>138.6</v>
      </c>
      <c r="N4435" s="21">
        <f>(sales[[#This Row],[Price]]*sales[[#This Row],[Qty]])-(sales[[#This Row],[Discount_Amt]]*sales[[#This Row],[Qty]])</f>
        <v>137.19999999999999</v>
      </c>
    </row>
    <row r="4436" spans="2:14" hidden="1" x14ac:dyDescent="0.35">
      <c r="B4436" s="7">
        <v>2028434</v>
      </c>
      <c r="C4436" s="1" t="s">
        <v>6</v>
      </c>
      <c r="D4436" s="1" t="s">
        <v>26</v>
      </c>
      <c r="E4436" s="1" t="s">
        <v>48</v>
      </c>
      <c r="F4436" s="1" t="s">
        <v>518</v>
      </c>
      <c r="G4436" s="3">
        <v>45482</v>
      </c>
      <c r="H4436" s="3">
        <v>45483</v>
      </c>
      <c r="I4436" s="6">
        <v>230</v>
      </c>
      <c r="J4436" s="1">
        <v>3</v>
      </c>
      <c r="K4436" s="4">
        <v>0.02</v>
      </c>
      <c r="L4436" s="6">
        <f t="shared" si="140"/>
        <v>4.6000000000000005</v>
      </c>
      <c r="M4436" s="8">
        <f t="shared" si="141"/>
        <v>685.4</v>
      </c>
      <c r="N4436" s="21">
        <f>(sales[[#This Row],[Price]]*sales[[#This Row],[Qty]])-(sales[[#This Row],[Discount_Amt]]*sales[[#This Row],[Qty]])</f>
        <v>676.2</v>
      </c>
    </row>
    <row r="4437" spans="2:14" hidden="1" x14ac:dyDescent="0.35">
      <c r="B4437" s="7">
        <v>2028435</v>
      </c>
      <c r="C4437" s="1" t="s">
        <v>7</v>
      </c>
      <c r="D4437" s="1" t="s">
        <v>27</v>
      </c>
      <c r="E4437" s="1" t="s">
        <v>49</v>
      </c>
      <c r="F4437" s="1" t="s">
        <v>519</v>
      </c>
      <c r="G4437" s="3">
        <v>45482</v>
      </c>
      <c r="H4437" s="3">
        <v>45490</v>
      </c>
      <c r="I4437" s="6">
        <v>7999</v>
      </c>
      <c r="J4437" s="1">
        <v>2</v>
      </c>
      <c r="K4437" s="4">
        <v>0.02</v>
      </c>
      <c r="L4437" s="6">
        <f t="shared" si="140"/>
        <v>159.97999999999999</v>
      </c>
      <c r="M4437" s="8">
        <f t="shared" si="141"/>
        <v>15838.02</v>
      </c>
      <c r="N4437" s="21">
        <f>(sales[[#This Row],[Price]]*sales[[#This Row],[Qty]])-(sales[[#This Row],[Discount_Amt]]*sales[[#This Row],[Qty]])</f>
        <v>15678.04</v>
      </c>
    </row>
    <row r="4438" spans="2:14" x14ac:dyDescent="0.35">
      <c r="B4438" s="7">
        <v>2028436</v>
      </c>
      <c r="C4438" s="1" t="s">
        <v>10</v>
      </c>
      <c r="D4438" s="1" t="s">
        <v>28</v>
      </c>
      <c r="E4438" s="1" t="s">
        <v>50</v>
      </c>
      <c r="F4438" s="1" t="s">
        <v>521</v>
      </c>
      <c r="G4438" s="3">
        <v>45482</v>
      </c>
      <c r="H4438" s="3">
        <v>45484</v>
      </c>
      <c r="I4438" s="6">
        <v>850</v>
      </c>
      <c r="J4438" s="1">
        <v>7</v>
      </c>
      <c r="K4438" s="4">
        <v>0.02</v>
      </c>
      <c r="L4438" s="6">
        <f t="shared" si="140"/>
        <v>17</v>
      </c>
      <c r="M4438" s="8">
        <f t="shared" si="141"/>
        <v>5933</v>
      </c>
      <c r="N4438" s="21">
        <f>(sales[[#This Row],[Price]]*sales[[#This Row],[Qty]])-(sales[[#This Row],[Discount_Amt]]*sales[[#This Row],[Qty]])</f>
        <v>5831</v>
      </c>
    </row>
    <row r="4439" spans="2:14" hidden="1" x14ac:dyDescent="0.35">
      <c r="B4439" s="7">
        <v>2028437</v>
      </c>
      <c r="C4439" s="1" t="s">
        <v>8</v>
      </c>
      <c r="D4439" s="1" t="s">
        <v>29</v>
      </c>
      <c r="E4439" s="1" t="s">
        <v>51</v>
      </c>
      <c r="F4439" s="1" t="s">
        <v>520</v>
      </c>
      <c r="G4439" s="3">
        <v>45482</v>
      </c>
      <c r="H4439" s="3">
        <v>45485</v>
      </c>
      <c r="I4439" s="6">
        <v>65000</v>
      </c>
      <c r="J4439" s="1">
        <v>2</v>
      </c>
      <c r="K4439" s="4">
        <v>0.02</v>
      </c>
      <c r="L4439" s="6">
        <f t="shared" si="140"/>
        <v>1300</v>
      </c>
      <c r="M4439" s="8">
        <f t="shared" si="141"/>
        <v>128700</v>
      </c>
      <c r="N4439" s="21">
        <f>(sales[[#This Row],[Price]]*sales[[#This Row],[Qty]])-(sales[[#This Row],[Discount_Amt]]*sales[[#This Row],[Qty]])</f>
        <v>127400</v>
      </c>
    </row>
    <row r="4440" spans="2:14" hidden="1" x14ac:dyDescent="0.35">
      <c r="B4440" s="7">
        <v>2028438</v>
      </c>
      <c r="C4440" s="1" t="s">
        <v>9</v>
      </c>
      <c r="D4440" s="1" t="s">
        <v>25</v>
      </c>
      <c r="E4440" s="1" t="s">
        <v>506</v>
      </c>
      <c r="F4440" s="1" t="s">
        <v>518</v>
      </c>
      <c r="G4440" s="3">
        <v>45482</v>
      </c>
      <c r="H4440" s="3">
        <v>45487</v>
      </c>
      <c r="I4440" s="6">
        <v>450</v>
      </c>
      <c r="J4440" s="1">
        <v>1</v>
      </c>
      <c r="K4440" s="4">
        <v>0.02</v>
      </c>
      <c r="L4440" s="6">
        <f t="shared" si="140"/>
        <v>9</v>
      </c>
      <c r="M4440" s="8">
        <f t="shared" si="141"/>
        <v>441</v>
      </c>
      <c r="N4440" s="21">
        <f>(sales[[#This Row],[Price]]*sales[[#This Row],[Qty]])-(sales[[#This Row],[Discount_Amt]]*sales[[#This Row],[Qty]])</f>
        <v>441</v>
      </c>
    </row>
    <row r="4441" spans="2:14" x14ac:dyDescent="0.35">
      <c r="B4441" s="7">
        <v>2028439</v>
      </c>
      <c r="C4441" s="1" t="s">
        <v>11</v>
      </c>
      <c r="D4441" s="1" t="s">
        <v>26</v>
      </c>
      <c r="E4441" s="1" t="s">
        <v>507</v>
      </c>
      <c r="F4441" s="1" t="s">
        <v>519</v>
      </c>
      <c r="G4441" s="3">
        <v>45482</v>
      </c>
      <c r="H4441" s="3">
        <v>45483</v>
      </c>
      <c r="I4441" s="6">
        <v>1299</v>
      </c>
      <c r="J4441" s="1">
        <v>1</v>
      </c>
      <c r="K4441" s="4">
        <v>7.0000000000000007E-2</v>
      </c>
      <c r="L4441" s="6">
        <f t="shared" si="140"/>
        <v>90.93</v>
      </c>
      <c r="M4441" s="8">
        <f t="shared" si="141"/>
        <v>1208.07</v>
      </c>
      <c r="N4441" s="21">
        <f>(sales[[#This Row],[Price]]*sales[[#This Row],[Qty]])-(sales[[#This Row],[Discount_Amt]]*sales[[#This Row],[Qty]])</f>
        <v>1208.07</v>
      </c>
    </row>
    <row r="4442" spans="2:14" x14ac:dyDescent="0.35">
      <c r="B4442" s="7">
        <v>2028440</v>
      </c>
      <c r="C4442" s="1" t="s">
        <v>12</v>
      </c>
      <c r="D4442" s="1" t="s">
        <v>27</v>
      </c>
      <c r="E4442" s="1" t="s">
        <v>508</v>
      </c>
      <c r="F4442" s="1" t="s">
        <v>520</v>
      </c>
      <c r="G4442" s="3">
        <v>45482</v>
      </c>
      <c r="H4442" s="3">
        <v>45490</v>
      </c>
      <c r="I4442" s="6">
        <v>1700</v>
      </c>
      <c r="J4442" s="1">
        <v>1</v>
      </c>
      <c r="K4442" s="4">
        <v>0.03</v>
      </c>
      <c r="L4442" s="6">
        <f t="shared" si="140"/>
        <v>51</v>
      </c>
      <c r="M4442" s="8">
        <f t="shared" si="141"/>
        <v>1649</v>
      </c>
      <c r="N4442" s="21">
        <f>(sales[[#This Row],[Price]]*sales[[#This Row],[Qty]])-(sales[[#This Row],[Discount_Amt]]*sales[[#This Row],[Qty]])</f>
        <v>1649</v>
      </c>
    </row>
    <row r="4443" spans="2:14" hidden="1" x14ac:dyDescent="0.35">
      <c r="B4443" s="7">
        <v>2028441</v>
      </c>
      <c r="C4443" s="1" t="s">
        <v>13</v>
      </c>
      <c r="D4443" s="1" t="s">
        <v>28</v>
      </c>
      <c r="E4443" s="1" t="s">
        <v>31</v>
      </c>
      <c r="F4443" s="1" t="s">
        <v>521</v>
      </c>
      <c r="G4443" s="3">
        <v>45482</v>
      </c>
      <c r="H4443" s="3">
        <v>45484</v>
      </c>
      <c r="I4443" s="6">
        <v>55000</v>
      </c>
      <c r="J4443" s="1">
        <v>2</v>
      </c>
      <c r="K4443" s="4">
        <v>0.08</v>
      </c>
      <c r="L4443" s="6">
        <f t="shared" si="140"/>
        <v>4400</v>
      </c>
      <c r="M4443" s="8">
        <f t="shared" si="141"/>
        <v>105600</v>
      </c>
      <c r="N4443" s="21">
        <f>(sales[[#This Row],[Price]]*sales[[#This Row],[Qty]])-(sales[[#This Row],[Discount_Amt]]*sales[[#This Row],[Qty]])</f>
        <v>101200</v>
      </c>
    </row>
    <row r="4444" spans="2:14" hidden="1" x14ac:dyDescent="0.35">
      <c r="B4444" s="7">
        <v>2028442</v>
      </c>
      <c r="C4444" s="1" t="s">
        <v>14</v>
      </c>
      <c r="D4444" s="1" t="s">
        <v>29</v>
      </c>
      <c r="E4444" s="1" t="s">
        <v>32</v>
      </c>
      <c r="F4444" s="1" t="s">
        <v>518</v>
      </c>
      <c r="G4444" s="3">
        <v>45482</v>
      </c>
      <c r="H4444" s="3">
        <v>45485</v>
      </c>
      <c r="I4444" s="6">
        <v>57999</v>
      </c>
      <c r="J4444" s="1">
        <v>1</v>
      </c>
      <c r="K4444" s="4">
        <v>0.05</v>
      </c>
      <c r="L4444" s="6">
        <f t="shared" si="140"/>
        <v>2899.9500000000003</v>
      </c>
      <c r="M4444" s="8">
        <f t="shared" si="141"/>
        <v>55099.05</v>
      </c>
      <c r="N4444" s="21">
        <f>(sales[[#This Row],[Price]]*sales[[#This Row],[Qty]])-(sales[[#This Row],[Discount_Amt]]*sales[[#This Row],[Qty]])</f>
        <v>55099.05</v>
      </c>
    </row>
    <row r="4445" spans="2:14" hidden="1" x14ac:dyDescent="0.35">
      <c r="B4445" s="7">
        <v>2028443</v>
      </c>
      <c r="C4445" s="1" t="s">
        <v>15</v>
      </c>
      <c r="D4445" s="1" t="s">
        <v>25</v>
      </c>
      <c r="E4445" s="1" t="s">
        <v>38</v>
      </c>
      <c r="F4445" s="1" t="s">
        <v>518</v>
      </c>
      <c r="G4445" s="3">
        <v>45482</v>
      </c>
      <c r="H4445" s="3">
        <v>45487</v>
      </c>
      <c r="I4445" s="6">
        <v>1399</v>
      </c>
      <c r="J4445" s="1">
        <v>2</v>
      </c>
      <c r="K4445" s="4">
        <v>0.05</v>
      </c>
      <c r="L4445" s="6">
        <f t="shared" si="140"/>
        <v>69.95</v>
      </c>
      <c r="M4445" s="8">
        <f t="shared" si="141"/>
        <v>2728.05</v>
      </c>
      <c r="N4445" s="21">
        <f>(sales[[#This Row],[Price]]*sales[[#This Row],[Qty]])-(sales[[#This Row],[Discount_Amt]]*sales[[#This Row],[Qty]])</f>
        <v>2658.1</v>
      </c>
    </row>
    <row r="4446" spans="2:14" hidden="1" x14ac:dyDescent="0.35">
      <c r="B4446" s="7">
        <v>2028444</v>
      </c>
      <c r="C4446" s="1" t="s">
        <v>16</v>
      </c>
      <c r="D4446" s="1" t="s">
        <v>253</v>
      </c>
      <c r="E4446" s="1" t="s">
        <v>33</v>
      </c>
      <c r="F4446" s="1" t="s">
        <v>519</v>
      </c>
      <c r="G4446" s="3">
        <v>45482</v>
      </c>
      <c r="H4446" s="3">
        <v>45483</v>
      </c>
      <c r="I4446" s="6">
        <v>999</v>
      </c>
      <c r="J4446" s="1">
        <v>7</v>
      </c>
      <c r="K4446" s="4">
        <v>0.05</v>
      </c>
      <c r="L4446" s="6">
        <f t="shared" si="140"/>
        <v>49.95</v>
      </c>
      <c r="M4446" s="8">
        <f t="shared" si="141"/>
        <v>6943.05</v>
      </c>
      <c r="N4446" s="21">
        <f>(sales[[#This Row],[Price]]*sales[[#This Row],[Qty]])-(sales[[#This Row],[Discount_Amt]]*sales[[#This Row],[Qty]])</f>
        <v>6643.35</v>
      </c>
    </row>
    <row r="4447" spans="2:14" x14ac:dyDescent="0.35">
      <c r="B4447" s="7">
        <v>2028445</v>
      </c>
      <c r="C4447" s="1" t="s">
        <v>17</v>
      </c>
      <c r="D4447" s="1" t="s">
        <v>25</v>
      </c>
      <c r="E4447" s="1" t="s">
        <v>34</v>
      </c>
      <c r="F4447" s="1" t="s">
        <v>521</v>
      </c>
      <c r="G4447" s="3">
        <v>45482</v>
      </c>
      <c r="H4447" s="3">
        <v>45490</v>
      </c>
      <c r="I4447" s="6">
        <v>2099</v>
      </c>
      <c r="J4447" s="1">
        <v>2</v>
      </c>
      <c r="K4447" s="4">
        <v>0.05</v>
      </c>
      <c r="L4447" s="6">
        <f t="shared" si="140"/>
        <v>104.95</v>
      </c>
      <c r="M4447" s="8">
        <f t="shared" si="141"/>
        <v>4093.05</v>
      </c>
      <c r="N4447" s="21">
        <f>(sales[[#This Row],[Price]]*sales[[#This Row],[Qty]])-(sales[[#This Row],[Discount_Amt]]*sales[[#This Row],[Qty]])</f>
        <v>3988.1</v>
      </c>
    </row>
    <row r="4448" spans="2:14" hidden="1" x14ac:dyDescent="0.35">
      <c r="B4448" s="7">
        <v>2028446</v>
      </c>
      <c r="C4448" s="1" t="s">
        <v>18</v>
      </c>
      <c r="D4448" s="1" t="s">
        <v>26</v>
      </c>
      <c r="E4448" s="1" t="s">
        <v>35</v>
      </c>
      <c r="F4448" s="1" t="s">
        <v>520</v>
      </c>
      <c r="G4448" s="3">
        <v>45482</v>
      </c>
      <c r="H4448" s="3">
        <v>45484</v>
      </c>
      <c r="I4448" s="6">
        <v>11000</v>
      </c>
      <c r="J4448" s="1">
        <v>2</v>
      </c>
      <c r="K4448" s="4">
        <v>0.03</v>
      </c>
      <c r="L4448" s="6">
        <f t="shared" si="140"/>
        <v>330</v>
      </c>
      <c r="M4448" s="8">
        <f t="shared" si="141"/>
        <v>21670</v>
      </c>
      <c r="N4448" s="21">
        <f>(sales[[#This Row],[Price]]*sales[[#This Row],[Qty]])-(sales[[#This Row],[Discount_Amt]]*sales[[#This Row],[Qty]])</f>
        <v>21340</v>
      </c>
    </row>
    <row r="4449" spans="2:14" hidden="1" x14ac:dyDescent="0.35">
      <c r="B4449" s="7">
        <v>2028447</v>
      </c>
      <c r="C4449" s="1" t="s">
        <v>19</v>
      </c>
      <c r="D4449" s="1" t="s">
        <v>27</v>
      </c>
      <c r="E4449" s="1" t="s">
        <v>36</v>
      </c>
      <c r="F4449" s="1" t="s">
        <v>518</v>
      </c>
      <c r="G4449" s="3">
        <v>45482</v>
      </c>
      <c r="H4449" s="3">
        <v>45485</v>
      </c>
      <c r="I4449" s="6">
        <v>800</v>
      </c>
      <c r="J4449" s="1">
        <v>1</v>
      </c>
      <c r="K4449" s="4">
        <v>0.1</v>
      </c>
      <c r="L4449" s="6">
        <f t="shared" si="140"/>
        <v>80</v>
      </c>
      <c r="M4449" s="8">
        <f t="shared" si="141"/>
        <v>720</v>
      </c>
      <c r="N4449" s="21">
        <f>(sales[[#This Row],[Price]]*sales[[#This Row],[Qty]])-(sales[[#This Row],[Discount_Amt]]*sales[[#This Row],[Qty]])</f>
        <v>720</v>
      </c>
    </row>
    <row r="4450" spans="2:14" hidden="1" x14ac:dyDescent="0.35">
      <c r="B4450" s="7">
        <v>2028448</v>
      </c>
      <c r="C4450" s="1" t="s">
        <v>20</v>
      </c>
      <c r="D4450" s="1" t="s">
        <v>28</v>
      </c>
      <c r="E4450" s="1" t="s">
        <v>37</v>
      </c>
      <c r="F4450" s="1" t="s">
        <v>519</v>
      </c>
      <c r="G4450" s="3">
        <v>45482</v>
      </c>
      <c r="H4450" s="3">
        <v>45487</v>
      </c>
      <c r="I4450" s="6">
        <v>5500</v>
      </c>
      <c r="J4450" s="1">
        <v>2</v>
      </c>
      <c r="K4450" s="4">
        <v>0.05</v>
      </c>
      <c r="L4450" s="6">
        <f t="shared" si="140"/>
        <v>275</v>
      </c>
      <c r="M4450" s="8">
        <f t="shared" si="141"/>
        <v>10725</v>
      </c>
      <c r="N4450" s="21">
        <f>(sales[[#This Row],[Price]]*sales[[#This Row],[Qty]])-(sales[[#This Row],[Discount_Amt]]*sales[[#This Row],[Qty]])</f>
        <v>10450</v>
      </c>
    </row>
    <row r="4451" spans="2:14" hidden="1" x14ac:dyDescent="0.35">
      <c r="B4451" s="7">
        <v>2028449</v>
      </c>
      <c r="C4451" s="1" t="s">
        <v>21</v>
      </c>
      <c r="D4451" s="1" t="s">
        <v>29</v>
      </c>
      <c r="E4451" s="1" t="s">
        <v>39</v>
      </c>
      <c r="F4451" s="1" t="s">
        <v>520</v>
      </c>
      <c r="G4451" s="3">
        <v>45482</v>
      </c>
      <c r="H4451" s="3">
        <v>45483</v>
      </c>
      <c r="I4451" s="6">
        <v>1350</v>
      </c>
      <c r="J4451" s="1">
        <v>4</v>
      </c>
      <c r="K4451" s="4">
        <v>0.05</v>
      </c>
      <c r="L4451" s="6">
        <f t="shared" si="140"/>
        <v>67.5</v>
      </c>
      <c r="M4451" s="8">
        <f t="shared" si="141"/>
        <v>5332.5</v>
      </c>
      <c r="N4451" s="21">
        <f>(sales[[#This Row],[Price]]*sales[[#This Row],[Qty]])-(sales[[#This Row],[Discount_Amt]]*sales[[#This Row],[Qty]])</f>
        <v>5130</v>
      </c>
    </row>
    <row r="4452" spans="2:14" hidden="1" x14ac:dyDescent="0.35">
      <c r="B4452" s="7">
        <v>2028450</v>
      </c>
      <c r="C4452" s="1" t="s">
        <v>22</v>
      </c>
      <c r="D4452" s="1" t="s">
        <v>25</v>
      </c>
      <c r="E4452" s="1" t="s">
        <v>40</v>
      </c>
      <c r="F4452" s="1" t="s">
        <v>521</v>
      </c>
      <c r="G4452" s="3">
        <v>45482</v>
      </c>
      <c r="H4452" s="3">
        <v>45490</v>
      </c>
      <c r="I4452" s="6">
        <v>4500</v>
      </c>
      <c r="J4452" s="1">
        <v>3</v>
      </c>
      <c r="K4452" s="4">
        <v>0.02</v>
      </c>
      <c r="L4452" s="6">
        <f t="shared" si="140"/>
        <v>90</v>
      </c>
      <c r="M4452" s="8">
        <f t="shared" si="141"/>
        <v>13410</v>
      </c>
      <c r="N4452" s="21">
        <f>(sales[[#This Row],[Price]]*sales[[#This Row],[Qty]])-(sales[[#This Row],[Discount_Amt]]*sales[[#This Row],[Qty]])</f>
        <v>13230</v>
      </c>
    </row>
    <row r="4453" spans="2:14" hidden="1" x14ac:dyDescent="0.35">
      <c r="B4453" s="7">
        <v>2028451</v>
      </c>
      <c r="C4453" s="1" t="s">
        <v>23</v>
      </c>
      <c r="D4453" s="1" t="s">
        <v>30</v>
      </c>
      <c r="E4453" s="1" t="s">
        <v>41</v>
      </c>
      <c r="F4453" s="1" t="s">
        <v>518</v>
      </c>
      <c r="G4453" s="3">
        <v>45482</v>
      </c>
      <c r="H4453" s="3">
        <v>45484</v>
      </c>
      <c r="I4453" s="6">
        <v>2350</v>
      </c>
      <c r="J4453" s="1">
        <v>2</v>
      </c>
      <c r="K4453" s="4">
        <v>0.06</v>
      </c>
      <c r="L4453" s="6">
        <f t="shared" si="140"/>
        <v>141</v>
      </c>
      <c r="M4453" s="8">
        <f t="shared" si="141"/>
        <v>4559</v>
      </c>
      <c r="N4453" s="21">
        <f>(sales[[#This Row],[Price]]*sales[[#This Row],[Qty]])-(sales[[#This Row],[Discount_Amt]]*sales[[#This Row],[Qty]])</f>
        <v>4418</v>
      </c>
    </row>
    <row r="4454" spans="2:14" hidden="1" x14ac:dyDescent="0.35">
      <c r="B4454" s="7">
        <v>2028452</v>
      </c>
      <c r="C4454" s="1" t="s">
        <v>24</v>
      </c>
      <c r="D4454" s="1" t="s">
        <v>27</v>
      </c>
      <c r="E4454" s="1" t="s">
        <v>42</v>
      </c>
      <c r="F4454" s="1" t="s">
        <v>518</v>
      </c>
      <c r="G4454" s="3">
        <v>45482</v>
      </c>
      <c r="H4454" s="3">
        <v>45485</v>
      </c>
      <c r="I4454" s="6">
        <v>90</v>
      </c>
      <c r="J4454" s="1">
        <v>1</v>
      </c>
      <c r="K4454" s="4">
        <v>0.15</v>
      </c>
      <c r="L4454" s="6">
        <f t="shared" si="140"/>
        <v>13.5</v>
      </c>
      <c r="M4454" s="8">
        <f t="shared" si="141"/>
        <v>76.5</v>
      </c>
      <c r="N4454" s="21">
        <f>(sales[[#This Row],[Price]]*sales[[#This Row],[Qty]])-(sales[[#This Row],[Discount_Amt]]*sales[[#This Row],[Qty]])</f>
        <v>76.5</v>
      </c>
    </row>
    <row r="4455" spans="2:14" hidden="1" x14ac:dyDescent="0.35">
      <c r="B4455" s="7">
        <v>2028453</v>
      </c>
      <c r="C4455" s="1" t="s">
        <v>4</v>
      </c>
      <c r="D4455" s="1" t="s">
        <v>28</v>
      </c>
      <c r="E4455" s="1" t="s">
        <v>43</v>
      </c>
      <c r="F4455" s="1" t="s">
        <v>519</v>
      </c>
      <c r="G4455" s="3">
        <v>45482</v>
      </c>
      <c r="H4455" s="3">
        <v>45487</v>
      </c>
      <c r="I4455" s="6">
        <v>280</v>
      </c>
      <c r="J4455" s="1">
        <v>1</v>
      </c>
      <c r="K4455" s="4">
        <v>0.02</v>
      </c>
      <c r="L4455" s="6">
        <f t="shared" si="140"/>
        <v>5.6000000000000005</v>
      </c>
      <c r="M4455" s="8">
        <f t="shared" si="141"/>
        <v>274.39999999999998</v>
      </c>
      <c r="N4455" s="21">
        <f>(sales[[#This Row],[Price]]*sales[[#This Row],[Qty]])-(sales[[#This Row],[Discount_Amt]]*sales[[#This Row],[Qty]])</f>
        <v>274.39999999999998</v>
      </c>
    </row>
    <row r="4456" spans="2:14" hidden="1" x14ac:dyDescent="0.35">
      <c r="B4456" s="7">
        <v>2028454</v>
      </c>
      <c r="C4456" s="1" t="s">
        <v>5</v>
      </c>
      <c r="D4456" s="1" t="s">
        <v>29</v>
      </c>
      <c r="E4456" s="1" t="s">
        <v>44</v>
      </c>
      <c r="F4456" s="1" t="s">
        <v>521</v>
      </c>
      <c r="G4456" s="3">
        <v>45482</v>
      </c>
      <c r="H4456" s="3">
        <v>45483</v>
      </c>
      <c r="I4456" s="6">
        <v>70</v>
      </c>
      <c r="J4456" s="1">
        <v>2</v>
      </c>
      <c r="K4456" s="4">
        <v>0.02</v>
      </c>
      <c r="L4456" s="6">
        <f t="shared" si="140"/>
        <v>1.4000000000000001</v>
      </c>
      <c r="M4456" s="8">
        <f t="shared" si="141"/>
        <v>138.6</v>
      </c>
      <c r="N4456" s="21">
        <f>(sales[[#This Row],[Price]]*sales[[#This Row],[Qty]])-(sales[[#This Row],[Discount_Amt]]*sales[[#This Row],[Qty]])</f>
        <v>137.19999999999999</v>
      </c>
    </row>
    <row r="4457" spans="2:14" hidden="1" x14ac:dyDescent="0.35">
      <c r="B4457" s="7">
        <v>2028455</v>
      </c>
      <c r="C4457" s="1" t="s">
        <v>6</v>
      </c>
      <c r="D4457" s="1" t="s">
        <v>25</v>
      </c>
      <c r="E4457" s="1" t="s">
        <v>45</v>
      </c>
      <c r="F4457" s="1" t="s">
        <v>520</v>
      </c>
      <c r="G4457" s="3">
        <v>45482</v>
      </c>
      <c r="H4457" s="3">
        <v>45490</v>
      </c>
      <c r="I4457" s="6">
        <v>230</v>
      </c>
      <c r="J4457" s="1">
        <v>1</v>
      </c>
      <c r="K4457" s="4">
        <v>0.02</v>
      </c>
      <c r="L4457" s="6">
        <f t="shared" si="140"/>
        <v>4.6000000000000005</v>
      </c>
      <c r="M4457" s="8">
        <f t="shared" si="141"/>
        <v>225.4</v>
      </c>
      <c r="N4457" s="21">
        <f>(sales[[#This Row],[Price]]*sales[[#This Row],[Qty]])-(sales[[#This Row],[Discount_Amt]]*sales[[#This Row],[Qty]])</f>
        <v>225.4</v>
      </c>
    </row>
    <row r="4458" spans="2:14" hidden="1" x14ac:dyDescent="0.35">
      <c r="B4458" s="7">
        <v>2028456</v>
      </c>
      <c r="C4458" s="1" t="s">
        <v>7</v>
      </c>
      <c r="D4458" s="1" t="s">
        <v>26</v>
      </c>
      <c r="E4458" s="1" t="s">
        <v>46</v>
      </c>
      <c r="F4458" s="1" t="s">
        <v>518</v>
      </c>
      <c r="G4458" s="3">
        <v>45482</v>
      </c>
      <c r="H4458" s="3">
        <v>45484</v>
      </c>
      <c r="I4458" s="6">
        <v>7999</v>
      </c>
      <c r="J4458" s="1">
        <v>3</v>
      </c>
      <c r="K4458" s="4">
        <v>0.02</v>
      </c>
      <c r="L4458" s="6">
        <f t="shared" si="140"/>
        <v>159.97999999999999</v>
      </c>
      <c r="M4458" s="8">
        <f t="shared" si="141"/>
        <v>23837.02</v>
      </c>
      <c r="N4458" s="21">
        <f>(sales[[#This Row],[Price]]*sales[[#This Row],[Qty]])-(sales[[#This Row],[Discount_Amt]]*sales[[#This Row],[Qty]])</f>
        <v>23517.06</v>
      </c>
    </row>
    <row r="4459" spans="2:14" x14ac:dyDescent="0.35">
      <c r="B4459" s="7">
        <v>2028457</v>
      </c>
      <c r="C4459" s="1" t="s">
        <v>10</v>
      </c>
      <c r="D4459" s="1" t="s">
        <v>27</v>
      </c>
      <c r="E4459" s="1" t="s">
        <v>47</v>
      </c>
      <c r="F4459" s="1" t="s">
        <v>519</v>
      </c>
      <c r="G4459" s="3">
        <v>45482</v>
      </c>
      <c r="H4459" s="3">
        <v>45485</v>
      </c>
      <c r="I4459" s="6">
        <v>850</v>
      </c>
      <c r="J4459" s="1">
        <v>2</v>
      </c>
      <c r="K4459" s="4">
        <v>0.02</v>
      </c>
      <c r="L4459" s="6">
        <f t="shared" si="140"/>
        <v>17</v>
      </c>
      <c r="M4459" s="8">
        <f t="shared" si="141"/>
        <v>1683</v>
      </c>
      <c r="N4459" s="21">
        <f>(sales[[#This Row],[Price]]*sales[[#This Row],[Qty]])-(sales[[#This Row],[Discount_Amt]]*sales[[#This Row],[Qty]])</f>
        <v>1666</v>
      </c>
    </row>
    <row r="4460" spans="2:14" hidden="1" x14ac:dyDescent="0.35">
      <c r="B4460" s="7">
        <v>2028458</v>
      </c>
      <c r="C4460" s="1" t="s">
        <v>8</v>
      </c>
      <c r="D4460" s="1" t="s">
        <v>28</v>
      </c>
      <c r="E4460" s="1" t="s">
        <v>48</v>
      </c>
      <c r="F4460" s="1" t="s">
        <v>520</v>
      </c>
      <c r="G4460" s="3">
        <v>45482</v>
      </c>
      <c r="H4460" s="3">
        <v>45487</v>
      </c>
      <c r="I4460" s="6">
        <v>65000</v>
      </c>
      <c r="J4460" s="1">
        <v>1</v>
      </c>
      <c r="K4460" s="4">
        <v>0.02</v>
      </c>
      <c r="L4460" s="6">
        <f t="shared" si="140"/>
        <v>1300</v>
      </c>
      <c r="M4460" s="8">
        <f t="shared" si="141"/>
        <v>63700</v>
      </c>
      <c r="N4460" s="21">
        <f>(sales[[#This Row],[Price]]*sales[[#This Row],[Qty]])-(sales[[#This Row],[Discount_Amt]]*sales[[#This Row],[Qty]])</f>
        <v>63700</v>
      </c>
    </row>
    <row r="4461" spans="2:14" hidden="1" x14ac:dyDescent="0.35">
      <c r="B4461" s="7">
        <v>2028459</v>
      </c>
      <c r="C4461" s="1" t="s">
        <v>9</v>
      </c>
      <c r="D4461" s="1" t="s">
        <v>29</v>
      </c>
      <c r="E4461" s="1" t="s">
        <v>49</v>
      </c>
      <c r="F4461" s="1" t="s">
        <v>521</v>
      </c>
      <c r="G4461" s="3">
        <v>45482</v>
      </c>
      <c r="H4461" s="3">
        <v>45483</v>
      </c>
      <c r="I4461" s="6">
        <v>450</v>
      </c>
      <c r="J4461" s="1">
        <v>2</v>
      </c>
      <c r="K4461" s="4">
        <v>0.02</v>
      </c>
      <c r="L4461" s="6">
        <f t="shared" si="140"/>
        <v>9</v>
      </c>
      <c r="M4461" s="8">
        <f t="shared" si="141"/>
        <v>891</v>
      </c>
      <c r="N4461" s="21">
        <f>(sales[[#This Row],[Price]]*sales[[#This Row],[Qty]])-(sales[[#This Row],[Discount_Amt]]*sales[[#This Row],[Qty]])</f>
        <v>882</v>
      </c>
    </row>
    <row r="4462" spans="2:14" x14ac:dyDescent="0.35">
      <c r="B4462" s="7">
        <v>2028460</v>
      </c>
      <c r="C4462" s="1" t="s">
        <v>11</v>
      </c>
      <c r="D4462" s="1" t="s">
        <v>25</v>
      </c>
      <c r="E4462" s="1" t="s">
        <v>50</v>
      </c>
      <c r="F4462" s="1" t="s">
        <v>518</v>
      </c>
      <c r="G4462" s="3">
        <v>45482</v>
      </c>
      <c r="H4462" s="3">
        <v>45490</v>
      </c>
      <c r="I4462" s="6">
        <v>1299</v>
      </c>
      <c r="J4462" s="1">
        <v>1</v>
      </c>
      <c r="K4462" s="4">
        <v>0.02</v>
      </c>
      <c r="L4462" s="6">
        <f t="shared" ref="L4462:L4525" si="142">I4462*K4462</f>
        <v>25.98</v>
      </c>
      <c r="M4462" s="8">
        <f t="shared" ref="M4462:M4525" si="143">I4462*J4462-L4462</f>
        <v>1273.02</v>
      </c>
      <c r="N4462" s="21">
        <f>(sales[[#This Row],[Price]]*sales[[#This Row],[Qty]])-(sales[[#This Row],[Discount_Amt]]*sales[[#This Row],[Qty]])</f>
        <v>1273.02</v>
      </c>
    </row>
    <row r="4463" spans="2:14" x14ac:dyDescent="0.35">
      <c r="B4463" s="7">
        <v>2028461</v>
      </c>
      <c r="C4463" s="1" t="s">
        <v>12</v>
      </c>
      <c r="D4463" s="1" t="s">
        <v>26</v>
      </c>
      <c r="E4463" s="1" t="s">
        <v>51</v>
      </c>
      <c r="F4463" s="1" t="s">
        <v>518</v>
      </c>
      <c r="G4463" s="3">
        <v>45482</v>
      </c>
      <c r="H4463" s="3">
        <v>45484</v>
      </c>
      <c r="I4463" s="6">
        <v>1700</v>
      </c>
      <c r="J4463" s="1">
        <v>2</v>
      </c>
      <c r="K4463" s="4">
        <v>7.0000000000000007E-2</v>
      </c>
      <c r="L4463" s="6">
        <f t="shared" si="142"/>
        <v>119.00000000000001</v>
      </c>
      <c r="M4463" s="8">
        <f t="shared" si="143"/>
        <v>3281</v>
      </c>
      <c r="N4463" s="21">
        <f>(sales[[#This Row],[Price]]*sales[[#This Row],[Qty]])-(sales[[#This Row],[Discount_Amt]]*sales[[#This Row],[Qty]])</f>
        <v>3162</v>
      </c>
    </row>
    <row r="4464" spans="2:14" hidden="1" x14ac:dyDescent="0.35">
      <c r="B4464" s="7">
        <v>2028462</v>
      </c>
      <c r="C4464" s="1" t="s">
        <v>13</v>
      </c>
      <c r="D4464" s="1" t="s">
        <v>27</v>
      </c>
      <c r="E4464" s="1" t="s">
        <v>506</v>
      </c>
      <c r="F4464" s="1" t="s">
        <v>519</v>
      </c>
      <c r="G4464" s="3">
        <v>45482</v>
      </c>
      <c r="H4464" s="3">
        <v>45485</v>
      </c>
      <c r="I4464" s="6">
        <v>55000</v>
      </c>
      <c r="J4464" s="1">
        <v>3</v>
      </c>
      <c r="K4464" s="4">
        <v>0.03</v>
      </c>
      <c r="L4464" s="6">
        <f t="shared" si="142"/>
        <v>1650</v>
      </c>
      <c r="M4464" s="8">
        <f t="shared" si="143"/>
        <v>163350</v>
      </c>
      <c r="N4464" s="21">
        <f>(sales[[#This Row],[Price]]*sales[[#This Row],[Qty]])-(sales[[#This Row],[Discount_Amt]]*sales[[#This Row],[Qty]])</f>
        <v>160050</v>
      </c>
    </row>
    <row r="4465" spans="2:14" hidden="1" x14ac:dyDescent="0.35">
      <c r="B4465" s="7">
        <v>2028463</v>
      </c>
      <c r="C4465" s="1" t="s">
        <v>14</v>
      </c>
      <c r="D4465" s="1" t="s">
        <v>28</v>
      </c>
      <c r="E4465" s="1" t="s">
        <v>507</v>
      </c>
      <c r="F4465" s="1" t="s">
        <v>521</v>
      </c>
      <c r="G4465" s="3">
        <v>45482</v>
      </c>
      <c r="H4465" s="3">
        <v>45487</v>
      </c>
      <c r="I4465" s="6">
        <v>57999</v>
      </c>
      <c r="J4465" s="1">
        <v>2</v>
      </c>
      <c r="K4465" s="4">
        <v>0.08</v>
      </c>
      <c r="L4465" s="6">
        <f t="shared" si="142"/>
        <v>4639.92</v>
      </c>
      <c r="M4465" s="8">
        <f t="shared" si="143"/>
        <v>111358.08</v>
      </c>
      <c r="N4465" s="21">
        <f>(sales[[#This Row],[Price]]*sales[[#This Row],[Qty]])-(sales[[#This Row],[Discount_Amt]]*sales[[#This Row],[Qty]])</f>
        <v>106718.16</v>
      </c>
    </row>
    <row r="4466" spans="2:14" hidden="1" x14ac:dyDescent="0.35">
      <c r="B4466" s="7">
        <v>2028464</v>
      </c>
      <c r="C4466" s="1" t="s">
        <v>15</v>
      </c>
      <c r="D4466" s="1" t="s">
        <v>29</v>
      </c>
      <c r="E4466" s="1" t="s">
        <v>508</v>
      </c>
      <c r="F4466" s="1" t="s">
        <v>520</v>
      </c>
      <c r="G4466" s="3">
        <v>45482</v>
      </c>
      <c r="H4466" s="3">
        <v>45483</v>
      </c>
      <c r="I4466" s="6">
        <v>1399</v>
      </c>
      <c r="J4466" s="1">
        <v>7</v>
      </c>
      <c r="K4466" s="4">
        <v>0.05</v>
      </c>
      <c r="L4466" s="6">
        <f t="shared" si="142"/>
        <v>69.95</v>
      </c>
      <c r="M4466" s="8">
        <f t="shared" si="143"/>
        <v>9723.0499999999993</v>
      </c>
      <c r="N4466" s="21">
        <f>(sales[[#This Row],[Price]]*sales[[#This Row],[Qty]])-(sales[[#This Row],[Discount_Amt]]*sales[[#This Row],[Qty]])</f>
        <v>9303.35</v>
      </c>
    </row>
    <row r="4467" spans="2:14" hidden="1" x14ac:dyDescent="0.35">
      <c r="B4467" s="7">
        <v>2028465</v>
      </c>
      <c r="C4467" s="1" t="s">
        <v>16</v>
      </c>
      <c r="D4467" s="1" t="s">
        <v>25</v>
      </c>
      <c r="E4467" s="1" t="s">
        <v>31</v>
      </c>
      <c r="F4467" s="1" t="s">
        <v>518</v>
      </c>
      <c r="G4467" s="3">
        <v>45482</v>
      </c>
      <c r="H4467" s="3">
        <v>45490</v>
      </c>
      <c r="I4467" s="6">
        <v>999</v>
      </c>
      <c r="J4467" s="1">
        <v>2</v>
      </c>
      <c r="K4467" s="4">
        <v>0.05</v>
      </c>
      <c r="L4467" s="6">
        <f t="shared" si="142"/>
        <v>49.95</v>
      </c>
      <c r="M4467" s="8">
        <f t="shared" si="143"/>
        <v>1948.05</v>
      </c>
      <c r="N4467" s="21">
        <f>(sales[[#This Row],[Price]]*sales[[#This Row],[Qty]])-(sales[[#This Row],[Discount_Amt]]*sales[[#This Row],[Qty]])</f>
        <v>1898.1</v>
      </c>
    </row>
    <row r="4468" spans="2:14" x14ac:dyDescent="0.35">
      <c r="B4468" s="7">
        <v>2028466</v>
      </c>
      <c r="C4468" s="1" t="s">
        <v>17</v>
      </c>
      <c r="D4468" s="1" t="s">
        <v>254</v>
      </c>
      <c r="E4468" s="1" t="s">
        <v>32</v>
      </c>
      <c r="F4468" s="1" t="s">
        <v>519</v>
      </c>
      <c r="G4468" s="3">
        <v>45482</v>
      </c>
      <c r="H4468" s="3">
        <v>45484</v>
      </c>
      <c r="I4468" s="6">
        <v>2099</v>
      </c>
      <c r="J4468" s="1">
        <v>1</v>
      </c>
      <c r="K4468" s="4">
        <v>0.05</v>
      </c>
      <c r="L4468" s="6">
        <f t="shared" si="142"/>
        <v>104.95</v>
      </c>
      <c r="M4468" s="8">
        <f t="shared" si="143"/>
        <v>1994.05</v>
      </c>
      <c r="N4468" s="21">
        <f>(sales[[#This Row],[Price]]*sales[[#This Row],[Qty]])-(sales[[#This Row],[Discount_Amt]]*sales[[#This Row],[Qty]])</f>
        <v>1994.05</v>
      </c>
    </row>
    <row r="4469" spans="2:14" hidden="1" x14ac:dyDescent="0.35">
      <c r="B4469" s="7">
        <v>2028467</v>
      </c>
      <c r="C4469" s="1" t="s">
        <v>18</v>
      </c>
      <c r="D4469" s="1" t="s">
        <v>25</v>
      </c>
      <c r="E4469" s="1" t="s">
        <v>38</v>
      </c>
      <c r="F4469" s="1" t="s">
        <v>520</v>
      </c>
      <c r="G4469" s="3">
        <v>45482</v>
      </c>
      <c r="H4469" s="3">
        <v>45485</v>
      </c>
      <c r="I4469" s="6">
        <v>11000</v>
      </c>
      <c r="J4469" s="1">
        <v>1</v>
      </c>
      <c r="K4469" s="4">
        <v>0.05</v>
      </c>
      <c r="L4469" s="6">
        <f t="shared" si="142"/>
        <v>550</v>
      </c>
      <c r="M4469" s="8">
        <f t="shared" si="143"/>
        <v>10450</v>
      </c>
      <c r="N4469" s="21">
        <f>(sales[[#This Row],[Price]]*sales[[#This Row],[Qty]])-(sales[[#This Row],[Discount_Amt]]*sales[[#This Row],[Qty]])</f>
        <v>10450</v>
      </c>
    </row>
    <row r="4470" spans="2:14" hidden="1" x14ac:dyDescent="0.35">
      <c r="B4470" s="7">
        <v>2028468</v>
      </c>
      <c r="C4470" s="1" t="s">
        <v>19</v>
      </c>
      <c r="D4470" s="1" t="s">
        <v>26</v>
      </c>
      <c r="E4470" s="1" t="s">
        <v>33</v>
      </c>
      <c r="F4470" s="1" t="s">
        <v>521</v>
      </c>
      <c r="G4470" s="3">
        <v>45482</v>
      </c>
      <c r="H4470" s="3">
        <v>45487</v>
      </c>
      <c r="I4470" s="6">
        <v>800</v>
      </c>
      <c r="J4470" s="1">
        <v>1</v>
      </c>
      <c r="K4470" s="4">
        <v>0.03</v>
      </c>
      <c r="L4470" s="6">
        <f t="shared" si="142"/>
        <v>24</v>
      </c>
      <c r="M4470" s="8">
        <f t="shared" si="143"/>
        <v>776</v>
      </c>
      <c r="N4470" s="21">
        <f>(sales[[#This Row],[Price]]*sales[[#This Row],[Qty]])-(sales[[#This Row],[Discount_Amt]]*sales[[#This Row],[Qty]])</f>
        <v>776</v>
      </c>
    </row>
    <row r="4471" spans="2:14" hidden="1" x14ac:dyDescent="0.35">
      <c r="B4471" s="7">
        <v>2028469</v>
      </c>
      <c r="C4471" s="1" t="s">
        <v>20</v>
      </c>
      <c r="D4471" s="1" t="s">
        <v>27</v>
      </c>
      <c r="E4471" s="1" t="s">
        <v>34</v>
      </c>
      <c r="F4471" s="1" t="s">
        <v>518</v>
      </c>
      <c r="G4471" s="3">
        <v>45482</v>
      </c>
      <c r="H4471" s="3">
        <v>45483</v>
      </c>
      <c r="I4471" s="6">
        <v>5500</v>
      </c>
      <c r="J4471" s="1">
        <v>2</v>
      </c>
      <c r="K4471" s="4">
        <v>0.1</v>
      </c>
      <c r="L4471" s="6">
        <f t="shared" si="142"/>
        <v>550</v>
      </c>
      <c r="M4471" s="8">
        <f t="shared" si="143"/>
        <v>10450</v>
      </c>
      <c r="N4471" s="21">
        <f>(sales[[#This Row],[Price]]*sales[[#This Row],[Qty]])-(sales[[#This Row],[Discount_Amt]]*sales[[#This Row],[Qty]])</f>
        <v>9900</v>
      </c>
    </row>
    <row r="4472" spans="2:14" hidden="1" x14ac:dyDescent="0.35">
      <c r="B4472" s="7">
        <v>2028470</v>
      </c>
      <c r="C4472" s="1" t="s">
        <v>21</v>
      </c>
      <c r="D4472" s="1" t="s">
        <v>28</v>
      </c>
      <c r="E4472" s="1" t="s">
        <v>35</v>
      </c>
      <c r="F4472" s="1" t="s">
        <v>518</v>
      </c>
      <c r="G4472" s="3">
        <v>45482</v>
      </c>
      <c r="H4472" s="3">
        <v>45490</v>
      </c>
      <c r="I4472" s="6">
        <v>1350</v>
      </c>
      <c r="J4472" s="1">
        <v>1</v>
      </c>
      <c r="K4472" s="4">
        <v>0.05</v>
      </c>
      <c r="L4472" s="6">
        <f t="shared" si="142"/>
        <v>67.5</v>
      </c>
      <c r="M4472" s="8">
        <f t="shared" si="143"/>
        <v>1282.5</v>
      </c>
      <c r="N4472" s="21">
        <f>(sales[[#This Row],[Price]]*sales[[#This Row],[Qty]])-(sales[[#This Row],[Discount_Amt]]*sales[[#This Row],[Qty]])</f>
        <v>1282.5</v>
      </c>
    </row>
    <row r="4473" spans="2:14" hidden="1" x14ac:dyDescent="0.35">
      <c r="B4473" s="7">
        <v>2028471</v>
      </c>
      <c r="C4473" s="1" t="s">
        <v>22</v>
      </c>
      <c r="D4473" s="1" t="s">
        <v>29</v>
      </c>
      <c r="E4473" s="1" t="s">
        <v>36</v>
      </c>
      <c r="F4473" s="1" t="s">
        <v>519</v>
      </c>
      <c r="G4473" s="3">
        <v>45482</v>
      </c>
      <c r="H4473" s="3">
        <v>45484</v>
      </c>
      <c r="I4473" s="6">
        <v>4500</v>
      </c>
      <c r="J4473" s="1">
        <v>2</v>
      </c>
      <c r="K4473" s="4">
        <v>0.05</v>
      </c>
      <c r="L4473" s="6">
        <f t="shared" si="142"/>
        <v>225</v>
      </c>
      <c r="M4473" s="8">
        <f t="shared" si="143"/>
        <v>8775</v>
      </c>
      <c r="N4473" s="21">
        <f>(sales[[#This Row],[Price]]*sales[[#This Row],[Qty]])-(sales[[#This Row],[Discount_Amt]]*sales[[#This Row],[Qty]])</f>
        <v>8550</v>
      </c>
    </row>
    <row r="4474" spans="2:14" hidden="1" x14ac:dyDescent="0.35">
      <c r="B4474" s="7">
        <v>2028472</v>
      </c>
      <c r="C4474" s="1" t="s">
        <v>23</v>
      </c>
      <c r="D4474" s="1" t="s">
        <v>25</v>
      </c>
      <c r="E4474" s="1" t="s">
        <v>37</v>
      </c>
      <c r="F4474" s="1" t="s">
        <v>521</v>
      </c>
      <c r="G4474" s="3">
        <v>45482</v>
      </c>
      <c r="H4474" s="3">
        <v>45485</v>
      </c>
      <c r="I4474" s="6">
        <v>2350</v>
      </c>
      <c r="J4474" s="1">
        <v>7</v>
      </c>
      <c r="K4474" s="4">
        <v>0.02</v>
      </c>
      <c r="L4474" s="6">
        <f t="shared" si="142"/>
        <v>47</v>
      </c>
      <c r="M4474" s="8">
        <f t="shared" si="143"/>
        <v>16403</v>
      </c>
      <c r="N4474" s="21">
        <f>(sales[[#This Row],[Price]]*sales[[#This Row],[Qty]])-(sales[[#This Row],[Discount_Amt]]*sales[[#This Row],[Qty]])</f>
        <v>16121</v>
      </c>
    </row>
    <row r="4475" spans="2:14" hidden="1" x14ac:dyDescent="0.35">
      <c r="B4475" s="7">
        <v>2028473</v>
      </c>
      <c r="C4475" s="1" t="s">
        <v>24</v>
      </c>
      <c r="D4475" s="1" t="s">
        <v>30</v>
      </c>
      <c r="E4475" s="1" t="s">
        <v>39</v>
      </c>
      <c r="F4475" s="1" t="s">
        <v>520</v>
      </c>
      <c r="G4475" s="3">
        <v>45482</v>
      </c>
      <c r="H4475" s="3">
        <v>45487</v>
      </c>
      <c r="I4475" s="6">
        <v>90</v>
      </c>
      <c r="J4475" s="1">
        <v>2</v>
      </c>
      <c r="K4475" s="4">
        <v>0.06</v>
      </c>
      <c r="L4475" s="6">
        <f t="shared" si="142"/>
        <v>5.3999999999999995</v>
      </c>
      <c r="M4475" s="8">
        <f t="shared" si="143"/>
        <v>174.6</v>
      </c>
      <c r="N4475" s="21">
        <f>(sales[[#This Row],[Price]]*sales[[#This Row],[Qty]])-(sales[[#This Row],[Discount_Amt]]*sales[[#This Row],[Qty]])</f>
        <v>169.2</v>
      </c>
    </row>
    <row r="4476" spans="2:14" hidden="1" x14ac:dyDescent="0.35">
      <c r="B4476" s="7">
        <v>2028474</v>
      </c>
      <c r="C4476" s="1" t="s">
        <v>4</v>
      </c>
      <c r="D4476" s="1" t="s">
        <v>27</v>
      </c>
      <c r="E4476" s="1" t="s">
        <v>40</v>
      </c>
      <c r="F4476" s="1" t="s">
        <v>518</v>
      </c>
      <c r="G4476" s="3">
        <v>45482</v>
      </c>
      <c r="H4476" s="3">
        <v>45483</v>
      </c>
      <c r="I4476" s="6">
        <v>280</v>
      </c>
      <c r="J4476" s="1">
        <v>2</v>
      </c>
      <c r="K4476" s="4">
        <v>0.15</v>
      </c>
      <c r="L4476" s="6">
        <f t="shared" si="142"/>
        <v>42</v>
      </c>
      <c r="M4476" s="8">
        <f t="shared" si="143"/>
        <v>518</v>
      </c>
      <c r="N4476" s="21">
        <f>(sales[[#This Row],[Price]]*sales[[#This Row],[Qty]])-(sales[[#This Row],[Discount_Amt]]*sales[[#This Row],[Qty]])</f>
        <v>476</v>
      </c>
    </row>
    <row r="4477" spans="2:14" hidden="1" x14ac:dyDescent="0.35">
      <c r="B4477" s="7">
        <v>2028475</v>
      </c>
      <c r="C4477" s="1" t="s">
        <v>5</v>
      </c>
      <c r="D4477" s="1" t="s">
        <v>28</v>
      </c>
      <c r="E4477" s="1" t="s">
        <v>41</v>
      </c>
      <c r="F4477" s="1" t="s">
        <v>519</v>
      </c>
      <c r="G4477" s="3">
        <v>45482</v>
      </c>
      <c r="H4477" s="3">
        <v>45490</v>
      </c>
      <c r="I4477" s="6">
        <v>70</v>
      </c>
      <c r="J4477" s="1">
        <v>1</v>
      </c>
      <c r="K4477" s="4">
        <v>0.02</v>
      </c>
      <c r="L4477" s="6">
        <f t="shared" si="142"/>
        <v>1.4000000000000001</v>
      </c>
      <c r="M4477" s="8">
        <f t="shared" si="143"/>
        <v>68.599999999999994</v>
      </c>
      <c r="N4477" s="21">
        <f>(sales[[#This Row],[Price]]*sales[[#This Row],[Qty]])-(sales[[#This Row],[Discount_Amt]]*sales[[#This Row],[Qty]])</f>
        <v>68.599999999999994</v>
      </c>
    </row>
    <row r="4478" spans="2:14" hidden="1" x14ac:dyDescent="0.35">
      <c r="B4478" s="7">
        <v>2028476</v>
      </c>
      <c r="C4478" s="1" t="s">
        <v>6</v>
      </c>
      <c r="D4478" s="1" t="s">
        <v>29</v>
      </c>
      <c r="E4478" s="1" t="s">
        <v>42</v>
      </c>
      <c r="F4478" s="1" t="s">
        <v>520</v>
      </c>
      <c r="G4478" s="3">
        <v>45482</v>
      </c>
      <c r="H4478" s="3">
        <v>45484</v>
      </c>
      <c r="I4478" s="6">
        <v>230</v>
      </c>
      <c r="J4478" s="1">
        <v>2</v>
      </c>
      <c r="K4478" s="4">
        <v>0.02</v>
      </c>
      <c r="L4478" s="6">
        <f t="shared" si="142"/>
        <v>4.6000000000000005</v>
      </c>
      <c r="M4478" s="8">
        <f t="shared" si="143"/>
        <v>455.4</v>
      </c>
      <c r="N4478" s="21">
        <f>(sales[[#This Row],[Price]]*sales[[#This Row],[Qty]])-(sales[[#This Row],[Discount_Amt]]*sales[[#This Row],[Qty]])</f>
        <v>450.8</v>
      </c>
    </row>
    <row r="4479" spans="2:14" hidden="1" x14ac:dyDescent="0.35">
      <c r="B4479" s="7">
        <v>2028477</v>
      </c>
      <c r="C4479" s="1" t="s">
        <v>7</v>
      </c>
      <c r="D4479" s="1" t="s">
        <v>25</v>
      </c>
      <c r="E4479" s="1" t="s">
        <v>43</v>
      </c>
      <c r="F4479" s="1" t="s">
        <v>521</v>
      </c>
      <c r="G4479" s="3">
        <v>45482</v>
      </c>
      <c r="H4479" s="3">
        <v>45485</v>
      </c>
      <c r="I4479" s="6">
        <v>7999</v>
      </c>
      <c r="J4479" s="1">
        <v>4</v>
      </c>
      <c r="K4479" s="4">
        <v>0.02</v>
      </c>
      <c r="L4479" s="6">
        <f t="shared" si="142"/>
        <v>159.97999999999999</v>
      </c>
      <c r="M4479" s="8">
        <f t="shared" si="143"/>
        <v>31836.02</v>
      </c>
      <c r="N4479" s="21">
        <f>(sales[[#This Row],[Price]]*sales[[#This Row],[Qty]])-(sales[[#This Row],[Discount_Amt]]*sales[[#This Row],[Qty]])</f>
        <v>31356.080000000002</v>
      </c>
    </row>
    <row r="4480" spans="2:14" x14ac:dyDescent="0.35">
      <c r="B4480" s="7">
        <v>2028478</v>
      </c>
      <c r="C4480" s="1" t="s">
        <v>10</v>
      </c>
      <c r="D4480" s="1" t="s">
        <v>26</v>
      </c>
      <c r="E4480" s="1" t="s">
        <v>44</v>
      </c>
      <c r="F4480" s="1" t="s">
        <v>518</v>
      </c>
      <c r="G4480" s="3">
        <v>45482</v>
      </c>
      <c r="H4480" s="3">
        <v>45487</v>
      </c>
      <c r="I4480" s="6">
        <v>850</v>
      </c>
      <c r="J4480" s="1">
        <v>3</v>
      </c>
      <c r="K4480" s="4">
        <v>0.02</v>
      </c>
      <c r="L4480" s="6">
        <f t="shared" si="142"/>
        <v>17</v>
      </c>
      <c r="M4480" s="8">
        <f t="shared" si="143"/>
        <v>2533</v>
      </c>
      <c r="N4480" s="21">
        <f>(sales[[#This Row],[Price]]*sales[[#This Row],[Qty]])-(sales[[#This Row],[Discount_Amt]]*sales[[#This Row],[Qty]])</f>
        <v>2499</v>
      </c>
    </row>
    <row r="4481" spans="2:14" hidden="1" x14ac:dyDescent="0.35">
      <c r="B4481" s="7">
        <v>2028479</v>
      </c>
      <c r="C4481" s="1" t="s">
        <v>8</v>
      </c>
      <c r="D4481" s="1" t="s">
        <v>27</v>
      </c>
      <c r="E4481" s="1" t="s">
        <v>45</v>
      </c>
      <c r="F4481" s="1" t="s">
        <v>518</v>
      </c>
      <c r="G4481" s="3">
        <v>45482</v>
      </c>
      <c r="H4481" s="3">
        <v>45483</v>
      </c>
      <c r="I4481" s="6">
        <v>65000</v>
      </c>
      <c r="J4481" s="1">
        <v>2</v>
      </c>
      <c r="K4481" s="4">
        <v>0.02</v>
      </c>
      <c r="L4481" s="6">
        <f t="shared" si="142"/>
        <v>1300</v>
      </c>
      <c r="M4481" s="8">
        <f t="shared" si="143"/>
        <v>128700</v>
      </c>
      <c r="N4481" s="21">
        <f>(sales[[#This Row],[Price]]*sales[[#This Row],[Qty]])-(sales[[#This Row],[Discount_Amt]]*sales[[#This Row],[Qty]])</f>
        <v>127400</v>
      </c>
    </row>
    <row r="4482" spans="2:14" hidden="1" x14ac:dyDescent="0.35">
      <c r="B4482" s="7">
        <v>2028480</v>
      </c>
      <c r="C4482" s="1" t="s">
        <v>9</v>
      </c>
      <c r="D4482" s="1" t="s">
        <v>28</v>
      </c>
      <c r="E4482" s="1" t="s">
        <v>46</v>
      </c>
      <c r="F4482" s="1" t="s">
        <v>519</v>
      </c>
      <c r="G4482" s="3">
        <v>45482</v>
      </c>
      <c r="H4482" s="3">
        <v>45490</v>
      </c>
      <c r="I4482" s="6">
        <v>450</v>
      </c>
      <c r="J4482" s="1">
        <v>1</v>
      </c>
      <c r="K4482" s="4">
        <v>0.02</v>
      </c>
      <c r="L4482" s="6">
        <f t="shared" si="142"/>
        <v>9</v>
      </c>
      <c r="M4482" s="8">
        <f t="shared" si="143"/>
        <v>441</v>
      </c>
      <c r="N4482" s="21">
        <f>(sales[[#This Row],[Price]]*sales[[#This Row],[Qty]])-(sales[[#This Row],[Discount_Amt]]*sales[[#This Row],[Qty]])</f>
        <v>441</v>
      </c>
    </row>
    <row r="4483" spans="2:14" x14ac:dyDescent="0.35">
      <c r="B4483" s="7">
        <v>2028481</v>
      </c>
      <c r="C4483" s="1" t="s">
        <v>11</v>
      </c>
      <c r="D4483" s="1" t="s">
        <v>29</v>
      </c>
      <c r="E4483" s="1" t="s">
        <v>47</v>
      </c>
      <c r="F4483" s="1" t="s">
        <v>521</v>
      </c>
      <c r="G4483" s="3">
        <v>45482</v>
      </c>
      <c r="H4483" s="3">
        <v>45484</v>
      </c>
      <c r="I4483" s="6">
        <v>1299</v>
      </c>
      <c r="J4483" s="1">
        <v>1</v>
      </c>
      <c r="K4483" s="4">
        <v>0.02</v>
      </c>
      <c r="L4483" s="6">
        <f t="shared" si="142"/>
        <v>25.98</v>
      </c>
      <c r="M4483" s="8">
        <f t="shared" si="143"/>
        <v>1273.02</v>
      </c>
      <c r="N4483" s="21">
        <f>(sales[[#This Row],[Price]]*sales[[#This Row],[Qty]])-(sales[[#This Row],[Discount_Amt]]*sales[[#This Row],[Qty]])</f>
        <v>1273.02</v>
      </c>
    </row>
    <row r="4484" spans="2:14" x14ac:dyDescent="0.35">
      <c r="B4484" s="7">
        <v>2028482</v>
      </c>
      <c r="C4484" s="1" t="s">
        <v>12</v>
      </c>
      <c r="D4484" s="1" t="s">
        <v>25</v>
      </c>
      <c r="E4484" s="1" t="s">
        <v>48</v>
      </c>
      <c r="F4484" s="1" t="s">
        <v>520</v>
      </c>
      <c r="G4484" s="3">
        <v>45482</v>
      </c>
      <c r="H4484" s="3">
        <v>45485</v>
      </c>
      <c r="I4484" s="6">
        <v>1700</v>
      </c>
      <c r="J4484" s="1">
        <v>2</v>
      </c>
      <c r="K4484" s="4">
        <v>0.02</v>
      </c>
      <c r="L4484" s="6">
        <f t="shared" si="142"/>
        <v>34</v>
      </c>
      <c r="M4484" s="8">
        <f t="shared" si="143"/>
        <v>3366</v>
      </c>
      <c r="N4484" s="21">
        <f>(sales[[#This Row],[Price]]*sales[[#This Row],[Qty]])-(sales[[#This Row],[Discount_Amt]]*sales[[#This Row],[Qty]])</f>
        <v>3332</v>
      </c>
    </row>
    <row r="4485" spans="2:14" hidden="1" x14ac:dyDescent="0.35">
      <c r="B4485" s="7">
        <v>2028483</v>
      </c>
      <c r="C4485" s="1" t="s">
        <v>13</v>
      </c>
      <c r="D4485" s="1" t="s">
        <v>26</v>
      </c>
      <c r="E4485" s="1" t="s">
        <v>49</v>
      </c>
      <c r="F4485" s="1" t="s">
        <v>518</v>
      </c>
      <c r="G4485" s="3">
        <v>45482</v>
      </c>
      <c r="H4485" s="3">
        <v>45487</v>
      </c>
      <c r="I4485" s="6">
        <v>55000</v>
      </c>
      <c r="J4485" s="1">
        <v>1</v>
      </c>
      <c r="K4485" s="4">
        <v>7.0000000000000007E-2</v>
      </c>
      <c r="L4485" s="6">
        <f t="shared" si="142"/>
        <v>3850.0000000000005</v>
      </c>
      <c r="M4485" s="8">
        <f t="shared" si="143"/>
        <v>51150</v>
      </c>
      <c r="N4485" s="21">
        <f>(sales[[#This Row],[Price]]*sales[[#This Row],[Qty]])-(sales[[#This Row],[Discount_Amt]]*sales[[#This Row],[Qty]])</f>
        <v>51150</v>
      </c>
    </row>
    <row r="4486" spans="2:14" hidden="1" x14ac:dyDescent="0.35">
      <c r="B4486" s="7">
        <v>2028484</v>
      </c>
      <c r="C4486" s="1" t="s">
        <v>14</v>
      </c>
      <c r="D4486" s="1" t="s">
        <v>27</v>
      </c>
      <c r="E4486" s="1" t="s">
        <v>50</v>
      </c>
      <c r="F4486" s="1" t="s">
        <v>519</v>
      </c>
      <c r="G4486" s="3">
        <v>45482</v>
      </c>
      <c r="H4486" s="3">
        <v>45483</v>
      </c>
      <c r="I4486" s="6">
        <v>57999</v>
      </c>
      <c r="J4486" s="1">
        <v>3</v>
      </c>
      <c r="K4486" s="4">
        <v>0.03</v>
      </c>
      <c r="L4486" s="6">
        <f t="shared" si="142"/>
        <v>1739.97</v>
      </c>
      <c r="M4486" s="8">
        <f t="shared" si="143"/>
        <v>172257.03</v>
      </c>
      <c r="N4486" s="21">
        <f>(sales[[#This Row],[Price]]*sales[[#This Row],[Qty]])-(sales[[#This Row],[Discount_Amt]]*sales[[#This Row],[Qty]])</f>
        <v>168777.09</v>
      </c>
    </row>
    <row r="4487" spans="2:14" hidden="1" x14ac:dyDescent="0.35">
      <c r="B4487" s="7">
        <v>2028485</v>
      </c>
      <c r="C4487" s="1" t="s">
        <v>15</v>
      </c>
      <c r="D4487" s="1" t="s">
        <v>28</v>
      </c>
      <c r="E4487" s="1" t="s">
        <v>51</v>
      </c>
      <c r="F4487" s="1" t="s">
        <v>520</v>
      </c>
      <c r="G4487" s="3">
        <v>45482</v>
      </c>
      <c r="H4487" s="3">
        <v>45490</v>
      </c>
      <c r="I4487" s="6">
        <v>1399</v>
      </c>
      <c r="J4487" s="1">
        <v>2</v>
      </c>
      <c r="K4487" s="4">
        <v>0.08</v>
      </c>
      <c r="L4487" s="6">
        <f t="shared" si="142"/>
        <v>111.92</v>
      </c>
      <c r="M4487" s="8">
        <f t="shared" si="143"/>
        <v>2686.08</v>
      </c>
      <c r="N4487" s="21">
        <f>(sales[[#This Row],[Price]]*sales[[#This Row],[Qty]])-(sales[[#This Row],[Discount_Amt]]*sales[[#This Row],[Qty]])</f>
        <v>2574.16</v>
      </c>
    </row>
    <row r="4488" spans="2:14" hidden="1" x14ac:dyDescent="0.35">
      <c r="B4488" s="7">
        <v>2028486</v>
      </c>
      <c r="C4488" s="1" t="s">
        <v>16</v>
      </c>
      <c r="D4488" s="1" t="s">
        <v>29</v>
      </c>
      <c r="E4488" s="1" t="s">
        <v>506</v>
      </c>
      <c r="F4488" s="1" t="s">
        <v>521</v>
      </c>
      <c r="G4488" s="3">
        <v>45482</v>
      </c>
      <c r="H4488" s="3">
        <v>45484</v>
      </c>
      <c r="I4488" s="6">
        <v>999</v>
      </c>
      <c r="J4488" s="1">
        <v>1</v>
      </c>
      <c r="K4488" s="4">
        <v>0.05</v>
      </c>
      <c r="L4488" s="6">
        <f t="shared" si="142"/>
        <v>49.95</v>
      </c>
      <c r="M4488" s="8">
        <f t="shared" si="143"/>
        <v>949.05</v>
      </c>
      <c r="N4488" s="21">
        <f>(sales[[#This Row],[Price]]*sales[[#This Row],[Qty]])-(sales[[#This Row],[Discount_Amt]]*sales[[#This Row],[Qty]])</f>
        <v>949.05</v>
      </c>
    </row>
    <row r="4489" spans="2:14" x14ac:dyDescent="0.35">
      <c r="B4489" s="7">
        <v>2028487</v>
      </c>
      <c r="C4489" s="1" t="s">
        <v>17</v>
      </c>
      <c r="D4489" s="1" t="s">
        <v>25</v>
      </c>
      <c r="E4489" s="1" t="s">
        <v>507</v>
      </c>
      <c r="F4489" s="1" t="s">
        <v>518</v>
      </c>
      <c r="G4489" s="3">
        <v>45482</v>
      </c>
      <c r="H4489" s="3">
        <v>45485</v>
      </c>
      <c r="I4489" s="6">
        <v>2099</v>
      </c>
      <c r="J4489" s="1">
        <v>2</v>
      </c>
      <c r="K4489" s="4">
        <v>0.05</v>
      </c>
      <c r="L4489" s="6">
        <f t="shared" si="142"/>
        <v>104.95</v>
      </c>
      <c r="M4489" s="8">
        <f t="shared" si="143"/>
        <v>4093.05</v>
      </c>
      <c r="N4489" s="21">
        <f>(sales[[#This Row],[Price]]*sales[[#This Row],[Qty]])-(sales[[#This Row],[Discount_Amt]]*sales[[#This Row],[Qty]])</f>
        <v>3988.1</v>
      </c>
    </row>
    <row r="4490" spans="2:14" hidden="1" x14ac:dyDescent="0.35">
      <c r="B4490" s="7">
        <v>2028488</v>
      </c>
      <c r="C4490" s="1" t="s">
        <v>18</v>
      </c>
      <c r="D4490" s="1" t="s">
        <v>255</v>
      </c>
      <c r="E4490" s="1" t="s">
        <v>508</v>
      </c>
      <c r="F4490" s="1" t="s">
        <v>518</v>
      </c>
      <c r="G4490" s="3">
        <v>45482</v>
      </c>
      <c r="H4490" s="3">
        <v>45487</v>
      </c>
      <c r="I4490" s="6">
        <v>11000</v>
      </c>
      <c r="J4490" s="1">
        <v>1</v>
      </c>
      <c r="K4490" s="4">
        <v>0.05</v>
      </c>
      <c r="L4490" s="6">
        <f t="shared" si="142"/>
        <v>550</v>
      </c>
      <c r="M4490" s="8">
        <f t="shared" si="143"/>
        <v>10450</v>
      </c>
      <c r="N4490" s="21">
        <f>(sales[[#This Row],[Price]]*sales[[#This Row],[Qty]])-(sales[[#This Row],[Discount_Amt]]*sales[[#This Row],[Qty]])</f>
        <v>10450</v>
      </c>
    </row>
    <row r="4491" spans="2:14" hidden="1" x14ac:dyDescent="0.35">
      <c r="B4491" s="7">
        <v>2028489</v>
      </c>
      <c r="C4491" s="1" t="s">
        <v>19</v>
      </c>
      <c r="D4491" s="1" t="s">
        <v>25</v>
      </c>
      <c r="E4491" s="1" t="s">
        <v>31</v>
      </c>
      <c r="F4491" s="1" t="s">
        <v>519</v>
      </c>
      <c r="G4491" s="3">
        <v>45482</v>
      </c>
      <c r="H4491" s="3">
        <v>45483</v>
      </c>
      <c r="I4491" s="6">
        <v>800</v>
      </c>
      <c r="J4491" s="1">
        <v>2</v>
      </c>
      <c r="K4491" s="4">
        <v>0.05</v>
      </c>
      <c r="L4491" s="6">
        <f t="shared" si="142"/>
        <v>40</v>
      </c>
      <c r="M4491" s="8">
        <f t="shared" si="143"/>
        <v>1560</v>
      </c>
      <c r="N4491" s="21">
        <f>(sales[[#This Row],[Price]]*sales[[#This Row],[Qty]])-(sales[[#This Row],[Discount_Amt]]*sales[[#This Row],[Qty]])</f>
        <v>1520</v>
      </c>
    </row>
    <row r="4492" spans="2:14" hidden="1" x14ac:dyDescent="0.35">
      <c r="B4492" s="7">
        <v>2028490</v>
      </c>
      <c r="C4492" s="1" t="s">
        <v>20</v>
      </c>
      <c r="D4492" s="1" t="s">
        <v>26</v>
      </c>
      <c r="E4492" s="1" t="s">
        <v>32</v>
      </c>
      <c r="F4492" s="1" t="s">
        <v>521</v>
      </c>
      <c r="G4492" s="3">
        <v>45482</v>
      </c>
      <c r="H4492" s="3">
        <v>45490</v>
      </c>
      <c r="I4492" s="6">
        <v>5500</v>
      </c>
      <c r="J4492" s="1">
        <v>3</v>
      </c>
      <c r="K4492" s="4">
        <v>0.03</v>
      </c>
      <c r="L4492" s="6">
        <f t="shared" si="142"/>
        <v>165</v>
      </c>
      <c r="M4492" s="8">
        <f t="shared" si="143"/>
        <v>16335</v>
      </c>
      <c r="N4492" s="21">
        <f>(sales[[#This Row],[Price]]*sales[[#This Row],[Qty]])-(sales[[#This Row],[Discount_Amt]]*sales[[#This Row],[Qty]])</f>
        <v>16005</v>
      </c>
    </row>
    <row r="4493" spans="2:14" hidden="1" x14ac:dyDescent="0.35">
      <c r="B4493" s="7">
        <v>2028491</v>
      </c>
      <c r="C4493" s="1" t="s">
        <v>21</v>
      </c>
      <c r="D4493" s="1" t="s">
        <v>27</v>
      </c>
      <c r="E4493" s="1" t="s">
        <v>38</v>
      </c>
      <c r="F4493" s="1" t="s">
        <v>520</v>
      </c>
      <c r="G4493" s="3">
        <v>45482</v>
      </c>
      <c r="H4493" s="3">
        <v>45484</v>
      </c>
      <c r="I4493" s="6">
        <v>1350</v>
      </c>
      <c r="J4493" s="1">
        <v>2</v>
      </c>
      <c r="K4493" s="4">
        <v>0.1</v>
      </c>
      <c r="L4493" s="6">
        <f t="shared" si="142"/>
        <v>135</v>
      </c>
      <c r="M4493" s="8">
        <f t="shared" si="143"/>
        <v>2565</v>
      </c>
      <c r="N4493" s="21">
        <f>(sales[[#This Row],[Price]]*sales[[#This Row],[Qty]])-(sales[[#This Row],[Discount_Amt]]*sales[[#This Row],[Qty]])</f>
        <v>2430</v>
      </c>
    </row>
    <row r="4494" spans="2:14" hidden="1" x14ac:dyDescent="0.35">
      <c r="B4494" s="7">
        <v>2028492</v>
      </c>
      <c r="C4494" s="1" t="s">
        <v>22</v>
      </c>
      <c r="D4494" s="1" t="s">
        <v>28</v>
      </c>
      <c r="E4494" s="1" t="s">
        <v>33</v>
      </c>
      <c r="F4494" s="1" t="s">
        <v>518</v>
      </c>
      <c r="G4494" s="3">
        <v>45482</v>
      </c>
      <c r="H4494" s="3">
        <v>45485</v>
      </c>
      <c r="I4494" s="6">
        <v>4500</v>
      </c>
      <c r="J4494" s="1">
        <v>7</v>
      </c>
      <c r="K4494" s="4">
        <v>0.05</v>
      </c>
      <c r="L4494" s="6">
        <f t="shared" si="142"/>
        <v>225</v>
      </c>
      <c r="M4494" s="8">
        <f t="shared" si="143"/>
        <v>31275</v>
      </c>
      <c r="N4494" s="21">
        <f>(sales[[#This Row],[Price]]*sales[[#This Row],[Qty]])-(sales[[#This Row],[Discount_Amt]]*sales[[#This Row],[Qty]])</f>
        <v>29925</v>
      </c>
    </row>
    <row r="4495" spans="2:14" hidden="1" x14ac:dyDescent="0.35">
      <c r="B4495" s="7">
        <v>2028493</v>
      </c>
      <c r="C4495" s="1" t="s">
        <v>23</v>
      </c>
      <c r="D4495" s="1" t="s">
        <v>29</v>
      </c>
      <c r="E4495" s="1" t="s">
        <v>34</v>
      </c>
      <c r="F4495" s="1" t="s">
        <v>519</v>
      </c>
      <c r="G4495" s="3">
        <v>45482</v>
      </c>
      <c r="H4495" s="3">
        <v>45487</v>
      </c>
      <c r="I4495" s="6">
        <v>2350</v>
      </c>
      <c r="J4495" s="1">
        <v>2</v>
      </c>
      <c r="K4495" s="4">
        <v>0.05</v>
      </c>
      <c r="L4495" s="6">
        <f t="shared" si="142"/>
        <v>117.5</v>
      </c>
      <c r="M4495" s="8">
        <f t="shared" si="143"/>
        <v>4582.5</v>
      </c>
      <c r="N4495" s="21">
        <f>(sales[[#This Row],[Price]]*sales[[#This Row],[Qty]])-(sales[[#This Row],[Discount_Amt]]*sales[[#This Row],[Qty]])</f>
        <v>4465</v>
      </c>
    </row>
    <row r="4496" spans="2:14" hidden="1" x14ac:dyDescent="0.35">
      <c r="B4496" s="7">
        <v>2028494</v>
      </c>
      <c r="C4496" s="1" t="s">
        <v>24</v>
      </c>
      <c r="D4496" s="1" t="s">
        <v>25</v>
      </c>
      <c r="E4496" s="1" t="s">
        <v>35</v>
      </c>
      <c r="F4496" s="1" t="s">
        <v>520</v>
      </c>
      <c r="G4496" s="3">
        <v>45482</v>
      </c>
      <c r="H4496" s="3">
        <v>45483</v>
      </c>
      <c r="I4496" s="6">
        <v>90</v>
      </c>
      <c r="J4496" s="1">
        <v>1</v>
      </c>
      <c r="K4496" s="4">
        <v>0.02</v>
      </c>
      <c r="L4496" s="6">
        <f t="shared" si="142"/>
        <v>1.8</v>
      </c>
      <c r="M4496" s="8">
        <f t="shared" si="143"/>
        <v>88.2</v>
      </c>
      <c r="N4496" s="21">
        <f>(sales[[#This Row],[Price]]*sales[[#This Row],[Qty]])-(sales[[#This Row],[Discount_Amt]]*sales[[#This Row],[Qty]])</f>
        <v>88.2</v>
      </c>
    </row>
    <row r="4497" spans="2:14" hidden="1" x14ac:dyDescent="0.35">
      <c r="B4497" s="7">
        <v>2028495</v>
      </c>
      <c r="C4497" s="1" t="s">
        <v>4</v>
      </c>
      <c r="D4497" s="1" t="s">
        <v>30</v>
      </c>
      <c r="E4497" s="1" t="s">
        <v>36</v>
      </c>
      <c r="F4497" s="1" t="s">
        <v>521</v>
      </c>
      <c r="G4497" s="3">
        <v>45482</v>
      </c>
      <c r="H4497" s="3">
        <v>45490</v>
      </c>
      <c r="I4497" s="6">
        <v>280</v>
      </c>
      <c r="J4497" s="1">
        <v>1</v>
      </c>
      <c r="K4497" s="4">
        <v>0.06</v>
      </c>
      <c r="L4497" s="6">
        <f t="shared" si="142"/>
        <v>16.8</v>
      </c>
      <c r="M4497" s="8">
        <f t="shared" si="143"/>
        <v>263.2</v>
      </c>
      <c r="N4497" s="21">
        <f>(sales[[#This Row],[Price]]*sales[[#This Row],[Qty]])-(sales[[#This Row],[Discount_Amt]]*sales[[#This Row],[Qty]])</f>
        <v>263.2</v>
      </c>
    </row>
    <row r="4498" spans="2:14" hidden="1" x14ac:dyDescent="0.35">
      <c r="B4498" s="7">
        <v>2028496</v>
      </c>
      <c r="C4498" s="1" t="s">
        <v>5</v>
      </c>
      <c r="D4498" s="1" t="s">
        <v>27</v>
      </c>
      <c r="E4498" s="1" t="s">
        <v>37</v>
      </c>
      <c r="F4498" s="1" t="s">
        <v>518</v>
      </c>
      <c r="G4498" s="3">
        <v>45482</v>
      </c>
      <c r="H4498" s="3">
        <v>45484</v>
      </c>
      <c r="I4498" s="6">
        <v>70</v>
      </c>
      <c r="J4498" s="1">
        <v>1</v>
      </c>
      <c r="K4498" s="4">
        <v>0.15</v>
      </c>
      <c r="L4498" s="6">
        <f t="shared" si="142"/>
        <v>10.5</v>
      </c>
      <c r="M4498" s="8">
        <f t="shared" si="143"/>
        <v>59.5</v>
      </c>
      <c r="N4498" s="21">
        <f>(sales[[#This Row],[Price]]*sales[[#This Row],[Qty]])-(sales[[#This Row],[Discount_Amt]]*sales[[#This Row],[Qty]])</f>
        <v>59.5</v>
      </c>
    </row>
    <row r="4499" spans="2:14" hidden="1" x14ac:dyDescent="0.35">
      <c r="B4499" s="7">
        <v>2028497</v>
      </c>
      <c r="C4499" s="1" t="s">
        <v>6</v>
      </c>
      <c r="D4499" s="1" t="s">
        <v>28</v>
      </c>
      <c r="E4499" s="1" t="s">
        <v>39</v>
      </c>
      <c r="F4499" s="1" t="s">
        <v>518</v>
      </c>
      <c r="G4499" s="3">
        <v>45482</v>
      </c>
      <c r="H4499" s="3">
        <v>45485</v>
      </c>
      <c r="I4499" s="6">
        <v>230</v>
      </c>
      <c r="J4499" s="1">
        <v>2</v>
      </c>
      <c r="K4499" s="4">
        <v>0.02</v>
      </c>
      <c r="L4499" s="6">
        <f t="shared" si="142"/>
        <v>4.6000000000000005</v>
      </c>
      <c r="M4499" s="8">
        <f t="shared" si="143"/>
        <v>455.4</v>
      </c>
      <c r="N4499" s="21">
        <f>(sales[[#This Row],[Price]]*sales[[#This Row],[Qty]])-(sales[[#This Row],[Discount_Amt]]*sales[[#This Row],[Qty]])</f>
        <v>450.8</v>
      </c>
    </row>
    <row r="4500" spans="2:14" hidden="1" x14ac:dyDescent="0.35">
      <c r="B4500" s="7">
        <v>2028498</v>
      </c>
      <c r="C4500" s="1" t="s">
        <v>7</v>
      </c>
      <c r="D4500" s="1" t="s">
        <v>29</v>
      </c>
      <c r="E4500" s="1" t="s">
        <v>40</v>
      </c>
      <c r="F4500" s="1" t="s">
        <v>519</v>
      </c>
      <c r="G4500" s="3">
        <v>45482</v>
      </c>
      <c r="H4500" s="3">
        <v>45487</v>
      </c>
      <c r="I4500" s="6">
        <v>7999</v>
      </c>
      <c r="J4500" s="1">
        <v>1</v>
      </c>
      <c r="K4500" s="4">
        <v>0.02</v>
      </c>
      <c r="L4500" s="6">
        <f t="shared" si="142"/>
        <v>159.97999999999999</v>
      </c>
      <c r="M4500" s="8">
        <f t="shared" si="143"/>
        <v>7839.02</v>
      </c>
      <c r="N4500" s="21">
        <f>(sales[[#This Row],[Price]]*sales[[#This Row],[Qty]])-(sales[[#This Row],[Discount_Amt]]*sales[[#This Row],[Qty]])</f>
        <v>7839.02</v>
      </c>
    </row>
    <row r="4501" spans="2:14" x14ac:dyDescent="0.35">
      <c r="B4501" s="7">
        <v>2028499</v>
      </c>
      <c r="C4501" s="1" t="s">
        <v>10</v>
      </c>
      <c r="D4501" s="1" t="s">
        <v>25</v>
      </c>
      <c r="E4501" s="1" t="s">
        <v>41</v>
      </c>
      <c r="F4501" s="1" t="s">
        <v>521</v>
      </c>
      <c r="G4501" s="3">
        <v>45482</v>
      </c>
      <c r="H4501" s="3">
        <v>45483</v>
      </c>
      <c r="I4501" s="6">
        <v>850</v>
      </c>
      <c r="J4501" s="1">
        <v>2</v>
      </c>
      <c r="K4501" s="4">
        <v>0.02</v>
      </c>
      <c r="L4501" s="6">
        <f t="shared" si="142"/>
        <v>17</v>
      </c>
      <c r="M4501" s="8">
        <f t="shared" si="143"/>
        <v>1683</v>
      </c>
      <c r="N4501" s="21">
        <f>(sales[[#This Row],[Price]]*sales[[#This Row],[Qty]])-(sales[[#This Row],[Discount_Amt]]*sales[[#This Row],[Qty]])</f>
        <v>1666</v>
      </c>
    </row>
    <row r="4502" spans="2:14" hidden="1" x14ac:dyDescent="0.35">
      <c r="B4502" s="7">
        <v>2028500</v>
      </c>
      <c r="C4502" s="1" t="s">
        <v>8</v>
      </c>
      <c r="D4502" s="1" t="s">
        <v>26</v>
      </c>
      <c r="E4502" s="1" t="s">
        <v>42</v>
      </c>
      <c r="F4502" s="1" t="s">
        <v>520</v>
      </c>
      <c r="G4502" s="3">
        <v>45482</v>
      </c>
      <c r="H4502" s="3">
        <v>45490</v>
      </c>
      <c r="I4502" s="6">
        <v>65000</v>
      </c>
      <c r="J4502" s="1">
        <v>7</v>
      </c>
      <c r="K4502" s="4">
        <v>0.02</v>
      </c>
      <c r="L4502" s="6">
        <f t="shared" si="142"/>
        <v>1300</v>
      </c>
      <c r="M4502" s="8">
        <f t="shared" si="143"/>
        <v>453700</v>
      </c>
      <c r="N4502" s="21">
        <f>(sales[[#This Row],[Price]]*sales[[#This Row],[Qty]])-(sales[[#This Row],[Discount_Amt]]*sales[[#This Row],[Qty]])</f>
        <v>445900</v>
      </c>
    </row>
    <row r="4503" spans="2:14" hidden="1" x14ac:dyDescent="0.35">
      <c r="B4503" s="7">
        <v>2028501</v>
      </c>
      <c r="C4503" s="1" t="s">
        <v>9</v>
      </c>
      <c r="D4503" s="1" t="s">
        <v>27</v>
      </c>
      <c r="E4503" s="1" t="s">
        <v>43</v>
      </c>
      <c r="F4503" s="1" t="s">
        <v>518</v>
      </c>
      <c r="G4503" s="3">
        <v>45482</v>
      </c>
      <c r="H4503" s="3">
        <v>45484</v>
      </c>
      <c r="I4503" s="6">
        <v>450</v>
      </c>
      <c r="J4503" s="1">
        <v>2</v>
      </c>
      <c r="K4503" s="4">
        <v>0.02</v>
      </c>
      <c r="L4503" s="6">
        <f t="shared" si="142"/>
        <v>9</v>
      </c>
      <c r="M4503" s="8">
        <f t="shared" si="143"/>
        <v>891</v>
      </c>
      <c r="N4503" s="21">
        <f>(sales[[#This Row],[Price]]*sales[[#This Row],[Qty]])-(sales[[#This Row],[Discount_Amt]]*sales[[#This Row],[Qty]])</f>
        <v>882</v>
      </c>
    </row>
    <row r="4504" spans="2:14" x14ac:dyDescent="0.35">
      <c r="B4504" s="7">
        <v>2028502</v>
      </c>
      <c r="C4504" s="1" t="s">
        <v>11</v>
      </c>
      <c r="D4504" s="1" t="s">
        <v>28</v>
      </c>
      <c r="E4504" s="1" t="s">
        <v>44</v>
      </c>
      <c r="F4504" s="1" t="s">
        <v>519</v>
      </c>
      <c r="G4504" s="3">
        <v>45482</v>
      </c>
      <c r="H4504" s="3">
        <v>45485</v>
      </c>
      <c r="I4504" s="6">
        <v>1299</v>
      </c>
      <c r="J4504" s="1">
        <v>2</v>
      </c>
      <c r="K4504" s="4">
        <v>0.02</v>
      </c>
      <c r="L4504" s="6">
        <f t="shared" si="142"/>
        <v>25.98</v>
      </c>
      <c r="M4504" s="8">
        <f t="shared" si="143"/>
        <v>2572.02</v>
      </c>
      <c r="N4504" s="21">
        <f>(sales[[#This Row],[Price]]*sales[[#This Row],[Qty]])-(sales[[#This Row],[Discount_Amt]]*sales[[#This Row],[Qty]])</f>
        <v>2546.04</v>
      </c>
    </row>
    <row r="4505" spans="2:14" x14ac:dyDescent="0.35">
      <c r="B4505" s="7">
        <v>2028503</v>
      </c>
      <c r="C4505" s="1" t="s">
        <v>12</v>
      </c>
      <c r="D4505" s="1" t="s">
        <v>29</v>
      </c>
      <c r="E4505" s="1" t="s">
        <v>45</v>
      </c>
      <c r="F4505" s="1" t="s">
        <v>520</v>
      </c>
      <c r="G4505" s="3">
        <v>45482</v>
      </c>
      <c r="H4505" s="3">
        <v>45487</v>
      </c>
      <c r="I4505" s="6">
        <v>1700</v>
      </c>
      <c r="J4505" s="1">
        <v>1</v>
      </c>
      <c r="K4505" s="4">
        <v>0.02</v>
      </c>
      <c r="L4505" s="6">
        <f t="shared" si="142"/>
        <v>34</v>
      </c>
      <c r="M4505" s="8">
        <f t="shared" si="143"/>
        <v>1666</v>
      </c>
      <c r="N4505" s="21">
        <f>(sales[[#This Row],[Price]]*sales[[#This Row],[Qty]])-(sales[[#This Row],[Discount_Amt]]*sales[[#This Row],[Qty]])</f>
        <v>1666</v>
      </c>
    </row>
    <row r="4506" spans="2:14" hidden="1" x14ac:dyDescent="0.35">
      <c r="B4506" s="7">
        <v>2028504</v>
      </c>
      <c r="C4506" s="1" t="s">
        <v>13</v>
      </c>
      <c r="D4506" s="1" t="s">
        <v>25</v>
      </c>
      <c r="E4506" s="1" t="s">
        <v>46</v>
      </c>
      <c r="F4506" s="1" t="s">
        <v>521</v>
      </c>
      <c r="G4506" s="3">
        <v>45482</v>
      </c>
      <c r="H4506" s="3">
        <v>45483</v>
      </c>
      <c r="I4506" s="6">
        <v>55000</v>
      </c>
      <c r="J4506" s="1">
        <v>2</v>
      </c>
      <c r="K4506" s="4">
        <v>0.02</v>
      </c>
      <c r="L4506" s="6">
        <f t="shared" si="142"/>
        <v>1100</v>
      </c>
      <c r="M4506" s="8">
        <f t="shared" si="143"/>
        <v>108900</v>
      </c>
      <c r="N4506" s="21">
        <f>(sales[[#This Row],[Price]]*sales[[#This Row],[Qty]])-(sales[[#This Row],[Discount_Amt]]*sales[[#This Row],[Qty]])</f>
        <v>107800</v>
      </c>
    </row>
    <row r="4507" spans="2:14" hidden="1" x14ac:dyDescent="0.35">
      <c r="B4507" s="7">
        <v>2028505</v>
      </c>
      <c r="C4507" s="1" t="s">
        <v>14</v>
      </c>
      <c r="D4507" s="1" t="s">
        <v>26</v>
      </c>
      <c r="E4507" s="1" t="s">
        <v>47</v>
      </c>
      <c r="F4507" s="1" t="s">
        <v>518</v>
      </c>
      <c r="G4507" s="3">
        <v>45482</v>
      </c>
      <c r="H4507" s="3">
        <v>45490</v>
      </c>
      <c r="I4507" s="6">
        <v>57999</v>
      </c>
      <c r="J4507" s="1">
        <v>4</v>
      </c>
      <c r="K4507" s="4">
        <v>7.0000000000000007E-2</v>
      </c>
      <c r="L4507" s="6">
        <f t="shared" si="142"/>
        <v>4059.9300000000003</v>
      </c>
      <c r="M4507" s="8">
        <f t="shared" si="143"/>
        <v>227936.07</v>
      </c>
      <c r="N4507" s="21">
        <f>(sales[[#This Row],[Price]]*sales[[#This Row],[Qty]])-(sales[[#This Row],[Discount_Amt]]*sales[[#This Row],[Qty]])</f>
        <v>215756.28</v>
      </c>
    </row>
    <row r="4508" spans="2:14" hidden="1" x14ac:dyDescent="0.35">
      <c r="B4508" s="7">
        <v>2028506</v>
      </c>
      <c r="C4508" s="1" t="s">
        <v>15</v>
      </c>
      <c r="D4508" s="1" t="s">
        <v>27</v>
      </c>
      <c r="E4508" s="1" t="s">
        <v>48</v>
      </c>
      <c r="F4508" s="1" t="s">
        <v>518</v>
      </c>
      <c r="G4508" s="3">
        <v>45482</v>
      </c>
      <c r="H4508" s="3">
        <v>45484</v>
      </c>
      <c r="I4508" s="6">
        <v>1399</v>
      </c>
      <c r="J4508" s="1">
        <v>3</v>
      </c>
      <c r="K4508" s="4">
        <v>0.03</v>
      </c>
      <c r="L4508" s="6">
        <f t="shared" si="142"/>
        <v>41.97</v>
      </c>
      <c r="M4508" s="8">
        <f t="shared" si="143"/>
        <v>4155.03</v>
      </c>
      <c r="N4508" s="21">
        <f>(sales[[#This Row],[Price]]*sales[[#This Row],[Qty]])-(sales[[#This Row],[Discount_Amt]]*sales[[#This Row],[Qty]])</f>
        <v>4071.09</v>
      </c>
    </row>
    <row r="4509" spans="2:14" hidden="1" x14ac:dyDescent="0.35">
      <c r="B4509" s="7">
        <v>2028507</v>
      </c>
      <c r="C4509" s="1" t="s">
        <v>16</v>
      </c>
      <c r="D4509" s="1" t="s">
        <v>28</v>
      </c>
      <c r="E4509" s="1" t="s">
        <v>49</v>
      </c>
      <c r="F4509" s="1" t="s">
        <v>519</v>
      </c>
      <c r="G4509" s="3">
        <v>45482</v>
      </c>
      <c r="H4509" s="3">
        <v>45485</v>
      </c>
      <c r="I4509" s="6">
        <v>999</v>
      </c>
      <c r="J4509" s="1">
        <v>2</v>
      </c>
      <c r="K4509" s="4">
        <v>0.08</v>
      </c>
      <c r="L4509" s="6">
        <f t="shared" si="142"/>
        <v>79.92</v>
      </c>
      <c r="M4509" s="8">
        <f t="shared" si="143"/>
        <v>1918.08</v>
      </c>
      <c r="N4509" s="21">
        <f>(sales[[#This Row],[Price]]*sales[[#This Row],[Qty]])-(sales[[#This Row],[Discount_Amt]]*sales[[#This Row],[Qty]])</f>
        <v>1838.16</v>
      </c>
    </row>
    <row r="4510" spans="2:14" x14ac:dyDescent="0.35">
      <c r="B4510" s="7">
        <v>2028508</v>
      </c>
      <c r="C4510" s="1" t="s">
        <v>17</v>
      </c>
      <c r="D4510" s="1" t="s">
        <v>29</v>
      </c>
      <c r="E4510" s="1" t="s">
        <v>50</v>
      </c>
      <c r="F4510" s="1" t="s">
        <v>521</v>
      </c>
      <c r="G4510" s="3">
        <v>45482</v>
      </c>
      <c r="H4510" s="3">
        <v>45487</v>
      </c>
      <c r="I4510" s="6">
        <v>2099</v>
      </c>
      <c r="J4510" s="1">
        <v>1</v>
      </c>
      <c r="K4510" s="4">
        <v>0.05</v>
      </c>
      <c r="L4510" s="6">
        <f t="shared" si="142"/>
        <v>104.95</v>
      </c>
      <c r="M4510" s="8">
        <f t="shared" si="143"/>
        <v>1994.05</v>
      </c>
      <c r="N4510" s="21">
        <f>(sales[[#This Row],[Price]]*sales[[#This Row],[Qty]])-(sales[[#This Row],[Discount_Amt]]*sales[[#This Row],[Qty]])</f>
        <v>1994.05</v>
      </c>
    </row>
    <row r="4511" spans="2:14" hidden="1" x14ac:dyDescent="0.35">
      <c r="B4511" s="7">
        <v>2028509</v>
      </c>
      <c r="C4511" s="1" t="s">
        <v>18</v>
      </c>
      <c r="D4511" s="1" t="s">
        <v>25</v>
      </c>
      <c r="E4511" s="1" t="s">
        <v>51</v>
      </c>
      <c r="F4511" s="1" t="s">
        <v>520</v>
      </c>
      <c r="G4511" s="3">
        <v>45482</v>
      </c>
      <c r="H4511" s="3">
        <v>45483</v>
      </c>
      <c r="I4511" s="6">
        <v>11000</v>
      </c>
      <c r="J4511" s="1">
        <v>1</v>
      </c>
      <c r="K4511" s="4">
        <v>0.05</v>
      </c>
      <c r="L4511" s="6">
        <f t="shared" si="142"/>
        <v>550</v>
      </c>
      <c r="M4511" s="8">
        <f t="shared" si="143"/>
        <v>10450</v>
      </c>
      <c r="N4511" s="21">
        <f>(sales[[#This Row],[Price]]*sales[[#This Row],[Qty]])-(sales[[#This Row],[Discount_Amt]]*sales[[#This Row],[Qty]])</f>
        <v>10450</v>
      </c>
    </row>
    <row r="4512" spans="2:14" hidden="1" x14ac:dyDescent="0.35">
      <c r="B4512" s="7">
        <v>2028510</v>
      </c>
      <c r="C4512" s="1" t="s">
        <v>19</v>
      </c>
      <c r="D4512" s="1" t="s">
        <v>256</v>
      </c>
      <c r="E4512" s="1" t="s">
        <v>506</v>
      </c>
      <c r="F4512" s="1" t="s">
        <v>518</v>
      </c>
      <c r="G4512" s="3">
        <v>45482</v>
      </c>
      <c r="H4512" s="3">
        <v>45490</v>
      </c>
      <c r="I4512" s="6">
        <v>800</v>
      </c>
      <c r="J4512" s="1">
        <v>2</v>
      </c>
      <c r="K4512" s="4">
        <v>0.05</v>
      </c>
      <c r="L4512" s="6">
        <f t="shared" si="142"/>
        <v>40</v>
      </c>
      <c r="M4512" s="8">
        <f t="shared" si="143"/>
        <v>1560</v>
      </c>
      <c r="N4512" s="21">
        <f>(sales[[#This Row],[Price]]*sales[[#This Row],[Qty]])-(sales[[#This Row],[Discount_Amt]]*sales[[#This Row],[Qty]])</f>
        <v>1520</v>
      </c>
    </row>
    <row r="4513" spans="2:14" hidden="1" x14ac:dyDescent="0.35">
      <c r="B4513" s="7">
        <v>2028511</v>
      </c>
      <c r="C4513" s="1" t="s">
        <v>20</v>
      </c>
      <c r="D4513" s="1" t="s">
        <v>25</v>
      </c>
      <c r="E4513" s="1" t="s">
        <v>507</v>
      </c>
      <c r="F4513" s="1" t="s">
        <v>519</v>
      </c>
      <c r="G4513" s="3">
        <v>45482</v>
      </c>
      <c r="H4513" s="3">
        <v>45484</v>
      </c>
      <c r="I4513" s="6">
        <v>5500</v>
      </c>
      <c r="J4513" s="1">
        <v>1</v>
      </c>
      <c r="K4513" s="4">
        <v>0.05</v>
      </c>
      <c r="L4513" s="6">
        <f t="shared" si="142"/>
        <v>275</v>
      </c>
      <c r="M4513" s="8">
        <f t="shared" si="143"/>
        <v>5225</v>
      </c>
      <c r="N4513" s="21">
        <f>(sales[[#This Row],[Price]]*sales[[#This Row],[Qty]])-(sales[[#This Row],[Discount_Amt]]*sales[[#This Row],[Qty]])</f>
        <v>5225</v>
      </c>
    </row>
    <row r="4514" spans="2:14" hidden="1" x14ac:dyDescent="0.35">
      <c r="B4514" s="7">
        <v>2028512</v>
      </c>
      <c r="C4514" s="1" t="s">
        <v>21</v>
      </c>
      <c r="D4514" s="1" t="s">
        <v>26</v>
      </c>
      <c r="E4514" s="1" t="s">
        <v>508</v>
      </c>
      <c r="F4514" s="1" t="s">
        <v>520</v>
      </c>
      <c r="G4514" s="3">
        <v>45482</v>
      </c>
      <c r="H4514" s="3">
        <v>45485</v>
      </c>
      <c r="I4514" s="6">
        <v>1350</v>
      </c>
      <c r="J4514" s="1">
        <v>3</v>
      </c>
      <c r="K4514" s="4">
        <v>0.03</v>
      </c>
      <c r="L4514" s="6">
        <f t="shared" si="142"/>
        <v>40.5</v>
      </c>
      <c r="M4514" s="8">
        <f t="shared" si="143"/>
        <v>4009.5</v>
      </c>
      <c r="N4514" s="21">
        <f>(sales[[#This Row],[Price]]*sales[[#This Row],[Qty]])-(sales[[#This Row],[Discount_Amt]]*sales[[#This Row],[Qty]])</f>
        <v>3928.5</v>
      </c>
    </row>
    <row r="4515" spans="2:14" hidden="1" x14ac:dyDescent="0.35">
      <c r="B4515" s="7">
        <v>2028513</v>
      </c>
      <c r="C4515" s="1" t="s">
        <v>22</v>
      </c>
      <c r="D4515" s="1" t="s">
        <v>27</v>
      </c>
      <c r="E4515" s="1" t="s">
        <v>31</v>
      </c>
      <c r="F4515" s="1" t="s">
        <v>521</v>
      </c>
      <c r="G4515" s="3">
        <v>45482</v>
      </c>
      <c r="H4515" s="3">
        <v>45487</v>
      </c>
      <c r="I4515" s="6">
        <v>4500</v>
      </c>
      <c r="J4515" s="1">
        <v>2</v>
      </c>
      <c r="K4515" s="4">
        <v>0.1</v>
      </c>
      <c r="L4515" s="6">
        <f t="shared" si="142"/>
        <v>450</v>
      </c>
      <c r="M4515" s="8">
        <f t="shared" si="143"/>
        <v>8550</v>
      </c>
      <c r="N4515" s="21">
        <f>(sales[[#This Row],[Price]]*sales[[#This Row],[Qty]])-(sales[[#This Row],[Discount_Amt]]*sales[[#This Row],[Qty]])</f>
        <v>8100</v>
      </c>
    </row>
    <row r="4516" spans="2:14" hidden="1" x14ac:dyDescent="0.35">
      <c r="B4516" s="7">
        <v>2028514</v>
      </c>
      <c r="C4516" s="1" t="s">
        <v>23</v>
      </c>
      <c r="D4516" s="1" t="s">
        <v>28</v>
      </c>
      <c r="E4516" s="1" t="s">
        <v>32</v>
      </c>
      <c r="F4516" s="1" t="s">
        <v>518</v>
      </c>
      <c r="G4516" s="3">
        <v>45482</v>
      </c>
      <c r="H4516" s="3">
        <v>45483</v>
      </c>
      <c r="I4516" s="6">
        <v>2350</v>
      </c>
      <c r="J4516" s="1">
        <v>1</v>
      </c>
      <c r="K4516" s="4">
        <v>0.05</v>
      </c>
      <c r="L4516" s="6">
        <f t="shared" si="142"/>
        <v>117.5</v>
      </c>
      <c r="M4516" s="8">
        <f t="shared" si="143"/>
        <v>2232.5</v>
      </c>
      <c r="N4516" s="21">
        <f>(sales[[#This Row],[Price]]*sales[[#This Row],[Qty]])-(sales[[#This Row],[Discount_Amt]]*sales[[#This Row],[Qty]])</f>
        <v>2232.5</v>
      </c>
    </row>
    <row r="4517" spans="2:14" hidden="1" x14ac:dyDescent="0.35">
      <c r="B4517" s="7">
        <v>2028515</v>
      </c>
      <c r="C4517" s="1" t="s">
        <v>24</v>
      </c>
      <c r="D4517" s="1" t="s">
        <v>29</v>
      </c>
      <c r="E4517" s="1" t="s">
        <v>38</v>
      </c>
      <c r="F4517" s="1" t="s">
        <v>518</v>
      </c>
      <c r="G4517" s="3">
        <v>45482</v>
      </c>
      <c r="H4517" s="3">
        <v>45490</v>
      </c>
      <c r="I4517" s="6">
        <v>90</v>
      </c>
      <c r="J4517" s="1">
        <v>2</v>
      </c>
      <c r="K4517" s="4">
        <v>0.05</v>
      </c>
      <c r="L4517" s="6">
        <f t="shared" si="142"/>
        <v>4.5</v>
      </c>
      <c r="M4517" s="8">
        <f t="shared" si="143"/>
        <v>175.5</v>
      </c>
      <c r="N4517" s="21">
        <f>(sales[[#This Row],[Price]]*sales[[#This Row],[Qty]])-(sales[[#This Row],[Discount_Amt]]*sales[[#This Row],[Qty]])</f>
        <v>171</v>
      </c>
    </row>
    <row r="4518" spans="2:14" hidden="1" x14ac:dyDescent="0.35">
      <c r="B4518" s="7">
        <v>2028516</v>
      </c>
      <c r="C4518" s="1" t="s">
        <v>4</v>
      </c>
      <c r="D4518" s="1" t="s">
        <v>25</v>
      </c>
      <c r="E4518" s="1" t="s">
        <v>33</v>
      </c>
      <c r="F4518" s="1" t="s">
        <v>519</v>
      </c>
      <c r="G4518" s="3">
        <v>45482</v>
      </c>
      <c r="H4518" s="3">
        <v>45484</v>
      </c>
      <c r="I4518" s="6">
        <v>280</v>
      </c>
      <c r="J4518" s="1">
        <v>1</v>
      </c>
      <c r="K4518" s="4">
        <v>0.02</v>
      </c>
      <c r="L4518" s="6">
        <f t="shared" si="142"/>
        <v>5.6000000000000005</v>
      </c>
      <c r="M4518" s="8">
        <f t="shared" si="143"/>
        <v>274.39999999999998</v>
      </c>
      <c r="N4518" s="21">
        <f>(sales[[#This Row],[Price]]*sales[[#This Row],[Qty]])-(sales[[#This Row],[Discount_Amt]]*sales[[#This Row],[Qty]])</f>
        <v>274.39999999999998</v>
      </c>
    </row>
    <row r="4519" spans="2:14" hidden="1" x14ac:dyDescent="0.35">
      <c r="B4519" s="7">
        <v>2028517</v>
      </c>
      <c r="C4519" s="1" t="s">
        <v>5</v>
      </c>
      <c r="D4519" s="1" t="s">
        <v>30</v>
      </c>
      <c r="E4519" s="1" t="s">
        <v>34</v>
      </c>
      <c r="F4519" s="1" t="s">
        <v>521</v>
      </c>
      <c r="G4519" s="3">
        <v>45482</v>
      </c>
      <c r="H4519" s="3">
        <v>45485</v>
      </c>
      <c r="I4519" s="6">
        <v>70</v>
      </c>
      <c r="J4519" s="1">
        <v>2</v>
      </c>
      <c r="K4519" s="4">
        <v>0.06</v>
      </c>
      <c r="L4519" s="6">
        <f t="shared" si="142"/>
        <v>4.2</v>
      </c>
      <c r="M4519" s="8">
        <f t="shared" si="143"/>
        <v>135.80000000000001</v>
      </c>
      <c r="N4519" s="21">
        <f>(sales[[#This Row],[Price]]*sales[[#This Row],[Qty]])-(sales[[#This Row],[Discount_Amt]]*sales[[#This Row],[Qty]])</f>
        <v>131.6</v>
      </c>
    </row>
    <row r="4520" spans="2:14" hidden="1" x14ac:dyDescent="0.35">
      <c r="B4520" s="7">
        <v>2028518</v>
      </c>
      <c r="C4520" s="1" t="s">
        <v>6</v>
      </c>
      <c r="D4520" s="1" t="s">
        <v>27</v>
      </c>
      <c r="E4520" s="1" t="s">
        <v>35</v>
      </c>
      <c r="F4520" s="1" t="s">
        <v>520</v>
      </c>
      <c r="G4520" s="3">
        <v>45482</v>
      </c>
      <c r="H4520" s="3">
        <v>45487</v>
      </c>
      <c r="I4520" s="6">
        <v>230</v>
      </c>
      <c r="J4520" s="1">
        <v>3</v>
      </c>
      <c r="K4520" s="4">
        <v>0.15</v>
      </c>
      <c r="L4520" s="6">
        <f t="shared" si="142"/>
        <v>34.5</v>
      </c>
      <c r="M4520" s="8">
        <f t="shared" si="143"/>
        <v>655.5</v>
      </c>
      <c r="N4520" s="21">
        <f>(sales[[#This Row],[Price]]*sales[[#This Row],[Qty]])-(sales[[#This Row],[Discount_Amt]]*sales[[#This Row],[Qty]])</f>
        <v>586.5</v>
      </c>
    </row>
    <row r="4521" spans="2:14" hidden="1" x14ac:dyDescent="0.35">
      <c r="B4521" s="7">
        <v>2028519</v>
      </c>
      <c r="C4521" s="1" t="s">
        <v>7</v>
      </c>
      <c r="D4521" s="1" t="s">
        <v>28</v>
      </c>
      <c r="E4521" s="1" t="s">
        <v>36</v>
      </c>
      <c r="F4521" s="1" t="s">
        <v>518</v>
      </c>
      <c r="G4521" s="3">
        <v>45482</v>
      </c>
      <c r="H4521" s="3">
        <v>45483</v>
      </c>
      <c r="I4521" s="6">
        <v>7999</v>
      </c>
      <c r="J4521" s="1">
        <v>2</v>
      </c>
      <c r="K4521" s="4">
        <v>0.02</v>
      </c>
      <c r="L4521" s="6">
        <f t="shared" si="142"/>
        <v>159.97999999999999</v>
      </c>
      <c r="M4521" s="8">
        <f t="shared" si="143"/>
        <v>15838.02</v>
      </c>
      <c r="N4521" s="21">
        <f>(sales[[#This Row],[Price]]*sales[[#This Row],[Qty]])-(sales[[#This Row],[Discount_Amt]]*sales[[#This Row],[Qty]])</f>
        <v>15678.04</v>
      </c>
    </row>
    <row r="4522" spans="2:14" x14ac:dyDescent="0.35">
      <c r="B4522" s="7">
        <v>2028520</v>
      </c>
      <c r="C4522" s="1" t="s">
        <v>10</v>
      </c>
      <c r="D4522" s="1" t="s">
        <v>29</v>
      </c>
      <c r="E4522" s="1" t="s">
        <v>37</v>
      </c>
      <c r="F4522" s="1" t="s">
        <v>519</v>
      </c>
      <c r="G4522" s="3">
        <v>45482</v>
      </c>
      <c r="H4522" s="3">
        <v>45490</v>
      </c>
      <c r="I4522" s="6">
        <v>850</v>
      </c>
      <c r="J4522" s="1">
        <v>7</v>
      </c>
      <c r="K4522" s="4">
        <v>0.02</v>
      </c>
      <c r="L4522" s="6">
        <f t="shared" si="142"/>
        <v>17</v>
      </c>
      <c r="M4522" s="8">
        <f t="shared" si="143"/>
        <v>5933</v>
      </c>
      <c r="N4522" s="21">
        <f>(sales[[#This Row],[Price]]*sales[[#This Row],[Qty]])-(sales[[#This Row],[Discount_Amt]]*sales[[#This Row],[Qty]])</f>
        <v>5831</v>
      </c>
    </row>
    <row r="4523" spans="2:14" hidden="1" x14ac:dyDescent="0.35">
      <c r="B4523" s="7">
        <v>2028521</v>
      </c>
      <c r="C4523" s="1" t="s">
        <v>8</v>
      </c>
      <c r="D4523" s="1" t="s">
        <v>25</v>
      </c>
      <c r="E4523" s="1" t="s">
        <v>39</v>
      </c>
      <c r="F4523" s="1" t="s">
        <v>520</v>
      </c>
      <c r="G4523" s="3">
        <v>45482</v>
      </c>
      <c r="H4523" s="3">
        <v>45484</v>
      </c>
      <c r="I4523" s="6">
        <v>65000</v>
      </c>
      <c r="J4523" s="1">
        <v>2</v>
      </c>
      <c r="K4523" s="4">
        <v>0.02</v>
      </c>
      <c r="L4523" s="6">
        <f t="shared" si="142"/>
        <v>1300</v>
      </c>
      <c r="M4523" s="8">
        <f t="shared" si="143"/>
        <v>128700</v>
      </c>
      <c r="N4523" s="21">
        <f>(sales[[#This Row],[Price]]*sales[[#This Row],[Qty]])-(sales[[#This Row],[Discount_Amt]]*sales[[#This Row],[Qty]])</f>
        <v>127400</v>
      </c>
    </row>
    <row r="4524" spans="2:14" hidden="1" x14ac:dyDescent="0.35">
      <c r="B4524" s="7">
        <v>2028522</v>
      </c>
      <c r="C4524" s="1" t="s">
        <v>9</v>
      </c>
      <c r="D4524" s="1" t="s">
        <v>26</v>
      </c>
      <c r="E4524" s="1" t="s">
        <v>40</v>
      </c>
      <c r="F4524" s="1" t="s">
        <v>521</v>
      </c>
      <c r="G4524" s="3">
        <v>45482</v>
      </c>
      <c r="H4524" s="3">
        <v>45485</v>
      </c>
      <c r="I4524" s="6">
        <v>450</v>
      </c>
      <c r="J4524" s="1">
        <v>1</v>
      </c>
      <c r="K4524" s="4">
        <v>0.02</v>
      </c>
      <c r="L4524" s="6">
        <f t="shared" si="142"/>
        <v>9</v>
      </c>
      <c r="M4524" s="8">
        <f t="shared" si="143"/>
        <v>441</v>
      </c>
      <c r="N4524" s="21">
        <f>(sales[[#This Row],[Price]]*sales[[#This Row],[Qty]])-(sales[[#This Row],[Discount_Amt]]*sales[[#This Row],[Qty]])</f>
        <v>441</v>
      </c>
    </row>
    <row r="4525" spans="2:14" x14ac:dyDescent="0.35">
      <c r="B4525" s="7">
        <v>2028523</v>
      </c>
      <c r="C4525" s="1" t="s">
        <v>11</v>
      </c>
      <c r="D4525" s="1" t="s">
        <v>27</v>
      </c>
      <c r="E4525" s="1" t="s">
        <v>41</v>
      </c>
      <c r="F4525" s="1" t="s">
        <v>518</v>
      </c>
      <c r="G4525" s="3">
        <v>45482</v>
      </c>
      <c r="H4525" s="3">
        <v>45487</v>
      </c>
      <c r="I4525" s="6">
        <v>1299</v>
      </c>
      <c r="J4525" s="1">
        <v>1</v>
      </c>
      <c r="K4525" s="4">
        <v>0.02</v>
      </c>
      <c r="L4525" s="6">
        <f t="shared" si="142"/>
        <v>25.98</v>
      </c>
      <c r="M4525" s="8">
        <f t="shared" si="143"/>
        <v>1273.02</v>
      </c>
      <c r="N4525" s="21">
        <f>(sales[[#This Row],[Price]]*sales[[#This Row],[Qty]])-(sales[[#This Row],[Discount_Amt]]*sales[[#This Row],[Qty]])</f>
        <v>1273.02</v>
      </c>
    </row>
    <row r="4526" spans="2:14" x14ac:dyDescent="0.35">
      <c r="B4526" s="7">
        <v>2028524</v>
      </c>
      <c r="C4526" s="1" t="s">
        <v>12</v>
      </c>
      <c r="D4526" s="1" t="s">
        <v>28</v>
      </c>
      <c r="E4526" s="1" t="s">
        <v>42</v>
      </c>
      <c r="F4526" s="1" t="s">
        <v>518</v>
      </c>
      <c r="G4526" s="3">
        <v>45482</v>
      </c>
      <c r="H4526" s="3">
        <v>45483</v>
      </c>
      <c r="I4526" s="6">
        <v>1700</v>
      </c>
      <c r="J4526" s="1">
        <v>1</v>
      </c>
      <c r="K4526" s="4">
        <v>0.02</v>
      </c>
      <c r="L4526" s="6">
        <f t="shared" ref="L4526:L4589" si="144">I4526*K4526</f>
        <v>34</v>
      </c>
      <c r="M4526" s="8">
        <f t="shared" ref="M4526:M4589" si="145">I4526*J4526-L4526</f>
        <v>1666</v>
      </c>
      <c r="N4526" s="21">
        <f>(sales[[#This Row],[Price]]*sales[[#This Row],[Qty]])-(sales[[#This Row],[Discount_Amt]]*sales[[#This Row],[Qty]])</f>
        <v>1666</v>
      </c>
    </row>
    <row r="4527" spans="2:14" hidden="1" x14ac:dyDescent="0.35">
      <c r="B4527" s="7">
        <v>2028525</v>
      </c>
      <c r="C4527" s="1" t="s">
        <v>13</v>
      </c>
      <c r="D4527" s="1" t="s">
        <v>29</v>
      </c>
      <c r="E4527" s="1" t="s">
        <v>43</v>
      </c>
      <c r="F4527" s="1" t="s">
        <v>519</v>
      </c>
      <c r="G4527" s="3">
        <v>45482</v>
      </c>
      <c r="H4527" s="3">
        <v>45490</v>
      </c>
      <c r="I4527" s="6">
        <v>55000</v>
      </c>
      <c r="J4527" s="1">
        <v>2</v>
      </c>
      <c r="K4527" s="4">
        <v>0.02</v>
      </c>
      <c r="L4527" s="6">
        <f t="shared" si="144"/>
        <v>1100</v>
      </c>
      <c r="M4527" s="8">
        <f t="shared" si="145"/>
        <v>108900</v>
      </c>
      <c r="N4527" s="21">
        <f>(sales[[#This Row],[Price]]*sales[[#This Row],[Qty]])-(sales[[#This Row],[Discount_Amt]]*sales[[#This Row],[Qty]])</f>
        <v>107800</v>
      </c>
    </row>
    <row r="4528" spans="2:14" hidden="1" x14ac:dyDescent="0.35">
      <c r="B4528" s="7">
        <v>2028526</v>
      </c>
      <c r="C4528" s="1" t="s">
        <v>14</v>
      </c>
      <c r="D4528" s="1" t="s">
        <v>25</v>
      </c>
      <c r="E4528" s="1" t="s">
        <v>44</v>
      </c>
      <c r="F4528" s="1" t="s">
        <v>521</v>
      </c>
      <c r="G4528" s="3">
        <v>45482</v>
      </c>
      <c r="H4528" s="3">
        <v>45484</v>
      </c>
      <c r="I4528" s="6">
        <v>57999</v>
      </c>
      <c r="J4528" s="1">
        <v>1</v>
      </c>
      <c r="K4528" s="4">
        <v>0.02</v>
      </c>
      <c r="L4528" s="6">
        <f t="shared" si="144"/>
        <v>1159.98</v>
      </c>
      <c r="M4528" s="8">
        <f t="shared" si="145"/>
        <v>56839.02</v>
      </c>
      <c r="N4528" s="21">
        <f>(sales[[#This Row],[Price]]*sales[[#This Row],[Qty]])-(sales[[#This Row],[Discount_Amt]]*sales[[#This Row],[Qty]])</f>
        <v>56839.02</v>
      </c>
    </row>
    <row r="4529" spans="2:14" hidden="1" x14ac:dyDescent="0.35">
      <c r="B4529" s="7">
        <v>2028527</v>
      </c>
      <c r="C4529" s="1" t="s">
        <v>15</v>
      </c>
      <c r="D4529" s="1" t="s">
        <v>26</v>
      </c>
      <c r="E4529" s="1" t="s">
        <v>45</v>
      </c>
      <c r="F4529" s="1" t="s">
        <v>520</v>
      </c>
      <c r="G4529" s="3">
        <v>45482</v>
      </c>
      <c r="H4529" s="3">
        <v>45485</v>
      </c>
      <c r="I4529" s="6">
        <v>1399</v>
      </c>
      <c r="J4529" s="1">
        <v>2</v>
      </c>
      <c r="K4529" s="4">
        <v>7.0000000000000007E-2</v>
      </c>
      <c r="L4529" s="6">
        <f t="shared" si="144"/>
        <v>97.93</v>
      </c>
      <c r="M4529" s="8">
        <f t="shared" si="145"/>
        <v>2700.07</v>
      </c>
      <c r="N4529" s="21">
        <f>(sales[[#This Row],[Price]]*sales[[#This Row],[Qty]])-(sales[[#This Row],[Discount_Amt]]*sales[[#This Row],[Qty]])</f>
        <v>2602.14</v>
      </c>
    </row>
    <row r="4530" spans="2:14" hidden="1" x14ac:dyDescent="0.35">
      <c r="B4530" s="7">
        <v>2028528</v>
      </c>
      <c r="C4530" s="1" t="s">
        <v>16</v>
      </c>
      <c r="D4530" s="1" t="s">
        <v>27</v>
      </c>
      <c r="E4530" s="1" t="s">
        <v>46</v>
      </c>
      <c r="F4530" s="1" t="s">
        <v>518</v>
      </c>
      <c r="G4530" s="3">
        <v>45482</v>
      </c>
      <c r="H4530" s="3">
        <v>45487</v>
      </c>
      <c r="I4530" s="6">
        <v>999</v>
      </c>
      <c r="J4530" s="1">
        <v>7</v>
      </c>
      <c r="K4530" s="4">
        <v>0.03</v>
      </c>
      <c r="L4530" s="6">
        <f t="shared" si="144"/>
        <v>29.97</v>
      </c>
      <c r="M4530" s="8">
        <f t="shared" si="145"/>
        <v>6963.03</v>
      </c>
      <c r="N4530" s="21">
        <f>(sales[[#This Row],[Price]]*sales[[#This Row],[Qty]])-(sales[[#This Row],[Discount_Amt]]*sales[[#This Row],[Qty]])</f>
        <v>6783.21</v>
      </c>
    </row>
    <row r="4531" spans="2:14" x14ac:dyDescent="0.35">
      <c r="B4531" s="7">
        <v>2028529</v>
      </c>
      <c r="C4531" s="1" t="s">
        <v>17</v>
      </c>
      <c r="D4531" s="1" t="s">
        <v>28</v>
      </c>
      <c r="E4531" s="1" t="s">
        <v>47</v>
      </c>
      <c r="F4531" s="1" t="s">
        <v>519</v>
      </c>
      <c r="G4531" s="3">
        <v>45482</v>
      </c>
      <c r="H4531" s="3">
        <v>45483</v>
      </c>
      <c r="I4531" s="6">
        <v>2099</v>
      </c>
      <c r="J4531" s="1">
        <v>2</v>
      </c>
      <c r="K4531" s="4">
        <v>0.08</v>
      </c>
      <c r="L4531" s="6">
        <f t="shared" si="144"/>
        <v>167.92000000000002</v>
      </c>
      <c r="M4531" s="8">
        <f t="shared" si="145"/>
        <v>4030.08</v>
      </c>
      <c r="N4531" s="21">
        <f>(sales[[#This Row],[Price]]*sales[[#This Row],[Qty]])-(sales[[#This Row],[Discount_Amt]]*sales[[#This Row],[Qty]])</f>
        <v>3862.16</v>
      </c>
    </row>
    <row r="4532" spans="2:14" hidden="1" x14ac:dyDescent="0.35">
      <c r="B4532" s="7">
        <v>2028530</v>
      </c>
      <c r="C4532" s="1" t="s">
        <v>18</v>
      </c>
      <c r="D4532" s="1" t="s">
        <v>29</v>
      </c>
      <c r="E4532" s="1" t="s">
        <v>48</v>
      </c>
      <c r="F4532" s="1" t="s">
        <v>520</v>
      </c>
      <c r="G4532" s="3">
        <v>45482</v>
      </c>
      <c r="H4532" s="3">
        <v>45490</v>
      </c>
      <c r="I4532" s="6">
        <v>11000</v>
      </c>
      <c r="J4532" s="1">
        <v>2</v>
      </c>
      <c r="K4532" s="4">
        <v>0.05</v>
      </c>
      <c r="L4532" s="6">
        <f t="shared" si="144"/>
        <v>550</v>
      </c>
      <c r="M4532" s="8">
        <f t="shared" si="145"/>
        <v>21450</v>
      </c>
      <c r="N4532" s="21">
        <f>(sales[[#This Row],[Price]]*sales[[#This Row],[Qty]])-(sales[[#This Row],[Discount_Amt]]*sales[[#This Row],[Qty]])</f>
        <v>20900</v>
      </c>
    </row>
    <row r="4533" spans="2:14" hidden="1" x14ac:dyDescent="0.35">
      <c r="B4533" s="7">
        <v>2028531</v>
      </c>
      <c r="C4533" s="1" t="s">
        <v>19</v>
      </c>
      <c r="D4533" s="1" t="s">
        <v>25</v>
      </c>
      <c r="E4533" s="1" t="s">
        <v>49</v>
      </c>
      <c r="F4533" s="1" t="s">
        <v>521</v>
      </c>
      <c r="G4533" s="3">
        <v>45482</v>
      </c>
      <c r="H4533" s="3">
        <v>45484</v>
      </c>
      <c r="I4533" s="6">
        <v>800</v>
      </c>
      <c r="J4533" s="1">
        <v>1</v>
      </c>
      <c r="K4533" s="4">
        <v>0.05</v>
      </c>
      <c r="L4533" s="6">
        <f t="shared" si="144"/>
        <v>40</v>
      </c>
      <c r="M4533" s="8">
        <f t="shared" si="145"/>
        <v>760</v>
      </c>
      <c r="N4533" s="21">
        <f>(sales[[#This Row],[Price]]*sales[[#This Row],[Qty]])-(sales[[#This Row],[Discount_Amt]]*sales[[#This Row],[Qty]])</f>
        <v>760</v>
      </c>
    </row>
    <row r="4534" spans="2:14" hidden="1" x14ac:dyDescent="0.35">
      <c r="B4534" s="7">
        <v>2028532</v>
      </c>
      <c r="C4534" s="1" t="s">
        <v>20</v>
      </c>
      <c r="D4534" s="1" t="s">
        <v>257</v>
      </c>
      <c r="E4534" s="1" t="s">
        <v>50</v>
      </c>
      <c r="F4534" s="1" t="s">
        <v>518</v>
      </c>
      <c r="G4534" s="3">
        <v>45482</v>
      </c>
      <c r="H4534" s="3">
        <v>45485</v>
      </c>
      <c r="I4534" s="6">
        <v>5500</v>
      </c>
      <c r="J4534" s="1">
        <v>2</v>
      </c>
      <c r="K4534" s="4">
        <v>0.05</v>
      </c>
      <c r="L4534" s="6">
        <f t="shared" si="144"/>
        <v>275</v>
      </c>
      <c r="M4534" s="8">
        <f t="shared" si="145"/>
        <v>10725</v>
      </c>
      <c r="N4534" s="21">
        <f>(sales[[#This Row],[Price]]*sales[[#This Row],[Qty]])-(sales[[#This Row],[Discount_Amt]]*sales[[#This Row],[Qty]])</f>
        <v>10450</v>
      </c>
    </row>
    <row r="4535" spans="2:14" hidden="1" x14ac:dyDescent="0.35">
      <c r="B4535" s="7">
        <v>2028533</v>
      </c>
      <c r="C4535" s="1" t="s">
        <v>21</v>
      </c>
      <c r="D4535" s="1" t="s">
        <v>25</v>
      </c>
      <c r="E4535" s="1" t="s">
        <v>51</v>
      </c>
      <c r="F4535" s="1" t="s">
        <v>518</v>
      </c>
      <c r="G4535" s="3">
        <v>45482</v>
      </c>
      <c r="H4535" s="3">
        <v>45487</v>
      </c>
      <c r="I4535" s="6">
        <v>1350</v>
      </c>
      <c r="J4535" s="1">
        <v>4</v>
      </c>
      <c r="K4535" s="4">
        <v>0.05</v>
      </c>
      <c r="L4535" s="6">
        <f t="shared" si="144"/>
        <v>67.5</v>
      </c>
      <c r="M4535" s="8">
        <f t="shared" si="145"/>
        <v>5332.5</v>
      </c>
      <c r="N4535" s="21">
        <f>(sales[[#This Row],[Price]]*sales[[#This Row],[Qty]])-(sales[[#This Row],[Discount_Amt]]*sales[[#This Row],[Qty]])</f>
        <v>5130</v>
      </c>
    </row>
    <row r="4536" spans="2:14" hidden="1" x14ac:dyDescent="0.35">
      <c r="B4536" s="7">
        <v>2028534</v>
      </c>
      <c r="C4536" s="1" t="s">
        <v>22</v>
      </c>
      <c r="D4536" s="1" t="s">
        <v>26</v>
      </c>
      <c r="E4536" s="1" t="s">
        <v>506</v>
      </c>
      <c r="F4536" s="1" t="s">
        <v>519</v>
      </c>
      <c r="G4536" s="3">
        <v>45482</v>
      </c>
      <c r="H4536" s="3">
        <v>45483</v>
      </c>
      <c r="I4536" s="6">
        <v>4500</v>
      </c>
      <c r="J4536" s="1">
        <v>3</v>
      </c>
      <c r="K4536" s="4">
        <v>0.03</v>
      </c>
      <c r="L4536" s="6">
        <f t="shared" si="144"/>
        <v>135</v>
      </c>
      <c r="M4536" s="8">
        <f t="shared" si="145"/>
        <v>13365</v>
      </c>
      <c r="N4536" s="21">
        <f>(sales[[#This Row],[Price]]*sales[[#This Row],[Qty]])-(sales[[#This Row],[Discount_Amt]]*sales[[#This Row],[Qty]])</f>
        <v>13095</v>
      </c>
    </row>
    <row r="4537" spans="2:14" hidden="1" x14ac:dyDescent="0.35">
      <c r="B4537" s="7">
        <v>2028535</v>
      </c>
      <c r="C4537" s="1" t="s">
        <v>23</v>
      </c>
      <c r="D4537" s="1" t="s">
        <v>27</v>
      </c>
      <c r="E4537" s="1" t="s">
        <v>507</v>
      </c>
      <c r="F4537" s="1" t="s">
        <v>521</v>
      </c>
      <c r="G4537" s="3">
        <v>45482</v>
      </c>
      <c r="H4537" s="3">
        <v>45490</v>
      </c>
      <c r="I4537" s="6">
        <v>2350</v>
      </c>
      <c r="J4537" s="1">
        <v>2</v>
      </c>
      <c r="K4537" s="4">
        <v>0.1</v>
      </c>
      <c r="L4537" s="6">
        <f t="shared" si="144"/>
        <v>235</v>
      </c>
      <c r="M4537" s="8">
        <f t="shared" si="145"/>
        <v>4465</v>
      </c>
      <c r="N4537" s="21">
        <f>(sales[[#This Row],[Price]]*sales[[#This Row],[Qty]])-(sales[[#This Row],[Discount_Amt]]*sales[[#This Row],[Qty]])</f>
        <v>4230</v>
      </c>
    </row>
    <row r="4538" spans="2:14" hidden="1" x14ac:dyDescent="0.35">
      <c r="B4538" s="7">
        <v>2028536</v>
      </c>
      <c r="C4538" s="1" t="s">
        <v>24</v>
      </c>
      <c r="D4538" s="1" t="s">
        <v>28</v>
      </c>
      <c r="E4538" s="1" t="s">
        <v>508</v>
      </c>
      <c r="F4538" s="1" t="s">
        <v>520</v>
      </c>
      <c r="G4538" s="3">
        <v>45482</v>
      </c>
      <c r="H4538" s="3">
        <v>45484</v>
      </c>
      <c r="I4538" s="6">
        <v>90</v>
      </c>
      <c r="J4538" s="1">
        <v>1</v>
      </c>
      <c r="K4538" s="4">
        <v>0.05</v>
      </c>
      <c r="L4538" s="6">
        <f t="shared" si="144"/>
        <v>4.5</v>
      </c>
      <c r="M4538" s="8">
        <f t="shared" si="145"/>
        <v>85.5</v>
      </c>
      <c r="N4538" s="21">
        <f>(sales[[#This Row],[Price]]*sales[[#This Row],[Qty]])-(sales[[#This Row],[Discount_Amt]]*sales[[#This Row],[Qty]])</f>
        <v>85.5</v>
      </c>
    </row>
    <row r="4539" spans="2:14" hidden="1" x14ac:dyDescent="0.35">
      <c r="B4539" s="7">
        <v>2028537</v>
      </c>
      <c r="C4539" s="1" t="s">
        <v>4</v>
      </c>
      <c r="D4539" s="1" t="s">
        <v>29</v>
      </c>
      <c r="E4539" s="1" t="s">
        <v>31</v>
      </c>
      <c r="F4539" s="1" t="s">
        <v>518</v>
      </c>
      <c r="G4539" s="3">
        <v>45482</v>
      </c>
      <c r="H4539" s="3">
        <v>45485</v>
      </c>
      <c r="I4539" s="6">
        <v>280</v>
      </c>
      <c r="J4539" s="1">
        <v>1</v>
      </c>
      <c r="K4539" s="4">
        <v>0.05</v>
      </c>
      <c r="L4539" s="6">
        <f t="shared" si="144"/>
        <v>14</v>
      </c>
      <c r="M4539" s="8">
        <f t="shared" si="145"/>
        <v>266</v>
      </c>
      <c r="N4539" s="21">
        <f>(sales[[#This Row],[Price]]*sales[[#This Row],[Qty]])-(sales[[#This Row],[Discount_Amt]]*sales[[#This Row],[Qty]])</f>
        <v>266</v>
      </c>
    </row>
    <row r="4540" spans="2:14" hidden="1" x14ac:dyDescent="0.35">
      <c r="B4540" s="7">
        <v>2028538</v>
      </c>
      <c r="C4540" s="1" t="s">
        <v>5</v>
      </c>
      <c r="D4540" s="1" t="s">
        <v>25</v>
      </c>
      <c r="E4540" s="1" t="s">
        <v>32</v>
      </c>
      <c r="F4540" s="1" t="s">
        <v>519</v>
      </c>
      <c r="G4540" s="3">
        <v>45482</v>
      </c>
      <c r="H4540" s="3">
        <v>45487</v>
      </c>
      <c r="I4540" s="6">
        <v>70</v>
      </c>
      <c r="J4540" s="1">
        <v>2</v>
      </c>
      <c r="K4540" s="4">
        <v>0.02</v>
      </c>
      <c r="L4540" s="6">
        <f t="shared" si="144"/>
        <v>1.4000000000000001</v>
      </c>
      <c r="M4540" s="8">
        <f t="shared" si="145"/>
        <v>138.6</v>
      </c>
      <c r="N4540" s="21">
        <f>(sales[[#This Row],[Price]]*sales[[#This Row],[Qty]])-(sales[[#This Row],[Discount_Amt]]*sales[[#This Row],[Qty]])</f>
        <v>137.19999999999999</v>
      </c>
    </row>
    <row r="4541" spans="2:14" hidden="1" x14ac:dyDescent="0.35">
      <c r="B4541" s="7">
        <v>2028539</v>
      </c>
      <c r="C4541" s="1" t="s">
        <v>6</v>
      </c>
      <c r="D4541" s="1" t="s">
        <v>30</v>
      </c>
      <c r="E4541" s="1" t="s">
        <v>38</v>
      </c>
      <c r="F4541" s="1" t="s">
        <v>520</v>
      </c>
      <c r="G4541" s="3">
        <v>45482</v>
      </c>
      <c r="H4541" s="3">
        <v>45483</v>
      </c>
      <c r="I4541" s="6">
        <v>230</v>
      </c>
      <c r="J4541" s="1">
        <v>1</v>
      </c>
      <c r="K4541" s="4">
        <v>0.06</v>
      </c>
      <c r="L4541" s="6">
        <f t="shared" si="144"/>
        <v>13.799999999999999</v>
      </c>
      <c r="M4541" s="8">
        <f t="shared" si="145"/>
        <v>216.2</v>
      </c>
      <c r="N4541" s="21">
        <f>(sales[[#This Row],[Price]]*sales[[#This Row],[Qty]])-(sales[[#This Row],[Discount_Amt]]*sales[[#This Row],[Qty]])</f>
        <v>216.2</v>
      </c>
    </row>
    <row r="4542" spans="2:14" hidden="1" x14ac:dyDescent="0.35">
      <c r="B4542" s="7">
        <v>2028540</v>
      </c>
      <c r="C4542" s="1" t="s">
        <v>7</v>
      </c>
      <c r="D4542" s="1" t="s">
        <v>27</v>
      </c>
      <c r="E4542" s="1" t="s">
        <v>33</v>
      </c>
      <c r="F4542" s="1" t="s">
        <v>521</v>
      </c>
      <c r="G4542" s="3">
        <v>45482</v>
      </c>
      <c r="H4542" s="3">
        <v>45490</v>
      </c>
      <c r="I4542" s="6">
        <v>7999</v>
      </c>
      <c r="J4542" s="1">
        <v>3</v>
      </c>
      <c r="K4542" s="4">
        <v>0.15</v>
      </c>
      <c r="L4542" s="6">
        <f t="shared" si="144"/>
        <v>1199.8499999999999</v>
      </c>
      <c r="M4542" s="8">
        <f t="shared" si="145"/>
        <v>22797.15</v>
      </c>
      <c r="N4542" s="21">
        <f>(sales[[#This Row],[Price]]*sales[[#This Row],[Qty]])-(sales[[#This Row],[Discount_Amt]]*sales[[#This Row],[Qty]])</f>
        <v>20397.45</v>
      </c>
    </row>
    <row r="4543" spans="2:14" x14ac:dyDescent="0.35">
      <c r="B4543" s="7">
        <v>2028541</v>
      </c>
      <c r="C4543" s="1" t="s">
        <v>10</v>
      </c>
      <c r="D4543" s="1" t="s">
        <v>28</v>
      </c>
      <c r="E4543" s="1" t="s">
        <v>34</v>
      </c>
      <c r="F4543" s="1" t="s">
        <v>518</v>
      </c>
      <c r="G4543" s="3">
        <v>45482</v>
      </c>
      <c r="H4543" s="3">
        <v>45484</v>
      </c>
      <c r="I4543" s="6">
        <v>850</v>
      </c>
      <c r="J4543" s="1">
        <v>2</v>
      </c>
      <c r="K4543" s="4">
        <v>0.02</v>
      </c>
      <c r="L4543" s="6">
        <f t="shared" si="144"/>
        <v>17</v>
      </c>
      <c r="M4543" s="8">
        <f t="shared" si="145"/>
        <v>1683</v>
      </c>
      <c r="N4543" s="21">
        <f>(sales[[#This Row],[Price]]*sales[[#This Row],[Qty]])-(sales[[#This Row],[Discount_Amt]]*sales[[#This Row],[Qty]])</f>
        <v>1666</v>
      </c>
    </row>
    <row r="4544" spans="2:14" hidden="1" x14ac:dyDescent="0.35">
      <c r="B4544" s="7">
        <v>2028542</v>
      </c>
      <c r="C4544" s="1" t="s">
        <v>8</v>
      </c>
      <c r="D4544" s="1" t="s">
        <v>29</v>
      </c>
      <c r="E4544" s="1" t="s">
        <v>35</v>
      </c>
      <c r="F4544" s="1" t="s">
        <v>518</v>
      </c>
      <c r="G4544" s="3">
        <v>45482</v>
      </c>
      <c r="H4544" s="3">
        <v>45485</v>
      </c>
      <c r="I4544" s="6">
        <v>65000</v>
      </c>
      <c r="J4544" s="1">
        <v>1</v>
      </c>
      <c r="K4544" s="4">
        <v>0.02</v>
      </c>
      <c r="L4544" s="6">
        <f t="shared" si="144"/>
        <v>1300</v>
      </c>
      <c r="M4544" s="8">
        <f t="shared" si="145"/>
        <v>63700</v>
      </c>
      <c r="N4544" s="21">
        <f>(sales[[#This Row],[Price]]*sales[[#This Row],[Qty]])-(sales[[#This Row],[Discount_Amt]]*sales[[#This Row],[Qty]])</f>
        <v>63700</v>
      </c>
    </row>
    <row r="4545" spans="2:14" hidden="1" x14ac:dyDescent="0.35">
      <c r="B4545" s="7">
        <v>2028543</v>
      </c>
      <c r="C4545" s="1" t="s">
        <v>9</v>
      </c>
      <c r="D4545" s="1" t="s">
        <v>25</v>
      </c>
      <c r="E4545" s="1" t="s">
        <v>36</v>
      </c>
      <c r="F4545" s="1" t="s">
        <v>519</v>
      </c>
      <c r="G4545" s="3">
        <v>45482</v>
      </c>
      <c r="H4545" s="3">
        <v>45487</v>
      </c>
      <c r="I4545" s="6">
        <v>450</v>
      </c>
      <c r="J4545" s="1">
        <v>2</v>
      </c>
      <c r="K4545" s="4">
        <v>0.02</v>
      </c>
      <c r="L4545" s="6">
        <f t="shared" si="144"/>
        <v>9</v>
      </c>
      <c r="M4545" s="8">
        <f t="shared" si="145"/>
        <v>891</v>
      </c>
      <c r="N4545" s="21">
        <f>(sales[[#This Row],[Price]]*sales[[#This Row],[Qty]])-(sales[[#This Row],[Discount_Amt]]*sales[[#This Row],[Qty]])</f>
        <v>882</v>
      </c>
    </row>
    <row r="4546" spans="2:14" x14ac:dyDescent="0.35">
      <c r="B4546" s="7">
        <v>2028544</v>
      </c>
      <c r="C4546" s="1" t="s">
        <v>11</v>
      </c>
      <c r="D4546" s="1" t="s">
        <v>26</v>
      </c>
      <c r="E4546" s="1" t="s">
        <v>37</v>
      </c>
      <c r="F4546" s="1" t="s">
        <v>521</v>
      </c>
      <c r="G4546" s="3">
        <v>45482</v>
      </c>
      <c r="H4546" s="3">
        <v>45483</v>
      </c>
      <c r="I4546" s="6">
        <v>1299</v>
      </c>
      <c r="J4546" s="1">
        <v>1</v>
      </c>
      <c r="K4546" s="4">
        <v>0.02</v>
      </c>
      <c r="L4546" s="6">
        <f t="shared" si="144"/>
        <v>25.98</v>
      </c>
      <c r="M4546" s="8">
        <f t="shared" si="145"/>
        <v>1273.02</v>
      </c>
      <c r="N4546" s="21">
        <f>(sales[[#This Row],[Price]]*sales[[#This Row],[Qty]])-(sales[[#This Row],[Discount_Amt]]*sales[[#This Row],[Qty]])</f>
        <v>1273.02</v>
      </c>
    </row>
    <row r="4547" spans="2:14" x14ac:dyDescent="0.35">
      <c r="B4547" s="7">
        <v>2028545</v>
      </c>
      <c r="C4547" s="1" t="s">
        <v>12</v>
      </c>
      <c r="D4547" s="1" t="s">
        <v>27</v>
      </c>
      <c r="E4547" s="1" t="s">
        <v>39</v>
      </c>
      <c r="F4547" s="1" t="s">
        <v>520</v>
      </c>
      <c r="G4547" s="3">
        <v>45482</v>
      </c>
      <c r="H4547" s="3">
        <v>45490</v>
      </c>
      <c r="I4547" s="6">
        <v>1700</v>
      </c>
      <c r="J4547" s="1">
        <v>2</v>
      </c>
      <c r="K4547" s="4">
        <v>0.02</v>
      </c>
      <c r="L4547" s="6">
        <f t="shared" si="144"/>
        <v>34</v>
      </c>
      <c r="M4547" s="8">
        <f t="shared" si="145"/>
        <v>3366</v>
      </c>
      <c r="N4547" s="21">
        <f>(sales[[#This Row],[Price]]*sales[[#This Row],[Qty]])-(sales[[#This Row],[Discount_Amt]]*sales[[#This Row],[Qty]])</f>
        <v>3332</v>
      </c>
    </row>
    <row r="4548" spans="2:14" hidden="1" x14ac:dyDescent="0.35">
      <c r="B4548" s="7">
        <v>2028546</v>
      </c>
      <c r="C4548" s="1" t="s">
        <v>13</v>
      </c>
      <c r="D4548" s="1" t="s">
        <v>28</v>
      </c>
      <c r="E4548" s="1" t="s">
        <v>40</v>
      </c>
      <c r="F4548" s="1" t="s">
        <v>518</v>
      </c>
      <c r="G4548" s="3">
        <v>45482</v>
      </c>
      <c r="H4548" s="3">
        <v>45484</v>
      </c>
      <c r="I4548" s="6">
        <v>55000</v>
      </c>
      <c r="J4548" s="1">
        <v>3</v>
      </c>
      <c r="K4548" s="4">
        <v>0.02</v>
      </c>
      <c r="L4548" s="6">
        <f t="shared" si="144"/>
        <v>1100</v>
      </c>
      <c r="M4548" s="8">
        <f t="shared" si="145"/>
        <v>163900</v>
      </c>
      <c r="N4548" s="21">
        <f>(sales[[#This Row],[Price]]*sales[[#This Row],[Qty]])-(sales[[#This Row],[Discount_Amt]]*sales[[#This Row],[Qty]])</f>
        <v>161700</v>
      </c>
    </row>
    <row r="4549" spans="2:14" hidden="1" x14ac:dyDescent="0.35">
      <c r="B4549" s="7">
        <v>2028547</v>
      </c>
      <c r="C4549" s="1" t="s">
        <v>14</v>
      </c>
      <c r="D4549" s="1" t="s">
        <v>29</v>
      </c>
      <c r="E4549" s="1" t="s">
        <v>41</v>
      </c>
      <c r="F4549" s="1" t="s">
        <v>519</v>
      </c>
      <c r="G4549" s="3">
        <v>45482</v>
      </c>
      <c r="H4549" s="3">
        <v>45485</v>
      </c>
      <c r="I4549" s="6">
        <v>57999</v>
      </c>
      <c r="J4549" s="1">
        <v>2</v>
      </c>
      <c r="K4549" s="4">
        <v>0.02</v>
      </c>
      <c r="L4549" s="6">
        <f t="shared" si="144"/>
        <v>1159.98</v>
      </c>
      <c r="M4549" s="8">
        <f t="shared" si="145"/>
        <v>114838.02</v>
      </c>
      <c r="N4549" s="21">
        <f>(sales[[#This Row],[Price]]*sales[[#This Row],[Qty]])-(sales[[#This Row],[Discount_Amt]]*sales[[#This Row],[Qty]])</f>
        <v>113678.04</v>
      </c>
    </row>
    <row r="4550" spans="2:14" hidden="1" x14ac:dyDescent="0.35">
      <c r="B4550" s="7">
        <v>2028548</v>
      </c>
      <c r="C4550" s="1" t="s">
        <v>15</v>
      </c>
      <c r="D4550" s="1" t="s">
        <v>25</v>
      </c>
      <c r="E4550" s="1" t="s">
        <v>42</v>
      </c>
      <c r="F4550" s="1" t="s">
        <v>520</v>
      </c>
      <c r="G4550" s="3">
        <v>45482</v>
      </c>
      <c r="H4550" s="3">
        <v>45487</v>
      </c>
      <c r="I4550" s="6">
        <v>1399</v>
      </c>
      <c r="J4550" s="1">
        <v>7</v>
      </c>
      <c r="K4550" s="4">
        <v>0.02</v>
      </c>
      <c r="L4550" s="6">
        <f t="shared" si="144"/>
        <v>27.98</v>
      </c>
      <c r="M4550" s="8">
        <f t="shared" si="145"/>
        <v>9765.02</v>
      </c>
      <c r="N4550" s="21">
        <f>(sales[[#This Row],[Price]]*sales[[#This Row],[Qty]])-(sales[[#This Row],[Discount_Amt]]*sales[[#This Row],[Qty]])</f>
        <v>9597.14</v>
      </c>
    </row>
    <row r="4551" spans="2:14" hidden="1" x14ac:dyDescent="0.35">
      <c r="B4551" s="7">
        <v>2028549</v>
      </c>
      <c r="C4551" s="1" t="s">
        <v>16</v>
      </c>
      <c r="D4551" s="1" t="s">
        <v>26</v>
      </c>
      <c r="E4551" s="1" t="s">
        <v>43</v>
      </c>
      <c r="F4551" s="1" t="s">
        <v>521</v>
      </c>
      <c r="G4551" s="3">
        <v>45482</v>
      </c>
      <c r="H4551" s="3">
        <v>45483</v>
      </c>
      <c r="I4551" s="6">
        <v>999</v>
      </c>
      <c r="J4551" s="1">
        <v>2</v>
      </c>
      <c r="K4551" s="4">
        <v>7.0000000000000007E-2</v>
      </c>
      <c r="L4551" s="6">
        <f t="shared" si="144"/>
        <v>69.930000000000007</v>
      </c>
      <c r="M4551" s="8">
        <f t="shared" si="145"/>
        <v>1928.07</v>
      </c>
      <c r="N4551" s="21">
        <f>(sales[[#This Row],[Price]]*sales[[#This Row],[Qty]])-(sales[[#This Row],[Discount_Amt]]*sales[[#This Row],[Qty]])</f>
        <v>1858.1399999999999</v>
      </c>
    </row>
    <row r="4552" spans="2:14" x14ac:dyDescent="0.35">
      <c r="B4552" s="7">
        <v>2028550</v>
      </c>
      <c r="C4552" s="1" t="s">
        <v>17</v>
      </c>
      <c r="D4552" s="1" t="s">
        <v>27</v>
      </c>
      <c r="E4552" s="1" t="s">
        <v>44</v>
      </c>
      <c r="F4552" s="1" t="s">
        <v>518</v>
      </c>
      <c r="G4552" s="3">
        <v>45482</v>
      </c>
      <c r="H4552" s="3">
        <v>45490</v>
      </c>
      <c r="I4552" s="6">
        <v>2099</v>
      </c>
      <c r="J4552" s="1">
        <v>1</v>
      </c>
      <c r="K4552" s="4">
        <v>0.03</v>
      </c>
      <c r="L4552" s="6">
        <f t="shared" si="144"/>
        <v>62.97</v>
      </c>
      <c r="M4552" s="8">
        <f t="shared" si="145"/>
        <v>2036.03</v>
      </c>
      <c r="N4552" s="21">
        <f>(sales[[#This Row],[Price]]*sales[[#This Row],[Qty]])-(sales[[#This Row],[Discount_Amt]]*sales[[#This Row],[Qty]])</f>
        <v>2036.03</v>
      </c>
    </row>
    <row r="4553" spans="2:14" hidden="1" x14ac:dyDescent="0.35">
      <c r="B4553" s="7">
        <v>2028551</v>
      </c>
      <c r="C4553" s="1" t="s">
        <v>18</v>
      </c>
      <c r="D4553" s="1" t="s">
        <v>28</v>
      </c>
      <c r="E4553" s="1" t="s">
        <v>45</v>
      </c>
      <c r="F4553" s="1" t="s">
        <v>518</v>
      </c>
      <c r="G4553" s="3">
        <v>45482</v>
      </c>
      <c r="H4553" s="3">
        <v>45484</v>
      </c>
      <c r="I4553" s="6">
        <v>11000</v>
      </c>
      <c r="J4553" s="1">
        <v>1</v>
      </c>
      <c r="K4553" s="4">
        <v>0.08</v>
      </c>
      <c r="L4553" s="6">
        <f t="shared" si="144"/>
        <v>880</v>
      </c>
      <c r="M4553" s="8">
        <f t="shared" si="145"/>
        <v>10120</v>
      </c>
      <c r="N4553" s="21">
        <f>(sales[[#This Row],[Price]]*sales[[#This Row],[Qty]])-(sales[[#This Row],[Discount_Amt]]*sales[[#This Row],[Qty]])</f>
        <v>10120</v>
      </c>
    </row>
    <row r="4554" spans="2:14" hidden="1" x14ac:dyDescent="0.35">
      <c r="B4554" s="7">
        <v>2028552</v>
      </c>
      <c r="C4554" s="1" t="s">
        <v>19</v>
      </c>
      <c r="D4554" s="1" t="s">
        <v>29</v>
      </c>
      <c r="E4554" s="1" t="s">
        <v>46</v>
      </c>
      <c r="F4554" s="1" t="s">
        <v>519</v>
      </c>
      <c r="G4554" s="3">
        <v>45482</v>
      </c>
      <c r="H4554" s="3">
        <v>45485</v>
      </c>
      <c r="I4554" s="6">
        <v>800</v>
      </c>
      <c r="J4554" s="1">
        <v>1</v>
      </c>
      <c r="K4554" s="4">
        <v>0.05</v>
      </c>
      <c r="L4554" s="6">
        <f t="shared" si="144"/>
        <v>40</v>
      </c>
      <c r="M4554" s="8">
        <f t="shared" si="145"/>
        <v>760</v>
      </c>
      <c r="N4554" s="21">
        <f>(sales[[#This Row],[Price]]*sales[[#This Row],[Qty]])-(sales[[#This Row],[Discount_Amt]]*sales[[#This Row],[Qty]])</f>
        <v>760</v>
      </c>
    </row>
    <row r="4555" spans="2:14" hidden="1" x14ac:dyDescent="0.35">
      <c r="B4555" s="7">
        <v>2028553</v>
      </c>
      <c r="C4555" s="1" t="s">
        <v>20</v>
      </c>
      <c r="D4555" s="1" t="s">
        <v>25</v>
      </c>
      <c r="E4555" s="1" t="s">
        <v>47</v>
      </c>
      <c r="F4555" s="1" t="s">
        <v>521</v>
      </c>
      <c r="G4555" s="3">
        <v>45482</v>
      </c>
      <c r="H4555" s="3">
        <v>45487</v>
      </c>
      <c r="I4555" s="6">
        <v>5500</v>
      </c>
      <c r="J4555" s="1">
        <v>2</v>
      </c>
      <c r="K4555" s="4">
        <v>0.05</v>
      </c>
      <c r="L4555" s="6">
        <f t="shared" si="144"/>
        <v>275</v>
      </c>
      <c r="M4555" s="8">
        <f t="shared" si="145"/>
        <v>10725</v>
      </c>
      <c r="N4555" s="21">
        <f>(sales[[#This Row],[Price]]*sales[[#This Row],[Qty]])-(sales[[#This Row],[Discount_Amt]]*sales[[#This Row],[Qty]])</f>
        <v>10450</v>
      </c>
    </row>
    <row r="4556" spans="2:14" hidden="1" x14ac:dyDescent="0.35">
      <c r="B4556" s="7">
        <v>2028554</v>
      </c>
      <c r="C4556" s="1" t="s">
        <v>21</v>
      </c>
      <c r="D4556" s="1" t="s">
        <v>258</v>
      </c>
      <c r="E4556" s="1" t="s">
        <v>48</v>
      </c>
      <c r="F4556" s="1" t="s">
        <v>520</v>
      </c>
      <c r="G4556" s="3">
        <v>45482</v>
      </c>
      <c r="H4556" s="3">
        <v>45483</v>
      </c>
      <c r="I4556" s="6">
        <v>1350</v>
      </c>
      <c r="J4556" s="1">
        <v>1</v>
      </c>
      <c r="K4556" s="4">
        <v>0.05</v>
      </c>
      <c r="L4556" s="6">
        <f t="shared" si="144"/>
        <v>67.5</v>
      </c>
      <c r="M4556" s="8">
        <f t="shared" si="145"/>
        <v>1282.5</v>
      </c>
      <c r="N4556" s="21">
        <f>(sales[[#This Row],[Price]]*sales[[#This Row],[Qty]])-(sales[[#This Row],[Discount_Amt]]*sales[[#This Row],[Qty]])</f>
        <v>1282.5</v>
      </c>
    </row>
    <row r="4557" spans="2:14" hidden="1" x14ac:dyDescent="0.35">
      <c r="B4557" s="7">
        <v>2028555</v>
      </c>
      <c r="C4557" s="1" t="s">
        <v>22</v>
      </c>
      <c r="D4557" s="1" t="s">
        <v>25</v>
      </c>
      <c r="E4557" s="1" t="s">
        <v>49</v>
      </c>
      <c r="F4557" s="1" t="s">
        <v>518</v>
      </c>
      <c r="G4557" s="3">
        <v>45482</v>
      </c>
      <c r="H4557" s="3">
        <v>45490</v>
      </c>
      <c r="I4557" s="6">
        <v>4500</v>
      </c>
      <c r="J4557" s="1">
        <v>2</v>
      </c>
      <c r="K4557" s="4">
        <v>0.05</v>
      </c>
      <c r="L4557" s="6">
        <f t="shared" si="144"/>
        <v>225</v>
      </c>
      <c r="M4557" s="8">
        <f t="shared" si="145"/>
        <v>8775</v>
      </c>
      <c r="N4557" s="21">
        <f>(sales[[#This Row],[Price]]*sales[[#This Row],[Qty]])-(sales[[#This Row],[Discount_Amt]]*sales[[#This Row],[Qty]])</f>
        <v>8550</v>
      </c>
    </row>
    <row r="4558" spans="2:14" hidden="1" x14ac:dyDescent="0.35">
      <c r="B4558" s="7">
        <v>2028556</v>
      </c>
      <c r="C4558" s="1" t="s">
        <v>23</v>
      </c>
      <c r="D4558" s="1" t="s">
        <v>26</v>
      </c>
      <c r="E4558" s="1" t="s">
        <v>50</v>
      </c>
      <c r="F4558" s="1" t="s">
        <v>519</v>
      </c>
      <c r="G4558" s="3">
        <v>45482</v>
      </c>
      <c r="H4558" s="3">
        <v>45484</v>
      </c>
      <c r="I4558" s="6">
        <v>2350</v>
      </c>
      <c r="J4558" s="1">
        <v>7</v>
      </c>
      <c r="K4558" s="4">
        <v>0.03</v>
      </c>
      <c r="L4558" s="6">
        <f t="shared" si="144"/>
        <v>70.5</v>
      </c>
      <c r="M4558" s="8">
        <f t="shared" si="145"/>
        <v>16379.5</v>
      </c>
      <c r="N4558" s="21">
        <f>(sales[[#This Row],[Price]]*sales[[#This Row],[Qty]])-(sales[[#This Row],[Discount_Amt]]*sales[[#This Row],[Qty]])</f>
        <v>15956.5</v>
      </c>
    </row>
    <row r="4559" spans="2:14" hidden="1" x14ac:dyDescent="0.35">
      <c r="B4559" s="7">
        <v>2028557</v>
      </c>
      <c r="C4559" s="1" t="s">
        <v>24</v>
      </c>
      <c r="D4559" s="1" t="s">
        <v>27</v>
      </c>
      <c r="E4559" s="1" t="s">
        <v>51</v>
      </c>
      <c r="F4559" s="1" t="s">
        <v>520</v>
      </c>
      <c r="G4559" s="3">
        <v>45482</v>
      </c>
      <c r="H4559" s="3">
        <v>45485</v>
      </c>
      <c r="I4559" s="6">
        <v>90</v>
      </c>
      <c r="J4559" s="1">
        <v>2</v>
      </c>
      <c r="K4559" s="4">
        <v>0.1</v>
      </c>
      <c r="L4559" s="6">
        <f t="shared" si="144"/>
        <v>9</v>
      </c>
      <c r="M4559" s="8">
        <f t="shared" si="145"/>
        <v>171</v>
      </c>
      <c r="N4559" s="21">
        <f>(sales[[#This Row],[Price]]*sales[[#This Row],[Qty]])-(sales[[#This Row],[Discount_Amt]]*sales[[#This Row],[Qty]])</f>
        <v>162</v>
      </c>
    </row>
    <row r="4560" spans="2:14" hidden="1" x14ac:dyDescent="0.35">
      <c r="B4560" s="7">
        <v>2028558</v>
      </c>
      <c r="C4560" s="1" t="s">
        <v>4</v>
      </c>
      <c r="D4560" s="1" t="s">
        <v>28</v>
      </c>
      <c r="E4560" s="1" t="s">
        <v>506</v>
      </c>
      <c r="F4560" s="1" t="s">
        <v>521</v>
      </c>
      <c r="G4560" s="3">
        <v>45482</v>
      </c>
      <c r="H4560" s="3">
        <v>45487</v>
      </c>
      <c r="I4560" s="6">
        <v>280</v>
      </c>
      <c r="J4560" s="1">
        <v>2</v>
      </c>
      <c r="K4560" s="4">
        <v>0.05</v>
      </c>
      <c r="L4560" s="6">
        <f t="shared" si="144"/>
        <v>14</v>
      </c>
      <c r="M4560" s="8">
        <f t="shared" si="145"/>
        <v>546</v>
      </c>
      <c r="N4560" s="21">
        <f>(sales[[#This Row],[Price]]*sales[[#This Row],[Qty]])-(sales[[#This Row],[Discount_Amt]]*sales[[#This Row],[Qty]])</f>
        <v>532</v>
      </c>
    </row>
    <row r="4561" spans="2:14" hidden="1" x14ac:dyDescent="0.35">
      <c r="B4561" s="7">
        <v>2028559</v>
      </c>
      <c r="C4561" s="1" t="s">
        <v>5</v>
      </c>
      <c r="D4561" s="1" t="s">
        <v>29</v>
      </c>
      <c r="E4561" s="1" t="s">
        <v>507</v>
      </c>
      <c r="F4561" s="1" t="s">
        <v>518</v>
      </c>
      <c r="G4561" s="3">
        <v>45482</v>
      </c>
      <c r="H4561" s="3">
        <v>45483</v>
      </c>
      <c r="I4561" s="6">
        <v>70</v>
      </c>
      <c r="J4561" s="1">
        <v>1</v>
      </c>
      <c r="K4561" s="4">
        <v>0.05</v>
      </c>
      <c r="L4561" s="6">
        <f t="shared" si="144"/>
        <v>3.5</v>
      </c>
      <c r="M4561" s="8">
        <f t="shared" si="145"/>
        <v>66.5</v>
      </c>
      <c r="N4561" s="21">
        <f>(sales[[#This Row],[Price]]*sales[[#This Row],[Qty]])-(sales[[#This Row],[Discount_Amt]]*sales[[#This Row],[Qty]])</f>
        <v>66.5</v>
      </c>
    </row>
    <row r="4562" spans="2:14" hidden="1" x14ac:dyDescent="0.35">
      <c r="B4562" s="7">
        <v>2028560</v>
      </c>
      <c r="C4562" s="1" t="s">
        <v>6</v>
      </c>
      <c r="D4562" s="1" t="s">
        <v>25</v>
      </c>
      <c r="E4562" s="1" t="s">
        <v>508</v>
      </c>
      <c r="F4562" s="1" t="s">
        <v>518</v>
      </c>
      <c r="G4562" s="3">
        <v>45482</v>
      </c>
      <c r="H4562" s="3">
        <v>45490</v>
      </c>
      <c r="I4562" s="6">
        <v>230</v>
      </c>
      <c r="J4562" s="1">
        <v>2</v>
      </c>
      <c r="K4562" s="4">
        <v>0.02</v>
      </c>
      <c r="L4562" s="6">
        <f t="shared" si="144"/>
        <v>4.6000000000000005</v>
      </c>
      <c r="M4562" s="8">
        <f t="shared" si="145"/>
        <v>455.4</v>
      </c>
      <c r="N4562" s="21">
        <f>(sales[[#This Row],[Price]]*sales[[#This Row],[Qty]])-(sales[[#This Row],[Discount_Amt]]*sales[[#This Row],[Qty]])</f>
        <v>450.8</v>
      </c>
    </row>
    <row r="4563" spans="2:14" hidden="1" x14ac:dyDescent="0.35">
      <c r="B4563" s="7">
        <v>2028561</v>
      </c>
      <c r="C4563" s="1" t="s">
        <v>7</v>
      </c>
      <c r="D4563" s="1" t="s">
        <v>30</v>
      </c>
      <c r="E4563" s="1" t="s">
        <v>31</v>
      </c>
      <c r="F4563" s="1" t="s">
        <v>519</v>
      </c>
      <c r="G4563" s="3">
        <v>45482</v>
      </c>
      <c r="H4563" s="3">
        <v>45484</v>
      </c>
      <c r="I4563" s="6">
        <v>7999</v>
      </c>
      <c r="J4563" s="1">
        <v>4</v>
      </c>
      <c r="K4563" s="4">
        <v>0.06</v>
      </c>
      <c r="L4563" s="6">
        <f t="shared" si="144"/>
        <v>479.94</v>
      </c>
      <c r="M4563" s="8">
        <f t="shared" si="145"/>
        <v>31516.06</v>
      </c>
      <c r="N4563" s="21">
        <f>(sales[[#This Row],[Price]]*sales[[#This Row],[Qty]])-(sales[[#This Row],[Discount_Amt]]*sales[[#This Row],[Qty]])</f>
        <v>30076.240000000002</v>
      </c>
    </row>
    <row r="4564" spans="2:14" x14ac:dyDescent="0.35">
      <c r="B4564" s="7">
        <v>2028562</v>
      </c>
      <c r="C4564" s="1" t="s">
        <v>10</v>
      </c>
      <c r="D4564" s="1" t="s">
        <v>27</v>
      </c>
      <c r="E4564" s="1" t="s">
        <v>32</v>
      </c>
      <c r="F4564" s="1" t="s">
        <v>521</v>
      </c>
      <c r="G4564" s="3">
        <v>45482</v>
      </c>
      <c r="H4564" s="3">
        <v>45485</v>
      </c>
      <c r="I4564" s="6">
        <v>850</v>
      </c>
      <c r="J4564" s="1">
        <v>3</v>
      </c>
      <c r="K4564" s="4">
        <v>0.15</v>
      </c>
      <c r="L4564" s="6">
        <f t="shared" si="144"/>
        <v>127.5</v>
      </c>
      <c r="M4564" s="8">
        <f t="shared" si="145"/>
        <v>2422.5</v>
      </c>
      <c r="N4564" s="21">
        <f>(sales[[#This Row],[Price]]*sales[[#This Row],[Qty]])-(sales[[#This Row],[Discount_Amt]]*sales[[#This Row],[Qty]])</f>
        <v>2167.5</v>
      </c>
    </row>
    <row r="4565" spans="2:14" hidden="1" x14ac:dyDescent="0.35">
      <c r="B4565" s="7">
        <v>2028563</v>
      </c>
      <c r="C4565" s="1" t="s">
        <v>8</v>
      </c>
      <c r="D4565" s="1" t="s">
        <v>28</v>
      </c>
      <c r="E4565" s="1" t="s">
        <v>38</v>
      </c>
      <c r="F4565" s="1" t="s">
        <v>520</v>
      </c>
      <c r="G4565" s="3">
        <v>45482</v>
      </c>
      <c r="H4565" s="3">
        <v>45487</v>
      </c>
      <c r="I4565" s="6">
        <v>65000</v>
      </c>
      <c r="J4565" s="1">
        <v>2</v>
      </c>
      <c r="K4565" s="4">
        <v>0.02</v>
      </c>
      <c r="L4565" s="6">
        <f t="shared" si="144"/>
        <v>1300</v>
      </c>
      <c r="M4565" s="8">
        <f t="shared" si="145"/>
        <v>128700</v>
      </c>
      <c r="N4565" s="21">
        <f>(sales[[#This Row],[Price]]*sales[[#This Row],[Qty]])-(sales[[#This Row],[Discount_Amt]]*sales[[#This Row],[Qty]])</f>
        <v>127400</v>
      </c>
    </row>
    <row r="4566" spans="2:14" hidden="1" x14ac:dyDescent="0.35">
      <c r="B4566" s="7">
        <v>2028564</v>
      </c>
      <c r="C4566" s="1" t="s">
        <v>9</v>
      </c>
      <c r="D4566" s="1" t="s">
        <v>29</v>
      </c>
      <c r="E4566" s="1" t="s">
        <v>33</v>
      </c>
      <c r="F4566" s="1" t="s">
        <v>518</v>
      </c>
      <c r="G4566" s="3">
        <v>45482</v>
      </c>
      <c r="H4566" s="3">
        <v>45483</v>
      </c>
      <c r="I4566" s="6">
        <v>450</v>
      </c>
      <c r="J4566" s="1">
        <v>1</v>
      </c>
      <c r="K4566" s="4">
        <v>0.02</v>
      </c>
      <c r="L4566" s="6">
        <f t="shared" si="144"/>
        <v>9</v>
      </c>
      <c r="M4566" s="8">
        <f t="shared" si="145"/>
        <v>441</v>
      </c>
      <c r="N4566" s="21">
        <f>(sales[[#This Row],[Price]]*sales[[#This Row],[Qty]])-(sales[[#This Row],[Discount_Amt]]*sales[[#This Row],[Qty]])</f>
        <v>441</v>
      </c>
    </row>
    <row r="4567" spans="2:14" x14ac:dyDescent="0.35">
      <c r="B4567" s="7">
        <v>2028565</v>
      </c>
      <c r="C4567" s="1" t="s">
        <v>11</v>
      </c>
      <c r="D4567" s="1" t="s">
        <v>25</v>
      </c>
      <c r="E4567" s="1" t="s">
        <v>34</v>
      </c>
      <c r="F4567" s="1" t="s">
        <v>519</v>
      </c>
      <c r="G4567" s="3">
        <v>45482</v>
      </c>
      <c r="H4567" s="3">
        <v>45490</v>
      </c>
      <c r="I4567" s="6">
        <v>1299</v>
      </c>
      <c r="J4567" s="1">
        <v>1</v>
      </c>
      <c r="K4567" s="4">
        <v>0.02</v>
      </c>
      <c r="L4567" s="6">
        <f t="shared" si="144"/>
        <v>25.98</v>
      </c>
      <c r="M4567" s="8">
        <f t="shared" si="145"/>
        <v>1273.02</v>
      </c>
      <c r="N4567" s="21">
        <f>(sales[[#This Row],[Price]]*sales[[#This Row],[Qty]])-(sales[[#This Row],[Discount_Amt]]*sales[[#This Row],[Qty]])</f>
        <v>1273.02</v>
      </c>
    </row>
    <row r="4568" spans="2:14" x14ac:dyDescent="0.35">
      <c r="B4568" s="7">
        <v>2028566</v>
      </c>
      <c r="C4568" s="1" t="s">
        <v>12</v>
      </c>
      <c r="D4568" s="1" t="s">
        <v>26</v>
      </c>
      <c r="E4568" s="1" t="s">
        <v>35</v>
      </c>
      <c r="F4568" s="1" t="s">
        <v>520</v>
      </c>
      <c r="G4568" s="3">
        <v>45482</v>
      </c>
      <c r="H4568" s="3">
        <v>45484</v>
      </c>
      <c r="I4568" s="6">
        <v>1700</v>
      </c>
      <c r="J4568" s="1">
        <v>2</v>
      </c>
      <c r="K4568" s="4">
        <v>0.02</v>
      </c>
      <c r="L4568" s="6">
        <f t="shared" si="144"/>
        <v>34</v>
      </c>
      <c r="M4568" s="8">
        <f t="shared" si="145"/>
        <v>3366</v>
      </c>
      <c r="N4568" s="21">
        <f>(sales[[#This Row],[Price]]*sales[[#This Row],[Qty]])-(sales[[#This Row],[Discount_Amt]]*sales[[#This Row],[Qty]])</f>
        <v>3332</v>
      </c>
    </row>
    <row r="4569" spans="2:14" hidden="1" x14ac:dyDescent="0.35">
      <c r="B4569" s="7">
        <v>2028567</v>
      </c>
      <c r="C4569" s="1" t="s">
        <v>13</v>
      </c>
      <c r="D4569" s="1" t="s">
        <v>27</v>
      </c>
      <c r="E4569" s="1" t="s">
        <v>36</v>
      </c>
      <c r="F4569" s="1" t="s">
        <v>521</v>
      </c>
      <c r="G4569" s="3">
        <v>45482</v>
      </c>
      <c r="H4569" s="3">
        <v>45485</v>
      </c>
      <c r="I4569" s="6">
        <v>55000</v>
      </c>
      <c r="J4569" s="1">
        <v>1</v>
      </c>
      <c r="K4569" s="4">
        <v>0.02</v>
      </c>
      <c r="L4569" s="6">
        <f t="shared" si="144"/>
        <v>1100</v>
      </c>
      <c r="M4569" s="8">
        <f t="shared" si="145"/>
        <v>53900</v>
      </c>
      <c r="N4569" s="21">
        <f>(sales[[#This Row],[Price]]*sales[[#This Row],[Qty]])-(sales[[#This Row],[Discount_Amt]]*sales[[#This Row],[Qty]])</f>
        <v>53900</v>
      </c>
    </row>
    <row r="4570" spans="2:14" hidden="1" x14ac:dyDescent="0.35">
      <c r="B4570" s="7">
        <v>2028568</v>
      </c>
      <c r="C4570" s="1" t="s">
        <v>14</v>
      </c>
      <c r="D4570" s="1" t="s">
        <v>28</v>
      </c>
      <c r="E4570" s="1" t="s">
        <v>37</v>
      </c>
      <c r="F4570" s="1" t="s">
        <v>518</v>
      </c>
      <c r="G4570" s="3">
        <v>45482</v>
      </c>
      <c r="H4570" s="3">
        <v>45487</v>
      </c>
      <c r="I4570" s="6">
        <v>57999</v>
      </c>
      <c r="J4570" s="1">
        <v>3</v>
      </c>
      <c r="K4570" s="4">
        <v>0.02</v>
      </c>
      <c r="L4570" s="6">
        <f t="shared" si="144"/>
        <v>1159.98</v>
      </c>
      <c r="M4570" s="8">
        <f t="shared" si="145"/>
        <v>172837.02</v>
      </c>
      <c r="N4570" s="21">
        <f>(sales[[#This Row],[Price]]*sales[[#This Row],[Qty]])-(sales[[#This Row],[Discount_Amt]]*sales[[#This Row],[Qty]])</f>
        <v>170517.06</v>
      </c>
    </row>
    <row r="4571" spans="2:14" hidden="1" x14ac:dyDescent="0.35">
      <c r="B4571" s="7">
        <v>2028569</v>
      </c>
      <c r="C4571" s="1" t="s">
        <v>15</v>
      </c>
      <c r="D4571" s="1" t="s">
        <v>29</v>
      </c>
      <c r="E4571" s="1" t="s">
        <v>39</v>
      </c>
      <c r="F4571" s="1" t="s">
        <v>518</v>
      </c>
      <c r="G4571" s="3">
        <v>45482</v>
      </c>
      <c r="H4571" s="3">
        <v>45483</v>
      </c>
      <c r="I4571" s="6">
        <v>1399</v>
      </c>
      <c r="J4571" s="1">
        <v>2</v>
      </c>
      <c r="K4571" s="4">
        <v>0.02</v>
      </c>
      <c r="L4571" s="6">
        <f t="shared" si="144"/>
        <v>27.98</v>
      </c>
      <c r="M4571" s="8">
        <f t="shared" si="145"/>
        <v>2770.02</v>
      </c>
      <c r="N4571" s="21">
        <f>(sales[[#This Row],[Price]]*sales[[#This Row],[Qty]])-(sales[[#This Row],[Discount_Amt]]*sales[[#This Row],[Qty]])</f>
        <v>2742.04</v>
      </c>
    </row>
    <row r="4572" spans="2:14" hidden="1" x14ac:dyDescent="0.35">
      <c r="B4572" s="7">
        <v>2028570</v>
      </c>
      <c r="C4572" s="1" t="s">
        <v>16</v>
      </c>
      <c r="D4572" s="1" t="s">
        <v>25</v>
      </c>
      <c r="E4572" s="1" t="s">
        <v>40</v>
      </c>
      <c r="F4572" s="1" t="s">
        <v>519</v>
      </c>
      <c r="G4572" s="3">
        <v>45482</v>
      </c>
      <c r="H4572" s="3">
        <v>45490</v>
      </c>
      <c r="I4572" s="6">
        <v>999</v>
      </c>
      <c r="J4572" s="1">
        <v>1</v>
      </c>
      <c r="K4572" s="4">
        <v>0.02</v>
      </c>
      <c r="L4572" s="6">
        <f t="shared" si="144"/>
        <v>19.98</v>
      </c>
      <c r="M4572" s="8">
        <f t="shared" si="145"/>
        <v>979.02</v>
      </c>
      <c r="N4572" s="21">
        <f>(sales[[#This Row],[Price]]*sales[[#This Row],[Qty]])-(sales[[#This Row],[Discount_Amt]]*sales[[#This Row],[Qty]])</f>
        <v>979.02</v>
      </c>
    </row>
    <row r="4573" spans="2:14" x14ac:dyDescent="0.35">
      <c r="B4573" s="7">
        <v>2028571</v>
      </c>
      <c r="C4573" s="1" t="s">
        <v>17</v>
      </c>
      <c r="D4573" s="1" t="s">
        <v>26</v>
      </c>
      <c r="E4573" s="1" t="s">
        <v>41</v>
      </c>
      <c r="F4573" s="1" t="s">
        <v>521</v>
      </c>
      <c r="G4573" s="3">
        <v>45482</v>
      </c>
      <c r="H4573" s="3">
        <v>45484</v>
      </c>
      <c r="I4573" s="6">
        <v>2099</v>
      </c>
      <c r="J4573" s="1">
        <v>2</v>
      </c>
      <c r="K4573" s="4">
        <v>7.0000000000000007E-2</v>
      </c>
      <c r="L4573" s="6">
        <f t="shared" si="144"/>
        <v>146.93</v>
      </c>
      <c r="M4573" s="8">
        <f t="shared" si="145"/>
        <v>4051.07</v>
      </c>
      <c r="N4573" s="21">
        <f>(sales[[#This Row],[Price]]*sales[[#This Row],[Qty]])-(sales[[#This Row],[Discount_Amt]]*sales[[#This Row],[Qty]])</f>
        <v>3904.14</v>
      </c>
    </row>
    <row r="4574" spans="2:14" hidden="1" x14ac:dyDescent="0.35">
      <c r="B4574" s="7">
        <v>2028572</v>
      </c>
      <c r="C4574" s="1" t="s">
        <v>18</v>
      </c>
      <c r="D4574" s="1" t="s">
        <v>27</v>
      </c>
      <c r="E4574" s="1" t="s">
        <v>42</v>
      </c>
      <c r="F4574" s="1" t="s">
        <v>520</v>
      </c>
      <c r="G4574" s="3">
        <v>45482</v>
      </c>
      <c r="H4574" s="3">
        <v>45485</v>
      </c>
      <c r="I4574" s="6">
        <v>11000</v>
      </c>
      <c r="J4574" s="1">
        <v>1</v>
      </c>
      <c r="K4574" s="4">
        <v>0.03</v>
      </c>
      <c r="L4574" s="6">
        <f t="shared" si="144"/>
        <v>330</v>
      </c>
      <c r="M4574" s="8">
        <f t="shared" si="145"/>
        <v>10670</v>
      </c>
      <c r="N4574" s="21">
        <f>(sales[[#This Row],[Price]]*sales[[#This Row],[Qty]])-(sales[[#This Row],[Discount_Amt]]*sales[[#This Row],[Qty]])</f>
        <v>10670</v>
      </c>
    </row>
    <row r="4575" spans="2:14" hidden="1" x14ac:dyDescent="0.35">
      <c r="B4575" s="7">
        <v>2028573</v>
      </c>
      <c r="C4575" s="1" t="s">
        <v>19</v>
      </c>
      <c r="D4575" s="1" t="s">
        <v>28</v>
      </c>
      <c r="E4575" s="1" t="s">
        <v>43</v>
      </c>
      <c r="F4575" s="1" t="s">
        <v>518</v>
      </c>
      <c r="G4575" s="3">
        <v>45482</v>
      </c>
      <c r="H4575" s="3">
        <v>45487</v>
      </c>
      <c r="I4575" s="6">
        <v>800</v>
      </c>
      <c r="J4575" s="1">
        <v>2</v>
      </c>
      <c r="K4575" s="4">
        <v>0.08</v>
      </c>
      <c r="L4575" s="6">
        <f t="shared" si="144"/>
        <v>64</v>
      </c>
      <c r="M4575" s="8">
        <f t="shared" si="145"/>
        <v>1536</v>
      </c>
      <c r="N4575" s="21">
        <f>(sales[[#This Row],[Price]]*sales[[#This Row],[Qty]])-(sales[[#This Row],[Discount_Amt]]*sales[[#This Row],[Qty]])</f>
        <v>1472</v>
      </c>
    </row>
    <row r="4576" spans="2:14" hidden="1" x14ac:dyDescent="0.35">
      <c r="B4576" s="7">
        <v>2028574</v>
      </c>
      <c r="C4576" s="1" t="s">
        <v>20</v>
      </c>
      <c r="D4576" s="1" t="s">
        <v>29</v>
      </c>
      <c r="E4576" s="1" t="s">
        <v>44</v>
      </c>
      <c r="F4576" s="1" t="s">
        <v>519</v>
      </c>
      <c r="G4576" s="3">
        <v>45482</v>
      </c>
      <c r="H4576" s="3">
        <v>45483</v>
      </c>
      <c r="I4576" s="6">
        <v>5500</v>
      </c>
      <c r="J4576" s="1">
        <v>3</v>
      </c>
      <c r="K4576" s="4">
        <v>0.05</v>
      </c>
      <c r="L4576" s="6">
        <f t="shared" si="144"/>
        <v>275</v>
      </c>
      <c r="M4576" s="8">
        <f t="shared" si="145"/>
        <v>16225</v>
      </c>
      <c r="N4576" s="21">
        <f>(sales[[#This Row],[Price]]*sales[[#This Row],[Qty]])-(sales[[#This Row],[Discount_Amt]]*sales[[#This Row],[Qty]])</f>
        <v>15675</v>
      </c>
    </row>
    <row r="4577" spans="2:14" hidden="1" x14ac:dyDescent="0.35">
      <c r="B4577" s="7">
        <v>2028575</v>
      </c>
      <c r="C4577" s="1" t="s">
        <v>21</v>
      </c>
      <c r="D4577" s="1" t="s">
        <v>25</v>
      </c>
      <c r="E4577" s="1" t="s">
        <v>45</v>
      </c>
      <c r="F4577" s="1" t="s">
        <v>520</v>
      </c>
      <c r="G4577" s="3">
        <v>45482</v>
      </c>
      <c r="H4577" s="3">
        <v>45490</v>
      </c>
      <c r="I4577" s="6">
        <v>1350</v>
      </c>
      <c r="J4577" s="1">
        <v>2</v>
      </c>
      <c r="K4577" s="4">
        <v>0.05</v>
      </c>
      <c r="L4577" s="6">
        <f t="shared" si="144"/>
        <v>67.5</v>
      </c>
      <c r="M4577" s="8">
        <f t="shared" si="145"/>
        <v>2632.5</v>
      </c>
      <c r="N4577" s="21">
        <f>(sales[[#This Row],[Price]]*sales[[#This Row],[Qty]])-(sales[[#This Row],[Discount_Amt]]*sales[[#This Row],[Qty]])</f>
        <v>2565</v>
      </c>
    </row>
    <row r="4578" spans="2:14" hidden="1" x14ac:dyDescent="0.35">
      <c r="B4578" s="7">
        <v>2028576</v>
      </c>
      <c r="C4578" s="1" t="s">
        <v>22</v>
      </c>
      <c r="D4578" s="1" t="s">
        <v>259</v>
      </c>
      <c r="E4578" s="1" t="s">
        <v>46</v>
      </c>
      <c r="F4578" s="1" t="s">
        <v>521</v>
      </c>
      <c r="G4578" s="3">
        <v>45482</v>
      </c>
      <c r="H4578" s="3">
        <v>45484</v>
      </c>
      <c r="I4578" s="6">
        <v>4500</v>
      </c>
      <c r="J4578" s="1">
        <v>7</v>
      </c>
      <c r="K4578" s="4">
        <v>0.05</v>
      </c>
      <c r="L4578" s="6">
        <f t="shared" si="144"/>
        <v>225</v>
      </c>
      <c r="M4578" s="8">
        <f t="shared" si="145"/>
        <v>31275</v>
      </c>
      <c r="N4578" s="21">
        <f>(sales[[#This Row],[Price]]*sales[[#This Row],[Qty]])-(sales[[#This Row],[Discount_Amt]]*sales[[#This Row],[Qty]])</f>
        <v>29925</v>
      </c>
    </row>
    <row r="4579" spans="2:14" hidden="1" x14ac:dyDescent="0.35">
      <c r="B4579" s="7">
        <v>2028577</v>
      </c>
      <c r="C4579" s="1" t="s">
        <v>23</v>
      </c>
      <c r="D4579" s="1" t="s">
        <v>25</v>
      </c>
      <c r="E4579" s="1" t="s">
        <v>47</v>
      </c>
      <c r="F4579" s="1" t="s">
        <v>518</v>
      </c>
      <c r="G4579" s="3">
        <v>45482</v>
      </c>
      <c r="H4579" s="3">
        <v>45485</v>
      </c>
      <c r="I4579" s="6">
        <v>2350</v>
      </c>
      <c r="J4579" s="1">
        <v>2</v>
      </c>
      <c r="K4579" s="4">
        <v>0.05</v>
      </c>
      <c r="L4579" s="6">
        <f t="shared" si="144"/>
        <v>117.5</v>
      </c>
      <c r="M4579" s="8">
        <f t="shared" si="145"/>
        <v>4582.5</v>
      </c>
      <c r="N4579" s="21">
        <f>(sales[[#This Row],[Price]]*sales[[#This Row],[Qty]])-(sales[[#This Row],[Discount_Amt]]*sales[[#This Row],[Qty]])</f>
        <v>4465</v>
      </c>
    </row>
    <row r="4580" spans="2:14" hidden="1" x14ac:dyDescent="0.35">
      <c r="B4580" s="7">
        <v>2028578</v>
      </c>
      <c r="C4580" s="1" t="s">
        <v>24</v>
      </c>
      <c r="D4580" s="1" t="s">
        <v>26</v>
      </c>
      <c r="E4580" s="1" t="s">
        <v>48</v>
      </c>
      <c r="F4580" s="1" t="s">
        <v>518</v>
      </c>
      <c r="G4580" s="3">
        <v>45482</v>
      </c>
      <c r="H4580" s="3">
        <v>45487</v>
      </c>
      <c r="I4580" s="6">
        <v>90</v>
      </c>
      <c r="J4580" s="1">
        <v>1</v>
      </c>
      <c r="K4580" s="4">
        <v>0.03</v>
      </c>
      <c r="L4580" s="6">
        <f t="shared" si="144"/>
        <v>2.6999999999999997</v>
      </c>
      <c r="M4580" s="8">
        <f t="shared" si="145"/>
        <v>87.3</v>
      </c>
      <c r="N4580" s="21">
        <f>(sales[[#This Row],[Price]]*sales[[#This Row],[Qty]])-(sales[[#This Row],[Discount_Amt]]*sales[[#This Row],[Qty]])</f>
        <v>87.3</v>
      </c>
    </row>
    <row r="4581" spans="2:14" hidden="1" x14ac:dyDescent="0.35">
      <c r="B4581" s="7">
        <v>2028579</v>
      </c>
      <c r="C4581" s="1" t="s">
        <v>4</v>
      </c>
      <c r="D4581" s="1" t="s">
        <v>27</v>
      </c>
      <c r="E4581" s="1" t="s">
        <v>49</v>
      </c>
      <c r="F4581" s="1" t="s">
        <v>519</v>
      </c>
      <c r="G4581" s="3">
        <v>45482</v>
      </c>
      <c r="H4581" s="3">
        <v>45483</v>
      </c>
      <c r="I4581" s="6">
        <v>280</v>
      </c>
      <c r="J4581" s="1">
        <v>1</v>
      </c>
      <c r="K4581" s="4">
        <v>0.1</v>
      </c>
      <c r="L4581" s="6">
        <f t="shared" si="144"/>
        <v>28</v>
      </c>
      <c r="M4581" s="8">
        <f t="shared" si="145"/>
        <v>252</v>
      </c>
      <c r="N4581" s="21">
        <f>(sales[[#This Row],[Price]]*sales[[#This Row],[Qty]])-(sales[[#This Row],[Discount_Amt]]*sales[[#This Row],[Qty]])</f>
        <v>252</v>
      </c>
    </row>
    <row r="4582" spans="2:14" hidden="1" x14ac:dyDescent="0.35">
      <c r="B4582" s="7">
        <v>2028580</v>
      </c>
      <c r="C4582" s="1" t="s">
        <v>5</v>
      </c>
      <c r="D4582" s="1" t="s">
        <v>28</v>
      </c>
      <c r="E4582" s="1" t="s">
        <v>50</v>
      </c>
      <c r="F4582" s="1" t="s">
        <v>521</v>
      </c>
      <c r="G4582" s="3">
        <v>45482</v>
      </c>
      <c r="H4582" s="3">
        <v>45490</v>
      </c>
      <c r="I4582" s="6">
        <v>70</v>
      </c>
      <c r="J4582" s="1">
        <v>1</v>
      </c>
      <c r="K4582" s="4">
        <v>0.05</v>
      </c>
      <c r="L4582" s="6">
        <f t="shared" si="144"/>
        <v>3.5</v>
      </c>
      <c r="M4582" s="8">
        <f t="shared" si="145"/>
        <v>66.5</v>
      </c>
      <c r="N4582" s="21">
        <f>(sales[[#This Row],[Price]]*sales[[#This Row],[Qty]])-(sales[[#This Row],[Discount_Amt]]*sales[[#This Row],[Qty]])</f>
        <v>66.5</v>
      </c>
    </row>
    <row r="4583" spans="2:14" hidden="1" x14ac:dyDescent="0.35">
      <c r="B4583" s="7">
        <v>2028581</v>
      </c>
      <c r="C4583" s="1" t="s">
        <v>6</v>
      </c>
      <c r="D4583" s="1" t="s">
        <v>29</v>
      </c>
      <c r="E4583" s="1" t="s">
        <v>51</v>
      </c>
      <c r="F4583" s="1" t="s">
        <v>520</v>
      </c>
      <c r="G4583" s="3">
        <v>45482</v>
      </c>
      <c r="H4583" s="3">
        <v>45484</v>
      </c>
      <c r="I4583" s="6">
        <v>230</v>
      </c>
      <c r="J4583" s="1">
        <v>2</v>
      </c>
      <c r="K4583" s="4">
        <v>0.05</v>
      </c>
      <c r="L4583" s="6">
        <f t="shared" si="144"/>
        <v>11.5</v>
      </c>
      <c r="M4583" s="8">
        <f t="shared" si="145"/>
        <v>448.5</v>
      </c>
      <c r="N4583" s="21">
        <f>(sales[[#This Row],[Price]]*sales[[#This Row],[Qty]])-(sales[[#This Row],[Discount_Amt]]*sales[[#This Row],[Qty]])</f>
        <v>437</v>
      </c>
    </row>
    <row r="4584" spans="2:14" hidden="1" x14ac:dyDescent="0.35">
      <c r="B4584" s="7">
        <v>2028582</v>
      </c>
      <c r="C4584" s="1" t="s">
        <v>7</v>
      </c>
      <c r="D4584" s="1" t="s">
        <v>25</v>
      </c>
      <c r="E4584" s="1" t="s">
        <v>506</v>
      </c>
      <c r="F4584" s="1" t="s">
        <v>518</v>
      </c>
      <c r="G4584" s="3">
        <v>45482</v>
      </c>
      <c r="H4584" s="3">
        <v>45485</v>
      </c>
      <c r="I4584" s="6">
        <v>7999</v>
      </c>
      <c r="J4584" s="1">
        <v>1</v>
      </c>
      <c r="K4584" s="4">
        <v>0.02</v>
      </c>
      <c r="L4584" s="6">
        <f t="shared" si="144"/>
        <v>159.97999999999999</v>
      </c>
      <c r="M4584" s="8">
        <f t="shared" si="145"/>
        <v>7839.02</v>
      </c>
      <c r="N4584" s="21">
        <f>(sales[[#This Row],[Price]]*sales[[#This Row],[Qty]])-(sales[[#This Row],[Discount_Amt]]*sales[[#This Row],[Qty]])</f>
        <v>7839.02</v>
      </c>
    </row>
    <row r="4585" spans="2:14" x14ac:dyDescent="0.35">
      <c r="B4585" s="7">
        <v>2028583</v>
      </c>
      <c r="C4585" s="1" t="s">
        <v>10</v>
      </c>
      <c r="D4585" s="1" t="s">
        <v>30</v>
      </c>
      <c r="E4585" s="1" t="s">
        <v>507</v>
      </c>
      <c r="F4585" s="1" t="s">
        <v>519</v>
      </c>
      <c r="G4585" s="3">
        <v>45482</v>
      </c>
      <c r="H4585" s="3">
        <v>45487</v>
      </c>
      <c r="I4585" s="6">
        <v>850</v>
      </c>
      <c r="J4585" s="1">
        <v>2</v>
      </c>
      <c r="K4585" s="4">
        <v>0.06</v>
      </c>
      <c r="L4585" s="6">
        <f t="shared" si="144"/>
        <v>51</v>
      </c>
      <c r="M4585" s="8">
        <f t="shared" si="145"/>
        <v>1649</v>
      </c>
      <c r="N4585" s="21">
        <f>(sales[[#This Row],[Price]]*sales[[#This Row],[Qty]])-(sales[[#This Row],[Discount_Amt]]*sales[[#This Row],[Qty]])</f>
        <v>1598</v>
      </c>
    </row>
    <row r="4586" spans="2:14" hidden="1" x14ac:dyDescent="0.35">
      <c r="B4586" s="7">
        <v>2028584</v>
      </c>
      <c r="C4586" s="1" t="s">
        <v>8</v>
      </c>
      <c r="D4586" s="1" t="s">
        <v>27</v>
      </c>
      <c r="E4586" s="1" t="s">
        <v>508</v>
      </c>
      <c r="F4586" s="1" t="s">
        <v>520</v>
      </c>
      <c r="G4586" s="3">
        <v>45482</v>
      </c>
      <c r="H4586" s="3">
        <v>45483</v>
      </c>
      <c r="I4586" s="6">
        <v>65000</v>
      </c>
      <c r="J4586" s="1">
        <v>7</v>
      </c>
      <c r="K4586" s="4">
        <v>0.15</v>
      </c>
      <c r="L4586" s="6">
        <f t="shared" si="144"/>
        <v>9750</v>
      </c>
      <c r="M4586" s="8">
        <f t="shared" si="145"/>
        <v>445250</v>
      </c>
      <c r="N4586" s="21">
        <f>(sales[[#This Row],[Price]]*sales[[#This Row],[Qty]])-(sales[[#This Row],[Discount_Amt]]*sales[[#This Row],[Qty]])</f>
        <v>386750</v>
      </c>
    </row>
    <row r="4587" spans="2:14" hidden="1" x14ac:dyDescent="0.35">
      <c r="B4587" s="7">
        <v>2028585</v>
      </c>
      <c r="C4587" s="1" t="s">
        <v>9</v>
      </c>
      <c r="D4587" s="1" t="s">
        <v>28</v>
      </c>
      <c r="E4587" s="1" t="s">
        <v>31</v>
      </c>
      <c r="F4587" s="1" t="s">
        <v>521</v>
      </c>
      <c r="G4587" s="3">
        <v>45482</v>
      </c>
      <c r="H4587" s="3">
        <v>45490</v>
      </c>
      <c r="I4587" s="6">
        <v>450</v>
      </c>
      <c r="J4587" s="1">
        <v>2</v>
      </c>
      <c r="K4587" s="4">
        <v>0.02</v>
      </c>
      <c r="L4587" s="6">
        <f t="shared" si="144"/>
        <v>9</v>
      </c>
      <c r="M4587" s="8">
        <f t="shared" si="145"/>
        <v>891</v>
      </c>
      <c r="N4587" s="21">
        <f>(sales[[#This Row],[Price]]*sales[[#This Row],[Qty]])-(sales[[#This Row],[Discount_Amt]]*sales[[#This Row],[Qty]])</f>
        <v>882</v>
      </c>
    </row>
    <row r="4588" spans="2:14" x14ac:dyDescent="0.35">
      <c r="B4588" s="7">
        <v>2028586</v>
      </c>
      <c r="C4588" s="1" t="s">
        <v>11</v>
      </c>
      <c r="D4588" s="1" t="s">
        <v>29</v>
      </c>
      <c r="E4588" s="1" t="s">
        <v>32</v>
      </c>
      <c r="F4588" s="1" t="s">
        <v>518</v>
      </c>
      <c r="G4588" s="3">
        <v>45482</v>
      </c>
      <c r="H4588" s="3">
        <v>45484</v>
      </c>
      <c r="I4588" s="6">
        <v>1299</v>
      </c>
      <c r="J4588" s="1">
        <v>2</v>
      </c>
      <c r="K4588" s="4">
        <v>0.02</v>
      </c>
      <c r="L4588" s="6">
        <f t="shared" si="144"/>
        <v>25.98</v>
      </c>
      <c r="M4588" s="8">
        <f t="shared" si="145"/>
        <v>2572.02</v>
      </c>
      <c r="N4588" s="21">
        <f>(sales[[#This Row],[Price]]*sales[[#This Row],[Qty]])-(sales[[#This Row],[Discount_Amt]]*sales[[#This Row],[Qty]])</f>
        <v>2546.04</v>
      </c>
    </row>
    <row r="4589" spans="2:14" x14ac:dyDescent="0.35">
      <c r="B4589" s="7">
        <v>2028587</v>
      </c>
      <c r="C4589" s="1" t="s">
        <v>12</v>
      </c>
      <c r="D4589" s="1" t="s">
        <v>25</v>
      </c>
      <c r="E4589" s="1" t="s">
        <v>38</v>
      </c>
      <c r="F4589" s="1" t="s">
        <v>518</v>
      </c>
      <c r="G4589" s="3">
        <v>45482</v>
      </c>
      <c r="H4589" s="3">
        <v>45485</v>
      </c>
      <c r="I4589" s="6">
        <v>1700</v>
      </c>
      <c r="J4589" s="1">
        <v>1</v>
      </c>
      <c r="K4589" s="4">
        <v>0.02</v>
      </c>
      <c r="L4589" s="6">
        <f t="shared" si="144"/>
        <v>34</v>
      </c>
      <c r="M4589" s="8">
        <f t="shared" si="145"/>
        <v>1666</v>
      </c>
      <c r="N4589" s="21">
        <f>(sales[[#This Row],[Price]]*sales[[#This Row],[Qty]])-(sales[[#This Row],[Discount_Amt]]*sales[[#This Row],[Qty]])</f>
        <v>1666</v>
      </c>
    </row>
    <row r="4590" spans="2:14" hidden="1" x14ac:dyDescent="0.35">
      <c r="B4590" s="7">
        <v>2028588</v>
      </c>
      <c r="C4590" s="1" t="s">
        <v>13</v>
      </c>
      <c r="D4590" s="1" t="s">
        <v>26</v>
      </c>
      <c r="E4590" s="1" t="s">
        <v>33</v>
      </c>
      <c r="F4590" s="1" t="s">
        <v>519</v>
      </c>
      <c r="G4590" s="3">
        <v>45482</v>
      </c>
      <c r="H4590" s="3">
        <v>45487</v>
      </c>
      <c r="I4590" s="6">
        <v>55000</v>
      </c>
      <c r="J4590" s="1">
        <v>2</v>
      </c>
      <c r="K4590" s="4">
        <v>0.02</v>
      </c>
      <c r="L4590" s="6">
        <f t="shared" ref="L4590:L4653" si="146">I4590*K4590</f>
        <v>1100</v>
      </c>
      <c r="M4590" s="8">
        <f t="shared" ref="M4590:M4653" si="147">I4590*J4590-L4590</f>
        <v>108900</v>
      </c>
      <c r="N4590" s="21">
        <f>(sales[[#This Row],[Price]]*sales[[#This Row],[Qty]])-(sales[[#This Row],[Discount_Amt]]*sales[[#This Row],[Qty]])</f>
        <v>107800</v>
      </c>
    </row>
    <row r="4591" spans="2:14" hidden="1" x14ac:dyDescent="0.35">
      <c r="B4591" s="7">
        <v>2028589</v>
      </c>
      <c r="C4591" s="1" t="s">
        <v>14</v>
      </c>
      <c r="D4591" s="1" t="s">
        <v>27</v>
      </c>
      <c r="E4591" s="1" t="s">
        <v>34</v>
      </c>
      <c r="F4591" s="1" t="s">
        <v>521</v>
      </c>
      <c r="G4591" s="3">
        <v>45482</v>
      </c>
      <c r="H4591" s="3">
        <v>45483</v>
      </c>
      <c r="I4591" s="6">
        <v>57999</v>
      </c>
      <c r="J4591" s="1">
        <v>4</v>
      </c>
      <c r="K4591" s="4">
        <v>0.02</v>
      </c>
      <c r="L4591" s="6">
        <f t="shared" si="146"/>
        <v>1159.98</v>
      </c>
      <c r="M4591" s="8">
        <f t="shared" si="147"/>
        <v>230836.02</v>
      </c>
      <c r="N4591" s="21">
        <f>(sales[[#This Row],[Price]]*sales[[#This Row],[Qty]])-(sales[[#This Row],[Discount_Amt]]*sales[[#This Row],[Qty]])</f>
        <v>227356.08</v>
      </c>
    </row>
    <row r="4592" spans="2:14" hidden="1" x14ac:dyDescent="0.35">
      <c r="B4592" s="7">
        <v>2028590</v>
      </c>
      <c r="C4592" s="1" t="s">
        <v>15</v>
      </c>
      <c r="D4592" s="1" t="s">
        <v>28</v>
      </c>
      <c r="E4592" s="1" t="s">
        <v>35</v>
      </c>
      <c r="F4592" s="1" t="s">
        <v>520</v>
      </c>
      <c r="G4592" s="3">
        <v>45482</v>
      </c>
      <c r="H4592" s="3">
        <v>45490</v>
      </c>
      <c r="I4592" s="6">
        <v>1399</v>
      </c>
      <c r="J4592" s="1">
        <v>3</v>
      </c>
      <c r="K4592" s="4">
        <v>0.02</v>
      </c>
      <c r="L4592" s="6">
        <f t="shared" si="146"/>
        <v>27.98</v>
      </c>
      <c r="M4592" s="8">
        <f t="shared" si="147"/>
        <v>4169.0200000000004</v>
      </c>
      <c r="N4592" s="21">
        <f>(sales[[#This Row],[Price]]*sales[[#This Row],[Qty]])-(sales[[#This Row],[Discount_Amt]]*sales[[#This Row],[Qty]])</f>
        <v>4113.0600000000004</v>
      </c>
    </row>
    <row r="4593" spans="2:14" hidden="1" x14ac:dyDescent="0.35">
      <c r="B4593" s="7">
        <v>2028591</v>
      </c>
      <c r="C4593" s="1" t="s">
        <v>16</v>
      </c>
      <c r="D4593" s="1" t="s">
        <v>29</v>
      </c>
      <c r="E4593" s="1" t="s">
        <v>36</v>
      </c>
      <c r="F4593" s="1" t="s">
        <v>518</v>
      </c>
      <c r="G4593" s="3">
        <v>45482</v>
      </c>
      <c r="H4593" s="3">
        <v>45484</v>
      </c>
      <c r="I4593" s="6">
        <v>999</v>
      </c>
      <c r="J4593" s="1">
        <v>2</v>
      </c>
      <c r="K4593" s="4">
        <v>0.02</v>
      </c>
      <c r="L4593" s="6">
        <f t="shared" si="146"/>
        <v>19.98</v>
      </c>
      <c r="M4593" s="8">
        <f t="shared" si="147"/>
        <v>1978.02</v>
      </c>
      <c r="N4593" s="21">
        <f>(sales[[#This Row],[Price]]*sales[[#This Row],[Qty]])-(sales[[#This Row],[Discount_Amt]]*sales[[#This Row],[Qty]])</f>
        <v>1958.04</v>
      </c>
    </row>
    <row r="4594" spans="2:14" x14ac:dyDescent="0.35">
      <c r="B4594" s="7">
        <v>2028592</v>
      </c>
      <c r="C4594" s="1" t="s">
        <v>17</v>
      </c>
      <c r="D4594" s="1" t="s">
        <v>25</v>
      </c>
      <c r="E4594" s="1" t="s">
        <v>37</v>
      </c>
      <c r="F4594" s="1" t="s">
        <v>519</v>
      </c>
      <c r="G4594" s="3">
        <v>45482</v>
      </c>
      <c r="H4594" s="3">
        <v>45485</v>
      </c>
      <c r="I4594" s="6">
        <v>2099</v>
      </c>
      <c r="J4594" s="1">
        <v>1</v>
      </c>
      <c r="K4594" s="4">
        <v>0.02</v>
      </c>
      <c r="L4594" s="6">
        <f t="shared" si="146"/>
        <v>41.980000000000004</v>
      </c>
      <c r="M4594" s="8">
        <f t="shared" si="147"/>
        <v>2057.02</v>
      </c>
      <c r="N4594" s="21">
        <f>(sales[[#This Row],[Price]]*sales[[#This Row],[Qty]])-(sales[[#This Row],[Discount_Amt]]*sales[[#This Row],[Qty]])</f>
        <v>2057.02</v>
      </c>
    </row>
    <row r="4595" spans="2:14" hidden="1" x14ac:dyDescent="0.35">
      <c r="B4595" s="7">
        <v>2028593</v>
      </c>
      <c r="C4595" s="1" t="s">
        <v>18</v>
      </c>
      <c r="D4595" s="1" t="s">
        <v>26</v>
      </c>
      <c r="E4595" s="1" t="s">
        <v>39</v>
      </c>
      <c r="F4595" s="1" t="s">
        <v>520</v>
      </c>
      <c r="G4595" s="3">
        <v>45482</v>
      </c>
      <c r="H4595" s="3">
        <v>45487</v>
      </c>
      <c r="I4595" s="6">
        <v>11000</v>
      </c>
      <c r="J4595" s="1">
        <v>1</v>
      </c>
      <c r="K4595" s="4">
        <v>7.0000000000000007E-2</v>
      </c>
      <c r="L4595" s="6">
        <f t="shared" si="146"/>
        <v>770.00000000000011</v>
      </c>
      <c r="M4595" s="8">
        <f t="shared" si="147"/>
        <v>10230</v>
      </c>
      <c r="N4595" s="21">
        <f>(sales[[#This Row],[Price]]*sales[[#This Row],[Qty]])-(sales[[#This Row],[Discount_Amt]]*sales[[#This Row],[Qty]])</f>
        <v>10230</v>
      </c>
    </row>
    <row r="4596" spans="2:14" hidden="1" x14ac:dyDescent="0.35">
      <c r="B4596" s="7">
        <v>2028594</v>
      </c>
      <c r="C4596" s="1" t="s">
        <v>19</v>
      </c>
      <c r="D4596" s="1" t="s">
        <v>27</v>
      </c>
      <c r="E4596" s="1" t="s">
        <v>40</v>
      </c>
      <c r="F4596" s="1" t="s">
        <v>521</v>
      </c>
      <c r="G4596" s="3">
        <v>45482</v>
      </c>
      <c r="H4596" s="3">
        <v>45483</v>
      </c>
      <c r="I4596" s="6">
        <v>800</v>
      </c>
      <c r="J4596" s="1">
        <v>2</v>
      </c>
      <c r="K4596" s="4">
        <v>0.03</v>
      </c>
      <c r="L4596" s="6">
        <f t="shared" si="146"/>
        <v>24</v>
      </c>
      <c r="M4596" s="8">
        <f t="shared" si="147"/>
        <v>1576</v>
      </c>
      <c r="N4596" s="21">
        <f>(sales[[#This Row],[Price]]*sales[[#This Row],[Qty]])-(sales[[#This Row],[Discount_Amt]]*sales[[#This Row],[Qty]])</f>
        <v>1552</v>
      </c>
    </row>
    <row r="4597" spans="2:14" hidden="1" x14ac:dyDescent="0.35">
      <c r="B4597" s="7">
        <v>2028595</v>
      </c>
      <c r="C4597" s="1" t="s">
        <v>20</v>
      </c>
      <c r="D4597" s="1" t="s">
        <v>28</v>
      </c>
      <c r="E4597" s="1" t="s">
        <v>41</v>
      </c>
      <c r="F4597" s="1" t="s">
        <v>518</v>
      </c>
      <c r="G4597" s="3">
        <v>45482</v>
      </c>
      <c r="H4597" s="3">
        <v>45490</v>
      </c>
      <c r="I4597" s="6">
        <v>5500</v>
      </c>
      <c r="J4597" s="1">
        <v>1</v>
      </c>
      <c r="K4597" s="4">
        <v>0.08</v>
      </c>
      <c r="L4597" s="6">
        <f t="shared" si="146"/>
        <v>440</v>
      </c>
      <c r="M4597" s="8">
        <f t="shared" si="147"/>
        <v>5060</v>
      </c>
      <c r="N4597" s="21">
        <f>(sales[[#This Row],[Price]]*sales[[#This Row],[Qty]])-(sales[[#This Row],[Discount_Amt]]*sales[[#This Row],[Qty]])</f>
        <v>5060</v>
      </c>
    </row>
    <row r="4598" spans="2:14" hidden="1" x14ac:dyDescent="0.35">
      <c r="B4598" s="7">
        <v>2028596</v>
      </c>
      <c r="C4598" s="1" t="s">
        <v>21</v>
      </c>
      <c r="D4598" s="1" t="s">
        <v>29</v>
      </c>
      <c r="E4598" s="1" t="s">
        <v>42</v>
      </c>
      <c r="F4598" s="1" t="s">
        <v>518</v>
      </c>
      <c r="G4598" s="3">
        <v>45482</v>
      </c>
      <c r="H4598" s="3">
        <v>45484</v>
      </c>
      <c r="I4598" s="6">
        <v>1350</v>
      </c>
      <c r="J4598" s="1">
        <v>3</v>
      </c>
      <c r="K4598" s="4">
        <v>0.05</v>
      </c>
      <c r="L4598" s="6">
        <f t="shared" si="146"/>
        <v>67.5</v>
      </c>
      <c r="M4598" s="8">
        <f t="shared" si="147"/>
        <v>3982.5</v>
      </c>
      <c r="N4598" s="21">
        <f>(sales[[#This Row],[Price]]*sales[[#This Row],[Qty]])-(sales[[#This Row],[Discount_Amt]]*sales[[#This Row],[Qty]])</f>
        <v>3847.5</v>
      </c>
    </row>
    <row r="4599" spans="2:14" hidden="1" x14ac:dyDescent="0.35">
      <c r="B4599" s="7">
        <v>2028597</v>
      </c>
      <c r="C4599" s="1" t="s">
        <v>22</v>
      </c>
      <c r="D4599" s="1" t="s">
        <v>25</v>
      </c>
      <c r="E4599" s="1" t="s">
        <v>43</v>
      </c>
      <c r="F4599" s="1" t="s">
        <v>519</v>
      </c>
      <c r="G4599" s="3">
        <v>45482</v>
      </c>
      <c r="H4599" s="3">
        <v>45485</v>
      </c>
      <c r="I4599" s="6">
        <v>4500</v>
      </c>
      <c r="J4599" s="1">
        <v>2</v>
      </c>
      <c r="K4599" s="4">
        <v>0.05</v>
      </c>
      <c r="L4599" s="6">
        <f t="shared" si="146"/>
        <v>225</v>
      </c>
      <c r="M4599" s="8">
        <f t="shared" si="147"/>
        <v>8775</v>
      </c>
      <c r="N4599" s="21">
        <f>(sales[[#This Row],[Price]]*sales[[#This Row],[Qty]])-(sales[[#This Row],[Discount_Amt]]*sales[[#This Row],[Qty]])</f>
        <v>8550</v>
      </c>
    </row>
    <row r="4600" spans="2:14" hidden="1" x14ac:dyDescent="0.35">
      <c r="B4600" s="7">
        <v>2028598</v>
      </c>
      <c r="C4600" s="1" t="s">
        <v>23</v>
      </c>
      <c r="D4600" s="1" t="s">
        <v>260</v>
      </c>
      <c r="E4600" s="1" t="s">
        <v>44</v>
      </c>
      <c r="F4600" s="1" t="s">
        <v>521</v>
      </c>
      <c r="G4600" s="3">
        <v>45482</v>
      </c>
      <c r="H4600" s="3">
        <v>45487</v>
      </c>
      <c r="I4600" s="6">
        <v>2350</v>
      </c>
      <c r="J4600" s="1">
        <v>1</v>
      </c>
      <c r="K4600" s="4">
        <v>0.05</v>
      </c>
      <c r="L4600" s="6">
        <f t="shared" si="146"/>
        <v>117.5</v>
      </c>
      <c r="M4600" s="8">
        <f t="shared" si="147"/>
        <v>2232.5</v>
      </c>
      <c r="N4600" s="21">
        <f>(sales[[#This Row],[Price]]*sales[[#This Row],[Qty]])-(sales[[#This Row],[Discount_Amt]]*sales[[#This Row],[Qty]])</f>
        <v>2232.5</v>
      </c>
    </row>
    <row r="4601" spans="2:14" hidden="1" x14ac:dyDescent="0.35">
      <c r="B4601" s="7">
        <v>2028599</v>
      </c>
      <c r="C4601" s="1" t="s">
        <v>24</v>
      </c>
      <c r="D4601" s="1" t="s">
        <v>25</v>
      </c>
      <c r="E4601" s="1" t="s">
        <v>45</v>
      </c>
      <c r="F4601" s="1" t="s">
        <v>520</v>
      </c>
      <c r="G4601" s="3">
        <v>45482</v>
      </c>
      <c r="H4601" s="3">
        <v>45483</v>
      </c>
      <c r="I4601" s="6">
        <v>90</v>
      </c>
      <c r="J4601" s="1">
        <v>2</v>
      </c>
      <c r="K4601" s="4">
        <v>0.05</v>
      </c>
      <c r="L4601" s="6">
        <f t="shared" si="146"/>
        <v>4.5</v>
      </c>
      <c r="M4601" s="8">
        <f t="shared" si="147"/>
        <v>175.5</v>
      </c>
      <c r="N4601" s="21">
        <f>(sales[[#This Row],[Price]]*sales[[#This Row],[Qty]])-(sales[[#This Row],[Discount_Amt]]*sales[[#This Row],[Qty]])</f>
        <v>171</v>
      </c>
    </row>
    <row r="4602" spans="2:14" hidden="1" x14ac:dyDescent="0.35">
      <c r="B4602" s="7">
        <v>2028600</v>
      </c>
      <c r="C4602" s="1" t="s">
        <v>4</v>
      </c>
      <c r="D4602" s="1" t="s">
        <v>26</v>
      </c>
      <c r="E4602" s="1" t="s">
        <v>46</v>
      </c>
      <c r="F4602" s="1" t="s">
        <v>518</v>
      </c>
      <c r="G4602" s="3">
        <v>45482</v>
      </c>
      <c r="H4602" s="3">
        <v>45490</v>
      </c>
      <c r="I4602" s="6">
        <v>280</v>
      </c>
      <c r="J4602" s="1">
        <v>1</v>
      </c>
      <c r="K4602" s="4">
        <v>0.03</v>
      </c>
      <c r="L4602" s="6">
        <f t="shared" si="146"/>
        <v>8.4</v>
      </c>
      <c r="M4602" s="8">
        <f t="shared" si="147"/>
        <v>271.60000000000002</v>
      </c>
      <c r="N4602" s="21">
        <f>(sales[[#This Row],[Price]]*sales[[#This Row],[Qty]])-(sales[[#This Row],[Discount_Amt]]*sales[[#This Row],[Qty]])</f>
        <v>271.60000000000002</v>
      </c>
    </row>
    <row r="4603" spans="2:14" hidden="1" x14ac:dyDescent="0.35">
      <c r="B4603" s="7">
        <v>2028601</v>
      </c>
      <c r="C4603" s="1" t="s">
        <v>5</v>
      </c>
      <c r="D4603" s="1" t="s">
        <v>27</v>
      </c>
      <c r="E4603" s="1" t="s">
        <v>47</v>
      </c>
      <c r="F4603" s="1" t="s">
        <v>519</v>
      </c>
      <c r="G4603" s="3">
        <v>45482</v>
      </c>
      <c r="H4603" s="3">
        <v>45484</v>
      </c>
      <c r="I4603" s="6">
        <v>70</v>
      </c>
      <c r="J4603" s="1">
        <v>2</v>
      </c>
      <c r="K4603" s="4">
        <v>0.1</v>
      </c>
      <c r="L4603" s="6">
        <f t="shared" si="146"/>
        <v>7</v>
      </c>
      <c r="M4603" s="8">
        <f t="shared" si="147"/>
        <v>133</v>
      </c>
      <c r="N4603" s="21">
        <f>(sales[[#This Row],[Price]]*sales[[#This Row],[Qty]])-(sales[[#This Row],[Discount_Amt]]*sales[[#This Row],[Qty]])</f>
        <v>126</v>
      </c>
    </row>
    <row r="4604" spans="2:14" hidden="1" x14ac:dyDescent="0.35">
      <c r="B4604" s="7">
        <v>2028602</v>
      </c>
      <c r="C4604" s="1" t="s">
        <v>6</v>
      </c>
      <c r="D4604" s="1" t="s">
        <v>28</v>
      </c>
      <c r="E4604" s="1" t="s">
        <v>48</v>
      </c>
      <c r="F4604" s="1" t="s">
        <v>520</v>
      </c>
      <c r="G4604" s="3">
        <v>45482</v>
      </c>
      <c r="H4604" s="3">
        <v>45485</v>
      </c>
      <c r="I4604" s="6">
        <v>230</v>
      </c>
      <c r="J4604" s="1">
        <v>3</v>
      </c>
      <c r="K4604" s="4">
        <v>0.05</v>
      </c>
      <c r="L4604" s="6">
        <f t="shared" si="146"/>
        <v>11.5</v>
      </c>
      <c r="M4604" s="8">
        <f t="shared" si="147"/>
        <v>678.5</v>
      </c>
      <c r="N4604" s="21">
        <f>(sales[[#This Row],[Price]]*sales[[#This Row],[Qty]])-(sales[[#This Row],[Discount_Amt]]*sales[[#This Row],[Qty]])</f>
        <v>655.5</v>
      </c>
    </row>
    <row r="4605" spans="2:14" hidden="1" x14ac:dyDescent="0.35">
      <c r="B4605" s="7">
        <v>2028603</v>
      </c>
      <c r="C4605" s="1" t="s">
        <v>7</v>
      </c>
      <c r="D4605" s="1" t="s">
        <v>29</v>
      </c>
      <c r="E4605" s="1" t="s">
        <v>49</v>
      </c>
      <c r="F4605" s="1" t="s">
        <v>521</v>
      </c>
      <c r="G4605" s="3">
        <v>45482</v>
      </c>
      <c r="H4605" s="3">
        <v>45487</v>
      </c>
      <c r="I4605" s="6">
        <v>7999</v>
      </c>
      <c r="J4605" s="1">
        <v>2</v>
      </c>
      <c r="K4605" s="4">
        <v>0.05</v>
      </c>
      <c r="L4605" s="6">
        <f t="shared" si="146"/>
        <v>399.95000000000005</v>
      </c>
      <c r="M4605" s="8">
        <f t="shared" si="147"/>
        <v>15598.05</v>
      </c>
      <c r="N4605" s="21">
        <f>(sales[[#This Row],[Price]]*sales[[#This Row],[Qty]])-(sales[[#This Row],[Discount_Amt]]*sales[[#This Row],[Qty]])</f>
        <v>15198.1</v>
      </c>
    </row>
    <row r="4606" spans="2:14" x14ac:dyDescent="0.35">
      <c r="B4606" s="7">
        <v>2028604</v>
      </c>
      <c r="C4606" s="1" t="s">
        <v>10</v>
      </c>
      <c r="D4606" s="1" t="s">
        <v>25</v>
      </c>
      <c r="E4606" s="1" t="s">
        <v>50</v>
      </c>
      <c r="F4606" s="1" t="s">
        <v>518</v>
      </c>
      <c r="G4606" s="3">
        <v>45482</v>
      </c>
      <c r="H4606" s="3">
        <v>45483</v>
      </c>
      <c r="I4606" s="6">
        <v>850</v>
      </c>
      <c r="J4606" s="1">
        <v>7</v>
      </c>
      <c r="K4606" s="4">
        <v>0.02</v>
      </c>
      <c r="L4606" s="6">
        <f t="shared" si="146"/>
        <v>17</v>
      </c>
      <c r="M4606" s="8">
        <f t="shared" si="147"/>
        <v>5933</v>
      </c>
      <c r="N4606" s="21">
        <f>(sales[[#This Row],[Price]]*sales[[#This Row],[Qty]])-(sales[[#This Row],[Discount_Amt]]*sales[[#This Row],[Qty]])</f>
        <v>5831</v>
      </c>
    </row>
    <row r="4607" spans="2:14" hidden="1" x14ac:dyDescent="0.35">
      <c r="B4607" s="7">
        <v>2028605</v>
      </c>
      <c r="C4607" s="1" t="s">
        <v>8</v>
      </c>
      <c r="D4607" s="1" t="s">
        <v>30</v>
      </c>
      <c r="E4607" s="1" t="s">
        <v>51</v>
      </c>
      <c r="F4607" s="1" t="s">
        <v>518</v>
      </c>
      <c r="G4607" s="3">
        <v>45482</v>
      </c>
      <c r="H4607" s="3">
        <v>45490</v>
      </c>
      <c r="I4607" s="6">
        <v>65000</v>
      </c>
      <c r="J4607" s="1">
        <v>2</v>
      </c>
      <c r="K4607" s="4">
        <v>0.06</v>
      </c>
      <c r="L4607" s="6">
        <f t="shared" si="146"/>
        <v>3900</v>
      </c>
      <c r="M4607" s="8">
        <f t="shared" si="147"/>
        <v>126100</v>
      </c>
      <c r="N4607" s="21">
        <f>(sales[[#This Row],[Price]]*sales[[#This Row],[Qty]])-(sales[[#This Row],[Discount_Amt]]*sales[[#This Row],[Qty]])</f>
        <v>122200</v>
      </c>
    </row>
    <row r="4608" spans="2:14" hidden="1" x14ac:dyDescent="0.35">
      <c r="B4608" s="7">
        <v>2028606</v>
      </c>
      <c r="C4608" s="1" t="s">
        <v>9</v>
      </c>
      <c r="D4608" s="1" t="s">
        <v>27</v>
      </c>
      <c r="E4608" s="1" t="s">
        <v>506</v>
      </c>
      <c r="F4608" s="1" t="s">
        <v>519</v>
      </c>
      <c r="G4608" s="3">
        <v>45482</v>
      </c>
      <c r="H4608" s="3">
        <v>45484</v>
      </c>
      <c r="I4608" s="6">
        <v>450</v>
      </c>
      <c r="J4608" s="1">
        <v>1</v>
      </c>
      <c r="K4608" s="4">
        <v>0.15</v>
      </c>
      <c r="L4608" s="6">
        <f t="shared" si="146"/>
        <v>67.5</v>
      </c>
      <c r="M4608" s="8">
        <f t="shared" si="147"/>
        <v>382.5</v>
      </c>
      <c r="N4608" s="21">
        <f>(sales[[#This Row],[Price]]*sales[[#This Row],[Qty]])-(sales[[#This Row],[Discount_Amt]]*sales[[#This Row],[Qty]])</f>
        <v>382.5</v>
      </c>
    </row>
    <row r="4609" spans="2:14" x14ac:dyDescent="0.35">
      <c r="B4609" s="7">
        <v>2028607</v>
      </c>
      <c r="C4609" s="1" t="s">
        <v>11</v>
      </c>
      <c r="D4609" s="1" t="s">
        <v>28</v>
      </c>
      <c r="E4609" s="1" t="s">
        <v>507</v>
      </c>
      <c r="F4609" s="1" t="s">
        <v>521</v>
      </c>
      <c r="G4609" s="3">
        <v>45482</v>
      </c>
      <c r="H4609" s="3">
        <v>45485</v>
      </c>
      <c r="I4609" s="6">
        <v>1299</v>
      </c>
      <c r="J4609" s="1">
        <v>1</v>
      </c>
      <c r="K4609" s="4">
        <v>0.02</v>
      </c>
      <c r="L4609" s="6">
        <f t="shared" si="146"/>
        <v>25.98</v>
      </c>
      <c r="M4609" s="8">
        <f t="shared" si="147"/>
        <v>1273.02</v>
      </c>
      <c r="N4609" s="21">
        <f>(sales[[#This Row],[Price]]*sales[[#This Row],[Qty]])-(sales[[#This Row],[Discount_Amt]]*sales[[#This Row],[Qty]])</f>
        <v>1273.02</v>
      </c>
    </row>
    <row r="4610" spans="2:14" x14ac:dyDescent="0.35">
      <c r="B4610" s="7">
        <v>2028608</v>
      </c>
      <c r="C4610" s="1" t="s">
        <v>12</v>
      </c>
      <c r="D4610" s="1" t="s">
        <v>29</v>
      </c>
      <c r="E4610" s="1" t="s">
        <v>508</v>
      </c>
      <c r="F4610" s="1" t="s">
        <v>520</v>
      </c>
      <c r="G4610" s="3">
        <v>45482</v>
      </c>
      <c r="H4610" s="3">
        <v>45487</v>
      </c>
      <c r="I4610" s="6">
        <v>1700</v>
      </c>
      <c r="J4610" s="1">
        <v>1</v>
      </c>
      <c r="K4610" s="4">
        <v>0.02</v>
      </c>
      <c r="L4610" s="6">
        <f t="shared" si="146"/>
        <v>34</v>
      </c>
      <c r="M4610" s="8">
        <f t="shared" si="147"/>
        <v>1666</v>
      </c>
      <c r="N4610" s="21">
        <f>(sales[[#This Row],[Price]]*sales[[#This Row],[Qty]])-(sales[[#This Row],[Discount_Amt]]*sales[[#This Row],[Qty]])</f>
        <v>1666</v>
      </c>
    </row>
    <row r="4611" spans="2:14" hidden="1" x14ac:dyDescent="0.35">
      <c r="B4611" s="7">
        <v>2028609</v>
      </c>
      <c r="C4611" s="1" t="s">
        <v>13</v>
      </c>
      <c r="D4611" s="1" t="s">
        <v>25</v>
      </c>
      <c r="E4611" s="1" t="s">
        <v>31</v>
      </c>
      <c r="F4611" s="1" t="s">
        <v>518</v>
      </c>
      <c r="G4611" s="3">
        <v>45482</v>
      </c>
      <c r="H4611" s="3">
        <v>45483</v>
      </c>
      <c r="I4611" s="6">
        <v>55000</v>
      </c>
      <c r="J4611" s="1">
        <v>2</v>
      </c>
      <c r="K4611" s="4">
        <v>0.02</v>
      </c>
      <c r="L4611" s="6">
        <f t="shared" si="146"/>
        <v>1100</v>
      </c>
      <c r="M4611" s="8">
        <f t="shared" si="147"/>
        <v>108900</v>
      </c>
      <c r="N4611" s="21">
        <f>(sales[[#This Row],[Price]]*sales[[#This Row],[Qty]])-(sales[[#This Row],[Discount_Amt]]*sales[[#This Row],[Qty]])</f>
        <v>107800</v>
      </c>
    </row>
    <row r="4612" spans="2:14" hidden="1" x14ac:dyDescent="0.35">
      <c r="B4612" s="7">
        <v>2028610</v>
      </c>
      <c r="C4612" s="1" t="s">
        <v>14</v>
      </c>
      <c r="D4612" s="1" t="s">
        <v>26</v>
      </c>
      <c r="E4612" s="1" t="s">
        <v>32</v>
      </c>
      <c r="F4612" s="1" t="s">
        <v>519</v>
      </c>
      <c r="G4612" s="3">
        <v>45482</v>
      </c>
      <c r="H4612" s="3">
        <v>45490</v>
      </c>
      <c r="I4612" s="6">
        <v>57999</v>
      </c>
      <c r="J4612" s="1">
        <v>1</v>
      </c>
      <c r="K4612" s="4">
        <v>0.02</v>
      </c>
      <c r="L4612" s="6">
        <f t="shared" si="146"/>
        <v>1159.98</v>
      </c>
      <c r="M4612" s="8">
        <f t="shared" si="147"/>
        <v>56839.02</v>
      </c>
      <c r="N4612" s="21">
        <f>(sales[[#This Row],[Price]]*sales[[#This Row],[Qty]])-(sales[[#This Row],[Discount_Amt]]*sales[[#This Row],[Qty]])</f>
        <v>56839.02</v>
      </c>
    </row>
    <row r="4613" spans="2:14" hidden="1" x14ac:dyDescent="0.35">
      <c r="B4613" s="7">
        <v>2028611</v>
      </c>
      <c r="C4613" s="1" t="s">
        <v>15</v>
      </c>
      <c r="D4613" s="1" t="s">
        <v>27</v>
      </c>
      <c r="E4613" s="1" t="s">
        <v>38</v>
      </c>
      <c r="F4613" s="1" t="s">
        <v>520</v>
      </c>
      <c r="G4613" s="3">
        <v>45482</v>
      </c>
      <c r="H4613" s="3">
        <v>45484</v>
      </c>
      <c r="I4613" s="6">
        <v>1399</v>
      </c>
      <c r="J4613" s="1">
        <v>2</v>
      </c>
      <c r="K4613" s="4">
        <v>0.02</v>
      </c>
      <c r="L4613" s="6">
        <f t="shared" si="146"/>
        <v>27.98</v>
      </c>
      <c r="M4613" s="8">
        <f t="shared" si="147"/>
        <v>2770.02</v>
      </c>
      <c r="N4613" s="21">
        <f>(sales[[#This Row],[Price]]*sales[[#This Row],[Qty]])-(sales[[#This Row],[Discount_Amt]]*sales[[#This Row],[Qty]])</f>
        <v>2742.04</v>
      </c>
    </row>
    <row r="4614" spans="2:14" hidden="1" x14ac:dyDescent="0.35">
      <c r="B4614" s="7">
        <v>2028612</v>
      </c>
      <c r="C4614" s="1" t="s">
        <v>16</v>
      </c>
      <c r="D4614" s="1" t="s">
        <v>28</v>
      </c>
      <c r="E4614" s="1" t="s">
        <v>33</v>
      </c>
      <c r="F4614" s="1" t="s">
        <v>521</v>
      </c>
      <c r="G4614" s="3">
        <v>45482</v>
      </c>
      <c r="H4614" s="3">
        <v>45485</v>
      </c>
      <c r="I4614" s="6">
        <v>999</v>
      </c>
      <c r="J4614" s="1">
        <v>7</v>
      </c>
      <c r="K4614" s="4">
        <v>0.02</v>
      </c>
      <c r="L4614" s="6">
        <f t="shared" si="146"/>
        <v>19.98</v>
      </c>
      <c r="M4614" s="8">
        <f t="shared" si="147"/>
        <v>6973.02</v>
      </c>
      <c r="N4614" s="21">
        <f>(sales[[#This Row],[Price]]*sales[[#This Row],[Qty]])-(sales[[#This Row],[Discount_Amt]]*sales[[#This Row],[Qty]])</f>
        <v>6853.14</v>
      </c>
    </row>
    <row r="4615" spans="2:14" x14ac:dyDescent="0.35">
      <c r="B4615" s="7">
        <v>2028613</v>
      </c>
      <c r="C4615" s="1" t="s">
        <v>17</v>
      </c>
      <c r="D4615" s="1" t="s">
        <v>29</v>
      </c>
      <c r="E4615" s="1" t="s">
        <v>34</v>
      </c>
      <c r="F4615" s="1" t="s">
        <v>518</v>
      </c>
      <c r="G4615" s="3">
        <v>45482</v>
      </c>
      <c r="H4615" s="3">
        <v>45487</v>
      </c>
      <c r="I4615" s="6">
        <v>2099</v>
      </c>
      <c r="J4615" s="1">
        <v>2</v>
      </c>
      <c r="K4615" s="4">
        <v>0.02</v>
      </c>
      <c r="L4615" s="6">
        <f t="shared" si="146"/>
        <v>41.980000000000004</v>
      </c>
      <c r="M4615" s="8">
        <f t="shared" si="147"/>
        <v>4156.0200000000004</v>
      </c>
      <c r="N4615" s="21">
        <f>(sales[[#This Row],[Price]]*sales[[#This Row],[Qty]])-(sales[[#This Row],[Discount_Amt]]*sales[[#This Row],[Qty]])</f>
        <v>4114.04</v>
      </c>
    </row>
    <row r="4616" spans="2:14" hidden="1" x14ac:dyDescent="0.35">
      <c r="B4616" s="7">
        <v>2028614</v>
      </c>
      <c r="C4616" s="1" t="s">
        <v>18</v>
      </c>
      <c r="D4616" s="1" t="s">
        <v>25</v>
      </c>
      <c r="E4616" s="1" t="s">
        <v>35</v>
      </c>
      <c r="F4616" s="1" t="s">
        <v>518</v>
      </c>
      <c r="G4616" s="3">
        <v>45482</v>
      </c>
      <c r="H4616" s="3">
        <v>45483</v>
      </c>
      <c r="I4616" s="6">
        <v>11000</v>
      </c>
      <c r="J4616" s="1">
        <v>2</v>
      </c>
      <c r="K4616" s="4">
        <v>0.02</v>
      </c>
      <c r="L4616" s="6">
        <f t="shared" si="146"/>
        <v>220</v>
      </c>
      <c r="M4616" s="8">
        <f t="shared" si="147"/>
        <v>21780</v>
      </c>
      <c r="N4616" s="21">
        <f>(sales[[#This Row],[Price]]*sales[[#This Row],[Qty]])-(sales[[#This Row],[Discount_Amt]]*sales[[#This Row],[Qty]])</f>
        <v>21560</v>
      </c>
    </row>
    <row r="4617" spans="2:14" hidden="1" x14ac:dyDescent="0.35">
      <c r="B4617" s="7">
        <v>2028615</v>
      </c>
      <c r="C4617" s="1" t="s">
        <v>19</v>
      </c>
      <c r="D4617" s="1" t="s">
        <v>26</v>
      </c>
      <c r="E4617" s="1" t="s">
        <v>36</v>
      </c>
      <c r="F4617" s="1" t="s">
        <v>519</v>
      </c>
      <c r="G4617" s="3">
        <v>45482</v>
      </c>
      <c r="H4617" s="3">
        <v>45490</v>
      </c>
      <c r="I4617" s="6">
        <v>800</v>
      </c>
      <c r="J4617" s="1">
        <v>1</v>
      </c>
      <c r="K4617" s="4">
        <v>7.0000000000000007E-2</v>
      </c>
      <c r="L4617" s="6">
        <f t="shared" si="146"/>
        <v>56.000000000000007</v>
      </c>
      <c r="M4617" s="8">
        <f t="shared" si="147"/>
        <v>744</v>
      </c>
      <c r="N4617" s="21">
        <f>(sales[[#This Row],[Price]]*sales[[#This Row],[Qty]])-(sales[[#This Row],[Discount_Amt]]*sales[[#This Row],[Qty]])</f>
        <v>744</v>
      </c>
    </row>
    <row r="4618" spans="2:14" hidden="1" x14ac:dyDescent="0.35">
      <c r="B4618" s="7">
        <v>2028616</v>
      </c>
      <c r="C4618" s="1" t="s">
        <v>20</v>
      </c>
      <c r="D4618" s="1" t="s">
        <v>27</v>
      </c>
      <c r="E4618" s="1" t="s">
        <v>37</v>
      </c>
      <c r="F4618" s="1" t="s">
        <v>521</v>
      </c>
      <c r="G4618" s="3">
        <v>45482</v>
      </c>
      <c r="H4618" s="3">
        <v>45484</v>
      </c>
      <c r="I4618" s="6">
        <v>5500</v>
      </c>
      <c r="J4618" s="1">
        <v>2</v>
      </c>
      <c r="K4618" s="4">
        <v>0.03</v>
      </c>
      <c r="L4618" s="6">
        <f t="shared" si="146"/>
        <v>165</v>
      </c>
      <c r="M4618" s="8">
        <f t="shared" si="147"/>
        <v>10835</v>
      </c>
      <c r="N4618" s="21">
        <f>(sales[[#This Row],[Price]]*sales[[#This Row],[Qty]])-(sales[[#This Row],[Discount_Amt]]*sales[[#This Row],[Qty]])</f>
        <v>10670</v>
      </c>
    </row>
    <row r="4619" spans="2:14" hidden="1" x14ac:dyDescent="0.35">
      <c r="B4619" s="7">
        <v>2028617</v>
      </c>
      <c r="C4619" s="1" t="s">
        <v>21</v>
      </c>
      <c r="D4619" s="1" t="s">
        <v>28</v>
      </c>
      <c r="E4619" s="1" t="s">
        <v>39</v>
      </c>
      <c r="F4619" s="1" t="s">
        <v>520</v>
      </c>
      <c r="G4619" s="3">
        <v>45482</v>
      </c>
      <c r="H4619" s="3">
        <v>45485</v>
      </c>
      <c r="I4619" s="6">
        <v>1350</v>
      </c>
      <c r="J4619" s="1">
        <v>4</v>
      </c>
      <c r="K4619" s="4">
        <v>0.08</v>
      </c>
      <c r="L4619" s="6">
        <f t="shared" si="146"/>
        <v>108</v>
      </c>
      <c r="M4619" s="8">
        <f t="shared" si="147"/>
        <v>5292</v>
      </c>
      <c r="N4619" s="21">
        <f>(sales[[#This Row],[Price]]*sales[[#This Row],[Qty]])-(sales[[#This Row],[Discount_Amt]]*sales[[#This Row],[Qty]])</f>
        <v>4968</v>
      </c>
    </row>
    <row r="4620" spans="2:14" hidden="1" x14ac:dyDescent="0.35">
      <c r="B4620" s="7">
        <v>2028618</v>
      </c>
      <c r="C4620" s="1" t="s">
        <v>22</v>
      </c>
      <c r="D4620" s="1" t="s">
        <v>29</v>
      </c>
      <c r="E4620" s="1" t="s">
        <v>40</v>
      </c>
      <c r="F4620" s="1" t="s">
        <v>518</v>
      </c>
      <c r="G4620" s="3">
        <v>45482</v>
      </c>
      <c r="H4620" s="3">
        <v>45487</v>
      </c>
      <c r="I4620" s="6">
        <v>4500</v>
      </c>
      <c r="J4620" s="1">
        <v>3</v>
      </c>
      <c r="K4620" s="4">
        <v>0.05</v>
      </c>
      <c r="L4620" s="6">
        <f t="shared" si="146"/>
        <v>225</v>
      </c>
      <c r="M4620" s="8">
        <f t="shared" si="147"/>
        <v>13275</v>
      </c>
      <c r="N4620" s="21">
        <f>(sales[[#This Row],[Price]]*sales[[#This Row],[Qty]])-(sales[[#This Row],[Discount_Amt]]*sales[[#This Row],[Qty]])</f>
        <v>12825</v>
      </c>
    </row>
    <row r="4621" spans="2:14" hidden="1" x14ac:dyDescent="0.35">
      <c r="B4621" s="7">
        <v>2028619</v>
      </c>
      <c r="C4621" s="1" t="s">
        <v>23</v>
      </c>
      <c r="D4621" s="1" t="s">
        <v>25</v>
      </c>
      <c r="E4621" s="1" t="s">
        <v>41</v>
      </c>
      <c r="F4621" s="1" t="s">
        <v>519</v>
      </c>
      <c r="G4621" s="3">
        <v>45482</v>
      </c>
      <c r="H4621" s="3">
        <v>45483</v>
      </c>
      <c r="I4621" s="6">
        <v>2350</v>
      </c>
      <c r="J4621" s="1">
        <v>2</v>
      </c>
      <c r="K4621" s="4">
        <v>0.05</v>
      </c>
      <c r="L4621" s="6">
        <f t="shared" si="146"/>
        <v>117.5</v>
      </c>
      <c r="M4621" s="8">
        <f t="shared" si="147"/>
        <v>4582.5</v>
      </c>
      <c r="N4621" s="21">
        <f>(sales[[#This Row],[Price]]*sales[[#This Row],[Qty]])-(sales[[#This Row],[Discount_Amt]]*sales[[#This Row],[Qty]])</f>
        <v>4465</v>
      </c>
    </row>
    <row r="4622" spans="2:14" hidden="1" x14ac:dyDescent="0.35">
      <c r="B4622" s="7">
        <v>2028620</v>
      </c>
      <c r="C4622" s="1" t="s">
        <v>24</v>
      </c>
      <c r="D4622" s="1" t="s">
        <v>261</v>
      </c>
      <c r="E4622" s="1" t="s">
        <v>42</v>
      </c>
      <c r="F4622" s="1" t="s">
        <v>520</v>
      </c>
      <c r="G4622" s="3">
        <v>45482</v>
      </c>
      <c r="H4622" s="3">
        <v>45490</v>
      </c>
      <c r="I4622" s="6">
        <v>90</v>
      </c>
      <c r="J4622" s="1">
        <v>1</v>
      </c>
      <c r="K4622" s="4">
        <v>0.05</v>
      </c>
      <c r="L4622" s="6">
        <f t="shared" si="146"/>
        <v>4.5</v>
      </c>
      <c r="M4622" s="8">
        <f t="shared" si="147"/>
        <v>85.5</v>
      </c>
      <c r="N4622" s="21">
        <f>(sales[[#This Row],[Price]]*sales[[#This Row],[Qty]])-(sales[[#This Row],[Discount_Amt]]*sales[[#This Row],[Qty]])</f>
        <v>85.5</v>
      </c>
    </row>
    <row r="4623" spans="2:14" hidden="1" x14ac:dyDescent="0.35">
      <c r="B4623" s="7">
        <v>2028621</v>
      </c>
      <c r="C4623" s="1" t="s">
        <v>4</v>
      </c>
      <c r="D4623" s="1" t="s">
        <v>25</v>
      </c>
      <c r="E4623" s="1" t="s">
        <v>43</v>
      </c>
      <c r="F4623" s="1" t="s">
        <v>521</v>
      </c>
      <c r="G4623" s="3">
        <v>45482</v>
      </c>
      <c r="H4623" s="3">
        <v>45484</v>
      </c>
      <c r="I4623" s="6">
        <v>280</v>
      </c>
      <c r="J4623" s="1">
        <v>1</v>
      </c>
      <c r="K4623" s="4">
        <v>0.05</v>
      </c>
      <c r="L4623" s="6">
        <f t="shared" si="146"/>
        <v>14</v>
      </c>
      <c r="M4623" s="8">
        <f t="shared" si="147"/>
        <v>266</v>
      </c>
      <c r="N4623" s="21">
        <f>(sales[[#This Row],[Price]]*sales[[#This Row],[Qty]])-(sales[[#This Row],[Discount_Amt]]*sales[[#This Row],[Qty]])</f>
        <v>266</v>
      </c>
    </row>
    <row r="4624" spans="2:14" hidden="1" x14ac:dyDescent="0.35">
      <c r="B4624" s="7">
        <v>2028622</v>
      </c>
      <c r="C4624" s="1" t="s">
        <v>5</v>
      </c>
      <c r="D4624" s="1" t="s">
        <v>26</v>
      </c>
      <c r="E4624" s="1" t="s">
        <v>44</v>
      </c>
      <c r="F4624" s="1" t="s">
        <v>518</v>
      </c>
      <c r="G4624" s="3">
        <v>45482</v>
      </c>
      <c r="H4624" s="3">
        <v>45485</v>
      </c>
      <c r="I4624" s="6">
        <v>70</v>
      </c>
      <c r="J4624" s="1">
        <v>2</v>
      </c>
      <c r="K4624" s="4">
        <v>0.03</v>
      </c>
      <c r="L4624" s="6">
        <f t="shared" si="146"/>
        <v>2.1</v>
      </c>
      <c r="M4624" s="8">
        <f t="shared" si="147"/>
        <v>137.9</v>
      </c>
      <c r="N4624" s="21">
        <f>(sales[[#This Row],[Price]]*sales[[#This Row],[Qty]])-(sales[[#This Row],[Discount_Amt]]*sales[[#This Row],[Qty]])</f>
        <v>135.80000000000001</v>
      </c>
    </row>
    <row r="4625" spans="2:14" hidden="1" x14ac:dyDescent="0.35">
      <c r="B4625" s="7">
        <v>2028623</v>
      </c>
      <c r="C4625" s="1" t="s">
        <v>6</v>
      </c>
      <c r="D4625" s="1" t="s">
        <v>27</v>
      </c>
      <c r="E4625" s="1" t="s">
        <v>45</v>
      </c>
      <c r="F4625" s="1" t="s">
        <v>518</v>
      </c>
      <c r="G4625" s="3">
        <v>45482</v>
      </c>
      <c r="H4625" s="3">
        <v>45487</v>
      </c>
      <c r="I4625" s="6">
        <v>230</v>
      </c>
      <c r="J4625" s="1">
        <v>1</v>
      </c>
      <c r="K4625" s="4">
        <v>0.1</v>
      </c>
      <c r="L4625" s="6">
        <f t="shared" si="146"/>
        <v>23</v>
      </c>
      <c r="M4625" s="8">
        <f t="shared" si="147"/>
        <v>207</v>
      </c>
      <c r="N4625" s="21">
        <f>(sales[[#This Row],[Price]]*sales[[#This Row],[Qty]])-(sales[[#This Row],[Discount_Amt]]*sales[[#This Row],[Qty]])</f>
        <v>207</v>
      </c>
    </row>
    <row r="4626" spans="2:14" hidden="1" x14ac:dyDescent="0.35">
      <c r="B4626" s="7">
        <v>2028624</v>
      </c>
      <c r="C4626" s="1" t="s">
        <v>7</v>
      </c>
      <c r="D4626" s="1" t="s">
        <v>28</v>
      </c>
      <c r="E4626" s="1" t="s">
        <v>46</v>
      </c>
      <c r="F4626" s="1" t="s">
        <v>519</v>
      </c>
      <c r="G4626" s="3">
        <v>45482</v>
      </c>
      <c r="H4626" s="3">
        <v>45483</v>
      </c>
      <c r="I4626" s="6">
        <v>7999</v>
      </c>
      <c r="J4626" s="1">
        <v>3</v>
      </c>
      <c r="K4626" s="4">
        <v>0.05</v>
      </c>
      <c r="L4626" s="6">
        <f t="shared" si="146"/>
        <v>399.95000000000005</v>
      </c>
      <c r="M4626" s="8">
        <f t="shared" si="147"/>
        <v>23597.05</v>
      </c>
      <c r="N4626" s="21">
        <f>(sales[[#This Row],[Price]]*sales[[#This Row],[Qty]])-(sales[[#This Row],[Discount_Amt]]*sales[[#This Row],[Qty]])</f>
        <v>22797.15</v>
      </c>
    </row>
    <row r="4627" spans="2:14" x14ac:dyDescent="0.35">
      <c r="B4627" s="7">
        <v>2028625</v>
      </c>
      <c r="C4627" s="1" t="s">
        <v>10</v>
      </c>
      <c r="D4627" s="1" t="s">
        <v>29</v>
      </c>
      <c r="E4627" s="1" t="s">
        <v>47</v>
      </c>
      <c r="F4627" s="1" t="s">
        <v>521</v>
      </c>
      <c r="G4627" s="3">
        <v>45482</v>
      </c>
      <c r="H4627" s="3">
        <v>45490</v>
      </c>
      <c r="I4627" s="6">
        <v>850</v>
      </c>
      <c r="J4627" s="1">
        <v>2</v>
      </c>
      <c r="K4627" s="4">
        <v>0.05</v>
      </c>
      <c r="L4627" s="6">
        <f t="shared" si="146"/>
        <v>42.5</v>
      </c>
      <c r="M4627" s="8">
        <f t="shared" si="147"/>
        <v>1657.5</v>
      </c>
      <c r="N4627" s="21">
        <f>(sales[[#This Row],[Price]]*sales[[#This Row],[Qty]])-(sales[[#This Row],[Discount_Amt]]*sales[[#This Row],[Qty]])</f>
        <v>1615</v>
      </c>
    </row>
    <row r="4628" spans="2:14" hidden="1" x14ac:dyDescent="0.35">
      <c r="B4628" s="7">
        <v>2028626</v>
      </c>
      <c r="C4628" s="1" t="s">
        <v>8</v>
      </c>
      <c r="D4628" s="1" t="s">
        <v>25</v>
      </c>
      <c r="E4628" s="1" t="s">
        <v>48</v>
      </c>
      <c r="F4628" s="1" t="s">
        <v>520</v>
      </c>
      <c r="G4628" s="3">
        <v>45482</v>
      </c>
      <c r="H4628" s="3">
        <v>45484</v>
      </c>
      <c r="I4628" s="6">
        <v>65000</v>
      </c>
      <c r="J4628" s="1">
        <v>1</v>
      </c>
      <c r="K4628" s="4">
        <v>0.02</v>
      </c>
      <c r="L4628" s="6">
        <f t="shared" si="146"/>
        <v>1300</v>
      </c>
      <c r="M4628" s="8">
        <f t="shared" si="147"/>
        <v>63700</v>
      </c>
      <c r="N4628" s="21">
        <f>(sales[[#This Row],[Price]]*sales[[#This Row],[Qty]])-(sales[[#This Row],[Discount_Amt]]*sales[[#This Row],[Qty]])</f>
        <v>63700</v>
      </c>
    </row>
    <row r="4629" spans="2:14" hidden="1" x14ac:dyDescent="0.35">
      <c r="B4629" s="7">
        <v>2028627</v>
      </c>
      <c r="C4629" s="1" t="s">
        <v>9</v>
      </c>
      <c r="D4629" s="1" t="s">
        <v>30</v>
      </c>
      <c r="E4629" s="1" t="s">
        <v>49</v>
      </c>
      <c r="F4629" s="1" t="s">
        <v>518</v>
      </c>
      <c r="G4629" s="3">
        <v>45482</v>
      </c>
      <c r="H4629" s="3">
        <v>45485</v>
      </c>
      <c r="I4629" s="6">
        <v>450</v>
      </c>
      <c r="J4629" s="1">
        <v>2</v>
      </c>
      <c r="K4629" s="4">
        <v>0.06</v>
      </c>
      <c r="L4629" s="6">
        <f t="shared" si="146"/>
        <v>27</v>
      </c>
      <c r="M4629" s="8">
        <f t="shared" si="147"/>
        <v>873</v>
      </c>
      <c r="N4629" s="21">
        <f>(sales[[#This Row],[Price]]*sales[[#This Row],[Qty]])-(sales[[#This Row],[Discount_Amt]]*sales[[#This Row],[Qty]])</f>
        <v>846</v>
      </c>
    </row>
    <row r="4630" spans="2:14" x14ac:dyDescent="0.35">
      <c r="B4630" s="7">
        <v>2028628</v>
      </c>
      <c r="C4630" s="1" t="s">
        <v>11</v>
      </c>
      <c r="D4630" s="1" t="s">
        <v>27</v>
      </c>
      <c r="E4630" s="1" t="s">
        <v>50</v>
      </c>
      <c r="F4630" s="1" t="s">
        <v>519</v>
      </c>
      <c r="G4630" s="3">
        <v>45482</v>
      </c>
      <c r="H4630" s="3">
        <v>45487</v>
      </c>
      <c r="I4630" s="6">
        <v>1299</v>
      </c>
      <c r="J4630" s="1">
        <v>1</v>
      </c>
      <c r="K4630" s="4">
        <v>0.15</v>
      </c>
      <c r="L4630" s="6">
        <f t="shared" si="146"/>
        <v>194.85</v>
      </c>
      <c r="M4630" s="8">
        <f t="shared" si="147"/>
        <v>1104.1500000000001</v>
      </c>
      <c r="N4630" s="21">
        <f>(sales[[#This Row],[Price]]*sales[[#This Row],[Qty]])-(sales[[#This Row],[Discount_Amt]]*sales[[#This Row],[Qty]])</f>
        <v>1104.1500000000001</v>
      </c>
    </row>
    <row r="4631" spans="2:14" x14ac:dyDescent="0.35">
      <c r="B4631" s="7">
        <v>2028629</v>
      </c>
      <c r="C4631" s="1" t="s">
        <v>12</v>
      </c>
      <c r="D4631" s="1" t="s">
        <v>28</v>
      </c>
      <c r="E4631" s="1" t="s">
        <v>51</v>
      </c>
      <c r="F4631" s="1" t="s">
        <v>520</v>
      </c>
      <c r="G4631" s="3">
        <v>45482</v>
      </c>
      <c r="H4631" s="3">
        <v>45483</v>
      </c>
      <c r="I4631" s="6">
        <v>1700</v>
      </c>
      <c r="J4631" s="1">
        <v>2</v>
      </c>
      <c r="K4631" s="4">
        <v>0.02</v>
      </c>
      <c r="L4631" s="6">
        <f t="shared" si="146"/>
        <v>34</v>
      </c>
      <c r="M4631" s="8">
        <f t="shared" si="147"/>
        <v>3366</v>
      </c>
      <c r="N4631" s="21">
        <f>(sales[[#This Row],[Price]]*sales[[#This Row],[Qty]])-(sales[[#This Row],[Discount_Amt]]*sales[[#This Row],[Qty]])</f>
        <v>3332</v>
      </c>
    </row>
    <row r="4632" spans="2:14" hidden="1" x14ac:dyDescent="0.35">
      <c r="B4632" s="7">
        <v>2028630</v>
      </c>
      <c r="C4632" s="1" t="s">
        <v>13</v>
      </c>
      <c r="D4632" s="1" t="s">
        <v>29</v>
      </c>
      <c r="E4632" s="1" t="s">
        <v>506</v>
      </c>
      <c r="F4632" s="1" t="s">
        <v>521</v>
      </c>
      <c r="G4632" s="3">
        <v>45482</v>
      </c>
      <c r="H4632" s="3">
        <v>45490</v>
      </c>
      <c r="I4632" s="6">
        <v>55000</v>
      </c>
      <c r="J4632" s="1">
        <v>3</v>
      </c>
      <c r="K4632" s="4">
        <v>0.02</v>
      </c>
      <c r="L4632" s="6">
        <f t="shared" si="146"/>
        <v>1100</v>
      </c>
      <c r="M4632" s="8">
        <f t="shared" si="147"/>
        <v>163900</v>
      </c>
      <c r="N4632" s="21">
        <f>(sales[[#This Row],[Price]]*sales[[#This Row],[Qty]])-(sales[[#This Row],[Discount_Amt]]*sales[[#This Row],[Qty]])</f>
        <v>161700</v>
      </c>
    </row>
    <row r="4633" spans="2:14" hidden="1" x14ac:dyDescent="0.35">
      <c r="B4633" s="7">
        <v>2028631</v>
      </c>
      <c r="C4633" s="1" t="s">
        <v>14</v>
      </c>
      <c r="D4633" s="1" t="s">
        <v>25</v>
      </c>
      <c r="E4633" s="1" t="s">
        <v>507</v>
      </c>
      <c r="F4633" s="1" t="s">
        <v>518</v>
      </c>
      <c r="G4633" s="3">
        <v>45482</v>
      </c>
      <c r="H4633" s="3">
        <v>45484</v>
      </c>
      <c r="I4633" s="6">
        <v>57999</v>
      </c>
      <c r="J4633" s="1">
        <v>2</v>
      </c>
      <c r="K4633" s="4">
        <v>0.02</v>
      </c>
      <c r="L4633" s="6">
        <f t="shared" si="146"/>
        <v>1159.98</v>
      </c>
      <c r="M4633" s="8">
        <f t="shared" si="147"/>
        <v>114838.02</v>
      </c>
      <c r="N4633" s="21">
        <f>(sales[[#This Row],[Price]]*sales[[#This Row],[Qty]])-(sales[[#This Row],[Discount_Amt]]*sales[[#This Row],[Qty]])</f>
        <v>113678.04</v>
      </c>
    </row>
    <row r="4634" spans="2:14" hidden="1" x14ac:dyDescent="0.35">
      <c r="B4634" s="7">
        <v>2028632</v>
      </c>
      <c r="C4634" s="1" t="s">
        <v>15</v>
      </c>
      <c r="D4634" s="1" t="s">
        <v>26</v>
      </c>
      <c r="E4634" s="1" t="s">
        <v>508</v>
      </c>
      <c r="F4634" s="1" t="s">
        <v>518</v>
      </c>
      <c r="G4634" s="3">
        <v>45482</v>
      </c>
      <c r="H4634" s="3">
        <v>45485</v>
      </c>
      <c r="I4634" s="6">
        <v>1399</v>
      </c>
      <c r="J4634" s="1">
        <v>7</v>
      </c>
      <c r="K4634" s="4">
        <v>0.02</v>
      </c>
      <c r="L4634" s="6">
        <f t="shared" si="146"/>
        <v>27.98</v>
      </c>
      <c r="M4634" s="8">
        <f t="shared" si="147"/>
        <v>9765.02</v>
      </c>
      <c r="N4634" s="21">
        <f>(sales[[#This Row],[Price]]*sales[[#This Row],[Qty]])-(sales[[#This Row],[Discount_Amt]]*sales[[#This Row],[Qty]])</f>
        <v>9597.14</v>
      </c>
    </row>
    <row r="4635" spans="2:14" hidden="1" x14ac:dyDescent="0.35">
      <c r="B4635" s="7">
        <v>2028633</v>
      </c>
      <c r="C4635" s="1" t="s">
        <v>16</v>
      </c>
      <c r="D4635" s="1" t="s">
        <v>27</v>
      </c>
      <c r="E4635" s="1" t="s">
        <v>31</v>
      </c>
      <c r="F4635" s="1" t="s">
        <v>519</v>
      </c>
      <c r="G4635" s="3">
        <v>45482</v>
      </c>
      <c r="H4635" s="3">
        <v>45487</v>
      </c>
      <c r="I4635" s="6">
        <v>999</v>
      </c>
      <c r="J4635" s="1">
        <v>2</v>
      </c>
      <c r="K4635" s="4">
        <v>0.02</v>
      </c>
      <c r="L4635" s="6">
        <f t="shared" si="146"/>
        <v>19.98</v>
      </c>
      <c r="M4635" s="8">
        <f t="shared" si="147"/>
        <v>1978.02</v>
      </c>
      <c r="N4635" s="21">
        <f>(sales[[#This Row],[Price]]*sales[[#This Row],[Qty]])-(sales[[#This Row],[Discount_Amt]]*sales[[#This Row],[Qty]])</f>
        <v>1958.04</v>
      </c>
    </row>
    <row r="4636" spans="2:14" x14ac:dyDescent="0.35">
      <c r="B4636" s="7">
        <v>2028634</v>
      </c>
      <c r="C4636" s="1" t="s">
        <v>17</v>
      </c>
      <c r="D4636" s="1" t="s">
        <v>28</v>
      </c>
      <c r="E4636" s="1" t="s">
        <v>32</v>
      </c>
      <c r="F4636" s="1" t="s">
        <v>521</v>
      </c>
      <c r="G4636" s="3">
        <v>45482</v>
      </c>
      <c r="H4636" s="3">
        <v>45483</v>
      </c>
      <c r="I4636" s="6">
        <v>2099</v>
      </c>
      <c r="J4636" s="1">
        <v>1</v>
      </c>
      <c r="K4636" s="4">
        <v>0.02</v>
      </c>
      <c r="L4636" s="6">
        <f t="shared" si="146"/>
        <v>41.980000000000004</v>
      </c>
      <c r="M4636" s="8">
        <f t="shared" si="147"/>
        <v>2057.02</v>
      </c>
      <c r="N4636" s="21">
        <f>(sales[[#This Row],[Price]]*sales[[#This Row],[Qty]])-(sales[[#This Row],[Discount_Amt]]*sales[[#This Row],[Qty]])</f>
        <v>2057.02</v>
      </c>
    </row>
    <row r="4637" spans="2:14" hidden="1" x14ac:dyDescent="0.35">
      <c r="B4637" s="7">
        <v>2028635</v>
      </c>
      <c r="C4637" s="1" t="s">
        <v>18</v>
      </c>
      <c r="D4637" s="1" t="s">
        <v>29</v>
      </c>
      <c r="E4637" s="1" t="s">
        <v>38</v>
      </c>
      <c r="F4637" s="1" t="s">
        <v>520</v>
      </c>
      <c r="G4637" s="3">
        <v>45482</v>
      </c>
      <c r="H4637" s="3">
        <v>45490</v>
      </c>
      <c r="I4637" s="6">
        <v>11000</v>
      </c>
      <c r="J4637" s="1">
        <v>1</v>
      </c>
      <c r="K4637" s="4">
        <v>0.02</v>
      </c>
      <c r="L4637" s="6">
        <f t="shared" si="146"/>
        <v>220</v>
      </c>
      <c r="M4637" s="8">
        <f t="shared" si="147"/>
        <v>10780</v>
      </c>
      <c r="N4637" s="21">
        <f>(sales[[#This Row],[Price]]*sales[[#This Row],[Qty]])-(sales[[#This Row],[Discount_Amt]]*sales[[#This Row],[Qty]])</f>
        <v>10780</v>
      </c>
    </row>
    <row r="4638" spans="2:14" hidden="1" x14ac:dyDescent="0.35">
      <c r="B4638" s="7">
        <v>2028636</v>
      </c>
      <c r="C4638" s="1" t="s">
        <v>19</v>
      </c>
      <c r="D4638" s="1" t="s">
        <v>25</v>
      </c>
      <c r="E4638" s="1" t="s">
        <v>33</v>
      </c>
      <c r="F4638" s="1" t="s">
        <v>518</v>
      </c>
      <c r="G4638" s="3">
        <v>45482</v>
      </c>
      <c r="H4638" s="3">
        <v>45484</v>
      </c>
      <c r="I4638" s="6">
        <v>800</v>
      </c>
      <c r="J4638" s="1">
        <v>1</v>
      </c>
      <c r="K4638" s="4">
        <v>0.02</v>
      </c>
      <c r="L4638" s="6">
        <f t="shared" si="146"/>
        <v>16</v>
      </c>
      <c r="M4638" s="8">
        <f t="shared" si="147"/>
        <v>784</v>
      </c>
      <c r="N4638" s="21">
        <f>(sales[[#This Row],[Price]]*sales[[#This Row],[Qty]])-(sales[[#This Row],[Discount_Amt]]*sales[[#This Row],[Qty]])</f>
        <v>784</v>
      </c>
    </row>
    <row r="4639" spans="2:14" hidden="1" x14ac:dyDescent="0.35">
      <c r="B4639" s="7">
        <v>2028637</v>
      </c>
      <c r="C4639" s="1" t="s">
        <v>20</v>
      </c>
      <c r="D4639" s="1" t="s">
        <v>26</v>
      </c>
      <c r="E4639" s="1" t="s">
        <v>34</v>
      </c>
      <c r="F4639" s="1" t="s">
        <v>519</v>
      </c>
      <c r="G4639" s="3">
        <v>45482</v>
      </c>
      <c r="H4639" s="3">
        <v>45485</v>
      </c>
      <c r="I4639" s="6">
        <v>5500</v>
      </c>
      <c r="J4639" s="1">
        <v>2</v>
      </c>
      <c r="K4639" s="4">
        <v>7.0000000000000007E-2</v>
      </c>
      <c r="L4639" s="6">
        <f t="shared" si="146"/>
        <v>385.00000000000006</v>
      </c>
      <c r="M4639" s="8">
        <f t="shared" si="147"/>
        <v>10615</v>
      </c>
      <c r="N4639" s="21">
        <f>(sales[[#This Row],[Price]]*sales[[#This Row],[Qty]])-(sales[[#This Row],[Discount_Amt]]*sales[[#This Row],[Qty]])</f>
        <v>10230</v>
      </c>
    </row>
    <row r="4640" spans="2:14" hidden="1" x14ac:dyDescent="0.35">
      <c r="B4640" s="7">
        <v>2028638</v>
      </c>
      <c r="C4640" s="1" t="s">
        <v>21</v>
      </c>
      <c r="D4640" s="1" t="s">
        <v>27</v>
      </c>
      <c r="E4640" s="1" t="s">
        <v>35</v>
      </c>
      <c r="F4640" s="1" t="s">
        <v>520</v>
      </c>
      <c r="G4640" s="3">
        <v>45482</v>
      </c>
      <c r="H4640" s="3">
        <v>45487</v>
      </c>
      <c r="I4640" s="6">
        <v>1350</v>
      </c>
      <c r="J4640" s="1">
        <v>1</v>
      </c>
      <c r="K4640" s="4">
        <v>0.03</v>
      </c>
      <c r="L4640" s="6">
        <f t="shared" si="146"/>
        <v>40.5</v>
      </c>
      <c r="M4640" s="8">
        <f t="shared" si="147"/>
        <v>1309.5</v>
      </c>
      <c r="N4640" s="21">
        <f>(sales[[#This Row],[Price]]*sales[[#This Row],[Qty]])-(sales[[#This Row],[Discount_Amt]]*sales[[#This Row],[Qty]])</f>
        <v>1309.5</v>
      </c>
    </row>
    <row r="4641" spans="2:14" hidden="1" x14ac:dyDescent="0.35">
      <c r="B4641" s="7">
        <v>2028639</v>
      </c>
      <c r="C4641" s="1" t="s">
        <v>22</v>
      </c>
      <c r="D4641" s="1" t="s">
        <v>28</v>
      </c>
      <c r="E4641" s="1" t="s">
        <v>36</v>
      </c>
      <c r="F4641" s="1" t="s">
        <v>521</v>
      </c>
      <c r="G4641" s="3">
        <v>45482</v>
      </c>
      <c r="H4641" s="3">
        <v>45483</v>
      </c>
      <c r="I4641" s="6">
        <v>4500</v>
      </c>
      <c r="J4641" s="1">
        <v>2</v>
      </c>
      <c r="K4641" s="4">
        <v>0.08</v>
      </c>
      <c r="L4641" s="6">
        <f t="shared" si="146"/>
        <v>360</v>
      </c>
      <c r="M4641" s="8">
        <f t="shared" si="147"/>
        <v>8640</v>
      </c>
      <c r="N4641" s="21">
        <f>(sales[[#This Row],[Price]]*sales[[#This Row],[Qty]])-(sales[[#This Row],[Discount_Amt]]*sales[[#This Row],[Qty]])</f>
        <v>8280</v>
      </c>
    </row>
    <row r="4642" spans="2:14" hidden="1" x14ac:dyDescent="0.35">
      <c r="B4642" s="7">
        <v>2028640</v>
      </c>
      <c r="C4642" s="1" t="s">
        <v>23</v>
      </c>
      <c r="D4642" s="1" t="s">
        <v>29</v>
      </c>
      <c r="E4642" s="1" t="s">
        <v>37</v>
      </c>
      <c r="F4642" s="1" t="s">
        <v>518</v>
      </c>
      <c r="G4642" s="3">
        <v>45482</v>
      </c>
      <c r="H4642" s="3">
        <v>45490</v>
      </c>
      <c r="I4642" s="6">
        <v>2350</v>
      </c>
      <c r="J4642" s="1">
        <v>7</v>
      </c>
      <c r="K4642" s="4">
        <v>0.05</v>
      </c>
      <c r="L4642" s="6">
        <f t="shared" si="146"/>
        <v>117.5</v>
      </c>
      <c r="M4642" s="8">
        <f t="shared" si="147"/>
        <v>16332.5</v>
      </c>
      <c r="N4642" s="21">
        <f>(sales[[#This Row],[Price]]*sales[[#This Row],[Qty]])-(sales[[#This Row],[Discount_Amt]]*sales[[#This Row],[Qty]])</f>
        <v>15627.5</v>
      </c>
    </row>
    <row r="4643" spans="2:14" hidden="1" x14ac:dyDescent="0.35">
      <c r="B4643" s="7">
        <v>2028641</v>
      </c>
      <c r="C4643" s="1" t="s">
        <v>24</v>
      </c>
      <c r="D4643" s="1" t="s">
        <v>25</v>
      </c>
      <c r="E4643" s="1" t="s">
        <v>39</v>
      </c>
      <c r="F4643" s="1" t="s">
        <v>518</v>
      </c>
      <c r="G4643" s="3">
        <v>45482</v>
      </c>
      <c r="H4643" s="3">
        <v>45484</v>
      </c>
      <c r="I4643" s="6">
        <v>90</v>
      </c>
      <c r="J4643" s="1">
        <v>2</v>
      </c>
      <c r="K4643" s="4">
        <v>0.05</v>
      </c>
      <c r="L4643" s="6">
        <f t="shared" si="146"/>
        <v>4.5</v>
      </c>
      <c r="M4643" s="8">
        <f t="shared" si="147"/>
        <v>175.5</v>
      </c>
      <c r="N4643" s="21">
        <f>(sales[[#This Row],[Price]]*sales[[#This Row],[Qty]])-(sales[[#This Row],[Discount_Amt]]*sales[[#This Row],[Qty]])</f>
        <v>171</v>
      </c>
    </row>
    <row r="4644" spans="2:14" hidden="1" x14ac:dyDescent="0.35">
      <c r="B4644" s="7">
        <v>2028642</v>
      </c>
      <c r="C4644" s="1" t="s">
        <v>4</v>
      </c>
      <c r="D4644" s="1" t="s">
        <v>262</v>
      </c>
      <c r="E4644" s="1" t="s">
        <v>40</v>
      </c>
      <c r="F4644" s="1" t="s">
        <v>519</v>
      </c>
      <c r="G4644" s="3">
        <v>45482</v>
      </c>
      <c r="H4644" s="3">
        <v>45485</v>
      </c>
      <c r="I4644" s="6">
        <v>280</v>
      </c>
      <c r="J4644" s="1">
        <v>2</v>
      </c>
      <c r="K4644" s="4">
        <v>0.05</v>
      </c>
      <c r="L4644" s="6">
        <f t="shared" si="146"/>
        <v>14</v>
      </c>
      <c r="M4644" s="8">
        <f t="shared" si="147"/>
        <v>546</v>
      </c>
      <c r="N4644" s="21">
        <f>(sales[[#This Row],[Price]]*sales[[#This Row],[Qty]])-(sales[[#This Row],[Discount_Amt]]*sales[[#This Row],[Qty]])</f>
        <v>532</v>
      </c>
    </row>
    <row r="4645" spans="2:14" hidden="1" x14ac:dyDescent="0.35">
      <c r="B4645" s="7">
        <v>2028643</v>
      </c>
      <c r="C4645" s="1" t="s">
        <v>5</v>
      </c>
      <c r="D4645" s="1" t="s">
        <v>25</v>
      </c>
      <c r="E4645" s="1" t="s">
        <v>41</v>
      </c>
      <c r="F4645" s="1" t="s">
        <v>521</v>
      </c>
      <c r="G4645" s="3">
        <v>45482</v>
      </c>
      <c r="H4645" s="3">
        <v>45487</v>
      </c>
      <c r="I4645" s="6">
        <v>70</v>
      </c>
      <c r="J4645" s="1">
        <v>1</v>
      </c>
      <c r="K4645" s="4">
        <v>0.05</v>
      </c>
      <c r="L4645" s="6">
        <f t="shared" si="146"/>
        <v>3.5</v>
      </c>
      <c r="M4645" s="8">
        <f t="shared" si="147"/>
        <v>66.5</v>
      </c>
      <c r="N4645" s="21">
        <f>(sales[[#This Row],[Price]]*sales[[#This Row],[Qty]])-(sales[[#This Row],[Discount_Amt]]*sales[[#This Row],[Qty]])</f>
        <v>66.5</v>
      </c>
    </row>
    <row r="4646" spans="2:14" hidden="1" x14ac:dyDescent="0.35">
      <c r="B4646" s="7">
        <v>2028644</v>
      </c>
      <c r="C4646" s="1" t="s">
        <v>6</v>
      </c>
      <c r="D4646" s="1" t="s">
        <v>26</v>
      </c>
      <c r="E4646" s="1" t="s">
        <v>42</v>
      </c>
      <c r="F4646" s="1" t="s">
        <v>520</v>
      </c>
      <c r="G4646" s="3">
        <v>45482</v>
      </c>
      <c r="H4646" s="3">
        <v>45483</v>
      </c>
      <c r="I4646" s="6">
        <v>230</v>
      </c>
      <c r="J4646" s="1">
        <v>2</v>
      </c>
      <c r="K4646" s="4">
        <v>0.03</v>
      </c>
      <c r="L4646" s="6">
        <f t="shared" si="146"/>
        <v>6.8999999999999995</v>
      </c>
      <c r="M4646" s="8">
        <f t="shared" si="147"/>
        <v>453.1</v>
      </c>
      <c r="N4646" s="21">
        <f>(sales[[#This Row],[Price]]*sales[[#This Row],[Qty]])-(sales[[#This Row],[Discount_Amt]]*sales[[#This Row],[Qty]])</f>
        <v>446.2</v>
      </c>
    </row>
    <row r="4647" spans="2:14" hidden="1" x14ac:dyDescent="0.35">
      <c r="B4647" s="7">
        <v>2028645</v>
      </c>
      <c r="C4647" s="1" t="s">
        <v>7</v>
      </c>
      <c r="D4647" s="1" t="s">
        <v>27</v>
      </c>
      <c r="E4647" s="1" t="s">
        <v>43</v>
      </c>
      <c r="F4647" s="1" t="s">
        <v>518</v>
      </c>
      <c r="G4647" s="3">
        <v>45482</v>
      </c>
      <c r="H4647" s="3">
        <v>45490</v>
      </c>
      <c r="I4647" s="6">
        <v>7999</v>
      </c>
      <c r="J4647" s="1">
        <v>4</v>
      </c>
      <c r="K4647" s="4">
        <v>0.1</v>
      </c>
      <c r="L4647" s="6">
        <f t="shared" si="146"/>
        <v>799.90000000000009</v>
      </c>
      <c r="M4647" s="8">
        <f t="shared" si="147"/>
        <v>31196.1</v>
      </c>
      <c r="N4647" s="21">
        <f>(sales[[#This Row],[Price]]*sales[[#This Row],[Qty]])-(sales[[#This Row],[Discount_Amt]]*sales[[#This Row],[Qty]])</f>
        <v>28796.400000000001</v>
      </c>
    </row>
    <row r="4648" spans="2:14" x14ac:dyDescent="0.35">
      <c r="B4648" s="7">
        <v>2028646</v>
      </c>
      <c r="C4648" s="1" t="s">
        <v>10</v>
      </c>
      <c r="D4648" s="1" t="s">
        <v>28</v>
      </c>
      <c r="E4648" s="1" t="s">
        <v>44</v>
      </c>
      <c r="F4648" s="1" t="s">
        <v>519</v>
      </c>
      <c r="G4648" s="3">
        <v>45482</v>
      </c>
      <c r="H4648" s="3">
        <v>45484</v>
      </c>
      <c r="I4648" s="6">
        <v>850</v>
      </c>
      <c r="J4648" s="1">
        <v>3</v>
      </c>
      <c r="K4648" s="4">
        <v>0.05</v>
      </c>
      <c r="L4648" s="6">
        <f t="shared" si="146"/>
        <v>42.5</v>
      </c>
      <c r="M4648" s="8">
        <f t="shared" si="147"/>
        <v>2507.5</v>
      </c>
      <c r="N4648" s="21">
        <f>(sales[[#This Row],[Price]]*sales[[#This Row],[Qty]])-(sales[[#This Row],[Discount_Amt]]*sales[[#This Row],[Qty]])</f>
        <v>2422.5</v>
      </c>
    </row>
    <row r="4649" spans="2:14" hidden="1" x14ac:dyDescent="0.35">
      <c r="B4649" s="7">
        <v>2028647</v>
      </c>
      <c r="C4649" s="1" t="s">
        <v>8</v>
      </c>
      <c r="D4649" s="1" t="s">
        <v>29</v>
      </c>
      <c r="E4649" s="1" t="s">
        <v>45</v>
      </c>
      <c r="F4649" s="1" t="s">
        <v>520</v>
      </c>
      <c r="G4649" s="3">
        <v>45482</v>
      </c>
      <c r="H4649" s="3">
        <v>45485</v>
      </c>
      <c r="I4649" s="6">
        <v>65000</v>
      </c>
      <c r="J4649" s="1">
        <v>2</v>
      </c>
      <c r="K4649" s="4">
        <v>0.05</v>
      </c>
      <c r="L4649" s="6">
        <f t="shared" si="146"/>
        <v>3250</v>
      </c>
      <c r="M4649" s="8">
        <f t="shared" si="147"/>
        <v>126750</v>
      </c>
      <c r="N4649" s="21">
        <f>(sales[[#This Row],[Price]]*sales[[#This Row],[Qty]])-(sales[[#This Row],[Discount_Amt]]*sales[[#This Row],[Qty]])</f>
        <v>123500</v>
      </c>
    </row>
    <row r="4650" spans="2:14" hidden="1" x14ac:dyDescent="0.35">
      <c r="B4650" s="7">
        <v>2028648</v>
      </c>
      <c r="C4650" s="1" t="s">
        <v>9</v>
      </c>
      <c r="D4650" s="1" t="s">
        <v>25</v>
      </c>
      <c r="E4650" s="1" t="s">
        <v>46</v>
      </c>
      <c r="F4650" s="1" t="s">
        <v>521</v>
      </c>
      <c r="G4650" s="3">
        <v>45482</v>
      </c>
      <c r="H4650" s="3">
        <v>45487</v>
      </c>
      <c r="I4650" s="6">
        <v>450</v>
      </c>
      <c r="J4650" s="1">
        <v>1</v>
      </c>
      <c r="K4650" s="4">
        <v>0.02</v>
      </c>
      <c r="L4650" s="6">
        <f t="shared" si="146"/>
        <v>9</v>
      </c>
      <c r="M4650" s="8">
        <f t="shared" si="147"/>
        <v>441</v>
      </c>
      <c r="N4650" s="21">
        <f>(sales[[#This Row],[Price]]*sales[[#This Row],[Qty]])-(sales[[#This Row],[Discount_Amt]]*sales[[#This Row],[Qty]])</f>
        <v>441</v>
      </c>
    </row>
    <row r="4651" spans="2:14" x14ac:dyDescent="0.35">
      <c r="B4651" s="7">
        <v>2028649</v>
      </c>
      <c r="C4651" s="1" t="s">
        <v>11</v>
      </c>
      <c r="D4651" s="1" t="s">
        <v>30</v>
      </c>
      <c r="E4651" s="1" t="s">
        <v>47</v>
      </c>
      <c r="F4651" s="1" t="s">
        <v>518</v>
      </c>
      <c r="G4651" s="3">
        <v>45482</v>
      </c>
      <c r="H4651" s="3">
        <v>45483</v>
      </c>
      <c r="I4651" s="6">
        <v>1299</v>
      </c>
      <c r="J4651" s="1">
        <v>1</v>
      </c>
      <c r="K4651" s="4">
        <v>0.06</v>
      </c>
      <c r="L4651" s="6">
        <f t="shared" si="146"/>
        <v>77.94</v>
      </c>
      <c r="M4651" s="8">
        <f t="shared" si="147"/>
        <v>1221.06</v>
      </c>
      <c r="N4651" s="21">
        <f>(sales[[#This Row],[Price]]*sales[[#This Row],[Qty]])-(sales[[#This Row],[Discount_Amt]]*sales[[#This Row],[Qty]])</f>
        <v>1221.06</v>
      </c>
    </row>
    <row r="4652" spans="2:14" x14ac:dyDescent="0.35">
      <c r="B4652" s="7">
        <v>2028650</v>
      </c>
      <c r="C4652" s="1" t="s">
        <v>12</v>
      </c>
      <c r="D4652" s="1" t="s">
        <v>27</v>
      </c>
      <c r="E4652" s="1" t="s">
        <v>48</v>
      </c>
      <c r="F4652" s="1" t="s">
        <v>518</v>
      </c>
      <c r="G4652" s="3">
        <v>45482</v>
      </c>
      <c r="H4652" s="3">
        <v>45490</v>
      </c>
      <c r="I4652" s="6">
        <v>1700</v>
      </c>
      <c r="J4652" s="1">
        <v>2</v>
      </c>
      <c r="K4652" s="4">
        <v>0.15</v>
      </c>
      <c r="L4652" s="6">
        <f t="shared" si="146"/>
        <v>255</v>
      </c>
      <c r="M4652" s="8">
        <f t="shared" si="147"/>
        <v>3145</v>
      </c>
      <c r="N4652" s="21">
        <f>(sales[[#This Row],[Price]]*sales[[#This Row],[Qty]])-(sales[[#This Row],[Discount_Amt]]*sales[[#This Row],[Qty]])</f>
        <v>2890</v>
      </c>
    </row>
    <row r="4653" spans="2:14" hidden="1" x14ac:dyDescent="0.35">
      <c r="B4653" s="7">
        <v>2028651</v>
      </c>
      <c r="C4653" s="1" t="s">
        <v>13</v>
      </c>
      <c r="D4653" s="1" t="s">
        <v>28</v>
      </c>
      <c r="E4653" s="1" t="s">
        <v>49</v>
      </c>
      <c r="F4653" s="1" t="s">
        <v>519</v>
      </c>
      <c r="G4653" s="3">
        <v>45482</v>
      </c>
      <c r="H4653" s="3">
        <v>45484</v>
      </c>
      <c r="I4653" s="6">
        <v>55000</v>
      </c>
      <c r="J4653" s="1">
        <v>1</v>
      </c>
      <c r="K4653" s="4">
        <v>0.02</v>
      </c>
      <c r="L4653" s="6">
        <f t="shared" si="146"/>
        <v>1100</v>
      </c>
      <c r="M4653" s="8">
        <f t="shared" si="147"/>
        <v>53900</v>
      </c>
      <c r="N4653" s="21">
        <f>(sales[[#This Row],[Price]]*sales[[#This Row],[Qty]])-(sales[[#This Row],[Discount_Amt]]*sales[[#This Row],[Qty]])</f>
        <v>53900</v>
      </c>
    </row>
    <row r="4654" spans="2:14" hidden="1" x14ac:dyDescent="0.35">
      <c r="B4654" s="7">
        <v>2028652</v>
      </c>
      <c r="C4654" s="1" t="s">
        <v>14</v>
      </c>
      <c r="D4654" s="1" t="s">
        <v>29</v>
      </c>
      <c r="E4654" s="1" t="s">
        <v>50</v>
      </c>
      <c r="F4654" s="1" t="s">
        <v>521</v>
      </c>
      <c r="G4654" s="3">
        <v>45482</v>
      </c>
      <c r="H4654" s="3">
        <v>45485</v>
      </c>
      <c r="I4654" s="6">
        <v>57999</v>
      </c>
      <c r="J4654" s="1">
        <v>3</v>
      </c>
      <c r="K4654" s="4">
        <v>0.02</v>
      </c>
      <c r="L4654" s="6">
        <f t="shared" ref="L4654:L4717" si="148">I4654*K4654</f>
        <v>1159.98</v>
      </c>
      <c r="M4654" s="8">
        <f t="shared" ref="M4654:M4717" si="149">I4654*J4654-L4654</f>
        <v>172837.02</v>
      </c>
      <c r="N4654" s="21">
        <f>(sales[[#This Row],[Price]]*sales[[#This Row],[Qty]])-(sales[[#This Row],[Discount_Amt]]*sales[[#This Row],[Qty]])</f>
        <v>170517.06</v>
      </c>
    </row>
    <row r="4655" spans="2:14" hidden="1" x14ac:dyDescent="0.35">
      <c r="B4655" s="7">
        <v>2028653</v>
      </c>
      <c r="C4655" s="1" t="s">
        <v>15</v>
      </c>
      <c r="D4655" s="1" t="s">
        <v>25</v>
      </c>
      <c r="E4655" s="1" t="s">
        <v>51</v>
      </c>
      <c r="F4655" s="1" t="s">
        <v>520</v>
      </c>
      <c r="G4655" s="3">
        <v>45482</v>
      </c>
      <c r="H4655" s="3">
        <v>45487</v>
      </c>
      <c r="I4655" s="6">
        <v>1399</v>
      </c>
      <c r="J4655" s="1">
        <v>2</v>
      </c>
      <c r="K4655" s="4">
        <v>0.02</v>
      </c>
      <c r="L4655" s="6">
        <f t="shared" si="148"/>
        <v>27.98</v>
      </c>
      <c r="M4655" s="8">
        <f t="shared" si="149"/>
        <v>2770.02</v>
      </c>
      <c r="N4655" s="21">
        <f>(sales[[#This Row],[Price]]*sales[[#This Row],[Qty]])-(sales[[#This Row],[Discount_Amt]]*sales[[#This Row],[Qty]])</f>
        <v>2742.04</v>
      </c>
    </row>
    <row r="4656" spans="2:14" hidden="1" x14ac:dyDescent="0.35">
      <c r="B4656" s="7">
        <v>2028654</v>
      </c>
      <c r="C4656" s="1" t="s">
        <v>16</v>
      </c>
      <c r="D4656" s="1" t="s">
        <v>26</v>
      </c>
      <c r="E4656" s="1" t="s">
        <v>506</v>
      </c>
      <c r="F4656" s="1" t="s">
        <v>518</v>
      </c>
      <c r="G4656" s="3">
        <v>45482</v>
      </c>
      <c r="H4656" s="3">
        <v>45483</v>
      </c>
      <c r="I4656" s="6">
        <v>999</v>
      </c>
      <c r="J4656" s="1">
        <v>1</v>
      </c>
      <c r="K4656" s="4">
        <v>0.02</v>
      </c>
      <c r="L4656" s="6">
        <f t="shared" si="148"/>
        <v>19.98</v>
      </c>
      <c r="M4656" s="8">
        <f t="shared" si="149"/>
        <v>979.02</v>
      </c>
      <c r="N4656" s="21">
        <f>(sales[[#This Row],[Price]]*sales[[#This Row],[Qty]])-(sales[[#This Row],[Discount_Amt]]*sales[[#This Row],[Qty]])</f>
        <v>979.02</v>
      </c>
    </row>
    <row r="4657" spans="2:14" x14ac:dyDescent="0.35">
      <c r="B4657" s="7">
        <v>2028655</v>
      </c>
      <c r="C4657" s="1" t="s">
        <v>17</v>
      </c>
      <c r="D4657" s="1" t="s">
        <v>27</v>
      </c>
      <c r="E4657" s="1" t="s">
        <v>507</v>
      </c>
      <c r="F4657" s="1" t="s">
        <v>519</v>
      </c>
      <c r="G4657" s="3">
        <v>45482</v>
      </c>
      <c r="H4657" s="3">
        <v>45490</v>
      </c>
      <c r="I4657" s="6">
        <v>2099</v>
      </c>
      <c r="J4657" s="1">
        <v>2</v>
      </c>
      <c r="K4657" s="4">
        <v>0.02</v>
      </c>
      <c r="L4657" s="6">
        <f t="shared" si="148"/>
        <v>41.980000000000004</v>
      </c>
      <c r="M4657" s="8">
        <f t="shared" si="149"/>
        <v>4156.0200000000004</v>
      </c>
      <c r="N4657" s="21">
        <f>(sales[[#This Row],[Price]]*sales[[#This Row],[Qty]])-(sales[[#This Row],[Discount_Amt]]*sales[[#This Row],[Qty]])</f>
        <v>4114.04</v>
      </c>
    </row>
    <row r="4658" spans="2:14" hidden="1" x14ac:dyDescent="0.35">
      <c r="B4658" s="7">
        <v>2028656</v>
      </c>
      <c r="C4658" s="1" t="s">
        <v>18</v>
      </c>
      <c r="D4658" s="1" t="s">
        <v>28</v>
      </c>
      <c r="E4658" s="1" t="s">
        <v>508</v>
      </c>
      <c r="F4658" s="1" t="s">
        <v>520</v>
      </c>
      <c r="G4658" s="3">
        <v>45482</v>
      </c>
      <c r="H4658" s="3">
        <v>45484</v>
      </c>
      <c r="I4658" s="6">
        <v>11000</v>
      </c>
      <c r="J4658" s="1">
        <v>1</v>
      </c>
      <c r="K4658" s="4">
        <v>0.02</v>
      </c>
      <c r="L4658" s="6">
        <f t="shared" si="148"/>
        <v>220</v>
      </c>
      <c r="M4658" s="8">
        <f t="shared" si="149"/>
        <v>10780</v>
      </c>
      <c r="N4658" s="21">
        <f>(sales[[#This Row],[Price]]*sales[[#This Row],[Qty]])-(sales[[#This Row],[Discount_Amt]]*sales[[#This Row],[Qty]])</f>
        <v>10780</v>
      </c>
    </row>
    <row r="4659" spans="2:14" hidden="1" x14ac:dyDescent="0.35">
      <c r="B4659" s="7">
        <v>2028657</v>
      </c>
      <c r="C4659" s="1" t="s">
        <v>19</v>
      </c>
      <c r="D4659" s="1" t="s">
        <v>29</v>
      </c>
      <c r="E4659" s="1" t="s">
        <v>31</v>
      </c>
      <c r="F4659" s="1" t="s">
        <v>521</v>
      </c>
      <c r="G4659" s="3">
        <v>45482</v>
      </c>
      <c r="H4659" s="3">
        <v>45485</v>
      </c>
      <c r="I4659" s="6">
        <v>800</v>
      </c>
      <c r="J4659" s="1">
        <v>2</v>
      </c>
      <c r="K4659" s="4">
        <v>0.02</v>
      </c>
      <c r="L4659" s="6">
        <f t="shared" si="148"/>
        <v>16</v>
      </c>
      <c r="M4659" s="8">
        <f t="shared" si="149"/>
        <v>1584</v>
      </c>
      <c r="N4659" s="21">
        <f>(sales[[#This Row],[Price]]*sales[[#This Row],[Qty]])-(sales[[#This Row],[Discount_Amt]]*sales[[#This Row],[Qty]])</f>
        <v>1568</v>
      </c>
    </row>
    <row r="4660" spans="2:14" hidden="1" x14ac:dyDescent="0.35">
      <c r="B4660" s="7">
        <v>2028658</v>
      </c>
      <c r="C4660" s="1" t="s">
        <v>20</v>
      </c>
      <c r="D4660" s="1" t="s">
        <v>25</v>
      </c>
      <c r="E4660" s="1" t="s">
        <v>32</v>
      </c>
      <c r="F4660" s="1" t="s">
        <v>518</v>
      </c>
      <c r="G4660" s="3">
        <v>45482</v>
      </c>
      <c r="H4660" s="3">
        <v>45487</v>
      </c>
      <c r="I4660" s="6">
        <v>5500</v>
      </c>
      <c r="J4660" s="1">
        <v>3</v>
      </c>
      <c r="K4660" s="4">
        <v>0.02</v>
      </c>
      <c r="L4660" s="6">
        <f t="shared" si="148"/>
        <v>110</v>
      </c>
      <c r="M4660" s="8">
        <f t="shared" si="149"/>
        <v>16390</v>
      </c>
      <c r="N4660" s="21">
        <f>(sales[[#This Row],[Price]]*sales[[#This Row],[Qty]])-(sales[[#This Row],[Discount_Amt]]*sales[[#This Row],[Qty]])</f>
        <v>16170</v>
      </c>
    </row>
    <row r="4661" spans="2:14" hidden="1" x14ac:dyDescent="0.35">
      <c r="B4661" s="7">
        <v>2028659</v>
      </c>
      <c r="C4661" s="1" t="s">
        <v>21</v>
      </c>
      <c r="D4661" s="1" t="s">
        <v>26</v>
      </c>
      <c r="E4661" s="1" t="s">
        <v>38</v>
      </c>
      <c r="F4661" s="1" t="s">
        <v>518</v>
      </c>
      <c r="G4661" s="3">
        <v>45482</v>
      </c>
      <c r="H4661" s="3">
        <v>45483</v>
      </c>
      <c r="I4661" s="6">
        <v>1350</v>
      </c>
      <c r="J4661" s="1">
        <v>2</v>
      </c>
      <c r="K4661" s="4">
        <v>7.0000000000000007E-2</v>
      </c>
      <c r="L4661" s="6">
        <f t="shared" si="148"/>
        <v>94.500000000000014</v>
      </c>
      <c r="M4661" s="8">
        <f t="shared" si="149"/>
        <v>2605.5</v>
      </c>
      <c r="N4661" s="21">
        <f>(sales[[#This Row],[Price]]*sales[[#This Row],[Qty]])-(sales[[#This Row],[Discount_Amt]]*sales[[#This Row],[Qty]])</f>
        <v>2511</v>
      </c>
    </row>
    <row r="4662" spans="2:14" hidden="1" x14ac:dyDescent="0.35">
      <c r="B4662" s="7">
        <v>2028660</v>
      </c>
      <c r="C4662" s="1" t="s">
        <v>22</v>
      </c>
      <c r="D4662" s="1" t="s">
        <v>27</v>
      </c>
      <c r="E4662" s="1" t="s">
        <v>33</v>
      </c>
      <c r="F4662" s="1" t="s">
        <v>519</v>
      </c>
      <c r="G4662" s="3">
        <v>45482</v>
      </c>
      <c r="H4662" s="3">
        <v>45490</v>
      </c>
      <c r="I4662" s="6">
        <v>4500</v>
      </c>
      <c r="J4662" s="1">
        <v>7</v>
      </c>
      <c r="K4662" s="4">
        <v>0.03</v>
      </c>
      <c r="L4662" s="6">
        <f t="shared" si="148"/>
        <v>135</v>
      </c>
      <c r="M4662" s="8">
        <f t="shared" si="149"/>
        <v>31365</v>
      </c>
      <c r="N4662" s="21">
        <f>(sales[[#This Row],[Price]]*sales[[#This Row],[Qty]])-(sales[[#This Row],[Discount_Amt]]*sales[[#This Row],[Qty]])</f>
        <v>30555</v>
      </c>
    </row>
    <row r="4663" spans="2:14" hidden="1" x14ac:dyDescent="0.35">
      <c r="B4663" s="7">
        <v>2028661</v>
      </c>
      <c r="C4663" s="1" t="s">
        <v>23</v>
      </c>
      <c r="D4663" s="1" t="s">
        <v>28</v>
      </c>
      <c r="E4663" s="1" t="s">
        <v>34</v>
      </c>
      <c r="F4663" s="1" t="s">
        <v>521</v>
      </c>
      <c r="G4663" s="3">
        <v>45482</v>
      </c>
      <c r="H4663" s="3">
        <v>45484</v>
      </c>
      <c r="I4663" s="6">
        <v>2350</v>
      </c>
      <c r="J4663" s="1">
        <v>2</v>
      </c>
      <c r="K4663" s="4">
        <v>0.08</v>
      </c>
      <c r="L4663" s="6">
        <f t="shared" si="148"/>
        <v>188</v>
      </c>
      <c r="M4663" s="8">
        <f t="shared" si="149"/>
        <v>4512</v>
      </c>
      <c r="N4663" s="21">
        <f>(sales[[#This Row],[Price]]*sales[[#This Row],[Qty]])-(sales[[#This Row],[Discount_Amt]]*sales[[#This Row],[Qty]])</f>
        <v>4324</v>
      </c>
    </row>
    <row r="4664" spans="2:14" hidden="1" x14ac:dyDescent="0.35">
      <c r="B4664" s="7">
        <v>2028662</v>
      </c>
      <c r="C4664" s="1" t="s">
        <v>24</v>
      </c>
      <c r="D4664" s="1" t="s">
        <v>29</v>
      </c>
      <c r="E4664" s="1" t="s">
        <v>35</v>
      </c>
      <c r="F4664" s="1" t="s">
        <v>520</v>
      </c>
      <c r="G4664" s="3">
        <v>45482</v>
      </c>
      <c r="H4664" s="3">
        <v>45485</v>
      </c>
      <c r="I4664" s="6">
        <v>90</v>
      </c>
      <c r="J4664" s="1">
        <v>1</v>
      </c>
      <c r="K4664" s="4">
        <v>0.05</v>
      </c>
      <c r="L4664" s="6">
        <f t="shared" si="148"/>
        <v>4.5</v>
      </c>
      <c r="M4664" s="8">
        <f t="shared" si="149"/>
        <v>85.5</v>
      </c>
      <c r="N4664" s="21">
        <f>(sales[[#This Row],[Price]]*sales[[#This Row],[Qty]])-(sales[[#This Row],[Discount_Amt]]*sales[[#This Row],[Qty]])</f>
        <v>85.5</v>
      </c>
    </row>
    <row r="4665" spans="2:14" hidden="1" x14ac:dyDescent="0.35">
      <c r="B4665" s="7">
        <v>2028663</v>
      </c>
      <c r="C4665" s="1" t="s">
        <v>4</v>
      </c>
      <c r="D4665" s="1" t="s">
        <v>25</v>
      </c>
      <c r="E4665" s="1" t="s">
        <v>36</v>
      </c>
      <c r="F4665" s="1" t="s">
        <v>518</v>
      </c>
      <c r="G4665" s="3">
        <v>45482</v>
      </c>
      <c r="H4665" s="3">
        <v>45487</v>
      </c>
      <c r="I4665" s="6">
        <v>280</v>
      </c>
      <c r="J4665" s="1">
        <v>1</v>
      </c>
      <c r="K4665" s="4">
        <v>0.05</v>
      </c>
      <c r="L4665" s="6">
        <f t="shared" si="148"/>
        <v>14</v>
      </c>
      <c r="M4665" s="8">
        <f t="shared" si="149"/>
        <v>266</v>
      </c>
      <c r="N4665" s="21">
        <f>(sales[[#This Row],[Price]]*sales[[#This Row],[Qty]])-(sales[[#This Row],[Discount_Amt]]*sales[[#This Row],[Qty]])</f>
        <v>266</v>
      </c>
    </row>
    <row r="4666" spans="2:14" hidden="1" x14ac:dyDescent="0.35">
      <c r="B4666" s="7">
        <v>2028664</v>
      </c>
      <c r="C4666" s="1" t="s">
        <v>5</v>
      </c>
      <c r="D4666" s="1" t="s">
        <v>263</v>
      </c>
      <c r="E4666" s="1" t="s">
        <v>37</v>
      </c>
      <c r="F4666" s="1" t="s">
        <v>519</v>
      </c>
      <c r="G4666" s="3">
        <v>45482</v>
      </c>
      <c r="H4666" s="3">
        <v>45483</v>
      </c>
      <c r="I4666" s="6">
        <v>70</v>
      </c>
      <c r="J4666" s="1">
        <v>1</v>
      </c>
      <c r="K4666" s="4">
        <v>0.05</v>
      </c>
      <c r="L4666" s="6">
        <f t="shared" si="148"/>
        <v>3.5</v>
      </c>
      <c r="M4666" s="8">
        <f t="shared" si="149"/>
        <v>66.5</v>
      </c>
      <c r="N4666" s="21">
        <f>(sales[[#This Row],[Price]]*sales[[#This Row],[Qty]])-(sales[[#This Row],[Discount_Amt]]*sales[[#This Row],[Qty]])</f>
        <v>66.5</v>
      </c>
    </row>
    <row r="4667" spans="2:14" hidden="1" x14ac:dyDescent="0.35">
      <c r="B4667" s="7">
        <v>2028665</v>
      </c>
      <c r="C4667" s="1" t="s">
        <v>6</v>
      </c>
      <c r="D4667" s="1" t="s">
        <v>25</v>
      </c>
      <c r="E4667" s="1" t="s">
        <v>39</v>
      </c>
      <c r="F4667" s="1" t="s">
        <v>520</v>
      </c>
      <c r="G4667" s="3">
        <v>45482</v>
      </c>
      <c r="H4667" s="3">
        <v>45490</v>
      </c>
      <c r="I4667" s="6">
        <v>230</v>
      </c>
      <c r="J4667" s="1">
        <v>2</v>
      </c>
      <c r="K4667" s="4">
        <v>0.05</v>
      </c>
      <c r="L4667" s="6">
        <f t="shared" si="148"/>
        <v>11.5</v>
      </c>
      <c r="M4667" s="8">
        <f t="shared" si="149"/>
        <v>448.5</v>
      </c>
      <c r="N4667" s="21">
        <f>(sales[[#This Row],[Price]]*sales[[#This Row],[Qty]])-(sales[[#This Row],[Discount_Amt]]*sales[[#This Row],[Qty]])</f>
        <v>437</v>
      </c>
    </row>
    <row r="4668" spans="2:14" hidden="1" x14ac:dyDescent="0.35">
      <c r="B4668" s="7">
        <v>2028666</v>
      </c>
      <c r="C4668" s="1" t="s">
        <v>7</v>
      </c>
      <c r="D4668" s="1" t="s">
        <v>26</v>
      </c>
      <c r="E4668" s="1" t="s">
        <v>40</v>
      </c>
      <c r="F4668" s="1" t="s">
        <v>521</v>
      </c>
      <c r="G4668" s="3">
        <v>45482</v>
      </c>
      <c r="H4668" s="3">
        <v>45484</v>
      </c>
      <c r="I4668" s="6">
        <v>7999</v>
      </c>
      <c r="J4668" s="1">
        <v>1</v>
      </c>
      <c r="K4668" s="4">
        <v>0.03</v>
      </c>
      <c r="L4668" s="6">
        <f t="shared" si="148"/>
        <v>239.97</v>
      </c>
      <c r="M4668" s="8">
        <f t="shared" si="149"/>
        <v>7759.03</v>
      </c>
      <c r="N4668" s="21">
        <f>(sales[[#This Row],[Price]]*sales[[#This Row],[Qty]])-(sales[[#This Row],[Discount_Amt]]*sales[[#This Row],[Qty]])</f>
        <v>7759.03</v>
      </c>
    </row>
    <row r="4669" spans="2:14" x14ac:dyDescent="0.35">
      <c r="B4669" s="7">
        <v>2028667</v>
      </c>
      <c r="C4669" s="1" t="s">
        <v>10</v>
      </c>
      <c r="D4669" s="1" t="s">
        <v>27</v>
      </c>
      <c r="E4669" s="1" t="s">
        <v>41</v>
      </c>
      <c r="F4669" s="1" t="s">
        <v>518</v>
      </c>
      <c r="G4669" s="3">
        <v>45482</v>
      </c>
      <c r="H4669" s="3">
        <v>45485</v>
      </c>
      <c r="I4669" s="6">
        <v>850</v>
      </c>
      <c r="J4669" s="1">
        <v>2</v>
      </c>
      <c r="K4669" s="4">
        <v>0.1</v>
      </c>
      <c r="L4669" s="6">
        <f t="shared" si="148"/>
        <v>85</v>
      </c>
      <c r="M4669" s="8">
        <f t="shared" si="149"/>
        <v>1615</v>
      </c>
      <c r="N4669" s="21">
        <f>(sales[[#This Row],[Price]]*sales[[#This Row],[Qty]])-(sales[[#This Row],[Discount_Amt]]*sales[[#This Row],[Qty]])</f>
        <v>1530</v>
      </c>
    </row>
    <row r="4670" spans="2:14" hidden="1" x14ac:dyDescent="0.35">
      <c r="B4670" s="7">
        <v>2028668</v>
      </c>
      <c r="C4670" s="1" t="s">
        <v>8</v>
      </c>
      <c r="D4670" s="1" t="s">
        <v>28</v>
      </c>
      <c r="E4670" s="1" t="s">
        <v>42</v>
      </c>
      <c r="F4670" s="1" t="s">
        <v>518</v>
      </c>
      <c r="G4670" s="3">
        <v>45482</v>
      </c>
      <c r="H4670" s="3">
        <v>45487</v>
      </c>
      <c r="I4670" s="6">
        <v>65000</v>
      </c>
      <c r="J4670" s="1">
        <v>7</v>
      </c>
      <c r="K4670" s="4">
        <v>0.05</v>
      </c>
      <c r="L4670" s="6">
        <f t="shared" si="148"/>
        <v>3250</v>
      </c>
      <c r="M4670" s="8">
        <f t="shared" si="149"/>
        <v>451750</v>
      </c>
      <c r="N4670" s="21">
        <f>(sales[[#This Row],[Price]]*sales[[#This Row],[Qty]])-(sales[[#This Row],[Discount_Amt]]*sales[[#This Row],[Qty]])</f>
        <v>432250</v>
      </c>
    </row>
    <row r="4671" spans="2:14" hidden="1" x14ac:dyDescent="0.35">
      <c r="B4671" s="7">
        <v>2028669</v>
      </c>
      <c r="C4671" s="1" t="s">
        <v>9</v>
      </c>
      <c r="D4671" s="1" t="s">
        <v>29</v>
      </c>
      <c r="E4671" s="1" t="s">
        <v>43</v>
      </c>
      <c r="F4671" s="1" t="s">
        <v>519</v>
      </c>
      <c r="G4671" s="3">
        <v>45482</v>
      </c>
      <c r="H4671" s="3">
        <v>45483</v>
      </c>
      <c r="I4671" s="6">
        <v>450</v>
      </c>
      <c r="J4671" s="1">
        <v>2</v>
      </c>
      <c r="K4671" s="4">
        <v>0.05</v>
      </c>
      <c r="L4671" s="6">
        <f t="shared" si="148"/>
        <v>22.5</v>
      </c>
      <c r="M4671" s="8">
        <f t="shared" si="149"/>
        <v>877.5</v>
      </c>
      <c r="N4671" s="21">
        <f>(sales[[#This Row],[Price]]*sales[[#This Row],[Qty]])-(sales[[#This Row],[Discount_Amt]]*sales[[#This Row],[Qty]])</f>
        <v>855</v>
      </c>
    </row>
    <row r="4672" spans="2:14" x14ac:dyDescent="0.35">
      <c r="B4672" s="7">
        <v>2028670</v>
      </c>
      <c r="C4672" s="1" t="s">
        <v>11</v>
      </c>
      <c r="D4672" s="1" t="s">
        <v>25</v>
      </c>
      <c r="E4672" s="1" t="s">
        <v>44</v>
      </c>
      <c r="F4672" s="1" t="s">
        <v>521</v>
      </c>
      <c r="G4672" s="3">
        <v>45482</v>
      </c>
      <c r="H4672" s="3">
        <v>45490</v>
      </c>
      <c r="I4672" s="6">
        <v>1299</v>
      </c>
      <c r="J4672" s="1">
        <v>2</v>
      </c>
      <c r="K4672" s="4">
        <v>0.02</v>
      </c>
      <c r="L4672" s="6">
        <f t="shared" si="148"/>
        <v>25.98</v>
      </c>
      <c r="M4672" s="8">
        <f t="shared" si="149"/>
        <v>2572.02</v>
      </c>
      <c r="N4672" s="21">
        <f>(sales[[#This Row],[Price]]*sales[[#This Row],[Qty]])-(sales[[#This Row],[Discount_Amt]]*sales[[#This Row],[Qty]])</f>
        <v>2546.04</v>
      </c>
    </row>
    <row r="4673" spans="2:14" x14ac:dyDescent="0.35">
      <c r="B4673" s="7">
        <v>2028671</v>
      </c>
      <c r="C4673" s="1" t="s">
        <v>12</v>
      </c>
      <c r="D4673" s="1" t="s">
        <v>30</v>
      </c>
      <c r="E4673" s="1" t="s">
        <v>45</v>
      </c>
      <c r="F4673" s="1" t="s">
        <v>520</v>
      </c>
      <c r="G4673" s="3">
        <v>45482</v>
      </c>
      <c r="H4673" s="3">
        <v>45484</v>
      </c>
      <c r="I4673" s="6">
        <v>1700</v>
      </c>
      <c r="J4673" s="1">
        <v>1</v>
      </c>
      <c r="K4673" s="4">
        <v>0.06</v>
      </c>
      <c r="L4673" s="6">
        <f t="shared" si="148"/>
        <v>102</v>
      </c>
      <c r="M4673" s="8">
        <f t="shared" si="149"/>
        <v>1598</v>
      </c>
      <c r="N4673" s="21">
        <f>(sales[[#This Row],[Price]]*sales[[#This Row],[Qty]])-(sales[[#This Row],[Discount_Amt]]*sales[[#This Row],[Qty]])</f>
        <v>1598</v>
      </c>
    </row>
    <row r="4674" spans="2:14" hidden="1" x14ac:dyDescent="0.35">
      <c r="B4674" s="7">
        <v>2028672</v>
      </c>
      <c r="C4674" s="1" t="s">
        <v>13</v>
      </c>
      <c r="D4674" s="1" t="s">
        <v>27</v>
      </c>
      <c r="E4674" s="1" t="s">
        <v>46</v>
      </c>
      <c r="F4674" s="1" t="s">
        <v>518</v>
      </c>
      <c r="G4674" s="3">
        <v>45482</v>
      </c>
      <c r="H4674" s="3">
        <v>45485</v>
      </c>
      <c r="I4674" s="6">
        <v>55000</v>
      </c>
      <c r="J4674" s="1">
        <v>2</v>
      </c>
      <c r="K4674" s="4">
        <v>0.15</v>
      </c>
      <c r="L4674" s="6">
        <f t="shared" si="148"/>
        <v>8250</v>
      </c>
      <c r="M4674" s="8">
        <f t="shared" si="149"/>
        <v>101750</v>
      </c>
      <c r="N4674" s="21">
        <f>(sales[[#This Row],[Price]]*sales[[#This Row],[Qty]])-(sales[[#This Row],[Discount_Amt]]*sales[[#This Row],[Qty]])</f>
        <v>93500</v>
      </c>
    </row>
    <row r="4675" spans="2:14" hidden="1" x14ac:dyDescent="0.35">
      <c r="B4675" s="7">
        <v>2028673</v>
      </c>
      <c r="C4675" s="1" t="s">
        <v>14</v>
      </c>
      <c r="D4675" s="1" t="s">
        <v>28</v>
      </c>
      <c r="E4675" s="1" t="s">
        <v>47</v>
      </c>
      <c r="F4675" s="1" t="s">
        <v>519</v>
      </c>
      <c r="G4675" s="3">
        <v>45482</v>
      </c>
      <c r="H4675" s="3">
        <v>45487</v>
      </c>
      <c r="I4675" s="6">
        <v>57999</v>
      </c>
      <c r="J4675" s="1">
        <v>4</v>
      </c>
      <c r="K4675" s="4">
        <v>0.02</v>
      </c>
      <c r="L4675" s="6">
        <f t="shared" si="148"/>
        <v>1159.98</v>
      </c>
      <c r="M4675" s="8">
        <f t="shared" si="149"/>
        <v>230836.02</v>
      </c>
      <c r="N4675" s="21">
        <f>(sales[[#This Row],[Price]]*sales[[#This Row],[Qty]])-(sales[[#This Row],[Discount_Amt]]*sales[[#This Row],[Qty]])</f>
        <v>227356.08</v>
      </c>
    </row>
    <row r="4676" spans="2:14" hidden="1" x14ac:dyDescent="0.35">
      <c r="B4676" s="7">
        <v>2028674</v>
      </c>
      <c r="C4676" s="1" t="s">
        <v>15</v>
      </c>
      <c r="D4676" s="1" t="s">
        <v>29</v>
      </c>
      <c r="E4676" s="1" t="s">
        <v>48</v>
      </c>
      <c r="F4676" s="1" t="s">
        <v>520</v>
      </c>
      <c r="G4676" s="3">
        <v>45482</v>
      </c>
      <c r="H4676" s="3">
        <v>45483</v>
      </c>
      <c r="I4676" s="6">
        <v>1399</v>
      </c>
      <c r="J4676" s="1">
        <v>3</v>
      </c>
      <c r="K4676" s="4">
        <v>0.02</v>
      </c>
      <c r="L4676" s="6">
        <f t="shared" si="148"/>
        <v>27.98</v>
      </c>
      <c r="M4676" s="8">
        <f t="shared" si="149"/>
        <v>4169.0200000000004</v>
      </c>
      <c r="N4676" s="21">
        <f>(sales[[#This Row],[Price]]*sales[[#This Row],[Qty]])-(sales[[#This Row],[Discount_Amt]]*sales[[#This Row],[Qty]])</f>
        <v>4113.0600000000004</v>
      </c>
    </row>
    <row r="4677" spans="2:14" hidden="1" x14ac:dyDescent="0.35">
      <c r="B4677" s="7">
        <v>2028675</v>
      </c>
      <c r="C4677" s="1" t="s">
        <v>16</v>
      </c>
      <c r="D4677" s="1" t="s">
        <v>25</v>
      </c>
      <c r="E4677" s="1" t="s">
        <v>49</v>
      </c>
      <c r="F4677" s="1" t="s">
        <v>521</v>
      </c>
      <c r="G4677" s="3">
        <v>45482</v>
      </c>
      <c r="H4677" s="3">
        <v>45490</v>
      </c>
      <c r="I4677" s="6">
        <v>999</v>
      </c>
      <c r="J4677" s="1">
        <v>2</v>
      </c>
      <c r="K4677" s="4">
        <v>0.02</v>
      </c>
      <c r="L4677" s="6">
        <f t="shared" si="148"/>
        <v>19.98</v>
      </c>
      <c r="M4677" s="8">
        <f t="shared" si="149"/>
        <v>1978.02</v>
      </c>
      <c r="N4677" s="21">
        <f>(sales[[#This Row],[Price]]*sales[[#This Row],[Qty]])-(sales[[#This Row],[Discount_Amt]]*sales[[#This Row],[Qty]])</f>
        <v>1958.04</v>
      </c>
    </row>
    <row r="4678" spans="2:14" x14ac:dyDescent="0.35">
      <c r="B4678" s="7">
        <v>2028676</v>
      </c>
      <c r="C4678" s="1" t="s">
        <v>17</v>
      </c>
      <c r="D4678" s="1" t="s">
        <v>26</v>
      </c>
      <c r="E4678" s="1" t="s">
        <v>50</v>
      </c>
      <c r="F4678" s="1" t="s">
        <v>518</v>
      </c>
      <c r="G4678" s="3">
        <v>45482</v>
      </c>
      <c r="H4678" s="3">
        <v>45484</v>
      </c>
      <c r="I4678" s="6">
        <v>2099</v>
      </c>
      <c r="J4678" s="1">
        <v>1</v>
      </c>
      <c r="K4678" s="4">
        <v>0.02</v>
      </c>
      <c r="L4678" s="6">
        <f t="shared" si="148"/>
        <v>41.980000000000004</v>
      </c>
      <c r="M4678" s="8">
        <f t="shared" si="149"/>
        <v>2057.02</v>
      </c>
      <c r="N4678" s="21">
        <f>(sales[[#This Row],[Price]]*sales[[#This Row],[Qty]])-(sales[[#This Row],[Discount_Amt]]*sales[[#This Row],[Qty]])</f>
        <v>2057.02</v>
      </c>
    </row>
    <row r="4679" spans="2:14" hidden="1" x14ac:dyDescent="0.35">
      <c r="B4679" s="7">
        <v>2028677</v>
      </c>
      <c r="C4679" s="1" t="s">
        <v>18</v>
      </c>
      <c r="D4679" s="1" t="s">
        <v>27</v>
      </c>
      <c r="E4679" s="1" t="s">
        <v>51</v>
      </c>
      <c r="F4679" s="1" t="s">
        <v>518</v>
      </c>
      <c r="G4679" s="3">
        <v>45482</v>
      </c>
      <c r="H4679" s="3">
        <v>45485</v>
      </c>
      <c r="I4679" s="6">
        <v>11000</v>
      </c>
      <c r="J4679" s="1">
        <v>1</v>
      </c>
      <c r="K4679" s="4">
        <v>0.02</v>
      </c>
      <c r="L4679" s="6">
        <f t="shared" si="148"/>
        <v>220</v>
      </c>
      <c r="M4679" s="8">
        <f t="shared" si="149"/>
        <v>10780</v>
      </c>
      <c r="N4679" s="21">
        <f>(sales[[#This Row],[Price]]*sales[[#This Row],[Qty]])-(sales[[#This Row],[Discount_Amt]]*sales[[#This Row],[Qty]])</f>
        <v>10780</v>
      </c>
    </row>
    <row r="4680" spans="2:14" hidden="1" x14ac:dyDescent="0.35">
      <c r="B4680" s="7">
        <v>2028678</v>
      </c>
      <c r="C4680" s="1" t="s">
        <v>19</v>
      </c>
      <c r="D4680" s="1" t="s">
        <v>28</v>
      </c>
      <c r="E4680" s="1" t="s">
        <v>506</v>
      </c>
      <c r="F4680" s="1" t="s">
        <v>519</v>
      </c>
      <c r="G4680" s="3">
        <v>45482</v>
      </c>
      <c r="H4680" s="3">
        <v>45487</v>
      </c>
      <c r="I4680" s="6">
        <v>800</v>
      </c>
      <c r="J4680" s="1">
        <v>2</v>
      </c>
      <c r="K4680" s="4">
        <v>0.02</v>
      </c>
      <c r="L4680" s="6">
        <f t="shared" si="148"/>
        <v>16</v>
      </c>
      <c r="M4680" s="8">
        <f t="shared" si="149"/>
        <v>1584</v>
      </c>
      <c r="N4680" s="21">
        <f>(sales[[#This Row],[Price]]*sales[[#This Row],[Qty]])-(sales[[#This Row],[Discount_Amt]]*sales[[#This Row],[Qty]])</f>
        <v>1568</v>
      </c>
    </row>
    <row r="4681" spans="2:14" hidden="1" x14ac:dyDescent="0.35">
      <c r="B4681" s="7">
        <v>2028679</v>
      </c>
      <c r="C4681" s="1" t="s">
        <v>20</v>
      </c>
      <c r="D4681" s="1" t="s">
        <v>29</v>
      </c>
      <c r="E4681" s="1" t="s">
        <v>507</v>
      </c>
      <c r="F4681" s="1" t="s">
        <v>521</v>
      </c>
      <c r="G4681" s="3">
        <v>45482</v>
      </c>
      <c r="H4681" s="3">
        <v>45483</v>
      </c>
      <c r="I4681" s="6">
        <v>5500</v>
      </c>
      <c r="J4681" s="1">
        <v>1</v>
      </c>
      <c r="K4681" s="4">
        <v>0.02</v>
      </c>
      <c r="L4681" s="6">
        <f t="shared" si="148"/>
        <v>110</v>
      </c>
      <c r="M4681" s="8">
        <f t="shared" si="149"/>
        <v>5390</v>
      </c>
      <c r="N4681" s="21">
        <f>(sales[[#This Row],[Price]]*sales[[#This Row],[Qty]])-(sales[[#This Row],[Discount_Amt]]*sales[[#This Row],[Qty]])</f>
        <v>5390</v>
      </c>
    </row>
    <row r="4682" spans="2:14" hidden="1" x14ac:dyDescent="0.35">
      <c r="B4682" s="7">
        <v>2028680</v>
      </c>
      <c r="C4682" s="1" t="s">
        <v>21</v>
      </c>
      <c r="D4682" s="1" t="s">
        <v>25</v>
      </c>
      <c r="E4682" s="1" t="s">
        <v>508</v>
      </c>
      <c r="F4682" s="1" t="s">
        <v>520</v>
      </c>
      <c r="G4682" s="3">
        <v>45482</v>
      </c>
      <c r="H4682" s="3">
        <v>45490</v>
      </c>
      <c r="I4682" s="6">
        <v>1350</v>
      </c>
      <c r="J4682" s="1">
        <v>3</v>
      </c>
      <c r="K4682" s="4">
        <v>0.02</v>
      </c>
      <c r="L4682" s="6">
        <f t="shared" si="148"/>
        <v>27</v>
      </c>
      <c r="M4682" s="8">
        <f t="shared" si="149"/>
        <v>4023</v>
      </c>
      <c r="N4682" s="21">
        <f>(sales[[#This Row],[Price]]*sales[[#This Row],[Qty]])-(sales[[#This Row],[Discount_Amt]]*sales[[#This Row],[Qty]])</f>
        <v>3969</v>
      </c>
    </row>
    <row r="4683" spans="2:14" hidden="1" x14ac:dyDescent="0.35">
      <c r="B4683" s="7">
        <v>2028681</v>
      </c>
      <c r="C4683" s="1" t="s">
        <v>22</v>
      </c>
      <c r="D4683" s="1" t="s">
        <v>26</v>
      </c>
      <c r="E4683" s="1" t="s">
        <v>31</v>
      </c>
      <c r="F4683" s="1" t="s">
        <v>518</v>
      </c>
      <c r="G4683" s="3">
        <v>45482</v>
      </c>
      <c r="H4683" s="3">
        <v>45484</v>
      </c>
      <c r="I4683" s="6">
        <v>4500</v>
      </c>
      <c r="J4683" s="1">
        <v>2</v>
      </c>
      <c r="K4683" s="4">
        <v>7.0000000000000007E-2</v>
      </c>
      <c r="L4683" s="6">
        <f t="shared" si="148"/>
        <v>315.00000000000006</v>
      </c>
      <c r="M4683" s="8">
        <f t="shared" si="149"/>
        <v>8685</v>
      </c>
      <c r="N4683" s="21">
        <f>(sales[[#This Row],[Price]]*sales[[#This Row],[Qty]])-(sales[[#This Row],[Discount_Amt]]*sales[[#This Row],[Qty]])</f>
        <v>8370</v>
      </c>
    </row>
    <row r="4684" spans="2:14" hidden="1" x14ac:dyDescent="0.35">
      <c r="B4684" s="7">
        <v>2028682</v>
      </c>
      <c r="C4684" s="1" t="s">
        <v>23</v>
      </c>
      <c r="D4684" s="1" t="s">
        <v>27</v>
      </c>
      <c r="E4684" s="1" t="s">
        <v>32</v>
      </c>
      <c r="F4684" s="1" t="s">
        <v>519</v>
      </c>
      <c r="G4684" s="3">
        <v>45482</v>
      </c>
      <c r="H4684" s="3">
        <v>45485</v>
      </c>
      <c r="I4684" s="6">
        <v>2350</v>
      </c>
      <c r="J4684" s="1">
        <v>1</v>
      </c>
      <c r="K4684" s="4">
        <v>0.03</v>
      </c>
      <c r="L4684" s="6">
        <f t="shared" si="148"/>
        <v>70.5</v>
      </c>
      <c r="M4684" s="8">
        <f t="shared" si="149"/>
        <v>2279.5</v>
      </c>
      <c r="N4684" s="21">
        <f>(sales[[#This Row],[Price]]*sales[[#This Row],[Qty]])-(sales[[#This Row],[Discount_Amt]]*sales[[#This Row],[Qty]])</f>
        <v>2279.5</v>
      </c>
    </row>
    <row r="4685" spans="2:14" hidden="1" x14ac:dyDescent="0.35">
      <c r="B4685" s="7">
        <v>2028683</v>
      </c>
      <c r="C4685" s="1" t="s">
        <v>24</v>
      </c>
      <c r="D4685" s="1" t="s">
        <v>28</v>
      </c>
      <c r="E4685" s="1" t="s">
        <v>38</v>
      </c>
      <c r="F4685" s="1" t="s">
        <v>520</v>
      </c>
      <c r="G4685" s="3">
        <v>45482</v>
      </c>
      <c r="H4685" s="3">
        <v>45487</v>
      </c>
      <c r="I4685" s="6">
        <v>90</v>
      </c>
      <c r="J4685" s="1">
        <v>2</v>
      </c>
      <c r="K4685" s="4">
        <v>0.08</v>
      </c>
      <c r="L4685" s="6">
        <f t="shared" si="148"/>
        <v>7.2</v>
      </c>
      <c r="M4685" s="8">
        <f t="shared" si="149"/>
        <v>172.8</v>
      </c>
      <c r="N4685" s="21">
        <f>(sales[[#This Row],[Price]]*sales[[#This Row],[Qty]])-(sales[[#This Row],[Discount_Amt]]*sales[[#This Row],[Qty]])</f>
        <v>165.6</v>
      </c>
    </row>
    <row r="4686" spans="2:14" hidden="1" x14ac:dyDescent="0.35">
      <c r="B4686" s="7">
        <v>2028684</v>
      </c>
      <c r="C4686" s="1" t="s">
        <v>4</v>
      </c>
      <c r="D4686" s="1" t="s">
        <v>29</v>
      </c>
      <c r="E4686" s="1" t="s">
        <v>33</v>
      </c>
      <c r="F4686" s="1" t="s">
        <v>521</v>
      </c>
      <c r="G4686" s="3">
        <v>45482</v>
      </c>
      <c r="H4686" s="3">
        <v>45483</v>
      </c>
      <c r="I4686" s="6">
        <v>280</v>
      </c>
      <c r="J4686" s="1">
        <v>1</v>
      </c>
      <c r="K4686" s="4">
        <v>0.05</v>
      </c>
      <c r="L4686" s="6">
        <f t="shared" si="148"/>
        <v>14</v>
      </c>
      <c r="M4686" s="8">
        <f t="shared" si="149"/>
        <v>266</v>
      </c>
      <c r="N4686" s="21">
        <f>(sales[[#This Row],[Price]]*sales[[#This Row],[Qty]])-(sales[[#This Row],[Discount_Amt]]*sales[[#This Row],[Qty]])</f>
        <v>266</v>
      </c>
    </row>
    <row r="4687" spans="2:14" hidden="1" x14ac:dyDescent="0.35">
      <c r="B4687" s="7">
        <v>2028685</v>
      </c>
      <c r="C4687" s="1" t="s">
        <v>5</v>
      </c>
      <c r="D4687" s="1" t="s">
        <v>25</v>
      </c>
      <c r="E4687" s="1" t="s">
        <v>34</v>
      </c>
      <c r="F4687" s="1" t="s">
        <v>518</v>
      </c>
      <c r="G4687" s="3">
        <v>45482</v>
      </c>
      <c r="H4687" s="3">
        <v>45490</v>
      </c>
      <c r="I4687" s="6">
        <v>70</v>
      </c>
      <c r="J4687" s="1">
        <v>2</v>
      </c>
      <c r="K4687" s="4">
        <v>0.05</v>
      </c>
      <c r="L4687" s="6">
        <f t="shared" si="148"/>
        <v>3.5</v>
      </c>
      <c r="M4687" s="8">
        <f t="shared" si="149"/>
        <v>136.5</v>
      </c>
      <c r="N4687" s="21">
        <f>(sales[[#This Row],[Price]]*sales[[#This Row],[Qty]])-(sales[[#This Row],[Discount_Amt]]*sales[[#This Row],[Qty]])</f>
        <v>133</v>
      </c>
    </row>
    <row r="4688" spans="2:14" hidden="1" x14ac:dyDescent="0.35">
      <c r="B4688" s="7">
        <v>2028686</v>
      </c>
      <c r="C4688" s="1" t="s">
        <v>6</v>
      </c>
      <c r="D4688" s="1" t="s">
        <v>264</v>
      </c>
      <c r="E4688" s="1" t="s">
        <v>35</v>
      </c>
      <c r="F4688" s="1" t="s">
        <v>518</v>
      </c>
      <c r="G4688" s="3">
        <v>45482</v>
      </c>
      <c r="H4688" s="3">
        <v>45484</v>
      </c>
      <c r="I4688" s="6">
        <v>230</v>
      </c>
      <c r="J4688" s="1">
        <v>3</v>
      </c>
      <c r="K4688" s="4">
        <v>0.05</v>
      </c>
      <c r="L4688" s="6">
        <f t="shared" si="148"/>
        <v>11.5</v>
      </c>
      <c r="M4688" s="8">
        <f t="shared" si="149"/>
        <v>678.5</v>
      </c>
      <c r="N4688" s="21">
        <f>(sales[[#This Row],[Price]]*sales[[#This Row],[Qty]])-(sales[[#This Row],[Discount_Amt]]*sales[[#This Row],[Qty]])</f>
        <v>655.5</v>
      </c>
    </row>
    <row r="4689" spans="2:14" hidden="1" x14ac:dyDescent="0.35">
      <c r="B4689" s="7">
        <v>2028687</v>
      </c>
      <c r="C4689" s="1" t="s">
        <v>7</v>
      </c>
      <c r="D4689" s="1" t="s">
        <v>25</v>
      </c>
      <c r="E4689" s="1" t="s">
        <v>36</v>
      </c>
      <c r="F4689" s="1" t="s">
        <v>519</v>
      </c>
      <c r="G4689" s="3">
        <v>45482</v>
      </c>
      <c r="H4689" s="3">
        <v>45485</v>
      </c>
      <c r="I4689" s="6">
        <v>7999</v>
      </c>
      <c r="J4689" s="1">
        <v>2</v>
      </c>
      <c r="K4689" s="4">
        <v>0.05</v>
      </c>
      <c r="L4689" s="6">
        <f t="shared" si="148"/>
        <v>399.95000000000005</v>
      </c>
      <c r="M4689" s="8">
        <f t="shared" si="149"/>
        <v>15598.05</v>
      </c>
      <c r="N4689" s="21">
        <f>(sales[[#This Row],[Price]]*sales[[#This Row],[Qty]])-(sales[[#This Row],[Discount_Amt]]*sales[[#This Row],[Qty]])</f>
        <v>15198.1</v>
      </c>
    </row>
    <row r="4690" spans="2:14" x14ac:dyDescent="0.35">
      <c r="B4690" s="7">
        <v>2028688</v>
      </c>
      <c r="C4690" s="1" t="s">
        <v>10</v>
      </c>
      <c r="D4690" s="1" t="s">
        <v>26</v>
      </c>
      <c r="E4690" s="1" t="s">
        <v>37</v>
      </c>
      <c r="F4690" s="1" t="s">
        <v>521</v>
      </c>
      <c r="G4690" s="3">
        <v>45482</v>
      </c>
      <c r="H4690" s="3">
        <v>45487</v>
      </c>
      <c r="I4690" s="6">
        <v>850</v>
      </c>
      <c r="J4690" s="1">
        <v>7</v>
      </c>
      <c r="K4690" s="4">
        <v>0.03</v>
      </c>
      <c r="L4690" s="6">
        <f t="shared" si="148"/>
        <v>25.5</v>
      </c>
      <c r="M4690" s="8">
        <f t="shared" si="149"/>
        <v>5924.5</v>
      </c>
      <c r="N4690" s="21">
        <f>(sales[[#This Row],[Price]]*sales[[#This Row],[Qty]])-(sales[[#This Row],[Discount_Amt]]*sales[[#This Row],[Qty]])</f>
        <v>5771.5</v>
      </c>
    </row>
    <row r="4691" spans="2:14" hidden="1" x14ac:dyDescent="0.35">
      <c r="B4691" s="7">
        <v>2028689</v>
      </c>
      <c r="C4691" s="1" t="s">
        <v>8</v>
      </c>
      <c r="D4691" s="1" t="s">
        <v>27</v>
      </c>
      <c r="E4691" s="1" t="s">
        <v>39</v>
      </c>
      <c r="F4691" s="1" t="s">
        <v>520</v>
      </c>
      <c r="G4691" s="3">
        <v>45482</v>
      </c>
      <c r="H4691" s="3">
        <v>45483</v>
      </c>
      <c r="I4691" s="6">
        <v>65000</v>
      </c>
      <c r="J4691" s="1">
        <v>2</v>
      </c>
      <c r="K4691" s="4">
        <v>0.1</v>
      </c>
      <c r="L4691" s="6">
        <f t="shared" si="148"/>
        <v>6500</v>
      </c>
      <c r="M4691" s="8">
        <f t="shared" si="149"/>
        <v>123500</v>
      </c>
      <c r="N4691" s="21">
        <f>(sales[[#This Row],[Price]]*sales[[#This Row],[Qty]])-(sales[[#This Row],[Discount_Amt]]*sales[[#This Row],[Qty]])</f>
        <v>117000</v>
      </c>
    </row>
    <row r="4692" spans="2:14" hidden="1" x14ac:dyDescent="0.35">
      <c r="B4692" s="7">
        <v>2028690</v>
      </c>
      <c r="C4692" s="1" t="s">
        <v>9</v>
      </c>
      <c r="D4692" s="1" t="s">
        <v>28</v>
      </c>
      <c r="E4692" s="1" t="s">
        <v>40</v>
      </c>
      <c r="F4692" s="1" t="s">
        <v>518</v>
      </c>
      <c r="G4692" s="3">
        <v>45482</v>
      </c>
      <c r="H4692" s="3">
        <v>45490</v>
      </c>
      <c r="I4692" s="6">
        <v>450</v>
      </c>
      <c r="J4692" s="1">
        <v>1</v>
      </c>
      <c r="K4692" s="4">
        <v>0.05</v>
      </c>
      <c r="L4692" s="6">
        <f t="shared" si="148"/>
        <v>22.5</v>
      </c>
      <c r="M4692" s="8">
        <f t="shared" si="149"/>
        <v>427.5</v>
      </c>
      <c r="N4692" s="21">
        <f>(sales[[#This Row],[Price]]*sales[[#This Row],[Qty]])-(sales[[#This Row],[Discount_Amt]]*sales[[#This Row],[Qty]])</f>
        <v>427.5</v>
      </c>
    </row>
    <row r="4693" spans="2:14" x14ac:dyDescent="0.35">
      <c r="B4693" s="7">
        <v>2028691</v>
      </c>
      <c r="C4693" s="1" t="s">
        <v>11</v>
      </c>
      <c r="D4693" s="1" t="s">
        <v>29</v>
      </c>
      <c r="E4693" s="1" t="s">
        <v>41</v>
      </c>
      <c r="F4693" s="1" t="s">
        <v>519</v>
      </c>
      <c r="G4693" s="3">
        <v>45482</v>
      </c>
      <c r="H4693" s="3">
        <v>45484</v>
      </c>
      <c r="I4693" s="6">
        <v>1299</v>
      </c>
      <c r="J4693" s="1">
        <v>1</v>
      </c>
      <c r="K4693" s="4">
        <v>0.05</v>
      </c>
      <c r="L4693" s="6">
        <f t="shared" si="148"/>
        <v>64.95</v>
      </c>
      <c r="M4693" s="8">
        <f t="shared" si="149"/>
        <v>1234.05</v>
      </c>
      <c r="N4693" s="21">
        <f>(sales[[#This Row],[Price]]*sales[[#This Row],[Qty]])-(sales[[#This Row],[Discount_Amt]]*sales[[#This Row],[Qty]])</f>
        <v>1234.05</v>
      </c>
    </row>
    <row r="4694" spans="2:14" x14ac:dyDescent="0.35">
      <c r="B4694" s="7">
        <v>2028692</v>
      </c>
      <c r="C4694" s="1" t="s">
        <v>12</v>
      </c>
      <c r="D4694" s="1" t="s">
        <v>25</v>
      </c>
      <c r="E4694" s="1" t="s">
        <v>42</v>
      </c>
      <c r="F4694" s="1" t="s">
        <v>520</v>
      </c>
      <c r="G4694" s="3">
        <v>45482</v>
      </c>
      <c r="H4694" s="3">
        <v>45485</v>
      </c>
      <c r="I4694" s="6">
        <v>1700</v>
      </c>
      <c r="J4694" s="1">
        <v>1</v>
      </c>
      <c r="K4694" s="4">
        <v>0.02</v>
      </c>
      <c r="L4694" s="6">
        <f t="shared" si="148"/>
        <v>34</v>
      </c>
      <c r="M4694" s="8">
        <f t="shared" si="149"/>
        <v>1666</v>
      </c>
      <c r="N4694" s="21">
        <f>(sales[[#This Row],[Price]]*sales[[#This Row],[Qty]])-(sales[[#This Row],[Discount_Amt]]*sales[[#This Row],[Qty]])</f>
        <v>1666</v>
      </c>
    </row>
    <row r="4695" spans="2:14" hidden="1" x14ac:dyDescent="0.35">
      <c r="B4695" s="7">
        <v>2028693</v>
      </c>
      <c r="C4695" s="1" t="s">
        <v>13</v>
      </c>
      <c r="D4695" s="1" t="s">
        <v>30</v>
      </c>
      <c r="E4695" s="1" t="s">
        <v>43</v>
      </c>
      <c r="F4695" s="1" t="s">
        <v>521</v>
      </c>
      <c r="G4695" s="3">
        <v>45482</v>
      </c>
      <c r="H4695" s="3">
        <v>45487</v>
      </c>
      <c r="I4695" s="6">
        <v>55000</v>
      </c>
      <c r="J4695" s="1">
        <v>2</v>
      </c>
      <c r="K4695" s="4">
        <v>0.06</v>
      </c>
      <c r="L4695" s="6">
        <f t="shared" si="148"/>
        <v>3300</v>
      </c>
      <c r="M4695" s="8">
        <f t="shared" si="149"/>
        <v>106700</v>
      </c>
      <c r="N4695" s="21">
        <f>(sales[[#This Row],[Price]]*sales[[#This Row],[Qty]])-(sales[[#This Row],[Discount_Amt]]*sales[[#This Row],[Qty]])</f>
        <v>103400</v>
      </c>
    </row>
    <row r="4696" spans="2:14" hidden="1" x14ac:dyDescent="0.35">
      <c r="B4696" s="7">
        <v>2028694</v>
      </c>
      <c r="C4696" s="1" t="s">
        <v>14</v>
      </c>
      <c r="D4696" s="1" t="s">
        <v>27</v>
      </c>
      <c r="E4696" s="1" t="s">
        <v>44</v>
      </c>
      <c r="F4696" s="1" t="s">
        <v>518</v>
      </c>
      <c r="G4696" s="3">
        <v>45482</v>
      </c>
      <c r="H4696" s="3">
        <v>45483</v>
      </c>
      <c r="I4696" s="6">
        <v>57999</v>
      </c>
      <c r="J4696" s="1">
        <v>1</v>
      </c>
      <c r="K4696" s="4">
        <v>0.15</v>
      </c>
      <c r="L4696" s="6">
        <f t="shared" si="148"/>
        <v>8699.85</v>
      </c>
      <c r="M4696" s="8">
        <f t="shared" si="149"/>
        <v>49299.15</v>
      </c>
      <c r="N4696" s="21">
        <f>(sales[[#This Row],[Price]]*sales[[#This Row],[Qty]])-(sales[[#This Row],[Discount_Amt]]*sales[[#This Row],[Qty]])</f>
        <v>49299.15</v>
      </c>
    </row>
    <row r="4697" spans="2:14" hidden="1" x14ac:dyDescent="0.35">
      <c r="B4697" s="7">
        <v>2028695</v>
      </c>
      <c r="C4697" s="1" t="s">
        <v>15</v>
      </c>
      <c r="D4697" s="1" t="s">
        <v>28</v>
      </c>
      <c r="E4697" s="1" t="s">
        <v>45</v>
      </c>
      <c r="F4697" s="1" t="s">
        <v>518</v>
      </c>
      <c r="G4697" s="3">
        <v>45482</v>
      </c>
      <c r="H4697" s="3">
        <v>45490</v>
      </c>
      <c r="I4697" s="6">
        <v>1399</v>
      </c>
      <c r="J4697" s="1">
        <v>2</v>
      </c>
      <c r="K4697" s="4">
        <v>0.02</v>
      </c>
      <c r="L4697" s="6">
        <f t="shared" si="148"/>
        <v>27.98</v>
      </c>
      <c r="M4697" s="8">
        <f t="shared" si="149"/>
        <v>2770.02</v>
      </c>
      <c r="N4697" s="21">
        <f>(sales[[#This Row],[Price]]*sales[[#This Row],[Qty]])-(sales[[#This Row],[Discount_Amt]]*sales[[#This Row],[Qty]])</f>
        <v>2742.04</v>
      </c>
    </row>
    <row r="4698" spans="2:14" hidden="1" x14ac:dyDescent="0.35">
      <c r="B4698" s="7">
        <v>2028696</v>
      </c>
      <c r="C4698" s="1" t="s">
        <v>16</v>
      </c>
      <c r="D4698" s="1" t="s">
        <v>29</v>
      </c>
      <c r="E4698" s="1" t="s">
        <v>46</v>
      </c>
      <c r="F4698" s="1" t="s">
        <v>519</v>
      </c>
      <c r="G4698" s="3">
        <v>45482</v>
      </c>
      <c r="H4698" s="3">
        <v>45484</v>
      </c>
      <c r="I4698" s="6">
        <v>999</v>
      </c>
      <c r="J4698" s="1">
        <v>7</v>
      </c>
      <c r="K4698" s="4">
        <v>0.02</v>
      </c>
      <c r="L4698" s="6">
        <f t="shared" si="148"/>
        <v>19.98</v>
      </c>
      <c r="M4698" s="8">
        <f t="shared" si="149"/>
        <v>6973.02</v>
      </c>
      <c r="N4698" s="21">
        <f>(sales[[#This Row],[Price]]*sales[[#This Row],[Qty]])-(sales[[#This Row],[Discount_Amt]]*sales[[#This Row],[Qty]])</f>
        <v>6853.14</v>
      </c>
    </row>
    <row r="4699" spans="2:14" x14ac:dyDescent="0.35">
      <c r="B4699" s="7">
        <v>2028697</v>
      </c>
      <c r="C4699" s="1" t="s">
        <v>17</v>
      </c>
      <c r="D4699" s="1" t="s">
        <v>25</v>
      </c>
      <c r="E4699" s="1" t="s">
        <v>47</v>
      </c>
      <c r="F4699" s="1" t="s">
        <v>521</v>
      </c>
      <c r="G4699" s="3">
        <v>45482</v>
      </c>
      <c r="H4699" s="3">
        <v>45485</v>
      </c>
      <c r="I4699" s="6">
        <v>2099</v>
      </c>
      <c r="J4699" s="1">
        <v>2</v>
      </c>
      <c r="K4699" s="4">
        <v>0.02</v>
      </c>
      <c r="L4699" s="6">
        <f t="shared" si="148"/>
        <v>41.980000000000004</v>
      </c>
      <c r="M4699" s="8">
        <f t="shared" si="149"/>
        <v>4156.0200000000004</v>
      </c>
      <c r="N4699" s="21">
        <f>(sales[[#This Row],[Price]]*sales[[#This Row],[Qty]])-(sales[[#This Row],[Discount_Amt]]*sales[[#This Row],[Qty]])</f>
        <v>4114.04</v>
      </c>
    </row>
    <row r="4700" spans="2:14" hidden="1" x14ac:dyDescent="0.35">
      <c r="B4700" s="7">
        <v>2028698</v>
      </c>
      <c r="C4700" s="1" t="s">
        <v>18</v>
      </c>
      <c r="D4700" s="1" t="s">
        <v>26</v>
      </c>
      <c r="E4700" s="1" t="s">
        <v>48</v>
      </c>
      <c r="F4700" s="1" t="s">
        <v>520</v>
      </c>
      <c r="G4700" s="3">
        <v>45482</v>
      </c>
      <c r="H4700" s="3">
        <v>45487</v>
      </c>
      <c r="I4700" s="6">
        <v>11000</v>
      </c>
      <c r="J4700" s="1">
        <v>2</v>
      </c>
      <c r="K4700" s="4">
        <v>0.02</v>
      </c>
      <c r="L4700" s="6">
        <f t="shared" si="148"/>
        <v>220</v>
      </c>
      <c r="M4700" s="8">
        <f t="shared" si="149"/>
        <v>21780</v>
      </c>
      <c r="N4700" s="21">
        <f>(sales[[#This Row],[Price]]*sales[[#This Row],[Qty]])-(sales[[#This Row],[Discount_Amt]]*sales[[#This Row],[Qty]])</f>
        <v>21560</v>
      </c>
    </row>
    <row r="4701" spans="2:14" hidden="1" x14ac:dyDescent="0.35">
      <c r="B4701" s="7">
        <v>2028699</v>
      </c>
      <c r="C4701" s="1" t="s">
        <v>19</v>
      </c>
      <c r="D4701" s="1" t="s">
        <v>27</v>
      </c>
      <c r="E4701" s="1" t="s">
        <v>49</v>
      </c>
      <c r="F4701" s="1" t="s">
        <v>518</v>
      </c>
      <c r="G4701" s="3">
        <v>45482</v>
      </c>
      <c r="H4701" s="3">
        <v>45483</v>
      </c>
      <c r="I4701" s="6">
        <v>800</v>
      </c>
      <c r="J4701" s="1">
        <v>1</v>
      </c>
      <c r="K4701" s="4">
        <v>0.02</v>
      </c>
      <c r="L4701" s="6">
        <f t="shared" si="148"/>
        <v>16</v>
      </c>
      <c r="M4701" s="8">
        <f t="shared" si="149"/>
        <v>784</v>
      </c>
      <c r="N4701" s="21">
        <f>(sales[[#This Row],[Price]]*sales[[#This Row],[Qty]])-(sales[[#This Row],[Discount_Amt]]*sales[[#This Row],[Qty]])</f>
        <v>784</v>
      </c>
    </row>
    <row r="4702" spans="2:14" hidden="1" x14ac:dyDescent="0.35">
      <c r="B4702" s="7">
        <v>2028700</v>
      </c>
      <c r="C4702" s="1" t="s">
        <v>20</v>
      </c>
      <c r="D4702" s="1" t="s">
        <v>28</v>
      </c>
      <c r="E4702" s="1" t="s">
        <v>50</v>
      </c>
      <c r="F4702" s="1" t="s">
        <v>519</v>
      </c>
      <c r="G4702" s="3">
        <v>45482</v>
      </c>
      <c r="H4702" s="3">
        <v>45490</v>
      </c>
      <c r="I4702" s="6">
        <v>5500</v>
      </c>
      <c r="J4702" s="1">
        <v>2</v>
      </c>
      <c r="K4702" s="4">
        <v>0.02</v>
      </c>
      <c r="L4702" s="6">
        <f t="shared" si="148"/>
        <v>110</v>
      </c>
      <c r="M4702" s="8">
        <f t="shared" si="149"/>
        <v>10890</v>
      </c>
      <c r="N4702" s="21">
        <f>(sales[[#This Row],[Price]]*sales[[#This Row],[Qty]])-(sales[[#This Row],[Discount_Amt]]*sales[[#This Row],[Qty]])</f>
        <v>10780</v>
      </c>
    </row>
    <row r="4703" spans="2:14" hidden="1" x14ac:dyDescent="0.35">
      <c r="B4703" s="7">
        <v>2028701</v>
      </c>
      <c r="C4703" s="1" t="s">
        <v>21</v>
      </c>
      <c r="D4703" s="1" t="s">
        <v>29</v>
      </c>
      <c r="E4703" s="1" t="s">
        <v>51</v>
      </c>
      <c r="F4703" s="1" t="s">
        <v>520</v>
      </c>
      <c r="G4703" s="3">
        <v>45482</v>
      </c>
      <c r="H4703" s="3">
        <v>45484</v>
      </c>
      <c r="I4703" s="6">
        <v>1350</v>
      </c>
      <c r="J4703" s="1">
        <v>4</v>
      </c>
      <c r="K4703" s="4">
        <v>0.02</v>
      </c>
      <c r="L4703" s="6">
        <f t="shared" si="148"/>
        <v>27</v>
      </c>
      <c r="M4703" s="8">
        <f t="shared" si="149"/>
        <v>5373</v>
      </c>
      <c r="N4703" s="21">
        <f>(sales[[#This Row],[Price]]*sales[[#This Row],[Qty]])-(sales[[#This Row],[Discount_Amt]]*sales[[#This Row],[Qty]])</f>
        <v>5292</v>
      </c>
    </row>
    <row r="4704" spans="2:14" hidden="1" x14ac:dyDescent="0.35">
      <c r="B4704" s="7">
        <v>2028702</v>
      </c>
      <c r="C4704" s="1" t="s">
        <v>22</v>
      </c>
      <c r="D4704" s="1" t="s">
        <v>25</v>
      </c>
      <c r="E4704" s="1" t="s">
        <v>506</v>
      </c>
      <c r="F4704" s="1" t="s">
        <v>521</v>
      </c>
      <c r="G4704" s="3">
        <v>45482</v>
      </c>
      <c r="H4704" s="3">
        <v>45485</v>
      </c>
      <c r="I4704" s="6">
        <v>4500</v>
      </c>
      <c r="J4704" s="1">
        <v>3</v>
      </c>
      <c r="K4704" s="4">
        <v>0.02</v>
      </c>
      <c r="L4704" s="6">
        <f t="shared" si="148"/>
        <v>90</v>
      </c>
      <c r="M4704" s="8">
        <f t="shared" si="149"/>
        <v>13410</v>
      </c>
      <c r="N4704" s="21">
        <f>(sales[[#This Row],[Price]]*sales[[#This Row],[Qty]])-(sales[[#This Row],[Discount_Amt]]*sales[[#This Row],[Qty]])</f>
        <v>13230</v>
      </c>
    </row>
    <row r="4705" spans="2:14" hidden="1" x14ac:dyDescent="0.35">
      <c r="B4705" s="7">
        <v>2028703</v>
      </c>
      <c r="C4705" s="1" t="s">
        <v>23</v>
      </c>
      <c r="D4705" s="1" t="s">
        <v>26</v>
      </c>
      <c r="E4705" s="1" t="s">
        <v>507</v>
      </c>
      <c r="F4705" s="1" t="s">
        <v>518</v>
      </c>
      <c r="G4705" s="3">
        <v>45482</v>
      </c>
      <c r="H4705" s="3">
        <v>45487</v>
      </c>
      <c r="I4705" s="6">
        <v>2350</v>
      </c>
      <c r="J4705" s="1">
        <v>2</v>
      </c>
      <c r="K4705" s="4">
        <v>7.0000000000000007E-2</v>
      </c>
      <c r="L4705" s="6">
        <f t="shared" si="148"/>
        <v>164.50000000000003</v>
      </c>
      <c r="M4705" s="8">
        <f t="shared" si="149"/>
        <v>4535.5</v>
      </c>
      <c r="N4705" s="21">
        <f>(sales[[#This Row],[Price]]*sales[[#This Row],[Qty]])-(sales[[#This Row],[Discount_Amt]]*sales[[#This Row],[Qty]])</f>
        <v>4371</v>
      </c>
    </row>
    <row r="4706" spans="2:14" hidden="1" x14ac:dyDescent="0.35">
      <c r="B4706" s="7">
        <v>2028704</v>
      </c>
      <c r="C4706" s="1" t="s">
        <v>24</v>
      </c>
      <c r="D4706" s="1" t="s">
        <v>27</v>
      </c>
      <c r="E4706" s="1" t="s">
        <v>508</v>
      </c>
      <c r="F4706" s="1" t="s">
        <v>518</v>
      </c>
      <c r="G4706" s="3">
        <v>45482</v>
      </c>
      <c r="H4706" s="3">
        <v>45483</v>
      </c>
      <c r="I4706" s="6">
        <v>90</v>
      </c>
      <c r="J4706" s="1">
        <v>1</v>
      </c>
      <c r="K4706" s="4">
        <v>0.03</v>
      </c>
      <c r="L4706" s="6">
        <f t="shared" si="148"/>
        <v>2.6999999999999997</v>
      </c>
      <c r="M4706" s="8">
        <f t="shared" si="149"/>
        <v>87.3</v>
      </c>
      <c r="N4706" s="21">
        <f>(sales[[#This Row],[Price]]*sales[[#This Row],[Qty]])-(sales[[#This Row],[Discount_Amt]]*sales[[#This Row],[Qty]])</f>
        <v>87.3</v>
      </c>
    </row>
    <row r="4707" spans="2:14" hidden="1" x14ac:dyDescent="0.35">
      <c r="B4707" s="7">
        <v>2028705</v>
      </c>
      <c r="C4707" s="1" t="s">
        <v>4</v>
      </c>
      <c r="D4707" s="1" t="s">
        <v>28</v>
      </c>
      <c r="E4707" s="1" t="s">
        <v>31</v>
      </c>
      <c r="F4707" s="1" t="s">
        <v>519</v>
      </c>
      <c r="G4707" s="3">
        <v>45482</v>
      </c>
      <c r="H4707" s="3">
        <v>45490</v>
      </c>
      <c r="I4707" s="6">
        <v>280</v>
      </c>
      <c r="J4707" s="1">
        <v>1</v>
      </c>
      <c r="K4707" s="4">
        <v>0.08</v>
      </c>
      <c r="L4707" s="6">
        <f t="shared" si="148"/>
        <v>22.400000000000002</v>
      </c>
      <c r="M4707" s="8">
        <f t="shared" si="149"/>
        <v>257.60000000000002</v>
      </c>
      <c r="N4707" s="21">
        <f>(sales[[#This Row],[Price]]*sales[[#This Row],[Qty]])-(sales[[#This Row],[Discount_Amt]]*sales[[#This Row],[Qty]])</f>
        <v>257.60000000000002</v>
      </c>
    </row>
    <row r="4708" spans="2:14" hidden="1" x14ac:dyDescent="0.35">
      <c r="B4708" s="7">
        <v>2028706</v>
      </c>
      <c r="C4708" s="1" t="s">
        <v>5</v>
      </c>
      <c r="D4708" s="1" t="s">
        <v>29</v>
      </c>
      <c r="E4708" s="1" t="s">
        <v>32</v>
      </c>
      <c r="F4708" s="1" t="s">
        <v>521</v>
      </c>
      <c r="G4708" s="3">
        <v>45482</v>
      </c>
      <c r="H4708" s="3">
        <v>45484</v>
      </c>
      <c r="I4708" s="6">
        <v>70</v>
      </c>
      <c r="J4708" s="1">
        <v>2</v>
      </c>
      <c r="K4708" s="4">
        <v>0.05</v>
      </c>
      <c r="L4708" s="6">
        <f t="shared" si="148"/>
        <v>3.5</v>
      </c>
      <c r="M4708" s="8">
        <f t="shared" si="149"/>
        <v>136.5</v>
      </c>
      <c r="N4708" s="21">
        <f>(sales[[#This Row],[Price]]*sales[[#This Row],[Qty]])-(sales[[#This Row],[Discount_Amt]]*sales[[#This Row],[Qty]])</f>
        <v>133</v>
      </c>
    </row>
    <row r="4709" spans="2:14" hidden="1" x14ac:dyDescent="0.35">
      <c r="B4709" s="7">
        <v>2028707</v>
      </c>
      <c r="C4709" s="1" t="s">
        <v>6</v>
      </c>
      <c r="D4709" s="1" t="s">
        <v>25</v>
      </c>
      <c r="E4709" s="1" t="s">
        <v>38</v>
      </c>
      <c r="F4709" s="1" t="s">
        <v>520</v>
      </c>
      <c r="G4709" s="3">
        <v>45482</v>
      </c>
      <c r="H4709" s="3">
        <v>45485</v>
      </c>
      <c r="I4709" s="6">
        <v>230</v>
      </c>
      <c r="J4709" s="1">
        <v>1</v>
      </c>
      <c r="K4709" s="4">
        <v>0.05</v>
      </c>
      <c r="L4709" s="6">
        <f t="shared" si="148"/>
        <v>11.5</v>
      </c>
      <c r="M4709" s="8">
        <f t="shared" si="149"/>
        <v>218.5</v>
      </c>
      <c r="N4709" s="21">
        <f>(sales[[#This Row],[Price]]*sales[[#This Row],[Qty]])-(sales[[#This Row],[Discount_Amt]]*sales[[#This Row],[Qty]])</f>
        <v>218.5</v>
      </c>
    </row>
    <row r="4710" spans="2:14" hidden="1" x14ac:dyDescent="0.35">
      <c r="B4710" s="7">
        <v>2028708</v>
      </c>
      <c r="C4710" s="1" t="s">
        <v>7</v>
      </c>
      <c r="D4710" s="1" t="s">
        <v>265</v>
      </c>
      <c r="E4710" s="1" t="s">
        <v>33</v>
      </c>
      <c r="F4710" s="1" t="s">
        <v>518</v>
      </c>
      <c r="G4710" s="3">
        <v>45482</v>
      </c>
      <c r="H4710" s="3">
        <v>45487</v>
      </c>
      <c r="I4710" s="6">
        <v>7999</v>
      </c>
      <c r="J4710" s="1">
        <v>3</v>
      </c>
      <c r="K4710" s="4">
        <v>0.05</v>
      </c>
      <c r="L4710" s="6">
        <f t="shared" si="148"/>
        <v>399.95000000000005</v>
      </c>
      <c r="M4710" s="8">
        <f t="shared" si="149"/>
        <v>23597.05</v>
      </c>
      <c r="N4710" s="21">
        <f>(sales[[#This Row],[Price]]*sales[[#This Row],[Qty]])-(sales[[#This Row],[Discount_Amt]]*sales[[#This Row],[Qty]])</f>
        <v>22797.15</v>
      </c>
    </row>
    <row r="4711" spans="2:14" x14ac:dyDescent="0.35">
      <c r="B4711" s="7">
        <v>2028709</v>
      </c>
      <c r="C4711" s="1" t="s">
        <v>10</v>
      </c>
      <c r="D4711" s="1" t="s">
        <v>25</v>
      </c>
      <c r="E4711" s="1" t="s">
        <v>34</v>
      </c>
      <c r="F4711" s="1" t="s">
        <v>519</v>
      </c>
      <c r="G4711" s="3">
        <v>45482</v>
      </c>
      <c r="H4711" s="3">
        <v>45483</v>
      </c>
      <c r="I4711" s="6">
        <v>850</v>
      </c>
      <c r="J4711" s="1">
        <v>2</v>
      </c>
      <c r="K4711" s="4">
        <v>0.05</v>
      </c>
      <c r="L4711" s="6">
        <f t="shared" si="148"/>
        <v>42.5</v>
      </c>
      <c r="M4711" s="8">
        <f t="shared" si="149"/>
        <v>1657.5</v>
      </c>
      <c r="N4711" s="21">
        <f>(sales[[#This Row],[Price]]*sales[[#This Row],[Qty]])-(sales[[#This Row],[Discount_Amt]]*sales[[#This Row],[Qty]])</f>
        <v>1615</v>
      </c>
    </row>
    <row r="4712" spans="2:14" hidden="1" x14ac:dyDescent="0.35">
      <c r="B4712" s="7">
        <v>2028710</v>
      </c>
      <c r="C4712" s="1" t="s">
        <v>8</v>
      </c>
      <c r="D4712" s="1" t="s">
        <v>26</v>
      </c>
      <c r="E4712" s="1" t="s">
        <v>35</v>
      </c>
      <c r="F4712" s="1" t="s">
        <v>520</v>
      </c>
      <c r="G4712" s="3">
        <v>45482</v>
      </c>
      <c r="H4712" s="3">
        <v>45490</v>
      </c>
      <c r="I4712" s="6">
        <v>65000</v>
      </c>
      <c r="J4712" s="1">
        <v>1</v>
      </c>
      <c r="K4712" s="4">
        <v>0.03</v>
      </c>
      <c r="L4712" s="6">
        <f t="shared" si="148"/>
        <v>1950</v>
      </c>
      <c r="M4712" s="8">
        <f t="shared" si="149"/>
        <v>63050</v>
      </c>
      <c r="N4712" s="21">
        <f>(sales[[#This Row],[Price]]*sales[[#This Row],[Qty]])-(sales[[#This Row],[Discount_Amt]]*sales[[#This Row],[Qty]])</f>
        <v>63050</v>
      </c>
    </row>
    <row r="4713" spans="2:14" hidden="1" x14ac:dyDescent="0.35">
      <c r="B4713" s="7">
        <v>2028711</v>
      </c>
      <c r="C4713" s="1" t="s">
        <v>9</v>
      </c>
      <c r="D4713" s="1" t="s">
        <v>27</v>
      </c>
      <c r="E4713" s="1" t="s">
        <v>36</v>
      </c>
      <c r="F4713" s="1" t="s">
        <v>521</v>
      </c>
      <c r="G4713" s="3">
        <v>45482</v>
      </c>
      <c r="H4713" s="3">
        <v>45484</v>
      </c>
      <c r="I4713" s="6">
        <v>450</v>
      </c>
      <c r="J4713" s="1">
        <v>2</v>
      </c>
      <c r="K4713" s="4">
        <v>0.1</v>
      </c>
      <c r="L4713" s="6">
        <f t="shared" si="148"/>
        <v>45</v>
      </c>
      <c r="M4713" s="8">
        <f t="shared" si="149"/>
        <v>855</v>
      </c>
      <c r="N4713" s="21">
        <f>(sales[[#This Row],[Price]]*sales[[#This Row],[Qty]])-(sales[[#This Row],[Discount_Amt]]*sales[[#This Row],[Qty]])</f>
        <v>810</v>
      </c>
    </row>
    <row r="4714" spans="2:14" x14ac:dyDescent="0.35">
      <c r="B4714" s="7">
        <v>2028712</v>
      </c>
      <c r="C4714" s="1" t="s">
        <v>11</v>
      </c>
      <c r="D4714" s="1" t="s">
        <v>28</v>
      </c>
      <c r="E4714" s="1" t="s">
        <v>37</v>
      </c>
      <c r="F4714" s="1" t="s">
        <v>518</v>
      </c>
      <c r="G4714" s="3">
        <v>45482</v>
      </c>
      <c r="H4714" s="3">
        <v>45485</v>
      </c>
      <c r="I4714" s="6">
        <v>1299</v>
      </c>
      <c r="J4714" s="1">
        <v>1</v>
      </c>
      <c r="K4714" s="4">
        <v>0.05</v>
      </c>
      <c r="L4714" s="6">
        <f t="shared" si="148"/>
        <v>64.95</v>
      </c>
      <c r="M4714" s="8">
        <f t="shared" si="149"/>
        <v>1234.05</v>
      </c>
      <c r="N4714" s="21">
        <f>(sales[[#This Row],[Price]]*sales[[#This Row],[Qty]])-(sales[[#This Row],[Discount_Amt]]*sales[[#This Row],[Qty]])</f>
        <v>1234.05</v>
      </c>
    </row>
    <row r="4715" spans="2:14" x14ac:dyDescent="0.35">
      <c r="B4715" s="7">
        <v>2028713</v>
      </c>
      <c r="C4715" s="1" t="s">
        <v>12</v>
      </c>
      <c r="D4715" s="1" t="s">
        <v>29</v>
      </c>
      <c r="E4715" s="1" t="s">
        <v>39</v>
      </c>
      <c r="F4715" s="1" t="s">
        <v>518</v>
      </c>
      <c r="G4715" s="3">
        <v>45482</v>
      </c>
      <c r="H4715" s="3">
        <v>45487</v>
      </c>
      <c r="I4715" s="6">
        <v>1700</v>
      </c>
      <c r="J4715" s="1">
        <v>2</v>
      </c>
      <c r="K4715" s="4">
        <v>0.05</v>
      </c>
      <c r="L4715" s="6">
        <f t="shared" si="148"/>
        <v>85</v>
      </c>
      <c r="M4715" s="8">
        <f t="shared" si="149"/>
        <v>3315</v>
      </c>
      <c r="N4715" s="21">
        <f>(sales[[#This Row],[Price]]*sales[[#This Row],[Qty]])-(sales[[#This Row],[Discount_Amt]]*sales[[#This Row],[Qty]])</f>
        <v>3230</v>
      </c>
    </row>
    <row r="4716" spans="2:14" hidden="1" x14ac:dyDescent="0.35">
      <c r="B4716" s="7">
        <v>2028714</v>
      </c>
      <c r="C4716" s="1" t="s">
        <v>13</v>
      </c>
      <c r="D4716" s="1" t="s">
        <v>25</v>
      </c>
      <c r="E4716" s="1" t="s">
        <v>40</v>
      </c>
      <c r="F4716" s="1" t="s">
        <v>519</v>
      </c>
      <c r="G4716" s="3">
        <v>45482</v>
      </c>
      <c r="H4716" s="3">
        <v>45483</v>
      </c>
      <c r="I4716" s="6">
        <v>55000</v>
      </c>
      <c r="J4716" s="1">
        <v>3</v>
      </c>
      <c r="K4716" s="4">
        <v>0.02</v>
      </c>
      <c r="L4716" s="6">
        <f t="shared" si="148"/>
        <v>1100</v>
      </c>
      <c r="M4716" s="8">
        <f t="shared" si="149"/>
        <v>163900</v>
      </c>
      <c r="N4716" s="21">
        <f>(sales[[#This Row],[Price]]*sales[[#This Row],[Qty]])-(sales[[#This Row],[Discount_Amt]]*sales[[#This Row],[Qty]])</f>
        <v>161700</v>
      </c>
    </row>
    <row r="4717" spans="2:14" hidden="1" x14ac:dyDescent="0.35">
      <c r="B4717" s="7">
        <v>2028715</v>
      </c>
      <c r="C4717" s="1" t="s">
        <v>14</v>
      </c>
      <c r="D4717" s="1" t="s">
        <v>30</v>
      </c>
      <c r="E4717" s="1" t="s">
        <v>41</v>
      </c>
      <c r="F4717" s="1" t="s">
        <v>521</v>
      </c>
      <c r="G4717" s="3">
        <v>45482</v>
      </c>
      <c r="H4717" s="3">
        <v>45490</v>
      </c>
      <c r="I4717" s="6">
        <v>57999</v>
      </c>
      <c r="J4717" s="1">
        <v>2</v>
      </c>
      <c r="K4717" s="4">
        <v>0.06</v>
      </c>
      <c r="L4717" s="6">
        <f t="shared" si="148"/>
        <v>3479.94</v>
      </c>
      <c r="M4717" s="8">
        <f t="shared" si="149"/>
        <v>112518.06</v>
      </c>
      <c r="N4717" s="21">
        <f>(sales[[#This Row],[Price]]*sales[[#This Row],[Qty]])-(sales[[#This Row],[Discount_Amt]]*sales[[#This Row],[Qty]])</f>
        <v>109038.12</v>
      </c>
    </row>
    <row r="4718" spans="2:14" hidden="1" x14ac:dyDescent="0.35">
      <c r="B4718" s="7">
        <v>2028716</v>
      </c>
      <c r="C4718" s="1" t="s">
        <v>15</v>
      </c>
      <c r="D4718" s="1" t="s">
        <v>27</v>
      </c>
      <c r="E4718" s="1" t="s">
        <v>42</v>
      </c>
      <c r="F4718" s="1" t="s">
        <v>520</v>
      </c>
      <c r="G4718" s="3">
        <v>45482</v>
      </c>
      <c r="H4718" s="3">
        <v>45484</v>
      </c>
      <c r="I4718" s="6">
        <v>1399</v>
      </c>
      <c r="J4718" s="1">
        <v>7</v>
      </c>
      <c r="K4718" s="4">
        <v>0.15</v>
      </c>
      <c r="L4718" s="6">
        <f t="shared" ref="L4718:L4781" si="150">I4718*K4718</f>
        <v>209.85</v>
      </c>
      <c r="M4718" s="8">
        <f t="shared" ref="M4718:M4781" si="151">I4718*J4718-L4718</f>
        <v>9583.15</v>
      </c>
      <c r="N4718" s="21">
        <f>(sales[[#This Row],[Price]]*sales[[#This Row],[Qty]])-(sales[[#This Row],[Discount_Amt]]*sales[[#This Row],[Qty]])</f>
        <v>8324.0499999999993</v>
      </c>
    </row>
    <row r="4719" spans="2:14" hidden="1" x14ac:dyDescent="0.35">
      <c r="B4719" s="7">
        <v>2028717</v>
      </c>
      <c r="C4719" s="1" t="s">
        <v>16</v>
      </c>
      <c r="D4719" s="1" t="s">
        <v>28</v>
      </c>
      <c r="E4719" s="1" t="s">
        <v>43</v>
      </c>
      <c r="F4719" s="1" t="s">
        <v>518</v>
      </c>
      <c r="G4719" s="3">
        <v>45482</v>
      </c>
      <c r="H4719" s="3">
        <v>45485</v>
      </c>
      <c r="I4719" s="6">
        <v>999</v>
      </c>
      <c r="J4719" s="1">
        <v>2</v>
      </c>
      <c r="K4719" s="4">
        <v>0.02</v>
      </c>
      <c r="L4719" s="6">
        <f t="shared" si="150"/>
        <v>19.98</v>
      </c>
      <c r="M4719" s="8">
        <f t="shared" si="151"/>
        <v>1978.02</v>
      </c>
      <c r="N4719" s="21">
        <f>(sales[[#This Row],[Price]]*sales[[#This Row],[Qty]])-(sales[[#This Row],[Discount_Amt]]*sales[[#This Row],[Qty]])</f>
        <v>1958.04</v>
      </c>
    </row>
    <row r="4720" spans="2:14" x14ac:dyDescent="0.35">
      <c r="B4720" s="7">
        <v>2028718</v>
      </c>
      <c r="C4720" s="1" t="s">
        <v>17</v>
      </c>
      <c r="D4720" s="1" t="s">
        <v>29</v>
      </c>
      <c r="E4720" s="1" t="s">
        <v>44</v>
      </c>
      <c r="F4720" s="1" t="s">
        <v>519</v>
      </c>
      <c r="G4720" s="3">
        <v>45482</v>
      </c>
      <c r="H4720" s="3">
        <v>45487</v>
      </c>
      <c r="I4720" s="6">
        <v>2099</v>
      </c>
      <c r="J4720" s="1">
        <v>1</v>
      </c>
      <c r="K4720" s="4">
        <v>0.02</v>
      </c>
      <c r="L4720" s="6">
        <f t="shared" si="150"/>
        <v>41.980000000000004</v>
      </c>
      <c r="M4720" s="8">
        <f t="shared" si="151"/>
        <v>2057.02</v>
      </c>
      <c r="N4720" s="21">
        <f>(sales[[#This Row],[Price]]*sales[[#This Row],[Qty]])-(sales[[#This Row],[Discount_Amt]]*sales[[#This Row],[Qty]])</f>
        <v>2057.02</v>
      </c>
    </row>
    <row r="4721" spans="2:14" hidden="1" x14ac:dyDescent="0.35">
      <c r="B4721" s="7">
        <v>2028719</v>
      </c>
      <c r="C4721" s="1" t="s">
        <v>18</v>
      </c>
      <c r="D4721" s="1" t="s">
        <v>25</v>
      </c>
      <c r="E4721" s="1" t="s">
        <v>45</v>
      </c>
      <c r="F4721" s="1" t="s">
        <v>520</v>
      </c>
      <c r="G4721" s="3">
        <v>45482</v>
      </c>
      <c r="H4721" s="3">
        <v>45483</v>
      </c>
      <c r="I4721" s="6">
        <v>11000</v>
      </c>
      <c r="J4721" s="1">
        <v>1</v>
      </c>
      <c r="K4721" s="4">
        <v>0.02</v>
      </c>
      <c r="L4721" s="6">
        <f t="shared" si="150"/>
        <v>220</v>
      </c>
      <c r="M4721" s="8">
        <f t="shared" si="151"/>
        <v>10780</v>
      </c>
      <c r="N4721" s="21">
        <f>(sales[[#This Row],[Price]]*sales[[#This Row],[Qty]])-(sales[[#This Row],[Discount_Amt]]*sales[[#This Row],[Qty]])</f>
        <v>10780</v>
      </c>
    </row>
    <row r="4722" spans="2:14" hidden="1" x14ac:dyDescent="0.35">
      <c r="B4722" s="7">
        <v>2028720</v>
      </c>
      <c r="C4722" s="1" t="s">
        <v>19</v>
      </c>
      <c r="D4722" s="1" t="s">
        <v>26</v>
      </c>
      <c r="E4722" s="1" t="s">
        <v>46</v>
      </c>
      <c r="F4722" s="1" t="s">
        <v>521</v>
      </c>
      <c r="G4722" s="3">
        <v>45482</v>
      </c>
      <c r="H4722" s="3">
        <v>45490</v>
      </c>
      <c r="I4722" s="6">
        <v>800</v>
      </c>
      <c r="J4722" s="1">
        <v>1</v>
      </c>
      <c r="K4722" s="4">
        <v>0.02</v>
      </c>
      <c r="L4722" s="6">
        <f t="shared" si="150"/>
        <v>16</v>
      </c>
      <c r="M4722" s="8">
        <f t="shared" si="151"/>
        <v>784</v>
      </c>
      <c r="N4722" s="21">
        <f>(sales[[#This Row],[Price]]*sales[[#This Row],[Qty]])-(sales[[#This Row],[Discount_Amt]]*sales[[#This Row],[Qty]])</f>
        <v>784</v>
      </c>
    </row>
    <row r="4723" spans="2:14" hidden="1" x14ac:dyDescent="0.35">
      <c r="B4723" s="7">
        <v>2028721</v>
      </c>
      <c r="C4723" s="1" t="s">
        <v>20</v>
      </c>
      <c r="D4723" s="1" t="s">
        <v>27</v>
      </c>
      <c r="E4723" s="1" t="s">
        <v>47</v>
      </c>
      <c r="F4723" s="1" t="s">
        <v>518</v>
      </c>
      <c r="G4723" s="3">
        <v>45482</v>
      </c>
      <c r="H4723" s="3">
        <v>45484</v>
      </c>
      <c r="I4723" s="6">
        <v>5500</v>
      </c>
      <c r="J4723" s="1">
        <v>2</v>
      </c>
      <c r="K4723" s="4">
        <v>0.02</v>
      </c>
      <c r="L4723" s="6">
        <f t="shared" si="150"/>
        <v>110</v>
      </c>
      <c r="M4723" s="8">
        <f t="shared" si="151"/>
        <v>10890</v>
      </c>
      <c r="N4723" s="21">
        <f>(sales[[#This Row],[Price]]*sales[[#This Row],[Qty]])-(sales[[#This Row],[Discount_Amt]]*sales[[#This Row],[Qty]])</f>
        <v>10780</v>
      </c>
    </row>
    <row r="4724" spans="2:14" hidden="1" x14ac:dyDescent="0.35">
      <c r="B4724" s="7">
        <v>2028722</v>
      </c>
      <c r="C4724" s="1" t="s">
        <v>21</v>
      </c>
      <c r="D4724" s="1" t="s">
        <v>28</v>
      </c>
      <c r="E4724" s="1" t="s">
        <v>48</v>
      </c>
      <c r="F4724" s="1" t="s">
        <v>518</v>
      </c>
      <c r="G4724" s="3">
        <v>45482</v>
      </c>
      <c r="H4724" s="3">
        <v>45485</v>
      </c>
      <c r="I4724" s="6">
        <v>1350</v>
      </c>
      <c r="J4724" s="1">
        <v>1</v>
      </c>
      <c r="K4724" s="4">
        <v>0.02</v>
      </c>
      <c r="L4724" s="6">
        <f t="shared" si="150"/>
        <v>27</v>
      </c>
      <c r="M4724" s="8">
        <f t="shared" si="151"/>
        <v>1323</v>
      </c>
      <c r="N4724" s="21">
        <f>(sales[[#This Row],[Price]]*sales[[#This Row],[Qty]])-(sales[[#This Row],[Discount_Amt]]*sales[[#This Row],[Qty]])</f>
        <v>1323</v>
      </c>
    </row>
    <row r="4725" spans="2:14" hidden="1" x14ac:dyDescent="0.35">
      <c r="B4725" s="7">
        <v>2028723</v>
      </c>
      <c r="C4725" s="1" t="s">
        <v>22</v>
      </c>
      <c r="D4725" s="1" t="s">
        <v>29</v>
      </c>
      <c r="E4725" s="1" t="s">
        <v>49</v>
      </c>
      <c r="F4725" s="1" t="s">
        <v>519</v>
      </c>
      <c r="G4725" s="3">
        <v>45482</v>
      </c>
      <c r="H4725" s="3">
        <v>45487</v>
      </c>
      <c r="I4725" s="6">
        <v>4500</v>
      </c>
      <c r="J4725" s="1">
        <v>2</v>
      </c>
      <c r="K4725" s="4">
        <v>0.02</v>
      </c>
      <c r="L4725" s="6">
        <f t="shared" si="150"/>
        <v>90</v>
      </c>
      <c r="M4725" s="8">
        <f t="shared" si="151"/>
        <v>8910</v>
      </c>
      <c r="N4725" s="21">
        <f>(sales[[#This Row],[Price]]*sales[[#This Row],[Qty]])-(sales[[#This Row],[Discount_Amt]]*sales[[#This Row],[Qty]])</f>
        <v>8820</v>
      </c>
    </row>
    <row r="4726" spans="2:14" hidden="1" x14ac:dyDescent="0.35">
      <c r="B4726" s="7">
        <v>2028724</v>
      </c>
      <c r="C4726" s="1" t="s">
        <v>23</v>
      </c>
      <c r="D4726" s="1" t="s">
        <v>25</v>
      </c>
      <c r="E4726" s="1" t="s">
        <v>50</v>
      </c>
      <c r="F4726" s="1" t="s">
        <v>521</v>
      </c>
      <c r="G4726" s="3">
        <v>45482</v>
      </c>
      <c r="H4726" s="3">
        <v>45483</v>
      </c>
      <c r="I4726" s="6">
        <v>2350</v>
      </c>
      <c r="J4726" s="1">
        <v>7</v>
      </c>
      <c r="K4726" s="4">
        <v>0.02</v>
      </c>
      <c r="L4726" s="6">
        <f t="shared" si="150"/>
        <v>47</v>
      </c>
      <c r="M4726" s="8">
        <f t="shared" si="151"/>
        <v>16403</v>
      </c>
      <c r="N4726" s="21">
        <f>(sales[[#This Row],[Price]]*sales[[#This Row],[Qty]])-(sales[[#This Row],[Discount_Amt]]*sales[[#This Row],[Qty]])</f>
        <v>16121</v>
      </c>
    </row>
    <row r="4727" spans="2:14" hidden="1" x14ac:dyDescent="0.35">
      <c r="B4727" s="7">
        <v>2028725</v>
      </c>
      <c r="C4727" s="1" t="s">
        <v>24</v>
      </c>
      <c r="D4727" s="1" t="s">
        <v>26</v>
      </c>
      <c r="E4727" s="1" t="s">
        <v>51</v>
      </c>
      <c r="F4727" s="1" t="s">
        <v>520</v>
      </c>
      <c r="G4727" s="3">
        <v>45482</v>
      </c>
      <c r="H4727" s="3">
        <v>45490</v>
      </c>
      <c r="I4727" s="6">
        <v>90</v>
      </c>
      <c r="J4727" s="1">
        <v>2</v>
      </c>
      <c r="K4727" s="4">
        <v>7.0000000000000007E-2</v>
      </c>
      <c r="L4727" s="6">
        <f t="shared" si="150"/>
        <v>6.3000000000000007</v>
      </c>
      <c r="M4727" s="8">
        <f t="shared" si="151"/>
        <v>173.7</v>
      </c>
      <c r="N4727" s="21">
        <f>(sales[[#This Row],[Price]]*sales[[#This Row],[Qty]])-(sales[[#This Row],[Discount_Amt]]*sales[[#This Row],[Qty]])</f>
        <v>167.4</v>
      </c>
    </row>
    <row r="4728" spans="2:14" hidden="1" x14ac:dyDescent="0.35">
      <c r="B4728" s="7">
        <v>2028726</v>
      </c>
      <c r="C4728" s="1" t="s">
        <v>4</v>
      </c>
      <c r="D4728" s="1" t="s">
        <v>27</v>
      </c>
      <c r="E4728" s="1" t="s">
        <v>506</v>
      </c>
      <c r="F4728" s="1" t="s">
        <v>518</v>
      </c>
      <c r="G4728" s="3">
        <v>45482</v>
      </c>
      <c r="H4728" s="3">
        <v>45484</v>
      </c>
      <c r="I4728" s="6">
        <v>280</v>
      </c>
      <c r="J4728" s="1">
        <v>2</v>
      </c>
      <c r="K4728" s="4">
        <v>0.03</v>
      </c>
      <c r="L4728" s="6">
        <f t="shared" si="150"/>
        <v>8.4</v>
      </c>
      <c r="M4728" s="8">
        <f t="shared" si="151"/>
        <v>551.6</v>
      </c>
      <c r="N4728" s="21">
        <f>(sales[[#This Row],[Price]]*sales[[#This Row],[Qty]])-(sales[[#This Row],[Discount_Amt]]*sales[[#This Row],[Qty]])</f>
        <v>543.20000000000005</v>
      </c>
    </row>
    <row r="4729" spans="2:14" hidden="1" x14ac:dyDescent="0.35">
      <c r="B4729" s="7">
        <v>2028727</v>
      </c>
      <c r="C4729" s="1" t="s">
        <v>5</v>
      </c>
      <c r="D4729" s="1" t="s">
        <v>28</v>
      </c>
      <c r="E4729" s="1" t="s">
        <v>507</v>
      </c>
      <c r="F4729" s="1" t="s">
        <v>519</v>
      </c>
      <c r="G4729" s="3">
        <v>45482</v>
      </c>
      <c r="H4729" s="3">
        <v>45485</v>
      </c>
      <c r="I4729" s="6">
        <v>70</v>
      </c>
      <c r="J4729" s="1">
        <v>1</v>
      </c>
      <c r="K4729" s="4">
        <v>0.08</v>
      </c>
      <c r="L4729" s="6">
        <f t="shared" si="150"/>
        <v>5.6000000000000005</v>
      </c>
      <c r="M4729" s="8">
        <f t="shared" si="151"/>
        <v>64.400000000000006</v>
      </c>
      <c r="N4729" s="21">
        <f>(sales[[#This Row],[Price]]*sales[[#This Row],[Qty]])-(sales[[#This Row],[Discount_Amt]]*sales[[#This Row],[Qty]])</f>
        <v>64.400000000000006</v>
      </c>
    </row>
    <row r="4730" spans="2:14" hidden="1" x14ac:dyDescent="0.35">
      <c r="B4730" s="7">
        <v>2028728</v>
      </c>
      <c r="C4730" s="1" t="s">
        <v>6</v>
      </c>
      <c r="D4730" s="1" t="s">
        <v>29</v>
      </c>
      <c r="E4730" s="1" t="s">
        <v>508</v>
      </c>
      <c r="F4730" s="1" t="s">
        <v>520</v>
      </c>
      <c r="G4730" s="3">
        <v>45482</v>
      </c>
      <c r="H4730" s="3">
        <v>45487</v>
      </c>
      <c r="I4730" s="6">
        <v>230</v>
      </c>
      <c r="J4730" s="1">
        <v>2</v>
      </c>
      <c r="K4730" s="4">
        <v>0.05</v>
      </c>
      <c r="L4730" s="6">
        <f t="shared" si="150"/>
        <v>11.5</v>
      </c>
      <c r="M4730" s="8">
        <f t="shared" si="151"/>
        <v>448.5</v>
      </c>
      <c r="N4730" s="21">
        <f>(sales[[#This Row],[Price]]*sales[[#This Row],[Qty]])-(sales[[#This Row],[Discount_Amt]]*sales[[#This Row],[Qty]])</f>
        <v>437</v>
      </c>
    </row>
    <row r="4731" spans="2:14" hidden="1" x14ac:dyDescent="0.35">
      <c r="B4731" s="7">
        <v>2028729</v>
      </c>
      <c r="C4731" s="1" t="s">
        <v>7</v>
      </c>
      <c r="D4731" s="1" t="s">
        <v>25</v>
      </c>
      <c r="E4731" s="1" t="s">
        <v>31</v>
      </c>
      <c r="F4731" s="1" t="s">
        <v>521</v>
      </c>
      <c r="G4731" s="3">
        <v>45482</v>
      </c>
      <c r="H4731" s="3">
        <v>45483</v>
      </c>
      <c r="I4731" s="6">
        <v>7999</v>
      </c>
      <c r="J4731" s="1">
        <v>4</v>
      </c>
      <c r="K4731" s="4">
        <v>0.05</v>
      </c>
      <c r="L4731" s="6">
        <f t="shared" si="150"/>
        <v>399.95000000000005</v>
      </c>
      <c r="M4731" s="8">
        <f t="shared" si="151"/>
        <v>31596.05</v>
      </c>
      <c r="N4731" s="21">
        <f>(sales[[#This Row],[Price]]*sales[[#This Row],[Qty]])-(sales[[#This Row],[Discount_Amt]]*sales[[#This Row],[Qty]])</f>
        <v>30396.2</v>
      </c>
    </row>
    <row r="4732" spans="2:14" x14ac:dyDescent="0.35">
      <c r="B4732" s="7">
        <v>2028730</v>
      </c>
      <c r="C4732" s="1" t="s">
        <v>10</v>
      </c>
      <c r="D4732" s="1" t="s">
        <v>266</v>
      </c>
      <c r="E4732" s="1" t="s">
        <v>32</v>
      </c>
      <c r="F4732" s="1" t="s">
        <v>518</v>
      </c>
      <c r="G4732" s="3">
        <v>45482</v>
      </c>
      <c r="H4732" s="3">
        <v>45490</v>
      </c>
      <c r="I4732" s="6">
        <v>850</v>
      </c>
      <c r="J4732" s="1">
        <v>3</v>
      </c>
      <c r="K4732" s="4">
        <v>0.05</v>
      </c>
      <c r="L4732" s="6">
        <f t="shared" si="150"/>
        <v>42.5</v>
      </c>
      <c r="M4732" s="8">
        <f t="shared" si="151"/>
        <v>2507.5</v>
      </c>
      <c r="N4732" s="21">
        <f>(sales[[#This Row],[Price]]*sales[[#This Row],[Qty]])-(sales[[#This Row],[Discount_Amt]]*sales[[#This Row],[Qty]])</f>
        <v>2422.5</v>
      </c>
    </row>
    <row r="4733" spans="2:14" hidden="1" x14ac:dyDescent="0.35">
      <c r="B4733" s="7">
        <v>2028731</v>
      </c>
      <c r="C4733" s="1" t="s">
        <v>8</v>
      </c>
      <c r="D4733" s="1" t="s">
        <v>25</v>
      </c>
      <c r="E4733" s="1" t="s">
        <v>38</v>
      </c>
      <c r="F4733" s="1" t="s">
        <v>518</v>
      </c>
      <c r="G4733" s="3">
        <v>45482</v>
      </c>
      <c r="H4733" s="3">
        <v>45484</v>
      </c>
      <c r="I4733" s="6">
        <v>65000</v>
      </c>
      <c r="J4733" s="1">
        <v>2</v>
      </c>
      <c r="K4733" s="4">
        <v>0.05</v>
      </c>
      <c r="L4733" s="6">
        <f t="shared" si="150"/>
        <v>3250</v>
      </c>
      <c r="M4733" s="8">
        <f t="shared" si="151"/>
        <v>126750</v>
      </c>
      <c r="N4733" s="21">
        <f>(sales[[#This Row],[Price]]*sales[[#This Row],[Qty]])-(sales[[#This Row],[Discount_Amt]]*sales[[#This Row],[Qty]])</f>
        <v>123500</v>
      </c>
    </row>
    <row r="4734" spans="2:14" hidden="1" x14ac:dyDescent="0.35">
      <c r="B4734" s="7">
        <v>2028732</v>
      </c>
      <c r="C4734" s="1" t="s">
        <v>9</v>
      </c>
      <c r="D4734" s="1" t="s">
        <v>26</v>
      </c>
      <c r="E4734" s="1" t="s">
        <v>33</v>
      </c>
      <c r="F4734" s="1" t="s">
        <v>519</v>
      </c>
      <c r="G4734" s="3">
        <v>45482</v>
      </c>
      <c r="H4734" s="3">
        <v>45485</v>
      </c>
      <c r="I4734" s="6">
        <v>450</v>
      </c>
      <c r="J4734" s="1">
        <v>1</v>
      </c>
      <c r="K4734" s="4">
        <v>0.03</v>
      </c>
      <c r="L4734" s="6">
        <f t="shared" si="150"/>
        <v>13.5</v>
      </c>
      <c r="M4734" s="8">
        <f t="shared" si="151"/>
        <v>436.5</v>
      </c>
      <c r="N4734" s="21">
        <f>(sales[[#This Row],[Price]]*sales[[#This Row],[Qty]])-(sales[[#This Row],[Discount_Amt]]*sales[[#This Row],[Qty]])</f>
        <v>436.5</v>
      </c>
    </row>
    <row r="4735" spans="2:14" x14ac:dyDescent="0.35">
      <c r="B4735" s="7">
        <v>2028733</v>
      </c>
      <c r="C4735" s="1" t="s">
        <v>11</v>
      </c>
      <c r="D4735" s="1" t="s">
        <v>27</v>
      </c>
      <c r="E4735" s="1" t="s">
        <v>34</v>
      </c>
      <c r="F4735" s="1" t="s">
        <v>521</v>
      </c>
      <c r="G4735" s="3">
        <v>45482</v>
      </c>
      <c r="H4735" s="3">
        <v>45487</v>
      </c>
      <c r="I4735" s="6">
        <v>1299</v>
      </c>
      <c r="J4735" s="1">
        <v>1</v>
      </c>
      <c r="K4735" s="4">
        <v>0.1</v>
      </c>
      <c r="L4735" s="6">
        <f t="shared" si="150"/>
        <v>129.9</v>
      </c>
      <c r="M4735" s="8">
        <f t="shared" si="151"/>
        <v>1169.0999999999999</v>
      </c>
      <c r="N4735" s="21">
        <f>(sales[[#This Row],[Price]]*sales[[#This Row],[Qty]])-(sales[[#This Row],[Discount_Amt]]*sales[[#This Row],[Qty]])</f>
        <v>1169.0999999999999</v>
      </c>
    </row>
    <row r="4736" spans="2:14" x14ac:dyDescent="0.35">
      <c r="B4736" s="7">
        <v>2028734</v>
      </c>
      <c r="C4736" s="1" t="s">
        <v>12</v>
      </c>
      <c r="D4736" s="1" t="s">
        <v>28</v>
      </c>
      <c r="E4736" s="1" t="s">
        <v>35</v>
      </c>
      <c r="F4736" s="1" t="s">
        <v>520</v>
      </c>
      <c r="G4736" s="3">
        <v>45482</v>
      </c>
      <c r="H4736" s="3">
        <v>45483</v>
      </c>
      <c r="I4736" s="6">
        <v>1700</v>
      </c>
      <c r="J4736" s="1">
        <v>2</v>
      </c>
      <c r="K4736" s="4">
        <v>0.05</v>
      </c>
      <c r="L4736" s="6">
        <f t="shared" si="150"/>
        <v>85</v>
      </c>
      <c r="M4736" s="8">
        <f t="shared" si="151"/>
        <v>3315</v>
      </c>
      <c r="N4736" s="21">
        <f>(sales[[#This Row],[Price]]*sales[[#This Row],[Qty]])-(sales[[#This Row],[Discount_Amt]]*sales[[#This Row],[Qty]])</f>
        <v>3230</v>
      </c>
    </row>
    <row r="4737" spans="2:14" hidden="1" x14ac:dyDescent="0.35">
      <c r="B4737" s="7">
        <v>2028735</v>
      </c>
      <c r="C4737" s="1" t="s">
        <v>13</v>
      </c>
      <c r="D4737" s="1" t="s">
        <v>29</v>
      </c>
      <c r="E4737" s="1" t="s">
        <v>36</v>
      </c>
      <c r="F4737" s="1" t="s">
        <v>518</v>
      </c>
      <c r="G4737" s="3">
        <v>45482</v>
      </c>
      <c r="H4737" s="3">
        <v>45490</v>
      </c>
      <c r="I4737" s="6">
        <v>55000</v>
      </c>
      <c r="J4737" s="1">
        <v>1</v>
      </c>
      <c r="K4737" s="4">
        <v>0.05</v>
      </c>
      <c r="L4737" s="6">
        <f t="shared" si="150"/>
        <v>2750</v>
      </c>
      <c r="M4737" s="8">
        <f t="shared" si="151"/>
        <v>52250</v>
      </c>
      <c r="N4737" s="21">
        <f>(sales[[#This Row],[Price]]*sales[[#This Row],[Qty]])-(sales[[#This Row],[Discount_Amt]]*sales[[#This Row],[Qty]])</f>
        <v>52250</v>
      </c>
    </row>
    <row r="4738" spans="2:14" hidden="1" x14ac:dyDescent="0.35">
      <c r="B4738" s="7">
        <v>2028736</v>
      </c>
      <c r="C4738" s="1" t="s">
        <v>14</v>
      </c>
      <c r="D4738" s="1" t="s">
        <v>25</v>
      </c>
      <c r="E4738" s="1" t="s">
        <v>37</v>
      </c>
      <c r="F4738" s="1" t="s">
        <v>519</v>
      </c>
      <c r="G4738" s="3">
        <v>45482</v>
      </c>
      <c r="H4738" s="3">
        <v>45484</v>
      </c>
      <c r="I4738" s="6">
        <v>57999</v>
      </c>
      <c r="J4738" s="1">
        <v>3</v>
      </c>
      <c r="K4738" s="4">
        <v>0.02</v>
      </c>
      <c r="L4738" s="6">
        <f t="shared" si="150"/>
        <v>1159.98</v>
      </c>
      <c r="M4738" s="8">
        <f t="shared" si="151"/>
        <v>172837.02</v>
      </c>
      <c r="N4738" s="21">
        <f>(sales[[#This Row],[Price]]*sales[[#This Row],[Qty]])-(sales[[#This Row],[Discount_Amt]]*sales[[#This Row],[Qty]])</f>
        <v>170517.06</v>
      </c>
    </row>
    <row r="4739" spans="2:14" hidden="1" x14ac:dyDescent="0.35">
      <c r="B4739" s="7">
        <v>2028737</v>
      </c>
      <c r="C4739" s="1" t="s">
        <v>15</v>
      </c>
      <c r="D4739" s="1" t="s">
        <v>30</v>
      </c>
      <c r="E4739" s="1" t="s">
        <v>39</v>
      </c>
      <c r="F4739" s="1" t="s">
        <v>520</v>
      </c>
      <c r="G4739" s="3">
        <v>45482</v>
      </c>
      <c r="H4739" s="3">
        <v>45485</v>
      </c>
      <c r="I4739" s="6">
        <v>1399</v>
      </c>
      <c r="J4739" s="1">
        <v>2</v>
      </c>
      <c r="K4739" s="4">
        <v>0.06</v>
      </c>
      <c r="L4739" s="6">
        <f t="shared" si="150"/>
        <v>83.94</v>
      </c>
      <c r="M4739" s="8">
        <f t="shared" si="151"/>
        <v>2714.06</v>
      </c>
      <c r="N4739" s="21">
        <f>(sales[[#This Row],[Price]]*sales[[#This Row],[Qty]])-(sales[[#This Row],[Discount_Amt]]*sales[[#This Row],[Qty]])</f>
        <v>2630.12</v>
      </c>
    </row>
    <row r="4740" spans="2:14" hidden="1" x14ac:dyDescent="0.35">
      <c r="B4740" s="7">
        <v>2028738</v>
      </c>
      <c r="C4740" s="1" t="s">
        <v>16</v>
      </c>
      <c r="D4740" s="1" t="s">
        <v>27</v>
      </c>
      <c r="E4740" s="1" t="s">
        <v>40</v>
      </c>
      <c r="F4740" s="1" t="s">
        <v>521</v>
      </c>
      <c r="G4740" s="3">
        <v>45482</v>
      </c>
      <c r="H4740" s="3">
        <v>45487</v>
      </c>
      <c r="I4740" s="6">
        <v>999</v>
      </c>
      <c r="J4740" s="1">
        <v>1</v>
      </c>
      <c r="K4740" s="4">
        <v>0.15</v>
      </c>
      <c r="L4740" s="6">
        <f t="shared" si="150"/>
        <v>149.85</v>
      </c>
      <c r="M4740" s="8">
        <f t="shared" si="151"/>
        <v>849.15</v>
      </c>
      <c r="N4740" s="21">
        <f>(sales[[#This Row],[Price]]*sales[[#This Row],[Qty]])-(sales[[#This Row],[Discount_Amt]]*sales[[#This Row],[Qty]])</f>
        <v>849.15</v>
      </c>
    </row>
    <row r="4741" spans="2:14" x14ac:dyDescent="0.35">
      <c r="B4741" s="7">
        <v>2028739</v>
      </c>
      <c r="C4741" s="1" t="s">
        <v>17</v>
      </c>
      <c r="D4741" s="1" t="s">
        <v>28</v>
      </c>
      <c r="E4741" s="1" t="s">
        <v>41</v>
      </c>
      <c r="F4741" s="1" t="s">
        <v>518</v>
      </c>
      <c r="G4741" s="3">
        <v>45482</v>
      </c>
      <c r="H4741" s="3">
        <v>45483</v>
      </c>
      <c r="I4741" s="6">
        <v>2099</v>
      </c>
      <c r="J4741" s="1">
        <v>2</v>
      </c>
      <c r="K4741" s="4">
        <v>0.02</v>
      </c>
      <c r="L4741" s="6">
        <f t="shared" si="150"/>
        <v>41.980000000000004</v>
      </c>
      <c r="M4741" s="8">
        <f t="shared" si="151"/>
        <v>4156.0200000000004</v>
      </c>
      <c r="N4741" s="21">
        <f>(sales[[#This Row],[Price]]*sales[[#This Row],[Qty]])-(sales[[#This Row],[Discount_Amt]]*sales[[#This Row],[Qty]])</f>
        <v>4114.04</v>
      </c>
    </row>
    <row r="4742" spans="2:14" hidden="1" x14ac:dyDescent="0.35">
      <c r="B4742" s="7">
        <v>2028740</v>
      </c>
      <c r="C4742" s="1" t="s">
        <v>18</v>
      </c>
      <c r="D4742" s="1" t="s">
        <v>29</v>
      </c>
      <c r="E4742" s="1" t="s">
        <v>42</v>
      </c>
      <c r="F4742" s="1" t="s">
        <v>518</v>
      </c>
      <c r="G4742" s="3">
        <v>45482</v>
      </c>
      <c r="H4742" s="3">
        <v>45490</v>
      </c>
      <c r="I4742" s="6">
        <v>11000</v>
      </c>
      <c r="J4742" s="1">
        <v>1</v>
      </c>
      <c r="K4742" s="4">
        <v>0.02</v>
      </c>
      <c r="L4742" s="6">
        <f t="shared" si="150"/>
        <v>220</v>
      </c>
      <c r="M4742" s="8">
        <f t="shared" si="151"/>
        <v>10780</v>
      </c>
      <c r="N4742" s="21">
        <f>(sales[[#This Row],[Price]]*sales[[#This Row],[Qty]])-(sales[[#This Row],[Discount_Amt]]*sales[[#This Row],[Qty]])</f>
        <v>10780</v>
      </c>
    </row>
    <row r="4743" spans="2:14" hidden="1" x14ac:dyDescent="0.35">
      <c r="B4743" s="7">
        <v>2028741</v>
      </c>
      <c r="C4743" s="1" t="s">
        <v>19</v>
      </c>
      <c r="D4743" s="1" t="s">
        <v>25</v>
      </c>
      <c r="E4743" s="1" t="s">
        <v>43</v>
      </c>
      <c r="F4743" s="1" t="s">
        <v>519</v>
      </c>
      <c r="G4743" s="3">
        <v>45482</v>
      </c>
      <c r="H4743" s="3">
        <v>45484</v>
      </c>
      <c r="I4743" s="6">
        <v>800</v>
      </c>
      <c r="J4743" s="1">
        <v>2</v>
      </c>
      <c r="K4743" s="4">
        <v>0.02</v>
      </c>
      <c r="L4743" s="6">
        <f t="shared" si="150"/>
        <v>16</v>
      </c>
      <c r="M4743" s="8">
        <f t="shared" si="151"/>
        <v>1584</v>
      </c>
      <c r="N4743" s="21">
        <f>(sales[[#This Row],[Price]]*sales[[#This Row],[Qty]])-(sales[[#This Row],[Discount_Amt]]*sales[[#This Row],[Qty]])</f>
        <v>1568</v>
      </c>
    </row>
    <row r="4744" spans="2:14" hidden="1" x14ac:dyDescent="0.35">
      <c r="B4744" s="7">
        <v>2028742</v>
      </c>
      <c r="C4744" s="1" t="s">
        <v>20</v>
      </c>
      <c r="D4744" s="1" t="s">
        <v>26</v>
      </c>
      <c r="E4744" s="1" t="s">
        <v>44</v>
      </c>
      <c r="F4744" s="1" t="s">
        <v>521</v>
      </c>
      <c r="G4744" s="3">
        <v>45482</v>
      </c>
      <c r="H4744" s="3">
        <v>45485</v>
      </c>
      <c r="I4744" s="6">
        <v>5500</v>
      </c>
      <c r="J4744" s="1">
        <v>3</v>
      </c>
      <c r="K4744" s="4">
        <v>0.02</v>
      </c>
      <c r="L4744" s="6">
        <f t="shared" si="150"/>
        <v>110</v>
      </c>
      <c r="M4744" s="8">
        <f t="shared" si="151"/>
        <v>16390</v>
      </c>
      <c r="N4744" s="21">
        <f>(sales[[#This Row],[Price]]*sales[[#This Row],[Qty]])-(sales[[#This Row],[Discount_Amt]]*sales[[#This Row],[Qty]])</f>
        <v>16170</v>
      </c>
    </row>
    <row r="4745" spans="2:14" hidden="1" x14ac:dyDescent="0.35">
      <c r="B4745" s="7">
        <v>2028743</v>
      </c>
      <c r="C4745" s="1" t="s">
        <v>21</v>
      </c>
      <c r="D4745" s="1" t="s">
        <v>27</v>
      </c>
      <c r="E4745" s="1" t="s">
        <v>45</v>
      </c>
      <c r="F4745" s="1" t="s">
        <v>520</v>
      </c>
      <c r="G4745" s="3">
        <v>45482</v>
      </c>
      <c r="H4745" s="3">
        <v>45487</v>
      </c>
      <c r="I4745" s="6">
        <v>1350</v>
      </c>
      <c r="J4745" s="1">
        <v>2</v>
      </c>
      <c r="K4745" s="4">
        <v>0.02</v>
      </c>
      <c r="L4745" s="6">
        <f t="shared" si="150"/>
        <v>27</v>
      </c>
      <c r="M4745" s="8">
        <f t="shared" si="151"/>
        <v>2673</v>
      </c>
      <c r="N4745" s="21">
        <f>(sales[[#This Row],[Price]]*sales[[#This Row],[Qty]])-(sales[[#This Row],[Discount_Amt]]*sales[[#This Row],[Qty]])</f>
        <v>2646</v>
      </c>
    </row>
    <row r="4746" spans="2:14" hidden="1" x14ac:dyDescent="0.35">
      <c r="B4746" s="7">
        <v>2028744</v>
      </c>
      <c r="C4746" s="1" t="s">
        <v>22</v>
      </c>
      <c r="D4746" s="1" t="s">
        <v>28</v>
      </c>
      <c r="E4746" s="1" t="s">
        <v>46</v>
      </c>
      <c r="F4746" s="1" t="s">
        <v>518</v>
      </c>
      <c r="G4746" s="3">
        <v>45482</v>
      </c>
      <c r="H4746" s="3">
        <v>45483</v>
      </c>
      <c r="I4746" s="6">
        <v>4500</v>
      </c>
      <c r="J4746" s="1">
        <v>7</v>
      </c>
      <c r="K4746" s="4">
        <v>0.02</v>
      </c>
      <c r="L4746" s="6">
        <f t="shared" si="150"/>
        <v>90</v>
      </c>
      <c r="M4746" s="8">
        <f t="shared" si="151"/>
        <v>31410</v>
      </c>
      <c r="N4746" s="21">
        <f>(sales[[#This Row],[Price]]*sales[[#This Row],[Qty]])-(sales[[#This Row],[Discount_Amt]]*sales[[#This Row],[Qty]])</f>
        <v>30870</v>
      </c>
    </row>
    <row r="4747" spans="2:14" hidden="1" x14ac:dyDescent="0.35">
      <c r="B4747" s="7">
        <v>2028745</v>
      </c>
      <c r="C4747" s="1" t="s">
        <v>23</v>
      </c>
      <c r="D4747" s="1" t="s">
        <v>29</v>
      </c>
      <c r="E4747" s="1" t="s">
        <v>47</v>
      </c>
      <c r="F4747" s="1" t="s">
        <v>519</v>
      </c>
      <c r="G4747" s="3">
        <v>45482</v>
      </c>
      <c r="H4747" s="3">
        <v>45490</v>
      </c>
      <c r="I4747" s="6">
        <v>2350</v>
      </c>
      <c r="J4747" s="1">
        <v>2</v>
      </c>
      <c r="K4747" s="4">
        <v>0.02</v>
      </c>
      <c r="L4747" s="6">
        <f t="shared" si="150"/>
        <v>47</v>
      </c>
      <c r="M4747" s="8">
        <f t="shared" si="151"/>
        <v>4653</v>
      </c>
      <c r="N4747" s="21">
        <f>(sales[[#This Row],[Price]]*sales[[#This Row],[Qty]])-(sales[[#This Row],[Discount_Amt]]*sales[[#This Row],[Qty]])</f>
        <v>4606</v>
      </c>
    </row>
    <row r="4748" spans="2:14" hidden="1" x14ac:dyDescent="0.35">
      <c r="B4748" s="7">
        <v>2028746</v>
      </c>
      <c r="C4748" s="1" t="s">
        <v>24</v>
      </c>
      <c r="D4748" s="1" t="s">
        <v>25</v>
      </c>
      <c r="E4748" s="1" t="s">
        <v>48</v>
      </c>
      <c r="F4748" s="1" t="s">
        <v>520</v>
      </c>
      <c r="G4748" s="3">
        <v>45482</v>
      </c>
      <c r="H4748" s="3">
        <v>45484</v>
      </c>
      <c r="I4748" s="6">
        <v>90</v>
      </c>
      <c r="J4748" s="1">
        <v>1</v>
      </c>
      <c r="K4748" s="4">
        <v>0.02</v>
      </c>
      <c r="L4748" s="6">
        <f t="shared" si="150"/>
        <v>1.8</v>
      </c>
      <c r="M4748" s="8">
        <f t="shared" si="151"/>
        <v>88.2</v>
      </c>
      <c r="N4748" s="21">
        <f>(sales[[#This Row],[Price]]*sales[[#This Row],[Qty]])-(sales[[#This Row],[Discount_Amt]]*sales[[#This Row],[Qty]])</f>
        <v>88.2</v>
      </c>
    </row>
    <row r="4749" spans="2:14" hidden="1" x14ac:dyDescent="0.35">
      <c r="B4749" s="7">
        <v>2028747</v>
      </c>
      <c r="C4749" s="1" t="s">
        <v>4</v>
      </c>
      <c r="D4749" s="1" t="s">
        <v>26</v>
      </c>
      <c r="E4749" s="1" t="s">
        <v>49</v>
      </c>
      <c r="F4749" s="1" t="s">
        <v>521</v>
      </c>
      <c r="G4749" s="3">
        <v>45482</v>
      </c>
      <c r="H4749" s="3">
        <v>45485</v>
      </c>
      <c r="I4749" s="6">
        <v>280</v>
      </c>
      <c r="J4749" s="1">
        <v>1</v>
      </c>
      <c r="K4749" s="4">
        <v>7.0000000000000007E-2</v>
      </c>
      <c r="L4749" s="6">
        <f t="shared" si="150"/>
        <v>19.600000000000001</v>
      </c>
      <c r="M4749" s="8">
        <f t="shared" si="151"/>
        <v>260.39999999999998</v>
      </c>
      <c r="N4749" s="21">
        <f>(sales[[#This Row],[Price]]*sales[[#This Row],[Qty]])-(sales[[#This Row],[Discount_Amt]]*sales[[#This Row],[Qty]])</f>
        <v>260.39999999999998</v>
      </c>
    </row>
    <row r="4750" spans="2:14" hidden="1" x14ac:dyDescent="0.35">
      <c r="B4750" s="7">
        <v>2028748</v>
      </c>
      <c r="C4750" s="1" t="s">
        <v>5</v>
      </c>
      <c r="D4750" s="1" t="s">
        <v>27</v>
      </c>
      <c r="E4750" s="1" t="s">
        <v>50</v>
      </c>
      <c r="F4750" s="1" t="s">
        <v>518</v>
      </c>
      <c r="G4750" s="3">
        <v>45482</v>
      </c>
      <c r="H4750" s="3">
        <v>45487</v>
      </c>
      <c r="I4750" s="6">
        <v>70</v>
      </c>
      <c r="J4750" s="1">
        <v>1</v>
      </c>
      <c r="K4750" s="4">
        <v>0.03</v>
      </c>
      <c r="L4750" s="6">
        <f t="shared" si="150"/>
        <v>2.1</v>
      </c>
      <c r="M4750" s="8">
        <f t="shared" si="151"/>
        <v>67.900000000000006</v>
      </c>
      <c r="N4750" s="21">
        <f>(sales[[#This Row],[Price]]*sales[[#This Row],[Qty]])-(sales[[#This Row],[Discount_Amt]]*sales[[#This Row],[Qty]])</f>
        <v>67.900000000000006</v>
      </c>
    </row>
    <row r="4751" spans="2:14" hidden="1" x14ac:dyDescent="0.35">
      <c r="B4751" s="7">
        <v>2028749</v>
      </c>
      <c r="C4751" s="1" t="s">
        <v>6</v>
      </c>
      <c r="D4751" s="1" t="s">
        <v>28</v>
      </c>
      <c r="E4751" s="1" t="s">
        <v>51</v>
      </c>
      <c r="F4751" s="1" t="s">
        <v>518</v>
      </c>
      <c r="G4751" s="3">
        <v>45482</v>
      </c>
      <c r="H4751" s="3">
        <v>45483</v>
      </c>
      <c r="I4751" s="6">
        <v>230</v>
      </c>
      <c r="J4751" s="1">
        <v>2</v>
      </c>
      <c r="K4751" s="4">
        <v>0.08</v>
      </c>
      <c r="L4751" s="6">
        <f t="shared" si="150"/>
        <v>18.400000000000002</v>
      </c>
      <c r="M4751" s="8">
        <f t="shared" si="151"/>
        <v>441.6</v>
      </c>
      <c r="N4751" s="21">
        <f>(sales[[#This Row],[Price]]*sales[[#This Row],[Qty]])-(sales[[#This Row],[Discount_Amt]]*sales[[#This Row],[Qty]])</f>
        <v>423.2</v>
      </c>
    </row>
    <row r="4752" spans="2:14" hidden="1" x14ac:dyDescent="0.35">
      <c r="B4752" s="7">
        <v>2028750</v>
      </c>
      <c r="C4752" s="1" t="s">
        <v>7</v>
      </c>
      <c r="D4752" s="1" t="s">
        <v>29</v>
      </c>
      <c r="E4752" s="1" t="s">
        <v>506</v>
      </c>
      <c r="F4752" s="1" t="s">
        <v>519</v>
      </c>
      <c r="G4752" s="3">
        <v>45482</v>
      </c>
      <c r="H4752" s="3">
        <v>45490</v>
      </c>
      <c r="I4752" s="6">
        <v>7999</v>
      </c>
      <c r="J4752" s="1">
        <v>1</v>
      </c>
      <c r="K4752" s="4">
        <v>0.05</v>
      </c>
      <c r="L4752" s="6">
        <f t="shared" si="150"/>
        <v>399.95000000000005</v>
      </c>
      <c r="M4752" s="8">
        <f t="shared" si="151"/>
        <v>7599.05</v>
      </c>
      <c r="N4752" s="21">
        <f>(sales[[#This Row],[Price]]*sales[[#This Row],[Qty]])-(sales[[#This Row],[Discount_Amt]]*sales[[#This Row],[Qty]])</f>
        <v>7599.05</v>
      </c>
    </row>
    <row r="4753" spans="2:14" x14ac:dyDescent="0.35">
      <c r="B4753" s="7">
        <v>2028751</v>
      </c>
      <c r="C4753" s="1" t="s">
        <v>10</v>
      </c>
      <c r="D4753" s="1" t="s">
        <v>25</v>
      </c>
      <c r="E4753" s="1" t="s">
        <v>507</v>
      </c>
      <c r="F4753" s="1" t="s">
        <v>521</v>
      </c>
      <c r="G4753" s="3">
        <v>45482</v>
      </c>
      <c r="H4753" s="3">
        <v>45484</v>
      </c>
      <c r="I4753" s="6">
        <v>850</v>
      </c>
      <c r="J4753" s="1">
        <v>2</v>
      </c>
      <c r="K4753" s="4">
        <v>0.05</v>
      </c>
      <c r="L4753" s="6">
        <f t="shared" si="150"/>
        <v>42.5</v>
      </c>
      <c r="M4753" s="8">
        <f t="shared" si="151"/>
        <v>1657.5</v>
      </c>
      <c r="N4753" s="21">
        <f>(sales[[#This Row],[Price]]*sales[[#This Row],[Qty]])-(sales[[#This Row],[Discount_Amt]]*sales[[#This Row],[Qty]])</f>
        <v>1615</v>
      </c>
    </row>
    <row r="4754" spans="2:14" hidden="1" x14ac:dyDescent="0.35">
      <c r="B4754" s="7">
        <v>2028752</v>
      </c>
      <c r="C4754" s="1" t="s">
        <v>8</v>
      </c>
      <c r="D4754" s="1" t="s">
        <v>267</v>
      </c>
      <c r="E4754" s="1" t="s">
        <v>508</v>
      </c>
      <c r="F4754" s="1" t="s">
        <v>520</v>
      </c>
      <c r="G4754" s="3">
        <v>45482</v>
      </c>
      <c r="H4754" s="3">
        <v>45485</v>
      </c>
      <c r="I4754" s="6">
        <v>65000</v>
      </c>
      <c r="J4754" s="1">
        <v>7</v>
      </c>
      <c r="K4754" s="4">
        <v>0.05</v>
      </c>
      <c r="L4754" s="6">
        <f t="shared" si="150"/>
        <v>3250</v>
      </c>
      <c r="M4754" s="8">
        <f t="shared" si="151"/>
        <v>451750</v>
      </c>
      <c r="N4754" s="21">
        <f>(sales[[#This Row],[Price]]*sales[[#This Row],[Qty]])-(sales[[#This Row],[Discount_Amt]]*sales[[#This Row],[Qty]])</f>
        <v>432250</v>
      </c>
    </row>
    <row r="4755" spans="2:14" hidden="1" x14ac:dyDescent="0.35">
      <c r="B4755" s="7">
        <v>2028753</v>
      </c>
      <c r="C4755" s="1" t="s">
        <v>9</v>
      </c>
      <c r="D4755" s="1" t="s">
        <v>25</v>
      </c>
      <c r="E4755" s="1" t="s">
        <v>31</v>
      </c>
      <c r="F4755" s="1" t="s">
        <v>518</v>
      </c>
      <c r="G4755" s="3">
        <v>45482</v>
      </c>
      <c r="H4755" s="3">
        <v>45487</v>
      </c>
      <c r="I4755" s="6">
        <v>450</v>
      </c>
      <c r="J4755" s="1">
        <v>2</v>
      </c>
      <c r="K4755" s="4">
        <v>0.05</v>
      </c>
      <c r="L4755" s="6">
        <f t="shared" si="150"/>
        <v>22.5</v>
      </c>
      <c r="M4755" s="8">
        <f t="shared" si="151"/>
        <v>877.5</v>
      </c>
      <c r="N4755" s="21">
        <f>(sales[[#This Row],[Price]]*sales[[#This Row],[Qty]])-(sales[[#This Row],[Discount_Amt]]*sales[[#This Row],[Qty]])</f>
        <v>855</v>
      </c>
    </row>
    <row r="4756" spans="2:14" x14ac:dyDescent="0.35">
      <c r="B4756" s="7">
        <v>2028754</v>
      </c>
      <c r="C4756" s="1" t="s">
        <v>11</v>
      </c>
      <c r="D4756" s="1" t="s">
        <v>26</v>
      </c>
      <c r="E4756" s="1" t="s">
        <v>32</v>
      </c>
      <c r="F4756" s="1" t="s">
        <v>519</v>
      </c>
      <c r="G4756" s="3">
        <v>45482</v>
      </c>
      <c r="H4756" s="3">
        <v>45483</v>
      </c>
      <c r="I4756" s="6">
        <v>1299</v>
      </c>
      <c r="J4756" s="1">
        <v>2</v>
      </c>
      <c r="K4756" s="4">
        <v>0.03</v>
      </c>
      <c r="L4756" s="6">
        <f t="shared" si="150"/>
        <v>38.97</v>
      </c>
      <c r="M4756" s="8">
        <f t="shared" si="151"/>
        <v>2559.0300000000002</v>
      </c>
      <c r="N4756" s="21">
        <f>(sales[[#This Row],[Price]]*sales[[#This Row],[Qty]])-(sales[[#This Row],[Discount_Amt]]*sales[[#This Row],[Qty]])</f>
        <v>2520.06</v>
      </c>
    </row>
    <row r="4757" spans="2:14" x14ac:dyDescent="0.35">
      <c r="B4757" s="7">
        <v>2028755</v>
      </c>
      <c r="C4757" s="1" t="s">
        <v>12</v>
      </c>
      <c r="D4757" s="1" t="s">
        <v>27</v>
      </c>
      <c r="E4757" s="1" t="s">
        <v>38</v>
      </c>
      <c r="F4757" s="1" t="s">
        <v>520</v>
      </c>
      <c r="G4757" s="3">
        <v>45482</v>
      </c>
      <c r="H4757" s="3">
        <v>45490</v>
      </c>
      <c r="I4757" s="6">
        <v>1700</v>
      </c>
      <c r="J4757" s="1">
        <v>1</v>
      </c>
      <c r="K4757" s="4">
        <v>0.1</v>
      </c>
      <c r="L4757" s="6">
        <f t="shared" si="150"/>
        <v>170</v>
      </c>
      <c r="M4757" s="8">
        <f t="shared" si="151"/>
        <v>1530</v>
      </c>
      <c r="N4757" s="21">
        <f>(sales[[#This Row],[Price]]*sales[[#This Row],[Qty]])-(sales[[#This Row],[Discount_Amt]]*sales[[#This Row],[Qty]])</f>
        <v>1530</v>
      </c>
    </row>
    <row r="4758" spans="2:14" hidden="1" x14ac:dyDescent="0.35">
      <c r="B4758" s="7">
        <v>2028756</v>
      </c>
      <c r="C4758" s="1" t="s">
        <v>13</v>
      </c>
      <c r="D4758" s="1" t="s">
        <v>28</v>
      </c>
      <c r="E4758" s="1" t="s">
        <v>33</v>
      </c>
      <c r="F4758" s="1" t="s">
        <v>521</v>
      </c>
      <c r="G4758" s="3">
        <v>45482</v>
      </c>
      <c r="H4758" s="3">
        <v>45484</v>
      </c>
      <c r="I4758" s="6">
        <v>55000</v>
      </c>
      <c r="J4758" s="1">
        <v>2</v>
      </c>
      <c r="K4758" s="4">
        <v>0.05</v>
      </c>
      <c r="L4758" s="6">
        <f t="shared" si="150"/>
        <v>2750</v>
      </c>
      <c r="M4758" s="8">
        <f t="shared" si="151"/>
        <v>107250</v>
      </c>
      <c r="N4758" s="21">
        <f>(sales[[#This Row],[Price]]*sales[[#This Row],[Qty]])-(sales[[#This Row],[Discount_Amt]]*sales[[#This Row],[Qty]])</f>
        <v>104500</v>
      </c>
    </row>
    <row r="4759" spans="2:14" hidden="1" x14ac:dyDescent="0.35">
      <c r="B4759" s="7">
        <v>2028757</v>
      </c>
      <c r="C4759" s="1" t="s">
        <v>14</v>
      </c>
      <c r="D4759" s="1" t="s">
        <v>29</v>
      </c>
      <c r="E4759" s="1" t="s">
        <v>34</v>
      </c>
      <c r="F4759" s="1" t="s">
        <v>518</v>
      </c>
      <c r="G4759" s="3">
        <v>45482</v>
      </c>
      <c r="H4759" s="3">
        <v>45485</v>
      </c>
      <c r="I4759" s="6">
        <v>57999</v>
      </c>
      <c r="J4759" s="1">
        <v>4</v>
      </c>
      <c r="K4759" s="4">
        <v>0.05</v>
      </c>
      <c r="L4759" s="6">
        <f t="shared" si="150"/>
        <v>2899.9500000000003</v>
      </c>
      <c r="M4759" s="8">
        <f t="shared" si="151"/>
        <v>229096.05</v>
      </c>
      <c r="N4759" s="21">
        <f>(sales[[#This Row],[Price]]*sales[[#This Row],[Qty]])-(sales[[#This Row],[Discount_Amt]]*sales[[#This Row],[Qty]])</f>
        <v>220396.2</v>
      </c>
    </row>
    <row r="4760" spans="2:14" hidden="1" x14ac:dyDescent="0.35">
      <c r="B4760" s="7">
        <v>2028758</v>
      </c>
      <c r="C4760" s="1" t="s">
        <v>15</v>
      </c>
      <c r="D4760" s="1" t="s">
        <v>25</v>
      </c>
      <c r="E4760" s="1" t="s">
        <v>35</v>
      </c>
      <c r="F4760" s="1" t="s">
        <v>518</v>
      </c>
      <c r="G4760" s="3">
        <v>45482</v>
      </c>
      <c r="H4760" s="3">
        <v>45487</v>
      </c>
      <c r="I4760" s="6">
        <v>1399</v>
      </c>
      <c r="J4760" s="1">
        <v>3</v>
      </c>
      <c r="K4760" s="4">
        <v>0.02</v>
      </c>
      <c r="L4760" s="6">
        <f t="shared" si="150"/>
        <v>27.98</v>
      </c>
      <c r="M4760" s="8">
        <f t="shared" si="151"/>
        <v>4169.0200000000004</v>
      </c>
      <c r="N4760" s="21">
        <f>(sales[[#This Row],[Price]]*sales[[#This Row],[Qty]])-(sales[[#This Row],[Discount_Amt]]*sales[[#This Row],[Qty]])</f>
        <v>4113.0600000000004</v>
      </c>
    </row>
    <row r="4761" spans="2:14" hidden="1" x14ac:dyDescent="0.35">
      <c r="B4761" s="7">
        <v>2028759</v>
      </c>
      <c r="C4761" s="1" t="s">
        <v>16</v>
      </c>
      <c r="D4761" s="1" t="s">
        <v>30</v>
      </c>
      <c r="E4761" s="1" t="s">
        <v>36</v>
      </c>
      <c r="F4761" s="1" t="s">
        <v>519</v>
      </c>
      <c r="G4761" s="3">
        <v>45482</v>
      </c>
      <c r="H4761" s="3">
        <v>45483</v>
      </c>
      <c r="I4761" s="6">
        <v>999</v>
      </c>
      <c r="J4761" s="1">
        <v>2</v>
      </c>
      <c r="K4761" s="4">
        <v>0.06</v>
      </c>
      <c r="L4761" s="6">
        <f t="shared" si="150"/>
        <v>59.94</v>
      </c>
      <c r="M4761" s="8">
        <f t="shared" si="151"/>
        <v>1938.06</v>
      </c>
      <c r="N4761" s="21">
        <f>(sales[[#This Row],[Price]]*sales[[#This Row],[Qty]])-(sales[[#This Row],[Discount_Amt]]*sales[[#This Row],[Qty]])</f>
        <v>1878.12</v>
      </c>
    </row>
    <row r="4762" spans="2:14" x14ac:dyDescent="0.35">
      <c r="B4762" s="7">
        <v>2028760</v>
      </c>
      <c r="C4762" s="1" t="s">
        <v>17</v>
      </c>
      <c r="D4762" s="1" t="s">
        <v>27</v>
      </c>
      <c r="E4762" s="1" t="s">
        <v>37</v>
      </c>
      <c r="F4762" s="1" t="s">
        <v>521</v>
      </c>
      <c r="G4762" s="3">
        <v>45482</v>
      </c>
      <c r="H4762" s="3">
        <v>45490</v>
      </c>
      <c r="I4762" s="6">
        <v>2099</v>
      </c>
      <c r="J4762" s="1">
        <v>1</v>
      </c>
      <c r="K4762" s="4">
        <v>0.15</v>
      </c>
      <c r="L4762" s="6">
        <f t="shared" si="150"/>
        <v>314.84999999999997</v>
      </c>
      <c r="M4762" s="8">
        <f t="shared" si="151"/>
        <v>1784.15</v>
      </c>
      <c r="N4762" s="21">
        <f>(sales[[#This Row],[Price]]*sales[[#This Row],[Qty]])-(sales[[#This Row],[Discount_Amt]]*sales[[#This Row],[Qty]])</f>
        <v>1784.15</v>
      </c>
    </row>
    <row r="4763" spans="2:14" hidden="1" x14ac:dyDescent="0.35">
      <c r="B4763" s="7">
        <v>2028761</v>
      </c>
      <c r="C4763" s="1" t="s">
        <v>18</v>
      </c>
      <c r="D4763" s="1" t="s">
        <v>28</v>
      </c>
      <c r="E4763" s="1" t="s">
        <v>39</v>
      </c>
      <c r="F4763" s="1" t="s">
        <v>520</v>
      </c>
      <c r="G4763" s="3">
        <v>45482</v>
      </c>
      <c r="H4763" s="3">
        <v>45484</v>
      </c>
      <c r="I4763" s="6">
        <v>11000</v>
      </c>
      <c r="J4763" s="1">
        <v>1</v>
      </c>
      <c r="K4763" s="4">
        <v>0.02</v>
      </c>
      <c r="L4763" s="6">
        <f t="shared" si="150"/>
        <v>220</v>
      </c>
      <c r="M4763" s="8">
        <f t="shared" si="151"/>
        <v>10780</v>
      </c>
      <c r="N4763" s="21">
        <f>(sales[[#This Row],[Price]]*sales[[#This Row],[Qty]])-(sales[[#This Row],[Discount_Amt]]*sales[[#This Row],[Qty]])</f>
        <v>10780</v>
      </c>
    </row>
    <row r="4764" spans="2:14" hidden="1" x14ac:dyDescent="0.35">
      <c r="B4764" s="7">
        <v>2028762</v>
      </c>
      <c r="C4764" s="1" t="s">
        <v>19</v>
      </c>
      <c r="D4764" s="1" t="s">
        <v>29</v>
      </c>
      <c r="E4764" s="1" t="s">
        <v>40</v>
      </c>
      <c r="F4764" s="1" t="s">
        <v>518</v>
      </c>
      <c r="G4764" s="3">
        <v>45482</v>
      </c>
      <c r="H4764" s="3">
        <v>45485</v>
      </c>
      <c r="I4764" s="6">
        <v>800</v>
      </c>
      <c r="J4764" s="1">
        <v>2</v>
      </c>
      <c r="K4764" s="4">
        <v>0.02</v>
      </c>
      <c r="L4764" s="6">
        <f t="shared" si="150"/>
        <v>16</v>
      </c>
      <c r="M4764" s="8">
        <f t="shared" si="151"/>
        <v>1584</v>
      </c>
      <c r="N4764" s="21">
        <f>(sales[[#This Row],[Price]]*sales[[#This Row],[Qty]])-(sales[[#This Row],[Discount_Amt]]*sales[[#This Row],[Qty]])</f>
        <v>1568</v>
      </c>
    </row>
    <row r="4765" spans="2:14" hidden="1" x14ac:dyDescent="0.35">
      <c r="B4765" s="7">
        <v>2028763</v>
      </c>
      <c r="C4765" s="1" t="s">
        <v>20</v>
      </c>
      <c r="D4765" s="1" t="s">
        <v>25</v>
      </c>
      <c r="E4765" s="1" t="s">
        <v>41</v>
      </c>
      <c r="F4765" s="1" t="s">
        <v>519</v>
      </c>
      <c r="G4765" s="3">
        <v>45482</v>
      </c>
      <c r="H4765" s="3">
        <v>45487</v>
      </c>
      <c r="I4765" s="6">
        <v>5500</v>
      </c>
      <c r="J4765" s="1">
        <v>1</v>
      </c>
      <c r="K4765" s="4">
        <v>0.02</v>
      </c>
      <c r="L4765" s="6">
        <f t="shared" si="150"/>
        <v>110</v>
      </c>
      <c r="M4765" s="8">
        <f t="shared" si="151"/>
        <v>5390</v>
      </c>
      <c r="N4765" s="21">
        <f>(sales[[#This Row],[Price]]*sales[[#This Row],[Qty]])-(sales[[#This Row],[Discount_Amt]]*sales[[#This Row],[Qty]])</f>
        <v>5390</v>
      </c>
    </row>
    <row r="4766" spans="2:14" hidden="1" x14ac:dyDescent="0.35">
      <c r="B4766" s="7">
        <v>2028764</v>
      </c>
      <c r="C4766" s="1" t="s">
        <v>21</v>
      </c>
      <c r="D4766" s="1" t="s">
        <v>26</v>
      </c>
      <c r="E4766" s="1" t="s">
        <v>42</v>
      </c>
      <c r="F4766" s="1" t="s">
        <v>520</v>
      </c>
      <c r="G4766" s="3">
        <v>45482</v>
      </c>
      <c r="H4766" s="3">
        <v>45483</v>
      </c>
      <c r="I4766" s="6">
        <v>1350</v>
      </c>
      <c r="J4766" s="1">
        <v>3</v>
      </c>
      <c r="K4766" s="4">
        <v>0.02</v>
      </c>
      <c r="L4766" s="6">
        <f t="shared" si="150"/>
        <v>27</v>
      </c>
      <c r="M4766" s="8">
        <f t="shared" si="151"/>
        <v>4023</v>
      </c>
      <c r="N4766" s="21">
        <f>(sales[[#This Row],[Price]]*sales[[#This Row],[Qty]])-(sales[[#This Row],[Discount_Amt]]*sales[[#This Row],[Qty]])</f>
        <v>3969</v>
      </c>
    </row>
    <row r="4767" spans="2:14" hidden="1" x14ac:dyDescent="0.35">
      <c r="B4767" s="7">
        <v>2028765</v>
      </c>
      <c r="C4767" s="1" t="s">
        <v>22</v>
      </c>
      <c r="D4767" s="1" t="s">
        <v>27</v>
      </c>
      <c r="E4767" s="1" t="s">
        <v>43</v>
      </c>
      <c r="F4767" s="1" t="s">
        <v>521</v>
      </c>
      <c r="G4767" s="3">
        <v>45482</v>
      </c>
      <c r="H4767" s="3">
        <v>45490</v>
      </c>
      <c r="I4767" s="6">
        <v>4500</v>
      </c>
      <c r="J4767" s="1">
        <v>2</v>
      </c>
      <c r="K4767" s="4">
        <v>0.02</v>
      </c>
      <c r="L4767" s="6">
        <f t="shared" si="150"/>
        <v>90</v>
      </c>
      <c r="M4767" s="8">
        <f t="shared" si="151"/>
        <v>8910</v>
      </c>
      <c r="N4767" s="21">
        <f>(sales[[#This Row],[Price]]*sales[[#This Row],[Qty]])-(sales[[#This Row],[Discount_Amt]]*sales[[#This Row],[Qty]])</f>
        <v>8820</v>
      </c>
    </row>
    <row r="4768" spans="2:14" hidden="1" x14ac:dyDescent="0.35">
      <c r="B4768" s="7">
        <v>2028766</v>
      </c>
      <c r="C4768" s="1" t="s">
        <v>23</v>
      </c>
      <c r="D4768" s="1" t="s">
        <v>28</v>
      </c>
      <c r="E4768" s="1" t="s">
        <v>44</v>
      </c>
      <c r="F4768" s="1" t="s">
        <v>518</v>
      </c>
      <c r="G4768" s="3">
        <v>45482</v>
      </c>
      <c r="H4768" s="3">
        <v>45484</v>
      </c>
      <c r="I4768" s="6">
        <v>2350</v>
      </c>
      <c r="J4768" s="1">
        <v>1</v>
      </c>
      <c r="K4768" s="4">
        <v>0.02</v>
      </c>
      <c r="L4768" s="6">
        <f t="shared" si="150"/>
        <v>47</v>
      </c>
      <c r="M4768" s="8">
        <f t="shared" si="151"/>
        <v>2303</v>
      </c>
      <c r="N4768" s="21">
        <f>(sales[[#This Row],[Price]]*sales[[#This Row],[Qty]])-(sales[[#This Row],[Discount_Amt]]*sales[[#This Row],[Qty]])</f>
        <v>2303</v>
      </c>
    </row>
    <row r="4769" spans="2:14" hidden="1" x14ac:dyDescent="0.35">
      <c r="B4769" s="7">
        <v>2028767</v>
      </c>
      <c r="C4769" s="1" t="s">
        <v>24</v>
      </c>
      <c r="D4769" s="1" t="s">
        <v>29</v>
      </c>
      <c r="E4769" s="1" t="s">
        <v>45</v>
      </c>
      <c r="F4769" s="1" t="s">
        <v>518</v>
      </c>
      <c r="G4769" s="3">
        <v>45482</v>
      </c>
      <c r="H4769" s="3">
        <v>45485</v>
      </c>
      <c r="I4769" s="6">
        <v>90</v>
      </c>
      <c r="J4769" s="1">
        <v>2</v>
      </c>
      <c r="K4769" s="4">
        <v>0.02</v>
      </c>
      <c r="L4769" s="6">
        <f t="shared" si="150"/>
        <v>1.8</v>
      </c>
      <c r="M4769" s="8">
        <f t="shared" si="151"/>
        <v>178.2</v>
      </c>
      <c r="N4769" s="21">
        <f>(sales[[#This Row],[Price]]*sales[[#This Row],[Qty]])-(sales[[#This Row],[Discount_Amt]]*sales[[#This Row],[Qty]])</f>
        <v>176.4</v>
      </c>
    </row>
    <row r="4770" spans="2:14" hidden="1" x14ac:dyDescent="0.35">
      <c r="B4770" s="7">
        <v>2028768</v>
      </c>
      <c r="C4770" s="1" t="s">
        <v>4</v>
      </c>
      <c r="D4770" s="1" t="s">
        <v>25</v>
      </c>
      <c r="E4770" s="1" t="s">
        <v>46</v>
      </c>
      <c r="F4770" s="1" t="s">
        <v>519</v>
      </c>
      <c r="G4770" s="3">
        <v>45482</v>
      </c>
      <c r="H4770" s="3">
        <v>45487</v>
      </c>
      <c r="I4770" s="6">
        <v>280</v>
      </c>
      <c r="J4770" s="1">
        <v>1</v>
      </c>
      <c r="K4770" s="4">
        <v>0.02</v>
      </c>
      <c r="L4770" s="6">
        <f t="shared" si="150"/>
        <v>5.6000000000000005</v>
      </c>
      <c r="M4770" s="8">
        <f t="shared" si="151"/>
        <v>274.39999999999998</v>
      </c>
      <c r="N4770" s="21">
        <f>(sales[[#This Row],[Price]]*sales[[#This Row],[Qty]])-(sales[[#This Row],[Discount_Amt]]*sales[[#This Row],[Qty]])</f>
        <v>274.39999999999998</v>
      </c>
    </row>
    <row r="4771" spans="2:14" hidden="1" x14ac:dyDescent="0.35">
      <c r="B4771" s="7">
        <v>2028769</v>
      </c>
      <c r="C4771" s="1" t="s">
        <v>5</v>
      </c>
      <c r="D4771" s="1" t="s">
        <v>26</v>
      </c>
      <c r="E4771" s="1" t="s">
        <v>47</v>
      </c>
      <c r="F4771" s="1" t="s">
        <v>521</v>
      </c>
      <c r="G4771" s="3">
        <v>45482</v>
      </c>
      <c r="H4771" s="3">
        <v>45483</v>
      </c>
      <c r="I4771" s="6">
        <v>70</v>
      </c>
      <c r="J4771" s="1">
        <v>2</v>
      </c>
      <c r="K4771" s="4">
        <v>7.0000000000000007E-2</v>
      </c>
      <c r="L4771" s="6">
        <f t="shared" si="150"/>
        <v>4.9000000000000004</v>
      </c>
      <c r="M4771" s="8">
        <f t="shared" si="151"/>
        <v>135.1</v>
      </c>
      <c r="N4771" s="21">
        <f>(sales[[#This Row],[Price]]*sales[[#This Row],[Qty]])-(sales[[#This Row],[Discount_Amt]]*sales[[#This Row],[Qty]])</f>
        <v>130.19999999999999</v>
      </c>
    </row>
    <row r="4772" spans="2:14" hidden="1" x14ac:dyDescent="0.35">
      <c r="B4772" s="7">
        <v>2028770</v>
      </c>
      <c r="C4772" s="1" t="s">
        <v>6</v>
      </c>
      <c r="D4772" s="1" t="s">
        <v>27</v>
      </c>
      <c r="E4772" s="1" t="s">
        <v>48</v>
      </c>
      <c r="F4772" s="1" t="s">
        <v>520</v>
      </c>
      <c r="G4772" s="3">
        <v>45482</v>
      </c>
      <c r="H4772" s="3">
        <v>45490</v>
      </c>
      <c r="I4772" s="6">
        <v>230</v>
      </c>
      <c r="J4772" s="1">
        <v>3</v>
      </c>
      <c r="K4772" s="4">
        <v>0.03</v>
      </c>
      <c r="L4772" s="6">
        <f t="shared" si="150"/>
        <v>6.8999999999999995</v>
      </c>
      <c r="M4772" s="8">
        <f t="shared" si="151"/>
        <v>683.1</v>
      </c>
      <c r="N4772" s="21">
        <f>(sales[[#This Row],[Price]]*sales[[#This Row],[Qty]])-(sales[[#This Row],[Discount_Amt]]*sales[[#This Row],[Qty]])</f>
        <v>669.3</v>
      </c>
    </row>
    <row r="4773" spans="2:14" hidden="1" x14ac:dyDescent="0.35">
      <c r="B4773" s="7">
        <v>2028771</v>
      </c>
      <c r="C4773" s="1" t="s">
        <v>7</v>
      </c>
      <c r="D4773" s="1" t="s">
        <v>28</v>
      </c>
      <c r="E4773" s="1" t="s">
        <v>49</v>
      </c>
      <c r="F4773" s="1" t="s">
        <v>518</v>
      </c>
      <c r="G4773" s="3">
        <v>45482</v>
      </c>
      <c r="H4773" s="3">
        <v>45484</v>
      </c>
      <c r="I4773" s="6">
        <v>7999</v>
      </c>
      <c r="J4773" s="1">
        <v>2</v>
      </c>
      <c r="K4773" s="4">
        <v>0.08</v>
      </c>
      <c r="L4773" s="6">
        <f t="shared" si="150"/>
        <v>639.91999999999996</v>
      </c>
      <c r="M4773" s="8">
        <f t="shared" si="151"/>
        <v>15358.08</v>
      </c>
      <c r="N4773" s="21">
        <f>(sales[[#This Row],[Price]]*sales[[#This Row],[Qty]])-(sales[[#This Row],[Discount_Amt]]*sales[[#This Row],[Qty]])</f>
        <v>14718.16</v>
      </c>
    </row>
    <row r="4774" spans="2:14" x14ac:dyDescent="0.35">
      <c r="B4774" s="7">
        <v>2028772</v>
      </c>
      <c r="C4774" s="1" t="s">
        <v>10</v>
      </c>
      <c r="D4774" s="1" t="s">
        <v>29</v>
      </c>
      <c r="E4774" s="1" t="s">
        <v>50</v>
      </c>
      <c r="F4774" s="1" t="s">
        <v>519</v>
      </c>
      <c r="G4774" s="3">
        <v>45482</v>
      </c>
      <c r="H4774" s="3">
        <v>45485</v>
      </c>
      <c r="I4774" s="6">
        <v>850</v>
      </c>
      <c r="J4774" s="1">
        <v>7</v>
      </c>
      <c r="K4774" s="4">
        <v>0.05</v>
      </c>
      <c r="L4774" s="6">
        <f t="shared" si="150"/>
        <v>42.5</v>
      </c>
      <c r="M4774" s="8">
        <f t="shared" si="151"/>
        <v>5907.5</v>
      </c>
      <c r="N4774" s="21">
        <f>(sales[[#This Row],[Price]]*sales[[#This Row],[Qty]])-(sales[[#This Row],[Discount_Amt]]*sales[[#This Row],[Qty]])</f>
        <v>5652.5</v>
      </c>
    </row>
    <row r="4775" spans="2:14" hidden="1" x14ac:dyDescent="0.35">
      <c r="B4775" s="7">
        <v>2028773</v>
      </c>
      <c r="C4775" s="1" t="s">
        <v>8</v>
      </c>
      <c r="D4775" s="1" t="s">
        <v>25</v>
      </c>
      <c r="E4775" s="1" t="s">
        <v>51</v>
      </c>
      <c r="F4775" s="1" t="s">
        <v>520</v>
      </c>
      <c r="G4775" s="3">
        <v>45482</v>
      </c>
      <c r="H4775" s="3">
        <v>45487</v>
      </c>
      <c r="I4775" s="6">
        <v>65000</v>
      </c>
      <c r="J4775" s="1">
        <v>2</v>
      </c>
      <c r="K4775" s="4">
        <v>0.05</v>
      </c>
      <c r="L4775" s="6">
        <f t="shared" si="150"/>
        <v>3250</v>
      </c>
      <c r="M4775" s="8">
        <f t="shared" si="151"/>
        <v>126750</v>
      </c>
      <c r="N4775" s="21">
        <f>(sales[[#This Row],[Price]]*sales[[#This Row],[Qty]])-(sales[[#This Row],[Discount_Amt]]*sales[[#This Row],[Qty]])</f>
        <v>123500</v>
      </c>
    </row>
    <row r="4776" spans="2:14" hidden="1" x14ac:dyDescent="0.35">
      <c r="B4776" s="7">
        <v>2028774</v>
      </c>
      <c r="C4776" s="1" t="s">
        <v>9</v>
      </c>
      <c r="D4776" s="1" t="s">
        <v>268</v>
      </c>
      <c r="E4776" s="1" t="s">
        <v>506</v>
      </c>
      <c r="F4776" s="1" t="s">
        <v>521</v>
      </c>
      <c r="G4776" s="3">
        <v>45482</v>
      </c>
      <c r="H4776" s="3">
        <v>45483</v>
      </c>
      <c r="I4776" s="6">
        <v>450</v>
      </c>
      <c r="J4776" s="1">
        <v>1</v>
      </c>
      <c r="K4776" s="4">
        <v>0.05</v>
      </c>
      <c r="L4776" s="6">
        <f t="shared" si="150"/>
        <v>22.5</v>
      </c>
      <c r="M4776" s="8">
        <f t="shared" si="151"/>
        <v>427.5</v>
      </c>
      <c r="N4776" s="21">
        <f>(sales[[#This Row],[Price]]*sales[[#This Row],[Qty]])-(sales[[#This Row],[Discount_Amt]]*sales[[#This Row],[Qty]])</f>
        <v>427.5</v>
      </c>
    </row>
    <row r="4777" spans="2:14" x14ac:dyDescent="0.35">
      <c r="B4777" s="7">
        <v>2028775</v>
      </c>
      <c r="C4777" s="1" t="s">
        <v>11</v>
      </c>
      <c r="D4777" s="1" t="s">
        <v>25</v>
      </c>
      <c r="E4777" s="1" t="s">
        <v>507</v>
      </c>
      <c r="F4777" s="1" t="s">
        <v>518</v>
      </c>
      <c r="G4777" s="3">
        <v>45482</v>
      </c>
      <c r="H4777" s="3">
        <v>45490</v>
      </c>
      <c r="I4777" s="6">
        <v>1299</v>
      </c>
      <c r="J4777" s="1">
        <v>1</v>
      </c>
      <c r="K4777" s="4">
        <v>0.05</v>
      </c>
      <c r="L4777" s="6">
        <f t="shared" si="150"/>
        <v>64.95</v>
      </c>
      <c r="M4777" s="8">
        <f t="shared" si="151"/>
        <v>1234.05</v>
      </c>
      <c r="N4777" s="21">
        <f>(sales[[#This Row],[Price]]*sales[[#This Row],[Qty]])-(sales[[#This Row],[Discount_Amt]]*sales[[#This Row],[Qty]])</f>
        <v>1234.05</v>
      </c>
    </row>
    <row r="4778" spans="2:14" x14ac:dyDescent="0.35">
      <c r="B4778" s="7">
        <v>2028776</v>
      </c>
      <c r="C4778" s="1" t="s">
        <v>12</v>
      </c>
      <c r="D4778" s="1" t="s">
        <v>26</v>
      </c>
      <c r="E4778" s="1" t="s">
        <v>508</v>
      </c>
      <c r="F4778" s="1" t="s">
        <v>518</v>
      </c>
      <c r="G4778" s="3">
        <v>45482</v>
      </c>
      <c r="H4778" s="3">
        <v>45484</v>
      </c>
      <c r="I4778" s="6">
        <v>1700</v>
      </c>
      <c r="J4778" s="1">
        <v>1</v>
      </c>
      <c r="K4778" s="4">
        <v>0.03</v>
      </c>
      <c r="L4778" s="6">
        <f t="shared" si="150"/>
        <v>51</v>
      </c>
      <c r="M4778" s="8">
        <f t="shared" si="151"/>
        <v>1649</v>
      </c>
      <c r="N4778" s="21">
        <f>(sales[[#This Row],[Price]]*sales[[#This Row],[Qty]])-(sales[[#This Row],[Discount_Amt]]*sales[[#This Row],[Qty]])</f>
        <v>1649</v>
      </c>
    </row>
    <row r="4779" spans="2:14" hidden="1" x14ac:dyDescent="0.35">
      <c r="B4779" s="7">
        <v>2028777</v>
      </c>
      <c r="C4779" s="1" t="s">
        <v>13</v>
      </c>
      <c r="D4779" s="1" t="s">
        <v>27</v>
      </c>
      <c r="E4779" s="1" t="s">
        <v>31</v>
      </c>
      <c r="F4779" s="1" t="s">
        <v>519</v>
      </c>
      <c r="G4779" s="3">
        <v>45482</v>
      </c>
      <c r="H4779" s="3">
        <v>45485</v>
      </c>
      <c r="I4779" s="6">
        <v>55000</v>
      </c>
      <c r="J4779" s="1">
        <v>2</v>
      </c>
      <c r="K4779" s="4">
        <v>0.1</v>
      </c>
      <c r="L4779" s="6">
        <f t="shared" si="150"/>
        <v>5500</v>
      </c>
      <c r="M4779" s="8">
        <f t="shared" si="151"/>
        <v>104500</v>
      </c>
      <c r="N4779" s="21">
        <f>(sales[[#This Row],[Price]]*sales[[#This Row],[Qty]])-(sales[[#This Row],[Discount_Amt]]*sales[[#This Row],[Qty]])</f>
        <v>99000</v>
      </c>
    </row>
    <row r="4780" spans="2:14" hidden="1" x14ac:dyDescent="0.35">
      <c r="B4780" s="7">
        <v>2028778</v>
      </c>
      <c r="C4780" s="1" t="s">
        <v>14</v>
      </c>
      <c r="D4780" s="1" t="s">
        <v>28</v>
      </c>
      <c r="E4780" s="1" t="s">
        <v>32</v>
      </c>
      <c r="F4780" s="1" t="s">
        <v>521</v>
      </c>
      <c r="G4780" s="3">
        <v>45482</v>
      </c>
      <c r="H4780" s="3">
        <v>45487</v>
      </c>
      <c r="I4780" s="6">
        <v>57999</v>
      </c>
      <c r="J4780" s="1">
        <v>1</v>
      </c>
      <c r="K4780" s="4">
        <v>0.05</v>
      </c>
      <c r="L4780" s="6">
        <f t="shared" si="150"/>
        <v>2899.9500000000003</v>
      </c>
      <c r="M4780" s="8">
        <f t="shared" si="151"/>
        <v>55099.05</v>
      </c>
      <c r="N4780" s="21">
        <f>(sales[[#This Row],[Price]]*sales[[#This Row],[Qty]])-(sales[[#This Row],[Discount_Amt]]*sales[[#This Row],[Qty]])</f>
        <v>55099.05</v>
      </c>
    </row>
    <row r="4781" spans="2:14" hidden="1" x14ac:dyDescent="0.35">
      <c r="B4781" s="7">
        <v>2028779</v>
      </c>
      <c r="C4781" s="1" t="s">
        <v>15</v>
      </c>
      <c r="D4781" s="1" t="s">
        <v>29</v>
      </c>
      <c r="E4781" s="1" t="s">
        <v>38</v>
      </c>
      <c r="F4781" s="1" t="s">
        <v>520</v>
      </c>
      <c r="G4781" s="3">
        <v>45482</v>
      </c>
      <c r="H4781" s="3">
        <v>45483</v>
      </c>
      <c r="I4781" s="6">
        <v>1399</v>
      </c>
      <c r="J4781" s="1">
        <v>2</v>
      </c>
      <c r="K4781" s="4">
        <v>0.05</v>
      </c>
      <c r="L4781" s="6">
        <f t="shared" si="150"/>
        <v>69.95</v>
      </c>
      <c r="M4781" s="8">
        <f t="shared" si="151"/>
        <v>2728.05</v>
      </c>
      <c r="N4781" s="21">
        <f>(sales[[#This Row],[Price]]*sales[[#This Row],[Qty]])-(sales[[#This Row],[Discount_Amt]]*sales[[#This Row],[Qty]])</f>
        <v>2658.1</v>
      </c>
    </row>
    <row r="4782" spans="2:14" hidden="1" x14ac:dyDescent="0.35">
      <c r="B4782" s="7">
        <v>2028780</v>
      </c>
      <c r="C4782" s="1" t="s">
        <v>16</v>
      </c>
      <c r="D4782" s="1" t="s">
        <v>25</v>
      </c>
      <c r="E4782" s="1" t="s">
        <v>33</v>
      </c>
      <c r="F4782" s="1" t="s">
        <v>518</v>
      </c>
      <c r="G4782" s="3">
        <v>45482</v>
      </c>
      <c r="H4782" s="3">
        <v>45490</v>
      </c>
      <c r="I4782" s="6">
        <v>999</v>
      </c>
      <c r="J4782" s="1">
        <v>7</v>
      </c>
      <c r="K4782" s="4">
        <v>0.02</v>
      </c>
      <c r="L4782" s="6">
        <f t="shared" ref="L4782:L4845" si="152">I4782*K4782</f>
        <v>19.98</v>
      </c>
      <c r="M4782" s="8">
        <f t="shared" ref="M4782:M4845" si="153">I4782*J4782-L4782</f>
        <v>6973.02</v>
      </c>
      <c r="N4782" s="21">
        <f>(sales[[#This Row],[Price]]*sales[[#This Row],[Qty]])-(sales[[#This Row],[Discount_Amt]]*sales[[#This Row],[Qty]])</f>
        <v>6853.14</v>
      </c>
    </row>
    <row r="4783" spans="2:14" x14ac:dyDescent="0.35">
      <c r="B4783" s="7">
        <v>2028781</v>
      </c>
      <c r="C4783" s="1" t="s">
        <v>17</v>
      </c>
      <c r="D4783" s="1" t="s">
        <v>30</v>
      </c>
      <c r="E4783" s="1" t="s">
        <v>34</v>
      </c>
      <c r="F4783" s="1" t="s">
        <v>519</v>
      </c>
      <c r="G4783" s="3">
        <v>45482</v>
      </c>
      <c r="H4783" s="3">
        <v>45484</v>
      </c>
      <c r="I4783" s="6">
        <v>2099</v>
      </c>
      <c r="J4783" s="1">
        <v>2</v>
      </c>
      <c r="K4783" s="4">
        <v>0.06</v>
      </c>
      <c r="L4783" s="6">
        <f t="shared" si="152"/>
        <v>125.94</v>
      </c>
      <c r="M4783" s="8">
        <f t="shared" si="153"/>
        <v>4072.06</v>
      </c>
      <c r="N4783" s="21">
        <f>(sales[[#This Row],[Price]]*sales[[#This Row],[Qty]])-(sales[[#This Row],[Discount_Amt]]*sales[[#This Row],[Qty]])</f>
        <v>3946.12</v>
      </c>
    </row>
    <row r="4784" spans="2:14" hidden="1" x14ac:dyDescent="0.35">
      <c r="B4784" s="7">
        <v>2028782</v>
      </c>
      <c r="C4784" s="1" t="s">
        <v>18</v>
      </c>
      <c r="D4784" s="1" t="s">
        <v>27</v>
      </c>
      <c r="E4784" s="1" t="s">
        <v>35</v>
      </c>
      <c r="F4784" s="1" t="s">
        <v>520</v>
      </c>
      <c r="G4784" s="3">
        <v>45482</v>
      </c>
      <c r="H4784" s="3">
        <v>45485</v>
      </c>
      <c r="I4784" s="6">
        <v>11000</v>
      </c>
      <c r="J4784" s="1">
        <v>2</v>
      </c>
      <c r="K4784" s="4">
        <v>0.15</v>
      </c>
      <c r="L4784" s="6">
        <f t="shared" si="152"/>
        <v>1650</v>
      </c>
      <c r="M4784" s="8">
        <f t="shared" si="153"/>
        <v>20350</v>
      </c>
      <c r="N4784" s="21">
        <f>(sales[[#This Row],[Price]]*sales[[#This Row],[Qty]])-(sales[[#This Row],[Discount_Amt]]*sales[[#This Row],[Qty]])</f>
        <v>18700</v>
      </c>
    </row>
    <row r="4785" spans="2:14" hidden="1" x14ac:dyDescent="0.35">
      <c r="B4785" s="7">
        <v>2028783</v>
      </c>
      <c r="C4785" s="1" t="s">
        <v>19</v>
      </c>
      <c r="D4785" s="1" t="s">
        <v>28</v>
      </c>
      <c r="E4785" s="1" t="s">
        <v>36</v>
      </c>
      <c r="F4785" s="1" t="s">
        <v>521</v>
      </c>
      <c r="G4785" s="3">
        <v>45482</v>
      </c>
      <c r="H4785" s="3">
        <v>45487</v>
      </c>
      <c r="I4785" s="6">
        <v>800</v>
      </c>
      <c r="J4785" s="1">
        <v>1</v>
      </c>
      <c r="K4785" s="4">
        <v>0.02</v>
      </c>
      <c r="L4785" s="6">
        <f t="shared" si="152"/>
        <v>16</v>
      </c>
      <c r="M4785" s="8">
        <f t="shared" si="153"/>
        <v>784</v>
      </c>
      <c r="N4785" s="21">
        <f>(sales[[#This Row],[Price]]*sales[[#This Row],[Qty]])-(sales[[#This Row],[Discount_Amt]]*sales[[#This Row],[Qty]])</f>
        <v>784</v>
      </c>
    </row>
    <row r="4786" spans="2:14" hidden="1" x14ac:dyDescent="0.35">
      <c r="B4786" s="7">
        <v>2028784</v>
      </c>
      <c r="C4786" s="1" t="s">
        <v>20</v>
      </c>
      <c r="D4786" s="1" t="s">
        <v>29</v>
      </c>
      <c r="E4786" s="1" t="s">
        <v>37</v>
      </c>
      <c r="F4786" s="1" t="s">
        <v>518</v>
      </c>
      <c r="G4786" s="3">
        <v>45482</v>
      </c>
      <c r="H4786" s="3">
        <v>45483</v>
      </c>
      <c r="I4786" s="6">
        <v>5500</v>
      </c>
      <c r="J4786" s="1">
        <v>2</v>
      </c>
      <c r="K4786" s="4">
        <v>0.02</v>
      </c>
      <c r="L4786" s="6">
        <f t="shared" si="152"/>
        <v>110</v>
      </c>
      <c r="M4786" s="8">
        <f t="shared" si="153"/>
        <v>10890</v>
      </c>
      <c r="N4786" s="21">
        <f>(sales[[#This Row],[Price]]*sales[[#This Row],[Qty]])-(sales[[#This Row],[Discount_Amt]]*sales[[#This Row],[Qty]])</f>
        <v>10780</v>
      </c>
    </row>
    <row r="4787" spans="2:14" hidden="1" x14ac:dyDescent="0.35">
      <c r="B4787" s="7">
        <v>2028785</v>
      </c>
      <c r="C4787" s="1" t="s">
        <v>21</v>
      </c>
      <c r="D4787" s="1" t="s">
        <v>25</v>
      </c>
      <c r="E4787" s="1" t="s">
        <v>39</v>
      </c>
      <c r="F4787" s="1" t="s">
        <v>518</v>
      </c>
      <c r="G4787" s="3">
        <v>45482</v>
      </c>
      <c r="H4787" s="3">
        <v>45490</v>
      </c>
      <c r="I4787" s="6">
        <v>1350</v>
      </c>
      <c r="J4787" s="1">
        <v>4</v>
      </c>
      <c r="K4787" s="4">
        <v>0.02</v>
      </c>
      <c r="L4787" s="6">
        <f t="shared" si="152"/>
        <v>27</v>
      </c>
      <c r="M4787" s="8">
        <f t="shared" si="153"/>
        <v>5373</v>
      </c>
      <c r="N4787" s="21">
        <f>(sales[[#This Row],[Price]]*sales[[#This Row],[Qty]])-(sales[[#This Row],[Discount_Amt]]*sales[[#This Row],[Qty]])</f>
        <v>5292</v>
      </c>
    </row>
    <row r="4788" spans="2:14" hidden="1" x14ac:dyDescent="0.35">
      <c r="B4788" s="7">
        <v>2028786</v>
      </c>
      <c r="C4788" s="1" t="s">
        <v>22</v>
      </c>
      <c r="D4788" s="1" t="s">
        <v>26</v>
      </c>
      <c r="E4788" s="1" t="s">
        <v>40</v>
      </c>
      <c r="F4788" s="1" t="s">
        <v>519</v>
      </c>
      <c r="G4788" s="3">
        <v>45482</v>
      </c>
      <c r="H4788" s="3">
        <v>45484</v>
      </c>
      <c r="I4788" s="6">
        <v>4500</v>
      </c>
      <c r="J4788" s="1">
        <v>3</v>
      </c>
      <c r="K4788" s="4">
        <v>0.02</v>
      </c>
      <c r="L4788" s="6">
        <f t="shared" si="152"/>
        <v>90</v>
      </c>
      <c r="M4788" s="8">
        <f t="shared" si="153"/>
        <v>13410</v>
      </c>
      <c r="N4788" s="21">
        <f>(sales[[#This Row],[Price]]*sales[[#This Row],[Qty]])-(sales[[#This Row],[Discount_Amt]]*sales[[#This Row],[Qty]])</f>
        <v>13230</v>
      </c>
    </row>
    <row r="4789" spans="2:14" hidden="1" x14ac:dyDescent="0.35">
      <c r="B4789" s="7">
        <v>2028787</v>
      </c>
      <c r="C4789" s="1" t="s">
        <v>23</v>
      </c>
      <c r="D4789" s="1" t="s">
        <v>27</v>
      </c>
      <c r="E4789" s="1" t="s">
        <v>41</v>
      </c>
      <c r="F4789" s="1" t="s">
        <v>521</v>
      </c>
      <c r="G4789" s="3">
        <v>45482</v>
      </c>
      <c r="H4789" s="3">
        <v>45485</v>
      </c>
      <c r="I4789" s="6">
        <v>2350</v>
      </c>
      <c r="J4789" s="1">
        <v>2</v>
      </c>
      <c r="K4789" s="4">
        <v>0.02</v>
      </c>
      <c r="L4789" s="6">
        <f t="shared" si="152"/>
        <v>47</v>
      </c>
      <c r="M4789" s="8">
        <f t="shared" si="153"/>
        <v>4653</v>
      </c>
      <c r="N4789" s="21">
        <f>(sales[[#This Row],[Price]]*sales[[#This Row],[Qty]])-(sales[[#This Row],[Discount_Amt]]*sales[[#This Row],[Qty]])</f>
        <v>4606</v>
      </c>
    </row>
    <row r="4790" spans="2:14" hidden="1" x14ac:dyDescent="0.35">
      <c r="B4790" s="7">
        <v>2028788</v>
      </c>
      <c r="C4790" s="1" t="s">
        <v>24</v>
      </c>
      <c r="D4790" s="1" t="s">
        <v>28</v>
      </c>
      <c r="E4790" s="1" t="s">
        <v>42</v>
      </c>
      <c r="F4790" s="1" t="s">
        <v>520</v>
      </c>
      <c r="G4790" s="3">
        <v>45482</v>
      </c>
      <c r="H4790" s="3">
        <v>45487</v>
      </c>
      <c r="I4790" s="6">
        <v>90</v>
      </c>
      <c r="J4790" s="1">
        <v>1</v>
      </c>
      <c r="K4790" s="4">
        <v>0.02</v>
      </c>
      <c r="L4790" s="6">
        <f t="shared" si="152"/>
        <v>1.8</v>
      </c>
      <c r="M4790" s="8">
        <f t="shared" si="153"/>
        <v>88.2</v>
      </c>
      <c r="N4790" s="21">
        <f>(sales[[#This Row],[Price]]*sales[[#This Row],[Qty]])-(sales[[#This Row],[Discount_Amt]]*sales[[#This Row],[Qty]])</f>
        <v>88.2</v>
      </c>
    </row>
    <row r="4791" spans="2:14" hidden="1" x14ac:dyDescent="0.35">
      <c r="B4791" s="7">
        <v>2028789</v>
      </c>
      <c r="C4791" s="1" t="s">
        <v>4</v>
      </c>
      <c r="D4791" s="1" t="s">
        <v>29</v>
      </c>
      <c r="E4791" s="1" t="s">
        <v>43</v>
      </c>
      <c r="F4791" s="1" t="s">
        <v>518</v>
      </c>
      <c r="G4791" s="3">
        <v>45482</v>
      </c>
      <c r="H4791" s="3">
        <v>45483</v>
      </c>
      <c r="I4791" s="6">
        <v>280</v>
      </c>
      <c r="J4791" s="1">
        <v>1</v>
      </c>
      <c r="K4791" s="4">
        <v>0.02</v>
      </c>
      <c r="L4791" s="6">
        <f t="shared" si="152"/>
        <v>5.6000000000000005</v>
      </c>
      <c r="M4791" s="8">
        <f t="shared" si="153"/>
        <v>274.39999999999998</v>
      </c>
      <c r="N4791" s="21">
        <f>(sales[[#This Row],[Price]]*sales[[#This Row],[Qty]])-(sales[[#This Row],[Discount_Amt]]*sales[[#This Row],[Qty]])</f>
        <v>274.39999999999998</v>
      </c>
    </row>
    <row r="4792" spans="2:14" hidden="1" x14ac:dyDescent="0.35">
      <c r="B4792" s="7">
        <v>2028790</v>
      </c>
      <c r="C4792" s="1" t="s">
        <v>5</v>
      </c>
      <c r="D4792" s="1" t="s">
        <v>25</v>
      </c>
      <c r="E4792" s="1" t="s">
        <v>44</v>
      </c>
      <c r="F4792" s="1" t="s">
        <v>519</v>
      </c>
      <c r="G4792" s="3">
        <v>45482</v>
      </c>
      <c r="H4792" s="3">
        <v>45490</v>
      </c>
      <c r="I4792" s="6">
        <v>70</v>
      </c>
      <c r="J4792" s="1">
        <v>2</v>
      </c>
      <c r="K4792" s="4">
        <v>0.02</v>
      </c>
      <c r="L4792" s="6">
        <f t="shared" si="152"/>
        <v>1.4000000000000001</v>
      </c>
      <c r="M4792" s="8">
        <f t="shared" si="153"/>
        <v>138.6</v>
      </c>
      <c r="N4792" s="21">
        <f>(sales[[#This Row],[Price]]*sales[[#This Row],[Qty]])-(sales[[#This Row],[Discount_Amt]]*sales[[#This Row],[Qty]])</f>
        <v>137.19999999999999</v>
      </c>
    </row>
    <row r="4793" spans="2:14" hidden="1" x14ac:dyDescent="0.35">
      <c r="B4793" s="7">
        <v>2028791</v>
      </c>
      <c r="C4793" s="1" t="s">
        <v>6</v>
      </c>
      <c r="D4793" s="1" t="s">
        <v>26</v>
      </c>
      <c r="E4793" s="1" t="s">
        <v>45</v>
      </c>
      <c r="F4793" s="1" t="s">
        <v>520</v>
      </c>
      <c r="G4793" s="3">
        <v>45482</v>
      </c>
      <c r="H4793" s="3">
        <v>45484</v>
      </c>
      <c r="I4793" s="6">
        <v>230</v>
      </c>
      <c r="J4793" s="1">
        <v>1</v>
      </c>
      <c r="K4793" s="4">
        <v>7.0000000000000007E-2</v>
      </c>
      <c r="L4793" s="6">
        <f t="shared" si="152"/>
        <v>16.100000000000001</v>
      </c>
      <c r="M4793" s="8">
        <f t="shared" si="153"/>
        <v>213.9</v>
      </c>
      <c r="N4793" s="21">
        <f>(sales[[#This Row],[Price]]*sales[[#This Row],[Qty]])-(sales[[#This Row],[Discount_Amt]]*sales[[#This Row],[Qty]])</f>
        <v>213.9</v>
      </c>
    </row>
    <row r="4794" spans="2:14" hidden="1" x14ac:dyDescent="0.35">
      <c r="B4794" s="7">
        <v>2028792</v>
      </c>
      <c r="C4794" s="1" t="s">
        <v>7</v>
      </c>
      <c r="D4794" s="1" t="s">
        <v>27</v>
      </c>
      <c r="E4794" s="1" t="s">
        <v>46</v>
      </c>
      <c r="F4794" s="1" t="s">
        <v>521</v>
      </c>
      <c r="G4794" s="3">
        <v>45482</v>
      </c>
      <c r="H4794" s="3">
        <v>45485</v>
      </c>
      <c r="I4794" s="6">
        <v>7999</v>
      </c>
      <c r="J4794" s="1">
        <v>3</v>
      </c>
      <c r="K4794" s="4">
        <v>0.03</v>
      </c>
      <c r="L4794" s="6">
        <f t="shared" si="152"/>
        <v>239.97</v>
      </c>
      <c r="M4794" s="8">
        <f t="shared" si="153"/>
        <v>23757.03</v>
      </c>
      <c r="N4794" s="21">
        <f>(sales[[#This Row],[Price]]*sales[[#This Row],[Qty]])-(sales[[#This Row],[Discount_Amt]]*sales[[#This Row],[Qty]])</f>
        <v>23277.09</v>
      </c>
    </row>
    <row r="4795" spans="2:14" x14ac:dyDescent="0.35">
      <c r="B4795" s="7">
        <v>2028793</v>
      </c>
      <c r="C4795" s="1" t="s">
        <v>10</v>
      </c>
      <c r="D4795" s="1" t="s">
        <v>28</v>
      </c>
      <c r="E4795" s="1" t="s">
        <v>47</v>
      </c>
      <c r="F4795" s="1" t="s">
        <v>518</v>
      </c>
      <c r="G4795" s="3">
        <v>45482</v>
      </c>
      <c r="H4795" s="3">
        <v>45487</v>
      </c>
      <c r="I4795" s="6">
        <v>850</v>
      </c>
      <c r="J4795" s="1">
        <v>2</v>
      </c>
      <c r="K4795" s="4">
        <v>0.08</v>
      </c>
      <c r="L4795" s="6">
        <f t="shared" si="152"/>
        <v>68</v>
      </c>
      <c r="M4795" s="8">
        <f t="shared" si="153"/>
        <v>1632</v>
      </c>
      <c r="N4795" s="21">
        <f>(sales[[#This Row],[Price]]*sales[[#This Row],[Qty]])-(sales[[#This Row],[Discount_Amt]]*sales[[#This Row],[Qty]])</f>
        <v>1564</v>
      </c>
    </row>
    <row r="4796" spans="2:14" hidden="1" x14ac:dyDescent="0.35">
      <c r="B4796" s="7">
        <v>2028794</v>
      </c>
      <c r="C4796" s="1" t="s">
        <v>8</v>
      </c>
      <c r="D4796" s="1" t="s">
        <v>29</v>
      </c>
      <c r="E4796" s="1" t="s">
        <v>48</v>
      </c>
      <c r="F4796" s="1" t="s">
        <v>518</v>
      </c>
      <c r="G4796" s="3">
        <v>45482</v>
      </c>
      <c r="H4796" s="3">
        <v>45483</v>
      </c>
      <c r="I4796" s="6">
        <v>65000</v>
      </c>
      <c r="J4796" s="1">
        <v>1</v>
      </c>
      <c r="K4796" s="4">
        <v>0.05</v>
      </c>
      <c r="L4796" s="6">
        <f t="shared" si="152"/>
        <v>3250</v>
      </c>
      <c r="M4796" s="8">
        <f t="shared" si="153"/>
        <v>61750</v>
      </c>
      <c r="N4796" s="21">
        <f>(sales[[#This Row],[Price]]*sales[[#This Row],[Qty]])-(sales[[#This Row],[Discount_Amt]]*sales[[#This Row],[Qty]])</f>
        <v>61750</v>
      </c>
    </row>
    <row r="4797" spans="2:14" hidden="1" x14ac:dyDescent="0.35">
      <c r="B4797" s="7">
        <v>2028795</v>
      </c>
      <c r="C4797" s="1" t="s">
        <v>9</v>
      </c>
      <c r="D4797" s="1" t="s">
        <v>25</v>
      </c>
      <c r="E4797" s="1" t="s">
        <v>49</v>
      </c>
      <c r="F4797" s="1" t="s">
        <v>519</v>
      </c>
      <c r="G4797" s="3">
        <v>45482</v>
      </c>
      <c r="H4797" s="3">
        <v>45490</v>
      </c>
      <c r="I4797" s="6">
        <v>450</v>
      </c>
      <c r="J4797" s="1">
        <v>2</v>
      </c>
      <c r="K4797" s="4">
        <v>0.05</v>
      </c>
      <c r="L4797" s="6">
        <f t="shared" si="152"/>
        <v>22.5</v>
      </c>
      <c r="M4797" s="8">
        <f t="shared" si="153"/>
        <v>877.5</v>
      </c>
      <c r="N4797" s="21">
        <f>(sales[[#This Row],[Price]]*sales[[#This Row],[Qty]])-(sales[[#This Row],[Discount_Amt]]*sales[[#This Row],[Qty]])</f>
        <v>855</v>
      </c>
    </row>
    <row r="4798" spans="2:14" x14ac:dyDescent="0.35">
      <c r="B4798" s="7">
        <v>2028796</v>
      </c>
      <c r="C4798" s="1" t="s">
        <v>11</v>
      </c>
      <c r="D4798" s="1" t="s">
        <v>269</v>
      </c>
      <c r="E4798" s="1" t="s">
        <v>50</v>
      </c>
      <c r="F4798" s="1" t="s">
        <v>521</v>
      </c>
      <c r="G4798" s="3">
        <v>45482</v>
      </c>
      <c r="H4798" s="3">
        <v>45484</v>
      </c>
      <c r="I4798" s="6">
        <v>1299</v>
      </c>
      <c r="J4798" s="1">
        <v>1</v>
      </c>
      <c r="K4798" s="4">
        <v>0.05</v>
      </c>
      <c r="L4798" s="6">
        <f t="shared" si="152"/>
        <v>64.95</v>
      </c>
      <c r="M4798" s="8">
        <f t="shared" si="153"/>
        <v>1234.05</v>
      </c>
      <c r="N4798" s="21">
        <f>(sales[[#This Row],[Price]]*sales[[#This Row],[Qty]])-(sales[[#This Row],[Discount_Amt]]*sales[[#This Row],[Qty]])</f>
        <v>1234.05</v>
      </c>
    </row>
    <row r="4799" spans="2:14" x14ac:dyDescent="0.35">
      <c r="B4799" s="7">
        <v>2028797</v>
      </c>
      <c r="C4799" s="1" t="s">
        <v>12</v>
      </c>
      <c r="D4799" s="1" t="s">
        <v>25</v>
      </c>
      <c r="E4799" s="1" t="s">
        <v>51</v>
      </c>
      <c r="F4799" s="1" t="s">
        <v>520</v>
      </c>
      <c r="G4799" s="3">
        <v>45482</v>
      </c>
      <c r="H4799" s="3">
        <v>45485</v>
      </c>
      <c r="I4799" s="6">
        <v>1700</v>
      </c>
      <c r="J4799" s="1">
        <v>2</v>
      </c>
      <c r="K4799" s="4">
        <v>0.05</v>
      </c>
      <c r="L4799" s="6">
        <f t="shared" si="152"/>
        <v>85</v>
      </c>
      <c r="M4799" s="8">
        <f t="shared" si="153"/>
        <v>3315</v>
      </c>
      <c r="N4799" s="21">
        <f>(sales[[#This Row],[Price]]*sales[[#This Row],[Qty]])-(sales[[#This Row],[Discount_Amt]]*sales[[#This Row],[Qty]])</f>
        <v>3230</v>
      </c>
    </row>
    <row r="4800" spans="2:14" hidden="1" x14ac:dyDescent="0.35">
      <c r="B4800" s="7">
        <v>2028798</v>
      </c>
      <c r="C4800" s="1" t="s">
        <v>13</v>
      </c>
      <c r="D4800" s="1" t="s">
        <v>26</v>
      </c>
      <c r="E4800" s="1" t="s">
        <v>506</v>
      </c>
      <c r="F4800" s="1" t="s">
        <v>518</v>
      </c>
      <c r="G4800" s="3">
        <v>45482</v>
      </c>
      <c r="H4800" s="3">
        <v>45487</v>
      </c>
      <c r="I4800" s="6">
        <v>55000</v>
      </c>
      <c r="J4800" s="1">
        <v>3</v>
      </c>
      <c r="K4800" s="4">
        <v>0.03</v>
      </c>
      <c r="L4800" s="6">
        <f t="shared" si="152"/>
        <v>1650</v>
      </c>
      <c r="M4800" s="8">
        <f t="shared" si="153"/>
        <v>163350</v>
      </c>
      <c r="N4800" s="21">
        <f>(sales[[#This Row],[Price]]*sales[[#This Row],[Qty]])-(sales[[#This Row],[Discount_Amt]]*sales[[#This Row],[Qty]])</f>
        <v>160050</v>
      </c>
    </row>
    <row r="4801" spans="2:14" hidden="1" x14ac:dyDescent="0.35">
      <c r="B4801" s="7">
        <v>2028799</v>
      </c>
      <c r="C4801" s="1" t="s">
        <v>14</v>
      </c>
      <c r="D4801" s="1" t="s">
        <v>27</v>
      </c>
      <c r="E4801" s="1" t="s">
        <v>507</v>
      </c>
      <c r="F4801" s="1" t="s">
        <v>519</v>
      </c>
      <c r="G4801" s="3">
        <v>45482</v>
      </c>
      <c r="H4801" s="3">
        <v>45483</v>
      </c>
      <c r="I4801" s="6">
        <v>57999</v>
      </c>
      <c r="J4801" s="1">
        <v>2</v>
      </c>
      <c r="K4801" s="4">
        <v>0.1</v>
      </c>
      <c r="L4801" s="6">
        <f t="shared" si="152"/>
        <v>5799.9000000000005</v>
      </c>
      <c r="M4801" s="8">
        <f t="shared" si="153"/>
        <v>110198.1</v>
      </c>
      <c r="N4801" s="21">
        <f>(sales[[#This Row],[Price]]*sales[[#This Row],[Qty]])-(sales[[#This Row],[Discount_Amt]]*sales[[#This Row],[Qty]])</f>
        <v>104398.2</v>
      </c>
    </row>
    <row r="4802" spans="2:14" hidden="1" x14ac:dyDescent="0.35">
      <c r="B4802" s="7">
        <v>2028800</v>
      </c>
      <c r="C4802" s="1" t="s">
        <v>15</v>
      </c>
      <c r="D4802" s="1" t="s">
        <v>28</v>
      </c>
      <c r="E4802" s="1" t="s">
        <v>508</v>
      </c>
      <c r="F4802" s="1" t="s">
        <v>520</v>
      </c>
      <c r="G4802" s="3">
        <v>45482</v>
      </c>
      <c r="H4802" s="3">
        <v>45490</v>
      </c>
      <c r="I4802" s="6">
        <v>1399</v>
      </c>
      <c r="J4802" s="1">
        <v>7</v>
      </c>
      <c r="K4802" s="4">
        <v>0.05</v>
      </c>
      <c r="L4802" s="6">
        <f t="shared" si="152"/>
        <v>69.95</v>
      </c>
      <c r="M4802" s="8">
        <f t="shared" si="153"/>
        <v>9723.0499999999993</v>
      </c>
      <c r="N4802" s="21">
        <f>(sales[[#This Row],[Price]]*sales[[#This Row],[Qty]])-(sales[[#This Row],[Discount_Amt]]*sales[[#This Row],[Qty]])</f>
        <v>9303.35</v>
      </c>
    </row>
    <row r="4803" spans="2:14" hidden="1" x14ac:dyDescent="0.35">
      <c r="B4803" s="7">
        <v>2028801</v>
      </c>
      <c r="C4803" s="1" t="s">
        <v>16</v>
      </c>
      <c r="D4803" s="1" t="s">
        <v>29</v>
      </c>
      <c r="E4803" s="1" t="s">
        <v>31</v>
      </c>
      <c r="F4803" s="1" t="s">
        <v>521</v>
      </c>
      <c r="G4803" s="3">
        <v>45482</v>
      </c>
      <c r="H4803" s="3">
        <v>45484</v>
      </c>
      <c r="I4803" s="6">
        <v>999</v>
      </c>
      <c r="J4803" s="1">
        <v>2</v>
      </c>
      <c r="K4803" s="4">
        <v>0.05</v>
      </c>
      <c r="L4803" s="6">
        <f t="shared" si="152"/>
        <v>49.95</v>
      </c>
      <c r="M4803" s="8">
        <f t="shared" si="153"/>
        <v>1948.05</v>
      </c>
      <c r="N4803" s="21">
        <f>(sales[[#This Row],[Price]]*sales[[#This Row],[Qty]])-(sales[[#This Row],[Discount_Amt]]*sales[[#This Row],[Qty]])</f>
        <v>1898.1</v>
      </c>
    </row>
    <row r="4804" spans="2:14" x14ac:dyDescent="0.35">
      <c r="B4804" s="7">
        <v>2028802</v>
      </c>
      <c r="C4804" s="1" t="s">
        <v>17</v>
      </c>
      <c r="D4804" s="1" t="s">
        <v>25</v>
      </c>
      <c r="E4804" s="1" t="s">
        <v>32</v>
      </c>
      <c r="F4804" s="1" t="s">
        <v>518</v>
      </c>
      <c r="G4804" s="3">
        <v>45482</v>
      </c>
      <c r="H4804" s="3">
        <v>45485</v>
      </c>
      <c r="I4804" s="6">
        <v>2099</v>
      </c>
      <c r="J4804" s="1">
        <v>1</v>
      </c>
      <c r="K4804" s="4">
        <v>0.02</v>
      </c>
      <c r="L4804" s="6">
        <f t="shared" si="152"/>
        <v>41.980000000000004</v>
      </c>
      <c r="M4804" s="8">
        <f t="shared" si="153"/>
        <v>2057.02</v>
      </c>
      <c r="N4804" s="21">
        <f>(sales[[#This Row],[Price]]*sales[[#This Row],[Qty]])-(sales[[#This Row],[Discount_Amt]]*sales[[#This Row],[Qty]])</f>
        <v>2057.02</v>
      </c>
    </row>
    <row r="4805" spans="2:14" hidden="1" x14ac:dyDescent="0.35">
      <c r="B4805" s="7">
        <v>2028803</v>
      </c>
      <c r="C4805" s="1" t="s">
        <v>18</v>
      </c>
      <c r="D4805" s="1" t="s">
        <v>30</v>
      </c>
      <c r="E4805" s="1" t="s">
        <v>38</v>
      </c>
      <c r="F4805" s="1" t="s">
        <v>518</v>
      </c>
      <c r="G4805" s="3">
        <v>45482</v>
      </c>
      <c r="H4805" s="3">
        <v>45487</v>
      </c>
      <c r="I4805" s="6">
        <v>11000</v>
      </c>
      <c r="J4805" s="1">
        <v>1</v>
      </c>
      <c r="K4805" s="4">
        <v>0.06</v>
      </c>
      <c r="L4805" s="6">
        <f t="shared" si="152"/>
        <v>660</v>
      </c>
      <c r="M4805" s="8">
        <f t="shared" si="153"/>
        <v>10340</v>
      </c>
      <c r="N4805" s="21">
        <f>(sales[[#This Row],[Price]]*sales[[#This Row],[Qty]])-(sales[[#This Row],[Discount_Amt]]*sales[[#This Row],[Qty]])</f>
        <v>10340</v>
      </c>
    </row>
    <row r="4806" spans="2:14" hidden="1" x14ac:dyDescent="0.35">
      <c r="B4806" s="7">
        <v>2028804</v>
      </c>
      <c r="C4806" s="1" t="s">
        <v>19</v>
      </c>
      <c r="D4806" s="1" t="s">
        <v>27</v>
      </c>
      <c r="E4806" s="1" t="s">
        <v>33</v>
      </c>
      <c r="F4806" s="1" t="s">
        <v>519</v>
      </c>
      <c r="G4806" s="3">
        <v>45482</v>
      </c>
      <c r="H4806" s="3">
        <v>45483</v>
      </c>
      <c r="I4806" s="6">
        <v>800</v>
      </c>
      <c r="J4806" s="1">
        <v>1</v>
      </c>
      <c r="K4806" s="4">
        <v>0.15</v>
      </c>
      <c r="L4806" s="6">
        <f t="shared" si="152"/>
        <v>120</v>
      </c>
      <c r="M4806" s="8">
        <f t="shared" si="153"/>
        <v>680</v>
      </c>
      <c r="N4806" s="21">
        <f>(sales[[#This Row],[Price]]*sales[[#This Row],[Qty]])-(sales[[#This Row],[Discount_Amt]]*sales[[#This Row],[Qty]])</f>
        <v>680</v>
      </c>
    </row>
    <row r="4807" spans="2:14" hidden="1" x14ac:dyDescent="0.35">
      <c r="B4807" s="7">
        <v>2028805</v>
      </c>
      <c r="C4807" s="1" t="s">
        <v>20</v>
      </c>
      <c r="D4807" s="1" t="s">
        <v>28</v>
      </c>
      <c r="E4807" s="1" t="s">
        <v>34</v>
      </c>
      <c r="F4807" s="1" t="s">
        <v>521</v>
      </c>
      <c r="G4807" s="3">
        <v>45482</v>
      </c>
      <c r="H4807" s="3">
        <v>45490</v>
      </c>
      <c r="I4807" s="6">
        <v>5500</v>
      </c>
      <c r="J4807" s="1">
        <v>2</v>
      </c>
      <c r="K4807" s="4">
        <v>0.02</v>
      </c>
      <c r="L4807" s="6">
        <f t="shared" si="152"/>
        <v>110</v>
      </c>
      <c r="M4807" s="8">
        <f t="shared" si="153"/>
        <v>10890</v>
      </c>
      <c r="N4807" s="21">
        <f>(sales[[#This Row],[Price]]*sales[[#This Row],[Qty]])-(sales[[#This Row],[Discount_Amt]]*sales[[#This Row],[Qty]])</f>
        <v>10780</v>
      </c>
    </row>
    <row r="4808" spans="2:14" hidden="1" x14ac:dyDescent="0.35">
      <c r="B4808" s="7">
        <v>2028806</v>
      </c>
      <c r="C4808" s="1" t="s">
        <v>21</v>
      </c>
      <c r="D4808" s="1" t="s">
        <v>29</v>
      </c>
      <c r="E4808" s="1" t="s">
        <v>35</v>
      </c>
      <c r="F4808" s="1" t="s">
        <v>520</v>
      </c>
      <c r="G4808" s="3">
        <v>45482</v>
      </c>
      <c r="H4808" s="3">
        <v>45484</v>
      </c>
      <c r="I4808" s="6">
        <v>1350</v>
      </c>
      <c r="J4808" s="1">
        <v>1</v>
      </c>
      <c r="K4808" s="4">
        <v>0.02</v>
      </c>
      <c r="L4808" s="6">
        <f t="shared" si="152"/>
        <v>27</v>
      </c>
      <c r="M4808" s="8">
        <f t="shared" si="153"/>
        <v>1323</v>
      </c>
      <c r="N4808" s="21">
        <f>(sales[[#This Row],[Price]]*sales[[#This Row],[Qty]])-(sales[[#This Row],[Discount_Amt]]*sales[[#This Row],[Qty]])</f>
        <v>1323</v>
      </c>
    </row>
    <row r="4809" spans="2:14" hidden="1" x14ac:dyDescent="0.35">
      <c r="B4809" s="7">
        <v>2028807</v>
      </c>
      <c r="C4809" s="1" t="s">
        <v>22</v>
      </c>
      <c r="D4809" s="1" t="s">
        <v>25</v>
      </c>
      <c r="E4809" s="1" t="s">
        <v>36</v>
      </c>
      <c r="F4809" s="1" t="s">
        <v>518</v>
      </c>
      <c r="G4809" s="3">
        <v>45482</v>
      </c>
      <c r="H4809" s="3">
        <v>45485</v>
      </c>
      <c r="I4809" s="6">
        <v>4500</v>
      </c>
      <c r="J4809" s="1">
        <v>2</v>
      </c>
      <c r="K4809" s="4">
        <v>0.02</v>
      </c>
      <c r="L4809" s="6">
        <f t="shared" si="152"/>
        <v>90</v>
      </c>
      <c r="M4809" s="8">
        <f t="shared" si="153"/>
        <v>8910</v>
      </c>
      <c r="N4809" s="21">
        <f>(sales[[#This Row],[Price]]*sales[[#This Row],[Qty]])-(sales[[#This Row],[Discount_Amt]]*sales[[#This Row],[Qty]])</f>
        <v>8820</v>
      </c>
    </row>
    <row r="4810" spans="2:14" hidden="1" x14ac:dyDescent="0.35">
      <c r="B4810" s="7">
        <v>2028808</v>
      </c>
      <c r="C4810" s="1" t="s">
        <v>23</v>
      </c>
      <c r="D4810" s="1" t="s">
        <v>26</v>
      </c>
      <c r="E4810" s="1" t="s">
        <v>37</v>
      </c>
      <c r="F4810" s="1" t="s">
        <v>519</v>
      </c>
      <c r="G4810" s="3">
        <v>45482</v>
      </c>
      <c r="H4810" s="3">
        <v>45487</v>
      </c>
      <c r="I4810" s="6">
        <v>2350</v>
      </c>
      <c r="J4810" s="1">
        <v>7</v>
      </c>
      <c r="K4810" s="4">
        <v>0.02</v>
      </c>
      <c r="L4810" s="6">
        <f t="shared" si="152"/>
        <v>47</v>
      </c>
      <c r="M4810" s="8">
        <f t="shared" si="153"/>
        <v>16403</v>
      </c>
      <c r="N4810" s="21">
        <f>(sales[[#This Row],[Price]]*sales[[#This Row],[Qty]])-(sales[[#This Row],[Discount_Amt]]*sales[[#This Row],[Qty]])</f>
        <v>16121</v>
      </c>
    </row>
    <row r="4811" spans="2:14" hidden="1" x14ac:dyDescent="0.35">
      <c r="B4811" s="7">
        <v>2028809</v>
      </c>
      <c r="C4811" s="1" t="s">
        <v>24</v>
      </c>
      <c r="D4811" s="1" t="s">
        <v>27</v>
      </c>
      <c r="E4811" s="1" t="s">
        <v>39</v>
      </c>
      <c r="F4811" s="1" t="s">
        <v>520</v>
      </c>
      <c r="G4811" s="3">
        <v>45482</v>
      </c>
      <c r="H4811" s="3">
        <v>45483</v>
      </c>
      <c r="I4811" s="6">
        <v>90</v>
      </c>
      <c r="J4811" s="1">
        <v>2</v>
      </c>
      <c r="K4811" s="4">
        <v>0.02</v>
      </c>
      <c r="L4811" s="6">
        <f t="shared" si="152"/>
        <v>1.8</v>
      </c>
      <c r="M4811" s="8">
        <f t="shared" si="153"/>
        <v>178.2</v>
      </c>
      <c r="N4811" s="21">
        <f>(sales[[#This Row],[Price]]*sales[[#This Row],[Qty]])-(sales[[#This Row],[Discount_Amt]]*sales[[#This Row],[Qty]])</f>
        <v>176.4</v>
      </c>
    </row>
    <row r="4812" spans="2:14" hidden="1" x14ac:dyDescent="0.35">
      <c r="B4812" s="7">
        <v>2028810</v>
      </c>
      <c r="C4812" s="1" t="s">
        <v>4</v>
      </c>
      <c r="D4812" s="1" t="s">
        <v>28</v>
      </c>
      <c r="E4812" s="1" t="s">
        <v>40</v>
      </c>
      <c r="F4812" s="1" t="s">
        <v>521</v>
      </c>
      <c r="G4812" s="3">
        <v>45482</v>
      </c>
      <c r="H4812" s="3">
        <v>45490</v>
      </c>
      <c r="I4812" s="6">
        <v>280</v>
      </c>
      <c r="J4812" s="1">
        <v>2</v>
      </c>
      <c r="K4812" s="4">
        <v>0.02</v>
      </c>
      <c r="L4812" s="6">
        <f t="shared" si="152"/>
        <v>5.6000000000000005</v>
      </c>
      <c r="M4812" s="8">
        <f t="shared" si="153"/>
        <v>554.4</v>
      </c>
      <c r="N4812" s="21">
        <f>(sales[[#This Row],[Price]]*sales[[#This Row],[Qty]])-(sales[[#This Row],[Discount_Amt]]*sales[[#This Row],[Qty]])</f>
        <v>548.79999999999995</v>
      </c>
    </row>
    <row r="4813" spans="2:14" hidden="1" x14ac:dyDescent="0.35">
      <c r="B4813" s="7">
        <v>2028811</v>
      </c>
      <c r="C4813" s="1" t="s">
        <v>5</v>
      </c>
      <c r="D4813" s="1" t="s">
        <v>29</v>
      </c>
      <c r="E4813" s="1" t="s">
        <v>41</v>
      </c>
      <c r="F4813" s="1" t="s">
        <v>518</v>
      </c>
      <c r="G4813" s="3">
        <v>45482</v>
      </c>
      <c r="H4813" s="3">
        <v>45484</v>
      </c>
      <c r="I4813" s="6">
        <v>70</v>
      </c>
      <c r="J4813" s="1">
        <v>1</v>
      </c>
      <c r="K4813" s="4">
        <v>0.02</v>
      </c>
      <c r="L4813" s="6">
        <f t="shared" si="152"/>
        <v>1.4000000000000001</v>
      </c>
      <c r="M4813" s="8">
        <f t="shared" si="153"/>
        <v>68.599999999999994</v>
      </c>
      <c r="N4813" s="21">
        <f>(sales[[#This Row],[Price]]*sales[[#This Row],[Qty]])-(sales[[#This Row],[Discount_Amt]]*sales[[#This Row],[Qty]])</f>
        <v>68.599999999999994</v>
      </c>
    </row>
    <row r="4814" spans="2:14" hidden="1" x14ac:dyDescent="0.35">
      <c r="B4814" s="7">
        <v>2028812</v>
      </c>
      <c r="C4814" s="1" t="s">
        <v>6</v>
      </c>
      <c r="D4814" s="1" t="s">
        <v>25</v>
      </c>
      <c r="E4814" s="1" t="s">
        <v>42</v>
      </c>
      <c r="F4814" s="1" t="s">
        <v>518</v>
      </c>
      <c r="G4814" s="3">
        <v>45482</v>
      </c>
      <c r="H4814" s="3">
        <v>45485</v>
      </c>
      <c r="I4814" s="6">
        <v>230</v>
      </c>
      <c r="J4814" s="1">
        <v>2</v>
      </c>
      <c r="K4814" s="4">
        <v>0.02</v>
      </c>
      <c r="L4814" s="6">
        <f t="shared" si="152"/>
        <v>4.6000000000000005</v>
      </c>
      <c r="M4814" s="8">
        <f t="shared" si="153"/>
        <v>455.4</v>
      </c>
      <c r="N4814" s="21">
        <f>(sales[[#This Row],[Price]]*sales[[#This Row],[Qty]])-(sales[[#This Row],[Discount_Amt]]*sales[[#This Row],[Qty]])</f>
        <v>450.8</v>
      </c>
    </row>
    <row r="4815" spans="2:14" hidden="1" x14ac:dyDescent="0.35">
      <c r="B4815" s="7">
        <v>2028813</v>
      </c>
      <c r="C4815" s="1" t="s">
        <v>7</v>
      </c>
      <c r="D4815" s="1" t="s">
        <v>26</v>
      </c>
      <c r="E4815" s="1" t="s">
        <v>43</v>
      </c>
      <c r="F4815" s="1" t="s">
        <v>519</v>
      </c>
      <c r="G4815" s="3">
        <v>45482</v>
      </c>
      <c r="H4815" s="3">
        <v>45487</v>
      </c>
      <c r="I4815" s="6">
        <v>7999</v>
      </c>
      <c r="J4815" s="1">
        <v>4</v>
      </c>
      <c r="K4815" s="4">
        <v>7.0000000000000007E-2</v>
      </c>
      <c r="L4815" s="6">
        <f t="shared" si="152"/>
        <v>559.93000000000006</v>
      </c>
      <c r="M4815" s="8">
        <f t="shared" si="153"/>
        <v>31436.07</v>
      </c>
      <c r="N4815" s="21">
        <f>(sales[[#This Row],[Price]]*sales[[#This Row],[Qty]])-(sales[[#This Row],[Discount_Amt]]*sales[[#This Row],[Qty]])</f>
        <v>29756.28</v>
      </c>
    </row>
    <row r="4816" spans="2:14" x14ac:dyDescent="0.35">
      <c r="B4816" s="7">
        <v>2028814</v>
      </c>
      <c r="C4816" s="1" t="s">
        <v>10</v>
      </c>
      <c r="D4816" s="1" t="s">
        <v>27</v>
      </c>
      <c r="E4816" s="1" t="s">
        <v>44</v>
      </c>
      <c r="F4816" s="1" t="s">
        <v>521</v>
      </c>
      <c r="G4816" s="3">
        <v>45482</v>
      </c>
      <c r="H4816" s="3">
        <v>45483</v>
      </c>
      <c r="I4816" s="6">
        <v>850</v>
      </c>
      <c r="J4816" s="1">
        <v>3</v>
      </c>
      <c r="K4816" s="4">
        <v>0.03</v>
      </c>
      <c r="L4816" s="6">
        <f t="shared" si="152"/>
        <v>25.5</v>
      </c>
      <c r="M4816" s="8">
        <f t="shared" si="153"/>
        <v>2524.5</v>
      </c>
      <c r="N4816" s="21">
        <f>(sales[[#This Row],[Price]]*sales[[#This Row],[Qty]])-(sales[[#This Row],[Discount_Amt]]*sales[[#This Row],[Qty]])</f>
        <v>2473.5</v>
      </c>
    </row>
    <row r="4817" spans="2:14" hidden="1" x14ac:dyDescent="0.35">
      <c r="B4817" s="7">
        <v>2028815</v>
      </c>
      <c r="C4817" s="1" t="s">
        <v>8</v>
      </c>
      <c r="D4817" s="1" t="s">
        <v>28</v>
      </c>
      <c r="E4817" s="1" t="s">
        <v>45</v>
      </c>
      <c r="F4817" s="1" t="s">
        <v>520</v>
      </c>
      <c r="G4817" s="3">
        <v>45482</v>
      </c>
      <c r="H4817" s="3">
        <v>45490</v>
      </c>
      <c r="I4817" s="6">
        <v>65000</v>
      </c>
      <c r="J4817" s="1">
        <v>2</v>
      </c>
      <c r="K4817" s="4">
        <v>0.08</v>
      </c>
      <c r="L4817" s="6">
        <f t="shared" si="152"/>
        <v>5200</v>
      </c>
      <c r="M4817" s="8">
        <f t="shared" si="153"/>
        <v>124800</v>
      </c>
      <c r="N4817" s="21">
        <f>(sales[[#This Row],[Price]]*sales[[#This Row],[Qty]])-(sales[[#This Row],[Discount_Amt]]*sales[[#This Row],[Qty]])</f>
        <v>119600</v>
      </c>
    </row>
    <row r="4818" spans="2:14" hidden="1" x14ac:dyDescent="0.35">
      <c r="B4818" s="7">
        <v>2028816</v>
      </c>
      <c r="C4818" s="1" t="s">
        <v>9</v>
      </c>
      <c r="D4818" s="1" t="s">
        <v>29</v>
      </c>
      <c r="E4818" s="1" t="s">
        <v>46</v>
      </c>
      <c r="F4818" s="1" t="s">
        <v>518</v>
      </c>
      <c r="G4818" s="3">
        <v>45482</v>
      </c>
      <c r="H4818" s="3">
        <v>45484</v>
      </c>
      <c r="I4818" s="6">
        <v>450</v>
      </c>
      <c r="J4818" s="1">
        <v>1</v>
      </c>
      <c r="K4818" s="4">
        <v>0.05</v>
      </c>
      <c r="L4818" s="6">
        <f t="shared" si="152"/>
        <v>22.5</v>
      </c>
      <c r="M4818" s="8">
        <f t="shared" si="153"/>
        <v>427.5</v>
      </c>
      <c r="N4818" s="21">
        <f>(sales[[#This Row],[Price]]*sales[[#This Row],[Qty]])-(sales[[#This Row],[Discount_Amt]]*sales[[#This Row],[Qty]])</f>
        <v>427.5</v>
      </c>
    </row>
    <row r="4819" spans="2:14" x14ac:dyDescent="0.35">
      <c r="B4819" s="7">
        <v>2028817</v>
      </c>
      <c r="C4819" s="1" t="s">
        <v>11</v>
      </c>
      <c r="D4819" s="1" t="s">
        <v>25</v>
      </c>
      <c r="E4819" s="1" t="s">
        <v>47</v>
      </c>
      <c r="F4819" s="1" t="s">
        <v>519</v>
      </c>
      <c r="G4819" s="3">
        <v>45482</v>
      </c>
      <c r="H4819" s="3">
        <v>45485</v>
      </c>
      <c r="I4819" s="6">
        <v>1299</v>
      </c>
      <c r="J4819" s="1">
        <v>1</v>
      </c>
      <c r="K4819" s="4">
        <v>0.05</v>
      </c>
      <c r="L4819" s="6">
        <f t="shared" si="152"/>
        <v>64.95</v>
      </c>
      <c r="M4819" s="8">
        <f t="shared" si="153"/>
        <v>1234.05</v>
      </c>
      <c r="N4819" s="21">
        <f>(sales[[#This Row],[Price]]*sales[[#This Row],[Qty]])-(sales[[#This Row],[Discount_Amt]]*sales[[#This Row],[Qty]])</f>
        <v>1234.05</v>
      </c>
    </row>
    <row r="4820" spans="2:14" x14ac:dyDescent="0.35">
      <c r="B4820" s="7">
        <v>2028818</v>
      </c>
      <c r="C4820" s="1" t="s">
        <v>12</v>
      </c>
      <c r="D4820" s="1" t="s">
        <v>270</v>
      </c>
      <c r="E4820" s="1" t="s">
        <v>48</v>
      </c>
      <c r="F4820" s="1" t="s">
        <v>520</v>
      </c>
      <c r="G4820" s="3">
        <v>45482</v>
      </c>
      <c r="H4820" s="3">
        <v>45487</v>
      </c>
      <c r="I4820" s="6">
        <v>1700</v>
      </c>
      <c r="J4820" s="1">
        <v>2</v>
      </c>
      <c r="K4820" s="4">
        <v>0.05</v>
      </c>
      <c r="L4820" s="6">
        <f t="shared" si="152"/>
        <v>85</v>
      </c>
      <c r="M4820" s="8">
        <f t="shared" si="153"/>
        <v>3315</v>
      </c>
      <c r="N4820" s="21">
        <f>(sales[[#This Row],[Price]]*sales[[#This Row],[Qty]])-(sales[[#This Row],[Discount_Amt]]*sales[[#This Row],[Qty]])</f>
        <v>3230</v>
      </c>
    </row>
    <row r="4821" spans="2:14" hidden="1" x14ac:dyDescent="0.35">
      <c r="B4821" s="7">
        <v>2028819</v>
      </c>
      <c r="C4821" s="1" t="s">
        <v>13</v>
      </c>
      <c r="D4821" s="1" t="s">
        <v>25</v>
      </c>
      <c r="E4821" s="1" t="s">
        <v>49</v>
      </c>
      <c r="F4821" s="1" t="s">
        <v>521</v>
      </c>
      <c r="G4821" s="3">
        <v>45482</v>
      </c>
      <c r="H4821" s="3">
        <v>45483</v>
      </c>
      <c r="I4821" s="6">
        <v>55000</v>
      </c>
      <c r="J4821" s="1">
        <v>1</v>
      </c>
      <c r="K4821" s="4">
        <v>0.05</v>
      </c>
      <c r="L4821" s="6">
        <f t="shared" si="152"/>
        <v>2750</v>
      </c>
      <c r="M4821" s="8">
        <f t="shared" si="153"/>
        <v>52250</v>
      </c>
      <c r="N4821" s="21">
        <f>(sales[[#This Row],[Price]]*sales[[#This Row],[Qty]])-(sales[[#This Row],[Discount_Amt]]*sales[[#This Row],[Qty]])</f>
        <v>52250</v>
      </c>
    </row>
    <row r="4822" spans="2:14" hidden="1" x14ac:dyDescent="0.35">
      <c r="B4822" s="7">
        <v>2028820</v>
      </c>
      <c r="C4822" s="1" t="s">
        <v>14</v>
      </c>
      <c r="D4822" s="1" t="s">
        <v>26</v>
      </c>
      <c r="E4822" s="1" t="s">
        <v>50</v>
      </c>
      <c r="F4822" s="1" t="s">
        <v>518</v>
      </c>
      <c r="G4822" s="3">
        <v>45482</v>
      </c>
      <c r="H4822" s="3">
        <v>45490</v>
      </c>
      <c r="I4822" s="6">
        <v>57999</v>
      </c>
      <c r="J4822" s="1">
        <v>3</v>
      </c>
      <c r="K4822" s="4">
        <v>0.03</v>
      </c>
      <c r="L4822" s="6">
        <f t="shared" si="152"/>
        <v>1739.97</v>
      </c>
      <c r="M4822" s="8">
        <f t="shared" si="153"/>
        <v>172257.03</v>
      </c>
      <c r="N4822" s="21">
        <f>(sales[[#This Row],[Price]]*sales[[#This Row],[Qty]])-(sales[[#This Row],[Discount_Amt]]*sales[[#This Row],[Qty]])</f>
        <v>168777.09</v>
      </c>
    </row>
    <row r="4823" spans="2:14" hidden="1" x14ac:dyDescent="0.35">
      <c r="B4823" s="7">
        <v>2028821</v>
      </c>
      <c r="C4823" s="1" t="s">
        <v>15</v>
      </c>
      <c r="D4823" s="1" t="s">
        <v>27</v>
      </c>
      <c r="E4823" s="1" t="s">
        <v>51</v>
      </c>
      <c r="F4823" s="1" t="s">
        <v>518</v>
      </c>
      <c r="G4823" s="3">
        <v>45482</v>
      </c>
      <c r="H4823" s="3">
        <v>45484</v>
      </c>
      <c r="I4823" s="6">
        <v>1399</v>
      </c>
      <c r="J4823" s="1">
        <v>2</v>
      </c>
      <c r="K4823" s="4">
        <v>0.1</v>
      </c>
      <c r="L4823" s="6">
        <f t="shared" si="152"/>
        <v>139.9</v>
      </c>
      <c r="M4823" s="8">
        <f t="shared" si="153"/>
        <v>2658.1</v>
      </c>
      <c r="N4823" s="21">
        <f>(sales[[#This Row],[Price]]*sales[[#This Row],[Qty]])-(sales[[#This Row],[Discount_Amt]]*sales[[#This Row],[Qty]])</f>
        <v>2518.1999999999998</v>
      </c>
    </row>
    <row r="4824" spans="2:14" hidden="1" x14ac:dyDescent="0.35">
      <c r="B4824" s="7">
        <v>2028822</v>
      </c>
      <c r="C4824" s="1" t="s">
        <v>16</v>
      </c>
      <c r="D4824" s="1" t="s">
        <v>28</v>
      </c>
      <c r="E4824" s="1" t="s">
        <v>506</v>
      </c>
      <c r="F4824" s="1" t="s">
        <v>519</v>
      </c>
      <c r="G4824" s="3">
        <v>45482</v>
      </c>
      <c r="H4824" s="3">
        <v>45485</v>
      </c>
      <c r="I4824" s="6">
        <v>999</v>
      </c>
      <c r="J4824" s="1">
        <v>1</v>
      </c>
      <c r="K4824" s="4">
        <v>0.05</v>
      </c>
      <c r="L4824" s="6">
        <f t="shared" si="152"/>
        <v>49.95</v>
      </c>
      <c r="M4824" s="8">
        <f t="shared" si="153"/>
        <v>949.05</v>
      </c>
      <c r="N4824" s="21">
        <f>(sales[[#This Row],[Price]]*sales[[#This Row],[Qty]])-(sales[[#This Row],[Discount_Amt]]*sales[[#This Row],[Qty]])</f>
        <v>949.05</v>
      </c>
    </row>
    <row r="4825" spans="2:14" x14ac:dyDescent="0.35">
      <c r="B4825" s="7">
        <v>2028823</v>
      </c>
      <c r="C4825" s="1" t="s">
        <v>17</v>
      </c>
      <c r="D4825" s="1" t="s">
        <v>29</v>
      </c>
      <c r="E4825" s="1" t="s">
        <v>507</v>
      </c>
      <c r="F4825" s="1" t="s">
        <v>521</v>
      </c>
      <c r="G4825" s="3">
        <v>45482</v>
      </c>
      <c r="H4825" s="3">
        <v>45487</v>
      </c>
      <c r="I4825" s="6">
        <v>2099</v>
      </c>
      <c r="J4825" s="1">
        <v>2</v>
      </c>
      <c r="K4825" s="4">
        <v>0.05</v>
      </c>
      <c r="L4825" s="6">
        <f t="shared" si="152"/>
        <v>104.95</v>
      </c>
      <c r="M4825" s="8">
        <f t="shared" si="153"/>
        <v>4093.05</v>
      </c>
      <c r="N4825" s="21">
        <f>(sales[[#This Row],[Price]]*sales[[#This Row],[Qty]])-(sales[[#This Row],[Discount_Amt]]*sales[[#This Row],[Qty]])</f>
        <v>3988.1</v>
      </c>
    </row>
    <row r="4826" spans="2:14" hidden="1" x14ac:dyDescent="0.35">
      <c r="B4826" s="7">
        <v>2028824</v>
      </c>
      <c r="C4826" s="1" t="s">
        <v>18</v>
      </c>
      <c r="D4826" s="1" t="s">
        <v>25</v>
      </c>
      <c r="E4826" s="1" t="s">
        <v>508</v>
      </c>
      <c r="F4826" s="1" t="s">
        <v>520</v>
      </c>
      <c r="G4826" s="3">
        <v>45482</v>
      </c>
      <c r="H4826" s="3">
        <v>45483</v>
      </c>
      <c r="I4826" s="6">
        <v>11000</v>
      </c>
      <c r="J4826" s="1">
        <v>1</v>
      </c>
      <c r="K4826" s="4">
        <v>0.02</v>
      </c>
      <c r="L4826" s="6">
        <f t="shared" si="152"/>
        <v>220</v>
      </c>
      <c r="M4826" s="8">
        <f t="shared" si="153"/>
        <v>10780</v>
      </c>
      <c r="N4826" s="21">
        <f>(sales[[#This Row],[Price]]*sales[[#This Row],[Qty]])-(sales[[#This Row],[Discount_Amt]]*sales[[#This Row],[Qty]])</f>
        <v>10780</v>
      </c>
    </row>
    <row r="4827" spans="2:14" hidden="1" x14ac:dyDescent="0.35">
      <c r="B4827" s="7">
        <v>2028825</v>
      </c>
      <c r="C4827" s="1" t="s">
        <v>19</v>
      </c>
      <c r="D4827" s="1" t="s">
        <v>30</v>
      </c>
      <c r="E4827" s="1" t="s">
        <v>31</v>
      </c>
      <c r="F4827" s="1" t="s">
        <v>518</v>
      </c>
      <c r="G4827" s="3">
        <v>45482</v>
      </c>
      <c r="H4827" s="3">
        <v>45490</v>
      </c>
      <c r="I4827" s="6">
        <v>800</v>
      </c>
      <c r="J4827" s="1">
        <v>2</v>
      </c>
      <c r="K4827" s="4">
        <v>0.06</v>
      </c>
      <c r="L4827" s="6">
        <f t="shared" si="152"/>
        <v>48</v>
      </c>
      <c r="M4827" s="8">
        <f t="shared" si="153"/>
        <v>1552</v>
      </c>
      <c r="N4827" s="21">
        <f>(sales[[#This Row],[Price]]*sales[[#This Row],[Qty]])-(sales[[#This Row],[Discount_Amt]]*sales[[#This Row],[Qty]])</f>
        <v>1504</v>
      </c>
    </row>
    <row r="4828" spans="2:14" hidden="1" x14ac:dyDescent="0.35">
      <c r="B4828" s="7">
        <v>2028826</v>
      </c>
      <c r="C4828" s="1" t="s">
        <v>20</v>
      </c>
      <c r="D4828" s="1" t="s">
        <v>27</v>
      </c>
      <c r="E4828" s="1" t="s">
        <v>32</v>
      </c>
      <c r="F4828" s="1" t="s">
        <v>519</v>
      </c>
      <c r="G4828" s="3">
        <v>45482</v>
      </c>
      <c r="H4828" s="3">
        <v>45484</v>
      </c>
      <c r="I4828" s="6">
        <v>5500</v>
      </c>
      <c r="J4828" s="1">
        <v>3</v>
      </c>
      <c r="K4828" s="4">
        <v>0.15</v>
      </c>
      <c r="L4828" s="6">
        <f t="shared" si="152"/>
        <v>825</v>
      </c>
      <c r="M4828" s="8">
        <f t="shared" si="153"/>
        <v>15675</v>
      </c>
      <c r="N4828" s="21">
        <f>(sales[[#This Row],[Price]]*sales[[#This Row],[Qty]])-(sales[[#This Row],[Discount_Amt]]*sales[[#This Row],[Qty]])</f>
        <v>14025</v>
      </c>
    </row>
    <row r="4829" spans="2:14" hidden="1" x14ac:dyDescent="0.35">
      <c r="B4829" s="7">
        <v>2028827</v>
      </c>
      <c r="C4829" s="1" t="s">
        <v>21</v>
      </c>
      <c r="D4829" s="1" t="s">
        <v>28</v>
      </c>
      <c r="E4829" s="1" t="s">
        <v>38</v>
      </c>
      <c r="F4829" s="1" t="s">
        <v>520</v>
      </c>
      <c r="G4829" s="3">
        <v>45482</v>
      </c>
      <c r="H4829" s="3">
        <v>45485</v>
      </c>
      <c r="I4829" s="6">
        <v>1350</v>
      </c>
      <c r="J4829" s="1">
        <v>2</v>
      </c>
      <c r="K4829" s="4">
        <v>0.02</v>
      </c>
      <c r="L4829" s="6">
        <f t="shared" si="152"/>
        <v>27</v>
      </c>
      <c r="M4829" s="8">
        <f t="shared" si="153"/>
        <v>2673</v>
      </c>
      <c r="N4829" s="21">
        <f>(sales[[#This Row],[Price]]*sales[[#This Row],[Qty]])-(sales[[#This Row],[Discount_Amt]]*sales[[#This Row],[Qty]])</f>
        <v>2646</v>
      </c>
    </row>
    <row r="4830" spans="2:14" hidden="1" x14ac:dyDescent="0.35">
      <c r="B4830" s="7">
        <v>2028828</v>
      </c>
      <c r="C4830" s="1" t="s">
        <v>22</v>
      </c>
      <c r="D4830" s="1" t="s">
        <v>29</v>
      </c>
      <c r="E4830" s="1" t="s">
        <v>33</v>
      </c>
      <c r="F4830" s="1" t="s">
        <v>521</v>
      </c>
      <c r="G4830" s="3">
        <v>45482</v>
      </c>
      <c r="H4830" s="3">
        <v>45487</v>
      </c>
      <c r="I4830" s="6">
        <v>4500</v>
      </c>
      <c r="J4830" s="1">
        <v>7</v>
      </c>
      <c r="K4830" s="4">
        <v>0.02</v>
      </c>
      <c r="L4830" s="6">
        <f t="shared" si="152"/>
        <v>90</v>
      </c>
      <c r="M4830" s="8">
        <f t="shared" si="153"/>
        <v>31410</v>
      </c>
      <c r="N4830" s="21">
        <f>(sales[[#This Row],[Price]]*sales[[#This Row],[Qty]])-(sales[[#This Row],[Discount_Amt]]*sales[[#This Row],[Qty]])</f>
        <v>30870</v>
      </c>
    </row>
    <row r="4831" spans="2:14" hidden="1" x14ac:dyDescent="0.35">
      <c r="B4831" s="7">
        <v>2028829</v>
      </c>
      <c r="C4831" s="1" t="s">
        <v>23</v>
      </c>
      <c r="D4831" s="1" t="s">
        <v>25</v>
      </c>
      <c r="E4831" s="1" t="s">
        <v>34</v>
      </c>
      <c r="F4831" s="1" t="s">
        <v>518</v>
      </c>
      <c r="G4831" s="3">
        <v>45482</v>
      </c>
      <c r="H4831" s="3">
        <v>45483</v>
      </c>
      <c r="I4831" s="6">
        <v>2350</v>
      </c>
      <c r="J4831" s="1">
        <v>2</v>
      </c>
      <c r="K4831" s="4">
        <v>0.02</v>
      </c>
      <c r="L4831" s="6">
        <f t="shared" si="152"/>
        <v>47</v>
      </c>
      <c r="M4831" s="8">
        <f t="shared" si="153"/>
        <v>4653</v>
      </c>
      <c r="N4831" s="21">
        <f>(sales[[#This Row],[Price]]*sales[[#This Row],[Qty]])-(sales[[#This Row],[Discount_Amt]]*sales[[#This Row],[Qty]])</f>
        <v>4606</v>
      </c>
    </row>
    <row r="4832" spans="2:14" hidden="1" x14ac:dyDescent="0.35">
      <c r="B4832" s="7">
        <v>2028830</v>
      </c>
      <c r="C4832" s="1" t="s">
        <v>24</v>
      </c>
      <c r="D4832" s="1" t="s">
        <v>26</v>
      </c>
      <c r="E4832" s="1" t="s">
        <v>35</v>
      </c>
      <c r="F4832" s="1" t="s">
        <v>518</v>
      </c>
      <c r="G4832" s="3">
        <v>45482</v>
      </c>
      <c r="H4832" s="3">
        <v>45490</v>
      </c>
      <c r="I4832" s="6">
        <v>90</v>
      </c>
      <c r="J4832" s="1">
        <v>1</v>
      </c>
      <c r="K4832" s="4">
        <v>0.02</v>
      </c>
      <c r="L4832" s="6">
        <f t="shared" si="152"/>
        <v>1.8</v>
      </c>
      <c r="M4832" s="8">
        <f t="shared" si="153"/>
        <v>88.2</v>
      </c>
      <c r="N4832" s="21">
        <f>(sales[[#This Row],[Price]]*sales[[#This Row],[Qty]])-(sales[[#This Row],[Discount_Amt]]*sales[[#This Row],[Qty]])</f>
        <v>88.2</v>
      </c>
    </row>
    <row r="4833" spans="2:14" hidden="1" x14ac:dyDescent="0.35">
      <c r="B4833" s="7">
        <v>2028831</v>
      </c>
      <c r="C4833" s="1" t="s">
        <v>4</v>
      </c>
      <c r="D4833" s="1" t="s">
        <v>27</v>
      </c>
      <c r="E4833" s="1" t="s">
        <v>36</v>
      </c>
      <c r="F4833" s="1" t="s">
        <v>519</v>
      </c>
      <c r="G4833" s="3">
        <v>45482</v>
      </c>
      <c r="H4833" s="3">
        <v>45484</v>
      </c>
      <c r="I4833" s="6">
        <v>280</v>
      </c>
      <c r="J4833" s="1">
        <v>1</v>
      </c>
      <c r="K4833" s="4">
        <v>0.02</v>
      </c>
      <c r="L4833" s="6">
        <f t="shared" si="152"/>
        <v>5.6000000000000005</v>
      </c>
      <c r="M4833" s="8">
        <f t="shared" si="153"/>
        <v>274.39999999999998</v>
      </c>
      <c r="N4833" s="21">
        <f>(sales[[#This Row],[Price]]*sales[[#This Row],[Qty]])-(sales[[#This Row],[Discount_Amt]]*sales[[#This Row],[Qty]])</f>
        <v>274.39999999999998</v>
      </c>
    </row>
    <row r="4834" spans="2:14" hidden="1" x14ac:dyDescent="0.35">
      <c r="B4834" s="7">
        <v>2028832</v>
      </c>
      <c r="C4834" s="1" t="s">
        <v>5</v>
      </c>
      <c r="D4834" s="1" t="s">
        <v>28</v>
      </c>
      <c r="E4834" s="1" t="s">
        <v>37</v>
      </c>
      <c r="F4834" s="1" t="s">
        <v>521</v>
      </c>
      <c r="G4834" s="3">
        <v>45482</v>
      </c>
      <c r="H4834" s="3">
        <v>45485</v>
      </c>
      <c r="I4834" s="6">
        <v>70</v>
      </c>
      <c r="J4834" s="1">
        <v>1</v>
      </c>
      <c r="K4834" s="4">
        <v>0.02</v>
      </c>
      <c r="L4834" s="6">
        <f t="shared" si="152"/>
        <v>1.4000000000000001</v>
      </c>
      <c r="M4834" s="8">
        <f t="shared" si="153"/>
        <v>68.599999999999994</v>
      </c>
      <c r="N4834" s="21">
        <f>(sales[[#This Row],[Price]]*sales[[#This Row],[Qty]])-(sales[[#This Row],[Discount_Amt]]*sales[[#This Row],[Qty]])</f>
        <v>68.599999999999994</v>
      </c>
    </row>
    <row r="4835" spans="2:14" hidden="1" x14ac:dyDescent="0.35">
      <c r="B4835" s="7">
        <v>2028833</v>
      </c>
      <c r="C4835" s="1" t="s">
        <v>6</v>
      </c>
      <c r="D4835" s="1" t="s">
        <v>29</v>
      </c>
      <c r="E4835" s="1" t="s">
        <v>39</v>
      </c>
      <c r="F4835" s="1" t="s">
        <v>520</v>
      </c>
      <c r="G4835" s="3">
        <v>45482</v>
      </c>
      <c r="H4835" s="3">
        <v>45487</v>
      </c>
      <c r="I4835" s="6">
        <v>230</v>
      </c>
      <c r="J4835" s="1">
        <v>2</v>
      </c>
      <c r="K4835" s="4">
        <v>0.02</v>
      </c>
      <c r="L4835" s="6">
        <f t="shared" si="152"/>
        <v>4.6000000000000005</v>
      </c>
      <c r="M4835" s="8">
        <f t="shared" si="153"/>
        <v>455.4</v>
      </c>
      <c r="N4835" s="21">
        <f>(sales[[#This Row],[Price]]*sales[[#This Row],[Qty]])-(sales[[#This Row],[Discount_Amt]]*sales[[#This Row],[Qty]])</f>
        <v>450.8</v>
      </c>
    </row>
    <row r="4836" spans="2:14" hidden="1" x14ac:dyDescent="0.35">
      <c r="B4836" s="7">
        <v>2028834</v>
      </c>
      <c r="C4836" s="1" t="s">
        <v>7</v>
      </c>
      <c r="D4836" s="1" t="s">
        <v>25</v>
      </c>
      <c r="E4836" s="1" t="s">
        <v>40</v>
      </c>
      <c r="F4836" s="1" t="s">
        <v>518</v>
      </c>
      <c r="G4836" s="3">
        <v>45482</v>
      </c>
      <c r="H4836" s="3">
        <v>45483</v>
      </c>
      <c r="I4836" s="6">
        <v>7999</v>
      </c>
      <c r="J4836" s="1">
        <v>1</v>
      </c>
      <c r="K4836" s="4">
        <v>0.02</v>
      </c>
      <c r="L4836" s="6">
        <f t="shared" si="152"/>
        <v>159.97999999999999</v>
      </c>
      <c r="M4836" s="8">
        <f t="shared" si="153"/>
        <v>7839.02</v>
      </c>
      <c r="N4836" s="21">
        <f>(sales[[#This Row],[Price]]*sales[[#This Row],[Qty]])-(sales[[#This Row],[Discount_Amt]]*sales[[#This Row],[Qty]])</f>
        <v>7839.02</v>
      </c>
    </row>
    <row r="4837" spans="2:14" x14ac:dyDescent="0.35">
      <c r="B4837" s="7">
        <v>2028835</v>
      </c>
      <c r="C4837" s="1" t="s">
        <v>10</v>
      </c>
      <c r="D4837" s="1" t="s">
        <v>26</v>
      </c>
      <c r="E4837" s="1" t="s">
        <v>41</v>
      </c>
      <c r="F4837" s="1" t="s">
        <v>519</v>
      </c>
      <c r="G4837" s="3">
        <v>45482</v>
      </c>
      <c r="H4837" s="3">
        <v>45490</v>
      </c>
      <c r="I4837" s="6">
        <v>850</v>
      </c>
      <c r="J4837" s="1">
        <v>2</v>
      </c>
      <c r="K4837" s="4">
        <v>7.0000000000000007E-2</v>
      </c>
      <c r="L4837" s="6">
        <f t="shared" si="152"/>
        <v>59.500000000000007</v>
      </c>
      <c r="M4837" s="8">
        <f t="shared" si="153"/>
        <v>1640.5</v>
      </c>
      <c r="N4837" s="21">
        <f>(sales[[#This Row],[Price]]*sales[[#This Row],[Qty]])-(sales[[#This Row],[Discount_Amt]]*sales[[#This Row],[Qty]])</f>
        <v>1581</v>
      </c>
    </row>
    <row r="4838" spans="2:14" hidden="1" x14ac:dyDescent="0.35">
      <c r="B4838" s="7">
        <v>2028836</v>
      </c>
      <c r="C4838" s="1" t="s">
        <v>8</v>
      </c>
      <c r="D4838" s="1" t="s">
        <v>27</v>
      </c>
      <c r="E4838" s="1" t="s">
        <v>42</v>
      </c>
      <c r="F4838" s="1" t="s">
        <v>520</v>
      </c>
      <c r="G4838" s="3">
        <v>45482</v>
      </c>
      <c r="H4838" s="3">
        <v>45484</v>
      </c>
      <c r="I4838" s="6">
        <v>65000</v>
      </c>
      <c r="J4838" s="1">
        <v>7</v>
      </c>
      <c r="K4838" s="4">
        <v>0.03</v>
      </c>
      <c r="L4838" s="6">
        <f t="shared" si="152"/>
        <v>1950</v>
      </c>
      <c r="M4838" s="8">
        <f t="shared" si="153"/>
        <v>453050</v>
      </c>
      <c r="N4838" s="21">
        <f>(sales[[#This Row],[Price]]*sales[[#This Row],[Qty]])-(sales[[#This Row],[Discount_Amt]]*sales[[#This Row],[Qty]])</f>
        <v>441350</v>
      </c>
    </row>
    <row r="4839" spans="2:14" hidden="1" x14ac:dyDescent="0.35">
      <c r="B4839" s="7">
        <v>2028837</v>
      </c>
      <c r="C4839" s="1" t="s">
        <v>9</v>
      </c>
      <c r="D4839" s="1" t="s">
        <v>28</v>
      </c>
      <c r="E4839" s="1" t="s">
        <v>43</v>
      </c>
      <c r="F4839" s="1" t="s">
        <v>521</v>
      </c>
      <c r="G4839" s="3">
        <v>45482</v>
      </c>
      <c r="H4839" s="3">
        <v>45485</v>
      </c>
      <c r="I4839" s="6">
        <v>450</v>
      </c>
      <c r="J4839" s="1">
        <v>2</v>
      </c>
      <c r="K4839" s="4">
        <v>0.08</v>
      </c>
      <c r="L4839" s="6">
        <f t="shared" si="152"/>
        <v>36</v>
      </c>
      <c r="M4839" s="8">
        <f t="shared" si="153"/>
        <v>864</v>
      </c>
      <c r="N4839" s="21">
        <f>(sales[[#This Row],[Price]]*sales[[#This Row],[Qty]])-(sales[[#This Row],[Discount_Amt]]*sales[[#This Row],[Qty]])</f>
        <v>828</v>
      </c>
    </row>
    <row r="4840" spans="2:14" x14ac:dyDescent="0.35">
      <c r="B4840" s="7">
        <v>2028838</v>
      </c>
      <c r="C4840" s="1" t="s">
        <v>11</v>
      </c>
      <c r="D4840" s="1" t="s">
        <v>29</v>
      </c>
      <c r="E4840" s="1" t="s">
        <v>44</v>
      </c>
      <c r="F4840" s="1" t="s">
        <v>518</v>
      </c>
      <c r="G4840" s="3">
        <v>45482</v>
      </c>
      <c r="H4840" s="3">
        <v>45487</v>
      </c>
      <c r="I4840" s="6">
        <v>1299</v>
      </c>
      <c r="J4840" s="1">
        <v>2</v>
      </c>
      <c r="K4840" s="4">
        <v>0.05</v>
      </c>
      <c r="L4840" s="6">
        <f t="shared" si="152"/>
        <v>64.95</v>
      </c>
      <c r="M4840" s="8">
        <f t="shared" si="153"/>
        <v>2533.0500000000002</v>
      </c>
      <c r="N4840" s="21">
        <f>(sales[[#This Row],[Price]]*sales[[#This Row],[Qty]])-(sales[[#This Row],[Discount_Amt]]*sales[[#This Row],[Qty]])</f>
        <v>2468.1</v>
      </c>
    </row>
    <row r="4841" spans="2:14" x14ac:dyDescent="0.35">
      <c r="B4841" s="7">
        <v>2028839</v>
      </c>
      <c r="C4841" s="1" t="s">
        <v>12</v>
      </c>
      <c r="D4841" s="1" t="s">
        <v>25</v>
      </c>
      <c r="E4841" s="1" t="s">
        <v>45</v>
      </c>
      <c r="F4841" s="1" t="s">
        <v>518</v>
      </c>
      <c r="G4841" s="3">
        <v>45482</v>
      </c>
      <c r="H4841" s="3">
        <v>45483</v>
      </c>
      <c r="I4841" s="6">
        <v>1700</v>
      </c>
      <c r="J4841" s="1">
        <v>1</v>
      </c>
      <c r="K4841" s="4">
        <v>0.05</v>
      </c>
      <c r="L4841" s="6">
        <f t="shared" si="152"/>
        <v>85</v>
      </c>
      <c r="M4841" s="8">
        <f t="shared" si="153"/>
        <v>1615</v>
      </c>
      <c r="N4841" s="21">
        <f>(sales[[#This Row],[Price]]*sales[[#This Row],[Qty]])-(sales[[#This Row],[Discount_Amt]]*sales[[#This Row],[Qty]])</f>
        <v>1615</v>
      </c>
    </row>
    <row r="4842" spans="2:14" hidden="1" x14ac:dyDescent="0.35">
      <c r="B4842" s="7">
        <v>2028840</v>
      </c>
      <c r="C4842" s="1" t="s">
        <v>13</v>
      </c>
      <c r="D4842" s="1" t="s">
        <v>271</v>
      </c>
      <c r="E4842" s="1" t="s">
        <v>46</v>
      </c>
      <c r="F4842" s="1" t="s">
        <v>519</v>
      </c>
      <c r="G4842" s="3">
        <v>45482</v>
      </c>
      <c r="H4842" s="3">
        <v>45490</v>
      </c>
      <c r="I4842" s="6">
        <v>55000</v>
      </c>
      <c r="J4842" s="1">
        <v>2</v>
      </c>
      <c r="K4842" s="4">
        <v>0.05</v>
      </c>
      <c r="L4842" s="6">
        <f t="shared" si="152"/>
        <v>2750</v>
      </c>
      <c r="M4842" s="8">
        <f t="shared" si="153"/>
        <v>107250</v>
      </c>
      <c r="N4842" s="21">
        <f>(sales[[#This Row],[Price]]*sales[[#This Row],[Qty]])-(sales[[#This Row],[Discount_Amt]]*sales[[#This Row],[Qty]])</f>
        <v>104500</v>
      </c>
    </row>
    <row r="4843" spans="2:14" hidden="1" x14ac:dyDescent="0.35">
      <c r="B4843" s="7">
        <v>2028841</v>
      </c>
      <c r="C4843" s="1" t="s">
        <v>14</v>
      </c>
      <c r="D4843" s="1" t="s">
        <v>25</v>
      </c>
      <c r="E4843" s="1" t="s">
        <v>47</v>
      </c>
      <c r="F4843" s="1" t="s">
        <v>521</v>
      </c>
      <c r="G4843" s="3">
        <v>45482</v>
      </c>
      <c r="H4843" s="3">
        <v>45484</v>
      </c>
      <c r="I4843" s="6">
        <v>57999</v>
      </c>
      <c r="J4843" s="1">
        <v>4</v>
      </c>
      <c r="K4843" s="4">
        <v>0.05</v>
      </c>
      <c r="L4843" s="6">
        <f t="shared" si="152"/>
        <v>2899.9500000000003</v>
      </c>
      <c r="M4843" s="8">
        <f t="shared" si="153"/>
        <v>229096.05</v>
      </c>
      <c r="N4843" s="21">
        <f>(sales[[#This Row],[Price]]*sales[[#This Row],[Qty]])-(sales[[#This Row],[Discount_Amt]]*sales[[#This Row],[Qty]])</f>
        <v>220396.2</v>
      </c>
    </row>
    <row r="4844" spans="2:14" hidden="1" x14ac:dyDescent="0.35">
      <c r="B4844" s="7">
        <v>2028842</v>
      </c>
      <c r="C4844" s="1" t="s">
        <v>15</v>
      </c>
      <c r="D4844" s="1" t="s">
        <v>26</v>
      </c>
      <c r="E4844" s="1" t="s">
        <v>48</v>
      </c>
      <c r="F4844" s="1" t="s">
        <v>520</v>
      </c>
      <c r="G4844" s="3">
        <v>45482</v>
      </c>
      <c r="H4844" s="3">
        <v>45485</v>
      </c>
      <c r="I4844" s="6">
        <v>1399</v>
      </c>
      <c r="J4844" s="1">
        <v>3</v>
      </c>
      <c r="K4844" s="4">
        <v>0.03</v>
      </c>
      <c r="L4844" s="6">
        <f t="shared" si="152"/>
        <v>41.97</v>
      </c>
      <c r="M4844" s="8">
        <f t="shared" si="153"/>
        <v>4155.03</v>
      </c>
      <c r="N4844" s="21">
        <f>(sales[[#This Row],[Price]]*sales[[#This Row],[Qty]])-(sales[[#This Row],[Discount_Amt]]*sales[[#This Row],[Qty]])</f>
        <v>4071.09</v>
      </c>
    </row>
    <row r="4845" spans="2:14" hidden="1" x14ac:dyDescent="0.35">
      <c r="B4845" s="7">
        <v>2028843</v>
      </c>
      <c r="C4845" s="1" t="s">
        <v>16</v>
      </c>
      <c r="D4845" s="1" t="s">
        <v>27</v>
      </c>
      <c r="E4845" s="1" t="s">
        <v>49</v>
      </c>
      <c r="F4845" s="1" t="s">
        <v>518</v>
      </c>
      <c r="G4845" s="3">
        <v>45482</v>
      </c>
      <c r="H4845" s="3">
        <v>45487</v>
      </c>
      <c r="I4845" s="6">
        <v>999</v>
      </c>
      <c r="J4845" s="1">
        <v>2</v>
      </c>
      <c r="K4845" s="4">
        <v>0.1</v>
      </c>
      <c r="L4845" s="6">
        <f t="shared" si="152"/>
        <v>99.9</v>
      </c>
      <c r="M4845" s="8">
        <f t="shared" si="153"/>
        <v>1898.1</v>
      </c>
      <c r="N4845" s="21">
        <f>(sales[[#This Row],[Price]]*sales[[#This Row],[Qty]])-(sales[[#This Row],[Discount_Amt]]*sales[[#This Row],[Qty]])</f>
        <v>1798.2</v>
      </c>
    </row>
    <row r="4846" spans="2:14" x14ac:dyDescent="0.35">
      <c r="B4846" s="7">
        <v>2028844</v>
      </c>
      <c r="C4846" s="1" t="s">
        <v>17</v>
      </c>
      <c r="D4846" s="1" t="s">
        <v>28</v>
      </c>
      <c r="E4846" s="1" t="s">
        <v>50</v>
      </c>
      <c r="F4846" s="1" t="s">
        <v>519</v>
      </c>
      <c r="G4846" s="3">
        <v>45482</v>
      </c>
      <c r="H4846" s="3">
        <v>45483</v>
      </c>
      <c r="I4846" s="6">
        <v>2099</v>
      </c>
      <c r="J4846" s="1">
        <v>1</v>
      </c>
      <c r="K4846" s="4">
        <v>0.05</v>
      </c>
      <c r="L4846" s="6">
        <f t="shared" ref="L4846:L4909" si="154">I4846*K4846</f>
        <v>104.95</v>
      </c>
      <c r="M4846" s="8">
        <f t="shared" ref="M4846:M4909" si="155">I4846*J4846-L4846</f>
        <v>1994.05</v>
      </c>
      <c r="N4846" s="21">
        <f>(sales[[#This Row],[Price]]*sales[[#This Row],[Qty]])-(sales[[#This Row],[Discount_Amt]]*sales[[#This Row],[Qty]])</f>
        <v>1994.05</v>
      </c>
    </row>
    <row r="4847" spans="2:14" hidden="1" x14ac:dyDescent="0.35">
      <c r="B4847" s="7">
        <v>2028845</v>
      </c>
      <c r="C4847" s="1" t="s">
        <v>18</v>
      </c>
      <c r="D4847" s="1" t="s">
        <v>29</v>
      </c>
      <c r="E4847" s="1" t="s">
        <v>51</v>
      </c>
      <c r="F4847" s="1" t="s">
        <v>520</v>
      </c>
      <c r="G4847" s="3">
        <v>45482</v>
      </c>
      <c r="H4847" s="3">
        <v>45490</v>
      </c>
      <c r="I4847" s="6">
        <v>11000</v>
      </c>
      <c r="J4847" s="1">
        <v>1</v>
      </c>
      <c r="K4847" s="4">
        <v>0.05</v>
      </c>
      <c r="L4847" s="6">
        <f t="shared" si="154"/>
        <v>550</v>
      </c>
      <c r="M4847" s="8">
        <f t="shared" si="155"/>
        <v>10450</v>
      </c>
      <c r="N4847" s="21">
        <f>(sales[[#This Row],[Price]]*sales[[#This Row],[Qty]])-(sales[[#This Row],[Discount_Amt]]*sales[[#This Row],[Qty]])</f>
        <v>10450</v>
      </c>
    </row>
    <row r="4848" spans="2:14" hidden="1" x14ac:dyDescent="0.35">
      <c r="B4848" s="7">
        <v>2028846</v>
      </c>
      <c r="C4848" s="1" t="s">
        <v>19</v>
      </c>
      <c r="D4848" s="1" t="s">
        <v>25</v>
      </c>
      <c r="E4848" s="1" t="s">
        <v>506</v>
      </c>
      <c r="F4848" s="1" t="s">
        <v>521</v>
      </c>
      <c r="G4848" s="3">
        <v>45482</v>
      </c>
      <c r="H4848" s="3">
        <v>45484</v>
      </c>
      <c r="I4848" s="6">
        <v>800</v>
      </c>
      <c r="J4848" s="1">
        <v>2</v>
      </c>
      <c r="K4848" s="4">
        <v>0.02</v>
      </c>
      <c r="L4848" s="6">
        <f t="shared" si="154"/>
        <v>16</v>
      </c>
      <c r="M4848" s="8">
        <f t="shared" si="155"/>
        <v>1584</v>
      </c>
      <c r="N4848" s="21">
        <f>(sales[[#This Row],[Price]]*sales[[#This Row],[Qty]])-(sales[[#This Row],[Discount_Amt]]*sales[[#This Row],[Qty]])</f>
        <v>1568</v>
      </c>
    </row>
    <row r="4849" spans="2:14" hidden="1" x14ac:dyDescent="0.35">
      <c r="B4849" s="7">
        <v>2028847</v>
      </c>
      <c r="C4849" s="1" t="s">
        <v>20</v>
      </c>
      <c r="D4849" s="1" t="s">
        <v>30</v>
      </c>
      <c r="E4849" s="1" t="s">
        <v>507</v>
      </c>
      <c r="F4849" s="1" t="s">
        <v>518</v>
      </c>
      <c r="G4849" s="3">
        <v>45482</v>
      </c>
      <c r="H4849" s="3">
        <v>45485</v>
      </c>
      <c r="I4849" s="6">
        <v>5500</v>
      </c>
      <c r="J4849" s="1">
        <v>1</v>
      </c>
      <c r="K4849" s="4">
        <v>0.06</v>
      </c>
      <c r="L4849" s="6">
        <f t="shared" si="154"/>
        <v>330</v>
      </c>
      <c r="M4849" s="8">
        <f t="shared" si="155"/>
        <v>5170</v>
      </c>
      <c r="N4849" s="21">
        <f>(sales[[#This Row],[Price]]*sales[[#This Row],[Qty]])-(sales[[#This Row],[Discount_Amt]]*sales[[#This Row],[Qty]])</f>
        <v>5170</v>
      </c>
    </row>
    <row r="4850" spans="2:14" hidden="1" x14ac:dyDescent="0.35">
      <c r="B4850" s="7">
        <v>2028848</v>
      </c>
      <c r="C4850" s="1" t="s">
        <v>21</v>
      </c>
      <c r="D4850" s="1" t="s">
        <v>27</v>
      </c>
      <c r="E4850" s="1" t="s">
        <v>508</v>
      </c>
      <c r="F4850" s="1" t="s">
        <v>518</v>
      </c>
      <c r="G4850" s="3">
        <v>45482</v>
      </c>
      <c r="H4850" s="3">
        <v>45487</v>
      </c>
      <c r="I4850" s="6">
        <v>1350</v>
      </c>
      <c r="J4850" s="1">
        <v>3</v>
      </c>
      <c r="K4850" s="4">
        <v>0.15</v>
      </c>
      <c r="L4850" s="6">
        <f t="shared" si="154"/>
        <v>202.5</v>
      </c>
      <c r="M4850" s="8">
        <f t="shared" si="155"/>
        <v>3847.5</v>
      </c>
      <c r="N4850" s="21">
        <f>(sales[[#This Row],[Price]]*sales[[#This Row],[Qty]])-(sales[[#This Row],[Discount_Amt]]*sales[[#This Row],[Qty]])</f>
        <v>3442.5</v>
      </c>
    </row>
    <row r="4851" spans="2:14" hidden="1" x14ac:dyDescent="0.35">
      <c r="B4851" s="7">
        <v>2028849</v>
      </c>
      <c r="C4851" s="1" t="s">
        <v>22</v>
      </c>
      <c r="D4851" s="1" t="s">
        <v>28</v>
      </c>
      <c r="E4851" s="1" t="s">
        <v>31</v>
      </c>
      <c r="F4851" s="1" t="s">
        <v>519</v>
      </c>
      <c r="G4851" s="3">
        <v>45482</v>
      </c>
      <c r="H4851" s="3">
        <v>45483</v>
      </c>
      <c r="I4851" s="6">
        <v>4500</v>
      </c>
      <c r="J4851" s="1">
        <v>2</v>
      </c>
      <c r="K4851" s="4">
        <v>0.02</v>
      </c>
      <c r="L4851" s="6">
        <f t="shared" si="154"/>
        <v>90</v>
      </c>
      <c r="M4851" s="8">
        <f t="shared" si="155"/>
        <v>8910</v>
      </c>
      <c r="N4851" s="21">
        <f>(sales[[#This Row],[Price]]*sales[[#This Row],[Qty]])-(sales[[#This Row],[Discount_Amt]]*sales[[#This Row],[Qty]])</f>
        <v>8820</v>
      </c>
    </row>
    <row r="4852" spans="2:14" hidden="1" x14ac:dyDescent="0.35">
      <c r="B4852" s="7">
        <v>2028850</v>
      </c>
      <c r="C4852" s="1" t="s">
        <v>23</v>
      </c>
      <c r="D4852" s="1" t="s">
        <v>29</v>
      </c>
      <c r="E4852" s="1" t="s">
        <v>32</v>
      </c>
      <c r="F4852" s="1" t="s">
        <v>521</v>
      </c>
      <c r="G4852" s="3">
        <v>45482</v>
      </c>
      <c r="H4852" s="3">
        <v>45490</v>
      </c>
      <c r="I4852" s="6">
        <v>2350</v>
      </c>
      <c r="J4852" s="1">
        <v>1</v>
      </c>
      <c r="K4852" s="4">
        <v>0.02</v>
      </c>
      <c r="L4852" s="6">
        <f t="shared" si="154"/>
        <v>47</v>
      </c>
      <c r="M4852" s="8">
        <f t="shared" si="155"/>
        <v>2303</v>
      </c>
      <c r="N4852" s="21">
        <f>(sales[[#This Row],[Price]]*sales[[#This Row],[Qty]])-(sales[[#This Row],[Discount_Amt]]*sales[[#This Row],[Qty]])</f>
        <v>2303</v>
      </c>
    </row>
    <row r="4853" spans="2:14" hidden="1" x14ac:dyDescent="0.35">
      <c r="B4853" s="7">
        <v>2028851</v>
      </c>
      <c r="C4853" s="1" t="s">
        <v>24</v>
      </c>
      <c r="D4853" s="1" t="s">
        <v>25</v>
      </c>
      <c r="E4853" s="1" t="s">
        <v>38</v>
      </c>
      <c r="F4853" s="1" t="s">
        <v>520</v>
      </c>
      <c r="G4853" s="3">
        <v>45482</v>
      </c>
      <c r="H4853" s="3">
        <v>45484</v>
      </c>
      <c r="I4853" s="6">
        <v>90</v>
      </c>
      <c r="J4853" s="1">
        <v>2</v>
      </c>
      <c r="K4853" s="4">
        <v>0.02</v>
      </c>
      <c r="L4853" s="6">
        <f t="shared" si="154"/>
        <v>1.8</v>
      </c>
      <c r="M4853" s="8">
        <f t="shared" si="155"/>
        <v>178.2</v>
      </c>
      <c r="N4853" s="21">
        <f>(sales[[#This Row],[Price]]*sales[[#This Row],[Qty]])-(sales[[#This Row],[Discount_Amt]]*sales[[#This Row],[Qty]])</f>
        <v>176.4</v>
      </c>
    </row>
    <row r="4854" spans="2:14" hidden="1" x14ac:dyDescent="0.35">
      <c r="B4854" s="7">
        <v>2028852</v>
      </c>
      <c r="C4854" s="1" t="s">
        <v>4</v>
      </c>
      <c r="D4854" s="1" t="s">
        <v>26</v>
      </c>
      <c r="E4854" s="1" t="s">
        <v>33</v>
      </c>
      <c r="F4854" s="1" t="s">
        <v>518</v>
      </c>
      <c r="G4854" s="3">
        <v>45482</v>
      </c>
      <c r="H4854" s="3">
        <v>45485</v>
      </c>
      <c r="I4854" s="6">
        <v>280</v>
      </c>
      <c r="J4854" s="1">
        <v>1</v>
      </c>
      <c r="K4854" s="4">
        <v>0.02</v>
      </c>
      <c r="L4854" s="6">
        <f t="shared" si="154"/>
        <v>5.6000000000000005</v>
      </c>
      <c r="M4854" s="8">
        <f t="shared" si="155"/>
        <v>274.39999999999998</v>
      </c>
      <c r="N4854" s="21">
        <f>(sales[[#This Row],[Price]]*sales[[#This Row],[Qty]])-(sales[[#This Row],[Discount_Amt]]*sales[[#This Row],[Qty]])</f>
        <v>274.39999999999998</v>
      </c>
    </row>
    <row r="4855" spans="2:14" hidden="1" x14ac:dyDescent="0.35">
      <c r="B4855" s="7">
        <v>2028853</v>
      </c>
      <c r="C4855" s="1" t="s">
        <v>5</v>
      </c>
      <c r="D4855" s="1" t="s">
        <v>27</v>
      </c>
      <c r="E4855" s="1" t="s">
        <v>34</v>
      </c>
      <c r="F4855" s="1" t="s">
        <v>519</v>
      </c>
      <c r="G4855" s="3">
        <v>45482</v>
      </c>
      <c r="H4855" s="3">
        <v>45487</v>
      </c>
      <c r="I4855" s="6">
        <v>70</v>
      </c>
      <c r="J4855" s="1">
        <v>2</v>
      </c>
      <c r="K4855" s="4">
        <v>0.02</v>
      </c>
      <c r="L4855" s="6">
        <f t="shared" si="154"/>
        <v>1.4000000000000001</v>
      </c>
      <c r="M4855" s="8">
        <f t="shared" si="155"/>
        <v>138.6</v>
      </c>
      <c r="N4855" s="21">
        <f>(sales[[#This Row],[Price]]*sales[[#This Row],[Qty]])-(sales[[#This Row],[Discount_Amt]]*sales[[#This Row],[Qty]])</f>
        <v>137.19999999999999</v>
      </c>
    </row>
    <row r="4856" spans="2:14" hidden="1" x14ac:dyDescent="0.35">
      <c r="B4856" s="7">
        <v>2028854</v>
      </c>
      <c r="C4856" s="1" t="s">
        <v>6</v>
      </c>
      <c r="D4856" s="1" t="s">
        <v>28</v>
      </c>
      <c r="E4856" s="1" t="s">
        <v>35</v>
      </c>
      <c r="F4856" s="1" t="s">
        <v>520</v>
      </c>
      <c r="G4856" s="3">
        <v>45482</v>
      </c>
      <c r="H4856" s="3">
        <v>45483</v>
      </c>
      <c r="I4856" s="6">
        <v>230</v>
      </c>
      <c r="J4856" s="1">
        <v>3</v>
      </c>
      <c r="K4856" s="4">
        <v>0.02</v>
      </c>
      <c r="L4856" s="6">
        <f t="shared" si="154"/>
        <v>4.6000000000000005</v>
      </c>
      <c r="M4856" s="8">
        <f t="shared" si="155"/>
        <v>685.4</v>
      </c>
      <c r="N4856" s="21">
        <f>(sales[[#This Row],[Price]]*sales[[#This Row],[Qty]])-(sales[[#This Row],[Discount_Amt]]*sales[[#This Row],[Qty]])</f>
        <v>676.2</v>
      </c>
    </row>
    <row r="4857" spans="2:14" hidden="1" x14ac:dyDescent="0.35">
      <c r="B4857" s="7">
        <v>2028855</v>
      </c>
      <c r="C4857" s="1" t="s">
        <v>7</v>
      </c>
      <c r="D4857" s="1" t="s">
        <v>29</v>
      </c>
      <c r="E4857" s="1" t="s">
        <v>36</v>
      </c>
      <c r="F4857" s="1" t="s">
        <v>521</v>
      </c>
      <c r="G4857" s="3">
        <v>45482</v>
      </c>
      <c r="H4857" s="3">
        <v>45490</v>
      </c>
      <c r="I4857" s="6">
        <v>7999</v>
      </c>
      <c r="J4857" s="1">
        <v>2</v>
      </c>
      <c r="K4857" s="4">
        <v>0.02</v>
      </c>
      <c r="L4857" s="6">
        <f t="shared" si="154"/>
        <v>159.97999999999999</v>
      </c>
      <c r="M4857" s="8">
        <f t="shared" si="155"/>
        <v>15838.02</v>
      </c>
      <c r="N4857" s="21">
        <f>(sales[[#This Row],[Price]]*sales[[#This Row],[Qty]])-(sales[[#This Row],[Discount_Amt]]*sales[[#This Row],[Qty]])</f>
        <v>15678.04</v>
      </c>
    </row>
    <row r="4858" spans="2:14" x14ac:dyDescent="0.35">
      <c r="B4858" s="7">
        <v>2028856</v>
      </c>
      <c r="C4858" s="1" t="s">
        <v>10</v>
      </c>
      <c r="D4858" s="1" t="s">
        <v>25</v>
      </c>
      <c r="E4858" s="1" t="s">
        <v>37</v>
      </c>
      <c r="F4858" s="1" t="s">
        <v>518</v>
      </c>
      <c r="G4858" s="3">
        <v>45482</v>
      </c>
      <c r="H4858" s="3">
        <v>45484</v>
      </c>
      <c r="I4858" s="6">
        <v>850</v>
      </c>
      <c r="J4858" s="1">
        <v>7</v>
      </c>
      <c r="K4858" s="4">
        <v>0.02</v>
      </c>
      <c r="L4858" s="6">
        <f t="shared" si="154"/>
        <v>17</v>
      </c>
      <c r="M4858" s="8">
        <f t="shared" si="155"/>
        <v>5933</v>
      </c>
      <c r="N4858" s="21">
        <f>(sales[[#This Row],[Price]]*sales[[#This Row],[Qty]])-(sales[[#This Row],[Discount_Amt]]*sales[[#This Row],[Qty]])</f>
        <v>5831</v>
      </c>
    </row>
    <row r="4859" spans="2:14" hidden="1" x14ac:dyDescent="0.35">
      <c r="B4859" s="7">
        <v>2028857</v>
      </c>
      <c r="C4859" s="1" t="s">
        <v>8</v>
      </c>
      <c r="D4859" s="1" t="s">
        <v>26</v>
      </c>
      <c r="E4859" s="1" t="s">
        <v>39</v>
      </c>
      <c r="F4859" s="1" t="s">
        <v>518</v>
      </c>
      <c r="G4859" s="3">
        <v>45482</v>
      </c>
      <c r="H4859" s="3">
        <v>45485</v>
      </c>
      <c r="I4859" s="6">
        <v>65000</v>
      </c>
      <c r="J4859" s="1">
        <v>2</v>
      </c>
      <c r="K4859" s="4">
        <v>7.0000000000000007E-2</v>
      </c>
      <c r="L4859" s="6">
        <f t="shared" si="154"/>
        <v>4550</v>
      </c>
      <c r="M4859" s="8">
        <f t="shared" si="155"/>
        <v>125450</v>
      </c>
      <c r="N4859" s="21">
        <f>(sales[[#This Row],[Price]]*sales[[#This Row],[Qty]])-(sales[[#This Row],[Discount_Amt]]*sales[[#This Row],[Qty]])</f>
        <v>120900</v>
      </c>
    </row>
    <row r="4860" spans="2:14" hidden="1" x14ac:dyDescent="0.35">
      <c r="B4860" s="7">
        <v>2028858</v>
      </c>
      <c r="C4860" s="1" t="s">
        <v>9</v>
      </c>
      <c r="D4860" s="1" t="s">
        <v>27</v>
      </c>
      <c r="E4860" s="1" t="s">
        <v>40</v>
      </c>
      <c r="F4860" s="1" t="s">
        <v>519</v>
      </c>
      <c r="G4860" s="3">
        <v>45482</v>
      </c>
      <c r="H4860" s="3">
        <v>45487</v>
      </c>
      <c r="I4860" s="6">
        <v>450</v>
      </c>
      <c r="J4860" s="1">
        <v>1</v>
      </c>
      <c r="K4860" s="4">
        <v>0.03</v>
      </c>
      <c r="L4860" s="6">
        <f t="shared" si="154"/>
        <v>13.5</v>
      </c>
      <c r="M4860" s="8">
        <f t="shared" si="155"/>
        <v>436.5</v>
      </c>
      <c r="N4860" s="21">
        <f>(sales[[#This Row],[Price]]*sales[[#This Row],[Qty]])-(sales[[#This Row],[Discount_Amt]]*sales[[#This Row],[Qty]])</f>
        <v>436.5</v>
      </c>
    </row>
    <row r="4861" spans="2:14" x14ac:dyDescent="0.35">
      <c r="B4861" s="7">
        <v>2028859</v>
      </c>
      <c r="C4861" s="1" t="s">
        <v>11</v>
      </c>
      <c r="D4861" s="1" t="s">
        <v>28</v>
      </c>
      <c r="E4861" s="1" t="s">
        <v>41</v>
      </c>
      <c r="F4861" s="1" t="s">
        <v>521</v>
      </c>
      <c r="G4861" s="3">
        <v>45482</v>
      </c>
      <c r="H4861" s="3">
        <v>45483</v>
      </c>
      <c r="I4861" s="6">
        <v>1299</v>
      </c>
      <c r="J4861" s="1">
        <v>1</v>
      </c>
      <c r="K4861" s="4">
        <v>0.08</v>
      </c>
      <c r="L4861" s="6">
        <f t="shared" si="154"/>
        <v>103.92</v>
      </c>
      <c r="M4861" s="8">
        <f t="shared" si="155"/>
        <v>1195.08</v>
      </c>
      <c r="N4861" s="21">
        <f>(sales[[#This Row],[Price]]*sales[[#This Row],[Qty]])-(sales[[#This Row],[Discount_Amt]]*sales[[#This Row],[Qty]])</f>
        <v>1195.08</v>
      </c>
    </row>
    <row r="4862" spans="2:14" x14ac:dyDescent="0.35">
      <c r="B4862" s="7">
        <v>2028860</v>
      </c>
      <c r="C4862" s="1" t="s">
        <v>12</v>
      </c>
      <c r="D4862" s="1" t="s">
        <v>29</v>
      </c>
      <c r="E4862" s="1" t="s">
        <v>42</v>
      </c>
      <c r="F4862" s="1" t="s">
        <v>520</v>
      </c>
      <c r="G4862" s="3">
        <v>45482</v>
      </c>
      <c r="H4862" s="3">
        <v>45490</v>
      </c>
      <c r="I4862" s="6">
        <v>1700</v>
      </c>
      <c r="J4862" s="1">
        <v>1</v>
      </c>
      <c r="K4862" s="4">
        <v>0.05</v>
      </c>
      <c r="L4862" s="6">
        <f t="shared" si="154"/>
        <v>85</v>
      </c>
      <c r="M4862" s="8">
        <f t="shared" si="155"/>
        <v>1615</v>
      </c>
      <c r="N4862" s="21">
        <f>(sales[[#This Row],[Price]]*sales[[#This Row],[Qty]])-(sales[[#This Row],[Discount_Amt]]*sales[[#This Row],[Qty]])</f>
        <v>1615</v>
      </c>
    </row>
    <row r="4863" spans="2:14" hidden="1" x14ac:dyDescent="0.35">
      <c r="B4863" s="7">
        <v>2028861</v>
      </c>
      <c r="C4863" s="1" t="s">
        <v>13</v>
      </c>
      <c r="D4863" s="1" t="s">
        <v>25</v>
      </c>
      <c r="E4863" s="1" t="s">
        <v>43</v>
      </c>
      <c r="F4863" s="1" t="s">
        <v>518</v>
      </c>
      <c r="G4863" s="3">
        <v>45482</v>
      </c>
      <c r="H4863" s="3">
        <v>45484</v>
      </c>
      <c r="I4863" s="6">
        <v>55000</v>
      </c>
      <c r="J4863" s="1">
        <v>2</v>
      </c>
      <c r="K4863" s="4">
        <v>0.05</v>
      </c>
      <c r="L4863" s="6">
        <f t="shared" si="154"/>
        <v>2750</v>
      </c>
      <c r="M4863" s="8">
        <f t="shared" si="155"/>
        <v>107250</v>
      </c>
      <c r="N4863" s="21">
        <f>(sales[[#This Row],[Price]]*sales[[#This Row],[Qty]])-(sales[[#This Row],[Discount_Amt]]*sales[[#This Row],[Qty]])</f>
        <v>104500</v>
      </c>
    </row>
    <row r="4864" spans="2:14" hidden="1" x14ac:dyDescent="0.35">
      <c r="B4864" s="7">
        <v>2028862</v>
      </c>
      <c r="C4864" s="1" t="s">
        <v>14</v>
      </c>
      <c r="D4864" s="1" t="s">
        <v>272</v>
      </c>
      <c r="E4864" s="1" t="s">
        <v>44</v>
      </c>
      <c r="F4864" s="1" t="s">
        <v>519</v>
      </c>
      <c r="G4864" s="3">
        <v>45482</v>
      </c>
      <c r="H4864" s="3">
        <v>45485</v>
      </c>
      <c r="I4864" s="6">
        <v>57999</v>
      </c>
      <c r="J4864" s="1">
        <v>1</v>
      </c>
      <c r="K4864" s="4">
        <v>0.05</v>
      </c>
      <c r="L4864" s="6">
        <f t="shared" si="154"/>
        <v>2899.9500000000003</v>
      </c>
      <c r="M4864" s="8">
        <f t="shared" si="155"/>
        <v>55099.05</v>
      </c>
      <c r="N4864" s="21">
        <f>(sales[[#This Row],[Price]]*sales[[#This Row],[Qty]])-(sales[[#This Row],[Discount_Amt]]*sales[[#This Row],[Qty]])</f>
        <v>55099.05</v>
      </c>
    </row>
    <row r="4865" spans="2:14" hidden="1" x14ac:dyDescent="0.35">
      <c r="B4865" s="7">
        <v>2028863</v>
      </c>
      <c r="C4865" s="1" t="s">
        <v>15</v>
      </c>
      <c r="D4865" s="1" t="s">
        <v>25</v>
      </c>
      <c r="E4865" s="1" t="s">
        <v>45</v>
      </c>
      <c r="F4865" s="1" t="s">
        <v>520</v>
      </c>
      <c r="G4865" s="3">
        <v>45482</v>
      </c>
      <c r="H4865" s="3">
        <v>45487</v>
      </c>
      <c r="I4865" s="6">
        <v>1399</v>
      </c>
      <c r="J4865" s="1">
        <v>2</v>
      </c>
      <c r="K4865" s="4">
        <v>0.05</v>
      </c>
      <c r="L4865" s="6">
        <f t="shared" si="154"/>
        <v>69.95</v>
      </c>
      <c r="M4865" s="8">
        <f t="shared" si="155"/>
        <v>2728.05</v>
      </c>
      <c r="N4865" s="21">
        <f>(sales[[#This Row],[Price]]*sales[[#This Row],[Qty]])-(sales[[#This Row],[Discount_Amt]]*sales[[#This Row],[Qty]])</f>
        <v>2658.1</v>
      </c>
    </row>
    <row r="4866" spans="2:14" hidden="1" x14ac:dyDescent="0.35">
      <c r="B4866" s="7">
        <v>2028864</v>
      </c>
      <c r="C4866" s="1" t="s">
        <v>16</v>
      </c>
      <c r="D4866" s="1" t="s">
        <v>26</v>
      </c>
      <c r="E4866" s="1" t="s">
        <v>46</v>
      </c>
      <c r="F4866" s="1" t="s">
        <v>521</v>
      </c>
      <c r="G4866" s="3">
        <v>45482</v>
      </c>
      <c r="H4866" s="3">
        <v>45483</v>
      </c>
      <c r="I4866" s="6">
        <v>999</v>
      </c>
      <c r="J4866" s="1">
        <v>7</v>
      </c>
      <c r="K4866" s="4">
        <v>0.03</v>
      </c>
      <c r="L4866" s="6">
        <f t="shared" si="154"/>
        <v>29.97</v>
      </c>
      <c r="M4866" s="8">
        <f t="shared" si="155"/>
        <v>6963.03</v>
      </c>
      <c r="N4866" s="21">
        <f>(sales[[#This Row],[Price]]*sales[[#This Row],[Qty]])-(sales[[#This Row],[Discount_Amt]]*sales[[#This Row],[Qty]])</f>
        <v>6783.21</v>
      </c>
    </row>
    <row r="4867" spans="2:14" x14ac:dyDescent="0.35">
      <c r="B4867" s="7">
        <v>2028865</v>
      </c>
      <c r="C4867" s="1" t="s">
        <v>17</v>
      </c>
      <c r="D4867" s="1" t="s">
        <v>27</v>
      </c>
      <c r="E4867" s="1" t="s">
        <v>47</v>
      </c>
      <c r="F4867" s="1" t="s">
        <v>518</v>
      </c>
      <c r="G4867" s="3">
        <v>45482</v>
      </c>
      <c r="H4867" s="3">
        <v>45490</v>
      </c>
      <c r="I4867" s="6">
        <v>2099</v>
      </c>
      <c r="J4867" s="1">
        <v>2</v>
      </c>
      <c r="K4867" s="4">
        <v>0.1</v>
      </c>
      <c r="L4867" s="6">
        <f t="shared" si="154"/>
        <v>209.9</v>
      </c>
      <c r="M4867" s="8">
        <f t="shared" si="155"/>
        <v>3988.1</v>
      </c>
      <c r="N4867" s="21">
        <f>(sales[[#This Row],[Price]]*sales[[#This Row],[Qty]])-(sales[[#This Row],[Discount_Amt]]*sales[[#This Row],[Qty]])</f>
        <v>3778.2</v>
      </c>
    </row>
    <row r="4868" spans="2:14" hidden="1" x14ac:dyDescent="0.35">
      <c r="B4868" s="7">
        <v>2028866</v>
      </c>
      <c r="C4868" s="1" t="s">
        <v>18</v>
      </c>
      <c r="D4868" s="1" t="s">
        <v>28</v>
      </c>
      <c r="E4868" s="1" t="s">
        <v>48</v>
      </c>
      <c r="F4868" s="1" t="s">
        <v>518</v>
      </c>
      <c r="G4868" s="3">
        <v>45482</v>
      </c>
      <c r="H4868" s="3">
        <v>45484</v>
      </c>
      <c r="I4868" s="6">
        <v>11000</v>
      </c>
      <c r="J4868" s="1">
        <v>2</v>
      </c>
      <c r="K4868" s="4">
        <v>0.05</v>
      </c>
      <c r="L4868" s="6">
        <f t="shared" si="154"/>
        <v>550</v>
      </c>
      <c r="M4868" s="8">
        <f t="shared" si="155"/>
        <v>21450</v>
      </c>
      <c r="N4868" s="21">
        <f>(sales[[#This Row],[Price]]*sales[[#This Row],[Qty]])-(sales[[#This Row],[Discount_Amt]]*sales[[#This Row],[Qty]])</f>
        <v>20900</v>
      </c>
    </row>
    <row r="4869" spans="2:14" hidden="1" x14ac:dyDescent="0.35">
      <c r="B4869" s="7">
        <v>2028867</v>
      </c>
      <c r="C4869" s="1" t="s">
        <v>19</v>
      </c>
      <c r="D4869" s="1" t="s">
        <v>29</v>
      </c>
      <c r="E4869" s="1" t="s">
        <v>49</v>
      </c>
      <c r="F4869" s="1" t="s">
        <v>519</v>
      </c>
      <c r="G4869" s="3">
        <v>45482</v>
      </c>
      <c r="H4869" s="3">
        <v>45485</v>
      </c>
      <c r="I4869" s="6">
        <v>800</v>
      </c>
      <c r="J4869" s="1">
        <v>1</v>
      </c>
      <c r="K4869" s="4">
        <v>0.05</v>
      </c>
      <c r="L4869" s="6">
        <f t="shared" si="154"/>
        <v>40</v>
      </c>
      <c r="M4869" s="8">
        <f t="shared" si="155"/>
        <v>760</v>
      </c>
      <c r="N4869" s="21">
        <f>(sales[[#This Row],[Price]]*sales[[#This Row],[Qty]])-(sales[[#This Row],[Discount_Amt]]*sales[[#This Row],[Qty]])</f>
        <v>760</v>
      </c>
    </row>
    <row r="4870" spans="2:14" hidden="1" x14ac:dyDescent="0.35">
      <c r="B4870" s="7">
        <v>2028868</v>
      </c>
      <c r="C4870" s="1" t="s">
        <v>20</v>
      </c>
      <c r="D4870" s="1" t="s">
        <v>25</v>
      </c>
      <c r="E4870" s="1" t="s">
        <v>50</v>
      </c>
      <c r="F4870" s="1" t="s">
        <v>521</v>
      </c>
      <c r="G4870" s="3">
        <v>45482</v>
      </c>
      <c r="H4870" s="3">
        <v>45487</v>
      </c>
      <c r="I4870" s="6">
        <v>5500</v>
      </c>
      <c r="J4870" s="1">
        <v>2</v>
      </c>
      <c r="K4870" s="4">
        <v>0.02</v>
      </c>
      <c r="L4870" s="6">
        <f t="shared" si="154"/>
        <v>110</v>
      </c>
      <c r="M4870" s="8">
        <f t="shared" si="155"/>
        <v>10890</v>
      </c>
      <c r="N4870" s="21">
        <f>(sales[[#This Row],[Price]]*sales[[#This Row],[Qty]])-(sales[[#This Row],[Discount_Amt]]*sales[[#This Row],[Qty]])</f>
        <v>10780</v>
      </c>
    </row>
    <row r="4871" spans="2:14" hidden="1" x14ac:dyDescent="0.35">
      <c r="B4871" s="7">
        <v>2028869</v>
      </c>
      <c r="C4871" s="1" t="s">
        <v>21</v>
      </c>
      <c r="D4871" s="1" t="s">
        <v>30</v>
      </c>
      <c r="E4871" s="1" t="s">
        <v>51</v>
      </c>
      <c r="F4871" s="1" t="s">
        <v>520</v>
      </c>
      <c r="G4871" s="3">
        <v>45482</v>
      </c>
      <c r="H4871" s="3">
        <v>45483</v>
      </c>
      <c r="I4871" s="6">
        <v>1350</v>
      </c>
      <c r="J4871" s="1">
        <v>4</v>
      </c>
      <c r="K4871" s="4">
        <v>0.06</v>
      </c>
      <c r="L4871" s="6">
        <f t="shared" si="154"/>
        <v>81</v>
      </c>
      <c r="M4871" s="8">
        <f t="shared" si="155"/>
        <v>5319</v>
      </c>
      <c r="N4871" s="21">
        <f>(sales[[#This Row],[Price]]*sales[[#This Row],[Qty]])-(sales[[#This Row],[Discount_Amt]]*sales[[#This Row],[Qty]])</f>
        <v>5076</v>
      </c>
    </row>
    <row r="4872" spans="2:14" hidden="1" x14ac:dyDescent="0.35">
      <c r="B4872" s="7">
        <v>2028870</v>
      </c>
      <c r="C4872" s="1" t="s">
        <v>22</v>
      </c>
      <c r="D4872" s="1" t="s">
        <v>27</v>
      </c>
      <c r="E4872" s="1" t="s">
        <v>506</v>
      </c>
      <c r="F4872" s="1" t="s">
        <v>518</v>
      </c>
      <c r="G4872" s="3">
        <v>45482</v>
      </c>
      <c r="H4872" s="3">
        <v>45490</v>
      </c>
      <c r="I4872" s="6">
        <v>4500</v>
      </c>
      <c r="J4872" s="1">
        <v>3</v>
      </c>
      <c r="K4872" s="4">
        <v>0.15</v>
      </c>
      <c r="L4872" s="6">
        <f t="shared" si="154"/>
        <v>675</v>
      </c>
      <c r="M4872" s="8">
        <f t="shared" si="155"/>
        <v>12825</v>
      </c>
      <c r="N4872" s="21">
        <f>(sales[[#This Row],[Price]]*sales[[#This Row],[Qty]])-(sales[[#This Row],[Discount_Amt]]*sales[[#This Row],[Qty]])</f>
        <v>11475</v>
      </c>
    </row>
    <row r="4873" spans="2:14" hidden="1" x14ac:dyDescent="0.35">
      <c r="B4873" s="7">
        <v>2028871</v>
      </c>
      <c r="C4873" s="1" t="s">
        <v>23</v>
      </c>
      <c r="D4873" s="1" t="s">
        <v>28</v>
      </c>
      <c r="E4873" s="1" t="s">
        <v>507</v>
      </c>
      <c r="F4873" s="1" t="s">
        <v>519</v>
      </c>
      <c r="G4873" s="3">
        <v>45482</v>
      </c>
      <c r="H4873" s="3">
        <v>45484</v>
      </c>
      <c r="I4873" s="6">
        <v>2350</v>
      </c>
      <c r="J4873" s="1">
        <v>2</v>
      </c>
      <c r="K4873" s="4">
        <v>0.02</v>
      </c>
      <c r="L4873" s="6">
        <f t="shared" si="154"/>
        <v>47</v>
      </c>
      <c r="M4873" s="8">
        <f t="shared" si="155"/>
        <v>4653</v>
      </c>
      <c r="N4873" s="21">
        <f>(sales[[#This Row],[Price]]*sales[[#This Row],[Qty]])-(sales[[#This Row],[Discount_Amt]]*sales[[#This Row],[Qty]])</f>
        <v>4606</v>
      </c>
    </row>
    <row r="4874" spans="2:14" hidden="1" x14ac:dyDescent="0.35">
      <c r="B4874" s="7">
        <v>2028872</v>
      </c>
      <c r="C4874" s="1" t="s">
        <v>24</v>
      </c>
      <c r="D4874" s="1" t="s">
        <v>29</v>
      </c>
      <c r="E4874" s="1" t="s">
        <v>508</v>
      </c>
      <c r="F4874" s="1" t="s">
        <v>520</v>
      </c>
      <c r="G4874" s="3">
        <v>45482</v>
      </c>
      <c r="H4874" s="3">
        <v>45485</v>
      </c>
      <c r="I4874" s="6">
        <v>90</v>
      </c>
      <c r="J4874" s="1">
        <v>1</v>
      </c>
      <c r="K4874" s="4">
        <v>0.02</v>
      </c>
      <c r="L4874" s="6">
        <f t="shared" si="154"/>
        <v>1.8</v>
      </c>
      <c r="M4874" s="8">
        <f t="shared" si="155"/>
        <v>88.2</v>
      </c>
      <c r="N4874" s="21">
        <f>(sales[[#This Row],[Price]]*sales[[#This Row],[Qty]])-(sales[[#This Row],[Discount_Amt]]*sales[[#This Row],[Qty]])</f>
        <v>88.2</v>
      </c>
    </row>
    <row r="4875" spans="2:14" hidden="1" x14ac:dyDescent="0.35">
      <c r="B4875" s="7">
        <v>2028873</v>
      </c>
      <c r="C4875" s="1" t="s">
        <v>4</v>
      </c>
      <c r="D4875" s="1" t="s">
        <v>25</v>
      </c>
      <c r="E4875" s="1" t="s">
        <v>31</v>
      </c>
      <c r="F4875" s="1" t="s">
        <v>521</v>
      </c>
      <c r="G4875" s="3">
        <v>45482</v>
      </c>
      <c r="H4875" s="3">
        <v>45487</v>
      </c>
      <c r="I4875" s="6">
        <v>280</v>
      </c>
      <c r="J4875" s="1">
        <v>1</v>
      </c>
      <c r="K4875" s="4">
        <v>0.02</v>
      </c>
      <c r="L4875" s="6">
        <f t="shared" si="154"/>
        <v>5.6000000000000005</v>
      </c>
      <c r="M4875" s="8">
        <f t="shared" si="155"/>
        <v>274.39999999999998</v>
      </c>
      <c r="N4875" s="21">
        <f>(sales[[#This Row],[Price]]*sales[[#This Row],[Qty]])-(sales[[#This Row],[Discount_Amt]]*sales[[#This Row],[Qty]])</f>
        <v>274.39999999999998</v>
      </c>
    </row>
    <row r="4876" spans="2:14" hidden="1" x14ac:dyDescent="0.35">
      <c r="B4876" s="7">
        <v>2028874</v>
      </c>
      <c r="C4876" s="1" t="s">
        <v>5</v>
      </c>
      <c r="D4876" s="1" t="s">
        <v>26</v>
      </c>
      <c r="E4876" s="1" t="s">
        <v>32</v>
      </c>
      <c r="F4876" s="1" t="s">
        <v>518</v>
      </c>
      <c r="G4876" s="3">
        <v>45482</v>
      </c>
      <c r="H4876" s="3">
        <v>45483</v>
      </c>
      <c r="I4876" s="6">
        <v>70</v>
      </c>
      <c r="J4876" s="1">
        <v>2</v>
      </c>
      <c r="K4876" s="4">
        <v>0.02</v>
      </c>
      <c r="L4876" s="6">
        <f t="shared" si="154"/>
        <v>1.4000000000000001</v>
      </c>
      <c r="M4876" s="8">
        <f t="shared" si="155"/>
        <v>138.6</v>
      </c>
      <c r="N4876" s="21">
        <f>(sales[[#This Row],[Price]]*sales[[#This Row],[Qty]])-(sales[[#This Row],[Discount_Amt]]*sales[[#This Row],[Qty]])</f>
        <v>137.19999999999999</v>
      </c>
    </row>
    <row r="4877" spans="2:14" hidden="1" x14ac:dyDescent="0.35">
      <c r="B4877" s="7">
        <v>2028875</v>
      </c>
      <c r="C4877" s="1" t="s">
        <v>6</v>
      </c>
      <c r="D4877" s="1" t="s">
        <v>27</v>
      </c>
      <c r="E4877" s="1" t="s">
        <v>38</v>
      </c>
      <c r="F4877" s="1" t="s">
        <v>518</v>
      </c>
      <c r="G4877" s="3">
        <v>45482</v>
      </c>
      <c r="H4877" s="3">
        <v>45490</v>
      </c>
      <c r="I4877" s="6">
        <v>230</v>
      </c>
      <c r="J4877" s="1">
        <v>1</v>
      </c>
      <c r="K4877" s="4">
        <v>0.02</v>
      </c>
      <c r="L4877" s="6">
        <f t="shared" si="154"/>
        <v>4.6000000000000005</v>
      </c>
      <c r="M4877" s="8">
        <f t="shared" si="155"/>
        <v>225.4</v>
      </c>
      <c r="N4877" s="21">
        <f>(sales[[#This Row],[Price]]*sales[[#This Row],[Qty]])-(sales[[#This Row],[Discount_Amt]]*sales[[#This Row],[Qty]])</f>
        <v>225.4</v>
      </c>
    </row>
    <row r="4878" spans="2:14" hidden="1" x14ac:dyDescent="0.35">
      <c r="B4878" s="7">
        <v>2028876</v>
      </c>
      <c r="C4878" s="1" t="s">
        <v>7</v>
      </c>
      <c r="D4878" s="1" t="s">
        <v>28</v>
      </c>
      <c r="E4878" s="1" t="s">
        <v>33</v>
      </c>
      <c r="F4878" s="1" t="s">
        <v>519</v>
      </c>
      <c r="G4878" s="3">
        <v>45482</v>
      </c>
      <c r="H4878" s="3">
        <v>45484</v>
      </c>
      <c r="I4878" s="6">
        <v>7999</v>
      </c>
      <c r="J4878" s="1">
        <v>3</v>
      </c>
      <c r="K4878" s="4">
        <v>0.02</v>
      </c>
      <c r="L4878" s="6">
        <f t="shared" si="154"/>
        <v>159.97999999999999</v>
      </c>
      <c r="M4878" s="8">
        <f t="shared" si="155"/>
        <v>23837.02</v>
      </c>
      <c r="N4878" s="21">
        <f>(sales[[#This Row],[Price]]*sales[[#This Row],[Qty]])-(sales[[#This Row],[Discount_Amt]]*sales[[#This Row],[Qty]])</f>
        <v>23517.06</v>
      </c>
    </row>
    <row r="4879" spans="2:14" x14ac:dyDescent="0.35">
      <c r="B4879" s="7">
        <v>2028877</v>
      </c>
      <c r="C4879" s="1" t="s">
        <v>10</v>
      </c>
      <c r="D4879" s="1" t="s">
        <v>29</v>
      </c>
      <c r="E4879" s="1" t="s">
        <v>34</v>
      </c>
      <c r="F4879" s="1" t="s">
        <v>521</v>
      </c>
      <c r="G4879" s="3">
        <v>45482</v>
      </c>
      <c r="H4879" s="3">
        <v>45485</v>
      </c>
      <c r="I4879" s="6">
        <v>850</v>
      </c>
      <c r="J4879" s="1">
        <v>2</v>
      </c>
      <c r="K4879" s="4">
        <v>0.02</v>
      </c>
      <c r="L4879" s="6">
        <f t="shared" si="154"/>
        <v>17</v>
      </c>
      <c r="M4879" s="8">
        <f t="shared" si="155"/>
        <v>1683</v>
      </c>
      <c r="N4879" s="21">
        <f>(sales[[#This Row],[Price]]*sales[[#This Row],[Qty]])-(sales[[#This Row],[Discount_Amt]]*sales[[#This Row],[Qty]])</f>
        <v>1666</v>
      </c>
    </row>
    <row r="4880" spans="2:14" hidden="1" x14ac:dyDescent="0.35">
      <c r="B4880" s="7">
        <v>2028878</v>
      </c>
      <c r="C4880" s="1" t="s">
        <v>8</v>
      </c>
      <c r="D4880" s="1" t="s">
        <v>25</v>
      </c>
      <c r="E4880" s="1" t="s">
        <v>35</v>
      </c>
      <c r="F4880" s="1" t="s">
        <v>520</v>
      </c>
      <c r="G4880" s="3">
        <v>45482</v>
      </c>
      <c r="H4880" s="3">
        <v>45487</v>
      </c>
      <c r="I4880" s="6">
        <v>65000</v>
      </c>
      <c r="J4880" s="1">
        <v>1</v>
      </c>
      <c r="K4880" s="4">
        <v>0.02</v>
      </c>
      <c r="L4880" s="6">
        <f t="shared" si="154"/>
        <v>1300</v>
      </c>
      <c r="M4880" s="8">
        <f t="shared" si="155"/>
        <v>63700</v>
      </c>
      <c r="N4880" s="21">
        <f>(sales[[#This Row],[Price]]*sales[[#This Row],[Qty]])-(sales[[#This Row],[Discount_Amt]]*sales[[#This Row],[Qty]])</f>
        <v>63700</v>
      </c>
    </row>
    <row r="4881" spans="2:14" hidden="1" x14ac:dyDescent="0.35">
      <c r="B4881" s="7">
        <v>2028879</v>
      </c>
      <c r="C4881" s="1" t="s">
        <v>9</v>
      </c>
      <c r="D4881" s="1" t="s">
        <v>26</v>
      </c>
      <c r="E4881" s="1" t="s">
        <v>36</v>
      </c>
      <c r="F4881" s="1" t="s">
        <v>518</v>
      </c>
      <c r="G4881" s="3">
        <v>45482</v>
      </c>
      <c r="H4881" s="3">
        <v>45483</v>
      </c>
      <c r="I4881" s="6">
        <v>450</v>
      </c>
      <c r="J4881" s="1">
        <v>2</v>
      </c>
      <c r="K4881" s="4">
        <v>7.0000000000000007E-2</v>
      </c>
      <c r="L4881" s="6">
        <f t="shared" si="154"/>
        <v>31.500000000000004</v>
      </c>
      <c r="M4881" s="8">
        <f t="shared" si="155"/>
        <v>868.5</v>
      </c>
      <c r="N4881" s="21">
        <f>(sales[[#This Row],[Price]]*sales[[#This Row],[Qty]])-(sales[[#This Row],[Discount_Amt]]*sales[[#This Row],[Qty]])</f>
        <v>837</v>
      </c>
    </row>
    <row r="4882" spans="2:14" x14ac:dyDescent="0.35">
      <c r="B4882" s="7">
        <v>2028880</v>
      </c>
      <c r="C4882" s="1" t="s">
        <v>11</v>
      </c>
      <c r="D4882" s="1" t="s">
        <v>27</v>
      </c>
      <c r="E4882" s="1" t="s">
        <v>37</v>
      </c>
      <c r="F4882" s="1" t="s">
        <v>519</v>
      </c>
      <c r="G4882" s="3">
        <v>45482</v>
      </c>
      <c r="H4882" s="3">
        <v>45490</v>
      </c>
      <c r="I4882" s="6">
        <v>1299</v>
      </c>
      <c r="J4882" s="1">
        <v>1</v>
      </c>
      <c r="K4882" s="4">
        <v>0.03</v>
      </c>
      <c r="L4882" s="6">
        <f t="shared" si="154"/>
        <v>38.97</v>
      </c>
      <c r="M4882" s="8">
        <f t="shared" si="155"/>
        <v>1260.03</v>
      </c>
      <c r="N4882" s="21">
        <f>(sales[[#This Row],[Price]]*sales[[#This Row],[Qty]])-(sales[[#This Row],[Discount_Amt]]*sales[[#This Row],[Qty]])</f>
        <v>1260.03</v>
      </c>
    </row>
    <row r="4883" spans="2:14" x14ac:dyDescent="0.35">
      <c r="B4883" s="7">
        <v>2028881</v>
      </c>
      <c r="C4883" s="1" t="s">
        <v>12</v>
      </c>
      <c r="D4883" s="1" t="s">
        <v>28</v>
      </c>
      <c r="E4883" s="1" t="s">
        <v>39</v>
      </c>
      <c r="F4883" s="1" t="s">
        <v>520</v>
      </c>
      <c r="G4883" s="3">
        <v>45482</v>
      </c>
      <c r="H4883" s="3">
        <v>45484</v>
      </c>
      <c r="I4883" s="6">
        <v>1700</v>
      </c>
      <c r="J4883" s="1">
        <v>2</v>
      </c>
      <c r="K4883" s="4">
        <v>0.08</v>
      </c>
      <c r="L4883" s="6">
        <f t="shared" si="154"/>
        <v>136</v>
      </c>
      <c r="M4883" s="8">
        <f t="shared" si="155"/>
        <v>3264</v>
      </c>
      <c r="N4883" s="21">
        <f>(sales[[#This Row],[Price]]*sales[[#This Row],[Qty]])-(sales[[#This Row],[Discount_Amt]]*sales[[#This Row],[Qty]])</f>
        <v>3128</v>
      </c>
    </row>
    <row r="4884" spans="2:14" hidden="1" x14ac:dyDescent="0.35">
      <c r="B4884" s="7">
        <v>2028882</v>
      </c>
      <c r="C4884" s="1" t="s">
        <v>13</v>
      </c>
      <c r="D4884" s="1" t="s">
        <v>29</v>
      </c>
      <c r="E4884" s="1" t="s">
        <v>40</v>
      </c>
      <c r="F4884" s="1" t="s">
        <v>521</v>
      </c>
      <c r="G4884" s="3">
        <v>45482</v>
      </c>
      <c r="H4884" s="3">
        <v>45485</v>
      </c>
      <c r="I4884" s="6">
        <v>55000</v>
      </c>
      <c r="J4884" s="1">
        <v>3</v>
      </c>
      <c r="K4884" s="4">
        <v>0.05</v>
      </c>
      <c r="L4884" s="6">
        <f t="shared" si="154"/>
        <v>2750</v>
      </c>
      <c r="M4884" s="8">
        <f t="shared" si="155"/>
        <v>162250</v>
      </c>
      <c r="N4884" s="21">
        <f>(sales[[#This Row],[Price]]*sales[[#This Row],[Qty]])-(sales[[#This Row],[Discount_Amt]]*sales[[#This Row],[Qty]])</f>
        <v>156750</v>
      </c>
    </row>
    <row r="4885" spans="2:14" hidden="1" x14ac:dyDescent="0.35">
      <c r="B4885" s="7">
        <v>2028883</v>
      </c>
      <c r="C4885" s="1" t="s">
        <v>14</v>
      </c>
      <c r="D4885" s="1" t="s">
        <v>25</v>
      </c>
      <c r="E4885" s="1" t="s">
        <v>41</v>
      </c>
      <c r="F4885" s="1" t="s">
        <v>518</v>
      </c>
      <c r="G4885" s="3">
        <v>45482</v>
      </c>
      <c r="H4885" s="3">
        <v>45487</v>
      </c>
      <c r="I4885" s="6">
        <v>57999</v>
      </c>
      <c r="J4885" s="1">
        <v>2</v>
      </c>
      <c r="K4885" s="4">
        <v>0.05</v>
      </c>
      <c r="L4885" s="6">
        <f t="shared" si="154"/>
        <v>2899.9500000000003</v>
      </c>
      <c r="M4885" s="8">
        <f t="shared" si="155"/>
        <v>113098.05</v>
      </c>
      <c r="N4885" s="21">
        <f>(sales[[#This Row],[Price]]*sales[[#This Row],[Qty]])-(sales[[#This Row],[Discount_Amt]]*sales[[#This Row],[Qty]])</f>
        <v>110198.1</v>
      </c>
    </row>
    <row r="4886" spans="2:14" hidden="1" x14ac:dyDescent="0.35">
      <c r="B4886" s="7">
        <v>2028884</v>
      </c>
      <c r="C4886" s="1" t="s">
        <v>15</v>
      </c>
      <c r="D4886" s="1" t="s">
        <v>273</v>
      </c>
      <c r="E4886" s="1" t="s">
        <v>42</v>
      </c>
      <c r="F4886" s="1" t="s">
        <v>518</v>
      </c>
      <c r="G4886" s="3">
        <v>45482</v>
      </c>
      <c r="H4886" s="3">
        <v>45483</v>
      </c>
      <c r="I4886" s="6">
        <v>1399</v>
      </c>
      <c r="J4886" s="1">
        <v>7</v>
      </c>
      <c r="K4886" s="4">
        <v>0.05</v>
      </c>
      <c r="L4886" s="6">
        <f t="shared" si="154"/>
        <v>69.95</v>
      </c>
      <c r="M4886" s="8">
        <f t="shared" si="155"/>
        <v>9723.0499999999993</v>
      </c>
      <c r="N4886" s="21">
        <f>(sales[[#This Row],[Price]]*sales[[#This Row],[Qty]])-(sales[[#This Row],[Discount_Amt]]*sales[[#This Row],[Qty]])</f>
        <v>9303.35</v>
      </c>
    </row>
    <row r="4887" spans="2:14" hidden="1" x14ac:dyDescent="0.35">
      <c r="B4887" s="7">
        <v>2028885</v>
      </c>
      <c r="C4887" s="1" t="s">
        <v>16</v>
      </c>
      <c r="D4887" s="1" t="s">
        <v>25</v>
      </c>
      <c r="E4887" s="1" t="s">
        <v>43</v>
      </c>
      <c r="F4887" s="1" t="s">
        <v>519</v>
      </c>
      <c r="G4887" s="3">
        <v>45482</v>
      </c>
      <c r="H4887" s="3">
        <v>45490</v>
      </c>
      <c r="I4887" s="6">
        <v>999</v>
      </c>
      <c r="J4887" s="1">
        <v>2</v>
      </c>
      <c r="K4887" s="4">
        <v>0.05</v>
      </c>
      <c r="L4887" s="6">
        <f t="shared" si="154"/>
        <v>49.95</v>
      </c>
      <c r="M4887" s="8">
        <f t="shared" si="155"/>
        <v>1948.05</v>
      </c>
      <c r="N4887" s="21">
        <f>(sales[[#This Row],[Price]]*sales[[#This Row],[Qty]])-(sales[[#This Row],[Discount_Amt]]*sales[[#This Row],[Qty]])</f>
        <v>1898.1</v>
      </c>
    </row>
    <row r="4888" spans="2:14" x14ac:dyDescent="0.35">
      <c r="B4888" s="7">
        <v>2028886</v>
      </c>
      <c r="C4888" s="1" t="s">
        <v>17</v>
      </c>
      <c r="D4888" s="1" t="s">
        <v>26</v>
      </c>
      <c r="E4888" s="1" t="s">
        <v>44</v>
      </c>
      <c r="F4888" s="1" t="s">
        <v>521</v>
      </c>
      <c r="G4888" s="3">
        <v>45482</v>
      </c>
      <c r="H4888" s="3">
        <v>45484</v>
      </c>
      <c r="I4888" s="6">
        <v>2099</v>
      </c>
      <c r="J4888" s="1">
        <v>1</v>
      </c>
      <c r="K4888" s="4">
        <v>0.03</v>
      </c>
      <c r="L4888" s="6">
        <f t="shared" si="154"/>
        <v>62.97</v>
      </c>
      <c r="M4888" s="8">
        <f t="shared" si="155"/>
        <v>2036.03</v>
      </c>
      <c r="N4888" s="21">
        <f>(sales[[#This Row],[Price]]*sales[[#This Row],[Qty]])-(sales[[#This Row],[Discount_Amt]]*sales[[#This Row],[Qty]])</f>
        <v>2036.03</v>
      </c>
    </row>
    <row r="4889" spans="2:14" hidden="1" x14ac:dyDescent="0.35">
      <c r="B4889" s="7">
        <v>2028887</v>
      </c>
      <c r="C4889" s="1" t="s">
        <v>18</v>
      </c>
      <c r="D4889" s="1" t="s">
        <v>27</v>
      </c>
      <c r="E4889" s="1" t="s">
        <v>45</v>
      </c>
      <c r="F4889" s="1" t="s">
        <v>520</v>
      </c>
      <c r="G4889" s="3">
        <v>45482</v>
      </c>
      <c r="H4889" s="3">
        <v>45485</v>
      </c>
      <c r="I4889" s="6">
        <v>11000</v>
      </c>
      <c r="J4889" s="1">
        <v>1</v>
      </c>
      <c r="K4889" s="4">
        <v>0.1</v>
      </c>
      <c r="L4889" s="6">
        <f t="shared" si="154"/>
        <v>1100</v>
      </c>
      <c r="M4889" s="8">
        <f t="shared" si="155"/>
        <v>9900</v>
      </c>
      <c r="N4889" s="21">
        <f>(sales[[#This Row],[Price]]*sales[[#This Row],[Qty]])-(sales[[#This Row],[Discount_Amt]]*sales[[#This Row],[Qty]])</f>
        <v>9900</v>
      </c>
    </row>
    <row r="4890" spans="2:14" hidden="1" x14ac:dyDescent="0.35">
      <c r="B4890" s="7">
        <v>2028888</v>
      </c>
      <c r="C4890" s="1" t="s">
        <v>19</v>
      </c>
      <c r="D4890" s="1" t="s">
        <v>28</v>
      </c>
      <c r="E4890" s="1" t="s">
        <v>46</v>
      </c>
      <c r="F4890" s="1" t="s">
        <v>518</v>
      </c>
      <c r="G4890" s="3">
        <v>45482</v>
      </c>
      <c r="H4890" s="3">
        <v>45487</v>
      </c>
      <c r="I4890" s="6">
        <v>800</v>
      </c>
      <c r="J4890" s="1">
        <v>1</v>
      </c>
      <c r="K4890" s="4">
        <v>0.05</v>
      </c>
      <c r="L4890" s="6">
        <f t="shared" si="154"/>
        <v>40</v>
      </c>
      <c r="M4890" s="8">
        <f t="shared" si="155"/>
        <v>760</v>
      </c>
      <c r="N4890" s="21">
        <f>(sales[[#This Row],[Price]]*sales[[#This Row],[Qty]])-(sales[[#This Row],[Discount_Amt]]*sales[[#This Row],[Qty]])</f>
        <v>760</v>
      </c>
    </row>
    <row r="4891" spans="2:14" hidden="1" x14ac:dyDescent="0.35">
      <c r="B4891" s="7">
        <v>2028889</v>
      </c>
      <c r="C4891" s="1" t="s">
        <v>20</v>
      </c>
      <c r="D4891" s="1" t="s">
        <v>29</v>
      </c>
      <c r="E4891" s="1" t="s">
        <v>47</v>
      </c>
      <c r="F4891" s="1" t="s">
        <v>519</v>
      </c>
      <c r="G4891" s="3">
        <v>45482</v>
      </c>
      <c r="H4891" s="3">
        <v>45483</v>
      </c>
      <c r="I4891" s="6">
        <v>5500</v>
      </c>
      <c r="J4891" s="1">
        <v>2</v>
      </c>
      <c r="K4891" s="4">
        <v>0.05</v>
      </c>
      <c r="L4891" s="6">
        <f t="shared" si="154"/>
        <v>275</v>
      </c>
      <c r="M4891" s="8">
        <f t="shared" si="155"/>
        <v>10725</v>
      </c>
      <c r="N4891" s="21">
        <f>(sales[[#This Row],[Price]]*sales[[#This Row],[Qty]])-(sales[[#This Row],[Discount_Amt]]*sales[[#This Row],[Qty]])</f>
        <v>10450</v>
      </c>
    </row>
    <row r="4892" spans="2:14" hidden="1" x14ac:dyDescent="0.35">
      <c r="B4892" s="7">
        <v>2028890</v>
      </c>
      <c r="C4892" s="1" t="s">
        <v>21</v>
      </c>
      <c r="D4892" s="1" t="s">
        <v>25</v>
      </c>
      <c r="E4892" s="1" t="s">
        <v>48</v>
      </c>
      <c r="F4892" s="1" t="s">
        <v>520</v>
      </c>
      <c r="G4892" s="3">
        <v>45482</v>
      </c>
      <c r="H4892" s="3">
        <v>45490</v>
      </c>
      <c r="I4892" s="6">
        <v>1350</v>
      </c>
      <c r="J4892" s="1">
        <v>1</v>
      </c>
      <c r="K4892" s="4">
        <v>0.02</v>
      </c>
      <c r="L4892" s="6">
        <f t="shared" si="154"/>
        <v>27</v>
      </c>
      <c r="M4892" s="8">
        <f t="shared" si="155"/>
        <v>1323</v>
      </c>
      <c r="N4892" s="21">
        <f>(sales[[#This Row],[Price]]*sales[[#This Row],[Qty]])-(sales[[#This Row],[Discount_Amt]]*sales[[#This Row],[Qty]])</f>
        <v>1323</v>
      </c>
    </row>
    <row r="4893" spans="2:14" hidden="1" x14ac:dyDescent="0.35">
      <c r="B4893" s="7">
        <v>2028891</v>
      </c>
      <c r="C4893" s="1" t="s">
        <v>22</v>
      </c>
      <c r="D4893" s="1" t="s">
        <v>30</v>
      </c>
      <c r="E4893" s="1" t="s">
        <v>49</v>
      </c>
      <c r="F4893" s="1" t="s">
        <v>521</v>
      </c>
      <c r="G4893" s="3">
        <v>45482</v>
      </c>
      <c r="H4893" s="3">
        <v>45484</v>
      </c>
      <c r="I4893" s="6">
        <v>4500</v>
      </c>
      <c r="J4893" s="1">
        <v>2</v>
      </c>
      <c r="K4893" s="4">
        <v>0.06</v>
      </c>
      <c r="L4893" s="6">
        <f t="shared" si="154"/>
        <v>270</v>
      </c>
      <c r="M4893" s="8">
        <f t="shared" si="155"/>
        <v>8730</v>
      </c>
      <c r="N4893" s="21">
        <f>(sales[[#This Row],[Price]]*sales[[#This Row],[Qty]])-(sales[[#This Row],[Discount_Amt]]*sales[[#This Row],[Qty]])</f>
        <v>8460</v>
      </c>
    </row>
    <row r="4894" spans="2:14" hidden="1" x14ac:dyDescent="0.35">
      <c r="B4894" s="7">
        <v>2028892</v>
      </c>
      <c r="C4894" s="1" t="s">
        <v>23</v>
      </c>
      <c r="D4894" s="1" t="s">
        <v>27</v>
      </c>
      <c r="E4894" s="1" t="s">
        <v>50</v>
      </c>
      <c r="F4894" s="1" t="s">
        <v>518</v>
      </c>
      <c r="G4894" s="3">
        <v>45482</v>
      </c>
      <c r="H4894" s="3">
        <v>45485</v>
      </c>
      <c r="I4894" s="6">
        <v>2350</v>
      </c>
      <c r="J4894" s="1">
        <v>7</v>
      </c>
      <c r="K4894" s="4">
        <v>0.15</v>
      </c>
      <c r="L4894" s="6">
        <f t="shared" si="154"/>
        <v>352.5</v>
      </c>
      <c r="M4894" s="8">
        <f t="shared" si="155"/>
        <v>16097.5</v>
      </c>
      <c r="N4894" s="21">
        <f>(sales[[#This Row],[Price]]*sales[[#This Row],[Qty]])-(sales[[#This Row],[Discount_Amt]]*sales[[#This Row],[Qty]])</f>
        <v>13982.5</v>
      </c>
    </row>
    <row r="4895" spans="2:14" hidden="1" x14ac:dyDescent="0.35">
      <c r="B4895" s="7">
        <v>2028893</v>
      </c>
      <c r="C4895" s="1" t="s">
        <v>24</v>
      </c>
      <c r="D4895" s="1" t="s">
        <v>28</v>
      </c>
      <c r="E4895" s="1" t="s">
        <v>51</v>
      </c>
      <c r="F4895" s="1" t="s">
        <v>518</v>
      </c>
      <c r="G4895" s="3">
        <v>45482</v>
      </c>
      <c r="H4895" s="3">
        <v>45487</v>
      </c>
      <c r="I4895" s="6">
        <v>90</v>
      </c>
      <c r="J4895" s="1">
        <v>2</v>
      </c>
      <c r="K4895" s="4">
        <v>0.02</v>
      </c>
      <c r="L4895" s="6">
        <f t="shared" si="154"/>
        <v>1.8</v>
      </c>
      <c r="M4895" s="8">
        <f t="shared" si="155"/>
        <v>178.2</v>
      </c>
      <c r="N4895" s="21">
        <f>(sales[[#This Row],[Price]]*sales[[#This Row],[Qty]])-(sales[[#This Row],[Discount_Amt]]*sales[[#This Row],[Qty]])</f>
        <v>176.4</v>
      </c>
    </row>
    <row r="4896" spans="2:14" hidden="1" x14ac:dyDescent="0.35">
      <c r="B4896" s="7">
        <v>2028894</v>
      </c>
      <c r="C4896" s="1" t="s">
        <v>4</v>
      </c>
      <c r="D4896" s="1" t="s">
        <v>29</v>
      </c>
      <c r="E4896" s="1" t="s">
        <v>506</v>
      </c>
      <c r="F4896" s="1" t="s">
        <v>519</v>
      </c>
      <c r="G4896" s="3">
        <v>45482</v>
      </c>
      <c r="H4896" s="3">
        <v>45483</v>
      </c>
      <c r="I4896" s="6">
        <v>280</v>
      </c>
      <c r="J4896" s="1">
        <v>2</v>
      </c>
      <c r="K4896" s="4">
        <v>0.02</v>
      </c>
      <c r="L4896" s="6">
        <f t="shared" si="154"/>
        <v>5.6000000000000005</v>
      </c>
      <c r="M4896" s="8">
        <f t="shared" si="155"/>
        <v>554.4</v>
      </c>
      <c r="N4896" s="21">
        <f>(sales[[#This Row],[Price]]*sales[[#This Row],[Qty]])-(sales[[#This Row],[Discount_Amt]]*sales[[#This Row],[Qty]])</f>
        <v>548.79999999999995</v>
      </c>
    </row>
    <row r="4897" spans="2:14" hidden="1" x14ac:dyDescent="0.35">
      <c r="B4897" s="7">
        <v>2028895</v>
      </c>
      <c r="C4897" s="1" t="s">
        <v>5</v>
      </c>
      <c r="D4897" s="1" t="s">
        <v>25</v>
      </c>
      <c r="E4897" s="1" t="s">
        <v>507</v>
      </c>
      <c r="F4897" s="1" t="s">
        <v>521</v>
      </c>
      <c r="G4897" s="3">
        <v>45482</v>
      </c>
      <c r="H4897" s="3">
        <v>45490</v>
      </c>
      <c r="I4897" s="6">
        <v>70</v>
      </c>
      <c r="J4897" s="1">
        <v>1</v>
      </c>
      <c r="K4897" s="4">
        <v>0.02</v>
      </c>
      <c r="L4897" s="6">
        <f t="shared" si="154"/>
        <v>1.4000000000000001</v>
      </c>
      <c r="M4897" s="8">
        <f t="shared" si="155"/>
        <v>68.599999999999994</v>
      </c>
      <c r="N4897" s="21">
        <f>(sales[[#This Row],[Price]]*sales[[#This Row],[Qty]])-(sales[[#This Row],[Discount_Amt]]*sales[[#This Row],[Qty]])</f>
        <v>68.599999999999994</v>
      </c>
    </row>
    <row r="4898" spans="2:14" hidden="1" x14ac:dyDescent="0.35">
      <c r="B4898" s="7">
        <v>2028896</v>
      </c>
      <c r="C4898" s="1" t="s">
        <v>6</v>
      </c>
      <c r="D4898" s="1" t="s">
        <v>26</v>
      </c>
      <c r="E4898" s="1" t="s">
        <v>508</v>
      </c>
      <c r="F4898" s="1" t="s">
        <v>520</v>
      </c>
      <c r="G4898" s="3">
        <v>45482</v>
      </c>
      <c r="H4898" s="3">
        <v>45484</v>
      </c>
      <c r="I4898" s="6">
        <v>230</v>
      </c>
      <c r="J4898" s="1">
        <v>2</v>
      </c>
      <c r="K4898" s="4">
        <v>0.02</v>
      </c>
      <c r="L4898" s="6">
        <f t="shared" si="154"/>
        <v>4.6000000000000005</v>
      </c>
      <c r="M4898" s="8">
        <f t="shared" si="155"/>
        <v>455.4</v>
      </c>
      <c r="N4898" s="21">
        <f>(sales[[#This Row],[Price]]*sales[[#This Row],[Qty]])-(sales[[#This Row],[Discount_Amt]]*sales[[#This Row],[Qty]])</f>
        <v>450.8</v>
      </c>
    </row>
    <row r="4899" spans="2:14" hidden="1" x14ac:dyDescent="0.35">
      <c r="B4899" s="7">
        <v>2028897</v>
      </c>
      <c r="C4899" s="1" t="s">
        <v>7</v>
      </c>
      <c r="D4899" s="1" t="s">
        <v>27</v>
      </c>
      <c r="E4899" s="1" t="s">
        <v>31</v>
      </c>
      <c r="F4899" s="1" t="s">
        <v>518</v>
      </c>
      <c r="G4899" s="3">
        <v>45482</v>
      </c>
      <c r="H4899" s="3">
        <v>45485</v>
      </c>
      <c r="I4899" s="6">
        <v>7999</v>
      </c>
      <c r="J4899" s="1">
        <v>4</v>
      </c>
      <c r="K4899" s="4">
        <v>0.02</v>
      </c>
      <c r="L4899" s="6">
        <f t="shared" si="154"/>
        <v>159.97999999999999</v>
      </c>
      <c r="M4899" s="8">
        <f t="shared" si="155"/>
        <v>31836.02</v>
      </c>
      <c r="N4899" s="21">
        <f>(sales[[#This Row],[Price]]*sales[[#This Row],[Qty]])-(sales[[#This Row],[Discount_Amt]]*sales[[#This Row],[Qty]])</f>
        <v>31356.080000000002</v>
      </c>
    </row>
    <row r="4900" spans="2:14" x14ac:dyDescent="0.35">
      <c r="B4900" s="7">
        <v>2028898</v>
      </c>
      <c r="C4900" s="1" t="s">
        <v>10</v>
      </c>
      <c r="D4900" s="1" t="s">
        <v>28</v>
      </c>
      <c r="E4900" s="1" t="s">
        <v>32</v>
      </c>
      <c r="F4900" s="1" t="s">
        <v>519</v>
      </c>
      <c r="G4900" s="3">
        <v>45482</v>
      </c>
      <c r="H4900" s="3">
        <v>45487</v>
      </c>
      <c r="I4900" s="6">
        <v>850</v>
      </c>
      <c r="J4900" s="1">
        <v>3</v>
      </c>
      <c r="K4900" s="4">
        <v>0.02</v>
      </c>
      <c r="L4900" s="6">
        <f t="shared" si="154"/>
        <v>17</v>
      </c>
      <c r="M4900" s="8">
        <f t="shared" si="155"/>
        <v>2533</v>
      </c>
      <c r="N4900" s="21">
        <f>(sales[[#This Row],[Price]]*sales[[#This Row],[Qty]])-(sales[[#This Row],[Discount_Amt]]*sales[[#This Row],[Qty]])</f>
        <v>2499</v>
      </c>
    </row>
    <row r="4901" spans="2:14" hidden="1" x14ac:dyDescent="0.35">
      <c r="B4901" s="7">
        <v>2028899</v>
      </c>
      <c r="C4901" s="1" t="s">
        <v>8</v>
      </c>
      <c r="D4901" s="1" t="s">
        <v>29</v>
      </c>
      <c r="E4901" s="1" t="s">
        <v>38</v>
      </c>
      <c r="F4901" s="1" t="s">
        <v>520</v>
      </c>
      <c r="G4901" s="3">
        <v>45482</v>
      </c>
      <c r="H4901" s="3">
        <v>45483</v>
      </c>
      <c r="I4901" s="6">
        <v>65000</v>
      </c>
      <c r="J4901" s="1">
        <v>2</v>
      </c>
      <c r="K4901" s="4">
        <v>0.02</v>
      </c>
      <c r="L4901" s="6">
        <f t="shared" si="154"/>
        <v>1300</v>
      </c>
      <c r="M4901" s="8">
        <f t="shared" si="155"/>
        <v>128700</v>
      </c>
      <c r="N4901" s="21">
        <f>(sales[[#This Row],[Price]]*sales[[#This Row],[Qty]])-(sales[[#This Row],[Discount_Amt]]*sales[[#This Row],[Qty]])</f>
        <v>127400</v>
      </c>
    </row>
    <row r="4902" spans="2:14" hidden="1" x14ac:dyDescent="0.35">
      <c r="B4902" s="7">
        <v>2028900</v>
      </c>
      <c r="C4902" s="1" t="s">
        <v>9</v>
      </c>
      <c r="D4902" s="1" t="s">
        <v>25</v>
      </c>
      <c r="E4902" s="1" t="s">
        <v>33</v>
      </c>
      <c r="F4902" s="1" t="s">
        <v>521</v>
      </c>
      <c r="G4902" s="3">
        <v>45482</v>
      </c>
      <c r="H4902" s="3">
        <v>45490</v>
      </c>
      <c r="I4902" s="6">
        <v>450</v>
      </c>
      <c r="J4902" s="1">
        <v>1</v>
      </c>
      <c r="K4902" s="4">
        <v>0.02</v>
      </c>
      <c r="L4902" s="6">
        <f t="shared" si="154"/>
        <v>9</v>
      </c>
      <c r="M4902" s="8">
        <f t="shared" si="155"/>
        <v>441</v>
      </c>
      <c r="N4902" s="21">
        <f>(sales[[#This Row],[Price]]*sales[[#This Row],[Qty]])-(sales[[#This Row],[Discount_Amt]]*sales[[#This Row],[Qty]])</f>
        <v>441</v>
      </c>
    </row>
    <row r="4903" spans="2:14" x14ac:dyDescent="0.35">
      <c r="B4903" s="7">
        <v>2028901</v>
      </c>
      <c r="C4903" s="1" t="s">
        <v>11</v>
      </c>
      <c r="D4903" s="1" t="s">
        <v>26</v>
      </c>
      <c r="E4903" s="1" t="s">
        <v>34</v>
      </c>
      <c r="F4903" s="1" t="s">
        <v>518</v>
      </c>
      <c r="G4903" s="3">
        <v>45482</v>
      </c>
      <c r="H4903" s="3">
        <v>45484</v>
      </c>
      <c r="I4903" s="6">
        <v>1299</v>
      </c>
      <c r="J4903" s="1">
        <v>1</v>
      </c>
      <c r="K4903" s="4">
        <v>7.0000000000000007E-2</v>
      </c>
      <c r="L4903" s="6">
        <f t="shared" si="154"/>
        <v>90.93</v>
      </c>
      <c r="M4903" s="8">
        <f t="shared" si="155"/>
        <v>1208.07</v>
      </c>
      <c r="N4903" s="21">
        <f>(sales[[#This Row],[Price]]*sales[[#This Row],[Qty]])-(sales[[#This Row],[Discount_Amt]]*sales[[#This Row],[Qty]])</f>
        <v>1208.07</v>
      </c>
    </row>
    <row r="4904" spans="2:14" x14ac:dyDescent="0.35">
      <c r="B4904" s="7">
        <v>2028902</v>
      </c>
      <c r="C4904" s="1" t="s">
        <v>12</v>
      </c>
      <c r="D4904" s="1" t="s">
        <v>27</v>
      </c>
      <c r="E4904" s="1" t="s">
        <v>35</v>
      </c>
      <c r="F4904" s="1" t="s">
        <v>518</v>
      </c>
      <c r="G4904" s="3">
        <v>45482</v>
      </c>
      <c r="H4904" s="3">
        <v>45485</v>
      </c>
      <c r="I4904" s="6">
        <v>1700</v>
      </c>
      <c r="J4904" s="1">
        <v>2</v>
      </c>
      <c r="K4904" s="4">
        <v>0.03</v>
      </c>
      <c r="L4904" s="6">
        <f t="shared" si="154"/>
        <v>51</v>
      </c>
      <c r="M4904" s="8">
        <f t="shared" si="155"/>
        <v>3349</v>
      </c>
      <c r="N4904" s="21">
        <f>(sales[[#This Row],[Price]]*sales[[#This Row],[Qty]])-(sales[[#This Row],[Discount_Amt]]*sales[[#This Row],[Qty]])</f>
        <v>3298</v>
      </c>
    </row>
    <row r="4905" spans="2:14" hidden="1" x14ac:dyDescent="0.35">
      <c r="B4905" s="7">
        <v>2028903</v>
      </c>
      <c r="C4905" s="1" t="s">
        <v>13</v>
      </c>
      <c r="D4905" s="1" t="s">
        <v>28</v>
      </c>
      <c r="E4905" s="1" t="s">
        <v>36</v>
      </c>
      <c r="F4905" s="1" t="s">
        <v>519</v>
      </c>
      <c r="G4905" s="3">
        <v>45482</v>
      </c>
      <c r="H4905" s="3">
        <v>45487</v>
      </c>
      <c r="I4905" s="6">
        <v>55000</v>
      </c>
      <c r="J4905" s="1">
        <v>1</v>
      </c>
      <c r="K4905" s="4">
        <v>0.08</v>
      </c>
      <c r="L4905" s="6">
        <f t="shared" si="154"/>
        <v>4400</v>
      </c>
      <c r="M4905" s="8">
        <f t="shared" si="155"/>
        <v>50600</v>
      </c>
      <c r="N4905" s="21">
        <f>(sales[[#This Row],[Price]]*sales[[#This Row],[Qty]])-(sales[[#This Row],[Discount_Amt]]*sales[[#This Row],[Qty]])</f>
        <v>50600</v>
      </c>
    </row>
    <row r="4906" spans="2:14" hidden="1" x14ac:dyDescent="0.35">
      <c r="B4906" s="7">
        <v>2028904</v>
      </c>
      <c r="C4906" s="1" t="s">
        <v>14</v>
      </c>
      <c r="D4906" s="1" t="s">
        <v>29</v>
      </c>
      <c r="E4906" s="1" t="s">
        <v>37</v>
      </c>
      <c r="F4906" s="1" t="s">
        <v>521</v>
      </c>
      <c r="G4906" s="3">
        <v>45482</v>
      </c>
      <c r="H4906" s="3">
        <v>45483</v>
      </c>
      <c r="I4906" s="6">
        <v>57999</v>
      </c>
      <c r="J4906" s="1">
        <v>3</v>
      </c>
      <c r="K4906" s="4">
        <v>0.05</v>
      </c>
      <c r="L4906" s="6">
        <f t="shared" si="154"/>
        <v>2899.9500000000003</v>
      </c>
      <c r="M4906" s="8">
        <f t="shared" si="155"/>
        <v>171097.05</v>
      </c>
      <c r="N4906" s="21">
        <f>(sales[[#This Row],[Price]]*sales[[#This Row],[Qty]])-(sales[[#This Row],[Discount_Amt]]*sales[[#This Row],[Qty]])</f>
        <v>165297.15</v>
      </c>
    </row>
    <row r="4907" spans="2:14" hidden="1" x14ac:dyDescent="0.35">
      <c r="B4907" s="7">
        <v>2028905</v>
      </c>
      <c r="C4907" s="1" t="s">
        <v>15</v>
      </c>
      <c r="D4907" s="1" t="s">
        <v>25</v>
      </c>
      <c r="E4907" s="1" t="s">
        <v>39</v>
      </c>
      <c r="F4907" s="1" t="s">
        <v>520</v>
      </c>
      <c r="G4907" s="3">
        <v>45482</v>
      </c>
      <c r="H4907" s="3">
        <v>45490</v>
      </c>
      <c r="I4907" s="6">
        <v>1399</v>
      </c>
      <c r="J4907" s="1">
        <v>2</v>
      </c>
      <c r="K4907" s="4">
        <v>0.05</v>
      </c>
      <c r="L4907" s="6">
        <f t="shared" si="154"/>
        <v>69.95</v>
      </c>
      <c r="M4907" s="8">
        <f t="shared" si="155"/>
        <v>2728.05</v>
      </c>
      <c r="N4907" s="21">
        <f>(sales[[#This Row],[Price]]*sales[[#This Row],[Qty]])-(sales[[#This Row],[Discount_Amt]]*sales[[#This Row],[Qty]])</f>
        <v>2658.1</v>
      </c>
    </row>
    <row r="4908" spans="2:14" hidden="1" x14ac:dyDescent="0.35">
      <c r="B4908" s="7">
        <v>2028906</v>
      </c>
      <c r="C4908" s="1" t="s">
        <v>16</v>
      </c>
      <c r="D4908" s="1" t="s">
        <v>274</v>
      </c>
      <c r="E4908" s="1" t="s">
        <v>40</v>
      </c>
      <c r="F4908" s="1" t="s">
        <v>518</v>
      </c>
      <c r="G4908" s="3">
        <v>45482</v>
      </c>
      <c r="H4908" s="3">
        <v>45484</v>
      </c>
      <c r="I4908" s="6">
        <v>999</v>
      </c>
      <c r="J4908" s="1">
        <v>1</v>
      </c>
      <c r="K4908" s="4">
        <v>0.05</v>
      </c>
      <c r="L4908" s="6">
        <f t="shared" si="154"/>
        <v>49.95</v>
      </c>
      <c r="M4908" s="8">
        <f t="shared" si="155"/>
        <v>949.05</v>
      </c>
      <c r="N4908" s="21">
        <f>(sales[[#This Row],[Price]]*sales[[#This Row],[Qty]])-(sales[[#This Row],[Discount_Amt]]*sales[[#This Row],[Qty]])</f>
        <v>949.05</v>
      </c>
    </row>
    <row r="4909" spans="2:14" x14ac:dyDescent="0.35">
      <c r="B4909" s="7">
        <v>2028907</v>
      </c>
      <c r="C4909" s="1" t="s">
        <v>17</v>
      </c>
      <c r="D4909" s="1" t="s">
        <v>25</v>
      </c>
      <c r="E4909" s="1" t="s">
        <v>41</v>
      </c>
      <c r="F4909" s="1" t="s">
        <v>519</v>
      </c>
      <c r="G4909" s="3">
        <v>45482</v>
      </c>
      <c r="H4909" s="3">
        <v>45485</v>
      </c>
      <c r="I4909" s="6">
        <v>2099</v>
      </c>
      <c r="J4909" s="1">
        <v>2</v>
      </c>
      <c r="K4909" s="4">
        <v>0.05</v>
      </c>
      <c r="L4909" s="6">
        <f t="shared" si="154"/>
        <v>104.95</v>
      </c>
      <c r="M4909" s="8">
        <f t="shared" si="155"/>
        <v>4093.05</v>
      </c>
      <c r="N4909" s="21">
        <f>(sales[[#This Row],[Price]]*sales[[#This Row],[Qty]])-(sales[[#This Row],[Discount_Amt]]*sales[[#This Row],[Qty]])</f>
        <v>3988.1</v>
      </c>
    </row>
    <row r="4910" spans="2:14" hidden="1" x14ac:dyDescent="0.35">
      <c r="B4910" s="7">
        <v>2028908</v>
      </c>
      <c r="C4910" s="1" t="s">
        <v>18</v>
      </c>
      <c r="D4910" s="1" t="s">
        <v>26</v>
      </c>
      <c r="E4910" s="1" t="s">
        <v>42</v>
      </c>
      <c r="F4910" s="1" t="s">
        <v>520</v>
      </c>
      <c r="G4910" s="3">
        <v>45482</v>
      </c>
      <c r="H4910" s="3">
        <v>45487</v>
      </c>
      <c r="I4910" s="6">
        <v>11000</v>
      </c>
      <c r="J4910" s="1">
        <v>1</v>
      </c>
      <c r="K4910" s="4">
        <v>0.03</v>
      </c>
      <c r="L4910" s="6">
        <f t="shared" ref="L4910:L4973" si="156">I4910*K4910</f>
        <v>330</v>
      </c>
      <c r="M4910" s="8">
        <f t="shared" ref="M4910:M4973" si="157">I4910*J4910-L4910</f>
        <v>10670</v>
      </c>
      <c r="N4910" s="21">
        <f>(sales[[#This Row],[Price]]*sales[[#This Row],[Qty]])-(sales[[#This Row],[Discount_Amt]]*sales[[#This Row],[Qty]])</f>
        <v>10670</v>
      </c>
    </row>
    <row r="4911" spans="2:14" hidden="1" x14ac:dyDescent="0.35">
      <c r="B4911" s="7">
        <v>2028909</v>
      </c>
      <c r="C4911" s="1" t="s">
        <v>19</v>
      </c>
      <c r="D4911" s="1" t="s">
        <v>27</v>
      </c>
      <c r="E4911" s="1" t="s">
        <v>43</v>
      </c>
      <c r="F4911" s="1" t="s">
        <v>521</v>
      </c>
      <c r="G4911" s="3">
        <v>45482</v>
      </c>
      <c r="H4911" s="3">
        <v>45483</v>
      </c>
      <c r="I4911" s="6">
        <v>800</v>
      </c>
      <c r="J4911" s="1">
        <v>2</v>
      </c>
      <c r="K4911" s="4">
        <v>0.1</v>
      </c>
      <c r="L4911" s="6">
        <f t="shared" si="156"/>
        <v>80</v>
      </c>
      <c r="M4911" s="8">
        <f t="shared" si="157"/>
        <v>1520</v>
      </c>
      <c r="N4911" s="21">
        <f>(sales[[#This Row],[Price]]*sales[[#This Row],[Qty]])-(sales[[#This Row],[Discount_Amt]]*sales[[#This Row],[Qty]])</f>
        <v>1440</v>
      </c>
    </row>
    <row r="4912" spans="2:14" hidden="1" x14ac:dyDescent="0.35">
      <c r="B4912" s="7">
        <v>2028910</v>
      </c>
      <c r="C4912" s="1" t="s">
        <v>20</v>
      </c>
      <c r="D4912" s="1" t="s">
        <v>28</v>
      </c>
      <c r="E4912" s="1" t="s">
        <v>44</v>
      </c>
      <c r="F4912" s="1" t="s">
        <v>518</v>
      </c>
      <c r="G4912" s="3">
        <v>45482</v>
      </c>
      <c r="H4912" s="3">
        <v>45490</v>
      </c>
      <c r="I4912" s="6">
        <v>5500</v>
      </c>
      <c r="J4912" s="1">
        <v>3</v>
      </c>
      <c r="K4912" s="4">
        <v>0.05</v>
      </c>
      <c r="L4912" s="6">
        <f t="shared" si="156"/>
        <v>275</v>
      </c>
      <c r="M4912" s="8">
        <f t="shared" si="157"/>
        <v>16225</v>
      </c>
      <c r="N4912" s="21">
        <f>(sales[[#This Row],[Price]]*sales[[#This Row],[Qty]])-(sales[[#This Row],[Discount_Amt]]*sales[[#This Row],[Qty]])</f>
        <v>15675</v>
      </c>
    </row>
    <row r="4913" spans="2:14" hidden="1" x14ac:dyDescent="0.35">
      <c r="B4913" s="7">
        <v>2028911</v>
      </c>
      <c r="C4913" s="1" t="s">
        <v>21</v>
      </c>
      <c r="D4913" s="1" t="s">
        <v>29</v>
      </c>
      <c r="E4913" s="1" t="s">
        <v>45</v>
      </c>
      <c r="F4913" s="1" t="s">
        <v>518</v>
      </c>
      <c r="G4913" s="3">
        <v>45482</v>
      </c>
      <c r="H4913" s="3">
        <v>45484</v>
      </c>
      <c r="I4913" s="6">
        <v>1350</v>
      </c>
      <c r="J4913" s="1">
        <v>2</v>
      </c>
      <c r="K4913" s="4">
        <v>0.05</v>
      </c>
      <c r="L4913" s="6">
        <f t="shared" si="156"/>
        <v>67.5</v>
      </c>
      <c r="M4913" s="8">
        <f t="shared" si="157"/>
        <v>2632.5</v>
      </c>
      <c r="N4913" s="21">
        <f>(sales[[#This Row],[Price]]*sales[[#This Row],[Qty]])-(sales[[#This Row],[Discount_Amt]]*sales[[#This Row],[Qty]])</f>
        <v>2565</v>
      </c>
    </row>
    <row r="4914" spans="2:14" hidden="1" x14ac:dyDescent="0.35">
      <c r="B4914" s="7">
        <v>2028912</v>
      </c>
      <c r="C4914" s="1" t="s">
        <v>22</v>
      </c>
      <c r="D4914" s="1" t="s">
        <v>25</v>
      </c>
      <c r="E4914" s="1" t="s">
        <v>46</v>
      </c>
      <c r="F4914" s="1" t="s">
        <v>519</v>
      </c>
      <c r="G4914" s="3">
        <v>45482</v>
      </c>
      <c r="H4914" s="3">
        <v>45485</v>
      </c>
      <c r="I4914" s="6">
        <v>4500</v>
      </c>
      <c r="J4914" s="1">
        <v>7</v>
      </c>
      <c r="K4914" s="4">
        <v>0.02</v>
      </c>
      <c r="L4914" s="6">
        <f t="shared" si="156"/>
        <v>90</v>
      </c>
      <c r="M4914" s="8">
        <f t="shared" si="157"/>
        <v>31410</v>
      </c>
      <c r="N4914" s="21">
        <f>(sales[[#This Row],[Price]]*sales[[#This Row],[Qty]])-(sales[[#This Row],[Discount_Amt]]*sales[[#This Row],[Qty]])</f>
        <v>30870</v>
      </c>
    </row>
    <row r="4915" spans="2:14" hidden="1" x14ac:dyDescent="0.35">
      <c r="B4915" s="7">
        <v>2028913</v>
      </c>
      <c r="C4915" s="1" t="s">
        <v>23</v>
      </c>
      <c r="D4915" s="1" t="s">
        <v>30</v>
      </c>
      <c r="E4915" s="1" t="s">
        <v>47</v>
      </c>
      <c r="F4915" s="1" t="s">
        <v>521</v>
      </c>
      <c r="G4915" s="3">
        <v>45482</v>
      </c>
      <c r="H4915" s="3">
        <v>45487</v>
      </c>
      <c r="I4915" s="6">
        <v>2350</v>
      </c>
      <c r="J4915" s="1">
        <v>2</v>
      </c>
      <c r="K4915" s="4">
        <v>0.06</v>
      </c>
      <c r="L4915" s="6">
        <f t="shared" si="156"/>
        <v>141</v>
      </c>
      <c r="M4915" s="8">
        <f t="shared" si="157"/>
        <v>4559</v>
      </c>
      <c r="N4915" s="21">
        <f>(sales[[#This Row],[Price]]*sales[[#This Row],[Qty]])-(sales[[#This Row],[Discount_Amt]]*sales[[#This Row],[Qty]])</f>
        <v>4418</v>
      </c>
    </row>
    <row r="4916" spans="2:14" hidden="1" x14ac:dyDescent="0.35">
      <c r="B4916" s="7">
        <v>2028914</v>
      </c>
      <c r="C4916" s="1" t="s">
        <v>24</v>
      </c>
      <c r="D4916" s="1" t="s">
        <v>27</v>
      </c>
      <c r="E4916" s="1" t="s">
        <v>48</v>
      </c>
      <c r="F4916" s="1" t="s">
        <v>520</v>
      </c>
      <c r="G4916" s="3">
        <v>45482</v>
      </c>
      <c r="H4916" s="3">
        <v>45483</v>
      </c>
      <c r="I4916" s="6">
        <v>90</v>
      </c>
      <c r="J4916" s="1">
        <v>1</v>
      </c>
      <c r="K4916" s="4">
        <v>0.15</v>
      </c>
      <c r="L4916" s="6">
        <f t="shared" si="156"/>
        <v>13.5</v>
      </c>
      <c r="M4916" s="8">
        <f t="shared" si="157"/>
        <v>76.5</v>
      </c>
      <c r="N4916" s="21">
        <f>(sales[[#This Row],[Price]]*sales[[#This Row],[Qty]])-(sales[[#This Row],[Discount_Amt]]*sales[[#This Row],[Qty]])</f>
        <v>76.5</v>
      </c>
    </row>
    <row r="4917" spans="2:14" hidden="1" x14ac:dyDescent="0.35">
      <c r="B4917" s="7">
        <v>2028915</v>
      </c>
      <c r="C4917" s="1" t="s">
        <v>4</v>
      </c>
      <c r="D4917" s="1" t="s">
        <v>28</v>
      </c>
      <c r="E4917" s="1" t="s">
        <v>49</v>
      </c>
      <c r="F4917" s="1" t="s">
        <v>518</v>
      </c>
      <c r="G4917" s="3">
        <v>45482</v>
      </c>
      <c r="H4917" s="3">
        <v>45490</v>
      </c>
      <c r="I4917" s="6">
        <v>280</v>
      </c>
      <c r="J4917" s="1">
        <v>1</v>
      </c>
      <c r="K4917" s="4">
        <v>0.02</v>
      </c>
      <c r="L4917" s="6">
        <f t="shared" si="156"/>
        <v>5.6000000000000005</v>
      </c>
      <c r="M4917" s="8">
        <f t="shared" si="157"/>
        <v>274.39999999999998</v>
      </c>
      <c r="N4917" s="21">
        <f>(sales[[#This Row],[Price]]*sales[[#This Row],[Qty]])-(sales[[#This Row],[Discount_Amt]]*sales[[#This Row],[Qty]])</f>
        <v>274.39999999999998</v>
      </c>
    </row>
    <row r="4918" spans="2:14" hidden="1" x14ac:dyDescent="0.35">
      <c r="B4918" s="7">
        <v>2028916</v>
      </c>
      <c r="C4918" s="1" t="s">
        <v>5</v>
      </c>
      <c r="D4918" s="1" t="s">
        <v>29</v>
      </c>
      <c r="E4918" s="1" t="s">
        <v>50</v>
      </c>
      <c r="F4918" s="1" t="s">
        <v>519</v>
      </c>
      <c r="G4918" s="3">
        <v>45482</v>
      </c>
      <c r="H4918" s="3">
        <v>45484</v>
      </c>
      <c r="I4918" s="6">
        <v>70</v>
      </c>
      <c r="J4918" s="1">
        <v>1</v>
      </c>
      <c r="K4918" s="4">
        <v>0.02</v>
      </c>
      <c r="L4918" s="6">
        <f t="shared" si="156"/>
        <v>1.4000000000000001</v>
      </c>
      <c r="M4918" s="8">
        <f t="shared" si="157"/>
        <v>68.599999999999994</v>
      </c>
      <c r="N4918" s="21">
        <f>(sales[[#This Row],[Price]]*sales[[#This Row],[Qty]])-(sales[[#This Row],[Discount_Amt]]*sales[[#This Row],[Qty]])</f>
        <v>68.599999999999994</v>
      </c>
    </row>
    <row r="4919" spans="2:14" hidden="1" x14ac:dyDescent="0.35">
      <c r="B4919" s="7">
        <v>2028917</v>
      </c>
      <c r="C4919" s="1" t="s">
        <v>6</v>
      </c>
      <c r="D4919" s="1" t="s">
        <v>25</v>
      </c>
      <c r="E4919" s="1" t="s">
        <v>51</v>
      </c>
      <c r="F4919" s="1" t="s">
        <v>520</v>
      </c>
      <c r="G4919" s="3">
        <v>45482</v>
      </c>
      <c r="H4919" s="3">
        <v>45485</v>
      </c>
      <c r="I4919" s="6">
        <v>230</v>
      </c>
      <c r="J4919" s="1">
        <v>2</v>
      </c>
      <c r="K4919" s="4">
        <v>0.02</v>
      </c>
      <c r="L4919" s="6">
        <f t="shared" si="156"/>
        <v>4.6000000000000005</v>
      </c>
      <c r="M4919" s="8">
        <f t="shared" si="157"/>
        <v>455.4</v>
      </c>
      <c r="N4919" s="21">
        <f>(sales[[#This Row],[Price]]*sales[[#This Row],[Qty]])-(sales[[#This Row],[Discount_Amt]]*sales[[#This Row],[Qty]])</f>
        <v>450.8</v>
      </c>
    </row>
    <row r="4920" spans="2:14" hidden="1" x14ac:dyDescent="0.35">
      <c r="B4920" s="7">
        <v>2028918</v>
      </c>
      <c r="C4920" s="1" t="s">
        <v>7</v>
      </c>
      <c r="D4920" s="1" t="s">
        <v>26</v>
      </c>
      <c r="E4920" s="1" t="s">
        <v>506</v>
      </c>
      <c r="F4920" s="1" t="s">
        <v>521</v>
      </c>
      <c r="G4920" s="3">
        <v>45482</v>
      </c>
      <c r="H4920" s="3">
        <v>45487</v>
      </c>
      <c r="I4920" s="6">
        <v>7999</v>
      </c>
      <c r="J4920" s="1">
        <v>1</v>
      </c>
      <c r="K4920" s="4">
        <v>0.02</v>
      </c>
      <c r="L4920" s="6">
        <f t="shared" si="156"/>
        <v>159.97999999999999</v>
      </c>
      <c r="M4920" s="8">
        <f t="shared" si="157"/>
        <v>7839.02</v>
      </c>
      <c r="N4920" s="21">
        <f>(sales[[#This Row],[Price]]*sales[[#This Row],[Qty]])-(sales[[#This Row],[Discount_Amt]]*sales[[#This Row],[Qty]])</f>
        <v>7839.02</v>
      </c>
    </row>
    <row r="4921" spans="2:14" x14ac:dyDescent="0.35">
      <c r="B4921" s="7">
        <v>2028919</v>
      </c>
      <c r="C4921" s="1" t="s">
        <v>10</v>
      </c>
      <c r="D4921" s="1" t="s">
        <v>27</v>
      </c>
      <c r="E4921" s="1" t="s">
        <v>507</v>
      </c>
      <c r="F4921" s="1" t="s">
        <v>518</v>
      </c>
      <c r="G4921" s="3">
        <v>45482</v>
      </c>
      <c r="H4921" s="3">
        <v>45483</v>
      </c>
      <c r="I4921" s="6">
        <v>850</v>
      </c>
      <c r="J4921" s="1">
        <v>2</v>
      </c>
      <c r="K4921" s="4">
        <v>0.02</v>
      </c>
      <c r="L4921" s="6">
        <f t="shared" si="156"/>
        <v>17</v>
      </c>
      <c r="M4921" s="8">
        <f t="shared" si="157"/>
        <v>1683</v>
      </c>
      <c r="N4921" s="21">
        <f>(sales[[#This Row],[Price]]*sales[[#This Row],[Qty]])-(sales[[#This Row],[Discount_Amt]]*sales[[#This Row],[Qty]])</f>
        <v>1666</v>
      </c>
    </row>
    <row r="4922" spans="2:14" hidden="1" x14ac:dyDescent="0.35">
      <c r="B4922" s="7">
        <v>2028920</v>
      </c>
      <c r="C4922" s="1" t="s">
        <v>8</v>
      </c>
      <c r="D4922" s="1" t="s">
        <v>28</v>
      </c>
      <c r="E4922" s="1" t="s">
        <v>508</v>
      </c>
      <c r="F4922" s="1" t="s">
        <v>518</v>
      </c>
      <c r="G4922" s="3">
        <v>45482</v>
      </c>
      <c r="H4922" s="3">
        <v>45490</v>
      </c>
      <c r="I4922" s="6">
        <v>65000</v>
      </c>
      <c r="J4922" s="1">
        <v>7</v>
      </c>
      <c r="K4922" s="4">
        <v>0.02</v>
      </c>
      <c r="L4922" s="6">
        <f t="shared" si="156"/>
        <v>1300</v>
      </c>
      <c r="M4922" s="8">
        <f t="shared" si="157"/>
        <v>453700</v>
      </c>
      <c r="N4922" s="21">
        <f>(sales[[#This Row],[Price]]*sales[[#This Row],[Qty]])-(sales[[#This Row],[Discount_Amt]]*sales[[#This Row],[Qty]])</f>
        <v>445900</v>
      </c>
    </row>
    <row r="4923" spans="2:14" hidden="1" x14ac:dyDescent="0.35">
      <c r="B4923" s="7">
        <v>2028921</v>
      </c>
      <c r="C4923" s="1" t="s">
        <v>9</v>
      </c>
      <c r="D4923" s="1" t="s">
        <v>29</v>
      </c>
      <c r="E4923" s="1" t="s">
        <v>31</v>
      </c>
      <c r="F4923" s="1" t="s">
        <v>519</v>
      </c>
      <c r="G4923" s="3">
        <v>45482</v>
      </c>
      <c r="H4923" s="3">
        <v>45484</v>
      </c>
      <c r="I4923" s="6">
        <v>450</v>
      </c>
      <c r="J4923" s="1">
        <v>2</v>
      </c>
      <c r="K4923" s="4">
        <v>0.02</v>
      </c>
      <c r="L4923" s="6">
        <f t="shared" si="156"/>
        <v>9</v>
      </c>
      <c r="M4923" s="8">
        <f t="shared" si="157"/>
        <v>891</v>
      </c>
      <c r="N4923" s="21">
        <f>(sales[[#This Row],[Price]]*sales[[#This Row],[Qty]])-(sales[[#This Row],[Discount_Amt]]*sales[[#This Row],[Qty]])</f>
        <v>882</v>
      </c>
    </row>
    <row r="4924" spans="2:14" x14ac:dyDescent="0.35">
      <c r="B4924" s="7">
        <v>2028922</v>
      </c>
      <c r="C4924" s="1" t="s">
        <v>11</v>
      </c>
      <c r="D4924" s="1" t="s">
        <v>25</v>
      </c>
      <c r="E4924" s="1" t="s">
        <v>32</v>
      </c>
      <c r="F4924" s="1" t="s">
        <v>521</v>
      </c>
      <c r="G4924" s="3">
        <v>45482</v>
      </c>
      <c r="H4924" s="3">
        <v>45485</v>
      </c>
      <c r="I4924" s="6">
        <v>1299</v>
      </c>
      <c r="J4924" s="1">
        <v>2</v>
      </c>
      <c r="K4924" s="4">
        <v>0.02</v>
      </c>
      <c r="L4924" s="6">
        <f t="shared" si="156"/>
        <v>25.98</v>
      </c>
      <c r="M4924" s="8">
        <f t="shared" si="157"/>
        <v>2572.02</v>
      </c>
      <c r="N4924" s="21">
        <f>(sales[[#This Row],[Price]]*sales[[#This Row],[Qty]])-(sales[[#This Row],[Discount_Amt]]*sales[[#This Row],[Qty]])</f>
        <v>2546.04</v>
      </c>
    </row>
    <row r="4925" spans="2:14" x14ac:dyDescent="0.35">
      <c r="B4925" s="7">
        <v>2028923</v>
      </c>
      <c r="C4925" s="1" t="s">
        <v>12</v>
      </c>
      <c r="D4925" s="1" t="s">
        <v>26</v>
      </c>
      <c r="E4925" s="1" t="s">
        <v>38</v>
      </c>
      <c r="F4925" s="1" t="s">
        <v>520</v>
      </c>
      <c r="G4925" s="3">
        <v>45482</v>
      </c>
      <c r="H4925" s="3">
        <v>45487</v>
      </c>
      <c r="I4925" s="6">
        <v>1700</v>
      </c>
      <c r="J4925" s="1">
        <v>1</v>
      </c>
      <c r="K4925" s="4">
        <v>7.0000000000000007E-2</v>
      </c>
      <c r="L4925" s="6">
        <f t="shared" si="156"/>
        <v>119.00000000000001</v>
      </c>
      <c r="M4925" s="8">
        <f t="shared" si="157"/>
        <v>1581</v>
      </c>
      <c r="N4925" s="21">
        <f>(sales[[#This Row],[Price]]*sales[[#This Row],[Qty]])-(sales[[#This Row],[Discount_Amt]]*sales[[#This Row],[Qty]])</f>
        <v>1581</v>
      </c>
    </row>
    <row r="4926" spans="2:14" hidden="1" x14ac:dyDescent="0.35">
      <c r="B4926" s="7">
        <v>2028924</v>
      </c>
      <c r="C4926" s="1" t="s">
        <v>13</v>
      </c>
      <c r="D4926" s="1" t="s">
        <v>27</v>
      </c>
      <c r="E4926" s="1" t="s">
        <v>33</v>
      </c>
      <c r="F4926" s="1" t="s">
        <v>518</v>
      </c>
      <c r="G4926" s="3">
        <v>45482</v>
      </c>
      <c r="H4926" s="3">
        <v>45483</v>
      </c>
      <c r="I4926" s="6">
        <v>55000</v>
      </c>
      <c r="J4926" s="1">
        <v>2</v>
      </c>
      <c r="K4926" s="4">
        <v>0.03</v>
      </c>
      <c r="L4926" s="6">
        <f t="shared" si="156"/>
        <v>1650</v>
      </c>
      <c r="M4926" s="8">
        <f t="shared" si="157"/>
        <v>108350</v>
      </c>
      <c r="N4926" s="21">
        <f>(sales[[#This Row],[Price]]*sales[[#This Row],[Qty]])-(sales[[#This Row],[Discount_Amt]]*sales[[#This Row],[Qty]])</f>
        <v>106700</v>
      </c>
    </row>
    <row r="4927" spans="2:14" hidden="1" x14ac:dyDescent="0.35">
      <c r="B4927" s="7">
        <v>2028925</v>
      </c>
      <c r="C4927" s="1" t="s">
        <v>14</v>
      </c>
      <c r="D4927" s="1" t="s">
        <v>28</v>
      </c>
      <c r="E4927" s="1" t="s">
        <v>34</v>
      </c>
      <c r="F4927" s="1" t="s">
        <v>519</v>
      </c>
      <c r="G4927" s="3">
        <v>45482</v>
      </c>
      <c r="H4927" s="3">
        <v>45490</v>
      </c>
      <c r="I4927" s="6">
        <v>57999</v>
      </c>
      <c r="J4927" s="1">
        <v>4</v>
      </c>
      <c r="K4927" s="4">
        <v>0.08</v>
      </c>
      <c r="L4927" s="6">
        <f t="shared" si="156"/>
        <v>4639.92</v>
      </c>
      <c r="M4927" s="8">
        <f t="shared" si="157"/>
        <v>227356.08</v>
      </c>
      <c r="N4927" s="21">
        <f>(sales[[#This Row],[Price]]*sales[[#This Row],[Qty]])-(sales[[#This Row],[Discount_Amt]]*sales[[#This Row],[Qty]])</f>
        <v>213436.32</v>
      </c>
    </row>
    <row r="4928" spans="2:14" hidden="1" x14ac:dyDescent="0.35">
      <c r="B4928" s="7">
        <v>2028926</v>
      </c>
      <c r="C4928" s="1" t="s">
        <v>15</v>
      </c>
      <c r="D4928" s="1" t="s">
        <v>29</v>
      </c>
      <c r="E4928" s="1" t="s">
        <v>35</v>
      </c>
      <c r="F4928" s="1" t="s">
        <v>520</v>
      </c>
      <c r="G4928" s="3">
        <v>45482</v>
      </c>
      <c r="H4928" s="3">
        <v>45484</v>
      </c>
      <c r="I4928" s="6">
        <v>1399</v>
      </c>
      <c r="J4928" s="1">
        <v>3</v>
      </c>
      <c r="K4928" s="4">
        <v>0.05</v>
      </c>
      <c r="L4928" s="6">
        <f t="shared" si="156"/>
        <v>69.95</v>
      </c>
      <c r="M4928" s="8">
        <f t="shared" si="157"/>
        <v>4127.05</v>
      </c>
      <c r="N4928" s="21">
        <f>(sales[[#This Row],[Price]]*sales[[#This Row],[Qty]])-(sales[[#This Row],[Discount_Amt]]*sales[[#This Row],[Qty]])</f>
        <v>3987.15</v>
      </c>
    </row>
    <row r="4929" spans="2:14" hidden="1" x14ac:dyDescent="0.35">
      <c r="B4929" s="7">
        <v>2028927</v>
      </c>
      <c r="C4929" s="1" t="s">
        <v>16</v>
      </c>
      <c r="D4929" s="1" t="s">
        <v>25</v>
      </c>
      <c r="E4929" s="1" t="s">
        <v>36</v>
      </c>
      <c r="F4929" s="1" t="s">
        <v>521</v>
      </c>
      <c r="G4929" s="3">
        <v>45482</v>
      </c>
      <c r="H4929" s="3">
        <v>45485</v>
      </c>
      <c r="I4929" s="6">
        <v>999</v>
      </c>
      <c r="J4929" s="1">
        <v>2</v>
      </c>
      <c r="K4929" s="4">
        <v>0.05</v>
      </c>
      <c r="L4929" s="6">
        <f t="shared" si="156"/>
        <v>49.95</v>
      </c>
      <c r="M4929" s="8">
        <f t="shared" si="157"/>
        <v>1948.05</v>
      </c>
      <c r="N4929" s="21">
        <f>(sales[[#This Row],[Price]]*sales[[#This Row],[Qty]])-(sales[[#This Row],[Discount_Amt]]*sales[[#This Row],[Qty]])</f>
        <v>1898.1</v>
      </c>
    </row>
    <row r="4930" spans="2:14" x14ac:dyDescent="0.35">
      <c r="B4930" s="7">
        <v>2028928</v>
      </c>
      <c r="C4930" s="1" t="s">
        <v>17</v>
      </c>
      <c r="D4930" s="1" t="s">
        <v>275</v>
      </c>
      <c r="E4930" s="1" t="s">
        <v>37</v>
      </c>
      <c r="F4930" s="1" t="s">
        <v>518</v>
      </c>
      <c r="G4930" s="3">
        <v>45482</v>
      </c>
      <c r="H4930" s="3">
        <v>45487</v>
      </c>
      <c r="I4930" s="6">
        <v>2099</v>
      </c>
      <c r="J4930" s="1">
        <v>1</v>
      </c>
      <c r="K4930" s="4">
        <v>0.05</v>
      </c>
      <c r="L4930" s="6">
        <f t="shared" si="156"/>
        <v>104.95</v>
      </c>
      <c r="M4930" s="8">
        <f t="shared" si="157"/>
        <v>1994.05</v>
      </c>
      <c r="N4930" s="21">
        <f>(sales[[#This Row],[Price]]*sales[[#This Row],[Qty]])-(sales[[#This Row],[Discount_Amt]]*sales[[#This Row],[Qty]])</f>
        <v>1994.05</v>
      </c>
    </row>
    <row r="4931" spans="2:14" hidden="1" x14ac:dyDescent="0.35">
      <c r="B4931" s="7">
        <v>2028929</v>
      </c>
      <c r="C4931" s="1" t="s">
        <v>18</v>
      </c>
      <c r="D4931" s="1" t="s">
        <v>25</v>
      </c>
      <c r="E4931" s="1" t="s">
        <v>39</v>
      </c>
      <c r="F4931" s="1" t="s">
        <v>518</v>
      </c>
      <c r="G4931" s="3">
        <v>45482</v>
      </c>
      <c r="H4931" s="3">
        <v>45483</v>
      </c>
      <c r="I4931" s="6">
        <v>11000</v>
      </c>
      <c r="J4931" s="1">
        <v>1</v>
      </c>
      <c r="K4931" s="4">
        <v>0.05</v>
      </c>
      <c r="L4931" s="6">
        <f t="shared" si="156"/>
        <v>550</v>
      </c>
      <c r="M4931" s="8">
        <f t="shared" si="157"/>
        <v>10450</v>
      </c>
      <c r="N4931" s="21">
        <f>(sales[[#This Row],[Price]]*sales[[#This Row],[Qty]])-(sales[[#This Row],[Discount_Amt]]*sales[[#This Row],[Qty]])</f>
        <v>10450</v>
      </c>
    </row>
    <row r="4932" spans="2:14" hidden="1" x14ac:dyDescent="0.35">
      <c r="B4932" s="7">
        <v>2028930</v>
      </c>
      <c r="C4932" s="1" t="s">
        <v>19</v>
      </c>
      <c r="D4932" s="1" t="s">
        <v>26</v>
      </c>
      <c r="E4932" s="1" t="s">
        <v>40</v>
      </c>
      <c r="F4932" s="1" t="s">
        <v>519</v>
      </c>
      <c r="G4932" s="3">
        <v>45482</v>
      </c>
      <c r="H4932" s="3">
        <v>45490</v>
      </c>
      <c r="I4932" s="6">
        <v>800</v>
      </c>
      <c r="J4932" s="1">
        <v>2</v>
      </c>
      <c r="K4932" s="4">
        <v>0.03</v>
      </c>
      <c r="L4932" s="6">
        <f t="shared" si="156"/>
        <v>24</v>
      </c>
      <c r="M4932" s="8">
        <f t="shared" si="157"/>
        <v>1576</v>
      </c>
      <c r="N4932" s="21">
        <f>(sales[[#This Row],[Price]]*sales[[#This Row],[Qty]])-(sales[[#This Row],[Discount_Amt]]*sales[[#This Row],[Qty]])</f>
        <v>1552</v>
      </c>
    </row>
    <row r="4933" spans="2:14" hidden="1" x14ac:dyDescent="0.35">
      <c r="B4933" s="7">
        <v>2028931</v>
      </c>
      <c r="C4933" s="1" t="s">
        <v>20</v>
      </c>
      <c r="D4933" s="1" t="s">
        <v>27</v>
      </c>
      <c r="E4933" s="1" t="s">
        <v>41</v>
      </c>
      <c r="F4933" s="1" t="s">
        <v>521</v>
      </c>
      <c r="G4933" s="3">
        <v>45482</v>
      </c>
      <c r="H4933" s="3">
        <v>45484</v>
      </c>
      <c r="I4933" s="6">
        <v>5500</v>
      </c>
      <c r="J4933" s="1">
        <v>1</v>
      </c>
      <c r="K4933" s="4">
        <v>0.1</v>
      </c>
      <c r="L4933" s="6">
        <f t="shared" si="156"/>
        <v>550</v>
      </c>
      <c r="M4933" s="8">
        <f t="shared" si="157"/>
        <v>4950</v>
      </c>
      <c r="N4933" s="21">
        <f>(sales[[#This Row],[Price]]*sales[[#This Row],[Qty]])-(sales[[#This Row],[Discount_Amt]]*sales[[#This Row],[Qty]])</f>
        <v>4950</v>
      </c>
    </row>
    <row r="4934" spans="2:14" hidden="1" x14ac:dyDescent="0.35">
      <c r="B4934" s="7">
        <v>2028932</v>
      </c>
      <c r="C4934" s="1" t="s">
        <v>21</v>
      </c>
      <c r="D4934" s="1" t="s">
        <v>28</v>
      </c>
      <c r="E4934" s="1" t="s">
        <v>42</v>
      </c>
      <c r="F4934" s="1" t="s">
        <v>520</v>
      </c>
      <c r="G4934" s="3">
        <v>45482</v>
      </c>
      <c r="H4934" s="3">
        <v>45485</v>
      </c>
      <c r="I4934" s="6">
        <v>1350</v>
      </c>
      <c r="J4934" s="1">
        <v>3</v>
      </c>
      <c r="K4934" s="4">
        <v>0.05</v>
      </c>
      <c r="L4934" s="6">
        <f t="shared" si="156"/>
        <v>67.5</v>
      </c>
      <c r="M4934" s="8">
        <f t="shared" si="157"/>
        <v>3982.5</v>
      </c>
      <c r="N4934" s="21">
        <f>(sales[[#This Row],[Price]]*sales[[#This Row],[Qty]])-(sales[[#This Row],[Discount_Amt]]*sales[[#This Row],[Qty]])</f>
        <v>3847.5</v>
      </c>
    </row>
    <row r="4935" spans="2:14" hidden="1" x14ac:dyDescent="0.35">
      <c r="B4935" s="7">
        <v>2028933</v>
      </c>
      <c r="C4935" s="1" t="s">
        <v>22</v>
      </c>
      <c r="D4935" s="1" t="s">
        <v>29</v>
      </c>
      <c r="E4935" s="1" t="s">
        <v>43</v>
      </c>
      <c r="F4935" s="1" t="s">
        <v>518</v>
      </c>
      <c r="G4935" s="3">
        <v>45482</v>
      </c>
      <c r="H4935" s="3">
        <v>45487</v>
      </c>
      <c r="I4935" s="6">
        <v>4500</v>
      </c>
      <c r="J4935" s="1">
        <v>2</v>
      </c>
      <c r="K4935" s="4">
        <v>0.05</v>
      </c>
      <c r="L4935" s="6">
        <f t="shared" si="156"/>
        <v>225</v>
      </c>
      <c r="M4935" s="8">
        <f t="shared" si="157"/>
        <v>8775</v>
      </c>
      <c r="N4935" s="21">
        <f>(sales[[#This Row],[Price]]*sales[[#This Row],[Qty]])-(sales[[#This Row],[Discount_Amt]]*sales[[#This Row],[Qty]])</f>
        <v>8550</v>
      </c>
    </row>
    <row r="4936" spans="2:14" hidden="1" x14ac:dyDescent="0.35">
      <c r="B4936" s="7">
        <v>2028934</v>
      </c>
      <c r="C4936" s="1" t="s">
        <v>23</v>
      </c>
      <c r="D4936" s="1" t="s">
        <v>25</v>
      </c>
      <c r="E4936" s="1" t="s">
        <v>44</v>
      </c>
      <c r="F4936" s="1" t="s">
        <v>519</v>
      </c>
      <c r="G4936" s="3">
        <v>45482</v>
      </c>
      <c r="H4936" s="3">
        <v>45483</v>
      </c>
      <c r="I4936" s="6">
        <v>2350</v>
      </c>
      <c r="J4936" s="1">
        <v>1</v>
      </c>
      <c r="K4936" s="4">
        <v>0.02</v>
      </c>
      <c r="L4936" s="6">
        <f t="shared" si="156"/>
        <v>47</v>
      </c>
      <c r="M4936" s="8">
        <f t="shared" si="157"/>
        <v>2303</v>
      </c>
      <c r="N4936" s="21">
        <f>(sales[[#This Row],[Price]]*sales[[#This Row],[Qty]])-(sales[[#This Row],[Discount_Amt]]*sales[[#This Row],[Qty]])</f>
        <v>2303</v>
      </c>
    </row>
    <row r="4937" spans="2:14" hidden="1" x14ac:dyDescent="0.35">
      <c r="B4937" s="7">
        <v>2028935</v>
      </c>
      <c r="C4937" s="1" t="s">
        <v>24</v>
      </c>
      <c r="D4937" s="1" t="s">
        <v>30</v>
      </c>
      <c r="E4937" s="1" t="s">
        <v>45</v>
      </c>
      <c r="F4937" s="1" t="s">
        <v>520</v>
      </c>
      <c r="G4937" s="3">
        <v>45482</v>
      </c>
      <c r="H4937" s="3">
        <v>45490</v>
      </c>
      <c r="I4937" s="6">
        <v>90</v>
      </c>
      <c r="J4937" s="1">
        <v>2</v>
      </c>
      <c r="K4937" s="4">
        <v>0.06</v>
      </c>
      <c r="L4937" s="6">
        <f t="shared" si="156"/>
        <v>5.3999999999999995</v>
      </c>
      <c r="M4937" s="8">
        <f t="shared" si="157"/>
        <v>174.6</v>
      </c>
      <c r="N4937" s="21">
        <f>(sales[[#This Row],[Price]]*sales[[#This Row],[Qty]])-(sales[[#This Row],[Discount_Amt]]*sales[[#This Row],[Qty]])</f>
        <v>169.2</v>
      </c>
    </row>
    <row r="4938" spans="2:14" hidden="1" x14ac:dyDescent="0.35">
      <c r="B4938" s="7">
        <v>2028936</v>
      </c>
      <c r="C4938" s="1" t="s">
        <v>4</v>
      </c>
      <c r="D4938" s="1" t="s">
        <v>27</v>
      </c>
      <c r="E4938" s="1" t="s">
        <v>46</v>
      </c>
      <c r="F4938" s="1" t="s">
        <v>521</v>
      </c>
      <c r="G4938" s="3">
        <v>45482</v>
      </c>
      <c r="H4938" s="3">
        <v>45484</v>
      </c>
      <c r="I4938" s="6">
        <v>280</v>
      </c>
      <c r="J4938" s="1">
        <v>1</v>
      </c>
      <c r="K4938" s="4">
        <v>0.15</v>
      </c>
      <c r="L4938" s="6">
        <f t="shared" si="156"/>
        <v>42</v>
      </c>
      <c r="M4938" s="8">
        <f t="shared" si="157"/>
        <v>238</v>
      </c>
      <c r="N4938" s="21">
        <f>(sales[[#This Row],[Price]]*sales[[#This Row],[Qty]])-(sales[[#This Row],[Discount_Amt]]*sales[[#This Row],[Qty]])</f>
        <v>238</v>
      </c>
    </row>
    <row r="4939" spans="2:14" hidden="1" x14ac:dyDescent="0.35">
      <c r="B4939" s="7">
        <v>2028937</v>
      </c>
      <c r="C4939" s="1" t="s">
        <v>5</v>
      </c>
      <c r="D4939" s="1" t="s">
        <v>28</v>
      </c>
      <c r="E4939" s="1" t="s">
        <v>47</v>
      </c>
      <c r="F4939" s="1" t="s">
        <v>518</v>
      </c>
      <c r="G4939" s="3">
        <v>45482</v>
      </c>
      <c r="H4939" s="3">
        <v>45485</v>
      </c>
      <c r="I4939" s="6">
        <v>70</v>
      </c>
      <c r="J4939" s="1">
        <v>2</v>
      </c>
      <c r="K4939" s="4">
        <v>0.02</v>
      </c>
      <c r="L4939" s="6">
        <f t="shared" si="156"/>
        <v>1.4000000000000001</v>
      </c>
      <c r="M4939" s="8">
        <f t="shared" si="157"/>
        <v>138.6</v>
      </c>
      <c r="N4939" s="21">
        <f>(sales[[#This Row],[Price]]*sales[[#This Row],[Qty]])-(sales[[#This Row],[Discount_Amt]]*sales[[#This Row],[Qty]])</f>
        <v>137.19999999999999</v>
      </c>
    </row>
    <row r="4940" spans="2:14" hidden="1" x14ac:dyDescent="0.35">
      <c r="B4940" s="7">
        <v>2028938</v>
      </c>
      <c r="C4940" s="1" t="s">
        <v>6</v>
      </c>
      <c r="D4940" s="1" t="s">
        <v>29</v>
      </c>
      <c r="E4940" s="1" t="s">
        <v>48</v>
      </c>
      <c r="F4940" s="1" t="s">
        <v>518</v>
      </c>
      <c r="G4940" s="3">
        <v>45482</v>
      </c>
      <c r="H4940" s="3">
        <v>45487</v>
      </c>
      <c r="I4940" s="6">
        <v>230</v>
      </c>
      <c r="J4940" s="1">
        <v>3</v>
      </c>
      <c r="K4940" s="4">
        <v>0.02</v>
      </c>
      <c r="L4940" s="6">
        <f t="shared" si="156"/>
        <v>4.6000000000000005</v>
      </c>
      <c r="M4940" s="8">
        <f t="shared" si="157"/>
        <v>685.4</v>
      </c>
      <c r="N4940" s="21">
        <f>(sales[[#This Row],[Price]]*sales[[#This Row],[Qty]])-(sales[[#This Row],[Discount_Amt]]*sales[[#This Row],[Qty]])</f>
        <v>676.2</v>
      </c>
    </row>
    <row r="4941" spans="2:14" hidden="1" x14ac:dyDescent="0.35">
      <c r="B4941" s="7">
        <v>2028939</v>
      </c>
      <c r="C4941" s="1" t="s">
        <v>7</v>
      </c>
      <c r="D4941" s="1" t="s">
        <v>25</v>
      </c>
      <c r="E4941" s="1" t="s">
        <v>49</v>
      </c>
      <c r="F4941" s="1" t="s">
        <v>519</v>
      </c>
      <c r="G4941" s="3">
        <v>45482</v>
      </c>
      <c r="H4941" s="3">
        <v>45483</v>
      </c>
      <c r="I4941" s="6">
        <v>7999</v>
      </c>
      <c r="J4941" s="1">
        <v>2</v>
      </c>
      <c r="K4941" s="4">
        <v>0.02</v>
      </c>
      <c r="L4941" s="6">
        <f t="shared" si="156"/>
        <v>159.97999999999999</v>
      </c>
      <c r="M4941" s="8">
        <f t="shared" si="157"/>
        <v>15838.02</v>
      </c>
      <c r="N4941" s="21">
        <f>(sales[[#This Row],[Price]]*sales[[#This Row],[Qty]])-(sales[[#This Row],[Discount_Amt]]*sales[[#This Row],[Qty]])</f>
        <v>15678.04</v>
      </c>
    </row>
    <row r="4942" spans="2:14" x14ac:dyDescent="0.35">
      <c r="B4942" s="7">
        <v>2028940</v>
      </c>
      <c r="C4942" s="1" t="s">
        <v>10</v>
      </c>
      <c r="D4942" s="1" t="s">
        <v>26</v>
      </c>
      <c r="E4942" s="1" t="s">
        <v>50</v>
      </c>
      <c r="F4942" s="1" t="s">
        <v>521</v>
      </c>
      <c r="G4942" s="3">
        <v>45482</v>
      </c>
      <c r="H4942" s="3">
        <v>45490</v>
      </c>
      <c r="I4942" s="6">
        <v>850</v>
      </c>
      <c r="J4942" s="1">
        <v>7</v>
      </c>
      <c r="K4942" s="4">
        <v>0.02</v>
      </c>
      <c r="L4942" s="6">
        <f t="shared" si="156"/>
        <v>17</v>
      </c>
      <c r="M4942" s="8">
        <f t="shared" si="157"/>
        <v>5933</v>
      </c>
      <c r="N4942" s="21">
        <f>(sales[[#This Row],[Price]]*sales[[#This Row],[Qty]])-(sales[[#This Row],[Discount_Amt]]*sales[[#This Row],[Qty]])</f>
        <v>5831</v>
      </c>
    </row>
    <row r="4943" spans="2:14" hidden="1" x14ac:dyDescent="0.35">
      <c r="B4943" s="7">
        <v>2028941</v>
      </c>
      <c r="C4943" s="1" t="s">
        <v>8</v>
      </c>
      <c r="D4943" s="1" t="s">
        <v>27</v>
      </c>
      <c r="E4943" s="1" t="s">
        <v>51</v>
      </c>
      <c r="F4943" s="1" t="s">
        <v>520</v>
      </c>
      <c r="G4943" s="3">
        <v>45482</v>
      </c>
      <c r="H4943" s="3">
        <v>45484</v>
      </c>
      <c r="I4943" s="6">
        <v>65000</v>
      </c>
      <c r="J4943" s="1">
        <v>2</v>
      </c>
      <c r="K4943" s="4">
        <v>0.02</v>
      </c>
      <c r="L4943" s="6">
        <f t="shared" si="156"/>
        <v>1300</v>
      </c>
      <c r="M4943" s="8">
        <f t="shared" si="157"/>
        <v>128700</v>
      </c>
      <c r="N4943" s="21">
        <f>(sales[[#This Row],[Price]]*sales[[#This Row],[Qty]])-(sales[[#This Row],[Discount_Amt]]*sales[[#This Row],[Qty]])</f>
        <v>127400</v>
      </c>
    </row>
    <row r="4944" spans="2:14" hidden="1" x14ac:dyDescent="0.35">
      <c r="B4944" s="7">
        <v>2028942</v>
      </c>
      <c r="C4944" s="1" t="s">
        <v>9</v>
      </c>
      <c r="D4944" s="1" t="s">
        <v>28</v>
      </c>
      <c r="E4944" s="1" t="s">
        <v>506</v>
      </c>
      <c r="F4944" s="1" t="s">
        <v>518</v>
      </c>
      <c r="G4944" s="3">
        <v>45482</v>
      </c>
      <c r="H4944" s="3">
        <v>45485</v>
      </c>
      <c r="I4944" s="6">
        <v>450</v>
      </c>
      <c r="J4944" s="1">
        <v>1</v>
      </c>
      <c r="K4944" s="4">
        <v>0.02</v>
      </c>
      <c r="L4944" s="6">
        <f t="shared" si="156"/>
        <v>9</v>
      </c>
      <c r="M4944" s="8">
        <f t="shared" si="157"/>
        <v>441</v>
      </c>
      <c r="N4944" s="21">
        <f>(sales[[#This Row],[Price]]*sales[[#This Row],[Qty]])-(sales[[#This Row],[Discount_Amt]]*sales[[#This Row],[Qty]])</f>
        <v>441</v>
      </c>
    </row>
    <row r="4945" spans="2:14" x14ac:dyDescent="0.35">
      <c r="B4945" s="7">
        <v>2028943</v>
      </c>
      <c r="C4945" s="1" t="s">
        <v>11</v>
      </c>
      <c r="D4945" s="1" t="s">
        <v>29</v>
      </c>
      <c r="E4945" s="1" t="s">
        <v>507</v>
      </c>
      <c r="F4945" s="1" t="s">
        <v>519</v>
      </c>
      <c r="G4945" s="3">
        <v>45482</v>
      </c>
      <c r="H4945" s="3">
        <v>45487</v>
      </c>
      <c r="I4945" s="6">
        <v>1299</v>
      </c>
      <c r="J4945" s="1">
        <v>1</v>
      </c>
      <c r="K4945" s="4">
        <v>0.02</v>
      </c>
      <c r="L4945" s="6">
        <f t="shared" si="156"/>
        <v>25.98</v>
      </c>
      <c r="M4945" s="8">
        <f t="shared" si="157"/>
        <v>1273.02</v>
      </c>
      <c r="N4945" s="21">
        <f>(sales[[#This Row],[Price]]*sales[[#This Row],[Qty]])-(sales[[#This Row],[Discount_Amt]]*sales[[#This Row],[Qty]])</f>
        <v>1273.02</v>
      </c>
    </row>
    <row r="4946" spans="2:14" x14ac:dyDescent="0.35">
      <c r="B4946" s="7">
        <v>2028944</v>
      </c>
      <c r="C4946" s="1" t="s">
        <v>12</v>
      </c>
      <c r="D4946" s="1" t="s">
        <v>25</v>
      </c>
      <c r="E4946" s="1" t="s">
        <v>508</v>
      </c>
      <c r="F4946" s="1" t="s">
        <v>520</v>
      </c>
      <c r="G4946" s="3">
        <v>45482</v>
      </c>
      <c r="H4946" s="3">
        <v>45483</v>
      </c>
      <c r="I4946" s="6">
        <v>1700</v>
      </c>
      <c r="J4946" s="1">
        <v>1</v>
      </c>
      <c r="K4946" s="4">
        <v>0.02</v>
      </c>
      <c r="L4946" s="6">
        <f t="shared" si="156"/>
        <v>34</v>
      </c>
      <c r="M4946" s="8">
        <f t="shared" si="157"/>
        <v>1666</v>
      </c>
      <c r="N4946" s="21">
        <f>(sales[[#This Row],[Price]]*sales[[#This Row],[Qty]])-(sales[[#This Row],[Discount_Amt]]*sales[[#This Row],[Qty]])</f>
        <v>1666</v>
      </c>
    </row>
    <row r="4947" spans="2:14" hidden="1" x14ac:dyDescent="0.35">
      <c r="B4947" s="7">
        <v>2028945</v>
      </c>
      <c r="C4947" s="1" t="s">
        <v>13</v>
      </c>
      <c r="D4947" s="1" t="s">
        <v>26</v>
      </c>
      <c r="E4947" s="1" t="s">
        <v>31</v>
      </c>
      <c r="F4947" s="1" t="s">
        <v>521</v>
      </c>
      <c r="G4947" s="3">
        <v>45482</v>
      </c>
      <c r="H4947" s="3">
        <v>45490</v>
      </c>
      <c r="I4947" s="6">
        <v>55000</v>
      </c>
      <c r="J4947" s="1">
        <v>2</v>
      </c>
      <c r="K4947" s="4">
        <v>7.0000000000000007E-2</v>
      </c>
      <c r="L4947" s="6">
        <f t="shared" si="156"/>
        <v>3850.0000000000005</v>
      </c>
      <c r="M4947" s="8">
        <f t="shared" si="157"/>
        <v>106150</v>
      </c>
      <c r="N4947" s="21">
        <f>(sales[[#This Row],[Price]]*sales[[#This Row],[Qty]])-(sales[[#This Row],[Discount_Amt]]*sales[[#This Row],[Qty]])</f>
        <v>102300</v>
      </c>
    </row>
    <row r="4948" spans="2:14" hidden="1" x14ac:dyDescent="0.35">
      <c r="B4948" s="7">
        <v>2028946</v>
      </c>
      <c r="C4948" s="1" t="s">
        <v>14</v>
      </c>
      <c r="D4948" s="1" t="s">
        <v>27</v>
      </c>
      <c r="E4948" s="1" t="s">
        <v>32</v>
      </c>
      <c r="F4948" s="1" t="s">
        <v>518</v>
      </c>
      <c r="G4948" s="3">
        <v>45482</v>
      </c>
      <c r="H4948" s="3">
        <v>45484</v>
      </c>
      <c r="I4948" s="6">
        <v>57999</v>
      </c>
      <c r="J4948" s="1">
        <v>1</v>
      </c>
      <c r="K4948" s="4">
        <v>0.03</v>
      </c>
      <c r="L4948" s="6">
        <f t="shared" si="156"/>
        <v>1739.97</v>
      </c>
      <c r="M4948" s="8">
        <f t="shared" si="157"/>
        <v>56259.03</v>
      </c>
      <c r="N4948" s="21">
        <f>(sales[[#This Row],[Price]]*sales[[#This Row],[Qty]])-(sales[[#This Row],[Discount_Amt]]*sales[[#This Row],[Qty]])</f>
        <v>56259.03</v>
      </c>
    </row>
    <row r="4949" spans="2:14" hidden="1" x14ac:dyDescent="0.35">
      <c r="B4949" s="7">
        <v>2028947</v>
      </c>
      <c r="C4949" s="1" t="s">
        <v>15</v>
      </c>
      <c r="D4949" s="1" t="s">
        <v>28</v>
      </c>
      <c r="E4949" s="1" t="s">
        <v>38</v>
      </c>
      <c r="F4949" s="1" t="s">
        <v>518</v>
      </c>
      <c r="G4949" s="3">
        <v>45482</v>
      </c>
      <c r="H4949" s="3">
        <v>45485</v>
      </c>
      <c r="I4949" s="6">
        <v>1399</v>
      </c>
      <c r="J4949" s="1">
        <v>2</v>
      </c>
      <c r="K4949" s="4">
        <v>0.08</v>
      </c>
      <c r="L4949" s="6">
        <f t="shared" si="156"/>
        <v>111.92</v>
      </c>
      <c r="M4949" s="8">
        <f t="shared" si="157"/>
        <v>2686.08</v>
      </c>
      <c r="N4949" s="21">
        <f>(sales[[#This Row],[Price]]*sales[[#This Row],[Qty]])-(sales[[#This Row],[Discount_Amt]]*sales[[#This Row],[Qty]])</f>
        <v>2574.16</v>
      </c>
    </row>
    <row r="4950" spans="2:14" hidden="1" x14ac:dyDescent="0.35">
      <c r="B4950" s="7">
        <v>2028948</v>
      </c>
      <c r="C4950" s="1" t="s">
        <v>16</v>
      </c>
      <c r="D4950" s="1" t="s">
        <v>29</v>
      </c>
      <c r="E4950" s="1" t="s">
        <v>33</v>
      </c>
      <c r="F4950" s="1" t="s">
        <v>519</v>
      </c>
      <c r="G4950" s="3">
        <v>45482</v>
      </c>
      <c r="H4950" s="3">
        <v>45487</v>
      </c>
      <c r="I4950" s="6">
        <v>999</v>
      </c>
      <c r="J4950" s="1">
        <v>7</v>
      </c>
      <c r="K4950" s="4">
        <v>0.05</v>
      </c>
      <c r="L4950" s="6">
        <f t="shared" si="156"/>
        <v>49.95</v>
      </c>
      <c r="M4950" s="8">
        <f t="shared" si="157"/>
        <v>6943.05</v>
      </c>
      <c r="N4950" s="21">
        <f>(sales[[#This Row],[Price]]*sales[[#This Row],[Qty]])-(sales[[#This Row],[Discount_Amt]]*sales[[#This Row],[Qty]])</f>
        <v>6643.35</v>
      </c>
    </row>
    <row r="4951" spans="2:14" x14ac:dyDescent="0.35">
      <c r="B4951" s="7">
        <v>2028949</v>
      </c>
      <c r="C4951" s="1" t="s">
        <v>17</v>
      </c>
      <c r="D4951" s="1" t="s">
        <v>25</v>
      </c>
      <c r="E4951" s="1" t="s">
        <v>34</v>
      </c>
      <c r="F4951" s="1" t="s">
        <v>521</v>
      </c>
      <c r="G4951" s="3">
        <v>45482</v>
      </c>
      <c r="H4951" s="3">
        <v>45483</v>
      </c>
      <c r="I4951" s="6">
        <v>2099</v>
      </c>
      <c r="J4951" s="1">
        <v>2</v>
      </c>
      <c r="K4951" s="4">
        <v>0.05</v>
      </c>
      <c r="L4951" s="6">
        <f t="shared" si="156"/>
        <v>104.95</v>
      </c>
      <c r="M4951" s="8">
        <f t="shared" si="157"/>
        <v>4093.05</v>
      </c>
      <c r="N4951" s="21">
        <f>(sales[[#This Row],[Price]]*sales[[#This Row],[Qty]])-(sales[[#This Row],[Discount_Amt]]*sales[[#This Row],[Qty]])</f>
        <v>3988.1</v>
      </c>
    </row>
    <row r="4952" spans="2:14" hidden="1" x14ac:dyDescent="0.35">
      <c r="B4952" s="7">
        <v>2028950</v>
      </c>
      <c r="C4952" s="1" t="s">
        <v>18</v>
      </c>
      <c r="D4952" s="1" t="s">
        <v>276</v>
      </c>
      <c r="E4952" s="1" t="s">
        <v>35</v>
      </c>
      <c r="F4952" s="1" t="s">
        <v>520</v>
      </c>
      <c r="G4952" s="3">
        <v>45482</v>
      </c>
      <c r="H4952" s="3">
        <v>45490</v>
      </c>
      <c r="I4952" s="6">
        <v>11000</v>
      </c>
      <c r="J4952" s="1">
        <v>2</v>
      </c>
      <c r="K4952" s="4">
        <v>0.05</v>
      </c>
      <c r="L4952" s="6">
        <f t="shared" si="156"/>
        <v>550</v>
      </c>
      <c r="M4952" s="8">
        <f t="shared" si="157"/>
        <v>21450</v>
      </c>
      <c r="N4952" s="21">
        <f>(sales[[#This Row],[Price]]*sales[[#This Row],[Qty]])-(sales[[#This Row],[Discount_Amt]]*sales[[#This Row],[Qty]])</f>
        <v>20900</v>
      </c>
    </row>
    <row r="4953" spans="2:14" hidden="1" x14ac:dyDescent="0.35">
      <c r="B4953" s="7">
        <v>2028951</v>
      </c>
      <c r="C4953" s="1" t="s">
        <v>19</v>
      </c>
      <c r="D4953" s="1" t="s">
        <v>25</v>
      </c>
      <c r="E4953" s="1" t="s">
        <v>36</v>
      </c>
      <c r="F4953" s="1" t="s">
        <v>518</v>
      </c>
      <c r="G4953" s="3">
        <v>45482</v>
      </c>
      <c r="H4953" s="3">
        <v>45484</v>
      </c>
      <c r="I4953" s="6">
        <v>800</v>
      </c>
      <c r="J4953" s="1">
        <v>1</v>
      </c>
      <c r="K4953" s="4">
        <v>0.05</v>
      </c>
      <c r="L4953" s="6">
        <f t="shared" si="156"/>
        <v>40</v>
      </c>
      <c r="M4953" s="8">
        <f t="shared" si="157"/>
        <v>760</v>
      </c>
      <c r="N4953" s="21">
        <f>(sales[[#This Row],[Price]]*sales[[#This Row],[Qty]])-(sales[[#This Row],[Discount_Amt]]*sales[[#This Row],[Qty]])</f>
        <v>760</v>
      </c>
    </row>
    <row r="4954" spans="2:14" hidden="1" x14ac:dyDescent="0.35">
      <c r="B4954" s="7">
        <v>2028952</v>
      </c>
      <c r="C4954" s="1" t="s">
        <v>20</v>
      </c>
      <c r="D4954" s="1" t="s">
        <v>26</v>
      </c>
      <c r="E4954" s="1" t="s">
        <v>37</v>
      </c>
      <c r="F4954" s="1" t="s">
        <v>519</v>
      </c>
      <c r="G4954" s="3">
        <v>45482</v>
      </c>
      <c r="H4954" s="3">
        <v>45485</v>
      </c>
      <c r="I4954" s="6">
        <v>5500</v>
      </c>
      <c r="J4954" s="1">
        <v>2</v>
      </c>
      <c r="K4954" s="4">
        <v>0.03</v>
      </c>
      <c r="L4954" s="6">
        <f t="shared" si="156"/>
        <v>165</v>
      </c>
      <c r="M4954" s="8">
        <f t="shared" si="157"/>
        <v>10835</v>
      </c>
      <c r="N4954" s="21">
        <f>(sales[[#This Row],[Price]]*sales[[#This Row],[Qty]])-(sales[[#This Row],[Discount_Amt]]*sales[[#This Row],[Qty]])</f>
        <v>10670</v>
      </c>
    </row>
    <row r="4955" spans="2:14" hidden="1" x14ac:dyDescent="0.35">
      <c r="B4955" s="7">
        <v>2028953</v>
      </c>
      <c r="C4955" s="1" t="s">
        <v>21</v>
      </c>
      <c r="D4955" s="1" t="s">
        <v>27</v>
      </c>
      <c r="E4955" s="1" t="s">
        <v>39</v>
      </c>
      <c r="F4955" s="1" t="s">
        <v>520</v>
      </c>
      <c r="G4955" s="3">
        <v>45482</v>
      </c>
      <c r="H4955" s="3">
        <v>45487</v>
      </c>
      <c r="I4955" s="6">
        <v>1350</v>
      </c>
      <c r="J4955" s="1">
        <v>4</v>
      </c>
      <c r="K4955" s="4">
        <v>0.1</v>
      </c>
      <c r="L4955" s="6">
        <f t="shared" si="156"/>
        <v>135</v>
      </c>
      <c r="M4955" s="8">
        <f t="shared" si="157"/>
        <v>5265</v>
      </c>
      <c r="N4955" s="21">
        <f>(sales[[#This Row],[Price]]*sales[[#This Row],[Qty]])-(sales[[#This Row],[Discount_Amt]]*sales[[#This Row],[Qty]])</f>
        <v>4860</v>
      </c>
    </row>
    <row r="4956" spans="2:14" hidden="1" x14ac:dyDescent="0.35">
      <c r="B4956" s="7">
        <v>2028954</v>
      </c>
      <c r="C4956" s="1" t="s">
        <v>22</v>
      </c>
      <c r="D4956" s="1" t="s">
        <v>28</v>
      </c>
      <c r="E4956" s="1" t="s">
        <v>40</v>
      </c>
      <c r="F4956" s="1" t="s">
        <v>521</v>
      </c>
      <c r="G4956" s="3">
        <v>45482</v>
      </c>
      <c r="H4956" s="3">
        <v>45483</v>
      </c>
      <c r="I4956" s="6">
        <v>4500</v>
      </c>
      <c r="J4956" s="1">
        <v>3</v>
      </c>
      <c r="K4956" s="4">
        <v>0.05</v>
      </c>
      <c r="L4956" s="6">
        <f t="shared" si="156"/>
        <v>225</v>
      </c>
      <c r="M4956" s="8">
        <f t="shared" si="157"/>
        <v>13275</v>
      </c>
      <c r="N4956" s="21">
        <f>(sales[[#This Row],[Price]]*sales[[#This Row],[Qty]])-(sales[[#This Row],[Discount_Amt]]*sales[[#This Row],[Qty]])</f>
        <v>12825</v>
      </c>
    </row>
    <row r="4957" spans="2:14" hidden="1" x14ac:dyDescent="0.35">
      <c r="B4957" s="7">
        <v>2028955</v>
      </c>
      <c r="C4957" s="1" t="s">
        <v>23</v>
      </c>
      <c r="D4957" s="1" t="s">
        <v>29</v>
      </c>
      <c r="E4957" s="1" t="s">
        <v>41</v>
      </c>
      <c r="F4957" s="1" t="s">
        <v>518</v>
      </c>
      <c r="G4957" s="3">
        <v>45482</v>
      </c>
      <c r="H4957" s="3">
        <v>45490</v>
      </c>
      <c r="I4957" s="6">
        <v>2350</v>
      </c>
      <c r="J4957" s="1">
        <v>2</v>
      </c>
      <c r="K4957" s="4">
        <v>0.05</v>
      </c>
      <c r="L4957" s="6">
        <f t="shared" si="156"/>
        <v>117.5</v>
      </c>
      <c r="M4957" s="8">
        <f t="shared" si="157"/>
        <v>4582.5</v>
      </c>
      <c r="N4957" s="21">
        <f>(sales[[#This Row],[Price]]*sales[[#This Row],[Qty]])-(sales[[#This Row],[Discount_Amt]]*sales[[#This Row],[Qty]])</f>
        <v>4465</v>
      </c>
    </row>
    <row r="4958" spans="2:14" hidden="1" x14ac:dyDescent="0.35">
      <c r="B4958" s="7">
        <v>2028956</v>
      </c>
      <c r="C4958" s="1" t="s">
        <v>24</v>
      </c>
      <c r="D4958" s="1" t="s">
        <v>25</v>
      </c>
      <c r="E4958" s="1" t="s">
        <v>42</v>
      </c>
      <c r="F4958" s="1" t="s">
        <v>518</v>
      </c>
      <c r="G4958" s="3">
        <v>45482</v>
      </c>
      <c r="H4958" s="3">
        <v>45484</v>
      </c>
      <c r="I4958" s="6">
        <v>90</v>
      </c>
      <c r="J4958" s="1">
        <v>1</v>
      </c>
      <c r="K4958" s="4">
        <v>0.02</v>
      </c>
      <c r="L4958" s="6">
        <f t="shared" si="156"/>
        <v>1.8</v>
      </c>
      <c r="M4958" s="8">
        <f t="shared" si="157"/>
        <v>88.2</v>
      </c>
      <c r="N4958" s="21">
        <f>(sales[[#This Row],[Price]]*sales[[#This Row],[Qty]])-(sales[[#This Row],[Discount_Amt]]*sales[[#This Row],[Qty]])</f>
        <v>88.2</v>
      </c>
    </row>
    <row r="4959" spans="2:14" hidden="1" x14ac:dyDescent="0.35">
      <c r="B4959" s="7">
        <v>2028957</v>
      </c>
      <c r="C4959" s="1" t="s">
        <v>4</v>
      </c>
      <c r="D4959" s="1" t="s">
        <v>30</v>
      </c>
      <c r="E4959" s="1" t="s">
        <v>43</v>
      </c>
      <c r="F4959" s="1" t="s">
        <v>519</v>
      </c>
      <c r="G4959" s="3">
        <v>45482</v>
      </c>
      <c r="H4959" s="3">
        <v>45485</v>
      </c>
      <c r="I4959" s="6">
        <v>280</v>
      </c>
      <c r="J4959" s="1">
        <v>1</v>
      </c>
      <c r="K4959" s="4">
        <v>0.06</v>
      </c>
      <c r="L4959" s="6">
        <f t="shared" si="156"/>
        <v>16.8</v>
      </c>
      <c r="M4959" s="8">
        <f t="shared" si="157"/>
        <v>263.2</v>
      </c>
      <c r="N4959" s="21">
        <f>(sales[[#This Row],[Price]]*sales[[#This Row],[Qty]])-(sales[[#This Row],[Discount_Amt]]*sales[[#This Row],[Qty]])</f>
        <v>263.2</v>
      </c>
    </row>
    <row r="4960" spans="2:14" hidden="1" x14ac:dyDescent="0.35">
      <c r="B4960" s="7">
        <v>2028958</v>
      </c>
      <c r="C4960" s="1" t="s">
        <v>5</v>
      </c>
      <c r="D4960" s="1" t="s">
        <v>27</v>
      </c>
      <c r="E4960" s="1" t="s">
        <v>44</v>
      </c>
      <c r="F4960" s="1" t="s">
        <v>521</v>
      </c>
      <c r="G4960" s="3">
        <v>45482</v>
      </c>
      <c r="H4960" s="3">
        <v>45487</v>
      </c>
      <c r="I4960" s="6">
        <v>70</v>
      </c>
      <c r="J4960" s="1">
        <v>2</v>
      </c>
      <c r="K4960" s="4">
        <v>0.15</v>
      </c>
      <c r="L4960" s="6">
        <f t="shared" si="156"/>
        <v>10.5</v>
      </c>
      <c r="M4960" s="8">
        <f t="shared" si="157"/>
        <v>129.5</v>
      </c>
      <c r="N4960" s="21">
        <f>(sales[[#This Row],[Price]]*sales[[#This Row],[Qty]])-(sales[[#This Row],[Discount_Amt]]*sales[[#This Row],[Qty]])</f>
        <v>119</v>
      </c>
    </row>
    <row r="4961" spans="2:14" hidden="1" x14ac:dyDescent="0.35">
      <c r="B4961" s="7">
        <v>2028959</v>
      </c>
      <c r="C4961" s="1" t="s">
        <v>6</v>
      </c>
      <c r="D4961" s="1" t="s">
        <v>28</v>
      </c>
      <c r="E4961" s="1" t="s">
        <v>45</v>
      </c>
      <c r="F4961" s="1" t="s">
        <v>520</v>
      </c>
      <c r="G4961" s="3">
        <v>45482</v>
      </c>
      <c r="H4961" s="3">
        <v>45483</v>
      </c>
      <c r="I4961" s="6">
        <v>230</v>
      </c>
      <c r="J4961" s="1">
        <v>1</v>
      </c>
      <c r="K4961" s="4">
        <v>0.02</v>
      </c>
      <c r="L4961" s="6">
        <f t="shared" si="156"/>
        <v>4.6000000000000005</v>
      </c>
      <c r="M4961" s="8">
        <f t="shared" si="157"/>
        <v>225.4</v>
      </c>
      <c r="N4961" s="21">
        <f>(sales[[#This Row],[Price]]*sales[[#This Row],[Qty]])-(sales[[#This Row],[Discount_Amt]]*sales[[#This Row],[Qty]])</f>
        <v>225.4</v>
      </c>
    </row>
    <row r="4962" spans="2:14" hidden="1" x14ac:dyDescent="0.35">
      <c r="B4962" s="7">
        <v>2028960</v>
      </c>
      <c r="C4962" s="1" t="s">
        <v>7</v>
      </c>
      <c r="D4962" s="1" t="s">
        <v>29</v>
      </c>
      <c r="E4962" s="1" t="s">
        <v>46</v>
      </c>
      <c r="F4962" s="1" t="s">
        <v>518</v>
      </c>
      <c r="G4962" s="3">
        <v>45482</v>
      </c>
      <c r="H4962" s="3">
        <v>45490</v>
      </c>
      <c r="I4962" s="6">
        <v>7999</v>
      </c>
      <c r="J4962" s="1">
        <v>3</v>
      </c>
      <c r="K4962" s="4">
        <v>0.02</v>
      </c>
      <c r="L4962" s="6">
        <f t="shared" si="156"/>
        <v>159.97999999999999</v>
      </c>
      <c r="M4962" s="8">
        <f t="shared" si="157"/>
        <v>23837.02</v>
      </c>
      <c r="N4962" s="21">
        <f>(sales[[#This Row],[Price]]*sales[[#This Row],[Qty]])-(sales[[#This Row],[Discount_Amt]]*sales[[#This Row],[Qty]])</f>
        <v>23517.06</v>
      </c>
    </row>
    <row r="4963" spans="2:14" x14ac:dyDescent="0.35">
      <c r="B4963" s="7">
        <v>2028961</v>
      </c>
      <c r="C4963" s="1" t="s">
        <v>10</v>
      </c>
      <c r="D4963" s="1" t="s">
        <v>25</v>
      </c>
      <c r="E4963" s="1" t="s">
        <v>47</v>
      </c>
      <c r="F4963" s="1" t="s">
        <v>519</v>
      </c>
      <c r="G4963" s="3">
        <v>45482</v>
      </c>
      <c r="H4963" s="3">
        <v>45484</v>
      </c>
      <c r="I4963" s="6">
        <v>850</v>
      </c>
      <c r="J4963" s="1">
        <v>2</v>
      </c>
      <c r="K4963" s="4">
        <v>0.02</v>
      </c>
      <c r="L4963" s="6">
        <f t="shared" si="156"/>
        <v>17</v>
      </c>
      <c r="M4963" s="8">
        <f t="shared" si="157"/>
        <v>1683</v>
      </c>
      <c r="N4963" s="21">
        <f>(sales[[#This Row],[Price]]*sales[[#This Row],[Qty]])-(sales[[#This Row],[Discount_Amt]]*sales[[#This Row],[Qty]])</f>
        <v>1666</v>
      </c>
    </row>
    <row r="4964" spans="2:14" hidden="1" x14ac:dyDescent="0.35">
      <c r="B4964" s="7">
        <v>2028962</v>
      </c>
      <c r="C4964" s="1" t="s">
        <v>8</v>
      </c>
      <c r="D4964" s="1" t="s">
        <v>26</v>
      </c>
      <c r="E4964" s="1" t="s">
        <v>48</v>
      </c>
      <c r="F4964" s="1" t="s">
        <v>520</v>
      </c>
      <c r="G4964" s="3">
        <v>45482</v>
      </c>
      <c r="H4964" s="3">
        <v>45485</v>
      </c>
      <c r="I4964" s="6">
        <v>65000</v>
      </c>
      <c r="J4964" s="1">
        <v>1</v>
      </c>
      <c r="K4964" s="4">
        <v>0.02</v>
      </c>
      <c r="L4964" s="6">
        <f t="shared" si="156"/>
        <v>1300</v>
      </c>
      <c r="M4964" s="8">
        <f t="shared" si="157"/>
        <v>63700</v>
      </c>
      <c r="N4964" s="21">
        <f>(sales[[#This Row],[Price]]*sales[[#This Row],[Qty]])-(sales[[#This Row],[Discount_Amt]]*sales[[#This Row],[Qty]])</f>
        <v>63700</v>
      </c>
    </row>
    <row r="4965" spans="2:14" hidden="1" x14ac:dyDescent="0.35">
      <c r="B4965" s="7">
        <v>2028963</v>
      </c>
      <c r="C4965" s="1" t="s">
        <v>9</v>
      </c>
      <c r="D4965" s="1" t="s">
        <v>27</v>
      </c>
      <c r="E4965" s="1" t="s">
        <v>49</v>
      </c>
      <c r="F4965" s="1" t="s">
        <v>521</v>
      </c>
      <c r="G4965" s="3">
        <v>45482</v>
      </c>
      <c r="H4965" s="3">
        <v>45487</v>
      </c>
      <c r="I4965" s="6">
        <v>450</v>
      </c>
      <c r="J4965" s="1">
        <v>2</v>
      </c>
      <c r="K4965" s="4">
        <v>0.02</v>
      </c>
      <c r="L4965" s="6">
        <f t="shared" si="156"/>
        <v>9</v>
      </c>
      <c r="M4965" s="8">
        <f t="shared" si="157"/>
        <v>891</v>
      </c>
      <c r="N4965" s="21">
        <f>(sales[[#This Row],[Price]]*sales[[#This Row],[Qty]])-(sales[[#This Row],[Discount_Amt]]*sales[[#This Row],[Qty]])</f>
        <v>882</v>
      </c>
    </row>
    <row r="4966" spans="2:14" x14ac:dyDescent="0.35">
      <c r="B4966" s="7">
        <v>2028964</v>
      </c>
      <c r="C4966" s="1" t="s">
        <v>11</v>
      </c>
      <c r="D4966" s="1" t="s">
        <v>28</v>
      </c>
      <c r="E4966" s="1" t="s">
        <v>50</v>
      </c>
      <c r="F4966" s="1" t="s">
        <v>518</v>
      </c>
      <c r="G4966" s="3">
        <v>45482</v>
      </c>
      <c r="H4966" s="3">
        <v>45483</v>
      </c>
      <c r="I4966" s="6">
        <v>1299</v>
      </c>
      <c r="J4966" s="1">
        <v>1</v>
      </c>
      <c r="K4966" s="4">
        <v>0.02</v>
      </c>
      <c r="L4966" s="6">
        <f t="shared" si="156"/>
        <v>25.98</v>
      </c>
      <c r="M4966" s="8">
        <f t="shared" si="157"/>
        <v>1273.02</v>
      </c>
      <c r="N4966" s="21">
        <f>(sales[[#This Row],[Price]]*sales[[#This Row],[Qty]])-(sales[[#This Row],[Discount_Amt]]*sales[[#This Row],[Qty]])</f>
        <v>1273.02</v>
      </c>
    </row>
    <row r="4967" spans="2:14" x14ac:dyDescent="0.35">
      <c r="B4967" s="7">
        <v>2028965</v>
      </c>
      <c r="C4967" s="1" t="s">
        <v>12</v>
      </c>
      <c r="D4967" s="1" t="s">
        <v>29</v>
      </c>
      <c r="E4967" s="1" t="s">
        <v>51</v>
      </c>
      <c r="F4967" s="1" t="s">
        <v>518</v>
      </c>
      <c r="G4967" s="3">
        <v>45482</v>
      </c>
      <c r="H4967" s="3">
        <v>45490</v>
      </c>
      <c r="I4967" s="6">
        <v>1700</v>
      </c>
      <c r="J4967" s="1">
        <v>2</v>
      </c>
      <c r="K4967" s="4">
        <v>0.02</v>
      </c>
      <c r="L4967" s="6">
        <f t="shared" si="156"/>
        <v>34</v>
      </c>
      <c r="M4967" s="8">
        <f t="shared" si="157"/>
        <v>3366</v>
      </c>
      <c r="N4967" s="21">
        <f>(sales[[#This Row],[Price]]*sales[[#This Row],[Qty]])-(sales[[#This Row],[Discount_Amt]]*sales[[#This Row],[Qty]])</f>
        <v>3332</v>
      </c>
    </row>
    <row r="4968" spans="2:14" hidden="1" x14ac:dyDescent="0.35">
      <c r="B4968" s="7">
        <v>2028966</v>
      </c>
      <c r="C4968" s="1" t="s">
        <v>13</v>
      </c>
      <c r="D4968" s="1" t="s">
        <v>25</v>
      </c>
      <c r="E4968" s="1" t="s">
        <v>506</v>
      </c>
      <c r="F4968" s="1" t="s">
        <v>519</v>
      </c>
      <c r="G4968" s="3">
        <v>45482</v>
      </c>
      <c r="H4968" s="3">
        <v>45484</v>
      </c>
      <c r="I4968" s="6">
        <v>55000</v>
      </c>
      <c r="J4968" s="1">
        <v>3</v>
      </c>
      <c r="K4968" s="4">
        <v>0.02</v>
      </c>
      <c r="L4968" s="6">
        <f t="shared" si="156"/>
        <v>1100</v>
      </c>
      <c r="M4968" s="8">
        <f t="shared" si="157"/>
        <v>163900</v>
      </c>
      <c r="N4968" s="21">
        <f>(sales[[#This Row],[Price]]*sales[[#This Row],[Qty]])-(sales[[#This Row],[Discount_Amt]]*sales[[#This Row],[Qty]])</f>
        <v>161700</v>
      </c>
    </row>
    <row r="4969" spans="2:14" hidden="1" x14ac:dyDescent="0.35">
      <c r="B4969" s="7">
        <v>2028967</v>
      </c>
      <c r="C4969" s="1" t="s">
        <v>14</v>
      </c>
      <c r="D4969" s="1" t="s">
        <v>26</v>
      </c>
      <c r="E4969" s="1" t="s">
        <v>507</v>
      </c>
      <c r="F4969" s="1" t="s">
        <v>521</v>
      </c>
      <c r="G4969" s="3">
        <v>45482</v>
      </c>
      <c r="H4969" s="3">
        <v>45485</v>
      </c>
      <c r="I4969" s="6">
        <v>57999</v>
      </c>
      <c r="J4969" s="1">
        <v>2</v>
      </c>
      <c r="K4969" s="4">
        <v>7.0000000000000007E-2</v>
      </c>
      <c r="L4969" s="6">
        <f t="shared" si="156"/>
        <v>4059.9300000000003</v>
      </c>
      <c r="M4969" s="8">
        <f t="shared" si="157"/>
        <v>111938.07</v>
      </c>
      <c r="N4969" s="21">
        <f>(sales[[#This Row],[Price]]*sales[[#This Row],[Qty]])-(sales[[#This Row],[Discount_Amt]]*sales[[#This Row],[Qty]])</f>
        <v>107878.14</v>
      </c>
    </row>
    <row r="4970" spans="2:14" hidden="1" x14ac:dyDescent="0.35">
      <c r="B4970" s="7">
        <v>2028968</v>
      </c>
      <c r="C4970" s="1" t="s">
        <v>15</v>
      </c>
      <c r="D4970" s="1" t="s">
        <v>27</v>
      </c>
      <c r="E4970" s="1" t="s">
        <v>508</v>
      </c>
      <c r="F4970" s="1" t="s">
        <v>520</v>
      </c>
      <c r="G4970" s="3">
        <v>45482</v>
      </c>
      <c r="H4970" s="3">
        <v>45487</v>
      </c>
      <c r="I4970" s="6">
        <v>1399</v>
      </c>
      <c r="J4970" s="1">
        <v>7</v>
      </c>
      <c r="K4970" s="4">
        <v>0.03</v>
      </c>
      <c r="L4970" s="6">
        <f t="shared" si="156"/>
        <v>41.97</v>
      </c>
      <c r="M4970" s="8">
        <f t="shared" si="157"/>
        <v>9751.0300000000007</v>
      </c>
      <c r="N4970" s="21">
        <f>(sales[[#This Row],[Price]]*sales[[#This Row],[Qty]])-(sales[[#This Row],[Discount_Amt]]*sales[[#This Row],[Qty]])</f>
        <v>9499.2099999999991</v>
      </c>
    </row>
    <row r="4971" spans="2:14" hidden="1" x14ac:dyDescent="0.35">
      <c r="B4971" s="7">
        <v>2028969</v>
      </c>
      <c r="C4971" s="1" t="s">
        <v>16</v>
      </c>
      <c r="D4971" s="1" t="s">
        <v>28</v>
      </c>
      <c r="E4971" s="1" t="s">
        <v>31</v>
      </c>
      <c r="F4971" s="1" t="s">
        <v>518</v>
      </c>
      <c r="G4971" s="3">
        <v>45482</v>
      </c>
      <c r="H4971" s="3">
        <v>45483</v>
      </c>
      <c r="I4971" s="6">
        <v>999</v>
      </c>
      <c r="J4971" s="1">
        <v>2</v>
      </c>
      <c r="K4971" s="4">
        <v>0.08</v>
      </c>
      <c r="L4971" s="6">
        <f t="shared" si="156"/>
        <v>79.92</v>
      </c>
      <c r="M4971" s="8">
        <f t="shared" si="157"/>
        <v>1918.08</v>
      </c>
      <c r="N4971" s="21">
        <f>(sales[[#This Row],[Price]]*sales[[#This Row],[Qty]])-(sales[[#This Row],[Discount_Amt]]*sales[[#This Row],[Qty]])</f>
        <v>1838.16</v>
      </c>
    </row>
    <row r="4972" spans="2:14" x14ac:dyDescent="0.35">
      <c r="B4972" s="7">
        <v>2028970</v>
      </c>
      <c r="C4972" s="1" t="s">
        <v>17</v>
      </c>
      <c r="D4972" s="1" t="s">
        <v>29</v>
      </c>
      <c r="E4972" s="1" t="s">
        <v>32</v>
      </c>
      <c r="F4972" s="1" t="s">
        <v>519</v>
      </c>
      <c r="G4972" s="3">
        <v>45482</v>
      </c>
      <c r="H4972" s="3">
        <v>45490</v>
      </c>
      <c r="I4972" s="6">
        <v>2099</v>
      </c>
      <c r="J4972" s="1">
        <v>1</v>
      </c>
      <c r="K4972" s="4">
        <v>0.05</v>
      </c>
      <c r="L4972" s="6">
        <f t="shared" si="156"/>
        <v>104.95</v>
      </c>
      <c r="M4972" s="8">
        <f t="shared" si="157"/>
        <v>1994.05</v>
      </c>
      <c r="N4972" s="21">
        <f>(sales[[#This Row],[Price]]*sales[[#This Row],[Qty]])-(sales[[#This Row],[Discount_Amt]]*sales[[#This Row],[Qty]])</f>
        <v>1994.05</v>
      </c>
    </row>
    <row r="4973" spans="2:14" hidden="1" x14ac:dyDescent="0.35">
      <c r="B4973" s="7">
        <v>2028971</v>
      </c>
      <c r="C4973" s="1" t="s">
        <v>18</v>
      </c>
      <c r="D4973" s="1" t="s">
        <v>25</v>
      </c>
      <c r="E4973" s="1" t="s">
        <v>38</v>
      </c>
      <c r="F4973" s="1" t="s">
        <v>520</v>
      </c>
      <c r="G4973" s="3">
        <v>45482</v>
      </c>
      <c r="H4973" s="3">
        <v>45484</v>
      </c>
      <c r="I4973" s="6">
        <v>11000</v>
      </c>
      <c r="J4973" s="1">
        <v>1</v>
      </c>
      <c r="K4973" s="4">
        <v>0.05</v>
      </c>
      <c r="L4973" s="6">
        <f t="shared" si="156"/>
        <v>550</v>
      </c>
      <c r="M4973" s="8">
        <f t="shared" si="157"/>
        <v>10450</v>
      </c>
      <c r="N4973" s="21">
        <f>(sales[[#This Row],[Price]]*sales[[#This Row],[Qty]])-(sales[[#This Row],[Discount_Amt]]*sales[[#This Row],[Qty]])</f>
        <v>10450</v>
      </c>
    </row>
    <row r="4974" spans="2:14" hidden="1" x14ac:dyDescent="0.35">
      <c r="B4974" s="7">
        <v>2028972</v>
      </c>
      <c r="C4974" s="1" t="s">
        <v>19</v>
      </c>
      <c r="D4974" s="1" t="s">
        <v>277</v>
      </c>
      <c r="E4974" s="1" t="s">
        <v>33</v>
      </c>
      <c r="F4974" s="1" t="s">
        <v>521</v>
      </c>
      <c r="G4974" s="3">
        <v>45482</v>
      </c>
      <c r="H4974" s="3">
        <v>45485</v>
      </c>
      <c r="I4974" s="6">
        <v>800</v>
      </c>
      <c r="J4974" s="1">
        <v>1</v>
      </c>
      <c r="K4974" s="4">
        <v>0.05</v>
      </c>
      <c r="L4974" s="6">
        <f t="shared" ref="L4974:L5037" si="158">I4974*K4974</f>
        <v>40</v>
      </c>
      <c r="M4974" s="8">
        <f t="shared" ref="M4974:M5037" si="159">I4974*J4974-L4974</f>
        <v>760</v>
      </c>
      <c r="N4974" s="21">
        <f>(sales[[#This Row],[Price]]*sales[[#This Row],[Qty]])-(sales[[#This Row],[Discount_Amt]]*sales[[#This Row],[Qty]])</f>
        <v>760</v>
      </c>
    </row>
    <row r="4975" spans="2:14" hidden="1" x14ac:dyDescent="0.35">
      <c r="B4975" s="7">
        <v>2028973</v>
      </c>
      <c r="C4975" s="1" t="s">
        <v>20</v>
      </c>
      <c r="D4975" s="1" t="s">
        <v>25</v>
      </c>
      <c r="E4975" s="1" t="s">
        <v>34</v>
      </c>
      <c r="F4975" s="1" t="s">
        <v>518</v>
      </c>
      <c r="G4975" s="3">
        <v>45482</v>
      </c>
      <c r="H4975" s="3">
        <v>45487</v>
      </c>
      <c r="I4975" s="6">
        <v>5500</v>
      </c>
      <c r="J4975" s="1">
        <v>2</v>
      </c>
      <c r="K4975" s="4">
        <v>0.05</v>
      </c>
      <c r="L4975" s="6">
        <f t="shared" si="158"/>
        <v>275</v>
      </c>
      <c r="M4975" s="8">
        <f t="shared" si="159"/>
        <v>10725</v>
      </c>
      <c r="N4975" s="21">
        <f>(sales[[#This Row],[Price]]*sales[[#This Row],[Qty]])-(sales[[#This Row],[Discount_Amt]]*sales[[#This Row],[Qty]])</f>
        <v>10450</v>
      </c>
    </row>
    <row r="4976" spans="2:14" hidden="1" x14ac:dyDescent="0.35">
      <c r="B4976" s="7">
        <v>2028974</v>
      </c>
      <c r="C4976" s="1" t="s">
        <v>21</v>
      </c>
      <c r="D4976" s="1" t="s">
        <v>26</v>
      </c>
      <c r="E4976" s="1" t="s">
        <v>35</v>
      </c>
      <c r="F4976" s="1" t="s">
        <v>518</v>
      </c>
      <c r="G4976" s="3">
        <v>45482</v>
      </c>
      <c r="H4976" s="3">
        <v>45483</v>
      </c>
      <c r="I4976" s="6">
        <v>1350</v>
      </c>
      <c r="J4976" s="1">
        <v>1</v>
      </c>
      <c r="K4976" s="4">
        <v>0.03</v>
      </c>
      <c r="L4976" s="6">
        <f t="shared" si="158"/>
        <v>40.5</v>
      </c>
      <c r="M4976" s="8">
        <f t="shared" si="159"/>
        <v>1309.5</v>
      </c>
      <c r="N4976" s="21">
        <f>(sales[[#This Row],[Price]]*sales[[#This Row],[Qty]])-(sales[[#This Row],[Discount_Amt]]*sales[[#This Row],[Qty]])</f>
        <v>1309.5</v>
      </c>
    </row>
    <row r="4977" spans="2:14" hidden="1" x14ac:dyDescent="0.35">
      <c r="B4977" s="7">
        <v>2028975</v>
      </c>
      <c r="C4977" s="1" t="s">
        <v>22</v>
      </c>
      <c r="D4977" s="1" t="s">
        <v>27</v>
      </c>
      <c r="E4977" s="1" t="s">
        <v>36</v>
      </c>
      <c r="F4977" s="1" t="s">
        <v>519</v>
      </c>
      <c r="G4977" s="3">
        <v>45482</v>
      </c>
      <c r="H4977" s="3">
        <v>45490</v>
      </c>
      <c r="I4977" s="6">
        <v>4500</v>
      </c>
      <c r="J4977" s="1">
        <v>2</v>
      </c>
      <c r="K4977" s="4">
        <v>0.1</v>
      </c>
      <c r="L4977" s="6">
        <f t="shared" si="158"/>
        <v>450</v>
      </c>
      <c r="M4977" s="8">
        <f t="shared" si="159"/>
        <v>8550</v>
      </c>
      <c r="N4977" s="21">
        <f>(sales[[#This Row],[Price]]*sales[[#This Row],[Qty]])-(sales[[#This Row],[Discount_Amt]]*sales[[#This Row],[Qty]])</f>
        <v>8100</v>
      </c>
    </row>
    <row r="4978" spans="2:14" hidden="1" x14ac:dyDescent="0.35">
      <c r="B4978" s="7">
        <v>2028976</v>
      </c>
      <c r="C4978" s="1" t="s">
        <v>23</v>
      </c>
      <c r="D4978" s="1" t="s">
        <v>28</v>
      </c>
      <c r="E4978" s="1" t="s">
        <v>37</v>
      </c>
      <c r="F4978" s="1" t="s">
        <v>521</v>
      </c>
      <c r="G4978" s="3">
        <v>45482</v>
      </c>
      <c r="H4978" s="3">
        <v>45484</v>
      </c>
      <c r="I4978" s="6">
        <v>2350</v>
      </c>
      <c r="J4978" s="1">
        <v>7</v>
      </c>
      <c r="K4978" s="4">
        <v>0.05</v>
      </c>
      <c r="L4978" s="6">
        <f t="shared" si="158"/>
        <v>117.5</v>
      </c>
      <c r="M4978" s="8">
        <f t="shared" si="159"/>
        <v>16332.5</v>
      </c>
      <c r="N4978" s="21">
        <f>(sales[[#This Row],[Price]]*sales[[#This Row],[Qty]])-(sales[[#This Row],[Discount_Amt]]*sales[[#This Row],[Qty]])</f>
        <v>15627.5</v>
      </c>
    </row>
    <row r="4979" spans="2:14" hidden="1" x14ac:dyDescent="0.35">
      <c r="B4979" s="7">
        <v>2028977</v>
      </c>
      <c r="C4979" s="1" t="s">
        <v>24</v>
      </c>
      <c r="D4979" s="1" t="s">
        <v>29</v>
      </c>
      <c r="E4979" s="1" t="s">
        <v>39</v>
      </c>
      <c r="F4979" s="1" t="s">
        <v>520</v>
      </c>
      <c r="G4979" s="3">
        <v>45482</v>
      </c>
      <c r="H4979" s="3">
        <v>45485</v>
      </c>
      <c r="I4979" s="6">
        <v>90</v>
      </c>
      <c r="J4979" s="1">
        <v>2</v>
      </c>
      <c r="K4979" s="4">
        <v>0.05</v>
      </c>
      <c r="L4979" s="6">
        <f t="shared" si="158"/>
        <v>4.5</v>
      </c>
      <c r="M4979" s="8">
        <f t="shared" si="159"/>
        <v>175.5</v>
      </c>
      <c r="N4979" s="21">
        <f>(sales[[#This Row],[Price]]*sales[[#This Row],[Qty]])-(sales[[#This Row],[Discount_Amt]]*sales[[#This Row],[Qty]])</f>
        <v>171</v>
      </c>
    </row>
    <row r="4980" spans="2:14" hidden="1" x14ac:dyDescent="0.35">
      <c r="B4980" s="7">
        <v>2028978</v>
      </c>
      <c r="C4980" s="1" t="s">
        <v>4</v>
      </c>
      <c r="D4980" s="1" t="s">
        <v>25</v>
      </c>
      <c r="E4980" s="1" t="s">
        <v>40</v>
      </c>
      <c r="F4980" s="1" t="s">
        <v>518</v>
      </c>
      <c r="G4980" s="3">
        <v>45482</v>
      </c>
      <c r="H4980" s="3">
        <v>45487</v>
      </c>
      <c r="I4980" s="6">
        <v>280</v>
      </c>
      <c r="J4980" s="1">
        <v>2</v>
      </c>
      <c r="K4980" s="4">
        <v>0.02</v>
      </c>
      <c r="L4980" s="6">
        <f t="shared" si="158"/>
        <v>5.6000000000000005</v>
      </c>
      <c r="M4980" s="8">
        <f t="shared" si="159"/>
        <v>554.4</v>
      </c>
      <c r="N4980" s="21">
        <f>(sales[[#This Row],[Price]]*sales[[#This Row],[Qty]])-(sales[[#This Row],[Discount_Amt]]*sales[[#This Row],[Qty]])</f>
        <v>548.79999999999995</v>
      </c>
    </row>
    <row r="4981" spans="2:14" hidden="1" x14ac:dyDescent="0.35">
      <c r="B4981" s="7">
        <v>2028979</v>
      </c>
      <c r="C4981" s="1" t="s">
        <v>5</v>
      </c>
      <c r="D4981" s="1" t="s">
        <v>30</v>
      </c>
      <c r="E4981" s="1" t="s">
        <v>41</v>
      </c>
      <c r="F4981" s="1" t="s">
        <v>519</v>
      </c>
      <c r="G4981" s="3">
        <v>45482</v>
      </c>
      <c r="H4981" s="3">
        <v>45483</v>
      </c>
      <c r="I4981" s="6">
        <v>70</v>
      </c>
      <c r="J4981" s="1">
        <v>1</v>
      </c>
      <c r="K4981" s="4">
        <v>0.06</v>
      </c>
      <c r="L4981" s="6">
        <f t="shared" si="158"/>
        <v>4.2</v>
      </c>
      <c r="M4981" s="8">
        <f t="shared" si="159"/>
        <v>65.8</v>
      </c>
      <c r="N4981" s="21">
        <f>(sales[[#This Row],[Price]]*sales[[#This Row],[Qty]])-(sales[[#This Row],[Discount_Amt]]*sales[[#This Row],[Qty]])</f>
        <v>65.8</v>
      </c>
    </row>
    <row r="4982" spans="2:14" hidden="1" x14ac:dyDescent="0.35">
      <c r="B4982" s="7">
        <v>2028980</v>
      </c>
      <c r="C4982" s="1" t="s">
        <v>6</v>
      </c>
      <c r="D4982" s="1" t="s">
        <v>27</v>
      </c>
      <c r="E4982" s="1" t="s">
        <v>42</v>
      </c>
      <c r="F4982" s="1" t="s">
        <v>520</v>
      </c>
      <c r="G4982" s="3">
        <v>45482</v>
      </c>
      <c r="H4982" s="3">
        <v>45490</v>
      </c>
      <c r="I4982" s="6">
        <v>230</v>
      </c>
      <c r="J4982" s="1">
        <v>2</v>
      </c>
      <c r="K4982" s="4">
        <v>0.15</v>
      </c>
      <c r="L4982" s="6">
        <f t="shared" si="158"/>
        <v>34.5</v>
      </c>
      <c r="M4982" s="8">
        <f t="shared" si="159"/>
        <v>425.5</v>
      </c>
      <c r="N4982" s="21">
        <f>(sales[[#This Row],[Price]]*sales[[#This Row],[Qty]])-(sales[[#This Row],[Discount_Amt]]*sales[[#This Row],[Qty]])</f>
        <v>391</v>
      </c>
    </row>
    <row r="4983" spans="2:14" hidden="1" x14ac:dyDescent="0.35">
      <c r="B4983" s="7">
        <v>2028981</v>
      </c>
      <c r="C4983" s="1" t="s">
        <v>7</v>
      </c>
      <c r="D4983" s="1" t="s">
        <v>28</v>
      </c>
      <c r="E4983" s="1" t="s">
        <v>43</v>
      </c>
      <c r="F4983" s="1" t="s">
        <v>521</v>
      </c>
      <c r="G4983" s="3">
        <v>45482</v>
      </c>
      <c r="H4983" s="3">
        <v>45484</v>
      </c>
      <c r="I4983" s="6">
        <v>7999</v>
      </c>
      <c r="J4983" s="1">
        <v>4</v>
      </c>
      <c r="K4983" s="4">
        <v>0.02</v>
      </c>
      <c r="L4983" s="6">
        <f t="shared" si="158"/>
        <v>159.97999999999999</v>
      </c>
      <c r="M4983" s="8">
        <f t="shared" si="159"/>
        <v>31836.02</v>
      </c>
      <c r="N4983" s="21">
        <f>(sales[[#This Row],[Price]]*sales[[#This Row],[Qty]])-(sales[[#This Row],[Discount_Amt]]*sales[[#This Row],[Qty]])</f>
        <v>31356.080000000002</v>
      </c>
    </row>
    <row r="4984" spans="2:14" x14ac:dyDescent="0.35">
      <c r="B4984" s="7">
        <v>2028982</v>
      </c>
      <c r="C4984" s="1" t="s">
        <v>10</v>
      </c>
      <c r="D4984" s="1" t="s">
        <v>29</v>
      </c>
      <c r="E4984" s="1" t="s">
        <v>44</v>
      </c>
      <c r="F4984" s="1" t="s">
        <v>518</v>
      </c>
      <c r="G4984" s="3">
        <v>45482</v>
      </c>
      <c r="H4984" s="3">
        <v>45485</v>
      </c>
      <c r="I4984" s="6">
        <v>850</v>
      </c>
      <c r="J4984" s="1">
        <v>3</v>
      </c>
      <c r="K4984" s="4">
        <v>0.02</v>
      </c>
      <c r="L4984" s="6">
        <f t="shared" si="158"/>
        <v>17</v>
      </c>
      <c r="M4984" s="8">
        <f t="shared" si="159"/>
        <v>2533</v>
      </c>
      <c r="N4984" s="21">
        <f>(sales[[#This Row],[Price]]*sales[[#This Row],[Qty]])-(sales[[#This Row],[Discount_Amt]]*sales[[#This Row],[Qty]])</f>
        <v>2499</v>
      </c>
    </row>
    <row r="4985" spans="2:14" hidden="1" x14ac:dyDescent="0.35">
      <c r="B4985" s="7">
        <v>2028983</v>
      </c>
      <c r="C4985" s="1" t="s">
        <v>8</v>
      </c>
      <c r="D4985" s="1" t="s">
        <v>25</v>
      </c>
      <c r="E4985" s="1" t="s">
        <v>45</v>
      </c>
      <c r="F4985" s="1" t="s">
        <v>518</v>
      </c>
      <c r="G4985" s="3">
        <v>45482</v>
      </c>
      <c r="H4985" s="3">
        <v>45487</v>
      </c>
      <c r="I4985" s="6">
        <v>65000</v>
      </c>
      <c r="J4985" s="1">
        <v>2</v>
      </c>
      <c r="K4985" s="4">
        <v>0.02</v>
      </c>
      <c r="L4985" s="6">
        <f t="shared" si="158"/>
        <v>1300</v>
      </c>
      <c r="M4985" s="8">
        <f t="shared" si="159"/>
        <v>128700</v>
      </c>
      <c r="N4985" s="21">
        <f>(sales[[#This Row],[Price]]*sales[[#This Row],[Qty]])-(sales[[#This Row],[Discount_Amt]]*sales[[#This Row],[Qty]])</f>
        <v>127400</v>
      </c>
    </row>
    <row r="4986" spans="2:14" hidden="1" x14ac:dyDescent="0.35">
      <c r="B4986" s="7">
        <v>2028984</v>
      </c>
      <c r="C4986" s="1" t="s">
        <v>9</v>
      </c>
      <c r="D4986" s="1" t="s">
        <v>26</v>
      </c>
      <c r="E4986" s="1" t="s">
        <v>46</v>
      </c>
      <c r="F4986" s="1" t="s">
        <v>519</v>
      </c>
      <c r="G4986" s="3">
        <v>45482</v>
      </c>
      <c r="H4986" s="3">
        <v>45483</v>
      </c>
      <c r="I4986" s="6">
        <v>450</v>
      </c>
      <c r="J4986" s="1">
        <v>1</v>
      </c>
      <c r="K4986" s="4">
        <v>0.02</v>
      </c>
      <c r="L4986" s="6">
        <f t="shared" si="158"/>
        <v>9</v>
      </c>
      <c r="M4986" s="8">
        <f t="shared" si="159"/>
        <v>441</v>
      </c>
      <c r="N4986" s="21">
        <f>(sales[[#This Row],[Price]]*sales[[#This Row],[Qty]])-(sales[[#This Row],[Discount_Amt]]*sales[[#This Row],[Qty]])</f>
        <v>441</v>
      </c>
    </row>
    <row r="4987" spans="2:14" x14ac:dyDescent="0.35">
      <c r="B4987" s="7">
        <v>2028985</v>
      </c>
      <c r="C4987" s="1" t="s">
        <v>11</v>
      </c>
      <c r="D4987" s="1" t="s">
        <v>27</v>
      </c>
      <c r="E4987" s="1" t="s">
        <v>47</v>
      </c>
      <c r="F4987" s="1" t="s">
        <v>521</v>
      </c>
      <c r="G4987" s="3">
        <v>45482</v>
      </c>
      <c r="H4987" s="3">
        <v>45490</v>
      </c>
      <c r="I4987" s="6">
        <v>1299</v>
      </c>
      <c r="J4987" s="1">
        <v>1</v>
      </c>
      <c r="K4987" s="4">
        <v>0.02</v>
      </c>
      <c r="L4987" s="6">
        <f t="shared" si="158"/>
        <v>25.98</v>
      </c>
      <c r="M4987" s="8">
        <f t="shared" si="159"/>
        <v>1273.02</v>
      </c>
      <c r="N4987" s="21">
        <f>(sales[[#This Row],[Price]]*sales[[#This Row],[Qty]])-(sales[[#This Row],[Discount_Amt]]*sales[[#This Row],[Qty]])</f>
        <v>1273.02</v>
      </c>
    </row>
    <row r="4988" spans="2:14" x14ac:dyDescent="0.35">
      <c r="B4988" s="7">
        <v>2028986</v>
      </c>
      <c r="C4988" s="1" t="s">
        <v>12</v>
      </c>
      <c r="D4988" s="1" t="s">
        <v>28</v>
      </c>
      <c r="E4988" s="1" t="s">
        <v>48</v>
      </c>
      <c r="F4988" s="1" t="s">
        <v>520</v>
      </c>
      <c r="G4988" s="3">
        <v>45482</v>
      </c>
      <c r="H4988" s="3">
        <v>45484</v>
      </c>
      <c r="I4988" s="6">
        <v>1700</v>
      </c>
      <c r="J4988" s="1">
        <v>2</v>
      </c>
      <c r="K4988" s="4">
        <v>0.02</v>
      </c>
      <c r="L4988" s="6">
        <f t="shared" si="158"/>
        <v>34</v>
      </c>
      <c r="M4988" s="8">
        <f t="shared" si="159"/>
        <v>3366</v>
      </c>
      <c r="N4988" s="21">
        <f>(sales[[#This Row],[Price]]*sales[[#This Row],[Qty]])-(sales[[#This Row],[Discount_Amt]]*sales[[#This Row],[Qty]])</f>
        <v>3332</v>
      </c>
    </row>
    <row r="4989" spans="2:14" hidden="1" x14ac:dyDescent="0.35">
      <c r="B4989" s="7">
        <v>2028987</v>
      </c>
      <c r="C4989" s="1" t="s">
        <v>13</v>
      </c>
      <c r="D4989" s="1" t="s">
        <v>29</v>
      </c>
      <c r="E4989" s="1" t="s">
        <v>49</v>
      </c>
      <c r="F4989" s="1" t="s">
        <v>518</v>
      </c>
      <c r="G4989" s="3">
        <v>45482</v>
      </c>
      <c r="H4989" s="3">
        <v>45485</v>
      </c>
      <c r="I4989" s="6">
        <v>55000</v>
      </c>
      <c r="J4989" s="1">
        <v>1</v>
      </c>
      <c r="K4989" s="4">
        <v>0.02</v>
      </c>
      <c r="L4989" s="6">
        <f t="shared" si="158"/>
        <v>1100</v>
      </c>
      <c r="M4989" s="8">
        <f t="shared" si="159"/>
        <v>53900</v>
      </c>
      <c r="N4989" s="21">
        <f>(sales[[#This Row],[Price]]*sales[[#This Row],[Qty]])-(sales[[#This Row],[Discount_Amt]]*sales[[#This Row],[Qty]])</f>
        <v>53900</v>
      </c>
    </row>
    <row r="4990" spans="2:14" hidden="1" x14ac:dyDescent="0.35">
      <c r="B4990" s="7">
        <v>2028988</v>
      </c>
      <c r="C4990" s="1" t="s">
        <v>14</v>
      </c>
      <c r="D4990" s="1" t="s">
        <v>25</v>
      </c>
      <c r="E4990" s="1" t="s">
        <v>50</v>
      </c>
      <c r="F4990" s="1" t="s">
        <v>519</v>
      </c>
      <c r="G4990" s="3">
        <v>45482</v>
      </c>
      <c r="H4990" s="3">
        <v>45487</v>
      </c>
      <c r="I4990" s="6">
        <v>57999</v>
      </c>
      <c r="J4990" s="1">
        <v>3</v>
      </c>
      <c r="K4990" s="4">
        <v>0.02</v>
      </c>
      <c r="L4990" s="6">
        <f t="shared" si="158"/>
        <v>1159.98</v>
      </c>
      <c r="M4990" s="8">
        <f t="shared" si="159"/>
        <v>172837.02</v>
      </c>
      <c r="N4990" s="21">
        <f>(sales[[#This Row],[Price]]*sales[[#This Row],[Qty]])-(sales[[#This Row],[Discount_Amt]]*sales[[#This Row],[Qty]])</f>
        <v>170517.06</v>
      </c>
    </row>
    <row r="4991" spans="2:14" hidden="1" x14ac:dyDescent="0.35">
      <c r="B4991" s="7">
        <v>2028989</v>
      </c>
      <c r="C4991" s="1" t="s">
        <v>15</v>
      </c>
      <c r="D4991" s="1" t="s">
        <v>26</v>
      </c>
      <c r="E4991" s="1" t="s">
        <v>51</v>
      </c>
      <c r="F4991" s="1" t="s">
        <v>520</v>
      </c>
      <c r="G4991" s="3">
        <v>45482</v>
      </c>
      <c r="H4991" s="3">
        <v>45483</v>
      </c>
      <c r="I4991" s="6">
        <v>1399</v>
      </c>
      <c r="J4991" s="1">
        <v>2</v>
      </c>
      <c r="K4991" s="4">
        <v>7.0000000000000007E-2</v>
      </c>
      <c r="L4991" s="6">
        <f t="shared" si="158"/>
        <v>97.93</v>
      </c>
      <c r="M4991" s="8">
        <f t="shared" si="159"/>
        <v>2700.07</v>
      </c>
      <c r="N4991" s="21">
        <f>(sales[[#This Row],[Price]]*sales[[#This Row],[Qty]])-(sales[[#This Row],[Discount_Amt]]*sales[[#This Row],[Qty]])</f>
        <v>2602.14</v>
      </c>
    </row>
    <row r="4992" spans="2:14" hidden="1" x14ac:dyDescent="0.35">
      <c r="B4992" s="7">
        <v>2028990</v>
      </c>
      <c r="C4992" s="1" t="s">
        <v>16</v>
      </c>
      <c r="D4992" s="1" t="s">
        <v>27</v>
      </c>
      <c r="E4992" s="1" t="s">
        <v>506</v>
      </c>
      <c r="F4992" s="1" t="s">
        <v>521</v>
      </c>
      <c r="G4992" s="3">
        <v>45482</v>
      </c>
      <c r="H4992" s="3">
        <v>45490</v>
      </c>
      <c r="I4992" s="6">
        <v>999</v>
      </c>
      <c r="J4992" s="1">
        <v>1</v>
      </c>
      <c r="K4992" s="4">
        <v>0.03</v>
      </c>
      <c r="L4992" s="6">
        <f t="shared" si="158"/>
        <v>29.97</v>
      </c>
      <c r="M4992" s="8">
        <f t="shared" si="159"/>
        <v>969.03</v>
      </c>
      <c r="N4992" s="21">
        <f>(sales[[#This Row],[Price]]*sales[[#This Row],[Qty]])-(sales[[#This Row],[Discount_Amt]]*sales[[#This Row],[Qty]])</f>
        <v>969.03</v>
      </c>
    </row>
    <row r="4993" spans="2:14" x14ac:dyDescent="0.35">
      <c r="B4993" s="7">
        <v>2028991</v>
      </c>
      <c r="C4993" s="1" t="s">
        <v>17</v>
      </c>
      <c r="D4993" s="1" t="s">
        <v>28</v>
      </c>
      <c r="E4993" s="1" t="s">
        <v>507</v>
      </c>
      <c r="F4993" s="1" t="s">
        <v>518</v>
      </c>
      <c r="G4993" s="3">
        <v>45482</v>
      </c>
      <c r="H4993" s="3">
        <v>45484</v>
      </c>
      <c r="I4993" s="6">
        <v>2099</v>
      </c>
      <c r="J4993" s="1">
        <v>2</v>
      </c>
      <c r="K4993" s="4">
        <v>0.08</v>
      </c>
      <c r="L4993" s="6">
        <f t="shared" si="158"/>
        <v>167.92000000000002</v>
      </c>
      <c r="M4993" s="8">
        <f t="shared" si="159"/>
        <v>4030.08</v>
      </c>
      <c r="N4993" s="21">
        <f>(sales[[#This Row],[Price]]*sales[[#This Row],[Qty]])-(sales[[#This Row],[Discount_Amt]]*sales[[#This Row],[Qty]])</f>
        <v>3862.16</v>
      </c>
    </row>
    <row r="4994" spans="2:14" hidden="1" x14ac:dyDescent="0.35">
      <c r="B4994" s="7">
        <v>2028992</v>
      </c>
      <c r="C4994" s="1" t="s">
        <v>18</v>
      </c>
      <c r="D4994" s="1" t="s">
        <v>29</v>
      </c>
      <c r="E4994" s="1" t="s">
        <v>508</v>
      </c>
      <c r="F4994" s="1" t="s">
        <v>518</v>
      </c>
      <c r="G4994" s="3">
        <v>45482</v>
      </c>
      <c r="H4994" s="3">
        <v>45485</v>
      </c>
      <c r="I4994" s="6">
        <v>11000</v>
      </c>
      <c r="J4994" s="1">
        <v>1</v>
      </c>
      <c r="K4994" s="4">
        <v>0.05</v>
      </c>
      <c r="L4994" s="6">
        <f t="shared" si="158"/>
        <v>550</v>
      </c>
      <c r="M4994" s="8">
        <f t="shared" si="159"/>
        <v>10450</v>
      </c>
      <c r="N4994" s="21">
        <f>(sales[[#This Row],[Price]]*sales[[#This Row],[Qty]])-(sales[[#This Row],[Discount_Amt]]*sales[[#This Row],[Qty]])</f>
        <v>10450</v>
      </c>
    </row>
    <row r="4995" spans="2:14" hidden="1" x14ac:dyDescent="0.35">
      <c r="B4995" s="7">
        <v>2028993</v>
      </c>
      <c r="C4995" s="1" t="s">
        <v>19</v>
      </c>
      <c r="D4995" s="1" t="s">
        <v>25</v>
      </c>
      <c r="E4995" s="1" t="s">
        <v>31</v>
      </c>
      <c r="F4995" s="1" t="s">
        <v>519</v>
      </c>
      <c r="G4995" s="3">
        <v>45482</v>
      </c>
      <c r="H4995" s="3">
        <v>45487</v>
      </c>
      <c r="I4995" s="6">
        <v>800</v>
      </c>
      <c r="J4995" s="1">
        <v>2</v>
      </c>
      <c r="K4995" s="4">
        <v>0.05</v>
      </c>
      <c r="L4995" s="6">
        <f t="shared" si="158"/>
        <v>40</v>
      </c>
      <c r="M4995" s="8">
        <f t="shared" si="159"/>
        <v>1560</v>
      </c>
      <c r="N4995" s="21">
        <f>(sales[[#This Row],[Price]]*sales[[#This Row],[Qty]])-(sales[[#This Row],[Discount_Amt]]*sales[[#This Row],[Qty]])</f>
        <v>1520</v>
      </c>
    </row>
    <row r="4996" spans="2:14" hidden="1" x14ac:dyDescent="0.35">
      <c r="B4996" s="7">
        <v>2028994</v>
      </c>
      <c r="C4996" s="1" t="s">
        <v>20</v>
      </c>
      <c r="D4996" s="1" t="s">
        <v>278</v>
      </c>
      <c r="E4996" s="1" t="s">
        <v>32</v>
      </c>
      <c r="F4996" s="1" t="s">
        <v>521</v>
      </c>
      <c r="G4996" s="3">
        <v>45482</v>
      </c>
      <c r="H4996" s="3">
        <v>45483</v>
      </c>
      <c r="I4996" s="6">
        <v>5500</v>
      </c>
      <c r="J4996" s="1">
        <v>3</v>
      </c>
      <c r="K4996" s="4">
        <v>0.05</v>
      </c>
      <c r="L4996" s="6">
        <f t="shared" si="158"/>
        <v>275</v>
      </c>
      <c r="M4996" s="8">
        <f t="shared" si="159"/>
        <v>16225</v>
      </c>
      <c r="N4996" s="21">
        <f>(sales[[#This Row],[Price]]*sales[[#This Row],[Qty]])-(sales[[#This Row],[Discount_Amt]]*sales[[#This Row],[Qty]])</f>
        <v>15675</v>
      </c>
    </row>
    <row r="4997" spans="2:14" hidden="1" x14ac:dyDescent="0.35">
      <c r="B4997" s="7">
        <v>2028995</v>
      </c>
      <c r="C4997" s="1" t="s">
        <v>21</v>
      </c>
      <c r="D4997" s="1" t="s">
        <v>25</v>
      </c>
      <c r="E4997" s="1" t="s">
        <v>38</v>
      </c>
      <c r="F4997" s="1" t="s">
        <v>520</v>
      </c>
      <c r="G4997" s="3">
        <v>45482</v>
      </c>
      <c r="H4997" s="3">
        <v>45490</v>
      </c>
      <c r="I4997" s="6">
        <v>1350</v>
      </c>
      <c r="J4997" s="1">
        <v>2</v>
      </c>
      <c r="K4997" s="4">
        <v>0.05</v>
      </c>
      <c r="L4997" s="6">
        <f t="shared" si="158"/>
        <v>67.5</v>
      </c>
      <c r="M4997" s="8">
        <f t="shared" si="159"/>
        <v>2632.5</v>
      </c>
      <c r="N4997" s="21">
        <f>(sales[[#This Row],[Price]]*sales[[#This Row],[Qty]])-(sales[[#This Row],[Discount_Amt]]*sales[[#This Row],[Qty]])</f>
        <v>2565</v>
      </c>
    </row>
    <row r="4998" spans="2:14" hidden="1" x14ac:dyDescent="0.35">
      <c r="B4998" s="7">
        <v>2028996</v>
      </c>
      <c r="C4998" s="1" t="s">
        <v>22</v>
      </c>
      <c r="D4998" s="1" t="s">
        <v>26</v>
      </c>
      <c r="E4998" s="1" t="s">
        <v>33</v>
      </c>
      <c r="F4998" s="1" t="s">
        <v>518</v>
      </c>
      <c r="G4998" s="3">
        <v>45482</v>
      </c>
      <c r="H4998" s="3">
        <v>45484</v>
      </c>
      <c r="I4998" s="6">
        <v>4500</v>
      </c>
      <c r="J4998" s="1">
        <v>7</v>
      </c>
      <c r="K4998" s="4">
        <v>0.03</v>
      </c>
      <c r="L4998" s="6">
        <f t="shared" si="158"/>
        <v>135</v>
      </c>
      <c r="M4998" s="8">
        <f t="shared" si="159"/>
        <v>31365</v>
      </c>
      <c r="N4998" s="21">
        <f>(sales[[#This Row],[Price]]*sales[[#This Row],[Qty]])-(sales[[#This Row],[Discount_Amt]]*sales[[#This Row],[Qty]])</f>
        <v>30555</v>
      </c>
    </row>
    <row r="4999" spans="2:14" hidden="1" x14ac:dyDescent="0.35">
      <c r="B4999" s="7">
        <v>2028997</v>
      </c>
      <c r="C4999" s="1" t="s">
        <v>23</v>
      </c>
      <c r="D4999" s="1" t="s">
        <v>27</v>
      </c>
      <c r="E4999" s="1" t="s">
        <v>34</v>
      </c>
      <c r="F4999" s="1" t="s">
        <v>519</v>
      </c>
      <c r="G4999" s="3">
        <v>45482</v>
      </c>
      <c r="H4999" s="3">
        <v>45485</v>
      </c>
      <c r="I4999" s="6">
        <v>2350</v>
      </c>
      <c r="J4999" s="1">
        <v>2</v>
      </c>
      <c r="K4999" s="4">
        <v>0.1</v>
      </c>
      <c r="L4999" s="6">
        <f t="shared" si="158"/>
        <v>235</v>
      </c>
      <c r="M4999" s="8">
        <f t="shared" si="159"/>
        <v>4465</v>
      </c>
      <c r="N4999" s="21">
        <f>(sales[[#This Row],[Price]]*sales[[#This Row],[Qty]])-(sales[[#This Row],[Discount_Amt]]*sales[[#This Row],[Qty]])</f>
        <v>4230</v>
      </c>
    </row>
    <row r="5000" spans="2:14" hidden="1" x14ac:dyDescent="0.35">
      <c r="B5000" s="7">
        <v>2028998</v>
      </c>
      <c r="C5000" s="1" t="s">
        <v>24</v>
      </c>
      <c r="D5000" s="1" t="s">
        <v>28</v>
      </c>
      <c r="E5000" s="1" t="s">
        <v>35</v>
      </c>
      <c r="F5000" s="1" t="s">
        <v>520</v>
      </c>
      <c r="G5000" s="3">
        <v>45482</v>
      </c>
      <c r="H5000" s="3">
        <v>45487</v>
      </c>
      <c r="I5000" s="6">
        <v>90</v>
      </c>
      <c r="J5000" s="1">
        <v>1</v>
      </c>
      <c r="K5000" s="4">
        <v>0.05</v>
      </c>
      <c r="L5000" s="6">
        <f t="shared" si="158"/>
        <v>4.5</v>
      </c>
      <c r="M5000" s="8">
        <f t="shared" si="159"/>
        <v>85.5</v>
      </c>
      <c r="N5000" s="21">
        <f>(sales[[#This Row],[Price]]*sales[[#This Row],[Qty]])-(sales[[#This Row],[Discount_Amt]]*sales[[#This Row],[Qty]])</f>
        <v>85.5</v>
      </c>
    </row>
    <row r="5001" spans="2:14" hidden="1" x14ac:dyDescent="0.35">
      <c r="B5001" s="7">
        <v>2028999</v>
      </c>
      <c r="C5001" s="1" t="s">
        <v>4</v>
      </c>
      <c r="D5001" s="1" t="s">
        <v>29</v>
      </c>
      <c r="E5001" s="1" t="s">
        <v>36</v>
      </c>
      <c r="F5001" s="1" t="s">
        <v>521</v>
      </c>
      <c r="G5001" s="3">
        <v>45482</v>
      </c>
      <c r="H5001" s="3">
        <v>45483</v>
      </c>
      <c r="I5001" s="6">
        <v>280</v>
      </c>
      <c r="J5001" s="1">
        <v>1</v>
      </c>
      <c r="K5001" s="4">
        <v>0.05</v>
      </c>
      <c r="L5001" s="6">
        <f t="shared" si="158"/>
        <v>14</v>
      </c>
      <c r="M5001" s="8">
        <f t="shared" si="159"/>
        <v>266</v>
      </c>
      <c r="N5001" s="21">
        <f>(sales[[#This Row],[Price]]*sales[[#This Row],[Qty]])-(sales[[#This Row],[Discount_Amt]]*sales[[#This Row],[Qty]])</f>
        <v>266</v>
      </c>
    </row>
    <row r="5002" spans="2:14" hidden="1" x14ac:dyDescent="0.35">
      <c r="B5002" s="7">
        <v>2029000</v>
      </c>
      <c r="C5002" s="1" t="s">
        <v>5</v>
      </c>
      <c r="D5002" s="1" t="s">
        <v>25</v>
      </c>
      <c r="E5002" s="1" t="s">
        <v>37</v>
      </c>
      <c r="F5002" s="1" t="s">
        <v>518</v>
      </c>
      <c r="G5002" s="3">
        <v>45482</v>
      </c>
      <c r="H5002" s="3">
        <v>45490</v>
      </c>
      <c r="I5002" s="6">
        <v>70</v>
      </c>
      <c r="J5002" s="1">
        <v>1</v>
      </c>
      <c r="K5002" s="4">
        <v>0.02</v>
      </c>
      <c r="L5002" s="6">
        <f t="shared" si="158"/>
        <v>1.4000000000000001</v>
      </c>
      <c r="M5002" s="8">
        <f t="shared" si="159"/>
        <v>68.599999999999994</v>
      </c>
      <c r="N5002" s="21">
        <f>(sales[[#This Row],[Price]]*sales[[#This Row],[Qty]])-(sales[[#This Row],[Discount_Amt]]*sales[[#This Row],[Qty]])</f>
        <v>68.599999999999994</v>
      </c>
    </row>
    <row r="5003" spans="2:14" hidden="1" x14ac:dyDescent="0.35">
      <c r="B5003" s="7">
        <v>2029001</v>
      </c>
      <c r="C5003" s="1" t="s">
        <v>6</v>
      </c>
      <c r="D5003" s="1" t="s">
        <v>30</v>
      </c>
      <c r="E5003" s="1" t="s">
        <v>39</v>
      </c>
      <c r="F5003" s="1" t="s">
        <v>518</v>
      </c>
      <c r="G5003" s="3">
        <v>45482</v>
      </c>
      <c r="H5003" s="3">
        <v>45484</v>
      </c>
      <c r="I5003" s="6">
        <v>230</v>
      </c>
      <c r="J5003" s="1">
        <v>2</v>
      </c>
      <c r="K5003" s="4">
        <v>0.06</v>
      </c>
      <c r="L5003" s="6">
        <f t="shared" si="158"/>
        <v>13.799999999999999</v>
      </c>
      <c r="M5003" s="8">
        <f t="shared" si="159"/>
        <v>446.2</v>
      </c>
      <c r="N5003" s="21">
        <f>(sales[[#This Row],[Price]]*sales[[#This Row],[Qty]])-(sales[[#This Row],[Discount_Amt]]*sales[[#This Row],[Qty]])</f>
        <v>432.4</v>
      </c>
    </row>
    <row r="5004" spans="2:14" hidden="1" x14ac:dyDescent="0.35">
      <c r="B5004" s="7">
        <v>2029002</v>
      </c>
      <c r="C5004" s="1" t="s">
        <v>7</v>
      </c>
      <c r="D5004" s="1" t="s">
        <v>27</v>
      </c>
      <c r="E5004" s="1" t="s">
        <v>40</v>
      </c>
      <c r="F5004" s="1" t="s">
        <v>519</v>
      </c>
      <c r="G5004" s="3">
        <v>45482</v>
      </c>
      <c r="H5004" s="3">
        <v>45485</v>
      </c>
      <c r="I5004" s="6">
        <v>7999</v>
      </c>
      <c r="J5004" s="1">
        <v>1</v>
      </c>
      <c r="K5004" s="4">
        <v>0.15</v>
      </c>
      <c r="L5004" s="6">
        <f t="shared" si="158"/>
        <v>1199.8499999999999</v>
      </c>
      <c r="M5004" s="8">
        <f t="shared" si="159"/>
        <v>6799.15</v>
      </c>
      <c r="N5004" s="21">
        <f>(sales[[#This Row],[Price]]*sales[[#This Row],[Qty]])-(sales[[#This Row],[Discount_Amt]]*sales[[#This Row],[Qty]])</f>
        <v>6799.15</v>
      </c>
    </row>
    <row r="5005" spans="2:14" x14ac:dyDescent="0.35">
      <c r="B5005" s="7">
        <v>2029003</v>
      </c>
      <c r="C5005" s="1" t="s">
        <v>10</v>
      </c>
      <c r="D5005" s="1" t="s">
        <v>28</v>
      </c>
      <c r="E5005" s="1" t="s">
        <v>41</v>
      </c>
      <c r="F5005" s="1" t="s">
        <v>521</v>
      </c>
      <c r="G5005" s="3">
        <v>45482</v>
      </c>
      <c r="H5005" s="3">
        <v>45487</v>
      </c>
      <c r="I5005" s="6">
        <v>850</v>
      </c>
      <c r="J5005" s="1">
        <v>2</v>
      </c>
      <c r="K5005" s="4">
        <v>0.02</v>
      </c>
      <c r="L5005" s="6">
        <f t="shared" si="158"/>
        <v>17</v>
      </c>
      <c r="M5005" s="8">
        <f t="shared" si="159"/>
        <v>1683</v>
      </c>
      <c r="N5005" s="21">
        <f>(sales[[#This Row],[Price]]*sales[[#This Row],[Qty]])-(sales[[#This Row],[Discount_Amt]]*sales[[#This Row],[Qty]])</f>
        <v>1666</v>
      </c>
    </row>
    <row r="5006" spans="2:14" hidden="1" x14ac:dyDescent="0.35">
      <c r="B5006" s="7">
        <v>2029004</v>
      </c>
      <c r="C5006" s="1" t="s">
        <v>8</v>
      </c>
      <c r="D5006" s="1" t="s">
        <v>29</v>
      </c>
      <c r="E5006" s="1" t="s">
        <v>42</v>
      </c>
      <c r="F5006" s="1" t="s">
        <v>520</v>
      </c>
      <c r="G5006" s="3">
        <v>45482</v>
      </c>
      <c r="H5006" s="3">
        <v>45483</v>
      </c>
      <c r="I5006" s="6">
        <v>65000</v>
      </c>
      <c r="J5006" s="1">
        <v>7</v>
      </c>
      <c r="K5006" s="4">
        <v>0.02</v>
      </c>
      <c r="L5006" s="6">
        <f t="shared" si="158"/>
        <v>1300</v>
      </c>
      <c r="M5006" s="8">
        <f t="shared" si="159"/>
        <v>453700</v>
      </c>
      <c r="N5006" s="21">
        <f>(sales[[#This Row],[Price]]*sales[[#This Row],[Qty]])-(sales[[#This Row],[Discount_Amt]]*sales[[#This Row],[Qty]])</f>
        <v>445900</v>
      </c>
    </row>
    <row r="5007" spans="2:14" hidden="1" x14ac:dyDescent="0.35">
      <c r="B5007" s="7">
        <v>2029005</v>
      </c>
      <c r="C5007" s="1" t="s">
        <v>9</v>
      </c>
      <c r="D5007" s="1" t="s">
        <v>25</v>
      </c>
      <c r="E5007" s="1" t="s">
        <v>43</v>
      </c>
      <c r="F5007" s="1" t="s">
        <v>518</v>
      </c>
      <c r="G5007" s="3">
        <v>45482</v>
      </c>
      <c r="H5007" s="3">
        <v>45490</v>
      </c>
      <c r="I5007" s="6">
        <v>450</v>
      </c>
      <c r="J5007" s="1">
        <v>2</v>
      </c>
      <c r="K5007" s="4">
        <v>0.02</v>
      </c>
      <c r="L5007" s="6">
        <f t="shared" si="158"/>
        <v>9</v>
      </c>
      <c r="M5007" s="8">
        <f t="shared" si="159"/>
        <v>891</v>
      </c>
      <c r="N5007" s="21">
        <f>(sales[[#This Row],[Price]]*sales[[#This Row],[Qty]])-(sales[[#This Row],[Discount_Amt]]*sales[[#This Row],[Qty]])</f>
        <v>882</v>
      </c>
    </row>
    <row r="5008" spans="2:14" x14ac:dyDescent="0.35">
      <c r="B5008" s="7">
        <v>2029006</v>
      </c>
      <c r="C5008" s="1" t="s">
        <v>11</v>
      </c>
      <c r="D5008" s="1" t="s">
        <v>26</v>
      </c>
      <c r="E5008" s="1" t="s">
        <v>44</v>
      </c>
      <c r="F5008" s="1" t="s">
        <v>519</v>
      </c>
      <c r="G5008" s="3">
        <v>45482</v>
      </c>
      <c r="H5008" s="3">
        <v>45484</v>
      </c>
      <c r="I5008" s="6">
        <v>1299</v>
      </c>
      <c r="J5008" s="1">
        <v>2</v>
      </c>
      <c r="K5008" s="4">
        <v>0.02</v>
      </c>
      <c r="L5008" s="6">
        <f t="shared" si="158"/>
        <v>25.98</v>
      </c>
      <c r="M5008" s="8">
        <f t="shared" si="159"/>
        <v>2572.02</v>
      </c>
      <c r="N5008" s="21">
        <f>(sales[[#This Row],[Price]]*sales[[#This Row],[Qty]])-(sales[[#This Row],[Discount_Amt]]*sales[[#This Row],[Qty]])</f>
        <v>2546.04</v>
      </c>
    </row>
    <row r="5009" spans="2:14" x14ac:dyDescent="0.35">
      <c r="B5009" s="7">
        <v>2029007</v>
      </c>
      <c r="C5009" s="1" t="s">
        <v>12</v>
      </c>
      <c r="D5009" s="1" t="s">
        <v>27</v>
      </c>
      <c r="E5009" s="1" t="s">
        <v>45</v>
      </c>
      <c r="F5009" s="1" t="s">
        <v>520</v>
      </c>
      <c r="G5009" s="3">
        <v>45482</v>
      </c>
      <c r="H5009" s="3">
        <v>45485</v>
      </c>
      <c r="I5009" s="6">
        <v>1700</v>
      </c>
      <c r="J5009" s="1">
        <v>1</v>
      </c>
      <c r="K5009" s="4">
        <v>0.02</v>
      </c>
      <c r="L5009" s="6">
        <f t="shared" si="158"/>
        <v>34</v>
      </c>
      <c r="M5009" s="8">
        <f t="shared" si="159"/>
        <v>1666</v>
      </c>
      <c r="N5009" s="21">
        <f>(sales[[#This Row],[Price]]*sales[[#This Row],[Qty]])-(sales[[#This Row],[Discount_Amt]]*sales[[#This Row],[Qty]])</f>
        <v>1666</v>
      </c>
    </row>
    <row r="5010" spans="2:14" hidden="1" x14ac:dyDescent="0.35">
      <c r="B5010" s="7">
        <v>2029008</v>
      </c>
      <c r="C5010" s="1" t="s">
        <v>13</v>
      </c>
      <c r="D5010" s="1" t="s">
        <v>28</v>
      </c>
      <c r="E5010" s="1" t="s">
        <v>46</v>
      </c>
      <c r="F5010" s="1" t="s">
        <v>521</v>
      </c>
      <c r="G5010" s="3">
        <v>45482</v>
      </c>
      <c r="H5010" s="3">
        <v>45487</v>
      </c>
      <c r="I5010" s="6">
        <v>55000</v>
      </c>
      <c r="J5010" s="1">
        <v>2</v>
      </c>
      <c r="K5010" s="4">
        <v>0.02</v>
      </c>
      <c r="L5010" s="6">
        <f t="shared" si="158"/>
        <v>1100</v>
      </c>
      <c r="M5010" s="8">
        <f t="shared" si="159"/>
        <v>108900</v>
      </c>
      <c r="N5010" s="21">
        <f>(sales[[#This Row],[Price]]*sales[[#This Row],[Qty]])-(sales[[#This Row],[Discount_Amt]]*sales[[#This Row],[Qty]])</f>
        <v>107800</v>
      </c>
    </row>
    <row r="5011" spans="2:14" hidden="1" x14ac:dyDescent="0.35">
      <c r="B5011" s="7">
        <v>2029009</v>
      </c>
      <c r="C5011" s="1" t="s">
        <v>14</v>
      </c>
      <c r="D5011" s="1" t="s">
        <v>29</v>
      </c>
      <c r="E5011" s="1" t="s">
        <v>47</v>
      </c>
      <c r="F5011" s="1" t="s">
        <v>518</v>
      </c>
      <c r="G5011" s="3">
        <v>45482</v>
      </c>
      <c r="H5011" s="3">
        <v>45483</v>
      </c>
      <c r="I5011" s="6">
        <v>57999</v>
      </c>
      <c r="J5011" s="1">
        <v>4</v>
      </c>
      <c r="K5011" s="4">
        <v>0.02</v>
      </c>
      <c r="L5011" s="6">
        <f t="shared" si="158"/>
        <v>1159.98</v>
      </c>
      <c r="M5011" s="8">
        <f t="shared" si="159"/>
        <v>230836.02</v>
      </c>
      <c r="N5011" s="21">
        <f>(sales[[#This Row],[Price]]*sales[[#This Row],[Qty]])-(sales[[#This Row],[Discount_Amt]]*sales[[#This Row],[Qty]])</f>
        <v>227356.08</v>
      </c>
    </row>
    <row r="5012" spans="2:14" hidden="1" x14ac:dyDescent="0.35">
      <c r="B5012" s="7">
        <v>2029010</v>
      </c>
      <c r="C5012" s="1" t="s">
        <v>15</v>
      </c>
      <c r="D5012" s="1" t="s">
        <v>25</v>
      </c>
      <c r="E5012" s="1" t="s">
        <v>48</v>
      </c>
      <c r="F5012" s="1" t="s">
        <v>518</v>
      </c>
      <c r="G5012" s="3">
        <v>45482</v>
      </c>
      <c r="H5012" s="3">
        <v>45490</v>
      </c>
      <c r="I5012" s="6">
        <v>1399</v>
      </c>
      <c r="J5012" s="1">
        <v>3</v>
      </c>
      <c r="K5012" s="4">
        <v>0.02</v>
      </c>
      <c r="L5012" s="6">
        <f t="shared" si="158"/>
        <v>27.98</v>
      </c>
      <c r="M5012" s="8">
        <f t="shared" si="159"/>
        <v>4169.0200000000004</v>
      </c>
      <c r="N5012" s="21">
        <f>(sales[[#This Row],[Price]]*sales[[#This Row],[Qty]])-(sales[[#This Row],[Discount_Amt]]*sales[[#This Row],[Qty]])</f>
        <v>4113.0600000000004</v>
      </c>
    </row>
    <row r="5013" spans="2:14" hidden="1" x14ac:dyDescent="0.35">
      <c r="B5013" s="7">
        <v>2029011</v>
      </c>
      <c r="C5013" s="1" t="s">
        <v>16</v>
      </c>
      <c r="D5013" s="1" t="s">
        <v>26</v>
      </c>
      <c r="E5013" s="1" t="s">
        <v>49</v>
      </c>
      <c r="F5013" s="1" t="s">
        <v>519</v>
      </c>
      <c r="G5013" s="3">
        <v>45482</v>
      </c>
      <c r="H5013" s="3">
        <v>45484</v>
      </c>
      <c r="I5013" s="6">
        <v>999</v>
      </c>
      <c r="J5013" s="1">
        <v>2</v>
      </c>
      <c r="K5013" s="4">
        <v>7.0000000000000007E-2</v>
      </c>
      <c r="L5013" s="6">
        <f t="shared" si="158"/>
        <v>69.930000000000007</v>
      </c>
      <c r="M5013" s="8">
        <f t="shared" si="159"/>
        <v>1928.07</v>
      </c>
      <c r="N5013" s="21">
        <f>(sales[[#This Row],[Price]]*sales[[#This Row],[Qty]])-(sales[[#This Row],[Discount_Amt]]*sales[[#This Row],[Qty]])</f>
        <v>1858.1399999999999</v>
      </c>
    </row>
    <row r="5014" spans="2:14" x14ac:dyDescent="0.35">
      <c r="B5014" s="7">
        <v>2029012</v>
      </c>
      <c r="C5014" s="1" t="s">
        <v>17</v>
      </c>
      <c r="D5014" s="1" t="s">
        <v>27</v>
      </c>
      <c r="E5014" s="1" t="s">
        <v>50</v>
      </c>
      <c r="F5014" s="1" t="s">
        <v>521</v>
      </c>
      <c r="G5014" s="3">
        <v>45482</v>
      </c>
      <c r="H5014" s="3">
        <v>45485</v>
      </c>
      <c r="I5014" s="6">
        <v>2099</v>
      </c>
      <c r="J5014" s="1">
        <v>1</v>
      </c>
      <c r="K5014" s="4">
        <v>0.03</v>
      </c>
      <c r="L5014" s="6">
        <f t="shared" si="158"/>
        <v>62.97</v>
      </c>
      <c r="M5014" s="8">
        <f t="shared" si="159"/>
        <v>2036.03</v>
      </c>
      <c r="N5014" s="21">
        <f>(sales[[#This Row],[Price]]*sales[[#This Row],[Qty]])-(sales[[#This Row],[Discount_Amt]]*sales[[#This Row],[Qty]])</f>
        <v>2036.03</v>
      </c>
    </row>
    <row r="5015" spans="2:14" hidden="1" x14ac:dyDescent="0.35">
      <c r="B5015" s="7">
        <v>2029013</v>
      </c>
      <c r="C5015" s="1" t="s">
        <v>18</v>
      </c>
      <c r="D5015" s="1" t="s">
        <v>28</v>
      </c>
      <c r="E5015" s="1" t="s">
        <v>51</v>
      </c>
      <c r="F5015" s="1" t="s">
        <v>520</v>
      </c>
      <c r="G5015" s="3">
        <v>45482</v>
      </c>
      <c r="H5015" s="3">
        <v>45487</v>
      </c>
      <c r="I5015" s="6">
        <v>11000</v>
      </c>
      <c r="J5015" s="1">
        <v>1</v>
      </c>
      <c r="K5015" s="4">
        <v>0.08</v>
      </c>
      <c r="L5015" s="6">
        <f t="shared" si="158"/>
        <v>880</v>
      </c>
      <c r="M5015" s="8">
        <f t="shared" si="159"/>
        <v>10120</v>
      </c>
      <c r="N5015" s="21">
        <f>(sales[[#This Row],[Price]]*sales[[#This Row],[Qty]])-(sales[[#This Row],[Discount_Amt]]*sales[[#This Row],[Qty]])</f>
        <v>10120</v>
      </c>
    </row>
    <row r="5016" spans="2:14" hidden="1" x14ac:dyDescent="0.35">
      <c r="B5016" s="7">
        <v>2029014</v>
      </c>
      <c r="C5016" s="1" t="s">
        <v>19</v>
      </c>
      <c r="D5016" s="1" t="s">
        <v>29</v>
      </c>
      <c r="E5016" s="1" t="s">
        <v>506</v>
      </c>
      <c r="F5016" s="1" t="s">
        <v>518</v>
      </c>
      <c r="G5016" s="3">
        <v>45482</v>
      </c>
      <c r="H5016" s="3">
        <v>45483</v>
      </c>
      <c r="I5016" s="6">
        <v>800</v>
      </c>
      <c r="J5016" s="1">
        <v>2</v>
      </c>
      <c r="K5016" s="4">
        <v>0.05</v>
      </c>
      <c r="L5016" s="6">
        <f t="shared" si="158"/>
        <v>40</v>
      </c>
      <c r="M5016" s="8">
        <f t="shared" si="159"/>
        <v>1560</v>
      </c>
      <c r="N5016" s="21">
        <f>(sales[[#This Row],[Price]]*sales[[#This Row],[Qty]])-(sales[[#This Row],[Discount_Amt]]*sales[[#This Row],[Qty]])</f>
        <v>1520</v>
      </c>
    </row>
    <row r="5017" spans="2:14" hidden="1" x14ac:dyDescent="0.35">
      <c r="B5017" s="7">
        <v>2029015</v>
      </c>
      <c r="C5017" s="1" t="s">
        <v>20</v>
      </c>
      <c r="D5017" s="1" t="s">
        <v>25</v>
      </c>
      <c r="E5017" s="1" t="s">
        <v>507</v>
      </c>
      <c r="F5017" s="1" t="s">
        <v>519</v>
      </c>
      <c r="G5017" s="3">
        <v>45482</v>
      </c>
      <c r="H5017" s="3">
        <v>45490</v>
      </c>
      <c r="I5017" s="6">
        <v>5500</v>
      </c>
      <c r="J5017" s="1">
        <v>1</v>
      </c>
      <c r="K5017" s="4">
        <v>0.05</v>
      </c>
      <c r="L5017" s="6">
        <f t="shared" si="158"/>
        <v>275</v>
      </c>
      <c r="M5017" s="8">
        <f t="shared" si="159"/>
        <v>5225</v>
      </c>
      <c r="N5017" s="21">
        <f>(sales[[#This Row],[Price]]*sales[[#This Row],[Qty]])-(sales[[#This Row],[Discount_Amt]]*sales[[#This Row],[Qty]])</f>
        <v>5225</v>
      </c>
    </row>
    <row r="5018" spans="2:14" hidden="1" x14ac:dyDescent="0.35">
      <c r="B5018" s="7">
        <v>2029016</v>
      </c>
      <c r="C5018" s="1" t="s">
        <v>21</v>
      </c>
      <c r="D5018" s="1" t="s">
        <v>279</v>
      </c>
      <c r="E5018" s="1" t="s">
        <v>508</v>
      </c>
      <c r="F5018" s="1" t="s">
        <v>520</v>
      </c>
      <c r="G5018" s="3">
        <v>45482</v>
      </c>
      <c r="H5018" s="3">
        <v>45484</v>
      </c>
      <c r="I5018" s="6">
        <v>1350</v>
      </c>
      <c r="J5018" s="1">
        <v>3</v>
      </c>
      <c r="K5018" s="4">
        <v>0.05</v>
      </c>
      <c r="L5018" s="6">
        <f t="shared" si="158"/>
        <v>67.5</v>
      </c>
      <c r="M5018" s="8">
        <f t="shared" si="159"/>
        <v>3982.5</v>
      </c>
      <c r="N5018" s="21">
        <f>(sales[[#This Row],[Price]]*sales[[#This Row],[Qty]])-(sales[[#This Row],[Discount_Amt]]*sales[[#This Row],[Qty]])</f>
        <v>3847.5</v>
      </c>
    </row>
    <row r="5019" spans="2:14" hidden="1" x14ac:dyDescent="0.35">
      <c r="B5019" s="7">
        <v>2029017</v>
      </c>
      <c r="C5019" s="1" t="s">
        <v>22</v>
      </c>
      <c r="D5019" s="1" t="s">
        <v>25</v>
      </c>
      <c r="E5019" s="1" t="s">
        <v>31</v>
      </c>
      <c r="F5019" s="1" t="s">
        <v>521</v>
      </c>
      <c r="G5019" s="3">
        <v>45482</v>
      </c>
      <c r="H5019" s="3">
        <v>45485</v>
      </c>
      <c r="I5019" s="6">
        <v>4500</v>
      </c>
      <c r="J5019" s="1">
        <v>2</v>
      </c>
      <c r="K5019" s="4">
        <v>0.05</v>
      </c>
      <c r="L5019" s="6">
        <f t="shared" si="158"/>
        <v>225</v>
      </c>
      <c r="M5019" s="8">
        <f t="shared" si="159"/>
        <v>8775</v>
      </c>
      <c r="N5019" s="21">
        <f>(sales[[#This Row],[Price]]*sales[[#This Row],[Qty]])-(sales[[#This Row],[Discount_Amt]]*sales[[#This Row],[Qty]])</f>
        <v>8550</v>
      </c>
    </row>
    <row r="5020" spans="2:14" hidden="1" x14ac:dyDescent="0.35">
      <c r="B5020" s="7">
        <v>2029018</v>
      </c>
      <c r="C5020" s="1" t="s">
        <v>23</v>
      </c>
      <c r="D5020" s="1" t="s">
        <v>26</v>
      </c>
      <c r="E5020" s="1" t="s">
        <v>32</v>
      </c>
      <c r="F5020" s="1" t="s">
        <v>518</v>
      </c>
      <c r="G5020" s="3">
        <v>45482</v>
      </c>
      <c r="H5020" s="3">
        <v>45487</v>
      </c>
      <c r="I5020" s="6">
        <v>2350</v>
      </c>
      <c r="J5020" s="1">
        <v>1</v>
      </c>
      <c r="K5020" s="4">
        <v>0.03</v>
      </c>
      <c r="L5020" s="6">
        <f t="shared" si="158"/>
        <v>70.5</v>
      </c>
      <c r="M5020" s="8">
        <f t="shared" si="159"/>
        <v>2279.5</v>
      </c>
      <c r="N5020" s="21">
        <f>(sales[[#This Row],[Price]]*sales[[#This Row],[Qty]])-(sales[[#This Row],[Discount_Amt]]*sales[[#This Row],[Qty]])</f>
        <v>2279.5</v>
      </c>
    </row>
    <row r="5021" spans="2:14" hidden="1" x14ac:dyDescent="0.35">
      <c r="B5021" s="7">
        <v>2029019</v>
      </c>
      <c r="C5021" s="1" t="s">
        <v>24</v>
      </c>
      <c r="D5021" s="1" t="s">
        <v>27</v>
      </c>
      <c r="E5021" s="1" t="s">
        <v>38</v>
      </c>
      <c r="F5021" s="1" t="s">
        <v>518</v>
      </c>
      <c r="G5021" s="3">
        <v>45482</v>
      </c>
      <c r="H5021" s="3">
        <v>45483</v>
      </c>
      <c r="I5021" s="6">
        <v>90</v>
      </c>
      <c r="J5021" s="1">
        <v>2</v>
      </c>
      <c r="K5021" s="4">
        <v>0.1</v>
      </c>
      <c r="L5021" s="6">
        <f t="shared" si="158"/>
        <v>9</v>
      </c>
      <c r="M5021" s="8">
        <f t="shared" si="159"/>
        <v>171</v>
      </c>
      <c r="N5021" s="21">
        <f>(sales[[#This Row],[Price]]*sales[[#This Row],[Qty]])-(sales[[#This Row],[Discount_Amt]]*sales[[#This Row],[Qty]])</f>
        <v>162</v>
      </c>
    </row>
    <row r="5022" spans="2:14" hidden="1" x14ac:dyDescent="0.35">
      <c r="B5022" s="7">
        <v>2029020</v>
      </c>
      <c r="C5022" s="1" t="s">
        <v>4</v>
      </c>
      <c r="D5022" s="1" t="s">
        <v>28</v>
      </c>
      <c r="E5022" s="1" t="s">
        <v>33</v>
      </c>
      <c r="F5022" s="1" t="s">
        <v>519</v>
      </c>
      <c r="G5022" s="3">
        <v>45482</v>
      </c>
      <c r="H5022" s="3">
        <v>45490</v>
      </c>
      <c r="I5022" s="6">
        <v>280</v>
      </c>
      <c r="J5022" s="1">
        <v>1</v>
      </c>
      <c r="K5022" s="4">
        <v>0.05</v>
      </c>
      <c r="L5022" s="6">
        <f t="shared" si="158"/>
        <v>14</v>
      </c>
      <c r="M5022" s="8">
        <f t="shared" si="159"/>
        <v>266</v>
      </c>
      <c r="N5022" s="21">
        <f>(sales[[#This Row],[Price]]*sales[[#This Row],[Qty]])-(sales[[#This Row],[Discount_Amt]]*sales[[#This Row],[Qty]])</f>
        <v>266</v>
      </c>
    </row>
    <row r="5023" spans="2:14" hidden="1" x14ac:dyDescent="0.35">
      <c r="B5023" s="7">
        <v>2029021</v>
      </c>
      <c r="C5023" s="1" t="s">
        <v>5</v>
      </c>
      <c r="D5023" s="1" t="s">
        <v>29</v>
      </c>
      <c r="E5023" s="1" t="s">
        <v>34</v>
      </c>
      <c r="F5023" s="1" t="s">
        <v>521</v>
      </c>
      <c r="G5023" s="3">
        <v>45482</v>
      </c>
      <c r="H5023" s="3">
        <v>45484</v>
      </c>
      <c r="I5023" s="6">
        <v>70</v>
      </c>
      <c r="J5023" s="1">
        <v>2</v>
      </c>
      <c r="K5023" s="4">
        <v>0.05</v>
      </c>
      <c r="L5023" s="6">
        <f t="shared" si="158"/>
        <v>3.5</v>
      </c>
      <c r="M5023" s="8">
        <f t="shared" si="159"/>
        <v>136.5</v>
      </c>
      <c r="N5023" s="21">
        <f>(sales[[#This Row],[Price]]*sales[[#This Row],[Qty]])-(sales[[#This Row],[Discount_Amt]]*sales[[#This Row],[Qty]])</f>
        <v>133</v>
      </c>
    </row>
    <row r="5024" spans="2:14" hidden="1" x14ac:dyDescent="0.35">
      <c r="B5024" s="7">
        <v>2029022</v>
      </c>
      <c r="C5024" s="1" t="s">
        <v>6</v>
      </c>
      <c r="D5024" s="1" t="s">
        <v>25</v>
      </c>
      <c r="E5024" s="1" t="s">
        <v>35</v>
      </c>
      <c r="F5024" s="1" t="s">
        <v>520</v>
      </c>
      <c r="G5024" s="3">
        <v>45482</v>
      </c>
      <c r="H5024" s="3">
        <v>45485</v>
      </c>
      <c r="I5024" s="6">
        <v>230</v>
      </c>
      <c r="J5024" s="1">
        <v>3</v>
      </c>
      <c r="K5024" s="4">
        <v>0.02</v>
      </c>
      <c r="L5024" s="6">
        <f t="shared" si="158"/>
        <v>4.6000000000000005</v>
      </c>
      <c r="M5024" s="8">
        <f t="shared" si="159"/>
        <v>685.4</v>
      </c>
      <c r="N5024" s="21">
        <f>(sales[[#This Row],[Price]]*sales[[#This Row],[Qty]])-(sales[[#This Row],[Discount_Amt]]*sales[[#This Row],[Qty]])</f>
        <v>676.2</v>
      </c>
    </row>
    <row r="5025" spans="2:14" hidden="1" x14ac:dyDescent="0.35">
      <c r="B5025" s="7">
        <v>2029023</v>
      </c>
      <c r="C5025" s="1" t="s">
        <v>7</v>
      </c>
      <c r="D5025" s="1" t="s">
        <v>30</v>
      </c>
      <c r="E5025" s="1" t="s">
        <v>36</v>
      </c>
      <c r="F5025" s="1" t="s">
        <v>518</v>
      </c>
      <c r="G5025" s="3">
        <v>45482</v>
      </c>
      <c r="H5025" s="3">
        <v>45487</v>
      </c>
      <c r="I5025" s="6">
        <v>7999</v>
      </c>
      <c r="J5025" s="1">
        <v>2</v>
      </c>
      <c r="K5025" s="4">
        <v>0.06</v>
      </c>
      <c r="L5025" s="6">
        <f t="shared" si="158"/>
        <v>479.94</v>
      </c>
      <c r="M5025" s="8">
        <f t="shared" si="159"/>
        <v>15518.06</v>
      </c>
      <c r="N5025" s="21">
        <f>(sales[[#This Row],[Price]]*sales[[#This Row],[Qty]])-(sales[[#This Row],[Discount_Amt]]*sales[[#This Row],[Qty]])</f>
        <v>15038.12</v>
      </c>
    </row>
    <row r="5026" spans="2:14" x14ac:dyDescent="0.35">
      <c r="B5026" s="7">
        <v>2029024</v>
      </c>
      <c r="C5026" s="1" t="s">
        <v>10</v>
      </c>
      <c r="D5026" s="1" t="s">
        <v>27</v>
      </c>
      <c r="E5026" s="1" t="s">
        <v>37</v>
      </c>
      <c r="F5026" s="1" t="s">
        <v>519</v>
      </c>
      <c r="G5026" s="3">
        <v>45482</v>
      </c>
      <c r="H5026" s="3">
        <v>45483</v>
      </c>
      <c r="I5026" s="6">
        <v>850</v>
      </c>
      <c r="J5026" s="1">
        <v>7</v>
      </c>
      <c r="K5026" s="4">
        <v>0.15</v>
      </c>
      <c r="L5026" s="6">
        <f t="shared" si="158"/>
        <v>127.5</v>
      </c>
      <c r="M5026" s="8">
        <f t="shared" si="159"/>
        <v>5822.5</v>
      </c>
      <c r="N5026" s="21">
        <f>(sales[[#This Row],[Price]]*sales[[#This Row],[Qty]])-(sales[[#This Row],[Discount_Amt]]*sales[[#This Row],[Qty]])</f>
        <v>5057.5</v>
      </c>
    </row>
    <row r="5027" spans="2:14" hidden="1" x14ac:dyDescent="0.35">
      <c r="B5027" s="7">
        <v>2029025</v>
      </c>
      <c r="C5027" s="1" t="s">
        <v>8</v>
      </c>
      <c r="D5027" s="1" t="s">
        <v>28</v>
      </c>
      <c r="E5027" s="1" t="s">
        <v>39</v>
      </c>
      <c r="F5027" s="1" t="s">
        <v>520</v>
      </c>
      <c r="G5027" s="3">
        <v>45482</v>
      </c>
      <c r="H5027" s="3">
        <v>45490</v>
      </c>
      <c r="I5027" s="6">
        <v>65000</v>
      </c>
      <c r="J5027" s="1">
        <v>2</v>
      </c>
      <c r="K5027" s="4">
        <v>0.02</v>
      </c>
      <c r="L5027" s="6">
        <f t="shared" si="158"/>
        <v>1300</v>
      </c>
      <c r="M5027" s="8">
        <f t="shared" si="159"/>
        <v>128700</v>
      </c>
      <c r="N5027" s="21">
        <f>(sales[[#This Row],[Price]]*sales[[#This Row],[Qty]])-(sales[[#This Row],[Discount_Amt]]*sales[[#This Row],[Qty]])</f>
        <v>127400</v>
      </c>
    </row>
    <row r="5028" spans="2:14" hidden="1" x14ac:dyDescent="0.35">
      <c r="B5028" s="7">
        <v>2029026</v>
      </c>
      <c r="C5028" s="1" t="s">
        <v>9</v>
      </c>
      <c r="D5028" s="1" t="s">
        <v>29</v>
      </c>
      <c r="E5028" s="1" t="s">
        <v>40</v>
      </c>
      <c r="F5028" s="1" t="s">
        <v>521</v>
      </c>
      <c r="G5028" s="3">
        <v>45482</v>
      </c>
      <c r="H5028" s="3">
        <v>45484</v>
      </c>
      <c r="I5028" s="6">
        <v>450</v>
      </c>
      <c r="J5028" s="1">
        <v>1</v>
      </c>
      <c r="K5028" s="4">
        <v>0.02</v>
      </c>
      <c r="L5028" s="6">
        <f t="shared" si="158"/>
        <v>9</v>
      </c>
      <c r="M5028" s="8">
        <f t="shared" si="159"/>
        <v>441</v>
      </c>
      <c r="N5028" s="21">
        <f>(sales[[#This Row],[Price]]*sales[[#This Row],[Qty]])-(sales[[#This Row],[Discount_Amt]]*sales[[#This Row],[Qty]])</f>
        <v>441</v>
      </c>
    </row>
    <row r="5029" spans="2:14" x14ac:dyDescent="0.35">
      <c r="B5029" s="7">
        <v>2029027</v>
      </c>
      <c r="C5029" s="1" t="s">
        <v>11</v>
      </c>
      <c r="D5029" s="1" t="s">
        <v>25</v>
      </c>
      <c r="E5029" s="1" t="s">
        <v>41</v>
      </c>
      <c r="F5029" s="1" t="s">
        <v>518</v>
      </c>
      <c r="G5029" s="3">
        <v>45482</v>
      </c>
      <c r="H5029" s="3">
        <v>45485</v>
      </c>
      <c r="I5029" s="6">
        <v>1299</v>
      </c>
      <c r="J5029" s="1">
        <v>1</v>
      </c>
      <c r="K5029" s="4">
        <v>0.02</v>
      </c>
      <c r="L5029" s="6">
        <f t="shared" si="158"/>
        <v>25.98</v>
      </c>
      <c r="M5029" s="8">
        <f t="shared" si="159"/>
        <v>1273.02</v>
      </c>
      <c r="N5029" s="21">
        <f>(sales[[#This Row],[Price]]*sales[[#This Row],[Qty]])-(sales[[#This Row],[Discount_Amt]]*sales[[#This Row],[Qty]])</f>
        <v>1273.02</v>
      </c>
    </row>
    <row r="5030" spans="2:14" x14ac:dyDescent="0.35">
      <c r="B5030" s="7">
        <v>2029028</v>
      </c>
      <c r="C5030" s="1" t="s">
        <v>12</v>
      </c>
      <c r="D5030" s="1" t="s">
        <v>26</v>
      </c>
      <c r="E5030" s="1" t="s">
        <v>42</v>
      </c>
      <c r="F5030" s="1" t="s">
        <v>518</v>
      </c>
      <c r="G5030" s="3">
        <v>45482</v>
      </c>
      <c r="H5030" s="3">
        <v>45487</v>
      </c>
      <c r="I5030" s="6">
        <v>1700</v>
      </c>
      <c r="J5030" s="1">
        <v>1</v>
      </c>
      <c r="K5030" s="4">
        <v>0.02</v>
      </c>
      <c r="L5030" s="6">
        <f t="shared" si="158"/>
        <v>34</v>
      </c>
      <c r="M5030" s="8">
        <f t="shared" si="159"/>
        <v>1666</v>
      </c>
      <c r="N5030" s="21">
        <f>(sales[[#This Row],[Price]]*sales[[#This Row],[Qty]])-(sales[[#This Row],[Discount_Amt]]*sales[[#This Row],[Qty]])</f>
        <v>1666</v>
      </c>
    </row>
    <row r="5031" spans="2:14" hidden="1" x14ac:dyDescent="0.35">
      <c r="B5031" s="7">
        <v>2029029</v>
      </c>
      <c r="C5031" s="1" t="s">
        <v>13</v>
      </c>
      <c r="D5031" s="1" t="s">
        <v>27</v>
      </c>
      <c r="E5031" s="1" t="s">
        <v>43</v>
      </c>
      <c r="F5031" s="1" t="s">
        <v>519</v>
      </c>
      <c r="G5031" s="3">
        <v>45482</v>
      </c>
      <c r="H5031" s="3">
        <v>45483</v>
      </c>
      <c r="I5031" s="6">
        <v>55000</v>
      </c>
      <c r="J5031" s="1">
        <v>2</v>
      </c>
      <c r="K5031" s="4">
        <v>0.02</v>
      </c>
      <c r="L5031" s="6">
        <f t="shared" si="158"/>
        <v>1100</v>
      </c>
      <c r="M5031" s="8">
        <f t="shared" si="159"/>
        <v>108900</v>
      </c>
      <c r="N5031" s="21">
        <f>(sales[[#This Row],[Price]]*sales[[#This Row],[Qty]])-(sales[[#This Row],[Discount_Amt]]*sales[[#This Row],[Qty]])</f>
        <v>107800</v>
      </c>
    </row>
    <row r="5032" spans="2:14" hidden="1" x14ac:dyDescent="0.35">
      <c r="B5032" s="7">
        <v>2029030</v>
      </c>
      <c r="C5032" s="1" t="s">
        <v>14</v>
      </c>
      <c r="D5032" s="1" t="s">
        <v>28</v>
      </c>
      <c r="E5032" s="1" t="s">
        <v>44</v>
      </c>
      <c r="F5032" s="1" t="s">
        <v>521</v>
      </c>
      <c r="G5032" s="3">
        <v>45482</v>
      </c>
      <c r="H5032" s="3">
        <v>45490</v>
      </c>
      <c r="I5032" s="6">
        <v>57999</v>
      </c>
      <c r="J5032" s="1">
        <v>1</v>
      </c>
      <c r="K5032" s="4">
        <v>0.02</v>
      </c>
      <c r="L5032" s="6">
        <f t="shared" si="158"/>
        <v>1159.98</v>
      </c>
      <c r="M5032" s="8">
        <f t="shared" si="159"/>
        <v>56839.02</v>
      </c>
      <c r="N5032" s="21">
        <f>(sales[[#This Row],[Price]]*sales[[#This Row],[Qty]])-(sales[[#This Row],[Discount_Amt]]*sales[[#This Row],[Qty]])</f>
        <v>56839.02</v>
      </c>
    </row>
    <row r="5033" spans="2:14" hidden="1" x14ac:dyDescent="0.35">
      <c r="B5033" s="7">
        <v>2029031</v>
      </c>
      <c r="C5033" s="1" t="s">
        <v>15</v>
      </c>
      <c r="D5033" s="1" t="s">
        <v>29</v>
      </c>
      <c r="E5033" s="1" t="s">
        <v>45</v>
      </c>
      <c r="F5033" s="1" t="s">
        <v>520</v>
      </c>
      <c r="G5033" s="3">
        <v>45482</v>
      </c>
      <c r="H5033" s="3">
        <v>45484</v>
      </c>
      <c r="I5033" s="6">
        <v>1399</v>
      </c>
      <c r="J5033" s="1">
        <v>2</v>
      </c>
      <c r="K5033" s="4">
        <v>0.02</v>
      </c>
      <c r="L5033" s="6">
        <f t="shared" si="158"/>
        <v>27.98</v>
      </c>
      <c r="M5033" s="8">
        <f t="shared" si="159"/>
        <v>2770.02</v>
      </c>
      <c r="N5033" s="21">
        <f>(sales[[#This Row],[Price]]*sales[[#This Row],[Qty]])-(sales[[#This Row],[Discount_Amt]]*sales[[#This Row],[Qty]])</f>
        <v>2742.04</v>
      </c>
    </row>
    <row r="5034" spans="2:14" hidden="1" x14ac:dyDescent="0.35">
      <c r="B5034" s="7">
        <v>2029032</v>
      </c>
      <c r="C5034" s="1" t="s">
        <v>16</v>
      </c>
      <c r="D5034" s="1" t="s">
        <v>25</v>
      </c>
      <c r="E5034" s="1" t="s">
        <v>46</v>
      </c>
      <c r="F5034" s="1" t="s">
        <v>518</v>
      </c>
      <c r="G5034" s="3">
        <v>45482</v>
      </c>
      <c r="H5034" s="3">
        <v>45485</v>
      </c>
      <c r="I5034" s="6">
        <v>999</v>
      </c>
      <c r="J5034" s="1">
        <v>7</v>
      </c>
      <c r="K5034" s="4">
        <v>0.02</v>
      </c>
      <c r="L5034" s="6">
        <f t="shared" si="158"/>
        <v>19.98</v>
      </c>
      <c r="M5034" s="8">
        <f t="shared" si="159"/>
        <v>6973.02</v>
      </c>
      <c r="N5034" s="21">
        <f>(sales[[#This Row],[Price]]*sales[[#This Row],[Qty]])-(sales[[#This Row],[Discount_Amt]]*sales[[#This Row],[Qty]])</f>
        <v>6853.14</v>
      </c>
    </row>
    <row r="5035" spans="2:14" x14ac:dyDescent="0.35">
      <c r="B5035" s="7">
        <v>2029033</v>
      </c>
      <c r="C5035" s="1" t="s">
        <v>17</v>
      </c>
      <c r="D5035" s="1" t="s">
        <v>26</v>
      </c>
      <c r="E5035" s="1" t="s">
        <v>47</v>
      </c>
      <c r="F5035" s="1" t="s">
        <v>519</v>
      </c>
      <c r="G5035" s="3">
        <v>45482</v>
      </c>
      <c r="H5035" s="3">
        <v>45487</v>
      </c>
      <c r="I5035" s="6">
        <v>2099</v>
      </c>
      <c r="J5035" s="1">
        <v>2</v>
      </c>
      <c r="K5035" s="4">
        <v>7.0000000000000007E-2</v>
      </c>
      <c r="L5035" s="6">
        <f t="shared" si="158"/>
        <v>146.93</v>
      </c>
      <c r="M5035" s="8">
        <f t="shared" si="159"/>
        <v>4051.07</v>
      </c>
      <c r="N5035" s="21">
        <f>(sales[[#This Row],[Price]]*sales[[#This Row],[Qty]])-(sales[[#This Row],[Discount_Amt]]*sales[[#This Row],[Qty]])</f>
        <v>3904.14</v>
      </c>
    </row>
    <row r="5036" spans="2:14" hidden="1" x14ac:dyDescent="0.35">
      <c r="B5036" s="7">
        <v>2029034</v>
      </c>
      <c r="C5036" s="1" t="s">
        <v>18</v>
      </c>
      <c r="D5036" s="1" t="s">
        <v>27</v>
      </c>
      <c r="E5036" s="1" t="s">
        <v>48</v>
      </c>
      <c r="F5036" s="1" t="s">
        <v>520</v>
      </c>
      <c r="G5036" s="3">
        <v>45482</v>
      </c>
      <c r="H5036" s="3">
        <v>45483</v>
      </c>
      <c r="I5036" s="6">
        <v>11000</v>
      </c>
      <c r="J5036" s="1">
        <v>2</v>
      </c>
      <c r="K5036" s="4">
        <v>0.03</v>
      </c>
      <c r="L5036" s="6">
        <f t="shared" si="158"/>
        <v>330</v>
      </c>
      <c r="M5036" s="8">
        <f t="shared" si="159"/>
        <v>21670</v>
      </c>
      <c r="N5036" s="21">
        <f>(sales[[#This Row],[Price]]*sales[[#This Row],[Qty]])-(sales[[#This Row],[Discount_Amt]]*sales[[#This Row],[Qty]])</f>
        <v>21340</v>
      </c>
    </row>
    <row r="5037" spans="2:14" hidden="1" x14ac:dyDescent="0.35">
      <c r="B5037" s="7">
        <v>2029035</v>
      </c>
      <c r="C5037" s="1" t="s">
        <v>19</v>
      </c>
      <c r="D5037" s="1" t="s">
        <v>28</v>
      </c>
      <c r="E5037" s="1" t="s">
        <v>49</v>
      </c>
      <c r="F5037" s="1" t="s">
        <v>521</v>
      </c>
      <c r="G5037" s="3">
        <v>45482</v>
      </c>
      <c r="H5037" s="3">
        <v>45490</v>
      </c>
      <c r="I5037" s="6">
        <v>800</v>
      </c>
      <c r="J5037" s="1">
        <v>1</v>
      </c>
      <c r="K5037" s="4">
        <v>0.08</v>
      </c>
      <c r="L5037" s="6">
        <f t="shared" si="158"/>
        <v>64</v>
      </c>
      <c r="M5037" s="8">
        <f t="shared" si="159"/>
        <v>736</v>
      </c>
      <c r="N5037" s="21">
        <f>(sales[[#This Row],[Price]]*sales[[#This Row],[Qty]])-(sales[[#This Row],[Discount_Amt]]*sales[[#This Row],[Qty]])</f>
        <v>736</v>
      </c>
    </row>
    <row r="5038" spans="2:14" hidden="1" x14ac:dyDescent="0.35">
      <c r="B5038" s="7">
        <v>2029036</v>
      </c>
      <c r="C5038" s="1" t="s">
        <v>20</v>
      </c>
      <c r="D5038" s="1" t="s">
        <v>29</v>
      </c>
      <c r="E5038" s="1" t="s">
        <v>50</v>
      </c>
      <c r="F5038" s="1" t="s">
        <v>518</v>
      </c>
      <c r="G5038" s="3">
        <v>45482</v>
      </c>
      <c r="H5038" s="3">
        <v>45484</v>
      </c>
      <c r="I5038" s="6">
        <v>5500</v>
      </c>
      <c r="J5038" s="1">
        <v>2</v>
      </c>
      <c r="K5038" s="4">
        <v>0.05</v>
      </c>
      <c r="L5038" s="6">
        <f t="shared" ref="L5038:L5101" si="160">I5038*K5038</f>
        <v>275</v>
      </c>
      <c r="M5038" s="8">
        <f t="shared" ref="M5038:M5101" si="161">I5038*J5038-L5038</f>
        <v>10725</v>
      </c>
      <c r="N5038" s="21">
        <f>(sales[[#This Row],[Price]]*sales[[#This Row],[Qty]])-(sales[[#This Row],[Discount_Amt]]*sales[[#This Row],[Qty]])</f>
        <v>10450</v>
      </c>
    </row>
    <row r="5039" spans="2:14" hidden="1" x14ac:dyDescent="0.35">
      <c r="B5039" s="7">
        <v>2029037</v>
      </c>
      <c r="C5039" s="1" t="s">
        <v>21</v>
      </c>
      <c r="D5039" s="1" t="s">
        <v>25</v>
      </c>
      <c r="E5039" s="1" t="s">
        <v>51</v>
      </c>
      <c r="F5039" s="1" t="s">
        <v>518</v>
      </c>
      <c r="G5039" s="3">
        <v>45482</v>
      </c>
      <c r="H5039" s="3">
        <v>45485</v>
      </c>
      <c r="I5039" s="6">
        <v>1350</v>
      </c>
      <c r="J5039" s="1">
        <v>4</v>
      </c>
      <c r="K5039" s="4">
        <v>0.05</v>
      </c>
      <c r="L5039" s="6">
        <f t="shared" si="160"/>
        <v>67.5</v>
      </c>
      <c r="M5039" s="8">
        <f t="shared" si="161"/>
        <v>5332.5</v>
      </c>
      <c r="N5039" s="21">
        <f>(sales[[#This Row],[Price]]*sales[[#This Row],[Qty]])-(sales[[#This Row],[Discount_Amt]]*sales[[#This Row],[Qty]])</f>
        <v>5130</v>
      </c>
    </row>
    <row r="5040" spans="2:14" hidden="1" x14ac:dyDescent="0.35">
      <c r="B5040" s="7">
        <v>2029038</v>
      </c>
      <c r="C5040" s="1" t="s">
        <v>22</v>
      </c>
      <c r="D5040" s="1" t="s">
        <v>280</v>
      </c>
      <c r="E5040" s="1" t="s">
        <v>506</v>
      </c>
      <c r="F5040" s="1" t="s">
        <v>519</v>
      </c>
      <c r="G5040" s="3">
        <v>45482</v>
      </c>
      <c r="H5040" s="3">
        <v>45487</v>
      </c>
      <c r="I5040" s="6">
        <v>4500</v>
      </c>
      <c r="J5040" s="1">
        <v>3</v>
      </c>
      <c r="K5040" s="4">
        <v>0.05</v>
      </c>
      <c r="L5040" s="6">
        <f t="shared" si="160"/>
        <v>225</v>
      </c>
      <c r="M5040" s="8">
        <f t="shared" si="161"/>
        <v>13275</v>
      </c>
      <c r="N5040" s="21">
        <f>(sales[[#This Row],[Price]]*sales[[#This Row],[Qty]])-(sales[[#This Row],[Discount_Amt]]*sales[[#This Row],[Qty]])</f>
        <v>12825</v>
      </c>
    </row>
    <row r="5041" spans="2:14" hidden="1" x14ac:dyDescent="0.35">
      <c r="B5041" s="7">
        <v>2029039</v>
      </c>
      <c r="C5041" s="1" t="s">
        <v>23</v>
      </c>
      <c r="D5041" s="1" t="s">
        <v>25</v>
      </c>
      <c r="E5041" s="1" t="s">
        <v>507</v>
      </c>
      <c r="F5041" s="1" t="s">
        <v>521</v>
      </c>
      <c r="G5041" s="3">
        <v>45482</v>
      </c>
      <c r="H5041" s="3">
        <v>45483</v>
      </c>
      <c r="I5041" s="6">
        <v>2350</v>
      </c>
      <c r="J5041" s="1">
        <v>2</v>
      </c>
      <c r="K5041" s="4">
        <v>0.05</v>
      </c>
      <c r="L5041" s="6">
        <f t="shared" si="160"/>
        <v>117.5</v>
      </c>
      <c r="M5041" s="8">
        <f t="shared" si="161"/>
        <v>4582.5</v>
      </c>
      <c r="N5041" s="21">
        <f>(sales[[#This Row],[Price]]*sales[[#This Row],[Qty]])-(sales[[#This Row],[Discount_Amt]]*sales[[#This Row],[Qty]])</f>
        <v>4465</v>
      </c>
    </row>
    <row r="5042" spans="2:14" hidden="1" x14ac:dyDescent="0.35">
      <c r="B5042" s="7">
        <v>2029040</v>
      </c>
      <c r="C5042" s="1" t="s">
        <v>24</v>
      </c>
      <c r="D5042" s="1" t="s">
        <v>26</v>
      </c>
      <c r="E5042" s="1" t="s">
        <v>508</v>
      </c>
      <c r="F5042" s="1" t="s">
        <v>520</v>
      </c>
      <c r="G5042" s="3">
        <v>45482</v>
      </c>
      <c r="H5042" s="3">
        <v>45490</v>
      </c>
      <c r="I5042" s="6">
        <v>90</v>
      </c>
      <c r="J5042" s="1">
        <v>1</v>
      </c>
      <c r="K5042" s="4">
        <v>0.03</v>
      </c>
      <c r="L5042" s="6">
        <f t="shared" si="160"/>
        <v>2.6999999999999997</v>
      </c>
      <c r="M5042" s="8">
        <f t="shared" si="161"/>
        <v>87.3</v>
      </c>
      <c r="N5042" s="21">
        <f>(sales[[#This Row],[Price]]*sales[[#This Row],[Qty]])-(sales[[#This Row],[Discount_Amt]]*sales[[#This Row],[Qty]])</f>
        <v>87.3</v>
      </c>
    </row>
    <row r="5043" spans="2:14" hidden="1" x14ac:dyDescent="0.35">
      <c r="B5043" s="7">
        <v>2029041</v>
      </c>
      <c r="C5043" s="1" t="s">
        <v>4</v>
      </c>
      <c r="D5043" s="1" t="s">
        <v>27</v>
      </c>
      <c r="E5043" s="1" t="s">
        <v>31</v>
      </c>
      <c r="F5043" s="1" t="s">
        <v>518</v>
      </c>
      <c r="G5043" s="3">
        <v>45482</v>
      </c>
      <c r="H5043" s="3">
        <v>45484</v>
      </c>
      <c r="I5043" s="6">
        <v>280</v>
      </c>
      <c r="J5043" s="1">
        <v>1</v>
      </c>
      <c r="K5043" s="4">
        <v>0.1</v>
      </c>
      <c r="L5043" s="6">
        <f t="shared" si="160"/>
        <v>28</v>
      </c>
      <c r="M5043" s="8">
        <f t="shared" si="161"/>
        <v>252</v>
      </c>
      <c r="N5043" s="21">
        <f>(sales[[#This Row],[Price]]*sales[[#This Row],[Qty]])-(sales[[#This Row],[Discount_Amt]]*sales[[#This Row],[Qty]])</f>
        <v>252</v>
      </c>
    </row>
    <row r="5044" spans="2:14" hidden="1" x14ac:dyDescent="0.35">
      <c r="B5044" s="7">
        <v>2029042</v>
      </c>
      <c r="C5044" s="1" t="s">
        <v>5</v>
      </c>
      <c r="D5044" s="1" t="s">
        <v>28</v>
      </c>
      <c r="E5044" s="1" t="s">
        <v>32</v>
      </c>
      <c r="F5044" s="1" t="s">
        <v>519</v>
      </c>
      <c r="G5044" s="3">
        <v>45482</v>
      </c>
      <c r="H5044" s="3">
        <v>45485</v>
      </c>
      <c r="I5044" s="6">
        <v>70</v>
      </c>
      <c r="J5044" s="1">
        <v>2</v>
      </c>
      <c r="K5044" s="4">
        <v>0.05</v>
      </c>
      <c r="L5044" s="6">
        <f t="shared" si="160"/>
        <v>3.5</v>
      </c>
      <c r="M5044" s="8">
        <f t="shared" si="161"/>
        <v>136.5</v>
      </c>
      <c r="N5044" s="21">
        <f>(sales[[#This Row],[Price]]*sales[[#This Row],[Qty]])-(sales[[#This Row],[Discount_Amt]]*sales[[#This Row],[Qty]])</f>
        <v>133</v>
      </c>
    </row>
    <row r="5045" spans="2:14" hidden="1" x14ac:dyDescent="0.35">
      <c r="B5045" s="7">
        <v>2029043</v>
      </c>
      <c r="C5045" s="1" t="s">
        <v>6</v>
      </c>
      <c r="D5045" s="1" t="s">
        <v>29</v>
      </c>
      <c r="E5045" s="1" t="s">
        <v>38</v>
      </c>
      <c r="F5045" s="1" t="s">
        <v>520</v>
      </c>
      <c r="G5045" s="3">
        <v>45482</v>
      </c>
      <c r="H5045" s="3">
        <v>45487</v>
      </c>
      <c r="I5045" s="6">
        <v>230</v>
      </c>
      <c r="J5045" s="1">
        <v>1</v>
      </c>
      <c r="K5045" s="4">
        <v>0.05</v>
      </c>
      <c r="L5045" s="6">
        <f t="shared" si="160"/>
        <v>11.5</v>
      </c>
      <c r="M5045" s="8">
        <f t="shared" si="161"/>
        <v>218.5</v>
      </c>
      <c r="N5045" s="21">
        <f>(sales[[#This Row],[Price]]*sales[[#This Row],[Qty]])-(sales[[#This Row],[Discount_Amt]]*sales[[#This Row],[Qty]])</f>
        <v>218.5</v>
      </c>
    </row>
    <row r="5046" spans="2:14" hidden="1" x14ac:dyDescent="0.35">
      <c r="B5046" s="7">
        <v>2029044</v>
      </c>
      <c r="C5046" s="1" t="s">
        <v>7</v>
      </c>
      <c r="D5046" s="1" t="s">
        <v>25</v>
      </c>
      <c r="E5046" s="1" t="s">
        <v>33</v>
      </c>
      <c r="F5046" s="1" t="s">
        <v>521</v>
      </c>
      <c r="G5046" s="3">
        <v>45482</v>
      </c>
      <c r="H5046" s="3">
        <v>45483</v>
      </c>
      <c r="I5046" s="6">
        <v>7999</v>
      </c>
      <c r="J5046" s="1">
        <v>3</v>
      </c>
      <c r="K5046" s="4">
        <v>0.02</v>
      </c>
      <c r="L5046" s="6">
        <f t="shared" si="160"/>
        <v>159.97999999999999</v>
      </c>
      <c r="M5046" s="8">
        <f t="shared" si="161"/>
        <v>23837.02</v>
      </c>
      <c r="N5046" s="21">
        <f>(sales[[#This Row],[Price]]*sales[[#This Row],[Qty]])-(sales[[#This Row],[Discount_Amt]]*sales[[#This Row],[Qty]])</f>
        <v>23517.06</v>
      </c>
    </row>
    <row r="5047" spans="2:14" x14ac:dyDescent="0.35">
      <c r="B5047" s="7">
        <v>2029045</v>
      </c>
      <c r="C5047" s="1" t="s">
        <v>10</v>
      </c>
      <c r="D5047" s="1" t="s">
        <v>30</v>
      </c>
      <c r="E5047" s="1" t="s">
        <v>34</v>
      </c>
      <c r="F5047" s="1" t="s">
        <v>518</v>
      </c>
      <c r="G5047" s="3">
        <v>45482</v>
      </c>
      <c r="H5047" s="3">
        <v>45490</v>
      </c>
      <c r="I5047" s="6">
        <v>850</v>
      </c>
      <c r="J5047" s="1">
        <v>2</v>
      </c>
      <c r="K5047" s="4">
        <v>0.06</v>
      </c>
      <c r="L5047" s="6">
        <f t="shared" si="160"/>
        <v>51</v>
      </c>
      <c r="M5047" s="8">
        <f t="shared" si="161"/>
        <v>1649</v>
      </c>
      <c r="N5047" s="21">
        <f>(sales[[#This Row],[Price]]*sales[[#This Row],[Qty]])-(sales[[#This Row],[Discount_Amt]]*sales[[#This Row],[Qty]])</f>
        <v>1598</v>
      </c>
    </row>
    <row r="5048" spans="2:14" hidden="1" x14ac:dyDescent="0.35">
      <c r="B5048" s="7">
        <v>2029046</v>
      </c>
      <c r="C5048" s="1" t="s">
        <v>8</v>
      </c>
      <c r="D5048" s="1" t="s">
        <v>27</v>
      </c>
      <c r="E5048" s="1" t="s">
        <v>35</v>
      </c>
      <c r="F5048" s="1" t="s">
        <v>518</v>
      </c>
      <c r="G5048" s="3">
        <v>45482</v>
      </c>
      <c r="H5048" s="3">
        <v>45484</v>
      </c>
      <c r="I5048" s="6">
        <v>65000</v>
      </c>
      <c r="J5048" s="1">
        <v>1</v>
      </c>
      <c r="K5048" s="4">
        <v>0.15</v>
      </c>
      <c r="L5048" s="6">
        <f t="shared" si="160"/>
        <v>9750</v>
      </c>
      <c r="M5048" s="8">
        <f t="shared" si="161"/>
        <v>55250</v>
      </c>
      <c r="N5048" s="21">
        <f>(sales[[#This Row],[Price]]*sales[[#This Row],[Qty]])-(sales[[#This Row],[Discount_Amt]]*sales[[#This Row],[Qty]])</f>
        <v>55250</v>
      </c>
    </row>
    <row r="5049" spans="2:14" hidden="1" x14ac:dyDescent="0.35">
      <c r="B5049" s="7">
        <v>2029047</v>
      </c>
      <c r="C5049" s="1" t="s">
        <v>9</v>
      </c>
      <c r="D5049" s="1" t="s">
        <v>28</v>
      </c>
      <c r="E5049" s="1" t="s">
        <v>36</v>
      </c>
      <c r="F5049" s="1" t="s">
        <v>519</v>
      </c>
      <c r="G5049" s="3">
        <v>45482</v>
      </c>
      <c r="H5049" s="3">
        <v>45485</v>
      </c>
      <c r="I5049" s="6">
        <v>450</v>
      </c>
      <c r="J5049" s="1">
        <v>2</v>
      </c>
      <c r="K5049" s="4">
        <v>0.02</v>
      </c>
      <c r="L5049" s="6">
        <f t="shared" si="160"/>
        <v>9</v>
      </c>
      <c r="M5049" s="8">
        <f t="shared" si="161"/>
        <v>891</v>
      </c>
      <c r="N5049" s="21">
        <f>(sales[[#This Row],[Price]]*sales[[#This Row],[Qty]])-(sales[[#This Row],[Discount_Amt]]*sales[[#This Row],[Qty]])</f>
        <v>882</v>
      </c>
    </row>
    <row r="5050" spans="2:14" x14ac:dyDescent="0.35">
      <c r="B5050" s="7">
        <v>2029048</v>
      </c>
      <c r="C5050" s="1" t="s">
        <v>11</v>
      </c>
      <c r="D5050" s="1" t="s">
        <v>29</v>
      </c>
      <c r="E5050" s="1" t="s">
        <v>37</v>
      </c>
      <c r="F5050" s="1" t="s">
        <v>521</v>
      </c>
      <c r="G5050" s="3">
        <v>45482</v>
      </c>
      <c r="H5050" s="3">
        <v>45487</v>
      </c>
      <c r="I5050" s="6">
        <v>1299</v>
      </c>
      <c r="J5050" s="1">
        <v>1</v>
      </c>
      <c r="K5050" s="4">
        <v>0.02</v>
      </c>
      <c r="L5050" s="6">
        <f t="shared" si="160"/>
        <v>25.98</v>
      </c>
      <c r="M5050" s="8">
        <f t="shared" si="161"/>
        <v>1273.02</v>
      </c>
      <c r="N5050" s="21">
        <f>(sales[[#This Row],[Price]]*sales[[#This Row],[Qty]])-(sales[[#This Row],[Discount_Amt]]*sales[[#This Row],[Qty]])</f>
        <v>1273.02</v>
      </c>
    </row>
    <row r="5051" spans="2:14" x14ac:dyDescent="0.35">
      <c r="B5051" s="7">
        <v>2029049</v>
      </c>
      <c r="C5051" s="1" t="s">
        <v>12</v>
      </c>
      <c r="D5051" s="1" t="s">
        <v>25</v>
      </c>
      <c r="E5051" s="1" t="s">
        <v>39</v>
      </c>
      <c r="F5051" s="1" t="s">
        <v>520</v>
      </c>
      <c r="G5051" s="3">
        <v>45482</v>
      </c>
      <c r="H5051" s="3">
        <v>45483</v>
      </c>
      <c r="I5051" s="6">
        <v>1700</v>
      </c>
      <c r="J5051" s="1">
        <v>2</v>
      </c>
      <c r="K5051" s="4">
        <v>0.02</v>
      </c>
      <c r="L5051" s="6">
        <f t="shared" si="160"/>
        <v>34</v>
      </c>
      <c r="M5051" s="8">
        <f t="shared" si="161"/>
        <v>3366</v>
      </c>
      <c r="N5051" s="21">
        <f>(sales[[#This Row],[Price]]*sales[[#This Row],[Qty]])-(sales[[#This Row],[Discount_Amt]]*sales[[#This Row],[Qty]])</f>
        <v>3332</v>
      </c>
    </row>
    <row r="5052" spans="2:14" hidden="1" x14ac:dyDescent="0.35">
      <c r="B5052" s="7">
        <v>2029050</v>
      </c>
      <c r="C5052" s="1" t="s">
        <v>13</v>
      </c>
      <c r="D5052" s="1" t="s">
        <v>26</v>
      </c>
      <c r="E5052" s="1" t="s">
        <v>40</v>
      </c>
      <c r="F5052" s="1" t="s">
        <v>518</v>
      </c>
      <c r="G5052" s="3">
        <v>45482</v>
      </c>
      <c r="H5052" s="3">
        <v>45490</v>
      </c>
      <c r="I5052" s="6">
        <v>55000</v>
      </c>
      <c r="J5052" s="1">
        <v>3</v>
      </c>
      <c r="K5052" s="4">
        <v>0.02</v>
      </c>
      <c r="L5052" s="6">
        <f t="shared" si="160"/>
        <v>1100</v>
      </c>
      <c r="M5052" s="8">
        <f t="shared" si="161"/>
        <v>163900</v>
      </c>
      <c r="N5052" s="21">
        <f>(sales[[#This Row],[Price]]*sales[[#This Row],[Qty]])-(sales[[#This Row],[Discount_Amt]]*sales[[#This Row],[Qty]])</f>
        <v>161700</v>
      </c>
    </row>
    <row r="5053" spans="2:14" hidden="1" x14ac:dyDescent="0.35">
      <c r="B5053" s="7">
        <v>2029051</v>
      </c>
      <c r="C5053" s="1" t="s">
        <v>14</v>
      </c>
      <c r="D5053" s="1" t="s">
        <v>27</v>
      </c>
      <c r="E5053" s="1" t="s">
        <v>41</v>
      </c>
      <c r="F5053" s="1" t="s">
        <v>519</v>
      </c>
      <c r="G5053" s="3">
        <v>45482</v>
      </c>
      <c r="H5053" s="3">
        <v>45484</v>
      </c>
      <c r="I5053" s="6">
        <v>57999</v>
      </c>
      <c r="J5053" s="1">
        <v>2</v>
      </c>
      <c r="K5053" s="4">
        <v>0.02</v>
      </c>
      <c r="L5053" s="6">
        <f t="shared" si="160"/>
        <v>1159.98</v>
      </c>
      <c r="M5053" s="8">
        <f t="shared" si="161"/>
        <v>114838.02</v>
      </c>
      <c r="N5053" s="21">
        <f>(sales[[#This Row],[Price]]*sales[[#This Row],[Qty]])-(sales[[#This Row],[Discount_Amt]]*sales[[#This Row],[Qty]])</f>
        <v>113678.04</v>
      </c>
    </row>
    <row r="5054" spans="2:14" hidden="1" x14ac:dyDescent="0.35">
      <c r="B5054" s="7">
        <v>2029052</v>
      </c>
      <c r="C5054" s="1" t="s">
        <v>15</v>
      </c>
      <c r="D5054" s="1" t="s">
        <v>28</v>
      </c>
      <c r="E5054" s="1" t="s">
        <v>42</v>
      </c>
      <c r="F5054" s="1" t="s">
        <v>520</v>
      </c>
      <c r="G5054" s="3">
        <v>45482</v>
      </c>
      <c r="H5054" s="3">
        <v>45485</v>
      </c>
      <c r="I5054" s="6">
        <v>1399</v>
      </c>
      <c r="J5054" s="1">
        <v>7</v>
      </c>
      <c r="K5054" s="4">
        <v>0.02</v>
      </c>
      <c r="L5054" s="6">
        <f t="shared" si="160"/>
        <v>27.98</v>
      </c>
      <c r="M5054" s="8">
        <f t="shared" si="161"/>
        <v>9765.02</v>
      </c>
      <c r="N5054" s="21">
        <f>(sales[[#This Row],[Price]]*sales[[#This Row],[Qty]])-(sales[[#This Row],[Discount_Amt]]*sales[[#This Row],[Qty]])</f>
        <v>9597.14</v>
      </c>
    </row>
    <row r="5055" spans="2:14" hidden="1" x14ac:dyDescent="0.35">
      <c r="B5055" s="7">
        <v>2029053</v>
      </c>
      <c r="C5055" s="1" t="s">
        <v>16</v>
      </c>
      <c r="D5055" s="1" t="s">
        <v>29</v>
      </c>
      <c r="E5055" s="1" t="s">
        <v>43</v>
      </c>
      <c r="F5055" s="1" t="s">
        <v>521</v>
      </c>
      <c r="G5055" s="3">
        <v>45482</v>
      </c>
      <c r="H5055" s="3">
        <v>45487</v>
      </c>
      <c r="I5055" s="6">
        <v>999</v>
      </c>
      <c r="J5055" s="1">
        <v>2</v>
      </c>
      <c r="K5055" s="4">
        <v>0.02</v>
      </c>
      <c r="L5055" s="6">
        <f t="shared" si="160"/>
        <v>19.98</v>
      </c>
      <c r="M5055" s="8">
        <f t="shared" si="161"/>
        <v>1978.02</v>
      </c>
      <c r="N5055" s="21">
        <f>(sales[[#This Row],[Price]]*sales[[#This Row],[Qty]])-(sales[[#This Row],[Discount_Amt]]*sales[[#This Row],[Qty]])</f>
        <v>1958.04</v>
      </c>
    </row>
    <row r="5056" spans="2:14" x14ac:dyDescent="0.35">
      <c r="B5056" s="7">
        <v>2029054</v>
      </c>
      <c r="C5056" s="1" t="s">
        <v>17</v>
      </c>
      <c r="D5056" s="1" t="s">
        <v>25</v>
      </c>
      <c r="E5056" s="1" t="s">
        <v>44</v>
      </c>
      <c r="F5056" s="1" t="s">
        <v>518</v>
      </c>
      <c r="G5056" s="3">
        <v>45482</v>
      </c>
      <c r="H5056" s="3">
        <v>45483</v>
      </c>
      <c r="I5056" s="6">
        <v>2099</v>
      </c>
      <c r="J5056" s="1">
        <v>1</v>
      </c>
      <c r="K5056" s="4">
        <v>0.02</v>
      </c>
      <c r="L5056" s="6">
        <f t="shared" si="160"/>
        <v>41.980000000000004</v>
      </c>
      <c r="M5056" s="8">
        <f t="shared" si="161"/>
        <v>2057.02</v>
      </c>
      <c r="N5056" s="21">
        <f>(sales[[#This Row],[Price]]*sales[[#This Row],[Qty]])-(sales[[#This Row],[Discount_Amt]]*sales[[#This Row],[Qty]])</f>
        <v>2057.02</v>
      </c>
    </row>
    <row r="5057" spans="2:14" hidden="1" x14ac:dyDescent="0.35">
      <c r="B5057" s="7">
        <v>2029055</v>
      </c>
      <c r="C5057" s="1" t="s">
        <v>18</v>
      </c>
      <c r="D5057" s="1" t="s">
        <v>26</v>
      </c>
      <c r="E5057" s="1" t="s">
        <v>45</v>
      </c>
      <c r="F5057" s="1" t="s">
        <v>518</v>
      </c>
      <c r="G5057" s="3">
        <v>45482</v>
      </c>
      <c r="H5057" s="3">
        <v>45490</v>
      </c>
      <c r="I5057" s="6">
        <v>11000</v>
      </c>
      <c r="J5057" s="1">
        <v>1</v>
      </c>
      <c r="K5057" s="4">
        <v>7.0000000000000007E-2</v>
      </c>
      <c r="L5057" s="6">
        <f t="shared" si="160"/>
        <v>770.00000000000011</v>
      </c>
      <c r="M5057" s="8">
        <f t="shared" si="161"/>
        <v>10230</v>
      </c>
      <c r="N5057" s="21">
        <f>(sales[[#This Row],[Price]]*sales[[#This Row],[Qty]])-(sales[[#This Row],[Discount_Amt]]*sales[[#This Row],[Qty]])</f>
        <v>10230</v>
      </c>
    </row>
    <row r="5058" spans="2:14" hidden="1" x14ac:dyDescent="0.35">
      <c r="B5058" s="7">
        <v>2029056</v>
      </c>
      <c r="C5058" s="1" t="s">
        <v>19</v>
      </c>
      <c r="D5058" s="1" t="s">
        <v>27</v>
      </c>
      <c r="E5058" s="1" t="s">
        <v>46</v>
      </c>
      <c r="F5058" s="1" t="s">
        <v>519</v>
      </c>
      <c r="G5058" s="3">
        <v>45482</v>
      </c>
      <c r="H5058" s="3">
        <v>45484</v>
      </c>
      <c r="I5058" s="6">
        <v>800</v>
      </c>
      <c r="J5058" s="1">
        <v>1</v>
      </c>
      <c r="K5058" s="4">
        <v>0.03</v>
      </c>
      <c r="L5058" s="6">
        <f t="shared" si="160"/>
        <v>24</v>
      </c>
      <c r="M5058" s="8">
        <f t="shared" si="161"/>
        <v>776</v>
      </c>
      <c r="N5058" s="21">
        <f>(sales[[#This Row],[Price]]*sales[[#This Row],[Qty]])-(sales[[#This Row],[Discount_Amt]]*sales[[#This Row],[Qty]])</f>
        <v>776</v>
      </c>
    </row>
    <row r="5059" spans="2:14" hidden="1" x14ac:dyDescent="0.35">
      <c r="B5059" s="7">
        <v>2029057</v>
      </c>
      <c r="C5059" s="1" t="s">
        <v>20</v>
      </c>
      <c r="D5059" s="1" t="s">
        <v>28</v>
      </c>
      <c r="E5059" s="1" t="s">
        <v>47</v>
      </c>
      <c r="F5059" s="1" t="s">
        <v>521</v>
      </c>
      <c r="G5059" s="3">
        <v>45482</v>
      </c>
      <c r="H5059" s="3">
        <v>45485</v>
      </c>
      <c r="I5059" s="6">
        <v>5500</v>
      </c>
      <c r="J5059" s="1">
        <v>2</v>
      </c>
      <c r="K5059" s="4">
        <v>0.08</v>
      </c>
      <c r="L5059" s="6">
        <f t="shared" si="160"/>
        <v>440</v>
      </c>
      <c r="M5059" s="8">
        <f t="shared" si="161"/>
        <v>10560</v>
      </c>
      <c r="N5059" s="21">
        <f>(sales[[#This Row],[Price]]*sales[[#This Row],[Qty]])-(sales[[#This Row],[Discount_Amt]]*sales[[#This Row],[Qty]])</f>
        <v>10120</v>
      </c>
    </row>
    <row r="5060" spans="2:14" hidden="1" x14ac:dyDescent="0.35">
      <c r="B5060" s="7">
        <v>2029058</v>
      </c>
      <c r="C5060" s="1" t="s">
        <v>21</v>
      </c>
      <c r="D5060" s="1" t="s">
        <v>29</v>
      </c>
      <c r="E5060" s="1" t="s">
        <v>48</v>
      </c>
      <c r="F5060" s="1" t="s">
        <v>520</v>
      </c>
      <c r="G5060" s="3">
        <v>45482</v>
      </c>
      <c r="H5060" s="3">
        <v>45487</v>
      </c>
      <c r="I5060" s="6">
        <v>1350</v>
      </c>
      <c r="J5060" s="1">
        <v>1</v>
      </c>
      <c r="K5060" s="4">
        <v>0.05</v>
      </c>
      <c r="L5060" s="6">
        <f t="shared" si="160"/>
        <v>67.5</v>
      </c>
      <c r="M5060" s="8">
        <f t="shared" si="161"/>
        <v>1282.5</v>
      </c>
      <c r="N5060" s="21">
        <f>(sales[[#This Row],[Price]]*sales[[#This Row],[Qty]])-(sales[[#This Row],[Discount_Amt]]*sales[[#This Row],[Qty]])</f>
        <v>1282.5</v>
      </c>
    </row>
    <row r="5061" spans="2:14" hidden="1" x14ac:dyDescent="0.35">
      <c r="B5061" s="7">
        <v>2029059</v>
      </c>
      <c r="C5061" s="1" t="s">
        <v>22</v>
      </c>
      <c r="D5061" s="1" t="s">
        <v>25</v>
      </c>
      <c r="E5061" s="1" t="s">
        <v>49</v>
      </c>
      <c r="F5061" s="1" t="s">
        <v>518</v>
      </c>
      <c r="G5061" s="3">
        <v>45482</v>
      </c>
      <c r="H5061" s="3">
        <v>45483</v>
      </c>
      <c r="I5061" s="6">
        <v>4500</v>
      </c>
      <c r="J5061" s="1">
        <v>2</v>
      </c>
      <c r="K5061" s="4">
        <v>0.05</v>
      </c>
      <c r="L5061" s="6">
        <f t="shared" si="160"/>
        <v>225</v>
      </c>
      <c r="M5061" s="8">
        <f t="shared" si="161"/>
        <v>8775</v>
      </c>
      <c r="N5061" s="21">
        <f>(sales[[#This Row],[Price]]*sales[[#This Row],[Qty]])-(sales[[#This Row],[Discount_Amt]]*sales[[#This Row],[Qty]])</f>
        <v>8550</v>
      </c>
    </row>
    <row r="5062" spans="2:14" hidden="1" x14ac:dyDescent="0.35">
      <c r="B5062" s="7">
        <v>2029060</v>
      </c>
      <c r="C5062" s="1" t="s">
        <v>23</v>
      </c>
      <c r="D5062" s="1" t="s">
        <v>281</v>
      </c>
      <c r="E5062" s="1" t="s">
        <v>50</v>
      </c>
      <c r="F5062" s="1" t="s">
        <v>519</v>
      </c>
      <c r="G5062" s="3">
        <v>45482</v>
      </c>
      <c r="H5062" s="3">
        <v>45490</v>
      </c>
      <c r="I5062" s="6">
        <v>2350</v>
      </c>
      <c r="J5062" s="1">
        <v>7</v>
      </c>
      <c r="K5062" s="4">
        <v>0.05</v>
      </c>
      <c r="L5062" s="6">
        <f t="shared" si="160"/>
        <v>117.5</v>
      </c>
      <c r="M5062" s="8">
        <f t="shared" si="161"/>
        <v>16332.5</v>
      </c>
      <c r="N5062" s="21">
        <f>(sales[[#This Row],[Price]]*sales[[#This Row],[Qty]])-(sales[[#This Row],[Discount_Amt]]*sales[[#This Row],[Qty]])</f>
        <v>15627.5</v>
      </c>
    </row>
    <row r="5063" spans="2:14" hidden="1" x14ac:dyDescent="0.35">
      <c r="B5063" s="7">
        <v>2029061</v>
      </c>
      <c r="C5063" s="1" t="s">
        <v>24</v>
      </c>
      <c r="D5063" s="1" t="s">
        <v>25</v>
      </c>
      <c r="E5063" s="1" t="s">
        <v>51</v>
      </c>
      <c r="F5063" s="1" t="s">
        <v>520</v>
      </c>
      <c r="G5063" s="3">
        <v>45482</v>
      </c>
      <c r="H5063" s="3">
        <v>45484</v>
      </c>
      <c r="I5063" s="6">
        <v>90</v>
      </c>
      <c r="J5063" s="1">
        <v>2</v>
      </c>
      <c r="K5063" s="4">
        <v>0.05</v>
      </c>
      <c r="L5063" s="6">
        <f t="shared" si="160"/>
        <v>4.5</v>
      </c>
      <c r="M5063" s="8">
        <f t="shared" si="161"/>
        <v>175.5</v>
      </c>
      <c r="N5063" s="21">
        <f>(sales[[#This Row],[Price]]*sales[[#This Row],[Qty]])-(sales[[#This Row],[Discount_Amt]]*sales[[#This Row],[Qty]])</f>
        <v>171</v>
      </c>
    </row>
    <row r="5064" spans="2:14" hidden="1" x14ac:dyDescent="0.35">
      <c r="B5064" s="7">
        <v>2029062</v>
      </c>
      <c r="C5064" s="1" t="s">
        <v>4</v>
      </c>
      <c r="D5064" s="1" t="s">
        <v>26</v>
      </c>
      <c r="E5064" s="1" t="s">
        <v>506</v>
      </c>
      <c r="F5064" s="1" t="s">
        <v>521</v>
      </c>
      <c r="G5064" s="3">
        <v>45482</v>
      </c>
      <c r="H5064" s="3">
        <v>45485</v>
      </c>
      <c r="I5064" s="6">
        <v>280</v>
      </c>
      <c r="J5064" s="1">
        <v>2</v>
      </c>
      <c r="K5064" s="4">
        <v>0.03</v>
      </c>
      <c r="L5064" s="6">
        <f t="shared" si="160"/>
        <v>8.4</v>
      </c>
      <c r="M5064" s="8">
        <f t="shared" si="161"/>
        <v>551.6</v>
      </c>
      <c r="N5064" s="21">
        <f>(sales[[#This Row],[Price]]*sales[[#This Row],[Qty]])-(sales[[#This Row],[Discount_Amt]]*sales[[#This Row],[Qty]])</f>
        <v>543.20000000000005</v>
      </c>
    </row>
    <row r="5065" spans="2:14" hidden="1" x14ac:dyDescent="0.35">
      <c r="B5065" s="7">
        <v>2029063</v>
      </c>
      <c r="C5065" s="1" t="s">
        <v>5</v>
      </c>
      <c r="D5065" s="1" t="s">
        <v>27</v>
      </c>
      <c r="E5065" s="1" t="s">
        <v>507</v>
      </c>
      <c r="F5065" s="1" t="s">
        <v>518</v>
      </c>
      <c r="G5065" s="3">
        <v>45482</v>
      </c>
      <c r="H5065" s="3">
        <v>45487</v>
      </c>
      <c r="I5065" s="6">
        <v>70</v>
      </c>
      <c r="J5065" s="1">
        <v>1</v>
      </c>
      <c r="K5065" s="4">
        <v>0.1</v>
      </c>
      <c r="L5065" s="6">
        <f t="shared" si="160"/>
        <v>7</v>
      </c>
      <c r="M5065" s="8">
        <f t="shared" si="161"/>
        <v>63</v>
      </c>
      <c r="N5065" s="21">
        <f>(sales[[#This Row],[Price]]*sales[[#This Row],[Qty]])-(sales[[#This Row],[Discount_Amt]]*sales[[#This Row],[Qty]])</f>
        <v>63</v>
      </c>
    </row>
    <row r="5066" spans="2:14" hidden="1" x14ac:dyDescent="0.35">
      <c r="B5066" s="7">
        <v>2029064</v>
      </c>
      <c r="C5066" s="1" t="s">
        <v>6</v>
      </c>
      <c r="D5066" s="1" t="s">
        <v>28</v>
      </c>
      <c r="E5066" s="1" t="s">
        <v>508</v>
      </c>
      <c r="F5066" s="1" t="s">
        <v>518</v>
      </c>
      <c r="G5066" s="3">
        <v>45482</v>
      </c>
      <c r="H5066" s="3">
        <v>45483</v>
      </c>
      <c r="I5066" s="6">
        <v>230</v>
      </c>
      <c r="J5066" s="1">
        <v>2</v>
      </c>
      <c r="K5066" s="4">
        <v>0.05</v>
      </c>
      <c r="L5066" s="6">
        <f t="shared" si="160"/>
        <v>11.5</v>
      </c>
      <c r="M5066" s="8">
        <f t="shared" si="161"/>
        <v>448.5</v>
      </c>
      <c r="N5066" s="21">
        <f>(sales[[#This Row],[Price]]*sales[[#This Row],[Qty]])-(sales[[#This Row],[Discount_Amt]]*sales[[#This Row],[Qty]])</f>
        <v>437</v>
      </c>
    </row>
    <row r="5067" spans="2:14" hidden="1" x14ac:dyDescent="0.35">
      <c r="B5067" s="7">
        <v>2029065</v>
      </c>
      <c r="C5067" s="1" t="s">
        <v>7</v>
      </c>
      <c r="D5067" s="1" t="s">
        <v>29</v>
      </c>
      <c r="E5067" s="1" t="s">
        <v>31</v>
      </c>
      <c r="F5067" s="1" t="s">
        <v>519</v>
      </c>
      <c r="G5067" s="3">
        <v>45482</v>
      </c>
      <c r="H5067" s="3">
        <v>45490</v>
      </c>
      <c r="I5067" s="6">
        <v>7999</v>
      </c>
      <c r="J5067" s="1">
        <v>4</v>
      </c>
      <c r="K5067" s="4">
        <v>0.05</v>
      </c>
      <c r="L5067" s="6">
        <f t="shared" si="160"/>
        <v>399.95000000000005</v>
      </c>
      <c r="M5067" s="8">
        <f t="shared" si="161"/>
        <v>31596.05</v>
      </c>
      <c r="N5067" s="21">
        <f>(sales[[#This Row],[Price]]*sales[[#This Row],[Qty]])-(sales[[#This Row],[Discount_Amt]]*sales[[#This Row],[Qty]])</f>
        <v>30396.2</v>
      </c>
    </row>
    <row r="5068" spans="2:14" x14ac:dyDescent="0.35">
      <c r="B5068" s="7">
        <v>2029066</v>
      </c>
      <c r="C5068" s="1" t="s">
        <v>10</v>
      </c>
      <c r="D5068" s="1" t="s">
        <v>25</v>
      </c>
      <c r="E5068" s="1" t="s">
        <v>32</v>
      </c>
      <c r="F5068" s="1" t="s">
        <v>521</v>
      </c>
      <c r="G5068" s="3">
        <v>45482</v>
      </c>
      <c r="H5068" s="3">
        <v>45484</v>
      </c>
      <c r="I5068" s="6">
        <v>850</v>
      </c>
      <c r="J5068" s="1">
        <v>3</v>
      </c>
      <c r="K5068" s="4">
        <v>0.02</v>
      </c>
      <c r="L5068" s="6">
        <f t="shared" si="160"/>
        <v>17</v>
      </c>
      <c r="M5068" s="8">
        <f t="shared" si="161"/>
        <v>2533</v>
      </c>
      <c r="N5068" s="21">
        <f>(sales[[#This Row],[Price]]*sales[[#This Row],[Qty]])-(sales[[#This Row],[Discount_Amt]]*sales[[#This Row],[Qty]])</f>
        <v>2499</v>
      </c>
    </row>
    <row r="5069" spans="2:14" hidden="1" x14ac:dyDescent="0.35">
      <c r="B5069" s="7">
        <v>2029067</v>
      </c>
      <c r="C5069" s="1" t="s">
        <v>8</v>
      </c>
      <c r="D5069" s="1" t="s">
        <v>30</v>
      </c>
      <c r="E5069" s="1" t="s">
        <v>38</v>
      </c>
      <c r="F5069" s="1" t="s">
        <v>520</v>
      </c>
      <c r="G5069" s="3">
        <v>45482</v>
      </c>
      <c r="H5069" s="3">
        <v>45485</v>
      </c>
      <c r="I5069" s="6">
        <v>65000</v>
      </c>
      <c r="J5069" s="1">
        <v>2</v>
      </c>
      <c r="K5069" s="4">
        <v>0.06</v>
      </c>
      <c r="L5069" s="6">
        <f t="shared" si="160"/>
        <v>3900</v>
      </c>
      <c r="M5069" s="8">
        <f t="shared" si="161"/>
        <v>126100</v>
      </c>
      <c r="N5069" s="21">
        <f>(sales[[#This Row],[Price]]*sales[[#This Row],[Qty]])-(sales[[#This Row],[Discount_Amt]]*sales[[#This Row],[Qty]])</f>
        <v>122200</v>
      </c>
    </row>
    <row r="5070" spans="2:14" hidden="1" x14ac:dyDescent="0.35">
      <c r="B5070" s="7">
        <v>2029068</v>
      </c>
      <c r="C5070" s="1" t="s">
        <v>9</v>
      </c>
      <c r="D5070" s="1" t="s">
        <v>27</v>
      </c>
      <c r="E5070" s="1" t="s">
        <v>33</v>
      </c>
      <c r="F5070" s="1" t="s">
        <v>518</v>
      </c>
      <c r="G5070" s="3">
        <v>45482</v>
      </c>
      <c r="H5070" s="3">
        <v>45487</v>
      </c>
      <c r="I5070" s="6">
        <v>450</v>
      </c>
      <c r="J5070" s="1">
        <v>1</v>
      </c>
      <c r="K5070" s="4">
        <v>0.15</v>
      </c>
      <c r="L5070" s="6">
        <f t="shared" si="160"/>
        <v>67.5</v>
      </c>
      <c r="M5070" s="8">
        <f t="shared" si="161"/>
        <v>382.5</v>
      </c>
      <c r="N5070" s="21">
        <f>(sales[[#This Row],[Price]]*sales[[#This Row],[Qty]])-(sales[[#This Row],[Discount_Amt]]*sales[[#This Row],[Qty]])</f>
        <v>382.5</v>
      </c>
    </row>
    <row r="5071" spans="2:14" x14ac:dyDescent="0.35">
      <c r="B5071" s="7">
        <v>2029069</v>
      </c>
      <c r="C5071" s="1" t="s">
        <v>11</v>
      </c>
      <c r="D5071" s="1" t="s">
        <v>28</v>
      </c>
      <c r="E5071" s="1" t="s">
        <v>34</v>
      </c>
      <c r="F5071" s="1" t="s">
        <v>519</v>
      </c>
      <c r="G5071" s="3">
        <v>45482</v>
      </c>
      <c r="H5071" s="3">
        <v>45483</v>
      </c>
      <c r="I5071" s="6">
        <v>1299</v>
      </c>
      <c r="J5071" s="1">
        <v>1</v>
      </c>
      <c r="K5071" s="4">
        <v>0.02</v>
      </c>
      <c r="L5071" s="6">
        <f t="shared" si="160"/>
        <v>25.98</v>
      </c>
      <c r="M5071" s="8">
        <f t="shared" si="161"/>
        <v>1273.02</v>
      </c>
      <c r="N5071" s="21">
        <f>(sales[[#This Row],[Price]]*sales[[#This Row],[Qty]])-(sales[[#This Row],[Discount_Amt]]*sales[[#This Row],[Qty]])</f>
        <v>1273.02</v>
      </c>
    </row>
    <row r="5072" spans="2:14" x14ac:dyDescent="0.35">
      <c r="B5072" s="7">
        <v>2029070</v>
      </c>
      <c r="C5072" s="1" t="s">
        <v>12</v>
      </c>
      <c r="D5072" s="1" t="s">
        <v>29</v>
      </c>
      <c r="E5072" s="1" t="s">
        <v>35</v>
      </c>
      <c r="F5072" s="1" t="s">
        <v>520</v>
      </c>
      <c r="G5072" s="3">
        <v>45482</v>
      </c>
      <c r="H5072" s="3">
        <v>45490</v>
      </c>
      <c r="I5072" s="6">
        <v>1700</v>
      </c>
      <c r="J5072" s="1">
        <v>2</v>
      </c>
      <c r="K5072" s="4">
        <v>0.02</v>
      </c>
      <c r="L5072" s="6">
        <f t="shared" si="160"/>
        <v>34</v>
      </c>
      <c r="M5072" s="8">
        <f t="shared" si="161"/>
        <v>3366</v>
      </c>
      <c r="N5072" s="21">
        <f>(sales[[#This Row],[Price]]*sales[[#This Row],[Qty]])-(sales[[#This Row],[Discount_Amt]]*sales[[#This Row],[Qty]])</f>
        <v>3332</v>
      </c>
    </row>
    <row r="5073" spans="2:14" hidden="1" x14ac:dyDescent="0.35">
      <c r="B5073" s="7">
        <v>2029071</v>
      </c>
      <c r="C5073" s="1" t="s">
        <v>13</v>
      </c>
      <c r="D5073" s="1" t="s">
        <v>25</v>
      </c>
      <c r="E5073" s="1" t="s">
        <v>36</v>
      </c>
      <c r="F5073" s="1" t="s">
        <v>521</v>
      </c>
      <c r="G5073" s="3">
        <v>45482</v>
      </c>
      <c r="H5073" s="3">
        <v>45484</v>
      </c>
      <c r="I5073" s="6">
        <v>55000</v>
      </c>
      <c r="J5073" s="1">
        <v>1</v>
      </c>
      <c r="K5073" s="4">
        <v>0.02</v>
      </c>
      <c r="L5073" s="6">
        <f t="shared" si="160"/>
        <v>1100</v>
      </c>
      <c r="M5073" s="8">
        <f t="shared" si="161"/>
        <v>53900</v>
      </c>
      <c r="N5073" s="21">
        <f>(sales[[#This Row],[Price]]*sales[[#This Row],[Qty]])-(sales[[#This Row],[Discount_Amt]]*sales[[#This Row],[Qty]])</f>
        <v>53900</v>
      </c>
    </row>
    <row r="5074" spans="2:14" hidden="1" x14ac:dyDescent="0.35">
      <c r="B5074" s="7">
        <v>2029072</v>
      </c>
      <c r="C5074" s="1" t="s">
        <v>14</v>
      </c>
      <c r="D5074" s="1" t="s">
        <v>26</v>
      </c>
      <c r="E5074" s="1" t="s">
        <v>37</v>
      </c>
      <c r="F5074" s="1" t="s">
        <v>518</v>
      </c>
      <c r="G5074" s="3">
        <v>45482</v>
      </c>
      <c r="H5074" s="3">
        <v>45485</v>
      </c>
      <c r="I5074" s="6">
        <v>57999</v>
      </c>
      <c r="J5074" s="1">
        <v>3</v>
      </c>
      <c r="K5074" s="4">
        <v>0.02</v>
      </c>
      <c r="L5074" s="6">
        <f t="shared" si="160"/>
        <v>1159.98</v>
      </c>
      <c r="M5074" s="8">
        <f t="shared" si="161"/>
        <v>172837.02</v>
      </c>
      <c r="N5074" s="21">
        <f>(sales[[#This Row],[Price]]*sales[[#This Row],[Qty]])-(sales[[#This Row],[Discount_Amt]]*sales[[#This Row],[Qty]])</f>
        <v>170517.06</v>
      </c>
    </row>
    <row r="5075" spans="2:14" hidden="1" x14ac:dyDescent="0.35">
      <c r="B5075" s="7">
        <v>2029073</v>
      </c>
      <c r="C5075" s="1" t="s">
        <v>15</v>
      </c>
      <c r="D5075" s="1" t="s">
        <v>27</v>
      </c>
      <c r="E5075" s="1" t="s">
        <v>39</v>
      </c>
      <c r="F5075" s="1" t="s">
        <v>518</v>
      </c>
      <c r="G5075" s="3">
        <v>45482</v>
      </c>
      <c r="H5075" s="3">
        <v>45487</v>
      </c>
      <c r="I5075" s="6">
        <v>1399</v>
      </c>
      <c r="J5075" s="1">
        <v>2</v>
      </c>
      <c r="K5075" s="4">
        <v>0.02</v>
      </c>
      <c r="L5075" s="6">
        <f t="shared" si="160"/>
        <v>27.98</v>
      </c>
      <c r="M5075" s="8">
        <f t="shared" si="161"/>
        <v>2770.02</v>
      </c>
      <c r="N5075" s="21">
        <f>(sales[[#This Row],[Price]]*sales[[#This Row],[Qty]])-(sales[[#This Row],[Discount_Amt]]*sales[[#This Row],[Qty]])</f>
        <v>2742.04</v>
      </c>
    </row>
    <row r="5076" spans="2:14" hidden="1" x14ac:dyDescent="0.35">
      <c r="B5076" s="7">
        <v>2029074</v>
      </c>
      <c r="C5076" s="1" t="s">
        <v>16</v>
      </c>
      <c r="D5076" s="1" t="s">
        <v>28</v>
      </c>
      <c r="E5076" s="1" t="s">
        <v>40</v>
      </c>
      <c r="F5076" s="1" t="s">
        <v>519</v>
      </c>
      <c r="G5076" s="3">
        <v>45482</v>
      </c>
      <c r="H5076" s="3">
        <v>45483</v>
      </c>
      <c r="I5076" s="6">
        <v>999</v>
      </c>
      <c r="J5076" s="1">
        <v>1</v>
      </c>
      <c r="K5076" s="4">
        <v>0.02</v>
      </c>
      <c r="L5076" s="6">
        <f t="shared" si="160"/>
        <v>19.98</v>
      </c>
      <c r="M5076" s="8">
        <f t="shared" si="161"/>
        <v>979.02</v>
      </c>
      <c r="N5076" s="21">
        <f>(sales[[#This Row],[Price]]*sales[[#This Row],[Qty]])-(sales[[#This Row],[Discount_Amt]]*sales[[#This Row],[Qty]])</f>
        <v>979.02</v>
      </c>
    </row>
    <row r="5077" spans="2:14" x14ac:dyDescent="0.35">
      <c r="B5077" s="7">
        <v>2029075</v>
      </c>
      <c r="C5077" s="1" t="s">
        <v>17</v>
      </c>
      <c r="D5077" s="1" t="s">
        <v>29</v>
      </c>
      <c r="E5077" s="1" t="s">
        <v>41</v>
      </c>
      <c r="F5077" s="1" t="s">
        <v>521</v>
      </c>
      <c r="G5077" s="3">
        <v>45482</v>
      </c>
      <c r="H5077" s="3">
        <v>45490</v>
      </c>
      <c r="I5077" s="6">
        <v>2099</v>
      </c>
      <c r="J5077" s="1">
        <v>2</v>
      </c>
      <c r="K5077" s="4">
        <v>0.02</v>
      </c>
      <c r="L5077" s="6">
        <f t="shared" si="160"/>
        <v>41.980000000000004</v>
      </c>
      <c r="M5077" s="8">
        <f t="shared" si="161"/>
        <v>4156.0200000000004</v>
      </c>
      <c r="N5077" s="21">
        <f>(sales[[#This Row],[Price]]*sales[[#This Row],[Qty]])-(sales[[#This Row],[Discount_Amt]]*sales[[#This Row],[Qty]])</f>
        <v>4114.04</v>
      </c>
    </row>
    <row r="5078" spans="2:14" hidden="1" x14ac:dyDescent="0.35">
      <c r="B5078" s="7">
        <v>2029076</v>
      </c>
      <c r="C5078" s="1" t="s">
        <v>18</v>
      </c>
      <c r="D5078" s="1" t="s">
        <v>25</v>
      </c>
      <c r="E5078" s="1" t="s">
        <v>42</v>
      </c>
      <c r="F5078" s="1" t="s">
        <v>520</v>
      </c>
      <c r="G5078" s="3">
        <v>45482</v>
      </c>
      <c r="H5078" s="3">
        <v>45484</v>
      </c>
      <c r="I5078" s="6">
        <v>11000</v>
      </c>
      <c r="J5078" s="1">
        <v>1</v>
      </c>
      <c r="K5078" s="4">
        <v>0.02</v>
      </c>
      <c r="L5078" s="6">
        <f t="shared" si="160"/>
        <v>220</v>
      </c>
      <c r="M5078" s="8">
        <f t="shared" si="161"/>
        <v>10780</v>
      </c>
      <c r="N5078" s="21">
        <f>(sales[[#This Row],[Price]]*sales[[#This Row],[Qty]])-(sales[[#This Row],[Discount_Amt]]*sales[[#This Row],[Qty]])</f>
        <v>10780</v>
      </c>
    </row>
    <row r="5079" spans="2:14" hidden="1" x14ac:dyDescent="0.35">
      <c r="B5079" s="7">
        <v>2029077</v>
      </c>
      <c r="C5079" s="1" t="s">
        <v>19</v>
      </c>
      <c r="D5079" s="1" t="s">
        <v>26</v>
      </c>
      <c r="E5079" s="1" t="s">
        <v>43</v>
      </c>
      <c r="F5079" s="1" t="s">
        <v>518</v>
      </c>
      <c r="G5079" s="3">
        <v>45482</v>
      </c>
      <c r="H5079" s="3">
        <v>45485</v>
      </c>
      <c r="I5079" s="6">
        <v>800</v>
      </c>
      <c r="J5079" s="1">
        <v>2</v>
      </c>
      <c r="K5079" s="4">
        <v>7.0000000000000007E-2</v>
      </c>
      <c r="L5079" s="6">
        <f t="shared" si="160"/>
        <v>56.000000000000007</v>
      </c>
      <c r="M5079" s="8">
        <f t="shared" si="161"/>
        <v>1544</v>
      </c>
      <c r="N5079" s="21">
        <f>(sales[[#This Row],[Price]]*sales[[#This Row],[Qty]])-(sales[[#This Row],[Discount_Amt]]*sales[[#This Row],[Qty]])</f>
        <v>1488</v>
      </c>
    </row>
    <row r="5080" spans="2:14" hidden="1" x14ac:dyDescent="0.35">
      <c r="B5080" s="7">
        <v>2029078</v>
      </c>
      <c r="C5080" s="1" t="s">
        <v>20</v>
      </c>
      <c r="D5080" s="1" t="s">
        <v>27</v>
      </c>
      <c r="E5080" s="1" t="s">
        <v>44</v>
      </c>
      <c r="F5080" s="1" t="s">
        <v>519</v>
      </c>
      <c r="G5080" s="3">
        <v>45482</v>
      </c>
      <c r="H5080" s="3">
        <v>45487</v>
      </c>
      <c r="I5080" s="6">
        <v>5500</v>
      </c>
      <c r="J5080" s="1">
        <v>3</v>
      </c>
      <c r="K5080" s="4">
        <v>0.03</v>
      </c>
      <c r="L5080" s="6">
        <f t="shared" si="160"/>
        <v>165</v>
      </c>
      <c r="M5080" s="8">
        <f t="shared" si="161"/>
        <v>16335</v>
      </c>
      <c r="N5080" s="21">
        <f>(sales[[#This Row],[Price]]*sales[[#This Row],[Qty]])-(sales[[#This Row],[Discount_Amt]]*sales[[#This Row],[Qty]])</f>
        <v>16005</v>
      </c>
    </row>
    <row r="5081" spans="2:14" hidden="1" x14ac:dyDescent="0.35">
      <c r="B5081" s="7">
        <v>2029079</v>
      </c>
      <c r="C5081" s="1" t="s">
        <v>21</v>
      </c>
      <c r="D5081" s="1" t="s">
        <v>28</v>
      </c>
      <c r="E5081" s="1" t="s">
        <v>45</v>
      </c>
      <c r="F5081" s="1" t="s">
        <v>520</v>
      </c>
      <c r="G5081" s="3">
        <v>45482</v>
      </c>
      <c r="H5081" s="3">
        <v>45483</v>
      </c>
      <c r="I5081" s="6">
        <v>1350</v>
      </c>
      <c r="J5081" s="1">
        <v>2</v>
      </c>
      <c r="K5081" s="4">
        <v>0.08</v>
      </c>
      <c r="L5081" s="6">
        <f t="shared" si="160"/>
        <v>108</v>
      </c>
      <c r="M5081" s="8">
        <f t="shared" si="161"/>
        <v>2592</v>
      </c>
      <c r="N5081" s="21">
        <f>(sales[[#This Row],[Price]]*sales[[#This Row],[Qty]])-(sales[[#This Row],[Discount_Amt]]*sales[[#This Row],[Qty]])</f>
        <v>2484</v>
      </c>
    </row>
    <row r="5082" spans="2:14" hidden="1" x14ac:dyDescent="0.35">
      <c r="B5082" s="7">
        <v>2029080</v>
      </c>
      <c r="C5082" s="1" t="s">
        <v>22</v>
      </c>
      <c r="D5082" s="1" t="s">
        <v>29</v>
      </c>
      <c r="E5082" s="1" t="s">
        <v>46</v>
      </c>
      <c r="F5082" s="1" t="s">
        <v>521</v>
      </c>
      <c r="G5082" s="3">
        <v>45482</v>
      </c>
      <c r="H5082" s="3">
        <v>45490</v>
      </c>
      <c r="I5082" s="6">
        <v>4500</v>
      </c>
      <c r="J5082" s="1">
        <v>7</v>
      </c>
      <c r="K5082" s="4">
        <v>0.05</v>
      </c>
      <c r="L5082" s="6">
        <f t="shared" si="160"/>
        <v>225</v>
      </c>
      <c r="M5082" s="8">
        <f t="shared" si="161"/>
        <v>31275</v>
      </c>
      <c r="N5082" s="21">
        <f>(sales[[#This Row],[Price]]*sales[[#This Row],[Qty]])-(sales[[#This Row],[Discount_Amt]]*sales[[#This Row],[Qty]])</f>
        <v>29925</v>
      </c>
    </row>
    <row r="5083" spans="2:14" hidden="1" x14ac:dyDescent="0.35">
      <c r="B5083" s="7">
        <v>2029081</v>
      </c>
      <c r="C5083" s="1" t="s">
        <v>23</v>
      </c>
      <c r="D5083" s="1" t="s">
        <v>25</v>
      </c>
      <c r="E5083" s="1" t="s">
        <v>47</v>
      </c>
      <c r="F5083" s="1" t="s">
        <v>518</v>
      </c>
      <c r="G5083" s="3">
        <v>45482</v>
      </c>
      <c r="H5083" s="3">
        <v>45484</v>
      </c>
      <c r="I5083" s="6">
        <v>2350</v>
      </c>
      <c r="J5083" s="1">
        <v>2</v>
      </c>
      <c r="K5083" s="4">
        <v>0.05</v>
      </c>
      <c r="L5083" s="6">
        <f t="shared" si="160"/>
        <v>117.5</v>
      </c>
      <c r="M5083" s="8">
        <f t="shared" si="161"/>
        <v>4582.5</v>
      </c>
      <c r="N5083" s="21">
        <f>(sales[[#This Row],[Price]]*sales[[#This Row],[Qty]])-(sales[[#This Row],[Discount_Amt]]*sales[[#This Row],[Qty]])</f>
        <v>4465</v>
      </c>
    </row>
    <row r="5084" spans="2:14" hidden="1" x14ac:dyDescent="0.35">
      <c r="B5084" s="7">
        <v>2029082</v>
      </c>
      <c r="C5084" s="1" t="s">
        <v>24</v>
      </c>
      <c r="D5084" s="1" t="s">
        <v>282</v>
      </c>
      <c r="E5084" s="1" t="s">
        <v>48</v>
      </c>
      <c r="F5084" s="1" t="s">
        <v>518</v>
      </c>
      <c r="G5084" s="3">
        <v>45482</v>
      </c>
      <c r="H5084" s="3">
        <v>45485</v>
      </c>
      <c r="I5084" s="6">
        <v>90</v>
      </c>
      <c r="J5084" s="1">
        <v>1</v>
      </c>
      <c r="K5084" s="4">
        <v>0.05</v>
      </c>
      <c r="L5084" s="6">
        <f t="shared" si="160"/>
        <v>4.5</v>
      </c>
      <c r="M5084" s="8">
        <f t="shared" si="161"/>
        <v>85.5</v>
      </c>
      <c r="N5084" s="21">
        <f>(sales[[#This Row],[Price]]*sales[[#This Row],[Qty]])-(sales[[#This Row],[Discount_Amt]]*sales[[#This Row],[Qty]])</f>
        <v>85.5</v>
      </c>
    </row>
    <row r="5085" spans="2:14" hidden="1" x14ac:dyDescent="0.35">
      <c r="B5085" s="7">
        <v>2029083</v>
      </c>
      <c r="C5085" s="1" t="s">
        <v>4</v>
      </c>
      <c r="D5085" s="1" t="s">
        <v>25</v>
      </c>
      <c r="E5085" s="1" t="s">
        <v>49</v>
      </c>
      <c r="F5085" s="1" t="s">
        <v>519</v>
      </c>
      <c r="G5085" s="3">
        <v>45482</v>
      </c>
      <c r="H5085" s="3">
        <v>45487</v>
      </c>
      <c r="I5085" s="6">
        <v>280</v>
      </c>
      <c r="J5085" s="1">
        <v>1</v>
      </c>
      <c r="K5085" s="4">
        <v>0.05</v>
      </c>
      <c r="L5085" s="6">
        <f t="shared" si="160"/>
        <v>14</v>
      </c>
      <c r="M5085" s="8">
        <f t="shared" si="161"/>
        <v>266</v>
      </c>
      <c r="N5085" s="21">
        <f>(sales[[#This Row],[Price]]*sales[[#This Row],[Qty]])-(sales[[#This Row],[Discount_Amt]]*sales[[#This Row],[Qty]])</f>
        <v>266</v>
      </c>
    </row>
    <row r="5086" spans="2:14" hidden="1" x14ac:dyDescent="0.35">
      <c r="B5086" s="7">
        <v>2029084</v>
      </c>
      <c r="C5086" s="1" t="s">
        <v>5</v>
      </c>
      <c r="D5086" s="1" t="s">
        <v>26</v>
      </c>
      <c r="E5086" s="1" t="s">
        <v>50</v>
      </c>
      <c r="F5086" s="1" t="s">
        <v>521</v>
      </c>
      <c r="G5086" s="3">
        <v>45482</v>
      </c>
      <c r="H5086" s="3">
        <v>45483</v>
      </c>
      <c r="I5086" s="6">
        <v>70</v>
      </c>
      <c r="J5086" s="1">
        <v>1</v>
      </c>
      <c r="K5086" s="4">
        <v>0.03</v>
      </c>
      <c r="L5086" s="6">
        <f t="shared" si="160"/>
        <v>2.1</v>
      </c>
      <c r="M5086" s="8">
        <f t="shared" si="161"/>
        <v>67.900000000000006</v>
      </c>
      <c r="N5086" s="21">
        <f>(sales[[#This Row],[Price]]*sales[[#This Row],[Qty]])-(sales[[#This Row],[Discount_Amt]]*sales[[#This Row],[Qty]])</f>
        <v>67.900000000000006</v>
      </c>
    </row>
    <row r="5087" spans="2:14" hidden="1" x14ac:dyDescent="0.35">
      <c r="B5087" s="7">
        <v>2029085</v>
      </c>
      <c r="C5087" s="1" t="s">
        <v>6</v>
      </c>
      <c r="D5087" s="1" t="s">
        <v>27</v>
      </c>
      <c r="E5087" s="1" t="s">
        <v>51</v>
      </c>
      <c r="F5087" s="1" t="s">
        <v>520</v>
      </c>
      <c r="G5087" s="3">
        <v>45482</v>
      </c>
      <c r="H5087" s="3">
        <v>45490</v>
      </c>
      <c r="I5087" s="6">
        <v>230</v>
      </c>
      <c r="J5087" s="1">
        <v>2</v>
      </c>
      <c r="K5087" s="4">
        <v>0.1</v>
      </c>
      <c r="L5087" s="6">
        <f t="shared" si="160"/>
        <v>23</v>
      </c>
      <c r="M5087" s="8">
        <f t="shared" si="161"/>
        <v>437</v>
      </c>
      <c r="N5087" s="21">
        <f>(sales[[#This Row],[Price]]*sales[[#This Row],[Qty]])-(sales[[#This Row],[Discount_Amt]]*sales[[#This Row],[Qty]])</f>
        <v>414</v>
      </c>
    </row>
    <row r="5088" spans="2:14" hidden="1" x14ac:dyDescent="0.35">
      <c r="B5088" s="7">
        <v>2029086</v>
      </c>
      <c r="C5088" s="1" t="s">
        <v>7</v>
      </c>
      <c r="D5088" s="1" t="s">
        <v>28</v>
      </c>
      <c r="E5088" s="1" t="s">
        <v>506</v>
      </c>
      <c r="F5088" s="1" t="s">
        <v>518</v>
      </c>
      <c r="G5088" s="3">
        <v>45482</v>
      </c>
      <c r="H5088" s="3">
        <v>45484</v>
      </c>
      <c r="I5088" s="6">
        <v>7999</v>
      </c>
      <c r="J5088" s="1">
        <v>1</v>
      </c>
      <c r="K5088" s="4">
        <v>0.05</v>
      </c>
      <c r="L5088" s="6">
        <f t="shared" si="160"/>
        <v>399.95000000000005</v>
      </c>
      <c r="M5088" s="8">
        <f t="shared" si="161"/>
        <v>7599.05</v>
      </c>
      <c r="N5088" s="21">
        <f>(sales[[#This Row],[Price]]*sales[[#This Row],[Qty]])-(sales[[#This Row],[Discount_Amt]]*sales[[#This Row],[Qty]])</f>
        <v>7599.05</v>
      </c>
    </row>
    <row r="5089" spans="2:14" x14ac:dyDescent="0.35">
      <c r="B5089" s="7">
        <v>2029087</v>
      </c>
      <c r="C5089" s="1" t="s">
        <v>10</v>
      </c>
      <c r="D5089" s="1" t="s">
        <v>29</v>
      </c>
      <c r="E5089" s="1" t="s">
        <v>507</v>
      </c>
      <c r="F5089" s="1" t="s">
        <v>519</v>
      </c>
      <c r="G5089" s="3">
        <v>45482</v>
      </c>
      <c r="H5089" s="3">
        <v>45485</v>
      </c>
      <c r="I5089" s="6">
        <v>850</v>
      </c>
      <c r="J5089" s="1">
        <v>2</v>
      </c>
      <c r="K5089" s="4">
        <v>0.05</v>
      </c>
      <c r="L5089" s="6">
        <f t="shared" si="160"/>
        <v>42.5</v>
      </c>
      <c r="M5089" s="8">
        <f t="shared" si="161"/>
        <v>1657.5</v>
      </c>
      <c r="N5089" s="21">
        <f>(sales[[#This Row],[Price]]*sales[[#This Row],[Qty]])-(sales[[#This Row],[Discount_Amt]]*sales[[#This Row],[Qty]])</f>
        <v>1615</v>
      </c>
    </row>
    <row r="5090" spans="2:14" hidden="1" x14ac:dyDescent="0.35">
      <c r="B5090" s="7">
        <v>2029088</v>
      </c>
      <c r="C5090" s="1" t="s">
        <v>8</v>
      </c>
      <c r="D5090" s="1" t="s">
        <v>25</v>
      </c>
      <c r="E5090" s="1" t="s">
        <v>508</v>
      </c>
      <c r="F5090" s="1" t="s">
        <v>520</v>
      </c>
      <c r="G5090" s="3">
        <v>45482</v>
      </c>
      <c r="H5090" s="3">
        <v>45487</v>
      </c>
      <c r="I5090" s="6">
        <v>65000</v>
      </c>
      <c r="J5090" s="1">
        <v>7</v>
      </c>
      <c r="K5090" s="4">
        <v>0.02</v>
      </c>
      <c r="L5090" s="6">
        <f t="shared" si="160"/>
        <v>1300</v>
      </c>
      <c r="M5090" s="8">
        <f t="shared" si="161"/>
        <v>453700</v>
      </c>
      <c r="N5090" s="21">
        <f>(sales[[#This Row],[Price]]*sales[[#This Row],[Qty]])-(sales[[#This Row],[Discount_Amt]]*sales[[#This Row],[Qty]])</f>
        <v>445900</v>
      </c>
    </row>
    <row r="5091" spans="2:14" hidden="1" x14ac:dyDescent="0.35">
      <c r="B5091" s="7">
        <v>2029089</v>
      </c>
      <c r="C5091" s="1" t="s">
        <v>9</v>
      </c>
      <c r="D5091" s="1" t="s">
        <v>30</v>
      </c>
      <c r="E5091" s="1" t="s">
        <v>31</v>
      </c>
      <c r="F5091" s="1" t="s">
        <v>521</v>
      </c>
      <c r="G5091" s="3">
        <v>45482</v>
      </c>
      <c r="H5091" s="3">
        <v>45483</v>
      </c>
      <c r="I5091" s="6">
        <v>450</v>
      </c>
      <c r="J5091" s="1">
        <v>2</v>
      </c>
      <c r="K5091" s="4">
        <v>0.06</v>
      </c>
      <c r="L5091" s="6">
        <f t="shared" si="160"/>
        <v>27</v>
      </c>
      <c r="M5091" s="8">
        <f t="shared" si="161"/>
        <v>873</v>
      </c>
      <c r="N5091" s="21">
        <f>(sales[[#This Row],[Price]]*sales[[#This Row],[Qty]])-(sales[[#This Row],[Discount_Amt]]*sales[[#This Row],[Qty]])</f>
        <v>846</v>
      </c>
    </row>
    <row r="5092" spans="2:14" x14ac:dyDescent="0.35">
      <c r="B5092" s="7">
        <v>2029090</v>
      </c>
      <c r="C5092" s="1" t="s">
        <v>11</v>
      </c>
      <c r="D5092" s="1" t="s">
        <v>27</v>
      </c>
      <c r="E5092" s="1" t="s">
        <v>32</v>
      </c>
      <c r="F5092" s="1" t="s">
        <v>518</v>
      </c>
      <c r="G5092" s="3">
        <v>45482</v>
      </c>
      <c r="H5092" s="3">
        <v>45490</v>
      </c>
      <c r="I5092" s="6">
        <v>1299</v>
      </c>
      <c r="J5092" s="1">
        <v>2</v>
      </c>
      <c r="K5092" s="4">
        <v>0.15</v>
      </c>
      <c r="L5092" s="6">
        <f t="shared" si="160"/>
        <v>194.85</v>
      </c>
      <c r="M5092" s="8">
        <f t="shared" si="161"/>
        <v>2403.15</v>
      </c>
      <c r="N5092" s="21">
        <f>(sales[[#This Row],[Price]]*sales[[#This Row],[Qty]])-(sales[[#This Row],[Discount_Amt]]*sales[[#This Row],[Qty]])</f>
        <v>2208.3000000000002</v>
      </c>
    </row>
    <row r="5093" spans="2:14" x14ac:dyDescent="0.35">
      <c r="B5093" s="7">
        <v>2029091</v>
      </c>
      <c r="C5093" s="1" t="s">
        <v>12</v>
      </c>
      <c r="D5093" s="1" t="s">
        <v>28</v>
      </c>
      <c r="E5093" s="1" t="s">
        <v>38</v>
      </c>
      <c r="F5093" s="1" t="s">
        <v>518</v>
      </c>
      <c r="G5093" s="3">
        <v>45482</v>
      </c>
      <c r="H5093" s="3">
        <v>45484</v>
      </c>
      <c r="I5093" s="6">
        <v>1700</v>
      </c>
      <c r="J5093" s="1">
        <v>1</v>
      </c>
      <c r="K5093" s="4">
        <v>0.02</v>
      </c>
      <c r="L5093" s="6">
        <f t="shared" si="160"/>
        <v>34</v>
      </c>
      <c r="M5093" s="8">
        <f t="shared" si="161"/>
        <v>1666</v>
      </c>
      <c r="N5093" s="21">
        <f>(sales[[#This Row],[Price]]*sales[[#This Row],[Qty]])-(sales[[#This Row],[Discount_Amt]]*sales[[#This Row],[Qty]])</f>
        <v>1666</v>
      </c>
    </row>
    <row r="5094" spans="2:14" hidden="1" x14ac:dyDescent="0.35">
      <c r="B5094" s="7">
        <v>2029092</v>
      </c>
      <c r="C5094" s="1" t="s">
        <v>13</v>
      </c>
      <c r="D5094" s="1" t="s">
        <v>29</v>
      </c>
      <c r="E5094" s="1" t="s">
        <v>33</v>
      </c>
      <c r="F5094" s="1" t="s">
        <v>519</v>
      </c>
      <c r="G5094" s="3">
        <v>45482</v>
      </c>
      <c r="H5094" s="3">
        <v>45485</v>
      </c>
      <c r="I5094" s="6">
        <v>55000</v>
      </c>
      <c r="J5094" s="1">
        <v>2</v>
      </c>
      <c r="K5094" s="4">
        <v>0.02</v>
      </c>
      <c r="L5094" s="6">
        <f t="shared" si="160"/>
        <v>1100</v>
      </c>
      <c r="M5094" s="8">
        <f t="shared" si="161"/>
        <v>108900</v>
      </c>
      <c r="N5094" s="21">
        <f>(sales[[#This Row],[Price]]*sales[[#This Row],[Qty]])-(sales[[#This Row],[Discount_Amt]]*sales[[#This Row],[Qty]])</f>
        <v>107800</v>
      </c>
    </row>
    <row r="5095" spans="2:14" hidden="1" x14ac:dyDescent="0.35">
      <c r="B5095" s="7">
        <v>2029093</v>
      </c>
      <c r="C5095" s="1" t="s">
        <v>14</v>
      </c>
      <c r="D5095" s="1" t="s">
        <v>25</v>
      </c>
      <c r="E5095" s="1" t="s">
        <v>34</v>
      </c>
      <c r="F5095" s="1" t="s">
        <v>521</v>
      </c>
      <c r="G5095" s="3">
        <v>45482</v>
      </c>
      <c r="H5095" s="3">
        <v>45487</v>
      </c>
      <c r="I5095" s="6">
        <v>57999</v>
      </c>
      <c r="J5095" s="1">
        <v>4</v>
      </c>
      <c r="K5095" s="4">
        <v>0.02</v>
      </c>
      <c r="L5095" s="6">
        <f t="shared" si="160"/>
        <v>1159.98</v>
      </c>
      <c r="M5095" s="8">
        <f t="shared" si="161"/>
        <v>230836.02</v>
      </c>
      <c r="N5095" s="21">
        <f>(sales[[#This Row],[Price]]*sales[[#This Row],[Qty]])-(sales[[#This Row],[Discount_Amt]]*sales[[#This Row],[Qty]])</f>
        <v>227356.08</v>
      </c>
    </row>
    <row r="5096" spans="2:14" hidden="1" x14ac:dyDescent="0.35">
      <c r="B5096" s="7">
        <v>2029094</v>
      </c>
      <c r="C5096" s="1" t="s">
        <v>15</v>
      </c>
      <c r="D5096" s="1" t="s">
        <v>26</v>
      </c>
      <c r="E5096" s="1" t="s">
        <v>35</v>
      </c>
      <c r="F5096" s="1" t="s">
        <v>520</v>
      </c>
      <c r="G5096" s="3">
        <v>45482</v>
      </c>
      <c r="H5096" s="3">
        <v>45483</v>
      </c>
      <c r="I5096" s="6">
        <v>1399</v>
      </c>
      <c r="J5096" s="1">
        <v>3</v>
      </c>
      <c r="K5096" s="4">
        <v>0.02</v>
      </c>
      <c r="L5096" s="6">
        <f t="shared" si="160"/>
        <v>27.98</v>
      </c>
      <c r="M5096" s="8">
        <f t="shared" si="161"/>
        <v>4169.0200000000004</v>
      </c>
      <c r="N5096" s="21">
        <f>(sales[[#This Row],[Price]]*sales[[#This Row],[Qty]])-(sales[[#This Row],[Discount_Amt]]*sales[[#This Row],[Qty]])</f>
        <v>4113.0600000000004</v>
      </c>
    </row>
    <row r="5097" spans="2:14" hidden="1" x14ac:dyDescent="0.35">
      <c r="B5097" s="7">
        <v>2029095</v>
      </c>
      <c r="C5097" s="1" t="s">
        <v>16</v>
      </c>
      <c r="D5097" s="1" t="s">
        <v>27</v>
      </c>
      <c r="E5097" s="1" t="s">
        <v>36</v>
      </c>
      <c r="F5097" s="1" t="s">
        <v>518</v>
      </c>
      <c r="G5097" s="3">
        <v>45482</v>
      </c>
      <c r="H5097" s="3">
        <v>45490</v>
      </c>
      <c r="I5097" s="6">
        <v>999</v>
      </c>
      <c r="J5097" s="1">
        <v>2</v>
      </c>
      <c r="K5097" s="4">
        <v>0.02</v>
      </c>
      <c r="L5097" s="6">
        <f t="shared" si="160"/>
        <v>19.98</v>
      </c>
      <c r="M5097" s="8">
        <f t="shared" si="161"/>
        <v>1978.02</v>
      </c>
      <c r="N5097" s="21">
        <f>(sales[[#This Row],[Price]]*sales[[#This Row],[Qty]])-(sales[[#This Row],[Discount_Amt]]*sales[[#This Row],[Qty]])</f>
        <v>1958.04</v>
      </c>
    </row>
    <row r="5098" spans="2:14" x14ac:dyDescent="0.35">
      <c r="B5098" s="7">
        <v>2029096</v>
      </c>
      <c r="C5098" s="1" t="s">
        <v>17</v>
      </c>
      <c r="D5098" s="1" t="s">
        <v>28</v>
      </c>
      <c r="E5098" s="1" t="s">
        <v>37</v>
      </c>
      <c r="F5098" s="1" t="s">
        <v>519</v>
      </c>
      <c r="G5098" s="3">
        <v>45482</v>
      </c>
      <c r="H5098" s="3">
        <v>45484</v>
      </c>
      <c r="I5098" s="6">
        <v>2099</v>
      </c>
      <c r="J5098" s="1">
        <v>1</v>
      </c>
      <c r="K5098" s="4">
        <v>0.02</v>
      </c>
      <c r="L5098" s="6">
        <f t="shared" si="160"/>
        <v>41.980000000000004</v>
      </c>
      <c r="M5098" s="8">
        <f t="shared" si="161"/>
        <v>2057.02</v>
      </c>
      <c r="N5098" s="21">
        <f>(sales[[#This Row],[Price]]*sales[[#This Row],[Qty]])-(sales[[#This Row],[Discount_Amt]]*sales[[#This Row],[Qty]])</f>
        <v>2057.02</v>
      </c>
    </row>
    <row r="5099" spans="2:14" hidden="1" x14ac:dyDescent="0.35">
      <c r="B5099" s="7">
        <v>2029097</v>
      </c>
      <c r="C5099" s="1" t="s">
        <v>18</v>
      </c>
      <c r="D5099" s="1" t="s">
        <v>29</v>
      </c>
      <c r="E5099" s="1" t="s">
        <v>39</v>
      </c>
      <c r="F5099" s="1" t="s">
        <v>520</v>
      </c>
      <c r="G5099" s="3">
        <v>45482</v>
      </c>
      <c r="H5099" s="3">
        <v>45485</v>
      </c>
      <c r="I5099" s="6">
        <v>11000</v>
      </c>
      <c r="J5099" s="1">
        <v>1</v>
      </c>
      <c r="K5099" s="4">
        <v>0.02</v>
      </c>
      <c r="L5099" s="6">
        <f t="shared" si="160"/>
        <v>220</v>
      </c>
      <c r="M5099" s="8">
        <f t="shared" si="161"/>
        <v>10780</v>
      </c>
      <c r="N5099" s="21">
        <f>(sales[[#This Row],[Price]]*sales[[#This Row],[Qty]])-(sales[[#This Row],[Discount_Amt]]*sales[[#This Row],[Qty]])</f>
        <v>10780</v>
      </c>
    </row>
    <row r="5100" spans="2:14" hidden="1" x14ac:dyDescent="0.35">
      <c r="B5100" s="7">
        <v>2029098</v>
      </c>
      <c r="C5100" s="1" t="s">
        <v>19</v>
      </c>
      <c r="D5100" s="1" t="s">
        <v>25</v>
      </c>
      <c r="E5100" s="1" t="s">
        <v>40</v>
      </c>
      <c r="F5100" s="1" t="s">
        <v>521</v>
      </c>
      <c r="G5100" s="3">
        <v>45482</v>
      </c>
      <c r="H5100" s="3">
        <v>45487</v>
      </c>
      <c r="I5100" s="6">
        <v>800</v>
      </c>
      <c r="J5100" s="1">
        <v>2</v>
      </c>
      <c r="K5100" s="4">
        <v>0.02</v>
      </c>
      <c r="L5100" s="6">
        <f t="shared" si="160"/>
        <v>16</v>
      </c>
      <c r="M5100" s="8">
        <f t="shared" si="161"/>
        <v>1584</v>
      </c>
      <c r="N5100" s="21">
        <f>(sales[[#This Row],[Price]]*sales[[#This Row],[Qty]])-(sales[[#This Row],[Discount_Amt]]*sales[[#This Row],[Qty]])</f>
        <v>1568</v>
      </c>
    </row>
    <row r="5101" spans="2:14" hidden="1" x14ac:dyDescent="0.35">
      <c r="B5101" s="7">
        <v>2029099</v>
      </c>
      <c r="C5101" s="1" t="s">
        <v>20</v>
      </c>
      <c r="D5101" s="1" t="s">
        <v>26</v>
      </c>
      <c r="E5101" s="1" t="s">
        <v>41</v>
      </c>
      <c r="F5101" s="1" t="s">
        <v>518</v>
      </c>
      <c r="G5101" s="3">
        <v>45482</v>
      </c>
      <c r="H5101" s="3">
        <v>45483</v>
      </c>
      <c r="I5101" s="6">
        <v>5500</v>
      </c>
      <c r="J5101" s="1">
        <v>1</v>
      </c>
      <c r="K5101" s="4">
        <v>7.0000000000000007E-2</v>
      </c>
      <c r="L5101" s="6">
        <f t="shared" si="160"/>
        <v>385.00000000000006</v>
      </c>
      <c r="M5101" s="8">
        <f t="shared" si="161"/>
        <v>5115</v>
      </c>
      <c r="N5101" s="21">
        <f>(sales[[#This Row],[Price]]*sales[[#This Row],[Qty]])-(sales[[#This Row],[Discount_Amt]]*sales[[#This Row],[Qty]])</f>
        <v>5115</v>
      </c>
    </row>
    <row r="5102" spans="2:14" hidden="1" x14ac:dyDescent="0.35">
      <c r="B5102" s="7">
        <v>2029100</v>
      </c>
      <c r="C5102" s="1" t="s">
        <v>21</v>
      </c>
      <c r="D5102" s="1" t="s">
        <v>27</v>
      </c>
      <c r="E5102" s="1" t="s">
        <v>42</v>
      </c>
      <c r="F5102" s="1" t="s">
        <v>518</v>
      </c>
      <c r="G5102" s="3">
        <v>45482</v>
      </c>
      <c r="H5102" s="3">
        <v>45490</v>
      </c>
      <c r="I5102" s="6">
        <v>1350</v>
      </c>
      <c r="J5102" s="1">
        <v>3</v>
      </c>
      <c r="K5102" s="4">
        <v>0.03</v>
      </c>
      <c r="L5102" s="6">
        <f t="shared" ref="L5102:L5165" si="162">I5102*K5102</f>
        <v>40.5</v>
      </c>
      <c r="M5102" s="8">
        <f t="shared" ref="M5102:M5165" si="163">I5102*J5102-L5102</f>
        <v>4009.5</v>
      </c>
      <c r="N5102" s="21">
        <f>(sales[[#This Row],[Price]]*sales[[#This Row],[Qty]])-(sales[[#This Row],[Discount_Amt]]*sales[[#This Row],[Qty]])</f>
        <v>3928.5</v>
      </c>
    </row>
    <row r="5103" spans="2:14" hidden="1" x14ac:dyDescent="0.35">
      <c r="B5103" s="7">
        <v>2029101</v>
      </c>
      <c r="C5103" s="1" t="s">
        <v>22</v>
      </c>
      <c r="D5103" s="1" t="s">
        <v>28</v>
      </c>
      <c r="E5103" s="1" t="s">
        <v>43</v>
      </c>
      <c r="F5103" s="1" t="s">
        <v>519</v>
      </c>
      <c r="G5103" s="3">
        <v>45482</v>
      </c>
      <c r="H5103" s="3">
        <v>45484</v>
      </c>
      <c r="I5103" s="6">
        <v>4500</v>
      </c>
      <c r="J5103" s="1">
        <v>2</v>
      </c>
      <c r="K5103" s="4">
        <v>0.08</v>
      </c>
      <c r="L5103" s="6">
        <f t="shared" si="162"/>
        <v>360</v>
      </c>
      <c r="M5103" s="8">
        <f t="shared" si="163"/>
        <v>8640</v>
      </c>
      <c r="N5103" s="21">
        <f>(sales[[#This Row],[Price]]*sales[[#This Row],[Qty]])-(sales[[#This Row],[Discount_Amt]]*sales[[#This Row],[Qty]])</f>
        <v>8280</v>
      </c>
    </row>
    <row r="5104" spans="2:14" hidden="1" x14ac:dyDescent="0.35">
      <c r="B5104" s="7">
        <v>2029102</v>
      </c>
      <c r="C5104" s="1" t="s">
        <v>23</v>
      </c>
      <c r="D5104" s="1" t="s">
        <v>29</v>
      </c>
      <c r="E5104" s="1" t="s">
        <v>44</v>
      </c>
      <c r="F5104" s="1" t="s">
        <v>521</v>
      </c>
      <c r="G5104" s="3">
        <v>45482</v>
      </c>
      <c r="H5104" s="3">
        <v>45485</v>
      </c>
      <c r="I5104" s="6">
        <v>2350</v>
      </c>
      <c r="J5104" s="1">
        <v>1</v>
      </c>
      <c r="K5104" s="4">
        <v>0.05</v>
      </c>
      <c r="L5104" s="6">
        <f t="shared" si="162"/>
        <v>117.5</v>
      </c>
      <c r="M5104" s="8">
        <f t="shared" si="163"/>
        <v>2232.5</v>
      </c>
      <c r="N5104" s="21">
        <f>(sales[[#This Row],[Price]]*sales[[#This Row],[Qty]])-(sales[[#This Row],[Discount_Amt]]*sales[[#This Row],[Qty]])</f>
        <v>2232.5</v>
      </c>
    </row>
    <row r="5105" spans="2:14" hidden="1" x14ac:dyDescent="0.35">
      <c r="B5105" s="7">
        <v>2029103</v>
      </c>
      <c r="C5105" s="1" t="s">
        <v>24</v>
      </c>
      <c r="D5105" s="1" t="s">
        <v>25</v>
      </c>
      <c r="E5105" s="1" t="s">
        <v>45</v>
      </c>
      <c r="F5105" s="1" t="s">
        <v>520</v>
      </c>
      <c r="G5105" s="3">
        <v>45482</v>
      </c>
      <c r="H5105" s="3">
        <v>45487</v>
      </c>
      <c r="I5105" s="6">
        <v>90</v>
      </c>
      <c r="J5105" s="1">
        <v>2</v>
      </c>
      <c r="K5105" s="4">
        <v>0.05</v>
      </c>
      <c r="L5105" s="6">
        <f t="shared" si="162"/>
        <v>4.5</v>
      </c>
      <c r="M5105" s="8">
        <f t="shared" si="163"/>
        <v>175.5</v>
      </c>
      <c r="N5105" s="21">
        <f>(sales[[#This Row],[Price]]*sales[[#This Row],[Qty]])-(sales[[#This Row],[Discount_Amt]]*sales[[#This Row],[Qty]])</f>
        <v>171</v>
      </c>
    </row>
    <row r="5106" spans="2:14" hidden="1" x14ac:dyDescent="0.35">
      <c r="B5106" s="7">
        <v>2029104</v>
      </c>
      <c r="C5106" s="1" t="s">
        <v>4</v>
      </c>
      <c r="D5106" s="1" t="s">
        <v>283</v>
      </c>
      <c r="E5106" s="1" t="s">
        <v>46</v>
      </c>
      <c r="F5106" s="1" t="s">
        <v>518</v>
      </c>
      <c r="G5106" s="3">
        <v>45482</v>
      </c>
      <c r="H5106" s="3">
        <v>45483</v>
      </c>
      <c r="I5106" s="6">
        <v>280</v>
      </c>
      <c r="J5106" s="1">
        <v>1</v>
      </c>
      <c r="K5106" s="4">
        <v>0.05</v>
      </c>
      <c r="L5106" s="6">
        <f t="shared" si="162"/>
        <v>14</v>
      </c>
      <c r="M5106" s="8">
        <f t="shared" si="163"/>
        <v>266</v>
      </c>
      <c r="N5106" s="21">
        <f>(sales[[#This Row],[Price]]*sales[[#This Row],[Qty]])-(sales[[#This Row],[Discount_Amt]]*sales[[#This Row],[Qty]])</f>
        <v>266</v>
      </c>
    </row>
    <row r="5107" spans="2:14" hidden="1" x14ac:dyDescent="0.35">
      <c r="B5107" s="7">
        <v>2029105</v>
      </c>
      <c r="C5107" s="1" t="s">
        <v>5</v>
      </c>
      <c r="D5107" s="1" t="s">
        <v>25</v>
      </c>
      <c r="E5107" s="1" t="s">
        <v>47</v>
      </c>
      <c r="F5107" s="1" t="s">
        <v>519</v>
      </c>
      <c r="G5107" s="3">
        <v>45482</v>
      </c>
      <c r="H5107" s="3">
        <v>45490</v>
      </c>
      <c r="I5107" s="6">
        <v>70</v>
      </c>
      <c r="J5107" s="1">
        <v>2</v>
      </c>
      <c r="K5107" s="4">
        <v>0.05</v>
      </c>
      <c r="L5107" s="6">
        <f t="shared" si="162"/>
        <v>3.5</v>
      </c>
      <c r="M5107" s="8">
        <f t="shared" si="163"/>
        <v>136.5</v>
      </c>
      <c r="N5107" s="21">
        <f>(sales[[#This Row],[Price]]*sales[[#This Row],[Qty]])-(sales[[#This Row],[Discount_Amt]]*sales[[#This Row],[Qty]])</f>
        <v>133</v>
      </c>
    </row>
    <row r="5108" spans="2:14" hidden="1" x14ac:dyDescent="0.35">
      <c r="B5108" s="7">
        <v>2029106</v>
      </c>
      <c r="C5108" s="1" t="s">
        <v>6</v>
      </c>
      <c r="D5108" s="1" t="s">
        <v>26</v>
      </c>
      <c r="E5108" s="1" t="s">
        <v>48</v>
      </c>
      <c r="F5108" s="1" t="s">
        <v>520</v>
      </c>
      <c r="G5108" s="3">
        <v>45482</v>
      </c>
      <c r="H5108" s="3">
        <v>45484</v>
      </c>
      <c r="I5108" s="6">
        <v>230</v>
      </c>
      <c r="J5108" s="1">
        <v>3</v>
      </c>
      <c r="K5108" s="4">
        <v>0.03</v>
      </c>
      <c r="L5108" s="6">
        <f t="shared" si="162"/>
        <v>6.8999999999999995</v>
      </c>
      <c r="M5108" s="8">
        <f t="shared" si="163"/>
        <v>683.1</v>
      </c>
      <c r="N5108" s="21">
        <f>(sales[[#This Row],[Price]]*sales[[#This Row],[Qty]])-(sales[[#This Row],[Discount_Amt]]*sales[[#This Row],[Qty]])</f>
        <v>669.3</v>
      </c>
    </row>
    <row r="5109" spans="2:14" hidden="1" x14ac:dyDescent="0.35">
      <c r="B5109" s="7">
        <v>2029107</v>
      </c>
      <c r="C5109" s="1" t="s">
        <v>7</v>
      </c>
      <c r="D5109" s="1" t="s">
        <v>27</v>
      </c>
      <c r="E5109" s="1" t="s">
        <v>49</v>
      </c>
      <c r="F5109" s="1" t="s">
        <v>521</v>
      </c>
      <c r="G5109" s="3">
        <v>45482</v>
      </c>
      <c r="H5109" s="3">
        <v>45485</v>
      </c>
      <c r="I5109" s="6">
        <v>7999</v>
      </c>
      <c r="J5109" s="1">
        <v>2</v>
      </c>
      <c r="K5109" s="4">
        <v>0.1</v>
      </c>
      <c r="L5109" s="6">
        <f t="shared" si="162"/>
        <v>799.90000000000009</v>
      </c>
      <c r="M5109" s="8">
        <f t="shared" si="163"/>
        <v>15198.1</v>
      </c>
      <c r="N5109" s="21">
        <f>(sales[[#This Row],[Price]]*sales[[#This Row],[Qty]])-(sales[[#This Row],[Discount_Amt]]*sales[[#This Row],[Qty]])</f>
        <v>14398.2</v>
      </c>
    </row>
    <row r="5110" spans="2:14" x14ac:dyDescent="0.35">
      <c r="B5110" s="7">
        <v>2029108</v>
      </c>
      <c r="C5110" s="1" t="s">
        <v>10</v>
      </c>
      <c r="D5110" s="1" t="s">
        <v>28</v>
      </c>
      <c r="E5110" s="1" t="s">
        <v>50</v>
      </c>
      <c r="F5110" s="1" t="s">
        <v>518</v>
      </c>
      <c r="G5110" s="3">
        <v>45482</v>
      </c>
      <c r="H5110" s="3">
        <v>45487</v>
      </c>
      <c r="I5110" s="6">
        <v>850</v>
      </c>
      <c r="J5110" s="1">
        <v>7</v>
      </c>
      <c r="K5110" s="4">
        <v>0.05</v>
      </c>
      <c r="L5110" s="6">
        <f t="shared" si="162"/>
        <v>42.5</v>
      </c>
      <c r="M5110" s="8">
        <f t="shared" si="163"/>
        <v>5907.5</v>
      </c>
      <c r="N5110" s="21">
        <f>(sales[[#This Row],[Price]]*sales[[#This Row],[Qty]])-(sales[[#This Row],[Discount_Amt]]*sales[[#This Row],[Qty]])</f>
        <v>5652.5</v>
      </c>
    </row>
    <row r="5111" spans="2:14" hidden="1" x14ac:dyDescent="0.35">
      <c r="B5111" s="7">
        <v>2029109</v>
      </c>
      <c r="C5111" s="1" t="s">
        <v>8</v>
      </c>
      <c r="D5111" s="1" t="s">
        <v>29</v>
      </c>
      <c r="E5111" s="1" t="s">
        <v>51</v>
      </c>
      <c r="F5111" s="1" t="s">
        <v>518</v>
      </c>
      <c r="G5111" s="3">
        <v>45482</v>
      </c>
      <c r="H5111" s="3">
        <v>45483</v>
      </c>
      <c r="I5111" s="6">
        <v>65000</v>
      </c>
      <c r="J5111" s="1">
        <v>2</v>
      </c>
      <c r="K5111" s="4">
        <v>0.05</v>
      </c>
      <c r="L5111" s="6">
        <f t="shared" si="162"/>
        <v>3250</v>
      </c>
      <c r="M5111" s="8">
        <f t="shared" si="163"/>
        <v>126750</v>
      </c>
      <c r="N5111" s="21">
        <f>(sales[[#This Row],[Price]]*sales[[#This Row],[Qty]])-(sales[[#This Row],[Discount_Amt]]*sales[[#This Row],[Qty]])</f>
        <v>123500</v>
      </c>
    </row>
    <row r="5112" spans="2:14" hidden="1" x14ac:dyDescent="0.35">
      <c r="B5112" s="7">
        <v>2029110</v>
      </c>
      <c r="C5112" s="1" t="s">
        <v>9</v>
      </c>
      <c r="D5112" s="1" t="s">
        <v>25</v>
      </c>
      <c r="E5112" s="1" t="s">
        <v>506</v>
      </c>
      <c r="F5112" s="1" t="s">
        <v>519</v>
      </c>
      <c r="G5112" s="3">
        <v>45482</v>
      </c>
      <c r="H5112" s="3">
        <v>45490</v>
      </c>
      <c r="I5112" s="6">
        <v>450</v>
      </c>
      <c r="J5112" s="1">
        <v>1</v>
      </c>
      <c r="K5112" s="4">
        <v>0.02</v>
      </c>
      <c r="L5112" s="6">
        <f t="shared" si="162"/>
        <v>9</v>
      </c>
      <c r="M5112" s="8">
        <f t="shared" si="163"/>
        <v>441</v>
      </c>
      <c r="N5112" s="21">
        <f>(sales[[#This Row],[Price]]*sales[[#This Row],[Qty]])-(sales[[#This Row],[Discount_Amt]]*sales[[#This Row],[Qty]])</f>
        <v>441</v>
      </c>
    </row>
    <row r="5113" spans="2:14" x14ac:dyDescent="0.35">
      <c r="B5113" s="7">
        <v>2029111</v>
      </c>
      <c r="C5113" s="1" t="s">
        <v>11</v>
      </c>
      <c r="D5113" s="1" t="s">
        <v>30</v>
      </c>
      <c r="E5113" s="1" t="s">
        <v>507</v>
      </c>
      <c r="F5113" s="1" t="s">
        <v>521</v>
      </c>
      <c r="G5113" s="3">
        <v>45482</v>
      </c>
      <c r="H5113" s="3">
        <v>45484</v>
      </c>
      <c r="I5113" s="6">
        <v>1299</v>
      </c>
      <c r="J5113" s="1">
        <v>1</v>
      </c>
      <c r="K5113" s="4">
        <v>0.06</v>
      </c>
      <c r="L5113" s="6">
        <f t="shared" si="162"/>
        <v>77.94</v>
      </c>
      <c r="M5113" s="8">
        <f t="shared" si="163"/>
        <v>1221.06</v>
      </c>
      <c r="N5113" s="21">
        <f>(sales[[#This Row],[Price]]*sales[[#This Row],[Qty]])-(sales[[#This Row],[Discount_Amt]]*sales[[#This Row],[Qty]])</f>
        <v>1221.06</v>
      </c>
    </row>
    <row r="5114" spans="2:14" x14ac:dyDescent="0.35">
      <c r="B5114" s="7">
        <v>2029112</v>
      </c>
      <c r="C5114" s="1" t="s">
        <v>12</v>
      </c>
      <c r="D5114" s="1" t="s">
        <v>27</v>
      </c>
      <c r="E5114" s="1" t="s">
        <v>508</v>
      </c>
      <c r="F5114" s="1" t="s">
        <v>520</v>
      </c>
      <c r="G5114" s="3">
        <v>45482</v>
      </c>
      <c r="H5114" s="3">
        <v>45485</v>
      </c>
      <c r="I5114" s="6">
        <v>1700</v>
      </c>
      <c r="J5114" s="1">
        <v>1</v>
      </c>
      <c r="K5114" s="4">
        <v>0.15</v>
      </c>
      <c r="L5114" s="6">
        <f t="shared" si="162"/>
        <v>255</v>
      </c>
      <c r="M5114" s="8">
        <f t="shared" si="163"/>
        <v>1445</v>
      </c>
      <c r="N5114" s="21">
        <f>(sales[[#This Row],[Price]]*sales[[#This Row],[Qty]])-(sales[[#This Row],[Discount_Amt]]*sales[[#This Row],[Qty]])</f>
        <v>1445</v>
      </c>
    </row>
    <row r="5115" spans="2:14" hidden="1" x14ac:dyDescent="0.35">
      <c r="B5115" s="7">
        <v>2029113</v>
      </c>
      <c r="C5115" s="1" t="s">
        <v>13</v>
      </c>
      <c r="D5115" s="1" t="s">
        <v>28</v>
      </c>
      <c r="E5115" s="1" t="s">
        <v>31</v>
      </c>
      <c r="F5115" s="1" t="s">
        <v>518</v>
      </c>
      <c r="G5115" s="3">
        <v>45482</v>
      </c>
      <c r="H5115" s="3">
        <v>45487</v>
      </c>
      <c r="I5115" s="6">
        <v>55000</v>
      </c>
      <c r="J5115" s="1">
        <v>2</v>
      </c>
      <c r="K5115" s="4">
        <v>0.02</v>
      </c>
      <c r="L5115" s="6">
        <f t="shared" si="162"/>
        <v>1100</v>
      </c>
      <c r="M5115" s="8">
        <f t="shared" si="163"/>
        <v>108900</v>
      </c>
      <c r="N5115" s="21">
        <f>(sales[[#This Row],[Price]]*sales[[#This Row],[Qty]])-(sales[[#This Row],[Discount_Amt]]*sales[[#This Row],[Qty]])</f>
        <v>107800</v>
      </c>
    </row>
    <row r="5116" spans="2:14" hidden="1" x14ac:dyDescent="0.35">
      <c r="B5116" s="7">
        <v>2029114</v>
      </c>
      <c r="C5116" s="1" t="s">
        <v>14</v>
      </c>
      <c r="D5116" s="1" t="s">
        <v>29</v>
      </c>
      <c r="E5116" s="1" t="s">
        <v>32</v>
      </c>
      <c r="F5116" s="1" t="s">
        <v>519</v>
      </c>
      <c r="G5116" s="3">
        <v>45482</v>
      </c>
      <c r="H5116" s="3">
        <v>45483</v>
      </c>
      <c r="I5116" s="6">
        <v>57999</v>
      </c>
      <c r="J5116" s="1">
        <v>1</v>
      </c>
      <c r="K5116" s="4">
        <v>0.02</v>
      </c>
      <c r="L5116" s="6">
        <f t="shared" si="162"/>
        <v>1159.98</v>
      </c>
      <c r="M5116" s="8">
        <f t="shared" si="163"/>
        <v>56839.02</v>
      </c>
      <c r="N5116" s="21">
        <f>(sales[[#This Row],[Price]]*sales[[#This Row],[Qty]])-(sales[[#This Row],[Discount_Amt]]*sales[[#This Row],[Qty]])</f>
        <v>56839.02</v>
      </c>
    </row>
    <row r="5117" spans="2:14" hidden="1" x14ac:dyDescent="0.35">
      <c r="B5117" s="7">
        <v>2029115</v>
      </c>
      <c r="C5117" s="1" t="s">
        <v>15</v>
      </c>
      <c r="D5117" s="1" t="s">
        <v>25</v>
      </c>
      <c r="E5117" s="1" t="s">
        <v>38</v>
      </c>
      <c r="F5117" s="1" t="s">
        <v>520</v>
      </c>
      <c r="G5117" s="3">
        <v>45482</v>
      </c>
      <c r="H5117" s="3">
        <v>45490</v>
      </c>
      <c r="I5117" s="6">
        <v>1399</v>
      </c>
      <c r="J5117" s="1">
        <v>2</v>
      </c>
      <c r="K5117" s="4">
        <v>0.02</v>
      </c>
      <c r="L5117" s="6">
        <f t="shared" si="162"/>
        <v>27.98</v>
      </c>
      <c r="M5117" s="8">
        <f t="shared" si="163"/>
        <v>2770.02</v>
      </c>
      <c r="N5117" s="21">
        <f>(sales[[#This Row],[Price]]*sales[[#This Row],[Qty]])-(sales[[#This Row],[Discount_Amt]]*sales[[#This Row],[Qty]])</f>
        <v>2742.04</v>
      </c>
    </row>
    <row r="5118" spans="2:14" hidden="1" x14ac:dyDescent="0.35">
      <c r="B5118" s="7">
        <v>2029116</v>
      </c>
      <c r="C5118" s="1" t="s">
        <v>16</v>
      </c>
      <c r="D5118" s="1" t="s">
        <v>26</v>
      </c>
      <c r="E5118" s="1" t="s">
        <v>33</v>
      </c>
      <c r="F5118" s="1" t="s">
        <v>521</v>
      </c>
      <c r="G5118" s="3">
        <v>45482</v>
      </c>
      <c r="H5118" s="3">
        <v>45484</v>
      </c>
      <c r="I5118" s="6">
        <v>999</v>
      </c>
      <c r="J5118" s="1">
        <v>7</v>
      </c>
      <c r="K5118" s="4">
        <v>0.02</v>
      </c>
      <c r="L5118" s="6">
        <f t="shared" si="162"/>
        <v>19.98</v>
      </c>
      <c r="M5118" s="8">
        <f t="shared" si="163"/>
        <v>6973.02</v>
      </c>
      <c r="N5118" s="21">
        <f>(sales[[#This Row],[Price]]*sales[[#This Row],[Qty]])-(sales[[#This Row],[Discount_Amt]]*sales[[#This Row],[Qty]])</f>
        <v>6853.14</v>
      </c>
    </row>
    <row r="5119" spans="2:14" x14ac:dyDescent="0.35">
      <c r="B5119" s="7">
        <v>2029117</v>
      </c>
      <c r="C5119" s="1" t="s">
        <v>17</v>
      </c>
      <c r="D5119" s="1" t="s">
        <v>27</v>
      </c>
      <c r="E5119" s="1" t="s">
        <v>34</v>
      </c>
      <c r="F5119" s="1" t="s">
        <v>518</v>
      </c>
      <c r="G5119" s="3">
        <v>45482</v>
      </c>
      <c r="H5119" s="3">
        <v>45485</v>
      </c>
      <c r="I5119" s="6">
        <v>2099</v>
      </c>
      <c r="J5119" s="1">
        <v>2</v>
      </c>
      <c r="K5119" s="4">
        <v>0.02</v>
      </c>
      <c r="L5119" s="6">
        <f t="shared" si="162"/>
        <v>41.980000000000004</v>
      </c>
      <c r="M5119" s="8">
        <f t="shared" si="163"/>
        <v>4156.0200000000004</v>
      </c>
      <c r="N5119" s="21">
        <f>(sales[[#This Row],[Price]]*sales[[#This Row],[Qty]])-(sales[[#This Row],[Discount_Amt]]*sales[[#This Row],[Qty]])</f>
        <v>4114.04</v>
      </c>
    </row>
    <row r="5120" spans="2:14" hidden="1" x14ac:dyDescent="0.35">
      <c r="B5120" s="7">
        <v>2029118</v>
      </c>
      <c r="C5120" s="1" t="s">
        <v>18</v>
      </c>
      <c r="D5120" s="1" t="s">
        <v>28</v>
      </c>
      <c r="E5120" s="1" t="s">
        <v>35</v>
      </c>
      <c r="F5120" s="1" t="s">
        <v>518</v>
      </c>
      <c r="G5120" s="3">
        <v>45482</v>
      </c>
      <c r="H5120" s="3">
        <v>45487</v>
      </c>
      <c r="I5120" s="6">
        <v>11000</v>
      </c>
      <c r="J5120" s="1">
        <v>2</v>
      </c>
      <c r="K5120" s="4">
        <v>0.02</v>
      </c>
      <c r="L5120" s="6">
        <f t="shared" si="162"/>
        <v>220</v>
      </c>
      <c r="M5120" s="8">
        <f t="shared" si="163"/>
        <v>21780</v>
      </c>
      <c r="N5120" s="21">
        <f>(sales[[#This Row],[Price]]*sales[[#This Row],[Qty]])-(sales[[#This Row],[Discount_Amt]]*sales[[#This Row],[Qty]])</f>
        <v>21560</v>
      </c>
    </row>
    <row r="5121" spans="2:14" hidden="1" x14ac:dyDescent="0.35">
      <c r="B5121" s="7">
        <v>2029119</v>
      </c>
      <c r="C5121" s="1" t="s">
        <v>19</v>
      </c>
      <c r="D5121" s="1" t="s">
        <v>29</v>
      </c>
      <c r="E5121" s="1" t="s">
        <v>36</v>
      </c>
      <c r="F5121" s="1" t="s">
        <v>519</v>
      </c>
      <c r="G5121" s="3">
        <v>45482</v>
      </c>
      <c r="H5121" s="3">
        <v>45483</v>
      </c>
      <c r="I5121" s="6">
        <v>800</v>
      </c>
      <c r="J5121" s="1">
        <v>1</v>
      </c>
      <c r="K5121" s="4">
        <v>0.02</v>
      </c>
      <c r="L5121" s="6">
        <f t="shared" si="162"/>
        <v>16</v>
      </c>
      <c r="M5121" s="8">
        <f t="shared" si="163"/>
        <v>784</v>
      </c>
      <c r="N5121" s="21">
        <f>(sales[[#This Row],[Price]]*sales[[#This Row],[Qty]])-(sales[[#This Row],[Discount_Amt]]*sales[[#This Row],[Qty]])</f>
        <v>784</v>
      </c>
    </row>
    <row r="5122" spans="2:14" hidden="1" x14ac:dyDescent="0.35">
      <c r="B5122" s="7">
        <v>2029120</v>
      </c>
      <c r="C5122" s="1" t="s">
        <v>20</v>
      </c>
      <c r="D5122" s="1" t="s">
        <v>25</v>
      </c>
      <c r="E5122" s="1" t="s">
        <v>37</v>
      </c>
      <c r="F5122" s="1" t="s">
        <v>521</v>
      </c>
      <c r="G5122" s="3">
        <v>45482</v>
      </c>
      <c r="H5122" s="3">
        <v>45490</v>
      </c>
      <c r="I5122" s="6">
        <v>5500</v>
      </c>
      <c r="J5122" s="1">
        <v>2</v>
      </c>
      <c r="K5122" s="4">
        <v>0.02</v>
      </c>
      <c r="L5122" s="6">
        <f t="shared" si="162"/>
        <v>110</v>
      </c>
      <c r="M5122" s="8">
        <f t="shared" si="163"/>
        <v>10890</v>
      </c>
      <c r="N5122" s="21">
        <f>(sales[[#This Row],[Price]]*sales[[#This Row],[Qty]])-(sales[[#This Row],[Discount_Amt]]*sales[[#This Row],[Qty]])</f>
        <v>10780</v>
      </c>
    </row>
    <row r="5123" spans="2:14" hidden="1" x14ac:dyDescent="0.35">
      <c r="B5123" s="7">
        <v>2029121</v>
      </c>
      <c r="C5123" s="1" t="s">
        <v>21</v>
      </c>
      <c r="D5123" s="1" t="s">
        <v>26</v>
      </c>
      <c r="E5123" s="1" t="s">
        <v>39</v>
      </c>
      <c r="F5123" s="1" t="s">
        <v>520</v>
      </c>
      <c r="G5123" s="3">
        <v>45482</v>
      </c>
      <c r="H5123" s="3">
        <v>45484</v>
      </c>
      <c r="I5123" s="6">
        <v>1350</v>
      </c>
      <c r="J5123" s="1">
        <v>4</v>
      </c>
      <c r="K5123" s="4">
        <v>7.0000000000000007E-2</v>
      </c>
      <c r="L5123" s="6">
        <f t="shared" si="162"/>
        <v>94.500000000000014</v>
      </c>
      <c r="M5123" s="8">
        <f t="shared" si="163"/>
        <v>5305.5</v>
      </c>
      <c r="N5123" s="21">
        <f>(sales[[#This Row],[Price]]*sales[[#This Row],[Qty]])-(sales[[#This Row],[Discount_Amt]]*sales[[#This Row],[Qty]])</f>
        <v>5022</v>
      </c>
    </row>
    <row r="5124" spans="2:14" hidden="1" x14ac:dyDescent="0.35">
      <c r="B5124" s="7">
        <v>2029122</v>
      </c>
      <c r="C5124" s="1" t="s">
        <v>22</v>
      </c>
      <c r="D5124" s="1" t="s">
        <v>27</v>
      </c>
      <c r="E5124" s="1" t="s">
        <v>40</v>
      </c>
      <c r="F5124" s="1" t="s">
        <v>518</v>
      </c>
      <c r="G5124" s="3">
        <v>45482</v>
      </c>
      <c r="H5124" s="3">
        <v>45485</v>
      </c>
      <c r="I5124" s="6">
        <v>4500</v>
      </c>
      <c r="J5124" s="1">
        <v>3</v>
      </c>
      <c r="K5124" s="4">
        <v>0.03</v>
      </c>
      <c r="L5124" s="6">
        <f t="shared" si="162"/>
        <v>135</v>
      </c>
      <c r="M5124" s="8">
        <f t="shared" si="163"/>
        <v>13365</v>
      </c>
      <c r="N5124" s="21">
        <f>(sales[[#This Row],[Price]]*sales[[#This Row],[Qty]])-(sales[[#This Row],[Discount_Amt]]*sales[[#This Row],[Qty]])</f>
        <v>13095</v>
      </c>
    </row>
    <row r="5125" spans="2:14" hidden="1" x14ac:dyDescent="0.35">
      <c r="B5125" s="7">
        <v>2029123</v>
      </c>
      <c r="C5125" s="1" t="s">
        <v>23</v>
      </c>
      <c r="D5125" s="1" t="s">
        <v>28</v>
      </c>
      <c r="E5125" s="1" t="s">
        <v>41</v>
      </c>
      <c r="F5125" s="1" t="s">
        <v>519</v>
      </c>
      <c r="G5125" s="3">
        <v>45482</v>
      </c>
      <c r="H5125" s="3">
        <v>45487</v>
      </c>
      <c r="I5125" s="6">
        <v>2350</v>
      </c>
      <c r="J5125" s="1">
        <v>2</v>
      </c>
      <c r="K5125" s="4">
        <v>0.08</v>
      </c>
      <c r="L5125" s="6">
        <f t="shared" si="162"/>
        <v>188</v>
      </c>
      <c r="M5125" s="8">
        <f t="shared" si="163"/>
        <v>4512</v>
      </c>
      <c r="N5125" s="21">
        <f>(sales[[#This Row],[Price]]*sales[[#This Row],[Qty]])-(sales[[#This Row],[Discount_Amt]]*sales[[#This Row],[Qty]])</f>
        <v>4324</v>
      </c>
    </row>
    <row r="5126" spans="2:14" hidden="1" x14ac:dyDescent="0.35">
      <c r="B5126" s="7">
        <v>2029124</v>
      </c>
      <c r="C5126" s="1" t="s">
        <v>24</v>
      </c>
      <c r="D5126" s="1" t="s">
        <v>29</v>
      </c>
      <c r="E5126" s="1" t="s">
        <v>42</v>
      </c>
      <c r="F5126" s="1" t="s">
        <v>520</v>
      </c>
      <c r="G5126" s="3">
        <v>45482</v>
      </c>
      <c r="H5126" s="3">
        <v>45483</v>
      </c>
      <c r="I5126" s="6">
        <v>90</v>
      </c>
      <c r="J5126" s="1">
        <v>1</v>
      </c>
      <c r="K5126" s="4">
        <v>0.05</v>
      </c>
      <c r="L5126" s="6">
        <f t="shared" si="162"/>
        <v>4.5</v>
      </c>
      <c r="M5126" s="8">
        <f t="shared" si="163"/>
        <v>85.5</v>
      </c>
      <c r="N5126" s="21">
        <f>(sales[[#This Row],[Price]]*sales[[#This Row],[Qty]])-(sales[[#This Row],[Discount_Amt]]*sales[[#This Row],[Qty]])</f>
        <v>85.5</v>
      </c>
    </row>
    <row r="5127" spans="2:14" hidden="1" x14ac:dyDescent="0.35">
      <c r="B5127" s="7">
        <v>2029125</v>
      </c>
      <c r="C5127" s="1" t="s">
        <v>4</v>
      </c>
      <c r="D5127" s="1" t="s">
        <v>25</v>
      </c>
      <c r="E5127" s="1" t="s">
        <v>43</v>
      </c>
      <c r="F5127" s="1" t="s">
        <v>521</v>
      </c>
      <c r="G5127" s="3">
        <v>45482</v>
      </c>
      <c r="H5127" s="3">
        <v>45490</v>
      </c>
      <c r="I5127" s="6">
        <v>280</v>
      </c>
      <c r="J5127" s="1">
        <v>1</v>
      </c>
      <c r="K5127" s="4">
        <v>0.05</v>
      </c>
      <c r="L5127" s="6">
        <f t="shared" si="162"/>
        <v>14</v>
      </c>
      <c r="M5127" s="8">
        <f t="shared" si="163"/>
        <v>266</v>
      </c>
      <c r="N5127" s="21">
        <f>(sales[[#This Row],[Price]]*sales[[#This Row],[Qty]])-(sales[[#This Row],[Discount_Amt]]*sales[[#This Row],[Qty]])</f>
        <v>266</v>
      </c>
    </row>
    <row r="5128" spans="2:14" hidden="1" x14ac:dyDescent="0.35">
      <c r="B5128" s="7">
        <v>2029126</v>
      </c>
      <c r="C5128" s="1" t="s">
        <v>5</v>
      </c>
      <c r="D5128" s="1" t="s">
        <v>284</v>
      </c>
      <c r="E5128" s="1" t="s">
        <v>44</v>
      </c>
      <c r="F5128" s="1" t="s">
        <v>518</v>
      </c>
      <c r="G5128" s="3">
        <v>45482</v>
      </c>
      <c r="H5128" s="3">
        <v>45484</v>
      </c>
      <c r="I5128" s="6">
        <v>70</v>
      </c>
      <c r="J5128" s="1">
        <v>2</v>
      </c>
      <c r="K5128" s="4">
        <v>0.05</v>
      </c>
      <c r="L5128" s="6">
        <f t="shared" si="162"/>
        <v>3.5</v>
      </c>
      <c r="M5128" s="8">
        <f t="shared" si="163"/>
        <v>136.5</v>
      </c>
      <c r="N5128" s="21">
        <f>(sales[[#This Row],[Price]]*sales[[#This Row],[Qty]])-(sales[[#This Row],[Discount_Amt]]*sales[[#This Row],[Qty]])</f>
        <v>133</v>
      </c>
    </row>
    <row r="5129" spans="2:14" hidden="1" x14ac:dyDescent="0.35">
      <c r="B5129" s="7">
        <v>2029127</v>
      </c>
      <c r="C5129" s="1" t="s">
        <v>6</v>
      </c>
      <c r="D5129" s="1" t="s">
        <v>25</v>
      </c>
      <c r="E5129" s="1" t="s">
        <v>45</v>
      </c>
      <c r="F5129" s="1" t="s">
        <v>518</v>
      </c>
      <c r="G5129" s="3">
        <v>45482</v>
      </c>
      <c r="H5129" s="3">
        <v>45485</v>
      </c>
      <c r="I5129" s="6">
        <v>230</v>
      </c>
      <c r="J5129" s="1">
        <v>1</v>
      </c>
      <c r="K5129" s="4">
        <v>0.05</v>
      </c>
      <c r="L5129" s="6">
        <f t="shared" si="162"/>
        <v>11.5</v>
      </c>
      <c r="M5129" s="8">
        <f t="shared" si="163"/>
        <v>218.5</v>
      </c>
      <c r="N5129" s="21">
        <f>(sales[[#This Row],[Price]]*sales[[#This Row],[Qty]])-(sales[[#This Row],[Discount_Amt]]*sales[[#This Row],[Qty]])</f>
        <v>218.5</v>
      </c>
    </row>
    <row r="5130" spans="2:14" hidden="1" x14ac:dyDescent="0.35">
      <c r="B5130" s="7">
        <v>2029128</v>
      </c>
      <c r="C5130" s="1" t="s">
        <v>7</v>
      </c>
      <c r="D5130" s="1" t="s">
        <v>26</v>
      </c>
      <c r="E5130" s="1" t="s">
        <v>46</v>
      </c>
      <c r="F5130" s="1" t="s">
        <v>519</v>
      </c>
      <c r="G5130" s="3">
        <v>45482</v>
      </c>
      <c r="H5130" s="3">
        <v>45487</v>
      </c>
      <c r="I5130" s="6">
        <v>7999</v>
      </c>
      <c r="J5130" s="1">
        <v>3</v>
      </c>
      <c r="K5130" s="4">
        <v>0.03</v>
      </c>
      <c r="L5130" s="6">
        <f t="shared" si="162"/>
        <v>239.97</v>
      </c>
      <c r="M5130" s="8">
        <f t="shared" si="163"/>
        <v>23757.03</v>
      </c>
      <c r="N5130" s="21">
        <f>(sales[[#This Row],[Price]]*sales[[#This Row],[Qty]])-(sales[[#This Row],[Discount_Amt]]*sales[[#This Row],[Qty]])</f>
        <v>23277.09</v>
      </c>
    </row>
    <row r="5131" spans="2:14" x14ac:dyDescent="0.35">
      <c r="B5131" s="7">
        <v>2029129</v>
      </c>
      <c r="C5131" s="1" t="s">
        <v>10</v>
      </c>
      <c r="D5131" s="1" t="s">
        <v>27</v>
      </c>
      <c r="E5131" s="1" t="s">
        <v>47</v>
      </c>
      <c r="F5131" s="1" t="s">
        <v>521</v>
      </c>
      <c r="G5131" s="3">
        <v>45482</v>
      </c>
      <c r="H5131" s="3">
        <v>45483</v>
      </c>
      <c r="I5131" s="6">
        <v>850</v>
      </c>
      <c r="J5131" s="1">
        <v>2</v>
      </c>
      <c r="K5131" s="4">
        <v>0.1</v>
      </c>
      <c r="L5131" s="6">
        <f t="shared" si="162"/>
        <v>85</v>
      </c>
      <c r="M5131" s="8">
        <f t="shared" si="163"/>
        <v>1615</v>
      </c>
      <c r="N5131" s="21">
        <f>(sales[[#This Row],[Price]]*sales[[#This Row],[Qty]])-(sales[[#This Row],[Discount_Amt]]*sales[[#This Row],[Qty]])</f>
        <v>1530</v>
      </c>
    </row>
    <row r="5132" spans="2:14" hidden="1" x14ac:dyDescent="0.35">
      <c r="B5132" s="7">
        <v>2029130</v>
      </c>
      <c r="C5132" s="1" t="s">
        <v>8</v>
      </c>
      <c r="D5132" s="1" t="s">
        <v>28</v>
      </c>
      <c r="E5132" s="1" t="s">
        <v>48</v>
      </c>
      <c r="F5132" s="1" t="s">
        <v>520</v>
      </c>
      <c r="G5132" s="3">
        <v>45482</v>
      </c>
      <c r="H5132" s="3">
        <v>45490</v>
      </c>
      <c r="I5132" s="6">
        <v>65000</v>
      </c>
      <c r="J5132" s="1">
        <v>1</v>
      </c>
      <c r="K5132" s="4">
        <v>0.05</v>
      </c>
      <c r="L5132" s="6">
        <f t="shared" si="162"/>
        <v>3250</v>
      </c>
      <c r="M5132" s="8">
        <f t="shared" si="163"/>
        <v>61750</v>
      </c>
      <c r="N5132" s="21">
        <f>(sales[[#This Row],[Price]]*sales[[#This Row],[Qty]])-(sales[[#This Row],[Discount_Amt]]*sales[[#This Row],[Qty]])</f>
        <v>61750</v>
      </c>
    </row>
    <row r="5133" spans="2:14" hidden="1" x14ac:dyDescent="0.35">
      <c r="B5133" s="7">
        <v>2029131</v>
      </c>
      <c r="C5133" s="1" t="s">
        <v>9</v>
      </c>
      <c r="D5133" s="1" t="s">
        <v>29</v>
      </c>
      <c r="E5133" s="1" t="s">
        <v>49</v>
      </c>
      <c r="F5133" s="1" t="s">
        <v>518</v>
      </c>
      <c r="G5133" s="3">
        <v>45482</v>
      </c>
      <c r="H5133" s="3">
        <v>45484</v>
      </c>
      <c r="I5133" s="6">
        <v>450</v>
      </c>
      <c r="J5133" s="1">
        <v>2</v>
      </c>
      <c r="K5133" s="4">
        <v>0.05</v>
      </c>
      <c r="L5133" s="6">
        <f t="shared" si="162"/>
        <v>22.5</v>
      </c>
      <c r="M5133" s="8">
        <f t="shared" si="163"/>
        <v>877.5</v>
      </c>
      <c r="N5133" s="21">
        <f>(sales[[#This Row],[Price]]*sales[[#This Row],[Qty]])-(sales[[#This Row],[Discount_Amt]]*sales[[#This Row],[Qty]])</f>
        <v>855</v>
      </c>
    </row>
    <row r="5134" spans="2:14" x14ac:dyDescent="0.35">
      <c r="B5134" s="7">
        <v>2029132</v>
      </c>
      <c r="C5134" s="1" t="s">
        <v>11</v>
      </c>
      <c r="D5134" s="1" t="s">
        <v>25</v>
      </c>
      <c r="E5134" s="1" t="s">
        <v>50</v>
      </c>
      <c r="F5134" s="1" t="s">
        <v>519</v>
      </c>
      <c r="G5134" s="3">
        <v>45482</v>
      </c>
      <c r="H5134" s="3">
        <v>45485</v>
      </c>
      <c r="I5134" s="6">
        <v>1299</v>
      </c>
      <c r="J5134" s="1">
        <v>1</v>
      </c>
      <c r="K5134" s="4">
        <v>0.02</v>
      </c>
      <c r="L5134" s="6">
        <f t="shared" si="162"/>
        <v>25.98</v>
      </c>
      <c r="M5134" s="8">
        <f t="shared" si="163"/>
        <v>1273.02</v>
      </c>
      <c r="N5134" s="21">
        <f>(sales[[#This Row],[Price]]*sales[[#This Row],[Qty]])-(sales[[#This Row],[Discount_Amt]]*sales[[#This Row],[Qty]])</f>
        <v>1273.02</v>
      </c>
    </row>
    <row r="5135" spans="2:14" x14ac:dyDescent="0.35">
      <c r="B5135" s="7">
        <v>2029133</v>
      </c>
      <c r="C5135" s="1" t="s">
        <v>12</v>
      </c>
      <c r="D5135" s="1" t="s">
        <v>30</v>
      </c>
      <c r="E5135" s="1" t="s">
        <v>51</v>
      </c>
      <c r="F5135" s="1" t="s">
        <v>520</v>
      </c>
      <c r="G5135" s="3">
        <v>45482</v>
      </c>
      <c r="H5135" s="3">
        <v>45487</v>
      </c>
      <c r="I5135" s="6">
        <v>1700</v>
      </c>
      <c r="J5135" s="1">
        <v>2</v>
      </c>
      <c r="K5135" s="4">
        <v>0.06</v>
      </c>
      <c r="L5135" s="6">
        <f t="shared" si="162"/>
        <v>102</v>
      </c>
      <c r="M5135" s="8">
        <f t="shared" si="163"/>
        <v>3298</v>
      </c>
      <c r="N5135" s="21">
        <f>(sales[[#This Row],[Price]]*sales[[#This Row],[Qty]])-(sales[[#This Row],[Discount_Amt]]*sales[[#This Row],[Qty]])</f>
        <v>3196</v>
      </c>
    </row>
    <row r="5136" spans="2:14" hidden="1" x14ac:dyDescent="0.35">
      <c r="B5136" s="7">
        <v>2029134</v>
      </c>
      <c r="C5136" s="1" t="s">
        <v>13</v>
      </c>
      <c r="D5136" s="1" t="s">
        <v>27</v>
      </c>
      <c r="E5136" s="1" t="s">
        <v>506</v>
      </c>
      <c r="F5136" s="1" t="s">
        <v>521</v>
      </c>
      <c r="G5136" s="3">
        <v>45482</v>
      </c>
      <c r="H5136" s="3">
        <v>45483</v>
      </c>
      <c r="I5136" s="6">
        <v>55000</v>
      </c>
      <c r="J5136" s="1">
        <v>3</v>
      </c>
      <c r="K5136" s="4">
        <v>0.15</v>
      </c>
      <c r="L5136" s="6">
        <f t="shared" si="162"/>
        <v>8250</v>
      </c>
      <c r="M5136" s="8">
        <f t="shared" si="163"/>
        <v>156750</v>
      </c>
      <c r="N5136" s="21">
        <f>(sales[[#This Row],[Price]]*sales[[#This Row],[Qty]])-(sales[[#This Row],[Discount_Amt]]*sales[[#This Row],[Qty]])</f>
        <v>140250</v>
      </c>
    </row>
    <row r="5137" spans="2:14" hidden="1" x14ac:dyDescent="0.35">
      <c r="B5137" s="7">
        <v>2029135</v>
      </c>
      <c r="C5137" s="1" t="s">
        <v>14</v>
      </c>
      <c r="D5137" s="1" t="s">
        <v>28</v>
      </c>
      <c r="E5137" s="1" t="s">
        <v>507</v>
      </c>
      <c r="F5137" s="1" t="s">
        <v>518</v>
      </c>
      <c r="G5137" s="3">
        <v>45482</v>
      </c>
      <c r="H5137" s="3">
        <v>45490</v>
      </c>
      <c r="I5137" s="6">
        <v>57999</v>
      </c>
      <c r="J5137" s="1">
        <v>2</v>
      </c>
      <c r="K5137" s="4">
        <v>0.02</v>
      </c>
      <c r="L5137" s="6">
        <f t="shared" si="162"/>
        <v>1159.98</v>
      </c>
      <c r="M5137" s="8">
        <f t="shared" si="163"/>
        <v>114838.02</v>
      </c>
      <c r="N5137" s="21">
        <f>(sales[[#This Row],[Price]]*sales[[#This Row],[Qty]])-(sales[[#This Row],[Discount_Amt]]*sales[[#This Row],[Qty]])</f>
        <v>113678.04</v>
      </c>
    </row>
    <row r="5138" spans="2:14" hidden="1" x14ac:dyDescent="0.35">
      <c r="B5138" s="7">
        <v>2029136</v>
      </c>
      <c r="C5138" s="1" t="s">
        <v>15</v>
      </c>
      <c r="D5138" s="1" t="s">
        <v>29</v>
      </c>
      <c r="E5138" s="1" t="s">
        <v>508</v>
      </c>
      <c r="F5138" s="1" t="s">
        <v>518</v>
      </c>
      <c r="G5138" s="3">
        <v>45482</v>
      </c>
      <c r="H5138" s="3">
        <v>45484</v>
      </c>
      <c r="I5138" s="6">
        <v>1399</v>
      </c>
      <c r="J5138" s="1">
        <v>7</v>
      </c>
      <c r="K5138" s="4">
        <v>0.02</v>
      </c>
      <c r="L5138" s="6">
        <f t="shared" si="162"/>
        <v>27.98</v>
      </c>
      <c r="M5138" s="8">
        <f t="shared" si="163"/>
        <v>9765.02</v>
      </c>
      <c r="N5138" s="21">
        <f>(sales[[#This Row],[Price]]*sales[[#This Row],[Qty]])-(sales[[#This Row],[Discount_Amt]]*sales[[#This Row],[Qty]])</f>
        <v>9597.14</v>
      </c>
    </row>
    <row r="5139" spans="2:14" hidden="1" x14ac:dyDescent="0.35">
      <c r="B5139" s="7">
        <v>2029137</v>
      </c>
      <c r="C5139" s="1" t="s">
        <v>16</v>
      </c>
      <c r="D5139" s="1" t="s">
        <v>25</v>
      </c>
      <c r="E5139" s="1" t="s">
        <v>31</v>
      </c>
      <c r="F5139" s="1" t="s">
        <v>519</v>
      </c>
      <c r="G5139" s="3">
        <v>45482</v>
      </c>
      <c r="H5139" s="3">
        <v>45485</v>
      </c>
      <c r="I5139" s="6">
        <v>999</v>
      </c>
      <c r="J5139" s="1">
        <v>2</v>
      </c>
      <c r="K5139" s="4">
        <v>0.02</v>
      </c>
      <c r="L5139" s="6">
        <f t="shared" si="162"/>
        <v>19.98</v>
      </c>
      <c r="M5139" s="8">
        <f t="shared" si="163"/>
        <v>1978.02</v>
      </c>
      <c r="N5139" s="21">
        <f>(sales[[#This Row],[Price]]*sales[[#This Row],[Qty]])-(sales[[#This Row],[Discount_Amt]]*sales[[#This Row],[Qty]])</f>
        <v>1958.04</v>
      </c>
    </row>
    <row r="5140" spans="2:14" x14ac:dyDescent="0.35">
      <c r="B5140" s="7">
        <v>2029138</v>
      </c>
      <c r="C5140" s="1" t="s">
        <v>17</v>
      </c>
      <c r="D5140" s="1" t="s">
        <v>26</v>
      </c>
      <c r="E5140" s="1" t="s">
        <v>32</v>
      </c>
      <c r="F5140" s="1" t="s">
        <v>521</v>
      </c>
      <c r="G5140" s="3">
        <v>45482</v>
      </c>
      <c r="H5140" s="3">
        <v>45487</v>
      </c>
      <c r="I5140" s="6">
        <v>2099</v>
      </c>
      <c r="J5140" s="1">
        <v>1</v>
      </c>
      <c r="K5140" s="4">
        <v>0.02</v>
      </c>
      <c r="L5140" s="6">
        <f t="shared" si="162"/>
        <v>41.980000000000004</v>
      </c>
      <c r="M5140" s="8">
        <f t="shared" si="163"/>
        <v>2057.02</v>
      </c>
      <c r="N5140" s="21">
        <f>(sales[[#This Row],[Price]]*sales[[#This Row],[Qty]])-(sales[[#This Row],[Discount_Amt]]*sales[[#This Row],[Qty]])</f>
        <v>2057.02</v>
      </c>
    </row>
    <row r="5141" spans="2:14" hidden="1" x14ac:dyDescent="0.35">
      <c r="B5141" s="7">
        <v>2029139</v>
      </c>
      <c r="C5141" s="1" t="s">
        <v>18</v>
      </c>
      <c r="D5141" s="1" t="s">
        <v>27</v>
      </c>
      <c r="E5141" s="1" t="s">
        <v>38</v>
      </c>
      <c r="F5141" s="1" t="s">
        <v>520</v>
      </c>
      <c r="G5141" s="3">
        <v>45482</v>
      </c>
      <c r="H5141" s="3">
        <v>45483</v>
      </c>
      <c r="I5141" s="6">
        <v>11000</v>
      </c>
      <c r="J5141" s="1">
        <v>1</v>
      </c>
      <c r="K5141" s="4">
        <v>0.02</v>
      </c>
      <c r="L5141" s="6">
        <f t="shared" si="162"/>
        <v>220</v>
      </c>
      <c r="M5141" s="8">
        <f t="shared" si="163"/>
        <v>10780</v>
      </c>
      <c r="N5141" s="21">
        <f>(sales[[#This Row],[Price]]*sales[[#This Row],[Qty]])-(sales[[#This Row],[Discount_Amt]]*sales[[#This Row],[Qty]])</f>
        <v>10780</v>
      </c>
    </row>
    <row r="5142" spans="2:14" hidden="1" x14ac:dyDescent="0.35">
      <c r="B5142" s="7">
        <v>2029140</v>
      </c>
      <c r="C5142" s="1" t="s">
        <v>19</v>
      </c>
      <c r="D5142" s="1" t="s">
        <v>28</v>
      </c>
      <c r="E5142" s="1" t="s">
        <v>33</v>
      </c>
      <c r="F5142" s="1" t="s">
        <v>518</v>
      </c>
      <c r="G5142" s="3">
        <v>45482</v>
      </c>
      <c r="H5142" s="3">
        <v>45490</v>
      </c>
      <c r="I5142" s="6">
        <v>800</v>
      </c>
      <c r="J5142" s="1">
        <v>1</v>
      </c>
      <c r="K5142" s="4">
        <v>0.02</v>
      </c>
      <c r="L5142" s="6">
        <f t="shared" si="162"/>
        <v>16</v>
      </c>
      <c r="M5142" s="8">
        <f t="shared" si="163"/>
        <v>784</v>
      </c>
      <c r="N5142" s="21">
        <f>(sales[[#This Row],[Price]]*sales[[#This Row],[Qty]])-(sales[[#This Row],[Discount_Amt]]*sales[[#This Row],[Qty]])</f>
        <v>784</v>
      </c>
    </row>
    <row r="5143" spans="2:14" hidden="1" x14ac:dyDescent="0.35">
      <c r="B5143" s="7">
        <v>2029141</v>
      </c>
      <c r="C5143" s="1" t="s">
        <v>20</v>
      </c>
      <c r="D5143" s="1" t="s">
        <v>29</v>
      </c>
      <c r="E5143" s="1" t="s">
        <v>34</v>
      </c>
      <c r="F5143" s="1" t="s">
        <v>519</v>
      </c>
      <c r="G5143" s="3">
        <v>45482</v>
      </c>
      <c r="H5143" s="3">
        <v>45484</v>
      </c>
      <c r="I5143" s="6">
        <v>5500</v>
      </c>
      <c r="J5143" s="1">
        <v>2</v>
      </c>
      <c r="K5143" s="4">
        <v>0.02</v>
      </c>
      <c r="L5143" s="6">
        <f t="shared" si="162"/>
        <v>110</v>
      </c>
      <c r="M5143" s="8">
        <f t="shared" si="163"/>
        <v>10890</v>
      </c>
      <c r="N5143" s="21">
        <f>(sales[[#This Row],[Price]]*sales[[#This Row],[Qty]])-(sales[[#This Row],[Discount_Amt]]*sales[[#This Row],[Qty]])</f>
        <v>10780</v>
      </c>
    </row>
    <row r="5144" spans="2:14" hidden="1" x14ac:dyDescent="0.35">
      <c r="B5144" s="7">
        <v>2029142</v>
      </c>
      <c r="C5144" s="1" t="s">
        <v>21</v>
      </c>
      <c r="D5144" s="1" t="s">
        <v>25</v>
      </c>
      <c r="E5144" s="1" t="s">
        <v>35</v>
      </c>
      <c r="F5144" s="1" t="s">
        <v>520</v>
      </c>
      <c r="G5144" s="3">
        <v>45482</v>
      </c>
      <c r="H5144" s="3">
        <v>45485</v>
      </c>
      <c r="I5144" s="6">
        <v>1350</v>
      </c>
      <c r="J5144" s="1">
        <v>1</v>
      </c>
      <c r="K5144" s="4">
        <v>0.02</v>
      </c>
      <c r="L5144" s="6">
        <f t="shared" si="162"/>
        <v>27</v>
      </c>
      <c r="M5144" s="8">
        <f t="shared" si="163"/>
        <v>1323</v>
      </c>
      <c r="N5144" s="21">
        <f>(sales[[#This Row],[Price]]*sales[[#This Row],[Qty]])-(sales[[#This Row],[Discount_Amt]]*sales[[#This Row],[Qty]])</f>
        <v>1323</v>
      </c>
    </row>
    <row r="5145" spans="2:14" hidden="1" x14ac:dyDescent="0.35">
      <c r="B5145" s="7">
        <v>2029143</v>
      </c>
      <c r="C5145" s="1" t="s">
        <v>22</v>
      </c>
      <c r="D5145" s="1" t="s">
        <v>26</v>
      </c>
      <c r="E5145" s="1" t="s">
        <v>36</v>
      </c>
      <c r="F5145" s="1" t="s">
        <v>521</v>
      </c>
      <c r="G5145" s="3">
        <v>45482</v>
      </c>
      <c r="H5145" s="3">
        <v>45487</v>
      </c>
      <c r="I5145" s="6">
        <v>4500</v>
      </c>
      <c r="J5145" s="1">
        <v>2</v>
      </c>
      <c r="K5145" s="4">
        <v>7.0000000000000007E-2</v>
      </c>
      <c r="L5145" s="6">
        <f t="shared" si="162"/>
        <v>315.00000000000006</v>
      </c>
      <c r="M5145" s="8">
        <f t="shared" si="163"/>
        <v>8685</v>
      </c>
      <c r="N5145" s="21">
        <f>(sales[[#This Row],[Price]]*sales[[#This Row],[Qty]])-(sales[[#This Row],[Discount_Amt]]*sales[[#This Row],[Qty]])</f>
        <v>8370</v>
      </c>
    </row>
    <row r="5146" spans="2:14" hidden="1" x14ac:dyDescent="0.35">
      <c r="B5146" s="7">
        <v>2029144</v>
      </c>
      <c r="C5146" s="1" t="s">
        <v>23</v>
      </c>
      <c r="D5146" s="1" t="s">
        <v>27</v>
      </c>
      <c r="E5146" s="1" t="s">
        <v>37</v>
      </c>
      <c r="F5146" s="1" t="s">
        <v>518</v>
      </c>
      <c r="G5146" s="3">
        <v>45482</v>
      </c>
      <c r="H5146" s="3">
        <v>45483</v>
      </c>
      <c r="I5146" s="6">
        <v>2350</v>
      </c>
      <c r="J5146" s="1">
        <v>7</v>
      </c>
      <c r="K5146" s="4">
        <v>0.03</v>
      </c>
      <c r="L5146" s="6">
        <f t="shared" si="162"/>
        <v>70.5</v>
      </c>
      <c r="M5146" s="8">
        <f t="shared" si="163"/>
        <v>16379.5</v>
      </c>
      <c r="N5146" s="21">
        <f>(sales[[#This Row],[Price]]*sales[[#This Row],[Qty]])-(sales[[#This Row],[Discount_Amt]]*sales[[#This Row],[Qty]])</f>
        <v>15956.5</v>
      </c>
    </row>
    <row r="5147" spans="2:14" hidden="1" x14ac:dyDescent="0.35">
      <c r="B5147" s="7">
        <v>2029145</v>
      </c>
      <c r="C5147" s="1" t="s">
        <v>24</v>
      </c>
      <c r="D5147" s="1" t="s">
        <v>28</v>
      </c>
      <c r="E5147" s="1" t="s">
        <v>39</v>
      </c>
      <c r="F5147" s="1" t="s">
        <v>518</v>
      </c>
      <c r="G5147" s="3">
        <v>45482</v>
      </c>
      <c r="H5147" s="3">
        <v>45490</v>
      </c>
      <c r="I5147" s="6">
        <v>90</v>
      </c>
      <c r="J5147" s="1">
        <v>2</v>
      </c>
      <c r="K5147" s="4">
        <v>0.08</v>
      </c>
      <c r="L5147" s="6">
        <f t="shared" si="162"/>
        <v>7.2</v>
      </c>
      <c r="M5147" s="8">
        <f t="shared" si="163"/>
        <v>172.8</v>
      </c>
      <c r="N5147" s="21">
        <f>(sales[[#This Row],[Price]]*sales[[#This Row],[Qty]])-(sales[[#This Row],[Discount_Amt]]*sales[[#This Row],[Qty]])</f>
        <v>165.6</v>
      </c>
    </row>
    <row r="5148" spans="2:14" hidden="1" x14ac:dyDescent="0.35">
      <c r="B5148" s="7">
        <v>2029146</v>
      </c>
      <c r="C5148" s="1" t="s">
        <v>4</v>
      </c>
      <c r="D5148" s="1" t="s">
        <v>29</v>
      </c>
      <c r="E5148" s="1" t="s">
        <v>40</v>
      </c>
      <c r="F5148" s="1" t="s">
        <v>519</v>
      </c>
      <c r="G5148" s="3">
        <v>45482</v>
      </c>
      <c r="H5148" s="3">
        <v>45484</v>
      </c>
      <c r="I5148" s="6">
        <v>280</v>
      </c>
      <c r="J5148" s="1">
        <v>2</v>
      </c>
      <c r="K5148" s="4">
        <v>0.05</v>
      </c>
      <c r="L5148" s="6">
        <f t="shared" si="162"/>
        <v>14</v>
      </c>
      <c r="M5148" s="8">
        <f t="shared" si="163"/>
        <v>546</v>
      </c>
      <c r="N5148" s="21">
        <f>(sales[[#This Row],[Price]]*sales[[#This Row],[Qty]])-(sales[[#This Row],[Discount_Amt]]*sales[[#This Row],[Qty]])</f>
        <v>532</v>
      </c>
    </row>
    <row r="5149" spans="2:14" hidden="1" x14ac:dyDescent="0.35">
      <c r="B5149" s="7">
        <v>2029147</v>
      </c>
      <c r="C5149" s="1" t="s">
        <v>5</v>
      </c>
      <c r="D5149" s="1" t="s">
        <v>25</v>
      </c>
      <c r="E5149" s="1" t="s">
        <v>41</v>
      </c>
      <c r="F5149" s="1" t="s">
        <v>521</v>
      </c>
      <c r="G5149" s="3">
        <v>45482</v>
      </c>
      <c r="H5149" s="3">
        <v>45485</v>
      </c>
      <c r="I5149" s="6">
        <v>70</v>
      </c>
      <c r="J5149" s="1">
        <v>1</v>
      </c>
      <c r="K5149" s="4">
        <v>0.05</v>
      </c>
      <c r="L5149" s="6">
        <f t="shared" si="162"/>
        <v>3.5</v>
      </c>
      <c r="M5149" s="8">
        <f t="shared" si="163"/>
        <v>66.5</v>
      </c>
      <c r="N5149" s="21">
        <f>(sales[[#This Row],[Price]]*sales[[#This Row],[Qty]])-(sales[[#This Row],[Discount_Amt]]*sales[[#This Row],[Qty]])</f>
        <v>66.5</v>
      </c>
    </row>
    <row r="5150" spans="2:14" hidden="1" x14ac:dyDescent="0.35">
      <c r="B5150" s="7">
        <v>2029148</v>
      </c>
      <c r="C5150" s="1" t="s">
        <v>6</v>
      </c>
      <c r="D5150" s="1" t="s">
        <v>285</v>
      </c>
      <c r="E5150" s="1" t="s">
        <v>42</v>
      </c>
      <c r="F5150" s="1" t="s">
        <v>520</v>
      </c>
      <c r="G5150" s="3">
        <v>45482</v>
      </c>
      <c r="H5150" s="3">
        <v>45487</v>
      </c>
      <c r="I5150" s="6">
        <v>230</v>
      </c>
      <c r="J5150" s="1">
        <v>2</v>
      </c>
      <c r="K5150" s="4">
        <v>0.05</v>
      </c>
      <c r="L5150" s="6">
        <f t="shared" si="162"/>
        <v>11.5</v>
      </c>
      <c r="M5150" s="8">
        <f t="shared" si="163"/>
        <v>448.5</v>
      </c>
      <c r="N5150" s="21">
        <f>(sales[[#This Row],[Price]]*sales[[#This Row],[Qty]])-(sales[[#This Row],[Discount_Amt]]*sales[[#This Row],[Qty]])</f>
        <v>437</v>
      </c>
    </row>
    <row r="5151" spans="2:14" hidden="1" x14ac:dyDescent="0.35">
      <c r="B5151" s="7">
        <v>2029149</v>
      </c>
      <c r="C5151" s="1" t="s">
        <v>7</v>
      </c>
      <c r="D5151" s="1" t="s">
        <v>25</v>
      </c>
      <c r="E5151" s="1" t="s">
        <v>43</v>
      </c>
      <c r="F5151" s="1" t="s">
        <v>518</v>
      </c>
      <c r="G5151" s="3">
        <v>45482</v>
      </c>
      <c r="H5151" s="3">
        <v>45483</v>
      </c>
      <c r="I5151" s="6">
        <v>7999</v>
      </c>
      <c r="J5151" s="1">
        <v>4</v>
      </c>
      <c r="K5151" s="4">
        <v>0.05</v>
      </c>
      <c r="L5151" s="6">
        <f t="shared" si="162"/>
        <v>399.95000000000005</v>
      </c>
      <c r="M5151" s="8">
        <f t="shared" si="163"/>
        <v>31596.05</v>
      </c>
      <c r="N5151" s="21">
        <f>(sales[[#This Row],[Price]]*sales[[#This Row],[Qty]])-(sales[[#This Row],[Discount_Amt]]*sales[[#This Row],[Qty]])</f>
        <v>30396.2</v>
      </c>
    </row>
    <row r="5152" spans="2:14" x14ac:dyDescent="0.35">
      <c r="B5152" s="7">
        <v>2029150</v>
      </c>
      <c r="C5152" s="1" t="s">
        <v>10</v>
      </c>
      <c r="D5152" s="1" t="s">
        <v>26</v>
      </c>
      <c r="E5152" s="1" t="s">
        <v>44</v>
      </c>
      <c r="F5152" s="1" t="s">
        <v>519</v>
      </c>
      <c r="G5152" s="3">
        <v>45482</v>
      </c>
      <c r="H5152" s="3">
        <v>45490</v>
      </c>
      <c r="I5152" s="6">
        <v>850</v>
      </c>
      <c r="J5152" s="1">
        <v>3</v>
      </c>
      <c r="K5152" s="4">
        <v>0.03</v>
      </c>
      <c r="L5152" s="6">
        <f t="shared" si="162"/>
        <v>25.5</v>
      </c>
      <c r="M5152" s="8">
        <f t="shared" si="163"/>
        <v>2524.5</v>
      </c>
      <c r="N5152" s="21">
        <f>(sales[[#This Row],[Price]]*sales[[#This Row],[Qty]])-(sales[[#This Row],[Discount_Amt]]*sales[[#This Row],[Qty]])</f>
        <v>2473.5</v>
      </c>
    </row>
    <row r="5153" spans="2:14" hidden="1" x14ac:dyDescent="0.35">
      <c r="B5153" s="7">
        <v>2029151</v>
      </c>
      <c r="C5153" s="1" t="s">
        <v>8</v>
      </c>
      <c r="D5153" s="1" t="s">
        <v>27</v>
      </c>
      <c r="E5153" s="1" t="s">
        <v>45</v>
      </c>
      <c r="F5153" s="1" t="s">
        <v>520</v>
      </c>
      <c r="G5153" s="3">
        <v>45482</v>
      </c>
      <c r="H5153" s="3">
        <v>45484</v>
      </c>
      <c r="I5153" s="6">
        <v>65000</v>
      </c>
      <c r="J5153" s="1">
        <v>2</v>
      </c>
      <c r="K5153" s="4">
        <v>0.1</v>
      </c>
      <c r="L5153" s="6">
        <f t="shared" si="162"/>
        <v>6500</v>
      </c>
      <c r="M5153" s="8">
        <f t="shared" si="163"/>
        <v>123500</v>
      </c>
      <c r="N5153" s="21">
        <f>(sales[[#This Row],[Price]]*sales[[#This Row],[Qty]])-(sales[[#This Row],[Discount_Amt]]*sales[[#This Row],[Qty]])</f>
        <v>117000</v>
      </c>
    </row>
    <row r="5154" spans="2:14" hidden="1" x14ac:dyDescent="0.35">
      <c r="B5154" s="7">
        <v>2029152</v>
      </c>
      <c r="C5154" s="1" t="s">
        <v>9</v>
      </c>
      <c r="D5154" s="1" t="s">
        <v>28</v>
      </c>
      <c r="E5154" s="1" t="s">
        <v>46</v>
      </c>
      <c r="F5154" s="1" t="s">
        <v>521</v>
      </c>
      <c r="G5154" s="3">
        <v>45482</v>
      </c>
      <c r="H5154" s="3">
        <v>45485</v>
      </c>
      <c r="I5154" s="6">
        <v>450</v>
      </c>
      <c r="J5154" s="1">
        <v>1</v>
      </c>
      <c r="K5154" s="4">
        <v>0.05</v>
      </c>
      <c r="L5154" s="6">
        <f t="shared" si="162"/>
        <v>22.5</v>
      </c>
      <c r="M5154" s="8">
        <f t="shared" si="163"/>
        <v>427.5</v>
      </c>
      <c r="N5154" s="21">
        <f>(sales[[#This Row],[Price]]*sales[[#This Row],[Qty]])-(sales[[#This Row],[Discount_Amt]]*sales[[#This Row],[Qty]])</f>
        <v>427.5</v>
      </c>
    </row>
    <row r="5155" spans="2:14" x14ac:dyDescent="0.35">
      <c r="B5155" s="7">
        <v>2029153</v>
      </c>
      <c r="C5155" s="1" t="s">
        <v>11</v>
      </c>
      <c r="D5155" s="1" t="s">
        <v>29</v>
      </c>
      <c r="E5155" s="1" t="s">
        <v>47</v>
      </c>
      <c r="F5155" s="1" t="s">
        <v>518</v>
      </c>
      <c r="G5155" s="3">
        <v>45482</v>
      </c>
      <c r="H5155" s="3">
        <v>45487</v>
      </c>
      <c r="I5155" s="6">
        <v>1299</v>
      </c>
      <c r="J5155" s="1">
        <v>1</v>
      </c>
      <c r="K5155" s="4">
        <v>0.05</v>
      </c>
      <c r="L5155" s="6">
        <f t="shared" si="162"/>
        <v>64.95</v>
      </c>
      <c r="M5155" s="8">
        <f t="shared" si="163"/>
        <v>1234.05</v>
      </c>
      <c r="N5155" s="21">
        <f>(sales[[#This Row],[Price]]*sales[[#This Row],[Qty]])-(sales[[#This Row],[Discount_Amt]]*sales[[#This Row],[Qty]])</f>
        <v>1234.05</v>
      </c>
    </row>
    <row r="5156" spans="2:14" x14ac:dyDescent="0.35">
      <c r="B5156" s="7">
        <v>2029154</v>
      </c>
      <c r="C5156" s="1" t="s">
        <v>12</v>
      </c>
      <c r="D5156" s="1" t="s">
        <v>25</v>
      </c>
      <c r="E5156" s="1" t="s">
        <v>48</v>
      </c>
      <c r="F5156" s="1" t="s">
        <v>518</v>
      </c>
      <c r="G5156" s="3">
        <v>45482</v>
      </c>
      <c r="H5156" s="3">
        <v>45483</v>
      </c>
      <c r="I5156" s="6">
        <v>1700</v>
      </c>
      <c r="J5156" s="1">
        <v>2</v>
      </c>
      <c r="K5156" s="4">
        <v>0.02</v>
      </c>
      <c r="L5156" s="6">
        <f t="shared" si="162"/>
        <v>34</v>
      </c>
      <c r="M5156" s="8">
        <f t="shared" si="163"/>
        <v>3366</v>
      </c>
      <c r="N5156" s="21">
        <f>(sales[[#This Row],[Price]]*sales[[#This Row],[Qty]])-(sales[[#This Row],[Discount_Amt]]*sales[[#This Row],[Qty]])</f>
        <v>3332</v>
      </c>
    </row>
    <row r="5157" spans="2:14" hidden="1" x14ac:dyDescent="0.35">
      <c r="B5157" s="7">
        <v>2029155</v>
      </c>
      <c r="C5157" s="1" t="s">
        <v>13</v>
      </c>
      <c r="D5157" s="1" t="s">
        <v>30</v>
      </c>
      <c r="E5157" s="1" t="s">
        <v>49</v>
      </c>
      <c r="F5157" s="1" t="s">
        <v>519</v>
      </c>
      <c r="G5157" s="3">
        <v>45482</v>
      </c>
      <c r="H5157" s="3">
        <v>45490</v>
      </c>
      <c r="I5157" s="6">
        <v>55000</v>
      </c>
      <c r="J5157" s="1">
        <v>1</v>
      </c>
      <c r="K5157" s="4">
        <v>0.06</v>
      </c>
      <c r="L5157" s="6">
        <f t="shared" si="162"/>
        <v>3300</v>
      </c>
      <c r="M5157" s="8">
        <f t="shared" si="163"/>
        <v>51700</v>
      </c>
      <c r="N5157" s="21">
        <f>(sales[[#This Row],[Price]]*sales[[#This Row],[Qty]])-(sales[[#This Row],[Discount_Amt]]*sales[[#This Row],[Qty]])</f>
        <v>51700</v>
      </c>
    </row>
    <row r="5158" spans="2:14" hidden="1" x14ac:dyDescent="0.35">
      <c r="B5158" s="7">
        <v>2029156</v>
      </c>
      <c r="C5158" s="1" t="s">
        <v>14</v>
      </c>
      <c r="D5158" s="1" t="s">
        <v>27</v>
      </c>
      <c r="E5158" s="1" t="s">
        <v>50</v>
      </c>
      <c r="F5158" s="1" t="s">
        <v>521</v>
      </c>
      <c r="G5158" s="3">
        <v>45482</v>
      </c>
      <c r="H5158" s="3">
        <v>45484</v>
      </c>
      <c r="I5158" s="6">
        <v>57999</v>
      </c>
      <c r="J5158" s="1">
        <v>3</v>
      </c>
      <c r="K5158" s="4">
        <v>0.15</v>
      </c>
      <c r="L5158" s="6">
        <f t="shared" si="162"/>
        <v>8699.85</v>
      </c>
      <c r="M5158" s="8">
        <f t="shared" si="163"/>
        <v>165297.15</v>
      </c>
      <c r="N5158" s="21">
        <f>(sales[[#This Row],[Price]]*sales[[#This Row],[Qty]])-(sales[[#This Row],[Discount_Amt]]*sales[[#This Row],[Qty]])</f>
        <v>147897.45000000001</v>
      </c>
    </row>
    <row r="5159" spans="2:14" hidden="1" x14ac:dyDescent="0.35">
      <c r="B5159" s="7">
        <v>2029157</v>
      </c>
      <c r="C5159" s="1" t="s">
        <v>15</v>
      </c>
      <c r="D5159" s="1" t="s">
        <v>28</v>
      </c>
      <c r="E5159" s="1" t="s">
        <v>51</v>
      </c>
      <c r="F5159" s="1" t="s">
        <v>520</v>
      </c>
      <c r="G5159" s="3">
        <v>45482</v>
      </c>
      <c r="H5159" s="3">
        <v>45485</v>
      </c>
      <c r="I5159" s="6">
        <v>1399</v>
      </c>
      <c r="J5159" s="1">
        <v>2</v>
      </c>
      <c r="K5159" s="4">
        <v>0.02</v>
      </c>
      <c r="L5159" s="6">
        <f t="shared" si="162"/>
        <v>27.98</v>
      </c>
      <c r="M5159" s="8">
        <f t="shared" si="163"/>
        <v>2770.02</v>
      </c>
      <c r="N5159" s="21">
        <f>(sales[[#This Row],[Price]]*sales[[#This Row],[Qty]])-(sales[[#This Row],[Discount_Amt]]*sales[[#This Row],[Qty]])</f>
        <v>2742.04</v>
      </c>
    </row>
    <row r="5160" spans="2:14" hidden="1" x14ac:dyDescent="0.35">
      <c r="B5160" s="7">
        <v>2029158</v>
      </c>
      <c r="C5160" s="1" t="s">
        <v>16</v>
      </c>
      <c r="D5160" s="1" t="s">
        <v>29</v>
      </c>
      <c r="E5160" s="1" t="s">
        <v>506</v>
      </c>
      <c r="F5160" s="1" t="s">
        <v>518</v>
      </c>
      <c r="G5160" s="3">
        <v>45482</v>
      </c>
      <c r="H5160" s="3">
        <v>45487</v>
      </c>
      <c r="I5160" s="6">
        <v>999</v>
      </c>
      <c r="J5160" s="1">
        <v>1</v>
      </c>
      <c r="K5160" s="4">
        <v>0.02</v>
      </c>
      <c r="L5160" s="6">
        <f t="shared" si="162"/>
        <v>19.98</v>
      </c>
      <c r="M5160" s="8">
        <f t="shared" si="163"/>
        <v>979.02</v>
      </c>
      <c r="N5160" s="21">
        <f>(sales[[#This Row],[Price]]*sales[[#This Row],[Qty]])-(sales[[#This Row],[Discount_Amt]]*sales[[#This Row],[Qty]])</f>
        <v>979.02</v>
      </c>
    </row>
    <row r="5161" spans="2:14" x14ac:dyDescent="0.35">
      <c r="B5161" s="7">
        <v>2029159</v>
      </c>
      <c r="C5161" s="1" t="s">
        <v>17</v>
      </c>
      <c r="D5161" s="1" t="s">
        <v>25</v>
      </c>
      <c r="E5161" s="1" t="s">
        <v>507</v>
      </c>
      <c r="F5161" s="1" t="s">
        <v>519</v>
      </c>
      <c r="G5161" s="3">
        <v>45482</v>
      </c>
      <c r="H5161" s="3">
        <v>45483</v>
      </c>
      <c r="I5161" s="6">
        <v>2099</v>
      </c>
      <c r="J5161" s="1">
        <v>2</v>
      </c>
      <c r="K5161" s="4">
        <v>0.02</v>
      </c>
      <c r="L5161" s="6">
        <f t="shared" si="162"/>
        <v>41.980000000000004</v>
      </c>
      <c r="M5161" s="8">
        <f t="shared" si="163"/>
        <v>4156.0200000000004</v>
      </c>
      <c r="N5161" s="21">
        <f>(sales[[#This Row],[Price]]*sales[[#This Row],[Qty]])-(sales[[#This Row],[Discount_Amt]]*sales[[#This Row],[Qty]])</f>
        <v>4114.04</v>
      </c>
    </row>
    <row r="5162" spans="2:14" hidden="1" x14ac:dyDescent="0.35">
      <c r="B5162" s="7">
        <v>2029160</v>
      </c>
      <c r="C5162" s="1" t="s">
        <v>18</v>
      </c>
      <c r="D5162" s="1" t="s">
        <v>26</v>
      </c>
      <c r="E5162" s="1" t="s">
        <v>508</v>
      </c>
      <c r="F5162" s="1" t="s">
        <v>520</v>
      </c>
      <c r="G5162" s="3">
        <v>45482</v>
      </c>
      <c r="H5162" s="3">
        <v>45490</v>
      </c>
      <c r="I5162" s="6">
        <v>11000</v>
      </c>
      <c r="J5162" s="1">
        <v>1</v>
      </c>
      <c r="K5162" s="4">
        <v>0.02</v>
      </c>
      <c r="L5162" s="6">
        <f t="shared" si="162"/>
        <v>220</v>
      </c>
      <c r="M5162" s="8">
        <f t="shared" si="163"/>
        <v>10780</v>
      </c>
      <c r="N5162" s="21">
        <f>(sales[[#This Row],[Price]]*sales[[#This Row],[Qty]])-(sales[[#This Row],[Discount_Amt]]*sales[[#This Row],[Qty]])</f>
        <v>10780</v>
      </c>
    </row>
    <row r="5163" spans="2:14" hidden="1" x14ac:dyDescent="0.35">
      <c r="B5163" s="7">
        <v>2029161</v>
      </c>
      <c r="C5163" s="1" t="s">
        <v>19</v>
      </c>
      <c r="D5163" s="1" t="s">
        <v>27</v>
      </c>
      <c r="E5163" s="1" t="s">
        <v>31</v>
      </c>
      <c r="F5163" s="1" t="s">
        <v>521</v>
      </c>
      <c r="G5163" s="3">
        <v>45482</v>
      </c>
      <c r="H5163" s="3">
        <v>45484</v>
      </c>
      <c r="I5163" s="6">
        <v>800</v>
      </c>
      <c r="J5163" s="1">
        <v>2</v>
      </c>
      <c r="K5163" s="4">
        <v>0.02</v>
      </c>
      <c r="L5163" s="6">
        <f t="shared" si="162"/>
        <v>16</v>
      </c>
      <c r="M5163" s="8">
        <f t="shared" si="163"/>
        <v>1584</v>
      </c>
      <c r="N5163" s="21">
        <f>(sales[[#This Row],[Price]]*sales[[#This Row],[Qty]])-(sales[[#This Row],[Discount_Amt]]*sales[[#This Row],[Qty]])</f>
        <v>1568</v>
      </c>
    </row>
    <row r="5164" spans="2:14" hidden="1" x14ac:dyDescent="0.35">
      <c r="B5164" s="7">
        <v>2029162</v>
      </c>
      <c r="C5164" s="1" t="s">
        <v>20</v>
      </c>
      <c r="D5164" s="1" t="s">
        <v>28</v>
      </c>
      <c r="E5164" s="1" t="s">
        <v>32</v>
      </c>
      <c r="F5164" s="1" t="s">
        <v>518</v>
      </c>
      <c r="G5164" s="3">
        <v>45482</v>
      </c>
      <c r="H5164" s="3">
        <v>45485</v>
      </c>
      <c r="I5164" s="6">
        <v>5500</v>
      </c>
      <c r="J5164" s="1">
        <v>3</v>
      </c>
      <c r="K5164" s="4">
        <v>0.02</v>
      </c>
      <c r="L5164" s="6">
        <f t="shared" si="162"/>
        <v>110</v>
      </c>
      <c r="M5164" s="8">
        <f t="shared" si="163"/>
        <v>16390</v>
      </c>
      <c r="N5164" s="21">
        <f>(sales[[#This Row],[Price]]*sales[[#This Row],[Qty]])-(sales[[#This Row],[Discount_Amt]]*sales[[#This Row],[Qty]])</f>
        <v>16170</v>
      </c>
    </row>
    <row r="5165" spans="2:14" hidden="1" x14ac:dyDescent="0.35">
      <c r="B5165" s="7">
        <v>2029163</v>
      </c>
      <c r="C5165" s="1" t="s">
        <v>21</v>
      </c>
      <c r="D5165" s="1" t="s">
        <v>29</v>
      </c>
      <c r="E5165" s="1" t="s">
        <v>38</v>
      </c>
      <c r="F5165" s="1" t="s">
        <v>518</v>
      </c>
      <c r="G5165" s="3">
        <v>45482</v>
      </c>
      <c r="H5165" s="3">
        <v>45487</v>
      </c>
      <c r="I5165" s="6">
        <v>1350</v>
      </c>
      <c r="J5165" s="1">
        <v>2</v>
      </c>
      <c r="K5165" s="4">
        <v>0.02</v>
      </c>
      <c r="L5165" s="6">
        <f t="shared" si="162"/>
        <v>27</v>
      </c>
      <c r="M5165" s="8">
        <f t="shared" si="163"/>
        <v>2673</v>
      </c>
      <c r="N5165" s="21">
        <f>(sales[[#This Row],[Price]]*sales[[#This Row],[Qty]])-(sales[[#This Row],[Discount_Amt]]*sales[[#This Row],[Qty]])</f>
        <v>2646</v>
      </c>
    </row>
    <row r="5166" spans="2:14" hidden="1" x14ac:dyDescent="0.35">
      <c r="B5166" s="7">
        <v>2029164</v>
      </c>
      <c r="C5166" s="1" t="s">
        <v>22</v>
      </c>
      <c r="D5166" s="1" t="s">
        <v>25</v>
      </c>
      <c r="E5166" s="1" t="s">
        <v>33</v>
      </c>
      <c r="F5166" s="1" t="s">
        <v>519</v>
      </c>
      <c r="G5166" s="3">
        <v>45482</v>
      </c>
      <c r="H5166" s="3">
        <v>45483</v>
      </c>
      <c r="I5166" s="6">
        <v>4500</v>
      </c>
      <c r="J5166" s="1">
        <v>7</v>
      </c>
      <c r="K5166" s="4">
        <v>0.02</v>
      </c>
      <c r="L5166" s="6">
        <f t="shared" ref="L5166:L5229" si="164">I5166*K5166</f>
        <v>90</v>
      </c>
      <c r="M5166" s="8">
        <f t="shared" ref="M5166:M5229" si="165">I5166*J5166-L5166</f>
        <v>31410</v>
      </c>
      <c r="N5166" s="21">
        <f>(sales[[#This Row],[Price]]*sales[[#This Row],[Qty]])-(sales[[#This Row],[Discount_Amt]]*sales[[#This Row],[Qty]])</f>
        <v>30870</v>
      </c>
    </row>
    <row r="5167" spans="2:14" hidden="1" x14ac:dyDescent="0.35">
      <c r="B5167" s="7">
        <v>2029165</v>
      </c>
      <c r="C5167" s="1" t="s">
        <v>23</v>
      </c>
      <c r="D5167" s="1" t="s">
        <v>26</v>
      </c>
      <c r="E5167" s="1" t="s">
        <v>34</v>
      </c>
      <c r="F5167" s="1" t="s">
        <v>521</v>
      </c>
      <c r="G5167" s="3">
        <v>45482</v>
      </c>
      <c r="H5167" s="3">
        <v>45490</v>
      </c>
      <c r="I5167" s="6">
        <v>2350</v>
      </c>
      <c r="J5167" s="1">
        <v>2</v>
      </c>
      <c r="K5167" s="4">
        <v>7.0000000000000007E-2</v>
      </c>
      <c r="L5167" s="6">
        <f t="shared" si="164"/>
        <v>164.50000000000003</v>
      </c>
      <c r="M5167" s="8">
        <f t="shared" si="165"/>
        <v>4535.5</v>
      </c>
      <c r="N5167" s="21">
        <f>(sales[[#This Row],[Price]]*sales[[#This Row],[Qty]])-(sales[[#This Row],[Discount_Amt]]*sales[[#This Row],[Qty]])</f>
        <v>4371</v>
      </c>
    </row>
    <row r="5168" spans="2:14" hidden="1" x14ac:dyDescent="0.35">
      <c r="B5168" s="7">
        <v>2029166</v>
      </c>
      <c r="C5168" s="1" t="s">
        <v>24</v>
      </c>
      <c r="D5168" s="1" t="s">
        <v>27</v>
      </c>
      <c r="E5168" s="1" t="s">
        <v>35</v>
      </c>
      <c r="F5168" s="1" t="s">
        <v>520</v>
      </c>
      <c r="G5168" s="3">
        <v>45482</v>
      </c>
      <c r="H5168" s="3">
        <v>45484</v>
      </c>
      <c r="I5168" s="6">
        <v>90</v>
      </c>
      <c r="J5168" s="1">
        <v>1</v>
      </c>
      <c r="K5168" s="4">
        <v>0.03</v>
      </c>
      <c r="L5168" s="6">
        <f t="shared" si="164"/>
        <v>2.6999999999999997</v>
      </c>
      <c r="M5168" s="8">
        <f t="shared" si="165"/>
        <v>87.3</v>
      </c>
      <c r="N5168" s="21">
        <f>(sales[[#This Row],[Price]]*sales[[#This Row],[Qty]])-(sales[[#This Row],[Discount_Amt]]*sales[[#This Row],[Qty]])</f>
        <v>87.3</v>
      </c>
    </row>
    <row r="5169" spans="2:14" hidden="1" x14ac:dyDescent="0.35">
      <c r="B5169" s="7">
        <v>2029167</v>
      </c>
      <c r="C5169" s="1" t="s">
        <v>4</v>
      </c>
      <c r="D5169" s="1" t="s">
        <v>28</v>
      </c>
      <c r="E5169" s="1" t="s">
        <v>36</v>
      </c>
      <c r="F5169" s="1" t="s">
        <v>518</v>
      </c>
      <c r="G5169" s="3">
        <v>45482</v>
      </c>
      <c r="H5169" s="3">
        <v>45485</v>
      </c>
      <c r="I5169" s="6">
        <v>280</v>
      </c>
      <c r="J5169" s="1">
        <v>1</v>
      </c>
      <c r="K5169" s="4">
        <v>0.08</v>
      </c>
      <c r="L5169" s="6">
        <f t="shared" si="164"/>
        <v>22.400000000000002</v>
      </c>
      <c r="M5169" s="8">
        <f t="shared" si="165"/>
        <v>257.60000000000002</v>
      </c>
      <c r="N5169" s="21">
        <f>(sales[[#This Row],[Price]]*sales[[#This Row],[Qty]])-(sales[[#This Row],[Discount_Amt]]*sales[[#This Row],[Qty]])</f>
        <v>257.60000000000002</v>
      </c>
    </row>
    <row r="5170" spans="2:14" hidden="1" x14ac:dyDescent="0.35">
      <c r="B5170" s="7">
        <v>2029168</v>
      </c>
      <c r="C5170" s="1" t="s">
        <v>5</v>
      </c>
      <c r="D5170" s="1" t="s">
        <v>29</v>
      </c>
      <c r="E5170" s="1" t="s">
        <v>37</v>
      </c>
      <c r="F5170" s="1" t="s">
        <v>519</v>
      </c>
      <c r="G5170" s="3">
        <v>45482</v>
      </c>
      <c r="H5170" s="3">
        <v>45487</v>
      </c>
      <c r="I5170" s="6">
        <v>70</v>
      </c>
      <c r="J5170" s="1">
        <v>1</v>
      </c>
      <c r="K5170" s="4">
        <v>0.05</v>
      </c>
      <c r="L5170" s="6">
        <f t="shared" si="164"/>
        <v>3.5</v>
      </c>
      <c r="M5170" s="8">
        <f t="shared" si="165"/>
        <v>66.5</v>
      </c>
      <c r="N5170" s="21">
        <f>(sales[[#This Row],[Price]]*sales[[#This Row],[Qty]])-(sales[[#This Row],[Discount_Amt]]*sales[[#This Row],[Qty]])</f>
        <v>66.5</v>
      </c>
    </row>
    <row r="5171" spans="2:14" hidden="1" x14ac:dyDescent="0.35">
      <c r="B5171" s="7">
        <v>2029169</v>
      </c>
      <c r="C5171" s="1" t="s">
        <v>6</v>
      </c>
      <c r="D5171" s="1" t="s">
        <v>25</v>
      </c>
      <c r="E5171" s="1" t="s">
        <v>39</v>
      </c>
      <c r="F5171" s="1" t="s">
        <v>520</v>
      </c>
      <c r="G5171" s="3">
        <v>45482</v>
      </c>
      <c r="H5171" s="3">
        <v>45483</v>
      </c>
      <c r="I5171" s="6">
        <v>230</v>
      </c>
      <c r="J5171" s="1">
        <v>2</v>
      </c>
      <c r="K5171" s="4">
        <v>0.05</v>
      </c>
      <c r="L5171" s="6">
        <f t="shared" si="164"/>
        <v>11.5</v>
      </c>
      <c r="M5171" s="8">
        <f t="shared" si="165"/>
        <v>448.5</v>
      </c>
      <c r="N5171" s="21">
        <f>(sales[[#This Row],[Price]]*sales[[#This Row],[Qty]])-(sales[[#This Row],[Discount_Amt]]*sales[[#This Row],[Qty]])</f>
        <v>437</v>
      </c>
    </row>
    <row r="5172" spans="2:14" hidden="1" x14ac:dyDescent="0.35">
      <c r="B5172" s="7">
        <v>2029170</v>
      </c>
      <c r="C5172" s="1" t="s">
        <v>7</v>
      </c>
      <c r="D5172" s="1" t="s">
        <v>286</v>
      </c>
      <c r="E5172" s="1" t="s">
        <v>40</v>
      </c>
      <c r="F5172" s="1" t="s">
        <v>521</v>
      </c>
      <c r="G5172" s="3">
        <v>45482</v>
      </c>
      <c r="H5172" s="3">
        <v>45490</v>
      </c>
      <c r="I5172" s="6">
        <v>7999</v>
      </c>
      <c r="J5172" s="1">
        <v>1</v>
      </c>
      <c r="K5172" s="4">
        <v>0.05</v>
      </c>
      <c r="L5172" s="6">
        <f t="shared" si="164"/>
        <v>399.95000000000005</v>
      </c>
      <c r="M5172" s="8">
        <f t="shared" si="165"/>
        <v>7599.05</v>
      </c>
      <c r="N5172" s="21">
        <f>(sales[[#This Row],[Price]]*sales[[#This Row],[Qty]])-(sales[[#This Row],[Discount_Amt]]*sales[[#This Row],[Qty]])</f>
        <v>7599.05</v>
      </c>
    </row>
    <row r="5173" spans="2:14" x14ac:dyDescent="0.35">
      <c r="B5173" s="7">
        <v>2029171</v>
      </c>
      <c r="C5173" s="1" t="s">
        <v>10</v>
      </c>
      <c r="D5173" s="1" t="s">
        <v>25</v>
      </c>
      <c r="E5173" s="1" t="s">
        <v>41</v>
      </c>
      <c r="F5173" s="1" t="s">
        <v>518</v>
      </c>
      <c r="G5173" s="3">
        <v>45482</v>
      </c>
      <c r="H5173" s="3">
        <v>45484</v>
      </c>
      <c r="I5173" s="6">
        <v>850</v>
      </c>
      <c r="J5173" s="1">
        <v>2</v>
      </c>
      <c r="K5173" s="4">
        <v>0.05</v>
      </c>
      <c r="L5173" s="6">
        <f t="shared" si="164"/>
        <v>42.5</v>
      </c>
      <c r="M5173" s="8">
        <f t="shared" si="165"/>
        <v>1657.5</v>
      </c>
      <c r="N5173" s="21">
        <f>(sales[[#This Row],[Price]]*sales[[#This Row],[Qty]])-(sales[[#This Row],[Discount_Amt]]*sales[[#This Row],[Qty]])</f>
        <v>1615</v>
      </c>
    </row>
    <row r="5174" spans="2:14" hidden="1" x14ac:dyDescent="0.35">
      <c r="B5174" s="7">
        <v>2029172</v>
      </c>
      <c r="C5174" s="1" t="s">
        <v>8</v>
      </c>
      <c r="D5174" s="1" t="s">
        <v>26</v>
      </c>
      <c r="E5174" s="1" t="s">
        <v>42</v>
      </c>
      <c r="F5174" s="1" t="s">
        <v>518</v>
      </c>
      <c r="G5174" s="3">
        <v>45482</v>
      </c>
      <c r="H5174" s="3">
        <v>45485</v>
      </c>
      <c r="I5174" s="6">
        <v>65000</v>
      </c>
      <c r="J5174" s="1">
        <v>7</v>
      </c>
      <c r="K5174" s="4">
        <v>0.03</v>
      </c>
      <c r="L5174" s="6">
        <f t="shared" si="164"/>
        <v>1950</v>
      </c>
      <c r="M5174" s="8">
        <f t="shared" si="165"/>
        <v>453050</v>
      </c>
      <c r="N5174" s="21">
        <f>(sales[[#This Row],[Price]]*sales[[#This Row],[Qty]])-(sales[[#This Row],[Discount_Amt]]*sales[[#This Row],[Qty]])</f>
        <v>441350</v>
      </c>
    </row>
    <row r="5175" spans="2:14" hidden="1" x14ac:dyDescent="0.35">
      <c r="B5175" s="7">
        <v>2029173</v>
      </c>
      <c r="C5175" s="1" t="s">
        <v>9</v>
      </c>
      <c r="D5175" s="1" t="s">
        <v>27</v>
      </c>
      <c r="E5175" s="1" t="s">
        <v>43</v>
      </c>
      <c r="F5175" s="1" t="s">
        <v>519</v>
      </c>
      <c r="G5175" s="3">
        <v>45482</v>
      </c>
      <c r="H5175" s="3">
        <v>45487</v>
      </c>
      <c r="I5175" s="6">
        <v>450</v>
      </c>
      <c r="J5175" s="1">
        <v>2</v>
      </c>
      <c r="K5175" s="4">
        <v>0.1</v>
      </c>
      <c r="L5175" s="6">
        <f t="shared" si="164"/>
        <v>45</v>
      </c>
      <c r="M5175" s="8">
        <f t="shared" si="165"/>
        <v>855</v>
      </c>
      <c r="N5175" s="21">
        <f>(sales[[#This Row],[Price]]*sales[[#This Row],[Qty]])-(sales[[#This Row],[Discount_Amt]]*sales[[#This Row],[Qty]])</f>
        <v>810</v>
      </c>
    </row>
    <row r="5176" spans="2:14" x14ac:dyDescent="0.35">
      <c r="B5176" s="7">
        <v>2029174</v>
      </c>
      <c r="C5176" s="1" t="s">
        <v>11</v>
      </c>
      <c r="D5176" s="1" t="s">
        <v>28</v>
      </c>
      <c r="E5176" s="1" t="s">
        <v>44</v>
      </c>
      <c r="F5176" s="1" t="s">
        <v>521</v>
      </c>
      <c r="G5176" s="3">
        <v>45482</v>
      </c>
      <c r="H5176" s="3">
        <v>45483</v>
      </c>
      <c r="I5176" s="6">
        <v>1299</v>
      </c>
      <c r="J5176" s="1">
        <v>2</v>
      </c>
      <c r="K5176" s="4">
        <v>0.05</v>
      </c>
      <c r="L5176" s="6">
        <f t="shared" si="164"/>
        <v>64.95</v>
      </c>
      <c r="M5176" s="8">
        <f t="shared" si="165"/>
        <v>2533.0500000000002</v>
      </c>
      <c r="N5176" s="21">
        <f>(sales[[#This Row],[Price]]*sales[[#This Row],[Qty]])-(sales[[#This Row],[Discount_Amt]]*sales[[#This Row],[Qty]])</f>
        <v>2468.1</v>
      </c>
    </row>
    <row r="5177" spans="2:14" x14ac:dyDescent="0.35">
      <c r="B5177" s="7">
        <v>2029175</v>
      </c>
      <c r="C5177" s="1" t="s">
        <v>12</v>
      </c>
      <c r="D5177" s="1" t="s">
        <v>29</v>
      </c>
      <c r="E5177" s="1" t="s">
        <v>45</v>
      </c>
      <c r="F5177" s="1" t="s">
        <v>520</v>
      </c>
      <c r="G5177" s="3">
        <v>45482</v>
      </c>
      <c r="H5177" s="3">
        <v>45490</v>
      </c>
      <c r="I5177" s="6">
        <v>1700</v>
      </c>
      <c r="J5177" s="1">
        <v>1</v>
      </c>
      <c r="K5177" s="4">
        <v>0.05</v>
      </c>
      <c r="L5177" s="6">
        <f t="shared" si="164"/>
        <v>85</v>
      </c>
      <c r="M5177" s="8">
        <f t="shared" si="165"/>
        <v>1615</v>
      </c>
      <c r="N5177" s="21">
        <f>(sales[[#This Row],[Price]]*sales[[#This Row],[Qty]])-(sales[[#This Row],[Discount_Amt]]*sales[[#This Row],[Qty]])</f>
        <v>1615</v>
      </c>
    </row>
    <row r="5178" spans="2:14" hidden="1" x14ac:dyDescent="0.35">
      <c r="B5178" s="7">
        <v>2029176</v>
      </c>
      <c r="C5178" s="1" t="s">
        <v>13</v>
      </c>
      <c r="D5178" s="1" t="s">
        <v>25</v>
      </c>
      <c r="E5178" s="1" t="s">
        <v>46</v>
      </c>
      <c r="F5178" s="1" t="s">
        <v>518</v>
      </c>
      <c r="G5178" s="3">
        <v>45482</v>
      </c>
      <c r="H5178" s="3">
        <v>45484</v>
      </c>
      <c r="I5178" s="6">
        <v>55000</v>
      </c>
      <c r="J5178" s="1">
        <v>2</v>
      </c>
      <c r="K5178" s="4">
        <v>0.02</v>
      </c>
      <c r="L5178" s="6">
        <f t="shared" si="164"/>
        <v>1100</v>
      </c>
      <c r="M5178" s="8">
        <f t="shared" si="165"/>
        <v>108900</v>
      </c>
      <c r="N5178" s="21">
        <f>(sales[[#This Row],[Price]]*sales[[#This Row],[Qty]])-(sales[[#This Row],[Discount_Amt]]*sales[[#This Row],[Qty]])</f>
        <v>107800</v>
      </c>
    </row>
    <row r="5179" spans="2:14" hidden="1" x14ac:dyDescent="0.35">
      <c r="B5179" s="7">
        <v>2029177</v>
      </c>
      <c r="C5179" s="1" t="s">
        <v>14</v>
      </c>
      <c r="D5179" s="1" t="s">
        <v>30</v>
      </c>
      <c r="E5179" s="1" t="s">
        <v>47</v>
      </c>
      <c r="F5179" s="1" t="s">
        <v>519</v>
      </c>
      <c r="G5179" s="3">
        <v>45482</v>
      </c>
      <c r="H5179" s="3">
        <v>45485</v>
      </c>
      <c r="I5179" s="6">
        <v>57999</v>
      </c>
      <c r="J5179" s="1">
        <v>4</v>
      </c>
      <c r="K5179" s="4">
        <v>0.06</v>
      </c>
      <c r="L5179" s="6">
        <f t="shared" si="164"/>
        <v>3479.94</v>
      </c>
      <c r="M5179" s="8">
        <f t="shared" si="165"/>
        <v>228516.06</v>
      </c>
      <c r="N5179" s="21">
        <f>(sales[[#This Row],[Price]]*sales[[#This Row],[Qty]])-(sales[[#This Row],[Discount_Amt]]*sales[[#This Row],[Qty]])</f>
        <v>218076.24</v>
      </c>
    </row>
    <row r="5180" spans="2:14" hidden="1" x14ac:dyDescent="0.35">
      <c r="B5180" s="7">
        <v>2029178</v>
      </c>
      <c r="C5180" s="1" t="s">
        <v>15</v>
      </c>
      <c r="D5180" s="1" t="s">
        <v>27</v>
      </c>
      <c r="E5180" s="1" t="s">
        <v>48</v>
      </c>
      <c r="F5180" s="1" t="s">
        <v>520</v>
      </c>
      <c r="G5180" s="3">
        <v>45482</v>
      </c>
      <c r="H5180" s="3">
        <v>45487</v>
      </c>
      <c r="I5180" s="6">
        <v>1399</v>
      </c>
      <c r="J5180" s="1">
        <v>3</v>
      </c>
      <c r="K5180" s="4">
        <v>0.15</v>
      </c>
      <c r="L5180" s="6">
        <f t="shared" si="164"/>
        <v>209.85</v>
      </c>
      <c r="M5180" s="8">
        <f t="shared" si="165"/>
        <v>3987.15</v>
      </c>
      <c r="N5180" s="21">
        <f>(sales[[#This Row],[Price]]*sales[[#This Row],[Qty]])-(sales[[#This Row],[Discount_Amt]]*sales[[#This Row],[Qty]])</f>
        <v>3567.45</v>
      </c>
    </row>
    <row r="5181" spans="2:14" hidden="1" x14ac:dyDescent="0.35">
      <c r="B5181" s="7">
        <v>2029179</v>
      </c>
      <c r="C5181" s="1" t="s">
        <v>16</v>
      </c>
      <c r="D5181" s="1" t="s">
        <v>28</v>
      </c>
      <c r="E5181" s="1" t="s">
        <v>49</v>
      </c>
      <c r="F5181" s="1" t="s">
        <v>521</v>
      </c>
      <c r="G5181" s="3">
        <v>45482</v>
      </c>
      <c r="H5181" s="3">
        <v>45483</v>
      </c>
      <c r="I5181" s="6">
        <v>999</v>
      </c>
      <c r="J5181" s="1">
        <v>2</v>
      </c>
      <c r="K5181" s="4">
        <v>0.02</v>
      </c>
      <c r="L5181" s="6">
        <f t="shared" si="164"/>
        <v>19.98</v>
      </c>
      <c r="M5181" s="8">
        <f t="shared" si="165"/>
        <v>1978.02</v>
      </c>
      <c r="N5181" s="21">
        <f>(sales[[#This Row],[Price]]*sales[[#This Row],[Qty]])-(sales[[#This Row],[Discount_Amt]]*sales[[#This Row],[Qty]])</f>
        <v>1958.04</v>
      </c>
    </row>
    <row r="5182" spans="2:14" x14ac:dyDescent="0.35">
      <c r="B5182" s="7">
        <v>2029180</v>
      </c>
      <c r="C5182" s="1" t="s">
        <v>17</v>
      </c>
      <c r="D5182" s="1" t="s">
        <v>29</v>
      </c>
      <c r="E5182" s="1" t="s">
        <v>50</v>
      </c>
      <c r="F5182" s="1" t="s">
        <v>518</v>
      </c>
      <c r="G5182" s="3">
        <v>45482</v>
      </c>
      <c r="H5182" s="3">
        <v>45490</v>
      </c>
      <c r="I5182" s="6">
        <v>2099</v>
      </c>
      <c r="J5182" s="1">
        <v>1</v>
      </c>
      <c r="K5182" s="4">
        <v>0.02</v>
      </c>
      <c r="L5182" s="6">
        <f t="shared" si="164"/>
        <v>41.980000000000004</v>
      </c>
      <c r="M5182" s="8">
        <f t="shared" si="165"/>
        <v>2057.02</v>
      </c>
      <c r="N5182" s="21">
        <f>(sales[[#This Row],[Price]]*sales[[#This Row],[Qty]])-(sales[[#This Row],[Discount_Amt]]*sales[[#This Row],[Qty]])</f>
        <v>2057.02</v>
      </c>
    </row>
    <row r="5183" spans="2:14" hidden="1" x14ac:dyDescent="0.35">
      <c r="B5183" s="7">
        <v>2029181</v>
      </c>
      <c r="C5183" s="1" t="s">
        <v>18</v>
      </c>
      <c r="D5183" s="1" t="s">
        <v>25</v>
      </c>
      <c r="E5183" s="1" t="s">
        <v>51</v>
      </c>
      <c r="F5183" s="1" t="s">
        <v>518</v>
      </c>
      <c r="G5183" s="3">
        <v>45482</v>
      </c>
      <c r="H5183" s="3">
        <v>45484</v>
      </c>
      <c r="I5183" s="6">
        <v>11000</v>
      </c>
      <c r="J5183" s="1">
        <v>1</v>
      </c>
      <c r="K5183" s="4">
        <v>0.02</v>
      </c>
      <c r="L5183" s="6">
        <f t="shared" si="164"/>
        <v>220</v>
      </c>
      <c r="M5183" s="8">
        <f t="shared" si="165"/>
        <v>10780</v>
      </c>
      <c r="N5183" s="21">
        <f>(sales[[#This Row],[Price]]*sales[[#This Row],[Qty]])-(sales[[#This Row],[Discount_Amt]]*sales[[#This Row],[Qty]])</f>
        <v>10780</v>
      </c>
    </row>
    <row r="5184" spans="2:14" hidden="1" x14ac:dyDescent="0.35">
      <c r="B5184" s="7">
        <v>2029182</v>
      </c>
      <c r="C5184" s="1" t="s">
        <v>19</v>
      </c>
      <c r="D5184" s="1" t="s">
        <v>26</v>
      </c>
      <c r="E5184" s="1" t="s">
        <v>506</v>
      </c>
      <c r="F5184" s="1" t="s">
        <v>519</v>
      </c>
      <c r="G5184" s="3">
        <v>45482</v>
      </c>
      <c r="H5184" s="3">
        <v>45485</v>
      </c>
      <c r="I5184" s="6">
        <v>800</v>
      </c>
      <c r="J5184" s="1">
        <v>2</v>
      </c>
      <c r="K5184" s="4">
        <v>0.02</v>
      </c>
      <c r="L5184" s="6">
        <f t="shared" si="164"/>
        <v>16</v>
      </c>
      <c r="M5184" s="8">
        <f t="shared" si="165"/>
        <v>1584</v>
      </c>
      <c r="N5184" s="21">
        <f>(sales[[#This Row],[Price]]*sales[[#This Row],[Qty]])-(sales[[#This Row],[Discount_Amt]]*sales[[#This Row],[Qty]])</f>
        <v>1568</v>
      </c>
    </row>
    <row r="5185" spans="2:14" hidden="1" x14ac:dyDescent="0.35">
      <c r="B5185" s="7">
        <v>2029183</v>
      </c>
      <c r="C5185" s="1" t="s">
        <v>20</v>
      </c>
      <c r="D5185" s="1" t="s">
        <v>27</v>
      </c>
      <c r="E5185" s="1" t="s">
        <v>507</v>
      </c>
      <c r="F5185" s="1" t="s">
        <v>521</v>
      </c>
      <c r="G5185" s="3">
        <v>45482</v>
      </c>
      <c r="H5185" s="3">
        <v>45487</v>
      </c>
      <c r="I5185" s="6">
        <v>5500</v>
      </c>
      <c r="J5185" s="1">
        <v>1</v>
      </c>
      <c r="K5185" s="4">
        <v>0.02</v>
      </c>
      <c r="L5185" s="6">
        <f t="shared" si="164"/>
        <v>110</v>
      </c>
      <c r="M5185" s="8">
        <f t="shared" si="165"/>
        <v>5390</v>
      </c>
      <c r="N5185" s="21">
        <f>(sales[[#This Row],[Price]]*sales[[#This Row],[Qty]])-(sales[[#This Row],[Discount_Amt]]*sales[[#This Row],[Qty]])</f>
        <v>5390</v>
      </c>
    </row>
    <row r="5186" spans="2:14" hidden="1" x14ac:dyDescent="0.35">
      <c r="B5186" s="7">
        <v>2029184</v>
      </c>
      <c r="C5186" s="1" t="s">
        <v>21</v>
      </c>
      <c r="D5186" s="1" t="s">
        <v>28</v>
      </c>
      <c r="E5186" s="1" t="s">
        <v>508</v>
      </c>
      <c r="F5186" s="1" t="s">
        <v>520</v>
      </c>
      <c r="G5186" s="3">
        <v>45482</v>
      </c>
      <c r="H5186" s="3">
        <v>45483</v>
      </c>
      <c r="I5186" s="6">
        <v>1350</v>
      </c>
      <c r="J5186" s="1">
        <v>3</v>
      </c>
      <c r="K5186" s="4">
        <v>0.02</v>
      </c>
      <c r="L5186" s="6">
        <f t="shared" si="164"/>
        <v>27</v>
      </c>
      <c r="M5186" s="8">
        <f t="shared" si="165"/>
        <v>4023</v>
      </c>
      <c r="N5186" s="21">
        <f>(sales[[#This Row],[Price]]*sales[[#This Row],[Qty]])-(sales[[#This Row],[Discount_Amt]]*sales[[#This Row],[Qty]])</f>
        <v>3969</v>
      </c>
    </row>
    <row r="5187" spans="2:14" hidden="1" x14ac:dyDescent="0.35">
      <c r="B5187" s="7">
        <v>2029185</v>
      </c>
      <c r="C5187" s="1" t="s">
        <v>22</v>
      </c>
      <c r="D5187" s="1" t="s">
        <v>29</v>
      </c>
      <c r="E5187" s="1" t="s">
        <v>31</v>
      </c>
      <c r="F5187" s="1" t="s">
        <v>518</v>
      </c>
      <c r="G5187" s="3">
        <v>45482</v>
      </c>
      <c r="H5187" s="3">
        <v>45490</v>
      </c>
      <c r="I5187" s="6">
        <v>4500</v>
      </c>
      <c r="J5187" s="1">
        <v>2</v>
      </c>
      <c r="K5187" s="4">
        <v>0.02</v>
      </c>
      <c r="L5187" s="6">
        <f t="shared" si="164"/>
        <v>90</v>
      </c>
      <c r="M5187" s="8">
        <f t="shared" si="165"/>
        <v>8910</v>
      </c>
      <c r="N5187" s="21">
        <f>(sales[[#This Row],[Price]]*sales[[#This Row],[Qty]])-(sales[[#This Row],[Discount_Amt]]*sales[[#This Row],[Qty]])</f>
        <v>8820</v>
      </c>
    </row>
    <row r="5188" spans="2:14" hidden="1" x14ac:dyDescent="0.35">
      <c r="B5188" s="7">
        <v>2029186</v>
      </c>
      <c r="C5188" s="1" t="s">
        <v>23</v>
      </c>
      <c r="D5188" s="1" t="s">
        <v>25</v>
      </c>
      <c r="E5188" s="1" t="s">
        <v>32</v>
      </c>
      <c r="F5188" s="1" t="s">
        <v>519</v>
      </c>
      <c r="G5188" s="3">
        <v>45482</v>
      </c>
      <c r="H5188" s="3">
        <v>45484</v>
      </c>
      <c r="I5188" s="6">
        <v>2350</v>
      </c>
      <c r="J5188" s="1">
        <v>1</v>
      </c>
      <c r="K5188" s="4">
        <v>0.02</v>
      </c>
      <c r="L5188" s="6">
        <f t="shared" si="164"/>
        <v>47</v>
      </c>
      <c r="M5188" s="8">
        <f t="shared" si="165"/>
        <v>2303</v>
      </c>
      <c r="N5188" s="21">
        <f>(sales[[#This Row],[Price]]*sales[[#This Row],[Qty]])-(sales[[#This Row],[Discount_Amt]]*sales[[#This Row],[Qty]])</f>
        <v>2303</v>
      </c>
    </row>
    <row r="5189" spans="2:14" hidden="1" x14ac:dyDescent="0.35">
      <c r="B5189" s="7">
        <v>2029187</v>
      </c>
      <c r="C5189" s="1" t="s">
        <v>24</v>
      </c>
      <c r="D5189" s="1" t="s">
        <v>26</v>
      </c>
      <c r="E5189" s="1" t="s">
        <v>38</v>
      </c>
      <c r="F5189" s="1" t="s">
        <v>520</v>
      </c>
      <c r="G5189" s="3">
        <v>45482</v>
      </c>
      <c r="H5189" s="3">
        <v>45485</v>
      </c>
      <c r="I5189" s="6">
        <v>90</v>
      </c>
      <c r="J5189" s="1">
        <v>2</v>
      </c>
      <c r="K5189" s="4">
        <v>7.0000000000000007E-2</v>
      </c>
      <c r="L5189" s="6">
        <f t="shared" si="164"/>
        <v>6.3000000000000007</v>
      </c>
      <c r="M5189" s="8">
        <f t="shared" si="165"/>
        <v>173.7</v>
      </c>
      <c r="N5189" s="21">
        <f>(sales[[#This Row],[Price]]*sales[[#This Row],[Qty]])-(sales[[#This Row],[Discount_Amt]]*sales[[#This Row],[Qty]])</f>
        <v>167.4</v>
      </c>
    </row>
    <row r="5190" spans="2:14" hidden="1" x14ac:dyDescent="0.35">
      <c r="B5190" s="7">
        <v>2029188</v>
      </c>
      <c r="C5190" s="1" t="s">
        <v>4</v>
      </c>
      <c r="D5190" s="1" t="s">
        <v>27</v>
      </c>
      <c r="E5190" s="1" t="s">
        <v>33</v>
      </c>
      <c r="F5190" s="1" t="s">
        <v>521</v>
      </c>
      <c r="G5190" s="3">
        <v>45482</v>
      </c>
      <c r="H5190" s="3">
        <v>45487</v>
      </c>
      <c r="I5190" s="6">
        <v>280</v>
      </c>
      <c r="J5190" s="1">
        <v>1</v>
      </c>
      <c r="K5190" s="4">
        <v>0.03</v>
      </c>
      <c r="L5190" s="6">
        <f t="shared" si="164"/>
        <v>8.4</v>
      </c>
      <c r="M5190" s="8">
        <f t="shared" si="165"/>
        <v>271.60000000000002</v>
      </c>
      <c r="N5190" s="21">
        <f>(sales[[#This Row],[Price]]*sales[[#This Row],[Qty]])-(sales[[#This Row],[Discount_Amt]]*sales[[#This Row],[Qty]])</f>
        <v>271.60000000000002</v>
      </c>
    </row>
    <row r="5191" spans="2:14" hidden="1" x14ac:dyDescent="0.35">
      <c r="B5191" s="7">
        <v>2029189</v>
      </c>
      <c r="C5191" s="1" t="s">
        <v>5</v>
      </c>
      <c r="D5191" s="1" t="s">
        <v>28</v>
      </c>
      <c r="E5191" s="1" t="s">
        <v>34</v>
      </c>
      <c r="F5191" s="1" t="s">
        <v>518</v>
      </c>
      <c r="G5191" s="3">
        <v>45482</v>
      </c>
      <c r="H5191" s="3">
        <v>45483</v>
      </c>
      <c r="I5191" s="6">
        <v>70</v>
      </c>
      <c r="J5191" s="1">
        <v>2</v>
      </c>
      <c r="K5191" s="4">
        <v>0.08</v>
      </c>
      <c r="L5191" s="6">
        <f t="shared" si="164"/>
        <v>5.6000000000000005</v>
      </c>
      <c r="M5191" s="8">
        <f t="shared" si="165"/>
        <v>134.4</v>
      </c>
      <c r="N5191" s="21">
        <f>(sales[[#This Row],[Price]]*sales[[#This Row],[Qty]])-(sales[[#This Row],[Discount_Amt]]*sales[[#This Row],[Qty]])</f>
        <v>128.80000000000001</v>
      </c>
    </row>
    <row r="5192" spans="2:14" hidden="1" x14ac:dyDescent="0.35">
      <c r="B5192" s="7">
        <v>2029190</v>
      </c>
      <c r="C5192" s="1" t="s">
        <v>6</v>
      </c>
      <c r="D5192" s="1" t="s">
        <v>29</v>
      </c>
      <c r="E5192" s="1" t="s">
        <v>35</v>
      </c>
      <c r="F5192" s="1" t="s">
        <v>518</v>
      </c>
      <c r="G5192" s="3">
        <v>45482</v>
      </c>
      <c r="H5192" s="3">
        <v>45490</v>
      </c>
      <c r="I5192" s="6">
        <v>230</v>
      </c>
      <c r="J5192" s="1">
        <v>3</v>
      </c>
      <c r="K5192" s="4">
        <v>0.05</v>
      </c>
      <c r="L5192" s="6">
        <f t="shared" si="164"/>
        <v>11.5</v>
      </c>
      <c r="M5192" s="8">
        <f t="shared" si="165"/>
        <v>678.5</v>
      </c>
      <c r="N5192" s="21">
        <f>(sales[[#This Row],[Price]]*sales[[#This Row],[Qty]])-(sales[[#This Row],[Discount_Amt]]*sales[[#This Row],[Qty]])</f>
        <v>655.5</v>
      </c>
    </row>
    <row r="5193" spans="2:14" hidden="1" x14ac:dyDescent="0.35">
      <c r="B5193" s="7">
        <v>2029191</v>
      </c>
      <c r="C5193" s="1" t="s">
        <v>7</v>
      </c>
      <c r="D5193" s="1" t="s">
        <v>25</v>
      </c>
      <c r="E5193" s="1" t="s">
        <v>36</v>
      </c>
      <c r="F5193" s="1" t="s">
        <v>519</v>
      </c>
      <c r="G5193" s="3">
        <v>45482</v>
      </c>
      <c r="H5193" s="3">
        <v>45484</v>
      </c>
      <c r="I5193" s="6">
        <v>7999</v>
      </c>
      <c r="J5193" s="1">
        <v>2</v>
      </c>
      <c r="K5193" s="4">
        <v>0.05</v>
      </c>
      <c r="L5193" s="6">
        <f t="shared" si="164"/>
        <v>399.95000000000005</v>
      </c>
      <c r="M5193" s="8">
        <f t="shared" si="165"/>
        <v>15598.05</v>
      </c>
      <c r="N5193" s="21">
        <f>(sales[[#This Row],[Price]]*sales[[#This Row],[Qty]])-(sales[[#This Row],[Discount_Amt]]*sales[[#This Row],[Qty]])</f>
        <v>15198.1</v>
      </c>
    </row>
    <row r="5194" spans="2:14" x14ac:dyDescent="0.35">
      <c r="B5194" s="7">
        <v>2029192</v>
      </c>
      <c r="C5194" s="1" t="s">
        <v>10</v>
      </c>
      <c r="D5194" s="1" t="s">
        <v>287</v>
      </c>
      <c r="E5194" s="1" t="s">
        <v>37</v>
      </c>
      <c r="F5194" s="1" t="s">
        <v>521</v>
      </c>
      <c r="G5194" s="3">
        <v>45482</v>
      </c>
      <c r="H5194" s="3">
        <v>45485</v>
      </c>
      <c r="I5194" s="6">
        <v>850</v>
      </c>
      <c r="J5194" s="1">
        <v>7</v>
      </c>
      <c r="K5194" s="4">
        <v>0.05</v>
      </c>
      <c r="L5194" s="6">
        <f t="shared" si="164"/>
        <v>42.5</v>
      </c>
      <c r="M5194" s="8">
        <f t="shared" si="165"/>
        <v>5907.5</v>
      </c>
      <c r="N5194" s="21">
        <f>(sales[[#This Row],[Price]]*sales[[#This Row],[Qty]])-(sales[[#This Row],[Discount_Amt]]*sales[[#This Row],[Qty]])</f>
        <v>5652.5</v>
      </c>
    </row>
    <row r="5195" spans="2:14" hidden="1" x14ac:dyDescent="0.35">
      <c r="B5195" s="7">
        <v>2029193</v>
      </c>
      <c r="C5195" s="1" t="s">
        <v>8</v>
      </c>
      <c r="D5195" s="1" t="s">
        <v>25</v>
      </c>
      <c r="E5195" s="1" t="s">
        <v>39</v>
      </c>
      <c r="F5195" s="1" t="s">
        <v>520</v>
      </c>
      <c r="G5195" s="3">
        <v>45482</v>
      </c>
      <c r="H5195" s="3">
        <v>45487</v>
      </c>
      <c r="I5195" s="6">
        <v>65000</v>
      </c>
      <c r="J5195" s="1">
        <v>2</v>
      </c>
      <c r="K5195" s="4">
        <v>0.05</v>
      </c>
      <c r="L5195" s="6">
        <f t="shared" si="164"/>
        <v>3250</v>
      </c>
      <c r="M5195" s="8">
        <f t="shared" si="165"/>
        <v>126750</v>
      </c>
      <c r="N5195" s="21">
        <f>(sales[[#This Row],[Price]]*sales[[#This Row],[Qty]])-(sales[[#This Row],[Discount_Amt]]*sales[[#This Row],[Qty]])</f>
        <v>123500</v>
      </c>
    </row>
    <row r="5196" spans="2:14" hidden="1" x14ac:dyDescent="0.35">
      <c r="B5196" s="7">
        <v>2029194</v>
      </c>
      <c r="C5196" s="1" t="s">
        <v>9</v>
      </c>
      <c r="D5196" s="1" t="s">
        <v>26</v>
      </c>
      <c r="E5196" s="1" t="s">
        <v>40</v>
      </c>
      <c r="F5196" s="1" t="s">
        <v>518</v>
      </c>
      <c r="G5196" s="3">
        <v>45482</v>
      </c>
      <c r="H5196" s="3">
        <v>45483</v>
      </c>
      <c r="I5196" s="6">
        <v>450</v>
      </c>
      <c r="J5196" s="1">
        <v>1</v>
      </c>
      <c r="K5196" s="4">
        <v>0.03</v>
      </c>
      <c r="L5196" s="6">
        <f t="shared" si="164"/>
        <v>13.5</v>
      </c>
      <c r="M5196" s="8">
        <f t="shared" si="165"/>
        <v>436.5</v>
      </c>
      <c r="N5196" s="21">
        <f>(sales[[#This Row],[Price]]*sales[[#This Row],[Qty]])-(sales[[#This Row],[Discount_Amt]]*sales[[#This Row],[Qty]])</f>
        <v>436.5</v>
      </c>
    </row>
    <row r="5197" spans="2:14" x14ac:dyDescent="0.35">
      <c r="B5197" s="7">
        <v>2029195</v>
      </c>
      <c r="C5197" s="1" t="s">
        <v>11</v>
      </c>
      <c r="D5197" s="1" t="s">
        <v>27</v>
      </c>
      <c r="E5197" s="1" t="s">
        <v>41</v>
      </c>
      <c r="F5197" s="1" t="s">
        <v>519</v>
      </c>
      <c r="G5197" s="3">
        <v>45482</v>
      </c>
      <c r="H5197" s="3">
        <v>45490</v>
      </c>
      <c r="I5197" s="6">
        <v>1299</v>
      </c>
      <c r="J5197" s="1">
        <v>1</v>
      </c>
      <c r="K5197" s="4">
        <v>0.1</v>
      </c>
      <c r="L5197" s="6">
        <f t="shared" si="164"/>
        <v>129.9</v>
      </c>
      <c r="M5197" s="8">
        <f t="shared" si="165"/>
        <v>1169.0999999999999</v>
      </c>
      <c r="N5197" s="21">
        <f>(sales[[#This Row],[Price]]*sales[[#This Row],[Qty]])-(sales[[#This Row],[Discount_Amt]]*sales[[#This Row],[Qty]])</f>
        <v>1169.0999999999999</v>
      </c>
    </row>
    <row r="5198" spans="2:14" x14ac:dyDescent="0.35">
      <c r="B5198" s="7">
        <v>2029196</v>
      </c>
      <c r="C5198" s="1" t="s">
        <v>12</v>
      </c>
      <c r="D5198" s="1" t="s">
        <v>28</v>
      </c>
      <c r="E5198" s="1" t="s">
        <v>42</v>
      </c>
      <c r="F5198" s="1" t="s">
        <v>520</v>
      </c>
      <c r="G5198" s="3">
        <v>45482</v>
      </c>
      <c r="H5198" s="3">
        <v>45484</v>
      </c>
      <c r="I5198" s="6">
        <v>1700</v>
      </c>
      <c r="J5198" s="1">
        <v>1</v>
      </c>
      <c r="K5198" s="4">
        <v>0.05</v>
      </c>
      <c r="L5198" s="6">
        <f t="shared" si="164"/>
        <v>85</v>
      </c>
      <c r="M5198" s="8">
        <f t="shared" si="165"/>
        <v>1615</v>
      </c>
      <c r="N5198" s="21">
        <f>(sales[[#This Row],[Price]]*sales[[#This Row],[Qty]])-(sales[[#This Row],[Discount_Amt]]*sales[[#This Row],[Qty]])</f>
        <v>1615</v>
      </c>
    </row>
    <row r="5199" spans="2:14" hidden="1" x14ac:dyDescent="0.35">
      <c r="B5199" s="7">
        <v>2029197</v>
      </c>
      <c r="C5199" s="1" t="s">
        <v>13</v>
      </c>
      <c r="D5199" s="1" t="s">
        <v>29</v>
      </c>
      <c r="E5199" s="1" t="s">
        <v>43</v>
      </c>
      <c r="F5199" s="1" t="s">
        <v>521</v>
      </c>
      <c r="G5199" s="3">
        <v>45482</v>
      </c>
      <c r="H5199" s="3">
        <v>45485</v>
      </c>
      <c r="I5199" s="6">
        <v>55000</v>
      </c>
      <c r="J5199" s="1">
        <v>2</v>
      </c>
      <c r="K5199" s="4">
        <v>0.05</v>
      </c>
      <c r="L5199" s="6">
        <f t="shared" si="164"/>
        <v>2750</v>
      </c>
      <c r="M5199" s="8">
        <f t="shared" si="165"/>
        <v>107250</v>
      </c>
      <c r="N5199" s="21">
        <f>(sales[[#This Row],[Price]]*sales[[#This Row],[Qty]])-(sales[[#This Row],[Discount_Amt]]*sales[[#This Row],[Qty]])</f>
        <v>104500</v>
      </c>
    </row>
    <row r="5200" spans="2:14" hidden="1" x14ac:dyDescent="0.35">
      <c r="B5200" s="7">
        <v>2029198</v>
      </c>
      <c r="C5200" s="1" t="s">
        <v>14</v>
      </c>
      <c r="D5200" s="1" t="s">
        <v>25</v>
      </c>
      <c r="E5200" s="1" t="s">
        <v>44</v>
      </c>
      <c r="F5200" s="1" t="s">
        <v>518</v>
      </c>
      <c r="G5200" s="3">
        <v>45482</v>
      </c>
      <c r="H5200" s="3">
        <v>45487</v>
      </c>
      <c r="I5200" s="6">
        <v>57999</v>
      </c>
      <c r="J5200" s="1">
        <v>1</v>
      </c>
      <c r="K5200" s="4">
        <v>0.02</v>
      </c>
      <c r="L5200" s="6">
        <f t="shared" si="164"/>
        <v>1159.98</v>
      </c>
      <c r="M5200" s="8">
        <f t="shared" si="165"/>
        <v>56839.02</v>
      </c>
      <c r="N5200" s="21">
        <f>(sales[[#This Row],[Price]]*sales[[#This Row],[Qty]])-(sales[[#This Row],[Discount_Amt]]*sales[[#This Row],[Qty]])</f>
        <v>56839.02</v>
      </c>
    </row>
    <row r="5201" spans="2:14" hidden="1" x14ac:dyDescent="0.35">
      <c r="B5201" s="7">
        <v>2029199</v>
      </c>
      <c r="C5201" s="1" t="s">
        <v>15</v>
      </c>
      <c r="D5201" s="1" t="s">
        <v>30</v>
      </c>
      <c r="E5201" s="1" t="s">
        <v>45</v>
      </c>
      <c r="F5201" s="1" t="s">
        <v>518</v>
      </c>
      <c r="G5201" s="3">
        <v>45482</v>
      </c>
      <c r="H5201" s="3">
        <v>45483</v>
      </c>
      <c r="I5201" s="6">
        <v>1399</v>
      </c>
      <c r="J5201" s="1">
        <v>2</v>
      </c>
      <c r="K5201" s="4">
        <v>0.06</v>
      </c>
      <c r="L5201" s="6">
        <f t="shared" si="164"/>
        <v>83.94</v>
      </c>
      <c r="M5201" s="8">
        <f t="shared" si="165"/>
        <v>2714.06</v>
      </c>
      <c r="N5201" s="21">
        <f>(sales[[#This Row],[Price]]*sales[[#This Row],[Qty]])-(sales[[#This Row],[Discount_Amt]]*sales[[#This Row],[Qty]])</f>
        <v>2630.12</v>
      </c>
    </row>
    <row r="5202" spans="2:14" hidden="1" x14ac:dyDescent="0.35">
      <c r="B5202" s="7">
        <v>2029200</v>
      </c>
      <c r="C5202" s="1" t="s">
        <v>16</v>
      </c>
      <c r="D5202" s="1" t="s">
        <v>27</v>
      </c>
      <c r="E5202" s="1" t="s">
        <v>46</v>
      </c>
      <c r="F5202" s="1" t="s">
        <v>519</v>
      </c>
      <c r="G5202" s="3">
        <v>45482</v>
      </c>
      <c r="H5202" s="3">
        <v>45490</v>
      </c>
      <c r="I5202" s="6">
        <v>999</v>
      </c>
      <c r="J5202" s="1">
        <v>7</v>
      </c>
      <c r="K5202" s="4">
        <v>0.15</v>
      </c>
      <c r="L5202" s="6">
        <f t="shared" si="164"/>
        <v>149.85</v>
      </c>
      <c r="M5202" s="8">
        <f t="shared" si="165"/>
        <v>6843.15</v>
      </c>
      <c r="N5202" s="21">
        <f>(sales[[#This Row],[Price]]*sales[[#This Row],[Qty]])-(sales[[#This Row],[Discount_Amt]]*sales[[#This Row],[Qty]])</f>
        <v>5944.05</v>
      </c>
    </row>
    <row r="5203" spans="2:14" x14ac:dyDescent="0.35">
      <c r="B5203" s="7">
        <v>2029201</v>
      </c>
      <c r="C5203" s="1" t="s">
        <v>17</v>
      </c>
      <c r="D5203" s="1" t="s">
        <v>28</v>
      </c>
      <c r="E5203" s="1" t="s">
        <v>47</v>
      </c>
      <c r="F5203" s="1" t="s">
        <v>521</v>
      </c>
      <c r="G5203" s="3">
        <v>45482</v>
      </c>
      <c r="H5203" s="3">
        <v>45484</v>
      </c>
      <c r="I5203" s="6">
        <v>2099</v>
      </c>
      <c r="J5203" s="1">
        <v>2</v>
      </c>
      <c r="K5203" s="4">
        <v>0.02</v>
      </c>
      <c r="L5203" s="6">
        <f t="shared" si="164"/>
        <v>41.980000000000004</v>
      </c>
      <c r="M5203" s="8">
        <f t="shared" si="165"/>
        <v>4156.0200000000004</v>
      </c>
      <c r="N5203" s="21">
        <f>(sales[[#This Row],[Price]]*sales[[#This Row],[Qty]])-(sales[[#This Row],[Discount_Amt]]*sales[[#This Row],[Qty]])</f>
        <v>4114.04</v>
      </c>
    </row>
    <row r="5204" spans="2:14" hidden="1" x14ac:dyDescent="0.35">
      <c r="B5204" s="7">
        <v>2029202</v>
      </c>
      <c r="C5204" s="1" t="s">
        <v>18</v>
      </c>
      <c r="D5204" s="1" t="s">
        <v>29</v>
      </c>
      <c r="E5204" s="1" t="s">
        <v>48</v>
      </c>
      <c r="F5204" s="1" t="s">
        <v>520</v>
      </c>
      <c r="G5204" s="3">
        <v>45482</v>
      </c>
      <c r="H5204" s="3">
        <v>45485</v>
      </c>
      <c r="I5204" s="6">
        <v>11000</v>
      </c>
      <c r="J5204" s="1">
        <v>2</v>
      </c>
      <c r="K5204" s="4">
        <v>0.02</v>
      </c>
      <c r="L5204" s="6">
        <f t="shared" si="164"/>
        <v>220</v>
      </c>
      <c r="M5204" s="8">
        <f t="shared" si="165"/>
        <v>21780</v>
      </c>
      <c r="N5204" s="21">
        <f>(sales[[#This Row],[Price]]*sales[[#This Row],[Qty]])-(sales[[#This Row],[Discount_Amt]]*sales[[#This Row],[Qty]])</f>
        <v>21560</v>
      </c>
    </row>
    <row r="5205" spans="2:14" hidden="1" x14ac:dyDescent="0.35">
      <c r="B5205" s="7">
        <v>2029203</v>
      </c>
      <c r="C5205" s="1" t="s">
        <v>19</v>
      </c>
      <c r="D5205" s="1" t="s">
        <v>25</v>
      </c>
      <c r="E5205" s="1" t="s">
        <v>49</v>
      </c>
      <c r="F5205" s="1" t="s">
        <v>518</v>
      </c>
      <c r="G5205" s="3">
        <v>45482</v>
      </c>
      <c r="H5205" s="3">
        <v>45487</v>
      </c>
      <c r="I5205" s="6">
        <v>800</v>
      </c>
      <c r="J5205" s="1">
        <v>1</v>
      </c>
      <c r="K5205" s="4">
        <v>0.02</v>
      </c>
      <c r="L5205" s="6">
        <f t="shared" si="164"/>
        <v>16</v>
      </c>
      <c r="M5205" s="8">
        <f t="shared" si="165"/>
        <v>784</v>
      </c>
      <c r="N5205" s="21">
        <f>(sales[[#This Row],[Price]]*sales[[#This Row],[Qty]])-(sales[[#This Row],[Discount_Amt]]*sales[[#This Row],[Qty]])</f>
        <v>784</v>
      </c>
    </row>
    <row r="5206" spans="2:14" hidden="1" x14ac:dyDescent="0.35">
      <c r="B5206" s="7">
        <v>2029204</v>
      </c>
      <c r="C5206" s="1" t="s">
        <v>20</v>
      </c>
      <c r="D5206" s="1" t="s">
        <v>26</v>
      </c>
      <c r="E5206" s="1" t="s">
        <v>50</v>
      </c>
      <c r="F5206" s="1" t="s">
        <v>519</v>
      </c>
      <c r="G5206" s="3">
        <v>45482</v>
      </c>
      <c r="H5206" s="3">
        <v>45483</v>
      </c>
      <c r="I5206" s="6">
        <v>5500</v>
      </c>
      <c r="J5206" s="1">
        <v>2</v>
      </c>
      <c r="K5206" s="4">
        <v>0.02</v>
      </c>
      <c r="L5206" s="6">
        <f t="shared" si="164"/>
        <v>110</v>
      </c>
      <c r="M5206" s="8">
        <f t="shared" si="165"/>
        <v>10890</v>
      </c>
      <c r="N5206" s="21">
        <f>(sales[[#This Row],[Price]]*sales[[#This Row],[Qty]])-(sales[[#This Row],[Discount_Amt]]*sales[[#This Row],[Qty]])</f>
        <v>10780</v>
      </c>
    </row>
    <row r="5207" spans="2:14" hidden="1" x14ac:dyDescent="0.35">
      <c r="B5207" s="7">
        <v>2029205</v>
      </c>
      <c r="C5207" s="1" t="s">
        <v>21</v>
      </c>
      <c r="D5207" s="1" t="s">
        <v>27</v>
      </c>
      <c r="E5207" s="1" t="s">
        <v>51</v>
      </c>
      <c r="F5207" s="1" t="s">
        <v>520</v>
      </c>
      <c r="G5207" s="3">
        <v>45482</v>
      </c>
      <c r="H5207" s="3">
        <v>45490</v>
      </c>
      <c r="I5207" s="6">
        <v>1350</v>
      </c>
      <c r="J5207" s="1">
        <v>4</v>
      </c>
      <c r="K5207" s="4">
        <v>0.02</v>
      </c>
      <c r="L5207" s="6">
        <f t="shared" si="164"/>
        <v>27</v>
      </c>
      <c r="M5207" s="8">
        <f t="shared" si="165"/>
        <v>5373</v>
      </c>
      <c r="N5207" s="21">
        <f>(sales[[#This Row],[Price]]*sales[[#This Row],[Qty]])-(sales[[#This Row],[Discount_Amt]]*sales[[#This Row],[Qty]])</f>
        <v>5292</v>
      </c>
    </row>
    <row r="5208" spans="2:14" hidden="1" x14ac:dyDescent="0.35">
      <c r="B5208" s="7">
        <v>2029206</v>
      </c>
      <c r="C5208" s="1" t="s">
        <v>22</v>
      </c>
      <c r="D5208" s="1" t="s">
        <v>28</v>
      </c>
      <c r="E5208" s="1" t="s">
        <v>506</v>
      </c>
      <c r="F5208" s="1" t="s">
        <v>521</v>
      </c>
      <c r="G5208" s="3">
        <v>45482</v>
      </c>
      <c r="H5208" s="3">
        <v>45484</v>
      </c>
      <c r="I5208" s="6">
        <v>4500</v>
      </c>
      <c r="J5208" s="1">
        <v>3</v>
      </c>
      <c r="K5208" s="4">
        <v>0.02</v>
      </c>
      <c r="L5208" s="6">
        <f t="shared" si="164"/>
        <v>90</v>
      </c>
      <c r="M5208" s="8">
        <f t="shared" si="165"/>
        <v>13410</v>
      </c>
      <c r="N5208" s="21">
        <f>(sales[[#This Row],[Price]]*sales[[#This Row],[Qty]])-(sales[[#This Row],[Discount_Amt]]*sales[[#This Row],[Qty]])</f>
        <v>13230</v>
      </c>
    </row>
    <row r="5209" spans="2:14" hidden="1" x14ac:dyDescent="0.35">
      <c r="B5209" s="7">
        <v>2029207</v>
      </c>
      <c r="C5209" s="1" t="s">
        <v>23</v>
      </c>
      <c r="D5209" s="1" t="s">
        <v>29</v>
      </c>
      <c r="E5209" s="1" t="s">
        <v>507</v>
      </c>
      <c r="F5209" s="1" t="s">
        <v>518</v>
      </c>
      <c r="G5209" s="3">
        <v>45482</v>
      </c>
      <c r="H5209" s="3">
        <v>45485</v>
      </c>
      <c r="I5209" s="6">
        <v>2350</v>
      </c>
      <c r="J5209" s="1">
        <v>2</v>
      </c>
      <c r="K5209" s="4">
        <v>0.02</v>
      </c>
      <c r="L5209" s="6">
        <f t="shared" si="164"/>
        <v>47</v>
      </c>
      <c r="M5209" s="8">
        <f t="shared" si="165"/>
        <v>4653</v>
      </c>
      <c r="N5209" s="21">
        <f>(sales[[#This Row],[Price]]*sales[[#This Row],[Qty]])-(sales[[#This Row],[Discount_Amt]]*sales[[#This Row],[Qty]])</f>
        <v>4606</v>
      </c>
    </row>
    <row r="5210" spans="2:14" hidden="1" x14ac:dyDescent="0.35">
      <c r="B5210" s="7">
        <v>2029208</v>
      </c>
      <c r="C5210" s="1" t="s">
        <v>24</v>
      </c>
      <c r="D5210" s="1" t="s">
        <v>25</v>
      </c>
      <c r="E5210" s="1" t="s">
        <v>508</v>
      </c>
      <c r="F5210" s="1" t="s">
        <v>518</v>
      </c>
      <c r="G5210" s="3">
        <v>45482</v>
      </c>
      <c r="H5210" s="3">
        <v>45487</v>
      </c>
      <c r="I5210" s="6">
        <v>90</v>
      </c>
      <c r="J5210" s="1">
        <v>1</v>
      </c>
      <c r="K5210" s="4">
        <v>0.02</v>
      </c>
      <c r="L5210" s="6">
        <f t="shared" si="164"/>
        <v>1.8</v>
      </c>
      <c r="M5210" s="8">
        <f t="shared" si="165"/>
        <v>88.2</v>
      </c>
      <c r="N5210" s="21">
        <f>(sales[[#This Row],[Price]]*sales[[#This Row],[Qty]])-(sales[[#This Row],[Discount_Amt]]*sales[[#This Row],[Qty]])</f>
        <v>88.2</v>
      </c>
    </row>
    <row r="5211" spans="2:14" hidden="1" x14ac:dyDescent="0.35">
      <c r="B5211" s="7">
        <v>2029209</v>
      </c>
      <c r="C5211" s="1" t="s">
        <v>4</v>
      </c>
      <c r="D5211" s="1" t="s">
        <v>26</v>
      </c>
      <c r="E5211" s="1" t="s">
        <v>31</v>
      </c>
      <c r="F5211" s="1" t="s">
        <v>519</v>
      </c>
      <c r="G5211" s="3">
        <v>45482</v>
      </c>
      <c r="H5211" s="3">
        <v>45483</v>
      </c>
      <c r="I5211" s="6">
        <v>280</v>
      </c>
      <c r="J5211" s="1">
        <v>1</v>
      </c>
      <c r="K5211" s="4">
        <v>7.0000000000000007E-2</v>
      </c>
      <c r="L5211" s="6">
        <f t="shared" si="164"/>
        <v>19.600000000000001</v>
      </c>
      <c r="M5211" s="8">
        <f t="shared" si="165"/>
        <v>260.39999999999998</v>
      </c>
      <c r="N5211" s="21">
        <f>(sales[[#This Row],[Price]]*sales[[#This Row],[Qty]])-(sales[[#This Row],[Discount_Amt]]*sales[[#This Row],[Qty]])</f>
        <v>260.39999999999998</v>
      </c>
    </row>
    <row r="5212" spans="2:14" hidden="1" x14ac:dyDescent="0.35">
      <c r="B5212" s="7">
        <v>2029210</v>
      </c>
      <c r="C5212" s="1" t="s">
        <v>5</v>
      </c>
      <c r="D5212" s="1" t="s">
        <v>27</v>
      </c>
      <c r="E5212" s="1" t="s">
        <v>32</v>
      </c>
      <c r="F5212" s="1" t="s">
        <v>521</v>
      </c>
      <c r="G5212" s="3">
        <v>45482</v>
      </c>
      <c r="H5212" s="3">
        <v>45490</v>
      </c>
      <c r="I5212" s="6">
        <v>70</v>
      </c>
      <c r="J5212" s="1">
        <v>2</v>
      </c>
      <c r="K5212" s="4">
        <v>0.03</v>
      </c>
      <c r="L5212" s="6">
        <f t="shared" si="164"/>
        <v>2.1</v>
      </c>
      <c r="M5212" s="8">
        <f t="shared" si="165"/>
        <v>137.9</v>
      </c>
      <c r="N5212" s="21">
        <f>(sales[[#This Row],[Price]]*sales[[#This Row],[Qty]])-(sales[[#This Row],[Discount_Amt]]*sales[[#This Row],[Qty]])</f>
        <v>135.80000000000001</v>
      </c>
    </row>
    <row r="5213" spans="2:14" hidden="1" x14ac:dyDescent="0.35">
      <c r="B5213" s="7">
        <v>2029211</v>
      </c>
      <c r="C5213" s="1" t="s">
        <v>6</v>
      </c>
      <c r="D5213" s="1" t="s">
        <v>28</v>
      </c>
      <c r="E5213" s="1" t="s">
        <v>38</v>
      </c>
      <c r="F5213" s="1" t="s">
        <v>520</v>
      </c>
      <c r="G5213" s="3">
        <v>45482</v>
      </c>
      <c r="H5213" s="3">
        <v>45484</v>
      </c>
      <c r="I5213" s="6">
        <v>230</v>
      </c>
      <c r="J5213" s="1">
        <v>1</v>
      </c>
      <c r="K5213" s="4">
        <v>0.08</v>
      </c>
      <c r="L5213" s="6">
        <f t="shared" si="164"/>
        <v>18.400000000000002</v>
      </c>
      <c r="M5213" s="8">
        <f t="shared" si="165"/>
        <v>211.6</v>
      </c>
      <c r="N5213" s="21">
        <f>(sales[[#This Row],[Price]]*sales[[#This Row],[Qty]])-(sales[[#This Row],[Discount_Amt]]*sales[[#This Row],[Qty]])</f>
        <v>211.6</v>
      </c>
    </row>
    <row r="5214" spans="2:14" hidden="1" x14ac:dyDescent="0.35">
      <c r="B5214" s="7">
        <v>2029212</v>
      </c>
      <c r="C5214" s="1" t="s">
        <v>7</v>
      </c>
      <c r="D5214" s="1" t="s">
        <v>29</v>
      </c>
      <c r="E5214" s="1" t="s">
        <v>33</v>
      </c>
      <c r="F5214" s="1" t="s">
        <v>518</v>
      </c>
      <c r="G5214" s="3">
        <v>45482</v>
      </c>
      <c r="H5214" s="3">
        <v>45485</v>
      </c>
      <c r="I5214" s="6">
        <v>7999</v>
      </c>
      <c r="J5214" s="1">
        <v>3</v>
      </c>
      <c r="K5214" s="4">
        <v>0.05</v>
      </c>
      <c r="L5214" s="6">
        <f t="shared" si="164"/>
        <v>399.95000000000005</v>
      </c>
      <c r="M5214" s="8">
        <f t="shared" si="165"/>
        <v>23597.05</v>
      </c>
      <c r="N5214" s="21">
        <f>(sales[[#This Row],[Price]]*sales[[#This Row],[Qty]])-(sales[[#This Row],[Discount_Amt]]*sales[[#This Row],[Qty]])</f>
        <v>22797.15</v>
      </c>
    </row>
    <row r="5215" spans="2:14" x14ac:dyDescent="0.35">
      <c r="B5215" s="7">
        <v>2029213</v>
      </c>
      <c r="C5215" s="1" t="s">
        <v>10</v>
      </c>
      <c r="D5215" s="1" t="s">
        <v>25</v>
      </c>
      <c r="E5215" s="1" t="s">
        <v>34</v>
      </c>
      <c r="F5215" s="1" t="s">
        <v>519</v>
      </c>
      <c r="G5215" s="3">
        <v>45482</v>
      </c>
      <c r="H5215" s="3">
        <v>45487</v>
      </c>
      <c r="I5215" s="6">
        <v>850</v>
      </c>
      <c r="J5215" s="1">
        <v>2</v>
      </c>
      <c r="K5215" s="4">
        <v>0.05</v>
      </c>
      <c r="L5215" s="6">
        <f t="shared" si="164"/>
        <v>42.5</v>
      </c>
      <c r="M5215" s="8">
        <f t="shared" si="165"/>
        <v>1657.5</v>
      </c>
      <c r="N5215" s="21">
        <f>(sales[[#This Row],[Price]]*sales[[#This Row],[Qty]])-(sales[[#This Row],[Discount_Amt]]*sales[[#This Row],[Qty]])</f>
        <v>1615</v>
      </c>
    </row>
    <row r="5216" spans="2:14" hidden="1" x14ac:dyDescent="0.35">
      <c r="B5216" s="7">
        <v>2029214</v>
      </c>
      <c r="C5216" s="1" t="s">
        <v>8</v>
      </c>
      <c r="D5216" s="1" t="s">
        <v>288</v>
      </c>
      <c r="E5216" s="1" t="s">
        <v>35</v>
      </c>
      <c r="F5216" s="1" t="s">
        <v>520</v>
      </c>
      <c r="G5216" s="3">
        <v>45482</v>
      </c>
      <c r="H5216" s="3">
        <v>45483</v>
      </c>
      <c r="I5216" s="6">
        <v>65000</v>
      </c>
      <c r="J5216" s="1">
        <v>1</v>
      </c>
      <c r="K5216" s="4">
        <v>0.05</v>
      </c>
      <c r="L5216" s="6">
        <f t="shared" si="164"/>
        <v>3250</v>
      </c>
      <c r="M5216" s="8">
        <f t="shared" si="165"/>
        <v>61750</v>
      </c>
      <c r="N5216" s="21">
        <f>(sales[[#This Row],[Price]]*sales[[#This Row],[Qty]])-(sales[[#This Row],[Discount_Amt]]*sales[[#This Row],[Qty]])</f>
        <v>61750</v>
      </c>
    </row>
    <row r="5217" spans="2:14" hidden="1" x14ac:dyDescent="0.35">
      <c r="B5217" s="7">
        <v>2029215</v>
      </c>
      <c r="C5217" s="1" t="s">
        <v>9</v>
      </c>
      <c r="D5217" s="1" t="s">
        <v>25</v>
      </c>
      <c r="E5217" s="1" t="s">
        <v>36</v>
      </c>
      <c r="F5217" s="1" t="s">
        <v>521</v>
      </c>
      <c r="G5217" s="3">
        <v>45482</v>
      </c>
      <c r="H5217" s="3">
        <v>45490</v>
      </c>
      <c r="I5217" s="6">
        <v>450</v>
      </c>
      <c r="J5217" s="1">
        <v>2</v>
      </c>
      <c r="K5217" s="4">
        <v>0.05</v>
      </c>
      <c r="L5217" s="6">
        <f t="shared" si="164"/>
        <v>22.5</v>
      </c>
      <c r="M5217" s="8">
        <f t="shared" si="165"/>
        <v>877.5</v>
      </c>
      <c r="N5217" s="21">
        <f>(sales[[#This Row],[Price]]*sales[[#This Row],[Qty]])-(sales[[#This Row],[Discount_Amt]]*sales[[#This Row],[Qty]])</f>
        <v>855</v>
      </c>
    </row>
    <row r="5218" spans="2:14" x14ac:dyDescent="0.35">
      <c r="B5218" s="7">
        <v>2029216</v>
      </c>
      <c r="C5218" s="1" t="s">
        <v>11</v>
      </c>
      <c r="D5218" s="1" t="s">
        <v>26</v>
      </c>
      <c r="E5218" s="1" t="s">
        <v>37</v>
      </c>
      <c r="F5218" s="1" t="s">
        <v>518</v>
      </c>
      <c r="G5218" s="3">
        <v>45482</v>
      </c>
      <c r="H5218" s="3">
        <v>45484</v>
      </c>
      <c r="I5218" s="6">
        <v>1299</v>
      </c>
      <c r="J5218" s="1">
        <v>1</v>
      </c>
      <c r="K5218" s="4">
        <v>0.03</v>
      </c>
      <c r="L5218" s="6">
        <f t="shared" si="164"/>
        <v>38.97</v>
      </c>
      <c r="M5218" s="8">
        <f t="shared" si="165"/>
        <v>1260.03</v>
      </c>
      <c r="N5218" s="21">
        <f>(sales[[#This Row],[Price]]*sales[[#This Row],[Qty]])-(sales[[#This Row],[Discount_Amt]]*sales[[#This Row],[Qty]])</f>
        <v>1260.03</v>
      </c>
    </row>
    <row r="5219" spans="2:14" x14ac:dyDescent="0.35">
      <c r="B5219" s="7">
        <v>2029217</v>
      </c>
      <c r="C5219" s="1" t="s">
        <v>12</v>
      </c>
      <c r="D5219" s="1" t="s">
        <v>27</v>
      </c>
      <c r="E5219" s="1" t="s">
        <v>39</v>
      </c>
      <c r="F5219" s="1" t="s">
        <v>518</v>
      </c>
      <c r="G5219" s="3">
        <v>45482</v>
      </c>
      <c r="H5219" s="3">
        <v>45485</v>
      </c>
      <c r="I5219" s="6">
        <v>1700</v>
      </c>
      <c r="J5219" s="1">
        <v>2</v>
      </c>
      <c r="K5219" s="4">
        <v>0.1</v>
      </c>
      <c r="L5219" s="6">
        <f t="shared" si="164"/>
        <v>170</v>
      </c>
      <c r="M5219" s="8">
        <f t="shared" si="165"/>
        <v>3230</v>
      </c>
      <c r="N5219" s="21">
        <f>(sales[[#This Row],[Price]]*sales[[#This Row],[Qty]])-(sales[[#This Row],[Discount_Amt]]*sales[[#This Row],[Qty]])</f>
        <v>3060</v>
      </c>
    </row>
    <row r="5220" spans="2:14" hidden="1" x14ac:dyDescent="0.35">
      <c r="B5220" s="7">
        <v>2029218</v>
      </c>
      <c r="C5220" s="1" t="s">
        <v>13</v>
      </c>
      <c r="D5220" s="1" t="s">
        <v>28</v>
      </c>
      <c r="E5220" s="1" t="s">
        <v>40</v>
      </c>
      <c r="F5220" s="1" t="s">
        <v>519</v>
      </c>
      <c r="G5220" s="3">
        <v>45482</v>
      </c>
      <c r="H5220" s="3">
        <v>45487</v>
      </c>
      <c r="I5220" s="6">
        <v>55000</v>
      </c>
      <c r="J5220" s="1">
        <v>3</v>
      </c>
      <c r="K5220" s="4">
        <v>0.05</v>
      </c>
      <c r="L5220" s="6">
        <f t="shared" si="164"/>
        <v>2750</v>
      </c>
      <c r="M5220" s="8">
        <f t="shared" si="165"/>
        <v>162250</v>
      </c>
      <c r="N5220" s="21">
        <f>(sales[[#This Row],[Price]]*sales[[#This Row],[Qty]])-(sales[[#This Row],[Discount_Amt]]*sales[[#This Row],[Qty]])</f>
        <v>156750</v>
      </c>
    </row>
    <row r="5221" spans="2:14" hidden="1" x14ac:dyDescent="0.35">
      <c r="B5221" s="7">
        <v>2029219</v>
      </c>
      <c r="C5221" s="1" t="s">
        <v>14</v>
      </c>
      <c r="D5221" s="1" t="s">
        <v>29</v>
      </c>
      <c r="E5221" s="1" t="s">
        <v>41</v>
      </c>
      <c r="F5221" s="1" t="s">
        <v>521</v>
      </c>
      <c r="G5221" s="3">
        <v>45482</v>
      </c>
      <c r="H5221" s="3">
        <v>45483</v>
      </c>
      <c r="I5221" s="6">
        <v>57999</v>
      </c>
      <c r="J5221" s="1">
        <v>2</v>
      </c>
      <c r="K5221" s="4">
        <v>0.05</v>
      </c>
      <c r="L5221" s="6">
        <f t="shared" si="164"/>
        <v>2899.9500000000003</v>
      </c>
      <c r="M5221" s="8">
        <f t="shared" si="165"/>
        <v>113098.05</v>
      </c>
      <c r="N5221" s="21">
        <f>(sales[[#This Row],[Price]]*sales[[#This Row],[Qty]])-(sales[[#This Row],[Discount_Amt]]*sales[[#This Row],[Qty]])</f>
        <v>110198.1</v>
      </c>
    </row>
    <row r="5222" spans="2:14" hidden="1" x14ac:dyDescent="0.35">
      <c r="B5222" s="7">
        <v>2029220</v>
      </c>
      <c r="C5222" s="1" t="s">
        <v>15</v>
      </c>
      <c r="D5222" s="1" t="s">
        <v>25</v>
      </c>
      <c r="E5222" s="1" t="s">
        <v>42</v>
      </c>
      <c r="F5222" s="1" t="s">
        <v>520</v>
      </c>
      <c r="G5222" s="3">
        <v>45482</v>
      </c>
      <c r="H5222" s="3">
        <v>45490</v>
      </c>
      <c r="I5222" s="6">
        <v>1399</v>
      </c>
      <c r="J5222" s="1">
        <v>7</v>
      </c>
      <c r="K5222" s="4">
        <v>0.02</v>
      </c>
      <c r="L5222" s="6">
        <f t="shared" si="164"/>
        <v>27.98</v>
      </c>
      <c r="M5222" s="8">
        <f t="shared" si="165"/>
        <v>9765.02</v>
      </c>
      <c r="N5222" s="21">
        <f>(sales[[#This Row],[Price]]*sales[[#This Row],[Qty]])-(sales[[#This Row],[Discount_Amt]]*sales[[#This Row],[Qty]])</f>
        <v>9597.14</v>
      </c>
    </row>
    <row r="5223" spans="2:14" hidden="1" x14ac:dyDescent="0.35">
      <c r="B5223" s="7">
        <v>2029221</v>
      </c>
      <c r="C5223" s="1" t="s">
        <v>16</v>
      </c>
      <c r="D5223" s="1" t="s">
        <v>30</v>
      </c>
      <c r="E5223" s="1" t="s">
        <v>43</v>
      </c>
      <c r="F5223" s="1" t="s">
        <v>518</v>
      </c>
      <c r="G5223" s="3">
        <v>45482</v>
      </c>
      <c r="H5223" s="3">
        <v>45484</v>
      </c>
      <c r="I5223" s="6">
        <v>999</v>
      </c>
      <c r="J5223" s="1">
        <v>2</v>
      </c>
      <c r="K5223" s="4">
        <v>0.06</v>
      </c>
      <c r="L5223" s="6">
        <f t="shared" si="164"/>
        <v>59.94</v>
      </c>
      <c r="M5223" s="8">
        <f t="shared" si="165"/>
        <v>1938.06</v>
      </c>
      <c r="N5223" s="21">
        <f>(sales[[#This Row],[Price]]*sales[[#This Row],[Qty]])-(sales[[#This Row],[Discount_Amt]]*sales[[#This Row],[Qty]])</f>
        <v>1878.12</v>
      </c>
    </row>
    <row r="5224" spans="2:14" x14ac:dyDescent="0.35">
      <c r="B5224" s="7">
        <v>2029222</v>
      </c>
      <c r="C5224" s="1" t="s">
        <v>17</v>
      </c>
      <c r="D5224" s="1" t="s">
        <v>27</v>
      </c>
      <c r="E5224" s="1" t="s">
        <v>44</v>
      </c>
      <c r="F5224" s="1" t="s">
        <v>519</v>
      </c>
      <c r="G5224" s="3">
        <v>45482</v>
      </c>
      <c r="H5224" s="3">
        <v>45485</v>
      </c>
      <c r="I5224" s="6">
        <v>2099</v>
      </c>
      <c r="J5224" s="1">
        <v>1</v>
      </c>
      <c r="K5224" s="4">
        <v>0.15</v>
      </c>
      <c r="L5224" s="6">
        <f t="shared" si="164"/>
        <v>314.84999999999997</v>
      </c>
      <c r="M5224" s="8">
        <f t="shared" si="165"/>
        <v>1784.15</v>
      </c>
      <c r="N5224" s="21">
        <f>(sales[[#This Row],[Price]]*sales[[#This Row],[Qty]])-(sales[[#This Row],[Discount_Amt]]*sales[[#This Row],[Qty]])</f>
        <v>1784.15</v>
      </c>
    </row>
    <row r="5225" spans="2:14" hidden="1" x14ac:dyDescent="0.35">
      <c r="B5225" s="7">
        <v>2029223</v>
      </c>
      <c r="C5225" s="1" t="s">
        <v>18</v>
      </c>
      <c r="D5225" s="1" t="s">
        <v>28</v>
      </c>
      <c r="E5225" s="1" t="s">
        <v>45</v>
      </c>
      <c r="F5225" s="1" t="s">
        <v>520</v>
      </c>
      <c r="G5225" s="3">
        <v>45482</v>
      </c>
      <c r="H5225" s="3">
        <v>45487</v>
      </c>
      <c r="I5225" s="6">
        <v>11000</v>
      </c>
      <c r="J5225" s="1">
        <v>1</v>
      </c>
      <c r="K5225" s="4">
        <v>0.02</v>
      </c>
      <c r="L5225" s="6">
        <f t="shared" si="164"/>
        <v>220</v>
      </c>
      <c r="M5225" s="8">
        <f t="shared" si="165"/>
        <v>10780</v>
      </c>
      <c r="N5225" s="21">
        <f>(sales[[#This Row],[Price]]*sales[[#This Row],[Qty]])-(sales[[#This Row],[Discount_Amt]]*sales[[#This Row],[Qty]])</f>
        <v>10780</v>
      </c>
    </row>
    <row r="5226" spans="2:14" hidden="1" x14ac:dyDescent="0.35">
      <c r="B5226" s="7">
        <v>2029224</v>
      </c>
      <c r="C5226" s="1" t="s">
        <v>19</v>
      </c>
      <c r="D5226" s="1" t="s">
        <v>29</v>
      </c>
      <c r="E5226" s="1" t="s">
        <v>46</v>
      </c>
      <c r="F5226" s="1" t="s">
        <v>521</v>
      </c>
      <c r="G5226" s="3">
        <v>45482</v>
      </c>
      <c r="H5226" s="3">
        <v>45483</v>
      </c>
      <c r="I5226" s="6">
        <v>800</v>
      </c>
      <c r="J5226" s="1">
        <v>1</v>
      </c>
      <c r="K5226" s="4">
        <v>0.02</v>
      </c>
      <c r="L5226" s="6">
        <f t="shared" si="164"/>
        <v>16</v>
      </c>
      <c r="M5226" s="8">
        <f t="shared" si="165"/>
        <v>784</v>
      </c>
      <c r="N5226" s="21">
        <f>(sales[[#This Row],[Price]]*sales[[#This Row],[Qty]])-(sales[[#This Row],[Discount_Amt]]*sales[[#This Row],[Qty]])</f>
        <v>784</v>
      </c>
    </row>
    <row r="5227" spans="2:14" hidden="1" x14ac:dyDescent="0.35">
      <c r="B5227" s="7">
        <v>2029225</v>
      </c>
      <c r="C5227" s="1" t="s">
        <v>20</v>
      </c>
      <c r="D5227" s="1" t="s">
        <v>25</v>
      </c>
      <c r="E5227" s="1" t="s">
        <v>47</v>
      </c>
      <c r="F5227" s="1" t="s">
        <v>518</v>
      </c>
      <c r="G5227" s="3">
        <v>45482</v>
      </c>
      <c r="H5227" s="3">
        <v>45490</v>
      </c>
      <c r="I5227" s="6">
        <v>5500</v>
      </c>
      <c r="J5227" s="1">
        <v>2</v>
      </c>
      <c r="K5227" s="4">
        <v>0.02</v>
      </c>
      <c r="L5227" s="6">
        <f t="shared" si="164"/>
        <v>110</v>
      </c>
      <c r="M5227" s="8">
        <f t="shared" si="165"/>
        <v>10890</v>
      </c>
      <c r="N5227" s="21">
        <f>(sales[[#This Row],[Price]]*sales[[#This Row],[Qty]])-(sales[[#This Row],[Discount_Amt]]*sales[[#This Row],[Qty]])</f>
        <v>10780</v>
      </c>
    </row>
    <row r="5228" spans="2:14" hidden="1" x14ac:dyDescent="0.35">
      <c r="B5228" s="7">
        <v>2029226</v>
      </c>
      <c r="C5228" s="1" t="s">
        <v>21</v>
      </c>
      <c r="D5228" s="1" t="s">
        <v>26</v>
      </c>
      <c r="E5228" s="1" t="s">
        <v>48</v>
      </c>
      <c r="F5228" s="1" t="s">
        <v>518</v>
      </c>
      <c r="G5228" s="3">
        <v>45482</v>
      </c>
      <c r="H5228" s="3">
        <v>45484</v>
      </c>
      <c r="I5228" s="6">
        <v>1350</v>
      </c>
      <c r="J5228" s="1">
        <v>1</v>
      </c>
      <c r="K5228" s="4">
        <v>0.02</v>
      </c>
      <c r="L5228" s="6">
        <f t="shared" si="164"/>
        <v>27</v>
      </c>
      <c r="M5228" s="8">
        <f t="shared" si="165"/>
        <v>1323</v>
      </c>
      <c r="N5228" s="21">
        <f>(sales[[#This Row],[Price]]*sales[[#This Row],[Qty]])-(sales[[#This Row],[Discount_Amt]]*sales[[#This Row],[Qty]])</f>
        <v>1323</v>
      </c>
    </row>
    <row r="5229" spans="2:14" hidden="1" x14ac:dyDescent="0.35">
      <c r="B5229" s="7">
        <v>2029227</v>
      </c>
      <c r="C5229" s="1" t="s">
        <v>22</v>
      </c>
      <c r="D5229" s="1" t="s">
        <v>27</v>
      </c>
      <c r="E5229" s="1" t="s">
        <v>49</v>
      </c>
      <c r="F5229" s="1" t="s">
        <v>519</v>
      </c>
      <c r="G5229" s="3">
        <v>45482</v>
      </c>
      <c r="H5229" s="3">
        <v>45485</v>
      </c>
      <c r="I5229" s="6">
        <v>4500</v>
      </c>
      <c r="J5229" s="1">
        <v>2</v>
      </c>
      <c r="K5229" s="4">
        <v>0.02</v>
      </c>
      <c r="L5229" s="6">
        <f t="shared" si="164"/>
        <v>90</v>
      </c>
      <c r="M5229" s="8">
        <f t="shared" si="165"/>
        <v>8910</v>
      </c>
      <c r="N5229" s="21">
        <f>(sales[[#This Row],[Price]]*sales[[#This Row],[Qty]])-(sales[[#This Row],[Discount_Amt]]*sales[[#This Row],[Qty]])</f>
        <v>8820</v>
      </c>
    </row>
    <row r="5230" spans="2:14" hidden="1" x14ac:dyDescent="0.35">
      <c r="B5230" s="7">
        <v>2029228</v>
      </c>
      <c r="C5230" s="1" t="s">
        <v>23</v>
      </c>
      <c r="D5230" s="1" t="s">
        <v>28</v>
      </c>
      <c r="E5230" s="1" t="s">
        <v>50</v>
      </c>
      <c r="F5230" s="1" t="s">
        <v>521</v>
      </c>
      <c r="G5230" s="3">
        <v>45482</v>
      </c>
      <c r="H5230" s="3">
        <v>45487</v>
      </c>
      <c r="I5230" s="6">
        <v>2350</v>
      </c>
      <c r="J5230" s="1">
        <v>7</v>
      </c>
      <c r="K5230" s="4">
        <v>0.02</v>
      </c>
      <c r="L5230" s="6">
        <f t="shared" ref="L5230:L5293" si="166">I5230*K5230</f>
        <v>47</v>
      </c>
      <c r="M5230" s="8">
        <f t="shared" ref="M5230:M5293" si="167">I5230*J5230-L5230</f>
        <v>16403</v>
      </c>
      <c r="N5230" s="21">
        <f>(sales[[#This Row],[Price]]*sales[[#This Row],[Qty]])-(sales[[#This Row],[Discount_Amt]]*sales[[#This Row],[Qty]])</f>
        <v>16121</v>
      </c>
    </row>
    <row r="5231" spans="2:14" hidden="1" x14ac:dyDescent="0.35">
      <c r="B5231" s="7">
        <v>2029229</v>
      </c>
      <c r="C5231" s="1" t="s">
        <v>24</v>
      </c>
      <c r="D5231" s="1" t="s">
        <v>29</v>
      </c>
      <c r="E5231" s="1" t="s">
        <v>51</v>
      </c>
      <c r="F5231" s="1" t="s">
        <v>520</v>
      </c>
      <c r="G5231" s="3">
        <v>45482</v>
      </c>
      <c r="H5231" s="3">
        <v>45483</v>
      </c>
      <c r="I5231" s="6">
        <v>90</v>
      </c>
      <c r="J5231" s="1">
        <v>2</v>
      </c>
      <c r="K5231" s="4">
        <v>0.02</v>
      </c>
      <c r="L5231" s="6">
        <f t="shared" si="166"/>
        <v>1.8</v>
      </c>
      <c r="M5231" s="8">
        <f t="shared" si="167"/>
        <v>178.2</v>
      </c>
      <c r="N5231" s="21">
        <f>(sales[[#This Row],[Price]]*sales[[#This Row],[Qty]])-(sales[[#This Row],[Discount_Amt]]*sales[[#This Row],[Qty]])</f>
        <v>176.4</v>
      </c>
    </row>
    <row r="5232" spans="2:14" hidden="1" x14ac:dyDescent="0.35">
      <c r="B5232" s="7">
        <v>2029230</v>
      </c>
      <c r="C5232" s="1" t="s">
        <v>4</v>
      </c>
      <c r="D5232" s="1" t="s">
        <v>25</v>
      </c>
      <c r="E5232" s="1" t="s">
        <v>506</v>
      </c>
      <c r="F5232" s="1" t="s">
        <v>518</v>
      </c>
      <c r="G5232" s="3">
        <v>45482</v>
      </c>
      <c r="H5232" s="3">
        <v>45490</v>
      </c>
      <c r="I5232" s="6">
        <v>280</v>
      </c>
      <c r="J5232" s="1">
        <v>2</v>
      </c>
      <c r="K5232" s="4">
        <v>0.02</v>
      </c>
      <c r="L5232" s="6">
        <f t="shared" si="166"/>
        <v>5.6000000000000005</v>
      </c>
      <c r="M5232" s="8">
        <f t="shared" si="167"/>
        <v>554.4</v>
      </c>
      <c r="N5232" s="21">
        <f>(sales[[#This Row],[Price]]*sales[[#This Row],[Qty]])-(sales[[#This Row],[Discount_Amt]]*sales[[#This Row],[Qty]])</f>
        <v>548.79999999999995</v>
      </c>
    </row>
    <row r="5233" spans="2:14" hidden="1" x14ac:dyDescent="0.35">
      <c r="B5233" s="7">
        <v>2029231</v>
      </c>
      <c r="C5233" s="1" t="s">
        <v>5</v>
      </c>
      <c r="D5233" s="1" t="s">
        <v>26</v>
      </c>
      <c r="E5233" s="1" t="s">
        <v>507</v>
      </c>
      <c r="F5233" s="1" t="s">
        <v>519</v>
      </c>
      <c r="G5233" s="3">
        <v>45482</v>
      </c>
      <c r="H5233" s="3">
        <v>45484</v>
      </c>
      <c r="I5233" s="6">
        <v>70</v>
      </c>
      <c r="J5233" s="1">
        <v>1</v>
      </c>
      <c r="K5233" s="4">
        <v>7.0000000000000007E-2</v>
      </c>
      <c r="L5233" s="6">
        <f t="shared" si="166"/>
        <v>4.9000000000000004</v>
      </c>
      <c r="M5233" s="8">
        <f t="shared" si="167"/>
        <v>65.099999999999994</v>
      </c>
      <c r="N5233" s="21">
        <f>(sales[[#This Row],[Price]]*sales[[#This Row],[Qty]])-(sales[[#This Row],[Discount_Amt]]*sales[[#This Row],[Qty]])</f>
        <v>65.099999999999994</v>
      </c>
    </row>
    <row r="5234" spans="2:14" hidden="1" x14ac:dyDescent="0.35">
      <c r="B5234" s="7">
        <v>2029232</v>
      </c>
      <c r="C5234" s="1" t="s">
        <v>6</v>
      </c>
      <c r="D5234" s="1" t="s">
        <v>27</v>
      </c>
      <c r="E5234" s="1" t="s">
        <v>508</v>
      </c>
      <c r="F5234" s="1" t="s">
        <v>520</v>
      </c>
      <c r="G5234" s="3">
        <v>45482</v>
      </c>
      <c r="H5234" s="3">
        <v>45485</v>
      </c>
      <c r="I5234" s="6">
        <v>230</v>
      </c>
      <c r="J5234" s="1">
        <v>2</v>
      </c>
      <c r="K5234" s="4">
        <v>0.03</v>
      </c>
      <c r="L5234" s="6">
        <f t="shared" si="166"/>
        <v>6.8999999999999995</v>
      </c>
      <c r="M5234" s="8">
        <f t="shared" si="167"/>
        <v>453.1</v>
      </c>
      <c r="N5234" s="21">
        <f>(sales[[#This Row],[Price]]*sales[[#This Row],[Qty]])-(sales[[#This Row],[Discount_Amt]]*sales[[#This Row],[Qty]])</f>
        <v>446.2</v>
      </c>
    </row>
    <row r="5235" spans="2:14" hidden="1" x14ac:dyDescent="0.35">
      <c r="B5235" s="7">
        <v>2029233</v>
      </c>
      <c r="C5235" s="1" t="s">
        <v>7</v>
      </c>
      <c r="D5235" s="1" t="s">
        <v>28</v>
      </c>
      <c r="E5235" s="1" t="s">
        <v>31</v>
      </c>
      <c r="F5235" s="1" t="s">
        <v>521</v>
      </c>
      <c r="G5235" s="3">
        <v>45482</v>
      </c>
      <c r="H5235" s="3">
        <v>45487</v>
      </c>
      <c r="I5235" s="6">
        <v>7999</v>
      </c>
      <c r="J5235" s="1">
        <v>4</v>
      </c>
      <c r="K5235" s="4">
        <v>0.08</v>
      </c>
      <c r="L5235" s="6">
        <f t="shared" si="166"/>
        <v>639.91999999999996</v>
      </c>
      <c r="M5235" s="8">
        <f t="shared" si="167"/>
        <v>31356.080000000002</v>
      </c>
      <c r="N5235" s="21">
        <f>(sales[[#This Row],[Price]]*sales[[#This Row],[Qty]])-(sales[[#This Row],[Discount_Amt]]*sales[[#This Row],[Qty]])</f>
        <v>29436.32</v>
      </c>
    </row>
    <row r="5236" spans="2:14" x14ac:dyDescent="0.35">
      <c r="B5236" s="7">
        <v>2029234</v>
      </c>
      <c r="C5236" s="1" t="s">
        <v>10</v>
      </c>
      <c r="D5236" s="1" t="s">
        <v>29</v>
      </c>
      <c r="E5236" s="1" t="s">
        <v>32</v>
      </c>
      <c r="F5236" s="1" t="s">
        <v>518</v>
      </c>
      <c r="G5236" s="3">
        <v>45482</v>
      </c>
      <c r="H5236" s="3">
        <v>45483</v>
      </c>
      <c r="I5236" s="6">
        <v>850</v>
      </c>
      <c r="J5236" s="1">
        <v>3</v>
      </c>
      <c r="K5236" s="4">
        <v>0.05</v>
      </c>
      <c r="L5236" s="6">
        <f t="shared" si="166"/>
        <v>42.5</v>
      </c>
      <c r="M5236" s="8">
        <f t="shared" si="167"/>
        <v>2507.5</v>
      </c>
      <c r="N5236" s="21">
        <f>(sales[[#This Row],[Price]]*sales[[#This Row],[Qty]])-(sales[[#This Row],[Discount_Amt]]*sales[[#This Row],[Qty]])</f>
        <v>2422.5</v>
      </c>
    </row>
    <row r="5237" spans="2:14" hidden="1" x14ac:dyDescent="0.35">
      <c r="B5237" s="7">
        <v>2029235</v>
      </c>
      <c r="C5237" s="1" t="s">
        <v>8</v>
      </c>
      <c r="D5237" s="1" t="s">
        <v>25</v>
      </c>
      <c r="E5237" s="1" t="s">
        <v>38</v>
      </c>
      <c r="F5237" s="1" t="s">
        <v>518</v>
      </c>
      <c r="G5237" s="3">
        <v>45482</v>
      </c>
      <c r="H5237" s="3">
        <v>45490</v>
      </c>
      <c r="I5237" s="6">
        <v>65000</v>
      </c>
      <c r="J5237" s="1">
        <v>2</v>
      </c>
      <c r="K5237" s="4">
        <v>0.05</v>
      </c>
      <c r="L5237" s="6">
        <f t="shared" si="166"/>
        <v>3250</v>
      </c>
      <c r="M5237" s="8">
        <f t="shared" si="167"/>
        <v>126750</v>
      </c>
      <c r="N5237" s="21">
        <f>(sales[[#This Row],[Price]]*sales[[#This Row],[Qty]])-(sales[[#This Row],[Discount_Amt]]*sales[[#This Row],[Qty]])</f>
        <v>123500</v>
      </c>
    </row>
    <row r="5238" spans="2:14" hidden="1" x14ac:dyDescent="0.35">
      <c r="B5238" s="7">
        <v>2029236</v>
      </c>
      <c r="C5238" s="1" t="s">
        <v>9</v>
      </c>
      <c r="D5238" s="1" t="s">
        <v>289</v>
      </c>
      <c r="E5238" s="1" t="s">
        <v>33</v>
      </c>
      <c r="F5238" s="1" t="s">
        <v>519</v>
      </c>
      <c r="G5238" s="3">
        <v>45482</v>
      </c>
      <c r="H5238" s="3">
        <v>45484</v>
      </c>
      <c r="I5238" s="6">
        <v>450</v>
      </c>
      <c r="J5238" s="1">
        <v>1</v>
      </c>
      <c r="K5238" s="4">
        <v>0.05</v>
      </c>
      <c r="L5238" s="6">
        <f t="shared" si="166"/>
        <v>22.5</v>
      </c>
      <c r="M5238" s="8">
        <f t="shared" si="167"/>
        <v>427.5</v>
      </c>
      <c r="N5238" s="21">
        <f>(sales[[#This Row],[Price]]*sales[[#This Row],[Qty]])-(sales[[#This Row],[Discount_Amt]]*sales[[#This Row],[Qty]])</f>
        <v>427.5</v>
      </c>
    </row>
    <row r="5239" spans="2:14" x14ac:dyDescent="0.35">
      <c r="B5239" s="7">
        <v>2029237</v>
      </c>
      <c r="C5239" s="1" t="s">
        <v>11</v>
      </c>
      <c r="D5239" s="1" t="s">
        <v>25</v>
      </c>
      <c r="E5239" s="1" t="s">
        <v>34</v>
      </c>
      <c r="F5239" s="1" t="s">
        <v>521</v>
      </c>
      <c r="G5239" s="3">
        <v>45482</v>
      </c>
      <c r="H5239" s="3">
        <v>45485</v>
      </c>
      <c r="I5239" s="6">
        <v>1299</v>
      </c>
      <c r="J5239" s="1">
        <v>1</v>
      </c>
      <c r="K5239" s="4">
        <v>0.05</v>
      </c>
      <c r="L5239" s="6">
        <f t="shared" si="166"/>
        <v>64.95</v>
      </c>
      <c r="M5239" s="8">
        <f t="shared" si="167"/>
        <v>1234.05</v>
      </c>
      <c r="N5239" s="21">
        <f>(sales[[#This Row],[Price]]*sales[[#This Row],[Qty]])-(sales[[#This Row],[Discount_Amt]]*sales[[#This Row],[Qty]])</f>
        <v>1234.05</v>
      </c>
    </row>
    <row r="5240" spans="2:14" x14ac:dyDescent="0.35">
      <c r="B5240" s="7">
        <v>2029238</v>
      </c>
      <c r="C5240" s="1" t="s">
        <v>12</v>
      </c>
      <c r="D5240" s="1" t="s">
        <v>26</v>
      </c>
      <c r="E5240" s="1" t="s">
        <v>35</v>
      </c>
      <c r="F5240" s="1" t="s">
        <v>520</v>
      </c>
      <c r="G5240" s="3">
        <v>45482</v>
      </c>
      <c r="H5240" s="3">
        <v>45487</v>
      </c>
      <c r="I5240" s="6">
        <v>1700</v>
      </c>
      <c r="J5240" s="1">
        <v>2</v>
      </c>
      <c r="K5240" s="4">
        <v>0.03</v>
      </c>
      <c r="L5240" s="6">
        <f t="shared" si="166"/>
        <v>51</v>
      </c>
      <c r="M5240" s="8">
        <f t="shared" si="167"/>
        <v>3349</v>
      </c>
      <c r="N5240" s="21">
        <f>(sales[[#This Row],[Price]]*sales[[#This Row],[Qty]])-(sales[[#This Row],[Discount_Amt]]*sales[[#This Row],[Qty]])</f>
        <v>3298</v>
      </c>
    </row>
    <row r="5241" spans="2:14" hidden="1" x14ac:dyDescent="0.35">
      <c r="B5241" s="7">
        <v>2029239</v>
      </c>
      <c r="C5241" s="1" t="s">
        <v>13</v>
      </c>
      <c r="D5241" s="1" t="s">
        <v>27</v>
      </c>
      <c r="E5241" s="1" t="s">
        <v>36</v>
      </c>
      <c r="F5241" s="1" t="s">
        <v>518</v>
      </c>
      <c r="G5241" s="3">
        <v>45482</v>
      </c>
      <c r="H5241" s="3">
        <v>45483</v>
      </c>
      <c r="I5241" s="6">
        <v>55000</v>
      </c>
      <c r="J5241" s="1">
        <v>1</v>
      </c>
      <c r="K5241" s="4">
        <v>0.1</v>
      </c>
      <c r="L5241" s="6">
        <f t="shared" si="166"/>
        <v>5500</v>
      </c>
      <c r="M5241" s="8">
        <f t="shared" si="167"/>
        <v>49500</v>
      </c>
      <c r="N5241" s="21">
        <f>(sales[[#This Row],[Price]]*sales[[#This Row],[Qty]])-(sales[[#This Row],[Discount_Amt]]*sales[[#This Row],[Qty]])</f>
        <v>49500</v>
      </c>
    </row>
    <row r="5242" spans="2:14" hidden="1" x14ac:dyDescent="0.35">
      <c r="B5242" s="7">
        <v>2029240</v>
      </c>
      <c r="C5242" s="1" t="s">
        <v>14</v>
      </c>
      <c r="D5242" s="1" t="s">
        <v>28</v>
      </c>
      <c r="E5242" s="1" t="s">
        <v>37</v>
      </c>
      <c r="F5242" s="1" t="s">
        <v>519</v>
      </c>
      <c r="G5242" s="3">
        <v>45482</v>
      </c>
      <c r="H5242" s="3">
        <v>45490</v>
      </c>
      <c r="I5242" s="6">
        <v>57999</v>
      </c>
      <c r="J5242" s="1">
        <v>3</v>
      </c>
      <c r="K5242" s="4">
        <v>0.05</v>
      </c>
      <c r="L5242" s="6">
        <f t="shared" si="166"/>
        <v>2899.9500000000003</v>
      </c>
      <c r="M5242" s="8">
        <f t="shared" si="167"/>
        <v>171097.05</v>
      </c>
      <c r="N5242" s="21">
        <f>(sales[[#This Row],[Price]]*sales[[#This Row],[Qty]])-(sales[[#This Row],[Discount_Amt]]*sales[[#This Row],[Qty]])</f>
        <v>165297.15</v>
      </c>
    </row>
    <row r="5243" spans="2:14" hidden="1" x14ac:dyDescent="0.35">
      <c r="B5243" s="7">
        <v>2029241</v>
      </c>
      <c r="C5243" s="1" t="s">
        <v>15</v>
      </c>
      <c r="D5243" s="1" t="s">
        <v>29</v>
      </c>
      <c r="E5243" s="1" t="s">
        <v>39</v>
      </c>
      <c r="F5243" s="1" t="s">
        <v>520</v>
      </c>
      <c r="G5243" s="3">
        <v>45482</v>
      </c>
      <c r="H5243" s="3">
        <v>45484</v>
      </c>
      <c r="I5243" s="6">
        <v>1399</v>
      </c>
      <c r="J5243" s="1">
        <v>2</v>
      </c>
      <c r="K5243" s="4">
        <v>0.05</v>
      </c>
      <c r="L5243" s="6">
        <f t="shared" si="166"/>
        <v>69.95</v>
      </c>
      <c r="M5243" s="8">
        <f t="shared" si="167"/>
        <v>2728.05</v>
      </c>
      <c r="N5243" s="21">
        <f>(sales[[#This Row],[Price]]*sales[[#This Row],[Qty]])-(sales[[#This Row],[Discount_Amt]]*sales[[#This Row],[Qty]])</f>
        <v>2658.1</v>
      </c>
    </row>
    <row r="5244" spans="2:14" hidden="1" x14ac:dyDescent="0.35">
      <c r="B5244" s="7">
        <v>2029242</v>
      </c>
      <c r="C5244" s="1" t="s">
        <v>16</v>
      </c>
      <c r="D5244" s="1" t="s">
        <v>25</v>
      </c>
      <c r="E5244" s="1" t="s">
        <v>40</v>
      </c>
      <c r="F5244" s="1" t="s">
        <v>521</v>
      </c>
      <c r="G5244" s="3">
        <v>45482</v>
      </c>
      <c r="H5244" s="3">
        <v>45485</v>
      </c>
      <c r="I5244" s="6">
        <v>999</v>
      </c>
      <c r="J5244" s="1">
        <v>1</v>
      </c>
      <c r="K5244" s="4">
        <v>0.02</v>
      </c>
      <c r="L5244" s="6">
        <f t="shared" si="166"/>
        <v>19.98</v>
      </c>
      <c r="M5244" s="8">
        <f t="shared" si="167"/>
        <v>979.02</v>
      </c>
      <c r="N5244" s="21">
        <f>(sales[[#This Row],[Price]]*sales[[#This Row],[Qty]])-(sales[[#This Row],[Discount_Amt]]*sales[[#This Row],[Qty]])</f>
        <v>979.02</v>
      </c>
    </row>
    <row r="5245" spans="2:14" x14ac:dyDescent="0.35">
      <c r="B5245" s="7">
        <v>2029243</v>
      </c>
      <c r="C5245" s="1" t="s">
        <v>17</v>
      </c>
      <c r="D5245" s="1" t="s">
        <v>30</v>
      </c>
      <c r="E5245" s="1" t="s">
        <v>41</v>
      </c>
      <c r="F5245" s="1" t="s">
        <v>518</v>
      </c>
      <c r="G5245" s="3">
        <v>45482</v>
      </c>
      <c r="H5245" s="3">
        <v>45487</v>
      </c>
      <c r="I5245" s="6">
        <v>2099</v>
      </c>
      <c r="J5245" s="1">
        <v>2</v>
      </c>
      <c r="K5245" s="4">
        <v>0.06</v>
      </c>
      <c r="L5245" s="6">
        <f t="shared" si="166"/>
        <v>125.94</v>
      </c>
      <c r="M5245" s="8">
        <f t="shared" si="167"/>
        <v>4072.06</v>
      </c>
      <c r="N5245" s="21">
        <f>(sales[[#This Row],[Price]]*sales[[#This Row],[Qty]])-(sales[[#This Row],[Discount_Amt]]*sales[[#This Row],[Qty]])</f>
        <v>3946.12</v>
      </c>
    </row>
    <row r="5246" spans="2:14" hidden="1" x14ac:dyDescent="0.35">
      <c r="B5246" s="7">
        <v>2029244</v>
      </c>
      <c r="C5246" s="1" t="s">
        <v>18</v>
      </c>
      <c r="D5246" s="1" t="s">
        <v>27</v>
      </c>
      <c r="E5246" s="1" t="s">
        <v>42</v>
      </c>
      <c r="F5246" s="1" t="s">
        <v>518</v>
      </c>
      <c r="G5246" s="3">
        <v>45482</v>
      </c>
      <c r="H5246" s="3">
        <v>45483</v>
      </c>
      <c r="I5246" s="6">
        <v>11000</v>
      </c>
      <c r="J5246" s="1">
        <v>1</v>
      </c>
      <c r="K5246" s="4">
        <v>0.15</v>
      </c>
      <c r="L5246" s="6">
        <f t="shared" si="166"/>
        <v>1650</v>
      </c>
      <c r="M5246" s="8">
        <f t="shared" si="167"/>
        <v>9350</v>
      </c>
      <c r="N5246" s="21">
        <f>(sales[[#This Row],[Price]]*sales[[#This Row],[Qty]])-(sales[[#This Row],[Discount_Amt]]*sales[[#This Row],[Qty]])</f>
        <v>9350</v>
      </c>
    </row>
    <row r="5247" spans="2:14" hidden="1" x14ac:dyDescent="0.35">
      <c r="B5247" s="7">
        <v>2029245</v>
      </c>
      <c r="C5247" s="1" t="s">
        <v>19</v>
      </c>
      <c r="D5247" s="1" t="s">
        <v>28</v>
      </c>
      <c r="E5247" s="1" t="s">
        <v>43</v>
      </c>
      <c r="F5247" s="1" t="s">
        <v>519</v>
      </c>
      <c r="G5247" s="3">
        <v>45482</v>
      </c>
      <c r="H5247" s="3">
        <v>45490</v>
      </c>
      <c r="I5247" s="6">
        <v>800</v>
      </c>
      <c r="J5247" s="1">
        <v>2</v>
      </c>
      <c r="K5247" s="4">
        <v>0.02</v>
      </c>
      <c r="L5247" s="6">
        <f t="shared" si="166"/>
        <v>16</v>
      </c>
      <c r="M5247" s="8">
        <f t="shared" si="167"/>
        <v>1584</v>
      </c>
      <c r="N5247" s="21">
        <f>(sales[[#This Row],[Price]]*sales[[#This Row],[Qty]])-(sales[[#This Row],[Discount_Amt]]*sales[[#This Row],[Qty]])</f>
        <v>1568</v>
      </c>
    </row>
    <row r="5248" spans="2:14" hidden="1" x14ac:dyDescent="0.35">
      <c r="B5248" s="7">
        <v>2029246</v>
      </c>
      <c r="C5248" s="1" t="s">
        <v>20</v>
      </c>
      <c r="D5248" s="1" t="s">
        <v>29</v>
      </c>
      <c r="E5248" s="1" t="s">
        <v>44</v>
      </c>
      <c r="F5248" s="1" t="s">
        <v>521</v>
      </c>
      <c r="G5248" s="3">
        <v>45482</v>
      </c>
      <c r="H5248" s="3">
        <v>45484</v>
      </c>
      <c r="I5248" s="6">
        <v>5500</v>
      </c>
      <c r="J5248" s="1">
        <v>3</v>
      </c>
      <c r="K5248" s="4">
        <v>0.02</v>
      </c>
      <c r="L5248" s="6">
        <f t="shared" si="166"/>
        <v>110</v>
      </c>
      <c r="M5248" s="8">
        <f t="shared" si="167"/>
        <v>16390</v>
      </c>
      <c r="N5248" s="21">
        <f>(sales[[#This Row],[Price]]*sales[[#This Row],[Qty]])-(sales[[#This Row],[Discount_Amt]]*sales[[#This Row],[Qty]])</f>
        <v>16170</v>
      </c>
    </row>
    <row r="5249" spans="2:14" hidden="1" x14ac:dyDescent="0.35">
      <c r="B5249" s="7">
        <v>2029247</v>
      </c>
      <c r="C5249" s="1" t="s">
        <v>21</v>
      </c>
      <c r="D5249" s="1" t="s">
        <v>25</v>
      </c>
      <c r="E5249" s="1" t="s">
        <v>45</v>
      </c>
      <c r="F5249" s="1" t="s">
        <v>520</v>
      </c>
      <c r="G5249" s="3">
        <v>45482</v>
      </c>
      <c r="H5249" s="3">
        <v>45485</v>
      </c>
      <c r="I5249" s="6">
        <v>1350</v>
      </c>
      <c r="J5249" s="1">
        <v>2</v>
      </c>
      <c r="K5249" s="4">
        <v>0.02</v>
      </c>
      <c r="L5249" s="6">
        <f t="shared" si="166"/>
        <v>27</v>
      </c>
      <c r="M5249" s="8">
        <f t="shared" si="167"/>
        <v>2673</v>
      </c>
      <c r="N5249" s="21">
        <f>(sales[[#This Row],[Price]]*sales[[#This Row],[Qty]])-(sales[[#This Row],[Discount_Amt]]*sales[[#This Row],[Qty]])</f>
        <v>2646</v>
      </c>
    </row>
    <row r="5250" spans="2:14" hidden="1" x14ac:dyDescent="0.35">
      <c r="B5250" s="7">
        <v>2029248</v>
      </c>
      <c r="C5250" s="1" t="s">
        <v>22</v>
      </c>
      <c r="D5250" s="1" t="s">
        <v>26</v>
      </c>
      <c r="E5250" s="1" t="s">
        <v>46</v>
      </c>
      <c r="F5250" s="1" t="s">
        <v>518</v>
      </c>
      <c r="G5250" s="3">
        <v>45482</v>
      </c>
      <c r="H5250" s="3">
        <v>45487</v>
      </c>
      <c r="I5250" s="6">
        <v>4500</v>
      </c>
      <c r="J5250" s="1">
        <v>7</v>
      </c>
      <c r="K5250" s="4">
        <v>0.02</v>
      </c>
      <c r="L5250" s="6">
        <f t="shared" si="166"/>
        <v>90</v>
      </c>
      <c r="M5250" s="8">
        <f t="shared" si="167"/>
        <v>31410</v>
      </c>
      <c r="N5250" s="21">
        <f>(sales[[#This Row],[Price]]*sales[[#This Row],[Qty]])-(sales[[#This Row],[Discount_Amt]]*sales[[#This Row],[Qty]])</f>
        <v>30870</v>
      </c>
    </row>
    <row r="5251" spans="2:14" hidden="1" x14ac:dyDescent="0.35">
      <c r="B5251" s="7">
        <v>2029249</v>
      </c>
      <c r="C5251" s="1" t="s">
        <v>23</v>
      </c>
      <c r="D5251" s="1" t="s">
        <v>27</v>
      </c>
      <c r="E5251" s="1" t="s">
        <v>47</v>
      </c>
      <c r="F5251" s="1" t="s">
        <v>519</v>
      </c>
      <c r="G5251" s="3">
        <v>45482</v>
      </c>
      <c r="H5251" s="3">
        <v>45483</v>
      </c>
      <c r="I5251" s="6">
        <v>2350</v>
      </c>
      <c r="J5251" s="1">
        <v>2</v>
      </c>
      <c r="K5251" s="4">
        <v>0.02</v>
      </c>
      <c r="L5251" s="6">
        <f t="shared" si="166"/>
        <v>47</v>
      </c>
      <c r="M5251" s="8">
        <f t="shared" si="167"/>
        <v>4653</v>
      </c>
      <c r="N5251" s="21">
        <f>(sales[[#This Row],[Price]]*sales[[#This Row],[Qty]])-(sales[[#This Row],[Discount_Amt]]*sales[[#This Row],[Qty]])</f>
        <v>4606</v>
      </c>
    </row>
    <row r="5252" spans="2:14" hidden="1" x14ac:dyDescent="0.35">
      <c r="B5252" s="7">
        <v>2029250</v>
      </c>
      <c r="C5252" s="1" t="s">
        <v>24</v>
      </c>
      <c r="D5252" s="1" t="s">
        <v>28</v>
      </c>
      <c r="E5252" s="1" t="s">
        <v>48</v>
      </c>
      <c r="F5252" s="1" t="s">
        <v>520</v>
      </c>
      <c r="G5252" s="3">
        <v>45482</v>
      </c>
      <c r="H5252" s="3">
        <v>45490</v>
      </c>
      <c r="I5252" s="6">
        <v>90</v>
      </c>
      <c r="J5252" s="1">
        <v>1</v>
      </c>
      <c r="K5252" s="4">
        <v>0.02</v>
      </c>
      <c r="L5252" s="6">
        <f t="shared" si="166"/>
        <v>1.8</v>
      </c>
      <c r="M5252" s="8">
        <f t="shared" si="167"/>
        <v>88.2</v>
      </c>
      <c r="N5252" s="21">
        <f>(sales[[#This Row],[Price]]*sales[[#This Row],[Qty]])-(sales[[#This Row],[Discount_Amt]]*sales[[#This Row],[Qty]])</f>
        <v>88.2</v>
      </c>
    </row>
    <row r="5253" spans="2:14" hidden="1" x14ac:dyDescent="0.35">
      <c r="B5253" s="7">
        <v>2029251</v>
      </c>
      <c r="C5253" s="1" t="s">
        <v>4</v>
      </c>
      <c r="D5253" s="1" t="s">
        <v>29</v>
      </c>
      <c r="E5253" s="1" t="s">
        <v>49</v>
      </c>
      <c r="F5253" s="1" t="s">
        <v>521</v>
      </c>
      <c r="G5253" s="3">
        <v>45482</v>
      </c>
      <c r="H5253" s="3">
        <v>45484</v>
      </c>
      <c r="I5253" s="6">
        <v>280</v>
      </c>
      <c r="J5253" s="1">
        <v>1</v>
      </c>
      <c r="K5253" s="4">
        <v>0.02</v>
      </c>
      <c r="L5253" s="6">
        <f t="shared" si="166"/>
        <v>5.6000000000000005</v>
      </c>
      <c r="M5253" s="8">
        <f t="shared" si="167"/>
        <v>274.39999999999998</v>
      </c>
      <c r="N5253" s="21">
        <f>(sales[[#This Row],[Price]]*sales[[#This Row],[Qty]])-(sales[[#This Row],[Discount_Amt]]*sales[[#This Row],[Qty]])</f>
        <v>274.39999999999998</v>
      </c>
    </row>
    <row r="5254" spans="2:14" hidden="1" x14ac:dyDescent="0.35">
      <c r="B5254" s="7">
        <v>2029252</v>
      </c>
      <c r="C5254" s="1" t="s">
        <v>5</v>
      </c>
      <c r="D5254" s="1" t="s">
        <v>25</v>
      </c>
      <c r="E5254" s="1" t="s">
        <v>50</v>
      </c>
      <c r="F5254" s="1" t="s">
        <v>518</v>
      </c>
      <c r="G5254" s="3">
        <v>45482</v>
      </c>
      <c r="H5254" s="3">
        <v>45485</v>
      </c>
      <c r="I5254" s="6">
        <v>70</v>
      </c>
      <c r="J5254" s="1">
        <v>1</v>
      </c>
      <c r="K5254" s="4">
        <v>0.02</v>
      </c>
      <c r="L5254" s="6">
        <f t="shared" si="166"/>
        <v>1.4000000000000001</v>
      </c>
      <c r="M5254" s="8">
        <f t="shared" si="167"/>
        <v>68.599999999999994</v>
      </c>
      <c r="N5254" s="21">
        <f>(sales[[#This Row],[Price]]*sales[[#This Row],[Qty]])-(sales[[#This Row],[Discount_Amt]]*sales[[#This Row],[Qty]])</f>
        <v>68.599999999999994</v>
      </c>
    </row>
    <row r="5255" spans="2:14" hidden="1" x14ac:dyDescent="0.35">
      <c r="B5255" s="7">
        <v>2029253</v>
      </c>
      <c r="C5255" s="1" t="s">
        <v>6</v>
      </c>
      <c r="D5255" s="1" t="s">
        <v>26</v>
      </c>
      <c r="E5255" s="1" t="s">
        <v>51</v>
      </c>
      <c r="F5255" s="1" t="s">
        <v>518</v>
      </c>
      <c r="G5255" s="3">
        <v>45482</v>
      </c>
      <c r="H5255" s="3">
        <v>45487</v>
      </c>
      <c r="I5255" s="6">
        <v>230</v>
      </c>
      <c r="J5255" s="1">
        <v>2</v>
      </c>
      <c r="K5255" s="4">
        <v>7.0000000000000007E-2</v>
      </c>
      <c r="L5255" s="6">
        <f t="shared" si="166"/>
        <v>16.100000000000001</v>
      </c>
      <c r="M5255" s="8">
        <f t="shared" si="167"/>
        <v>443.9</v>
      </c>
      <c r="N5255" s="21">
        <f>(sales[[#This Row],[Price]]*sales[[#This Row],[Qty]])-(sales[[#This Row],[Discount_Amt]]*sales[[#This Row],[Qty]])</f>
        <v>427.8</v>
      </c>
    </row>
    <row r="5256" spans="2:14" hidden="1" x14ac:dyDescent="0.35">
      <c r="B5256" s="7">
        <v>2029254</v>
      </c>
      <c r="C5256" s="1" t="s">
        <v>7</v>
      </c>
      <c r="D5256" s="1" t="s">
        <v>27</v>
      </c>
      <c r="E5256" s="1" t="s">
        <v>506</v>
      </c>
      <c r="F5256" s="1" t="s">
        <v>519</v>
      </c>
      <c r="G5256" s="3">
        <v>45482</v>
      </c>
      <c r="H5256" s="3">
        <v>45483</v>
      </c>
      <c r="I5256" s="6">
        <v>7999</v>
      </c>
      <c r="J5256" s="1">
        <v>1</v>
      </c>
      <c r="K5256" s="4">
        <v>0.03</v>
      </c>
      <c r="L5256" s="6">
        <f t="shared" si="166"/>
        <v>239.97</v>
      </c>
      <c r="M5256" s="8">
        <f t="shared" si="167"/>
        <v>7759.03</v>
      </c>
      <c r="N5256" s="21">
        <f>(sales[[#This Row],[Price]]*sales[[#This Row],[Qty]])-(sales[[#This Row],[Discount_Amt]]*sales[[#This Row],[Qty]])</f>
        <v>7759.03</v>
      </c>
    </row>
    <row r="5257" spans="2:14" x14ac:dyDescent="0.35">
      <c r="B5257" s="7">
        <v>2029255</v>
      </c>
      <c r="C5257" s="1" t="s">
        <v>10</v>
      </c>
      <c r="D5257" s="1" t="s">
        <v>28</v>
      </c>
      <c r="E5257" s="1" t="s">
        <v>507</v>
      </c>
      <c r="F5257" s="1" t="s">
        <v>521</v>
      </c>
      <c r="G5257" s="3">
        <v>45482</v>
      </c>
      <c r="H5257" s="3">
        <v>45490</v>
      </c>
      <c r="I5257" s="6">
        <v>850</v>
      </c>
      <c r="J5257" s="1">
        <v>2</v>
      </c>
      <c r="K5257" s="4">
        <v>0.08</v>
      </c>
      <c r="L5257" s="6">
        <f t="shared" si="166"/>
        <v>68</v>
      </c>
      <c r="M5257" s="8">
        <f t="shared" si="167"/>
        <v>1632</v>
      </c>
      <c r="N5257" s="21">
        <f>(sales[[#This Row],[Price]]*sales[[#This Row],[Qty]])-(sales[[#This Row],[Discount_Amt]]*sales[[#This Row],[Qty]])</f>
        <v>1564</v>
      </c>
    </row>
    <row r="5258" spans="2:14" hidden="1" x14ac:dyDescent="0.35">
      <c r="B5258" s="7">
        <v>2029256</v>
      </c>
      <c r="C5258" s="1" t="s">
        <v>8</v>
      </c>
      <c r="D5258" s="1" t="s">
        <v>29</v>
      </c>
      <c r="E5258" s="1" t="s">
        <v>508</v>
      </c>
      <c r="F5258" s="1" t="s">
        <v>520</v>
      </c>
      <c r="G5258" s="3">
        <v>45482</v>
      </c>
      <c r="H5258" s="3">
        <v>45484</v>
      </c>
      <c r="I5258" s="6">
        <v>65000</v>
      </c>
      <c r="J5258" s="1">
        <v>7</v>
      </c>
      <c r="K5258" s="4">
        <v>0.05</v>
      </c>
      <c r="L5258" s="6">
        <f t="shared" si="166"/>
        <v>3250</v>
      </c>
      <c r="M5258" s="8">
        <f t="shared" si="167"/>
        <v>451750</v>
      </c>
      <c r="N5258" s="21">
        <f>(sales[[#This Row],[Price]]*sales[[#This Row],[Qty]])-(sales[[#This Row],[Discount_Amt]]*sales[[#This Row],[Qty]])</f>
        <v>432250</v>
      </c>
    </row>
    <row r="5259" spans="2:14" hidden="1" x14ac:dyDescent="0.35">
      <c r="B5259" s="7">
        <v>2029257</v>
      </c>
      <c r="C5259" s="1" t="s">
        <v>9</v>
      </c>
      <c r="D5259" s="1" t="s">
        <v>25</v>
      </c>
      <c r="E5259" s="1" t="s">
        <v>31</v>
      </c>
      <c r="F5259" s="1" t="s">
        <v>518</v>
      </c>
      <c r="G5259" s="3">
        <v>45482</v>
      </c>
      <c r="H5259" s="3">
        <v>45485</v>
      </c>
      <c r="I5259" s="6">
        <v>450</v>
      </c>
      <c r="J5259" s="1">
        <v>2</v>
      </c>
      <c r="K5259" s="4">
        <v>0.05</v>
      </c>
      <c r="L5259" s="6">
        <f t="shared" si="166"/>
        <v>22.5</v>
      </c>
      <c r="M5259" s="8">
        <f t="shared" si="167"/>
        <v>877.5</v>
      </c>
      <c r="N5259" s="21">
        <f>(sales[[#This Row],[Price]]*sales[[#This Row],[Qty]])-(sales[[#This Row],[Discount_Amt]]*sales[[#This Row],[Qty]])</f>
        <v>855</v>
      </c>
    </row>
    <row r="5260" spans="2:14" x14ac:dyDescent="0.35">
      <c r="B5260" s="7">
        <v>2029258</v>
      </c>
      <c r="C5260" s="1" t="s">
        <v>11</v>
      </c>
      <c r="D5260" s="1" t="s">
        <v>290</v>
      </c>
      <c r="E5260" s="1" t="s">
        <v>32</v>
      </c>
      <c r="F5260" s="1" t="s">
        <v>519</v>
      </c>
      <c r="G5260" s="3">
        <v>45482</v>
      </c>
      <c r="H5260" s="3">
        <v>45487</v>
      </c>
      <c r="I5260" s="6">
        <v>1299</v>
      </c>
      <c r="J5260" s="1">
        <v>2</v>
      </c>
      <c r="K5260" s="4">
        <v>0.05</v>
      </c>
      <c r="L5260" s="6">
        <f t="shared" si="166"/>
        <v>64.95</v>
      </c>
      <c r="M5260" s="8">
        <f t="shared" si="167"/>
        <v>2533.0500000000002</v>
      </c>
      <c r="N5260" s="21">
        <f>(sales[[#This Row],[Price]]*sales[[#This Row],[Qty]])-(sales[[#This Row],[Discount_Amt]]*sales[[#This Row],[Qty]])</f>
        <v>2468.1</v>
      </c>
    </row>
    <row r="5261" spans="2:14" x14ac:dyDescent="0.35">
      <c r="B5261" s="7">
        <v>2029259</v>
      </c>
      <c r="C5261" s="1" t="s">
        <v>12</v>
      </c>
      <c r="D5261" s="1" t="s">
        <v>25</v>
      </c>
      <c r="E5261" s="1" t="s">
        <v>38</v>
      </c>
      <c r="F5261" s="1" t="s">
        <v>520</v>
      </c>
      <c r="G5261" s="3">
        <v>45482</v>
      </c>
      <c r="H5261" s="3">
        <v>45483</v>
      </c>
      <c r="I5261" s="6">
        <v>1700</v>
      </c>
      <c r="J5261" s="1">
        <v>1</v>
      </c>
      <c r="K5261" s="4">
        <v>0.05</v>
      </c>
      <c r="L5261" s="6">
        <f t="shared" si="166"/>
        <v>85</v>
      </c>
      <c r="M5261" s="8">
        <f t="shared" si="167"/>
        <v>1615</v>
      </c>
      <c r="N5261" s="21">
        <f>(sales[[#This Row],[Price]]*sales[[#This Row],[Qty]])-(sales[[#This Row],[Discount_Amt]]*sales[[#This Row],[Qty]])</f>
        <v>1615</v>
      </c>
    </row>
    <row r="5262" spans="2:14" hidden="1" x14ac:dyDescent="0.35">
      <c r="B5262" s="7">
        <v>2029260</v>
      </c>
      <c r="C5262" s="1" t="s">
        <v>13</v>
      </c>
      <c r="D5262" s="1" t="s">
        <v>26</v>
      </c>
      <c r="E5262" s="1" t="s">
        <v>33</v>
      </c>
      <c r="F5262" s="1" t="s">
        <v>521</v>
      </c>
      <c r="G5262" s="3">
        <v>45482</v>
      </c>
      <c r="H5262" s="3">
        <v>45490</v>
      </c>
      <c r="I5262" s="6">
        <v>55000</v>
      </c>
      <c r="J5262" s="1">
        <v>2</v>
      </c>
      <c r="K5262" s="4">
        <v>0.03</v>
      </c>
      <c r="L5262" s="6">
        <f t="shared" si="166"/>
        <v>1650</v>
      </c>
      <c r="M5262" s="8">
        <f t="shared" si="167"/>
        <v>108350</v>
      </c>
      <c r="N5262" s="21">
        <f>(sales[[#This Row],[Price]]*sales[[#This Row],[Qty]])-(sales[[#This Row],[Discount_Amt]]*sales[[#This Row],[Qty]])</f>
        <v>106700</v>
      </c>
    </row>
    <row r="5263" spans="2:14" hidden="1" x14ac:dyDescent="0.35">
      <c r="B5263" s="7">
        <v>2029261</v>
      </c>
      <c r="C5263" s="1" t="s">
        <v>14</v>
      </c>
      <c r="D5263" s="1" t="s">
        <v>27</v>
      </c>
      <c r="E5263" s="1" t="s">
        <v>34</v>
      </c>
      <c r="F5263" s="1" t="s">
        <v>518</v>
      </c>
      <c r="G5263" s="3">
        <v>45482</v>
      </c>
      <c r="H5263" s="3">
        <v>45484</v>
      </c>
      <c r="I5263" s="6">
        <v>57999</v>
      </c>
      <c r="J5263" s="1">
        <v>4</v>
      </c>
      <c r="K5263" s="4">
        <v>0.1</v>
      </c>
      <c r="L5263" s="6">
        <f t="shared" si="166"/>
        <v>5799.9000000000005</v>
      </c>
      <c r="M5263" s="8">
        <f t="shared" si="167"/>
        <v>226196.1</v>
      </c>
      <c r="N5263" s="21">
        <f>(sales[[#This Row],[Price]]*sales[[#This Row],[Qty]])-(sales[[#This Row],[Discount_Amt]]*sales[[#This Row],[Qty]])</f>
        <v>208796.4</v>
      </c>
    </row>
    <row r="5264" spans="2:14" hidden="1" x14ac:dyDescent="0.35">
      <c r="B5264" s="7">
        <v>2029262</v>
      </c>
      <c r="C5264" s="1" t="s">
        <v>15</v>
      </c>
      <c r="D5264" s="1" t="s">
        <v>28</v>
      </c>
      <c r="E5264" s="1" t="s">
        <v>35</v>
      </c>
      <c r="F5264" s="1" t="s">
        <v>518</v>
      </c>
      <c r="G5264" s="3">
        <v>45482</v>
      </c>
      <c r="H5264" s="3">
        <v>45485</v>
      </c>
      <c r="I5264" s="6">
        <v>1399</v>
      </c>
      <c r="J5264" s="1">
        <v>3</v>
      </c>
      <c r="K5264" s="4">
        <v>0.05</v>
      </c>
      <c r="L5264" s="6">
        <f t="shared" si="166"/>
        <v>69.95</v>
      </c>
      <c r="M5264" s="8">
        <f t="shared" si="167"/>
        <v>4127.05</v>
      </c>
      <c r="N5264" s="21">
        <f>(sales[[#This Row],[Price]]*sales[[#This Row],[Qty]])-(sales[[#This Row],[Discount_Amt]]*sales[[#This Row],[Qty]])</f>
        <v>3987.15</v>
      </c>
    </row>
    <row r="5265" spans="2:14" hidden="1" x14ac:dyDescent="0.35">
      <c r="B5265" s="7">
        <v>2029263</v>
      </c>
      <c r="C5265" s="1" t="s">
        <v>16</v>
      </c>
      <c r="D5265" s="1" t="s">
        <v>29</v>
      </c>
      <c r="E5265" s="1" t="s">
        <v>36</v>
      </c>
      <c r="F5265" s="1" t="s">
        <v>519</v>
      </c>
      <c r="G5265" s="3">
        <v>45482</v>
      </c>
      <c r="H5265" s="3">
        <v>45487</v>
      </c>
      <c r="I5265" s="6">
        <v>999</v>
      </c>
      <c r="J5265" s="1">
        <v>2</v>
      </c>
      <c r="K5265" s="4">
        <v>0.05</v>
      </c>
      <c r="L5265" s="6">
        <f t="shared" si="166"/>
        <v>49.95</v>
      </c>
      <c r="M5265" s="8">
        <f t="shared" si="167"/>
        <v>1948.05</v>
      </c>
      <c r="N5265" s="21">
        <f>(sales[[#This Row],[Price]]*sales[[#This Row],[Qty]])-(sales[[#This Row],[Discount_Amt]]*sales[[#This Row],[Qty]])</f>
        <v>1898.1</v>
      </c>
    </row>
    <row r="5266" spans="2:14" x14ac:dyDescent="0.35">
      <c r="B5266" s="7">
        <v>2029264</v>
      </c>
      <c r="C5266" s="1" t="s">
        <v>17</v>
      </c>
      <c r="D5266" s="1" t="s">
        <v>25</v>
      </c>
      <c r="E5266" s="1" t="s">
        <v>37</v>
      </c>
      <c r="F5266" s="1" t="s">
        <v>521</v>
      </c>
      <c r="G5266" s="3">
        <v>45482</v>
      </c>
      <c r="H5266" s="3">
        <v>45483</v>
      </c>
      <c r="I5266" s="6">
        <v>2099</v>
      </c>
      <c r="J5266" s="1">
        <v>1</v>
      </c>
      <c r="K5266" s="4">
        <v>0.02</v>
      </c>
      <c r="L5266" s="6">
        <f t="shared" si="166"/>
        <v>41.980000000000004</v>
      </c>
      <c r="M5266" s="8">
        <f t="shared" si="167"/>
        <v>2057.02</v>
      </c>
      <c r="N5266" s="21">
        <f>(sales[[#This Row],[Price]]*sales[[#This Row],[Qty]])-(sales[[#This Row],[Discount_Amt]]*sales[[#This Row],[Qty]])</f>
        <v>2057.02</v>
      </c>
    </row>
    <row r="5267" spans="2:14" hidden="1" x14ac:dyDescent="0.35">
      <c r="B5267" s="7">
        <v>2029265</v>
      </c>
      <c r="C5267" s="1" t="s">
        <v>18</v>
      </c>
      <c r="D5267" s="1" t="s">
        <v>30</v>
      </c>
      <c r="E5267" s="1" t="s">
        <v>39</v>
      </c>
      <c r="F5267" s="1" t="s">
        <v>520</v>
      </c>
      <c r="G5267" s="3">
        <v>45482</v>
      </c>
      <c r="H5267" s="3">
        <v>45490</v>
      </c>
      <c r="I5267" s="6">
        <v>11000</v>
      </c>
      <c r="J5267" s="1">
        <v>1</v>
      </c>
      <c r="K5267" s="4">
        <v>0.06</v>
      </c>
      <c r="L5267" s="6">
        <f t="shared" si="166"/>
        <v>660</v>
      </c>
      <c r="M5267" s="8">
        <f t="shared" si="167"/>
        <v>10340</v>
      </c>
      <c r="N5267" s="21">
        <f>(sales[[#This Row],[Price]]*sales[[#This Row],[Qty]])-(sales[[#This Row],[Discount_Amt]]*sales[[#This Row],[Qty]])</f>
        <v>10340</v>
      </c>
    </row>
    <row r="5268" spans="2:14" hidden="1" x14ac:dyDescent="0.35">
      <c r="B5268" s="7">
        <v>2029266</v>
      </c>
      <c r="C5268" s="1" t="s">
        <v>19</v>
      </c>
      <c r="D5268" s="1" t="s">
        <v>27</v>
      </c>
      <c r="E5268" s="1" t="s">
        <v>40</v>
      </c>
      <c r="F5268" s="1" t="s">
        <v>518</v>
      </c>
      <c r="G5268" s="3">
        <v>45482</v>
      </c>
      <c r="H5268" s="3">
        <v>45484</v>
      </c>
      <c r="I5268" s="6">
        <v>800</v>
      </c>
      <c r="J5268" s="1">
        <v>2</v>
      </c>
      <c r="K5268" s="4">
        <v>0.15</v>
      </c>
      <c r="L5268" s="6">
        <f t="shared" si="166"/>
        <v>120</v>
      </c>
      <c r="M5268" s="8">
        <f t="shared" si="167"/>
        <v>1480</v>
      </c>
      <c r="N5268" s="21">
        <f>(sales[[#This Row],[Price]]*sales[[#This Row],[Qty]])-(sales[[#This Row],[Discount_Amt]]*sales[[#This Row],[Qty]])</f>
        <v>1360</v>
      </c>
    </row>
    <row r="5269" spans="2:14" hidden="1" x14ac:dyDescent="0.35">
      <c r="B5269" s="7">
        <v>2029267</v>
      </c>
      <c r="C5269" s="1" t="s">
        <v>20</v>
      </c>
      <c r="D5269" s="1" t="s">
        <v>28</v>
      </c>
      <c r="E5269" s="1" t="s">
        <v>41</v>
      </c>
      <c r="F5269" s="1" t="s">
        <v>519</v>
      </c>
      <c r="G5269" s="3">
        <v>45482</v>
      </c>
      <c r="H5269" s="3">
        <v>45485</v>
      </c>
      <c r="I5269" s="6">
        <v>5500</v>
      </c>
      <c r="J5269" s="1">
        <v>1</v>
      </c>
      <c r="K5269" s="4">
        <v>0.02</v>
      </c>
      <c r="L5269" s="6">
        <f t="shared" si="166"/>
        <v>110</v>
      </c>
      <c r="M5269" s="8">
        <f t="shared" si="167"/>
        <v>5390</v>
      </c>
      <c r="N5269" s="21">
        <f>(sales[[#This Row],[Price]]*sales[[#This Row],[Qty]])-(sales[[#This Row],[Discount_Amt]]*sales[[#This Row],[Qty]])</f>
        <v>5390</v>
      </c>
    </row>
    <row r="5270" spans="2:14" hidden="1" x14ac:dyDescent="0.35">
      <c r="B5270" s="7">
        <v>2029268</v>
      </c>
      <c r="C5270" s="1" t="s">
        <v>21</v>
      </c>
      <c r="D5270" s="1" t="s">
        <v>29</v>
      </c>
      <c r="E5270" s="1" t="s">
        <v>42</v>
      </c>
      <c r="F5270" s="1" t="s">
        <v>520</v>
      </c>
      <c r="G5270" s="3">
        <v>45482</v>
      </c>
      <c r="H5270" s="3">
        <v>45487</v>
      </c>
      <c r="I5270" s="6">
        <v>1350</v>
      </c>
      <c r="J5270" s="1">
        <v>3</v>
      </c>
      <c r="K5270" s="4">
        <v>0.02</v>
      </c>
      <c r="L5270" s="6">
        <f t="shared" si="166"/>
        <v>27</v>
      </c>
      <c r="M5270" s="8">
        <f t="shared" si="167"/>
        <v>4023</v>
      </c>
      <c r="N5270" s="21">
        <f>(sales[[#This Row],[Price]]*sales[[#This Row],[Qty]])-(sales[[#This Row],[Discount_Amt]]*sales[[#This Row],[Qty]])</f>
        <v>3969</v>
      </c>
    </row>
    <row r="5271" spans="2:14" hidden="1" x14ac:dyDescent="0.35">
      <c r="B5271" s="7">
        <v>2029269</v>
      </c>
      <c r="C5271" s="1" t="s">
        <v>22</v>
      </c>
      <c r="D5271" s="1" t="s">
        <v>25</v>
      </c>
      <c r="E5271" s="1" t="s">
        <v>43</v>
      </c>
      <c r="F5271" s="1" t="s">
        <v>521</v>
      </c>
      <c r="G5271" s="3">
        <v>45482</v>
      </c>
      <c r="H5271" s="3">
        <v>45483</v>
      </c>
      <c r="I5271" s="6">
        <v>4500</v>
      </c>
      <c r="J5271" s="1">
        <v>2</v>
      </c>
      <c r="K5271" s="4">
        <v>0.02</v>
      </c>
      <c r="L5271" s="6">
        <f t="shared" si="166"/>
        <v>90</v>
      </c>
      <c r="M5271" s="8">
        <f t="shared" si="167"/>
        <v>8910</v>
      </c>
      <c r="N5271" s="21">
        <f>(sales[[#This Row],[Price]]*sales[[#This Row],[Qty]])-(sales[[#This Row],[Discount_Amt]]*sales[[#This Row],[Qty]])</f>
        <v>8820</v>
      </c>
    </row>
    <row r="5272" spans="2:14" hidden="1" x14ac:dyDescent="0.35">
      <c r="B5272" s="7">
        <v>2029270</v>
      </c>
      <c r="C5272" s="1" t="s">
        <v>23</v>
      </c>
      <c r="D5272" s="1" t="s">
        <v>26</v>
      </c>
      <c r="E5272" s="1" t="s">
        <v>44</v>
      </c>
      <c r="F5272" s="1" t="s">
        <v>518</v>
      </c>
      <c r="G5272" s="3">
        <v>45482</v>
      </c>
      <c r="H5272" s="3">
        <v>45490</v>
      </c>
      <c r="I5272" s="6">
        <v>2350</v>
      </c>
      <c r="J5272" s="1">
        <v>1</v>
      </c>
      <c r="K5272" s="4">
        <v>0.02</v>
      </c>
      <c r="L5272" s="6">
        <f t="shared" si="166"/>
        <v>47</v>
      </c>
      <c r="M5272" s="8">
        <f t="shared" si="167"/>
        <v>2303</v>
      </c>
      <c r="N5272" s="21">
        <f>(sales[[#This Row],[Price]]*sales[[#This Row],[Qty]])-(sales[[#This Row],[Discount_Amt]]*sales[[#This Row],[Qty]])</f>
        <v>2303</v>
      </c>
    </row>
    <row r="5273" spans="2:14" hidden="1" x14ac:dyDescent="0.35">
      <c r="B5273" s="7">
        <v>2029271</v>
      </c>
      <c r="C5273" s="1" t="s">
        <v>24</v>
      </c>
      <c r="D5273" s="1" t="s">
        <v>27</v>
      </c>
      <c r="E5273" s="1" t="s">
        <v>45</v>
      </c>
      <c r="F5273" s="1" t="s">
        <v>518</v>
      </c>
      <c r="G5273" s="3">
        <v>45482</v>
      </c>
      <c r="H5273" s="3">
        <v>45484</v>
      </c>
      <c r="I5273" s="6">
        <v>90</v>
      </c>
      <c r="J5273" s="1">
        <v>2</v>
      </c>
      <c r="K5273" s="4">
        <v>0.02</v>
      </c>
      <c r="L5273" s="6">
        <f t="shared" si="166"/>
        <v>1.8</v>
      </c>
      <c r="M5273" s="8">
        <f t="shared" si="167"/>
        <v>178.2</v>
      </c>
      <c r="N5273" s="21">
        <f>(sales[[#This Row],[Price]]*sales[[#This Row],[Qty]])-(sales[[#This Row],[Discount_Amt]]*sales[[#This Row],[Qty]])</f>
        <v>176.4</v>
      </c>
    </row>
    <row r="5274" spans="2:14" hidden="1" x14ac:dyDescent="0.35">
      <c r="B5274" s="7">
        <v>2029272</v>
      </c>
      <c r="C5274" s="1" t="s">
        <v>4</v>
      </c>
      <c r="D5274" s="1" t="s">
        <v>28</v>
      </c>
      <c r="E5274" s="1" t="s">
        <v>46</v>
      </c>
      <c r="F5274" s="1" t="s">
        <v>519</v>
      </c>
      <c r="G5274" s="3">
        <v>45482</v>
      </c>
      <c r="H5274" s="3">
        <v>45485</v>
      </c>
      <c r="I5274" s="6">
        <v>280</v>
      </c>
      <c r="J5274" s="1">
        <v>1</v>
      </c>
      <c r="K5274" s="4">
        <v>0.02</v>
      </c>
      <c r="L5274" s="6">
        <f t="shared" si="166"/>
        <v>5.6000000000000005</v>
      </c>
      <c r="M5274" s="8">
        <f t="shared" si="167"/>
        <v>274.39999999999998</v>
      </c>
      <c r="N5274" s="21">
        <f>(sales[[#This Row],[Price]]*sales[[#This Row],[Qty]])-(sales[[#This Row],[Discount_Amt]]*sales[[#This Row],[Qty]])</f>
        <v>274.39999999999998</v>
      </c>
    </row>
    <row r="5275" spans="2:14" hidden="1" x14ac:dyDescent="0.35">
      <c r="B5275" s="7">
        <v>2029273</v>
      </c>
      <c r="C5275" s="1" t="s">
        <v>5</v>
      </c>
      <c r="D5275" s="1" t="s">
        <v>29</v>
      </c>
      <c r="E5275" s="1" t="s">
        <v>47</v>
      </c>
      <c r="F5275" s="1" t="s">
        <v>521</v>
      </c>
      <c r="G5275" s="3">
        <v>45482</v>
      </c>
      <c r="H5275" s="3">
        <v>45487</v>
      </c>
      <c r="I5275" s="6">
        <v>70</v>
      </c>
      <c r="J5275" s="1">
        <v>2</v>
      </c>
      <c r="K5275" s="4">
        <v>0.02</v>
      </c>
      <c r="L5275" s="6">
        <f t="shared" si="166"/>
        <v>1.4000000000000001</v>
      </c>
      <c r="M5275" s="8">
        <f t="shared" si="167"/>
        <v>138.6</v>
      </c>
      <c r="N5275" s="21">
        <f>(sales[[#This Row],[Price]]*sales[[#This Row],[Qty]])-(sales[[#This Row],[Discount_Amt]]*sales[[#This Row],[Qty]])</f>
        <v>137.19999999999999</v>
      </c>
    </row>
    <row r="5276" spans="2:14" hidden="1" x14ac:dyDescent="0.35">
      <c r="B5276" s="7">
        <v>2029274</v>
      </c>
      <c r="C5276" s="1" t="s">
        <v>6</v>
      </c>
      <c r="D5276" s="1" t="s">
        <v>25</v>
      </c>
      <c r="E5276" s="1" t="s">
        <v>48</v>
      </c>
      <c r="F5276" s="1" t="s">
        <v>520</v>
      </c>
      <c r="G5276" s="3">
        <v>45482</v>
      </c>
      <c r="H5276" s="3">
        <v>45483</v>
      </c>
      <c r="I5276" s="6">
        <v>230</v>
      </c>
      <c r="J5276" s="1">
        <v>3</v>
      </c>
      <c r="K5276" s="4">
        <v>0.02</v>
      </c>
      <c r="L5276" s="6">
        <f t="shared" si="166"/>
        <v>4.6000000000000005</v>
      </c>
      <c r="M5276" s="8">
        <f t="shared" si="167"/>
        <v>685.4</v>
      </c>
      <c r="N5276" s="21">
        <f>(sales[[#This Row],[Price]]*sales[[#This Row],[Qty]])-(sales[[#This Row],[Discount_Amt]]*sales[[#This Row],[Qty]])</f>
        <v>676.2</v>
      </c>
    </row>
    <row r="5277" spans="2:14" hidden="1" x14ac:dyDescent="0.35">
      <c r="B5277" s="7">
        <v>2029275</v>
      </c>
      <c r="C5277" s="1" t="s">
        <v>7</v>
      </c>
      <c r="D5277" s="1" t="s">
        <v>26</v>
      </c>
      <c r="E5277" s="1" t="s">
        <v>49</v>
      </c>
      <c r="F5277" s="1" t="s">
        <v>518</v>
      </c>
      <c r="G5277" s="3">
        <v>45482</v>
      </c>
      <c r="H5277" s="3">
        <v>45490</v>
      </c>
      <c r="I5277" s="6">
        <v>7999</v>
      </c>
      <c r="J5277" s="1">
        <v>2</v>
      </c>
      <c r="K5277" s="4">
        <v>7.0000000000000007E-2</v>
      </c>
      <c r="L5277" s="6">
        <f t="shared" si="166"/>
        <v>559.93000000000006</v>
      </c>
      <c r="M5277" s="8">
        <f t="shared" si="167"/>
        <v>15438.07</v>
      </c>
      <c r="N5277" s="21">
        <f>(sales[[#This Row],[Price]]*sales[[#This Row],[Qty]])-(sales[[#This Row],[Discount_Amt]]*sales[[#This Row],[Qty]])</f>
        <v>14878.14</v>
      </c>
    </row>
    <row r="5278" spans="2:14" x14ac:dyDescent="0.35">
      <c r="B5278" s="7">
        <v>2029276</v>
      </c>
      <c r="C5278" s="1" t="s">
        <v>10</v>
      </c>
      <c r="D5278" s="1" t="s">
        <v>27</v>
      </c>
      <c r="E5278" s="1" t="s">
        <v>50</v>
      </c>
      <c r="F5278" s="1" t="s">
        <v>519</v>
      </c>
      <c r="G5278" s="3">
        <v>45482</v>
      </c>
      <c r="H5278" s="3">
        <v>45484</v>
      </c>
      <c r="I5278" s="6">
        <v>850</v>
      </c>
      <c r="J5278" s="1">
        <v>7</v>
      </c>
      <c r="K5278" s="4">
        <v>0.03</v>
      </c>
      <c r="L5278" s="6">
        <f t="shared" si="166"/>
        <v>25.5</v>
      </c>
      <c r="M5278" s="8">
        <f t="shared" si="167"/>
        <v>5924.5</v>
      </c>
      <c r="N5278" s="21">
        <f>(sales[[#This Row],[Price]]*sales[[#This Row],[Qty]])-(sales[[#This Row],[Discount_Amt]]*sales[[#This Row],[Qty]])</f>
        <v>5771.5</v>
      </c>
    </row>
    <row r="5279" spans="2:14" hidden="1" x14ac:dyDescent="0.35">
      <c r="B5279" s="7">
        <v>2029277</v>
      </c>
      <c r="C5279" s="1" t="s">
        <v>8</v>
      </c>
      <c r="D5279" s="1" t="s">
        <v>28</v>
      </c>
      <c r="E5279" s="1" t="s">
        <v>51</v>
      </c>
      <c r="F5279" s="1" t="s">
        <v>520</v>
      </c>
      <c r="G5279" s="3">
        <v>45482</v>
      </c>
      <c r="H5279" s="3">
        <v>45485</v>
      </c>
      <c r="I5279" s="6">
        <v>65000</v>
      </c>
      <c r="J5279" s="1">
        <v>2</v>
      </c>
      <c r="K5279" s="4">
        <v>0.08</v>
      </c>
      <c r="L5279" s="6">
        <f t="shared" si="166"/>
        <v>5200</v>
      </c>
      <c r="M5279" s="8">
        <f t="shared" si="167"/>
        <v>124800</v>
      </c>
      <c r="N5279" s="21">
        <f>(sales[[#This Row],[Price]]*sales[[#This Row],[Qty]])-(sales[[#This Row],[Discount_Amt]]*sales[[#This Row],[Qty]])</f>
        <v>119600</v>
      </c>
    </row>
    <row r="5280" spans="2:14" hidden="1" x14ac:dyDescent="0.35">
      <c r="B5280" s="7">
        <v>2029278</v>
      </c>
      <c r="C5280" s="1" t="s">
        <v>9</v>
      </c>
      <c r="D5280" s="1" t="s">
        <v>29</v>
      </c>
      <c r="E5280" s="1" t="s">
        <v>506</v>
      </c>
      <c r="F5280" s="1" t="s">
        <v>521</v>
      </c>
      <c r="G5280" s="3">
        <v>45482</v>
      </c>
      <c r="H5280" s="3">
        <v>45487</v>
      </c>
      <c r="I5280" s="6">
        <v>450</v>
      </c>
      <c r="J5280" s="1">
        <v>1</v>
      </c>
      <c r="K5280" s="4">
        <v>0.05</v>
      </c>
      <c r="L5280" s="6">
        <f t="shared" si="166"/>
        <v>22.5</v>
      </c>
      <c r="M5280" s="8">
        <f t="shared" si="167"/>
        <v>427.5</v>
      </c>
      <c r="N5280" s="21">
        <f>(sales[[#This Row],[Price]]*sales[[#This Row],[Qty]])-(sales[[#This Row],[Discount_Amt]]*sales[[#This Row],[Qty]])</f>
        <v>427.5</v>
      </c>
    </row>
    <row r="5281" spans="2:14" x14ac:dyDescent="0.35">
      <c r="B5281" s="7">
        <v>2029279</v>
      </c>
      <c r="C5281" s="1" t="s">
        <v>11</v>
      </c>
      <c r="D5281" s="1" t="s">
        <v>25</v>
      </c>
      <c r="E5281" s="1" t="s">
        <v>507</v>
      </c>
      <c r="F5281" s="1" t="s">
        <v>518</v>
      </c>
      <c r="G5281" s="3">
        <v>45482</v>
      </c>
      <c r="H5281" s="3">
        <v>45483</v>
      </c>
      <c r="I5281" s="6">
        <v>1299</v>
      </c>
      <c r="J5281" s="1">
        <v>1</v>
      </c>
      <c r="K5281" s="4">
        <v>0.05</v>
      </c>
      <c r="L5281" s="6">
        <f t="shared" si="166"/>
        <v>64.95</v>
      </c>
      <c r="M5281" s="8">
        <f t="shared" si="167"/>
        <v>1234.05</v>
      </c>
      <c r="N5281" s="21">
        <f>(sales[[#This Row],[Price]]*sales[[#This Row],[Qty]])-(sales[[#This Row],[Discount_Amt]]*sales[[#This Row],[Qty]])</f>
        <v>1234.05</v>
      </c>
    </row>
    <row r="5282" spans="2:14" x14ac:dyDescent="0.35">
      <c r="B5282" s="7">
        <v>2029280</v>
      </c>
      <c r="C5282" s="1" t="s">
        <v>12</v>
      </c>
      <c r="D5282" s="1" t="s">
        <v>291</v>
      </c>
      <c r="E5282" s="1" t="s">
        <v>508</v>
      </c>
      <c r="F5282" s="1" t="s">
        <v>518</v>
      </c>
      <c r="G5282" s="3">
        <v>45482</v>
      </c>
      <c r="H5282" s="3">
        <v>45490</v>
      </c>
      <c r="I5282" s="6">
        <v>1700</v>
      </c>
      <c r="J5282" s="1">
        <v>1</v>
      </c>
      <c r="K5282" s="4">
        <v>0.05</v>
      </c>
      <c r="L5282" s="6">
        <f t="shared" si="166"/>
        <v>85</v>
      </c>
      <c r="M5282" s="8">
        <f t="shared" si="167"/>
        <v>1615</v>
      </c>
      <c r="N5282" s="21">
        <f>(sales[[#This Row],[Price]]*sales[[#This Row],[Qty]])-(sales[[#This Row],[Discount_Amt]]*sales[[#This Row],[Qty]])</f>
        <v>1615</v>
      </c>
    </row>
    <row r="5283" spans="2:14" hidden="1" x14ac:dyDescent="0.35">
      <c r="B5283" s="7">
        <v>2029281</v>
      </c>
      <c r="C5283" s="1" t="s">
        <v>13</v>
      </c>
      <c r="D5283" s="1" t="s">
        <v>25</v>
      </c>
      <c r="E5283" s="1" t="s">
        <v>31</v>
      </c>
      <c r="F5283" s="1" t="s">
        <v>519</v>
      </c>
      <c r="G5283" s="3">
        <v>45482</v>
      </c>
      <c r="H5283" s="3">
        <v>45484</v>
      </c>
      <c r="I5283" s="6">
        <v>55000</v>
      </c>
      <c r="J5283" s="1">
        <v>2</v>
      </c>
      <c r="K5283" s="4">
        <v>0.05</v>
      </c>
      <c r="L5283" s="6">
        <f t="shared" si="166"/>
        <v>2750</v>
      </c>
      <c r="M5283" s="8">
        <f t="shared" si="167"/>
        <v>107250</v>
      </c>
      <c r="N5283" s="21">
        <f>(sales[[#This Row],[Price]]*sales[[#This Row],[Qty]])-(sales[[#This Row],[Discount_Amt]]*sales[[#This Row],[Qty]])</f>
        <v>104500</v>
      </c>
    </row>
    <row r="5284" spans="2:14" hidden="1" x14ac:dyDescent="0.35">
      <c r="B5284" s="7">
        <v>2029282</v>
      </c>
      <c r="C5284" s="1" t="s">
        <v>14</v>
      </c>
      <c r="D5284" s="1" t="s">
        <v>26</v>
      </c>
      <c r="E5284" s="1" t="s">
        <v>32</v>
      </c>
      <c r="F5284" s="1" t="s">
        <v>521</v>
      </c>
      <c r="G5284" s="3">
        <v>45482</v>
      </c>
      <c r="H5284" s="3">
        <v>45485</v>
      </c>
      <c r="I5284" s="6">
        <v>57999</v>
      </c>
      <c r="J5284" s="1">
        <v>1</v>
      </c>
      <c r="K5284" s="4">
        <v>0.03</v>
      </c>
      <c r="L5284" s="6">
        <f t="shared" si="166"/>
        <v>1739.97</v>
      </c>
      <c r="M5284" s="8">
        <f t="shared" si="167"/>
        <v>56259.03</v>
      </c>
      <c r="N5284" s="21">
        <f>(sales[[#This Row],[Price]]*sales[[#This Row],[Qty]])-(sales[[#This Row],[Discount_Amt]]*sales[[#This Row],[Qty]])</f>
        <v>56259.03</v>
      </c>
    </row>
    <row r="5285" spans="2:14" hidden="1" x14ac:dyDescent="0.35">
      <c r="B5285" s="7">
        <v>2029283</v>
      </c>
      <c r="C5285" s="1" t="s">
        <v>15</v>
      </c>
      <c r="D5285" s="1" t="s">
        <v>27</v>
      </c>
      <c r="E5285" s="1" t="s">
        <v>38</v>
      </c>
      <c r="F5285" s="1" t="s">
        <v>520</v>
      </c>
      <c r="G5285" s="3">
        <v>45482</v>
      </c>
      <c r="H5285" s="3">
        <v>45487</v>
      </c>
      <c r="I5285" s="6">
        <v>1399</v>
      </c>
      <c r="J5285" s="1">
        <v>2</v>
      </c>
      <c r="K5285" s="4">
        <v>0.1</v>
      </c>
      <c r="L5285" s="6">
        <f t="shared" si="166"/>
        <v>139.9</v>
      </c>
      <c r="M5285" s="8">
        <f t="shared" si="167"/>
        <v>2658.1</v>
      </c>
      <c r="N5285" s="21">
        <f>(sales[[#This Row],[Price]]*sales[[#This Row],[Qty]])-(sales[[#This Row],[Discount_Amt]]*sales[[#This Row],[Qty]])</f>
        <v>2518.1999999999998</v>
      </c>
    </row>
    <row r="5286" spans="2:14" hidden="1" x14ac:dyDescent="0.35">
      <c r="B5286" s="7">
        <v>2029284</v>
      </c>
      <c r="C5286" s="1" t="s">
        <v>16</v>
      </c>
      <c r="D5286" s="1" t="s">
        <v>28</v>
      </c>
      <c r="E5286" s="1" t="s">
        <v>33</v>
      </c>
      <c r="F5286" s="1" t="s">
        <v>518</v>
      </c>
      <c r="G5286" s="3">
        <v>45482</v>
      </c>
      <c r="H5286" s="3">
        <v>45483</v>
      </c>
      <c r="I5286" s="6">
        <v>999</v>
      </c>
      <c r="J5286" s="1">
        <v>7</v>
      </c>
      <c r="K5286" s="4">
        <v>0.05</v>
      </c>
      <c r="L5286" s="6">
        <f t="shared" si="166"/>
        <v>49.95</v>
      </c>
      <c r="M5286" s="8">
        <f t="shared" si="167"/>
        <v>6943.05</v>
      </c>
      <c r="N5286" s="21">
        <f>(sales[[#This Row],[Price]]*sales[[#This Row],[Qty]])-(sales[[#This Row],[Discount_Amt]]*sales[[#This Row],[Qty]])</f>
        <v>6643.35</v>
      </c>
    </row>
    <row r="5287" spans="2:14" x14ac:dyDescent="0.35">
      <c r="B5287" s="7">
        <v>2029285</v>
      </c>
      <c r="C5287" s="1" t="s">
        <v>17</v>
      </c>
      <c r="D5287" s="1" t="s">
        <v>29</v>
      </c>
      <c r="E5287" s="1" t="s">
        <v>34</v>
      </c>
      <c r="F5287" s="1" t="s">
        <v>519</v>
      </c>
      <c r="G5287" s="3">
        <v>45482</v>
      </c>
      <c r="H5287" s="3">
        <v>45490</v>
      </c>
      <c r="I5287" s="6">
        <v>2099</v>
      </c>
      <c r="J5287" s="1">
        <v>2</v>
      </c>
      <c r="K5287" s="4">
        <v>0.05</v>
      </c>
      <c r="L5287" s="6">
        <f t="shared" si="166"/>
        <v>104.95</v>
      </c>
      <c r="M5287" s="8">
        <f t="shared" si="167"/>
        <v>4093.05</v>
      </c>
      <c r="N5287" s="21">
        <f>(sales[[#This Row],[Price]]*sales[[#This Row],[Qty]])-(sales[[#This Row],[Discount_Amt]]*sales[[#This Row],[Qty]])</f>
        <v>3988.1</v>
      </c>
    </row>
    <row r="5288" spans="2:14" hidden="1" x14ac:dyDescent="0.35">
      <c r="B5288" s="7">
        <v>2029286</v>
      </c>
      <c r="C5288" s="1" t="s">
        <v>18</v>
      </c>
      <c r="D5288" s="1" t="s">
        <v>25</v>
      </c>
      <c r="E5288" s="1" t="s">
        <v>35</v>
      </c>
      <c r="F5288" s="1" t="s">
        <v>520</v>
      </c>
      <c r="G5288" s="3">
        <v>45482</v>
      </c>
      <c r="H5288" s="3">
        <v>45484</v>
      </c>
      <c r="I5288" s="6">
        <v>11000</v>
      </c>
      <c r="J5288" s="1">
        <v>2</v>
      </c>
      <c r="K5288" s="4">
        <v>0.02</v>
      </c>
      <c r="L5288" s="6">
        <f t="shared" si="166"/>
        <v>220</v>
      </c>
      <c r="M5288" s="8">
        <f t="shared" si="167"/>
        <v>21780</v>
      </c>
      <c r="N5288" s="21">
        <f>(sales[[#This Row],[Price]]*sales[[#This Row],[Qty]])-(sales[[#This Row],[Discount_Amt]]*sales[[#This Row],[Qty]])</f>
        <v>21560</v>
      </c>
    </row>
    <row r="5289" spans="2:14" hidden="1" x14ac:dyDescent="0.35">
      <c r="B5289" s="7">
        <v>2029287</v>
      </c>
      <c r="C5289" s="1" t="s">
        <v>19</v>
      </c>
      <c r="D5289" s="1" t="s">
        <v>30</v>
      </c>
      <c r="E5289" s="1" t="s">
        <v>36</v>
      </c>
      <c r="F5289" s="1" t="s">
        <v>521</v>
      </c>
      <c r="G5289" s="3">
        <v>45482</v>
      </c>
      <c r="H5289" s="3">
        <v>45485</v>
      </c>
      <c r="I5289" s="6">
        <v>800</v>
      </c>
      <c r="J5289" s="1">
        <v>1</v>
      </c>
      <c r="K5289" s="4">
        <v>0.06</v>
      </c>
      <c r="L5289" s="6">
        <f t="shared" si="166"/>
        <v>48</v>
      </c>
      <c r="M5289" s="8">
        <f t="shared" si="167"/>
        <v>752</v>
      </c>
      <c r="N5289" s="21">
        <f>(sales[[#This Row],[Price]]*sales[[#This Row],[Qty]])-(sales[[#This Row],[Discount_Amt]]*sales[[#This Row],[Qty]])</f>
        <v>752</v>
      </c>
    </row>
    <row r="5290" spans="2:14" hidden="1" x14ac:dyDescent="0.35">
      <c r="B5290" s="7">
        <v>2029288</v>
      </c>
      <c r="C5290" s="1" t="s">
        <v>20</v>
      </c>
      <c r="D5290" s="1" t="s">
        <v>27</v>
      </c>
      <c r="E5290" s="1" t="s">
        <v>37</v>
      </c>
      <c r="F5290" s="1" t="s">
        <v>518</v>
      </c>
      <c r="G5290" s="3">
        <v>45482</v>
      </c>
      <c r="H5290" s="3">
        <v>45487</v>
      </c>
      <c r="I5290" s="6">
        <v>5500</v>
      </c>
      <c r="J5290" s="1">
        <v>2</v>
      </c>
      <c r="K5290" s="4">
        <v>0.15</v>
      </c>
      <c r="L5290" s="6">
        <f t="shared" si="166"/>
        <v>825</v>
      </c>
      <c r="M5290" s="8">
        <f t="shared" si="167"/>
        <v>10175</v>
      </c>
      <c r="N5290" s="21">
        <f>(sales[[#This Row],[Price]]*sales[[#This Row],[Qty]])-(sales[[#This Row],[Discount_Amt]]*sales[[#This Row],[Qty]])</f>
        <v>9350</v>
      </c>
    </row>
    <row r="5291" spans="2:14" hidden="1" x14ac:dyDescent="0.35">
      <c r="B5291" s="7">
        <v>2029289</v>
      </c>
      <c r="C5291" s="1" t="s">
        <v>21</v>
      </c>
      <c r="D5291" s="1" t="s">
        <v>28</v>
      </c>
      <c r="E5291" s="1" t="s">
        <v>39</v>
      </c>
      <c r="F5291" s="1" t="s">
        <v>518</v>
      </c>
      <c r="G5291" s="3">
        <v>45482</v>
      </c>
      <c r="H5291" s="3">
        <v>45483</v>
      </c>
      <c r="I5291" s="6">
        <v>1350</v>
      </c>
      <c r="J5291" s="1">
        <v>4</v>
      </c>
      <c r="K5291" s="4">
        <v>0.02</v>
      </c>
      <c r="L5291" s="6">
        <f t="shared" si="166"/>
        <v>27</v>
      </c>
      <c r="M5291" s="8">
        <f t="shared" si="167"/>
        <v>5373</v>
      </c>
      <c r="N5291" s="21">
        <f>(sales[[#This Row],[Price]]*sales[[#This Row],[Qty]])-(sales[[#This Row],[Discount_Amt]]*sales[[#This Row],[Qty]])</f>
        <v>5292</v>
      </c>
    </row>
    <row r="5292" spans="2:14" hidden="1" x14ac:dyDescent="0.35">
      <c r="B5292" s="7">
        <v>2029290</v>
      </c>
      <c r="C5292" s="1" t="s">
        <v>22</v>
      </c>
      <c r="D5292" s="1" t="s">
        <v>29</v>
      </c>
      <c r="E5292" s="1" t="s">
        <v>40</v>
      </c>
      <c r="F5292" s="1" t="s">
        <v>519</v>
      </c>
      <c r="G5292" s="3">
        <v>45482</v>
      </c>
      <c r="H5292" s="3">
        <v>45490</v>
      </c>
      <c r="I5292" s="6">
        <v>4500</v>
      </c>
      <c r="J5292" s="1">
        <v>3</v>
      </c>
      <c r="K5292" s="4">
        <v>0.02</v>
      </c>
      <c r="L5292" s="6">
        <f t="shared" si="166"/>
        <v>90</v>
      </c>
      <c r="M5292" s="8">
        <f t="shared" si="167"/>
        <v>13410</v>
      </c>
      <c r="N5292" s="21">
        <f>(sales[[#This Row],[Price]]*sales[[#This Row],[Qty]])-(sales[[#This Row],[Discount_Amt]]*sales[[#This Row],[Qty]])</f>
        <v>13230</v>
      </c>
    </row>
    <row r="5293" spans="2:14" hidden="1" x14ac:dyDescent="0.35">
      <c r="B5293" s="7">
        <v>2029291</v>
      </c>
      <c r="C5293" s="1" t="s">
        <v>23</v>
      </c>
      <c r="D5293" s="1" t="s">
        <v>25</v>
      </c>
      <c r="E5293" s="1" t="s">
        <v>41</v>
      </c>
      <c r="F5293" s="1" t="s">
        <v>521</v>
      </c>
      <c r="G5293" s="3">
        <v>45482</v>
      </c>
      <c r="H5293" s="3">
        <v>45484</v>
      </c>
      <c r="I5293" s="6">
        <v>2350</v>
      </c>
      <c r="J5293" s="1">
        <v>2</v>
      </c>
      <c r="K5293" s="4">
        <v>0.02</v>
      </c>
      <c r="L5293" s="6">
        <f t="shared" si="166"/>
        <v>47</v>
      </c>
      <c r="M5293" s="8">
        <f t="shared" si="167"/>
        <v>4653</v>
      </c>
      <c r="N5293" s="21">
        <f>(sales[[#This Row],[Price]]*sales[[#This Row],[Qty]])-(sales[[#This Row],[Discount_Amt]]*sales[[#This Row],[Qty]])</f>
        <v>4606</v>
      </c>
    </row>
    <row r="5294" spans="2:14" hidden="1" x14ac:dyDescent="0.35">
      <c r="B5294" s="7">
        <v>2029292</v>
      </c>
      <c r="C5294" s="1" t="s">
        <v>24</v>
      </c>
      <c r="D5294" s="1" t="s">
        <v>26</v>
      </c>
      <c r="E5294" s="1" t="s">
        <v>42</v>
      </c>
      <c r="F5294" s="1" t="s">
        <v>520</v>
      </c>
      <c r="G5294" s="3">
        <v>45482</v>
      </c>
      <c r="H5294" s="3">
        <v>45485</v>
      </c>
      <c r="I5294" s="6">
        <v>90</v>
      </c>
      <c r="J5294" s="1">
        <v>1</v>
      </c>
      <c r="K5294" s="4">
        <v>0.02</v>
      </c>
      <c r="L5294" s="6">
        <f t="shared" ref="L5294:L5357" si="168">I5294*K5294</f>
        <v>1.8</v>
      </c>
      <c r="M5294" s="8">
        <f t="shared" ref="M5294:M5357" si="169">I5294*J5294-L5294</f>
        <v>88.2</v>
      </c>
      <c r="N5294" s="21">
        <f>(sales[[#This Row],[Price]]*sales[[#This Row],[Qty]])-(sales[[#This Row],[Discount_Amt]]*sales[[#This Row],[Qty]])</f>
        <v>88.2</v>
      </c>
    </row>
    <row r="5295" spans="2:14" hidden="1" x14ac:dyDescent="0.35">
      <c r="B5295" s="7">
        <v>2029293</v>
      </c>
      <c r="C5295" s="1" t="s">
        <v>4</v>
      </c>
      <c r="D5295" s="1" t="s">
        <v>27</v>
      </c>
      <c r="E5295" s="1" t="s">
        <v>43</v>
      </c>
      <c r="F5295" s="1" t="s">
        <v>518</v>
      </c>
      <c r="G5295" s="3">
        <v>45482</v>
      </c>
      <c r="H5295" s="3">
        <v>45487</v>
      </c>
      <c r="I5295" s="6">
        <v>280</v>
      </c>
      <c r="J5295" s="1">
        <v>1</v>
      </c>
      <c r="K5295" s="4">
        <v>0.02</v>
      </c>
      <c r="L5295" s="6">
        <f t="shared" si="168"/>
        <v>5.6000000000000005</v>
      </c>
      <c r="M5295" s="8">
        <f t="shared" si="169"/>
        <v>274.39999999999998</v>
      </c>
      <c r="N5295" s="21">
        <f>(sales[[#This Row],[Price]]*sales[[#This Row],[Qty]])-(sales[[#This Row],[Discount_Amt]]*sales[[#This Row],[Qty]])</f>
        <v>274.39999999999998</v>
      </c>
    </row>
    <row r="5296" spans="2:14" hidden="1" x14ac:dyDescent="0.35">
      <c r="B5296" s="7">
        <v>2029294</v>
      </c>
      <c r="C5296" s="1" t="s">
        <v>5</v>
      </c>
      <c r="D5296" s="1" t="s">
        <v>28</v>
      </c>
      <c r="E5296" s="1" t="s">
        <v>44</v>
      </c>
      <c r="F5296" s="1" t="s">
        <v>519</v>
      </c>
      <c r="G5296" s="3">
        <v>45482</v>
      </c>
      <c r="H5296" s="3">
        <v>45483</v>
      </c>
      <c r="I5296" s="6">
        <v>70</v>
      </c>
      <c r="J5296" s="1">
        <v>2</v>
      </c>
      <c r="K5296" s="4">
        <v>0.02</v>
      </c>
      <c r="L5296" s="6">
        <f t="shared" si="168"/>
        <v>1.4000000000000001</v>
      </c>
      <c r="M5296" s="8">
        <f t="shared" si="169"/>
        <v>138.6</v>
      </c>
      <c r="N5296" s="21">
        <f>(sales[[#This Row],[Price]]*sales[[#This Row],[Qty]])-(sales[[#This Row],[Discount_Amt]]*sales[[#This Row],[Qty]])</f>
        <v>137.19999999999999</v>
      </c>
    </row>
    <row r="5297" spans="2:14" hidden="1" x14ac:dyDescent="0.35">
      <c r="B5297" s="7">
        <v>2029295</v>
      </c>
      <c r="C5297" s="1" t="s">
        <v>6</v>
      </c>
      <c r="D5297" s="1" t="s">
        <v>29</v>
      </c>
      <c r="E5297" s="1" t="s">
        <v>45</v>
      </c>
      <c r="F5297" s="1" t="s">
        <v>520</v>
      </c>
      <c r="G5297" s="3">
        <v>45482</v>
      </c>
      <c r="H5297" s="3">
        <v>45490</v>
      </c>
      <c r="I5297" s="6">
        <v>230</v>
      </c>
      <c r="J5297" s="1">
        <v>1</v>
      </c>
      <c r="K5297" s="4">
        <v>0.02</v>
      </c>
      <c r="L5297" s="6">
        <f t="shared" si="168"/>
        <v>4.6000000000000005</v>
      </c>
      <c r="M5297" s="8">
        <f t="shared" si="169"/>
        <v>225.4</v>
      </c>
      <c r="N5297" s="21">
        <f>(sales[[#This Row],[Price]]*sales[[#This Row],[Qty]])-(sales[[#This Row],[Discount_Amt]]*sales[[#This Row],[Qty]])</f>
        <v>225.4</v>
      </c>
    </row>
    <row r="5298" spans="2:14" hidden="1" x14ac:dyDescent="0.35">
      <c r="B5298" s="7">
        <v>2029296</v>
      </c>
      <c r="C5298" s="1" t="s">
        <v>7</v>
      </c>
      <c r="D5298" s="1" t="s">
        <v>25</v>
      </c>
      <c r="E5298" s="1" t="s">
        <v>46</v>
      </c>
      <c r="F5298" s="1" t="s">
        <v>521</v>
      </c>
      <c r="G5298" s="3">
        <v>45482</v>
      </c>
      <c r="H5298" s="3">
        <v>45484</v>
      </c>
      <c r="I5298" s="6">
        <v>7999</v>
      </c>
      <c r="J5298" s="1">
        <v>3</v>
      </c>
      <c r="K5298" s="4">
        <v>0.02</v>
      </c>
      <c r="L5298" s="6">
        <f t="shared" si="168"/>
        <v>159.97999999999999</v>
      </c>
      <c r="M5298" s="8">
        <f t="shared" si="169"/>
        <v>23837.02</v>
      </c>
      <c r="N5298" s="21">
        <f>(sales[[#This Row],[Price]]*sales[[#This Row],[Qty]])-(sales[[#This Row],[Discount_Amt]]*sales[[#This Row],[Qty]])</f>
        <v>23517.06</v>
      </c>
    </row>
    <row r="5299" spans="2:14" x14ac:dyDescent="0.35">
      <c r="B5299" s="7">
        <v>2029297</v>
      </c>
      <c r="C5299" s="1" t="s">
        <v>10</v>
      </c>
      <c r="D5299" s="1" t="s">
        <v>26</v>
      </c>
      <c r="E5299" s="1" t="s">
        <v>47</v>
      </c>
      <c r="F5299" s="1" t="s">
        <v>518</v>
      </c>
      <c r="G5299" s="3">
        <v>45482</v>
      </c>
      <c r="H5299" s="3">
        <v>45485</v>
      </c>
      <c r="I5299" s="6">
        <v>850</v>
      </c>
      <c r="J5299" s="1">
        <v>2</v>
      </c>
      <c r="K5299" s="4">
        <v>7.0000000000000007E-2</v>
      </c>
      <c r="L5299" s="6">
        <f t="shared" si="168"/>
        <v>59.500000000000007</v>
      </c>
      <c r="M5299" s="8">
        <f t="shared" si="169"/>
        <v>1640.5</v>
      </c>
      <c r="N5299" s="21">
        <f>(sales[[#This Row],[Price]]*sales[[#This Row],[Qty]])-(sales[[#This Row],[Discount_Amt]]*sales[[#This Row],[Qty]])</f>
        <v>1581</v>
      </c>
    </row>
    <row r="5300" spans="2:14" hidden="1" x14ac:dyDescent="0.35">
      <c r="B5300" s="7">
        <v>2029298</v>
      </c>
      <c r="C5300" s="1" t="s">
        <v>8</v>
      </c>
      <c r="D5300" s="1" t="s">
        <v>27</v>
      </c>
      <c r="E5300" s="1" t="s">
        <v>48</v>
      </c>
      <c r="F5300" s="1" t="s">
        <v>518</v>
      </c>
      <c r="G5300" s="3">
        <v>45482</v>
      </c>
      <c r="H5300" s="3">
        <v>45487</v>
      </c>
      <c r="I5300" s="6">
        <v>65000</v>
      </c>
      <c r="J5300" s="1">
        <v>1</v>
      </c>
      <c r="K5300" s="4">
        <v>0.03</v>
      </c>
      <c r="L5300" s="6">
        <f t="shared" si="168"/>
        <v>1950</v>
      </c>
      <c r="M5300" s="8">
        <f t="shared" si="169"/>
        <v>63050</v>
      </c>
      <c r="N5300" s="21">
        <f>(sales[[#This Row],[Price]]*sales[[#This Row],[Qty]])-(sales[[#This Row],[Discount_Amt]]*sales[[#This Row],[Qty]])</f>
        <v>63050</v>
      </c>
    </row>
    <row r="5301" spans="2:14" hidden="1" x14ac:dyDescent="0.35">
      <c r="B5301" s="7">
        <v>2029299</v>
      </c>
      <c r="C5301" s="1" t="s">
        <v>9</v>
      </c>
      <c r="D5301" s="1" t="s">
        <v>28</v>
      </c>
      <c r="E5301" s="1" t="s">
        <v>49</v>
      </c>
      <c r="F5301" s="1" t="s">
        <v>519</v>
      </c>
      <c r="G5301" s="3">
        <v>45482</v>
      </c>
      <c r="H5301" s="3">
        <v>45483</v>
      </c>
      <c r="I5301" s="6">
        <v>450</v>
      </c>
      <c r="J5301" s="1">
        <v>2</v>
      </c>
      <c r="K5301" s="4">
        <v>0.08</v>
      </c>
      <c r="L5301" s="6">
        <f t="shared" si="168"/>
        <v>36</v>
      </c>
      <c r="M5301" s="8">
        <f t="shared" si="169"/>
        <v>864</v>
      </c>
      <c r="N5301" s="21">
        <f>(sales[[#This Row],[Price]]*sales[[#This Row],[Qty]])-(sales[[#This Row],[Discount_Amt]]*sales[[#This Row],[Qty]])</f>
        <v>828</v>
      </c>
    </row>
    <row r="5302" spans="2:14" x14ac:dyDescent="0.35">
      <c r="B5302" s="7">
        <v>2029300</v>
      </c>
      <c r="C5302" s="1" t="s">
        <v>11</v>
      </c>
      <c r="D5302" s="1" t="s">
        <v>29</v>
      </c>
      <c r="E5302" s="1" t="s">
        <v>50</v>
      </c>
      <c r="F5302" s="1" t="s">
        <v>521</v>
      </c>
      <c r="G5302" s="3">
        <v>45482</v>
      </c>
      <c r="H5302" s="3">
        <v>45490</v>
      </c>
      <c r="I5302" s="6">
        <v>1299</v>
      </c>
      <c r="J5302" s="1">
        <v>1</v>
      </c>
      <c r="K5302" s="4">
        <v>0.05</v>
      </c>
      <c r="L5302" s="6">
        <f t="shared" si="168"/>
        <v>64.95</v>
      </c>
      <c r="M5302" s="8">
        <f t="shared" si="169"/>
        <v>1234.05</v>
      </c>
      <c r="N5302" s="21">
        <f>(sales[[#This Row],[Price]]*sales[[#This Row],[Qty]])-(sales[[#This Row],[Discount_Amt]]*sales[[#This Row],[Qty]])</f>
        <v>1234.05</v>
      </c>
    </row>
    <row r="5303" spans="2:14" x14ac:dyDescent="0.35">
      <c r="B5303" s="7">
        <v>2029301</v>
      </c>
      <c r="C5303" s="1" t="s">
        <v>12</v>
      </c>
      <c r="D5303" s="1" t="s">
        <v>25</v>
      </c>
      <c r="E5303" s="1" t="s">
        <v>51</v>
      </c>
      <c r="F5303" s="1" t="s">
        <v>520</v>
      </c>
      <c r="G5303" s="3">
        <v>45482</v>
      </c>
      <c r="H5303" s="3">
        <v>45484</v>
      </c>
      <c r="I5303" s="6">
        <v>1700</v>
      </c>
      <c r="J5303" s="1">
        <v>2</v>
      </c>
      <c r="K5303" s="4">
        <v>0.05</v>
      </c>
      <c r="L5303" s="6">
        <f t="shared" si="168"/>
        <v>85</v>
      </c>
      <c r="M5303" s="8">
        <f t="shared" si="169"/>
        <v>3315</v>
      </c>
      <c r="N5303" s="21">
        <f>(sales[[#This Row],[Price]]*sales[[#This Row],[Qty]])-(sales[[#This Row],[Discount_Amt]]*sales[[#This Row],[Qty]])</f>
        <v>3230</v>
      </c>
    </row>
    <row r="5304" spans="2:14" hidden="1" x14ac:dyDescent="0.35">
      <c r="B5304" s="7">
        <v>2029302</v>
      </c>
      <c r="C5304" s="1" t="s">
        <v>13</v>
      </c>
      <c r="D5304" s="1" t="s">
        <v>292</v>
      </c>
      <c r="E5304" s="1" t="s">
        <v>506</v>
      </c>
      <c r="F5304" s="1" t="s">
        <v>518</v>
      </c>
      <c r="G5304" s="3">
        <v>45482</v>
      </c>
      <c r="H5304" s="3">
        <v>45485</v>
      </c>
      <c r="I5304" s="6">
        <v>55000</v>
      </c>
      <c r="J5304" s="1">
        <v>3</v>
      </c>
      <c r="K5304" s="4">
        <v>0.05</v>
      </c>
      <c r="L5304" s="6">
        <f t="shared" si="168"/>
        <v>2750</v>
      </c>
      <c r="M5304" s="8">
        <f t="shared" si="169"/>
        <v>162250</v>
      </c>
      <c r="N5304" s="21">
        <f>(sales[[#This Row],[Price]]*sales[[#This Row],[Qty]])-(sales[[#This Row],[Discount_Amt]]*sales[[#This Row],[Qty]])</f>
        <v>156750</v>
      </c>
    </row>
    <row r="5305" spans="2:14" hidden="1" x14ac:dyDescent="0.35">
      <c r="B5305" s="7">
        <v>2029303</v>
      </c>
      <c r="C5305" s="1" t="s">
        <v>14</v>
      </c>
      <c r="D5305" s="1" t="s">
        <v>25</v>
      </c>
      <c r="E5305" s="1" t="s">
        <v>507</v>
      </c>
      <c r="F5305" s="1" t="s">
        <v>519</v>
      </c>
      <c r="G5305" s="3">
        <v>45482</v>
      </c>
      <c r="H5305" s="3">
        <v>45487</v>
      </c>
      <c r="I5305" s="6">
        <v>57999</v>
      </c>
      <c r="J5305" s="1">
        <v>2</v>
      </c>
      <c r="K5305" s="4">
        <v>0.05</v>
      </c>
      <c r="L5305" s="6">
        <f t="shared" si="168"/>
        <v>2899.9500000000003</v>
      </c>
      <c r="M5305" s="8">
        <f t="shared" si="169"/>
        <v>113098.05</v>
      </c>
      <c r="N5305" s="21">
        <f>(sales[[#This Row],[Price]]*sales[[#This Row],[Qty]])-(sales[[#This Row],[Discount_Amt]]*sales[[#This Row],[Qty]])</f>
        <v>110198.1</v>
      </c>
    </row>
    <row r="5306" spans="2:14" hidden="1" x14ac:dyDescent="0.35">
      <c r="B5306" s="7">
        <v>2029304</v>
      </c>
      <c r="C5306" s="1" t="s">
        <v>15</v>
      </c>
      <c r="D5306" s="1" t="s">
        <v>26</v>
      </c>
      <c r="E5306" s="1" t="s">
        <v>508</v>
      </c>
      <c r="F5306" s="1" t="s">
        <v>520</v>
      </c>
      <c r="G5306" s="3">
        <v>45482</v>
      </c>
      <c r="H5306" s="3">
        <v>45483</v>
      </c>
      <c r="I5306" s="6">
        <v>1399</v>
      </c>
      <c r="J5306" s="1">
        <v>7</v>
      </c>
      <c r="K5306" s="4">
        <v>0.03</v>
      </c>
      <c r="L5306" s="6">
        <f t="shared" si="168"/>
        <v>41.97</v>
      </c>
      <c r="M5306" s="8">
        <f t="shared" si="169"/>
        <v>9751.0300000000007</v>
      </c>
      <c r="N5306" s="21">
        <f>(sales[[#This Row],[Price]]*sales[[#This Row],[Qty]])-(sales[[#This Row],[Discount_Amt]]*sales[[#This Row],[Qty]])</f>
        <v>9499.2099999999991</v>
      </c>
    </row>
    <row r="5307" spans="2:14" hidden="1" x14ac:dyDescent="0.35">
      <c r="B5307" s="7">
        <v>2029305</v>
      </c>
      <c r="C5307" s="1" t="s">
        <v>16</v>
      </c>
      <c r="D5307" s="1" t="s">
        <v>27</v>
      </c>
      <c r="E5307" s="1" t="s">
        <v>31</v>
      </c>
      <c r="F5307" s="1" t="s">
        <v>521</v>
      </c>
      <c r="G5307" s="3">
        <v>45482</v>
      </c>
      <c r="H5307" s="3">
        <v>45490</v>
      </c>
      <c r="I5307" s="6">
        <v>999</v>
      </c>
      <c r="J5307" s="1">
        <v>2</v>
      </c>
      <c r="K5307" s="4">
        <v>0.1</v>
      </c>
      <c r="L5307" s="6">
        <f t="shared" si="168"/>
        <v>99.9</v>
      </c>
      <c r="M5307" s="8">
        <f t="shared" si="169"/>
        <v>1898.1</v>
      </c>
      <c r="N5307" s="21">
        <f>(sales[[#This Row],[Price]]*sales[[#This Row],[Qty]])-(sales[[#This Row],[Discount_Amt]]*sales[[#This Row],[Qty]])</f>
        <v>1798.2</v>
      </c>
    </row>
    <row r="5308" spans="2:14" x14ac:dyDescent="0.35">
      <c r="B5308" s="7">
        <v>2029306</v>
      </c>
      <c r="C5308" s="1" t="s">
        <v>17</v>
      </c>
      <c r="D5308" s="1" t="s">
        <v>28</v>
      </c>
      <c r="E5308" s="1" t="s">
        <v>32</v>
      </c>
      <c r="F5308" s="1" t="s">
        <v>518</v>
      </c>
      <c r="G5308" s="3">
        <v>45482</v>
      </c>
      <c r="H5308" s="3">
        <v>45484</v>
      </c>
      <c r="I5308" s="6">
        <v>2099</v>
      </c>
      <c r="J5308" s="1">
        <v>1</v>
      </c>
      <c r="K5308" s="4">
        <v>0.05</v>
      </c>
      <c r="L5308" s="6">
        <f t="shared" si="168"/>
        <v>104.95</v>
      </c>
      <c r="M5308" s="8">
        <f t="shared" si="169"/>
        <v>1994.05</v>
      </c>
      <c r="N5308" s="21">
        <f>(sales[[#This Row],[Price]]*sales[[#This Row],[Qty]])-(sales[[#This Row],[Discount_Amt]]*sales[[#This Row],[Qty]])</f>
        <v>1994.05</v>
      </c>
    </row>
    <row r="5309" spans="2:14" hidden="1" x14ac:dyDescent="0.35">
      <c r="B5309" s="7">
        <v>2029307</v>
      </c>
      <c r="C5309" s="1" t="s">
        <v>18</v>
      </c>
      <c r="D5309" s="1" t="s">
        <v>29</v>
      </c>
      <c r="E5309" s="1" t="s">
        <v>38</v>
      </c>
      <c r="F5309" s="1" t="s">
        <v>518</v>
      </c>
      <c r="G5309" s="3">
        <v>45482</v>
      </c>
      <c r="H5309" s="3">
        <v>45485</v>
      </c>
      <c r="I5309" s="6">
        <v>11000</v>
      </c>
      <c r="J5309" s="1">
        <v>1</v>
      </c>
      <c r="K5309" s="4">
        <v>0.05</v>
      </c>
      <c r="L5309" s="6">
        <f t="shared" si="168"/>
        <v>550</v>
      </c>
      <c r="M5309" s="8">
        <f t="shared" si="169"/>
        <v>10450</v>
      </c>
      <c r="N5309" s="21">
        <f>(sales[[#This Row],[Price]]*sales[[#This Row],[Qty]])-(sales[[#This Row],[Discount_Amt]]*sales[[#This Row],[Qty]])</f>
        <v>10450</v>
      </c>
    </row>
    <row r="5310" spans="2:14" hidden="1" x14ac:dyDescent="0.35">
      <c r="B5310" s="7">
        <v>2029308</v>
      </c>
      <c r="C5310" s="1" t="s">
        <v>19</v>
      </c>
      <c r="D5310" s="1" t="s">
        <v>25</v>
      </c>
      <c r="E5310" s="1" t="s">
        <v>33</v>
      </c>
      <c r="F5310" s="1" t="s">
        <v>519</v>
      </c>
      <c r="G5310" s="3">
        <v>45482</v>
      </c>
      <c r="H5310" s="3">
        <v>45487</v>
      </c>
      <c r="I5310" s="6">
        <v>800</v>
      </c>
      <c r="J5310" s="1">
        <v>1</v>
      </c>
      <c r="K5310" s="4">
        <v>0.02</v>
      </c>
      <c r="L5310" s="6">
        <f t="shared" si="168"/>
        <v>16</v>
      </c>
      <c r="M5310" s="8">
        <f t="shared" si="169"/>
        <v>784</v>
      </c>
      <c r="N5310" s="21">
        <f>(sales[[#This Row],[Price]]*sales[[#This Row],[Qty]])-(sales[[#This Row],[Discount_Amt]]*sales[[#This Row],[Qty]])</f>
        <v>784</v>
      </c>
    </row>
    <row r="5311" spans="2:14" hidden="1" x14ac:dyDescent="0.35">
      <c r="B5311" s="7">
        <v>2029309</v>
      </c>
      <c r="C5311" s="1" t="s">
        <v>20</v>
      </c>
      <c r="D5311" s="1" t="s">
        <v>30</v>
      </c>
      <c r="E5311" s="1" t="s">
        <v>34</v>
      </c>
      <c r="F5311" s="1" t="s">
        <v>521</v>
      </c>
      <c r="G5311" s="3">
        <v>45482</v>
      </c>
      <c r="H5311" s="3">
        <v>45483</v>
      </c>
      <c r="I5311" s="6">
        <v>5500</v>
      </c>
      <c r="J5311" s="1">
        <v>2</v>
      </c>
      <c r="K5311" s="4">
        <v>0.06</v>
      </c>
      <c r="L5311" s="6">
        <f t="shared" si="168"/>
        <v>330</v>
      </c>
      <c r="M5311" s="8">
        <f t="shared" si="169"/>
        <v>10670</v>
      </c>
      <c r="N5311" s="21">
        <f>(sales[[#This Row],[Price]]*sales[[#This Row],[Qty]])-(sales[[#This Row],[Discount_Amt]]*sales[[#This Row],[Qty]])</f>
        <v>10340</v>
      </c>
    </row>
    <row r="5312" spans="2:14" hidden="1" x14ac:dyDescent="0.35">
      <c r="B5312" s="7">
        <v>2029310</v>
      </c>
      <c r="C5312" s="1" t="s">
        <v>21</v>
      </c>
      <c r="D5312" s="1" t="s">
        <v>27</v>
      </c>
      <c r="E5312" s="1" t="s">
        <v>35</v>
      </c>
      <c r="F5312" s="1" t="s">
        <v>520</v>
      </c>
      <c r="G5312" s="3">
        <v>45482</v>
      </c>
      <c r="H5312" s="3">
        <v>45490</v>
      </c>
      <c r="I5312" s="6">
        <v>1350</v>
      </c>
      <c r="J5312" s="1">
        <v>1</v>
      </c>
      <c r="K5312" s="4">
        <v>0.15</v>
      </c>
      <c r="L5312" s="6">
        <f t="shared" si="168"/>
        <v>202.5</v>
      </c>
      <c r="M5312" s="8">
        <f t="shared" si="169"/>
        <v>1147.5</v>
      </c>
      <c r="N5312" s="21">
        <f>(sales[[#This Row],[Price]]*sales[[#This Row],[Qty]])-(sales[[#This Row],[Discount_Amt]]*sales[[#This Row],[Qty]])</f>
        <v>1147.5</v>
      </c>
    </row>
    <row r="5313" spans="2:14" hidden="1" x14ac:dyDescent="0.35">
      <c r="B5313" s="7">
        <v>2029311</v>
      </c>
      <c r="C5313" s="1" t="s">
        <v>22</v>
      </c>
      <c r="D5313" s="1" t="s">
        <v>28</v>
      </c>
      <c r="E5313" s="1" t="s">
        <v>36</v>
      </c>
      <c r="F5313" s="1" t="s">
        <v>518</v>
      </c>
      <c r="G5313" s="3">
        <v>45482</v>
      </c>
      <c r="H5313" s="3">
        <v>45484</v>
      </c>
      <c r="I5313" s="6">
        <v>4500</v>
      </c>
      <c r="J5313" s="1">
        <v>2</v>
      </c>
      <c r="K5313" s="4">
        <v>0.02</v>
      </c>
      <c r="L5313" s="6">
        <f t="shared" si="168"/>
        <v>90</v>
      </c>
      <c r="M5313" s="8">
        <f t="shared" si="169"/>
        <v>8910</v>
      </c>
      <c r="N5313" s="21">
        <f>(sales[[#This Row],[Price]]*sales[[#This Row],[Qty]])-(sales[[#This Row],[Discount_Amt]]*sales[[#This Row],[Qty]])</f>
        <v>8820</v>
      </c>
    </row>
    <row r="5314" spans="2:14" hidden="1" x14ac:dyDescent="0.35">
      <c r="B5314" s="7">
        <v>2029312</v>
      </c>
      <c r="C5314" s="1" t="s">
        <v>23</v>
      </c>
      <c r="D5314" s="1" t="s">
        <v>29</v>
      </c>
      <c r="E5314" s="1" t="s">
        <v>37</v>
      </c>
      <c r="F5314" s="1" t="s">
        <v>519</v>
      </c>
      <c r="G5314" s="3">
        <v>45482</v>
      </c>
      <c r="H5314" s="3">
        <v>45485</v>
      </c>
      <c r="I5314" s="6">
        <v>2350</v>
      </c>
      <c r="J5314" s="1">
        <v>7</v>
      </c>
      <c r="K5314" s="4">
        <v>0.02</v>
      </c>
      <c r="L5314" s="6">
        <f t="shared" si="168"/>
        <v>47</v>
      </c>
      <c r="M5314" s="8">
        <f t="shared" si="169"/>
        <v>16403</v>
      </c>
      <c r="N5314" s="21">
        <f>(sales[[#This Row],[Price]]*sales[[#This Row],[Qty]])-(sales[[#This Row],[Discount_Amt]]*sales[[#This Row],[Qty]])</f>
        <v>16121</v>
      </c>
    </row>
    <row r="5315" spans="2:14" hidden="1" x14ac:dyDescent="0.35">
      <c r="B5315" s="7">
        <v>2029313</v>
      </c>
      <c r="C5315" s="1" t="s">
        <v>24</v>
      </c>
      <c r="D5315" s="1" t="s">
        <v>25</v>
      </c>
      <c r="E5315" s="1" t="s">
        <v>39</v>
      </c>
      <c r="F5315" s="1" t="s">
        <v>520</v>
      </c>
      <c r="G5315" s="3">
        <v>45482</v>
      </c>
      <c r="H5315" s="3">
        <v>45487</v>
      </c>
      <c r="I5315" s="6">
        <v>90</v>
      </c>
      <c r="J5315" s="1">
        <v>2</v>
      </c>
      <c r="K5315" s="4">
        <v>0.02</v>
      </c>
      <c r="L5315" s="6">
        <f t="shared" si="168"/>
        <v>1.8</v>
      </c>
      <c r="M5315" s="8">
        <f t="shared" si="169"/>
        <v>178.2</v>
      </c>
      <c r="N5315" s="21">
        <f>(sales[[#This Row],[Price]]*sales[[#This Row],[Qty]])-(sales[[#This Row],[Discount_Amt]]*sales[[#This Row],[Qty]])</f>
        <v>176.4</v>
      </c>
    </row>
    <row r="5316" spans="2:14" hidden="1" x14ac:dyDescent="0.35">
      <c r="B5316" s="7">
        <v>2029314</v>
      </c>
      <c r="C5316" s="1" t="s">
        <v>4</v>
      </c>
      <c r="D5316" s="1" t="s">
        <v>26</v>
      </c>
      <c r="E5316" s="1" t="s">
        <v>40</v>
      </c>
      <c r="F5316" s="1" t="s">
        <v>521</v>
      </c>
      <c r="G5316" s="3">
        <v>45482</v>
      </c>
      <c r="H5316" s="3">
        <v>45483</v>
      </c>
      <c r="I5316" s="6">
        <v>280</v>
      </c>
      <c r="J5316" s="1">
        <v>2</v>
      </c>
      <c r="K5316" s="4">
        <v>0.02</v>
      </c>
      <c r="L5316" s="6">
        <f t="shared" si="168"/>
        <v>5.6000000000000005</v>
      </c>
      <c r="M5316" s="8">
        <f t="shared" si="169"/>
        <v>554.4</v>
      </c>
      <c r="N5316" s="21">
        <f>(sales[[#This Row],[Price]]*sales[[#This Row],[Qty]])-(sales[[#This Row],[Discount_Amt]]*sales[[#This Row],[Qty]])</f>
        <v>548.79999999999995</v>
      </c>
    </row>
    <row r="5317" spans="2:14" hidden="1" x14ac:dyDescent="0.35">
      <c r="B5317" s="7">
        <v>2029315</v>
      </c>
      <c r="C5317" s="1" t="s">
        <v>5</v>
      </c>
      <c r="D5317" s="1" t="s">
        <v>27</v>
      </c>
      <c r="E5317" s="1" t="s">
        <v>41</v>
      </c>
      <c r="F5317" s="1" t="s">
        <v>518</v>
      </c>
      <c r="G5317" s="3">
        <v>45482</v>
      </c>
      <c r="H5317" s="3">
        <v>45490</v>
      </c>
      <c r="I5317" s="6">
        <v>70</v>
      </c>
      <c r="J5317" s="1">
        <v>1</v>
      </c>
      <c r="K5317" s="4">
        <v>0.02</v>
      </c>
      <c r="L5317" s="6">
        <f t="shared" si="168"/>
        <v>1.4000000000000001</v>
      </c>
      <c r="M5317" s="8">
        <f t="shared" si="169"/>
        <v>68.599999999999994</v>
      </c>
      <c r="N5317" s="21">
        <f>(sales[[#This Row],[Price]]*sales[[#This Row],[Qty]])-(sales[[#This Row],[Discount_Amt]]*sales[[#This Row],[Qty]])</f>
        <v>68.599999999999994</v>
      </c>
    </row>
    <row r="5318" spans="2:14" hidden="1" x14ac:dyDescent="0.35">
      <c r="B5318" s="7">
        <v>2029316</v>
      </c>
      <c r="C5318" s="1" t="s">
        <v>6</v>
      </c>
      <c r="D5318" s="1" t="s">
        <v>28</v>
      </c>
      <c r="E5318" s="1" t="s">
        <v>42</v>
      </c>
      <c r="F5318" s="1" t="s">
        <v>518</v>
      </c>
      <c r="G5318" s="3">
        <v>45482</v>
      </c>
      <c r="H5318" s="3">
        <v>45484</v>
      </c>
      <c r="I5318" s="6">
        <v>230</v>
      </c>
      <c r="J5318" s="1">
        <v>2</v>
      </c>
      <c r="K5318" s="4">
        <v>0.02</v>
      </c>
      <c r="L5318" s="6">
        <f t="shared" si="168"/>
        <v>4.6000000000000005</v>
      </c>
      <c r="M5318" s="8">
        <f t="shared" si="169"/>
        <v>455.4</v>
      </c>
      <c r="N5318" s="21">
        <f>(sales[[#This Row],[Price]]*sales[[#This Row],[Qty]])-(sales[[#This Row],[Discount_Amt]]*sales[[#This Row],[Qty]])</f>
        <v>450.8</v>
      </c>
    </row>
    <row r="5319" spans="2:14" hidden="1" x14ac:dyDescent="0.35">
      <c r="B5319" s="7">
        <v>2029317</v>
      </c>
      <c r="C5319" s="1" t="s">
        <v>7</v>
      </c>
      <c r="D5319" s="1" t="s">
        <v>29</v>
      </c>
      <c r="E5319" s="1" t="s">
        <v>43</v>
      </c>
      <c r="F5319" s="1" t="s">
        <v>519</v>
      </c>
      <c r="G5319" s="3">
        <v>45482</v>
      </c>
      <c r="H5319" s="3">
        <v>45485</v>
      </c>
      <c r="I5319" s="6">
        <v>7999</v>
      </c>
      <c r="J5319" s="1">
        <v>4</v>
      </c>
      <c r="K5319" s="4">
        <v>0.02</v>
      </c>
      <c r="L5319" s="6">
        <f t="shared" si="168"/>
        <v>159.97999999999999</v>
      </c>
      <c r="M5319" s="8">
        <f t="shared" si="169"/>
        <v>31836.02</v>
      </c>
      <c r="N5319" s="21">
        <f>(sales[[#This Row],[Price]]*sales[[#This Row],[Qty]])-(sales[[#This Row],[Discount_Amt]]*sales[[#This Row],[Qty]])</f>
        <v>31356.080000000002</v>
      </c>
    </row>
    <row r="5320" spans="2:14" x14ac:dyDescent="0.35">
      <c r="B5320" s="7">
        <v>2029318</v>
      </c>
      <c r="C5320" s="1" t="s">
        <v>10</v>
      </c>
      <c r="D5320" s="1" t="s">
        <v>25</v>
      </c>
      <c r="E5320" s="1" t="s">
        <v>44</v>
      </c>
      <c r="F5320" s="1" t="s">
        <v>521</v>
      </c>
      <c r="G5320" s="3">
        <v>45482</v>
      </c>
      <c r="H5320" s="3">
        <v>45487</v>
      </c>
      <c r="I5320" s="6">
        <v>850</v>
      </c>
      <c r="J5320" s="1">
        <v>3</v>
      </c>
      <c r="K5320" s="4">
        <v>0.02</v>
      </c>
      <c r="L5320" s="6">
        <f t="shared" si="168"/>
        <v>17</v>
      </c>
      <c r="M5320" s="8">
        <f t="shared" si="169"/>
        <v>2533</v>
      </c>
      <c r="N5320" s="21">
        <f>(sales[[#This Row],[Price]]*sales[[#This Row],[Qty]])-(sales[[#This Row],[Discount_Amt]]*sales[[#This Row],[Qty]])</f>
        <v>2499</v>
      </c>
    </row>
    <row r="5321" spans="2:14" hidden="1" x14ac:dyDescent="0.35">
      <c r="B5321" s="7">
        <v>2029319</v>
      </c>
      <c r="C5321" s="1" t="s">
        <v>8</v>
      </c>
      <c r="D5321" s="1" t="s">
        <v>26</v>
      </c>
      <c r="E5321" s="1" t="s">
        <v>45</v>
      </c>
      <c r="F5321" s="1" t="s">
        <v>520</v>
      </c>
      <c r="G5321" s="3">
        <v>45482</v>
      </c>
      <c r="H5321" s="3">
        <v>45483</v>
      </c>
      <c r="I5321" s="6">
        <v>65000</v>
      </c>
      <c r="J5321" s="1">
        <v>2</v>
      </c>
      <c r="K5321" s="4">
        <v>7.0000000000000007E-2</v>
      </c>
      <c r="L5321" s="6">
        <f t="shared" si="168"/>
        <v>4550</v>
      </c>
      <c r="M5321" s="8">
        <f t="shared" si="169"/>
        <v>125450</v>
      </c>
      <c r="N5321" s="21">
        <f>(sales[[#This Row],[Price]]*sales[[#This Row],[Qty]])-(sales[[#This Row],[Discount_Amt]]*sales[[#This Row],[Qty]])</f>
        <v>120900</v>
      </c>
    </row>
    <row r="5322" spans="2:14" hidden="1" x14ac:dyDescent="0.35">
      <c r="B5322" s="7">
        <v>2029320</v>
      </c>
      <c r="C5322" s="1" t="s">
        <v>9</v>
      </c>
      <c r="D5322" s="1" t="s">
        <v>27</v>
      </c>
      <c r="E5322" s="1" t="s">
        <v>46</v>
      </c>
      <c r="F5322" s="1" t="s">
        <v>518</v>
      </c>
      <c r="G5322" s="3">
        <v>45482</v>
      </c>
      <c r="H5322" s="3">
        <v>45490</v>
      </c>
      <c r="I5322" s="6">
        <v>450</v>
      </c>
      <c r="J5322" s="1">
        <v>1</v>
      </c>
      <c r="K5322" s="4">
        <v>0.03</v>
      </c>
      <c r="L5322" s="6">
        <f t="shared" si="168"/>
        <v>13.5</v>
      </c>
      <c r="M5322" s="8">
        <f t="shared" si="169"/>
        <v>436.5</v>
      </c>
      <c r="N5322" s="21">
        <f>(sales[[#This Row],[Price]]*sales[[#This Row],[Qty]])-(sales[[#This Row],[Discount_Amt]]*sales[[#This Row],[Qty]])</f>
        <v>436.5</v>
      </c>
    </row>
    <row r="5323" spans="2:14" x14ac:dyDescent="0.35">
      <c r="B5323" s="7">
        <v>2029321</v>
      </c>
      <c r="C5323" s="1" t="s">
        <v>11</v>
      </c>
      <c r="D5323" s="1" t="s">
        <v>28</v>
      </c>
      <c r="E5323" s="1" t="s">
        <v>47</v>
      </c>
      <c r="F5323" s="1" t="s">
        <v>519</v>
      </c>
      <c r="G5323" s="3">
        <v>45482</v>
      </c>
      <c r="H5323" s="3">
        <v>45484</v>
      </c>
      <c r="I5323" s="6">
        <v>1299</v>
      </c>
      <c r="J5323" s="1">
        <v>1</v>
      </c>
      <c r="K5323" s="4">
        <v>0.08</v>
      </c>
      <c r="L5323" s="6">
        <f t="shared" si="168"/>
        <v>103.92</v>
      </c>
      <c r="M5323" s="8">
        <f t="shared" si="169"/>
        <v>1195.08</v>
      </c>
      <c r="N5323" s="21">
        <f>(sales[[#This Row],[Price]]*sales[[#This Row],[Qty]])-(sales[[#This Row],[Discount_Amt]]*sales[[#This Row],[Qty]])</f>
        <v>1195.08</v>
      </c>
    </row>
    <row r="5324" spans="2:14" x14ac:dyDescent="0.35">
      <c r="B5324" s="7">
        <v>2029322</v>
      </c>
      <c r="C5324" s="1" t="s">
        <v>12</v>
      </c>
      <c r="D5324" s="1" t="s">
        <v>29</v>
      </c>
      <c r="E5324" s="1" t="s">
        <v>48</v>
      </c>
      <c r="F5324" s="1" t="s">
        <v>520</v>
      </c>
      <c r="G5324" s="3">
        <v>45482</v>
      </c>
      <c r="H5324" s="3">
        <v>45485</v>
      </c>
      <c r="I5324" s="6">
        <v>1700</v>
      </c>
      <c r="J5324" s="1">
        <v>2</v>
      </c>
      <c r="K5324" s="4">
        <v>0.05</v>
      </c>
      <c r="L5324" s="6">
        <f t="shared" si="168"/>
        <v>85</v>
      </c>
      <c r="M5324" s="8">
        <f t="shared" si="169"/>
        <v>3315</v>
      </c>
      <c r="N5324" s="21">
        <f>(sales[[#This Row],[Price]]*sales[[#This Row],[Qty]])-(sales[[#This Row],[Discount_Amt]]*sales[[#This Row],[Qty]])</f>
        <v>3230</v>
      </c>
    </row>
    <row r="5325" spans="2:14" hidden="1" x14ac:dyDescent="0.35">
      <c r="B5325" s="7">
        <v>2029323</v>
      </c>
      <c r="C5325" s="1" t="s">
        <v>13</v>
      </c>
      <c r="D5325" s="1" t="s">
        <v>25</v>
      </c>
      <c r="E5325" s="1" t="s">
        <v>49</v>
      </c>
      <c r="F5325" s="1" t="s">
        <v>521</v>
      </c>
      <c r="G5325" s="3">
        <v>45482</v>
      </c>
      <c r="H5325" s="3">
        <v>45487</v>
      </c>
      <c r="I5325" s="6">
        <v>55000</v>
      </c>
      <c r="J5325" s="1">
        <v>1</v>
      </c>
      <c r="K5325" s="4">
        <v>0.05</v>
      </c>
      <c r="L5325" s="6">
        <f t="shared" si="168"/>
        <v>2750</v>
      </c>
      <c r="M5325" s="8">
        <f t="shared" si="169"/>
        <v>52250</v>
      </c>
      <c r="N5325" s="21">
        <f>(sales[[#This Row],[Price]]*sales[[#This Row],[Qty]])-(sales[[#This Row],[Discount_Amt]]*sales[[#This Row],[Qty]])</f>
        <v>52250</v>
      </c>
    </row>
    <row r="5326" spans="2:14" hidden="1" x14ac:dyDescent="0.35">
      <c r="B5326" s="7">
        <v>2029324</v>
      </c>
      <c r="C5326" s="1" t="s">
        <v>14</v>
      </c>
      <c r="D5326" s="1" t="s">
        <v>293</v>
      </c>
      <c r="E5326" s="1" t="s">
        <v>50</v>
      </c>
      <c r="F5326" s="1" t="s">
        <v>518</v>
      </c>
      <c r="G5326" s="3">
        <v>45482</v>
      </c>
      <c r="H5326" s="3">
        <v>45483</v>
      </c>
      <c r="I5326" s="6">
        <v>57999</v>
      </c>
      <c r="J5326" s="1">
        <v>3</v>
      </c>
      <c r="K5326" s="4">
        <v>0.05</v>
      </c>
      <c r="L5326" s="6">
        <f t="shared" si="168"/>
        <v>2899.9500000000003</v>
      </c>
      <c r="M5326" s="8">
        <f t="shared" si="169"/>
        <v>171097.05</v>
      </c>
      <c r="N5326" s="21">
        <f>(sales[[#This Row],[Price]]*sales[[#This Row],[Qty]])-(sales[[#This Row],[Discount_Amt]]*sales[[#This Row],[Qty]])</f>
        <v>165297.15</v>
      </c>
    </row>
    <row r="5327" spans="2:14" hidden="1" x14ac:dyDescent="0.35">
      <c r="B5327" s="7">
        <v>2029325</v>
      </c>
      <c r="C5327" s="1" t="s">
        <v>15</v>
      </c>
      <c r="D5327" s="1" t="s">
        <v>25</v>
      </c>
      <c r="E5327" s="1" t="s">
        <v>51</v>
      </c>
      <c r="F5327" s="1" t="s">
        <v>518</v>
      </c>
      <c r="G5327" s="3">
        <v>45482</v>
      </c>
      <c r="H5327" s="3">
        <v>45490</v>
      </c>
      <c r="I5327" s="6">
        <v>1399</v>
      </c>
      <c r="J5327" s="1">
        <v>2</v>
      </c>
      <c r="K5327" s="4">
        <v>0.05</v>
      </c>
      <c r="L5327" s="6">
        <f t="shared" si="168"/>
        <v>69.95</v>
      </c>
      <c r="M5327" s="8">
        <f t="shared" si="169"/>
        <v>2728.05</v>
      </c>
      <c r="N5327" s="21">
        <f>(sales[[#This Row],[Price]]*sales[[#This Row],[Qty]])-(sales[[#This Row],[Discount_Amt]]*sales[[#This Row],[Qty]])</f>
        <v>2658.1</v>
      </c>
    </row>
    <row r="5328" spans="2:14" hidden="1" x14ac:dyDescent="0.35">
      <c r="B5328" s="7">
        <v>2029326</v>
      </c>
      <c r="C5328" s="1" t="s">
        <v>16</v>
      </c>
      <c r="D5328" s="1" t="s">
        <v>26</v>
      </c>
      <c r="E5328" s="1" t="s">
        <v>506</v>
      </c>
      <c r="F5328" s="1" t="s">
        <v>519</v>
      </c>
      <c r="G5328" s="3">
        <v>45482</v>
      </c>
      <c r="H5328" s="3">
        <v>45484</v>
      </c>
      <c r="I5328" s="6">
        <v>999</v>
      </c>
      <c r="J5328" s="1">
        <v>1</v>
      </c>
      <c r="K5328" s="4">
        <v>0.03</v>
      </c>
      <c r="L5328" s="6">
        <f t="shared" si="168"/>
        <v>29.97</v>
      </c>
      <c r="M5328" s="8">
        <f t="shared" si="169"/>
        <v>969.03</v>
      </c>
      <c r="N5328" s="21">
        <f>(sales[[#This Row],[Price]]*sales[[#This Row],[Qty]])-(sales[[#This Row],[Discount_Amt]]*sales[[#This Row],[Qty]])</f>
        <v>969.03</v>
      </c>
    </row>
    <row r="5329" spans="2:14" x14ac:dyDescent="0.35">
      <c r="B5329" s="7">
        <v>2029327</v>
      </c>
      <c r="C5329" s="1" t="s">
        <v>17</v>
      </c>
      <c r="D5329" s="1" t="s">
        <v>27</v>
      </c>
      <c r="E5329" s="1" t="s">
        <v>507</v>
      </c>
      <c r="F5329" s="1" t="s">
        <v>521</v>
      </c>
      <c r="G5329" s="3">
        <v>45482</v>
      </c>
      <c r="H5329" s="3">
        <v>45485</v>
      </c>
      <c r="I5329" s="6">
        <v>2099</v>
      </c>
      <c r="J5329" s="1">
        <v>2</v>
      </c>
      <c r="K5329" s="4">
        <v>0.1</v>
      </c>
      <c r="L5329" s="6">
        <f t="shared" si="168"/>
        <v>209.9</v>
      </c>
      <c r="M5329" s="8">
        <f t="shared" si="169"/>
        <v>3988.1</v>
      </c>
      <c r="N5329" s="21">
        <f>(sales[[#This Row],[Price]]*sales[[#This Row],[Qty]])-(sales[[#This Row],[Discount_Amt]]*sales[[#This Row],[Qty]])</f>
        <v>3778.2</v>
      </c>
    </row>
    <row r="5330" spans="2:14" hidden="1" x14ac:dyDescent="0.35">
      <c r="B5330" s="7">
        <v>2029328</v>
      </c>
      <c r="C5330" s="1" t="s">
        <v>18</v>
      </c>
      <c r="D5330" s="1" t="s">
        <v>28</v>
      </c>
      <c r="E5330" s="1" t="s">
        <v>508</v>
      </c>
      <c r="F5330" s="1" t="s">
        <v>520</v>
      </c>
      <c r="G5330" s="3">
        <v>45482</v>
      </c>
      <c r="H5330" s="3">
        <v>45487</v>
      </c>
      <c r="I5330" s="6">
        <v>11000</v>
      </c>
      <c r="J5330" s="1">
        <v>1</v>
      </c>
      <c r="K5330" s="4">
        <v>0.05</v>
      </c>
      <c r="L5330" s="6">
        <f t="shared" si="168"/>
        <v>550</v>
      </c>
      <c r="M5330" s="8">
        <f t="shared" si="169"/>
        <v>10450</v>
      </c>
      <c r="N5330" s="21">
        <f>(sales[[#This Row],[Price]]*sales[[#This Row],[Qty]])-(sales[[#This Row],[Discount_Amt]]*sales[[#This Row],[Qty]])</f>
        <v>10450</v>
      </c>
    </row>
    <row r="5331" spans="2:14" hidden="1" x14ac:dyDescent="0.35">
      <c r="B5331" s="7">
        <v>2029329</v>
      </c>
      <c r="C5331" s="1" t="s">
        <v>19</v>
      </c>
      <c r="D5331" s="1" t="s">
        <v>29</v>
      </c>
      <c r="E5331" s="1" t="s">
        <v>31</v>
      </c>
      <c r="F5331" s="1" t="s">
        <v>518</v>
      </c>
      <c r="G5331" s="3">
        <v>45482</v>
      </c>
      <c r="H5331" s="3">
        <v>45483</v>
      </c>
      <c r="I5331" s="6">
        <v>800</v>
      </c>
      <c r="J5331" s="1">
        <v>2</v>
      </c>
      <c r="K5331" s="4">
        <v>0.05</v>
      </c>
      <c r="L5331" s="6">
        <f t="shared" si="168"/>
        <v>40</v>
      </c>
      <c r="M5331" s="8">
        <f t="shared" si="169"/>
        <v>1560</v>
      </c>
      <c r="N5331" s="21">
        <f>(sales[[#This Row],[Price]]*sales[[#This Row],[Qty]])-(sales[[#This Row],[Discount_Amt]]*sales[[#This Row],[Qty]])</f>
        <v>1520</v>
      </c>
    </row>
    <row r="5332" spans="2:14" hidden="1" x14ac:dyDescent="0.35">
      <c r="B5332" s="7">
        <v>2029330</v>
      </c>
      <c r="C5332" s="1" t="s">
        <v>20</v>
      </c>
      <c r="D5332" s="1" t="s">
        <v>25</v>
      </c>
      <c r="E5332" s="1" t="s">
        <v>32</v>
      </c>
      <c r="F5332" s="1" t="s">
        <v>519</v>
      </c>
      <c r="G5332" s="3">
        <v>45482</v>
      </c>
      <c r="H5332" s="3">
        <v>45490</v>
      </c>
      <c r="I5332" s="6">
        <v>5500</v>
      </c>
      <c r="J5332" s="1">
        <v>3</v>
      </c>
      <c r="K5332" s="4">
        <v>0.02</v>
      </c>
      <c r="L5332" s="6">
        <f t="shared" si="168"/>
        <v>110</v>
      </c>
      <c r="M5332" s="8">
        <f t="shared" si="169"/>
        <v>16390</v>
      </c>
      <c r="N5332" s="21">
        <f>(sales[[#This Row],[Price]]*sales[[#This Row],[Qty]])-(sales[[#This Row],[Discount_Amt]]*sales[[#This Row],[Qty]])</f>
        <v>16170</v>
      </c>
    </row>
    <row r="5333" spans="2:14" hidden="1" x14ac:dyDescent="0.35">
      <c r="B5333" s="7">
        <v>2029331</v>
      </c>
      <c r="C5333" s="1" t="s">
        <v>21</v>
      </c>
      <c r="D5333" s="1" t="s">
        <v>30</v>
      </c>
      <c r="E5333" s="1" t="s">
        <v>38</v>
      </c>
      <c r="F5333" s="1" t="s">
        <v>520</v>
      </c>
      <c r="G5333" s="3">
        <v>45482</v>
      </c>
      <c r="H5333" s="3">
        <v>45484</v>
      </c>
      <c r="I5333" s="6">
        <v>1350</v>
      </c>
      <c r="J5333" s="1">
        <v>2</v>
      </c>
      <c r="K5333" s="4">
        <v>0.06</v>
      </c>
      <c r="L5333" s="6">
        <f t="shared" si="168"/>
        <v>81</v>
      </c>
      <c r="M5333" s="8">
        <f t="shared" si="169"/>
        <v>2619</v>
      </c>
      <c r="N5333" s="21">
        <f>(sales[[#This Row],[Price]]*sales[[#This Row],[Qty]])-(sales[[#This Row],[Discount_Amt]]*sales[[#This Row],[Qty]])</f>
        <v>2538</v>
      </c>
    </row>
    <row r="5334" spans="2:14" hidden="1" x14ac:dyDescent="0.35">
      <c r="B5334" s="7">
        <v>2029332</v>
      </c>
      <c r="C5334" s="1" t="s">
        <v>22</v>
      </c>
      <c r="D5334" s="1" t="s">
        <v>27</v>
      </c>
      <c r="E5334" s="1" t="s">
        <v>33</v>
      </c>
      <c r="F5334" s="1" t="s">
        <v>521</v>
      </c>
      <c r="G5334" s="3">
        <v>45482</v>
      </c>
      <c r="H5334" s="3">
        <v>45485</v>
      </c>
      <c r="I5334" s="6">
        <v>4500</v>
      </c>
      <c r="J5334" s="1">
        <v>7</v>
      </c>
      <c r="K5334" s="4">
        <v>0.15</v>
      </c>
      <c r="L5334" s="6">
        <f t="shared" si="168"/>
        <v>675</v>
      </c>
      <c r="M5334" s="8">
        <f t="shared" si="169"/>
        <v>30825</v>
      </c>
      <c r="N5334" s="21">
        <f>(sales[[#This Row],[Price]]*sales[[#This Row],[Qty]])-(sales[[#This Row],[Discount_Amt]]*sales[[#This Row],[Qty]])</f>
        <v>26775</v>
      </c>
    </row>
    <row r="5335" spans="2:14" hidden="1" x14ac:dyDescent="0.35">
      <c r="B5335" s="7">
        <v>2029333</v>
      </c>
      <c r="C5335" s="1" t="s">
        <v>23</v>
      </c>
      <c r="D5335" s="1" t="s">
        <v>28</v>
      </c>
      <c r="E5335" s="1" t="s">
        <v>34</v>
      </c>
      <c r="F5335" s="1" t="s">
        <v>518</v>
      </c>
      <c r="G5335" s="3">
        <v>45482</v>
      </c>
      <c r="H5335" s="3">
        <v>45487</v>
      </c>
      <c r="I5335" s="6">
        <v>2350</v>
      </c>
      <c r="J5335" s="1">
        <v>2</v>
      </c>
      <c r="K5335" s="4">
        <v>0.02</v>
      </c>
      <c r="L5335" s="6">
        <f t="shared" si="168"/>
        <v>47</v>
      </c>
      <c r="M5335" s="8">
        <f t="shared" si="169"/>
        <v>4653</v>
      </c>
      <c r="N5335" s="21">
        <f>(sales[[#This Row],[Price]]*sales[[#This Row],[Qty]])-(sales[[#This Row],[Discount_Amt]]*sales[[#This Row],[Qty]])</f>
        <v>4606</v>
      </c>
    </row>
    <row r="5336" spans="2:14" hidden="1" x14ac:dyDescent="0.35">
      <c r="B5336" s="7">
        <v>2029334</v>
      </c>
      <c r="C5336" s="1" t="s">
        <v>24</v>
      </c>
      <c r="D5336" s="1" t="s">
        <v>29</v>
      </c>
      <c r="E5336" s="1" t="s">
        <v>35</v>
      </c>
      <c r="F5336" s="1" t="s">
        <v>518</v>
      </c>
      <c r="G5336" s="3">
        <v>45482</v>
      </c>
      <c r="H5336" s="3">
        <v>45483</v>
      </c>
      <c r="I5336" s="6">
        <v>90</v>
      </c>
      <c r="J5336" s="1">
        <v>1</v>
      </c>
      <c r="K5336" s="4">
        <v>0.02</v>
      </c>
      <c r="L5336" s="6">
        <f t="shared" si="168"/>
        <v>1.8</v>
      </c>
      <c r="M5336" s="8">
        <f t="shared" si="169"/>
        <v>88.2</v>
      </c>
      <c r="N5336" s="21">
        <f>(sales[[#This Row],[Price]]*sales[[#This Row],[Qty]])-(sales[[#This Row],[Discount_Amt]]*sales[[#This Row],[Qty]])</f>
        <v>88.2</v>
      </c>
    </row>
    <row r="5337" spans="2:14" hidden="1" x14ac:dyDescent="0.35">
      <c r="B5337" s="7">
        <v>2029335</v>
      </c>
      <c r="C5337" s="1" t="s">
        <v>4</v>
      </c>
      <c r="D5337" s="1" t="s">
        <v>25</v>
      </c>
      <c r="E5337" s="1" t="s">
        <v>36</v>
      </c>
      <c r="F5337" s="1" t="s">
        <v>519</v>
      </c>
      <c r="G5337" s="3">
        <v>45482</v>
      </c>
      <c r="H5337" s="3">
        <v>45490</v>
      </c>
      <c r="I5337" s="6">
        <v>280</v>
      </c>
      <c r="J5337" s="1">
        <v>1</v>
      </c>
      <c r="K5337" s="4">
        <v>0.02</v>
      </c>
      <c r="L5337" s="6">
        <f t="shared" si="168"/>
        <v>5.6000000000000005</v>
      </c>
      <c r="M5337" s="8">
        <f t="shared" si="169"/>
        <v>274.39999999999998</v>
      </c>
      <c r="N5337" s="21">
        <f>(sales[[#This Row],[Price]]*sales[[#This Row],[Qty]])-(sales[[#This Row],[Discount_Amt]]*sales[[#This Row],[Qty]])</f>
        <v>274.39999999999998</v>
      </c>
    </row>
    <row r="5338" spans="2:14" hidden="1" x14ac:dyDescent="0.35">
      <c r="B5338" s="7">
        <v>2029336</v>
      </c>
      <c r="C5338" s="1" t="s">
        <v>5</v>
      </c>
      <c r="D5338" s="1" t="s">
        <v>26</v>
      </c>
      <c r="E5338" s="1" t="s">
        <v>37</v>
      </c>
      <c r="F5338" s="1" t="s">
        <v>521</v>
      </c>
      <c r="G5338" s="3">
        <v>45482</v>
      </c>
      <c r="H5338" s="3">
        <v>45484</v>
      </c>
      <c r="I5338" s="6">
        <v>70</v>
      </c>
      <c r="J5338" s="1">
        <v>1</v>
      </c>
      <c r="K5338" s="4">
        <v>0.02</v>
      </c>
      <c r="L5338" s="6">
        <f t="shared" si="168"/>
        <v>1.4000000000000001</v>
      </c>
      <c r="M5338" s="8">
        <f t="shared" si="169"/>
        <v>68.599999999999994</v>
      </c>
      <c r="N5338" s="21">
        <f>(sales[[#This Row],[Price]]*sales[[#This Row],[Qty]])-(sales[[#This Row],[Discount_Amt]]*sales[[#This Row],[Qty]])</f>
        <v>68.599999999999994</v>
      </c>
    </row>
    <row r="5339" spans="2:14" hidden="1" x14ac:dyDescent="0.35">
      <c r="B5339" s="7">
        <v>2029337</v>
      </c>
      <c r="C5339" s="1" t="s">
        <v>6</v>
      </c>
      <c r="D5339" s="1" t="s">
        <v>27</v>
      </c>
      <c r="E5339" s="1" t="s">
        <v>39</v>
      </c>
      <c r="F5339" s="1" t="s">
        <v>520</v>
      </c>
      <c r="G5339" s="3">
        <v>45482</v>
      </c>
      <c r="H5339" s="3">
        <v>45485</v>
      </c>
      <c r="I5339" s="6">
        <v>230</v>
      </c>
      <c r="J5339" s="1">
        <v>2</v>
      </c>
      <c r="K5339" s="4">
        <v>0.02</v>
      </c>
      <c r="L5339" s="6">
        <f t="shared" si="168"/>
        <v>4.6000000000000005</v>
      </c>
      <c r="M5339" s="8">
        <f t="shared" si="169"/>
        <v>455.4</v>
      </c>
      <c r="N5339" s="21">
        <f>(sales[[#This Row],[Price]]*sales[[#This Row],[Qty]])-(sales[[#This Row],[Discount_Amt]]*sales[[#This Row],[Qty]])</f>
        <v>450.8</v>
      </c>
    </row>
    <row r="5340" spans="2:14" hidden="1" x14ac:dyDescent="0.35">
      <c r="B5340" s="7">
        <v>2029338</v>
      </c>
      <c r="C5340" s="1" t="s">
        <v>7</v>
      </c>
      <c r="D5340" s="1" t="s">
        <v>28</v>
      </c>
      <c r="E5340" s="1" t="s">
        <v>40</v>
      </c>
      <c r="F5340" s="1" t="s">
        <v>518</v>
      </c>
      <c r="G5340" s="3">
        <v>45482</v>
      </c>
      <c r="H5340" s="3">
        <v>45487</v>
      </c>
      <c r="I5340" s="6">
        <v>7999</v>
      </c>
      <c r="J5340" s="1">
        <v>1</v>
      </c>
      <c r="K5340" s="4">
        <v>0.02</v>
      </c>
      <c r="L5340" s="6">
        <f t="shared" si="168"/>
        <v>159.97999999999999</v>
      </c>
      <c r="M5340" s="8">
        <f t="shared" si="169"/>
        <v>7839.02</v>
      </c>
      <c r="N5340" s="21">
        <f>(sales[[#This Row],[Price]]*sales[[#This Row],[Qty]])-(sales[[#This Row],[Discount_Amt]]*sales[[#This Row],[Qty]])</f>
        <v>7839.02</v>
      </c>
    </row>
    <row r="5341" spans="2:14" x14ac:dyDescent="0.35">
      <c r="B5341" s="7">
        <v>2029339</v>
      </c>
      <c r="C5341" s="1" t="s">
        <v>10</v>
      </c>
      <c r="D5341" s="1" t="s">
        <v>29</v>
      </c>
      <c r="E5341" s="1" t="s">
        <v>41</v>
      </c>
      <c r="F5341" s="1" t="s">
        <v>519</v>
      </c>
      <c r="G5341" s="3">
        <v>45482</v>
      </c>
      <c r="H5341" s="3">
        <v>45483</v>
      </c>
      <c r="I5341" s="6">
        <v>850</v>
      </c>
      <c r="J5341" s="1">
        <v>2</v>
      </c>
      <c r="K5341" s="4">
        <v>0.02</v>
      </c>
      <c r="L5341" s="6">
        <f t="shared" si="168"/>
        <v>17</v>
      </c>
      <c r="M5341" s="8">
        <f t="shared" si="169"/>
        <v>1683</v>
      </c>
      <c r="N5341" s="21">
        <f>(sales[[#This Row],[Price]]*sales[[#This Row],[Qty]])-(sales[[#This Row],[Discount_Amt]]*sales[[#This Row],[Qty]])</f>
        <v>1666</v>
      </c>
    </row>
    <row r="5342" spans="2:14" hidden="1" x14ac:dyDescent="0.35">
      <c r="B5342" s="7">
        <v>2029340</v>
      </c>
      <c r="C5342" s="1" t="s">
        <v>8</v>
      </c>
      <c r="D5342" s="1" t="s">
        <v>25</v>
      </c>
      <c r="E5342" s="1" t="s">
        <v>42</v>
      </c>
      <c r="F5342" s="1" t="s">
        <v>520</v>
      </c>
      <c r="G5342" s="3">
        <v>45482</v>
      </c>
      <c r="H5342" s="3">
        <v>45490</v>
      </c>
      <c r="I5342" s="6">
        <v>65000</v>
      </c>
      <c r="J5342" s="1">
        <v>7</v>
      </c>
      <c r="K5342" s="4">
        <v>0.02</v>
      </c>
      <c r="L5342" s="6">
        <f t="shared" si="168"/>
        <v>1300</v>
      </c>
      <c r="M5342" s="8">
        <f t="shared" si="169"/>
        <v>453700</v>
      </c>
      <c r="N5342" s="21">
        <f>(sales[[#This Row],[Price]]*sales[[#This Row],[Qty]])-(sales[[#This Row],[Discount_Amt]]*sales[[#This Row],[Qty]])</f>
        <v>445900</v>
      </c>
    </row>
    <row r="5343" spans="2:14" hidden="1" x14ac:dyDescent="0.35">
      <c r="B5343" s="7">
        <v>2029341</v>
      </c>
      <c r="C5343" s="1" t="s">
        <v>9</v>
      </c>
      <c r="D5343" s="1" t="s">
        <v>26</v>
      </c>
      <c r="E5343" s="1" t="s">
        <v>43</v>
      </c>
      <c r="F5343" s="1" t="s">
        <v>521</v>
      </c>
      <c r="G5343" s="3">
        <v>45482</v>
      </c>
      <c r="H5343" s="3">
        <v>45484</v>
      </c>
      <c r="I5343" s="6">
        <v>450</v>
      </c>
      <c r="J5343" s="1">
        <v>2</v>
      </c>
      <c r="K5343" s="4">
        <v>7.0000000000000007E-2</v>
      </c>
      <c r="L5343" s="6">
        <f t="shared" si="168"/>
        <v>31.500000000000004</v>
      </c>
      <c r="M5343" s="8">
        <f t="shared" si="169"/>
        <v>868.5</v>
      </c>
      <c r="N5343" s="21">
        <f>(sales[[#This Row],[Price]]*sales[[#This Row],[Qty]])-(sales[[#This Row],[Discount_Amt]]*sales[[#This Row],[Qty]])</f>
        <v>837</v>
      </c>
    </row>
    <row r="5344" spans="2:14" x14ac:dyDescent="0.35">
      <c r="B5344" s="7">
        <v>2029342</v>
      </c>
      <c r="C5344" s="1" t="s">
        <v>11</v>
      </c>
      <c r="D5344" s="1" t="s">
        <v>27</v>
      </c>
      <c r="E5344" s="1" t="s">
        <v>44</v>
      </c>
      <c r="F5344" s="1" t="s">
        <v>518</v>
      </c>
      <c r="G5344" s="3">
        <v>45482</v>
      </c>
      <c r="H5344" s="3">
        <v>45485</v>
      </c>
      <c r="I5344" s="6">
        <v>1299</v>
      </c>
      <c r="J5344" s="1">
        <v>2</v>
      </c>
      <c r="K5344" s="4">
        <v>0.03</v>
      </c>
      <c r="L5344" s="6">
        <f t="shared" si="168"/>
        <v>38.97</v>
      </c>
      <c r="M5344" s="8">
        <f t="shared" si="169"/>
        <v>2559.0300000000002</v>
      </c>
      <c r="N5344" s="21">
        <f>(sales[[#This Row],[Price]]*sales[[#This Row],[Qty]])-(sales[[#This Row],[Discount_Amt]]*sales[[#This Row],[Qty]])</f>
        <v>2520.06</v>
      </c>
    </row>
    <row r="5345" spans="2:14" x14ac:dyDescent="0.35">
      <c r="B5345" s="7">
        <v>2029343</v>
      </c>
      <c r="C5345" s="1" t="s">
        <v>12</v>
      </c>
      <c r="D5345" s="1" t="s">
        <v>28</v>
      </c>
      <c r="E5345" s="1" t="s">
        <v>45</v>
      </c>
      <c r="F5345" s="1" t="s">
        <v>518</v>
      </c>
      <c r="G5345" s="3">
        <v>45482</v>
      </c>
      <c r="H5345" s="3">
        <v>45487</v>
      </c>
      <c r="I5345" s="6">
        <v>1700</v>
      </c>
      <c r="J5345" s="1">
        <v>1</v>
      </c>
      <c r="K5345" s="4">
        <v>0.08</v>
      </c>
      <c r="L5345" s="6">
        <f t="shared" si="168"/>
        <v>136</v>
      </c>
      <c r="M5345" s="8">
        <f t="shared" si="169"/>
        <v>1564</v>
      </c>
      <c r="N5345" s="21">
        <f>(sales[[#This Row],[Price]]*sales[[#This Row],[Qty]])-(sales[[#This Row],[Discount_Amt]]*sales[[#This Row],[Qty]])</f>
        <v>1564</v>
      </c>
    </row>
    <row r="5346" spans="2:14" hidden="1" x14ac:dyDescent="0.35">
      <c r="B5346" s="7">
        <v>2029344</v>
      </c>
      <c r="C5346" s="1" t="s">
        <v>13</v>
      </c>
      <c r="D5346" s="1" t="s">
        <v>29</v>
      </c>
      <c r="E5346" s="1" t="s">
        <v>46</v>
      </c>
      <c r="F5346" s="1" t="s">
        <v>519</v>
      </c>
      <c r="G5346" s="3">
        <v>45482</v>
      </c>
      <c r="H5346" s="3">
        <v>45483</v>
      </c>
      <c r="I5346" s="6">
        <v>55000</v>
      </c>
      <c r="J5346" s="1">
        <v>2</v>
      </c>
      <c r="K5346" s="4">
        <v>0.05</v>
      </c>
      <c r="L5346" s="6">
        <f t="shared" si="168"/>
        <v>2750</v>
      </c>
      <c r="M5346" s="8">
        <f t="shared" si="169"/>
        <v>107250</v>
      </c>
      <c r="N5346" s="21">
        <f>(sales[[#This Row],[Price]]*sales[[#This Row],[Qty]])-(sales[[#This Row],[Discount_Amt]]*sales[[#This Row],[Qty]])</f>
        <v>104500</v>
      </c>
    </row>
    <row r="5347" spans="2:14" hidden="1" x14ac:dyDescent="0.35">
      <c r="B5347" s="7">
        <v>2029345</v>
      </c>
      <c r="C5347" s="1" t="s">
        <v>14</v>
      </c>
      <c r="D5347" s="1" t="s">
        <v>25</v>
      </c>
      <c r="E5347" s="1" t="s">
        <v>47</v>
      </c>
      <c r="F5347" s="1" t="s">
        <v>521</v>
      </c>
      <c r="G5347" s="3">
        <v>45482</v>
      </c>
      <c r="H5347" s="3">
        <v>45490</v>
      </c>
      <c r="I5347" s="6">
        <v>57999</v>
      </c>
      <c r="J5347" s="1">
        <v>4</v>
      </c>
      <c r="K5347" s="4">
        <v>0.05</v>
      </c>
      <c r="L5347" s="6">
        <f t="shared" si="168"/>
        <v>2899.9500000000003</v>
      </c>
      <c r="M5347" s="8">
        <f t="shared" si="169"/>
        <v>229096.05</v>
      </c>
      <c r="N5347" s="21">
        <f>(sales[[#This Row],[Price]]*sales[[#This Row],[Qty]])-(sales[[#This Row],[Discount_Amt]]*sales[[#This Row],[Qty]])</f>
        <v>220396.2</v>
      </c>
    </row>
    <row r="5348" spans="2:14" hidden="1" x14ac:dyDescent="0.35">
      <c r="B5348" s="7">
        <v>2029346</v>
      </c>
      <c r="C5348" s="1" t="s">
        <v>15</v>
      </c>
      <c r="D5348" s="1" t="s">
        <v>294</v>
      </c>
      <c r="E5348" s="1" t="s">
        <v>48</v>
      </c>
      <c r="F5348" s="1" t="s">
        <v>520</v>
      </c>
      <c r="G5348" s="3">
        <v>45482</v>
      </c>
      <c r="H5348" s="3">
        <v>45484</v>
      </c>
      <c r="I5348" s="6">
        <v>1399</v>
      </c>
      <c r="J5348" s="1">
        <v>3</v>
      </c>
      <c r="K5348" s="4">
        <v>0.05</v>
      </c>
      <c r="L5348" s="6">
        <f t="shared" si="168"/>
        <v>69.95</v>
      </c>
      <c r="M5348" s="8">
        <f t="shared" si="169"/>
        <v>4127.05</v>
      </c>
      <c r="N5348" s="21">
        <f>(sales[[#This Row],[Price]]*sales[[#This Row],[Qty]])-(sales[[#This Row],[Discount_Amt]]*sales[[#This Row],[Qty]])</f>
        <v>3987.15</v>
      </c>
    </row>
    <row r="5349" spans="2:14" hidden="1" x14ac:dyDescent="0.35">
      <c r="B5349" s="7">
        <v>2029347</v>
      </c>
      <c r="C5349" s="1" t="s">
        <v>16</v>
      </c>
      <c r="D5349" s="1" t="s">
        <v>25</v>
      </c>
      <c r="E5349" s="1" t="s">
        <v>49</v>
      </c>
      <c r="F5349" s="1" t="s">
        <v>518</v>
      </c>
      <c r="G5349" s="3">
        <v>45482</v>
      </c>
      <c r="H5349" s="3">
        <v>45485</v>
      </c>
      <c r="I5349" s="6">
        <v>999</v>
      </c>
      <c r="J5349" s="1">
        <v>2</v>
      </c>
      <c r="K5349" s="4">
        <v>0.05</v>
      </c>
      <c r="L5349" s="6">
        <f t="shared" si="168"/>
        <v>49.95</v>
      </c>
      <c r="M5349" s="8">
        <f t="shared" si="169"/>
        <v>1948.05</v>
      </c>
      <c r="N5349" s="21">
        <f>(sales[[#This Row],[Price]]*sales[[#This Row],[Qty]])-(sales[[#This Row],[Discount_Amt]]*sales[[#This Row],[Qty]])</f>
        <v>1898.1</v>
      </c>
    </row>
    <row r="5350" spans="2:14" x14ac:dyDescent="0.35">
      <c r="B5350" s="7">
        <v>2029348</v>
      </c>
      <c r="C5350" s="1" t="s">
        <v>17</v>
      </c>
      <c r="D5350" s="1" t="s">
        <v>26</v>
      </c>
      <c r="E5350" s="1" t="s">
        <v>50</v>
      </c>
      <c r="F5350" s="1" t="s">
        <v>519</v>
      </c>
      <c r="G5350" s="3">
        <v>45482</v>
      </c>
      <c r="H5350" s="3">
        <v>45487</v>
      </c>
      <c r="I5350" s="6">
        <v>2099</v>
      </c>
      <c r="J5350" s="1">
        <v>1</v>
      </c>
      <c r="K5350" s="4">
        <v>0.03</v>
      </c>
      <c r="L5350" s="6">
        <f t="shared" si="168"/>
        <v>62.97</v>
      </c>
      <c r="M5350" s="8">
        <f t="shared" si="169"/>
        <v>2036.03</v>
      </c>
      <c r="N5350" s="21">
        <f>(sales[[#This Row],[Price]]*sales[[#This Row],[Qty]])-(sales[[#This Row],[Discount_Amt]]*sales[[#This Row],[Qty]])</f>
        <v>2036.03</v>
      </c>
    </row>
    <row r="5351" spans="2:14" hidden="1" x14ac:dyDescent="0.35">
      <c r="B5351" s="7">
        <v>2029349</v>
      </c>
      <c r="C5351" s="1" t="s">
        <v>18</v>
      </c>
      <c r="D5351" s="1" t="s">
        <v>27</v>
      </c>
      <c r="E5351" s="1" t="s">
        <v>51</v>
      </c>
      <c r="F5351" s="1" t="s">
        <v>520</v>
      </c>
      <c r="G5351" s="3">
        <v>45482</v>
      </c>
      <c r="H5351" s="3">
        <v>45483</v>
      </c>
      <c r="I5351" s="6">
        <v>11000</v>
      </c>
      <c r="J5351" s="1">
        <v>1</v>
      </c>
      <c r="K5351" s="4">
        <v>0.1</v>
      </c>
      <c r="L5351" s="6">
        <f t="shared" si="168"/>
        <v>1100</v>
      </c>
      <c r="M5351" s="8">
        <f t="shared" si="169"/>
        <v>9900</v>
      </c>
      <c r="N5351" s="21">
        <f>(sales[[#This Row],[Price]]*sales[[#This Row],[Qty]])-(sales[[#This Row],[Discount_Amt]]*sales[[#This Row],[Qty]])</f>
        <v>9900</v>
      </c>
    </row>
    <row r="5352" spans="2:14" hidden="1" x14ac:dyDescent="0.35">
      <c r="B5352" s="7">
        <v>2029350</v>
      </c>
      <c r="C5352" s="1" t="s">
        <v>19</v>
      </c>
      <c r="D5352" s="1" t="s">
        <v>28</v>
      </c>
      <c r="E5352" s="1" t="s">
        <v>506</v>
      </c>
      <c r="F5352" s="1" t="s">
        <v>521</v>
      </c>
      <c r="G5352" s="3">
        <v>45482</v>
      </c>
      <c r="H5352" s="3">
        <v>45490</v>
      </c>
      <c r="I5352" s="6">
        <v>800</v>
      </c>
      <c r="J5352" s="1">
        <v>2</v>
      </c>
      <c r="K5352" s="4">
        <v>0.05</v>
      </c>
      <c r="L5352" s="6">
        <f t="shared" si="168"/>
        <v>40</v>
      </c>
      <c r="M5352" s="8">
        <f t="shared" si="169"/>
        <v>1560</v>
      </c>
      <c r="N5352" s="21">
        <f>(sales[[#This Row],[Price]]*sales[[#This Row],[Qty]])-(sales[[#This Row],[Discount_Amt]]*sales[[#This Row],[Qty]])</f>
        <v>1520</v>
      </c>
    </row>
    <row r="5353" spans="2:14" hidden="1" x14ac:dyDescent="0.35">
      <c r="B5353" s="7">
        <v>2029351</v>
      </c>
      <c r="C5353" s="1" t="s">
        <v>20</v>
      </c>
      <c r="D5353" s="1" t="s">
        <v>29</v>
      </c>
      <c r="E5353" s="1" t="s">
        <v>507</v>
      </c>
      <c r="F5353" s="1" t="s">
        <v>518</v>
      </c>
      <c r="G5353" s="3">
        <v>45482</v>
      </c>
      <c r="H5353" s="3">
        <v>45484</v>
      </c>
      <c r="I5353" s="6">
        <v>5500</v>
      </c>
      <c r="J5353" s="1">
        <v>1</v>
      </c>
      <c r="K5353" s="4">
        <v>0.05</v>
      </c>
      <c r="L5353" s="6">
        <f t="shared" si="168"/>
        <v>275</v>
      </c>
      <c r="M5353" s="8">
        <f t="shared" si="169"/>
        <v>5225</v>
      </c>
      <c r="N5353" s="21">
        <f>(sales[[#This Row],[Price]]*sales[[#This Row],[Qty]])-(sales[[#This Row],[Discount_Amt]]*sales[[#This Row],[Qty]])</f>
        <v>5225</v>
      </c>
    </row>
    <row r="5354" spans="2:14" hidden="1" x14ac:dyDescent="0.35">
      <c r="B5354" s="7">
        <v>2029352</v>
      </c>
      <c r="C5354" s="1" t="s">
        <v>21</v>
      </c>
      <c r="D5354" s="1" t="s">
        <v>25</v>
      </c>
      <c r="E5354" s="1" t="s">
        <v>508</v>
      </c>
      <c r="F5354" s="1" t="s">
        <v>518</v>
      </c>
      <c r="G5354" s="3">
        <v>45482</v>
      </c>
      <c r="H5354" s="3">
        <v>45485</v>
      </c>
      <c r="I5354" s="6">
        <v>1350</v>
      </c>
      <c r="J5354" s="1">
        <v>3</v>
      </c>
      <c r="K5354" s="4">
        <v>0.02</v>
      </c>
      <c r="L5354" s="6">
        <f t="shared" si="168"/>
        <v>27</v>
      </c>
      <c r="M5354" s="8">
        <f t="shared" si="169"/>
        <v>4023</v>
      </c>
      <c r="N5354" s="21">
        <f>(sales[[#This Row],[Price]]*sales[[#This Row],[Qty]])-(sales[[#This Row],[Discount_Amt]]*sales[[#This Row],[Qty]])</f>
        <v>3969</v>
      </c>
    </row>
    <row r="5355" spans="2:14" hidden="1" x14ac:dyDescent="0.35">
      <c r="B5355" s="7">
        <v>2029353</v>
      </c>
      <c r="C5355" s="1" t="s">
        <v>22</v>
      </c>
      <c r="D5355" s="1" t="s">
        <v>30</v>
      </c>
      <c r="E5355" s="1" t="s">
        <v>31</v>
      </c>
      <c r="F5355" s="1" t="s">
        <v>519</v>
      </c>
      <c r="G5355" s="3">
        <v>45482</v>
      </c>
      <c r="H5355" s="3">
        <v>45487</v>
      </c>
      <c r="I5355" s="6">
        <v>4500</v>
      </c>
      <c r="J5355" s="1">
        <v>2</v>
      </c>
      <c r="K5355" s="4">
        <v>0.06</v>
      </c>
      <c r="L5355" s="6">
        <f t="shared" si="168"/>
        <v>270</v>
      </c>
      <c r="M5355" s="8">
        <f t="shared" si="169"/>
        <v>8730</v>
      </c>
      <c r="N5355" s="21">
        <f>(sales[[#This Row],[Price]]*sales[[#This Row],[Qty]])-(sales[[#This Row],[Discount_Amt]]*sales[[#This Row],[Qty]])</f>
        <v>8460</v>
      </c>
    </row>
    <row r="5356" spans="2:14" hidden="1" x14ac:dyDescent="0.35">
      <c r="B5356" s="7">
        <v>2029354</v>
      </c>
      <c r="C5356" s="1" t="s">
        <v>23</v>
      </c>
      <c r="D5356" s="1" t="s">
        <v>27</v>
      </c>
      <c r="E5356" s="1" t="s">
        <v>32</v>
      </c>
      <c r="F5356" s="1" t="s">
        <v>521</v>
      </c>
      <c r="G5356" s="3">
        <v>45482</v>
      </c>
      <c r="H5356" s="3">
        <v>45483</v>
      </c>
      <c r="I5356" s="6">
        <v>2350</v>
      </c>
      <c r="J5356" s="1">
        <v>1</v>
      </c>
      <c r="K5356" s="4">
        <v>0.15</v>
      </c>
      <c r="L5356" s="6">
        <f t="shared" si="168"/>
        <v>352.5</v>
      </c>
      <c r="M5356" s="8">
        <f t="shared" si="169"/>
        <v>1997.5</v>
      </c>
      <c r="N5356" s="21">
        <f>(sales[[#This Row],[Price]]*sales[[#This Row],[Qty]])-(sales[[#This Row],[Discount_Amt]]*sales[[#This Row],[Qty]])</f>
        <v>1997.5</v>
      </c>
    </row>
    <row r="5357" spans="2:14" hidden="1" x14ac:dyDescent="0.35">
      <c r="B5357" s="7">
        <v>2029355</v>
      </c>
      <c r="C5357" s="1" t="s">
        <v>24</v>
      </c>
      <c r="D5357" s="1" t="s">
        <v>28</v>
      </c>
      <c r="E5357" s="1" t="s">
        <v>38</v>
      </c>
      <c r="F5357" s="1" t="s">
        <v>520</v>
      </c>
      <c r="G5357" s="3">
        <v>45482</v>
      </c>
      <c r="H5357" s="3">
        <v>45490</v>
      </c>
      <c r="I5357" s="6">
        <v>90</v>
      </c>
      <c r="J5357" s="1">
        <v>2</v>
      </c>
      <c r="K5357" s="4">
        <v>0.02</v>
      </c>
      <c r="L5357" s="6">
        <f t="shared" si="168"/>
        <v>1.8</v>
      </c>
      <c r="M5357" s="8">
        <f t="shared" si="169"/>
        <v>178.2</v>
      </c>
      <c r="N5357" s="21">
        <f>(sales[[#This Row],[Price]]*sales[[#This Row],[Qty]])-(sales[[#This Row],[Discount_Amt]]*sales[[#This Row],[Qty]])</f>
        <v>176.4</v>
      </c>
    </row>
    <row r="5358" spans="2:14" hidden="1" x14ac:dyDescent="0.35">
      <c r="B5358" s="7">
        <v>2029356</v>
      </c>
      <c r="C5358" s="1" t="s">
        <v>4</v>
      </c>
      <c r="D5358" s="1" t="s">
        <v>29</v>
      </c>
      <c r="E5358" s="1" t="s">
        <v>33</v>
      </c>
      <c r="F5358" s="1" t="s">
        <v>518</v>
      </c>
      <c r="G5358" s="3">
        <v>45482</v>
      </c>
      <c r="H5358" s="3">
        <v>45484</v>
      </c>
      <c r="I5358" s="6">
        <v>280</v>
      </c>
      <c r="J5358" s="1">
        <v>1</v>
      </c>
      <c r="K5358" s="4">
        <v>0.02</v>
      </c>
      <c r="L5358" s="6">
        <f t="shared" ref="L5358:L5421" si="170">I5358*K5358</f>
        <v>5.6000000000000005</v>
      </c>
      <c r="M5358" s="8">
        <f t="shared" ref="M5358:M5421" si="171">I5358*J5358-L5358</f>
        <v>274.39999999999998</v>
      </c>
      <c r="N5358" s="21">
        <f>(sales[[#This Row],[Price]]*sales[[#This Row],[Qty]])-(sales[[#This Row],[Discount_Amt]]*sales[[#This Row],[Qty]])</f>
        <v>274.39999999999998</v>
      </c>
    </row>
    <row r="5359" spans="2:14" hidden="1" x14ac:dyDescent="0.35">
      <c r="B5359" s="7">
        <v>2029357</v>
      </c>
      <c r="C5359" s="1" t="s">
        <v>5</v>
      </c>
      <c r="D5359" s="1" t="s">
        <v>25</v>
      </c>
      <c r="E5359" s="1" t="s">
        <v>34</v>
      </c>
      <c r="F5359" s="1" t="s">
        <v>519</v>
      </c>
      <c r="G5359" s="3">
        <v>45482</v>
      </c>
      <c r="H5359" s="3">
        <v>45485</v>
      </c>
      <c r="I5359" s="6">
        <v>70</v>
      </c>
      <c r="J5359" s="1">
        <v>2</v>
      </c>
      <c r="K5359" s="4">
        <v>0.02</v>
      </c>
      <c r="L5359" s="6">
        <f t="shared" si="170"/>
        <v>1.4000000000000001</v>
      </c>
      <c r="M5359" s="8">
        <f t="shared" si="171"/>
        <v>138.6</v>
      </c>
      <c r="N5359" s="21">
        <f>(sales[[#This Row],[Price]]*sales[[#This Row],[Qty]])-(sales[[#This Row],[Discount_Amt]]*sales[[#This Row],[Qty]])</f>
        <v>137.19999999999999</v>
      </c>
    </row>
    <row r="5360" spans="2:14" hidden="1" x14ac:dyDescent="0.35">
      <c r="B5360" s="7">
        <v>2029358</v>
      </c>
      <c r="C5360" s="1" t="s">
        <v>6</v>
      </c>
      <c r="D5360" s="1" t="s">
        <v>26</v>
      </c>
      <c r="E5360" s="1" t="s">
        <v>35</v>
      </c>
      <c r="F5360" s="1" t="s">
        <v>520</v>
      </c>
      <c r="G5360" s="3">
        <v>45482</v>
      </c>
      <c r="H5360" s="3">
        <v>45487</v>
      </c>
      <c r="I5360" s="6">
        <v>230</v>
      </c>
      <c r="J5360" s="1">
        <v>3</v>
      </c>
      <c r="K5360" s="4">
        <v>0.02</v>
      </c>
      <c r="L5360" s="6">
        <f t="shared" si="170"/>
        <v>4.6000000000000005</v>
      </c>
      <c r="M5360" s="8">
        <f t="shared" si="171"/>
        <v>685.4</v>
      </c>
      <c r="N5360" s="21">
        <f>(sales[[#This Row],[Price]]*sales[[#This Row],[Qty]])-(sales[[#This Row],[Discount_Amt]]*sales[[#This Row],[Qty]])</f>
        <v>676.2</v>
      </c>
    </row>
    <row r="5361" spans="2:14" hidden="1" x14ac:dyDescent="0.35">
      <c r="B5361" s="7">
        <v>2029359</v>
      </c>
      <c r="C5361" s="1" t="s">
        <v>7</v>
      </c>
      <c r="D5361" s="1" t="s">
        <v>27</v>
      </c>
      <c r="E5361" s="1" t="s">
        <v>36</v>
      </c>
      <c r="F5361" s="1" t="s">
        <v>521</v>
      </c>
      <c r="G5361" s="3">
        <v>45482</v>
      </c>
      <c r="H5361" s="3">
        <v>45483</v>
      </c>
      <c r="I5361" s="6">
        <v>7999</v>
      </c>
      <c r="J5361" s="1">
        <v>2</v>
      </c>
      <c r="K5361" s="4">
        <v>0.02</v>
      </c>
      <c r="L5361" s="6">
        <f t="shared" si="170"/>
        <v>159.97999999999999</v>
      </c>
      <c r="M5361" s="8">
        <f t="shared" si="171"/>
        <v>15838.02</v>
      </c>
      <c r="N5361" s="21">
        <f>(sales[[#This Row],[Price]]*sales[[#This Row],[Qty]])-(sales[[#This Row],[Discount_Amt]]*sales[[#This Row],[Qty]])</f>
        <v>15678.04</v>
      </c>
    </row>
    <row r="5362" spans="2:14" x14ac:dyDescent="0.35">
      <c r="B5362" s="7">
        <v>2029360</v>
      </c>
      <c r="C5362" s="1" t="s">
        <v>10</v>
      </c>
      <c r="D5362" s="1" t="s">
        <v>28</v>
      </c>
      <c r="E5362" s="1" t="s">
        <v>37</v>
      </c>
      <c r="F5362" s="1" t="s">
        <v>518</v>
      </c>
      <c r="G5362" s="3">
        <v>45482</v>
      </c>
      <c r="H5362" s="3">
        <v>45490</v>
      </c>
      <c r="I5362" s="6">
        <v>850</v>
      </c>
      <c r="J5362" s="1">
        <v>7</v>
      </c>
      <c r="K5362" s="4">
        <v>0.02</v>
      </c>
      <c r="L5362" s="6">
        <f t="shared" si="170"/>
        <v>17</v>
      </c>
      <c r="M5362" s="8">
        <f t="shared" si="171"/>
        <v>5933</v>
      </c>
      <c r="N5362" s="21">
        <f>(sales[[#This Row],[Price]]*sales[[#This Row],[Qty]])-(sales[[#This Row],[Discount_Amt]]*sales[[#This Row],[Qty]])</f>
        <v>5831</v>
      </c>
    </row>
    <row r="5363" spans="2:14" hidden="1" x14ac:dyDescent="0.35">
      <c r="B5363" s="7">
        <v>2029361</v>
      </c>
      <c r="C5363" s="1" t="s">
        <v>8</v>
      </c>
      <c r="D5363" s="1" t="s">
        <v>29</v>
      </c>
      <c r="E5363" s="1" t="s">
        <v>39</v>
      </c>
      <c r="F5363" s="1" t="s">
        <v>518</v>
      </c>
      <c r="G5363" s="3">
        <v>45482</v>
      </c>
      <c r="H5363" s="3">
        <v>45484</v>
      </c>
      <c r="I5363" s="6">
        <v>65000</v>
      </c>
      <c r="J5363" s="1">
        <v>2</v>
      </c>
      <c r="K5363" s="4">
        <v>0.02</v>
      </c>
      <c r="L5363" s="6">
        <f t="shared" si="170"/>
        <v>1300</v>
      </c>
      <c r="M5363" s="8">
        <f t="shared" si="171"/>
        <v>128700</v>
      </c>
      <c r="N5363" s="21">
        <f>(sales[[#This Row],[Price]]*sales[[#This Row],[Qty]])-(sales[[#This Row],[Discount_Amt]]*sales[[#This Row],[Qty]])</f>
        <v>127400</v>
      </c>
    </row>
    <row r="5364" spans="2:14" hidden="1" x14ac:dyDescent="0.35">
      <c r="B5364" s="7">
        <v>2029362</v>
      </c>
      <c r="C5364" s="1" t="s">
        <v>9</v>
      </c>
      <c r="D5364" s="1" t="s">
        <v>25</v>
      </c>
      <c r="E5364" s="1" t="s">
        <v>40</v>
      </c>
      <c r="F5364" s="1" t="s">
        <v>519</v>
      </c>
      <c r="G5364" s="3">
        <v>45482</v>
      </c>
      <c r="H5364" s="3">
        <v>45485</v>
      </c>
      <c r="I5364" s="6">
        <v>450</v>
      </c>
      <c r="J5364" s="1">
        <v>1</v>
      </c>
      <c r="K5364" s="4">
        <v>0.02</v>
      </c>
      <c r="L5364" s="6">
        <f t="shared" si="170"/>
        <v>9</v>
      </c>
      <c r="M5364" s="8">
        <f t="shared" si="171"/>
        <v>441</v>
      </c>
      <c r="N5364" s="21">
        <f>(sales[[#This Row],[Price]]*sales[[#This Row],[Qty]])-(sales[[#This Row],[Discount_Amt]]*sales[[#This Row],[Qty]])</f>
        <v>441</v>
      </c>
    </row>
    <row r="5365" spans="2:14" x14ac:dyDescent="0.35">
      <c r="B5365" s="7">
        <v>2029363</v>
      </c>
      <c r="C5365" s="1" t="s">
        <v>11</v>
      </c>
      <c r="D5365" s="1" t="s">
        <v>26</v>
      </c>
      <c r="E5365" s="1" t="s">
        <v>41</v>
      </c>
      <c r="F5365" s="1" t="s">
        <v>521</v>
      </c>
      <c r="G5365" s="3">
        <v>45482</v>
      </c>
      <c r="H5365" s="3">
        <v>45487</v>
      </c>
      <c r="I5365" s="6">
        <v>1299</v>
      </c>
      <c r="J5365" s="1">
        <v>1</v>
      </c>
      <c r="K5365" s="4">
        <v>7.0000000000000007E-2</v>
      </c>
      <c r="L5365" s="6">
        <f t="shared" si="170"/>
        <v>90.93</v>
      </c>
      <c r="M5365" s="8">
        <f t="shared" si="171"/>
        <v>1208.07</v>
      </c>
      <c r="N5365" s="21">
        <f>(sales[[#This Row],[Price]]*sales[[#This Row],[Qty]])-(sales[[#This Row],[Discount_Amt]]*sales[[#This Row],[Qty]])</f>
        <v>1208.07</v>
      </c>
    </row>
    <row r="5366" spans="2:14" x14ac:dyDescent="0.35">
      <c r="B5366" s="7">
        <v>2029364</v>
      </c>
      <c r="C5366" s="1" t="s">
        <v>12</v>
      </c>
      <c r="D5366" s="1" t="s">
        <v>27</v>
      </c>
      <c r="E5366" s="1" t="s">
        <v>42</v>
      </c>
      <c r="F5366" s="1" t="s">
        <v>520</v>
      </c>
      <c r="G5366" s="3">
        <v>45482</v>
      </c>
      <c r="H5366" s="3">
        <v>45483</v>
      </c>
      <c r="I5366" s="6">
        <v>1700</v>
      </c>
      <c r="J5366" s="1">
        <v>1</v>
      </c>
      <c r="K5366" s="4">
        <v>0.03</v>
      </c>
      <c r="L5366" s="6">
        <f t="shared" si="170"/>
        <v>51</v>
      </c>
      <c r="M5366" s="8">
        <f t="shared" si="171"/>
        <v>1649</v>
      </c>
      <c r="N5366" s="21">
        <f>(sales[[#This Row],[Price]]*sales[[#This Row],[Qty]])-(sales[[#This Row],[Discount_Amt]]*sales[[#This Row],[Qty]])</f>
        <v>1649</v>
      </c>
    </row>
    <row r="5367" spans="2:14" hidden="1" x14ac:dyDescent="0.35">
      <c r="B5367" s="7">
        <v>2029365</v>
      </c>
      <c r="C5367" s="1" t="s">
        <v>13</v>
      </c>
      <c r="D5367" s="1" t="s">
        <v>28</v>
      </c>
      <c r="E5367" s="1" t="s">
        <v>43</v>
      </c>
      <c r="F5367" s="1" t="s">
        <v>518</v>
      </c>
      <c r="G5367" s="3">
        <v>45482</v>
      </c>
      <c r="H5367" s="3">
        <v>45490</v>
      </c>
      <c r="I5367" s="6">
        <v>55000</v>
      </c>
      <c r="J5367" s="1">
        <v>2</v>
      </c>
      <c r="K5367" s="4">
        <v>0.08</v>
      </c>
      <c r="L5367" s="6">
        <f t="shared" si="170"/>
        <v>4400</v>
      </c>
      <c r="M5367" s="8">
        <f t="shared" si="171"/>
        <v>105600</v>
      </c>
      <c r="N5367" s="21">
        <f>(sales[[#This Row],[Price]]*sales[[#This Row],[Qty]])-(sales[[#This Row],[Discount_Amt]]*sales[[#This Row],[Qty]])</f>
        <v>101200</v>
      </c>
    </row>
    <row r="5368" spans="2:14" hidden="1" x14ac:dyDescent="0.35">
      <c r="B5368" s="7">
        <v>2029366</v>
      </c>
      <c r="C5368" s="1" t="s">
        <v>14</v>
      </c>
      <c r="D5368" s="1" t="s">
        <v>29</v>
      </c>
      <c r="E5368" s="1" t="s">
        <v>44</v>
      </c>
      <c r="F5368" s="1" t="s">
        <v>519</v>
      </c>
      <c r="G5368" s="3">
        <v>45482</v>
      </c>
      <c r="H5368" s="3">
        <v>45484</v>
      </c>
      <c r="I5368" s="6">
        <v>57999</v>
      </c>
      <c r="J5368" s="1">
        <v>1</v>
      </c>
      <c r="K5368" s="4">
        <v>0.05</v>
      </c>
      <c r="L5368" s="6">
        <f t="shared" si="170"/>
        <v>2899.9500000000003</v>
      </c>
      <c r="M5368" s="8">
        <f t="shared" si="171"/>
        <v>55099.05</v>
      </c>
      <c r="N5368" s="21">
        <f>(sales[[#This Row],[Price]]*sales[[#This Row],[Qty]])-(sales[[#This Row],[Discount_Amt]]*sales[[#This Row],[Qty]])</f>
        <v>55099.05</v>
      </c>
    </row>
    <row r="5369" spans="2:14" hidden="1" x14ac:dyDescent="0.35">
      <c r="B5369" s="7">
        <v>2029367</v>
      </c>
      <c r="C5369" s="1" t="s">
        <v>15</v>
      </c>
      <c r="D5369" s="1" t="s">
        <v>25</v>
      </c>
      <c r="E5369" s="1" t="s">
        <v>45</v>
      </c>
      <c r="F5369" s="1" t="s">
        <v>520</v>
      </c>
      <c r="G5369" s="3">
        <v>45482</v>
      </c>
      <c r="H5369" s="3">
        <v>45485</v>
      </c>
      <c r="I5369" s="6">
        <v>1399</v>
      </c>
      <c r="J5369" s="1">
        <v>2</v>
      </c>
      <c r="K5369" s="4">
        <v>0.05</v>
      </c>
      <c r="L5369" s="6">
        <f t="shared" si="170"/>
        <v>69.95</v>
      </c>
      <c r="M5369" s="8">
        <f t="shared" si="171"/>
        <v>2728.05</v>
      </c>
      <c r="N5369" s="21">
        <f>(sales[[#This Row],[Price]]*sales[[#This Row],[Qty]])-(sales[[#This Row],[Discount_Amt]]*sales[[#This Row],[Qty]])</f>
        <v>2658.1</v>
      </c>
    </row>
    <row r="5370" spans="2:14" hidden="1" x14ac:dyDescent="0.35">
      <c r="B5370" s="7">
        <v>2029368</v>
      </c>
      <c r="C5370" s="1" t="s">
        <v>16</v>
      </c>
      <c r="D5370" s="1" t="s">
        <v>295</v>
      </c>
      <c r="E5370" s="1" t="s">
        <v>46</v>
      </c>
      <c r="F5370" s="1" t="s">
        <v>521</v>
      </c>
      <c r="G5370" s="3">
        <v>45482</v>
      </c>
      <c r="H5370" s="3">
        <v>45487</v>
      </c>
      <c r="I5370" s="6">
        <v>999</v>
      </c>
      <c r="J5370" s="1">
        <v>7</v>
      </c>
      <c r="K5370" s="4">
        <v>0.05</v>
      </c>
      <c r="L5370" s="6">
        <f t="shared" si="170"/>
        <v>49.95</v>
      </c>
      <c r="M5370" s="8">
        <f t="shared" si="171"/>
        <v>6943.05</v>
      </c>
      <c r="N5370" s="21">
        <f>(sales[[#This Row],[Price]]*sales[[#This Row],[Qty]])-(sales[[#This Row],[Discount_Amt]]*sales[[#This Row],[Qty]])</f>
        <v>6643.35</v>
      </c>
    </row>
    <row r="5371" spans="2:14" x14ac:dyDescent="0.35">
      <c r="B5371" s="7">
        <v>2029369</v>
      </c>
      <c r="C5371" s="1" t="s">
        <v>17</v>
      </c>
      <c r="D5371" s="1" t="s">
        <v>25</v>
      </c>
      <c r="E5371" s="1" t="s">
        <v>47</v>
      </c>
      <c r="F5371" s="1" t="s">
        <v>518</v>
      </c>
      <c r="G5371" s="3">
        <v>45482</v>
      </c>
      <c r="H5371" s="3">
        <v>45483</v>
      </c>
      <c r="I5371" s="6">
        <v>2099</v>
      </c>
      <c r="J5371" s="1">
        <v>2</v>
      </c>
      <c r="K5371" s="4">
        <v>0.05</v>
      </c>
      <c r="L5371" s="6">
        <f t="shared" si="170"/>
        <v>104.95</v>
      </c>
      <c r="M5371" s="8">
        <f t="shared" si="171"/>
        <v>4093.05</v>
      </c>
      <c r="N5371" s="21">
        <f>(sales[[#This Row],[Price]]*sales[[#This Row],[Qty]])-(sales[[#This Row],[Discount_Amt]]*sales[[#This Row],[Qty]])</f>
        <v>3988.1</v>
      </c>
    </row>
    <row r="5372" spans="2:14" hidden="1" x14ac:dyDescent="0.35">
      <c r="B5372" s="7">
        <v>2029370</v>
      </c>
      <c r="C5372" s="1" t="s">
        <v>18</v>
      </c>
      <c r="D5372" s="1" t="s">
        <v>26</v>
      </c>
      <c r="E5372" s="1" t="s">
        <v>48</v>
      </c>
      <c r="F5372" s="1" t="s">
        <v>518</v>
      </c>
      <c r="G5372" s="3">
        <v>45482</v>
      </c>
      <c r="H5372" s="3">
        <v>45490</v>
      </c>
      <c r="I5372" s="6">
        <v>11000</v>
      </c>
      <c r="J5372" s="1">
        <v>2</v>
      </c>
      <c r="K5372" s="4">
        <v>0.03</v>
      </c>
      <c r="L5372" s="6">
        <f t="shared" si="170"/>
        <v>330</v>
      </c>
      <c r="M5372" s="8">
        <f t="shared" si="171"/>
        <v>21670</v>
      </c>
      <c r="N5372" s="21">
        <f>(sales[[#This Row],[Price]]*sales[[#This Row],[Qty]])-(sales[[#This Row],[Discount_Amt]]*sales[[#This Row],[Qty]])</f>
        <v>21340</v>
      </c>
    </row>
    <row r="5373" spans="2:14" hidden="1" x14ac:dyDescent="0.35">
      <c r="B5373" s="7">
        <v>2029371</v>
      </c>
      <c r="C5373" s="1" t="s">
        <v>19</v>
      </c>
      <c r="D5373" s="1" t="s">
        <v>27</v>
      </c>
      <c r="E5373" s="1" t="s">
        <v>49</v>
      </c>
      <c r="F5373" s="1" t="s">
        <v>519</v>
      </c>
      <c r="G5373" s="3">
        <v>45482</v>
      </c>
      <c r="H5373" s="3">
        <v>45484</v>
      </c>
      <c r="I5373" s="6">
        <v>800</v>
      </c>
      <c r="J5373" s="1">
        <v>1</v>
      </c>
      <c r="K5373" s="4">
        <v>0.1</v>
      </c>
      <c r="L5373" s="6">
        <f t="shared" si="170"/>
        <v>80</v>
      </c>
      <c r="M5373" s="8">
        <f t="shared" si="171"/>
        <v>720</v>
      </c>
      <c r="N5373" s="21">
        <f>(sales[[#This Row],[Price]]*sales[[#This Row],[Qty]])-(sales[[#This Row],[Discount_Amt]]*sales[[#This Row],[Qty]])</f>
        <v>720</v>
      </c>
    </row>
    <row r="5374" spans="2:14" hidden="1" x14ac:dyDescent="0.35">
      <c r="B5374" s="7">
        <v>2029372</v>
      </c>
      <c r="C5374" s="1" t="s">
        <v>20</v>
      </c>
      <c r="D5374" s="1" t="s">
        <v>28</v>
      </c>
      <c r="E5374" s="1" t="s">
        <v>50</v>
      </c>
      <c r="F5374" s="1" t="s">
        <v>521</v>
      </c>
      <c r="G5374" s="3">
        <v>45482</v>
      </c>
      <c r="H5374" s="3">
        <v>45485</v>
      </c>
      <c r="I5374" s="6">
        <v>5500</v>
      </c>
      <c r="J5374" s="1">
        <v>2</v>
      </c>
      <c r="K5374" s="4">
        <v>0.05</v>
      </c>
      <c r="L5374" s="6">
        <f t="shared" si="170"/>
        <v>275</v>
      </c>
      <c r="M5374" s="8">
        <f t="shared" si="171"/>
        <v>10725</v>
      </c>
      <c r="N5374" s="21">
        <f>(sales[[#This Row],[Price]]*sales[[#This Row],[Qty]])-(sales[[#This Row],[Discount_Amt]]*sales[[#This Row],[Qty]])</f>
        <v>10450</v>
      </c>
    </row>
    <row r="5375" spans="2:14" hidden="1" x14ac:dyDescent="0.35">
      <c r="B5375" s="7">
        <v>2029373</v>
      </c>
      <c r="C5375" s="1" t="s">
        <v>21</v>
      </c>
      <c r="D5375" s="1" t="s">
        <v>29</v>
      </c>
      <c r="E5375" s="1" t="s">
        <v>51</v>
      </c>
      <c r="F5375" s="1" t="s">
        <v>520</v>
      </c>
      <c r="G5375" s="3">
        <v>45482</v>
      </c>
      <c r="H5375" s="3">
        <v>45487</v>
      </c>
      <c r="I5375" s="6">
        <v>1350</v>
      </c>
      <c r="J5375" s="1">
        <v>4</v>
      </c>
      <c r="K5375" s="4">
        <v>0.05</v>
      </c>
      <c r="L5375" s="6">
        <f t="shared" si="170"/>
        <v>67.5</v>
      </c>
      <c r="M5375" s="8">
        <f t="shared" si="171"/>
        <v>5332.5</v>
      </c>
      <c r="N5375" s="21">
        <f>(sales[[#This Row],[Price]]*sales[[#This Row],[Qty]])-(sales[[#This Row],[Discount_Amt]]*sales[[#This Row],[Qty]])</f>
        <v>5130</v>
      </c>
    </row>
    <row r="5376" spans="2:14" hidden="1" x14ac:dyDescent="0.35">
      <c r="B5376" s="7">
        <v>2029374</v>
      </c>
      <c r="C5376" s="1" t="s">
        <v>22</v>
      </c>
      <c r="D5376" s="1" t="s">
        <v>25</v>
      </c>
      <c r="E5376" s="1" t="s">
        <v>506</v>
      </c>
      <c r="F5376" s="1" t="s">
        <v>518</v>
      </c>
      <c r="G5376" s="3">
        <v>45482</v>
      </c>
      <c r="H5376" s="3">
        <v>45483</v>
      </c>
      <c r="I5376" s="6">
        <v>4500</v>
      </c>
      <c r="J5376" s="1">
        <v>3</v>
      </c>
      <c r="K5376" s="4">
        <v>0.02</v>
      </c>
      <c r="L5376" s="6">
        <f t="shared" si="170"/>
        <v>90</v>
      </c>
      <c r="M5376" s="8">
        <f t="shared" si="171"/>
        <v>13410</v>
      </c>
      <c r="N5376" s="21">
        <f>(sales[[#This Row],[Price]]*sales[[#This Row],[Qty]])-(sales[[#This Row],[Discount_Amt]]*sales[[#This Row],[Qty]])</f>
        <v>13230</v>
      </c>
    </row>
    <row r="5377" spans="2:14" hidden="1" x14ac:dyDescent="0.35">
      <c r="B5377" s="7">
        <v>2029375</v>
      </c>
      <c r="C5377" s="1" t="s">
        <v>23</v>
      </c>
      <c r="D5377" s="1" t="s">
        <v>30</v>
      </c>
      <c r="E5377" s="1" t="s">
        <v>507</v>
      </c>
      <c r="F5377" s="1" t="s">
        <v>519</v>
      </c>
      <c r="G5377" s="3">
        <v>45482</v>
      </c>
      <c r="H5377" s="3">
        <v>45490</v>
      </c>
      <c r="I5377" s="6">
        <v>2350</v>
      </c>
      <c r="J5377" s="1">
        <v>2</v>
      </c>
      <c r="K5377" s="4">
        <v>0.06</v>
      </c>
      <c r="L5377" s="6">
        <f t="shared" si="170"/>
        <v>141</v>
      </c>
      <c r="M5377" s="8">
        <f t="shared" si="171"/>
        <v>4559</v>
      </c>
      <c r="N5377" s="21">
        <f>(sales[[#This Row],[Price]]*sales[[#This Row],[Qty]])-(sales[[#This Row],[Discount_Amt]]*sales[[#This Row],[Qty]])</f>
        <v>4418</v>
      </c>
    </row>
    <row r="5378" spans="2:14" hidden="1" x14ac:dyDescent="0.35">
      <c r="B5378" s="7">
        <v>2029376</v>
      </c>
      <c r="C5378" s="1" t="s">
        <v>24</v>
      </c>
      <c r="D5378" s="1" t="s">
        <v>27</v>
      </c>
      <c r="E5378" s="1" t="s">
        <v>508</v>
      </c>
      <c r="F5378" s="1" t="s">
        <v>520</v>
      </c>
      <c r="G5378" s="3">
        <v>45482</v>
      </c>
      <c r="H5378" s="3">
        <v>45484</v>
      </c>
      <c r="I5378" s="6">
        <v>90</v>
      </c>
      <c r="J5378" s="1">
        <v>1</v>
      </c>
      <c r="K5378" s="4">
        <v>0.15</v>
      </c>
      <c r="L5378" s="6">
        <f t="shared" si="170"/>
        <v>13.5</v>
      </c>
      <c r="M5378" s="8">
        <f t="shared" si="171"/>
        <v>76.5</v>
      </c>
      <c r="N5378" s="21">
        <f>(sales[[#This Row],[Price]]*sales[[#This Row],[Qty]])-(sales[[#This Row],[Discount_Amt]]*sales[[#This Row],[Qty]])</f>
        <v>76.5</v>
      </c>
    </row>
    <row r="5379" spans="2:14" hidden="1" x14ac:dyDescent="0.35">
      <c r="B5379" s="7">
        <v>2029377</v>
      </c>
      <c r="C5379" s="1" t="s">
        <v>4</v>
      </c>
      <c r="D5379" s="1" t="s">
        <v>28</v>
      </c>
      <c r="E5379" s="1" t="s">
        <v>31</v>
      </c>
      <c r="F5379" s="1" t="s">
        <v>521</v>
      </c>
      <c r="G5379" s="3">
        <v>45482</v>
      </c>
      <c r="H5379" s="3">
        <v>45485</v>
      </c>
      <c r="I5379" s="6">
        <v>280</v>
      </c>
      <c r="J5379" s="1">
        <v>1</v>
      </c>
      <c r="K5379" s="4">
        <v>0.02</v>
      </c>
      <c r="L5379" s="6">
        <f t="shared" si="170"/>
        <v>5.6000000000000005</v>
      </c>
      <c r="M5379" s="8">
        <f t="shared" si="171"/>
        <v>274.39999999999998</v>
      </c>
      <c r="N5379" s="21">
        <f>(sales[[#This Row],[Price]]*sales[[#This Row],[Qty]])-(sales[[#This Row],[Discount_Amt]]*sales[[#This Row],[Qty]])</f>
        <v>274.39999999999998</v>
      </c>
    </row>
    <row r="5380" spans="2:14" hidden="1" x14ac:dyDescent="0.35">
      <c r="B5380" s="7">
        <v>2029378</v>
      </c>
      <c r="C5380" s="1" t="s">
        <v>5</v>
      </c>
      <c r="D5380" s="1" t="s">
        <v>29</v>
      </c>
      <c r="E5380" s="1" t="s">
        <v>32</v>
      </c>
      <c r="F5380" s="1" t="s">
        <v>518</v>
      </c>
      <c r="G5380" s="3">
        <v>45482</v>
      </c>
      <c r="H5380" s="3">
        <v>45487</v>
      </c>
      <c r="I5380" s="6">
        <v>70</v>
      </c>
      <c r="J5380" s="1">
        <v>2</v>
      </c>
      <c r="K5380" s="4">
        <v>0.02</v>
      </c>
      <c r="L5380" s="6">
        <f t="shared" si="170"/>
        <v>1.4000000000000001</v>
      </c>
      <c r="M5380" s="8">
        <f t="shared" si="171"/>
        <v>138.6</v>
      </c>
      <c r="N5380" s="21">
        <f>(sales[[#This Row],[Price]]*sales[[#This Row],[Qty]])-(sales[[#This Row],[Discount_Amt]]*sales[[#This Row],[Qty]])</f>
        <v>137.19999999999999</v>
      </c>
    </row>
    <row r="5381" spans="2:14" hidden="1" x14ac:dyDescent="0.35">
      <c r="B5381" s="7">
        <v>2029379</v>
      </c>
      <c r="C5381" s="1" t="s">
        <v>6</v>
      </c>
      <c r="D5381" s="1" t="s">
        <v>25</v>
      </c>
      <c r="E5381" s="1" t="s">
        <v>38</v>
      </c>
      <c r="F5381" s="1" t="s">
        <v>518</v>
      </c>
      <c r="G5381" s="3">
        <v>45482</v>
      </c>
      <c r="H5381" s="3">
        <v>45483</v>
      </c>
      <c r="I5381" s="6">
        <v>230</v>
      </c>
      <c r="J5381" s="1">
        <v>1</v>
      </c>
      <c r="K5381" s="4">
        <v>0.02</v>
      </c>
      <c r="L5381" s="6">
        <f t="shared" si="170"/>
        <v>4.6000000000000005</v>
      </c>
      <c r="M5381" s="8">
        <f t="shared" si="171"/>
        <v>225.4</v>
      </c>
      <c r="N5381" s="21">
        <f>(sales[[#This Row],[Price]]*sales[[#This Row],[Qty]])-(sales[[#This Row],[Discount_Amt]]*sales[[#This Row],[Qty]])</f>
        <v>225.4</v>
      </c>
    </row>
    <row r="5382" spans="2:14" hidden="1" x14ac:dyDescent="0.35">
      <c r="B5382" s="7">
        <v>2029380</v>
      </c>
      <c r="C5382" s="1" t="s">
        <v>7</v>
      </c>
      <c r="D5382" s="1" t="s">
        <v>26</v>
      </c>
      <c r="E5382" s="1" t="s">
        <v>33</v>
      </c>
      <c r="F5382" s="1" t="s">
        <v>519</v>
      </c>
      <c r="G5382" s="3">
        <v>45482</v>
      </c>
      <c r="H5382" s="3">
        <v>45490</v>
      </c>
      <c r="I5382" s="6">
        <v>7999</v>
      </c>
      <c r="J5382" s="1">
        <v>3</v>
      </c>
      <c r="K5382" s="4">
        <v>0.02</v>
      </c>
      <c r="L5382" s="6">
        <f t="shared" si="170"/>
        <v>159.97999999999999</v>
      </c>
      <c r="M5382" s="8">
        <f t="shared" si="171"/>
        <v>23837.02</v>
      </c>
      <c r="N5382" s="21">
        <f>(sales[[#This Row],[Price]]*sales[[#This Row],[Qty]])-(sales[[#This Row],[Discount_Amt]]*sales[[#This Row],[Qty]])</f>
        <v>23517.06</v>
      </c>
    </row>
    <row r="5383" spans="2:14" x14ac:dyDescent="0.35">
      <c r="B5383" s="7">
        <v>2029381</v>
      </c>
      <c r="C5383" s="1" t="s">
        <v>10</v>
      </c>
      <c r="D5383" s="1" t="s">
        <v>27</v>
      </c>
      <c r="E5383" s="1" t="s">
        <v>34</v>
      </c>
      <c r="F5383" s="1" t="s">
        <v>521</v>
      </c>
      <c r="G5383" s="3">
        <v>45482</v>
      </c>
      <c r="H5383" s="3">
        <v>45484</v>
      </c>
      <c r="I5383" s="6">
        <v>850</v>
      </c>
      <c r="J5383" s="1">
        <v>2</v>
      </c>
      <c r="K5383" s="4">
        <v>0.02</v>
      </c>
      <c r="L5383" s="6">
        <f t="shared" si="170"/>
        <v>17</v>
      </c>
      <c r="M5383" s="8">
        <f t="shared" si="171"/>
        <v>1683</v>
      </c>
      <c r="N5383" s="21">
        <f>(sales[[#This Row],[Price]]*sales[[#This Row],[Qty]])-(sales[[#This Row],[Discount_Amt]]*sales[[#This Row],[Qty]])</f>
        <v>1666</v>
      </c>
    </row>
    <row r="5384" spans="2:14" hidden="1" x14ac:dyDescent="0.35">
      <c r="B5384" s="7">
        <v>2029382</v>
      </c>
      <c r="C5384" s="1" t="s">
        <v>8</v>
      </c>
      <c r="D5384" s="1" t="s">
        <v>28</v>
      </c>
      <c r="E5384" s="1" t="s">
        <v>35</v>
      </c>
      <c r="F5384" s="1" t="s">
        <v>520</v>
      </c>
      <c r="G5384" s="3">
        <v>45482</v>
      </c>
      <c r="H5384" s="3">
        <v>45485</v>
      </c>
      <c r="I5384" s="6">
        <v>65000</v>
      </c>
      <c r="J5384" s="1">
        <v>1</v>
      </c>
      <c r="K5384" s="4">
        <v>0.02</v>
      </c>
      <c r="L5384" s="6">
        <f t="shared" si="170"/>
        <v>1300</v>
      </c>
      <c r="M5384" s="8">
        <f t="shared" si="171"/>
        <v>63700</v>
      </c>
      <c r="N5384" s="21">
        <f>(sales[[#This Row],[Price]]*sales[[#This Row],[Qty]])-(sales[[#This Row],[Discount_Amt]]*sales[[#This Row],[Qty]])</f>
        <v>63700</v>
      </c>
    </row>
    <row r="5385" spans="2:14" hidden="1" x14ac:dyDescent="0.35">
      <c r="B5385" s="7">
        <v>2029383</v>
      </c>
      <c r="C5385" s="1" t="s">
        <v>9</v>
      </c>
      <c r="D5385" s="1" t="s">
        <v>29</v>
      </c>
      <c r="E5385" s="1" t="s">
        <v>36</v>
      </c>
      <c r="F5385" s="1" t="s">
        <v>518</v>
      </c>
      <c r="G5385" s="3">
        <v>45482</v>
      </c>
      <c r="H5385" s="3">
        <v>45487</v>
      </c>
      <c r="I5385" s="6">
        <v>450</v>
      </c>
      <c r="J5385" s="1">
        <v>2</v>
      </c>
      <c r="K5385" s="4">
        <v>0.02</v>
      </c>
      <c r="L5385" s="6">
        <f t="shared" si="170"/>
        <v>9</v>
      </c>
      <c r="M5385" s="8">
        <f t="shared" si="171"/>
        <v>891</v>
      </c>
      <c r="N5385" s="21">
        <f>(sales[[#This Row],[Price]]*sales[[#This Row],[Qty]])-(sales[[#This Row],[Discount_Amt]]*sales[[#This Row],[Qty]])</f>
        <v>882</v>
      </c>
    </row>
    <row r="5386" spans="2:14" x14ac:dyDescent="0.35">
      <c r="B5386" s="7">
        <v>2029384</v>
      </c>
      <c r="C5386" s="1" t="s">
        <v>11</v>
      </c>
      <c r="D5386" s="1" t="s">
        <v>25</v>
      </c>
      <c r="E5386" s="1" t="s">
        <v>37</v>
      </c>
      <c r="F5386" s="1" t="s">
        <v>519</v>
      </c>
      <c r="G5386" s="3">
        <v>45482</v>
      </c>
      <c r="H5386" s="3">
        <v>45483</v>
      </c>
      <c r="I5386" s="6">
        <v>1299</v>
      </c>
      <c r="J5386" s="1">
        <v>1</v>
      </c>
      <c r="K5386" s="4">
        <v>0.02</v>
      </c>
      <c r="L5386" s="6">
        <f t="shared" si="170"/>
        <v>25.98</v>
      </c>
      <c r="M5386" s="8">
        <f t="shared" si="171"/>
        <v>1273.02</v>
      </c>
      <c r="N5386" s="21">
        <f>(sales[[#This Row],[Price]]*sales[[#This Row],[Qty]])-(sales[[#This Row],[Discount_Amt]]*sales[[#This Row],[Qty]])</f>
        <v>1273.02</v>
      </c>
    </row>
    <row r="5387" spans="2:14" x14ac:dyDescent="0.35">
      <c r="B5387" s="7">
        <v>2029385</v>
      </c>
      <c r="C5387" s="1" t="s">
        <v>12</v>
      </c>
      <c r="D5387" s="1" t="s">
        <v>26</v>
      </c>
      <c r="E5387" s="1" t="s">
        <v>39</v>
      </c>
      <c r="F5387" s="1" t="s">
        <v>520</v>
      </c>
      <c r="G5387" s="3">
        <v>45482</v>
      </c>
      <c r="H5387" s="3">
        <v>45490</v>
      </c>
      <c r="I5387" s="6">
        <v>1700</v>
      </c>
      <c r="J5387" s="1">
        <v>2</v>
      </c>
      <c r="K5387" s="4">
        <v>7.0000000000000007E-2</v>
      </c>
      <c r="L5387" s="6">
        <f t="shared" si="170"/>
        <v>119.00000000000001</v>
      </c>
      <c r="M5387" s="8">
        <f t="shared" si="171"/>
        <v>3281</v>
      </c>
      <c r="N5387" s="21">
        <f>(sales[[#This Row],[Price]]*sales[[#This Row],[Qty]])-(sales[[#This Row],[Discount_Amt]]*sales[[#This Row],[Qty]])</f>
        <v>3162</v>
      </c>
    </row>
    <row r="5388" spans="2:14" hidden="1" x14ac:dyDescent="0.35">
      <c r="B5388" s="7">
        <v>2029386</v>
      </c>
      <c r="C5388" s="1" t="s">
        <v>13</v>
      </c>
      <c r="D5388" s="1" t="s">
        <v>27</v>
      </c>
      <c r="E5388" s="1" t="s">
        <v>40</v>
      </c>
      <c r="F5388" s="1" t="s">
        <v>521</v>
      </c>
      <c r="G5388" s="3">
        <v>45482</v>
      </c>
      <c r="H5388" s="3">
        <v>45484</v>
      </c>
      <c r="I5388" s="6">
        <v>55000</v>
      </c>
      <c r="J5388" s="1">
        <v>3</v>
      </c>
      <c r="K5388" s="4">
        <v>0.03</v>
      </c>
      <c r="L5388" s="6">
        <f t="shared" si="170"/>
        <v>1650</v>
      </c>
      <c r="M5388" s="8">
        <f t="shared" si="171"/>
        <v>163350</v>
      </c>
      <c r="N5388" s="21">
        <f>(sales[[#This Row],[Price]]*sales[[#This Row],[Qty]])-(sales[[#This Row],[Discount_Amt]]*sales[[#This Row],[Qty]])</f>
        <v>160050</v>
      </c>
    </row>
    <row r="5389" spans="2:14" hidden="1" x14ac:dyDescent="0.35">
      <c r="B5389" s="7">
        <v>2029387</v>
      </c>
      <c r="C5389" s="1" t="s">
        <v>14</v>
      </c>
      <c r="D5389" s="1" t="s">
        <v>28</v>
      </c>
      <c r="E5389" s="1" t="s">
        <v>41</v>
      </c>
      <c r="F5389" s="1" t="s">
        <v>518</v>
      </c>
      <c r="G5389" s="3">
        <v>45482</v>
      </c>
      <c r="H5389" s="3">
        <v>45485</v>
      </c>
      <c r="I5389" s="6">
        <v>57999</v>
      </c>
      <c r="J5389" s="1">
        <v>2</v>
      </c>
      <c r="K5389" s="4">
        <v>0.08</v>
      </c>
      <c r="L5389" s="6">
        <f t="shared" si="170"/>
        <v>4639.92</v>
      </c>
      <c r="M5389" s="8">
        <f t="shared" si="171"/>
        <v>111358.08</v>
      </c>
      <c r="N5389" s="21">
        <f>(sales[[#This Row],[Price]]*sales[[#This Row],[Qty]])-(sales[[#This Row],[Discount_Amt]]*sales[[#This Row],[Qty]])</f>
        <v>106718.16</v>
      </c>
    </row>
    <row r="5390" spans="2:14" hidden="1" x14ac:dyDescent="0.35">
      <c r="B5390" s="7">
        <v>2029388</v>
      </c>
      <c r="C5390" s="1" t="s">
        <v>15</v>
      </c>
      <c r="D5390" s="1" t="s">
        <v>29</v>
      </c>
      <c r="E5390" s="1" t="s">
        <v>42</v>
      </c>
      <c r="F5390" s="1" t="s">
        <v>518</v>
      </c>
      <c r="G5390" s="3">
        <v>45482</v>
      </c>
      <c r="H5390" s="3">
        <v>45487</v>
      </c>
      <c r="I5390" s="6">
        <v>1399</v>
      </c>
      <c r="J5390" s="1">
        <v>7</v>
      </c>
      <c r="K5390" s="4">
        <v>0.05</v>
      </c>
      <c r="L5390" s="6">
        <f t="shared" si="170"/>
        <v>69.95</v>
      </c>
      <c r="M5390" s="8">
        <f t="shared" si="171"/>
        <v>9723.0499999999993</v>
      </c>
      <c r="N5390" s="21">
        <f>(sales[[#This Row],[Price]]*sales[[#This Row],[Qty]])-(sales[[#This Row],[Discount_Amt]]*sales[[#This Row],[Qty]])</f>
        <v>9303.35</v>
      </c>
    </row>
    <row r="5391" spans="2:14" hidden="1" x14ac:dyDescent="0.35">
      <c r="B5391" s="7">
        <v>2029389</v>
      </c>
      <c r="C5391" s="1" t="s">
        <v>16</v>
      </c>
      <c r="D5391" s="1" t="s">
        <v>25</v>
      </c>
      <c r="E5391" s="1" t="s">
        <v>43</v>
      </c>
      <c r="F5391" s="1" t="s">
        <v>519</v>
      </c>
      <c r="G5391" s="3">
        <v>45482</v>
      </c>
      <c r="H5391" s="3">
        <v>45483</v>
      </c>
      <c r="I5391" s="6">
        <v>999</v>
      </c>
      <c r="J5391" s="1">
        <v>2</v>
      </c>
      <c r="K5391" s="4">
        <v>0.05</v>
      </c>
      <c r="L5391" s="6">
        <f t="shared" si="170"/>
        <v>49.95</v>
      </c>
      <c r="M5391" s="8">
        <f t="shared" si="171"/>
        <v>1948.05</v>
      </c>
      <c r="N5391" s="21">
        <f>(sales[[#This Row],[Price]]*sales[[#This Row],[Qty]])-(sales[[#This Row],[Discount_Amt]]*sales[[#This Row],[Qty]])</f>
        <v>1898.1</v>
      </c>
    </row>
    <row r="5392" spans="2:14" x14ac:dyDescent="0.35">
      <c r="B5392" s="7">
        <v>2029390</v>
      </c>
      <c r="C5392" s="1" t="s">
        <v>17</v>
      </c>
      <c r="D5392" s="1" t="s">
        <v>296</v>
      </c>
      <c r="E5392" s="1" t="s">
        <v>44</v>
      </c>
      <c r="F5392" s="1" t="s">
        <v>521</v>
      </c>
      <c r="G5392" s="3">
        <v>45482</v>
      </c>
      <c r="H5392" s="3">
        <v>45490</v>
      </c>
      <c r="I5392" s="6">
        <v>2099</v>
      </c>
      <c r="J5392" s="1">
        <v>1</v>
      </c>
      <c r="K5392" s="4">
        <v>0.05</v>
      </c>
      <c r="L5392" s="6">
        <f t="shared" si="170"/>
        <v>104.95</v>
      </c>
      <c r="M5392" s="8">
        <f t="shared" si="171"/>
        <v>1994.05</v>
      </c>
      <c r="N5392" s="21">
        <f>(sales[[#This Row],[Price]]*sales[[#This Row],[Qty]])-(sales[[#This Row],[Discount_Amt]]*sales[[#This Row],[Qty]])</f>
        <v>1994.05</v>
      </c>
    </row>
    <row r="5393" spans="2:14" hidden="1" x14ac:dyDescent="0.35">
      <c r="B5393" s="7">
        <v>2029391</v>
      </c>
      <c r="C5393" s="1" t="s">
        <v>18</v>
      </c>
      <c r="D5393" s="1" t="s">
        <v>25</v>
      </c>
      <c r="E5393" s="1" t="s">
        <v>45</v>
      </c>
      <c r="F5393" s="1" t="s">
        <v>520</v>
      </c>
      <c r="G5393" s="3">
        <v>45482</v>
      </c>
      <c r="H5393" s="3">
        <v>45484</v>
      </c>
      <c r="I5393" s="6">
        <v>11000</v>
      </c>
      <c r="J5393" s="1">
        <v>1</v>
      </c>
      <c r="K5393" s="4">
        <v>0.05</v>
      </c>
      <c r="L5393" s="6">
        <f t="shared" si="170"/>
        <v>550</v>
      </c>
      <c r="M5393" s="8">
        <f t="shared" si="171"/>
        <v>10450</v>
      </c>
      <c r="N5393" s="21">
        <f>(sales[[#This Row],[Price]]*sales[[#This Row],[Qty]])-(sales[[#This Row],[Discount_Amt]]*sales[[#This Row],[Qty]])</f>
        <v>10450</v>
      </c>
    </row>
    <row r="5394" spans="2:14" hidden="1" x14ac:dyDescent="0.35">
      <c r="B5394" s="7">
        <v>2029392</v>
      </c>
      <c r="C5394" s="1" t="s">
        <v>19</v>
      </c>
      <c r="D5394" s="1" t="s">
        <v>26</v>
      </c>
      <c r="E5394" s="1" t="s">
        <v>46</v>
      </c>
      <c r="F5394" s="1" t="s">
        <v>518</v>
      </c>
      <c r="G5394" s="3">
        <v>45482</v>
      </c>
      <c r="H5394" s="3">
        <v>45485</v>
      </c>
      <c r="I5394" s="6">
        <v>800</v>
      </c>
      <c r="J5394" s="1">
        <v>1</v>
      </c>
      <c r="K5394" s="4">
        <v>0.03</v>
      </c>
      <c r="L5394" s="6">
        <f t="shared" si="170"/>
        <v>24</v>
      </c>
      <c r="M5394" s="8">
        <f t="shared" si="171"/>
        <v>776</v>
      </c>
      <c r="N5394" s="21">
        <f>(sales[[#This Row],[Price]]*sales[[#This Row],[Qty]])-(sales[[#This Row],[Discount_Amt]]*sales[[#This Row],[Qty]])</f>
        <v>776</v>
      </c>
    </row>
    <row r="5395" spans="2:14" hidden="1" x14ac:dyDescent="0.35">
      <c r="B5395" s="7">
        <v>2029393</v>
      </c>
      <c r="C5395" s="1" t="s">
        <v>20</v>
      </c>
      <c r="D5395" s="1" t="s">
        <v>27</v>
      </c>
      <c r="E5395" s="1" t="s">
        <v>47</v>
      </c>
      <c r="F5395" s="1" t="s">
        <v>519</v>
      </c>
      <c r="G5395" s="3">
        <v>45482</v>
      </c>
      <c r="H5395" s="3">
        <v>45487</v>
      </c>
      <c r="I5395" s="6">
        <v>5500</v>
      </c>
      <c r="J5395" s="1">
        <v>2</v>
      </c>
      <c r="K5395" s="4">
        <v>0.1</v>
      </c>
      <c r="L5395" s="6">
        <f t="shared" si="170"/>
        <v>550</v>
      </c>
      <c r="M5395" s="8">
        <f t="shared" si="171"/>
        <v>10450</v>
      </c>
      <c r="N5395" s="21">
        <f>(sales[[#This Row],[Price]]*sales[[#This Row],[Qty]])-(sales[[#This Row],[Discount_Amt]]*sales[[#This Row],[Qty]])</f>
        <v>9900</v>
      </c>
    </row>
    <row r="5396" spans="2:14" hidden="1" x14ac:dyDescent="0.35">
      <c r="B5396" s="7">
        <v>2029394</v>
      </c>
      <c r="C5396" s="1" t="s">
        <v>21</v>
      </c>
      <c r="D5396" s="1" t="s">
        <v>28</v>
      </c>
      <c r="E5396" s="1" t="s">
        <v>48</v>
      </c>
      <c r="F5396" s="1" t="s">
        <v>520</v>
      </c>
      <c r="G5396" s="3">
        <v>45482</v>
      </c>
      <c r="H5396" s="3">
        <v>45483</v>
      </c>
      <c r="I5396" s="6">
        <v>1350</v>
      </c>
      <c r="J5396" s="1">
        <v>1</v>
      </c>
      <c r="K5396" s="4">
        <v>0.05</v>
      </c>
      <c r="L5396" s="6">
        <f t="shared" si="170"/>
        <v>67.5</v>
      </c>
      <c r="M5396" s="8">
        <f t="shared" si="171"/>
        <v>1282.5</v>
      </c>
      <c r="N5396" s="21">
        <f>(sales[[#This Row],[Price]]*sales[[#This Row],[Qty]])-(sales[[#This Row],[Discount_Amt]]*sales[[#This Row],[Qty]])</f>
        <v>1282.5</v>
      </c>
    </row>
    <row r="5397" spans="2:14" hidden="1" x14ac:dyDescent="0.35">
      <c r="B5397" s="7">
        <v>2029395</v>
      </c>
      <c r="C5397" s="1" t="s">
        <v>22</v>
      </c>
      <c r="D5397" s="1" t="s">
        <v>29</v>
      </c>
      <c r="E5397" s="1" t="s">
        <v>49</v>
      </c>
      <c r="F5397" s="1" t="s">
        <v>521</v>
      </c>
      <c r="G5397" s="3">
        <v>45482</v>
      </c>
      <c r="H5397" s="3">
        <v>45490</v>
      </c>
      <c r="I5397" s="6">
        <v>4500</v>
      </c>
      <c r="J5397" s="1">
        <v>2</v>
      </c>
      <c r="K5397" s="4">
        <v>0.05</v>
      </c>
      <c r="L5397" s="6">
        <f t="shared" si="170"/>
        <v>225</v>
      </c>
      <c r="M5397" s="8">
        <f t="shared" si="171"/>
        <v>8775</v>
      </c>
      <c r="N5397" s="21">
        <f>(sales[[#This Row],[Price]]*sales[[#This Row],[Qty]])-(sales[[#This Row],[Discount_Amt]]*sales[[#This Row],[Qty]])</f>
        <v>8550</v>
      </c>
    </row>
    <row r="5398" spans="2:14" hidden="1" x14ac:dyDescent="0.35">
      <c r="B5398" s="7">
        <v>2029396</v>
      </c>
      <c r="C5398" s="1" t="s">
        <v>23</v>
      </c>
      <c r="D5398" s="1" t="s">
        <v>25</v>
      </c>
      <c r="E5398" s="1" t="s">
        <v>50</v>
      </c>
      <c r="F5398" s="1" t="s">
        <v>518</v>
      </c>
      <c r="G5398" s="3">
        <v>45482</v>
      </c>
      <c r="H5398" s="3">
        <v>45484</v>
      </c>
      <c r="I5398" s="6">
        <v>2350</v>
      </c>
      <c r="J5398" s="1">
        <v>7</v>
      </c>
      <c r="K5398" s="4">
        <v>0.02</v>
      </c>
      <c r="L5398" s="6">
        <f t="shared" si="170"/>
        <v>47</v>
      </c>
      <c r="M5398" s="8">
        <f t="shared" si="171"/>
        <v>16403</v>
      </c>
      <c r="N5398" s="21">
        <f>(sales[[#This Row],[Price]]*sales[[#This Row],[Qty]])-(sales[[#This Row],[Discount_Amt]]*sales[[#This Row],[Qty]])</f>
        <v>16121</v>
      </c>
    </row>
    <row r="5399" spans="2:14" hidden="1" x14ac:dyDescent="0.35">
      <c r="B5399" s="7">
        <v>2029397</v>
      </c>
      <c r="C5399" s="1" t="s">
        <v>24</v>
      </c>
      <c r="D5399" s="1" t="s">
        <v>30</v>
      </c>
      <c r="E5399" s="1" t="s">
        <v>51</v>
      </c>
      <c r="F5399" s="1" t="s">
        <v>518</v>
      </c>
      <c r="G5399" s="3">
        <v>45482</v>
      </c>
      <c r="H5399" s="3">
        <v>45485</v>
      </c>
      <c r="I5399" s="6">
        <v>90</v>
      </c>
      <c r="J5399" s="1">
        <v>2</v>
      </c>
      <c r="K5399" s="4">
        <v>0.06</v>
      </c>
      <c r="L5399" s="6">
        <f t="shared" si="170"/>
        <v>5.3999999999999995</v>
      </c>
      <c r="M5399" s="8">
        <f t="shared" si="171"/>
        <v>174.6</v>
      </c>
      <c r="N5399" s="21">
        <f>(sales[[#This Row],[Price]]*sales[[#This Row],[Qty]])-(sales[[#This Row],[Discount_Amt]]*sales[[#This Row],[Qty]])</f>
        <v>169.2</v>
      </c>
    </row>
    <row r="5400" spans="2:14" hidden="1" x14ac:dyDescent="0.35">
      <c r="B5400" s="7">
        <v>2029398</v>
      </c>
      <c r="C5400" s="1" t="s">
        <v>4</v>
      </c>
      <c r="D5400" s="1" t="s">
        <v>27</v>
      </c>
      <c r="E5400" s="1" t="s">
        <v>506</v>
      </c>
      <c r="F5400" s="1" t="s">
        <v>519</v>
      </c>
      <c r="G5400" s="3">
        <v>45482</v>
      </c>
      <c r="H5400" s="3">
        <v>45487</v>
      </c>
      <c r="I5400" s="6">
        <v>280</v>
      </c>
      <c r="J5400" s="1">
        <v>2</v>
      </c>
      <c r="K5400" s="4">
        <v>0.15</v>
      </c>
      <c r="L5400" s="6">
        <f t="shared" si="170"/>
        <v>42</v>
      </c>
      <c r="M5400" s="8">
        <f t="shared" si="171"/>
        <v>518</v>
      </c>
      <c r="N5400" s="21">
        <f>(sales[[#This Row],[Price]]*sales[[#This Row],[Qty]])-(sales[[#This Row],[Discount_Amt]]*sales[[#This Row],[Qty]])</f>
        <v>476</v>
      </c>
    </row>
    <row r="5401" spans="2:14" hidden="1" x14ac:dyDescent="0.35">
      <c r="B5401" s="7">
        <v>2029399</v>
      </c>
      <c r="C5401" s="1" t="s">
        <v>5</v>
      </c>
      <c r="D5401" s="1" t="s">
        <v>28</v>
      </c>
      <c r="E5401" s="1" t="s">
        <v>507</v>
      </c>
      <c r="F5401" s="1" t="s">
        <v>521</v>
      </c>
      <c r="G5401" s="3">
        <v>45482</v>
      </c>
      <c r="H5401" s="3">
        <v>45483</v>
      </c>
      <c r="I5401" s="6">
        <v>70</v>
      </c>
      <c r="J5401" s="1">
        <v>1</v>
      </c>
      <c r="K5401" s="4">
        <v>0.02</v>
      </c>
      <c r="L5401" s="6">
        <f t="shared" si="170"/>
        <v>1.4000000000000001</v>
      </c>
      <c r="M5401" s="8">
        <f t="shared" si="171"/>
        <v>68.599999999999994</v>
      </c>
      <c r="N5401" s="21">
        <f>(sales[[#This Row],[Price]]*sales[[#This Row],[Qty]])-(sales[[#This Row],[Discount_Amt]]*sales[[#This Row],[Qty]])</f>
        <v>68.599999999999994</v>
      </c>
    </row>
    <row r="5402" spans="2:14" hidden="1" x14ac:dyDescent="0.35">
      <c r="B5402" s="7">
        <v>2029400</v>
      </c>
      <c r="C5402" s="1" t="s">
        <v>6</v>
      </c>
      <c r="D5402" s="1" t="s">
        <v>29</v>
      </c>
      <c r="E5402" s="1" t="s">
        <v>508</v>
      </c>
      <c r="F5402" s="1" t="s">
        <v>520</v>
      </c>
      <c r="G5402" s="3">
        <v>45482</v>
      </c>
      <c r="H5402" s="3">
        <v>45490</v>
      </c>
      <c r="I5402" s="6">
        <v>230</v>
      </c>
      <c r="J5402" s="1">
        <v>2</v>
      </c>
      <c r="K5402" s="4">
        <v>0.02</v>
      </c>
      <c r="L5402" s="6">
        <f t="shared" si="170"/>
        <v>4.6000000000000005</v>
      </c>
      <c r="M5402" s="8">
        <f t="shared" si="171"/>
        <v>455.4</v>
      </c>
      <c r="N5402" s="21">
        <f>(sales[[#This Row],[Price]]*sales[[#This Row],[Qty]])-(sales[[#This Row],[Discount_Amt]]*sales[[#This Row],[Qty]])</f>
        <v>450.8</v>
      </c>
    </row>
    <row r="5403" spans="2:14" hidden="1" x14ac:dyDescent="0.35">
      <c r="B5403" s="7">
        <v>2029401</v>
      </c>
      <c r="C5403" s="1" t="s">
        <v>7</v>
      </c>
      <c r="D5403" s="1" t="s">
        <v>25</v>
      </c>
      <c r="E5403" s="1" t="s">
        <v>31</v>
      </c>
      <c r="F5403" s="1" t="s">
        <v>518</v>
      </c>
      <c r="G5403" s="3">
        <v>45482</v>
      </c>
      <c r="H5403" s="3">
        <v>45484</v>
      </c>
      <c r="I5403" s="6">
        <v>7999</v>
      </c>
      <c r="J5403" s="1">
        <v>4</v>
      </c>
      <c r="K5403" s="4">
        <v>0.02</v>
      </c>
      <c r="L5403" s="6">
        <f t="shared" si="170"/>
        <v>159.97999999999999</v>
      </c>
      <c r="M5403" s="8">
        <f t="shared" si="171"/>
        <v>31836.02</v>
      </c>
      <c r="N5403" s="21">
        <f>(sales[[#This Row],[Price]]*sales[[#This Row],[Qty]])-(sales[[#This Row],[Discount_Amt]]*sales[[#This Row],[Qty]])</f>
        <v>31356.080000000002</v>
      </c>
    </row>
    <row r="5404" spans="2:14" x14ac:dyDescent="0.35">
      <c r="B5404" s="7">
        <v>2029402</v>
      </c>
      <c r="C5404" s="1" t="s">
        <v>10</v>
      </c>
      <c r="D5404" s="1" t="s">
        <v>26</v>
      </c>
      <c r="E5404" s="1" t="s">
        <v>32</v>
      </c>
      <c r="F5404" s="1" t="s">
        <v>519</v>
      </c>
      <c r="G5404" s="3">
        <v>45482</v>
      </c>
      <c r="H5404" s="3">
        <v>45485</v>
      </c>
      <c r="I5404" s="6">
        <v>850</v>
      </c>
      <c r="J5404" s="1">
        <v>3</v>
      </c>
      <c r="K5404" s="4">
        <v>0.02</v>
      </c>
      <c r="L5404" s="6">
        <f t="shared" si="170"/>
        <v>17</v>
      </c>
      <c r="M5404" s="8">
        <f t="shared" si="171"/>
        <v>2533</v>
      </c>
      <c r="N5404" s="21">
        <f>(sales[[#This Row],[Price]]*sales[[#This Row],[Qty]])-(sales[[#This Row],[Discount_Amt]]*sales[[#This Row],[Qty]])</f>
        <v>2499</v>
      </c>
    </row>
    <row r="5405" spans="2:14" hidden="1" x14ac:dyDescent="0.35">
      <c r="B5405" s="7">
        <v>2029403</v>
      </c>
      <c r="C5405" s="1" t="s">
        <v>8</v>
      </c>
      <c r="D5405" s="1" t="s">
        <v>27</v>
      </c>
      <c r="E5405" s="1" t="s">
        <v>38</v>
      </c>
      <c r="F5405" s="1" t="s">
        <v>520</v>
      </c>
      <c r="G5405" s="3">
        <v>45482</v>
      </c>
      <c r="H5405" s="3">
        <v>45487</v>
      </c>
      <c r="I5405" s="6">
        <v>65000</v>
      </c>
      <c r="J5405" s="1">
        <v>2</v>
      </c>
      <c r="K5405" s="4">
        <v>0.02</v>
      </c>
      <c r="L5405" s="6">
        <f t="shared" si="170"/>
        <v>1300</v>
      </c>
      <c r="M5405" s="8">
        <f t="shared" si="171"/>
        <v>128700</v>
      </c>
      <c r="N5405" s="21">
        <f>(sales[[#This Row],[Price]]*sales[[#This Row],[Qty]])-(sales[[#This Row],[Discount_Amt]]*sales[[#This Row],[Qty]])</f>
        <v>127400</v>
      </c>
    </row>
    <row r="5406" spans="2:14" hidden="1" x14ac:dyDescent="0.35">
      <c r="B5406" s="7">
        <v>2029404</v>
      </c>
      <c r="C5406" s="1" t="s">
        <v>9</v>
      </c>
      <c r="D5406" s="1" t="s">
        <v>28</v>
      </c>
      <c r="E5406" s="1" t="s">
        <v>33</v>
      </c>
      <c r="F5406" s="1" t="s">
        <v>521</v>
      </c>
      <c r="G5406" s="3">
        <v>45482</v>
      </c>
      <c r="H5406" s="3">
        <v>45483</v>
      </c>
      <c r="I5406" s="6">
        <v>450</v>
      </c>
      <c r="J5406" s="1">
        <v>1</v>
      </c>
      <c r="K5406" s="4">
        <v>0.02</v>
      </c>
      <c r="L5406" s="6">
        <f t="shared" si="170"/>
        <v>9</v>
      </c>
      <c r="M5406" s="8">
        <f t="shared" si="171"/>
        <v>441</v>
      </c>
      <c r="N5406" s="21">
        <f>(sales[[#This Row],[Price]]*sales[[#This Row],[Qty]])-(sales[[#This Row],[Discount_Amt]]*sales[[#This Row],[Qty]])</f>
        <v>441</v>
      </c>
    </row>
    <row r="5407" spans="2:14" x14ac:dyDescent="0.35">
      <c r="B5407" s="7">
        <v>2029405</v>
      </c>
      <c r="C5407" s="1" t="s">
        <v>11</v>
      </c>
      <c r="D5407" s="1" t="s">
        <v>29</v>
      </c>
      <c r="E5407" s="1" t="s">
        <v>34</v>
      </c>
      <c r="F5407" s="1" t="s">
        <v>518</v>
      </c>
      <c r="G5407" s="3">
        <v>45482</v>
      </c>
      <c r="H5407" s="3">
        <v>45490</v>
      </c>
      <c r="I5407" s="6">
        <v>1299</v>
      </c>
      <c r="J5407" s="1">
        <v>1</v>
      </c>
      <c r="K5407" s="4">
        <v>0.02</v>
      </c>
      <c r="L5407" s="6">
        <f t="shared" si="170"/>
        <v>25.98</v>
      </c>
      <c r="M5407" s="8">
        <f t="shared" si="171"/>
        <v>1273.02</v>
      </c>
      <c r="N5407" s="21">
        <f>(sales[[#This Row],[Price]]*sales[[#This Row],[Qty]])-(sales[[#This Row],[Discount_Amt]]*sales[[#This Row],[Qty]])</f>
        <v>1273.02</v>
      </c>
    </row>
    <row r="5408" spans="2:14" x14ac:dyDescent="0.35">
      <c r="B5408" s="7">
        <v>2029406</v>
      </c>
      <c r="C5408" s="1" t="s">
        <v>12</v>
      </c>
      <c r="D5408" s="1" t="s">
        <v>25</v>
      </c>
      <c r="E5408" s="1" t="s">
        <v>35</v>
      </c>
      <c r="F5408" s="1" t="s">
        <v>518</v>
      </c>
      <c r="G5408" s="3">
        <v>45482</v>
      </c>
      <c r="H5408" s="3">
        <v>45484</v>
      </c>
      <c r="I5408" s="6">
        <v>1700</v>
      </c>
      <c r="J5408" s="1">
        <v>2</v>
      </c>
      <c r="K5408" s="4">
        <v>0.02</v>
      </c>
      <c r="L5408" s="6">
        <f t="shared" si="170"/>
        <v>34</v>
      </c>
      <c r="M5408" s="8">
        <f t="shared" si="171"/>
        <v>3366</v>
      </c>
      <c r="N5408" s="21">
        <f>(sales[[#This Row],[Price]]*sales[[#This Row],[Qty]])-(sales[[#This Row],[Discount_Amt]]*sales[[#This Row],[Qty]])</f>
        <v>3332</v>
      </c>
    </row>
    <row r="5409" spans="2:14" hidden="1" x14ac:dyDescent="0.35">
      <c r="B5409" s="7">
        <v>2029407</v>
      </c>
      <c r="C5409" s="1" t="s">
        <v>13</v>
      </c>
      <c r="D5409" s="1" t="s">
        <v>26</v>
      </c>
      <c r="E5409" s="1" t="s">
        <v>36</v>
      </c>
      <c r="F5409" s="1" t="s">
        <v>519</v>
      </c>
      <c r="G5409" s="3">
        <v>45482</v>
      </c>
      <c r="H5409" s="3">
        <v>45485</v>
      </c>
      <c r="I5409" s="6">
        <v>55000</v>
      </c>
      <c r="J5409" s="1">
        <v>1</v>
      </c>
      <c r="K5409" s="4">
        <v>7.0000000000000007E-2</v>
      </c>
      <c r="L5409" s="6">
        <f t="shared" si="170"/>
        <v>3850.0000000000005</v>
      </c>
      <c r="M5409" s="8">
        <f t="shared" si="171"/>
        <v>51150</v>
      </c>
      <c r="N5409" s="21">
        <f>(sales[[#This Row],[Price]]*sales[[#This Row],[Qty]])-(sales[[#This Row],[Discount_Amt]]*sales[[#This Row],[Qty]])</f>
        <v>51150</v>
      </c>
    </row>
    <row r="5410" spans="2:14" hidden="1" x14ac:dyDescent="0.35">
      <c r="B5410" s="7">
        <v>2029408</v>
      </c>
      <c r="C5410" s="1" t="s">
        <v>14</v>
      </c>
      <c r="D5410" s="1" t="s">
        <v>27</v>
      </c>
      <c r="E5410" s="1" t="s">
        <v>37</v>
      </c>
      <c r="F5410" s="1" t="s">
        <v>521</v>
      </c>
      <c r="G5410" s="3">
        <v>45482</v>
      </c>
      <c r="H5410" s="3">
        <v>45487</v>
      </c>
      <c r="I5410" s="6">
        <v>57999</v>
      </c>
      <c r="J5410" s="1">
        <v>3</v>
      </c>
      <c r="K5410" s="4">
        <v>0.03</v>
      </c>
      <c r="L5410" s="6">
        <f t="shared" si="170"/>
        <v>1739.97</v>
      </c>
      <c r="M5410" s="8">
        <f t="shared" si="171"/>
        <v>172257.03</v>
      </c>
      <c r="N5410" s="21">
        <f>(sales[[#This Row],[Price]]*sales[[#This Row],[Qty]])-(sales[[#This Row],[Discount_Amt]]*sales[[#This Row],[Qty]])</f>
        <v>168777.09</v>
      </c>
    </row>
    <row r="5411" spans="2:14" hidden="1" x14ac:dyDescent="0.35">
      <c r="B5411" s="7">
        <v>2029409</v>
      </c>
      <c r="C5411" s="1" t="s">
        <v>15</v>
      </c>
      <c r="D5411" s="1" t="s">
        <v>28</v>
      </c>
      <c r="E5411" s="1" t="s">
        <v>39</v>
      </c>
      <c r="F5411" s="1" t="s">
        <v>520</v>
      </c>
      <c r="G5411" s="3">
        <v>45482</v>
      </c>
      <c r="H5411" s="3">
        <v>45483</v>
      </c>
      <c r="I5411" s="6">
        <v>1399</v>
      </c>
      <c r="J5411" s="1">
        <v>2</v>
      </c>
      <c r="K5411" s="4">
        <v>0.08</v>
      </c>
      <c r="L5411" s="6">
        <f t="shared" si="170"/>
        <v>111.92</v>
      </c>
      <c r="M5411" s="8">
        <f t="shared" si="171"/>
        <v>2686.08</v>
      </c>
      <c r="N5411" s="21">
        <f>(sales[[#This Row],[Price]]*sales[[#This Row],[Qty]])-(sales[[#This Row],[Discount_Amt]]*sales[[#This Row],[Qty]])</f>
        <v>2574.16</v>
      </c>
    </row>
    <row r="5412" spans="2:14" hidden="1" x14ac:dyDescent="0.35">
      <c r="B5412" s="7">
        <v>2029410</v>
      </c>
      <c r="C5412" s="1" t="s">
        <v>16</v>
      </c>
      <c r="D5412" s="1" t="s">
        <v>29</v>
      </c>
      <c r="E5412" s="1" t="s">
        <v>40</v>
      </c>
      <c r="F5412" s="1" t="s">
        <v>518</v>
      </c>
      <c r="G5412" s="3">
        <v>45482</v>
      </c>
      <c r="H5412" s="3">
        <v>45490</v>
      </c>
      <c r="I5412" s="6">
        <v>999</v>
      </c>
      <c r="J5412" s="1">
        <v>1</v>
      </c>
      <c r="K5412" s="4">
        <v>0.05</v>
      </c>
      <c r="L5412" s="6">
        <f t="shared" si="170"/>
        <v>49.95</v>
      </c>
      <c r="M5412" s="8">
        <f t="shared" si="171"/>
        <v>949.05</v>
      </c>
      <c r="N5412" s="21">
        <f>(sales[[#This Row],[Price]]*sales[[#This Row],[Qty]])-(sales[[#This Row],[Discount_Amt]]*sales[[#This Row],[Qty]])</f>
        <v>949.05</v>
      </c>
    </row>
    <row r="5413" spans="2:14" x14ac:dyDescent="0.35">
      <c r="B5413" s="7">
        <v>2029411</v>
      </c>
      <c r="C5413" s="1" t="s">
        <v>17</v>
      </c>
      <c r="D5413" s="1" t="s">
        <v>25</v>
      </c>
      <c r="E5413" s="1" t="s">
        <v>41</v>
      </c>
      <c r="F5413" s="1" t="s">
        <v>519</v>
      </c>
      <c r="G5413" s="3">
        <v>45482</v>
      </c>
      <c r="H5413" s="3">
        <v>45484</v>
      </c>
      <c r="I5413" s="6">
        <v>2099</v>
      </c>
      <c r="J5413" s="1">
        <v>2</v>
      </c>
      <c r="K5413" s="4">
        <v>0.05</v>
      </c>
      <c r="L5413" s="6">
        <f t="shared" si="170"/>
        <v>104.95</v>
      </c>
      <c r="M5413" s="8">
        <f t="shared" si="171"/>
        <v>4093.05</v>
      </c>
      <c r="N5413" s="21">
        <f>(sales[[#This Row],[Price]]*sales[[#This Row],[Qty]])-(sales[[#This Row],[Discount_Amt]]*sales[[#This Row],[Qty]])</f>
        <v>3988.1</v>
      </c>
    </row>
    <row r="5414" spans="2:14" hidden="1" x14ac:dyDescent="0.35">
      <c r="B5414" s="7">
        <v>2029412</v>
      </c>
      <c r="C5414" s="1" t="s">
        <v>18</v>
      </c>
      <c r="D5414" s="1" t="s">
        <v>297</v>
      </c>
      <c r="E5414" s="1" t="s">
        <v>42</v>
      </c>
      <c r="F5414" s="1" t="s">
        <v>520</v>
      </c>
      <c r="G5414" s="3">
        <v>45482</v>
      </c>
      <c r="H5414" s="3">
        <v>45485</v>
      </c>
      <c r="I5414" s="6">
        <v>11000</v>
      </c>
      <c r="J5414" s="1">
        <v>1</v>
      </c>
      <c r="K5414" s="4">
        <v>0.05</v>
      </c>
      <c r="L5414" s="6">
        <f t="shared" si="170"/>
        <v>550</v>
      </c>
      <c r="M5414" s="8">
        <f t="shared" si="171"/>
        <v>10450</v>
      </c>
      <c r="N5414" s="21">
        <f>(sales[[#This Row],[Price]]*sales[[#This Row],[Qty]])-(sales[[#This Row],[Discount_Amt]]*sales[[#This Row],[Qty]])</f>
        <v>10450</v>
      </c>
    </row>
    <row r="5415" spans="2:14" hidden="1" x14ac:dyDescent="0.35">
      <c r="B5415" s="7">
        <v>2029413</v>
      </c>
      <c r="C5415" s="1" t="s">
        <v>19</v>
      </c>
      <c r="D5415" s="1" t="s">
        <v>25</v>
      </c>
      <c r="E5415" s="1" t="s">
        <v>43</v>
      </c>
      <c r="F5415" s="1" t="s">
        <v>521</v>
      </c>
      <c r="G5415" s="3">
        <v>45482</v>
      </c>
      <c r="H5415" s="3">
        <v>45487</v>
      </c>
      <c r="I5415" s="6">
        <v>800</v>
      </c>
      <c r="J5415" s="1">
        <v>2</v>
      </c>
      <c r="K5415" s="4">
        <v>0.05</v>
      </c>
      <c r="L5415" s="6">
        <f t="shared" si="170"/>
        <v>40</v>
      </c>
      <c r="M5415" s="8">
        <f t="shared" si="171"/>
        <v>1560</v>
      </c>
      <c r="N5415" s="21">
        <f>(sales[[#This Row],[Price]]*sales[[#This Row],[Qty]])-(sales[[#This Row],[Discount_Amt]]*sales[[#This Row],[Qty]])</f>
        <v>1520</v>
      </c>
    </row>
    <row r="5416" spans="2:14" hidden="1" x14ac:dyDescent="0.35">
      <c r="B5416" s="7">
        <v>2029414</v>
      </c>
      <c r="C5416" s="1" t="s">
        <v>20</v>
      </c>
      <c r="D5416" s="1" t="s">
        <v>26</v>
      </c>
      <c r="E5416" s="1" t="s">
        <v>44</v>
      </c>
      <c r="F5416" s="1" t="s">
        <v>518</v>
      </c>
      <c r="G5416" s="3">
        <v>45482</v>
      </c>
      <c r="H5416" s="3">
        <v>45483</v>
      </c>
      <c r="I5416" s="6">
        <v>5500</v>
      </c>
      <c r="J5416" s="1">
        <v>3</v>
      </c>
      <c r="K5416" s="4">
        <v>0.03</v>
      </c>
      <c r="L5416" s="6">
        <f t="shared" si="170"/>
        <v>165</v>
      </c>
      <c r="M5416" s="8">
        <f t="shared" si="171"/>
        <v>16335</v>
      </c>
      <c r="N5416" s="21">
        <f>(sales[[#This Row],[Price]]*sales[[#This Row],[Qty]])-(sales[[#This Row],[Discount_Amt]]*sales[[#This Row],[Qty]])</f>
        <v>16005</v>
      </c>
    </row>
    <row r="5417" spans="2:14" hidden="1" x14ac:dyDescent="0.35">
      <c r="B5417" s="7">
        <v>2029415</v>
      </c>
      <c r="C5417" s="1" t="s">
        <v>21</v>
      </c>
      <c r="D5417" s="1" t="s">
        <v>27</v>
      </c>
      <c r="E5417" s="1" t="s">
        <v>45</v>
      </c>
      <c r="F5417" s="1" t="s">
        <v>518</v>
      </c>
      <c r="G5417" s="3">
        <v>45482</v>
      </c>
      <c r="H5417" s="3">
        <v>45490</v>
      </c>
      <c r="I5417" s="6">
        <v>1350</v>
      </c>
      <c r="J5417" s="1">
        <v>2</v>
      </c>
      <c r="K5417" s="4">
        <v>0.1</v>
      </c>
      <c r="L5417" s="6">
        <f t="shared" si="170"/>
        <v>135</v>
      </c>
      <c r="M5417" s="8">
        <f t="shared" si="171"/>
        <v>2565</v>
      </c>
      <c r="N5417" s="21">
        <f>(sales[[#This Row],[Price]]*sales[[#This Row],[Qty]])-(sales[[#This Row],[Discount_Amt]]*sales[[#This Row],[Qty]])</f>
        <v>2430</v>
      </c>
    </row>
    <row r="5418" spans="2:14" hidden="1" x14ac:dyDescent="0.35">
      <c r="B5418" s="7">
        <v>2029416</v>
      </c>
      <c r="C5418" s="1" t="s">
        <v>22</v>
      </c>
      <c r="D5418" s="1" t="s">
        <v>28</v>
      </c>
      <c r="E5418" s="1" t="s">
        <v>46</v>
      </c>
      <c r="F5418" s="1" t="s">
        <v>519</v>
      </c>
      <c r="G5418" s="3">
        <v>45482</v>
      </c>
      <c r="H5418" s="3">
        <v>45484</v>
      </c>
      <c r="I5418" s="6">
        <v>4500</v>
      </c>
      <c r="J5418" s="1">
        <v>7</v>
      </c>
      <c r="K5418" s="4">
        <v>0.05</v>
      </c>
      <c r="L5418" s="6">
        <f t="shared" si="170"/>
        <v>225</v>
      </c>
      <c r="M5418" s="8">
        <f t="shared" si="171"/>
        <v>31275</v>
      </c>
      <c r="N5418" s="21">
        <f>(sales[[#This Row],[Price]]*sales[[#This Row],[Qty]])-(sales[[#This Row],[Discount_Amt]]*sales[[#This Row],[Qty]])</f>
        <v>29925</v>
      </c>
    </row>
    <row r="5419" spans="2:14" hidden="1" x14ac:dyDescent="0.35">
      <c r="B5419" s="7">
        <v>2029417</v>
      </c>
      <c r="C5419" s="1" t="s">
        <v>23</v>
      </c>
      <c r="D5419" s="1" t="s">
        <v>29</v>
      </c>
      <c r="E5419" s="1" t="s">
        <v>47</v>
      </c>
      <c r="F5419" s="1" t="s">
        <v>521</v>
      </c>
      <c r="G5419" s="3">
        <v>45482</v>
      </c>
      <c r="H5419" s="3">
        <v>45485</v>
      </c>
      <c r="I5419" s="6">
        <v>2350</v>
      </c>
      <c r="J5419" s="1">
        <v>2</v>
      </c>
      <c r="K5419" s="4">
        <v>0.05</v>
      </c>
      <c r="L5419" s="6">
        <f t="shared" si="170"/>
        <v>117.5</v>
      </c>
      <c r="M5419" s="8">
        <f t="shared" si="171"/>
        <v>4582.5</v>
      </c>
      <c r="N5419" s="21">
        <f>(sales[[#This Row],[Price]]*sales[[#This Row],[Qty]])-(sales[[#This Row],[Discount_Amt]]*sales[[#This Row],[Qty]])</f>
        <v>4465</v>
      </c>
    </row>
    <row r="5420" spans="2:14" hidden="1" x14ac:dyDescent="0.35">
      <c r="B5420" s="7">
        <v>2029418</v>
      </c>
      <c r="C5420" s="1" t="s">
        <v>24</v>
      </c>
      <c r="D5420" s="1" t="s">
        <v>25</v>
      </c>
      <c r="E5420" s="1" t="s">
        <v>48</v>
      </c>
      <c r="F5420" s="1" t="s">
        <v>520</v>
      </c>
      <c r="G5420" s="3">
        <v>45482</v>
      </c>
      <c r="H5420" s="3">
        <v>45487</v>
      </c>
      <c r="I5420" s="6">
        <v>90</v>
      </c>
      <c r="J5420" s="1">
        <v>1</v>
      </c>
      <c r="K5420" s="4">
        <v>0.02</v>
      </c>
      <c r="L5420" s="6">
        <f t="shared" si="170"/>
        <v>1.8</v>
      </c>
      <c r="M5420" s="8">
        <f t="shared" si="171"/>
        <v>88.2</v>
      </c>
      <c r="N5420" s="21">
        <f>(sales[[#This Row],[Price]]*sales[[#This Row],[Qty]])-(sales[[#This Row],[Discount_Amt]]*sales[[#This Row],[Qty]])</f>
        <v>88.2</v>
      </c>
    </row>
    <row r="5421" spans="2:14" hidden="1" x14ac:dyDescent="0.35">
      <c r="B5421" s="7">
        <v>2029419</v>
      </c>
      <c r="C5421" s="1" t="s">
        <v>4</v>
      </c>
      <c r="D5421" s="1" t="s">
        <v>30</v>
      </c>
      <c r="E5421" s="1" t="s">
        <v>49</v>
      </c>
      <c r="F5421" s="1" t="s">
        <v>518</v>
      </c>
      <c r="G5421" s="3">
        <v>45482</v>
      </c>
      <c r="H5421" s="3">
        <v>45483</v>
      </c>
      <c r="I5421" s="6">
        <v>280</v>
      </c>
      <c r="J5421" s="1">
        <v>1</v>
      </c>
      <c r="K5421" s="4">
        <v>0.06</v>
      </c>
      <c r="L5421" s="6">
        <f t="shared" si="170"/>
        <v>16.8</v>
      </c>
      <c r="M5421" s="8">
        <f t="shared" si="171"/>
        <v>263.2</v>
      </c>
      <c r="N5421" s="21">
        <f>(sales[[#This Row],[Price]]*sales[[#This Row],[Qty]])-(sales[[#This Row],[Discount_Amt]]*sales[[#This Row],[Qty]])</f>
        <v>263.2</v>
      </c>
    </row>
    <row r="5422" spans="2:14" hidden="1" x14ac:dyDescent="0.35">
      <c r="B5422" s="7">
        <v>2029420</v>
      </c>
      <c r="C5422" s="1" t="s">
        <v>5</v>
      </c>
      <c r="D5422" s="1" t="s">
        <v>27</v>
      </c>
      <c r="E5422" s="1" t="s">
        <v>50</v>
      </c>
      <c r="F5422" s="1" t="s">
        <v>519</v>
      </c>
      <c r="G5422" s="3">
        <v>45482</v>
      </c>
      <c r="H5422" s="3">
        <v>45490</v>
      </c>
      <c r="I5422" s="6">
        <v>70</v>
      </c>
      <c r="J5422" s="1">
        <v>1</v>
      </c>
      <c r="K5422" s="4">
        <v>0.15</v>
      </c>
      <c r="L5422" s="6">
        <f t="shared" ref="L5422:L5485" si="172">I5422*K5422</f>
        <v>10.5</v>
      </c>
      <c r="M5422" s="8">
        <f t="shared" ref="M5422:M5485" si="173">I5422*J5422-L5422</f>
        <v>59.5</v>
      </c>
      <c r="N5422" s="21">
        <f>(sales[[#This Row],[Price]]*sales[[#This Row],[Qty]])-(sales[[#This Row],[Discount_Amt]]*sales[[#This Row],[Qty]])</f>
        <v>59.5</v>
      </c>
    </row>
    <row r="5423" spans="2:14" hidden="1" x14ac:dyDescent="0.35">
      <c r="B5423" s="7">
        <v>2029421</v>
      </c>
      <c r="C5423" s="1" t="s">
        <v>6</v>
      </c>
      <c r="D5423" s="1" t="s">
        <v>28</v>
      </c>
      <c r="E5423" s="1" t="s">
        <v>51</v>
      </c>
      <c r="F5423" s="1" t="s">
        <v>520</v>
      </c>
      <c r="G5423" s="3">
        <v>45482</v>
      </c>
      <c r="H5423" s="3">
        <v>45484</v>
      </c>
      <c r="I5423" s="6">
        <v>230</v>
      </c>
      <c r="J5423" s="1">
        <v>2</v>
      </c>
      <c r="K5423" s="4">
        <v>0.02</v>
      </c>
      <c r="L5423" s="6">
        <f t="shared" si="172"/>
        <v>4.6000000000000005</v>
      </c>
      <c r="M5423" s="8">
        <f t="shared" si="173"/>
        <v>455.4</v>
      </c>
      <c r="N5423" s="21">
        <f>(sales[[#This Row],[Price]]*sales[[#This Row],[Qty]])-(sales[[#This Row],[Discount_Amt]]*sales[[#This Row],[Qty]])</f>
        <v>450.8</v>
      </c>
    </row>
    <row r="5424" spans="2:14" hidden="1" x14ac:dyDescent="0.35">
      <c r="B5424" s="7">
        <v>2029422</v>
      </c>
      <c r="C5424" s="1" t="s">
        <v>7</v>
      </c>
      <c r="D5424" s="1" t="s">
        <v>29</v>
      </c>
      <c r="E5424" s="1" t="s">
        <v>506</v>
      </c>
      <c r="F5424" s="1" t="s">
        <v>521</v>
      </c>
      <c r="G5424" s="3">
        <v>45482</v>
      </c>
      <c r="H5424" s="3">
        <v>45485</v>
      </c>
      <c r="I5424" s="6">
        <v>7999</v>
      </c>
      <c r="J5424" s="1">
        <v>1</v>
      </c>
      <c r="K5424" s="4">
        <v>0.02</v>
      </c>
      <c r="L5424" s="6">
        <f t="shared" si="172"/>
        <v>159.97999999999999</v>
      </c>
      <c r="M5424" s="8">
        <f t="shared" si="173"/>
        <v>7839.02</v>
      </c>
      <c r="N5424" s="21">
        <f>(sales[[#This Row],[Price]]*sales[[#This Row],[Qty]])-(sales[[#This Row],[Discount_Amt]]*sales[[#This Row],[Qty]])</f>
        <v>7839.02</v>
      </c>
    </row>
    <row r="5425" spans="2:14" x14ac:dyDescent="0.35">
      <c r="B5425" s="7">
        <v>2029423</v>
      </c>
      <c r="C5425" s="1" t="s">
        <v>10</v>
      </c>
      <c r="D5425" s="1" t="s">
        <v>25</v>
      </c>
      <c r="E5425" s="1" t="s">
        <v>507</v>
      </c>
      <c r="F5425" s="1" t="s">
        <v>518</v>
      </c>
      <c r="G5425" s="3">
        <v>45482</v>
      </c>
      <c r="H5425" s="3">
        <v>45487</v>
      </c>
      <c r="I5425" s="6">
        <v>850</v>
      </c>
      <c r="J5425" s="1">
        <v>2</v>
      </c>
      <c r="K5425" s="4">
        <v>0.02</v>
      </c>
      <c r="L5425" s="6">
        <f t="shared" si="172"/>
        <v>17</v>
      </c>
      <c r="M5425" s="8">
        <f t="shared" si="173"/>
        <v>1683</v>
      </c>
      <c r="N5425" s="21">
        <f>(sales[[#This Row],[Price]]*sales[[#This Row],[Qty]])-(sales[[#This Row],[Discount_Amt]]*sales[[#This Row],[Qty]])</f>
        <v>1666</v>
      </c>
    </row>
    <row r="5426" spans="2:14" hidden="1" x14ac:dyDescent="0.35">
      <c r="B5426" s="7">
        <v>2029424</v>
      </c>
      <c r="C5426" s="1" t="s">
        <v>8</v>
      </c>
      <c r="D5426" s="1" t="s">
        <v>26</v>
      </c>
      <c r="E5426" s="1" t="s">
        <v>508</v>
      </c>
      <c r="F5426" s="1" t="s">
        <v>518</v>
      </c>
      <c r="G5426" s="3">
        <v>45482</v>
      </c>
      <c r="H5426" s="3">
        <v>45483</v>
      </c>
      <c r="I5426" s="6">
        <v>65000</v>
      </c>
      <c r="J5426" s="1">
        <v>7</v>
      </c>
      <c r="K5426" s="4">
        <v>0.02</v>
      </c>
      <c r="L5426" s="6">
        <f t="shared" si="172"/>
        <v>1300</v>
      </c>
      <c r="M5426" s="8">
        <f t="shared" si="173"/>
        <v>453700</v>
      </c>
      <c r="N5426" s="21">
        <f>(sales[[#This Row],[Price]]*sales[[#This Row],[Qty]])-(sales[[#This Row],[Discount_Amt]]*sales[[#This Row],[Qty]])</f>
        <v>445900</v>
      </c>
    </row>
    <row r="5427" spans="2:14" hidden="1" x14ac:dyDescent="0.35">
      <c r="B5427" s="7">
        <v>2029425</v>
      </c>
      <c r="C5427" s="1" t="s">
        <v>9</v>
      </c>
      <c r="D5427" s="1" t="s">
        <v>27</v>
      </c>
      <c r="E5427" s="1" t="s">
        <v>31</v>
      </c>
      <c r="F5427" s="1" t="s">
        <v>519</v>
      </c>
      <c r="G5427" s="3">
        <v>45482</v>
      </c>
      <c r="H5427" s="3">
        <v>45490</v>
      </c>
      <c r="I5427" s="6">
        <v>450</v>
      </c>
      <c r="J5427" s="1">
        <v>2</v>
      </c>
      <c r="K5427" s="4">
        <v>0.02</v>
      </c>
      <c r="L5427" s="6">
        <f t="shared" si="172"/>
        <v>9</v>
      </c>
      <c r="M5427" s="8">
        <f t="shared" si="173"/>
        <v>891</v>
      </c>
      <c r="N5427" s="21">
        <f>(sales[[#This Row],[Price]]*sales[[#This Row],[Qty]])-(sales[[#This Row],[Discount_Amt]]*sales[[#This Row],[Qty]])</f>
        <v>882</v>
      </c>
    </row>
    <row r="5428" spans="2:14" x14ac:dyDescent="0.35">
      <c r="B5428" s="7">
        <v>2029426</v>
      </c>
      <c r="C5428" s="1" t="s">
        <v>11</v>
      </c>
      <c r="D5428" s="1" t="s">
        <v>28</v>
      </c>
      <c r="E5428" s="1" t="s">
        <v>32</v>
      </c>
      <c r="F5428" s="1" t="s">
        <v>521</v>
      </c>
      <c r="G5428" s="3">
        <v>45482</v>
      </c>
      <c r="H5428" s="3">
        <v>45484</v>
      </c>
      <c r="I5428" s="6">
        <v>1299</v>
      </c>
      <c r="J5428" s="1">
        <v>2</v>
      </c>
      <c r="K5428" s="4">
        <v>0.02</v>
      </c>
      <c r="L5428" s="6">
        <f t="shared" si="172"/>
        <v>25.98</v>
      </c>
      <c r="M5428" s="8">
        <f t="shared" si="173"/>
        <v>2572.02</v>
      </c>
      <c r="N5428" s="21">
        <f>(sales[[#This Row],[Price]]*sales[[#This Row],[Qty]])-(sales[[#This Row],[Discount_Amt]]*sales[[#This Row],[Qty]])</f>
        <v>2546.04</v>
      </c>
    </row>
    <row r="5429" spans="2:14" x14ac:dyDescent="0.35">
      <c r="B5429" s="7">
        <v>2029427</v>
      </c>
      <c r="C5429" s="1" t="s">
        <v>12</v>
      </c>
      <c r="D5429" s="1" t="s">
        <v>29</v>
      </c>
      <c r="E5429" s="1" t="s">
        <v>38</v>
      </c>
      <c r="F5429" s="1" t="s">
        <v>520</v>
      </c>
      <c r="G5429" s="3">
        <v>45482</v>
      </c>
      <c r="H5429" s="3">
        <v>45485</v>
      </c>
      <c r="I5429" s="6">
        <v>1700</v>
      </c>
      <c r="J5429" s="1">
        <v>1</v>
      </c>
      <c r="K5429" s="4">
        <v>0.02</v>
      </c>
      <c r="L5429" s="6">
        <f t="shared" si="172"/>
        <v>34</v>
      </c>
      <c r="M5429" s="8">
        <f t="shared" si="173"/>
        <v>1666</v>
      </c>
      <c r="N5429" s="21">
        <f>(sales[[#This Row],[Price]]*sales[[#This Row],[Qty]])-(sales[[#This Row],[Discount_Amt]]*sales[[#This Row],[Qty]])</f>
        <v>1666</v>
      </c>
    </row>
    <row r="5430" spans="2:14" hidden="1" x14ac:dyDescent="0.35">
      <c r="B5430" s="7">
        <v>2029428</v>
      </c>
      <c r="C5430" s="1" t="s">
        <v>13</v>
      </c>
      <c r="D5430" s="1" t="s">
        <v>25</v>
      </c>
      <c r="E5430" s="1" t="s">
        <v>33</v>
      </c>
      <c r="F5430" s="1" t="s">
        <v>518</v>
      </c>
      <c r="G5430" s="3">
        <v>45482</v>
      </c>
      <c r="H5430" s="3">
        <v>45487</v>
      </c>
      <c r="I5430" s="6">
        <v>55000</v>
      </c>
      <c r="J5430" s="1">
        <v>2</v>
      </c>
      <c r="K5430" s="4">
        <v>0.02</v>
      </c>
      <c r="L5430" s="6">
        <f t="shared" si="172"/>
        <v>1100</v>
      </c>
      <c r="M5430" s="8">
        <f t="shared" si="173"/>
        <v>108900</v>
      </c>
      <c r="N5430" s="21">
        <f>(sales[[#This Row],[Price]]*sales[[#This Row],[Qty]])-(sales[[#This Row],[Discount_Amt]]*sales[[#This Row],[Qty]])</f>
        <v>107800</v>
      </c>
    </row>
    <row r="5431" spans="2:14" hidden="1" x14ac:dyDescent="0.35">
      <c r="B5431" s="7">
        <v>2029429</v>
      </c>
      <c r="C5431" s="1" t="s">
        <v>14</v>
      </c>
      <c r="D5431" s="1" t="s">
        <v>26</v>
      </c>
      <c r="E5431" s="1" t="s">
        <v>34</v>
      </c>
      <c r="F5431" s="1" t="s">
        <v>519</v>
      </c>
      <c r="G5431" s="3">
        <v>45482</v>
      </c>
      <c r="H5431" s="3">
        <v>45483</v>
      </c>
      <c r="I5431" s="6">
        <v>57999</v>
      </c>
      <c r="J5431" s="1">
        <v>4</v>
      </c>
      <c r="K5431" s="4">
        <v>7.0000000000000007E-2</v>
      </c>
      <c r="L5431" s="6">
        <f t="shared" si="172"/>
        <v>4059.9300000000003</v>
      </c>
      <c r="M5431" s="8">
        <f t="shared" si="173"/>
        <v>227936.07</v>
      </c>
      <c r="N5431" s="21">
        <f>(sales[[#This Row],[Price]]*sales[[#This Row],[Qty]])-(sales[[#This Row],[Discount_Amt]]*sales[[#This Row],[Qty]])</f>
        <v>215756.28</v>
      </c>
    </row>
    <row r="5432" spans="2:14" hidden="1" x14ac:dyDescent="0.35">
      <c r="B5432" s="7">
        <v>2029430</v>
      </c>
      <c r="C5432" s="1" t="s">
        <v>15</v>
      </c>
      <c r="D5432" s="1" t="s">
        <v>27</v>
      </c>
      <c r="E5432" s="1" t="s">
        <v>35</v>
      </c>
      <c r="F5432" s="1" t="s">
        <v>520</v>
      </c>
      <c r="G5432" s="3">
        <v>45482</v>
      </c>
      <c r="H5432" s="3">
        <v>45490</v>
      </c>
      <c r="I5432" s="6">
        <v>1399</v>
      </c>
      <c r="J5432" s="1">
        <v>3</v>
      </c>
      <c r="K5432" s="4">
        <v>0.03</v>
      </c>
      <c r="L5432" s="6">
        <f t="shared" si="172"/>
        <v>41.97</v>
      </c>
      <c r="M5432" s="8">
        <f t="shared" si="173"/>
        <v>4155.03</v>
      </c>
      <c r="N5432" s="21">
        <f>(sales[[#This Row],[Price]]*sales[[#This Row],[Qty]])-(sales[[#This Row],[Discount_Amt]]*sales[[#This Row],[Qty]])</f>
        <v>4071.09</v>
      </c>
    </row>
    <row r="5433" spans="2:14" hidden="1" x14ac:dyDescent="0.35">
      <c r="B5433" s="7">
        <v>2029431</v>
      </c>
      <c r="C5433" s="1" t="s">
        <v>16</v>
      </c>
      <c r="D5433" s="1" t="s">
        <v>28</v>
      </c>
      <c r="E5433" s="1" t="s">
        <v>36</v>
      </c>
      <c r="F5433" s="1" t="s">
        <v>521</v>
      </c>
      <c r="G5433" s="3">
        <v>45482</v>
      </c>
      <c r="H5433" s="3">
        <v>45484</v>
      </c>
      <c r="I5433" s="6">
        <v>999</v>
      </c>
      <c r="J5433" s="1">
        <v>2</v>
      </c>
      <c r="K5433" s="4">
        <v>0.08</v>
      </c>
      <c r="L5433" s="6">
        <f t="shared" si="172"/>
        <v>79.92</v>
      </c>
      <c r="M5433" s="8">
        <f t="shared" si="173"/>
        <v>1918.08</v>
      </c>
      <c r="N5433" s="21">
        <f>(sales[[#This Row],[Price]]*sales[[#This Row],[Qty]])-(sales[[#This Row],[Discount_Amt]]*sales[[#This Row],[Qty]])</f>
        <v>1838.16</v>
      </c>
    </row>
    <row r="5434" spans="2:14" x14ac:dyDescent="0.35">
      <c r="B5434" s="7">
        <v>2029432</v>
      </c>
      <c r="C5434" s="1" t="s">
        <v>17</v>
      </c>
      <c r="D5434" s="1" t="s">
        <v>29</v>
      </c>
      <c r="E5434" s="1" t="s">
        <v>37</v>
      </c>
      <c r="F5434" s="1" t="s">
        <v>518</v>
      </c>
      <c r="G5434" s="3">
        <v>45482</v>
      </c>
      <c r="H5434" s="3">
        <v>45485</v>
      </c>
      <c r="I5434" s="6">
        <v>2099</v>
      </c>
      <c r="J5434" s="1">
        <v>1</v>
      </c>
      <c r="K5434" s="4">
        <v>0.05</v>
      </c>
      <c r="L5434" s="6">
        <f t="shared" si="172"/>
        <v>104.95</v>
      </c>
      <c r="M5434" s="8">
        <f t="shared" si="173"/>
        <v>1994.05</v>
      </c>
      <c r="N5434" s="21">
        <f>(sales[[#This Row],[Price]]*sales[[#This Row],[Qty]])-(sales[[#This Row],[Discount_Amt]]*sales[[#This Row],[Qty]])</f>
        <v>1994.05</v>
      </c>
    </row>
    <row r="5435" spans="2:14" hidden="1" x14ac:dyDescent="0.35">
      <c r="B5435" s="7">
        <v>2029433</v>
      </c>
      <c r="C5435" s="1" t="s">
        <v>18</v>
      </c>
      <c r="D5435" s="1" t="s">
        <v>25</v>
      </c>
      <c r="E5435" s="1" t="s">
        <v>39</v>
      </c>
      <c r="F5435" s="1" t="s">
        <v>518</v>
      </c>
      <c r="G5435" s="3">
        <v>45482</v>
      </c>
      <c r="H5435" s="3">
        <v>45487</v>
      </c>
      <c r="I5435" s="6">
        <v>11000</v>
      </c>
      <c r="J5435" s="1">
        <v>1</v>
      </c>
      <c r="K5435" s="4">
        <v>0.05</v>
      </c>
      <c r="L5435" s="6">
        <f t="shared" si="172"/>
        <v>550</v>
      </c>
      <c r="M5435" s="8">
        <f t="shared" si="173"/>
        <v>10450</v>
      </c>
      <c r="N5435" s="21">
        <f>(sales[[#This Row],[Price]]*sales[[#This Row],[Qty]])-(sales[[#This Row],[Discount_Amt]]*sales[[#This Row],[Qty]])</f>
        <v>10450</v>
      </c>
    </row>
    <row r="5436" spans="2:14" hidden="1" x14ac:dyDescent="0.35">
      <c r="B5436" s="7">
        <v>2029434</v>
      </c>
      <c r="C5436" s="1" t="s">
        <v>19</v>
      </c>
      <c r="D5436" s="1" t="s">
        <v>298</v>
      </c>
      <c r="E5436" s="1" t="s">
        <v>40</v>
      </c>
      <c r="F5436" s="1" t="s">
        <v>519</v>
      </c>
      <c r="G5436" s="3">
        <v>45482</v>
      </c>
      <c r="H5436" s="3">
        <v>45483</v>
      </c>
      <c r="I5436" s="6">
        <v>800</v>
      </c>
      <c r="J5436" s="1">
        <v>2</v>
      </c>
      <c r="K5436" s="4">
        <v>0.05</v>
      </c>
      <c r="L5436" s="6">
        <f t="shared" si="172"/>
        <v>40</v>
      </c>
      <c r="M5436" s="8">
        <f t="shared" si="173"/>
        <v>1560</v>
      </c>
      <c r="N5436" s="21">
        <f>(sales[[#This Row],[Price]]*sales[[#This Row],[Qty]])-(sales[[#This Row],[Discount_Amt]]*sales[[#This Row],[Qty]])</f>
        <v>1520</v>
      </c>
    </row>
    <row r="5437" spans="2:14" hidden="1" x14ac:dyDescent="0.35">
      <c r="B5437" s="7">
        <v>2029435</v>
      </c>
      <c r="C5437" s="1" t="s">
        <v>20</v>
      </c>
      <c r="D5437" s="1" t="s">
        <v>25</v>
      </c>
      <c r="E5437" s="1" t="s">
        <v>41</v>
      </c>
      <c r="F5437" s="1" t="s">
        <v>521</v>
      </c>
      <c r="G5437" s="3">
        <v>45482</v>
      </c>
      <c r="H5437" s="3">
        <v>45490</v>
      </c>
      <c r="I5437" s="6">
        <v>5500</v>
      </c>
      <c r="J5437" s="1">
        <v>1</v>
      </c>
      <c r="K5437" s="4">
        <v>0.05</v>
      </c>
      <c r="L5437" s="6">
        <f t="shared" si="172"/>
        <v>275</v>
      </c>
      <c r="M5437" s="8">
        <f t="shared" si="173"/>
        <v>5225</v>
      </c>
      <c r="N5437" s="21">
        <f>(sales[[#This Row],[Price]]*sales[[#This Row],[Qty]])-(sales[[#This Row],[Discount_Amt]]*sales[[#This Row],[Qty]])</f>
        <v>5225</v>
      </c>
    </row>
    <row r="5438" spans="2:14" hidden="1" x14ac:dyDescent="0.35">
      <c r="B5438" s="7">
        <v>2029436</v>
      </c>
      <c r="C5438" s="1" t="s">
        <v>21</v>
      </c>
      <c r="D5438" s="1" t="s">
        <v>26</v>
      </c>
      <c r="E5438" s="1" t="s">
        <v>42</v>
      </c>
      <c r="F5438" s="1" t="s">
        <v>520</v>
      </c>
      <c r="G5438" s="3">
        <v>45482</v>
      </c>
      <c r="H5438" s="3">
        <v>45484</v>
      </c>
      <c r="I5438" s="6">
        <v>1350</v>
      </c>
      <c r="J5438" s="1">
        <v>3</v>
      </c>
      <c r="K5438" s="4">
        <v>0.03</v>
      </c>
      <c r="L5438" s="6">
        <f t="shared" si="172"/>
        <v>40.5</v>
      </c>
      <c r="M5438" s="8">
        <f t="shared" si="173"/>
        <v>4009.5</v>
      </c>
      <c r="N5438" s="21">
        <f>(sales[[#This Row],[Price]]*sales[[#This Row],[Qty]])-(sales[[#This Row],[Discount_Amt]]*sales[[#This Row],[Qty]])</f>
        <v>3928.5</v>
      </c>
    </row>
    <row r="5439" spans="2:14" hidden="1" x14ac:dyDescent="0.35">
      <c r="B5439" s="7">
        <v>2029437</v>
      </c>
      <c r="C5439" s="1" t="s">
        <v>22</v>
      </c>
      <c r="D5439" s="1" t="s">
        <v>27</v>
      </c>
      <c r="E5439" s="1" t="s">
        <v>43</v>
      </c>
      <c r="F5439" s="1" t="s">
        <v>518</v>
      </c>
      <c r="G5439" s="3">
        <v>45482</v>
      </c>
      <c r="H5439" s="3">
        <v>45485</v>
      </c>
      <c r="I5439" s="6">
        <v>4500</v>
      </c>
      <c r="J5439" s="1">
        <v>2</v>
      </c>
      <c r="K5439" s="4">
        <v>0.1</v>
      </c>
      <c r="L5439" s="6">
        <f t="shared" si="172"/>
        <v>450</v>
      </c>
      <c r="M5439" s="8">
        <f t="shared" si="173"/>
        <v>8550</v>
      </c>
      <c r="N5439" s="21">
        <f>(sales[[#This Row],[Price]]*sales[[#This Row],[Qty]])-(sales[[#This Row],[Discount_Amt]]*sales[[#This Row],[Qty]])</f>
        <v>8100</v>
      </c>
    </row>
    <row r="5440" spans="2:14" hidden="1" x14ac:dyDescent="0.35">
      <c r="B5440" s="7">
        <v>2029438</v>
      </c>
      <c r="C5440" s="1" t="s">
        <v>23</v>
      </c>
      <c r="D5440" s="1" t="s">
        <v>28</v>
      </c>
      <c r="E5440" s="1" t="s">
        <v>44</v>
      </c>
      <c r="F5440" s="1" t="s">
        <v>519</v>
      </c>
      <c r="G5440" s="3">
        <v>45482</v>
      </c>
      <c r="H5440" s="3">
        <v>45487</v>
      </c>
      <c r="I5440" s="6">
        <v>2350</v>
      </c>
      <c r="J5440" s="1">
        <v>1</v>
      </c>
      <c r="K5440" s="4">
        <v>0.05</v>
      </c>
      <c r="L5440" s="6">
        <f t="shared" si="172"/>
        <v>117.5</v>
      </c>
      <c r="M5440" s="8">
        <f t="shared" si="173"/>
        <v>2232.5</v>
      </c>
      <c r="N5440" s="21">
        <f>(sales[[#This Row],[Price]]*sales[[#This Row],[Qty]])-(sales[[#This Row],[Discount_Amt]]*sales[[#This Row],[Qty]])</f>
        <v>2232.5</v>
      </c>
    </row>
    <row r="5441" spans="2:14" hidden="1" x14ac:dyDescent="0.35">
      <c r="B5441" s="7">
        <v>2029439</v>
      </c>
      <c r="C5441" s="1" t="s">
        <v>24</v>
      </c>
      <c r="D5441" s="1" t="s">
        <v>29</v>
      </c>
      <c r="E5441" s="1" t="s">
        <v>45</v>
      </c>
      <c r="F5441" s="1" t="s">
        <v>520</v>
      </c>
      <c r="G5441" s="3">
        <v>45482</v>
      </c>
      <c r="H5441" s="3">
        <v>45483</v>
      </c>
      <c r="I5441" s="6">
        <v>90</v>
      </c>
      <c r="J5441" s="1">
        <v>2</v>
      </c>
      <c r="K5441" s="4">
        <v>0.05</v>
      </c>
      <c r="L5441" s="6">
        <f t="shared" si="172"/>
        <v>4.5</v>
      </c>
      <c r="M5441" s="8">
        <f t="shared" si="173"/>
        <v>175.5</v>
      </c>
      <c r="N5441" s="21">
        <f>(sales[[#This Row],[Price]]*sales[[#This Row],[Qty]])-(sales[[#This Row],[Discount_Amt]]*sales[[#This Row],[Qty]])</f>
        <v>171</v>
      </c>
    </row>
    <row r="5442" spans="2:14" hidden="1" x14ac:dyDescent="0.35">
      <c r="B5442" s="7">
        <v>2029440</v>
      </c>
      <c r="C5442" s="1" t="s">
        <v>4</v>
      </c>
      <c r="D5442" s="1" t="s">
        <v>25</v>
      </c>
      <c r="E5442" s="1" t="s">
        <v>46</v>
      </c>
      <c r="F5442" s="1" t="s">
        <v>521</v>
      </c>
      <c r="G5442" s="3">
        <v>45482</v>
      </c>
      <c r="H5442" s="3">
        <v>45490</v>
      </c>
      <c r="I5442" s="6">
        <v>280</v>
      </c>
      <c r="J5442" s="1">
        <v>1</v>
      </c>
      <c r="K5442" s="4">
        <v>0.02</v>
      </c>
      <c r="L5442" s="6">
        <f t="shared" si="172"/>
        <v>5.6000000000000005</v>
      </c>
      <c r="M5442" s="8">
        <f t="shared" si="173"/>
        <v>274.39999999999998</v>
      </c>
      <c r="N5442" s="21">
        <f>(sales[[#This Row],[Price]]*sales[[#This Row],[Qty]])-(sales[[#This Row],[Discount_Amt]]*sales[[#This Row],[Qty]])</f>
        <v>274.39999999999998</v>
      </c>
    </row>
    <row r="5443" spans="2:14" hidden="1" x14ac:dyDescent="0.35">
      <c r="B5443" s="7">
        <v>2029441</v>
      </c>
      <c r="C5443" s="1" t="s">
        <v>5</v>
      </c>
      <c r="D5443" s="1" t="s">
        <v>30</v>
      </c>
      <c r="E5443" s="1" t="s">
        <v>47</v>
      </c>
      <c r="F5443" s="1" t="s">
        <v>518</v>
      </c>
      <c r="G5443" s="3">
        <v>45482</v>
      </c>
      <c r="H5443" s="3">
        <v>45484</v>
      </c>
      <c r="I5443" s="6">
        <v>70</v>
      </c>
      <c r="J5443" s="1">
        <v>2</v>
      </c>
      <c r="K5443" s="4">
        <v>0.06</v>
      </c>
      <c r="L5443" s="6">
        <f t="shared" si="172"/>
        <v>4.2</v>
      </c>
      <c r="M5443" s="8">
        <f t="shared" si="173"/>
        <v>135.80000000000001</v>
      </c>
      <c r="N5443" s="21">
        <f>(sales[[#This Row],[Price]]*sales[[#This Row],[Qty]])-(sales[[#This Row],[Discount_Amt]]*sales[[#This Row],[Qty]])</f>
        <v>131.6</v>
      </c>
    </row>
    <row r="5444" spans="2:14" hidden="1" x14ac:dyDescent="0.35">
      <c r="B5444" s="7">
        <v>2029442</v>
      </c>
      <c r="C5444" s="1" t="s">
        <v>6</v>
      </c>
      <c r="D5444" s="1" t="s">
        <v>27</v>
      </c>
      <c r="E5444" s="1" t="s">
        <v>48</v>
      </c>
      <c r="F5444" s="1" t="s">
        <v>518</v>
      </c>
      <c r="G5444" s="3">
        <v>45482</v>
      </c>
      <c r="H5444" s="3">
        <v>45485</v>
      </c>
      <c r="I5444" s="6">
        <v>230</v>
      </c>
      <c r="J5444" s="1">
        <v>3</v>
      </c>
      <c r="K5444" s="4">
        <v>0.15</v>
      </c>
      <c r="L5444" s="6">
        <f t="shared" si="172"/>
        <v>34.5</v>
      </c>
      <c r="M5444" s="8">
        <f t="shared" si="173"/>
        <v>655.5</v>
      </c>
      <c r="N5444" s="21">
        <f>(sales[[#This Row],[Price]]*sales[[#This Row],[Qty]])-(sales[[#This Row],[Discount_Amt]]*sales[[#This Row],[Qty]])</f>
        <v>586.5</v>
      </c>
    </row>
    <row r="5445" spans="2:14" hidden="1" x14ac:dyDescent="0.35">
      <c r="B5445" s="7">
        <v>2029443</v>
      </c>
      <c r="C5445" s="1" t="s">
        <v>7</v>
      </c>
      <c r="D5445" s="1" t="s">
        <v>28</v>
      </c>
      <c r="E5445" s="1" t="s">
        <v>49</v>
      </c>
      <c r="F5445" s="1" t="s">
        <v>519</v>
      </c>
      <c r="G5445" s="3">
        <v>45482</v>
      </c>
      <c r="H5445" s="3">
        <v>45487</v>
      </c>
      <c r="I5445" s="6">
        <v>7999</v>
      </c>
      <c r="J5445" s="1">
        <v>2</v>
      </c>
      <c r="K5445" s="4">
        <v>0.02</v>
      </c>
      <c r="L5445" s="6">
        <f t="shared" si="172"/>
        <v>159.97999999999999</v>
      </c>
      <c r="M5445" s="8">
        <f t="shared" si="173"/>
        <v>15838.02</v>
      </c>
      <c r="N5445" s="21">
        <f>(sales[[#This Row],[Price]]*sales[[#This Row],[Qty]])-(sales[[#This Row],[Discount_Amt]]*sales[[#This Row],[Qty]])</f>
        <v>15678.04</v>
      </c>
    </row>
    <row r="5446" spans="2:14" x14ac:dyDescent="0.35">
      <c r="B5446" s="7">
        <v>2029444</v>
      </c>
      <c r="C5446" s="1" t="s">
        <v>10</v>
      </c>
      <c r="D5446" s="1" t="s">
        <v>29</v>
      </c>
      <c r="E5446" s="1" t="s">
        <v>50</v>
      </c>
      <c r="F5446" s="1" t="s">
        <v>521</v>
      </c>
      <c r="G5446" s="3">
        <v>45482</v>
      </c>
      <c r="H5446" s="3">
        <v>45483</v>
      </c>
      <c r="I5446" s="6">
        <v>850</v>
      </c>
      <c r="J5446" s="1">
        <v>7</v>
      </c>
      <c r="K5446" s="4">
        <v>0.02</v>
      </c>
      <c r="L5446" s="6">
        <f t="shared" si="172"/>
        <v>17</v>
      </c>
      <c r="M5446" s="8">
        <f t="shared" si="173"/>
        <v>5933</v>
      </c>
      <c r="N5446" s="21">
        <f>(sales[[#This Row],[Price]]*sales[[#This Row],[Qty]])-(sales[[#This Row],[Discount_Amt]]*sales[[#This Row],[Qty]])</f>
        <v>5831</v>
      </c>
    </row>
    <row r="5447" spans="2:14" hidden="1" x14ac:dyDescent="0.35">
      <c r="B5447" s="7">
        <v>2029445</v>
      </c>
      <c r="C5447" s="1" t="s">
        <v>8</v>
      </c>
      <c r="D5447" s="1" t="s">
        <v>25</v>
      </c>
      <c r="E5447" s="1" t="s">
        <v>51</v>
      </c>
      <c r="F5447" s="1" t="s">
        <v>520</v>
      </c>
      <c r="G5447" s="3">
        <v>45482</v>
      </c>
      <c r="H5447" s="3">
        <v>45490</v>
      </c>
      <c r="I5447" s="6">
        <v>65000</v>
      </c>
      <c r="J5447" s="1">
        <v>2</v>
      </c>
      <c r="K5447" s="4">
        <v>0.02</v>
      </c>
      <c r="L5447" s="6">
        <f t="shared" si="172"/>
        <v>1300</v>
      </c>
      <c r="M5447" s="8">
        <f t="shared" si="173"/>
        <v>128700</v>
      </c>
      <c r="N5447" s="21">
        <f>(sales[[#This Row],[Price]]*sales[[#This Row],[Qty]])-(sales[[#This Row],[Discount_Amt]]*sales[[#This Row],[Qty]])</f>
        <v>127400</v>
      </c>
    </row>
    <row r="5448" spans="2:14" hidden="1" x14ac:dyDescent="0.35">
      <c r="B5448" s="7">
        <v>2029446</v>
      </c>
      <c r="C5448" s="1" t="s">
        <v>9</v>
      </c>
      <c r="D5448" s="1" t="s">
        <v>26</v>
      </c>
      <c r="E5448" s="1" t="s">
        <v>506</v>
      </c>
      <c r="F5448" s="1" t="s">
        <v>518</v>
      </c>
      <c r="G5448" s="3">
        <v>45482</v>
      </c>
      <c r="H5448" s="3">
        <v>45484</v>
      </c>
      <c r="I5448" s="6">
        <v>450</v>
      </c>
      <c r="J5448" s="1">
        <v>1</v>
      </c>
      <c r="K5448" s="4">
        <v>0.02</v>
      </c>
      <c r="L5448" s="6">
        <f t="shared" si="172"/>
        <v>9</v>
      </c>
      <c r="M5448" s="8">
        <f t="shared" si="173"/>
        <v>441</v>
      </c>
      <c r="N5448" s="21">
        <f>(sales[[#This Row],[Price]]*sales[[#This Row],[Qty]])-(sales[[#This Row],[Discount_Amt]]*sales[[#This Row],[Qty]])</f>
        <v>441</v>
      </c>
    </row>
    <row r="5449" spans="2:14" x14ac:dyDescent="0.35">
      <c r="B5449" s="7">
        <v>2029447</v>
      </c>
      <c r="C5449" s="1" t="s">
        <v>11</v>
      </c>
      <c r="D5449" s="1" t="s">
        <v>27</v>
      </c>
      <c r="E5449" s="1" t="s">
        <v>507</v>
      </c>
      <c r="F5449" s="1" t="s">
        <v>519</v>
      </c>
      <c r="G5449" s="3">
        <v>45482</v>
      </c>
      <c r="H5449" s="3">
        <v>45485</v>
      </c>
      <c r="I5449" s="6">
        <v>1299</v>
      </c>
      <c r="J5449" s="1">
        <v>1</v>
      </c>
      <c r="K5449" s="4">
        <v>0.02</v>
      </c>
      <c r="L5449" s="6">
        <f t="shared" si="172"/>
        <v>25.98</v>
      </c>
      <c r="M5449" s="8">
        <f t="shared" si="173"/>
        <v>1273.02</v>
      </c>
      <c r="N5449" s="21">
        <f>(sales[[#This Row],[Price]]*sales[[#This Row],[Qty]])-(sales[[#This Row],[Discount_Amt]]*sales[[#This Row],[Qty]])</f>
        <v>1273.02</v>
      </c>
    </row>
    <row r="5450" spans="2:14" x14ac:dyDescent="0.35">
      <c r="B5450" s="7">
        <v>2029448</v>
      </c>
      <c r="C5450" s="1" t="s">
        <v>12</v>
      </c>
      <c r="D5450" s="1" t="s">
        <v>28</v>
      </c>
      <c r="E5450" s="1" t="s">
        <v>508</v>
      </c>
      <c r="F5450" s="1" t="s">
        <v>520</v>
      </c>
      <c r="G5450" s="3">
        <v>45482</v>
      </c>
      <c r="H5450" s="3">
        <v>45487</v>
      </c>
      <c r="I5450" s="6">
        <v>1700</v>
      </c>
      <c r="J5450" s="1">
        <v>1</v>
      </c>
      <c r="K5450" s="4">
        <v>0.02</v>
      </c>
      <c r="L5450" s="6">
        <f t="shared" si="172"/>
        <v>34</v>
      </c>
      <c r="M5450" s="8">
        <f t="shared" si="173"/>
        <v>1666</v>
      </c>
      <c r="N5450" s="21">
        <f>(sales[[#This Row],[Price]]*sales[[#This Row],[Qty]])-(sales[[#This Row],[Discount_Amt]]*sales[[#This Row],[Qty]])</f>
        <v>1666</v>
      </c>
    </row>
    <row r="5451" spans="2:14" hidden="1" x14ac:dyDescent="0.35">
      <c r="B5451" s="7">
        <v>2029449</v>
      </c>
      <c r="C5451" s="1" t="s">
        <v>13</v>
      </c>
      <c r="D5451" s="1" t="s">
        <v>29</v>
      </c>
      <c r="E5451" s="1" t="s">
        <v>31</v>
      </c>
      <c r="F5451" s="1" t="s">
        <v>521</v>
      </c>
      <c r="G5451" s="3">
        <v>45482</v>
      </c>
      <c r="H5451" s="3">
        <v>45483</v>
      </c>
      <c r="I5451" s="6">
        <v>55000</v>
      </c>
      <c r="J5451" s="1">
        <v>2</v>
      </c>
      <c r="K5451" s="4">
        <v>0.02</v>
      </c>
      <c r="L5451" s="6">
        <f t="shared" si="172"/>
        <v>1100</v>
      </c>
      <c r="M5451" s="8">
        <f t="shared" si="173"/>
        <v>108900</v>
      </c>
      <c r="N5451" s="21">
        <f>(sales[[#This Row],[Price]]*sales[[#This Row],[Qty]])-(sales[[#This Row],[Discount_Amt]]*sales[[#This Row],[Qty]])</f>
        <v>107800</v>
      </c>
    </row>
    <row r="5452" spans="2:14" hidden="1" x14ac:dyDescent="0.35">
      <c r="B5452" s="7">
        <v>2029450</v>
      </c>
      <c r="C5452" s="1" t="s">
        <v>14</v>
      </c>
      <c r="D5452" s="1" t="s">
        <v>25</v>
      </c>
      <c r="E5452" s="1" t="s">
        <v>32</v>
      </c>
      <c r="F5452" s="1" t="s">
        <v>518</v>
      </c>
      <c r="G5452" s="3">
        <v>45482</v>
      </c>
      <c r="H5452" s="3">
        <v>45490</v>
      </c>
      <c r="I5452" s="6">
        <v>57999</v>
      </c>
      <c r="J5452" s="1">
        <v>1</v>
      </c>
      <c r="K5452" s="4">
        <v>0.02</v>
      </c>
      <c r="L5452" s="6">
        <f t="shared" si="172"/>
        <v>1159.98</v>
      </c>
      <c r="M5452" s="8">
        <f t="shared" si="173"/>
        <v>56839.02</v>
      </c>
      <c r="N5452" s="21">
        <f>(sales[[#This Row],[Price]]*sales[[#This Row],[Qty]])-(sales[[#This Row],[Discount_Amt]]*sales[[#This Row],[Qty]])</f>
        <v>56839.02</v>
      </c>
    </row>
    <row r="5453" spans="2:14" hidden="1" x14ac:dyDescent="0.35">
      <c r="B5453" s="7">
        <v>2029451</v>
      </c>
      <c r="C5453" s="1" t="s">
        <v>15</v>
      </c>
      <c r="D5453" s="1" t="s">
        <v>26</v>
      </c>
      <c r="E5453" s="1" t="s">
        <v>38</v>
      </c>
      <c r="F5453" s="1" t="s">
        <v>518</v>
      </c>
      <c r="G5453" s="3">
        <v>45482</v>
      </c>
      <c r="H5453" s="3">
        <v>45484</v>
      </c>
      <c r="I5453" s="6">
        <v>1399</v>
      </c>
      <c r="J5453" s="1">
        <v>2</v>
      </c>
      <c r="K5453" s="4">
        <v>7.0000000000000007E-2</v>
      </c>
      <c r="L5453" s="6">
        <f t="shared" si="172"/>
        <v>97.93</v>
      </c>
      <c r="M5453" s="8">
        <f t="shared" si="173"/>
        <v>2700.07</v>
      </c>
      <c r="N5453" s="21">
        <f>(sales[[#This Row],[Price]]*sales[[#This Row],[Qty]])-(sales[[#This Row],[Discount_Amt]]*sales[[#This Row],[Qty]])</f>
        <v>2602.14</v>
      </c>
    </row>
    <row r="5454" spans="2:14" hidden="1" x14ac:dyDescent="0.35">
      <c r="B5454" s="7">
        <v>2029452</v>
      </c>
      <c r="C5454" s="1" t="s">
        <v>16</v>
      </c>
      <c r="D5454" s="1" t="s">
        <v>27</v>
      </c>
      <c r="E5454" s="1" t="s">
        <v>33</v>
      </c>
      <c r="F5454" s="1" t="s">
        <v>519</v>
      </c>
      <c r="G5454" s="3">
        <v>45482</v>
      </c>
      <c r="H5454" s="3">
        <v>45485</v>
      </c>
      <c r="I5454" s="6">
        <v>999</v>
      </c>
      <c r="J5454" s="1">
        <v>7</v>
      </c>
      <c r="K5454" s="4">
        <v>0.03</v>
      </c>
      <c r="L5454" s="6">
        <f t="shared" si="172"/>
        <v>29.97</v>
      </c>
      <c r="M5454" s="8">
        <f t="shared" si="173"/>
        <v>6963.03</v>
      </c>
      <c r="N5454" s="21">
        <f>(sales[[#This Row],[Price]]*sales[[#This Row],[Qty]])-(sales[[#This Row],[Discount_Amt]]*sales[[#This Row],[Qty]])</f>
        <v>6783.21</v>
      </c>
    </row>
    <row r="5455" spans="2:14" x14ac:dyDescent="0.35">
      <c r="B5455" s="7">
        <v>2029453</v>
      </c>
      <c r="C5455" s="1" t="s">
        <v>17</v>
      </c>
      <c r="D5455" s="1" t="s">
        <v>28</v>
      </c>
      <c r="E5455" s="1" t="s">
        <v>34</v>
      </c>
      <c r="F5455" s="1" t="s">
        <v>521</v>
      </c>
      <c r="G5455" s="3">
        <v>45482</v>
      </c>
      <c r="H5455" s="3">
        <v>45487</v>
      </c>
      <c r="I5455" s="6">
        <v>2099</v>
      </c>
      <c r="J5455" s="1">
        <v>2</v>
      </c>
      <c r="K5455" s="4">
        <v>0.08</v>
      </c>
      <c r="L5455" s="6">
        <f t="shared" si="172"/>
        <v>167.92000000000002</v>
      </c>
      <c r="M5455" s="8">
        <f t="shared" si="173"/>
        <v>4030.08</v>
      </c>
      <c r="N5455" s="21">
        <f>(sales[[#This Row],[Price]]*sales[[#This Row],[Qty]])-(sales[[#This Row],[Discount_Amt]]*sales[[#This Row],[Qty]])</f>
        <v>3862.16</v>
      </c>
    </row>
    <row r="5456" spans="2:14" hidden="1" x14ac:dyDescent="0.35">
      <c r="B5456" s="7">
        <v>2029454</v>
      </c>
      <c r="C5456" s="1" t="s">
        <v>18</v>
      </c>
      <c r="D5456" s="1" t="s">
        <v>29</v>
      </c>
      <c r="E5456" s="1" t="s">
        <v>35</v>
      </c>
      <c r="F5456" s="1" t="s">
        <v>520</v>
      </c>
      <c r="G5456" s="3">
        <v>45482</v>
      </c>
      <c r="H5456" s="3">
        <v>45483</v>
      </c>
      <c r="I5456" s="6">
        <v>11000</v>
      </c>
      <c r="J5456" s="1">
        <v>2</v>
      </c>
      <c r="K5456" s="4">
        <v>0.05</v>
      </c>
      <c r="L5456" s="6">
        <f t="shared" si="172"/>
        <v>550</v>
      </c>
      <c r="M5456" s="8">
        <f t="shared" si="173"/>
        <v>21450</v>
      </c>
      <c r="N5456" s="21">
        <f>(sales[[#This Row],[Price]]*sales[[#This Row],[Qty]])-(sales[[#This Row],[Discount_Amt]]*sales[[#This Row],[Qty]])</f>
        <v>20900</v>
      </c>
    </row>
    <row r="5457" spans="2:14" hidden="1" x14ac:dyDescent="0.35">
      <c r="B5457" s="7">
        <v>2029455</v>
      </c>
      <c r="C5457" s="1" t="s">
        <v>19</v>
      </c>
      <c r="D5457" s="1" t="s">
        <v>25</v>
      </c>
      <c r="E5457" s="1" t="s">
        <v>36</v>
      </c>
      <c r="F5457" s="1" t="s">
        <v>518</v>
      </c>
      <c r="G5457" s="3">
        <v>45482</v>
      </c>
      <c r="H5457" s="3">
        <v>45490</v>
      </c>
      <c r="I5457" s="6">
        <v>800</v>
      </c>
      <c r="J5457" s="1">
        <v>1</v>
      </c>
      <c r="K5457" s="4">
        <v>0.05</v>
      </c>
      <c r="L5457" s="6">
        <f t="shared" si="172"/>
        <v>40</v>
      </c>
      <c r="M5457" s="8">
        <f t="shared" si="173"/>
        <v>760</v>
      </c>
      <c r="N5457" s="21">
        <f>(sales[[#This Row],[Price]]*sales[[#This Row],[Qty]])-(sales[[#This Row],[Discount_Amt]]*sales[[#This Row],[Qty]])</f>
        <v>760</v>
      </c>
    </row>
    <row r="5458" spans="2:14" hidden="1" x14ac:dyDescent="0.35">
      <c r="B5458" s="7">
        <v>2029456</v>
      </c>
      <c r="C5458" s="1" t="s">
        <v>20</v>
      </c>
      <c r="D5458" s="1" t="s">
        <v>299</v>
      </c>
      <c r="E5458" s="1" t="s">
        <v>37</v>
      </c>
      <c r="F5458" s="1" t="s">
        <v>519</v>
      </c>
      <c r="G5458" s="3">
        <v>45482</v>
      </c>
      <c r="H5458" s="3">
        <v>45484</v>
      </c>
      <c r="I5458" s="6">
        <v>5500</v>
      </c>
      <c r="J5458" s="1">
        <v>2</v>
      </c>
      <c r="K5458" s="4">
        <v>0.05</v>
      </c>
      <c r="L5458" s="6">
        <f t="shared" si="172"/>
        <v>275</v>
      </c>
      <c r="M5458" s="8">
        <f t="shared" si="173"/>
        <v>10725</v>
      </c>
      <c r="N5458" s="21">
        <f>(sales[[#This Row],[Price]]*sales[[#This Row],[Qty]])-(sales[[#This Row],[Discount_Amt]]*sales[[#This Row],[Qty]])</f>
        <v>10450</v>
      </c>
    </row>
    <row r="5459" spans="2:14" hidden="1" x14ac:dyDescent="0.35">
      <c r="B5459" s="7">
        <v>2029457</v>
      </c>
      <c r="C5459" s="1" t="s">
        <v>21</v>
      </c>
      <c r="D5459" s="1" t="s">
        <v>25</v>
      </c>
      <c r="E5459" s="1" t="s">
        <v>39</v>
      </c>
      <c r="F5459" s="1" t="s">
        <v>520</v>
      </c>
      <c r="G5459" s="3">
        <v>45482</v>
      </c>
      <c r="H5459" s="3">
        <v>45485</v>
      </c>
      <c r="I5459" s="6">
        <v>1350</v>
      </c>
      <c r="J5459" s="1">
        <v>4</v>
      </c>
      <c r="K5459" s="4">
        <v>0.05</v>
      </c>
      <c r="L5459" s="6">
        <f t="shared" si="172"/>
        <v>67.5</v>
      </c>
      <c r="M5459" s="8">
        <f t="shared" si="173"/>
        <v>5332.5</v>
      </c>
      <c r="N5459" s="21">
        <f>(sales[[#This Row],[Price]]*sales[[#This Row],[Qty]])-(sales[[#This Row],[Discount_Amt]]*sales[[#This Row],[Qty]])</f>
        <v>5130</v>
      </c>
    </row>
    <row r="5460" spans="2:14" hidden="1" x14ac:dyDescent="0.35">
      <c r="B5460" s="7">
        <v>2029458</v>
      </c>
      <c r="C5460" s="1" t="s">
        <v>22</v>
      </c>
      <c r="D5460" s="1" t="s">
        <v>26</v>
      </c>
      <c r="E5460" s="1" t="s">
        <v>40</v>
      </c>
      <c r="F5460" s="1" t="s">
        <v>521</v>
      </c>
      <c r="G5460" s="3">
        <v>45482</v>
      </c>
      <c r="H5460" s="3">
        <v>45487</v>
      </c>
      <c r="I5460" s="6">
        <v>4500</v>
      </c>
      <c r="J5460" s="1">
        <v>3</v>
      </c>
      <c r="K5460" s="4">
        <v>0.03</v>
      </c>
      <c r="L5460" s="6">
        <f t="shared" si="172"/>
        <v>135</v>
      </c>
      <c r="M5460" s="8">
        <f t="shared" si="173"/>
        <v>13365</v>
      </c>
      <c r="N5460" s="21">
        <f>(sales[[#This Row],[Price]]*sales[[#This Row],[Qty]])-(sales[[#This Row],[Discount_Amt]]*sales[[#This Row],[Qty]])</f>
        <v>13095</v>
      </c>
    </row>
    <row r="5461" spans="2:14" hidden="1" x14ac:dyDescent="0.35">
      <c r="B5461" s="7">
        <v>2029459</v>
      </c>
      <c r="C5461" s="1" t="s">
        <v>23</v>
      </c>
      <c r="D5461" s="1" t="s">
        <v>27</v>
      </c>
      <c r="E5461" s="1" t="s">
        <v>41</v>
      </c>
      <c r="F5461" s="1" t="s">
        <v>518</v>
      </c>
      <c r="G5461" s="3">
        <v>45482</v>
      </c>
      <c r="H5461" s="3">
        <v>45483</v>
      </c>
      <c r="I5461" s="6">
        <v>2350</v>
      </c>
      <c r="J5461" s="1">
        <v>2</v>
      </c>
      <c r="K5461" s="4">
        <v>0.1</v>
      </c>
      <c r="L5461" s="6">
        <f t="shared" si="172"/>
        <v>235</v>
      </c>
      <c r="M5461" s="8">
        <f t="shared" si="173"/>
        <v>4465</v>
      </c>
      <c r="N5461" s="21">
        <f>(sales[[#This Row],[Price]]*sales[[#This Row],[Qty]])-(sales[[#This Row],[Discount_Amt]]*sales[[#This Row],[Qty]])</f>
        <v>4230</v>
      </c>
    </row>
    <row r="5462" spans="2:14" hidden="1" x14ac:dyDescent="0.35">
      <c r="B5462" s="7">
        <v>2029460</v>
      </c>
      <c r="C5462" s="1" t="s">
        <v>24</v>
      </c>
      <c r="D5462" s="1" t="s">
        <v>28</v>
      </c>
      <c r="E5462" s="1" t="s">
        <v>42</v>
      </c>
      <c r="F5462" s="1" t="s">
        <v>518</v>
      </c>
      <c r="G5462" s="3">
        <v>45482</v>
      </c>
      <c r="H5462" s="3">
        <v>45490</v>
      </c>
      <c r="I5462" s="6">
        <v>90</v>
      </c>
      <c r="J5462" s="1">
        <v>1</v>
      </c>
      <c r="K5462" s="4">
        <v>0.05</v>
      </c>
      <c r="L5462" s="6">
        <f t="shared" si="172"/>
        <v>4.5</v>
      </c>
      <c r="M5462" s="8">
        <f t="shared" si="173"/>
        <v>85.5</v>
      </c>
      <c r="N5462" s="21">
        <f>(sales[[#This Row],[Price]]*sales[[#This Row],[Qty]])-(sales[[#This Row],[Discount_Amt]]*sales[[#This Row],[Qty]])</f>
        <v>85.5</v>
      </c>
    </row>
    <row r="5463" spans="2:14" hidden="1" x14ac:dyDescent="0.35">
      <c r="B5463" s="7">
        <v>2029461</v>
      </c>
      <c r="C5463" s="1" t="s">
        <v>4</v>
      </c>
      <c r="D5463" s="1" t="s">
        <v>29</v>
      </c>
      <c r="E5463" s="1" t="s">
        <v>43</v>
      </c>
      <c r="F5463" s="1" t="s">
        <v>519</v>
      </c>
      <c r="G5463" s="3">
        <v>45482</v>
      </c>
      <c r="H5463" s="3">
        <v>45484</v>
      </c>
      <c r="I5463" s="6">
        <v>280</v>
      </c>
      <c r="J5463" s="1">
        <v>1</v>
      </c>
      <c r="K5463" s="4">
        <v>0.05</v>
      </c>
      <c r="L5463" s="6">
        <f t="shared" si="172"/>
        <v>14</v>
      </c>
      <c r="M5463" s="8">
        <f t="shared" si="173"/>
        <v>266</v>
      </c>
      <c r="N5463" s="21">
        <f>(sales[[#This Row],[Price]]*sales[[#This Row],[Qty]])-(sales[[#This Row],[Discount_Amt]]*sales[[#This Row],[Qty]])</f>
        <v>266</v>
      </c>
    </row>
    <row r="5464" spans="2:14" hidden="1" x14ac:dyDescent="0.35">
      <c r="B5464" s="7">
        <v>2029462</v>
      </c>
      <c r="C5464" s="1" t="s">
        <v>5</v>
      </c>
      <c r="D5464" s="1" t="s">
        <v>25</v>
      </c>
      <c r="E5464" s="1" t="s">
        <v>44</v>
      </c>
      <c r="F5464" s="1" t="s">
        <v>521</v>
      </c>
      <c r="G5464" s="3">
        <v>45482</v>
      </c>
      <c r="H5464" s="3">
        <v>45485</v>
      </c>
      <c r="I5464" s="6">
        <v>70</v>
      </c>
      <c r="J5464" s="1">
        <v>2</v>
      </c>
      <c r="K5464" s="4">
        <v>0.02</v>
      </c>
      <c r="L5464" s="6">
        <f t="shared" si="172"/>
        <v>1.4000000000000001</v>
      </c>
      <c r="M5464" s="8">
        <f t="shared" si="173"/>
        <v>138.6</v>
      </c>
      <c r="N5464" s="21">
        <f>(sales[[#This Row],[Price]]*sales[[#This Row],[Qty]])-(sales[[#This Row],[Discount_Amt]]*sales[[#This Row],[Qty]])</f>
        <v>137.19999999999999</v>
      </c>
    </row>
    <row r="5465" spans="2:14" hidden="1" x14ac:dyDescent="0.35">
      <c r="B5465" s="7">
        <v>2029463</v>
      </c>
      <c r="C5465" s="1" t="s">
        <v>6</v>
      </c>
      <c r="D5465" s="1" t="s">
        <v>30</v>
      </c>
      <c r="E5465" s="1" t="s">
        <v>45</v>
      </c>
      <c r="F5465" s="1" t="s">
        <v>520</v>
      </c>
      <c r="G5465" s="3">
        <v>45482</v>
      </c>
      <c r="H5465" s="3">
        <v>45487</v>
      </c>
      <c r="I5465" s="6">
        <v>230</v>
      </c>
      <c r="J5465" s="1">
        <v>1</v>
      </c>
      <c r="K5465" s="4">
        <v>0.06</v>
      </c>
      <c r="L5465" s="6">
        <f t="shared" si="172"/>
        <v>13.799999999999999</v>
      </c>
      <c r="M5465" s="8">
        <f t="shared" si="173"/>
        <v>216.2</v>
      </c>
      <c r="N5465" s="21">
        <f>(sales[[#This Row],[Price]]*sales[[#This Row],[Qty]])-(sales[[#This Row],[Discount_Amt]]*sales[[#This Row],[Qty]])</f>
        <v>216.2</v>
      </c>
    </row>
    <row r="5466" spans="2:14" hidden="1" x14ac:dyDescent="0.35">
      <c r="B5466" s="7">
        <v>2029464</v>
      </c>
      <c r="C5466" s="1" t="s">
        <v>7</v>
      </c>
      <c r="D5466" s="1" t="s">
        <v>27</v>
      </c>
      <c r="E5466" s="1" t="s">
        <v>46</v>
      </c>
      <c r="F5466" s="1" t="s">
        <v>518</v>
      </c>
      <c r="G5466" s="3">
        <v>45482</v>
      </c>
      <c r="H5466" s="3">
        <v>45483</v>
      </c>
      <c r="I5466" s="6">
        <v>7999</v>
      </c>
      <c r="J5466" s="1">
        <v>3</v>
      </c>
      <c r="K5466" s="4">
        <v>0.15</v>
      </c>
      <c r="L5466" s="6">
        <f t="shared" si="172"/>
        <v>1199.8499999999999</v>
      </c>
      <c r="M5466" s="8">
        <f t="shared" si="173"/>
        <v>22797.15</v>
      </c>
      <c r="N5466" s="21">
        <f>(sales[[#This Row],[Price]]*sales[[#This Row],[Qty]])-(sales[[#This Row],[Discount_Amt]]*sales[[#This Row],[Qty]])</f>
        <v>20397.45</v>
      </c>
    </row>
    <row r="5467" spans="2:14" x14ac:dyDescent="0.35">
      <c r="B5467" s="7">
        <v>2029465</v>
      </c>
      <c r="C5467" s="1" t="s">
        <v>10</v>
      </c>
      <c r="D5467" s="1" t="s">
        <v>28</v>
      </c>
      <c r="E5467" s="1" t="s">
        <v>47</v>
      </c>
      <c r="F5467" s="1" t="s">
        <v>519</v>
      </c>
      <c r="G5467" s="3">
        <v>45482</v>
      </c>
      <c r="H5467" s="3">
        <v>45490</v>
      </c>
      <c r="I5467" s="6">
        <v>850</v>
      </c>
      <c r="J5467" s="1">
        <v>2</v>
      </c>
      <c r="K5467" s="4">
        <v>0.02</v>
      </c>
      <c r="L5467" s="6">
        <f t="shared" si="172"/>
        <v>17</v>
      </c>
      <c r="M5467" s="8">
        <f t="shared" si="173"/>
        <v>1683</v>
      </c>
      <c r="N5467" s="21">
        <f>(sales[[#This Row],[Price]]*sales[[#This Row],[Qty]])-(sales[[#This Row],[Discount_Amt]]*sales[[#This Row],[Qty]])</f>
        <v>1666</v>
      </c>
    </row>
    <row r="5468" spans="2:14" hidden="1" x14ac:dyDescent="0.35">
      <c r="B5468" s="7">
        <v>2029466</v>
      </c>
      <c r="C5468" s="1" t="s">
        <v>8</v>
      </c>
      <c r="D5468" s="1" t="s">
        <v>29</v>
      </c>
      <c r="E5468" s="1" t="s">
        <v>48</v>
      </c>
      <c r="F5468" s="1" t="s">
        <v>520</v>
      </c>
      <c r="G5468" s="3">
        <v>45482</v>
      </c>
      <c r="H5468" s="3">
        <v>45484</v>
      </c>
      <c r="I5468" s="6">
        <v>65000</v>
      </c>
      <c r="J5468" s="1">
        <v>1</v>
      </c>
      <c r="K5468" s="4">
        <v>0.02</v>
      </c>
      <c r="L5468" s="6">
        <f t="shared" si="172"/>
        <v>1300</v>
      </c>
      <c r="M5468" s="8">
        <f t="shared" si="173"/>
        <v>63700</v>
      </c>
      <c r="N5468" s="21">
        <f>(sales[[#This Row],[Price]]*sales[[#This Row],[Qty]])-(sales[[#This Row],[Discount_Amt]]*sales[[#This Row],[Qty]])</f>
        <v>63700</v>
      </c>
    </row>
    <row r="5469" spans="2:14" hidden="1" x14ac:dyDescent="0.35">
      <c r="B5469" s="7">
        <v>2029467</v>
      </c>
      <c r="C5469" s="1" t="s">
        <v>9</v>
      </c>
      <c r="D5469" s="1" t="s">
        <v>25</v>
      </c>
      <c r="E5469" s="1" t="s">
        <v>49</v>
      </c>
      <c r="F5469" s="1" t="s">
        <v>521</v>
      </c>
      <c r="G5469" s="3">
        <v>45482</v>
      </c>
      <c r="H5469" s="3">
        <v>45485</v>
      </c>
      <c r="I5469" s="6">
        <v>450</v>
      </c>
      <c r="J5469" s="1">
        <v>2</v>
      </c>
      <c r="K5469" s="4">
        <v>0.02</v>
      </c>
      <c r="L5469" s="6">
        <f t="shared" si="172"/>
        <v>9</v>
      </c>
      <c r="M5469" s="8">
        <f t="shared" si="173"/>
        <v>891</v>
      </c>
      <c r="N5469" s="21">
        <f>(sales[[#This Row],[Price]]*sales[[#This Row],[Qty]])-(sales[[#This Row],[Discount_Amt]]*sales[[#This Row],[Qty]])</f>
        <v>882</v>
      </c>
    </row>
    <row r="5470" spans="2:14" x14ac:dyDescent="0.35">
      <c r="B5470" s="7">
        <v>2029468</v>
      </c>
      <c r="C5470" s="1" t="s">
        <v>11</v>
      </c>
      <c r="D5470" s="1" t="s">
        <v>26</v>
      </c>
      <c r="E5470" s="1" t="s">
        <v>50</v>
      </c>
      <c r="F5470" s="1" t="s">
        <v>518</v>
      </c>
      <c r="G5470" s="3">
        <v>45482</v>
      </c>
      <c r="H5470" s="3">
        <v>45487</v>
      </c>
      <c r="I5470" s="6">
        <v>1299</v>
      </c>
      <c r="J5470" s="1">
        <v>1</v>
      </c>
      <c r="K5470" s="4">
        <v>0.02</v>
      </c>
      <c r="L5470" s="6">
        <f t="shared" si="172"/>
        <v>25.98</v>
      </c>
      <c r="M5470" s="8">
        <f t="shared" si="173"/>
        <v>1273.02</v>
      </c>
      <c r="N5470" s="21">
        <f>(sales[[#This Row],[Price]]*sales[[#This Row],[Qty]])-(sales[[#This Row],[Discount_Amt]]*sales[[#This Row],[Qty]])</f>
        <v>1273.02</v>
      </c>
    </row>
    <row r="5471" spans="2:14" x14ac:dyDescent="0.35">
      <c r="B5471" s="7">
        <v>2029469</v>
      </c>
      <c r="C5471" s="1" t="s">
        <v>12</v>
      </c>
      <c r="D5471" s="1" t="s">
        <v>27</v>
      </c>
      <c r="E5471" s="1" t="s">
        <v>51</v>
      </c>
      <c r="F5471" s="1" t="s">
        <v>518</v>
      </c>
      <c r="G5471" s="3">
        <v>45482</v>
      </c>
      <c r="H5471" s="3">
        <v>45483</v>
      </c>
      <c r="I5471" s="6">
        <v>1700</v>
      </c>
      <c r="J5471" s="1">
        <v>2</v>
      </c>
      <c r="K5471" s="4">
        <v>0.02</v>
      </c>
      <c r="L5471" s="6">
        <f t="shared" si="172"/>
        <v>34</v>
      </c>
      <c r="M5471" s="8">
        <f t="shared" si="173"/>
        <v>3366</v>
      </c>
      <c r="N5471" s="21">
        <f>(sales[[#This Row],[Price]]*sales[[#This Row],[Qty]])-(sales[[#This Row],[Discount_Amt]]*sales[[#This Row],[Qty]])</f>
        <v>3332</v>
      </c>
    </row>
    <row r="5472" spans="2:14" hidden="1" x14ac:dyDescent="0.35">
      <c r="B5472" s="7">
        <v>2029470</v>
      </c>
      <c r="C5472" s="1" t="s">
        <v>13</v>
      </c>
      <c r="D5472" s="1" t="s">
        <v>28</v>
      </c>
      <c r="E5472" s="1" t="s">
        <v>506</v>
      </c>
      <c r="F5472" s="1" t="s">
        <v>519</v>
      </c>
      <c r="G5472" s="3">
        <v>45482</v>
      </c>
      <c r="H5472" s="3">
        <v>45490</v>
      </c>
      <c r="I5472" s="6">
        <v>55000</v>
      </c>
      <c r="J5472" s="1">
        <v>3</v>
      </c>
      <c r="K5472" s="4">
        <v>0.02</v>
      </c>
      <c r="L5472" s="6">
        <f t="shared" si="172"/>
        <v>1100</v>
      </c>
      <c r="M5472" s="8">
        <f t="shared" si="173"/>
        <v>163900</v>
      </c>
      <c r="N5472" s="21">
        <f>(sales[[#This Row],[Price]]*sales[[#This Row],[Qty]])-(sales[[#This Row],[Discount_Amt]]*sales[[#This Row],[Qty]])</f>
        <v>161700</v>
      </c>
    </row>
    <row r="5473" spans="2:14" hidden="1" x14ac:dyDescent="0.35">
      <c r="B5473" s="7">
        <v>2029471</v>
      </c>
      <c r="C5473" s="1" t="s">
        <v>14</v>
      </c>
      <c r="D5473" s="1" t="s">
        <v>29</v>
      </c>
      <c r="E5473" s="1" t="s">
        <v>507</v>
      </c>
      <c r="F5473" s="1" t="s">
        <v>521</v>
      </c>
      <c r="G5473" s="3">
        <v>45482</v>
      </c>
      <c r="H5473" s="3">
        <v>45484</v>
      </c>
      <c r="I5473" s="6">
        <v>57999</v>
      </c>
      <c r="J5473" s="1">
        <v>2</v>
      </c>
      <c r="K5473" s="4">
        <v>0.02</v>
      </c>
      <c r="L5473" s="6">
        <f t="shared" si="172"/>
        <v>1159.98</v>
      </c>
      <c r="M5473" s="8">
        <f t="shared" si="173"/>
        <v>114838.02</v>
      </c>
      <c r="N5473" s="21">
        <f>(sales[[#This Row],[Price]]*sales[[#This Row],[Qty]])-(sales[[#This Row],[Discount_Amt]]*sales[[#This Row],[Qty]])</f>
        <v>113678.04</v>
      </c>
    </row>
    <row r="5474" spans="2:14" hidden="1" x14ac:dyDescent="0.35">
      <c r="B5474" s="7">
        <v>2029472</v>
      </c>
      <c r="C5474" s="1" t="s">
        <v>15</v>
      </c>
      <c r="D5474" s="1" t="s">
        <v>25</v>
      </c>
      <c r="E5474" s="1" t="s">
        <v>508</v>
      </c>
      <c r="F5474" s="1" t="s">
        <v>520</v>
      </c>
      <c r="G5474" s="3">
        <v>45482</v>
      </c>
      <c r="H5474" s="3">
        <v>45485</v>
      </c>
      <c r="I5474" s="6">
        <v>1399</v>
      </c>
      <c r="J5474" s="1">
        <v>7</v>
      </c>
      <c r="K5474" s="4">
        <v>0.02</v>
      </c>
      <c r="L5474" s="6">
        <f t="shared" si="172"/>
        <v>27.98</v>
      </c>
      <c r="M5474" s="8">
        <f t="shared" si="173"/>
        <v>9765.02</v>
      </c>
      <c r="N5474" s="21">
        <f>(sales[[#This Row],[Price]]*sales[[#This Row],[Qty]])-(sales[[#This Row],[Discount_Amt]]*sales[[#This Row],[Qty]])</f>
        <v>9597.14</v>
      </c>
    </row>
    <row r="5475" spans="2:14" hidden="1" x14ac:dyDescent="0.35">
      <c r="B5475" s="7">
        <v>2029473</v>
      </c>
      <c r="C5475" s="1" t="s">
        <v>16</v>
      </c>
      <c r="D5475" s="1" t="s">
        <v>26</v>
      </c>
      <c r="E5475" s="1" t="s">
        <v>31</v>
      </c>
      <c r="F5475" s="1" t="s">
        <v>518</v>
      </c>
      <c r="G5475" s="3">
        <v>45482</v>
      </c>
      <c r="H5475" s="3">
        <v>45487</v>
      </c>
      <c r="I5475" s="6">
        <v>999</v>
      </c>
      <c r="J5475" s="1">
        <v>2</v>
      </c>
      <c r="K5475" s="4">
        <v>7.0000000000000007E-2</v>
      </c>
      <c r="L5475" s="6">
        <f t="shared" si="172"/>
        <v>69.930000000000007</v>
      </c>
      <c r="M5475" s="8">
        <f t="shared" si="173"/>
        <v>1928.07</v>
      </c>
      <c r="N5475" s="21">
        <f>(sales[[#This Row],[Price]]*sales[[#This Row],[Qty]])-(sales[[#This Row],[Discount_Amt]]*sales[[#This Row],[Qty]])</f>
        <v>1858.1399999999999</v>
      </c>
    </row>
    <row r="5476" spans="2:14" x14ac:dyDescent="0.35">
      <c r="B5476" s="7">
        <v>2029474</v>
      </c>
      <c r="C5476" s="1" t="s">
        <v>17</v>
      </c>
      <c r="D5476" s="1" t="s">
        <v>27</v>
      </c>
      <c r="E5476" s="1" t="s">
        <v>32</v>
      </c>
      <c r="F5476" s="1" t="s">
        <v>519</v>
      </c>
      <c r="G5476" s="3">
        <v>45482</v>
      </c>
      <c r="H5476" s="3">
        <v>45483</v>
      </c>
      <c r="I5476" s="6">
        <v>2099</v>
      </c>
      <c r="J5476" s="1">
        <v>1</v>
      </c>
      <c r="K5476" s="4">
        <v>0.03</v>
      </c>
      <c r="L5476" s="6">
        <f t="shared" si="172"/>
        <v>62.97</v>
      </c>
      <c r="M5476" s="8">
        <f t="shared" si="173"/>
        <v>2036.03</v>
      </c>
      <c r="N5476" s="21">
        <f>(sales[[#This Row],[Price]]*sales[[#This Row],[Qty]])-(sales[[#This Row],[Discount_Amt]]*sales[[#This Row],[Qty]])</f>
        <v>2036.03</v>
      </c>
    </row>
    <row r="5477" spans="2:14" hidden="1" x14ac:dyDescent="0.35">
      <c r="B5477" s="7">
        <v>2029475</v>
      </c>
      <c r="C5477" s="1" t="s">
        <v>18</v>
      </c>
      <c r="D5477" s="1" t="s">
        <v>28</v>
      </c>
      <c r="E5477" s="1" t="s">
        <v>38</v>
      </c>
      <c r="F5477" s="1" t="s">
        <v>520</v>
      </c>
      <c r="G5477" s="3">
        <v>45482</v>
      </c>
      <c r="H5477" s="3">
        <v>45490</v>
      </c>
      <c r="I5477" s="6">
        <v>11000</v>
      </c>
      <c r="J5477" s="1">
        <v>1</v>
      </c>
      <c r="K5477" s="4">
        <v>0.08</v>
      </c>
      <c r="L5477" s="6">
        <f t="shared" si="172"/>
        <v>880</v>
      </c>
      <c r="M5477" s="8">
        <f t="shared" si="173"/>
        <v>10120</v>
      </c>
      <c r="N5477" s="21">
        <f>(sales[[#This Row],[Price]]*sales[[#This Row],[Qty]])-(sales[[#This Row],[Discount_Amt]]*sales[[#This Row],[Qty]])</f>
        <v>10120</v>
      </c>
    </row>
    <row r="5478" spans="2:14" hidden="1" x14ac:dyDescent="0.35">
      <c r="B5478" s="7">
        <v>2029476</v>
      </c>
      <c r="C5478" s="1" t="s">
        <v>19</v>
      </c>
      <c r="D5478" s="1" t="s">
        <v>29</v>
      </c>
      <c r="E5478" s="1" t="s">
        <v>33</v>
      </c>
      <c r="F5478" s="1" t="s">
        <v>521</v>
      </c>
      <c r="G5478" s="3">
        <v>45482</v>
      </c>
      <c r="H5478" s="3">
        <v>45484</v>
      </c>
      <c r="I5478" s="6">
        <v>800</v>
      </c>
      <c r="J5478" s="1">
        <v>1</v>
      </c>
      <c r="K5478" s="4">
        <v>0.05</v>
      </c>
      <c r="L5478" s="6">
        <f t="shared" si="172"/>
        <v>40</v>
      </c>
      <c r="M5478" s="8">
        <f t="shared" si="173"/>
        <v>760</v>
      </c>
      <c r="N5478" s="21">
        <f>(sales[[#This Row],[Price]]*sales[[#This Row],[Qty]])-(sales[[#This Row],[Discount_Amt]]*sales[[#This Row],[Qty]])</f>
        <v>760</v>
      </c>
    </row>
    <row r="5479" spans="2:14" hidden="1" x14ac:dyDescent="0.35">
      <c r="B5479" s="7">
        <v>2029477</v>
      </c>
      <c r="C5479" s="1" t="s">
        <v>20</v>
      </c>
      <c r="D5479" s="1" t="s">
        <v>25</v>
      </c>
      <c r="E5479" s="1" t="s">
        <v>34</v>
      </c>
      <c r="F5479" s="1" t="s">
        <v>518</v>
      </c>
      <c r="G5479" s="3">
        <v>45482</v>
      </c>
      <c r="H5479" s="3">
        <v>45485</v>
      </c>
      <c r="I5479" s="6">
        <v>5500</v>
      </c>
      <c r="J5479" s="1">
        <v>2</v>
      </c>
      <c r="K5479" s="4">
        <v>0.05</v>
      </c>
      <c r="L5479" s="6">
        <f t="shared" si="172"/>
        <v>275</v>
      </c>
      <c r="M5479" s="8">
        <f t="shared" si="173"/>
        <v>10725</v>
      </c>
      <c r="N5479" s="21">
        <f>(sales[[#This Row],[Price]]*sales[[#This Row],[Qty]])-(sales[[#This Row],[Discount_Amt]]*sales[[#This Row],[Qty]])</f>
        <v>10450</v>
      </c>
    </row>
    <row r="5480" spans="2:14" hidden="1" x14ac:dyDescent="0.35">
      <c r="B5480" s="7">
        <v>2029478</v>
      </c>
      <c r="C5480" s="1" t="s">
        <v>21</v>
      </c>
      <c r="D5480" s="1" t="s">
        <v>300</v>
      </c>
      <c r="E5480" s="1" t="s">
        <v>35</v>
      </c>
      <c r="F5480" s="1" t="s">
        <v>518</v>
      </c>
      <c r="G5480" s="3">
        <v>45482</v>
      </c>
      <c r="H5480" s="3">
        <v>45487</v>
      </c>
      <c r="I5480" s="6">
        <v>1350</v>
      </c>
      <c r="J5480" s="1">
        <v>1</v>
      </c>
      <c r="K5480" s="4">
        <v>0.05</v>
      </c>
      <c r="L5480" s="6">
        <f t="shared" si="172"/>
        <v>67.5</v>
      </c>
      <c r="M5480" s="8">
        <f t="shared" si="173"/>
        <v>1282.5</v>
      </c>
      <c r="N5480" s="21">
        <f>(sales[[#This Row],[Price]]*sales[[#This Row],[Qty]])-(sales[[#This Row],[Discount_Amt]]*sales[[#This Row],[Qty]])</f>
        <v>1282.5</v>
      </c>
    </row>
    <row r="5481" spans="2:14" hidden="1" x14ac:dyDescent="0.35">
      <c r="B5481" s="7">
        <v>2029479</v>
      </c>
      <c r="C5481" s="1" t="s">
        <v>22</v>
      </c>
      <c r="D5481" s="1" t="s">
        <v>25</v>
      </c>
      <c r="E5481" s="1" t="s">
        <v>36</v>
      </c>
      <c r="F5481" s="1" t="s">
        <v>519</v>
      </c>
      <c r="G5481" s="3">
        <v>45482</v>
      </c>
      <c r="H5481" s="3">
        <v>45483</v>
      </c>
      <c r="I5481" s="6">
        <v>4500</v>
      </c>
      <c r="J5481" s="1">
        <v>2</v>
      </c>
      <c r="K5481" s="4">
        <v>0.05</v>
      </c>
      <c r="L5481" s="6">
        <f t="shared" si="172"/>
        <v>225</v>
      </c>
      <c r="M5481" s="8">
        <f t="shared" si="173"/>
        <v>8775</v>
      </c>
      <c r="N5481" s="21">
        <f>(sales[[#This Row],[Price]]*sales[[#This Row],[Qty]])-(sales[[#This Row],[Discount_Amt]]*sales[[#This Row],[Qty]])</f>
        <v>8550</v>
      </c>
    </row>
    <row r="5482" spans="2:14" hidden="1" x14ac:dyDescent="0.35">
      <c r="B5482" s="7">
        <v>2029480</v>
      </c>
      <c r="C5482" s="1" t="s">
        <v>23</v>
      </c>
      <c r="D5482" s="1" t="s">
        <v>26</v>
      </c>
      <c r="E5482" s="1" t="s">
        <v>37</v>
      </c>
      <c r="F5482" s="1" t="s">
        <v>521</v>
      </c>
      <c r="G5482" s="3">
        <v>45482</v>
      </c>
      <c r="H5482" s="3">
        <v>45490</v>
      </c>
      <c r="I5482" s="6">
        <v>2350</v>
      </c>
      <c r="J5482" s="1">
        <v>7</v>
      </c>
      <c r="K5482" s="4">
        <v>0.03</v>
      </c>
      <c r="L5482" s="6">
        <f t="shared" si="172"/>
        <v>70.5</v>
      </c>
      <c r="M5482" s="8">
        <f t="shared" si="173"/>
        <v>16379.5</v>
      </c>
      <c r="N5482" s="21">
        <f>(sales[[#This Row],[Price]]*sales[[#This Row],[Qty]])-(sales[[#This Row],[Discount_Amt]]*sales[[#This Row],[Qty]])</f>
        <v>15956.5</v>
      </c>
    </row>
    <row r="5483" spans="2:14" hidden="1" x14ac:dyDescent="0.35">
      <c r="B5483" s="7">
        <v>2029481</v>
      </c>
      <c r="C5483" s="1" t="s">
        <v>24</v>
      </c>
      <c r="D5483" s="1" t="s">
        <v>27</v>
      </c>
      <c r="E5483" s="1" t="s">
        <v>39</v>
      </c>
      <c r="F5483" s="1" t="s">
        <v>520</v>
      </c>
      <c r="G5483" s="3">
        <v>45482</v>
      </c>
      <c r="H5483" s="3">
        <v>45484</v>
      </c>
      <c r="I5483" s="6">
        <v>90</v>
      </c>
      <c r="J5483" s="1">
        <v>2</v>
      </c>
      <c r="K5483" s="4">
        <v>0.1</v>
      </c>
      <c r="L5483" s="6">
        <f t="shared" si="172"/>
        <v>9</v>
      </c>
      <c r="M5483" s="8">
        <f t="shared" si="173"/>
        <v>171</v>
      </c>
      <c r="N5483" s="21">
        <f>(sales[[#This Row],[Price]]*sales[[#This Row],[Qty]])-(sales[[#This Row],[Discount_Amt]]*sales[[#This Row],[Qty]])</f>
        <v>162</v>
      </c>
    </row>
    <row r="5484" spans="2:14" hidden="1" x14ac:dyDescent="0.35">
      <c r="B5484" s="7">
        <v>2029482</v>
      </c>
      <c r="C5484" s="1" t="s">
        <v>4</v>
      </c>
      <c r="D5484" s="1" t="s">
        <v>28</v>
      </c>
      <c r="E5484" s="1" t="s">
        <v>40</v>
      </c>
      <c r="F5484" s="1" t="s">
        <v>518</v>
      </c>
      <c r="G5484" s="3">
        <v>45482</v>
      </c>
      <c r="H5484" s="3">
        <v>45485</v>
      </c>
      <c r="I5484" s="6">
        <v>280</v>
      </c>
      <c r="J5484" s="1">
        <v>2</v>
      </c>
      <c r="K5484" s="4">
        <v>0.05</v>
      </c>
      <c r="L5484" s="6">
        <f t="shared" si="172"/>
        <v>14</v>
      </c>
      <c r="M5484" s="8">
        <f t="shared" si="173"/>
        <v>546</v>
      </c>
      <c r="N5484" s="21">
        <f>(sales[[#This Row],[Price]]*sales[[#This Row],[Qty]])-(sales[[#This Row],[Discount_Amt]]*sales[[#This Row],[Qty]])</f>
        <v>532</v>
      </c>
    </row>
    <row r="5485" spans="2:14" hidden="1" x14ac:dyDescent="0.35">
      <c r="B5485" s="7">
        <v>2029483</v>
      </c>
      <c r="C5485" s="1" t="s">
        <v>5</v>
      </c>
      <c r="D5485" s="1" t="s">
        <v>29</v>
      </c>
      <c r="E5485" s="1" t="s">
        <v>41</v>
      </c>
      <c r="F5485" s="1" t="s">
        <v>519</v>
      </c>
      <c r="G5485" s="3">
        <v>45482</v>
      </c>
      <c r="H5485" s="3">
        <v>45487</v>
      </c>
      <c r="I5485" s="6">
        <v>70</v>
      </c>
      <c r="J5485" s="1">
        <v>1</v>
      </c>
      <c r="K5485" s="4">
        <v>0.05</v>
      </c>
      <c r="L5485" s="6">
        <f t="shared" si="172"/>
        <v>3.5</v>
      </c>
      <c r="M5485" s="8">
        <f t="shared" si="173"/>
        <v>66.5</v>
      </c>
      <c r="N5485" s="21">
        <f>(sales[[#This Row],[Price]]*sales[[#This Row],[Qty]])-(sales[[#This Row],[Discount_Amt]]*sales[[#This Row],[Qty]])</f>
        <v>66.5</v>
      </c>
    </row>
    <row r="5486" spans="2:14" hidden="1" x14ac:dyDescent="0.35">
      <c r="B5486" s="7">
        <v>2029484</v>
      </c>
      <c r="C5486" s="1" t="s">
        <v>6</v>
      </c>
      <c r="D5486" s="1" t="s">
        <v>25</v>
      </c>
      <c r="E5486" s="1" t="s">
        <v>42</v>
      </c>
      <c r="F5486" s="1" t="s">
        <v>520</v>
      </c>
      <c r="G5486" s="3">
        <v>45482</v>
      </c>
      <c r="H5486" s="3">
        <v>45483</v>
      </c>
      <c r="I5486" s="6">
        <v>230</v>
      </c>
      <c r="J5486" s="1">
        <v>2</v>
      </c>
      <c r="K5486" s="4">
        <v>0.02</v>
      </c>
      <c r="L5486" s="6">
        <f t="shared" ref="L5486:L5549" si="174">I5486*K5486</f>
        <v>4.6000000000000005</v>
      </c>
      <c r="M5486" s="8">
        <f t="shared" ref="M5486:M5549" si="175">I5486*J5486-L5486</f>
        <v>455.4</v>
      </c>
      <c r="N5486" s="21">
        <f>(sales[[#This Row],[Price]]*sales[[#This Row],[Qty]])-(sales[[#This Row],[Discount_Amt]]*sales[[#This Row],[Qty]])</f>
        <v>450.8</v>
      </c>
    </row>
    <row r="5487" spans="2:14" hidden="1" x14ac:dyDescent="0.35">
      <c r="B5487" s="7">
        <v>2029485</v>
      </c>
      <c r="C5487" s="1" t="s">
        <v>7</v>
      </c>
      <c r="D5487" s="1" t="s">
        <v>30</v>
      </c>
      <c r="E5487" s="1" t="s">
        <v>43</v>
      </c>
      <c r="F5487" s="1" t="s">
        <v>521</v>
      </c>
      <c r="G5487" s="3">
        <v>45482</v>
      </c>
      <c r="H5487" s="3">
        <v>45490</v>
      </c>
      <c r="I5487" s="6">
        <v>7999</v>
      </c>
      <c r="J5487" s="1">
        <v>4</v>
      </c>
      <c r="K5487" s="4">
        <v>0.06</v>
      </c>
      <c r="L5487" s="6">
        <f t="shared" si="174"/>
        <v>479.94</v>
      </c>
      <c r="M5487" s="8">
        <f t="shared" si="175"/>
        <v>31516.06</v>
      </c>
      <c r="N5487" s="21">
        <f>(sales[[#This Row],[Price]]*sales[[#This Row],[Qty]])-(sales[[#This Row],[Discount_Amt]]*sales[[#This Row],[Qty]])</f>
        <v>30076.240000000002</v>
      </c>
    </row>
    <row r="5488" spans="2:14" x14ac:dyDescent="0.35">
      <c r="B5488" s="7">
        <v>2029486</v>
      </c>
      <c r="C5488" s="1" t="s">
        <v>10</v>
      </c>
      <c r="D5488" s="1" t="s">
        <v>27</v>
      </c>
      <c r="E5488" s="1" t="s">
        <v>44</v>
      </c>
      <c r="F5488" s="1" t="s">
        <v>518</v>
      </c>
      <c r="G5488" s="3">
        <v>45482</v>
      </c>
      <c r="H5488" s="3">
        <v>45484</v>
      </c>
      <c r="I5488" s="6">
        <v>850</v>
      </c>
      <c r="J5488" s="1">
        <v>3</v>
      </c>
      <c r="K5488" s="4">
        <v>0.15</v>
      </c>
      <c r="L5488" s="6">
        <f t="shared" si="174"/>
        <v>127.5</v>
      </c>
      <c r="M5488" s="8">
        <f t="shared" si="175"/>
        <v>2422.5</v>
      </c>
      <c r="N5488" s="21">
        <f>(sales[[#This Row],[Price]]*sales[[#This Row],[Qty]])-(sales[[#This Row],[Discount_Amt]]*sales[[#This Row],[Qty]])</f>
        <v>2167.5</v>
      </c>
    </row>
    <row r="5489" spans="2:14" hidden="1" x14ac:dyDescent="0.35">
      <c r="B5489" s="7">
        <v>2029487</v>
      </c>
      <c r="C5489" s="1" t="s">
        <v>8</v>
      </c>
      <c r="D5489" s="1" t="s">
        <v>28</v>
      </c>
      <c r="E5489" s="1" t="s">
        <v>45</v>
      </c>
      <c r="F5489" s="1" t="s">
        <v>518</v>
      </c>
      <c r="G5489" s="3">
        <v>45482</v>
      </c>
      <c r="H5489" s="3">
        <v>45485</v>
      </c>
      <c r="I5489" s="6">
        <v>65000</v>
      </c>
      <c r="J5489" s="1">
        <v>2</v>
      </c>
      <c r="K5489" s="4">
        <v>0.02</v>
      </c>
      <c r="L5489" s="6">
        <f t="shared" si="174"/>
        <v>1300</v>
      </c>
      <c r="M5489" s="8">
        <f t="shared" si="175"/>
        <v>128700</v>
      </c>
      <c r="N5489" s="21">
        <f>(sales[[#This Row],[Price]]*sales[[#This Row],[Qty]])-(sales[[#This Row],[Discount_Amt]]*sales[[#This Row],[Qty]])</f>
        <v>127400</v>
      </c>
    </row>
    <row r="5490" spans="2:14" hidden="1" x14ac:dyDescent="0.35">
      <c r="B5490" s="7">
        <v>2029488</v>
      </c>
      <c r="C5490" s="1" t="s">
        <v>9</v>
      </c>
      <c r="D5490" s="1" t="s">
        <v>29</v>
      </c>
      <c r="E5490" s="1" t="s">
        <v>46</v>
      </c>
      <c r="F5490" s="1" t="s">
        <v>519</v>
      </c>
      <c r="G5490" s="3">
        <v>45482</v>
      </c>
      <c r="H5490" s="3">
        <v>45487</v>
      </c>
      <c r="I5490" s="6">
        <v>450</v>
      </c>
      <c r="J5490" s="1">
        <v>1</v>
      </c>
      <c r="K5490" s="4">
        <v>0.02</v>
      </c>
      <c r="L5490" s="6">
        <f t="shared" si="174"/>
        <v>9</v>
      </c>
      <c r="M5490" s="8">
        <f t="shared" si="175"/>
        <v>441</v>
      </c>
      <c r="N5490" s="21">
        <f>(sales[[#This Row],[Price]]*sales[[#This Row],[Qty]])-(sales[[#This Row],[Discount_Amt]]*sales[[#This Row],[Qty]])</f>
        <v>441</v>
      </c>
    </row>
    <row r="5491" spans="2:14" x14ac:dyDescent="0.35">
      <c r="B5491" s="7">
        <v>2029489</v>
      </c>
      <c r="C5491" s="1" t="s">
        <v>11</v>
      </c>
      <c r="D5491" s="1" t="s">
        <v>25</v>
      </c>
      <c r="E5491" s="1" t="s">
        <v>47</v>
      </c>
      <c r="F5491" s="1" t="s">
        <v>521</v>
      </c>
      <c r="G5491" s="3">
        <v>45482</v>
      </c>
      <c r="H5491" s="3">
        <v>45483</v>
      </c>
      <c r="I5491" s="6">
        <v>1299</v>
      </c>
      <c r="J5491" s="1">
        <v>1</v>
      </c>
      <c r="K5491" s="4">
        <v>0.02</v>
      </c>
      <c r="L5491" s="6">
        <f t="shared" si="174"/>
        <v>25.98</v>
      </c>
      <c r="M5491" s="8">
        <f t="shared" si="175"/>
        <v>1273.02</v>
      </c>
      <c r="N5491" s="21">
        <f>(sales[[#This Row],[Price]]*sales[[#This Row],[Qty]])-(sales[[#This Row],[Discount_Amt]]*sales[[#This Row],[Qty]])</f>
        <v>1273.02</v>
      </c>
    </row>
    <row r="5492" spans="2:14" x14ac:dyDescent="0.35">
      <c r="B5492" s="7">
        <v>2029490</v>
      </c>
      <c r="C5492" s="1" t="s">
        <v>12</v>
      </c>
      <c r="D5492" s="1" t="s">
        <v>26</v>
      </c>
      <c r="E5492" s="1" t="s">
        <v>48</v>
      </c>
      <c r="F5492" s="1" t="s">
        <v>520</v>
      </c>
      <c r="G5492" s="3">
        <v>45482</v>
      </c>
      <c r="H5492" s="3">
        <v>45490</v>
      </c>
      <c r="I5492" s="6">
        <v>1700</v>
      </c>
      <c r="J5492" s="1">
        <v>2</v>
      </c>
      <c r="K5492" s="4">
        <v>0.02</v>
      </c>
      <c r="L5492" s="6">
        <f t="shared" si="174"/>
        <v>34</v>
      </c>
      <c r="M5492" s="8">
        <f t="shared" si="175"/>
        <v>3366</v>
      </c>
      <c r="N5492" s="21">
        <f>(sales[[#This Row],[Price]]*sales[[#This Row],[Qty]])-(sales[[#This Row],[Discount_Amt]]*sales[[#This Row],[Qty]])</f>
        <v>3332</v>
      </c>
    </row>
    <row r="5493" spans="2:14" hidden="1" x14ac:dyDescent="0.35">
      <c r="B5493" s="7">
        <v>2029491</v>
      </c>
      <c r="C5493" s="1" t="s">
        <v>13</v>
      </c>
      <c r="D5493" s="1" t="s">
        <v>27</v>
      </c>
      <c r="E5493" s="1" t="s">
        <v>49</v>
      </c>
      <c r="F5493" s="1" t="s">
        <v>518</v>
      </c>
      <c r="G5493" s="3">
        <v>45482</v>
      </c>
      <c r="H5493" s="3">
        <v>45484</v>
      </c>
      <c r="I5493" s="6">
        <v>55000</v>
      </c>
      <c r="J5493" s="1">
        <v>1</v>
      </c>
      <c r="K5493" s="4">
        <v>0.02</v>
      </c>
      <c r="L5493" s="6">
        <f t="shared" si="174"/>
        <v>1100</v>
      </c>
      <c r="M5493" s="8">
        <f t="shared" si="175"/>
        <v>53900</v>
      </c>
      <c r="N5493" s="21">
        <f>(sales[[#This Row],[Price]]*sales[[#This Row],[Qty]])-(sales[[#This Row],[Discount_Amt]]*sales[[#This Row],[Qty]])</f>
        <v>53900</v>
      </c>
    </row>
    <row r="5494" spans="2:14" hidden="1" x14ac:dyDescent="0.35">
      <c r="B5494" s="7">
        <v>2029492</v>
      </c>
      <c r="C5494" s="1" t="s">
        <v>14</v>
      </c>
      <c r="D5494" s="1" t="s">
        <v>28</v>
      </c>
      <c r="E5494" s="1" t="s">
        <v>50</v>
      </c>
      <c r="F5494" s="1" t="s">
        <v>519</v>
      </c>
      <c r="G5494" s="3">
        <v>45482</v>
      </c>
      <c r="H5494" s="3">
        <v>45485</v>
      </c>
      <c r="I5494" s="6">
        <v>57999</v>
      </c>
      <c r="J5494" s="1">
        <v>3</v>
      </c>
      <c r="K5494" s="4">
        <v>0.02</v>
      </c>
      <c r="L5494" s="6">
        <f t="shared" si="174"/>
        <v>1159.98</v>
      </c>
      <c r="M5494" s="8">
        <f t="shared" si="175"/>
        <v>172837.02</v>
      </c>
      <c r="N5494" s="21">
        <f>(sales[[#This Row],[Price]]*sales[[#This Row],[Qty]])-(sales[[#This Row],[Discount_Amt]]*sales[[#This Row],[Qty]])</f>
        <v>170517.06</v>
      </c>
    </row>
    <row r="5495" spans="2:14" hidden="1" x14ac:dyDescent="0.35">
      <c r="B5495" s="7">
        <v>2029493</v>
      </c>
      <c r="C5495" s="1" t="s">
        <v>15</v>
      </c>
      <c r="D5495" s="1" t="s">
        <v>29</v>
      </c>
      <c r="E5495" s="1" t="s">
        <v>51</v>
      </c>
      <c r="F5495" s="1" t="s">
        <v>520</v>
      </c>
      <c r="G5495" s="3">
        <v>45482</v>
      </c>
      <c r="H5495" s="3">
        <v>45487</v>
      </c>
      <c r="I5495" s="6">
        <v>1399</v>
      </c>
      <c r="J5495" s="1">
        <v>2</v>
      </c>
      <c r="K5495" s="4">
        <v>0.02</v>
      </c>
      <c r="L5495" s="6">
        <f t="shared" si="174"/>
        <v>27.98</v>
      </c>
      <c r="M5495" s="8">
        <f t="shared" si="175"/>
        <v>2770.02</v>
      </c>
      <c r="N5495" s="21">
        <f>(sales[[#This Row],[Price]]*sales[[#This Row],[Qty]])-(sales[[#This Row],[Discount_Amt]]*sales[[#This Row],[Qty]])</f>
        <v>2742.04</v>
      </c>
    </row>
    <row r="5496" spans="2:14" hidden="1" x14ac:dyDescent="0.35">
      <c r="B5496" s="7">
        <v>2029494</v>
      </c>
      <c r="C5496" s="1" t="s">
        <v>16</v>
      </c>
      <c r="D5496" s="1" t="s">
        <v>25</v>
      </c>
      <c r="E5496" s="1" t="s">
        <v>506</v>
      </c>
      <c r="F5496" s="1" t="s">
        <v>521</v>
      </c>
      <c r="G5496" s="3">
        <v>45482</v>
      </c>
      <c r="H5496" s="3">
        <v>45483</v>
      </c>
      <c r="I5496" s="6">
        <v>999</v>
      </c>
      <c r="J5496" s="1">
        <v>1</v>
      </c>
      <c r="K5496" s="4">
        <v>0.02</v>
      </c>
      <c r="L5496" s="6">
        <f t="shared" si="174"/>
        <v>19.98</v>
      </c>
      <c r="M5496" s="8">
        <f t="shared" si="175"/>
        <v>979.02</v>
      </c>
      <c r="N5496" s="21">
        <f>(sales[[#This Row],[Price]]*sales[[#This Row],[Qty]])-(sales[[#This Row],[Discount_Amt]]*sales[[#This Row],[Qty]])</f>
        <v>979.02</v>
      </c>
    </row>
    <row r="5497" spans="2:14" x14ac:dyDescent="0.35">
      <c r="B5497" s="7">
        <v>2029495</v>
      </c>
      <c r="C5497" s="1" t="s">
        <v>17</v>
      </c>
      <c r="D5497" s="1" t="s">
        <v>26</v>
      </c>
      <c r="E5497" s="1" t="s">
        <v>507</v>
      </c>
      <c r="F5497" s="1" t="s">
        <v>518</v>
      </c>
      <c r="G5497" s="3">
        <v>45482</v>
      </c>
      <c r="H5497" s="3">
        <v>45490</v>
      </c>
      <c r="I5497" s="6">
        <v>2099</v>
      </c>
      <c r="J5497" s="1">
        <v>2</v>
      </c>
      <c r="K5497" s="4">
        <v>7.0000000000000007E-2</v>
      </c>
      <c r="L5497" s="6">
        <f t="shared" si="174"/>
        <v>146.93</v>
      </c>
      <c r="M5497" s="8">
        <f t="shared" si="175"/>
        <v>4051.07</v>
      </c>
      <c r="N5497" s="21">
        <f>(sales[[#This Row],[Price]]*sales[[#This Row],[Qty]])-(sales[[#This Row],[Discount_Amt]]*sales[[#This Row],[Qty]])</f>
        <v>3904.14</v>
      </c>
    </row>
    <row r="5498" spans="2:14" hidden="1" x14ac:dyDescent="0.35">
      <c r="B5498" s="7">
        <v>2029496</v>
      </c>
      <c r="C5498" s="1" t="s">
        <v>18</v>
      </c>
      <c r="D5498" s="1" t="s">
        <v>27</v>
      </c>
      <c r="E5498" s="1" t="s">
        <v>508</v>
      </c>
      <c r="F5498" s="1" t="s">
        <v>518</v>
      </c>
      <c r="G5498" s="3">
        <v>45482</v>
      </c>
      <c r="H5498" s="3">
        <v>45484</v>
      </c>
      <c r="I5498" s="6">
        <v>11000</v>
      </c>
      <c r="J5498" s="1">
        <v>1</v>
      </c>
      <c r="K5498" s="4">
        <v>0.03</v>
      </c>
      <c r="L5498" s="6">
        <f t="shared" si="174"/>
        <v>330</v>
      </c>
      <c r="M5498" s="8">
        <f t="shared" si="175"/>
        <v>10670</v>
      </c>
      <c r="N5498" s="21">
        <f>(sales[[#This Row],[Price]]*sales[[#This Row],[Qty]])-(sales[[#This Row],[Discount_Amt]]*sales[[#This Row],[Qty]])</f>
        <v>10670</v>
      </c>
    </row>
    <row r="5499" spans="2:14" hidden="1" x14ac:dyDescent="0.35">
      <c r="B5499" s="7">
        <v>2029497</v>
      </c>
      <c r="C5499" s="1" t="s">
        <v>19</v>
      </c>
      <c r="D5499" s="1" t="s">
        <v>28</v>
      </c>
      <c r="E5499" s="1" t="s">
        <v>31</v>
      </c>
      <c r="F5499" s="1" t="s">
        <v>519</v>
      </c>
      <c r="G5499" s="3">
        <v>45482</v>
      </c>
      <c r="H5499" s="3">
        <v>45485</v>
      </c>
      <c r="I5499" s="6">
        <v>800</v>
      </c>
      <c r="J5499" s="1">
        <v>2</v>
      </c>
      <c r="K5499" s="4">
        <v>0.08</v>
      </c>
      <c r="L5499" s="6">
        <f t="shared" si="174"/>
        <v>64</v>
      </c>
      <c r="M5499" s="8">
        <f t="shared" si="175"/>
        <v>1536</v>
      </c>
      <c r="N5499" s="21">
        <f>(sales[[#This Row],[Price]]*sales[[#This Row],[Qty]])-(sales[[#This Row],[Discount_Amt]]*sales[[#This Row],[Qty]])</f>
        <v>1472</v>
      </c>
    </row>
    <row r="5500" spans="2:14" hidden="1" x14ac:dyDescent="0.35">
      <c r="B5500" s="7">
        <v>2029498</v>
      </c>
      <c r="C5500" s="1" t="s">
        <v>20</v>
      </c>
      <c r="D5500" s="1" t="s">
        <v>29</v>
      </c>
      <c r="E5500" s="1" t="s">
        <v>32</v>
      </c>
      <c r="F5500" s="1" t="s">
        <v>521</v>
      </c>
      <c r="G5500" s="3">
        <v>45482</v>
      </c>
      <c r="H5500" s="3">
        <v>45487</v>
      </c>
      <c r="I5500" s="6">
        <v>5500</v>
      </c>
      <c r="J5500" s="1">
        <v>3</v>
      </c>
      <c r="K5500" s="4">
        <v>0.05</v>
      </c>
      <c r="L5500" s="6">
        <f t="shared" si="174"/>
        <v>275</v>
      </c>
      <c r="M5500" s="8">
        <f t="shared" si="175"/>
        <v>16225</v>
      </c>
      <c r="N5500" s="21">
        <f>(sales[[#This Row],[Price]]*sales[[#This Row],[Qty]])-(sales[[#This Row],[Discount_Amt]]*sales[[#This Row],[Qty]])</f>
        <v>15675</v>
      </c>
    </row>
    <row r="5501" spans="2:14" hidden="1" x14ac:dyDescent="0.35">
      <c r="B5501" s="7">
        <v>2029499</v>
      </c>
      <c r="C5501" s="1" t="s">
        <v>21</v>
      </c>
      <c r="D5501" s="1" t="s">
        <v>25</v>
      </c>
      <c r="E5501" s="1" t="s">
        <v>38</v>
      </c>
      <c r="F5501" s="1" t="s">
        <v>520</v>
      </c>
      <c r="G5501" s="3">
        <v>45482</v>
      </c>
      <c r="H5501" s="3">
        <v>45483</v>
      </c>
      <c r="I5501" s="6">
        <v>1350</v>
      </c>
      <c r="J5501" s="1">
        <v>2</v>
      </c>
      <c r="K5501" s="4">
        <v>0.05</v>
      </c>
      <c r="L5501" s="6">
        <f t="shared" si="174"/>
        <v>67.5</v>
      </c>
      <c r="M5501" s="8">
        <f t="shared" si="175"/>
        <v>2632.5</v>
      </c>
      <c r="N5501" s="21">
        <f>(sales[[#This Row],[Price]]*sales[[#This Row],[Qty]])-(sales[[#This Row],[Discount_Amt]]*sales[[#This Row],[Qty]])</f>
        <v>2565</v>
      </c>
    </row>
    <row r="5502" spans="2:14" hidden="1" x14ac:dyDescent="0.35">
      <c r="B5502" s="7">
        <v>2029500</v>
      </c>
      <c r="C5502" s="1" t="s">
        <v>22</v>
      </c>
      <c r="D5502" s="1" t="s">
        <v>301</v>
      </c>
      <c r="E5502" s="1" t="s">
        <v>33</v>
      </c>
      <c r="F5502" s="1" t="s">
        <v>518</v>
      </c>
      <c r="G5502" s="3">
        <v>45482</v>
      </c>
      <c r="H5502" s="3">
        <v>45490</v>
      </c>
      <c r="I5502" s="6">
        <v>4500</v>
      </c>
      <c r="J5502" s="1">
        <v>7</v>
      </c>
      <c r="K5502" s="4">
        <v>0.05</v>
      </c>
      <c r="L5502" s="6">
        <f t="shared" si="174"/>
        <v>225</v>
      </c>
      <c r="M5502" s="8">
        <f t="shared" si="175"/>
        <v>31275</v>
      </c>
      <c r="N5502" s="21">
        <f>(sales[[#This Row],[Price]]*sales[[#This Row],[Qty]])-(sales[[#This Row],[Discount_Amt]]*sales[[#This Row],[Qty]])</f>
        <v>29925</v>
      </c>
    </row>
    <row r="5503" spans="2:14" hidden="1" x14ac:dyDescent="0.35">
      <c r="B5503" s="7">
        <v>2029501</v>
      </c>
      <c r="C5503" s="1" t="s">
        <v>23</v>
      </c>
      <c r="D5503" s="1" t="s">
        <v>25</v>
      </c>
      <c r="E5503" s="1" t="s">
        <v>34</v>
      </c>
      <c r="F5503" s="1" t="s">
        <v>519</v>
      </c>
      <c r="G5503" s="3">
        <v>45482</v>
      </c>
      <c r="H5503" s="3">
        <v>45484</v>
      </c>
      <c r="I5503" s="6">
        <v>2350</v>
      </c>
      <c r="J5503" s="1">
        <v>2</v>
      </c>
      <c r="K5503" s="4">
        <v>0.05</v>
      </c>
      <c r="L5503" s="6">
        <f t="shared" si="174"/>
        <v>117.5</v>
      </c>
      <c r="M5503" s="8">
        <f t="shared" si="175"/>
        <v>4582.5</v>
      </c>
      <c r="N5503" s="21">
        <f>(sales[[#This Row],[Price]]*sales[[#This Row],[Qty]])-(sales[[#This Row],[Discount_Amt]]*sales[[#This Row],[Qty]])</f>
        <v>4465</v>
      </c>
    </row>
    <row r="5504" spans="2:14" hidden="1" x14ac:dyDescent="0.35">
      <c r="B5504" s="7">
        <v>2029502</v>
      </c>
      <c r="C5504" s="1" t="s">
        <v>24</v>
      </c>
      <c r="D5504" s="1" t="s">
        <v>26</v>
      </c>
      <c r="E5504" s="1" t="s">
        <v>35</v>
      </c>
      <c r="F5504" s="1" t="s">
        <v>520</v>
      </c>
      <c r="G5504" s="3">
        <v>45482</v>
      </c>
      <c r="H5504" s="3">
        <v>45485</v>
      </c>
      <c r="I5504" s="6">
        <v>90</v>
      </c>
      <c r="J5504" s="1">
        <v>1</v>
      </c>
      <c r="K5504" s="4">
        <v>0.03</v>
      </c>
      <c r="L5504" s="6">
        <f t="shared" si="174"/>
        <v>2.6999999999999997</v>
      </c>
      <c r="M5504" s="8">
        <f t="shared" si="175"/>
        <v>87.3</v>
      </c>
      <c r="N5504" s="21">
        <f>(sales[[#This Row],[Price]]*sales[[#This Row],[Qty]])-(sales[[#This Row],[Discount_Amt]]*sales[[#This Row],[Qty]])</f>
        <v>87.3</v>
      </c>
    </row>
    <row r="5505" spans="2:14" hidden="1" x14ac:dyDescent="0.35">
      <c r="B5505" s="7">
        <v>2029503</v>
      </c>
      <c r="C5505" s="1" t="s">
        <v>4</v>
      </c>
      <c r="D5505" s="1" t="s">
        <v>27</v>
      </c>
      <c r="E5505" s="1" t="s">
        <v>36</v>
      </c>
      <c r="F5505" s="1" t="s">
        <v>521</v>
      </c>
      <c r="G5505" s="3">
        <v>45482</v>
      </c>
      <c r="H5505" s="3">
        <v>45487</v>
      </c>
      <c r="I5505" s="6">
        <v>280</v>
      </c>
      <c r="J5505" s="1">
        <v>1</v>
      </c>
      <c r="K5505" s="4">
        <v>0.1</v>
      </c>
      <c r="L5505" s="6">
        <f t="shared" si="174"/>
        <v>28</v>
      </c>
      <c r="M5505" s="8">
        <f t="shared" si="175"/>
        <v>252</v>
      </c>
      <c r="N5505" s="21">
        <f>(sales[[#This Row],[Price]]*sales[[#This Row],[Qty]])-(sales[[#This Row],[Discount_Amt]]*sales[[#This Row],[Qty]])</f>
        <v>252</v>
      </c>
    </row>
    <row r="5506" spans="2:14" hidden="1" x14ac:dyDescent="0.35">
      <c r="B5506" s="7">
        <v>2029504</v>
      </c>
      <c r="C5506" s="1" t="s">
        <v>5</v>
      </c>
      <c r="D5506" s="1" t="s">
        <v>28</v>
      </c>
      <c r="E5506" s="1" t="s">
        <v>37</v>
      </c>
      <c r="F5506" s="1" t="s">
        <v>518</v>
      </c>
      <c r="G5506" s="3">
        <v>45482</v>
      </c>
      <c r="H5506" s="3">
        <v>45483</v>
      </c>
      <c r="I5506" s="6">
        <v>70</v>
      </c>
      <c r="J5506" s="1">
        <v>1</v>
      </c>
      <c r="K5506" s="4">
        <v>0.05</v>
      </c>
      <c r="L5506" s="6">
        <f t="shared" si="174"/>
        <v>3.5</v>
      </c>
      <c r="M5506" s="8">
        <f t="shared" si="175"/>
        <v>66.5</v>
      </c>
      <c r="N5506" s="21">
        <f>(sales[[#This Row],[Price]]*sales[[#This Row],[Qty]])-(sales[[#This Row],[Discount_Amt]]*sales[[#This Row],[Qty]])</f>
        <v>66.5</v>
      </c>
    </row>
    <row r="5507" spans="2:14" hidden="1" x14ac:dyDescent="0.35">
      <c r="B5507" s="7">
        <v>2029505</v>
      </c>
      <c r="C5507" s="1" t="s">
        <v>6</v>
      </c>
      <c r="D5507" s="1" t="s">
        <v>29</v>
      </c>
      <c r="E5507" s="1" t="s">
        <v>39</v>
      </c>
      <c r="F5507" s="1" t="s">
        <v>518</v>
      </c>
      <c r="G5507" s="3">
        <v>45482</v>
      </c>
      <c r="H5507" s="3">
        <v>45490</v>
      </c>
      <c r="I5507" s="6">
        <v>230</v>
      </c>
      <c r="J5507" s="1">
        <v>2</v>
      </c>
      <c r="K5507" s="4">
        <v>0.05</v>
      </c>
      <c r="L5507" s="6">
        <f t="shared" si="174"/>
        <v>11.5</v>
      </c>
      <c r="M5507" s="8">
        <f t="shared" si="175"/>
        <v>448.5</v>
      </c>
      <c r="N5507" s="21">
        <f>(sales[[#This Row],[Price]]*sales[[#This Row],[Qty]])-(sales[[#This Row],[Discount_Amt]]*sales[[#This Row],[Qty]])</f>
        <v>437</v>
      </c>
    </row>
    <row r="5508" spans="2:14" hidden="1" x14ac:dyDescent="0.35">
      <c r="B5508" s="7">
        <v>2029506</v>
      </c>
      <c r="C5508" s="1" t="s">
        <v>7</v>
      </c>
      <c r="D5508" s="1" t="s">
        <v>25</v>
      </c>
      <c r="E5508" s="1" t="s">
        <v>40</v>
      </c>
      <c r="F5508" s="1" t="s">
        <v>519</v>
      </c>
      <c r="G5508" s="3">
        <v>45482</v>
      </c>
      <c r="H5508" s="3">
        <v>45484</v>
      </c>
      <c r="I5508" s="6">
        <v>7999</v>
      </c>
      <c r="J5508" s="1">
        <v>1</v>
      </c>
      <c r="K5508" s="4">
        <v>0.02</v>
      </c>
      <c r="L5508" s="6">
        <f t="shared" si="174"/>
        <v>159.97999999999999</v>
      </c>
      <c r="M5508" s="8">
        <f t="shared" si="175"/>
        <v>7839.02</v>
      </c>
      <c r="N5508" s="21">
        <f>(sales[[#This Row],[Price]]*sales[[#This Row],[Qty]])-(sales[[#This Row],[Discount_Amt]]*sales[[#This Row],[Qty]])</f>
        <v>7839.02</v>
      </c>
    </row>
    <row r="5509" spans="2:14" x14ac:dyDescent="0.35">
      <c r="B5509" s="7">
        <v>2029507</v>
      </c>
      <c r="C5509" s="1" t="s">
        <v>10</v>
      </c>
      <c r="D5509" s="1" t="s">
        <v>30</v>
      </c>
      <c r="E5509" s="1" t="s">
        <v>41</v>
      </c>
      <c r="F5509" s="1" t="s">
        <v>521</v>
      </c>
      <c r="G5509" s="3">
        <v>45482</v>
      </c>
      <c r="H5509" s="3">
        <v>45485</v>
      </c>
      <c r="I5509" s="6">
        <v>850</v>
      </c>
      <c r="J5509" s="1">
        <v>2</v>
      </c>
      <c r="K5509" s="4">
        <v>0.06</v>
      </c>
      <c r="L5509" s="6">
        <f t="shared" si="174"/>
        <v>51</v>
      </c>
      <c r="M5509" s="8">
        <f t="shared" si="175"/>
        <v>1649</v>
      </c>
      <c r="N5509" s="21">
        <f>(sales[[#This Row],[Price]]*sales[[#This Row],[Qty]])-(sales[[#This Row],[Discount_Amt]]*sales[[#This Row],[Qty]])</f>
        <v>1598</v>
      </c>
    </row>
    <row r="5510" spans="2:14" hidden="1" x14ac:dyDescent="0.35">
      <c r="B5510" s="7">
        <v>2029508</v>
      </c>
      <c r="C5510" s="1" t="s">
        <v>8</v>
      </c>
      <c r="D5510" s="1" t="s">
        <v>27</v>
      </c>
      <c r="E5510" s="1" t="s">
        <v>42</v>
      </c>
      <c r="F5510" s="1" t="s">
        <v>520</v>
      </c>
      <c r="G5510" s="3">
        <v>45482</v>
      </c>
      <c r="H5510" s="3">
        <v>45487</v>
      </c>
      <c r="I5510" s="6">
        <v>65000</v>
      </c>
      <c r="J5510" s="1">
        <v>7</v>
      </c>
      <c r="K5510" s="4">
        <v>0.15</v>
      </c>
      <c r="L5510" s="6">
        <f t="shared" si="174"/>
        <v>9750</v>
      </c>
      <c r="M5510" s="8">
        <f t="shared" si="175"/>
        <v>445250</v>
      </c>
      <c r="N5510" s="21">
        <f>(sales[[#This Row],[Price]]*sales[[#This Row],[Qty]])-(sales[[#This Row],[Discount_Amt]]*sales[[#This Row],[Qty]])</f>
        <v>386750</v>
      </c>
    </row>
    <row r="5511" spans="2:14" hidden="1" x14ac:dyDescent="0.35">
      <c r="B5511" s="7">
        <v>2029509</v>
      </c>
      <c r="C5511" s="1" t="s">
        <v>9</v>
      </c>
      <c r="D5511" s="1" t="s">
        <v>28</v>
      </c>
      <c r="E5511" s="1" t="s">
        <v>43</v>
      </c>
      <c r="F5511" s="1" t="s">
        <v>518</v>
      </c>
      <c r="G5511" s="3">
        <v>45482</v>
      </c>
      <c r="H5511" s="3">
        <v>45483</v>
      </c>
      <c r="I5511" s="6">
        <v>450</v>
      </c>
      <c r="J5511" s="1">
        <v>2</v>
      </c>
      <c r="K5511" s="4">
        <v>0.02</v>
      </c>
      <c r="L5511" s="6">
        <f t="shared" si="174"/>
        <v>9</v>
      </c>
      <c r="M5511" s="8">
        <f t="shared" si="175"/>
        <v>891</v>
      </c>
      <c r="N5511" s="21">
        <f>(sales[[#This Row],[Price]]*sales[[#This Row],[Qty]])-(sales[[#This Row],[Discount_Amt]]*sales[[#This Row],[Qty]])</f>
        <v>882</v>
      </c>
    </row>
    <row r="5512" spans="2:14" x14ac:dyDescent="0.35">
      <c r="B5512" s="7">
        <v>2029510</v>
      </c>
      <c r="C5512" s="1" t="s">
        <v>11</v>
      </c>
      <c r="D5512" s="1" t="s">
        <v>29</v>
      </c>
      <c r="E5512" s="1" t="s">
        <v>44</v>
      </c>
      <c r="F5512" s="1" t="s">
        <v>519</v>
      </c>
      <c r="G5512" s="3">
        <v>45482</v>
      </c>
      <c r="H5512" s="3">
        <v>45490</v>
      </c>
      <c r="I5512" s="6">
        <v>1299</v>
      </c>
      <c r="J5512" s="1">
        <v>2</v>
      </c>
      <c r="K5512" s="4">
        <v>0.02</v>
      </c>
      <c r="L5512" s="6">
        <f t="shared" si="174"/>
        <v>25.98</v>
      </c>
      <c r="M5512" s="8">
        <f t="shared" si="175"/>
        <v>2572.02</v>
      </c>
      <c r="N5512" s="21">
        <f>(sales[[#This Row],[Price]]*sales[[#This Row],[Qty]])-(sales[[#This Row],[Discount_Amt]]*sales[[#This Row],[Qty]])</f>
        <v>2546.04</v>
      </c>
    </row>
    <row r="5513" spans="2:14" x14ac:dyDescent="0.35">
      <c r="B5513" s="7">
        <v>2029511</v>
      </c>
      <c r="C5513" s="1" t="s">
        <v>12</v>
      </c>
      <c r="D5513" s="1" t="s">
        <v>25</v>
      </c>
      <c r="E5513" s="1" t="s">
        <v>45</v>
      </c>
      <c r="F5513" s="1" t="s">
        <v>520</v>
      </c>
      <c r="G5513" s="3">
        <v>45482</v>
      </c>
      <c r="H5513" s="3">
        <v>45484</v>
      </c>
      <c r="I5513" s="6">
        <v>1700</v>
      </c>
      <c r="J5513" s="1">
        <v>1</v>
      </c>
      <c r="K5513" s="4">
        <v>0.02</v>
      </c>
      <c r="L5513" s="6">
        <f t="shared" si="174"/>
        <v>34</v>
      </c>
      <c r="M5513" s="8">
        <f t="shared" si="175"/>
        <v>1666</v>
      </c>
      <c r="N5513" s="21">
        <f>(sales[[#This Row],[Price]]*sales[[#This Row],[Qty]])-(sales[[#This Row],[Discount_Amt]]*sales[[#This Row],[Qty]])</f>
        <v>1666</v>
      </c>
    </row>
    <row r="5514" spans="2:14" hidden="1" x14ac:dyDescent="0.35">
      <c r="B5514" s="7">
        <v>2029512</v>
      </c>
      <c r="C5514" s="1" t="s">
        <v>13</v>
      </c>
      <c r="D5514" s="1" t="s">
        <v>26</v>
      </c>
      <c r="E5514" s="1" t="s">
        <v>46</v>
      </c>
      <c r="F5514" s="1" t="s">
        <v>521</v>
      </c>
      <c r="G5514" s="3">
        <v>45482</v>
      </c>
      <c r="H5514" s="3">
        <v>45485</v>
      </c>
      <c r="I5514" s="6">
        <v>55000</v>
      </c>
      <c r="J5514" s="1">
        <v>2</v>
      </c>
      <c r="K5514" s="4">
        <v>0.02</v>
      </c>
      <c r="L5514" s="6">
        <f t="shared" si="174"/>
        <v>1100</v>
      </c>
      <c r="M5514" s="8">
        <f t="shared" si="175"/>
        <v>108900</v>
      </c>
      <c r="N5514" s="21">
        <f>(sales[[#This Row],[Price]]*sales[[#This Row],[Qty]])-(sales[[#This Row],[Discount_Amt]]*sales[[#This Row],[Qty]])</f>
        <v>107800</v>
      </c>
    </row>
    <row r="5515" spans="2:14" hidden="1" x14ac:dyDescent="0.35">
      <c r="B5515" s="7">
        <v>2029513</v>
      </c>
      <c r="C5515" s="1" t="s">
        <v>14</v>
      </c>
      <c r="D5515" s="1" t="s">
        <v>27</v>
      </c>
      <c r="E5515" s="1" t="s">
        <v>47</v>
      </c>
      <c r="F5515" s="1" t="s">
        <v>518</v>
      </c>
      <c r="G5515" s="3">
        <v>45482</v>
      </c>
      <c r="H5515" s="3">
        <v>45487</v>
      </c>
      <c r="I5515" s="6">
        <v>57999</v>
      </c>
      <c r="J5515" s="1">
        <v>4</v>
      </c>
      <c r="K5515" s="4">
        <v>0.02</v>
      </c>
      <c r="L5515" s="6">
        <f t="shared" si="174"/>
        <v>1159.98</v>
      </c>
      <c r="M5515" s="8">
        <f t="shared" si="175"/>
        <v>230836.02</v>
      </c>
      <c r="N5515" s="21">
        <f>(sales[[#This Row],[Price]]*sales[[#This Row],[Qty]])-(sales[[#This Row],[Discount_Amt]]*sales[[#This Row],[Qty]])</f>
        <v>227356.08</v>
      </c>
    </row>
    <row r="5516" spans="2:14" hidden="1" x14ac:dyDescent="0.35">
      <c r="B5516" s="7">
        <v>2029514</v>
      </c>
      <c r="C5516" s="1" t="s">
        <v>15</v>
      </c>
      <c r="D5516" s="1" t="s">
        <v>28</v>
      </c>
      <c r="E5516" s="1" t="s">
        <v>48</v>
      </c>
      <c r="F5516" s="1" t="s">
        <v>518</v>
      </c>
      <c r="G5516" s="3">
        <v>45482</v>
      </c>
      <c r="H5516" s="3">
        <v>45483</v>
      </c>
      <c r="I5516" s="6">
        <v>1399</v>
      </c>
      <c r="J5516" s="1">
        <v>3</v>
      </c>
      <c r="K5516" s="4">
        <v>0.02</v>
      </c>
      <c r="L5516" s="6">
        <f t="shared" si="174"/>
        <v>27.98</v>
      </c>
      <c r="M5516" s="8">
        <f t="shared" si="175"/>
        <v>4169.0200000000004</v>
      </c>
      <c r="N5516" s="21">
        <f>(sales[[#This Row],[Price]]*sales[[#This Row],[Qty]])-(sales[[#This Row],[Discount_Amt]]*sales[[#This Row],[Qty]])</f>
        <v>4113.0600000000004</v>
      </c>
    </row>
    <row r="5517" spans="2:14" hidden="1" x14ac:dyDescent="0.35">
      <c r="B5517" s="7">
        <v>2029515</v>
      </c>
      <c r="C5517" s="1" t="s">
        <v>16</v>
      </c>
      <c r="D5517" s="1" t="s">
        <v>29</v>
      </c>
      <c r="E5517" s="1" t="s">
        <v>49</v>
      </c>
      <c r="F5517" s="1" t="s">
        <v>519</v>
      </c>
      <c r="G5517" s="3">
        <v>45482</v>
      </c>
      <c r="H5517" s="3">
        <v>45490</v>
      </c>
      <c r="I5517" s="6">
        <v>999</v>
      </c>
      <c r="J5517" s="1">
        <v>2</v>
      </c>
      <c r="K5517" s="4">
        <v>0.02</v>
      </c>
      <c r="L5517" s="6">
        <f t="shared" si="174"/>
        <v>19.98</v>
      </c>
      <c r="M5517" s="8">
        <f t="shared" si="175"/>
        <v>1978.02</v>
      </c>
      <c r="N5517" s="21">
        <f>(sales[[#This Row],[Price]]*sales[[#This Row],[Qty]])-(sales[[#This Row],[Discount_Amt]]*sales[[#This Row],[Qty]])</f>
        <v>1958.04</v>
      </c>
    </row>
    <row r="5518" spans="2:14" x14ac:dyDescent="0.35">
      <c r="B5518" s="7">
        <v>2029516</v>
      </c>
      <c r="C5518" s="1" t="s">
        <v>17</v>
      </c>
      <c r="D5518" s="1" t="s">
        <v>25</v>
      </c>
      <c r="E5518" s="1" t="s">
        <v>50</v>
      </c>
      <c r="F5518" s="1" t="s">
        <v>521</v>
      </c>
      <c r="G5518" s="3">
        <v>45482</v>
      </c>
      <c r="H5518" s="3">
        <v>45484</v>
      </c>
      <c r="I5518" s="6">
        <v>2099</v>
      </c>
      <c r="J5518" s="1">
        <v>1</v>
      </c>
      <c r="K5518" s="4">
        <v>0.02</v>
      </c>
      <c r="L5518" s="6">
        <f t="shared" si="174"/>
        <v>41.980000000000004</v>
      </c>
      <c r="M5518" s="8">
        <f t="shared" si="175"/>
        <v>2057.02</v>
      </c>
      <c r="N5518" s="21">
        <f>(sales[[#This Row],[Price]]*sales[[#This Row],[Qty]])-(sales[[#This Row],[Discount_Amt]]*sales[[#This Row],[Qty]])</f>
        <v>2057.02</v>
      </c>
    </row>
    <row r="5519" spans="2:14" hidden="1" x14ac:dyDescent="0.35">
      <c r="B5519" s="7">
        <v>2029517</v>
      </c>
      <c r="C5519" s="1" t="s">
        <v>18</v>
      </c>
      <c r="D5519" s="1" t="s">
        <v>26</v>
      </c>
      <c r="E5519" s="1" t="s">
        <v>51</v>
      </c>
      <c r="F5519" s="1" t="s">
        <v>520</v>
      </c>
      <c r="G5519" s="3">
        <v>45482</v>
      </c>
      <c r="H5519" s="3">
        <v>45485</v>
      </c>
      <c r="I5519" s="6">
        <v>11000</v>
      </c>
      <c r="J5519" s="1">
        <v>1</v>
      </c>
      <c r="K5519" s="4">
        <v>7.0000000000000007E-2</v>
      </c>
      <c r="L5519" s="6">
        <f t="shared" si="174"/>
        <v>770.00000000000011</v>
      </c>
      <c r="M5519" s="8">
        <f t="shared" si="175"/>
        <v>10230</v>
      </c>
      <c r="N5519" s="21">
        <f>(sales[[#This Row],[Price]]*sales[[#This Row],[Qty]])-(sales[[#This Row],[Discount_Amt]]*sales[[#This Row],[Qty]])</f>
        <v>10230</v>
      </c>
    </row>
    <row r="5520" spans="2:14" hidden="1" x14ac:dyDescent="0.35">
      <c r="B5520" s="7">
        <v>2029518</v>
      </c>
      <c r="C5520" s="1" t="s">
        <v>19</v>
      </c>
      <c r="D5520" s="1" t="s">
        <v>27</v>
      </c>
      <c r="E5520" s="1" t="s">
        <v>506</v>
      </c>
      <c r="F5520" s="1" t="s">
        <v>518</v>
      </c>
      <c r="G5520" s="3">
        <v>45482</v>
      </c>
      <c r="H5520" s="3">
        <v>45487</v>
      </c>
      <c r="I5520" s="6">
        <v>800</v>
      </c>
      <c r="J5520" s="1">
        <v>2</v>
      </c>
      <c r="K5520" s="4">
        <v>0.03</v>
      </c>
      <c r="L5520" s="6">
        <f t="shared" si="174"/>
        <v>24</v>
      </c>
      <c r="M5520" s="8">
        <f t="shared" si="175"/>
        <v>1576</v>
      </c>
      <c r="N5520" s="21">
        <f>(sales[[#This Row],[Price]]*sales[[#This Row],[Qty]])-(sales[[#This Row],[Discount_Amt]]*sales[[#This Row],[Qty]])</f>
        <v>1552</v>
      </c>
    </row>
    <row r="5521" spans="2:14" hidden="1" x14ac:dyDescent="0.35">
      <c r="B5521" s="7">
        <v>2029519</v>
      </c>
      <c r="C5521" s="1" t="s">
        <v>20</v>
      </c>
      <c r="D5521" s="1" t="s">
        <v>28</v>
      </c>
      <c r="E5521" s="1" t="s">
        <v>507</v>
      </c>
      <c r="F5521" s="1" t="s">
        <v>519</v>
      </c>
      <c r="G5521" s="3">
        <v>45482</v>
      </c>
      <c r="H5521" s="3">
        <v>45483</v>
      </c>
      <c r="I5521" s="6">
        <v>5500</v>
      </c>
      <c r="J5521" s="1">
        <v>1</v>
      </c>
      <c r="K5521" s="4">
        <v>0.08</v>
      </c>
      <c r="L5521" s="6">
        <f t="shared" si="174"/>
        <v>440</v>
      </c>
      <c r="M5521" s="8">
        <f t="shared" si="175"/>
        <v>5060</v>
      </c>
      <c r="N5521" s="21">
        <f>(sales[[#This Row],[Price]]*sales[[#This Row],[Qty]])-(sales[[#This Row],[Discount_Amt]]*sales[[#This Row],[Qty]])</f>
        <v>5060</v>
      </c>
    </row>
    <row r="5522" spans="2:14" hidden="1" x14ac:dyDescent="0.35">
      <c r="B5522" s="7">
        <v>2029520</v>
      </c>
      <c r="C5522" s="1" t="s">
        <v>21</v>
      </c>
      <c r="D5522" s="1" t="s">
        <v>29</v>
      </c>
      <c r="E5522" s="1" t="s">
        <v>508</v>
      </c>
      <c r="F5522" s="1" t="s">
        <v>520</v>
      </c>
      <c r="G5522" s="3">
        <v>45482</v>
      </c>
      <c r="H5522" s="3">
        <v>45490</v>
      </c>
      <c r="I5522" s="6">
        <v>1350</v>
      </c>
      <c r="J5522" s="1">
        <v>3</v>
      </c>
      <c r="K5522" s="4">
        <v>0.05</v>
      </c>
      <c r="L5522" s="6">
        <f t="shared" si="174"/>
        <v>67.5</v>
      </c>
      <c r="M5522" s="8">
        <f t="shared" si="175"/>
        <v>3982.5</v>
      </c>
      <c r="N5522" s="21">
        <f>(sales[[#This Row],[Price]]*sales[[#This Row],[Qty]])-(sales[[#This Row],[Discount_Amt]]*sales[[#This Row],[Qty]])</f>
        <v>3847.5</v>
      </c>
    </row>
    <row r="5523" spans="2:14" hidden="1" x14ac:dyDescent="0.35">
      <c r="B5523" s="7">
        <v>2029521</v>
      </c>
      <c r="C5523" s="1" t="s">
        <v>22</v>
      </c>
      <c r="D5523" s="1" t="s">
        <v>25</v>
      </c>
      <c r="E5523" s="1" t="s">
        <v>31</v>
      </c>
      <c r="F5523" s="1" t="s">
        <v>521</v>
      </c>
      <c r="G5523" s="3">
        <v>45482</v>
      </c>
      <c r="H5523" s="3">
        <v>45484</v>
      </c>
      <c r="I5523" s="6">
        <v>4500</v>
      </c>
      <c r="J5523" s="1">
        <v>2</v>
      </c>
      <c r="K5523" s="4">
        <v>0.05</v>
      </c>
      <c r="L5523" s="6">
        <f t="shared" si="174"/>
        <v>225</v>
      </c>
      <c r="M5523" s="8">
        <f t="shared" si="175"/>
        <v>8775</v>
      </c>
      <c r="N5523" s="21">
        <f>(sales[[#This Row],[Price]]*sales[[#This Row],[Qty]])-(sales[[#This Row],[Discount_Amt]]*sales[[#This Row],[Qty]])</f>
        <v>8550</v>
      </c>
    </row>
    <row r="5524" spans="2:14" hidden="1" x14ac:dyDescent="0.35">
      <c r="B5524" s="7">
        <v>2029522</v>
      </c>
      <c r="C5524" s="1" t="s">
        <v>23</v>
      </c>
      <c r="D5524" s="1" t="s">
        <v>302</v>
      </c>
      <c r="E5524" s="1" t="s">
        <v>32</v>
      </c>
      <c r="F5524" s="1" t="s">
        <v>518</v>
      </c>
      <c r="G5524" s="3">
        <v>45482</v>
      </c>
      <c r="H5524" s="3">
        <v>45485</v>
      </c>
      <c r="I5524" s="6">
        <v>2350</v>
      </c>
      <c r="J5524" s="1">
        <v>1</v>
      </c>
      <c r="K5524" s="4">
        <v>0.05</v>
      </c>
      <c r="L5524" s="6">
        <f t="shared" si="174"/>
        <v>117.5</v>
      </c>
      <c r="M5524" s="8">
        <f t="shared" si="175"/>
        <v>2232.5</v>
      </c>
      <c r="N5524" s="21">
        <f>(sales[[#This Row],[Price]]*sales[[#This Row],[Qty]])-(sales[[#This Row],[Discount_Amt]]*sales[[#This Row],[Qty]])</f>
        <v>2232.5</v>
      </c>
    </row>
    <row r="5525" spans="2:14" hidden="1" x14ac:dyDescent="0.35">
      <c r="B5525" s="7">
        <v>2029523</v>
      </c>
      <c r="C5525" s="1" t="s">
        <v>24</v>
      </c>
      <c r="D5525" s="1" t="s">
        <v>25</v>
      </c>
      <c r="E5525" s="1" t="s">
        <v>38</v>
      </c>
      <c r="F5525" s="1" t="s">
        <v>518</v>
      </c>
      <c r="G5525" s="3">
        <v>45482</v>
      </c>
      <c r="H5525" s="3">
        <v>45487</v>
      </c>
      <c r="I5525" s="6">
        <v>90</v>
      </c>
      <c r="J5525" s="1">
        <v>2</v>
      </c>
      <c r="K5525" s="4">
        <v>0.05</v>
      </c>
      <c r="L5525" s="6">
        <f t="shared" si="174"/>
        <v>4.5</v>
      </c>
      <c r="M5525" s="8">
        <f t="shared" si="175"/>
        <v>175.5</v>
      </c>
      <c r="N5525" s="21">
        <f>(sales[[#This Row],[Price]]*sales[[#This Row],[Qty]])-(sales[[#This Row],[Discount_Amt]]*sales[[#This Row],[Qty]])</f>
        <v>171</v>
      </c>
    </row>
    <row r="5526" spans="2:14" hidden="1" x14ac:dyDescent="0.35">
      <c r="B5526" s="7">
        <v>2029524</v>
      </c>
      <c r="C5526" s="1" t="s">
        <v>4</v>
      </c>
      <c r="D5526" s="1" t="s">
        <v>26</v>
      </c>
      <c r="E5526" s="1" t="s">
        <v>33</v>
      </c>
      <c r="F5526" s="1" t="s">
        <v>519</v>
      </c>
      <c r="G5526" s="3">
        <v>45482</v>
      </c>
      <c r="H5526" s="3">
        <v>45483</v>
      </c>
      <c r="I5526" s="6">
        <v>280</v>
      </c>
      <c r="J5526" s="1">
        <v>1</v>
      </c>
      <c r="K5526" s="4">
        <v>0.03</v>
      </c>
      <c r="L5526" s="6">
        <f t="shared" si="174"/>
        <v>8.4</v>
      </c>
      <c r="M5526" s="8">
        <f t="shared" si="175"/>
        <v>271.60000000000002</v>
      </c>
      <c r="N5526" s="21">
        <f>(sales[[#This Row],[Price]]*sales[[#This Row],[Qty]])-(sales[[#This Row],[Discount_Amt]]*sales[[#This Row],[Qty]])</f>
        <v>271.60000000000002</v>
      </c>
    </row>
    <row r="5527" spans="2:14" hidden="1" x14ac:dyDescent="0.35">
      <c r="B5527" s="7">
        <v>2029525</v>
      </c>
      <c r="C5527" s="1" t="s">
        <v>5</v>
      </c>
      <c r="D5527" s="1" t="s">
        <v>27</v>
      </c>
      <c r="E5527" s="1" t="s">
        <v>34</v>
      </c>
      <c r="F5527" s="1" t="s">
        <v>521</v>
      </c>
      <c r="G5527" s="3">
        <v>45482</v>
      </c>
      <c r="H5527" s="3">
        <v>45490</v>
      </c>
      <c r="I5527" s="6">
        <v>70</v>
      </c>
      <c r="J5527" s="1">
        <v>2</v>
      </c>
      <c r="K5527" s="4">
        <v>0.1</v>
      </c>
      <c r="L5527" s="6">
        <f t="shared" si="174"/>
        <v>7</v>
      </c>
      <c r="M5527" s="8">
        <f t="shared" si="175"/>
        <v>133</v>
      </c>
      <c r="N5527" s="21">
        <f>(sales[[#This Row],[Price]]*sales[[#This Row],[Qty]])-(sales[[#This Row],[Discount_Amt]]*sales[[#This Row],[Qty]])</f>
        <v>126</v>
      </c>
    </row>
    <row r="5528" spans="2:14" hidden="1" x14ac:dyDescent="0.35">
      <c r="B5528" s="7">
        <v>2029526</v>
      </c>
      <c r="C5528" s="1" t="s">
        <v>6</v>
      </c>
      <c r="D5528" s="1" t="s">
        <v>28</v>
      </c>
      <c r="E5528" s="1" t="s">
        <v>35</v>
      </c>
      <c r="F5528" s="1" t="s">
        <v>520</v>
      </c>
      <c r="G5528" s="3">
        <v>45482</v>
      </c>
      <c r="H5528" s="3">
        <v>45484</v>
      </c>
      <c r="I5528" s="6">
        <v>230</v>
      </c>
      <c r="J5528" s="1">
        <v>3</v>
      </c>
      <c r="K5528" s="4">
        <v>0.05</v>
      </c>
      <c r="L5528" s="6">
        <f t="shared" si="174"/>
        <v>11.5</v>
      </c>
      <c r="M5528" s="8">
        <f t="shared" si="175"/>
        <v>678.5</v>
      </c>
      <c r="N5528" s="21">
        <f>(sales[[#This Row],[Price]]*sales[[#This Row],[Qty]])-(sales[[#This Row],[Discount_Amt]]*sales[[#This Row],[Qty]])</f>
        <v>655.5</v>
      </c>
    </row>
    <row r="5529" spans="2:14" hidden="1" x14ac:dyDescent="0.35">
      <c r="B5529" s="7">
        <v>2029527</v>
      </c>
      <c r="C5529" s="1" t="s">
        <v>7</v>
      </c>
      <c r="D5529" s="1" t="s">
        <v>29</v>
      </c>
      <c r="E5529" s="1" t="s">
        <v>36</v>
      </c>
      <c r="F5529" s="1" t="s">
        <v>518</v>
      </c>
      <c r="G5529" s="3">
        <v>45482</v>
      </c>
      <c r="H5529" s="3">
        <v>45485</v>
      </c>
      <c r="I5529" s="6">
        <v>7999</v>
      </c>
      <c r="J5529" s="1">
        <v>2</v>
      </c>
      <c r="K5529" s="4">
        <v>0.05</v>
      </c>
      <c r="L5529" s="6">
        <f t="shared" si="174"/>
        <v>399.95000000000005</v>
      </c>
      <c r="M5529" s="8">
        <f t="shared" si="175"/>
        <v>15598.05</v>
      </c>
      <c r="N5529" s="21">
        <f>(sales[[#This Row],[Price]]*sales[[#This Row],[Qty]])-(sales[[#This Row],[Discount_Amt]]*sales[[#This Row],[Qty]])</f>
        <v>15198.1</v>
      </c>
    </row>
    <row r="5530" spans="2:14" x14ac:dyDescent="0.35">
      <c r="B5530" s="7">
        <v>2029528</v>
      </c>
      <c r="C5530" s="1" t="s">
        <v>10</v>
      </c>
      <c r="D5530" s="1" t="s">
        <v>25</v>
      </c>
      <c r="E5530" s="1" t="s">
        <v>37</v>
      </c>
      <c r="F5530" s="1" t="s">
        <v>519</v>
      </c>
      <c r="G5530" s="3">
        <v>45482</v>
      </c>
      <c r="H5530" s="3">
        <v>45487</v>
      </c>
      <c r="I5530" s="6">
        <v>850</v>
      </c>
      <c r="J5530" s="1">
        <v>7</v>
      </c>
      <c r="K5530" s="4">
        <v>0.02</v>
      </c>
      <c r="L5530" s="6">
        <f t="shared" si="174"/>
        <v>17</v>
      </c>
      <c r="M5530" s="8">
        <f t="shared" si="175"/>
        <v>5933</v>
      </c>
      <c r="N5530" s="21">
        <f>(sales[[#This Row],[Price]]*sales[[#This Row],[Qty]])-(sales[[#This Row],[Discount_Amt]]*sales[[#This Row],[Qty]])</f>
        <v>5831</v>
      </c>
    </row>
    <row r="5531" spans="2:14" hidden="1" x14ac:dyDescent="0.35">
      <c r="B5531" s="7">
        <v>2029529</v>
      </c>
      <c r="C5531" s="1" t="s">
        <v>8</v>
      </c>
      <c r="D5531" s="1" t="s">
        <v>30</v>
      </c>
      <c r="E5531" s="1" t="s">
        <v>39</v>
      </c>
      <c r="F5531" s="1" t="s">
        <v>520</v>
      </c>
      <c r="G5531" s="3">
        <v>45482</v>
      </c>
      <c r="H5531" s="3">
        <v>45483</v>
      </c>
      <c r="I5531" s="6">
        <v>65000</v>
      </c>
      <c r="J5531" s="1">
        <v>2</v>
      </c>
      <c r="K5531" s="4">
        <v>0.06</v>
      </c>
      <c r="L5531" s="6">
        <f t="shared" si="174"/>
        <v>3900</v>
      </c>
      <c r="M5531" s="8">
        <f t="shared" si="175"/>
        <v>126100</v>
      </c>
      <c r="N5531" s="21">
        <f>(sales[[#This Row],[Price]]*sales[[#This Row],[Qty]])-(sales[[#This Row],[Discount_Amt]]*sales[[#This Row],[Qty]])</f>
        <v>122200</v>
      </c>
    </row>
    <row r="5532" spans="2:14" hidden="1" x14ac:dyDescent="0.35">
      <c r="B5532" s="7">
        <v>2029530</v>
      </c>
      <c r="C5532" s="1" t="s">
        <v>9</v>
      </c>
      <c r="D5532" s="1" t="s">
        <v>27</v>
      </c>
      <c r="E5532" s="1" t="s">
        <v>40</v>
      </c>
      <c r="F5532" s="1" t="s">
        <v>521</v>
      </c>
      <c r="G5532" s="3">
        <v>45482</v>
      </c>
      <c r="H5532" s="3">
        <v>45490</v>
      </c>
      <c r="I5532" s="6">
        <v>450</v>
      </c>
      <c r="J5532" s="1">
        <v>1</v>
      </c>
      <c r="K5532" s="4">
        <v>0.15</v>
      </c>
      <c r="L5532" s="6">
        <f t="shared" si="174"/>
        <v>67.5</v>
      </c>
      <c r="M5532" s="8">
        <f t="shared" si="175"/>
        <v>382.5</v>
      </c>
      <c r="N5532" s="21">
        <f>(sales[[#This Row],[Price]]*sales[[#This Row],[Qty]])-(sales[[#This Row],[Discount_Amt]]*sales[[#This Row],[Qty]])</f>
        <v>382.5</v>
      </c>
    </row>
    <row r="5533" spans="2:14" x14ac:dyDescent="0.35">
      <c r="B5533" s="7">
        <v>2029531</v>
      </c>
      <c r="C5533" s="1" t="s">
        <v>11</v>
      </c>
      <c r="D5533" s="1" t="s">
        <v>28</v>
      </c>
      <c r="E5533" s="1" t="s">
        <v>41</v>
      </c>
      <c r="F5533" s="1" t="s">
        <v>518</v>
      </c>
      <c r="G5533" s="3">
        <v>45482</v>
      </c>
      <c r="H5533" s="3">
        <v>45484</v>
      </c>
      <c r="I5533" s="6">
        <v>1299</v>
      </c>
      <c r="J5533" s="1">
        <v>1</v>
      </c>
      <c r="K5533" s="4">
        <v>0.02</v>
      </c>
      <c r="L5533" s="6">
        <f t="shared" si="174"/>
        <v>25.98</v>
      </c>
      <c r="M5533" s="8">
        <f t="shared" si="175"/>
        <v>1273.02</v>
      </c>
      <c r="N5533" s="21">
        <f>(sales[[#This Row],[Price]]*sales[[#This Row],[Qty]])-(sales[[#This Row],[Discount_Amt]]*sales[[#This Row],[Qty]])</f>
        <v>1273.02</v>
      </c>
    </row>
    <row r="5534" spans="2:14" x14ac:dyDescent="0.35">
      <c r="B5534" s="7">
        <v>2029532</v>
      </c>
      <c r="C5534" s="1" t="s">
        <v>12</v>
      </c>
      <c r="D5534" s="1" t="s">
        <v>29</v>
      </c>
      <c r="E5534" s="1" t="s">
        <v>42</v>
      </c>
      <c r="F5534" s="1" t="s">
        <v>518</v>
      </c>
      <c r="G5534" s="3">
        <v>45482</v>
      </c>
      <c r="H5534" s="3">
        <v>45485</v>
      </c>
      <c r="I5534" s="6">
        <v>1700</v>
      </c>
      <c r="J5534" s="1">
        <v>1</v>
      </c>
      <c r="K5534" s="4">
        <v>0.02</v>
      </c>
      <c r="L5534" s="6">
        <f t="shared" si="174"/>
        <v>34</v>
      </c>
      <c r="M5534" s="8">
        <f t="shared" si="175"/>
        <v>1666</v>
      </c>
      <c r="N5534" s="21">
        <f>(sales[[#This Row],[Price]]*sales[[#This Row],[Qty]])-(sales[[#This Row],[Discount_Amt]]*sales[[#This Row],[Qty]])</f>
        <v>1666</v>
      </c>
    </row>
    <row r="5535" spans="2:14" hidden="1" x14ac:dyDescent="0.35">
      <c r="B5535" s="7">
        <v>2029533</v>
      </c>
      <c r="C5535" s="1" t="s">
        <v>13</v>
      </c>
      <c r="D5535" s="1" t="s">
        <v>25</v>
      </c>
      <c r="E5535" s="1" t="s">
        <v>43</v>
      </c>
      <c r="F5535" s="1" t="s">
        <v>519</v>
      </c>
      <c r="G5535" s="3">
        <v>45482</v>
      </c>
      <c r="H5535" s="3">
        <v>45487</v>
      </c>
      <c r="I5535" s="6">
        <v>55000</v>
      </c>
      <c r="J5535" s="1">
        <v>2</v>
      </c>
      <c r="K5535" s="4">
        <v>0.02</v>
      </c>
      <c r="L5535" s="6">
        <f t="shared" si="174"/>
        <v>1100</v>
      </c>
      <c r="M5535" s="8">
        <f t="shared" si="175"/>
        <v>108900</v>
      </c>
      <c r="N5535" s="21">
        <f>(sales[[#This Row],[Price]]*sales[[#This Row],[Qty]])-(sales[[#This Row],[Discount_Amt]]*sales[[#This Row],[Qty]])</f>
        <v>107800</v>
      </c>
    </row>
    <row r="5536" spans="2:14" hidden="1" x14ac:dyDescent="0.35">
      <c r="B5536" s="7">
        <v>2029534</v>
      </c>
      <c r="C5536" s="1" t="s">
        <v>14</v>
      </c>
      <c r="D5536" s="1" t="s">
        <v>26</v>
      </c>
      <c r="E5536" s="1" t="s">
        <v>44</v>
      </c>
      <c r="F5536" s="1" t="s">
        <v>521</v>
      </c>
      <c r="G5536" s="3">
        <v>45482</v>
      </c>
      <c r="H5536" s="3">
        <v>45483</v>
      </c>
      <c r="I5536" s="6">
        <v>57999</v>
      </c>
      <c r="J5536" s="1">
        <v>1</v>
      </c>
      <c r="K5536" s="4">
        <v>0.02</v>
      </c>
      <c r="L5536" s="6">
        <f t="shared" si="174"/>
        <v>1159.98</v>
      </c>
      <c r="M5536" s="8">
        <f t="shared" si="175"/>
        <v>56839.02</v>
      </c>
      <c r="N5536" s="21">
        <f>(sales[[#This Row],[Price]]*sales[[#This Row],[Qty]])-(sales[[#This Row],[Discount_Amt]]*sales[[#This Row],[Qty]])</f>
        <v>56839.02</v>
      </c>
    </row>
    <row r="5537" spans="2:14" hidden="1" x14ac:dyDescent="0.35">
      <c r="B5537" s="7">
        <v>2029535</v>
      </c>
      <c r="C5537" s="1" t="s">
        <v>15</v>
      </c>
      <c r="D5537" s="1" t="s">
        <v>27</v>
      </c>
      <c r="E5537" s="1" t="s">
        <v>45</v>
      </c>
      <c r="F5537" s="1" t="s">
        <v>520</v>
      </c>
      <c r="G5537" s="3">
        <v>45482</v>
      </c>
      <c r="H5537" s="3">
        <v>45490</v>
      </c>
      <c r="I5537" s="6">
        <v>1399</v>
      </c>
      <c r="J5537" s="1">
        <v>2</v>
      </c>
      <c r="K5537" s="4">
        <v>0.02</v>
      </c>
      <c r="L5537" s="6">
        <f t="shared" si="174"/>
        <v>27.98</v>
      </c>
      <c r="M5537" s="8">
        <f t="shared" si="175"/>
        <v>2770.02</v>
      </c>
      <c r="N5537" s="21">
        <f>(sales[[#This Row],[Price]]*sales[[#This Row],[Qty]])-(sales[[#This Row],[Discount_Amt]]*sales[[#This Row],[Qty]])</f>
        <v>2742.04</v>
      </c>
    </row>
    <row r="5538" spans="2:14" hidden="1" x14ac:dyDescent="0.35">
      <c r="B5538" s="7">
        <v>2029536</v>
      </c>
      <c r="C5538" s="1" t="s">
        <v>16</v>
      </c>
      <c r="D5538" s="1" t="s">
        <v>28</v>
      </c>
      <c r="E5538" s="1" t="s">
        <v>46</v>
      </c>
      <c r="F5538" s="1" t="s">
        <v>518</v>
      </c>
      <c r="G5538" s="3">
        <v>45482</v>
      </c>
      <c r="H5538" s="3">
        <v>45484</v>
      </c>
      <c r="I5538" s="6">
        <v>999</v>
      </c>
      <c r="J5538" s="1">
        <v>7</v>
      </c>
      <c r="K5538" s="4">
        <v>0.02</v>
      </c>
      <c r="L5538" s="6">
        <f t="shared" si="174"/>
        <v>19.98</v>
      </c>
      <c r="M5538" s="8">
        <f t="shared" si="175"/>
        <v>6973.02</v>
      </c>
      <c r="N5538" s="21">
        <f>(sales[[#This Row],[Price]]*sales[[#This Row],[Qty]])-(sales[[#This Row],[Discount_Amt]]*sales[[#This Row],[Qty]])</f>
        <v>6853.14</v>
      </c>
    </row>
    <row r="5539" spans="2:14" x14ac:dyDescent="0.35">
      <c r="B5539" s="7">
        <v>2029537</v>
      </c>
      <c r="C5539" s="1" t="s">
        <v>17</v>
      </c>
      <c r="D5539" s="1" t="s">
        <v>29</v>
      </c>
      <c r="E5539" s="1" t="s">
        <v>47</v>
      </c>
      <c r="F5539" s="1" t="s">
        <v>519</v>
      </c>
      <c r="G5539" s="3">
        <v>45482</v>
      </c>
      <c r="H5539" s="3">
        <v>45485</v>
      </c>
      <c r="I5539" s="6">
        <v>2099</v>
      </c>
      <c r="J5539" s="1">
        <v>2</v>
      </c>
      <c r="K5539" s="4">
        <v>0.02</v>
      </c>
      <c r="L5539" s="6">
        <f t="shared" si="174"/>
        <v>41.980000000000004</v>
      </c>
      <c r="M5539" s="8">
        <f t="shared" si="175"/>
        <v>4156.0200000000004</v>
      </c>
      <c r="N5539" s="21">
        <f>(sales[[#This Row],[Price]]*sales[[#This Row],[Qty]])-(sales[[#This Row],[Discount_Amt]]*sales[[#This Row],[Qty]])</f>
        <v>4114.04</v>
      </c>
    </row>
    <row r="5540" spans="2:14" hidden="1" x14ac:dyDescent="0.35">
      <c r="B5540" s="7">
        <v>2029538</v>
      </c>
      <c r="C5540" s="1" t="s">
        <v>18</v>
      </c>
      <c r="D5540" s="1" t="s">
        <v>25</v>
      </c>
      <c r="E5540" s="1" t="s">
        <v>48</v>
      </c>
      <c r="F5540" s="1" t="s">
        <v>520</v>
      </c>
      <c r="G5540" s="3">
        <v>45482</v>
      </c>
      <c r="H5540" s="3">
        <v>45487</v>
      </c>
      <c r="I5540" s="6">
        <v>11000</v>
      </c>
      <c r="J5540" s="1">
        <v>2</v>
      </c>
      <c r="K5540" s="4">
        <v>0.02</v>
      </c>
      <c r="L5540" s="6">
        <f t="shared" si="174"/>
        <v>220</v>
      </c>
      <c r="M5540" s="8">
        <f t="shared" si="175"/>
        <v>21780</v>
      </c>
      <c r="N5540" s="21">
        <f>(sales[[#This Row],[Price]]*sales[[#This Row],[Qty]])-(sales[[#This Row],[Discount_Amt]]*sales[[#This Row],[Qty]])</f>
        <v>21560</v>
      </c>
    </row>
    <row r="5541" spans="2:14" hidden="1" x14ac:dyDescent="0.35">
      <c r="B5541" s="7">
        <v>2029539</v>
      </c>
      <c r="C5541" s="1" t="s">
        <v>19</v>
      </c>
      <c r="D5541" s="1" t="s">
        <v>26</v>
      </c>
      <c r="E5541" s="1" t="s">
        <v>49</v>
      </c>
      <c r="F5541" s="1" t="s">
        <v>521</v>
      </c>
      <c r="G5541" s="3">
        <v>45482</v>
      </c>
      <c r="H5541" s="3">
        <v>45483</v>
      </c>
      <c r="I5541" s="6">
        <v>800</v>
      </c>
      <c r="J5541" s="1">
        <v>1</v>
      </c>
      <c r="K5541" s="4">
        <v>7.0000000000000007E-2</v>
      </c>
      <c r="L5541" s="6">
        <f t="shared" si="174"/>
        <v>56.000000000000007</v>
      </c>
      <c r="M5541" s="8">
        <f t="shared" si="175"/>
        <v>744</v>
      </c>
      <c r="N5541" s="21">
        <f>(sales[[#This Row],[Price]]*sales[[#This Row],[Qty]])-(sales[[#This Row],[Discount_Amt]]*sales[[#This Row],[Qty]])</f>
        <v>744</v>
      </c>
    </row>
    <row r="5542" spans="2:14" hidden="1" x14ac:dyDescent="0.35">
      <c r="B5542" s="7">
        <v>2029540</v>
      </c>
      <c r="C5542" s="1" t="s">
        <v>20</v>
      </c>
      <c r="D5542" s="1" t="s">
        <v>27</v>
      </c>
      <c r="E5542" s="1" t="s">
        <v>50</v>
      </c>
      <c r="F5542" s="1" t="s">
        <v>518</v>
      </c>
      <c r="G5542" s="3">
        <v>45482</v>
      </c>
      <c r="H5542" s="3">
        <v>45490</v>
      </c>
      <c r="I5542" s="6">
        <v>5500</v>
      </c>
      <c r="J5542" s="1">
        <v>2</v>
      </c>
      <c r="K5542" s="4">
        <v>0.03</v>
      </c>
      <c r="L5542" s="6">
        <f t="shared" si="174"/>
        <v>165</v>
      </c>
      <c r="M5542" s="8">
        <f t="shared" si="175"/>
        <v>10835</v>
      </c>
      <c r="N5542" s="21">
        <f>(sales[[#This Row],[Price]]*sales[[#This Row],[Qty]])-(sales[[#This Row],[Discount_Amt]]*sales[[#This Row],[Qty]])</f>
        <v>10670</v>
      </c>
    </row>
    <row r="5543" spans="2:14" hidden="1" x14ac:dyDescent="0.35">
      <c r="B5543" s="7">
        <v>2029541</v>
      </c>
      <c r="C5543" s="1" t="s">
        <v>21</v>
      </c>
      <c r="D5543" s="1" t="s">
        <v>28</v>
      </c>
      <c r="E5543" s="1" t="s">
        <v>51</v>
      </c>
      <c r="F5543" s="1" t="s">
        <v>518</v>
      </c>
      <c r="G5543" s="3">
        <v>45482</v>
      </c>
      <c r="H5543" s="3">
        <v>45484</v>
      </c>
      <c r="I5543" s="6">
        <v>1350</v>
      </c>
      <c r="J5543" s="1">
        <v>4</v>
      </c>
      <c r="K5543" s="4">
        <v>0.08</v>
      </c>
      <c r="L5543" s="6">
        <f t="shared" si="174"/>
        <v>108</v>
      </c>
      <c r="M5543" s="8">
        <f t="shared" si="175"/>
        <v>5292</v>
      </c>
      <c r="N5543" s="21">
        <f>(sales[[#This Row],[Price]]*sales[[#This Row],[Qty]])-(sales[[#This Row],[Discount_Amt]]*sales[[#This Row],[Qty]])</f>
        <v>4968</v>
      </c>
    </row>
    <row r="5544" spans="2:14" hidden="1" x14ac:dyDescent="0.35">
      <c r="B5544" s="7">
        <v>2029542</v>
      </c>
      <c r="C5544" s="1" t="s">
        <v>22</v>
      </c>
      <c r="D5544" s="1" t="s">
        <v>29</v>
      </c>
      <c r="E5544" s="1" t="s">
        <v>506</v>
      </c>
      <c r="F5544" s="1" t="s">
        <v>519</v>
      </c>
      <c r="G5544" s="3">
        <v>45482</v>
      </c>
      <c r="H5544" s="3">
        <v>45485</v>
      </c>
      <c r="I5544" s="6">
        <v>4500</v>
      </c>
      <c r="J5544" s="1">
        <v>3</v>
      </c>
      <c r="K5544" s="4">
        <v>0.05</v>
      </c>
      <c r="L5544" s="6">
        <f t="shared" si="174"/>
        <v>225</v>
      </c>
      <c r="M5544" s="8">
        <f t="shared" si="175"/>
        <v>13275</v>
      </c>
      <c r="N5544" s="21">
        <f>(sales[[#This Row],[Price]]*sales[[#This Row],[Qty]])-(sales[[#This Row],[Discount_Amt]]*sales[[#This Row],[Qty]])</f>
        <v>12825</v>
      </c>
    </row>
    <row r="5545" spans="2:14" hidden="1" x14ac:dyDescent="0.35">
      <c r="B5545" s="7">
        <v>2029543</v>
      </c>
      <c r="C5545" s="1" t="s">
        <v>23</v>
      </c>
      <c r="D5545" s="1" t="s">
        <v>25</v>
      </c>
      <c r="E5545" s="1" t="s">
        <v>507</v>
      </c>
      <c r="F5545" s="1" t="s">
        <v>521</v>
      </c>
      <c r="G5545" s="3">
        <v>45482</v>
      </c>
      <c r="H5545" s="3">
        <v>45487</v>
      </c>
      <c r="I5545" s="6">
        <v>2350</v>
      </c>
      <c r="J5545" s="1">
        <v>2</v>
      </c>
      <c r="K5545" s="4">
        <v>0.05</v>
      </c>
      <c r="L5545" s="6">
        <f t="shared" si="174"/>
        <v>117.5</v>
      </c>
      <c r="M5545" s="8">
        <f t="shared" si="175"/>
        <v>4582.5</v>
      </c>
      <c r="N5545" s="21">
        <f>(sales[[#This Row],[Price]]*sales[[#This Row],[Qty]])-(sales[[#This Row],[Discount_Amt]]*sales[[#This Row],[Qty]])</f>
        <v>4465</v>
      </c>
    </row>
    <row r="5546" spans="2:14" hidden="1" x14ac:dyDescent="0.35">
      <c r="B5546" s="7">
        <v>2029544</v>
      </c>
      <c r="C5546" s="1" t="s">
        <v>24</v>
      </c>
      <c r="D5546" s="1" t="s">
        <v>303</v>
      </c>
      <c r="E5546" s="1" t="s">
        <v>508</v>
      </c>
      <c r="F5546" s="1" t="s">
        <v>520</v>
      </c>
      <c r="G5546" s="3">
        <v>45482</v>
      </c>
      <c r="H5546" s="3">
        <v>45483</v>
      </c>
      <c r="I5546" s="6">
        <v>90</v>
      </c>
      <c r="J5546" s="1">
        <v>1</v>
      </c>
      <c r="K5546" s="4">
        <v>0.05</v>
      </c>
      <c r="L5546" s="6">
        <f t="shared" si="174"/>
        <v>4.5</v>
      </c>
      <c r="M5546" s="8">
        <f t="shared" si="175"/>
        <v>85.5</v>
      </c>
      <c r="N5546" s="21">
        <f>(sales[[#This Row],[Price]]*sales[[#This Row],[Qty]])-(sales[[#This Row],[Discount_Amt]]*sales[[#This Row],[Qty]])</f>
        <v>85.5</v>
      </c>
    </row>
    <row r="5547" spans="2:14" hidden="1" x14ac:dyDescent="0.35">
      <c r="B5547" s="7">
        <v>2029545</v>
      </c>
      <c r="C5547" s="1" t="s">
        <v>4</v>
      </c>
      <c r="D5547" s="1" t="s">
        <v>25</v>
      </c>
      <c r="E5547" s="1" t="s">
        <v>31</v>
      </c>
      <c r="F5547" s="1" t="s">
        <v>518</v>
      </c>
      <c r="G5547" s="3">
        <v>45482</v>
      </c>
      <c r="H5547" s="3">
        <v>45490</v>
      </c>
      <c r="I5547" s="6">
        <v>280</v>
      </c>
      <c r="J5547" s="1">
        <v>1</v>
      </c>
      <c r="K5547" s="4">
        <v>0.05</v>
      </c>
      <c r="L5547" s="6">
        <f t="shared" si="174"/>
        <v>14</v>
      </c>
      <c r="M5547" s="8">
        <f t="shared" si="175"/>
        <v>266</v>
      </c>
      <c r="N5547" s="21">
        <f>(sales[[#This Row],[Price]]*sales[[#This Row],[Qty]])-(sales[[#This Row],[Discount_Amt]]*sales[[#This Row],[Qty]])</f>
        <v>266</v>
      </c>
    </row>
    <row r="5548" spans="2:14" hidden="1" x14ac:dyDescent="0.35">
      <c r="B5548" s="7">
        <v>2029546</v>
      </c>
      <c r="C5548" s="1" t="s">
        <v>5</v>
      </c>
      <c r="D5548" s="1" t="s">
        <v>26</v>
      </c>
      <c r="E5548" s="1" t="s">
        <v>32</v>
      </c>
      <c r="F5548" s="1" t="s">
        <v>519</v>
      </c>
      <c r="G5548" s="3">
        <v>45482</v>
      </c>
      <c r="H5548" s="3">
        <v>45484</v>
      </c>
      <c r="I5548" s="6">
        <v>70</v>
      </c>
      <c r="J5548" s="1">
        <v>2</v>
      </c>
      <c r="K5548" s="4">
        <v>0.03</v>
      </c>
      <c r="L5548" s="6">
        <f t="shared" si="174"/>
        <v>2.1</v>
      </c>
      <c r="M5548" s="8">
        <f t="shared" si="175"/>
        <v>137.9</v>
      </c>
      <c r="N5548" s="21">
        <f>(sales[[#This Row],[Price]]*sales[[#This Row],[Qty]])-(sales[[#This Row],[Discount_Amt]]*sales[[#This Row],[Qty]])</f>
        <v>135.80000000000001</v>
      </c>
    </row>
    <row r="5549" spans="2:14" hidden="1" x14ac:dyDescent="0.35">
      <c r="B5549" s="7">
        <v>2029547</v>
      </c>
      <c r="C5549" s="1" t="s">
        <v>6</v>
      </c>
      <c r="D5549" s="1" t="s">
        <v>27</v>
      </c>
      <c r="E5549" s="1" t="s">
        <v>38</v>
      </c>
      <c r="F5549" s="1" t="s">
        <v>520</v>
      </c>
      <c r="G5549" s="3">
        <v>45482</v>
      </c>
      <c r="H5549" s="3">
        <v>45485</v>
      </c>
      <c r="I5549" s="6">
        <v>230</v>
      </c>
      <c r="J5549" s="1">
        <v>1</v>
      </c>
      <c r="K5549" s="4">
        <v>0.1</v>
      </c>
      <c r="L5549" s="6">
        <f t="shared" si="174"/>
        <v>23</v>
      </c>
      <c r="M5549" s="8">
        <f t="shared" si="175"/>
        <v>207</v>
      </c>
      <c r="N5549" s="21">
        <f>(sales[[#This Row],[Price]]*sales[[#This Row],[Qty]])-(sales[[#This Row],[Discount_Amt]]*sales[[#This Row],[Qty]])</f>
        <v>207</v>
      </c>
    </row>
    <row r="5550" spans="2:14" hidden="1" x14ac:dyDescent="0.35">
      <c r="B5550" s="7">
        <v>2029548</v>
      </c>
      <c r="C5550" s="1" t="s">
        <v>7</v>
      </c>
      <c r="D5550" s="1" t="s">
        <v>28</v>
      </c>
      <c r="E5550" s="1" t="s">
        <v>33</v>
      </c>
      <c r="F5550" s="1" t="s">
        <v>521</v>
      </c>
      <c r="G5550" s="3">
        <v>45482</v>
      </c>
      <c r="H5550" s="3">
        <v>45487</v>
      </c>
      <c r="I5550" s="6">
        <v>7999</v>
      </c>
      <c r="J5550" s="1">
        <v>3</v>
      </c>
      <c r="K5550" s="4">
        <v>0.05</v>
      </c>
      <c r="L5550" s="6">
        <f t="shared" ref="L5550:L5613" si="176">I5550*K5550</f>
        <v>399.95000000000005</v>
      </c>
      <c r="M5550" s="8">
        <f t="shared" ref="M5550:M5613" si="177">I5550*J5550-L5550</f>
        <v>23597.05</v>
      </c>
      <c r="N5550" s="21">
        <f>(sales[[#This Row],[Price]]*sales[[#This Row],[Qty]])-(sales[[#This Row],[Discount_Amt]]*sales[[#This Row],[Qty]])</f>
        <v>22797.15</v>
      </c>
    </row>
    <row r="5551" spans="2:14" x14ac:dyDescent="0.35">
      <c r="B5551" s="7">
        <v>2029549</v>
      </c>
      <c r="C5551" s="1" t="s">
        <v>10</v>
      </c>
      <c r="D5551" s="1" t="s">
        <v>29</v>
      </c>
      <c r="E5551" s="1" t="s">
        <v>34</v>
      </c>
      <c r="F5551" s="1" t="s">
        <v>518</v>
      </c>
      <c r="G5551" s="3">
        <v>45482</v>
      </c>
      <c r="H5551" s="3">
        <v>45483</v>
      </c>
      <c r="I5551" s="6">
        <v>850</v>
      </c>
      <c r="J5551" s="1">
        <v>2</v>
      </c>
      <c r="K5551" s="4">
        <v>0.05</v>
      </c>
      <c r="L5551" s="6">
        <f t="shared" si="176"/>
        <v>42.5</v>
      </c>
      <c r="M5551" s="8">
        <f t="shared" si="177"/>
        <v>1657.5</v>
      </c>
      <c r="N5551" s="21">
        <f>(sales[[#This Row],[Price]]*sales[[#This Row],[Qty]])-(sales[[#This Row],[Discount_Amt]]*sales[[#This Row],[Qty]])</f>
        <v>1615</v>
      </c>
    </row>
    <row r="5552" spans="2:14" hidden="1" x14ac:dyDescent="0.35">
      <c r="B5552" s="7">
        <v>2029550</v>
      </c>
      <c r="C5552" s="1" t="s">
        <v>8</v>
      </c>
      <c r="D5552" s="1" t="s">
        <v>25</v>
      </c>
      <c r="E5552" s="1" t="s">
        <v>35</v>
      </c>
      <c r="F5552" s="1" t="s">
        <v>518</v>
      </c>
      <c r="G5552" s="3">
        <v>45482</v>
      </c>
      <c r="H5552" s="3">
        <v>45490</v>
      </c>
      <c r="I5552" s="6">
        <v>65000</v>
      </c>
      <c r="J5552" s="1">
        <v>1</v>
      </c>
      <c r="K5552" s="4">
        <v>0.02</v>
      </c>
      <c r="L5552" s="6">
        <f t="shared" si="176"/>
        <v>1300</v>
      </c>
      <c r="M5552" s="8">
        <f t="shared" si="177"/>
        <v>63700</v>
      </c>
      <c r="N5552" s="21">
        <f>(sales[[#This Row],[Price]]*sales[[#This Row],[Qty]])-(sales[[#This Row],[Discount_Amt]]*sales[[#This Row],[Qty]])</f>
        <v>63700</v>
      </c>
    </row>
    <row r="5553" spans="2:14" hidden="1" x14ac:dyDescent="0.35">
      <c r="B5553" s="7">
        <v>2029551</v>
      </c>
      <c r="C5553" s="1" t="s">
        <v>9</v>
      </c>
      <c r="D5553" s="1" t="s">
        <v>30</v>
      </c>
      <c r="E5553" s="1" t="s">
        <v>36</v>
      </c>
      <c r="F5553" s="1" t="s">
        <v>519</v>
      </c>
      <c r="G5553" s="3">
        <v>45482</v>
      </c>
      <c r="H5553" s="3">
        <v>45484</v>
      </c>
      <c r="I5553" s="6">
        <v>450</v>
      </c>
      <c r="J5553" s="1">
        <v>2</v>
      </c>
      <c r="K5553" s="4">
        <v>0.06</v>
      </c>
      <c r="L5553" s="6">
        <f t="shared" si="176"/>
        <v>27</v>
      </c>
      <c r="M5553" s="8">
        <f t="shared" si="177"/>
        <v>873</v>
      </c>
      <c r="N5553" s="21">
        <f>(sales[[#This Row],[Price]]*sales[[#This Row],[Qty]])-(sales[[#This Row],[Discount_Amt]]*sales[[#This Row],[Qty]])</f>
        <v>846</v>
      </c>
    </row>
    <row r="5554" spans="2:14" x14ac:dyDescent="0.35">
      <c r="B5554" s="7">
        <v>2029552</v>
      </c>
      <c r="C5554" s="1" t="s">
        <v>11</v>
      </c>
      <c r="D5554" s="1" t="s">
        <v>27</v>
      </c>
      <c r="E5554" s="1" t="s">
        <v>37</v>
      </c>
      <c r="F5554" s="1" t="s">
        <v>521</v>
      </c>
      <c r="G5554" s="3">
        <v>45482</v>
      </c>
      <c r="H5554" s="3">
        <v>45485</v>
      </c>
      <c r="I5554" s="6">
        <v>1299</v>
      </c>
      <c r="J5554" s="1">
        <v>1</v>
      </c>
      <c r="K5554" s="4">
        <v>0.15</v>
      </c>
      <c r="L5554" s="6">
        <f t="shared" si="176"/>
        <v>194.85</v>
      </c>
      <c r="M5554" s="8">
        <f t="shared" si="177"/>
        <v>1104.1500000000001</v>
      </c>
      <c r="N5554" s="21">
        <f>(sales[[#This Row],[Price]]*sales[[#This Row],[Qty]])-(sales[[#This Row],[Discount_Amt]]*sales[[#This Row],[Qty]])</f>
        <v>1104.1500000000001</v>
      </c>
    </row>
    <row r="5555" spans="2:14" x14ac:dyDescent="0.35">
      <c r="B5555" s="7">
        <v>2029553</v>
      </c>
      <c r="C5555" s="1" t="s">
        <v>12</v>
      </c>
      <c r="D5555" s="1" t="s">
        <v>28</v>
      </c>
      <c r="E5555" s="1" t="s">
        <v>39</v>
      </c>
      <c r="F5555" s="1" t="s">
        <v>520</v>
      </c>
      <c r="G5555" s="3">
        <v>45482</v>
      </c>
      <c r="H5555" s="3">
        <v>45487</v>
      </c>
      <c r="I5555" s="6">
        <v>1700</v>
      </c>
      <c r="J5555" s="1">
        <v>2</v>
      </c>
      <c r="K5555" s="4">
        <v>0.02</v>
      </c>
      <c r="L5555" s="6">
        <f t="shared" si="176"/>
        <v>34</v>
      </c>
      <c r="M5555" s="8">
        <f t="shared" si="177"/>
        <v>3366</v>
      </c>
      <c r="N5555" s="21">
        <f>(sales[[#This Row],[Price]]*sales[[#This Row],[Qty]])-(sales[[#This Row],[Discount_Amt]]*sales[[#This Row],[Qty]])</f>
        <v>3332</v>
      </c>
    </row>
    <row r="5556" spans="2:14" hidden="1" x14ac:dyDescent="0.35">
      <c r="B5556" s="7">
        <v>2029554</v>
      </c>
      <c r="C5556" s="1" t="s">
        <v>13</v>
      </c>
      <c r="D5556" s="1" t="s">
        <v>29</v>
      </c>
      <c r="E5556" s="1" t="s">
        <v>40</v>
      </c>
      <c r="F5556" s="1" t="s">
        <v>518</v>
      </c>
      <c r="G5556" s="3">
        <v>45482</v>
      </c>
      <c r="H5556" s="3">
        <v>45483</v>
      </c>
      <c r="I5556" s="6">
        <v>55000</v>
      </c>
      <c r="J5556" s="1">
        <v>3</v>
      </c>
      <c r="K5556" s="4">
        <v>0.02</v>
      </c>
      <c r="L5556" s="6">
        <f t="shared" si="176"/>
        <v>1100</v>
      </c>
      <c r="M5556" s="8">
        <f t="shared" si="177"/>
        <v>163900</v>
      </c>
      <c r="N5556" s="21">
        <f>(sales[[#This Row],[Price]]*sales[[#This Row],[Qty]])-(sales[[#This Row],[Discount_Amt]]*sales[[#This Row],[Qty]])</f>
        <v>161700</v>
      </c>
    </row>
    <row r="5557" spans="2:14" hidden="1" x14ac:dyDescent="0.35">
      <c r="B5557" s="7">
        <v>2029555</v>
      </c>
      <c r="C5557" s="1" t="s">
        <v>14</v>
      </c>
      <c r="D5557" s="1" t="s">
        <v>25</v>
      </c>
      <c r="E5557" s="1" t="s">
        <v>41</v>
      </c>
      <c r="F5557" s="1" t="s">
        <v>519</v>
      </c>
      <c r="G5557" s="3">
        <v>45482</v>
      </c>
      <c r="H5557" s="3">
        <v>45490</v>
      </c>
      <c r="I5557" s="6">
        <v>57999</v>
      </c>
      <c r="J5557" s="1">
        <v>2</v>
      </c>
      <c r="K5557" s="4">
        <v>0.02</v>
      </c>
      <c r="L5557" s="6">
        <f t="shared" si="176"/>
        <v>1159.98</v>
      </c>
      <c r="M5557" s="8">
        <f t="shared" si="177"/>
        <v>114838.02</v>
      </c>
      <c r="N5557" s="21">
        <f>(sales[[#This Row],[Price]]*sales[[#This Row],[Qty]])-(sales[[#This Row],[Discount_Amt]]*sales[[#This Row],[Qty]])</f>
        <v>113678.04</v>
      </c>
    </row>
    <row r="5558" spans="2:14" hidden="1" x14ac:dyDescent="0.35">
      <c r="B5558" s="7">
        <v>2029556</v>
      </c>
      <c r="C5558" s="1" t="s">
        <v>15</v>
      </c>
      <c r="D5558" s="1" t="s">
        <v>26</v>
      </c>
      <c r="E5558" s="1" t="s">
        <v>42</v>
      </c>
      <c r="F5558" s="1" t="s">
        <v>520</v>
      </c>
      <c r="G5558" s="3">
        <v>45482</v>
      </c>
      <c r="H5558" s="3">
        <v>45484</v>
      </c>
      <c r="I5558" s="6">
        <v>1399</v>
      </c>
      <c r="J5558" s="1">
        <v>7</v>
      </c>
      <c r="K5558" s="4">
        <v>0.02</v>
      </c>
      <c r="L5558" s="6">
        <f t="shared" si="176"/>
        <v>27.98</v>
      </c>
      <c r="M5558" s="8">
        <f t="shared" si="177"/>
        <v>9765.02</v>
      </c>
      <c r="N5558" s="21">
        <f>(sales[[#This Row],[Price]]*sales[[#This Row],[Qty]])-(sales[[#This Row],[Discount_Amt]]*sales[[#This Row],[Qty]])</f>
        <v>9597.14</v>
      </c>
    </row>
    <row r="5559" spans="2:14" hidden="1" x14ac:dyDescent="0.35">
      <c r="B5559" s="7">
        <v>2029557</v>
      </c>
      <c r="C5559" s="1" t="s">
        <v>16</v>
      </c>
      <c r="D5559" s="1" t="s">
        <v>27</v>
      </c>
      <c r="E5559" s="1" t="s">
        <v>43</v>
      </c>
      <c r="F5559" s="1" t="s">
        <v>521</v>
      </c>
      <c r="G5559" s="3">
        <v>45482</v>
      </c>
      <c r="H5559" s="3">
        <v>45485</v>
      </c>
      <c r="I5559" s="6">
        <v>999</v>
      </c>
      <c r="J5559" s="1">
        <v>2</v>
      </c>
      <c r="K5559" s="4">
        <v>0.02</v>
      </c>
      <c r="L5559" s="6">
        <f t="shared" si="176"/>
        <v>19.98</v>
      </c>
      <c r="M5559" s="8">
        <f t="shared" si="177"/>
        <v>1978.02</v>
      </c>
      <c r="N5559" s="21">
        <f>(sales[[#This Row],[Price]]*sales[[#This Row],[Qty]])-(sales[[#This Row],[Discount_Amt]]*sales[[#This Row],[Qty]])</f>
        <v>1958.04</v>
      </c>
    </row>
    <row r="5560" spans="2:14" x14ac:dyDescent="0.35">
      <c r="B5560" s="7">
        <v>2029558</v>
      </c>
      <c r="C5560" s="1" t="s">
        <v>17</v>
      </c>
      <c r="D5560" s="1" t="s">
        <v>28</v>
      </c>
      <c r="E5560" s="1" t="s">
        <v>44</v>
      </c>
      <c r="F5560" s="1" t="s">
        <v>518</v>
      </c>
      <c r="G5560" s="3">
        <v>45482</v>
      </c>
      <c r="H5560" s="3">
        <v>45487</v>
      </c>
      <c r="I5560" s="6">
        <v>2099</v>
      </c>
      <c r="J5560" s="1">
        <v>1</v>
      </c>
      <c r="K5560" s="4">
        <v>0.02</v>
      </c>
      <c r="L5560" s="6">
        <f t="shared" si="176"/>
        <v>41.980000000000004</v>
      </c>
      <c r="M5560" s="8">
        <f t="shared" si="177"/>
        <v>2057.02</v>
      </c>
      <c r="N5560" s="21">
        <f>(sales[[#This Row],[Price]]*sales[[#This Row],[Qty]])-(sales[[#This Row],[Discount_Amt]]*sales[[#This Row],[Qty]])</f>
        <v>2057.02</v>
      </c>
    </row>
    <row r="5561" spans="2:14" hidden="1" x14ac:dyDescent="0.35">
      <c r="B5561" s="7">
        <v>2029559</v>
      </c>
      <c r="C5561" s="1" t="s">
        <v>18</v>
      </c>
      <c r="D5561" s="1" t="s">
        <v>29</v>
      </c>
      <c r="E5561" s="1" t="s">
        <v>45</v>
      </c>
      <c r="F5561" s="1" t="s">
        <v>518</v>
      </c>
      <c r="G5561" s="3">
        <v>45482</v>
      </c>
      <c r="H5561" s="3">
        <v>45483</v>
      </c>
      <c r="I5561" s="6">
        <v>11000</v>
      </c>
      <c r="J5561" s="1">
        <v>1</v>
      </c>
      <c r="K5561" s="4">
        <v>0.02</v>
      </c>
      <c r="L5561" s="6">
        <f t="shared" si="176"/>
        <v>220</v>
      </c>
      <c r="M5561" s="8">
        <f t="shared" si="177"/>
        <v>10780</v>
      </c>
      <c r="N5561" s="21">
        <f>(sales[[#This Row],[Price]]*sales[[#This Row],[Qty]])-(sales[[#This Row],[Discount_Amt]]*sales[[#This Row],[Qty]])</f>
        <v>10780</v>
      </c>
    </row>
    <row r="5562" spans="2:14" hidden="1" x14ac:dyDescent="0.35">
      <c r="B5562" s="7">
        <v>2029560</v>
      </c>
      <c r="C5562" s="1" t="s">
        <v>19</v>
      </c>
      <c r="D5562" s="1" t="s">
        <v>25</v>
      </c>
      <c r="E5562" s="1" t="s">
        <v>46</v>
      </c>
      <c r="F5562" s="1" t="s">
        <v>519</v>
      </c>
      <c r="G5562" s="3">
        <v>45482</v>
      </c>
      <c r="H5562" s="3">
        <v>45490</v>
      </c>
      <c r="I5562" s="6">
        <v>800</v>
      </c>
      <c r="J5562" s="1">
        <v>1</v>
      </c>
      <c r="K5562" s="4">
        <v>0.02</v>
      </c>
      <c r="L5562" s="6">
        <f t="shared" si="176"/>
        <v>16</v>
      </c>
      <c r="M5562" s="8">
        <f t="shared" si="177"/>
        <v>784</v>
      </c>
      <c r="N5562" s="21">
        <f>(sales[[#This Row],[Price]]*sales[[#This Row],[Qty]])-(sales[[#This Row],[Discount_Amt]]*sales[[#This Row],[Qty]])</f>
        <v>784</v>
      </c>
    </row>
    <row r="5563" spans="2:14" hidden="1" x14ac:dyDescent="0.35">
      <c r="B5563" s="7">
        <v>2029561</v>
      </c>
      <c r="C5563" s="1" t="s">
        <v>20</v>
      </c>
      <c r="D5563" s="1" t="s">
        <v>26</v>
      </c>
      <c r="E5563" s="1" t="s">
        <v>47</v>
      </c>
      <c r="F5563" s="1" t="s">
        <v>521</v>
      </c>
      <c r="G5563" s="3">
        <v>45482</v>
      </c>
      <c r="H5563" s="3">
        <v>45484</v>
      </c>
      <c r="I5563" s="6">
        <v>5500</v>
      </c>
      <c r="J5563" s="1">
        <v>2</v>
      </c>
      <c r="K5563" s="4">
        <v>7.0000000000000007E-2</v>
      </c>
      <c r="L5563" s="6">
        <f t="shared" si="176"/>
        <v>385.00000000000006</v>
      </c>
      <c r="M5563" s="8">
        <f t="shared" si="177"/>
        <v>10615</v>
      </c>
      <c r="N5563" s="21">
        <f>(sales[[#This Row],[Price]]*sales[[#This Row],[Qty]])-(sales[[#This Row],[Discount_Amt]]*sales[[#This Row],[Qty]])</f>
        <v>10230</v>
      </c>
    </row>
    <row r="5564" spans="2:14" hidden="1" x14ac:dyDescent="0.35">
      <c r="B5564" s="7">
        <v>2029562</v>
      </c>
      <c r="C5564" s="1" t="s">
        <v>21</v>
      </c>
      <c r="D5564" s="1" t="s">
        <v>27</v>
      </c>
      <c r="E5564" s="1" t="s">
        <v>48</v>
      </c>
      <c r="F5564" s="1" t="s">
        <v>520</v>
      </c>
      <c r="G5564" s="3">
        <v>45482</v>
      </c>
      <c r="H5564" s="3">
        <v>45485</v>
      </c>
      <c r="I5564" s="6">
        <v>1350</v>
      </c>
      <c r="J5564" s="1">
        <v>1</v>
      </c>
      <c r="K5564" s="4">
        <v>0.03</v>
      </c>
      <c r="L5564" s="6">
        <f t="shared" si="176"/>
        <v>40.5</v>
      </c>
      <c r="M5564" s="8">
        <f t="shared" si="177"/>
        <v>1309.5</v>
      </c>
      <c r="N5564" s="21">
        <f>(sales[[#This Row],[Price]]*sales[[#This Row],[Qty]])-(sales[[#This Row],[Discount_Amt]]*sales[[#This Row],[Qty]])</f>
        <v>1309.5</v>
      </c>
    </row>
    <row r="5565" spans="2:14" hidden="1" x14ac:dyDescent="0.35">
      <c r="B5565" s="7">
        <v>2029563</v>
      </c>
      <c r="C5565" s="1" t="s">
        <v>22</v>
      </c>
      <c r="D5565" s="1" t="s">
        <v>28</v>
      </c>
      <c r="E5565" s="1" t="s">
        <v>49</v>
      </c>
      <c r="F5565" s="1" t="s">
        <v>518</v>
      </c>
      <c r="G5565" s="3">
        <v>45482</v>
      </c>
      <c r="H5565" s="3">
        <v>45487</v>
      </c>
      <c r="I5565" s="6">
        <v>4500</v>
      </c>
      <c r="J5565" s="1">
        <v>2</v>
      </c>
      <c r="K5565" s="4">
        <v>0.08</v>
      </c>
      <c r="L5565" s="6">
        <f t="shared" si="176"/>
        <v>360</v>
      </c>
      <c r="M5565" s="8">
        <f t="shared" si="177"/>
        <v>8640</v>
      </c>
      <c r="N5565" s="21">
        <f>(sales[[#This Row],[Price]]*sales[[#This Row],[Qty]])-(sales[[#This Row],[Discount_Amt]]*sales[[#This Row],[Qty]])</f>
        <v>8280</v>
      </c>
    </row>
    <row r="5566" spans="2:14" hidden="1" x14ac:dyDescent="0.35">
      <c r="B5566" s="7">
        <v>2029564</v>
      </c>
      <c r="C5566" s="1" t="s">
        <v>23</v>
      </c>
      <c r="D5566" s="1" t="s">
        <v>29</v>
      </c>
      <c r="E5566" s="1" t="s">
        <v>50</v>
      </c>
      <c r="F5566" s="1" t="s">
        <v>519</v>
      </c>
      <c r="G5566" s="3">
        <v>45482</v>
      </c>
      <c r="H5566" s="3">
        <v>45483</v>
      </c>
      <c r="I5566" s="6">
        <v>2350</v>
      </c>
      <c r="J5566" s="1">
        <v>7</v>
      </c>
      <c r="K5566" s="4">
        <v>0.05</v>
      </c>
      <c r="L5566" s="6">
        <f t="shared" si="176"/>
        <v>117.5</v>
      </c>
      <c r="M5566" s="8">
        <f t="shared" si="177"/>
        <v>16332.5</v>
      </c>
      <c r="N5566" s="21">
        <f>(sales[[#This Row],[Price]]*sales[[#This Row],[Qty]])-(sales[[#This Row],[Discount_Amt]]*sales[[#This Row],[Qty]])</f>
        <v>15627.5</v>
      </c>
    </row>
    <row r="5567" spans="2:14" hidden="1" x14ac:dyDescent="0.35">
      <c r="B5567" s="7">
        <v>2029565</v>
      </c>
      <c r="C5567" s="1" t="s">
        <v>24</v>
      </c>
      <c r="D5567" s="1" t="s">
        <v>25</v>
      </c>
      <c r="E5567" s="1" t="s">
        <v>51</v>
      </c>
      <c r="F5567" s="1" t="s">
        <v>520</v>
      </c>
      <c r="G5567" s="3">
        <v>45482</v>
      </c>
      <c r="H5567" s="3">
        <v>45490</v>
      </c>
      <c r="I5567" s="6">
        <v>90</v>
      </c>
      <c r="J5567" s="1">
        <v>2</v>
      </c>
      <c r="K5567" s="4">
        <v>0.05</v>
      </c>
      <c r="L5567" s="6">
        <f t="shared" si="176"/>
        <v>4.5</v>
      </c>
      <c r="M5567" s="8">
        <f t="shared" si="177"/>
        <v>175.5</v>
      </c>
      <c r="N5567" s="21">
        <f>(sales[[#This Row],[Price]]*sales[[#This Row],[Qty]])-(sales[[#This Row],[Discount_Amt]]*sales[[#This Row],[Qty]])</f>
        <v>171</v>
      </c>
    </row>
    <row r="5568" spans="2:14" hidden="1" x14ac:dyDescent="0.35">
      <c r="B5568" s="7">
        <v>2029566</v>
      </c>
      <c r="C5568" s="1" t="s">
        <v>4</v>
      </c>
      <c r="D5568" s="1" t="s">
        <v>304</v>
      </c>
      <c r="E5568" s="1" t="s">
        <v>506</v>
      </c>
      <c r="F5568" s="1" t="s">
        <v>521</v>
      </c>
      <c r="G5568" s="3">
        <v>45482</v>
      </c>
      <c r="H5568" s="3">
        <v>45484</v>
      </c>
      <c r="I5568" s="6">
        <v>280</v>
      </c>
      <c r="J5568" s="1">
        <v>2</v>
      </c>
      <c r="K5568" s="4">
        <v>0.05</v>
      </c>
      <c r="L5568" s="6">
        <f t="shared" si="176"/>
        <v>14</v>
      </c>
      <c r="M5568" s="8">
        <f t="shared" si="177"/>
        <v>546</v>
      </c>
      <c r="N5568" s="21">
        <f>(sales[[#This Row],[Price]]*sales[[#This Row],[Qty]])-(sales[[#This Row],[Discount_Amt]]*sales[[#This Row],[Qty]])</f>
        <v>532</v>
      </c>
    </row>
    <row r="5569" spans="2:14" hidden="1" x14ac:dyDescent="0.35">
      <c r="B5569" s="7">
        <v>2029567</v>
      </c>
      <c r="C5569" s="1" t="s">
        <v>5</v>
      </c>
      <c r="D5569" s="1" t="s">
        <v>25</v>
      </c>
      <c r="E5569" s="1" t="s">
        <v>507</v>
      </c>
      <c r="F5569" s="1" t="s">
        <v>518</v>
      </c>
      <c r="G5569" s="3">
        <v>45482</v>
      </c>
      <c r="H5569" s="3">
        <v>45485</v>
      </c>
      <c r="I5569" s="6">
        <v>70</v>
      </c>
      <c r="J5569" s="1">
        <v>1</v>
      </c>
      <c r="K5569" s="4">
        <v>0.05</v>
      </c>
      <c r="L5569" s="6">
        <f t="shared" si="176"/>
        <v>3.5</v>
      </c>
      <c r="M5569" s="8">
        <f t="shared" si="177"/>
        <v>66.5</v>
      </c>
      <c r="N5569" s="21">
        <f>(sales[[#This Row],[Price]]*sales[[#This Row],[Qty]])-(sales[[#This Row],[Discount_Amt]]*sales[[#This Row],[Qty]])</f>
        <v>66.5</v>
      </c>
    </row>
    <row r="5570" spans="2:14" hidden="1" x14ac:dyDescent="0.35">
      <c r="B5570" s="7">
        <v>2029568</v>
      </c>
      <c r="C5570" s="1" t="s">
        <v>6</v>
      </c>
      <c r="D5570" s="1" t="s">
        <v>26</v>
      </c>
      <c r="E5570" s="1" t="s">
        <v>508</v>
      </c>
      <c r="F5570" s="1" t="s">
        <v>518</v>
      </c>
      <c r="G5570" s="3">
        <v>45482</v>
      </c>
      <c r="H5570" s="3">
        <v>45487</v>
      </c>
      <c r="I5570" s="6">
        <v>230</v>
      </c>
      <c r="J5570" s="1">
        <v>2</v>
      </c>
      <c r="K5570" s="4">
        <v>0.03</v>
      </c>
      <c r="L5570" s="6">
        <f t="shared" si="176"/>
        <v>6.8999999999999995</v>
      </c>
      <c r="M5570" s="8">
        <f t="shared" si="177"/>
        <v>453.1</v>
      </c>
      <c r="N5570" s="21">
        <f>(sales[[#This Row],[Price]]*sales[[#This Row],[Qty]])-(sales[[#This Row],[Discount_Amt]]*sales[[#This Row],[Qty]])</f>
        <v>446.2</v>
      </c>
    </row>
    <row r="5571" spans="2:14" hidden="1" x14ac:dyDescent="0.35">
      <c r="B5571" s="7">
        <v>2029569</v>
      </c>
      <c r="C5571" s="1" t="s">
        <v>7</v>
      </c>
      <c r="D5571" s="1" t="s">
        <v>27</v>
      </c>
      <c r="E5571" s="1" t="s">
        <v>31</v>
      </c>
      <c r="F5571" s="1" t="s">
        <v>519</v>
      </c>
      <c r="G5571" s="3">
        <v>45482</v>
      </c>
      <c r="H5571" s="3">
        <v>45483</v>
      </c>
      <c r="I5571" s="6">
        <v>7999</v>
      </c>
      <c r="J5571" s="1">
        <v>4</v>
      </c>
      <c r="K5571" s="4">
        <v>0.1</v>
      </c>
      <c r="L5571" s="6">
        <f t="shared" si="176"/>
        <v>799.90000000000009</v>
      </c>
      <c r="M5571" s="8">
        <f t="shared" si="177"/>
        <v>31196.1</v>
      </c>
      <c r="N5571" s="21">
        <f>(sales[[#This Row],[Price]]*sales[[#This Row],[Qty]])-(sales[[#This Row],[Discount_Amt]]*sales[[#This Row],[Qty]])</f>
        <v>28796.400000000001</v>
      </c>
    </row>
    <row r="5572" spans="2:14" x14ac:dyDescent="0.35">
      <c r="B5572" s="7">
        <v>2029570</v>
      </c>
      <c r="C5572" s="1" t="s">
        <v>10</v>
      </c>
      <c r="D5572" s="1" t="s">
        <v>28</v>
      </c>
      <c r="E5572" s="1" t="s">
        <v>32</v>
      </c>
      <c r="F5572" s="1" t="s">
        <v>521</v>
      </c>
      <c r="G5572" s="3">
        <v>45482</v>
      </c>
      <c r="H5572" s="3">
        <v>45490</v>
      </c>
      <c r="I5572" s="6">
        <v>850</v>
      </c>
      <c r="J5572" s="1">
        <v>3</v>
      </c>
      <c r="K5572" s="4">
        <v>0.05</v>
      </c>
      <c r="L5572" s="6">
        <f t="shared" si="176"/>
        <v>42.5</v>
      </c>
      <c r="M5572" s="8">
        <f t="shared" si="177"/>
        <v>2507.5</v>
      </c>
      <c r="N5572" s="21">
        <f>(sales[[#This Row],[Price]]*sales[[#This Row],[Qty]])-(sales[[#This Row],[Discount_Amt]]*sales[[#This Row],[Qty]])</f>
        <v>2422.5</v>
      </c>
    </row>
    <row r="5573" spans="2:14" hidden="1" x14ac:dyDescent="0.35">
      <c r="B5573" s="7">
        <v>2029571</v>
      </c>
      <c r="C5573" s="1" t="s">
        <v>8</v>
      </c>
      <c r="D5573" s="1" t="s">
        <v>29</v>
      </c>
      <c r="E5573" s="1" t="s">
        <v>38</v>
      </c>
      <c r="F5573" s="1" t="s">
        <v>520</v>
      </c>
      <c r="G5573" s="3">
        <v>45482</v>
      </c>
      <c r="H5573" s="3">
        <v>45484</v>
      </c>
      <c r="I5573" s="6">
        <v>65000</v>
      </c>
      <c r="J5573" s="1">
        <v>2</v>
      </c>
      <c r="K5573" s="4">
        <v>0.05</v>
      </c>
      <c r="L5573" s="6">
        <f t="shared" si="176"/>
        <v>3250</v>
      </c>
      <c r="M5573" s="8">
        <f t="shared" si="177"/>
        <v>126750</v>
      </c>
      <c r="N5573" s="21">
        <f>(sales[[#This Row],[Price]]*sales[[#This Row],[Qty]])-(sales[[#This Row],[Discount_Amt]]*sales[[#This Row],[Qty]])</f>
        <v>123500</v>
      </c>
    </row>
    <row r="5574" spans="2:14" hidden="1" x14ac:dyDescent="0.35">
      <c r="B5574" s="7">
        <v>2029572</v>
      </c>
      <c r="C5574" s="1" t="s">
        <v>9</v>
      </c>
      <c r="D5574" s="1" t="s">
        <v>25</v>
      </c>
      <c r="E5574" s="1" t="s">
        <v>33</v>
      </c>
      <c r="F5574" s="1" t="s">
        <v>518</v>
      </c>
      <c r="G5574" s="3">
        <v>45482</v>
      </c>
      <c r="H5574" s="3">
        <v>45485</v>
      </c>
      <c r="I5574" s="6">
        <v>450</v>
      </c>
      <c r="J5574" s="1">
        <v>1</v>
      </c>
      <c r="K5574" s="4">
        <v>0.02</v>
      </c>
      <c r="L5574" s="6">
        <f t="shared" si="176"/>
        <v>9</v>
      </c>
      <c r="M5574" s="8">
        <f t="shared" si="177"/>
        <v>441</v>
      </c>
      <c r="N5574" s="21">
        <f>(sales[[#This Row],[Price]]*sales[[#This Row],[Qty]])-(sales[[#This Row],[Discount_Amt]]*sales[[#This Row],[Qty]])</f>
        <v>441</v>
      </c>
    </row>
    <row r="5575" spans="2:14" x14ac:dyDescent="0.35">
      <c r="B5575" s="7">
        <v>2029573</v>
      </c>
      <c r="C5575" s="1" t="s">
        <v>11</v>
      </c>
      <c r="D5575" s="1" t="s">
        <v>30</v>
      </c>
      <c r="E5575" s="1" t="s">
        <v>34</v>
      </c>
      <c r="F5575" s="1" t="s">
        <v>519</v>
      </c>
      <c r="G5575" s="3">
        <v>45482</v>
      </c>
      <c r="H5575" s="3">
        <v>45487</v>
      </c>
      <c r="I5575" s="6">
        <v>1299</v>
      </c>
      <c r="J5575" s="1">
        <v>1</v>
      </c>
      <c r="K5575" s="4">
        <v>0.06</v>
      </c>
      <c r="L5575" s="6">
        <f t="shared" si="176"/>
        <v>77.94</v>
      </c>
      <c r="M5575" s="8">
        <f t="shared" si="177"/>
        <v>1221.06</v>
      </c>
      <c r="N5575" s="21">
        <f>(sales[[#This Row],[Price]]*sales[[#This Row],[Qty]])-(sales[[#This Row],[Discount_Amt]]*sales[[#This Row],[Qty]])</f>
        <v>1221.06</v>
      </c>
    </row>
    <row r="5576" spans="2:14" x14ac:dyDescent="0.35">
      <c r="B5576" s="7">
        <v>2029574</v>
      </c>
      <c r="C5576" s="1" t="s">
        <v>12</v>
      </c>
      <c r="D5576" s="1" t="s">
        <v>27</v>
      </c>
      <c r="E5576" s="1" t="s">
        <v>35</v>
      </c>
      <c r="F5576" s="1" t="s">
        <v>520</v>
      </c>
      <c r="G5576" s="3">
        <v>45482</v>
      </c>
      <c r="H5576" s="3">
        <v>45483</v>
      </c>
      <c r="I5576" s="6">
        <v>1700</v>
      </c>
      <c r="J5576" s="1">
        <v>2</v>
      </c>
      <c r="K5576" s="4">
        <v>0.15</v>
      </c>
      <c r="L5576" s="6">
        <f t="shared" si="176"/>
        <v>255</v>
      </c>
      <c r="M5576" s="8">
        <f t="shared" si="177"/>
        <v>3145</v>
      </c>
      <c r="N5576" s="21">
        <f>(sales[[#This Row],[Price]]*sales[[#This Row],[Qty]])-(sales[[#This Row],[Discount_Amt]]*sales[[#This Row],[Qty]])</f>
        <v>2890</v>
      </c>
    </row>
    <row r="5577" spans="2:14" hidden="1" x14ac:dyDescent="0.35">
      <c r="B5577" s="7">
        <v>2029575</v>
      </c>
      <c r="C5577" s="1" t="s">
        <v>13</v>
      </c>
      <c r="D5577" s="1" t="s">
        <v>28</v>
      </c>
      <c r="E5577" s="1" t="s">
        <v>36</v>
      </c>
      <c r="F5577" s="1" t="s">
        <v>521</v>
      </c>
      <c r="G5577" s="3">
        <v>45482</v>
      </c>
      <c r="H5577" s="3">
        <v>45490</v>
      </c>
      <c r="I5577" s="6">
        <v>55000</v>
      </c>
      <c r="J5577" s="1">
        <v>1</v>
      </c>
      <c r="K5577" s="4">
        <v>0.02</v>
      </c>
      <c r="L5577" s="6">
        <f t="shared" si="176"/>
        <v>1100</v>
      </c>
      <c r="M5577" s="8">
        <f t="shared" si="177"/>
        <v>53900</v>
      </c>
      <c r="N5577" s="21">
        <f>(sales[[#This Row],[Price]]*sales[[#This Row],[Qty]])-(sales[[#This Row],[Discount_Amt]]*sales[[#This Row],[Qty]])</f>
        <v>53900</v>
      </c>
    </row>
    <row r="5578" spans="2:14" hidden="1" x14ac:dyDescent="0.35">
      <c r="B5578" s="7">
        <v>2029576</v>
      </c>
      <c r="C5578" s="1" t="s">
        <v>14</v>
      </c>
      <c r="D5578" s="1" t="s">
        <v>29</v>
      </c>
      <c r="E5578" s="1" t="s">
        <v>37</v>
      </c>
      <c r="F5578" s="1" t="s">
        <v>518</v>
      </c>
      <c r="G5578" s="3">
        <v>45482</v>
      </c>
      <c r="H5578" s="3">
        <v>45484</v>
      </c>
      <c r="I5578" s="6">
        <v>57999</v>
      </c>
      <c r="J5578" s="1">
        <v>3</v>
      </c>
      <c r="K5578" s="4">
        <v>0.02</v>
      </c>
      <c r="L5578" s="6">
        <f t="shared" si="176"/>
        <v>1159.98</v>
      </c>
      <c r="M5578" s="8">
        <f t="shared" si="177"/>
        <v>172837.02</v>
      </c>
      <c r="N5578" s="21">
        <f>(sales[[#This Row],[Price]]*sales[[#This Row],[Qty]])-(sales[[#This Row],[Discount_Amt]]*sales[[#This Row],[Qty]])</f>
        <v>170517.06</v>
      </c>
    </row>
    <row r="5579" spans="2:14" hidden="1" x14ac:dyDescent="0.35">
      <c r="B5579" s="7">
        <v>2029577</v>
      </c>
      <c r="C5579" s="1" t="s">
        <v>15</v>
      </c>
      <c r="D5579" s="1" t="s">
        <v>25</v>
      </c>
      <c r="E5579" s="1" t="s">
        <v>39</v>
      </c>
      <c r="F5579" s="1" t="s">
        <v>518</v>
      </c>
      <c r="G5579" s="3">
        <v>45482</v>
      </c>
      <c r="H5579" s="3">
        <v>45485</v>
      </c>
      <c r="I5579" s="6">
        <v>1399</v>
      </c>
      <c r="J5579" s="1">
        <v>2</v>
      </c>
      <c r="K5579" s="4">
        <v>0.02</v>
      </c>
      <c r="L5579" s="6">
        <f t="shared" si="176"/>
        <v>27.98</v>
      </c>
      <c r="M5579" s="8">
        <f t="shared" si="177"/>
        <v>2770.02</v>
      </c>
      <c r="N5579" s="21">
        <f>(sales[[#This Row],[Price]]*sales[[#This Row],[Qty]])-(sales[[#This Row],[Discount_Amt]]*sales[[#This Row],[Qty]])</f>
        <v>2742.04</v>
      </c>
    </row>
    <row r="5580" spans="2:14" hidden="1" x14ac:dyDescent="0.35">
      <c r="B5580" s="7">
        <v>2029578</v>
      </c>
      <c r="C5580" s="1" t="s">
        <v>16</v>
      </c>
      <c r="D5580" s="1" t="s">
        <v>26</v>
      </c>
      <c r="E5580" s="1" t="s">
        <v>40</v>
      </c>
      <c r="F5580" s="1" t="s">
        <v>519</v>
      </c>
      <c r="G5580" s="3">
        <v>45482</v>
      </c>
      <c r="H5580" s="3">
        <v>45487</v>
      </c>
      <c r="I5580" s="6">
        <v>999</v>
      </c>
      <c r="J5580" s="1">
        <v>1</v>
      </c>
      <c r="K5580" s="4">
        <v>0.02</v>
      </c>
      <c r="L5580" s="6">
        <f t="shared" si="176"/>
        <v>19.98</v>
      </c>
      <c r="M5580" s="8">
        <f t="shared" si="177"/>
        <v>979.02</v>
      </c>
      <c r="N5580" s="21">
        <f>(sales[[#This Row],[Price]]*sales[[#This Row],[Qty]])-(sales[[#This Row],[Discount_Amt]]*sales[[#This Row],[Qty]])</f>
        <v>979.02</v>
      </c>
    </row>
    <row r="5581" spans="2:14" x14ac:dyDescent="0.35">
      <c r="B5581" s="7">
        <v>2029579</v>
      </c>
      <c r="C5581" s="1" t="s">
        <v>17</v>
      </c>
      <c r="D5581" s="1" t="s">
        <v>27</v>
      </c>
      <c r="E5581" s="1" t="s">
        <v>41</v>
      </c>
      <c r="F5581" s="1" t="s">
        <v>521</v>
      </c>
      <c r="G5581" s="3">
        <v>45482</v>
      </c>
      <c r="H5581" s="3">
        <v>45483</v>
      </c>
      <c r="I5581" s="6">
        <v>2099</v>
      </c>
      <c r="J5581" s="1">
        <v>2</v>
      </c>
      <c r="K5581" s="4">
        <v>0.02</v>
      </c>
      <c r="L5581" s="6">
        <f t="shared" si="176"/>
        <v>41.980000000000004</v>
      </c>
      <c r="M5581" s="8">
        <f t="shared" si="177"/>
        <v>4156.0200000000004</v>
      </c>
      <c r="N5581" s="21">
        <f>(sales[[#This Row],[Price]]*sales[[#This Row],[Qty]])-(sales[[#This Row],[Discount_Amt]]*sales[[#This Row],[Qty]])</f>
        <v>4114.04</v>
      </c>
    </row>
    <row r="5582" spans="2:14" hidden="1" x14ac:dyDescent="0.35">
      <c r="B5582" s="7">
        <v>2029580</v>
      </c>
      <c r="C5582" s="1" t="s">
        <v>18</v>
      </c>
      <c r="D5582" s="1" t="s">
        <v>28</v>
      </c>
      <c r="E5582" s="1" t="s">
        <v>42</v>
      </c>
      <c r="F5582" s="1" t="s">
        <v>520</v>
      </c>
      <c r="G5582" s="3">
        <v>45482</v>
      </c>
      <c r="H5582" s="3">
        <v>45490</v>
      </c>
      <c r="I5582" s="6">
        <v>11000</v>
      </c>
      <c r="J5582" s="1">
        <v>1</v>
      </c>
      <c r="K5582" s="4">
        <v>0.02</v>
      </c>
      <c r="L5582" s="6">
        <f t="shared" si="176"/>
        <v>220</v>
      </c>
      <c r="M5582" s="8">
        <f t="shared" si="177"/>
        <v>10780</v>
      </c>
      <c r="N5582" s="21">
        <f>(sales[[#This Row],[Price]]*sales[[#This Row],[Qty]])-(sales[[#This Row],[Discount_Amt]]*sales[[#This Row],[Qty]])</f>
        <v>10780</v>
      </c>
    </row>
    <row r="5583" spans="2:14" hidden="1" x14ac:dyDescent="0.35">
      <c r="B5583" s="7">
        <v>2029581</v>
      </c>
      <c r="C5583" s="1" t="s">
        <v>19</v>
      </c>
      <c r="D5583" s="1" t="s">
        <v>29</v>
      </c>
      <c r="E5583" s="1" t="s">
        <v>43</v>
      </c>
      <c r="F5583" s="1" t="s">
        <v>518</v>
      </c>
      <c r="G5583" s="3">
        <v>45482</v>
      </c>
      <c r="H5583" s="3">
        <v>45484</v>
      </c>
      <c r="I5583" s="6">
        <v>800</v>
      </c>
      <c r="J5583" s="1">
        <v>2</v>
      </c>
      <c r="K5583" s="4">
        <v>0.02</v>
      </c>
      <c r="L5583" s="6">
        <f t="shared" si="176"/>
        <v>16</v>
      </c>
      <c r="M5583" s="8">
        <f t="shared" si="177"/>
        <v>1584</v>
      </c>
      <c r="N5583" s="21">
        <f>(sales[[#This Row],[Price]]*sales[[#This Row],[Qty]])-(sales[[#This Row],[Discount_Amt]]*sales[[#This Row],[Qty]])</f>
        <v>1568</v>
      </c>
    </row>
    <row r="5584" spans="2:14" hidden="1" x14ac:dyDescent="0.35">
      <c r="B5584" s="7">
        <v>2029582</v>
      </c>
      <c r="C5584" s="1" t="s">
        <v>20</v>
      </c>
      <c r="D5584" s="1" t="s">
        <v>25</v>
      </c>
      <c r="E5584" s="1" t="s">
        <v>44</v>
      </c>
      <c r="F5584" s="1" t="s">
        <v>519</v>
      </c>
      <c r="G5584" s="3">
        <v>45482</v>
      </c>
      <c r="H5584" s="3">
        <v>45485</v>
      </c>
      <c r="I5584" s="6">
        <v>5500</v>
      </c>
      <c r="J5584" s="1">
        <v>3</v>
      </c>
      <c r="K5584" s="4">
        <v>0.02</v>
      </c>
      <c r="L5584" s="6">
        <f t="shared" si="176"/>
        <v>110</v>
      </c>
      <c r="M5584" s="8">
        <f t="shared" si="177"/>
        <v>16390</v>
      </c>
      <c r="N5584" s="21">
        <f>(sales[[#This Row],[Price]]*sales[[#This Row],[Qty]])-(sales[[#This Row],[Discount_Amt]]*sales[[#This Row],[Qty]])</f>
        <v>16170</v>
      </c>
    </row>
    <row r="5585" spans="2:14" hidden="1" x14ac:dyDescent="0.35">
      <c r="B5585" s="7">
        <v>2029583</v>
      </c>
      <c r="C5585" s="1" t="s">
        <v>21</v>
      </c>
      <c r="D5585" s="1" t="s">
        <v>26</v>
      </c>
      <c r="E5585" s="1" t="s">
        <v>45</v>
      </c>
      <c r="F5585" s="1" t="s">
        <v>520</v>
      </c>
      <c r="G5585" s="3">
        <v>45482</v>
      </c>
      <c r="H5585" s="3">
        <v>45487</v>
      </c>
      <c r="I5585" s="6">
        <v>1350</v>
      </c>
      <c r="J5585" s="1">
        <v>2</v>
      </c>
      <c r="K5585" s="4">
        <v>7.0000000000000007E-2</v>
      </c>
      <c r="L5585" s="6">
        <f t="shared" si="176"/>
        <v>94.500000000000014</v>
      </c>
      <c r="M5585" s="8">
        <f t="shared" si="177"/>
        <v>2605.5</v>
      </c>
      <c r="N5585" s="21">
        <f>(sales[[#This Row],[Price]]*sales[[#This Row],[Qty]])-(sales[[#This Row],[Discount_Amt]]*sales[[#This Row],[Qty]])</f>
        <v>2511</v>
      </c>
    </row>
    <row r="5586" spans="2:14" hidden="1" x14ac:dyDescent="0.35">
      <c r="B5586" s="7">
        <v>2029584</v>
      </c>
      <c r="C5586" s="1" t="s">
        <v>22</v>
      </c>
      <c r="D5586" s="1" t="s">
        <v>27</v>
      </c>
      <c r="E5586" s="1" t="s">
        <v>46</v>
      </c>
      <c r="F5586" s="1" t="s">
        <v>521</v>
      </c>
      <c r="G5586" s="3">
        <v>45482</v>
      </c>
      <c r="H5586" s="3">
        <v>45483</v>
      </c>
      <c r="I5586" s="6">
        <v>4500</v>
      </c>
      <c r="J5586" s="1">
        <v>7</v>
      </c>
      <c r="K5586" s="4">
        <v>0.03</v>
      </c>
      <c r="L5586" s="6">
        <f t="shared" si="176"/>
        <v>135</v>
      </c>
      <c r="M5586" s="8">
        <f t="shared" si="177"/>
        <v>31365</v>
      </c>
      <c r="N5586" s="21">
        <f>(sales[[#This Row],[Price]]*sales[[#This Row],[Qty]])-(sales[[#This Row],[Discount_Amt]]*sales[[#This Row],[Qty]])</f>
        <v>30555</v>
      </c>
    </row>
    <row r="5587" spans="2:14" hidden="1" x14ac:dyDescent="0.35">
      <c r="B5587" s="7">
        <v>2029585</v>
      </c>
      <c r="C5587" s="1" t="s">
        <v>23</v>
      </c>
      <c r="D5587" s="1" t="s">
        <v>28</v>
      </c>
      <c r="E5587" s="1" t="s">
        <v>47</v>
      </c>
      <c r="F5587" s="1" t="s">
        <v>518</v>
      </c>
      <c r="G5587" s="3">
        <v>45482</v>
      </c>
      <c r="H5587" s="3">
        <v>45490</v>
      </c>
      <c r="I5587" s="6">
        <v>2350</v>
      </c>
      <c r="J5587" s="1">
        <v>2</v>
      </c>
      <c r="K5587" s="4">
        <v>0.08</v>
      </c>
      <c r="L5587" s="6">
        <f t="shared" si="176"/>
        <v>188</v>
      </c>
      <c r="M5587" s="8">
        <f t="shared" si="177"/>
        <v>4512</v>
      </c>
      <c r="N5587" s="21">
        <f>(sales[[#This Row],[Price]]*sales[[#This Row],[Qty]])-(sales[[#This Row],[Discount_Amt]]*sales[[#This Row],[Qty]])</f>
        <v>4324</v>
      </c>
    </row>
    <row r="5588" spans="2:14" hidden="1" x14ac:dyDescent="0.35">
      <c r="B5588" s="7">
        <v>2029586</v>
      </c>
      <c r="C5588" s="1" t="s">
        <v>24</v>
      </c>
      <c r="D5588" s="1" t="s">
        <v>29</v>
      </c>
      <c r="E5588" s="1" t="s">
        <v>48</v>
      </c>
      <c r="F5588" s="1" t="s">
        <v>518</v>
      </c>
      <c r="G5588" s="3">
        <v>45482</v>
      </c>
      <c r="H5588" s="3">
        <v>45484</v>
      </c>
      <c r="I5588" s="6">
        <v>90</v>
      </c>
      <c r="J5588" s="1">
        <v>1</v>
      </c>
      <c r="K5588" s="4">
        <v>0.05</v>
      </c>
      <c r="L5588" s="6">
        <f t="shared" si="176"/>
        <v>4.5</v>
      </c>
      <c r="M5588" s="8">
        <f t="shared" si="177"/>
        <v>85.5</v>
      </c>
      <c r="N5588" s="21">
        <f>(sales[[#This Row],[Price]]*sales[[#This Row],[Qty]])-(sales[[#This Row],[Discount_Amt]]*sales[[#This Row],[Qty]])</f>
        <v>85.5</v>
      </c>
    </row>
    <row r="5589" spans="2:14" hidden="1" x14ac:dyDescent="0.35">
      <c r="B5589" s="7">
        <v>2029587</v>
      </c>
      <c r="C5589" s="1" t="s">
        <v>4</v>
      </c>
      <c r="D5589" s="1" t="s">
        <v>25</v>
      </c>
      <c r="E5589" s="1" t="s">
        <v>49</v>
      </c>
      <c r="F5589" s="1" t="s">
        <v>519</v>
      </c>
      <c r="G5589" s="3">
        <v>45482</v>
      </c>
      <c r="H5589" s="3">
        <v>45485</v>
      </c>
      <c r="I5589" s="6">
        <v>280</v>
      </c>
      <c r="J5589" s="1">
        <v>1</v>
      </c>
      <c r="K5589" s="4">
        <v>0.05</v>
      </c>
      <c r="L5589" s="6">
        <f t="shared" si="176"/>
        <v>14</v>
      </c>
      <c r="M5589" s="8">
        <f t="shared" si="177"/>
        <v>266</v>
      </c>
      <c r="N5589" s="21">
        <f>(sales[[#This Row],[Price]]*sales[[#This Row],[Qty]])-(sales[[#This Row],[Discount_Amt]]*sales[[#This Row],[Qty]])</f>
        <v>266</v>
      </c>
    </row>
    <row r="5590" spans="2:14" hidden="1" x14ac:dyDescent="0.35">
      <c r="B5590" s="7">
        <v>2029588</v>
      </c>
      <c r="C5590" s="1" t="s">
        <v>5</v>
      </c>
      <c r="D5590" s="1" t="s">
        <v>305</v>
      </c>
      <c r="E5590" s="1" t="s">
        <v>50</v>
      </c>
      <c r="F5590" s="1" t="s">
        <v>521</v>
      </c>
      <c r="G5590" s="3">
        <v>45482</v>
      </c>
      <c r="H5590" s="3">
        <v>45487</v>
      </c>
      <c r="I5590" s="6">
        <v>70</v>
      </c>
      <c r="J5590" s="1">
        <v>1</v>
      </c>
      <c r="K5590" s="4">
        <v>0.05</v>
      </c>
      <c r="L5590" s="6">
        <f t="shared" si="176"/>
        <v>3.5</v>
      </c>
      <c r="M5590" s="8">
        <f t="shared" si="177"/>
        <v>66.5</v>
      </c>
      <c r="N5590" s="21">
        <f>(sales[[#This Row],[Price]]*sales[[#This Row],[Qty]])-(sales[[#This Row],[Discount_Amt]]*sales[[#This Row],[Qty]])</f>
        <v>66.5</v>
      </c>
    </row>
    <row r="5591" spans="2:14" hidden="1" x14ac:dyDescent="0.35">
      <c r="B5591" s="7">
        <v>2029589</v>
      </c>
      <c r="C5591" s="1" t="s">
        <v>6</v>
      </c>
      <c r="D5591" s="1" t="s">
        <v>25</v>
      </c>
      <c r="E5591" s="1" t="s">
        <v>51</v>
      </c>
      <c r="F5591" s="1" t="s">
        <v>520</v>
      </c>
      <c r="G5591" s="3">
        <v>45482</v>
      </c>
      <c r="H5591" s="3">
        <v>45483</v>
      </c>
      <c r="I5591" s="6">
        <v>230</v>
      </c>
      <c r="J5591" s="1">
        <v>2</v>
      </c>
      <c r="K5591" s="4">
        <v>0.05</v>
      </c>
      <c r="L5591" s="6">
        <f t="shared" si="176"/>
        <v>11.5</v>
      </c>
      <c r="M5591" s="8">
        <f t="shared" si="177"/>
        <v>448.5</v>
      </c>
      <c r="N5591" s="21">
        <f>(sales[[#This Row],[Price]]*sales[[#This Row],[Qty]])-(sales[[#This Row],[Discount_Amt]]*sales[[#This Row],[Qty]])</f>
        <v>437</v>
      </c>
    </row>
    <row r="5592" spans="2:14" hidden="1" x14ac:dyDescent="0.35">
      <c r="B5592" s="7">
        <v>2029590</v>
      </c>
      <c r="C5592" s="1" t="s">
        <v>7</v>
      </c>
      <c r="D5592" s="1" t="s">
        <v>26</v>
      </c>
      <c r="E5592" s="1" t="s">
        <v>506</v>
      </c>
      <c r="F5592" s="1" t="s">
        <v>518</v>
      </c>
      <c r="G5592" s="3">
        <v>45482</v>
      </c>
      <c r="H5592" s="3">
        <v>45490</v>
      </c>
      <c r="I5592" s="6">
        <v>7999</v>
      </c>
      <c r="J5592" s="1">
        <v>1</v>
      </c>
      <c r="K5592" s="4">
        <v>0.03</v>
      </c>
      <c r="L5592" s="6">
        <f t="shared" si="176"/>
        <v>239.97</v>
      </c>
      <c r="M5592" s="8">
        <f t="shared" si="177"/>
        <v>7759.03</v>
      </c>
      <c r="N5592" s="21">
        <f>(sales[[#This Row],[Price]]*sales[[#This Row],[Qty]])-(sales[[#This Row],[Discount_Amt]]*sales[[#This Row],[Qty]])</f>
        <v>7759.03</v>
      </c>
    </row>
    <row r="5593" spans="2:14" x14ac:dyDescent="0.35">
      <c r="B5593" s="7">
        <v>2029591</v>
      </c>
      <c r="C5593" s="1" t="s">
        <v>10</v>
      </c>
      <c r="D5593" s="1" t="s">
        <v>27</v>
      </c>
      <c r="E5593" s="1" t="s">
        <v>507</v>
      </c>
      <c r="F5593" s="1" t="s">
        <v>519</v>
      </c>
      <c r="G5593" s="3">
        <v>45482</v>
      </c>
      <c r="H5593" s="3">
        <v>45484</v>
      </c>
      <c r="I5593" s="6">
        <v>850</v>
      </c>
      <c r="J5593" s="1">
        <v>2</v>
      </c>
      <c r="K5593" s="4">
        <v>0.1</v>
      </c>
      <c r="L5593" s="6">
        <f t="shared" si="176"/>
        <v>85</v>
      </c>
      <c r="M5593" s="8">
        <f t="shared" si="177"/>
        <v>1615</v>
      </c>
      <c r="N5593" s="21">
        <f>(sales[[#This Row],[Price]]*sales[[#This Row],[Qty]])-(sales[[#This Row],[Discount_Amt]]*sales[[#This Row],[Qty]])</f>
        <v>1530</v>
      </c>
    </row>
    <row r="5594" spans="2:14" hidden="1" x14ac:dyDescent="0.35">
      <c r="B5594" s="7">
        <v>2029592</v>
      </c>
      <c r="C5594" s="1" t="s">
        <v>8</v>
      </c>
      <c r="D5594" s="1" t="s">
        <v>28</v>
      </c>
      <c r="E5594" s="1" t="s">
        <v>508</v>
      </c>
      <c r="F5594" s="1" t="s">
        <v>520</v>
      </c>
      <c r="G5594" s="3">
        <v>45482</v>
      </c>
      <c r="H5594" s="3">
        <v>45485</v>
      </c>
      <c r="I5594" s="6">
        <v>65000</v>
      </c>
      <c r="J5594" s="1">
        <v>7</v>
      </c>
      <c r="K5594" s="4">
        <v>0.05</v>
      </c>
      <c r="L5594" s="6">
        <f t="shared" si="176"/>
        <v>3250</v>
      </c>
      <c r="M5594" s="8">
        <f t="shared" si="177"/>
        <v>451750</v>
      </c>
      <c r="N5594" s="21">
        <f>(sales[[#This Row],[Price]]*sales[[#This Row],[Qty]])-(sales[[#This Row],[Discount_Amt]]*sales[[#This Row],[Qty]])</f>
        <v>432250</v>
      </c>
    </row>
    <row r="5595" spans="2:14" hidden="1" x14ac:dyDescent="0.35">
      <c r="B5595" s="7">
        <v>2029593</v>
      </c>
      <c r="C5595" s="1" t="s">
        <v>9</v>
      </c>
      <c r="D5595" s="1" t="s">
        <v>29</v>
      </c>
      <c r="E5595" s="1" t="s">
        <v>31</v>
      </c>
      <c r="F5595" s="1" t="s">
        <v>521</v>
      </c>
      <c r="G5595" s="3">
        <v>45482</v>
      </c>
      <c r="H5595" s="3">
        <v>45487</v>
      </c>
      <c r="I5595" s="6">
        <v>450</v>
      </c>
      <c r="J5595" s="1">
        <v>2</v>
      </c>
      <c r="K5595" s="4">
        <v>0.05</v>
      </c>
      <c r="L5595" s="6">
        <f t="shared" si="176"/>
        <v>22.5</v>
      </c>
      <c r="M5595" s="8">
        <f t="shared" si="177"/>
        <v>877.5</v>
      </c>
      <c r="N5595" s="21">
        <f>(sales[[#This Row],[Price]]*sales[[#This Row],[Qty]])-(sales[[#This Row],[Discount_Amt]]*sales[[#This Row],[Qty]])</f>
        <v>855</v>
      </c>
    </row>
    <row r="5596" spans="2:14" x14ac:dyDescent="0.35">
      <c r="B5596" s="7">
        <v>2029594</v>
      </c>
      <c r="C5596" s="1" t="s">
        <v>11</v>
      </c>
      <c r="D5596" s="1" t="s">
        <v>25</v>
      </c>
      <c r="E5596" s="1" t="s">
        <v>32</v>
      </c>
      <c r="F5596" s="1" t="s">
        <v>518</v>
      </c>
      <c r="G5596" s="3">
        <v>45482</v>
      </c>
      <c r="H5596" s="3">
        <v>45483</v>
      </c>
      <c r="I5596" s="6">
        <v>1299</v>
      </c>
      <c r="J5596" s="1">
        <v>2</v>
      </c>
      <c r="K5596" s="4">
        <v>0.02</v>
      </c>
      <c r="L5596" s="6">
        <f t="shared" si="176"/>
        <v>25.98</v>
      </c>
      <c r="M5596" s="8">
        <f t="shared" si="177"/>
        <v>2572.02</v>
      </c>
      <c r="N5596" s="21">
        <f>(sales[[#This Row],[Price]]*sales[[#This Row],[Qty]])-(sales[[#This Row],[Discount_Amt]]*sales[[#This Row],[Qty]])</f>
        <v>2546.04</v>
      </c>
    </row>
    <row r="5597" spans="2:14" x14ac:dyDescent="0.35">
      <c r="B5597" s="7">
        <v>2029595</v>
      </c>
      <c r="C5597" s="1" t="s">
        <v>12</v>
      </c>
      <c r="D5597" s="1" t="s">
        <v>30</v>
      </c>
      <c r="E5597" s="1" t="s">
        <v>38</v>
      </c>
      <c r="F5597" s="1" t="s">
        <v>518</v>
      </c>
      <c r="G5597" s="3">
        <v>45482</v>
      </c>
      <c r="H5597" s="3">
        <v>45490</v>
      </c>
      <c r="I5597" s="6">
        <v>1700</v>
      </c>
      <c r="J5597" s="1">
        <v>1</v>
      </c>
      <c r="K5597" s="4">
        <v>0.06</v>
      </c>
      <c r="L5597" s="6">
        <f t="shared" si="176"/>
        <v>102</v>
      </c>
      <c r="M5597" s="8">
        <f t="shared" si="177"/>
        <v>1598</v>
      </c>
      <c r="N5597" s="21">
        <f>(sales[[#This Row],[Price]]*sales[[#This Row],[Qty]])-(sales[[#This Row],[Discount_Amt]]*sales[[#This Row],[Qty]])</f>
        <v>1598</v>
      </c>
    </row>
    <row r="5598" spans="2:14" hidden="1" x14ac:dyDescent="0.35">
      <c r="B5598" s="7">
        <v>2029596</v>
      </c>
      <c r="C5598" s="1" t="s">
        <v>13</v>
      </c>
      <c r="D5598" s="1" t="s">
        <v>27</v>
      </c>
      <c r="E5598" s="1" t="s">
        <v>33</v>
      </c>
      <c r="F5598" s="1" t="s">
        <v>519</v>
      </c>
      <c r="G5598" s="3">
        <v>45482</v>
      </c>
      <c r="H5598" s="3">
        <v>45484</v>
      </c>
      <c r="I5598" s="6">
        <v>55000</v>
      </c>
      <c r="J5598" s="1">
        <v>2</v>
      </c>
      <c r="K5598" s="4">
        <v>0.15</v>
      </c>
      <c r="L5598" s="6">
        <f t="shared" si="176"/>
        <v>8250</v>
      </c>
      <c r="M5598" s="8">
        <f t="shared" si="177"/>
        <v>101750</v>
      </c>
      <c r="N5598" s="21">
        <f>(sales[[#This Row],[Price]]*sales[[#This Row],[Qty]])-(sales[[#This Row],[Discount_Amt]]*sales[[#This Row],[Qty]])</f>
        <v>93500</v>
      </c>
    </row>
    <row r="5599" spans="2:14" hidden="1" x14ac:dyDescent="0.35">
      <c r="B5599" s="7">
        <v>2029597</v>
      </c>
      <c r="C5599" s="1" t="s">
        <v>14</v>
      </c>
      <c r="D5599" s="1" t="s">
        <v>28</v>
      </c>
      <c r="E5599" s="1" t="s">
        <v>34</v>
      </c>
      <c r="F5599" s="1" t="s">
        <v>521</v>
      </c>
      <c r="G5599" s="3">
        <v>45482</v>
      </c>
      <c r="H5599" s="3">
        <v>45485</v>
      </c>
      <c r="I5599" s="6">
        <v>57999</v>
      </c>
      <c r="J5599" s="1">
        <v>4</v>
      </c>
      <c r="K5599" s="4">
        <v>0.02</v>
      </c>
      <c r="L5599" s="6">
        <f t="shared" si="176"/>
        <v>1159.98</v>
      </c>
      <c r="M5599" s="8">
        <f t="shared" si="177"/>
        <v>230836.02</v>
      </c>
      <c r="N5599" s="21">
        <f>(sales[[#This Row],[Price]]*sales[[#This Row],[Qty]])-(sales[[#This Row],[Discount_Amt]]*sales[[#This Row],[Qty]])</f>
        <v>227356.08</v>
      </c>
    </row>
    <row r="5600" spans="2:14" hidden="1" x14ac:dyDescent="0.35">
      <c r="B5600" s="7">
        <v>2029598</v>
      </c>
      <c r="C5600" s="1" t="s">
        <v>15</v>
      </c>
      <c r="D5600" s="1" t="s">
        <v>29</v>
      </c>
      <c r="E5600" s="1" t="s">
        <v>35</v>
      </c>
      <c r="F5600" s="1" t="s">
        <v>520</v>
      </c>
      <c r="G5600" s="3">
        <v>45482</v>
      </c>
      <c r="H5600" s="3">
        <v>45487</v>
      </c>
      <c r="I5600" s="6">
        <v>1399</v>
      </c>
      <c r="J5600" s="1">
        <v>3</v>
      </c>
      <c r="K5600" s="4">
        <v>0.02</v>
      </c>
      <c r="L5600" s="6">
        <f t="shared" si="176"/>
        <v>27.98</v>
      </c>
      <c r="M5600" s="8">
        <f t="shared" si="177"/>
        <v>4169.0200000000004</v>
      </c>
      <c r="N5600" s="21">
        <f>(sales[[#This Row],[Price]]*sales[[#This Row],[Qty]])-(sales[[#This Row],[Discount_Amt]]*sales[[#This Row],[Qty]])</f>
        <v>4113.0600000000004</v>
      </c>
    </row>
    <row r="5601" spans="2:14" hidden="1" x14ac:dyDescent="0.35">
      <c r="B5601" s="7">
        <v>2029599</v>
      </c>
      <c r="C5601" s="1" t="s">
        <v>16</v>
      </c>
      <c r="D5601" s="1" t="s">
        <v>25</v>
      </c>
      <c r="E5601" s="1" t="s">
        <v>36</v>
      </c>
      <c r="F5601" s="1" t="s">
        <v>518</v>
      </c>
      <c r="G5601" s="3">
        <v>45482</v>
      </c>
      <c r="H5601" s="3">
        <v>45483</v>
      </c>
      <c r="I5601" s="6">
        <v>999</v>
      </c>
      <c r="J5601" s="1">
        <v>2</v>
      </c>
      <c r="K5601" s="4">
        <v>0.02</v>
      </c>
      <c r="L5601" s="6">
        <f t="shared" si="176"/>
        <v>19.98</v>
      </c>
      <c r="M5601" s="8">
        <f t="shared" si="177"/>
        <v>1978.02</v>
      </c>
      <c r="N5601" s="21">
        <f>(sales[[#This Row],[Price]]*sales[[#This Row],[Qty]])-(sales[[#This Row],[Discount_Amt]]*sales[[#This Row],[Qty]])</f>
        <v>1958.04</v>
      </c>
    </row>
    <row r="5602" spans="2:14" x14ac:dyDescent="0.35">
      <c r="B5602" s="7">
        <v>2029600</v>
      </c>
      <c r="C5602" s="1" t="s">
        <v>17</v>
      </c>
      <c r="D5602" s="1" t="s">
        <v>26</v>
      </c>
      <c r="E5602" s="1" t="s">
        <v>37</v>
      </c>
      <c r="F5602" s="1" t="s">
        <v>519</v>
      </c>
      <c r="G5602" s="3">
        <v>45482</v>
      </c>
      <c r="H5602" s="3">
        <v>45490</v>
      </c>
      <c r="I5602" s="6">
        <v>2099</v>
      </c>
      <c r="J5602" s="1">
        <v>1</v>
      </c>
      <c r="K5602" s="4">
        <v>0.02</v>
      </c>
      <c r="L5602" s="6">
        <f t="shared" si="176"/>
        <v>41.980000000000004</v>
      </c>
      <c r="M5602" s="8">
        <f t="shared" si="177"/>
        <v>2057.02</v>
      </c>
      <c r="N5602" s="21">
        <f>(sales[[#This Row],[Price]]*sales[[#This Row],[Qty]])-(sales[[#This Row],[Discount_Amt]]*sales[[#This Row],[Qty]])</f>
        <v>2057.02</v>
      </c>
    </row>
    <row r="5603" spans="2:14" hidden="1" x14ac:dyDescent="0.35">
      <c r="B5603" s="7">
        <v>2029601</v>
      </c>
      <c r="C5603" s="1" t="s">
        <v>18</v>
      </c>
      <c r="D5603" s="1" t="s">
        <v>27</v>
      </c>
      <c r="E5603" s="1" t="s">
        <v>39</v>
      </c>
      <c r="F5603" s="1" t="s">
        <v>520</v>
      </c>
      <c r="G5603" s="3">
        <v>45482</v>
      </c>
      <c r="H5603" s="3">
        <v>45484</v>
      </c>
      <c r="I5603" s="6">
        <v>11000</v>
      </c>
      <c r="J5603" s="1">
        <v>1</v>
      </c>
      <c r="K5603" s="4">
        <v>0.02</v>
      </c>
      <c r="L5603" s="6">
        <f t="shared" si="176"/>
        <v>220</v>
      </c>
      <c r="M5603" s="8">
        <f t="shared" si="177"/>
        <v>10780</v>
      </c>
      <c r="N5603" s="21">
        <f>(sales[[#This Row],[Price]]*sales[[#This Row],[Qty]])-(sales[[#This Row],[Discount_Amt]]*sales[[#This Row],[Qty]])</f>
        <v>10780</v>
      </c>
    </row>
    <row r="5604" spans="2:14" hidden="1" x14ac:dyDescent="0.35">
      <c r="B5604" s="7">
        <v>2029602</v>
      </c>
      <c r="C5604" s="1" t="s">
        <v>19</v>
      </c>
      <c r="D5604" s="1" t="s">
        <v>28</v>
      </c>
      <c r="E5604" s="1" t="s">
        <v>40</v>
      </c>
      <c r="F5604" s="1" t="s">
        <v>521</v>
      </c>
      <c r="G5604" s="3">
        <v>45482</v>
      </c>
      <c r="H5604" s="3">
        <v>45485</v>
      </c>
      <c r="I5604" s="6">
        <v>800</v>
      </c>
      <c r="J5604" s="1">
        <v>2</v>
      </c>
      <c r="K5604" s="4">
        <v>0.02</v>
      </c>
      <c r="L5604" s="6">
        <f t="shared" si="176"/>
        <v>16</v>
      </c>
      <c r="M5604" s="8">
        <f t="shared" si="177"/>
        <v>1584</v>
      </c>
      <c r="N5604" s="21">
        <f>(sales[[#This Row],[Price]]*sales[[#This Row],[Qty]])-(sales[[#This Row],[Discount_Amt]]*sales[[#This Row],[Qty]])</f>
        <v>1568</v>
      </c>
    </row>
    <row r="5605" spans="2:14" hidden="1" x14ac:dyDescent="0.35">
      <c r="B5605" s="7">
        <v>2029603</v>
      </c>
      <c r="C5605" s="1" t="s">
        <v>20</v>
      </c>
      <c r="D5605" s="1" t="s">
        <v>29</v>
      </c>
      <c r="E5605" s="1" t="s">
        <v>41</v>
      </c>
      <c r="F5605" s="1" t="s">
        <v>518</v>
      </c>
      <c r="G5605" s="3">
        <v>45482</v>
      </c>
      <c r="H5605" s="3">
        <v>45487</v>
      </c>
      <c r="I5605" s="6">
        <v>5500</v>
      </c>
      <c r="J5605" s="1">
        <v>1</v>
      </c>
      <c r="K5605" s="4">
        <v>0.02</v>
      </c>
      <c r="L5605" s="6">
        <f t="shared" si="176"/>
        <v>110</v>
      </c>
      <c r="M5605" s="8">
        <f t="shared" si="177"/>
        <v>5390</v>
      </c>
      <c r="N5605" s="21">
        <f>(sales[[#This Row],[Price]]*sales[[#This Row],[Qty]])-(sales[[#This Row],[Discount_Amt]]*sales[[#This Row],[Qty]])</f>
        <v>5390</v>
      </c>
    </row>
    <row r="5606" spans="2:14" hidden="1" x14ac:dyDescent="0.35">
      <c r="B5606" s="7">
        <v>2029604</v>
      </c>
      <c r="C5606" s="1" t="s">
        <v>21</v>
      </c>
      <c r="D5606" s="1" t="s">
        <v>25</v>
      </c>
      <c r="E5606" s="1" t="s">
        <v>42</v>
      </c>
      <c r="F5606" s="1" t="s">
        <v>518</v>
      </c>
      <c r="G5606" s="3">
        <v>45482</v>
      </c>
      <c r="H5606" s="3">
        <v>45483</v>
      </c>
      <c r="I5606" s="6">
        <v>1350</v>
      </c>
      <c r="J5606" s="1">
        <v>3</v>
      </c>
      <c r="K5606" s="4">
        <v>0.02</v>
      </c>
      <c r="L5606" s="6">
        <f t="shared" si="176"/>
        <v>27</v>
      </c>
      <c r="M5606" s="8">
        <f t="shared" si="177"/>
        <v>4023</v>
      </c>
      <c r="N5606" s="21">
        <f>(sales[[#This Row],[Price]]*sales[[#This Row],[Qty]])-(sales[[#This Row],[Discount_Amt]]*sales[[#This Row],[Qty]])</f>
        <v>3969</v>
      </c>
    </row>
    <row r="5607" spans="2:14" hidden="1" x14ac:dyDescent="0.35">
      <c r="B5607" s="7">
        <v>2029605</v>
      </c>
      <c r="C5607" s="1" t="s">
        <v>22</v>
      </c>
      <c r="D5607" s="1" t="s">
        <v>26</v>
      </c>
      <c r="E5607" s="1" t="s">
        <v>43</v>
      </c>
      <c r="F5607" s="1" t="s">
        <v>519</v>
      </c>
      <c r="G5607" s="3">
        <v>45482</v>
      </c>
      <c r="H5607" s="3">
        <v>45490</v>
      </c>
      <c r="I5607" s="6">
        <v>4500</v>
      </c>
      <c r="J5607" s="1">
        <v>2</v>
      </c>
      <c r="K5607" s="4">
        <v>7.0000000000000007E-2</v>
      </c>
      <c r="L5607" s="6">
        <f t="shared" si="176"/>
        <v>315.00000000000006</v>
      </c>
      <c r="M5607" s="8">
        <f t="shared" si="177"/>
        <v>8685</v>
      </c>
      <c r="N5607" s="21">
        <f>(sales[[#This Row],[Price]]*sales[[#This Row],[Qty]])-(sales[[#This Row],[Discount_Amt]]*sales[[#This Row],[Qty]])</f>
        <v>8370</v>
      </c>
    </row>
    <row r="5608" spans="2:14" hidden="1" x14ac:dyDescent="0.35">
      <c r="B5608" s="7">
        <v>2029606</v>
      </c>
      <c r="C5608" s="1" t="s">
        <v>23</v>
      </c>
      <c r="D5608" s="1" t="s">
        <v>27</v>
      </c>
      <c r="E5608" s="1" t="s">
        <v>44</v>
      </c>
      <c r="F5608" s="1" t="s">
        <v>521</v>
      </c>
      <c r="G5608" s="3">
        <v>45482</v>
      </c>
      <c r="H5608" s="3">
        <v>45484</v>
      </c>
      <c r="I5608" s="6">
        <v>2350</v>
      </c>
      <c r="J5608" s="1">
        <v>1</v>
      </c>
      <c r="K5608" s="4">
        <v>0.03</v>
      </c>
      <c r="L5608" s="6">
        <f t="shared" si="176"/>
        <v>70.5</v>
      </c>
      <c r="M5608" s="8">
        <f t="shared" si="177"/>
        <v>2279.5</v>
      </c>
      <c r="N5608" s="21">
        <f>(sales[[#This Row],[Price]]*sales[[#This Row],[Qty]])-(sales[[#This Row],[Discount_Amt]]*sales[[#This Row],[Qty]])</f>
        <v>2279.5</v>
      </c>
    </row>
    <row r="5609" spans="2:14" hidden="1" x14ac:dyDescent="0.35">
      <c r="B5609" s="7">
        <v>2029607</v>
      </c>
      <c r="C5609" s="1" t="s">
        <v>24</v>
      </c>
      <c r="D5609" s="1" t="s">
        <v>28</v>
      </c>
      <c r="E5609" s="1" t="s">
        <v>45</v>
      </c>
      <c r="F5609" s="1" t="s">
        <v>520</v>
      </c>
      <c r="G5609" s="3">
        <v>45482</v>
      </c>
      <c r="H5609" s="3">
        <v>45485</v>
      </c>
      <c r="I5609" s="6">
        <v>90</v>
      </c>
      <c r="J5609" s="1">
        <v>2</v>
      </c>
      <c r="K5609" s="4">
        <v>0.08</v>
      </c>
      <c r="L5609" s="6">
        <f t="shared" si="176"/>
        <v>7.2</v>
      </c>
      <c r="M5609" s="8">
        <f t="shared" si="177"/>
        <v>172.8</v>
      </c>
      <c r="N5609" s="21">
        <f>(sales[[#This Row],[Price]]*sales[[#This Row],[Qty]])-(sales[[#This Row],[Discount_Amt]]*sales[[#This Row],[Qty]])</f>
        <v>165.6</v>
      </c>
    </row>
    <row r="5610" spans="2:14" hidden="1" x14ac:dyDescent="0.35">
      <c r="B5610" s="7">
        <v>2029608</v>
      </c>
      <c r="C5610" s="1" t="s">
        <v>4</v>
      </c>
      <c r="D5610" s="1" t="s">
        <v>29</v>
      </c>
      <c r="E5610" s="1" t="s">
        <v>46</v>
      </c>
      <c r="F5610" s="1" t="s">
        <v>518</v>
      </c>
      <c r="G5610" s="3">
        <v>45482</v>
      </c>
      <c r="H5610" s="3">
        <v>45487</v>
      </c>
      <c r="I5610" s="6">
        <v>280</v>
      </c>
      <c r="J5610" s="1">
        <v>1</v>
      </c>
      <c r="K5610" s="4">
        <v>0.05</v>
      </c>
      <c r="L5610" s="6">
        <f t="shared" si="176"/>
        <v>14</v>
      </c>
      <c r="M5610" s="8">
        <f t="shared" si="177"/>
        <v>266</v>
      </c>
      <c r="N5610" s="21">
        <f>(sales[[#This Row],[Price]]*sales[[#This Row],[Qty]])-(sales[[#This Row],[Discount_Amt]]*sales[[#This Row],[Qty]])</f>
        <v>266</v>
      </c>
    </row>
    <row r="5611" spans="2:14" hidden="1" x14ac:dyDescent="0.35">
      <c r="B5611" s="7">
        <v>2029609</v>
      </c>
      <c r="C5611" s="1" t="s">
        <v>5</v>
      </c>
      <c r="D5611" s="1" t="s">
        <v>25</v>
      </c>
      <c r="E5611" s="1" t="s">
        <v>47</v>
      </c>
      <c r="F5611" s="1" t="s">
        <v>519</v>
      </c>
      <c r="G5611" s="3">
        <v>45482</v>
      </c>
      <c r="H5611" s="3">
        <v>45483</v>
      </c>
      <c r="I5611" s="6">
        <v>70</v>
      </c>
      <c r="J5611" s="1">
        <v>2</v>
      </c>
      <c r="K5611" s="4">
        <v>0.05</v>
      </c>
      <c r="L5611" s="6">
        <f t="shared" si="176"/>
        <v>3.5</v>
      </c>
      <c r="M5611" s="8">
        <f t="shared" si="177"/>
        <v>136.5</v>
      </c>
      <c r="N5611" s="21">
        <f>(sales[[#This Row],[Price]]*sales[[#This Row],[Qty]])-(sales[[#This Row],[Discount_Amt]]*sales[[#This Row],[Qty]])</f>
        <v>133</v>
      </c>
    </row>
    <row r="5612" spans="2:14" hidden="1" x14ac:dyDescent="0.35">
      <c r="B5612" s="7">
        <v>2029610</v>
      </c>
      <c r="C5612" s="1" t="s">
        <v>6</v>
      </c>
      <c r="D5612" s="1" t="s">
        <v>306</v>
      </c>
      <c r="E5612" s="1" t="s">
        <v>48</v>
      </c>
      <c r="F5612" s="1" t="s">
        <v>520</v>
      </c>
      <c r="G5612" s="3">
        <v>45482</v>
      </c>
      <c r="H5612" s="3">
        <v>45490</v>
      </c>
      <c r="I5612" s="6">
        <v>230</v>
      </c>
      <c r="J5612" s="1">
        <v>3</v>
      </c>
      <c r="K5612" s="4">
        <v>0.05</v>
      </c>
      <c r="L5612" s="6">
        <f t="shared" si="176"/>
        <v>11.5</v>
      </c>
      <c r="M5612" s="8">
        <f t="shared" si="177"/>
        <v>678.5</v>
      </c>
      <c r="N5612" s="21">
        <f>(sales[[#This Row],[Price]]*sales[[#This Row],[Qty]])-(sales[[#This Row],[Discount_Amt]]*sales[[#This Row],[Qty]])</f>
        <v>655.5</v>
      </c>
    </row>
    <row r="5613" spans="2:14" hidden="1" x14ac:dyDescent="0.35">
      <c r="B5613" s="7">
        <v>2029611</v>
      </c>
      <c r="C5613" s="1" t="s">
        <v>7</v>
      </c>
      <c r="D5613" s="1" t="s">
        <v>25</v>
      </c>
      <c r="E5613" s="1" t="s">
        <v>49</v>
      </c>
      <c r="F5613" s="1" t="s">
        <v>521</v>
      </c>
      <c r="G5613" s="3">
        <v>45482</v>
      </c>
      <c r="H5613" s="3">
        <v>45484</v>
      </c>
      <c r="I5613" s="6">
        <v>7999</v>
      </c>
      <c r="J5613" s="1">
        <v>2</v>
      </c>
      <c r="K5613" s="4">
        <v>0.05</v>
      </c>
      <c r="L5613" s="6">
        <f t="shared" si="176"/>
        <v>399.95000000000005</v>
      </c>
      <c r="M5613" s="8">
        <f t="shared" si="177"/>
        <v>15598.05</v>
      </c>
      <c r="N5613" s="21">
        <f>(sales[[#This Row],[Price]]*sales[[#This Row],[Qty]])-(sales[[#This Row],[Discount_Amt]]*sales[[#This Row],[Qty]])</f>
        <v>15198.1</v>
      </c>
    </row>
    <row r="5614" spans="2:14" x14ac:dyDescent="0.35">
      <c r="B5614" s="7">
        <v>2029612</v>
      </c>
      <c r="C5614" s="1" t="s">
        <v>10</v>
      </c>
      <c r="D5614" s="1" t="s">
        <v>26</v>
      </c>
      <c r="E5614" s="1" t="s">
        <v>50</v>
      </c>
      <c r="F5614" s="1" t="s">
        <v>518</v>
      </c>
      <c r="G5614" s="3">
        <v>45482</v>
      </c>
      <c r="H5614" s="3">
        <v>45485</v>
      </c>
      <c r="I5614" s="6">
        <v>850</v>
      </c>
      <c r="J5614" s="1">
        <v>7</v>
      </c>
      <c r="K5614" s="4">
        <v>0.03</v>
      </c>
      <c r="L5614" s="6">
        <f t="shared" ref="L5614:L5677" si="178">I5614*K5614</f>
        <v>25.5</v>
      </c>
      <c r="M5614" s="8">
        <f t="shared" ref="M5614:M5677" si="179">I5614*J5614-L5614</f>
        <v>5924.5</v>
      </c>
      <c r="N5614" s="21">
        <f>(sales[[#This Row],[Price]]*sales[[#This Row],[Qty]])-(sales[[#This Row],[Discount_Amt]]*sales[[#This Row],[Qty]])</f>
        <v>5771.5</v>
      </c>
    </row>
    <row r="5615" spans="2:14" hidden="1" x14ac:dyDescent="0.35">
      <c r="B5615" s="7">
        <v>2029613</v>
      </c>
      <c r="C5615" s="1" t="s">
        <v>8</v>
      </c>
      <c r="D5615" s="1" t="s">
        <v>27</v>
      </c>
      <c r="E5615" s="1" t="s">
        <v>51</v>
      </c>
      <c r="F5615" s="1" t="s">
        <v>518</v>
      </c>
      <c r="G5615" s="3">
        <v>45482</v>
      </c>
      <c r="H5615" s="3">
        <v>45487</v>
      </c>
      <c r="I5615" s="6">
        <v>65000</v>
      </c>
      <c r="J5615" s="1">
        <v>2</v>
      </c>
      <c r="K5615" s="4">
        <v>0.1</v>
      </c>
      <c r="L5615" s="6">
        <f t="shared" si="178"/>
        <v>6500</v>
      </c>
      <c r="M5615" s="8">
        <f t="shared" si="179"/>
        <v>123500</v>
      </c>
      <c r="N5615" s="21">
        <f>(sales[[#This Row],[Price]]*sales[[#This Row],[Qty]])-(sales[[#This Row],[Discount_Amt]]*sales[[#This Row],[Qty]])</f>
        <v>117000</v>
      </c>
    </row>
    <row r="5616" spans="2:14" hidden="1" x14ac:dyDescent="0.35">
      <c r="B5616" s="7">
        <v>2029614</v>
      </c>
      <c r="C5616" s="1" t="s">
        <v>9</v>
      </c>
      <c r="D5616" s="1" t="s">
        <v>28</v>
      </c>
      <c r="E5616" s="1" t="s">
        <v>506</v>
      </c>
      <c r="F5616" s="1" t="s">
        <v>519</v>
      </c>
      <c r="G5616" s="3">
        <v>45482</v>
      </c>
      <c r="H5616" s="3">
        <v>45483</v>
      </c>
      <c r="I5616" s="6">
        <v>450</v>
      </c>
      <c r="J5616" s="1">
        <v>1</v>
      </c>
      <c r="K5616" s="4">
        <v>0.05</v>
      </c>
      <c r="L5616" s="6">
        <f t="shared" si="178"/>
        <v>22.5</v>
      </c>
      <c r="M5616" s="8">
        <f t="shared" si="179"/>
        <v>427.5</v>
      </c>
      <c r="N5616" s="21">
        <f>(sales[[#This Row],[Price]]*sales[[#This Row],[Qty]])-(sales[[#This Row],[Discount_Amt]]*sales[[#This Row],[Qty]])</f>
        <v>427.5</v>
      </c>
    </row>
    <row r="5617" spans="2:14" x14ac:dyDescent="0.35">
      <c r="B5617" s="7">
        <v>2029615</v>
      </c>
      <c r="C5617" s="1" t="s">
        <v>11</v>
      </c>
      <c r="D5617" s="1" t="s">
        <v>29</v>
      </c>
      <c r="E5617" s="1" t="s">
        <v>507</v>
      </c>
      <c r="F5617" s="1" t="s">
        <v>521</v>
      </c>
      <c r="G5617" s="3">
        <v>45482</v>
      </c>
      <c r="H5617" s="3">
        <v>45490</v>
      </c>
      <c r="I5617" s="6">
        <v>1299</v>
      </c>
      <c r="J5617" s="1">
        <v>1</v>
      </c>
      <c r="K5617" s="4">
        <v>0.05</v>
      </c>
      <c r="L5617" s="6">
        <f t="shared" si="178"/>
        <v>64.95</v>
      </c>
      <c r="M5617" s="8">
        <f t="shared" si="179"/>
        <v>1234.05</v>
      </c>
      <c r="N5617" s="21">
        <f>(sales[[#This Row],[Price]]*sales[[#This Row],[Qty]])-(sales[[#This Row],[Discount_Amt]]*sales[[#This Row],[Qty]])</f>
        <v>1234.05</v>
      </c>
    </row>
    <row r="5618" spans="2:14" x14ac:dyDescent="0.35">
      <c r="B5618" s="7">
        <v>2029616</v>
      </c>
      <c r="C5618" s="1" t="s">
        <v>12</v>
      </c>
      <c r="D5618" s="1" t="s">
        <v>25</v>
      </c>
      <c r="E5618" s="1" t="s">
        <v>508</v>
      </c>
      <c r="F5618" s="1" t="s">
        <v>520</v>
      </c>
      <c r="G5618" s="3">
        <v>45482</v>
      </c>
      <c r="H5618" s="3">
        <v>45484</v>
      </c>
      <c r="I5618" s="6">
        <v>1700</v>
      </c>
      <c r="J5618" s="1">
        <v>1</v>
      </c>
      <c r="K5618" s="4">
        <v>0.02</v>
      </c>
      <c r="L5618" s="6">
        <f t="shared" si="178"/>
        <v>34</v>
      </c>
      <c r="M5618" s="8">
        <f t="shared" si="179"/>
        <v>1666</v>
      </c>
      <c r="N5618" s="21">
        <f>(sales[[#This Row],[Price]]*sales[[#This Row],[Qty]])-(sales[[#This Row],[Discount_Amt]]*sales[[#This Row],[Qty]])</f>
        <v>1666</v>
      </c>
    </row>
    <row r="5619" spans="2:14" hidden="1" x14ac:dyDescent="0.35">
      <c r="B5619" s="7">
        <v>2029617</v>
      </c>
      <c r="C5619" s="1" t="s">
        <v>13</v>
      </c>
      <c r="D5619" s="1" t="s">
        <v>30</v>
      </c>
      <c r="E5619" s="1" t="s">
        <v>31</v>
      </c>
      <c r="F5619" s="1" t="s">
        <v>518</v>
      </c>
      <c r="G5619" s="3">
        <v>45482</v>
      </c>
      <c r="H5619" s="3">
        <v>45485</v>
      </c>
      <c r="I5619" s="6">
        <v>55000</v>
      </c>
      <c r="J5619" s="1">
        <v>2</v>
      </c>
      <c r="K5619" s="4">
        <v>0.06</v>
      </c>
      <c r="L5619" s="6">
        <f t="shared" si="178"/>
        <v>3300</v>
      </c>
      <c r="M5619" s="8">
        <f t="shared" si="179"/>
        <v>106700</v>
      </c>
      <c r="N5619" s="21">
        <f>(sales[[#This Row],[Price]]*sales[[#This Row],[Qty]])-(sales[[#This Row],[Discount_Amt]]*sales[[#This Row],[Qty]])</f>
        <v>103400</v>
      </c>
    </row>
    <row r="5620" spans="2:14" hidden="1" x14ac:dyDescent="0.35">
      <c r="B5620" s="7">
        <v>2029618</v>
      </c>
      <c r="C5620" s="1" t="s">
        <v>14</v>
      </c>
      <c r="D5620" s="1" t="s">
        <v>27</v>
      </c>
      <c r="E5620" s="1" t="s">
        <v>32</v>
      </c>
      <c r="F5620" s="1" t="s">
        <v>519</v>
      </c>
      <c r="G5620" s="3">
        <v>45482</v>
      </c>
      <c r="H5620" s="3">
        <v>45487</v>
      </c>
      <c r="I5620" s="6">
        <v>57999</v>
      </c>
      <c r="J5620" s="1">
        <v>1</v>
      </c>
      <c r="K5620" s="4">
        <v>0.15</v>
      </c>
      <c r="L5620" s="6">
        <f t="shared" si="178"/>
        <v>8699.85</v>
      </c>
      <c r="M5620" s="8">
        <f t="shared" si="179"/>
        <v>49299.15</v>
      </c>
      <c r="N5620" s="21">
        <f>(sales[[#This Row],[Price]]*sales[[#This Row],[Qty]])-(sales[[#This Row],[Discount_Amt]]*sales[[#This Row],[Qty]])</f>
        <v>49299.15</v>
      </c>
    </row>
    <row r="5621" spans="2:14" hidden="1" x14ac:dyDescent="0.35">
      <c r="B5621" s="7">
        <v>2029619</v>
      </c>
      <c r="C5621" s="1" t="s">
        <v>15</v>
      </c>
      <c r="D5621" s="1" t="s">
        <v>28</v>
      </c>
      <c r="E5621" s="1" t="s">
        <v>38</v>
      </c>
      <c r="F5621" s="1" t="s">
        <v>520</v>
      </c>
      <c r="G5621" s="3">
        <v>45482</v>
      </c>
      <c r="H5621" s="3">
        <v>45483</v>
      </c>
      <c r="I5621" s="6">
        <v>1399</v>
      </c>
      <c r="J5621" s="1">
        <v>2</v>
      </c>
      <c r="K5621" s="4">
        <v>0.02</v>
      </c>
      <c r="L5621" s="6">
        <f t="shared" si="178"/>
        <v>27.98</v>
      </c>
      <c r="M5621" s="8">
        <f t="shared" si="179"/>
        <v>2770.02</v>
      </c>
      <c r="N5621" s="21">
        <f>(sales[[#This Row],[Price]]*sales[[#This Row],[Qty]])-(sales[[#This Row],[Discount_Amt]]*sales[[#This Row],[Qty]])</f>
        <v>2742.04</v>
      </c>
    </row>
    <row r="5622" spans="2:14" hidden="1" x14ac:dyDescent="0.35">
      <c r="B5622" s="7">
        <v>2029620</v>
      </c>
      <c r="C5622" s="1" t="s">
        <v>16</v>
      </c>
      <c r="D5622" s="1" t="s">
        <v>29</v>
      </c>
      <c r="E5622" s="1" t="s">
        <v>33</v>
      </c>
      <c r="F5622" s="1" t="s">
        <v>521</v>
      </c>
      <c r="G5622" s="3">
        <v>45482</v>
      </c>
      <c r="H5622" s="3">
        <v>45490</v>
      </c>
      <c r="I5622" s="6">
        <v>999</v>
      </c>
      <c r="J5622" s="1">
        <v>7</v>
      </c>
      <c r="K5622" s="4">
        <v>0.02</v>
      </c>
      <c r="L5622" s="6">
        <f t="shared" si="178"/>
        <v>19.98</v>
      </c>
      <c r="M5622" s="8">
        <f t="shared" si="179"/>
        <v>6973.02</v>
      </c>
      <c r="N5622" s="21">
        <f>(sales[[#This Row],[Price]]*sales[[#This Row],[Qty]])-(sales[[#This Row],[Discount_Amt]]*sales[[#This Row],[Qty]])</f>
        <v>6853.14</v>
      </c>
    </row>
    <row r="5623" spans="2:14" x14ac:dyDescent="0.35">
      <c r="B5623" s="7">
        <v>2029621</v>
      </c>
      <c r="C5623" s="1" t="s">
        <v>17</v>
      </c>
      <c r="D5623" s="1" t="s">
        <v>25</v>
      </c>
      <c r="E5623" s="1" t="s">
        <v>34</v>
      </c>
      <c r="F5623" s="1" t="s">
        <v>518</v>
      </c>
      <c r="G5623" s="3">
        <v>45482</v>
      </c>
      <c r="H5623" s="3">
        <v>45484</v>
      </c>
      <c r="I5623" s="6">
        <v>2099</v>
      </c>
      <c r="J5623" s="1">
        <v>2</v>
      </c>
      <c r="K5623" s="4">
        <v>0.02</v>
      </c>
      <c r="L5623" s="6">
        <f t="shared" si="178"/>
        <v>41.980000000000004</v>
      </c>
      <c r="M5623" s="8">
        <f t="shared" si="179"/>
        <v>4156.0200000000004</v>
      </c>
      <c r="N5623" s="21">
        <f>(sales[[#This Row],[Price]]*sales[[#This Row],[Qty]])-(sales[[#This Row],[Discount_Amt]]*sales[[#This Row],[Qty]])</f>
        <v>4114.04</v>
      </c>
    </row>
    <row r="5624" spans="2:14" hidden="1" x14ac:dyDescent="0.35">
      <c r="B5624" s="7">
        <v>2029622</v>
      </c>
      <c r="C5624" s="1" t="s">
        <v>18</v>
      </c>
      <c r="D5624" s="1" t="s">
        <v>26</v>
      </c>
      <c r="E5624" s="1" t="s">
        <v>35</v>
      </c>
      <c r="F5624" s="1" t="s">
        <v>518</v>
      </c>
      <c r="G5624" s="3">
        <v>45482</v>
      </c>
      <c r="H5624" s="3">
        <v>45485</v>
      </c>
      <c r="I5624" s="6">
        <v>11000</v>
      </c>
      <c r="J5624" s="1">
        <v>2</v>
      </c>
      <c r="K5624" s="4">
        <v>0.02</v>
      </c>
      <c r="L5624" s="6">
        <f t="shared" si="178"/>
        <v>220</v>
      </c>
      <c r="M5624" s="8">
        <f t="shared" si="179"/>
        <v>21780</v>
      </c>
      <c r="N5624" s="21">
        <f>(sales[[#This Row],[Price]]*sales[[#This Row],[Qty]])-(sales[[#This Row],[Discount_Amt]]*sales[[#This Row],[Qty]])</f>
        <v>21560</v>
      </c>
    </row>
    <row r="5625" spans="2:14" hidden="1" x14ac:dyDescent="0.35">
      <c r="B5625" s="7">
        <v>2029623</v>
      </c>
      <c r="C5625" s="1" t="s">
        <v>19</v>
      </c>
      <c r="D5625" s="1" t="s">
        <v>27</v>
      </c>
      <c r="E5625" s="1" t="s">
        <v>36</v>
      </c>
      <c r="F5625" s="1" t="s">
        <v>519</v>
      </c>
      <c r="G5625" s="3">
        <v>45482</v>
      </c>
      <c r="H5625" s="3">
        <v>45487</v>
      </c>
      <c r="I5625" s="6">
        <v>800</v>
      </c>
      <c r="J5625" s="1">
        <v>1</v>
      </c>
      <c r="K5625" s="4">
        <v>0.02</v>
      </c>
      <c r="L5625" s="6">
        <f t="shared" si="178"/>
        <v>16</v>
      </c>
      <c r="M5625" s="8">
        <f t="shared" si="179"/>
        <v>784</v>
      </c>
      <c r="N5625" s="21">
        <f>(sales[[#This Row],[Price]]*sales[[#This Row],[Qty]])-(sales[[#This Row],[Discount_Amt]]*sales[[#This Row],[Qty]])</f>
        <v>784</v>
      </c>
    </row>
    <row r="5626" spans="2:14" hidden="1" x14ac:dyDescent="0.35">
      <c r="B5626" s="7">
        <v>2029624</v>
      </c>
      <c r="C5626" s="1" t="s">
        <v>20</v>
      </c>
      <c r="D5626" s="1" t="s">
        <v>28</v>
      </c>
      <c r="E5626" s="1" t="s">
        <v>37</v>
      </c>
      <c r="F5626" s="1" t="s">
        <v>521</v>
      </c>
      <c r="G5626" s="3">
        <v>45482</v>
      </c>
      <c r="H5626" s="3">
        <v>45483</v>
      </c>
      <c r="I5626" s="6">
        <v>5500</v>
      </c>
      <c r="J5626" s="1">
        <v>2</v>
      </c>
      <c r="K5626" s="4">
        <v>0.02</v>
      </c>
      <c r="L5626" s="6">
        <f t="shared" si="178"/>
        <v>110</v>
      </c>
      <c r="M5626" s="8">
        <f t="shared" si="179"/>
        <v>10890</v>
      </c>
      <c r="N5626" s="21">
        <f>(sales[[#This Row],[Price]]*sales[[#This Row],[Qty]])-(sales[[#This Row],[Discount_Amt]]*sales[[#This Row],[Qty]])</f>
        <v>10780</v>
      </c>
    </row>
    <row r="5627" spans="2:14" hidden="1" x14ac:dyDescent="0.35">
      <c r="B5627" s="7">
        <v>2029625</v>
      </c>
      <c r="C5627" s="1" t="s">
        <v>21</v>
      </c>
      <c r="D5627" s="1" t="s">
        <v>29</v>
      </c>
      <c r="E5627" s="1" t="s">
        <v>39</v>
      </c>
      <c r="F5627" s="1" t="s">
        <v>520</v>
      </c>
      <c r="G5627" s="3">
        <v>45482</v>
      </c>
      <c r="H5627" s="3">
        <v>45490</v>
      </c>
      <c r="I5627" s="6">
        <v>1350</v>
      </c>
      <c r="J5627" s="1">
        <v>4</v>
      </c>
      <c r="K5627" s="4">
        <v>0.02</v>
      </c>
      <c r="L5627" s="6">
        <f t="shared" si="178"/>
        <v>27</v>
      </c>
      <c r="M5627" s="8">
        <f t="shared" si="179"/>
        <v>5373</v>
      </c>
      <c r="N5627" s="21">
        <f>(sales[[#This Row],[Price]]*sales[[#This Row],[Qty]])-(sales[[#This Row],[Discount_Amt]]*sales[[#This Row],[Qty]])</f>
        <v>5292</v>
      </c>
    </row>
    <row r="5628" spans="2:14" hidden="1" x14ac:dyDescent="0.35">
      <c r="B5628" s="7">
        <v>2029626</v>
      </c>
      <c r="C5628" s="1" t="s">
        <v>22</v>
      </c>
      <c r="D5628" s="1" t="s">
        <v>25</v>
      </c>
      <c r="E5628" s="1" t="s">
        <v>40</v>
      </c>
      <c r="F5628" s="1" t="s">
        <v>518</v>
      </c>
      <c r="G5628" s="3">
        <v>45482</v>
      </c>
      <c r="H5628" s="3">
        <v>45484</v>
      </c>
      <c r="I5628" s="6">
        <v>4500</v>
      </c>
      <c r="J5628" s="1">
        <v>3</v>
      </c>
      <c r="K5628" s="4">
        <v>0.02</v>
      </c>
      <c r="L5628" s="6">
        <f t="shared" si="178"/>
        <v>90</v>
      </c>
      <c r="M5628" s="8">
        <f t="shared" si="179"/>
        <v>13410</v>
      </c>
      <c r="N5628" s="21">
        <f>(sales[[#This Row],[Price]]*sales[[#This Row],[Qty]])-(sales[[#This Row],[Discount_Amt]]*sales[[#This Row],[Qty]])</f>
        <v>13230</v>
      </c>
    </row>
    <row r="5629" spans="2:14" hidden="1" x14ac:dyDescent="0.35">
      <c r="B5629" s="7">
        <v>2029627</v>
      </c>
      <c r="C5629" s="1" t="s">
        <v>23</v>
      </c>
      <c r="D5629" s="1" t="s">
        <v>26</v>
      </c>
      <c r="E5629" s="1" t="s">
        <v>41</v>
      </c>
      <c r="F5629" s="1" t="s">
        <v>519</v>
      </c>
      <c r="G5629" s="3">
        <v>45482</v>
      </c>
      <c r="H5629" s="3">
        <v>45485</v>
      </c>
      <c r="I5629" s="6">
        <v>2350</v>
      </c>
      <c r="J5629" s="1">
        <v>2</v>
      </c>
      <c r="K5629" s="4">
        <v>7.0000000000000007E-2</v>
      </c>
      <c r="L5629" s="6">
        <f t="shared" si="178"/>
        <v>164.50000000000003</v>
      </c>
      <c r="M5629" s="8">
        <f t="shared" si="179"/>
        <v>4535.5</v>
      </c>
      <c r="N5629" s="21">
        <f>(sales[[#This Row],[Price]]*sales[[#This Row],[Qty]])-(sales[[#This Row],[Discount_Amt]]*sales[[#This Row],[Qty]])</f>
        <v>4371</v>
      </c>
    </row>
    <row r="5630" spans="2:14" hidden="1" x14ac:dyDescent="0.35">
      <c r="B5630" s="7">
        <v>2029628</v>
      </c>
      <c r="C5630" s="1" t="s">
        <v>24</v>
      </c>
      <c r="D5630" s="1" t="s">
        <v>27</v>
      </c>
      <c r="E5630" s="1" t="s">
        <v>42</v>
      </c>
      <c r="F5630" s="1" t="s">
        <v>520</v>
      </c>
      <c r="G5630" s="3">
        <v>45482</v>
      </c>
      <c r="H5630" s="3">
        <v>45487</v>
      </c>
      <c r="I5630" s="6">
        <v>90</v>
      </c>
      <c r="J5630" s="1">
        <v>1</v>
      </c>
      <c r="K5630" s="4">
        <v>0.03</v>
      </c>
      <c r="L5630" s="6">
        <f t="shared" si="178"/>
        <v>2.6999999999999997</v>
      </c>
      <c r="M5630" s="8">
        <f t="shared" si="179"/>
        <v>87.3</v>
      </c>
      <c r="N5630" s="21">
        <f>(sales[[#This Row],[Price]]*sales[[#This Row],[Qty]])-(sales[[#This Row],[Discount_Amt]]*sales[[#This Row],[Qty]])</f>
        <v>87.3</v>
      </c>
    </row>
    <row r="5631" spans="2:14" hidden="1" x14ac:dyDescent="0.35">
      <c r="B5631" s="7">
        <v>2029629</v>
      </c>
      <c r="C5631" s="1" t="s">
        <v>4</v>
      </c>
      <c r="D5631" s="1" t="s">
        <v>28</v>
      </c>
      <c r="E5631" s="1" t="s">
        <v>43</v>
      </c>
      <c r="F5631" s="1" t="s">
        <v>521</v>
      </c>
      <c r="G5631" s="3">
        <v>45482</v>
      </c>
      <c r="H5631" s="3">
        <v>45483</v>
      </c>
      <c r="I5631" s="6">
        <v>280</v>
      </c>
      <c r="J5631" s="1">
        <v>1</v>
      </c>
      <c r="K5631" s="4">
        <v>0.08</v>
      </c>
      <c r="L5631" s="6">
        <f t="shared" si="178"/>
        <v>22.400000000000002</v>
      </c>
      <c r="M5631" s="8">
        <f t="shared" si="179"/>
        <v>257.60000000000002</v>
      </c>
      <c r="N5631" s="21">
        <f>(sales[[#This Row],[Price]]*sales[[#This Row],[Qty]])-(sales[[#This Row],[Discount_Amt]]*sales[[#This Row],[Qty]])</f>
        <v>257.60000000000002</v>
      </c>
    </row>
    <row r="5632" spans="2:14" hidden="1" x14ac:dyDescent="0.35">
      <c r="B5632" s="7">
        <v>2029630</v>
      </c>
      <c r="C5632" s="1" t="s">
        <v>5</v>
      </c>
      <c r="D5632" s="1" t="s">
        <v>29</v>
      </c>
      <c r="E5632" s="1" t="s">
        <v>44</v>
      </c>
      <c r="F5632" s="1" t="s">
        <v>518</v>
      </c>
      <c r="G5632" s="3">
        <v>45482</v>
      </c>
      <c r="H5632" s="3">
        <v>45490</v>
      </c>
      <c r="I5632" s="6">
        <v>70</v>
      </c>
      <c r="J5632" s="1">
        <v>2</v>
      </c>
      <c r="K5632" s="4">
        <v>0.05</v>
      </c>
      <c r="L5632" s="6">
        <f t="shared" si="178"/>
        <v>3.5</v>
      </c>
      <c r="M5632" s="8">
        <f t="shared" si="179"/>
        <v>136.5</v>
      </c>
      <c r="N5632" s="21">
        <f>(sales[[#This Row],[Price]]*sales[[#This Row],[Qty]])-(sales[[#This Row],[Discount_Amt]]*sales[[#This Row],[Qty]])</f>
        <v>133</v>
      </c>
    </row>
    <row r="5633" spans="2:14" hidden="1" x14ac:dyDescent="0.35">
      <c r="B5633" s="7">
        <v>2029631</v>
      </c>
      <c r="C5633" s="1" t="s">
        <v>6</v>
      </c>
      <c r="D5633" s="1" t="s">
        <v>25</v>
      </c>
      <c r="E5633" s="1" t="s">
        <v>45</v>
      </c>
      <c r="F5633" s="1" t="s">
        <v>518</v>
      </c>
      <c r="G5633" s="3">
        <v>45482</v>
      </c>
      <c r="H5633" s="3">
        <v>45484</v>
      </c>
      <c r="I5633" s="6">
        <v>230</v>
      </c>
      <c r="J5633" s="1">
        <v>1</v>
      </c>
      <c r="K5633" s="4">
        <v>0.05</v>
      </c>
      <c r="L5633" s="6">
        <f t="shared" si="178"/>
        <v>11.5</v>
      </c>
      <c r="M5633" s="8">
        <f t="shared" si="179"/>
        <v>218.5</v>
      </c>
      <c r="N5633" s="21">
        <f>(sales[[#This Row],[Price]]*sales[[#This Row],[Qty]])-(sales[[#This Row],[Discount_Amt]]*sales[[#This Row],[Qty]])</f>
        <v>218.5</v>
      </c>
    </row>
    <row r="5634" spans="2:14" hidden="1" x14ac:dyDescent="0.35">
      <c r="B5634" s="7">
        <v>2029632</v>
      </c>
      <c r="C5634" s="1" t="s">
        <v>7</v>
      </c>
      <c r="D5634" s="1" t="s">
        <v>307</v>
      </c>
      <c r="E5634" s="1" t="s">
        <v>46</v>
      </c>
      <c r="F5634" s="1" t="s">
        <v>519</v>
      </c>
      <c r="G5634" s="3">
        <v>45482</v>
      </c>
      <c r="H5634" s="3">
        <v>45485</v>
      </c>
      <c r="I5634" s="6">
        <v>7999</v>
      </c>
      <c r="J5634" s="1">
        <v>3</v>
      </c>
      <c r="K5634" s="4">
        <v>0.05</v>
      </c>
      <c r="L5634" s="6">
        <f t="shared" si="178"/>
        <v>399.95000000000005</v>
      </c>
      <c r="M5634" s="8">
        <f t="shared" si="179"/>
        <v>23597.05</v>
      </c>
      <c r="N5634" s="21">
        <f>(sales[[#This Row],[Price]]*sales[[#This Row],[Qty]])-(sales[[#This Row],[Discount_Amt]]*sales[[#This Row],[Qty]])</f>
        <v>22797.15</v>
      </c>
    </row>
    <row r="5635" spans="2:14" x14ac:dyDescent="0.35">
      <c r="B5635" s="7">
        <v>2029633</v>
      </c>
      <c r="C5635" s="1" t="s">
        <v>10</v>
      </c>
      <c r="D5635" s="1" t="s">
        <v>25</v>
      </c>
      <c r="E5635" s="1" t="s">
        <v>47</v>
      </c>
      <c r="F5635" s="1" t="s">
        <v>521</v>
      </c>
      <c r="G5635" s="3">
        <v>45482</v>
      </c>
      <c r="H5635" s="3">
        <v>45487</v>
      </c>
      <c r="I5635" s="6">
        <v>850</v>
      </c>
      <c r="J5635" s="1">
        <v>2</v>
      </c>
      <c r="K5635" s="4">
        <v>0.05</v>
      </c>
      <c r="L5635" s="6">
        <f t="shared" si="178"/>
        <v>42.5</v>
      </c>
      <c r="M5635" s="8">
        <f t="shared" si="179"/>
        <v>1657.5</v>
      </c>
      <c r="N5635" s="21">
        <f>(sales[[#This Row],[Price]]*sales[[#This Row],[Qty]])-(sales[[#This Row],[Discount_Amt]]*sales[[#This Row],[Qty]])</f>
        <v>1615</v>
      </c>
    </row>
    <row r="5636" spans="2:14" hidden="1" x14ac:dyDescent="0.35">
      <c r="B5636" s="7">
        <v>2029634</v>
      </c>
      <c r="C5636" s="1" t="s">
        <v>8</v>
      </c>
      <c r="D5636" s="1" t="s">
        <v>26</v>
      </c>
      <c r="E5636" s="1" t="s">
        <v>48</v>
      </c>
      <c r="F5636" s="1" t="s">
        <v>520</v>
      </c>
      <c r="G5636" s="3">
        <v>45482</v>
      </c>
      <c r="H5636" s="3">
        <v>45483</v>
      </c>
      <c r="I5636" s="6">
        <v>65000</v>
      </c>
      <c r="J5636" s="1">
        <v>1</v>
      </c>
      <c r="K5636" s="4">
        <v>0.03</v>
      </c>
      <c r="L5636" s="6">
        <f t="shared" si="178"/>
        <v>1950</v>
      </c>
      <c r="M5636" s="8">
        <f t="shared" si="179"/>
        <v>63050</v>
      </c>
      <c r="N5636" s="21">
        <f>(sales[[#This Row],[Price]]*sales[[#This Row],[Qty]])-(sales[[#This Row],[Discount_Amt]]*sales[[#This Row],[Qty]])</f>
        <v>63050</v>
      </c>
    </row>
    <row r="5637" spans="2:14" hidden="1" x14ac:dyDescent="0.35">
      <c r="B5637" s="7">
        <v>2029635</v>
      </c>
      <c r="C5637" s="1" t="s">
        <v>9</v>
      </c>
      <c r="D5637" s="1" t="s">
        <v>27</v>
      </c>
      <c r="E5637" s="1" t="s">
        <v>49</v>
      </c>
      <c r="F5637" s="1" t="s">
        <v>518</v>
      </c>
      <c r="G5637" s="3">
        <v>45482</v>
      </c>
      <c r="H5637" s="3">
        <v>45490</v>
      </c>
      <c r="I5637" s="6">
        <v>450</v>
      </c>
      <c r="J5637" s="1">
        <v>2</v>
      </c>
      <c r="K5637" s="4">
        <v>0.1</v>
      </c>
      <c r="L5637" s="6">
        <f t="shared" si="178"/>
        <v>45</v>
      </c>
      <c r="M5637" s="8">
        <f t="shared" si="179"/>
        <v>855</v>
      </c>
      <c r="N5637" s="21">
        <f>(sales[[#This Row],[Price]]*sales[[#This Row],[Qty]])-(sales[[#This Row],[Discount_Amt]]*sales[[#This Row],[Qty]])</f>
        <v>810</v>
      </c>
    </row>
    <row r="5638" spans="2:14" x14ac:dyDescent="0.35">
      <c r="B5638" s="7">
        <v>2029636</v>
      </c>
      <c r="C5638" s="1" t="s">
        <v>11</v>
      </c>
      <c r="D5638" s="1" t="s">
        <v>28</v>
      </c>
      <c r="E5638" s="1" t="s">
        <v>50</v>
      </c>
      <c r="F5638" s="1" t="s">
        <v>519</v>
      </c>
      <c r="G5638" s="3">
        <v>45482</v>
      </c>
      <c r="H5638" s="3">
        <v>45484</v>
      </c>
      <c r="I5638" s="6">
        <v>1299</v>
      </c>
      <c r="J5638" s="1">
        <v>1</v>
      </c>
      <c r="K5638" s="4">
        <v>0.05</v>
      </c>
      <c r="L5638" s="6">
        <f t="shared" si="178"/>
        <v>64.95</v>
      </c>
      <c r="M5638" s="8">
        <f t="shared" si="179"/>
        <v>1234.05</v>
      </c>
      <c r="N5638" s="21">
        <f>(sales[[#This Row],[Price]]*sales[[#This Row],[Qty]])-(sales[[#This Row],[Discount_Amt]]*sales[[#This Row],[Qty]])</f>
        <v>1234.05</v>
      </c>
    </row>
    <row r="5639" spans="2:14" x14ac:dyDescent="0.35">
      <c r="B5639" s="7">
        <v>2029637</v>
      </c>
      <c r="C5639" s="1" t="s">
        <v>12</v>
      </c>
      <c r="D5639" s="1" t="s">
        <v>29</v>
      </c>
      <c r="E5639" s="1" t="s">
        <v>51</v>
      </c>
      <c r="F5639" s="1" t="s">
        <v>520</v>
      </c>
      <c r="G5639" s="3">
        <v>45482</v>
      </c>
      <c r="H5639" s="3">
        <v>45485</v>
      </c>
      <c r="I5639" s="6">
        <v>1700</v>
      </c>
      <c r="J5639" s="1">
        <v>2</v>
      </c>
      <c r="K5639" s="4">
        <v>0.05</v>
      </c>
      <c r="L5639" s="6">
        <f t="shared" si="178"/>
        <v>85</v>
      </c>
      <c r="M5639" s="8">
        <f t="shared" si="179"/>
        <v>3315</v>
      </c>
      <c r="N5639" s="21">
        <f>(sales[[#This Row],[Price]]*sales[[#This Row],[Qty]])-(sales[[#This Row],[Discount_Amt]]*sales[[#This Row],[Qty]])</f>
        <v>3230</v>
      </c>
    </row>
    <row r="5640" spans="2:14" hidden="1" x14ac:dyDescent="0.35">
      <c r="B5640" s="7">
        <v>2029638</v>
      </c>
      <c r="C5640" s="1" t="s">
        <v>13</v>
      </c>
      <c r="D5640" s="1" t="s">
        <v>25</v>
      </c>
      <c r="E5640" s="1" t="s">
        <v>506</v>
      </c>
      <c r="F5640" s="1" t="s">
        <v>521</v>
      </c>
      <c r="G5640" s="3">
        <v>45482</v>
      </c>
      <c r="H5640" s="3">
        <v>45487</v>
      </c>
      <c r="I5640" s="6">
        <v>55000</v>
      </c>
      <c r="J5640" s="1">
        <v>3</v>
      </c>
      <c r="K5640" s="4">
        <v>0.02</v>
      </c>
      <c r="L5640" s="6">
        <f t="shared" si="178"/>
        <v>1100</v>
      </c>
      <c r="M5640" s="8">
        <f t="shared" si="179"/>
        <v>163900</v>
      </c>
      <c r="N5640" s="21">
        <f>(sales[[#This Row],[Price]]*sales[[#This Row],[Qty]])-(sales[[#This Row],[Discount_Amt]]*sales[[#This Row],[Qty]])</f>
        <v>161700</v>
      </c>
    </row>
    <row r="5641" spans="2:14" hidden="1" x14ac:dyDescent="0.35">
      <c r="B5641" s="7">
        <v>2029639</v>
      </c>
      <c r="C5641" s="1" t="s">
        <v>14</v>
      </c>
      <c r="D5641" s="1" t="s">
        <v>30</v>
      </c>
      <c r="E5641" s="1" t="s">
        <v>507</v>
      </c>
      <c r="F5641" s="1" t="s">
        <v>518</v>
      </c>
      <c r="G5641" s="3">
        <v>45482</v>
      </c>
      <c r="H5641" s="3">
        <v>45483</v>
      </c>
      <c r="I5641" s="6">
        <v>57999</v>
      </c>
      <c r="J5641" s="1">
        <v>2</v>
      </c>
      <c r="K5641" s="4">
        <v>0.06</v>
      </c>
      <c r="L5641" s="6">
        <f t="shared" si="178"/>
        <v>3479.94</v>
      </c>
      <c r="M5641" s="8">
        <f t="shared" si="179"/>
        <v>112518.06</v>
      </c>
      <c r="N5641" s="21">
        <f>(sales[[#This Row],[Price]]*sales[[#This Row],[Qty]])-(sales[[#This Row],[Discount_Amt]]*sales[[#This Row],[Qty]])</f>
        <v>109038.12</v>
      </c>
    </row>
    <row r="5642" spans="2:14" hidden="1" x14ac:dyDescent="0.35">
      <c r="B5642" s="7">
        <v>2029640</v>
      </c>
      <c r="C5642" s="1" t="s">
        <v>15</v>
      </c>
      <c r="D5642" s="1" t="s">
        <v>27</v>
      </c>
      <c r="E5642" s="1" t="s">
        <v>508</v>
      </c>
      <c r="F5642" s="1" t="s">
        <v>518</v>
      </c>
      <c r="G5642" s="3">
        <v>45482</v>
      </c>
      <c r="H5642" s="3">
        <v>45490</v>
      </c>
      <c r="I5642" s="6">
        <v>1399</v>
      </c>
      <c r="J5642" s="1">
        <v>7</v>
      </c>
      <c r="K5642" s="4">
        <v>0.15</v>
      </c>
      <c r="L5642" s="6">
        <f t="shared" si="178"/>
        <v>209.85</v>
      </c>
      <c r="M5642" s="8">
        <f t="shared" si="179"/>
        <v>9583.15</v>
      </c>
      <c r="N5642" s="21">
        <f>(sales[[#This Row],[Price]]*sales[[#This Row],[Qty]])-(sales[[#This Row],[Discount_Amt]]*sales[[#This Row],[Qty]])</f>
        <v>8324.0499999999993</v>
      </c>
    </row>
    <row r="5643" spans="2:14" hidden="1" x14ac:dyDescent="0.35">
      <c r="B5643" s="7">
        <v>2029641</v>
      </c>
      <c r="C5643" s="1" t="s">
        <v>16</v>
      </c>
      <c r="D5643" s="1" t="s">
        <v>28</v>
      </c>
      <c r="E5643" s="1" t="s">
        <v>31</v>
      </c>
      <c r="F5643" s="1" t="s">
        <v>519</v>
      </c>
      <c r="G5643" s="3">
        <v>45482</v>
      </c>
      <c r="H5643" s="3">
        <v>45484</v>
      </c>
      <c r="I5643" s="6">
        <v>999</v>
      </c>
      <c r="J5643" s="1">
        <v>2</v>
      </c>
      <c r="K5643" s="4">
        <v>0.02</v>
      </c>
      <c r="L5643" s="6">
        <f t="shared" si="178"/>
        <v>19.98</v>
      </c>
      <c r="M5643" s="8">
        <f t="shared" si="179"/>
        <v>1978.02</v>
      </c>
      <c r="N5643" s="21">
        <f>(sales[[#This Row],[Price]]*sales[[#This Row],[Qty]])-(sales[[#This Row],[Discount_Amt]]*sales[[#This Row],[Qty]])</f>
        <v>1958.04</v>
      </c>
    </row>
    <row r="5644" spans="2:14" x14ac:dyDescent="0.35">
      <c r="B5644" s="7">
        <v>2029642</v>
      </c>
      <c r="C5644" s="1" t="s">
        <v>17</v>
      </c>
      <c r="D5644" s="1" t="s">
        <v>29</v>
      </c>
      <c r="E5644" s="1" t="s">
        <v>32</v>
      </c>
      <c r="F5644" s="1" t="s">
        <v>521</v>
      </c>
      <c r="G5644" s="3">
        <v>45482</v>
      </c>
      <c r="H5644" s="3">
        <v>45485</v>
      </c>
      <c r="I5644" s="6">
        <v>2099</v>
      </c>
      <c r="J5644" s="1">
        <v>1</v>
      </c>
      <c r="K5644" s="4">
        <v>0.02</v>
      </c>
      <c r="L5644" s="6">
        <f t="shared" si="178"/>
        <v>41.980000000000004</v>
      </c>
      <c r="M5644" s="8">
        <f t="shared" si="179"/>
        <v>2057.02</v>
      </c>
      <c r="N5644" s="21">
        <f>(sales[[#This Row],[Price]]*sales[[#This Row],[Qty]])-(sales[[#This Row],[Discount_Amt]]*sales[[#This Row],[Qty]])</f>
        <v>2057.02</v>
      </c>
    </row>
    <row r="5645" spans="2:14" hidden="1" x14ac:dyDescent="0.35">
      <c r="B5645" s="7">
        <v>2029643</v>
      </c>
      <c r="C5645" s="1" t="s">
        <v>18</v>
      </c>
      <c r="D5645" s="1" t="s">
        <v>25</v>
      </c>
      <c r="E5645" s="1" t="s">
        <v>38</v>
      </c>
      <c r="F5645" s="1" t="s">
        <v>520</v>
      </c>
      <c r="G5645" s="3">
        <v>45482</v>
      </c>
      <c r="H5645" s="3">
        <v>45487</v>
      </c>
      <c r="I5645" s="6">
        <v>11000</v>
      </c>
      <c r="J5645" s="1">
        <v>1</v>
      </c>
      <c r="K5645" s="4">
        <v>0.02</v>
      </c>
      <c r="L5645" s="6">
        <f t="shared" si="178"/>
        <v>220</v>
      </c>
      <c r="M5645" s="8">
        <f t="shared" si="179"/>
        <v>10780</v>
      </c>
      <c r="N5645" s="21">
        <f>(sales[[#This Row],[Price]]*sales[[#This Row],[Qty]])-(sales[[#This Row],[Discount_Amt]]*sales[[#This Row],[Qty]])</f>
        <v>10780</v>
      </c>
    </row>
    <row r="5646" spans="2:14" hidden="1" x14ac:dyDescent="0.35">
      <c r="B5646" s="7">
        <v>2029644</v>
      </c>
      <c r="C5646" s="1" t="s">
        <v>19</v>
      </c>
      <c r="D5646" s="1" t="s">
        <v>26</v>
      </c>
      <c r="E5646" s="1" t="s">
        <v>33</v>
      </c>
      <c r="F5646" s="1" t="s">
        <v>518</v>
      </c>
      <c r="G5646" s="3">
        <v>45482</v>
      </c>
      <c r="H5646" s="3">
        <v>45483</v>
      </c>
      <c r="I5646" s="6">
        <v>800</v>
      </c>
      <c r="J5646" s="1">
        <v>1</v>
      </c>
      <c r="K5646" s="4">
        <v>0.02</v>
      </c>
      <c r="L5646" s="6">
        <f t="shared" si="178"/>
        <v>16</v>
      </c>
      <c r="M5646" s="8">
        <f t="shared" si="179"/>
        <v>784</v>
      </c>
      <c r="N5646" s="21">
        <f>(sales[[#This Row],[Price]]*sales[[#This Row],[Qty]])-(sales[[#This Row],[Discount_Amt]]*sales[[#This Row],[Qty]])</f>
        <v>784</v>
      </c>
    </row>
    <row r="5647" spans="2:14" hidden="1" x14ac:dyDescent="0.35">
      <c r="B5647" s="7">
        <v>2029645</v>
      </c>
      <c r="C5647" s="1" t="s">
        <v>20</v>
      </c>
      <c r="D5647" s="1" t="s">
        <v>27</v>
      </c>
      <c r="E5647" s="1" t="s">
        <v>34</v>
      </c>
      <c r="F5647" s="1" t="s">
        <v>519</v>
      </c>
      <c r="G5647" s="3">
        <v>45482</v>
      </c>
      <c r="H5647" s="3">
        <v>45490</v>
      </c>
      <c r="I5647" s="6">
        <v>5500</v>
      </c>
      <c r="J5647" s="1">
        <v>2</v>
      </c>
      <c r="K5647" s="4">
        <v>0.02</v>
      </c>
      <c r="L5647" s="6">
        <f t="shared" si="178"/>
        <v>110</v>
      </c>
      <c r="M5647" s="8">
        <f t="shared" si="179"/>
        <v>10890</v>
      </c>
      <c r="N5647" s="21">
        <f>(sales[[#This Row],[Price]]*sales[[#This Row],[Qty]])-(sales[[#This Row],[Discount_Amt]]*sales[[#This Row],[Qty]])</f>
        <v>10780</v>
      </c>
    </row>
    <row r="5648" spans="2:14" hidden="1" x14ac:dyDescent="0.35">
      <c r="B5648" s="7">
        <v>2029646</v>
      </c>
      <c r="C5648" s="1" t="s">
        <v>21</v>
      </c>
      <c r="D5648" s="1" t="s">
        <v>28</v>
      </c>
      <c r="E5648" s="1" t="s">
        <v>35</v>
      </c>
      <c r="F5648" s="1" t="s">
        <v>520</v>
      </c>
      <c r="G5648" s="3">
        <v>45482</v>
      </c>
      <c r="H5648" s="3">
        <v>45484</v>
      </c>
      <c r="I5648" s="6">
        <v>1350</v>
      </c>
      <c r="J5648" s="1">
        <v>1</v>
      </c>
      <c r="K5648" s="4">
        <v>0.02</v>
      </c>
      <c r="L5648" s="6">
        <f t="shared" si="178"/>
        <v>27</v>
      </c>
      <c r="M5648" s="8">
        <f t="shared" si="179"/>
        <v>1323</v>
      </c>
      <c r="N5648" s="21">
        <f>(sales[[#This Row],[Price]]*sales[[#This Row],[Qty]])-(sales[[#This Row],[Discount_Amt]]*sales[[#This Row],[Qty]])</f>
        <v>1323</v>
      </c>
    </row>
    <row r="5649" spans="2:14" hidden="1" x14ac:dyDescent="0.35">
      <c r="B5649" s="7">
        <v>2029647</v>
      </c>
      <c r="C5649" s="1" t="s">
        <v>22</v>
      </c>
      <c r="D5649" s="1" t="s">
        <v>29</v>
      </c>
      <c r="E5649" s="1" t="s">
        <v>36</v>
      </c>
      <c r="F5649" s="1" t="s">
        <v>521</v>
      </c>
      <c r="G5649" s="3">
        <v>45482</v>
      </c>
      <c r="H5649" s="3">
        <v>45485</v>
      </c>
      <c r="I5649" s="6">
        <v>4500</v>
      </c>
      <c r="J5649" s="1">
        <v>2</v>
      </c>
      <c r="K5649" s="4">
        <v>0.02</v>
      </c>
      <c r="L5649" s="6">
        <f t="shared" si="178"/>
        <v>90</v>
      </c>
      <c r="M5649" s="8">
        <f t="shared" si="179"/>
        <v>8910</v>
      </c>
      <c r="N5649" s="21">
        <f>(sales[[#This Row],[Price]]*sales[[#This Row],[Qty]])-(sales[[#This Row],[Discount_Amt]]*sales[[#This Row],[Qty]])</f>
        <v>8820</v>
      </c>
    </row>
    <row r="5650" spans="2:14" hidden="1" x14ac:dyDescent="0.35">
      <c r="B5650" s="7">
        <v>2029648</v>
      </c>
      <c r="C5650" s="1" t="s">
        <v>23</v>
      </c>
      <c r="D5650" s="1" t="s">
        <v>25</v>
      </c>
      <c r="E5650" s="1" t="s">
        <v>37</v>
      </c>
      <c r="F5650" s="1" t="s">
        <v>518</v>
      </c>
      <c r="G5650" s="3">
        <v>45482</v>
      </c>
      <c r="H5650" s="3">
        <v>45487</v>
      </c>
      <c r="I5650" s="6">
        <v>2350</v>
      </c>
      <c r="J5650" s="1">
        <v>7</v>
      </c>
      <c r="K5650" s="4">
        <v>0.02</v>
      </c>
      <c r="L5650" s="6">
        <f t="shared" si="178"/>
        <v>47</v>
      </c>
      <c r="M5650" s="8">
        <f t="shared" si="179"/>
        <v>16403</v>
      </c>
      <c r="N5650" s="21">
        <f>(sales[[#This Row],[Price]]*sales[[#This Row],[Qty]])-(sales[[#This Row],[Discount_Amt]]*sales[[#This Row],[Qty]])</f>
        <v>16121</v>
      </c>
    </row>
    <row r="5651" spans="2:14" hidden="1" x14ac:dyDescent="0.35">
      <c r="B5651" s="7">
        <v>2029649</v>
      </c>
      <c r="C5651" s="1" t="s">
        <v>24</v>
      </c>
      <c r="D5651" s="1" t="s">
        <v>26</v>
      </c>
      <c r="E5651" s="1" t="s">
        <v>39</v>
      </c>
      <c r="F5651" s="1" t="s">
        <v>518</v>
      </c>
      <c r="G5651" s="3">
        <v>45482</v>
      </c>
      <c r="H5651" s="3">
        <v>45483</v>
      </c>
      <c r="I5651" s="6">
        <v>90</v>
      </c>
      <c r="J5651" s="1">
        <v>2</v>
      </c>
      <c r="K5651" s="4">
        <v>7.0000000000000007E-2</v>
      </c>
      <c r="L5651" s="6">
        <f t="shared" si="178"/>
        <v>6.3000000000000007</v>
      </c>
      <c r="M5651" s="8">
        <f t="shared" si="179"/>
        <v>173.7</v>
      </c>
      <c r="N5651" s="21">
        <f>(sales[[#This Row],[Price]]*sales[[#This Row],[Qty]])-(sales[[#This Row],[Discount_Amt]]*sales[[#This Row],[Qty]])</f>
        <v>167.4</v>
      </c>
    </row>
    <row r="5652" spans="2:14" hidden="1" x14ac:dyDescent="0.35">
      <c r="B5652" s="7">
        <v>2029650</v>
      </c>
      <c r="C5652" s="1" t="s">
        <v>4</v>
      </c>
      <c r="D5652" s="1" t="s">
        <v>27</v>
      </c>
      <c r="E5652" s="1" t="s">
        <v>40</v>
      </c>
      <c r="F5652" s="1" t="s">
        <v>519</v>
      </c>
      <c r="G5652" s="3">
        <v>45482</v>
      </c>
      <c r="H5652" s="3">
        <v>45490</v>
      </c>
      <c r="I5652" s="6">
        <v>280</v>
      </c>
      <c r="J5652" s="1">
        <v>2</v>
      </c>
      <c r="K5652" s="4">
        <v>0.03</v>
      </c>
      <c r="L5652" s="6">
        <f t="shared" si="178"/>
        <v>8.4</v>
      </c>
      <c r="M5652" s="8">
        <f t="shared" si="179"/>
        <v>551.6</v>
      </c>
      <c r="N5652" s="21">
        <f>(sales[[#This Row],[Price]]*sales[[#This Row],[Qty]])-(sales[[#This Row],[Discount_Amt]]*sales[[#This Row],[Qty]])</f>
        <v>543.20000000000005</v>
      </c>
    </row>
    <row r="5653" spans="2:14" hidden="1" x14ac:dyDescent="0.35">
      <c r="B5653" s="7">
        <v>2029651</v>
      </c>
      <c r="C5653" s="1" t="s">
        <v>5</v>
      </c>
      <c r="D5653" s="1" t="s">
        <v>28</v>
      </c>
      <c r="E5653" s="1" t="s">
        <v>41</v>
      </c>
      <c r="F5653" s="1" t="s">
        <v>521</v>
      </c>
      <c r="G5653" s="3">
        <v>45482</v>
      </c>
      <c r="H5653" s="3">
        <v>45484</v>
      </c>
      <c r="I5653" s="6">
        <v>70</v>
      </c>
      <c r="J5653" s="1">
        <v>1</v>
      </c>
      <c r="K5653" s="4">
        <v>0.08</v>
      </c>
      <c r="L5653" s="6">
        <f t="shared" si="178"/>
        <v>5.6000000000000005</v>
      </c>
      <c r="M5653" s="8">
        <f t="shared" si="179"/>
        <v>64.400000000000006</v>
      </c>
      <c r="N5653" s="21">
        <f>(sales[[#This Row],[Price]]*sales[[#This Row],[Qty]])-(sales[[#This Row],[Discount_Amt]]*sales[[#This Row],[Qty]])</f>
        <v>64.400000000000006</v>
      </c>
    </row>
    <row r="5654" spans="2:14" hidden="1" x14ac:dyDescent="0.35">
      <c r="B5654" s="7">
        <v>2029652</v>
      </c>
      <c r="C5654" s="1" t="s">
        <v>6</v>
      </c>
      <c r="D5654" s="1" t="s">
        <v>29</v>
      </c>
      <c r="E5654" s="1" t="s">
        <v>42</v>
      </c>
      <c r="F5654" s="1" t="s">
        <v>520</v>
      </c>
      <c r="G5654" s="3">
        <v>45482</v>
      </c>
      <c r="H5654" s="3">
        <v>45485</v>
      </c>
      <c r="I5654" s="6">
        <v>230</v>
      </c>
      <c r="J5654" s="1">
        <v>2</v>
      </c>
      <c r="K5654" s="4">
        <v>0.05</v>
      </c>
      <c r="L5654" s="6">
        <f t="shared" si="178"/>
        <v>11.5</v>
      </c>
      <c r="M5654" s="8">
        <f t="shared" si="179"/>
        <v>448.5</v>
      </c>
      <c r="N5654" s="21">
        <f>(sales[[#This Row],[Price]]*sales[[#This Row],[Qty]])-(sales[[#This Row],[Discount_Amt]]*sales[[#This Row],[Qty]])</f>
        <v>437</v>
      </c>
    </row>
    <row r="5655" spans="2:14" hidden="1" x14ac:dyDescent="0.35">
      <c r="B5655" s="7">
        <v>2029653</v>
      </c>
      <c r="C5655" s="1" t="s">
        <v>7</v>
      </c>
      <c r="D5655" s="1" t="s">
        <v>25</v>
      </c>
      <c r="E5655" s="1" t="s">
        <v>43</v>
      </c>
      <c r="F5655" s="1" t="s">
        <v>518</v>
      </c>
      <c r="G5655" s="3">
        <v>45482</v>
      </c>
      <c r="H5655" s="3">
        <v>45487</v>
      </c>
      <c r="I5655" s="6">
        <v>7999</v>
      </c>
      <c r="J5655" s="1">
        <v>4</v>
      </c>
      <c r="K5655" s="4">
        <v>0.05</v>
      </c>
      <c r="L5655" s="6">
        <f t="shared" si="178"/>
        <v>399.95000000000005</v>
      </c>
      <c r="M5655" s="8">
        <f t="shared" si="179"/>
        <v>31596.05</v>
      </c>
      <c r="N5655" s="21">
        <f>(sales[[#This Row],[Price]]*sales[[#This Row],[Qty]])-(sales[[#This Row],[Discount_Amt]]*sales[[#This Row],[Qty]])</f>
        <v>30396.2</v>
      </c>
    </row>
    <row r="5656" spans="2:14" x14ac:dyDescent="0.35">
      <c r="B5656" s="7">
        <v>2029654</v>
      </c>
      <c r="C5656" s="1" t="s">
        <v>10</v>
      </c>
      <c r="D5656" s="1" t="s">
        <v>308</v>
      </c>
      <c r="E5656" s="1" t="s">
        <v>44</v>
      </c>
      <c r="F5656" s="1" t="s">
        <v>519</v>
      </c>
      <c r="G5656" s="3">
        <v>45482</v>
      </c>
      <c r="H5656" s="3">
        <v>45483</v>
      </c>
      <c r="I5656" s="6">
        <v>850</v>
      </c>
      <c r="J5656" s="1">
        <v>3</v>
      </c>
      <c r="K5656" s="4">
        <v>0.05</v>
      </c>
      <c r="L5656" s="6">
        <f t="shared" si="178"/>
        <v>42.5</v>
      </c>
      <c r="M5656" s="8">
        <f t="shared" si="179"/>
        <v>2507.5</v>
      </c>
      <c r="N5656" s="21">
        <f>(sales[[#This Row],[Price]]*sales[[#This Row],[Qty]])-(sales[[#This Row],[Discount_Amt]]*sales[[#This Row],[Qty]])</f>
        <v>2422.5</v>
      </c>
    </row>
    <row r="5657" spans="2:14" hidden="1" x14ac:dyDescent="0.35">
      <c r="B5657" s="7">
        <v>2029655</v>
      </c>
      <c r="C5657" s="1" t="s">
        <v>8</v>
      </c>
      <c r="D5657" s="1" t="s">
        <v>25</v>
      </c>
      <c r="E5657" s="1" t="s">
        <v>45</v>
      </c>
      <c r="F5657" s="1" t="s">
        <v>520</v>
      </c>
      <c r="G5657" s="3">
        <v>45482</v>
      </c>
      <c r="H5657" s="3">
        <v>45490</v>
      </c>
      <c r="I5657" s="6">
        <v>65000</v>
      </c>
      <c r="J5657" s="1">
        <v>2</v>
      </c>
      <c r="K5657" s="4">
        <v>0.05</v>
      </c>
      <c r="L5657" s="6">
        <f t="shared" si="178"/>
        <v>3250</v>
      </c>
      <c r="M5657" s="8">
        <f t="shared" si="179"/>
        <v>126750</v>
      </c>
      <c r="N5657" s="21">
        <f>(sales[[#This Row],[Price]]*sales[[#This Row],[Qty]])-(sales[[#This Row],[Discount_Amt]]*sales[[#This Row],[Qty]])</f>
        <v>123500</v>
      </c>
    </row>
    <row r="5658" spans="2:14" hidden="1" x14ac:dyDescent="0.35">
      <c r="B5658" s="7">
        <v>2029656</v>
      </c>
      <c r="C5658" s="1" t="s">
        <v>9</v>
      </c>
      <c r="D5658" s="1" t="s">
        <v>26</v>
      </c>
      <c r="E5658" s="1" t="s">
        <v>46</v>
      </c>
      <c r="F5658" s="1" t="s">
        <v>521</v>
      </c>
      <c r="G5658" s="3">
        <v>45482</v>
      </c>
      <c r="H5658" s="3">
        <v>45484</v>
      </c>
      <c r="I5658" s="6">
        <v>450</v>
      </c>
      <c r="J5658" s="1">
        <v>1</v>
      </c>
      <c r="K5658" s="4">
        <v>0.03</v>
      </c>
      <c r="L5658" s="6">
        <f t="shared" si="178"/>
        <v>13.5</v>
      </c>
      <c r="M5658" s="8">
        <f t="shared" si="179"/>
        <v>436.5</v>
      </c>
      <c r="N5658" s="21">
        <f>(sales[[#This Row],[Price]]*sales[[#This Row],[Qty]])-(sales[[#This Row],[Discount_Amt]]*sales[[#This Row],[Qty]])</f>
        <v>436.5</v>
      </c>
    </row>
    <row r="5659" spans="2:14" x14ac:dyDescent="0.35">
      <c r="B5659" s="7">
        <v>2029657</v>
      </c>
      <c r="C5659" s="1" t="s">
        <v>11</v>
      </c>
      <c r="D5659" s="1" t="s">
        <v>27</v>
      </c>
      <c r="E5659" s="1" t="s">
        <v>47</v>
      </c>
      <c r="F5659" s="1" t="s">
        <v>518</v>
      </c>
      <c r="G5659" s="3">
        <v>45482</v>
      </c>
      <c r="H5659" s="3">
        <v>45485</v>
      </c>
      <c r="I5659" s="6">
        <v>1299</v>
      </c>
      <c r="J5659" s="1">
        <v>1</v>
      </c>
      <c r="K5659" s="4">
        <v>0.1</v>
      </c>
      <c r="L5659" s="6">
        <f t="shared" si="178"/>
        <v>129.9</v>
      </c>
      <c r="M5659" s="8">
        <f t="shared" si="179"/>
        <v>1169.0999999999999</v>
      </c>
      <c r="N5659" s="21">
        <f>(sales[[#This Row],[Price]]*sales[[#This Row],[Qty]])-(sales[[#This Row],[Discount_Amt]]*sales[[#This Row],[Qty]])</f>
        <v>1169.0999999999999</v>
      </c>
    </row>
    <row r="5660" spans="2:14" x14ac:dyDescent="0.35">
      <c r="B5660" s="7">
        <v>2029658</v>
      </c>
      <c r="C5660" s="1" t="s">
        <v>12</v>
      </c>
      <c r="D5660" s="1" t="s">
        <v>28</v>
      </c>
      <c r="E5660" s="1" t="s">
        <v>48</v>
      </c>
      <c r="F5660" s="1" t="s">
        <v>518</v>
      </c>
      <c r="G5660" s="3">
        <v>45482</v>
      </c>
      <c r="H5660" s="3">
        <v>45487</v>
      </c>
      <c r="I5660" s="6">
        <v>1700</v>
      </c>
      <c r="J5660" s="1">
        <v>2</v>
      </c>
      <c r="K5660" s="4">
        <v>0.05</v>
      </c>
      <c r="L5660" s="6">
        <f t="shared" si="178"/>
        <v>85</v>
      </c>
      <c r="M5660" s="8">
        <f t="shared" si="179"/>
        <v>3315</v>
      </c>
      <c r="N5660" s="21">
        <f>(sales[[#This Row],[Price]]*sales[[#This Row],[Qty]])-(sales[[#This Row],[Discount_Amt]]*sales[[#This Row],[Qty]])</f>
        <v>3230</v>
      </c>
    </row>
    <row r="5661" spans="2:14" hidden="1" x14ac:dyDescent="0.35">
      <c r="B5661" s="7">
        <v>2029659</v>
      </c>
      <c r="C5661" s="1" t="s">
        <v>13</v>
      </c>
      <c r="D5661" s="1" t="s">
        <v>29</v>
      </c>
      <c r="E5661" s="1" t="s">
        <v>49</v>
      </c>
      <c r="F5661" s="1" t="s">
        <v>519</v>
      </c>
      <c r="G5661" s="3">
        <v>45482</v>
      </c>
      <c r="H5661" s="3">
        <v>45483</v>
      </c>
      <c r="I5661" s="6">
        <v>55000</v>
      </c>
      <c r="J5661" s="1">
        <v>1</v>
      </c>
      <c r="K5661" s="4">
        <v>0.05</v>
      </c>
      <c r="L5661" s="6">
        <f t="shared" si="178"/>
        <v>2750</v>
      </c>
      <c r="M5661" s="8">
        <f t="shared" si="179"/>
        <v>52250</v>
      </c>
      <c r="N5661" s="21">
        <f>(sales[[#This Row],[Price]]*sales[[#This Row],[Qty]])-(sales[[#This Row],[Discount_Amt]]*sales[[#This Row],[Qty]])</f>
        <v>52250</v>
      </c>
    </row>
    <row r="5662" spans="2:14" hidden="1" x14ac:dyDescent="0.35">
      <c r="B5662" s="7">
        <v>2029660</v>
      </c>
      <c r="C5662" s="1" t="s">
        <v>14</v>
      </c>
      <c r="D5662" s="1" t="s">
        <v>25</v>
      </c>
      <c r="E5662" s="1" t="s">
        <v>50</v>
      </c>
      <c r="F5662" s="1" t="s">
        <v>521</v>
      </c>
      <c r="G5662" s="3">
        <v>45482</v>
      </c>
      <c r="H5662" s="3">
        <v>45490</v>
      </c>
      <c r="I5662" s="6">
        <v>57999</v>
      </c>
      <c r="J5662" s="1">
        <v>3</v>
      </c>
      <c r="K5662" s="4">
        <v>0.02</v>
      </c>
      <c r="L5662" s="6">
        <f t="shared" si="178"/>
        <v>1159.98</v>
      </c>
      <c r="M5662" s="8">
        <f t="shared" si="179"/>
        <v>172837.02</v>
      </c>
      <c r="N5662" s="21">
        <f>(sales[[#This Row],[Price]]*sales[[#This Row],[Qty]])-(sales[[#This Row],[Discount_Amt]]*sales[[#This Row],[Qty]])</f>
        <v>170517.06</v>
      </c>
    </row>
    <row r="5663" spans="2:14" hidden="1" x14ac:dyDescent="0.35">
      <c r="B5663" s="7">
        <v>2029661</v>
      </c>
      <c r="C5663" s="1" t="s">
        <v>15</v>
      </c>
      <c r="D5663" s="1" t="s">
        <v>30</v>
      </c>
      <c r="E5663" s="1" t="s">
        <v>51</v>
      </c>
      <c r="F5663" s="1" t="s">
        <v>520</v>
      </c>
      <c r="G5663" s="3">
        <v>45482</v>
      </c>
      <c r="H5663" s="3">
        <v>45484</v>
      </c>
      <c r="I5663" s="6">
        <v>1399</v>
      </c>
      <c r="J5663" s="1">
        <v>2</v>
      </c>
      <c r="K5663" s="4">
        <v>0.06</v>
      </c>
      <c r="L5663" s="6">
        <f t="shared" si="178"/>
        <v>83.94</v>
      </c>
      <c r="M5663" s="8">
        <f t="shared" si="179"/>
        <v>2714.06</v>
      </c>
      <c r="N5663" s="21">
        <f>(sales[[#This Row],[Price]]*sales[[#This Row],[Qty]])-(sales[[#This Row],[Discount_Amt]]*sales[[#This Row],[Qty]])</f>
        <v>2630.12</v>
      </c>
    </row>
    <row r="5664" spans="2:14" hidden="1" x14ac:dyDescent="0.35">
      <c r="B5664" s="7">
        <v>2029662</v>
      </c>
      <c r="C5664" s="1" t="s">
        <v>16</v>
      </c>
      <c r="D5664" s="1" t="s">
        <v>27</v>
      </c>
      <c r="E5664" s="1" t="s">
        <v>506</v>
      </c>
      <c r="F5664" s="1" t="s">
        <v>518</v>
      </c>
      <c r="G5664" s="3">
        <v>45482</v>
      </c>
      <c r="H5664" s="3">
        <v>45485</v>
      </c>
      <c r="I5664" s="6">
        <v>999</v>
      </c>
      <c r="J5664" s="1">
        <v>1</v>
      </c>
      <c r="K5664" s="4">
        <v>0.15</v>
      </c>
      <c r="L5664" s="6">
        <f t="shared" si="178"/>
        <v>149.85</v>
      </c>
      <c r="M5664" s="8">
        <f t="shared" si="179"/>
        <v>849.15</v>
      </c>
      <c r="N5664" s="21">
        <f>(sales[[#This Row],[Price]]*sales[[#This Row],[Qty]])-(sales[[#This Row],[Discount_Amt]]*sales[[#This Row],[Qty]])</f>
        <v>849.15</v>
      </c>
    </row>
    <row r="5665" spans="2:14" x14ac:dyDescent="0.35">
      <c r="B5665" s="7">
        <v>2029663</v>
      </c>
      <c r="C5665" s="1" t="s">
        <v>17</v>
      </c>
      <c r="D5665" s="1" t="s">
        <v>28</v>
      </c>
      <c r="E5665" s="1" t="s">
        <v>507</v>
      </c>
      <c r="F5665" s="1" t="s">
        <v>519</v>
      </c>
      <c r="G5665" s="3">
        <v>45482</v>
      </c>
      <c r="H5665" s="3">
        <v>45487</v>
      </c>
      <c r="I5665" s="6">
        <v>2099</v>
      </c>
      <c r="J5665" s="1">
        <v>2</v>
      </c>
      <c r="K5665" s="4">
        <v>0.02</v>
      </c>
      <c r="L5665" s="6">
        <f t="shared" si="178"/>
        <v>41.980000000000004</v>
      </c>
      <c r="M5665" s="8">
        <f t="shared" si="179"/>
        <v>4156.0200000000004</v>
      </c>
      <c r="N5665" s="21">
        <f>(sales[[#This Row],[Price]]*sales[[#This Row],[Qty]])-(sales[[#This Row],[Discount_Amt]]*sales[[#This Row],[Qty]])</f>
        <v>4114.04</v>
      </c>
    </row>
    <row r="5666" spans="2:14" hidden="1" x14ac:dyDescent="0.35">
      <c r="B5666" s="7">
        <v>2029664</v>
      </c>
      <c r="C5666" s="1" t="s">
        <v>18</v>
      </c>
      <c r="D5666" s="1" t="s">
        <v>29</v>
      </c>
      <c r="E5666" s="1" t="s">
        <v>508</v>
      </c>
      <c r="F5666" s="1" t="s">
        <v>520</v>
      </c>
      <c r="G5666" s="3">
        <v>45482</v>
      </c>
      <c r="H5666" s="3">
        <v>45483</v>
      </c>
      <c r="I5666" s="6">
        <v>11000</v>
      </c>
      <c r="J5666" s="1">
        <v>1</v>
      </c>
      <c r="K5666" s="4">
        <v>0.02</v>
      </c>
      <c r="L5666" s="6">
        <f t="shared" si="178"/>
        <v>220</v>
      </c>
      <c r="M5666" s="8">
        <f t="shared" si="179"/>
        <v>10780</v>
      </c>
      <c r="N5666" s="21">
        <f>(sales[[#This Row],[Price]]*sales[[#This Row],[Qty]])-(sales[[#This Row],[Discount_Amt]]*sales[[#This Row],[Qty]])</f>
        <v>10780</v>
      </c>
    </row>
    <row r="5667" spans="2:14" hidden="1" x14ac:dyDescent="0.35">
      <c r="B5667" s="7">
        <v>2029665</v>
      </c>
      <c r="C5667" s="1" t="s">
        <v>19</v>
      </c>
      <c r="D5667" s="1" t="s">
        <v>25</v>
      </c>
      <c r="E5667" s="1" t="s">
        <v>31</v>
      </c>
      <c r="F5667" s="1" t="s">
        <v>521</v>
      </c>
      <c r="G5667" s="3">
        <v>45482</v>
      </c>
      <c r="H5667" s="3">
        <v>45490</v>
      </c>
      <c r="I5667" s="6">
        <v>800</v>
      </c>
      <c r="J5667" s="1">
        <v>2</v>
      </c>
      <c r="K5667" s="4">
        <v>0.02</v>
      </c>
      <c r="L5667" s="6">
        <f t="shared" si="178"/>
        <v>16</v>
      </c>
      <c r="M5667" s="8">
        <f t="shared" si="179"/>
        <v>1584</v>
      </c>
      <c r="N5667" s="21">
        <f>(sales[[#This Row],[Price]]*sales[[#This Row],[Qty]])-(sales[[#This Row],[Discount_Amt]]*sales[[#This Row],[Qty]])</f>
        <v>1568</v>
      </c>
    </row>
    <row r="5668" spans="2:14" hidden="1" x14ac:dyDescent="0.35">
      <c r="B5668" s="7">
        <v>2029666</v>
      </c>
      <c r="C5668" s="1" t="s">
        <v>20</v>
      </c>
      <c r="D5668" s="1" t="s">
        <v>26</v>
      </c>
      <c r="E5668" s="1" t="s">
        <v>32</v>
      </c>
      <c r="F5668" s="1" t="s">
        <v>518</v>
      </c>
      <c r="G5668" s="3">
        <v>45482</v>
      </c>
      <c r="H5668" s="3">
        <v>45484</v>
      </c>
      <c r="I5668" s="6">
        <v>5500</v>
      </c>
      <c r="J5668" s="1">
        <v>3</v>
      </c>
      <c r="K5668" s="4">
        <v>0.02</v>
      </c>
      <c r="L5668" s="6">
        <f t="shared" si="178"/>
        <v>110</v>
      </c>
      <c r="M5668" s="8">
        <f t="shared" si="179"/>
        <v>16390</v>
      </c>
      <c r="N5668" s="21">
        <f>(sales[[#This Row],[Price]]*sales[[#This Row],[Qty]])-(sales[[#This Row],[Discount_Amt]]*sales[[#This Row],[Qty]])</f>
        <v>16170</v>
      </c>
    </row>
    <row r="5669" spans="2:14" hidden="1" x14ac:dyDescent="0.35">
      <c r="B5669" s="7">
        <v>2029667</v>
      </c>
      <c r="C5669" s="1" t="s">
        <v>21</v>
      </c>
      <c r="D5669" s="1" t="s">
        <v>27</v>
      </c>
      <c r="E5669" s="1" t="s">
        <v>38</v>
      </c>
      <c r="F5669" s="1" t="s">
        <v>518</v>
      </c>
      <c r="G5669" s="3">
        <v>45482</v>
      </c>
      <c r="H5669" s="3">
        <v>45485</v>
      </c>
      <c r="I5669" s="6">
        <v>1350</v>
      </c>
      <c r="J5669" s="1">
        <v>2</v>
      </c>
      <c r="K5669" s="4">
        <v>0.02</v>
      </c>
      <c r="L5669" s="6">
        <f t="shared" si="178"/>
        <v>27</v>
      </c>
      <c r="M5669" s="8">
        <f t="shared" si="179"/>
        <v>2673</v>
      </c>
      <c r="N5669" s="21">
        <f>(sales[[#This Row],[Price]]*sales[[#This Row],[Qty]])-(sales[[#This Row],[Discount_Amt]]*sales[[#This Row],[Qty]])</f>
        <v>2646</v>
      </c>
    </row>
    <row r="5670" spans="2:14" hidden="1" x14ac:dyDescent="0.35">
      <c r="B5670" s="7">
        <v>2029668</v>
      </c>
      <c r="C5670" s="1" t="s">
        <v>22</v>
      </c>
      <c r="D5670" s="1" t="s">
        <v>28</v>
      </c>
      <c r="E5670" s="1" t="s">
        <v>33</v>
      </c>
      <c r="F5670" s="1" t="s">
        <v>519</v>
      </c>
      <c r="G5670" s="3">
        <v>45482</v>
      </c>
      <c r="H5670" s="3">
        <v>45487</v>
      </c>
      <c r="I5670" s="6">
        <v>4500</v>
      </c>
      <c r="J5670" s="1">
        <v>7</v>
      </c>
      <c r="K5670" s="4">
        <v>0.02</v>
      </c>
      <c r="L5670" s="6">
        <f t="shared" si="178"/>
        <v>90</v>
      </c>
      <c r="M5670" s="8">
        <f t="shared" si="179"/>
        <v>31410</v>
      </c>
      <c r="N5670" s="21">
        <f>(sales[[#This Row],[Price]]*sales[[#This Row],[Qty]])-(sales[[#This Row],[Discount_Amt]]*sales[[#This Row],[Qty]])</f>
        <v>30870</v>
      </c>
    </row>
    <row r="5671" spans="2:14" hidden="1" x14ac:dyDescent="0.35">
      <c r="B5671" s="7">
        <v>2029669</v>
      </c>
      <c r="C5671" s="1" t="s">
        <v>23</v>
      </c>
      <c r="D5671" s="1" t="s">
        <v>29</v>
      </c>
      <c r="E5671" s="1" t="s">
        <v>34</v>
      </c>
      <c r="F5671" s="1" t="s">
        <v>521</v>
      </c>
      <c r="G5671" s="3">
        <v>45482</v>
      </c>
      <c r="H5671" s="3">
        <v>45483</v>
      </c>
      <c r="I5671" s="6">
        <v>2350</v>
      </c>
      <c r="J5671" s="1">
        <v>2</v>
      </c>
      <c r="K5671" s="4">
        <v>0.02</v>
      </c>
      <c r="L5671" s="6">
        <f t="shared" si="178"/>
        <v>47</v>
      </c>
      <c r="M5671" s="8">
        <f t="shared" si="179"/>
        <v>4653</v>
      </c>
      <c r="N5671" s="21">
        <f>(sales[[#This Row],[Price]]*sales[[#This Row],[Qty]])-(sales[[#This Row],[Discount_Amt]]*sales[[#This Row],[Qty]])</f>
        <v>4606</v>
      </c>
    </row>
    <row r="5672" spans="2:14" hidden="1" x14ac:dyDescent="0.35">
      <c r="B5672" s="7">
        <v>2029670</v>
      </c>
      <c r="C5672" s="1" t="s">
        <v>24</v>
      </c>
      <c r="D5672" s="1" t="s">
        <v>25</v>
      </c>
      <c r="E5672" s="1" t="s">
        <v>35</v>
      </c>
      <c r="F5672" s="1" t="s">
        <v>520</v>
      </c>
      <c r="G5672" s="3">
        <v>45482</v>
      </c>
      <c r="H5672" s="3">
        <v>45490</v>
      </c>
      <c r="I5672" s="6">
        <v>90</v>
      </c>
      <c r="J5672" s="1">
        <v>1</v>
      </c>
      <c r="K5672" s="4">
        <v>0.02</v>
      </c>
      <c r="L5672" s="6">
        <f t="shared" si="178"/>
        <v>1.8</v>
      </c>
      <c r="M5672" s="8">
        <f t="shared" si="179"/>
        <v>88.2</v>
      </c>
      <c r="N5672" s="21">
        <f>(sales[[#This Row],[Price]]*sales[[#This Row],[Qty]])-(sales[[#This Row],[Discount_Amt]]*sales[[#This Row],[Qty]])</f>
        <v>88.2</v>
      </c>
    </row>
    <row r="5673" spans="2:14" hidden="1" x14ac:dyDescent="0.35">
      <c r="B5673" s="7">
        <v>2029671</v>
      </c>
      <c r="C5673" s="1" t="s">
        <v>4</v>
      </c>
      <c r="D5673" s="1" t="s">
        <v>26</v>
      </c>
      <c r="E5673" s="1" t="s">
        <v>36</v>
      </c>
      <c r="F5673" s="1" t="s">
        <v>518</v>
      </c>
      <c r="G5673" s="3">
        <v>45482</v>
      </c>
      <c r="H5673" s="3">
        <v>45484</v>
      </c>
      <c r="I5673" s="6">
        <v>280</v>
      </c>
      <c r="J5673" s="1">
        <v>1</v>
      </c>
      <c r="K5673" s="4">
        <v>7.0000000000000007E-2</v>
      </c>
      <c r="L5673" s="6">
        <f t="shared" si="178"/>
        <v>19.600000000000001</v>
      </c>
      <c r="M5673" s="8">
        <f t="shared" si="179"/>
        <v>260.39999999999998</v>
      </c>
      <c r="N5673" s="21">
        <f>(sales[[#This Row],[Price]]*sales[[#This Row],[Qty]])-(sales[[#This Row],[Discount_Amt]]*sales[[#This Row],[Qty]])</f>
        <v>260.39999999999998</v>
      </c>
    </row>
    <row r="5674" spans="2:14" hidden="1" x14ac:dyDescent="0.35">
      <c r="B5674" s="7">
        <v>2029672</v>
      </c>
      <c r="C5674" s="1" t="s">
        <v>5</v>
      </c>
      <c r="D5674" s="1" t="s">
        <v>27</v>
      </c>
      <c r="E5674" s="1" t="s">
        <v>37</v>
      </c>
      <c r="F5674" s="1" t="s">
        <v>519</v>
      </c>
      <c r="G5674" s="3">
        <v>45482</v>
      </c>
      <c r="H5674" s="3">
        <v>45485</v>
      </c>
      <c r="I5674" s="6">
        <v>70</v>
      </c>
      <c r="J5674" s="1">
        <v>1</v>
      </c>
      <c r="K5674" s="4">
        <v>0.03</v>
      </c>
      <c r="L5674" s="6">
        <f t="shared" si="178"/>
        <v>2.1</v>
      </c>
      <c r="M5674" s="8">
        <f t="shared" si="179"/>
        <v>67.900000000000006</v>
      </c>
      <c r="N5674" s="21">
        <f>(sales[[#This Row],[Price]]*sales[[#This Row],[Qty]])-(sales[[#This Row],[Discount_Amt]]*sales[[#This Row],[Qty]])</f>
        <v>67.900000000000006</v>
      </c>
    </row>
    <row r="5675" spans="2:14" hidden="1" x14ac:dyDescent="0.35">
      <c r="B5675" s="7">
        <v>2029673</v>
      </c>
      <c r="C5675" s="1" t="s">
        <v>6</v>
      </c>
      <c r="D5675" s="1" t="s">
        <v>28</v>
      </c>
      <c r="E5675" s="1" t="s">
        <v>39</v>
      </c>
      <c r="F5675" s="1" t="s">
        <v>520</v>
      </c>
      <c r="G5675" s="3">
        <v>45482</v>
      </c>
      <c r="H5675" s="3">
        <v>45487</v>
      </c>
      <c r="I5675" s="6">
        <v>230</v>
      </c>
      <c r="J5675" s="1">
        <v>2</v>
      </c>
      <c r="K5675" s="4">
        <v>0.08</v>
      </c>
      <c r="L5675" s="6">
        <f t="shared" si="178"/>
        <v>18.400000000000002</v>
      </c>
      <c r="M5675" s="8">
        <f t="shared" si="179"/>
        <v>441.6</v>
      </c>
      <c r="N5675" s="21">
        <f>(sales[[#This Row],[Price]]*sales[[#This Row],[Qty]])-(sales[[#This Row],[Discount_Amt]]*sales[[#This Row],[Qty]])</f>
        <v>423.2</v>
      </c>
    </row>
    <row r="5676" spans="2:14" hidden="1" x14ac:dyDescent="0.35">
      <c r="B5676" s="7">
        <v>2029674</v>
      </c>
      <c r="C5676" s="1" t="s">
        <v>7</v>
      </c>
      <c r="D5676" s="1" t="s">
        <v>29</v>
      </c>
      <c r="E5676" s="1" t="s">
        <v>40</v>
      </c>
      <c r="F5676" s="1" t="s">
        <v>521</v>
      </c>
      <c r="G5676" s="3">
        <v>45482</v>
      </c>
      <c r="H5676" s="3">
        <v>45483</v>
      </c>
      <c r="I5676" s="6">
        <v>7999</v>
      </c>
      <c r="J5676" s="1">
        <v>1</v>
      </c>
      <c r="K5676" s="4">
        <v>0.05</v>
      </c>
      <c r="L5676" s="6">
        <f t="shared" si="178"/>
        <v>399.95000000000005</v>
      </c>
      <c r="M5676" s="8">
        <f t="shared" si="179"/>
        <v>7599.05</v>
      </c>
      <c r="N5676" s="21">
        <f>(sales[[#This Row],[Price]]*sales[[#This Row],[Qty]])-(sales[[#This Row],[Discount_Amt]]*sales[[#This Row],[Qty]])</f>
        <v>7599.05</v>
      </c>
    </row>
    <row r="5677" spans="2:14" x14ac:dyDescent="0.35">
      <c r="B5677" s="7">
        <v>2029675</v>
      </c>
      <c r="C5677" s="1" t="s">
        <v>10</v>
      </c>
      <c r="D5677" s="1" t="s">
        <v>25</v>
      </c>
      <c r="E5677" s="1" t="s">
        <v>41</v>
      </c>
      <c r="F5677" s="1" t="s">
        <v>518</v>
      </c>
      <c r="G5677" s="3">
        <v>45482</v>
      </c>
      <c r="H5677" s="3">
        <v>45490</v>
      </c>
      <c r="I5677" s="6">
        <v>850</v>
      </c>
      <c r="J5677" s="1">
        <v>2</v>
      </c>
      <c r="K5677" s="4">
        <v>0.05</v>
      </c>
      <c r="L5677" s="6">
        <f t="shared" si="178"/>
        <v>42.5</v>
      </c>
      <c r="M5677" s="8">
        <f t="shared" si="179"/>
        <v>1657.5</v>
      </c>
      <c r="N5677" s="21">
        <f>(sales[[#This Row],[Price]]*sales[[#This Row],[Qty]])-(sales[[#This Row],[Discount_Amt]]*sales[[#This Row],[Qty]])</f>
        <v>1615</v>
      </c>
    </row>
    <row r="5678" spans="2:14" hidden="1" x14ac:dyDescent="0.35">
      <c r="B5678" s="7">
        <v>2029676</v>
      </c>
      <c r="C5678" s="1" t="s">
        <v>8</v>
      </c>
      <c r="D5678" s="1" t="s">
        <v>309</v>
      </c>
      <c r="E5678" s="1" t="s">
        <v>42</v>
      </c>
      <c r="F5678" s="1" t="s">
        <v>518</v>
      </c>
      <c r="G5678" s="3">
        <v>45482</v>
      </c>
      <c r="H5678" s="3">
        <v>45484</v>
      </c>
      <c r="I5678" s="6">
        <v>65000</v>
      </c>
      <c r="J5678" s="1">
        <v>7</v>
      </c>
      <c r="K5678" s="4">
        <v>0.05</v>
      </c>
      <c r="L5678" s="6">
        <f t="shared" ref="L5678:L5741" si="180">I5678*K5678</f>
        <v>3250</v>
      </c>
      <c r="M5678" s="8">
        <f t="shared" ref="M5678:M5741" si="181">I5678*J5678-L5678</f>
        <v>451750</v>
      </c>
      <c r="N5678" s="21">
        <f>(sales[[#This Row],[Price]]*sales[[#This Row],[Qty]])-(sales[[#This Row],[Discount_Amt]]*sales[[#This Row],[Qty]])</f>
        <v>432250</v>
      </c>
    </row>
    <row r="5679" spans="2:14" hidden="1" x14ac:dyDescent="0.35">
      <c r="B5679" s="7">
        <v>2029677</v>
      </c>
      <c r="C5679" s="1" t="s">
        <v>9</v>
      </c>
      <c r="D5679" s="1" t="s">
        <v>25</v>
      </c>
      <c r="E5679" s="1" t="s">
        <v>43</v>
      </c>
      <c r="F5679" s="1" t="s">
        <v>519</v>
      </c>
      <c r="G5679" s="3">
        <v>45482</v>
      </c>
      <c r="H5679" s="3">
        <v>45485</v>
      </c>
      <c r="I5679" s="6">
        <v>450</v>
      </c>
      <c r="J5679" s="1">
        <v>2</v>
      </c>
      <c r="K5679" s="4">
        <v>0.05</v>
      </c>
      <c r="L5679" s="6">
        <f t="shared" si="180"/>
        <v>22.5</v>
      </c>
      <c r="M5679" s="8">
        <f t="shared" si="181"/>
        <v>877.5</v>
      </c>
      <c r="N5679" s="21">
        <f>(sales[[#This Row],[Price]]*sales[[#This Row],[Qty]])-(sales[[#This Row],[Discount_Amt]]*sales[[#This Row],[Qty]])</f>
        <v>855</v>
      </c>
    </row>
    <row r="5680" spans="2:14" x14ac:dyDescent="0.35">
      <c r="B5680" s="7">
        <v>2029678</v>
      </c>
      <c r="C5680" s="1" t="s">
        <v>11</v>
      </c>
      <c r="D5680" s="1" t="s">
        <v>26</v>
      </c>
      <c r="E5680" s="1" t="s">
        <v>44</v>
      </c>
      <c r="F5680" s="1" t="s">
        <v>521</v>
      </c>
      <c r="G5680" s="3">
        <v>45482</v>
      </c>
      <c r="H5680" s="3">
        <v>45487</v>
      </c>
      <c r="I5680" s="6">
        <v>1299</v>
      </c>
      <c r="J5680" s="1">
        <v>2</v>
      </c>
      <c r="K5680" s="4">
        <v>0.03</v>
      </c>
      <c r="L5680" s="6">
        <f t="shared" si="180"/>
        <v>38.97</v>
      </c>
      <c r="M5680" s="8">
        <f t="shared" si="181"/>
        <v>2559.0300000000002</v>
      </c>
      <c r="N5680" s="21">
        <f>(sales[[#This Row],[Price]]*sales[[#This Row],[Qty]])-(sales[[#This Row],[Discount_Amt]]*sales[[#This Row],[Qty]])</f>
        <v>2520.06</v>
      </c>
    </row>
    <row r="5681" spans="2:14" x14ac:dyDescent="0.35">
      <c r="B5681" s="7">
        <v>2029679</v>
      </c>
      <c r="C5681" s="1" t="s">
        <v>12</v>
      </c>
      <c r="D5681" s="1" t="s">
        <v>27</v>
      </c>
      <c r="E5681" s="1" t="s">
        <v>45</v>
      </c>
      <c r="F5681" s="1" t="s">
        <v>520</v>
      </c>
      <c r="G5681" s="3">
        <v>45482</v>
      </c>
      <c r="H5681" s="3">
        <v>45483</v>
      </c>
      <c r="I5681" s="6">
        <v>1700</v>
      </c>
      <c r="J5681" s="1">
        <v>1</v>
      </c>
      <c r="K5681" s="4">
        <v>0.1</v>
      </c>
      <c r="L5681" s="6">
        <f t="shared" si="180"/>
        <v>170</v>
      </c>
      <c r="M5681" s="8">
        <f t="shared" si="181"/>
        <v>1530</v>
      </c>
      <c r="N5681" s="21">
        <f>(sales[[#This Row],[Price]]*sales[[#This Row],[Qty]])-(sales[[#This Row],[Discount_Amt]]*sales[[#This Row],[Qty]])</f>
        <v>1530</v>
      </c>
    </row>
    <row r="5682" spans="2:14" hidden="1" x14ac:dyDescent="0.35">
      <c r="B5682" s="7">
        <v>2029680</v>
      </c>
      <c r="C5682" s="1" t="s">
        <v>13</v>
      </c>
      <c r="D5682" s="1" t="s">
        <v>28</v>
      </c>
      <c r="E5682" s="1" t="s">
        <v>46</v>
      </c>
      <c r="F5682" s="1" t="s">
        <v>518</v>
      </c>
      <c r="G5682" s="3">
        <v>45482</v>
      </c>
      <c r="H5682" s="3">
        <v>45490</v>
      </c>
      <c r="I5682" s="6">
        <v>55000</v>
      </c>
      <c r="J5682" s="1">
        <v>2</v>
      </c>
      <c r="K5682" s="4">
        <v>0.05</v>
      </c>
      <c r="L5682" s="6">
        <f t="shared" si="180"/>
        <v>2750</v>
      </c>
      <c r="M5682" s="8">
        <f t="shared" si="181"/>
        <v>107250</v>
      </c>
      <c r="N5682" s="21">
        <f>(sales[[#This Row],[Price]]*sales[[#This Row],[Qty]])-(sales[[#This Row],[Discount_Amt]]*sales[[#This Row],[Qty]])</f>
        <v>104500</v>
      </c>
    </row>
    <row r="5683" spans="2:14" hidden="1" x14ac:dyDescent="0.35">
      <c r="B5683" s="7">
        <v>2029681</v>
      </c>
      <c r="C5683" s="1" t="s">
        <v>14</v>
      </c>
      <c r="D5683" s="1" t="s">
        <v>29</v>
      </c>
      <c r="E5683" s="1" t="s">
        <v>47</v>
      </c>
      <c r="F5683" s="1" t="s">
        <v>519</v>
      </c>
      <c r="G5683" s="3">
        <v>45482</v>
      </c>
      <c r="H5683" s="3">
        <v>45484</v>
      </c>
      <c r="I5683" s="6">
        <v>57999</v>
      </c>
      <c r="J5683" s="1">
        <v>4</v>
      </c>
      <c r="K5683" s="4">
        <v>0.05</v>
      </c>
      <c r="L5683" s="6">
        <f t="shared" si="180"/>
        <v>2899.9500000000003</v>
      </c>
      <c r="M5683" s="8">
        <f t="shared" si="181"/>
        <v>229096.05</v>
      </c>
      <c r="N5683" s="21">
        <f>(sales[[#This Row],[Price]]*sales[[#This Row],[Qty]])-(sales[[#This Row],[Discount_Amt]]*sales[[#This Row],[Qty]])</f>
        <v>220396.2</v>
      </c>
    </row>
    <row r="5684" spans="2:14" hidden="1" x14ac:dyDescent="0.35">
      <c r="B5684" s="7">
        <v>2029682</v>
      </c>
      <c r="C5684" s="1" t="s">
        <v>15</v>
      </c>
      <c r="D5684" s="1" t="s">
        <v>25</v>
      </c>
      <c r="E5684" s="1" t="s">
        <v>48</v>
      </c>
      <c r="F5684" s="1" t="s">
        <v>520</v>
      </c>
      <c r="G5684" s="3">
        <v>45482</v>
      </c>
      <c r="H5684" s="3">
        <v>45485</v>
      </c>
      <c r="I5684" s="6">
        <v>1399</v>
      </c>
      <c r="J5684" s="1">
        <v>3</v>
      </c>
      <c r="K5684" s="4">
        <v>0.02</v>
      </c>
      <c r="L5684" s="6">
        <f t="shared" si="180"/>
        <v>27.98</v>
      </c>
      <c r="M5684" s="8">
        <f t="shared" si="181"/>
        <v>4169.0200000000004</v>
      </c>
      <c r="N5684" s="21">
        <f>(sales[[#This Row],[Price]]*sales[[#This Row],[Qty]])-(sales[[#This Row],[Discount_Amt]]*sales[[#This Row],[Qty]])</f>
        <v>4113.0600000000004</v>
      </c>
    </row>
    <row r="5685" spans="2:14" hidden="1" x14ac:dyDescent="0.35">
      <c r="B5685" s="7">
        <v>2029683</v>
      </c>
      <c r="C5685" s="1" t="s">
        <v>16</v>
      </c>
      <c r="D5685" s="1" t="s">
        <v>30</v>
      </c>
      <c r="E5685" s="1" t="s">
        <v>49</v>
      </c>
      <c r="F5685" s="1" t="s">
        <v>521</v>
      </c>
      <c r="G5685" s="3">
        <v>45482</v>
      </c>
      <c r="H5685" s="3">
        <v>45487</v>
      </c>
      <c r="I5685" s="6">
        <v>999</v>
      </c>
      <c r="J5685" s="1">
        <v>2</v>
      </c>
      <c r="K5685" s="4">
        <v>0.06</v>
      </c>
      <c r="L5685" s="6">
        <f t="shared" si="180"/>
        <v>59.94</v>
      </c>
      <c r="M5685" s="8">
        <f t="shared" si="181"/>
        <v>1938.06</v>
      </c>
      <c r="N5685" s="21">
        <f>(sales[[#This Row],[Price]]*sales[[#This Row],[Qty]])-(sales[[#This Row],[Discount_Amt]]*sales[[#This Row],[Qty]])</f>
        <v>1878.12</v>
      </c>
    </row>
    <row r="5686" spans="2:14" x14ac:dyDescent="0.35">
      <c r="B5686" s="7">
        <v>2029684</v>
      </c>
      <c r="C5686" s="1" t="s">
        <v>17</v>
      </c>
      <c r="D5686" s="1" t="s">
        <v>27</v>
      </c>
      <c r="E5686" s="1" t="s">
        <v>50</v>
      </c>
      <c r="F5686" s="1" t="s">
        <v>518</v>
      </c>
      <c r="G5686" s="3">
        <v>45482</v>
      </c>
      <c r="H5686" s="3">
        <v>45483</v>
      </c>
      <c r="I5686" s="6">
        <v>2099</v>
      </c>
      <c r="J5686" s="1">
        <v>1</v>
      </c>
      <c r="K5686" s="4">
        <v>0.15</v>
      </c>
      <c r="L5686" s="6">
        <f t="shared" si="180"/>
        <v>314.84999999999997</v>
      </c>
      <c r="M5686" s="8">
        <f t="shared" si="181"/>
        <v>1784.15</v>
      </c>
      <c r="N5686" s="21">
        <f>(sales[[#This Row],[Price]]*sales[[#This Row],[Qty]])-(sales[[#This Row],[Discount_Amt]]*sales[[#This Row],[Qty]])</f>
        <v>1784.15</v>
      </c>
    </row>
    <row r="5687" spans="2:14" hidden="1" x14ac:dyDescent="0.35">
      <c r="B5687" s="7">
        <v>2029685</v>
      </c>
      <c r="C5687" s="1" t="s">
        <v>18</v>
      </c>
      <c r="D5687" s="1" t="s">
        <v>28</v>
      </c>
      <c r="E5687" s="1" t="s">
        <v>51</v>
      </c>
      <c r="F5687" s="1" t="s">
        <v>518</v>
      </c>
      <c r="G5687" s="3">
        <v>45482</v>
      </c>
      <c r="H5687" s="3">
        <v>45490</v>
      </c>
      <c r="I5687" s="6">
        <v>11000</v>
      </c>
      <c r="J5687" s="1">
        <v>1</v>
      </c>
      <c r="K5687" s="4">
        <v>0.02</v>
      </c>
      <c r="L5687" s="6">
        <f t="shared" si="180"/>
        <v>220</v>
      </c>
      <c r="M5687" s="8">
        <f t="shared" si="181"/>
        <v>10780</v>
      </c>
      <c r="N5687" s="21">
        <f>(sales[[#This Row],[Price]]*sales[[#This Row],[Qty]])-(sales[[#This Row],[Discount_Amt]]*sales[[#This Row],[Qty]])</f>
        <v>10780</v>
      </c>
    </row>
    <row r="5688" spans="2:14" hidden="1" x14ac:dyDescent="0.35">
      <c r="B5688" s="7">
        <v>2029686</v>
      </c>
      <c r="C5688" s="1" t="s">
        <v>19</v>
      </c>
      <c r="D5688" s="1" t="s">
        <v>29</v>
      </c>
      <c r="E5688" s="1" t="s">
        <v>506</v>
      </c>
      <c r="F5688" s="1" t="s">
        <v>519</v>
      </c>
      <c r="G5688" s="3">
        <v>45482</v>
      </c>
      <c r="H5688" s="3">
        <v>45484</v>
      </c>
      <c r="I5688" s="6">
        <v>800</v>
      </c>
      <c r="J5688" s="1">
        <v>2</v>
      </c>
      <c r="K5688" s="4">
        <v>0.02</v>
      </c>
      <c r="L5688" s="6">
        <f t="shared" si="180"/>
        <v>16</v>
      </c>
      <c r="M5688" s="8">
        <f t="shared" si="181"/>
        <v>1584</v>
      </c>
      <c r="N5688" s="21">
        <f>(sales[[#This Row],[Price]]*sales[[#This Row],[Qty]])-(sales[[#This Row],[Discount_Amt]]*sales[[#This Row],[Qty]])</f>
        <v>1568</v>
      </c>
    </row>
    <row r="5689" spans="2:14" hidden="1" x14ac:dyDescent="0.35">
      <c r="B5689" s="7">
        <v>2029687</v>
      </c>
      <c r="C5689" s="1" t="s">
        <v>20</v>
      </c>
      <c r="D5689" s="1" t="s">
        <v>25</v>
      </c>
      <c r="E5689" s="1" t="s">
        <v>507</v>
      </c>
      <c r="F5689" s="1" t="s">
        <v>521</v>
      </c>
      <c r="G5689" s="3">
        <v>45482</v>
      </c>
      <c r="H5689" s="3">
        <v>45485</v>
      </c>
      <c r="I5689" s="6">
        <v>5500</v>
      </c>
      <c r="J5689" s="1">
        <v>1</v>
      </c>
      <c r="K5689" s="4">
        <v>0.02</v>
      </c>
      <c r="L5689" s="6">
        <f t="shared" si="180"/>
        <v>110</v>
      </c>
      <c r="M5689" s="8">
        <f t="shared" si="181"/>
        <v>5390</v>
      </c>
      <c r="N5689" s="21">
        <f>(sales[[#This Row],[Price]]*sales[[#This Row],[Qty]])-(sales[[#This Row],[Discount_Amt]]*sales[[#This Row],[Qty]])</f>
        <v>5390</v>
      </c>
    </row>
    <row r="5690" spans="2:14" hidden="1" x14ac:dyDescent="0.35">
      <c r="B5690" s="7">
        <v>2029688</v>
      </c>
      <c r="C5690" s="1" t="s">
        <v>21</v>
      </c>
      <c r="D5690" s="1" t="s">
        <v>26</v>
      </c>
      <c r="E5690" s="1" t="s">
        <v>508</v>
      </c>
      <c r="F5690" s="1" t="s">
        <v>520</v>
      </c>
      <c r="G5690" s="3">
        <v>45482</v>
      </c>
      <c r="H5690" s="3">
        <v>45487</v>
      </c>
      <c r="I5690" s="6">
        <v>1350</v>
      </c>
      <c r="J5690" s="1">
        <v>3</v>
      </c>
      <c r="K5690" s="4">
        <v>0.02</v>
      </c>
      <c r="L5690" s="6">
        <f t="shared" si="180"/>
        <v>27</v>
      </c>
      <c r="M5690" s="8">
        <f t="shared" si="181"/>
        <v>4023</v>
      </c>
      <c r="N5690" s="21">
        <f>(sales[[#This Row],[Price]]*sales[[#This Row],[Qty]])-(sales[[#This Row],[Discount_Amt]]*sales[[#This Row],[Qty]])</f>
        <v>3969</v>
      </c>
    </row>
    <row r="5691" spans="2:14" hidden="1" x14ac:dyDescent="0.35">
      <c r="B5691" s="7">
        <v>2029689</v>
      </c>
      <c r="C5691" s="1" t="s">
        <v>22</v>
      </c>
      <c r="D5691" s="1" t="s">
        <v>27</v>
      </c>
      <c r="E5691" s="1" t="s">
        <v>31</v>
      </c>
      <c r="F5691" s="1" t="s">
        <v>518</v>
      </c>
      <c r="G5691" s="3">
        <v>45482</v>
      </c>
      <c r="H5691" s="3">
        <v>45483</v>
      </c>
      <c r="I5691" s="6">
        <v>4500</v>
      </c>
      <c r="J5691" s="1">
        <v>2</v>
      </c>
      <c r="K5691" s="4">
        <v>0.02</v>
      </c>
      <c r="L5691" s="6">
        <f t="shared" si="180"/>
        <v>90</v>
      </c>
      <c r="M5691" s="8">
        <f t="shared" si="181"/>
        <v>8910</v>
      </c>
      <c r="N5691" s="21">
        <f>(sales[[#This Row],[Price]]*sales[[#This Row],[Qty]])-(sales[[#This Row],[Discount_Amt]]*sales[[#This Row],[Qty]])</f>
        <v>8820</v>
      </c>
    </row>
    <row r="5692" spans="2:14" hidden="1" x14ac:dyDescent="0.35">
      <c r="B5692" s="7">
        <v>2029690</v>
      </c>
      <c r="C5692" s="1" t="s">
        <v>23</v>
      </c>
      <c r="D5692" s="1" t="s">
        <v>28</v>
      </c>
      <c r="E5692" s="1" t="s">
        <v>32</v>
      </c>
      <c r="F5692" s="1" t="s">
        <v>519</v>
      </c>
      <c r="G5692" s="3">
        <v>45482</v>
      </c>
      <c r="H5692" s="3">
        <v>45490</v>
      </c>
      <c r="I5692" s="6">
        <v>2350</v>
      </c>
      <c r="J5692" s="1">
        <v>1</v>
      </c>
      <c r="K5692" s="4">
        <v>0.02</v>
      </c>
      <c r="L5692" s="6">
        <f t="shared" si="180"/>
        <v>47</v>
      </c>
      <c r="M5692" s="8">
        <f t="shared" si="181"/>
        <v>2303</v>
      </c>
      <c r="N5692" s="21">
        <f>(sales[[#This Row],[Price]]*sales[[#This Row],[Qty]])-(sales[[#This Row],[Discount_Amt]]*sales[[#This Row],[Qty]])</f>
        <v>2303</v>
      </c>
    </row>
    <row r="5693" spans="2:14" hidden="1" x14ac:dyDescent="0.35">
      <c r="B5693" s="7">
        <v>2029691</v>
      </c>
      <c r="C5693" s="1" t="s">
        <v>24</v>
      </c>
      <c r="D5693" s="1" t="s">
        <v>29</v>
      </c>
      <c r="E5693" s="1" t="s">
        <v>38</v>
      </c>
      <c r="F5693" s="1" t="s">
        <v>520</v>
      </c>
      <c r="G5693" s="3">
        <v>45482</v>
      </c>
      <c r="H5693" s="3">
        <v>45484</v>
      </c>
      <c r="I5693" s="6">
        <v>90</v>
      </c>
      <c r="J5693" s="1">
        <v>2</v>
      </c>
      <c r="K5693" s="4">
        <v>0.02</v>
      </c>
      <c r="L5693" s="6">
        <f t="shared" si="180"/>
        <v>1.8</v>
      </c>
      <c r="M5693" s="8">
        <f t="shared" si="181"/>
        <v>178.2</v>
      </c>
      <c r="N5693" s="21">
        <f>(sales[[#This Row],[Price]]*sales[[#This Row],[Qty]])-(sales[[#This Row],[Discount_Amt]]*sales[[#This Row],[Qty]])</f>
        <v>176.4</v>
      </c>
    </row>
    <row r="5694" spans="2:14" hidden="1" x14ac:dyDescent="0.35">
      <c r="B5694" s="7">
        <v>2029692</v>
      </c>
      <c r="C5694" s="1" t="s">
        <v>4</v>
      </c>
      <c r="D5694" s="1" t="s">
        <v>25</v>
      </c>
      <c r="E5694" s="1" t="s">
        <v>33</v>
      </c>
      <c r="F5694" s="1" t="s">
        <v>521</v>
      </c>
      <c r="G5694" s="3">
        <v>45482</v>
      </c>
      <c r="H5694" s="3">
        <v>45485</v>
      </c>
      <c r="I5694" s="6">
        <v>280</v>
      </c>
      <c r="J5694" s="1">
        <v>1</v>
      </c>
      <c r="K5694" s="4">
        <v>0.02</v>
      </c>
      <c r="L5694" s="6">
        <f t="shared" si="180"/>
        <v>5.6000000000000005</v>
      </c>
      <c r="M5694" s="8">
        <f t="shared" si="181"/>
        <v>274.39999999999998</v>
      </c>
      <c r="N5694" s="21">
        <f>(sales[[#This Row],[Price]]*sales[[#This Row],[Qty]])-(sales[[#This Row],[Discount_Amt]]*sales[[#This Row],[Qty]])</f>
        <v>274.39999999999998</v>
      </c>
    </row>
    <row r="5695" spans="2:14" hidden="1" x14ac:dyDescent="0.35">
      <c r="B5695" s="7">
        <v>2029693</v>
      </c>
      <c r="C5695" s="1" t="s">
        <v>5</v>
      </c>
      <c r="D5695" s="1" t="s">
        <v>26</v>
      </c>
      <c r="E5695" s="1" t="s">
        <v>34</v>
      </c>
      <c r="F5695" s="1" t="s">
        <v>518</v>
      </c>
      <c r="G5695" s="3">
        <v>45482</v>
      </c>
      <c r="H5695" s="3">
        <v>45487</v>
      </c>
      <c r="I5695" s="6">
        <v>70</v>
      </c>
      <c r="J5695" s="1">
        <v>2</v>
      </c>
      <c r="K5695" s="4">
        <v>7.0000000000000007E-2</v>
      </c>
      <c r="L5695" s="6">
        <f t="shared" si="180"/>
        <v>4.9000000000000004</v>
      </c>
      <c r="M5695" s="8">
        <f t="shared" si="181"/>
        <v>135.1</v>
      </c>
      <c r="N5695" s="21">
        <f>(sales[[#This Row],[Price]]*sales[[#This Row],[Qty]])-(sales[[#This Row],[Discount_Amt]]*sales[[#This Row],[Qty]])</f>
        <v>130.19999999999999</v>
      </c>
    </row>
    <row r="5696" spans="2:14" hidden="1" x14ac:dyDescent="0.35">
      <c r="B5696" s="7">
        <v>2029694</v>
      </c>
      <c r="C5696" s="1" t="s">
        <v>6</v>
      </c>
      <c r="D5696" s="1" t="s">
        <v>27</v>
      </c>
      <c r="E5696" s="1" t="s">
        <v>35</v>
      </c>
      <c r="F5696" s="1" t="s">
        <v>518</v>
      </c>
      <c r="G5696" s="3">
        <v>45482</v>
      </c>
      <c r="H5696" s="3">
        <v>45483</v>
      </c>
      <c r="I5696" s="6">
        <v>230</v>
      </c>
      <c r="J5696" s="1">
        <v>3</v>
      </c>
      <c r="K5696" s="4">
        <v>0.03</v>
      </c>
      <c r="L5696" s="6">
        <f t="shared" si="180"/>
        <v>6.8999999999999995</v>
      </c>
      <c r="M5696" s="8">
        <f t="shared" si="181"/>
        <v>683.1</v>
      </c>
      <c r="N5696" s="21">
        <f>(sales[[#This Row],[Price]]*sales[[#This Row],[Qty]])-(sales[[#This Row],[Discount_Amt]]*sales[[#This Row],[Qty]])</f>
        <v>669.3</v>
      </c>
    </row>
    <row r="5697" spans="2:14" hidden="1" x14ac:dyDescent="0.35">
      <c r="B5697" s="7">
        <v>2029695</v>
      </c>
      <c r="C5697" s="1" t="s">
        <v>7</v>
      </c>
      <c r="D5697" s="1" t="s">
        <v>28</v>
      </c>
      <c r="E5697" s="1" t="s">
        <v>36</v>
      </c>
      <c r="F5697" s="1" t="s">
        <v>519</v>
      </c>
      <c r="G5697" s="3">
        <v>45482</v>
      </c>
      <c r="H5697" s="3">
        <v>45490</v>
      </c>
      <c r="I5697" s="6">
        <v>7999</v>
      </c>
      <c r="J5697" s="1">
        <v>2</v>
      </c>
      <c r="K5697" s="4">
        <v>0.08</v>
      </c>
      <c r="L5697" s="6">
        <f t="shared" si="180"/>
        <v>639.91999999999996</v>
      </c>
      <c r="M5697" s="8">
        <f t="shared" si="181"/>
        <v>15358.08</v>
      </c>
      <c r="N5697" s="21">
        <f>(sales[[#This Row],[Price]]*sales[[#This Row],[Qty]])-(sales[[#This Row],[Discount_Amt]]*sales[[#This Row],[Qty]])</f>
        <v>14718.16</v>
      </c>
    </row>
    <row r="5698" spans="2:14" x14ac:dyDescent="0.35">
      <c r="B5698" s="7">
        <v>2029696</v>
      </c>
      <c r="C5698" s="1" t="s">
        <v>10</v>
      </c>
      <c r="D5698" s="1" t="s">
        <v>29</v>
      </c>
      <c r="E5698" s="1" t="s">
        <v>37</v>
      </c>
      <c r="F5698" s="1" t="s">
        <v>521</v>
      </c>
      <c r="G5698" s="3">
        <v>45482</v>
      </c>
      <c r="H5698" s="3">
        <v>45484</v>
      </c>
      <c r="I5698" s="6">
        <v>850</v>
      </c>
      <c r="J5698" s="1">
        <v>7</v>
      </c>
      <c r="K5698" s="4">
        <v>0.05</v>
      </c>
      <c r="L5698" s="6">
        <f t="shared" si="180"/>
        <v>42.5</v>
      </c>
      <c r="M5698" s="8">
        <f t="shared" si="181"/>
        <v>5907.5</v>
      </c>
      <c r="N5698" s="21">
        <f>(sales[[#This Row],[Price]]*sales[[#This Row],[Qty]])-(sales[[#This Row],[Discount_Amt]]*sales[[#This Row],[Qty]])</f>
        <v>5652.5</v>
      </c>
    </row>
    <row r="5699" spans="2:14" hidden="1" x14ac:dyDescent="0.35">
      <c r="B5699" s="7">
        <v>2029697</v>
      </c>
      <c r="C5699" s="1" t="s">
        <v>8</v>
      </c>
      <c r="D5699" s="1" t="s">
        <v>25</v>
      </c>
      <c r="E5699" s="1" t="s">
        <v>39</v>
      </c>
      <c r="F5699" s="1" t="s">
        <v>520</v>
      </c>
      <c r="G5699" s="3">
        <v>45482</v>
      </c>
      <c r="H5699" s="3">
        <v>45485</v>
      </c>
      <c r="I5699" s="6">
        <v>65000</v>
      </c>
      <c r="J5699" s="1">
        <v>2</v>
      </c>
      <c r="K5699" s="4">
        <v>0.05</v>
      </c>
      <c r="L5699" s="6">
        <f t="shared" si="180"/>
        <v>3250</v>
      </c>
      <c r="M5699" s="8">
        <f t="shared" si="181"/>
        <v>126750</v>
      </c>
      <c r="N5699" s="21">
        <f>(sales[[#This Row],[Price]]*sales[[#This Row],[Qty]])-(sales[[#This Row],[Discount_Amt]]*sales[[#This Row],[Qty]])</f>
        <v>123500</v>
      </c>
    </row>
    <row r="5700" spans="2:14" hidden="1" x14ac:dyDescent="0.35">
      <c r="B5700" s="7">
        <v>2029698</v>
      </c>
      <c r="C5700" s="1" t="s">
        <v>9</v>
      </c>
      <c r="D5700" s="1" t="s">
        <v>310</v>
      </c>
      <c r="E5700" s="1" t="s">
        <v>40</v>
      </c>
      <c r="F5700" s="1" t="s">
        <v>518</v>
      </c>
      <c r="G5700" s="3">
        <v>45482</v>
      </c>
      <c r="H5700" s="3">
        <v>45487</v>
      </c>
      <c r="I5700" s="6">
        <v>450</v>
      </c>
      <c r="J5700" s="1">
        <v>1</v>
      </c>
      <c r="K5700" s="4">
        <v>0.05</v>
      </c>
      <c r="L5700" s="6">
        <f t="shared" si="180"/>
        <v>22.5</v>
      </c>
      <c r="M5700" s="8">
        <f t="shared" si="181"/>
        <v>427.5</v>
      </c>
      <c r="N5700" s="21">
        <f>(sales[[#This Row],[Price]]*sales[[#This Row],[Qty]])-(sales[[#This Row],[Discount_Amt]]*sales[[#This Row],[Qty]])</f>
        <v>427.5</v>
      </c>
    </row>
    <row r="5701" spans="2:14" x14ac:dyDescent="0.35">
      <c r="B5701" s="7">
        <v>2029699</v>
      </c>
      <c r="C5701" s="1" t="s">
        <v>11</v>
      </c>
      <c r="D5701" s="1" t="s">
        <v>25</v>
      </c>
      <c r="E5701" s="1" t="s">
        <v>41</v>
      </c>
      <c r="F5701" s="1" t="s">
        <v>519</v>
      </c>
      <c r="G5701" s="3">
        <v>45482</v>
      </c>
      <c r="H5701" s="3">
        <v>45483</v>
      </c>
      <c r="I5701" s="6">
        <v>1299</v>
      </c>
      <c r="J5701" s="1">
        <v>1</v>
      </c>
      <c r="K5701" s="4">
        <v>0.05</v>
      </c>
      <c r="L5701" s="6">
        <f t="shared" si="180"/>
        <v>64.95</v>
      </c>
      <c r="M5701" s="8">
        <f t="shared" si="181"/>
        <v>1234.05</v>
      </c>
      <c r="N5701" s="21">
        <f>(sales[[#This Row],[Price]]*sales[[#This Row],[Qty]])-(sales[[#This Row],[Discount_Amt]]*sales[[#This Row],[Qty]])</f>
        <v>1234.05</v>
      </c>
    </row>
    <row r="5702" spans="2:14" x14ac:dyDescent="0.35">
      <c r="B5702" s="7">
        <v>2029700</v>
      </c>
      <c r="C5702" s="1" t="s">
        <v>12</v>
      </c>
      <c r="D5702" s="1" t="s">
        <v>26</v>
      </c>
      <c r="E5702" s="1" t="s">
        <v>42</v>
      </c>
      <c r="F5702" s="1" t="s">
        <v>520</v>
      </c>
      <c r="G5702" s="3">
        <v>45482</v>
      </c>
      <c r="H5702" s="3">
        <v>45490</v>
      </c>
      <c r="I5702" s="6">
        <v>1700</v>
      </c>
      <c r="J5702" s="1">
        <v>1</v>
      </c>
      <c r="K5702" s="4">
        <v>0.03</v>
      </c>
      <c r="L5702" s="6">
        <f t="shared" si="180"/>
        <v>51</v>
      </c>
      <c r="M5702" s="8">
        <f t="shared" si="181"/>
        <v>1649</v>
      </c>
      <c r="N5702" s="21">
        <f>(sales[[#This Row],[Price]]*sales[[#This Row],[Qty]])-(sales[[#This Row],[Discount_Amt]]*sales[[#This Row],[Qty]])</f>
        <v>1649</v>
      </c>
    </row>
    <row r="5703" spans="2:14" hidden="1" x14ac:dyDescent="0.35">
      <c r="B5703" s="7">
        <v>2029701</v>
      </c>
      <c r="C5703" s="1" t="s">
        <v>13</v>
      </c>
      <c r="D5703" s="1" t="s">
        <v>27</v>
      </c>
      <c r="E5703" s="1" t="s">
        <v>43</v>
      </c>
      <c r="F5703" s="1" t="s">
        <v>521</v>
      </c>
      <c r="G5703" s="3">
        <v>45482</v>
      </c>
      <c r="H5703" s="3">
        <v>45484</v>
      </c>
      <c r="I5703" s="6">
        <v>55000</v>
      </c>
      <c r="J5703" s="1">
        <v>2</v>
      </c>
      <c r="K5703" s="4">
        <v>0.1</v>
      </c>
      <c r="L5703" s="6">
        <f t="shared" si="180"/>
        <v>5500</v>
      </c>
      <c r="M5703" s="8">
        <f t="shared" si="181"/>
        <v>104500</v>
      </c>
      <c r="N5703" s="21">
        <f>(sales[[#This Row],[Price]]*sales[[#This Row],[Qty]])-(sales[[#This Row],[Discount_Amt]]*sales[[#This Row],[Qty]])</f>
        <v>99000</v>
      </c>
    </row>
    <row r="5704" spans="2:14" hidden="1" x14ac:dyDescent="0.35">
      <c r="B5704" s="7">
        <v>2029702</v>
      </c>
      <c r="C5704" s="1" t="s">
        <v>14</v>
      </c>
      <c r="D5704" s="1" t="s">
        <v>28</v>
      </c>
      <c r="E5704" s="1" t="s">
        <v>44</v>
      </c>
      <c r="F5704" s="1" t="s">
        <v>518</v>
      </c>
      <c r="G5704" s="3">
        <v>45482</v>
      </c>
      <c r="H5704" s="3">
        <v>45485</v>
      </c>
      <c r="I5704" s="6">
        <v>57999</v>
      </c>
      <c r="J5704" s="1">
        <v>1</v>
      </c>
      <c r="K5704" s="4">
        <v>0.05</v>
      </c>
      <c r="L5704" s="6">
        <f t="shared" si="180"/>
        <v>2899.9500000000003</v>
      </c>
      <c r="M5704" s="8">
        <f t="shared" si="181"/>
        <v>55099.05</v>
      </c>
      <c r="N5704" s="21">
        <f>(sales[[#This Row],[Price]]*sales[[#This Row],[Qty]])-(sales[[#This Row],[Discount_Amt]]*sales[[#This Row],[Qty]])</f>
        <v>55099.05</v>
      </c>
    </row>
    <row r="5705" spans="2:14" hidden="1" x14ac:dyDescent="0.35">
      <c r="B5705" s="7">
        <v>2029703</v>
      </c>
      <c r="C5705" s="1" t="s">
        <v>15</v>
      </c>
      <c r="D5705" s="1" t="s">
        <v>29</v>
      </c>
      <c r="E5705" s="1" t="s">
        <v>45</v>
      </c>
      <c r="F5705" s="1" t="s">
        <v>518</v>
      </c>
      <c r="G5705" s="3">
        <v>45482</v>
      </c>
      <c r="H5705" s="3">
        <v>45487</v>
      </c>
      <c r="I5705" s="6">
        <v>1399</v>
      </c>
      <c r="J5705" s="1">
        <v>2</v>
      </c>
      <c r="K5705" s="4">
        <v>0.05</v>
      </c>
      <c r="L5705" s="6">
        <f t="shared" si="180"/>
        <v>69.95</v>
      </c>
      <c r="M5705" s="8">
        <f t="shared" si="181"/>
        <v>2728.05</v>
      </c>
      <c r="N5705" s="21">
        <f>(sales[[#This Row],[Price]]*sales[[#This Row],[Qty]])-(sales[[#This Row],[Discount_Amt]]*sales[[#This Row],[Qty]])</f>
        <v>2658.1</v>
      </c>
    </row>
    <row r="5706" spans="2:14" hidden="1" x14ac:dyDescent="0.35">
      <c r="B5706" s="7">
        <v>2029704</v>
      </c>
      <c r="C5706" s="1" t="s">
        <v>16</v>
      </c>
      <c r="D5706" s="1" t="s">
        <v>25</v>
      </c>
      <c r="E5706" s="1" t="s">
        <v>46</v>
      </c>
      <c r="F5706" s="1" t="s">
        <v>519</v>
      </c>
      <c r="G5706" s="3">
        <v>45482</v>
      </c>
      <c r="H5706" s="3">
        <v>45483</v>
      </c>
      <c r="I5706" s="6">
        <v>999</v>
      </c>
      <c r="J5706" s="1">
        <v>7</v>
      </c>
      <c r="K5706" s="4">
        <v>0.02</v>
      </c>
      <c r="L5706" s="6">
        <f t="shared" si="180"/>
        <v>19.98</v>
      </c>
      <c r="M5706" s="8">
        <f t="shared" si="181"/>
        <v>6973.02</v>
      </c>
      <c r="N5706" s="21">
        <f>(sales[[#This Row],[Price]]*sales[[#This Row],[Qty]])-(sales[[#This Row],[Discount_Amt]]*sales[[#This Row],[Qty]])</f>
        <v>6853.14</v>
      </c>
    </row>
    <row r="5707" spans="2:14" x14ac:dyDescent="0.35">
      <c r="B5707" s="7">
        <v>2029705</v>
      </c>
      <c r="C5707" s="1" t="s">
        <v>17</v>
      </c>
      <c r="D5707" s="1" t="s">
        <v>30</v>
      </c>
      <c r="E5707" s="1" t="s">
        <v>47</v>
      </c>
      <c r="F5707" s="1" t="s">
        <v>521</v>
      </c>
      <c r="G5707" s="3">
        <v>45482</v>
      </c>
      <c r="H5707" s="3">
        <v>45490</v>
      </c>
      <c r="I5707" s="6">
        <v>2099</v>
      </c>
      <c r="J5707" s="1">
        <v>2</v>
      </c>
      <c r="K5707" s="4">
        <v>0.06</v>
      </c>
      <c r="L5707" s="6">
        <f t="shared" si="180"/>
        <v>125.94</v>
      </c>
      <c r="M5707" s="8">
        <f t="shared" si="181"/>
        <v>4072.06</v>
      </c>
      <c r="N5707" s="21">
        <f>(sales[[#This Row],[Price]]*sales[[#This Row],[Qty]])-(sales[[#This Row],[Discount_Amt]]*sales[[#This Row],[Qty]])</f>
        <v>3946.12</v>
      </c>
    </row>
    <row r="5708" spans="2:14" hidden="1" x14ac:dyDescent="0.35">
      <c r="B5708" s="7">
        <v>2029706</v>
      </c>
      <c r="C5708" s="1" t="s">
        <v>18</v>
      </c>
      <c r="D5708" s="1" t="s">
        <v>27</v>
      </c>
      <c r="E5708" s="1" t="s">
        <v>48</v>
      </c>
      <c r="F5708" s="1" t="s">
        <v>520</v>
      </c>
      <c r="G5708" s="3">
        <v>45482</v>
      </c>
      <c r="H5708" s="3">
        <v>45484</v>
      </c>
      <c r="I5708" s="6">
        <v>11000</v>
      </c>
      <c r="J5708" s="1">
        <v>2</v>
      </c>
      <c r="K5708" s="4">
        <v>0.15</v>
      </c>
      <c r="L5708" s="6">
        <f t="shared" si="180"/>
        <v>1650</v>
      </c>
      <c r="M5708" s="8">
        <f t="shared" si="181"/>
        <v>20350</v>
      </c>
      <c r="N5708" s="21">
        <f>(sales[[#This Row],[Price]]*sales[[#This Row],[Qty]])-(sales[[#This Row],[Discount_Amt]]*sales[[#This Row],[Qty]])</f>
        <v>18700</v>
      </c>
    </row>
    <row r="5709" spans="2:14" hidden="1" x14ac:dyDescent="0.35">
      <c r="B5709" s="7">
        <v>2029707</v>
      </c>
      <c r="C5709" s="1" t="s">
        <v>19</v>
      </c>
      <c r="D5709" s="1" t="s">
        <v>28</v>
      </c>
      <c r="E5709" s="1" t="s">
        <v>49</v>
      </c>
      <c r="F5709" s="1" t="s">
        <v>518</v>
      </c>
      <c r="G5709" s="3">
        <v>45482</v>
      </c>
      <c r="H5709" s="3">
        <v>45485</v>
      </c>
      <c r="I5709" s="6">
        <v>800</v>
      </c>
      <c r="J5709" s="1">
        <v>1</v>
      </c>
      <c r="K5709" s="4">
        <v>0.02</v>
      </c>
      <c r="L5709" s="6">
        <f t="shared" si="180"/>
        <v>16</v>
      </c>
      <c r="M5709" s="8">
        <f t="shared" si="181"/>
        <v>784</v>
      </c>
      <c r="N5709" s="21">
        <f>(sales[[#This Row],[Price]]*sales[[#This Row],[Qty]])-(sales[[#This Row],[Discount_Amt]]*sales[[#This Row],[Qty]])</f>
        <v>784</v>
      </c>
    </row>
    <row r="5710" spans="2:14" hidden="1" x14ac:dyDescent="0.35">
      <c r="B5710" s="7">
        <v>2029708</v>
      </c>
      <c r="C5710" s="1" t="s">
        <v>20</v>
      </c>
      <c r="D5710" s="1" t="s">
        <v>29</v>
      </c>
      <c r="E5710" s="1" t="s">
        <v>50</v>
      </c>
      <c r="F5710" s="1" t="s">
        <v>519</v>
      </c>
      <c r="G5710" s="3">
        <v>45482</v>
      </c>
      <c r="H5710" s="3">
        <v>45487</v>
      </c>
      <c r="I5710" s="6">
        <v>5500</v>
      </c>
      <c r="J5710" s="1">
        <v>2</v>
      </c>
      <c r="K5710" s="4">
        <v>0.02</v>
      </c>
      <c r="L5710" s="6">
        <f t="shared" si="180"/>
        <v>110</v>
      </c>
      <c r="M5710" s="8">
        <f t="shared" si="181"/>
        <v>10890</v>
      </c>
      <c r="N5710" s="21">
        <f>(sales[[#This Row],[Price]]*sales[[#This Row],[Qty]])-(sales[[#This Row],[Discount_Amt]]*sales[[#This Row],[Qty]])</f>
        <v>10780</v>
      </c>
    </row>
    <row r="5711" spans="2:14" hidden="1" x14ac:dyDescent="0.35">
      <c r="B5711" s="7">
        <v>2029709</v>
      </c>
      <c r="C5711" s="1" t="s">
        <v>21</v>
      </c>
      <c r="D5711" s="1" t="s">
        <v>25</v>
      </c>
      <c r="E5711" s="1" t="s">
        <v>51</v>
      </c>
      <c r="F5711" s="1" t="s">
        <v>520</v>
      </c>
      <c r="G5711" s="3">
        <v>45482</v>
      </c>
      <c r="H5711" s="3">
        <v>45483</v>
      </c>
      <c r="I5711" s="6">
        <v>1350</v>
      </c>
      <c r="J5711" s="1">
        <v>4</v>
      </c>
      <c r="K5711" s="4">
        <v>0.02</v>
      </c>
      <c r="L5711" s="6">
        <f t="shared" si="180"/>
        <v>27</v>
      </c>
      <c r="M5711" s="8">
        <f t="shared" si="181"/>
        <v>5373</v>
      </c>
      <c r="N5711" s="21">
        <f>(sales[[#This Row],[Price]]*sales[[#This Row],[Qty]])-(sales[[#This Row],[Discount_Amt]]*sales[[#This Row],[Qty]])</f>
        <v>5292</v>
      </c>
    </row>
    <row r="5712" spans="2:14" hidden="1" x14ac:dyDescent="0.35">
      <c r="B5712" s="7">
        <v>2029710</v>
      </c>
      <c r="C5712" s="1" t="s">
        <v>22</v>
      </c>
      <c r="D5712" s="1" t="s">
        <v>26</v>
      </c>
      <c r="E5712" s="1" t="s">
        <v>506</v>
      </c>
      <c r="F5712" s="1" t="s">
        <v>521</v>
      </c>
      <c r="G5712" s="3">
        <v>45482</v>
      </c>
      <c r="H5712" s="3">
        <v>45490</v>
      </c>
      <c r="I5712" s="6">
        <v>4500</v>
      </c>
      <c r="J5712" s="1">
        <v>3</v>
      </c>
      <c r="K5712" s="4">
        <v>0.02</v>
      </c>
      <c r="L5712" s="6">
        <f t="shared" si="180"/>
        <v>90</v>
      </c>
      <c r="M5712" s="8">
        <f t="shared" si="181"/>
        <v>13410</v>
      </c>
      <c r="N5712" s="21">
        <f>(sales[[#This Row],[Price]]*sales[[#This Row],[Qty]])-(sales[[#This Row],[Discount_Amt]]*sales[[#This Row],[Qty]])</f>
        <v>13230</v>
      </c>
    </row>
    <row r="5713" spans="2:14" hidden="1" x14ac:dyDescent="0.35">
      <c r="B5713" s="7">
        <v>2029711</v>
      </c>
      <c r="C5713" s="1" t="s">
        <v>23</v>
      </c>
      <c r="D5713" s="1" t="s">
        <v>27</v>
      </c>
      <c r="E5713" s="1" t="s">
        <v>507</v>
      </c>
      <c r="F5713" s="1" t="s">
        <v>518</v>
      </c>
      <c r="G5713" s="3">
        <v>45482</v>
      </c>
      <c r="H5713" s="3">
        <v>45484</v>
      </c>
      <c r="I5713" s="6">
        <v>2350</v>
      </c>
      <c r="J5713" s="1">
        <v>2</v>
      </c>
      <c r="K5713" s="4">
        <v>0.02</v>
      </c>
      <c r="L5713" s="6">
        <f t="shared" si="180"/>
        <v>47</v>
      </c>
      <c r="M5713" s="8">
        <f t="shared" si="181"/>
        <v>4653</v>
      </c>
      <c r="N5713" s="21">
        <f>(sales[[#This Row],[Price]]*sales[[#This Row],[Qty]])-(sales[[#This Row],[Discount_Amt]]*sales[[#This Row],[Qty]])</f>
        <v>4606</v>
      </c>
    </row>
    <row r="5714" spans="2:14" hidden="1" x14ac:dyDescent="0.35">
      <c r="B5714" s="7">
        <v>2029712</v>
      </c>
      <c r="C5714" s="1" t="s">
        <v>24</v>
      </c>
      <c r="D5714" s="1" t="s">
        <v>28</v>
      </c>
      <c r="E5714" s="1" t="s">
        <v>508</v>
      </c>
      <c r="F5714" s="1" t="s">
        <v>518</v>
      </c>
      <c r="G5714" s="3">
        <v>45482</v>
      </c>
      <c r="H5714" s="3">
        <v>45485</v>
      </c>
      <c r="I5714" s="6">
        <v>90</v>
      </c>
      <c r="J5714" s="1">
        <v>1</v>
      </c>
      <c r="K5714" s="4">
        <v>0.02</v>
      </c>
      <c r="L5714" s="6">
        <f t="shared" si="180"/>
        <v>1.8</v>
      </c>
      <c r="M5714" s="8">
        <f t="shared" si="181"/>
        <v>88.2</v>
      </c>
      <c r="N5714" s="21">
        <f>(sales[[#This Row],[Price]]*sales[[#This Row],[Qty]])-(sales[[#This Row],[Discount_Amt]]*sales[[#This Row],[Qty]])</f>
        <v>88.2</v>
      </c>
    </row>
    <row r="5715" spans="2:14" hidden="1" x14ac:dyDescent="0.35">
      <c r="B5715" s="7">
        <v>2029713</v>
      </c>
      <c r="C5715" s="1" t="s">
        <v>4</v>
      </c>
      <c r="D5715" s="1" t="s">
        <v>29</v>
      </c>
      <c r="E5715" s="1" t="s">
        <v>31</v>
      </c>
      <c r="F5715" s="1" t="s">
        <v>519</v>
      </c>
      <c r="G5715" s="3">
        <v>45482</v>
      </c>
      <c r="H5715" s="3">
        <v>45487</v>
      </c>
      <c r="I5715" s="6">
        <v>280</v>
      </c>
      <c r="J5715" s="1">
        <v>1</v>
      </c>
      <c r="K5715" s="4">
        <v>0.02</v>
      </c>
      <c r="L5715" s="6">
        <f t="shared" si="180"/>
        <v>5.6000000000000005</v>
      </c>
      <c r="M5715" s="8">
        <f t="shared" si="181"/>
        <v>274.39999999999998</v>
      </c>
      <c r="N5715" s="21">
        <f>(sales[[#This Row],[Price]]*sales[[#This Row],[Qty]])-(sales[[#This Row],[Discount_Amt]]*sales[[#This Row],[Qty]])</f>
        <v>274.39999999999998</v>
      </c>
    </row>
    <row r="5716" spans="2:14" hidden="1" x14ac:dyDescent="0.35">
      <c r="B5716" s="7">
        <v>2029714</v>
      </c>
      <c r="C5716" s="1" t="s">
        <v>5</v>
      </c>
      <c r="D5716" s="1" t="s">
        <v>25</v>
      </c>
      <c r="E5716" s="1" t="s">
        <v>32</v>
      </c>
      <c r="F5716" s="1" t="s">
        <v>521</v>
      </c>
      <c r="G5716" s="3">
        <v>45482</v>
      </c>
      <c r="H5716" s="3">
        <v>45483</v>
      </c>
      <c r="I5716" s="6">
        <v>70</v>
      </c>
      <c r="J5716" s="1">
        <v>2</v>
      </c>
      <c r="K5716" s="4">
        <v>0.02</v>
      </c>
      <c r="L5716" s="6">
        <f t="shared" si="180"/>
        <v>1.4000000000000001</v>
      </c>
      <c r="M5716" s="8">
        <f t="shared" si="181"/>
        <v>138.6</v>
      </c>
      <c r="N5716" s="21">
        <f>(sales[[#This Row],[Price]]*sales[[#This Row],[Qty]])-(sales[[#This Row],[Discount_Amt]]*sales[[#This Row],[Qty]])</f>
        <v>137.19999999999999</v>
      </c>
    </row>
    <row r="5717" spans="2:14" hidden="1" x14ac:dyDescent="0.35">
      <c r="B5717" s="7">
        <v>2029715</v>
      </c>
      <c r="C5717" s="1" t="s">
        <v>6</v>
      </c>
      <c r="D5717" s="1" t="s">
        <v>26</v>
      </c>
      <c r="E5717" s="1" t="s">
        <v>38</v>
      </c>
      <c r="F5717" s="1" t="s">
        <v>520</v>
      </c>
      <c r="G5717" s="3">
        <v>45482</v>
      </c>
      <c r="H5717" s="3">
        <v>45490</v>
      </c>
      <c r="I5717" s="6">
        <v>230</v>
      </c>
      <c r="J5717" s="1">
        <v>1</v>
      </c>
      <c r="K5717" s="4">
        <v>7.0000000000000007E-2</v>
      </c>
      <c r="L5717" s="6">
        <f t="shared" si="180"/>
        <v>16.100000000000001</v>
      </c>
      <c r="M5717" s="8">
        <f t="shared" si="181"/>
        <v>213.9</v>
      </c>
      <c r="N5717" s="21">
        <f>(sales[[#This Row],[Price]]*sales[[#This Row],[Qty]])-(sales[[#This Row],[Discount_Amt]]*sales[[#This Row],[Qty]])</f>
        <v>213.9</v>
      </c>
    </row>
    <row r="5718" spans="2:14" hidden="1" x14ac:dyDescent="0.35">
      <c r="B5718" s="7">
        <v>2029716</v>
      </c>
      <c r="C5718" s="1" t="s">
        <v>7</v>
      </c>
      <c r="D5718" s="1" t="s">
        <v>27</v>
      </c>
      <c r="E5718" s="1" t="s">
        <v>33</v>
      </c>
      <c r="F5718" s="1" t="s">
        <v>518</v>
      </c>
      <c r="G5718" s="3">
        <v>45482</v>
      </c>
      <c r="H5718" s="3">
        <v>45484</v>
      </c>
      <c r="I5718" s="6">
        <v>7999</v>
      </c>
      <c r="J5718" s="1">
        <v>3</v>
      </c>
      <c r="K5718" s="4">
        <v>0.03</v>
      </c>
      <c r="L5718" s="6">
        <f t="shared" si="180"/>
        <v>239.97</v>
      </c>
      <c r="M5718" s="8">
        <f t="shared" si="181"/>
        <v>23757.03</v>
      </c>
      <c r="N5718" s="21">
        <f>(sales[[#This Row],[Price]]*sales[[#This Row],[Qty]])-(sales[[#This Row],[Discount_Amt]]*sales[[#This Row],[Qty]])</f>
        <v>23277.09</v>
      </c>
    </row>
    <row r="5719" spans="2:14" x14ac:dyDescent="0.35">
      <c r="B5719" s="7">
        <v>2029717</v>
      </c>
      <c r="C5719" s="1" t="s">
        <v>10</v>
      </c>
      <c r="D5719" s="1" t="s">
        <v>28</v>
      </c>
      <c r="E5719" s="1" t="s">
        <v>34</v>
      </c>
      <c r="F5719" s="1" t="s">
        <v>519</v>
      </c>
      <c r="G5719" s="3">
        <v>45482</v>
      </c>
      <c r="H5719" s="3">
        <v>45485</v>
      </c>
      <c r="I5719" s="6">
        <v>850</v>
      </c>
      <c r="J5719" s="1">
        <v>2</v>
      </c>
      <c r="K5719" s="4">
        <v>0.08</v>
      </c>
      <c r="L5719" s="6">
        <f t="shared" si="180"/>
        <v>68</v>
      </c>
      <c r="M5719" s="8">
        <f t="shared" si="181"/>
        <v>1632</v>
      </c>
      <c r="N5719" s="21">
        <f>(sales[[#This Row],[Price]]*sales[[#This Row],[Qty]])-(sales[[#This Row],[Discount_Amt]]*sales[[#This Row],[Qty]])</f>
        <v>1564</v>
      </c>
    </row>
    <row r="5720" spans="2:14" hidden="1" x14ac:dyDescent="0.35">
      <c r="B5720" s="7">
        <v>2029718</v>
      </c>
      <c r="C5720" s="1" t="s">
        <v>8</v>
      </c>
      <c r="D5720" s="1" t="s">
        <v>29</v>
      </c>
      <c r="E5720" s="1" t="s">
        <v>35</v>
      </c>
      <c r="F5720" s="1" t="s">
        <v>520</v>
      </c>
      <c r="G5720" s="3">
        <v>45482</v>
      </c>
      <c r="H5720" s="3">
        <v>45487</v>
      </c>
      <c r="I5720" s="6">
        <v>65000</v>
      </c>
      <c r="J5720" s="1">
        <v>1</v>
      </c>
      <c r="K5720" s="4">
        <v>0.05</v>
      </c>
      <c r="L5720" s="6">
        <f t="shared" si="180"/>
        <v>3250</v>
      </c>
      <c r="M5720" s="8">
        <f t="shared" si="181"/>
        <v>61750</v>
      </c>
      <c r="N5720" s="21">
        <f>(sales[[#This Row],[Price]]*sales[[#This Row],[Qty]])-(sales[[#This Row],[Discount_Amt]]*sales[[#This Row],[Qty]])</f>
        <v>61750</v>
      </c>
    </row>
    <row r="5721" spans="2:14" hidden="1" x14ac:dyDescent="0.35">
      <c r="B5721" s="7">
        <v>2029719</v>
      </c>
      <c r="C5721" s="1" t="s">
        <v>9</v>
      </c>
      <c r="D5721" s="1" t="s">
        <v>25</v>
      </c>
      <c r="E5721" s="1" t="s">
        <v>36</v>
      </c>
      <c r="F5721" s="1" t="s">
        <v>521</v>
      </c>
      <c r="G5721" s="3">
        <v>45482</v>
      </c>
      <c r="H5721" s="3">
        <v>45483</v>
      </c>
      <c r="I5721" s="6">
        <v>450</v>
      </c>
      <c r="J5721" s="1">
        <v>2</v>
      </c>
      <c r="K5721" s="4">
        <v>0.05</v>
      </c>
      <c r="L5721" s="6">
        <f t="shared" si="180"/>
        <v>22.5</v>
      </c>
      <c r="M5721" s="8">
        <f t="shared" si="181"/>
        <v>877.5</v>
      </c>
      <c r="N5721" s="21">
        <f>(sales[[#This Row],[Price]]*sales[[#This Row],[Qty]])-(sales[[#This Row],[Discount_Amt]]*sales[[#This Row],[Qty]])</f>
        <v>855</v>
      </c>
    </row>
    <row r="5722" spans="2:14" x14ac:dyDescent="0.35">
      <c r="B5722" s="7">
        <v>2029720</v>
      </c>
      <c r="C5722" s="1" t="s">
        <v>11</v>
      </c>
      <c r="D5722" s="1" t="s">
        <v>311</v>
      </c>
      <c r="E5722" s="1" t="s">
        <v>37</v>
      </c>
      <c r="F5722" s="1" t="s">
        <v>518</v>
      </c>
      <c r="G5722" s="3">
        <v>45482</v>
      </c>
      <c r="H5722" s="3">
        <v>45490</v>
      </c>
      <c r="I5722" s="6">
        <v>1299</v>
      </c>
      <c r="J5722" s="1">
        <v>1</v>
      </c>
      <c r="K5722" s="4">
        <v>0.05</v>
      </c>
      <c r="L5722" s="6">
        <f t="shared" si="180"/>
        <v>64.95</v>
      </c>
      <c r="M5722" s="8">
        <f t="shared" si="181"/>
        <v>1234.05</v>
      </c>
      <c r="N5722" s="21">
        <f>(sales[[#This Row],[Price]]*sales[[#This Row],[Qty]])-(sales[[#This Row],[Discount_Amt]]*sales[[#This Row],[Qty]])</f>
        <v>1234.05</v>
      </c>
    </row>
    <row r="5723" spans="2:14" x14ac:dyDescent="0.35">
      <c r="B5723" s="7">
        <v>2029721</v>
      </c>
      <c r="C5723" s="1" t="s">
        <v>12</v>
      </c>
      <c r="D5723" s="1" t="s">
        <v>25</v>
      </c>
      <c r="E5723" s="1" t="s">
        <v>39</v>
      </c>
      <c r="F5723" s="1" t="s">
        <v>518</v>
      </c>
      <c r="G5723" s="3">
        <v>45482</v>
      </c>
      <c r="H5723" s="3">
        <v>45484</v>
      </c>
      <c r="I5723" s="6">
        <v>1700</v>
      </c>
      <c r="J5723" s="1">
        <v>2</v>
      </c>
      <c r="K5723" s="4">
        <v>0.05</v>
      </c>
      <c r="L5723" s="6">
        <f t="shared" si="180"/>
        <v>85</v>
      </c>
      <c r="M5723" s="8">
        <f t="shared" si="181"/>
        <v>3315</v>
      </c>
      <c r="N5723" s="21">
        <f>(sales[[#This Row],[Price]]*sales[[#This Row],[Qty]])-(sales[[#This Row],[Discount_Amt]]*sales[[#This Row],[Qty]])</f>
        <v>3230</v>
      </c>
    </row>
    <row r="5724" spans="2:14" hidden="1" x14ac:dyDescent="0.35">
      <c r="B5724" s="7">
        <v>2029722</v>
      </c>
      <c r="C5724" s="1" t="s">
        <v>13</v>
      </c>
      <c r="D5724" s="1" t="s">
        <v>26</v>
      </c>
      <c r="E5724" s="1" t="s">
        <v>40</v>
      </c>
      <c r="F5724" s="1" t="s">
        <v>519</v>
      </c>
      <c r="G5724" s="3">
        <v>45482</v>
      </c>
      <c r="H5724" s="3">
        <v>45485</v>
      </c>
      <c r="I5724" s="6">
        <v>55000</v>
      </c>
      <c r="J5724" s="1">
        <v>3</v>
      </c>
      <c r="K5724" s="4">
        <v>0.03</v>
      </c>
      <c r="L5724" s="6">
        <f t="shared" si="180"/>
        <v>1650</v>
      </c>
      <c r="M5724" s="8">
        <f t="shared" si="181"/>
        <v>163350</v>
      </c>
      <c r="N5724" s="21">
        <f>(sales[[#This Row],[Price]]*sales[[#This Row],[Qty]])-(sales[[#This Row],[Discount_Amt]]*sales[[#This Row],[Qty]])</f>
        <v>160050</v>
      </c>
    </row>
    <row r="5725" spans="2:14" hidden="1" x14ac:dyDescent="0.35">
      <c r="B5725" s="7">
        <v>2029723</v>
      </c>
      <c r="C5725" s="1" t="s">
        <v>14</v>
      </c>
      <c r="D5725" s="1" t="s">
        <v>27</v>
      </c>
      <c r="E5725" s="1" t="s">
        <v>41</v>
      </c>
      <c r="F5725" s="1" t="s">
        <v>521</v>
      </c>
      <c r="G5725" s="3">
        <v>45482</v>
      </c>
      <c r="H5725" s="3">
        <v>45487</v>
      </c>
      <c r="I5725" s="6">
        <v>57999</v>
      </c>
      <c r="J5725" s="1">
        <v>2</v>
      </c>
      <c r="K5725" s="4">
        <v>0.1</v>
      </c>
      <c r="L5725" s="6">
        <f t="shared" si="180"/>
        <v>5799.9000000000005</v>
      </c>
      <c r="M5725" s="8">
        <f t="shared" si="181"/>
        <v>110198.1</v>
      </c>
      <c r="N5725" s="21">
        <f>(sales[[#This Row],[Price]]*sales[[#This Row],[Qty]])-(sales[[#This Row],[Discount_Amt]]*sales[[#This Row],[Qty]])</f>
        <v>104398.2</v>
      </c>
    </row>
    <row r="5726" spans="2:14" hidden="1" x14ac:dyDescent="0.35">
      <c r="B5726" s="7">
        <v>2029724</v>
      </c>
      <c r="C5726" s="1" t="s">
        <v>15</v>
      </c>
      <c r="D5726" s="1" t="s">
        <v>28</v>
      </c>
      <c r="E5726" s="1" t="s">
        <v>42</v>
      </c>
      <c r="F5726" s="1" t="s">
        <v>520</v>
      </c>
      <c r="G5726" s="3">
        <v>45482</v>
      </c>
      <c r="H5726" s="3">
        <v>45483</v>
      </c>
      <c r="I5726" s="6">
        <v>1399</v>
      </c>
      <c r="J5726" s="1">
        <v>7</v>
      </c>
      <c r="K5726" s="4">
        <v>0.05</v>
      </c>
      <c r="L5726" s="6">
        <f t="shared" si="180"/>
        <v>69.95</v>
      </c>
      <c r="M5726" s="8">
        <f t="shared" si="181"/>
        <v>9723.0499999999993</v>
      </c>
      <c r="N5726" s="21">
        <f>(sales[[#This Row],[Price]]*sales[[#This Row],[Qty]])-(sales[[#This Row],[Discount_Amt]]*sales[[#This Row],[Qty]])</f>
        <v>9303.35</v>
      </c>
    </row>
    <row r="5727" spans="2:14" hidden="1" x14ac:dyDescent="0.35">
      <c r="B5727" s="7">
        <v>2029725</v>
      </c>
      <c r="C5727" s="1" t="s">
        <v>16</v>
      </c>
      <c r="D5727" s="1" t="s">
        <v>29</v>
      </c>
      <c r="E5727" s="1" t="s">
        <v>43</v>
      </c>
      <c r="F5727" s="1" t="s">
        <v>518</v>
      </c>
      <c r="G5727" s="3">
        <v>45482</v>
      </c>
      <c r="H5727" s="3">
        <v>45490</v>
      </c>
      <c r="I5727" s="6">
        <v>999</v>
      </c>
      <c r="J5727" s="1">
        <v>2</v>
      </c>
      <c r="K5727" s="4">
        <v>0.05</v>
      </c>
      <c r="L5727" s="6">
        <f t="shared" si="180"/>
        <v>49.95</v>
      </c>
      <c r="M5727" s="8">
        <f t="shared" si="181"/>
        <v>1948.05</v>
      </c>
      <c r="N5727" s="21">
        <f>(sales[[#This Row],[Price]]*sales[[#This Row],[Qty]])-(sales[[#This Row],[Discount_Amt]]*sales[[#This Row],[Qty]])</f>
        <v>1898.1</v>
      </c>
    </row>
    <row r="5728" spans="2:14" x14ac:dyDescent="0.35">
      <c r="B5728" s="7">
        <v>2029726</v>
      </c>
      <c r="C5728" s="1" t="s">
        <v>17</v>
      </c>
      <c r="D5728" s="1" t="s">
        <v>25</v>
      </c>
      <c r="E5728" s="1" t="s">
        <v>44</v>
      </c>
      <c r="F5728" s="1" t="s">
        <v>519</v>
      </c>
      <c r="G5728" s="3">
        <v>45482</v>
      </c>
      <c r="H5728" s="3">
        <v>45484</v>
      </c>
      <c r="I5728" s="6">
        <v>2099</v>
      </c>
      <c r="J5728" s="1">
        <v>1</v>
      </c>
      <c r="K5728" s="4">
        <v>0.02</v>
      </c>
      <c r="L5728" s="6">
        <f t="shared" si="180"/>
        <v>41.980000000000004</v>
      </c>
      <c r="M5728" s="8">
        <f t="shared" si="181"/>
        <v>2057.02</v>
      </c>
      <c r="N5728" s="21">
        <f>(sales[[#This Row],[Price]]*sales[[#This Row],[Qty]])-(sales[[#This Row],[Discount_Amt]]*sales[[#This Row],[Qty]])</f>
        <v>2057.02</v>
      </c>
    </row>
    <row r="5729" spans="2:14" hidden="1" x14ac:dyDescent="0.35">
      <c r="B5729" s="7">
        <v>2029727</v>
      </c>
      <c r="C5729" s="1" t="s">
        <v>18</v>
      </c>
      <c r="D5729" s="1" t="s">
        <v>30</v>
      </c>
      <c r="E5729" s="1" t="s">
        <v>45</v>
      </c>
      <c r="F5729" s="1" t="s">
        <v>520</v>
      </c>
      <c r="G5729" s="3">
        <v>45482</v>
      </c>
      <c r="H5729" s="3">
        <v>45485</v>
      </c>
      <c r="I5729" s="6">
        <v>11000</v>
      </c>
      <c r="J5729" s="1">
        <v>1</v>
      </c>
      <c r="K5729" s="4">
        <v>0.06</v>
      </c>
      <c r="L5729" s="6">
        <f t="shared" si="180"/>
        <v>660</v>
      </c>
      <c r="M5729" s="8">
        <f t="shared" si="181"/>
        <v>10340</v>
      </c>
      <c r="N5729" s="21">
        <f>(sales[[#This Row],[Price]]*sales[[#This Row],[Qty]])-(sales[[#This Row],[Discount_Amt]]*sales[[#This Row],[Qty]])</f>
        <v>10340</v>
      </c>
    </row>
    <row r="5730" spans="2:14" hidden="1" x14ac:dyDescent="0.35">
      <c r="B5730" s="7">
        <v>2029728</v>
      </c>
      <c r="C5730" s="1" t="s">
        <v>19</v>
      </c>
      <c r="D5730" s="1" t="s">
        <v>27</v>
      </c>
      <c r="E5730" s="1" t="s">
        <v>46</v>
      </c>
      <c r="F5730" s="1" t="s">
        <v>521</v>
      </c>
      <c r="G5730" s="3">
        <v>45482</v>
      </c>
      <c r="H5730" s="3">
        <v>45487</v>
      </c>
      <c r="I5730" s="6">
        <v>800</v>
      </c>
      <c r="J5730" s="1">
        <v>1</v>
      </c>
      <c r="K5730" s="4">
        <v>0.15</v>
      </c>
      <c r="L5730" s="6">
        <f t="shared" si="180"/>
        <v>120</v>
      </c>
      <c r="M5730" s="8">
        <f t="shared" si="181"/>
        <v>680</v>
      </c>
      <c r="N5730" s="21">
        <f>(sales[[#This Row],[Price]]*sales[[#This Row],[Qty]])-(sales[[#This Row],[Discount_Amt]]*sales[[#This Row],[Qty]])</f>
        <v>680</v>
      </c>
    </row>
    <row r="5731" spans="2:14" hidden="1" x14ac:dyDescent="0.35">
      <c r="B5731" s="7">
        <v>2029729</v>
      </c>
      <c r="C5731" s="1" t="s">
        <v>20</v>
      </c>
      <c r="D5731" s="1" t="s">
        <v>28</v>
      </c>
      <c r="E5731" s="1" t="s">
        <v>47</v>
      </c>
      <c r="F5731" s="1" t="s">
        <v>518</v>
      </c>
      <c r="G5731" s="3">
        <v>45482</v>
      </c>
      <c r="H5731" s="3">
        <v>45483</v>
      </c>
      <c r="I5731" s="6">
        <v>5500</v>
      </c>
      <c r="J5731" s="1">
        <v>2</v>
      </c>
      <c r="K5731" s="4">
        <v>0.02</v>
      </c>
      <c r="L5731" s="6">
        <f t="shared" si="180"/>
        <v>110</v>
      </c>
      <c r="M5731" s="8">
        <f t="shared" si="181"/>
        <v>10890</v>
      </c>
      <c r="N5731" s="21">
        <f>(sales[[#This Row],[Price]]*sales[[#This Row],[Qty]])-(sales[[#This Row],[Discount_Amt]]*sales[[#This Row],[Qty]])</f>
        <v>10780</v>
      </c>
    </row>
    <row r="5732" spans="2:14" hidden="1" x14ac:dyDescent="0.35">
      <c r="B5732" s="7">
        <v>2029730</v>
      </c>
      <c r="C5732" s="1" t="s">
        <v>21</v>
      </c>
      <c r="D5732" s="1" t="s">
        <v>29</v>
      </c>
      <c r="E5732" s="1" t="s">
        <v>48</v>
      </c>
      <c r="F5732" s="1" t="s">
        <v>518</v>
      </c>
      <c r="G5732" s="3">
        <v>45482</v>
      </c>
      <c r="H5732" s="3">
        <v>45490</v>
      </c>
      <c r="I5732" s="6">
        <v>1350</v>
      </c>
      <c r="J5732" s="1">
        <v>1</v>
      </c>
      <c r="K5732" s="4">
        <v>0.02</v>
      </c>
      <c r="L5732" s="6">
        <f t="shared" si="180"/>
        <v>27</v>
      </c>
      <c r="M5732" s="8">
        <f t="shared" si="181"/>
        <v>1323</v>
      </c>
      <c r="N5732" s="21">
        <f>(sales[[#This Row],[Price]]*sales[[#This Row],[Qty]])-(sales[[#This Row],[Discount_Amt]]*sales[[#This Row],[Qty]])</f>
        <v>1323</v>
      </c>
    </row>
    <row r="5733" spans="2:14" hidden="1" x14ac:dyDescent="0.35">
      <c r="B5733" s="7">
        <v>2029731</v>
      </c>
      <c r="C5733" s="1" t="s">
        <v>22</v>
      </c>
      <c r="D5733" s="1" t="s">
        <v>25</v>
      </c>
      <c r="E5733" s="1" t="s">
        <v>49</v>
      </c>
      <c r="F5733" s="1" t="s">
        <v>519</v>
      </c>
      <c r="G5733" s="3">
        <v>45482</v>
      </c>
      <c r="H5733" s="3">
        <v>45484</v>
      </c>
      <c r="I5733" s="6">
        <v>4500</v>
      </c>
      <c r="J5733" s="1">
        <v>2</v>
      </c>
      <c r="K5733" s="4">
        <v>0.02</v>
      </c>
      <c r="L5733" s="6">
        <f t="shared" si="180"/>
        <v>90</v>
      </c>
      <c r="M5733" s="8">
        <f t="shared" si="181"/>
        <v>8910</v>
      </c>
      <c r="N5733" s="21">
        <f>(sales[[#This Row],[Price]]*sales[[#This Row],[Qty]])-(sales[[#This Row],[Discount_Amt]]*sales[[#This Row],[Qty]])</f>
        <v>8820</v>
      </c>
    </row>
    <row r="5734" spans="2:14" hidden="1" x14ac:dyDescent="0.35">
      <c r="B5734" s="7">
        <v>2029732</v>
      </c>
      <c r="C5734" s="1" t="s">
        <v>23</v>
      </c>
      <c r="D5734" s="1" t="s">
        <v>26</v>
      </c>
      <c r="E5734" s="1" t="s">
        <v>50</v>
      </c>
      <c r="F5734" s="1" t="s">
        <v>521</v>
      </c>
      <c r="G5734" s="3">
        <v>45482</v>
      </c>
      <c r="H5734" s="3">
        <v>45485</v>
      </c>
      <c r="I5734" s="6">
        <v>2350</v>
      </c>
      <c r="J5734" s="1">
        <v>7</v>
      </c>
      <c r="K5734" s="4">
        <v>0.02</v>
      </c>
      <c r="L5734" s="6">
        <f t="shared" si="180"/>
        <v>47</v>
      </c>
      <c r="M5734" s="8">
        <f t="shared" si="181"/>
        <v>16403</v>
      </c>
      <c r="N5734" s="21">
        <f>(sales[[#This Row],[Price]]*sales[[#This Row],[Qty]])-(sales[[#This Row],[Discount_Amt]]*sales[[#This Row],[Qty]])</f>
        <v>16121</v>
      </c>
    </row>
    <row r="5735" spans="2:14" hidden="1" x14ac:dyDescent="0.35">
      <c r="B5735" s="7">
        <v>2029733</v>
      </c>
      <c r="C5735" s="1" t="s">
        <v>24</v>
      </c>
      <c r="D5735" s="1" t="s">
        <v>27</v>
      </c>
      <c r="E5735" s="1" t="s">
        <v>51</v>
      </c>
      <c r="F5735" s="1" t="s">
        <v>520</v>
      </c>
      <c r="G5735" s="3">
        <v>45482</v>
      </c>
      <c r="H5735" s="3">
        <v>45487</v>
      </c>
      <c r="I5735" s="6">
        <v>90</v>
      </c>
      <c r="J5735" s="1">
        <v>2</v>
      </c>
      <c r="K5735" s="4">
        <v>0.02</v>
      </c>
      <c r="L5735" s="6">
        <f t="shared" si="180"/>
        <v>1.8</v>
      </c>
      <c r="M5735" s="8">
        <f t="shared" si="181"/>
        <v>178.2</v>
      </c>
      <c r="N5735" s="21">
        <f>(sales[[#This Row],[Price]]*sales[[#This Row],[Qty]])-(sales[[#This Row],[Discount_Amt]]*sales[[#This Row],[Qty]])</f>
        <v>176.4</v>
      </c>
    </row>
    <row r="5736" spans="2:14" hidden="1" x14ac:dyDescent="0.35">
      <c r="B5736" s="7">
        <v>2029734</v>
      </c>
      <c r="C5736" s="1" t="s">
        <v>4</v>
      </c>
      <c r="D5736" s="1" t="s">
        <v>28</v>
      </c>
      <c r="E5736" s="1" t="s">
        <v>506</v>
      </c>
      <c r="F5736" s="1" t="s">
        <v>518</v>
      </c>
      <c r="G5736" s="3">
        <v>45482</v>
      </c>
      <c r="H5736" s="3">
        <v>45483</v>
      </c>
      <c r="I5736" s="6">
        <v>280</v>
      </c>
      <c r="J5736" s="1">
        <v>2</v>
      </c>
      <c r="K5736" s="4">
        <v>0.02</v>
      </c>
      <c r="L5736" s="6">
        <f t="shared" si="180"/>
        <v>5.6000000000000005</v>
      </c>
      <c r="M5736" s="8">
        <f t="shared" si="181"/>
        <v>554.4</v>
      </c>
      <c r="N5736" s="21">
        <f>(sales[[#This Row],[Price]]*sales[[#This Row],[Qty]])-(sales[[#This Row],[Discount_Amt]]*sales[[#This Row],[Qty]])</f>
        <v>548.79999999999995</v>
      </c>
    </row>
    <row r="5737" spans="2:14" hidden="1" x14ac:dyDescent="0.35">
      <c r="B5737" s="7">
        <v>2029735</v>
      </c>
      <c r="C5737" s="1" t="s">
        <v>5</v>
      </c>
      <c r="D5737" s="1" t="s">
        <v>29</v>
      </c>
      <c r="E5737" s="1" t="s">
        <v>507</v>
      </c>
      <c r="F5737" s="1" t="s">
        <v>519</v>
      </c>
      <c r="G5737" s="3">
        <v>45482</v>
      </c>
      <c r="H5737" s="3">
        <v>45490</v>
      </c>
      <c r="I5737" s="6">
        <v>70</v>
      </c>
      <c r="J5737" s="1">
        <v>1</v>
      </c>
      <c r="K5737" s="4">
        <v>0.02</v>
      </c>
      <c r="L5737" s="6">
        <f t="shared" si="180"/>
        <v>1.4000000000000001</v>
      </c>
      <c r="M5737" s="8">
        <f t="shared" si="181"/>
        <v>68.599999999999994</v>
      </c>
      <c r="N5737" s="21">
        <f>(sales[[#This Row],[Price]]*sales[[#This Row],[Qty]])-(sales[[#This Row],[Discount_Amt]]*sales[[#This Row],[Qty]])</f>
        <v>68.599999999999994</v>
      </c>
    </row>
    <row r="5738" spans="2:14" hidden="1" x14ac:dyDescent="0.35">
      <c r="B5738" s="7">
        <v>2029736</v>
      </c>
      <c r="C5738" s="1" t="s">
        <v>6</v>
      </c>
      <c r="D5738" s="1" t="s">
        <v>25</v>
      </c>
      <c r="E5738" s="1" t="s">
        <v>508</v>
      </c>
      <c r="F5738" s="1" t="s">
        <v>520</v>
      </c>
      <c r="G5738" s="3">
        <v>45482</v>
      </c>
      <c r="H5738" s="3">
        <v>45484</v>
      </c>
      <c r="I5738" s="6">
        <v>230</v>
      </c>
      <c r="J5738" s="1">
        <v>2</v>
      </c>
      <c r="K5738" s="4">
        <v>0.02</v>
      </c>
      <c r="L5738" s="6">
        <f t="shared" si="180"/>
        <v>4.6000000000000005</v>
      </c>
      <c r="M5738" s="8">
        <f t="shared" si="181"/>
        <v>455.4</v>
      </c>
      <c r="N5738" s="21">
        <f>(sales[[#This Row],[Price]]*sales[[#This Row],[Qty]])-(sales[[#This Row],[Discount_Amt]]*sales[[#This Row],[Qty]])</f>
        <v>450.8</v>
      </c>
    </row>
    <row r="5739" spans="2:14" hidden="1" x14ac:dyDescent="0.35">
      <c r="B5739" s="7">
        <v>2029737</v>
      </c>
      <c r="C5739" s="1" t="s">
        <v>7</v>
      </c>
      <c r="D5739" s="1" t="s">
        <v>26</v>
      </c>
      <c r="E5739" s="1" t="s">
        <v>31</v>
      </c>
      <c r="F5739" s="1" t="s">
        <v>521</v>
      </c>
      <c r="G5739" s="3">
        <v>45482</v>
      </c>
      <c r="H5739" s="3">
        <v>45485</v>
      </c>
      <c r="I5739" s="6">
        <v>7999</v>
      </c>
      <c r="J5739" s="1">
        <v>4</v>
      </c>
      <c r="K5739" s="4">
        <v>7.0000000000000007E-2</v>
      </c>
      <c r="L5739" s="6">
        <f t="shared" si="180"/>
        <v>559.93000000000006</v>
      </c>
      <c r="M5739" s="8">
        <f t="shared" si="181"/>
        <v>31436.07</v>
      </c>
      <c r="N5739" s="21">
        <f>(sales[[#This Row],[Price]]*sales[[#This Row],[Qty]])-(sales[[#This Row],[Discount_Amt]]*sales[[#This Row],[Qty]])</f>
        <v>29756.28</v>
      </c>
    </row>
    <row r="5740" spans="2:14" x14ac:dyDescent="0.35">
      <c r="B5740" s="7">
        <v>2029738</v>
      </c>
      <c r="C5740" s="1" t="s">
        <v>10</v>
      </c>
      <c r="D5740" s="1" t="s">
        <v>27</v>
      </c>
      <c r="E5740" s="1" t="s">
        <v>32</v>
      </c>
      <c r="F5740" s="1" t="s">
        <v>518</v>
      </c>
      <c r="G5740" s="3">
        <v>45482</v>
      </c>
      <c r="H5740" s="3">
        <v>45487</v>
      </c>
      <c r="I5740" s="6">
        <v>850</v>
      </c>
      <c r="J5740" s="1">
        <v>3</v>
      </c>
      <c r="K5740" s="4">
        <v>0.03</v>
      </c>
      <c r="L5740" s="6">
        <f t="shared" si="180"/>
        <v>25.5</v>
      </c>
      <c r="M5740" s="8">
        <f t="shared" si="181"/>
        <v>2524.5</v>
      </c>
      <c r="N5740" s="21">
        <f>(sales[[#This Row],[Price]]*sales[[#This Row],[Qty]])-(sales[[#This Row],[Discount_Amt]]*sales[[#This Row],[Qty]])</f>
        <v>2473.5</v>
      </c>
    </row>
    <row r="5741" spans="2:14" hidden="1" x14ac:dyDescent="0.35">
      <c r="B5741" s="7">
        <v>2029739</v>
      </c>
      <c r="C5741" s="1" t="s">
        <v>8</v>
      </c>
      <c r="D5741" s="1" t="s">
        <v>28</v>
      </c>
      <c r="E5741" s="1" t="s">
        <v>38</v>
      </c>
      <c r="F5741" s="1" t="s">
        <v>518</v>
      </c>
      <c r="G5741" s="3">
        <v>45482</v>
      </c>
      <c r="H5741" s="3">
        <v>45483</v>
      </c>
      <c r="I5741" s="6">
        <v>65000</v>
      </c>
      <c r="J5741" s="1">
        <v>2</v>
      </c>
      <c r="K5741" s="4">
        <v>0.08</v>
      </c>
      <c r="L5741" s="6">
        <f t="shared" si="180"/>
        <v>5200</v>
      </c>
      <c r="M5741" s="8">
        <f t="shared" si="181"/>
        <v>124800</v>
      </c>
      <c r="N5741" s="21">
        <f>(sales[[#This Row],[Price]]*sales[[#This Row],[Qty]])-(sales[[#This Row],[Discount_Amt]]*sales[[#This Row],[Qty]])</f>
        <v>119600</v>
      </c>
    </row>
    <row r="5742" spans="2:14" hidden="1" x14ac:dyDescent="0.35">
      <c r="B5742" s="7">
        <v>2029740</v>
      </c>
      <c r="C5742" s="1" t="s">
        <v>9</v>
      </c>
      <c r="D5742" s="1" t="s">
        <v>29</v>
      </c>
      <c r="E5742" s="1" t="s">
        <v>33</v>
      </c>
      <c r="F5742" s="1" t="s">
        <v>519</v>
      </c>
      <c r="G5742" s="3">
        <v>45482</v>
      </c>
      <c r="H5742" s="3">
        <v>45490</v>
      </c>
      <c r="I5742" s="6">
        <v>450</v>
      </c>
      <c r="J5742" s="1">
        <v>1</v>
      </c>
      <c r="K5742" s="4">
        <v>0.05</v>
      </c>
      <c r="L5742" s="6">
        <f t="shared" ref="L5742:L5805" si="182">I5742*K5742</f>
        <v>22.5</v>
      </c>
      <c r="M5742" s="8">
        <f t="shared" ref="M5742:M5805" si="183">I5742*J5742-L5742</f>
        <v>427.5</v>
      </c>
      <c r="N5742" s="21">
        <f>(sales[[#This Row],[Price]]*sales[[#This Row],[Qty]])-(sales[[#This Row],[Discount_Amt]]*sales[[#This Row],[Qty]])</f>
        <v>427.5</v>
      </c>
    </row>
    <row r="5743" spans="2:14" x14ac:dyDescent="0.35">
      <c r="B5743" s="7">
        <v>2029741</v>
      </c>
      <c r="C5743" s="1" t="s">
        <v>11</v>
      </c>
      <c r="D5743" s="1" t="s">
        <v>25</v>
      </c>
      <c r="E5743" s="1" t="s">
        <v>34</v>
      </c>
      <c r="F5743" s="1" t="s">
        <v>521</v>
      </c>
      <c r="G5743" s="3">
        <v>45482</v>
      </c>
      <c r="H5743" s="3">
        <v>45484</v>
      </c>
      <c r="I5743" s="6">
        <v>1299</v>
      </c>
      <c r="J5743" s="1">
        <v>1</v>
      </c>
      <c r="K5743" s="4">
        <v>0.05</v>
      </c>
      <c r="L5743" s="6">
        <f t="shared" si="182"/>
        <v>64.95</v>
      </c>
      <c r="M5743" s="8">
        <f t="shared" si="183"/>
        <v>1234.05</v>
      </c>
      <c r="N5743" s="21">
        <f>(sales[[#This Row],[Price]]*sales[[#This Row],[Qty]])-(sales[[#This Row],[Discount_Amt]]*sales[[#This Row],[Qty]])</f>
        <v>1234.05</v>
      </c>
    </row>
    <row r="5744" spans="2:14" x14ac:dyDescent="0.35">
      <c r="B5744" s="7">
        <v>2029742</v>
      </c>
      <c r="C5744" s="1" t="s">
        <v>12</v>
      </c>
      <c r="D5744" s="1" t="s">
        <v>312</v>
      </c>
      <c r="E5744" s="1" t="s">
        <v>35</v>
      </c>
      <c r="F5744" s="1" t="s">
        <v>520</v>
      </c>
      <c r="G5744" s="3">
        <v>45482</v>
      </c>
      <c r="H5744" s="3">
        <v>45485</v>
      </c>
      <c r="I5744" s="6">
        <v>1700</v>
      </c>
      <c r="J5744" s="1">
        <v>2</v>
      </c>
      <c r="K5744" s="4">
        <v>0.05</v>
      </c>
      <c r="L5744" s="6">
        <f t="shared" si="182"/>
        <v>85</v>
      </c>
      <c r="M5744" s="8">
        <f t="shared" si="183"/>
        <v>3315</v>
      </c>
      <c r="N5744" s="21">
        <f>(sales[[#This Row],[Price]]*sales[[#This Row],[Qty]])-(sales[[#This Row],[Discount_Amt]]*sales[[#This Row],[Qty]])</f>
        <v>3230</v>
      </c>
    </row>
    <row r="5745" spans="2:14" hidden="1" x14ac:dyDescent="0.35">
      <c r="B5745" s="7">
        <v>2029743</v>
      </c>
      <c r="C5745" s="1" t="s">
        <v>13</v>
      </c>
      <c r="D5745" s="1" t="s">
        <v>25</v>
      </c>
      <c r="E5745" s="1" t="s">
        <v>36</v>
      </c>
      <c r="F5745" s="1" t="s">
        <v>518</v>
      </c>
      <c r="G5745" s="3">
        <v>45482</v>
      </c>
      <c r="H5745" s="3">
        <v>45487</v>
      </c>
      <c r="I5745" s="6">
        <v>55000</v>
      </c>
      <c r="J5745" s="1">
        <v>1</v>
      </c>
      <c r="K5745" s="4">
        <v>0.05</v>
      </c>
      <c r="L5745" s="6">
        <f t="shared" si="182"/>
        <v>2750</v>
      </c>
      <c r="M5745" s="8">
        <f t="shared" si="183"/>
        <v>52250</v>
      </c>
      <c r="N5745" s="21">
        <f>(sales[[#This Row],[Price]]*sales[[#This Row],[Qty]])-(sales[[#This Row],[Discount_Amt]]*sales[[#This Row],[Qty]])</f>
        <v>52250</v>
      </c>
    </row>
    <row r="5746" spans="2:14" hidden="1" x14ac:dyDescent="0.35">
      <c r="B5746" s="7">
        <v>2029744</v>
      </c>
      <c r="C5746" s="1" t="s">
        <v>14</v>
      </c>
      <c r="D5746" s="1" t="s">
        <v>26</v>
      </c>
      <c r="E5746" s="1" t="s">
        <v>37</v>
      </c>
      <c r="F5746" s="1" t="s">
        <v>519</v>
      </c>
      <c r="G5746" s="3">
        <v>45482</v>
      </c>
      <c r="H5746" s="3">
        <v>45483</v>
      </c>
      <c r="I5746" s="6">
        <v>57999</v>
      </c>
      <c r="J5746" s="1">
        <v>3</v>
      </c>
      <c r="K5746" s="4">
        <v>0.03</v>
      </c>
      <c r="L5746" s="6">
        <f t="shared" si="182"/>
        <v>1739.97</v>
      </c>
      <c r="M5746" s="8">
        <f t="shared" si="183"/>
        <v>172257.03</v>
      </c>
      <c r="N5746" s="21">
        <f>(sales[[#This Row],[Price]]*sales[[#This Row],[Qty]])-(sales[[#This Row],[Discount_Amt]]*sales[[#This Row],[Qty]])</f>
        <v>168777.09</v>
      </c>
    </row>
    <row r="5747" spans="2:14" hidden="1" x14ac:dyDescent="0.35">
      <c r="B5747" s="7">
        <v>2029745</v>
      </c>
      <c r="C5747" s="1" t="s">
        <v>15</v>
      </c>
      <c r="D5747" s="1" t="s">
        <v>27</v>
      </c>
      <c r="E5747" s="1" t="s">
        <v>39</v>
      </c>
      <c r="F5747" s="1" t="s">
        <v>520</v>
      </c>
      <c r="G5747" s="3">
        <v>45482</v>
      </c>
      <c r="H5747" s="3">
        <v>45490</v>
      </c>
      <c r="I5747" s="6">
        <v>1399</v>
      </c>
      <c r="J5747" s="1">
        <v>2</v>
      </c>
      <c r="K5747" s="4">
        <v>0.1</v>
      </c>
      <c r="L5747" s="6">
        <f t="shared" si="182"/>
        <v>139.9</v>
      </c>
      <c r="M5747" s="8">
        <f t="shared" si="183"/>
        <v>2658.1</v>
      </c>
      <c r="N5747" s="21">
        <f>(sales[[#This Row],[Price]]*sales[[#This Row],[Qty]])-(sales[[#This Row],[Discount_Amt]]*sales[[#This Row],[Qty]])</f>
        <v>2518.1999999999998</v>
      </c>
    </row>
    <row r="5748" spans="2:14" hidden="1" x14ac:dyDescent="0.35">
      <c r="B5748" s="7">
        <v>2029746</v>
      </c>
      <c r="C5748" s="1" t="s">
        <v>16</v>
      </c>
      <c r="D5748" s="1" t="s">
        <v>28</v>
      </c>
      <c r="E5748" s="1" t="s">
        <v>40</v>
      </c>
      <c r="F5748" s="1" t="s">
        <v>521</v>
      </c>
      <c r="G5748" s="3">
        <v>45482</v>
      </c>
      <c r="H5748" s="3">
        <v>45484</v>
      </c>
      <c r="I5748" s="6">
        <v>999</v>
      </c>
      <c r="J5748" s="1">
        <v>1</v>
      </c>
      <c r="K5748" s="4">
        <v>0.05</v>
      </c>
      <c r="L5748" s="6">
        <f t="shared" si="182"/>
        <v>49.95</v>
      </c>
      <c r="M5748" s="8">
        <f t="shared" si="183"/>
        <v>949.05</v>
      </c>
      <c r="N5748" s="21">
        <f>(sales[[#This Row],[Price]]*sales[[#This Row],[Qty]])-(sales[[#This Row],[Discount_Amt]]*sales[[#This Row],[Qty]])</f>
        <v>949.05</v>
      </c>
    </row>
    <row r="5749" spans="2:14" x14ac:dyDescent="0.35">
      <c r="B5749" s="7">
        <v>2029747</v>
      </c>
      <c r="C5749" s="1" t="s">
        <v>17</v>
      </c>
      <c r="D5749" s="1" t="s">
        <v>29</v>
      </c>
      <c r="E5749" s="1" t="s">
        <v>41</v>
      </c>
      <c r="F5749" s="1" t="s">
        <v>518</v>
      </c>
      <c r="G5749" s="3">
        <v>45482</v>
      </c>
      <c r="H5749" s="3">
        <v>45485</v>
      </c>
      <c r="I5749" s="6">
        <v>2099</v>
      </c>
      <c r="J5749" s="1">
        <v>2</v>
      </c>
      <c r="K5749" s="4">
        <v>0.05</v>
      </c>
      <c r="L5749" s="6">
        <f t="shared" si="182"/>
        <v>104.95</v>
      </c>
      <c r="M5749" s="8">
        <f t="shared" si="183"/>
        <v>4093.05</v>
      </c>
      <c r="N5749" s="21">
        <f>(sales[[#This Row],[Price]]*sales[[#This Row],[Qty]])-(sales[[#This Row],[Discount_Amt]]*sales[[#This Row],[Qty]])</f>
        <v>3988.1</v>
      </c>
    </row>
    <row r="5750" spans="2:14" hidden="1" x14ac:dyDescent="0.35">
      <c r="B5750" s="7">
        <v>2029748</v>
      </c>
      <c r="C5750" s="1" t="s">
        <v>18</v>
      </c>
      <c r="D5750" s="1" t="s">
        <v>25</v>
      </c>
      <c r="E5750" s="1" t="s">
        <v>42</v>
      </c>
      <c r="F5750" s="1" t="s">
        <v>518</v>
      </c>
      <c r="G5750" s="3">
        <v>45482</v>
      </c>
      <c r="H5750" s="3">
        <v>45487</v>
      </c>
      <c r="I5750" s="6">
        <v>11000</v>
      </c>
      <c r="J5750" s="1">
        <v>1</v>
      </c>
      <c r="K5750" s="4">
        <v>0.02</v>
      </c>
      <c r="L5750" s="6">
        <f t="shared" si="182"/>
        <v>220</v>
      </c>
      <c r="M5750" s="8">
        <f t="shared" si="183"/>
        <v>10780</v>
      </c>
      <c r="N5750" s="21">
        <f>(sales[[#This Row],[Price]]*sales[[#This Row],[Qty]])-(sales[[#This Row],[Discount_Amt]]*sales[[#This Row],[Qty]])</f>
        <v>10780</v>
      </c>
    </row>
    <row r="5751" spans="2:14" hidden="1" x14ac:dyDescent="0.35">
      <c r="B5751" s="7">
        <v>2029749</v>
      </c>
      <c r="C5751" s="1" t="s">
        <v>19</v>
      </c>
      <c r="D5751" s="1" t="s">
        <v>30</v>
      </c>
      <c r="E5751" s="1" t="s">
        <v>43</v>
      </c>
      <c r="F5751" s="1" t="s">
        <v>519</v>
      </c>
      <c r="G5751" s="3">
        <v>45482</v>
      </c>
      <c r="H5751" s="3">
        <v>45483</v>
      </c>
      <c r="I5751" s="6">
        <v>800</v>
      </c>
      <c r="J5751" s="1">
        <v>2</v>
      </c>
      <c r="K5751" s="4">
        <v>0.06</v>
      </c>
      <c r="L5751" s="6">
        <f t="shared" si="182"/>
        <v>48</v>
      </c>
      <c r="M5751" s="8">
        <f t="shared" si="183"/>
        <v>1552</v>
      </c>
      <c r="N5751" s="21">
        <f>(sales[[#This Row],[Price]]*sales[[#This Row],[Qty]])-(sales[[#This Row],[Discount_Amt]]*sales[[#This Row],[Qty]])</f>
        <v>1504</v>
      </c>
    </row>
    <row r="5752" spans="2:14" hidden="1" x14ac:dyDescent="0.35">
      <c r="B5752" s="7">
        <v>2029750</v>
      </c>
      <c r="C5752" s="1" t="s">
        <v>20</v>
      </c>
      <c r="D5752" s="1" t="s">
        <v>27</v>
      </c>
      <c r="E5752" s="1" t="s">
        <v>44</v>
      </c>
      <c r="F5752" s="1" t="s">
        <v>521</v>
      </c>
      <c r="G5752" s="3">
        <v>45482</v>
      </c>
      <c r="H5752" s="3">
        <v>45490</v>
      </c>
      <c r="I5752" s="6">
        <v>5500</v>
      </c>
      <c r="J5752" s="1">
        <v>3</v>
      </c>
      <c r="K5752" s="4">
        <v>0.15</v>
      </c>
      <c r="L5752" s="6">
        <f t="shared" si="182"/>
        <v>825</v>
      </c>
      <c r="M5752" s="8">
        <f t="shared" si="183"/>
        <v>15675</v>
      </c>
      <c r="N5752" s="21">
        <f>(sales[[#This Row],[Price]]*sales[[#This Row],[Qty]])-(sales[[#This Row],[Discount_Amt]]*sales[[#This Row],[Qty]])</f>
        <v>14025</v>
      </c>
    </row>
    <row r="5753" spans="2:14" hidden="1" x14ac:dyDescent="0.35">
      <c r="B5753" s="7">
        <v>2029751</v>
      </c>
      <c r="C5753" s="1" t="s">
        <v>21</v>
      </c>
      <c r="D5753" s="1" t="s">
        <v>28</v>
      </c>
      <c r="E5753" s="1" t="s">
        <v>45</v>
      </c>
      <c r="F5753" s="1" t="s">
        <v>520</v>
      </c>
      <c r="G5753" s="3">
        <v>45482</v>
      </c>
      <c r="H5753" s="3">
        <v>45484</v>
      </c>
      <c r="I5753" s="6">
        <v>1350</v>
      </c>
      <c r="J5753" s="1">
        <v>2</v>
      </c>
      <c r="K5753" s="4">
        <v>0.02</v>
      </c>
      <c r="L5753" s="6">
        <f t="shared" si="182"/>
        <v>27</v>
      </c>
      <c r="M5753" s="8">
        <f t="shared" si="183"/>
        <v>2673</v>
      </c>
      <c r="N5753" s="21">
        <f>(sales[[#This Row],[Price]]*sales[[#This Row],[Qty]])-(sales[[#This Row],[Discount_Amt]]*sales[[#This Row],[Qty]])</f>
        <v>2646</v>
      </c>
    </row>
    <row r="5754" spans="2:14" hidden="1" x14ac:dyDescent="0.35">
      <c r="B5754" s="7">
        <v>2029752</v>
      </c>
      <c r="C5754" s="1" t="s">
        <v>22</v>
      </c>
      <c r="D5754" s="1" t="s">
        <v>29</v>
      </c>
      <c r="E5754" s="1" t="s">
        <v>46</v>
      </c>
      <c r="F5754" s="1" t="s">
        <v>518</v>
      </c>
      <c r="G5754" s="3">
        <v>45482</v>
      </c>
      <c r="H5754" s="3">
        <v>45485</v>
      </c>
      <c r="I5754" s="6">
        <v>4500</v>
      </c>
      <c r="J5754" s="1">
        <v>7</v>
      </c>
      <c r="K5754" s="4">
        <v>0.02</v>
      </c>
      <c r="L5754" s="6">
        <f t="shared" si="182"/>
        <v>90</v>
      </c>
      <c r="M5754" s="8">
        <f t="shared" si="183"/>
        <v>31410</v>
      </c>
      <c r="N5754" s="21">
        <f>(sales[[#This Row],[Price]]*sales[[#This Row],[Qty]])-(sales[[#This Row],[Discount_Amt]]*sales[[#This Row],[Qty]])</f>
        <v>30870</v>
      </c>
    </row>
    <row r="5755" spans="2:14" hidden="1" x14ac:dyDescent="0.35">
      <c r="B5755" s="7">
        <v>2029753</v>
      </c>
      <c r="C5755" s="1" t="s">
        <v>23</v>
      </c>
      <c r="D5755" s="1" t="s">
        <v>25</v>
      </c>
      <c r="E5755" s="1" t="s">
        <v>47</v>
      </c>
      <c r="F5755" s="1" t="s">
        <v>519</v>
      </c>
      <c r="G5755" s="3">
        <v>45482</v>
      </c>
      <c r="H5755" s="3">
        <v>45487</v>
      </c>
      <c r="I5755" s="6">
        <v>2350</v>
      </c>
      <c r="J5755" s="1">
        <v>2</v>
      </c>
      <c r="K5755" s="4">
        <v>0.02</v>
      </c>
      <c r="L5755" s="6">
        <f t="shared" si="182"/>
        <v>47</v>
      </c>
      <c r="M5755" s="8">
        <f t="shared" si="183"/>
        <v>4653</v>
      </c>
      <c r="N5755" s="21">
        <f>(sales[[#This Row],[Price]]*sales[[#This Row],[Qty]])-(sales[[#This Row],[Discount_Amt]]*sales[[#This Row],[Qty]])</f>
        <v>4606</v>
      </c>
    </row>
    <row r="5756" spans="2:14" hidden="1" x14ac:dyDescent="0.35">
      <c r="B5756" s="7">
        <v>2029754</v>
      </c>
      <c r="C5756" s="1" t="s">
        <v>24</v>
      </c>
      <c r="D5756" s="1" t="s">
        <v>26</v>
      </c>
      <c r="E5756" s="1" t="s">
        <v>48</v>
      </c>
      <c r="F5756" s="1" t="s">
        <v>520</v>
      </c>
      <c r="G5756" s="3">
        <v>45482</v>
      </c>
      <c r="H5756" s="3">
        <v>45483</v>
      </c>
      <c r="I5756" s="6">
        <v>90</v>
      </c>
      <c r="J5756" s="1">
        <v>1</v>
      </c>
      <c r="K5756" s="4">
        <v>0.02</v>
      </c>
      <c r="L5756" s="6">
        <f t="shared" si="182"/>
        <v>1.8</v>
      </c>
      <c r="M5756" s="8">
        <f t="shared" si="183"/>
        <v>88.2</v>
      </c>
      <c r="N5756" s="21">
        <f>(sales[[#This Row],[Price]]*sales[[#This Row],[Qty]])-(sales[[#This Row],[Discount_Amt]]*sales[[#This Row],[Qty]])</f>
        <v>88.2</v>
      </c>
    </row>
    <row r="5757" spans="2:14" hidden="1" x14ac:dyDescent="0.35">
      <c r="B5757" s="7">
        <v>2029755</v>
      </c>
      <c r="C5757" s="1" t="s">
        <v>4</v>
      </c>
      <c r="D5757" s="1" t="s">
        <v>27</v>
      </c>
      <c r="E5757" s="1" t="s">
        <v>49</v>
      </c>
      <c r="F5757" s="1" t="s">
        <v>521</v>
      </c>
      <c r="G5757" s="3">
        <v>45482</v>
      </c>
      <c r="H5757" s="3">
        <v>45490</v>
      </c>
      <c r="I5757" s="6">
        <v>280</v>
      </c>
      <c r="J5757" s="1">
        <v>1</v>
      </c>
      <c r="K5757" s="4">
        <v>0.02</v>
      </c>
      <c r="L5757" s="6">
        <f t="shared" si="182"/>
        <v>5.6000000000000005</v>
      </c>
      <c r="M5757" s="8">
        <f t="shared" si="183"/>
        <v>274.39999999999998</v>
      </c>
      <c r="N5757" s="21">
        <f>(sales[[#This Row],[Price]]*sales[[#This Row],[Qty]])-(sales[[#This Row],[Discount_Amt]]*sales[[#This Row],[Qty]])</f>
        <v>274.39999999999998</v>
      </c>
    </row>
    <row r="5758" spans="2:14" hidden="1" x14ac:dyDescent="0.35">
      <c r="B5758" s="7">
        <v>2029756</v>
      </c>
      <c r="C5758" s="1" t="s">
        <v>5</v>
      </c>
      <c r="D5758" s="1" t="s">
        <v>28</v>
      </c>
      <c r="E5758" s="1" t="s">
        <v>50</v>
      </c>
      <c r="F5758" s="1" t="s">
        <v>518</v>
      </c>
      <c r="G5758" s="3">
        <v>45482</v>
      </c>
      <c r="H5758" s="3">
        <v>45484</v>
      </c>
      <c r="I5758" s="6">
        <v>70</v>
      </c>
      <c r="J5758" s="1">
        <v>1</v>
      </c>
      <c r="K5758" s="4">
        <v>0.02</v>
      </c>
      <c r="L5758" s="6">
        <f t="shared" si="182"/>
        <v>1.4000000000000001</v>
      </c>
      <c r="M5758" s="8">
        <f t="shared" si="183"/>
        <v>68.599999999999994</v>
      </c>
      <c r="N5758" s="21">
        <f>(sales[[#This Row],[Price]]*sales[[#This Row],[Qty]])-(sales[[#This Row],[Discount_Amt]]*sales[[#This Row],[Qty]])</f>
        <v>68.599999999999994</v>
      </c>
    </row>
    <row r="5759" spans="2:14" hidden="1" x14ac:dyDescent="0.35">
      <c r="B5759" s="7">
        <v>2029757</v>
      </c>
      <c r="C5759" s="1" t="s">
        <v>6</v>
      </c>
      <c r="D5759" s="1" t="s">
        <v>29</v>
      </c>
      <c r="E5759" s="1" t="s">
        <v>51</v>
      </c>
      <c r="F5759" s="1" t="s">
        <v>518</v>
      </c>
      <c r="G5759" s="3">
        <v>45482</v>
      </c>
      <c r="H5759" s="3">
        <v>45485</v>
      </c>
      <c r="I5759" s="6">
        <v>230</v>
      </c>
      <c r="J5759" s="1">
        <v>2</v>
      </c>
      <c r="K5759" s="4">
        <v>0.02</v>
      </c>
      <c r="L5759" s="6">
        <f t="shared" si="182"/>
        <v>4.6000000000000005</v>
      </c>
      <c r="M5759" s="8">
        <f t="shared" si="183"/>
        <v>455.4</v>
      </c>
      <c r="N5759" s="21">
        <f>(sales[[#This Row],[Price]]*sales[[#This Row],[Qty]])-(sales[[#This Row],[Discount_Amt]]*sales[[#This Row],[Qty]])</f>
        <v>450.8</v>
      </c>
    </row>
    <row r="5760" spans="2:14" hidden="1" x14ac:dyDescent="0.35">
      <c r="B5760" s="7">
        <v>2029758</v>
      </c>
      <c r="C5760" s="1" t="s">
        <v>7</v>
      </c>
      <c r="D5760" s="1" t="s">
        <v>25</v>
      </c>
      <c r="E5760" s="1" t="s">
        <v>506</v>
      </c>
      <c r="F5760" s="1" t="s">
        <v>519</v>
      </c>
      <c r="G5760" s="3">
        <v>45482</v>
      </c>
      <c r="H5760" s="3">
        <v>45487</v>
      </c>
      <c r="I5760" s="6">
        <v>7999</v>
      </c>
      <c r="J5760" s="1">
        <v>1</v>
      </c>
      <c r="K5760" s="4">
        <v>0.02</v>
      </c>
      <c r="L5760" s="6">
        <f t="shared" si="182"/>
        <v>159.97999999999999</v>
      </c>
      <c r="M5760" s="8">
        <f t="shared" si="183"/>
        <v>7839.02</v>
      </c>
      <c r="N5760" s="21">
        <f>(sales[[#This Row],[Price]]*sales[[#This Row],[Qty]])-(sales[[#This Row],[Discount_Amt]]*sales[[#This Row],[Qty]])</f>
        <v>7839.02</v>
      </c>
    </row>
    <row r="5761" spans="2:14" x14ac:dyDescent="0.35">
      <c r="B5761" s="7">
        <v>2029759</v>
      </c>
      <c r="C5761" s="1" t="s">
        <v>10</v>
      </c>
      <c r="D5761" s="1" t="s">
        <v>26</v>
      </c>
      <c r="E5761" s="1" t="s">
        <v>507</v>
      </c>
      <c r="F5761" s="1" t="s">
        <v>521</v>
      </c>
      <c r="G5761" s="3">
        <v>45482</v>
      </c>
      <c r="H5761" s="3">
        <v>45483</v>
      </c>
      <c r="I5761" s="6">
        <v>850</v>
      </c>
      <c r="J5761" s="1">
        <v>2</v>
      </c>
      <c r="K5761" s="4">
        <v>7.0000000000000007E-2</v>
      </c>
      <c r="L5761" s="6">
        <f t="shared" si="182"/>
        <v>59.500000000000007</v>
      </c>
      <c r="M5761" s="8">
        <f t="shared" si="183"/>
        <v>1640.5</v>
      </c>
      <c r="N5761" s="21">
        <f>(sales[[#This Row],[Price]]*sales[[#This Row],[Qty]])-(sales[[#This Row],[Discount_Amt]]*sales[[#This Row],[Qty]])</f>
        <v>1581</v>
      </c>
    </row>
    <row r="5762" spans="2:14" hidden="1" x14ac:dyDescent="0.35">
      <c r="B5762" s="7">
        <v>2029760</v>
      </c>
      <c r="C5762" s="1" t="s">
        <v>8</v>
      </c>
      <c r="D5762" s="1" t="s">
        <v>27</v>
      </c>
      <c r="E5762" s="1" t="s">
        <v>508</v>
      </c>
      <c r="F5762" s="1" t="s">
        <v>520</v>
      </c>
      <c r="G5762" s="3">
        <v>45482</v>
      </c>
      <c r="H5762" s="3">
        <v>45490</v>
      </c>
      <c r="I5762" s="6">
        <v>65000</v>
      </c>
      <c r="J5762" s="1">
        <v>7</v>
      </c>
      <c r="K5762" s="4">
        <v>0.03</v>
      </c>
      <c r="L5762" s="6">
        <f t="shared" si="182"/>
        <v>1950</v>
      </c>
      <c r="M5762" s="8">
        <f t="shared" si="183"/>
        <v>453050</v>
      </c>
      <c r="N5762" s="21">
        <f>(sales[[#This Row],[Price]]*sales[[#This Row],[Qty]])-(sales[[#This Row],[Discount_Amt]]*sales[[#This Row],[Qty]])</f>
        <v>441350</v>
      </c>
    </row>
    <row r="5763" spans="2:14" hidden="1" x14ac:dyDescent="0.35">
      <c r="B5763" s="7">
        <v>2029761</v>
      </c>
      <c r="C5763" s="1" t="s">
        <v>9</v>
      </c>
      <c r="D5763" s="1" t="s">
        <v>28</v>
      </c>
      <c r="E5763" s="1" t="s">
        <v>31</v>
      </c>
      <c r="F5763" s="1" t="s">
        <v>518</v>
      </c>
      <c r="G5763" s="3">
        <v>45482</v>
      </c>
      <c r="H5763" s="3">
        <v>45484</v>
      </c>
      <c r="I5763" s="6">
        <v>450</v>
      </c>
      <c r="J5763" s="1">
        <v>2</v>
      </c>
      <c r="K5763" s="4">
        <v>0.08</v>
      </c>
      <c r="L5763" s="6">
        <f t="shared" si="182"/>
        <v>36</v>
      </c>
      <c r="M5763" s="8">
        <f t="shared" si="183"/>
        <v>864</v>
      </c>
      <c r="N5763" s="21">
        <f>(sales[[#This Row],[Price]]*sales[[#This Row],[Qty]])-(sales[[#This Row],[Discount_Amt]]*sales[[#This Row],[Qty]])</f>
        <v>828</v>
      </c>
    </row>
    <row r="5764" spans="2:14" x14ac:dyDescent="0.35">
      <c r="B5764" s="7">
        <v>2029762</v>
      </c>
      <c r="C5764" s="1" t="s">
        <v>11</v>
      </c>
      <c r="D5764" s="1" t="s">
        <v>29</v>
      </c>
      <c r="E5764" s="1" t="s">
        <v>32</v>
      </c>
      <c r="F5764" s="1" t="s">
        <v>519</v>
      </c>
      <c r="G5764" s="3">
        <v>45482</v>
      </c>
      <c r="H5764" s="3">
        <v>45485</v>
      </c>
      <c r="I5764" s="6">
        <v>1299</v>
      </c>
      <c r="J5764" s="1">
        <v>2</v>
      </c>
      <c r="K5764" s="4">
        <v>0.05</v>
      </c>
      <c r="L5764" s="6">
        <f t="shared" si="182"/>
        <v>64.95</v>
      </c>
      <c r="M5764" s="8">
        <f t="shared" si="183"/>
        <v>2533.0500000000002</v>
      </c>
      <c r="N5764" s="21">
        <f>(sales[[#This Row],[Price]]*sales[[#This Row],[Qty]])-(sales[[#This Row],[Discount_Amt]]*sales[[#This Row],[Qty]])</f>
        <v>2468.1</v>
      </c>
    </row>
    <row r="5765" spans="2:14" x14ac:dyDescent="0.35">
      <c r="B5765" s="7">
        <v>2029763</v>
      </c>
      <c r="C5765" s="1" t="s">
        <v>12</v>
      </c>
      <c r="D5765" s="1" t="s">
        <v>25</v>
      </c>
      <c r="E5765" s="1" t="s">
        <v>38</v>
      </c>
      <c r="F5765" s="1" t="s">
        <v>520</v>
      </c>
      <c r="G5765" s="3">
        <v>45482</v>
      </c>
      <c r="H5765" s="3">
        <v>45487</v>
      </c>
      <c r="I5765" s="6">
        <v>1700</v>
      </c>
      <c r="J5765" s="1">
        <v>1</v>
      </c>
      <c r="K5765" s="4">
        <v>0.05</v>
      </c>
      <c r="L5765" s="6">
        <f t="shared" si="182"/>
        <v>85</v>
      </c>
      <c r="M5765" s="8">
        <f t="shared" si="183"/>
        <v>1615</v>
      </c>
      <c r="N5765" s="21">
        <f>(sales[[#This Row],[Price]]*sales[[#This Row],[Qty]])-(sales[[#This Row],[Discount_Amt]]*sales[[#This Row],[Qty]])</f>
        <v>1615</v>
      </c>
    </row>
    <row r="5766" spans="2:14" hidden="1" x14ac:dyDescent="0.35">
      <c r="B5766" s="7">
        <v>2029764</v>
      </c>
      <c r="C5766" s="1" t="s">
        <v>13</v>
      </c>
      <c r="D5766" s="1" t="s">
        <v>313</v>
      </c>
      <c r="E5766" s="1" t="s">
        <v>33</v>
      </c>
      <c r="F5766" s="1" t="s">
        <v>521</v>
      </c>
      <c r="G5766" s="3">
        <v>45482</v>
      </c>
      <c r="H5766" s="3">
        <v>45483</v>
      </c>
      <c r="I5766" s="6">
        <v>55000</v>
      </c>
      <c r="J5766" s="1">
        <v>2</v>
      </c>
      <c r="K5766" s="4">
        <v>0.05</v>
      </c>
      <c r="L5766" s="6">
        <f t="shared" si="182"/>
        <v>2750</v>
      </c>
      <c r="M5766" s="8">
        <f t="shared" si="183"/>
        <v>107250</v>
      </c>
      <c r="N5766" s="21">
        <f>(sales[[#This Row],[Price]]*sales[[#This Row],[Qty]])-(sales[[#This Row],[Discount_Amt]]*sales[[#This Row],[Qty]])</f>
        <v>104500</v>
      </c>
    </row>
    <row r="5767" spans="2:14" hidden="1" x14ac:dyDescent="0.35">
      <c r="B5767" s="7">
        <v>2029765</v>
      </c>
      <c r="C5767" s="1" t="s">
        <v>14</v>
      </c>
      <c r="D5767" s="1" t="s">
        <v>25</v>
      </c>
      <c r="E5767" s="1" t="s">
        <v>34</v>
      </c>
      <c r="F5767" s="1" t="s">
        <v>518</v>
      </c>
      <c r="G5767" s="3">
        <v>45482</v>
      </c>
      <c r="H5767" s="3">
        <v>45490</v>
      </c>
      <c r="I5767" s="6">
        <v>57999</v>
      </c>
      <c r="J5767" s="1">
        <v>4</v>
      </c>
      <c r="K5767" s="4">
        <v>0.05</v>
      </c>
      <c r="L5767" s="6">
        <f t="shared" si="182"/>
        <v>2899.9500000000003</v>
      </c>
      <c r="M5767" s="8">
        <f t="shared" si="183"/>
        <v>229096.05</v>
      </c>
      <c r="N5767" s="21">
        <f>(sales[[#This Row],[Price]]*sales[[#This Row],[Qty]])-(sales[[#This Row],[Discount_Amt]]*sales[[#This Row],[Qty]])</f>
        <v>220396.2</v>
      </c>
    </row>
    <row r="5768" spans="2:14" hidden="1" x14ac:dyDescent="0.35">
      <c r="B5768" s="7">
        <v>2029766</v>
      </c>
      <c r="C5768" s="1" t="s">
        <v>15</v>
      </c>
      <c r="D5768" s="1" t="s">
        <v>26</v>
      </c>
      <c r="E5768" s="1" t="s">
        <v>35</v>
      </c>
      <c r="F5768" s="1" t="s">
        <v>518</v>
      </c>
      <c r="G5768" s="3">
        <v>45482</v>
      </c>
      <c r="H5768" s="3">
        <v>45484</v>
      </c>
      <c r="I5768" s="6">
        <v>1399</v>
      </c>
      <c r="J5768" s="1">
        <v>3</v>
      </c>
      <c r="K5768" s="4">
        <v>0.03</v>
      </c>
      <c r="L5768" s="6">
        <f t="shared" si="182"/>
        <v>41.97</v>
      </c>
      <c r="M5768" s="8">
        <f t="shared" si="183"/>
        <v>4155.03</v>
      </c>
      <c r="N5768" s="21">
        <f>(sales[[#This Row],[Price]]*sales[[#This Row],[Qty]])-(sales[[#This Row],[Discount_Amt]]*sales[[#This Row],[Qty]])</f>
        <v>4071.09</v>
      </c>
    </row>
    <row r="5769" spans="2:14" hidden="1" x14ac:dyDescent="0.35">
      <c r="B5769" s="7">
        <v>2029767</v>
      </c>
      <c r="C5769" s="1" t="s">
        <v>16</v>
      </c>
      <c r="D5769" s="1" t="s">
        <v>27</v>
      </c>
      <c r="E5769" s="1" t="s">
        <v>36</v>
      </c>
      <c r="F5769" s="1" t="s">
        <v>519</v>
      </c>
      <c r="G5769" s="3">
        <v>45482</v>
      </c>
      <c r="H5769" s="3">
        <v>45485</v>
      </c>
      <c r="I5769" s="6">
        <v>999</v>
      </c>
      <c r="J5769" s="1">
        <v>2</v>
      </c>
      <c r="K5769" s="4">
        <v>0.1</v>
      </c>
      <c r="L5769" s="6">
        <f t="shared" si="182"/>
        <v>99.9</v>
      </c>
      <c r="M5769" s="8">
        <f t="shared" si="183"/>
        <v>1898.1</v>
      </c>
      <c r="N5769" s="21">
        <f>(sales[[#This Row],[Price]]*sales[[#This Row],[Qty]])-(sales[[#This Row],[Discount_Amt]]*sales[[#This Row],[Qty]])</f>
        <v>1798.2</v>
      </c>
    </row>
    <row r="5770" spans="2:14" x14ac:dyDescent="0.35">
      <c r="B5770" s="7">
        <v>2029768</v>
      </c>
      <c r="C5770" s="1" t="s">
        <v>17</v>
      </c>
      <c r="D5770" s="1" t="s">
        <v>28</v>
      </c>
      <c r="E5770" s="1" t="s">
        <v>37</v>
      </c>
      <c r="F5770" s="1" t="s">
        <v>521</v>
      </c>
      <c r="G5770" s="3">
        <v>45482</v>
      </c>
      <c r="H5770" s="3">
        <v>45487</v>
      </c>
      <c r="I5770" s="6">
        <v>2099</v>
      </c>
      <c r="J5770" s="1">
        <v>1</v>
      </c>
      <c r="K5770" s="4">
        <v>0.05</v>
      </c>
      <c r="L5770" s="6">
        <f t="shared" si="182"/>
        <v>104.95</v>
      </c>
      <c r="M5770" s="8">
        <f t="shared" si="183"/>
        <v>1994.05</v>
      </c>
      <c r="N5770" s="21">
        <f>(sales[[#This Row],[Price]]*sales[[#This Row],[Qty]])-(sales[[#This Row],[Discount_Amt]]*sales[[#This Row],[Qty]])</f>
        <v>1994.05</v>
      </c>
    </row>
    <row r="5771" spans="2:14" hidden="1" x14ac:dyDescent="0.35">
      <c r="B5771" s="7">
        <v>2029769</v>
      </c>
      <c r="C5771" s="1" t="s">
        <v>18</v>
      </c>
      <c r="D5771" s="1" t="s">
        <v>29</v>
      </c>
      <c r="E5771" s="1" t="s">
        <v>39</v>
      </c>
      <c r="F5771" s="1" t="s">
        <v>520</v>
      </c>
      <c r="G5771" s="3">
        <v>45482</v>
      </c>
      <c r="H5771" s="3">
        <v>45483</v>
      </c>
      <c r="I5771" s="6">
        <v>11000</v>
      </c>
      <c r="J5771" s="1">
        <v>1</v>
      </c>
      <c r="K5771" s="4">
        <v>0.05</v>
      </c>
      <c r="L5771" s="6">
        <f t="shared" si="182"/>
        <v>550</v>
      </c>
      <c r="M5771" s="8">
        <f t="shared" si="183"/>
        <v>10450</v>
      </c>
      <c r="N5771" s="21">
        <f>(sales[[#This Row],[Price]]*sales[[#This Row],[Qty]])-(sales[[#This Row],[Discount_Amt]]*sales[[#This Row],[Qty]])</f>
        <v>10450</v>
      </c>
    </row>
    <row r="5772" spans="2:14" hidden="1" x14ac:dyDescent="0.35">
      <c r="B5772" s="7">
        <v>2029770</v>
      </c>
      <c r="C5772" s="1" t="s">
        <v>19</v>
      </c>
      <c r="D5772" s="1" t="s">
        <v>25</v>
      </c>
      <c r="E5772" s="1" t="s">
        <v>40</v>
      </c>
      <c r="F5772" s="1" t="s">
        <v>518</v>
      </c>
      <c r="G5772" s="3">
        <v>45482</v>
      </c>
      <c r="H5772" s="3">
        <v>45490</v>
      </c>
      <c r="I5772" s="6">
        <v>800</v>
      </c>
      <c r="J5772" s="1">
        <v>2</v>
      </c>
      <c r="K5772" s="4">
        <v>0.02</v>
      </c>
      <c r="L5772" s="6">
        <f t="shared" si="182"/>
        <v>16</v>
      </c>
      <c r="M5772" s="8">
        <f t="shared" si="183"/>
        <v>1584</v>
      </c>
      <c r="N5772" s="21">
        <f>(sales[[#This Row],[Price]]*sales[[#This Row],[Qty]])-(sales[[#This Row],[Discount_Amt]]*sales[[#This Row],[Qty]])</f>
        <v>1568</v>
      </c>
    </row>
    <row r="5773" spans="2:14" hidden="1" x14ac:dyDescent="0.35">
      <c r="B5773" s="7">
        <v>2029771</v>
      </c>
      <c r="C5773" s="1" t="s">
        <v>20</v>
      </c>
      <c r="D5773" s="1" t="s">
        <v>30</v>
      </c>
      <c r="E5773" s="1" t="s">
        <v>41</v>
      </c>
      <c r="F5773" s="1" t="s">
        <v>519</v>
      </c>
      <c r="G5773" s="3">
        <v>45482</v>
      </c>
      <c r="H5773" s="3">
        <v>45484</v>
      </c>
      <c r="I5773" s="6">
        <v>5500</v>
      </c>
      <c r="J5773" s="1">
        <v>1</v>
      </c>
      <c r="K5773" s="4">
        <v>0.06</v>
      </c>
      <c r="L5773" s="6">
        <f t="shared" si="182"/>
        <v>330</v>
      </c>
      <c r="M5773" s="8">
        <f t="shared" si="183"/>
        <v>5170</v>
      </c>
      <c r="N5773" s="21">
        <f>(sales[[#This Row],[Price]]*sales[[#This Row],[Qty]])-(sales[[#This Row],[Discount_Amt]]*sales[[#This Row],[Qty]])</f>
        <v>5170</v>
      </c>
    </row>
    <row r="5774" spans="2:14" hidden="1" x14ac:dyDescent="0.35">
      <c r="B5774" s="7">
        <v>2029772</v>
      </c>
      <c r="C5774" s="1" t="s">
        <v>21</v>
      </c>
      <c r="D5774" s="1" t="s">
        <v>27</v>
      </c>
      <c r="E5774" s="1" t="s">
        <v>42</v>
      </c>
      <c r="F5774" s="1" t="s">
        <v>520</v>
      </c>
      <c r="G5774" s="3">
        <v>45482</v>
      </c>
      <c r="H5774" s="3">
        <v>45485</v>
      </c>
      <c r="I5774" s="6">
        <v>1350</v>
      </c>
      <c r="J5774" s="1">
        <v>3</v>
      </c>
      <c r="K5774" s="4">
        <v>0.15</v>
      </c>
      <c r="L5774" s="6">
        <f t="shared" si="182"/>
        <v>202.5</v>
      </c>
      <c r="M5774" s="8">
        <f t="shared" si="183"/>
        <v>3847.5</v>
      </c>
      <c r="N5774" s="21">
        <f>(sales[[#This Row],[Price]]*sales[[#This Row],[Qty]])-(sales[[#This Row],[Discount_Amt]]*sales[[#This Row],[Qty]])</f>
        <v>3442.5</v>
      </c>
    </row>
    <row r="5775" spans="2:14" hidden="1" x14ac:dyDescent="0.35">
      <c r="B5775" s="7">
        <v>2029773</v>
      </c>
      <c r="C5775" s="1" t="s">
        <v>22</v>
      </c>
      <c r="D5775" s="1" t="s">
        <v>28</v>
      </c>
      <c r="E5775" s="1" t="s">
        <v>43</v>
      </c>
      <c r="F5775" s="1" t="s">
        <v>521</v>
      </c>
      <c r="G5775" s="3">
        <v>45482</v>
      </c>
      <c r="H5775" s="3">
        <v>45487</v>
      </c>
      <c r="I5775" s="6">
        <v>4500</v>
      </c>
      <c r="J5775" s="1">
        <v>2</v>
      </c>
      <c r="K5775" s="4">
        <v>0.02</v>
      </c>
      <c r="L5775" s="6">
        <f t="shared" si="182"/>
        <v>90</v>
      </c>
      <c r="M5775" s="8">
        <f t="shared" si="183"/>
        <v>8910</v>
      </c>
      <c r="N5775" s="21">
        <f>(sales[[#This Row],[Price]]*sales[[#This Row],[Qty]])-(sales[[#This Row],[Discount_Amt]]*sales[[#This Row],[Qty]])</f>
        <v>8820</v>
      </c>
    </row>
    <row r="5776" spans="2:14" hidden="1" x14ac:dyDescent="0.35">
      <c r="B5776" s="7">
        <v>2029774</v>
      </c>
      <c r="C5776" s="1" t="s">
        <v>23</v>
      </c>
      <c r="D5776" s="1" t="s">
        <v>29</v>
      </c>
      <c r="E5776" s="1" t="s">
        <v>44</v>
      </c>
      <c r="F5776" s="1" t="s">
        <v>518</v>
      </c>
      <c r="G5776" s="3">
        <v>45482</v>
      </c>
      <c r="H5776" s="3">
        <v>45483</v>
      </c>
      <c r="I5776" s="6">
        <v>2350</v>
      </c>
      <c r="J5776" s="1">
        <v>1</v>
      </c>
      <c r="K5776" s="4">
        <v>0.02</v>
      </c>
      <c r="L5776" s="6">
        <f t="shared" si="182"/>
        <v>47</v>
      </c>
      <c r="M5776" s="8">
        <f t="shared" si="183"/>
        <v>2303</v>
      </c>
      <c r="N5776" s="21">
        <f>(sales[[#This Row],[Price]]*sales[[#This Row],[Qty]])-(sales[[#This Row],[Discount_Amt]]*sales[[#This Row],[Qty]])</f>
        <v>2303</v>
      </c>
    </row>
    <row r="5777" spans="2:14" hidden="1" x14ac:dyDescent="0.35">
      <c r="B5777" s="7">
        <v>2029775</v>
      </c>
      <c r="C5777" s="1" t="s">
        <v>24</v>
      </c>
      <c r="D5777" s="1" t="s">
        <v>25</v>
      </c>
      <c r="E5777" s="1" t="s">
        <v>45</v>
      </c>
      <c r="F5777" s="1" t="s">
        <v>518</v>
      </c>
      <c r="G5777" s="3">
        <v>45482</v>
      </c>
      <c r="H5777" s="3">
        <v>45490</v>
      </c>
      <c r="I5777" s="6">
        <v>90</v>
      </c>
      <c r="J5777" s="1">
        <v>2</v>
      </c>
      <c r="K5777" s="4">
        <v>0.02</v>
      </c>
      <c r="L5777" s="6">
        <f t="shared" si="182"/>
        <v>1.8</v>
      </c>
      <c r="M5777" s="8">
        <f t="shared" si="183"/>
        <v>178.2</v>
      </c>
      <c r="N5777" s="21">
        <f>(sales[[#This Row],[Price]]*sales[[#This Row],[Qty]])-(sales[[#This Row],[Discount_Amt]]*sales[[#This Row],[Qty]])</f>
        <v>176.4</v>
      </c>
    </row>
    <row r="5778" spans="2:14" hidden="1" x14ac:dyDescent="0.35">
      <c r="B5778" s="7">
        <v>2029776</v>
      </c>
      <c r="C5778" s="1" t="s">
        <v>4</v>
      </c>
      <c r="D5778" s="1" t="s">
        <v>26</v>
      </c>
      <c r="E5778" s="1" t="s">
        <v>46</v>
      </c>
      <c r="F5778" s="1" t="s">
        <v>519</v>
      </c>
      <c r="G5778" s="3">
        <v>45482</v>
      </c>
      <c r="H5778" s="3">
        <v>45484</v>
      </c>
      <c r="I5778" s="6">
        <v>280</v>
      </c>
      <c r="J5778" s="1">
        <v>1</v>
      </c>
      <c r="K5778" s="4">
        <v>0.02</v>
      </c>
      <c r="L5778" s="6">
        <f t="shared" si="182"/>
        <v>5.6000000000000005</v>
      </c>
      <c r="M5778" s="8">
        <f t="shared" si="183"/>
        <v>274.39999999999998</v>
      </c>
      <c r="N5778" s="21">
        <f>(sales[[#This Row],[Price]]*sales[[#This Row],[Qty]])-(sales[[#This Row],[Discount_Amt]]*sales[[#This Row],[Qty]])</f>
        <v>274.39999999999998</v>
      </c>
    </row>
    <row r="5779" spans="2:14" hidden="1" x14ac:dyDescent="0.35">
      <c r="B5779" s="7">
        <v>2029777</v>
      </c>
      <c r="C5779" s="1" t="s">
        <v>5</v>
      </c>
      <c r="D5779" s="1" t="s">
        <v>27</v>
      </c>
      <c r="E5779" s="1" t="s">
        <v>47</v>
      </c>
      <c r="F5779" s="1" t="s">
        <v>521</v>
      </c>
      <c r="G5779" s="3">
        <v>45482</v>
      </c>
      <c r="H5779" s="3">
        <v>45485</v>
      </c>
      <c r="I5779" s="6">
        <v>70</v>
      </c>
      <c r="J5779" s="1">
        <v>2</v>
      </c>
      <c r="K5779" s="4">
        <v>0.02</v>
      </c>
      <c r="L5779" s="6">
        <f t="shared" si="182"/>
        <v>1.4000000000000001</v>
      </c>
      <c r="M5779" s="8">
        <f t="shared" si="183"/>
        <v>138.6</v>
      </c>
      <c r="N5779" s="21">
        <f>(sales[[#This Row],[Price]]*sales[[#This Row],[Qty]])-(sales[[#This Row],[Discount_Amt]]*sales[[#This Row],[Qty]])</f>
        <v>137.19999999999999</v>
      </c>
    </row>
    <row r="5780" spans="2:14" hidden="1" x14ac:dyDescent="0.35">
      <c r="B5780" s="7">
        <v>2029778</v>
      </c>
      <c r="C5780" s="1" t="s">
        <v>6</v>
      </c>
      <c r="D5780" s="1" t="s">
        <v>28</v>
      </c>
      <c r="E5780" s="1" t="s">
        <v>48</v>
      </c>
      <c r="F5780" s="1" t="s">
        <v>520</v>
      </c>
      <c r="G5780" s="3">
        <v>45482</v>
      </c>
      <c r="H5780" s="3">
        <v>45487</v>
      </c>
      <c r="I5780" s="6">
        <v>230</v>
      </c>
      <c r="J5780" s="1">
        <v>3</v>
      </c>
      <c r="K5780" s="4">
        <v>0.02</v>
      </c>
      <c r="L5780" s="6">
        <f t="shared" si="182"/>
        <v>4.6000000000000005</v>
      </c>
      <c r="M5780" s="8">
        <f t="shared" si="183"/>
        <v>685.4</v>
      </c>
      <c r="N5780" s="21">
        <f>(sales[[#This Row],[Price]]*sales[[#This Row],[Qty]])-(sales[[#This Row],[Discount_Amt]]*sales[[#This Row],[Qty]])</f>
        <v>676.2</v>
      </c>
    </row>
    <row r="5781" spans="2:14" hidden="1" x14ac:dyDescent="0.35">
      <c r="B5781" s="7">
        <v>2029779</v>
      </c>
      <c r="C5781" s="1" t="s">
        <v>7</v>
      </c>
      <c r="D5781" s="1" t="s">
        <v>29</v>
      </c>
      <c r="E5781" s="1" t="s">
        <v>49</v>
      </c>
      <c r="F5781" s="1" t="s">
        <v>518</v>
      </c>
      <c r="G5781" s="3">
        <v>45482</v>
      </c>
      <c r="H5781" s="3">
        <v>45483</v>
      </c>
      <c r="I5781" s="6">
        <v>7999</v>
      </c>
      <c r="J5781" s="1">
        <v>2</v>
      </c>
      <c r="K5781" s="4">
        <v>0.02</v>
      </c>
      <c r="L5781" s="6">
        <f t="shared" si="182"/>
        <v>159.97999999999999</v>
      </c>
      <c r="M5781" s="8">
        <f t="shared" si="183"/>
        <v>15838.02</v>
      </c>
      <c r="N5781" s="21">
        <f>(sales[[#This Row],[Price]]*sales[[#This Row],[Qty]])-(sales[[#This Row],[Discount_Amt]]*sales[[#This Row],[Qty]])</f>
        <v>15678.04</v>
      </c>
    </row>
    <row r="5782" spans="2:14" x14ac:dyDescent="0.35">
      <c r="B5782" s="7">
        <v>2029780</v>
      </c>
      <c r="C5782" s="1" t="s">
        <v>10</v>
      </c>
      <c r="D5782" s="1" t="s">
        <v>25</v>
      </c>
      <c r="E5782" s="1" t="s">
        <v>50</v>
      </c>
      <c r="F5782" s="1" t="s">
        <v>519</v>
      </c>
      <c r="G5782" s="3">
        <v>45482</v>
      </c>
      <c r="H5782" s="3">
        <v>45490</v>
      </c>
      <c r="I5782" s="6">
        <v>850</v>
      </c>
      <c r="J5782" s="1">
        <v>7</v>
      </c>
      <c r="K5782" s="4">
        <v>0.02</v>
      </c>
      <c r="L5782" s="6">
        <f t="shared" si="182"/>
        <v>17</v>
      </c>
      <c r="M5782" s="8">
        <f t="shared" si="183"/>
        <v>5933</v>
      </c>
      <c r="N5782" s="21">
        <f>(sales[[#This Row],[Price]]*sales[[#This Row],[Qty]])-(sales[[#This Row],[Discount_Amt]]*sales[[#This Row],[Qty]])</f>
        <v>5831</v>
      </c>
    </row>
    <row r="5783" spans="2:14" hidden="1" x14ac:dyDescent="0.35">
      <c r="B5783" s="7">
        <v>2029781</v>
      </c>
      <c r="C5783" s="1" t="s">
        <v>8</v>
      </c>
      <c r="D5783" s="1" t="s">
        <v>26</v>
      </c>
      <c r="E5783" s="1" t="s">
        <v>51</v>
      </c>
      <c r="F5783" s="1" t="s">
        <v>520</v>
      </c>
      <c r="G5783" s="3">
        <v>45482</v>
      </c>
      <c r="H5783" s="3">
        <v>45484</v>
      </c>
      <c r="I5783" s="6">
        <v>65000</v>
      </c>
      <c r="J5783" s="1">
        <v>2</v>
      </c>
      <c r="K5783" s="4">
        <v>7.0000000000000007E-2</v>
      </c>
      <c r="L5783" s="6">
        <f t="shared" si="182"/>
        <v>4550</v>
      </c>
      <c r="M5783" s="8">
        <f t="shared" si="183"/>
        <v>125450</v>
      </c>
      <c r="N5783" s="21">
        <f>(sales[[#This Row],[Price]]*sales[[#This Row],[Qty]])-(sales[[#This Row],[Discount_Amt]]*sales[[#This Row],[Qty]])</f>
        <v>120900</v>
      </c>
    </row>
    <row r="5784" spans="2:14" hidden="1" x14ac:dyDescent="0.35">
      <c r="B5784" s="7">
        <v>2029782</v>
      </c>
      <c r="C5784" s="1" t="s">
        <v>9</v>
      </c>
      <c r="D5784" s="1" t="s">
        <v>27</v>
      </c>
      <c r="E5784" s="1" t="s">
        <v>506</v>
      </c>
      <c r="F5784" s="1" t="s">
        <v>521</v>
      </c>
      <c r="G5784" s="3">
        <v>45482</v>
      </c>
      <c r="H5784" s="3">
        <v>45485</v>
      </c>
      <c r="I5784" s="6">
        <v>450</v>
      </c>
      <c r="J5784" s="1">
        <v>1</v>
      </c>
      <c r="K5784" s="4">
        <v>0.03</v>
      </c>
      <c r="L5784" s="6">
        <f t="shared" si="182"/>
        <v>13.5</v>
      </c>
      <c r="M5784" s="8">
        <f t="shared" si="183"/>
        <v>436.5</v>
      </c>
      <c r="N5784" s="21">
        <f>(sales[[#This Row],[Price]]*sales[[#This Row],[Qty]])-(sales[[#This Row],[Discount_Amt]]*sales[[#This Row],[Qty]])</f>
        <v>436.5</v>
      </c>
    </row>
    <row r="5785" spans="2:14" x14ac:dyDescent="0.35">
      <c r="B5785" s="7">
        <v>2029783</v>
      </c>
      <c r="C5785" s="1" t="s">
        <v>11</v>
      </c>
      <c r="D5785" s="1" t="s">
        <v>28</v>
      </c>
      <c r="E5785" s="1" t="s">
        <v>507</v>
      </c>
      <c r="F5785" s="1" t="s">
        <v>518</v>
      </c>
      <c r="G5785" s="3">
        <v>45482</v>
      </c>
      <c r="H5785" s="3">
        <v>45487</v>
      </c>
      <c r="I5785" s="6">
        <v>1299</v>
      </c>
      <c r="J5785" s="1">
        <v>1</v>
      </c>
      <c r="K5785" s="4">
        <v>0.08</v>
      </c>
      <c r="L5785" s="6">
        <f t="shared" si="182"/>
        <v>103.92</v>
      </c>
      <c r="M5785" s="8">
        <f t="shared" si="183"/>
        <v>1195.08</v>
      </c>
      <c r="N5785" s="21">
        <f>(sales[[#This Row],[Price]]*sales[[#This Row],[Qty]])-(sales[[#This Row],[Discount_Amt]]*sales[[#This Row],[Qty]])</f>
        <v>1195.08</v>
      </c>
    </row>
    <row r="5786" spans="2:14" x14ac:dyDescent="0.35">
      <c r="B5786" s="7">
        <v>2029784</v>
      </c>
      <c r="C5786" s="1" t="s">
        <v>12</v>
      </c>
      <c r="D5786" s="1" t="s">
        <v>29</v>
      </c>
      <c r="E5786" s="1" t="s">
        <v>508</v>
      </c>
      <c r="F5786" s="1" t="s">
        <v>518</v>
      </c>
      <c r="G5786" s="3">
        <v>45482</v>
      </c>
      <c r="H5786" s="3">
        <v>45483</v>
      </c>
      <c r="I5786" s="6">
        <v>1700</v>
      </c>
      <c r="J5786" s="1">
        <v>1</v>
      </c>
      <c r="K5786" s="4">
        <v>0.05</v>
      </c>
      <c r="L5786" s="6">
        <f t="shared" si="182"/>
        <v>85</v>
      </c>
      <c r="M5786" s="8">
        <f t="shared" si="183"/>
        <v>1615</v>
      </c>
      <c r="N5786" s="21">
        <f>(sales[[#This Row],[Price]]*sales[[#This Row],[Qty]])-(sales[[#This Row],[Discount_Amt]]*sales[[#This Row],[Qty]])</f>
        <v>1615</v>
      </c>
    </row>
    <row r="5787" spans="2:14" hidden="1" x14ac:dyDescent="0.35">
      <c r="B5787" s="7">
        <v>2029785</v>
      </c>
      <c r="C5787" s="1" t="s">
        <v>13</v>
      </c>
      <c r="D5787" s="1" t="s">
        <v>25</v>
      </c>
      <c r="E5787" s="1" t="s">
        <v>31</v>
      </c>
      <c r="F5787" s="1" t="s">
        <v>519</v>
      </c>
      <c r="G5787" s="3">
        <v>45482</v>
      </c>
      <c r="H5787" s="3">
        <v>45490</v>
      </c>
      <c r="I5787" s="6">
        <v>55000</v>
      </c>
      <c r="J5787" s="1">
        <v>2</v>
      </c>
      <c r="K5787" s="4">
        <v>0.05</v>
      </c>
      <c r="L5787" s="6">
        <f t="shared" si="182"/>
        <v>2750</v>
      </c>
      <c r="M5787" s="8">
        <f t="shared" si="183"/>
        <v>107250</v>
      </c>
      <c r="N5787" s="21">
        <f>(sales[[#This Row],[Price]]*sales[[#This Row],[Qty]])-(sales[[#This Row],[Discount_Amt]]*sales[[#This Row],[Qty]])</f>
        <v>104500</v>
      </c>
    </row>
    <row r="5788" spans="2:14" hidden="1" x14ac:dyDescent="0.35">
      <c r="B5788" s="7">
        <v>2029786</v>
      </c>
      <c r="C5788" s="1" t="s">
        <v>14</v>
      </c>
      <c r="D5788" s="1" t="s">
        <v>314</v>
      </c>
      <c r="E5788" s="1" t="s">
        <v>32</v>
      </c>
      <c r="F5788" s="1" t="s">
        <v>521</v>
      </c>
      <c r="G5788" s="3">
        <v>45482</v>
      </c>
      <c r="H5788" s="3">
        <v>45484</v>
      </c>
      <c r="I5788" s="6">
        <v>57999</v>
      </c>
      <c r="J5788" s="1">
        <v>1</v>
      </c>
      <c r="K5788" s="4">
        <v>0.05</v>
      </c>
      <c r="L5788" s="6">
        <f t="shared" si="182"/>
        <v>2899.9500000000003</v>
      </c>
      <c r="M5788" s="8">
        <f t="shared" si="183"/>
        <v>55099.05</v>
      </c>
      <c r="N5788" s="21">
        <f>(sales[[#This Row],[Price]]*sales[[#This Row],[Qty]])-(sales[[#This Row],[Discount_Amt]]*sales[[#This Row],[Qty]])</f>
        <v>55099.05</v>
      </c>
    </row>
    <row r="5789" spans="2:14" hidden="1" x14ac:dyDescent="0.35">
      <c r="B5789" s="7">
        <v>2029787</v>
      </c>
      <c r="C5789" s="1" t="s">
        <v>15</v>
      </c>
      <c r="D5789" s="1" t="s">
        <v>25</v>
      </c>
      <c r="E5789" s="1" t="s">
        <v>38</v>
      </c>
      <c r="F5789" s="1" t="s">
        <v>520</v>
      </c>
      <c r="G5789" s="3">
        <v>45482</v>
      </c>
      <c r="H5789" s="3">
        <v>45485</v>
      </c>
      <c r="I5789" s="6">
        <v>1399</v>
      </c>
      <c r="J5789" s="1">
        <v>2</v>
      </c>
      <c r="K5789" s="4">
        <v>0.05</v>
      </c>
      <c r="L5789" s="6">
        <f t="shared" si="182"/>
        <v>69.95</v>
      </c>
      <c r="M5789" s="8">
        <f t="shared" si="183"/>
        <v>2728.05</v>
      </c>
      <c r="N5789" s="21">
        <f>(sales[[#This Row],[Price]]*sales[[#This Row],[Qty]])-(sales[[#This Row],[Discount_Amt]]*sales[[#This Row],[Qty]])</f>
        <v>2658.1</v>
      </c>
    </row>
    <row r="5790" spans="2:14" hidden="1" x14ac:dyDescent="0.35">
      <c r="B5790" s="7">
        <v>2029788</v>
      </c>
      <c r="C5790" s="1" t="s">
        <v>16</v>
      </c>
      <c r="D5790" s="1" t="s">
        <v>26</v>
      </c>
      <c r="E5790" s="1" t="s">
        <v>33</v>
      </c>
      <c r="F5790" s="1" t="s">
        <v>518</v>
      </c>
      <c r="G5790" s="3">
        <v>45482</v>
      </c>
      <c r="H5790" s="3">
        <v>45487</v>
      </c>
      <c r="I5790" s="6">
        <v>999</v>
      </c>
      <c r="J5790" s="1">
        <v>7</v>
      </c>
      <c r="K5790" s="4">
        <v>0.03</v>
      </c>
      <c r="L5790" s="6">
        <f t="shared" si="182"/>
        <v>29.97</v>
      </c>
      <c r="M5790" s="8">
        <f t="shared" si="183"/>
        <v>6963.03</v>
      </c>
      <c r="N5790" s="21">
        <f>(sales[[#This Row],[Price]]*sales[[#This Row],[Qty]])-(sales[[#This Row],[Discount_Amt]]*sales[[#This Row],[Qty]])</f>
        <v>6783.21</v>
      </c>
    </row>
    <row r="5791" spans="2:14" x14ac:dyDescent="0.35">
      <c r="B5791" s="7">
        <v>2029789</v>
      </c>
      <c r="C5791" s="1" t="s">
        <v>17</v>
      </c>
      <c r="D5791" s="1" t="s">
        <v>27</v>
      </c>
      <c r="E5791" s="1" t="s">
        <v>34</v>
      </c>
      <c r="F5791" s="1" t="s">
        <v>519</v>
      </c>
      <c r="G5791" s="3">
        <v>45482</v>
      </c>
      <c r="H5791" s="3">
        <v>45483</v>
      </c>
      <c r="I5791" s="6">
        <v>2099</v>
      </c>
      <c r="J5791" s="1">
        <v>2</v>
      </c>
      <c r="K5791" s="4">
        <v>0.1</v>
      </c>
      <c r="L5791" s="6">
        <f t="shared" si="182"/>
        <v>209.9</v>
      </c>
      <c r="M5791" s="8">
        <f t="shared" si="183"/>
        <v>3988.1</v>
      </c>
      <c r="N5791" s="21">
        <f>(sales[[#This Row],[Price]]*sales[[#This Row],[Qty]])-(sales[[#This Row],[Discount_Amt]]*sales[[#This Row],[Qty]])</f>
        <v>3778.2</v>
      </c>
    </row>
    <row r="5792" spans="2:14" hidden="1" x14ac:dyDescent="0.35">
      <c r="B5792" s="7">
        <v>2029790</v>
      </c>
      <c r="C5792" s="1" t="s">
        <v>18</v>
      </c>
      <c r="D5792" s="1" t="s">
        <v>28</v>
      </c>
      <c r="E5792" s="1" t="s">
        <v>35</v>
      </c>
      <c r="F5792" s="1" t="s">
        <v>520</v>
      </c>
      <c r="G5792" s="3">
        <v>45482</v>
      </c>
      <c r="H5792" s="3">
        <v>45490</v>
      </c>
      <c r="I5792" s="6">
        <v>11000</v>
      </c>
      <c r="J5792" s="1">
        <v>2</v>
      </c>
      <c r="K5792" s="4">
        <v>0.05</v>
      </c>
      <c r="L5792" s="6">
        <f t="shared" si="182"/>
        <v>550</v>
      </c>
      <c r="M5792" s="8">
        <f t="shared" si="183"/>
        <v>21450</v>
      </c>
      <c r="N5792" s="21">
        <f>(sales[[#This Row],[Price]]*sales[[#This Row],[Qty]])-(sales[[#This Row],[Discount_Amt]]*sales[[#This Row],[Qty]])</f>
        <v>20900</v>
      </c>
    </row>
    <row r="5793" spans="2:14" hidden="1" x14ac:dyDescent="0.35">
      <c r="B5793" s="7">
        <v>2029791</v>
      </c>
      <c r="C5793" s="1" t="s">
        <v>19</v>
      </c>
      <c r="D5793" s="1" t="s">
        <v>29</v>
      </c>
      <c r="E5793" s="1" t="s">
        <v>36</v>
      </c>
      <c r="F5793" s="1" t="s">
        <v>521</v>
      </c>
      <c r="G5793" s="3">
        <v>45482</v>
      </c>
      <c r="H5793" s="3">
        <v>45484</v>
      </c>
      <c r="I5793" s="6">
        <v>800</v>
      </c>
      <c r="J5793" s="1">
        <v>1</v>
      </c>
      <c r="K5793" s="4">
        <v>0.05</v>
      </c>
      <c r="L5793" s="6">
        <f t="shared" si="182"/>
        <v>40</v>
      </c>
      <c r="M5793" s="8">
        <f t="shared" si="183"/>
        <v>760</v>
      </c>
      <c r="N5793" s="21">
        <f>(sales[[#This Row],[Price]]*sales[[#This Row],[Qty]])-(sales[[#This Row],[Discount_Amt]]*sales[[#This Row],[Qty]])</f>
        <v>760</v>
      </c>
    </row>
    <row r="5794" spans="2:14" hidden="1" x14ac:dyDescent="0.35">
      <c r="B5794" s="7">
        <v>2029792</v>
      </c>
      <c r="C5794" s="1" t="s">
        <v>20</v>
      </c>
      <c r="D5794" s="1" t="s">
        <v>25</v>
      </c>
      <c r="E5794" s="1" t="s">
        <v>37</v>
      </c>
      <c r="F5794" s="1" t="s">
        <v>518</v>
      </c>
      <c r="G5794" s="3">
        <v>45482</v>
      </c>
      <c r="H5794" s="3">
        <v>45485</v>
      </c>
      <c r="I5794" s="6">
        <v>5500</v>
      </c>
      <c r="J5794" s="1">
        <v>2</v>
      </c>
      <c r="K5794" s="4">
        <v>0.02</v>
      </c>
      <c r="L5794" s="6">
        <f t="shared" si="182"/>
        <v>110</v>
      </c>
      <c r="M5794" s="8">
        <f t="shared" si="183"/>
        <v>10890</v>
      </c>
      <c r="N5794" s="21">
        <f>(sales[[#This Row],[Price]]*sales[[#This Row],[Qty]])-(sales[[#This Row],[Discount_Amt]]*sales[[#This Row],[Qty]])</f>
        <v>10780</v>
      </c>
    </row>
    <row r="5795" spans="2:14" hidden="1" x14ac:dyDescent="0.35">
      <c r="B5795" s="7">
        <v>2029793</v>
      </c>
      <c r="C5795" s="1" t="s">
        <v>21</v>
      </c>
      <c r="D5795" s="1" t="s">
        <v>30</v>
      </c>
      <c r="E5795" s="1" t="s">
        <v>39</v>
      </c>
      <c r="F5795" s="1" t="s">
        <v>518</v>
      </c>
      <c r="G5795" s="3">
        <v>45482</v>
      </c>
      <c r="H5795" s="3">
        <v>45487</v>
      </c>
      <c r="I5795" s="6">
        <v>1350</v>
      </c>
      <c r="J5795" s="1">
        <v>4</v>
      </c>
      <c r="K5795" s="4">
        <v>0.06</v>
      </c>
      <c r="L5795" s="6">
        <f t="shared" si="182"/>
        <v>81</v>
      </c>
      <c r="M5795" s="8">
        <f t="shared" si="183"/>
        <v>5319</v>
      </c>
      <c r="N5795" s="21">
        <f>(sales[[#This Row],[Price]]*sales[[#This Row],[Qty]])-(sales[[#This Row],[Discount_Amt]]*sales[[#This Row],[Qty]])</f>
        <v>5076</v>
      </c>
    </row>
    <row r="5796" spans="2:14" hidden="1" x14ac:dyDescent="0.35">
      <c r="B5796" s="7">
        <v>2029794</v>
      </c>
      <c r="C5796" s="1" t="s">
        <v>22</v>
      </c>
      <c r="D5796" s="1" t="s">
        <v>27</v>
      </c>
      <c r="E5796" s="1" t="s">
        <v>40</v>
      </c>
      <c r="F5796" s="1" t="s">
        <v>519</v>
      </c>
      <c r="G5796" s="3">
        <v>45482</v>
      </c>
      <c r="H5796" s="3">
        <v>45483</v>
      </c>
      <c r="I5796" s="6">
        <v>4500</v>
      </c>
      <c r="J5796" s="1">
        <v>3</v>
      </c>
      <c r="K5796" s="4">
        <v>0.15</v>
      </c>
      <c r="L5796" s="6">
        <f t="shared" si="182"/>
        <v>675</v>
      </c>
      <c r="M5796" s="8">
        <f t="shared" si="183"/>
        <v>12825</v>
      </c>
      <c r="N5796" s="21">
        <f>(sales[[#This Row],[Price]]*sales[[#This Row],[Qty]])-(sales[[#This Row],[Discount_Amt]]*sales[[#This Row],[Qty]])</f>
        <v>11475</v>
      </c>
    </row>
    <row r="5797" spans="2:14" hidden="1" x14ac:dyDescent="0.35">
      <c r="B5797" s="7">
        <v>2029795</v>
      </c>
      <c r="C5797" s="1" t="s">
        <v>23</v>
      </c>
      <c r="D5797" s="1" t="s">
        <v>28</v>
      </c>
      <c r="E5797" s="1" t="s">
        <v>41</v>
      </c>
      <c r="F5797" s="1" t="s">
        <v>521</v>
      </c>
      <c r="G5797" s="3">
        <v>45482</v>
      </c>
      <c r="H5797" s="3">
        <v>45490</v>
      </c>
      <c r="I5797" s="6">
        <v>2350</v>
      </c>
      <c r="J5797" s="1">
        <v>2</v>
      </c>
      <c r="K5797" s="4">
        <v>0.02</v>
      </c>
      <c r="L5797" s="6">
        <f t="shared" si="182"/>
        <v>47</v>
      </c>
      <c r="M5797" s="8">
        <f t="shared" si="183"/>
        <v>4653</v>
      </c>
      <c r="N5797" s="21">
        <f>(sales[[#This Row],[Price]]*sales[[#This Row],[Qty]])-(sales[[#This Row],[Discount_Amt]]*sales[[#This Row],[Qty]])</f>
        <v>4606</v>
      </c>
    </row>
    <row r="5798" spans="2:14" hidden="1" x14ac:dyDescent="0.35">
      <c r="B5798" s="7">
        <v>2029796</v>
      </c>
      <c r="C5798" s="1" t="s">
        <v>24</v>
      </c>
      <c r="D5798" s="1" t="s">
        <v>29</v>
      </c>
      <c r="E5798" s="1" t="s">
        <v>42</v>
      </c>
      <c r="F5798" s="1" t="s">
        <v>520</v>
      </c>
      <c r="G5798" s="3">
        <v>45482</v>
      </c>
      <c r="H5798" s="3">
        <v>45484</v>
      </c>
      <c r="I5798" s="6">
        <v>90</v>
      </c>
      <c r="J5798" s="1">
        <v>1</v>
      </c>
      <c r="K5798" s="4">
        <v>0.02</v>
      </c>
      <c r="L5798" s="6">
        <f t="shared" si="182"/>
        <v>1.8</v>
      </c>
      <c r="M5798" s="8">
        <f t="shared" si="183"/>
        <v>88.2</v>
      </c>
      <c r="N5798" s="21">
        <f>(sales[[#This Row],[Price]]*sales[[#This Row],[Qty]])-(sales[[#This Row],[Discount_Amt]]*sales[[#This Row],[Qty]])</f>
        <v>88.2</v>
      </c>
    </row>
    <row r="5799" spans="2:14" hidden="1" x14ac:dyDescent="0.35">
      <c r="B5799" s="7">
        <v>2029797</v>
      </c>
      <c r="C5799" s="1" t="s">
        <v>4</v>
      </c>
      <c r="D5799" s="1" t="s">
        <v>25</v>
      </c>
      <c r="E5799" s="1" t="s">
        <v>43</v>
      </c>
      <c r="F5799" s="1" t="s">
        <v>518</v>
      </c>
      <c r="G5799" s="3">
        <v>45482</v>
      </c>
      <c r="H5799" s="3">
        <v>45485</v>
      </c>
      <c r="I5799" s="6">
        <v>280</v>
      </c>
      <c r="J5799" s="1">
        <v>1</v>
      </c>
      <c r="K5799" s="4">
        <v>0.02</v>
      </c>
      <c r="L5799" s="6">
        <f t="shared" si="182"/>
        <v>5.6000000000000005</v>
      </c>
      <c r="M5799" s="8">
        <f t="shared" si="183"/>
        <v>274.39999999999998</v>
      </c>
      <c r="N5799" s="21">
        <f>(sales[[#This Row],[Price]]*sales[[#This Row],[Qty]])-(sales[[#This Row],[Discount_Amt]]*sales[[#This Row],[Qty]])</f>
        <v>274.39999999999998</v>
      </c>
    </row>
    <row r="5800" spans="2:14" hidden="1" x14ac:dyDescent="0.35">
      <c r="B5800" s="7">
        <v>2029798</v>
      </c>
      <c r="C5800" s="1" t="s">
        <v>5</v>
      </c>
      <c r="D5800" s="1" t="s">
        <v>26</v>
      </c>
      <c r="E5800" s="1" t="s">
        <v>44</v>
      </c>
      <c r="F5800" s="1" t="s">
        <v>519</v>
      </c>
      <c r="G5800" s="3">
        <v>45482</v>
      </c>
      <c r="H5800" s="3">
        <v>45487</v>
      </c>
      <c r="I5800" s="6">
        <v>70</v>
      </c>
      <c r="J5800" s="1">
        <v>2</v>
      </c>
      <c r="K5800" s="4">
        <v>0.02</v>
      </c>
      <c r="L5800" s="6">
        <f t="shared" si="182"/>
        <v>1.4000000000000001</v>
      </c>
      <c r="M5800" s="8">
        <f t="shared" si="183"/>
        <v>138.6</v>
      </c>
      <c r="N5800" s="21">
        <f>(sales[[#This Row],[Price]]*sales[[#This Row],[Qty]])-(sales[[#This Row],[Discount_Amt]]*sales[[#This Row],[Qty]])</f>
        <v>137.19999999999999</v>
      </c>
    </row>
    <row r="5801" spans="2:14" hidden="1" x14ac:dyDescent="0.35">
      <c r="B5801" s="7">
        <v>2029799</v>
      </c>
      <c r="C5801" s="1" t="s">
        <v>6</v>
      </c>
      <c r="D5801" s="1" t="s">
        <v>27</v>
      </c>
      <c r="E5801" s="1" t="s">
        <v>45</v>
      </c>
      <c r="F5801" s="1" t="s">
        <v>520</v>
      </c>
      <c r="G5801" s="3">
        <v>45482</v>
      </c>
      <c r="H5801" s="3">
        <v>45483</v>
      </c>
      <c r="I5801" s="6">
        <v>230</v>
      </c>
      <c r="J5801" s="1">
        <v>1</v>
      </c>
      <c r="K5801" s="4">
        <v>0.02</v>
      </c>
      <c r="L5801" s="6">
        <f t="shared" si="182"/>
        <v>4.6000000000000005</v>
      </c>
      <c r="M5801" s="8">
        <f t="shared" si="183"/>
        <v>225.4</v>
      </c>
      <c r="N5801" s="21">
        <f>(sales[[#This Row],[Price]]*sales[[#This Row],[Qty]])-(sales[[#This Row],[Discount_Amt]]*sales[[#This Row],[Qty]])</f>
        <v>225.4</v>
      </c>
    </row>
    <row r="5802" spans="2:14" hidden="1" x14ac:dyDescent="0.35">
      <c r="B5802" s="7">
        <v>2029800</v>
      </c>
      <c r="C5802" s="1" t="s">
        <v>7</v>
      </c>
      <c r="D5802" s="1" t="s">
        <v>28</v>
      </c>
      <c r="E5802" s="1" t="s">
        <v>46</v>
      </c>
      <c r="F5802" s="1" t="s">
        <v>521</v>
      </c>
      <c r="G5802" s="3">
        <v>45482</v>
      </c>
      <c r="H5802" s="3">
        <v>45490</v>
      </c>
      <c r="I5802" s="6">
        <v>7999</v>
      </c>
      <c r="J5802" s="1">
        <v>3</v>
      </c>
      <c r="K5802" s="4">
        <v>0.02</v>
      </c>
      <c r="L5802" s="6">
        <f t="shared" si="182"/>
        <v>159.97999999999999</v>
      </c>
      <c r="M5802" s="8">
        <f t="shared" si="183"/>
        <v>23837.02</v>
      </c>
      <c r="N5802" s="21">
        <f>(sales[[#This Row],[Price]]*sales[[#This Row],[Qty]])-(sales[[#This Row],[Discount_Amt]]*sales[[#This Row],[Qty]])</f>
        <v>23517.06</v>
      </c>
    </row>
    <row r="5803" spans="2:14" x14ac:dyDescent="0.35">
      <c r="B5803" s="7">
        <v>2029801</v>
      </c>
      <c r="C5803" s="1" t="s">
        <v>10</v>
      </c>
      <c r="D5803" s="1" t="s">
        <v>29</v>
      </c>
      <c r="E5803" s="1" t="s">
        <v>47</v>
      </c>
      <c r="F5803" s="1" t="s">
        <v>518</v>
      </c>
      <c r="G5803" s="3">
        <v>45482</v>
      </c>
      <c r="H5803" s="3">
        <v>45484</v>
      </c>
      <c r="I5803" s="6">
        <v>850</v>
      </c>
      <c r="J5803" s="1">
        <v>2</v>
      </c>
      <c r="K5803" s="4">
        <v>0.02</v>
      </c>
      <c r="L5803" s="6">
        <f t="shared" si="182"/>
        <v>17</v>
      </c>
      <c r="M5803" s="8">
        <f t="shared" si="183"/>
        <v>1683</v>
      </c>
      <c r="N5803" s="21">
        <f>(sales[[#This Row],[Price]]*sales[[#This Row],[Qty]])-(sales[[#This Row],[Discount_Amt]]*sales[[#This Row],[Qty]])</f>
        <v>1666</v>
      </c>
    </row>
    <row r="5804" spans="2:14" hidden="1" x14ac:dyDescent="0.35">
      <c r="B5804" s="7">
        <v>2029802</v>
      </c>
      <c r="C5804" s="1" t="s">
        <v>8</v>
      </c>
      <c r="D5804" s="1" t="s">
        <v>25</v>
      </c>
      <c r="E5804" s="1" t="s">
        <v>48</v>
      </c>
      <c r="F5804" s="1" t="s">
        <v>518</v>
      </c>
      <c r="G5804" s="3">
        <v>45482</v>
      </c>
      <c r="H5804" s="3">
        <v>45485</v>
      </c>
      <c r="I5804" s="6">
        <v>65000</v>
      </c>
      <c r="J5804" s="1">
        <v>1</v>
      </c>
      <c r="K5804" s="4">
        <v>0.02</v>
      </c>
      <c r="L5804" s="6">
        <f t="shared" si="182"/>
        <v>1300</v>
      </c>
      <c r="M5804" s="8">
        <f t="shared" si="183"/>
        <v>63700</v>
      </c>
      <c r="N5804" s="21">
        <f>(sales[[#This Row],[Price]]*sales[[#This Row],[Qty]])-(sales[[#This Row],[Discount_Amt]]*sales[[#This Row],[Qty]])</f>
        <v>63700</v>
      </c>
    </row>
    <row r="5805" spans="2:14" hidden="1" x14ac:dyDescent="0.35">
      <c r="B5805" s="7">
        <v>2029803</v>
      </c>
      <c r="C5805" s="1" t="s">
        <v>9</v>
      </c>
      <c r="D5805" s="1" t="s">
        <v>26</v>
      </c>
      <c r="E5805" s="1" t="s">
        <v>49</v>
      </c>
      <c r="F5805" s="1" t="s">
        <v>519</v>
      </c>
      <c r="G5805" s="3">
        <v>45482</v>
      </c>
      <c r="H5805" s="3">
        <v>45487</v>
      </c>
      <c r="I5805" s="6">
        <v>450</v>
      </c>
      <c r="J5805" s="1">
        <v>2</v>
      </c>
      <c r="K5805" s="4">
        <v>7.0000000000000007E-2</v>
      </c>
      <c r="L5805" s="6">
        <f t="shared" si="182"/>
        <v>31.500000000000004</v>
      </c>
      <c r="M5805" s="8">
        <f t="shared" si="183"/>
        <v>868.5</v>
      </c>
      <c r="N5805" s="21">
        <f>(sales[[#This Row],[Price]]*sales[[#This Row],[Qty]])-(sales[[#This Row],[Discount_Amt]]*sales[[#This Row],[Qty]])</f>
        <v>837</v>
      </c>
    </row>
    <row r="5806" spans="2:14" x14ac:dyDescent="0.35">
      <c r="B5806" s="7">
        <v>2029804</v>
      </c>
      <c r="C5806" s="1" t="s">
        <v>11</v>
      </c>
      <c r="D5806" s="1" t="s">
        <v>27</v>
      </c>
      <c r="E5806" s="1" t="s">
        <v>50</v>
      </c>
      <c r="F5806" s="1" t="s">
        <v>521</v>
      </c>
      <c r="G5806" s="3">
        <v>45482</v>
      </c>
      <c r="H5806" s="3">
        <v>45483</v>
      </c>
      <c r="I5806" s="6">
        <v>1299</v>
      </c>
      <c r="J5806" s="1">
        <v>1</v>
      </c>
      <c r="K5806" s="4">
        <v>0.03</v>
      </c>
      <c r="L5806" s="6">
        <f t="shared" ref="L5806:L5869" si="184">I5806*K5806</f>
        <v>38.97</v>
      </c>
      <c r="M5806" s="8">
        <f t="shared" ref="M5806:M5869" si="185">I5806*J5806-L5806</f>
        <v>1260.03</v>
      </c>
      <c r="N5806" s="21">
        <f>(sales[[#This Row],[Price]]*sales[[#This Row],[Qty]])-(sales[[#This Row],[Discount_Amt]]*sales[[#This Row],[Qty]])</f>
        <v>1260.03</v>
      </c>
    </row>
    <row r="5807" spans="2:14" x14ac:dyDescent="0.35">
      <c r="B5807" s="7">
        <v>2029805</v>
      </c>
      <c r="C5807" s="1" t="s">
        <v>12</v>
      </c>
      <c r="D5807" s="1" t="s">
        <v>28</v>
      </c>
      <c r="E5807" s="1" t="s">
        <v>51</v>
      </c>
      <c r="F5807" s="1" t="s">
        <v>520</v>
      </c>
      <c r="G5807" s="3">
        <v>45482</v>
      </c>
      <c r="H5807" s="3">
        <v>45490</v>
      </c>
      <c r="I5807" s="6">
        <v>1700</v>
      </c>
      <c r="J5807" s="1">
        <v>2</v>
      </c>
      <c r="K5807" s="4">
        <v>0.08</v>
      </c>
      <c r="L5807" s="6">
        <f t="shared" si="184"/>
        <v>136</v>
      </c>
      <c r="M5807" s="8">
        <f t="shared" si="185"/>
        <v>3264</v>
      </c>
      <c r="N5807" s="21">
        <f>(sales[[#This Row],[Price]]*sales[[#This Row],[Qty]])-(sales[[#This Row],[Discount_Amt]]*sales[[#This Row],[Qty]])</f>
        <v>3128</v>
      </c>
    </row>
    <row r="5808" spans="2:14" hidden="1" x14ac:dyDescent="0.35">
      <c r="B5808" s="7">
        <v>2029806</v>
      </c>
      <c r="C5808" s="1" t="s">
        <v>13</v>
      </c>
      <c r="D5808" s="1" t="s">
        <v>29</v>
      </c>
      <c r="E5808" s="1" t="s">
        <v>506</v>
      </c>
      <c r="F5808" s="1" t="s">
        <v>518</v>
      </c>
      <c r="G5808" s="3">
        <v>45482</v>
      </c>
      <c r="H5808" s="3">
        <v>45484</v>
      </c>
      <c r="I5808" s="6">
        <v>55000</v>
      </c>
      <c r="J5808" s="1">
        <v>3</v>
      </c>
      <c r="K5808" s="4">
        <v>0.05</v>
      </c>
      <c r="L5808" s="6">
        <f t="shared" si="184"/>
        <v>2750</v>
      </c>
      <c r="M5808" s="8">
        <f t="shared" si="185"/>
        <v>162250</v>
      </c>
      <c r="N5808" s="21">
        <f>(sales[[#This Row],[Price]]*sales[[#This Row],[Qty]])-(sales[[#This Row],[Discount_Amt]]*sales[[#This Row],[Qty]])</f>
        <v>156750</v>
      </c>
    </row>
    <row r="5809" spans="2:14" hidden="1" x14ac:dyDescent="0.35">
      <c r="B5809" s="7">
        <v>2029807</v>
      </c>
      <c r="C5809" s="1" t="s">
        <v>14</v>
      </c>
      <c r="D5809" s="1" t="s">
        <v>25</v>
      </c>
      <c r="E5809" s="1" t="s">
        <v>507</v>
      </c>
      <c r="F5809" s="1" t="s">
        <v>519</v>
      </c>
      <c r="G5809" s="3">
        <v>45482</v>
      </c>
      <c r="H5809" s="3">
        <v>45485</v>
      </c>
      <c r="I5809" s="6">
        <v>57999</v>
      </c>
      <c r="J5809" s="1">
        <v>2</v>
      </c>
      <c r="K5809" s="4">
        <v>0.05</v>
      </c>
      <c r="L5809" s="6">
        <f t="shared" si="184"/>
        <v>2899.9500000000003</v>
      </c>
      <c r="M5809" s="8">
        <f t="shared" si="185"/>
        <v>113098.05</v>
      </c>
      <c r="N5809" s="21">
        <f>(sales[[#This Row],[Price]]*sales[[#This Row],[Qty]])-(sales[[#This Row],[Discount_Amt]]*sales[[#This Row],[Qty]])</f>
        <v>110198.1</v>
      </c>
    </row>
    <row r="5810" spans="2:14" hidden="1" x14ac:dyDescent="0.35">
      <c r="B5810" s="7">
        <v>2029808</v>
      </c>
      <c r="C5810" s="1" t="s">
        <v>15</v>
      </c>
      <c r="D5810" s="1" t="s">
        <v>315</v>
      </c>
      <c r="E5810" s="1" t="s">
        <v>508</v>
      </c>
      <c r="F5810" s="1" t="s">
        <v>520</v>
      </c>
      <c r="G5810" s="3">
        <v>45482</v>
      </c>
      <c r="H5810" s="3">
        <v>45487</v>
      </c>
      <c r="I5810" s="6">
        <v>1399</v>
      </c>
      <c r="J5810" s="1">
        <v>7</v>
      </c>
      <c r="K5810" s="4">
        <v>0.05</v>
      </c>
      <c r="L5810" s="6">
        <f t="shared" si="184"/>
        <v>69.95</v>
      </c>
      <c r="M5810" s="8">
        <f t="shared" si="185"/>
        <v>9723.0499999999993</v>
      </c>
      <c r="N5810" s="21">
        <f>(sales[[#This Row],[Price]]*sales[[#This Row],[Qty]])-(sales[[#This Row],[Discount_Amt]]*sales[[#This Row],[Qty]])</f>
        <v>9303.35</v>
      </c>
    </row>
    <row r="5811" spans="2:14" hidden="1" x14ac:dyDescent="0.35">
      <c r="B5811" s="7">
        <v>2029809</v>
      </c>
      <c r="C5811" s="1" t="s">
        <v>16</v>
      </c>
      <c r="D5811" s="1" t="s">
        <v>25</v>
      </c>
      <c r="E5811" s="1" t="s">
        <v>31</v>
      </c>
      <c r="F5811" s="1" t="s">
        <v>521</v>
      </c>
      <c r="G5811" s="3">
        <v>45482</v>
      </c>
      <c r="H5811" s="3">
        <v>45483</v>
      </c>
      <c r="I5811" s="6">
        <v>999</v>
      </c>
      <c r="J5811" s="1">
        <v>2</v>
      </c>
      <c r="K5811" s="4">
        <v>0.05</v>
      </c>
      <c r="L5811" s="6">
        <f t="shared" si="184"/>
        <v>49.95</v>
      </c>
      <c r="M5811" s="8">
        <f t="shared" si="185"/>
        <v>1948.05</v>
      </c>
      <c r="N5811" s="21">
        <f>(sales[[#This Row],[Price]]*sales[[#This Row],[Qty]])-(sales[[#This Row],[Discount_Amt]]*sales[[#This Row],[Qty]])</f>
        <v>1898.1</v>
      </c>
    </row>
    <row r="5812" spans="2:14" x14ac:dyDescent="0.35">
      <c r="B5812" s="7">
        <v>2029810</v>
      </c>
      <c r="C5812" s="1" t="s">
        <v>17</v>
      </c>
      <c r="D5812" s="1" t="s">
        <v>26</v>
      </c>
      <c r="E5812" s="1" t="s">
        <v>32</v>
      </c>
      <c r="F5812" s="1" t="s">
        <v>518</v>
      </c>
      <c r="G5812" s="3">
        <v>45482</v>
      </c>
      <c r="H5812" s="3">
        <v>45490</v>
      </c>
      <c r="I5812" s="6">
        <v>2099</v>
      </c>
      <c r="J5812" s="1">
        <v>1</v>
      </c>
      <c r="K5812" s="4">
        <v>0.03</v>
      </c>
      <c r="L5812" s="6">
        <f t="shared" si="184"/>
        <v>62.97</v>
      </c>
      <c r="M5812" s="8">
        <f t="shared" si="185"/>
        <v>2036.03</v>
      </c>
      <c r="N5812" s="21">
        <f>(sales[[#This Row],[Price]]*sales[[#This Row],[Qty]])-(sales[[#This Row],[Discount_Amt]]*sales[[#This Row],[Qty]])</f>
        <v>2036.03</v>
      </c>
    </row>
    <row r="5813" spans="2:14" hidden="1" x14ac:dyDescent="0.35">
      <c r="B5813" s="7">
        <v>2029811</v>
      </c>
      <c r="C5813" s="1" t="s">
        <v>18</v>
      </c>
      <c r="D5813" s="1" t="s">
        <v>27</v>
      </c>
      <c r="E5813" s="1" t="s">
        <v>38</v>
      </c>
      <c r="F5813" s="1" t="s">
        <v>518</v>
      </c>
      <c r="G5813" s="3">
        <v>45482</v>
      </c>
      <c r="H5813" s="3">
        <v>45484</v>
      </c>
      <c r="I5813" s="6">
        <v>11000</v>
      </c>
      <c r="J5813" s="1">
        <v>1</v>
      </c>
      <c r="K5813" s="4">
        <v>0.1</v>
      </c>
      <c r="L5813" s="6">
        <f t="shared" si="184"/>
        <v>1100</v>
      </c>
      <c r="M5813" s="8">
        <f t="shared" si="185"/>
        <v>9900</v>
      </c>
      <c r="N5813" s="21">
        <f>(sales[[#This Row],[Price]]*sales[[#This Row],[Qty]])-(sales[[#This Row],[Discount_Amt]]*sales[[#This Row],[Qty]])</f>
        <v>9900</v>
      </c>
    </row>
    <row r="5814" spans="2:14" hidden="1" x14ac:dyDescent="0.35">
      <c r="B5814" s="7">
        <v>2029812</v>
      </c>
      <c r="C5814" s="1" t="s">
        <v>19</v>
      </c>
      <c r="D5814" s="1" t="s">
        <v>28</v>
      </c>
      <c r="E5814" s="1" t="s">
        <v>33</v>
      </c>
      <c r="F5814" s="1" t="s">
        <v>519</v>
      </c>
      <c r="G5814" s="3">
        <v>45482</v>
      </c>
      <c r="H5814" s="3">
        <v>45485</v>
      </c>
      <c r="I5814" s="6">
        <v>800</v>
      </c>
      <c r="J5814" s="1">
        <v>1</v>
      </c>
      <c r="K5814" s="4">
        <v>0.05</v>
      </c>
      <c r="L5814" s="6">
        <f t="shared" si="184"/>
        <v>40</v>
      </c>
      <c r="M5814" s="8">
        <f t="shared" si="185"/>
        <v>760</v>
      </c>
      <c r="N5814" s="21">
        <f>(sales[[#This Row],[Price]]*sales[[#This Row],[Qty]])-(sales[[#This Row],[Discount_Amt]]*sales[[#This Row],[Qty]])</f>
        <v>760</v>
      </c>
    </row>
    <row r="5815" spans="2:14" hidden="1" x14ac:dyDescent="0.35">
      <c r="B5815" s="7">
        <v>2029813</v>
      </c>
      <c r="C5815" s="1" t="s">
        <v>20</v>
      </c>
      <c r="D5815" s="1" t="s">
        <v>29</v>
      </c>
      <c r="E5815" s="1" t="s">
        <v>34</v>
      </c>
      <c r="F5815" s="1" t="s">
        <v>521</v>
      </c>
      <c r="G5815" s="3">
        <v>45482</v>
      </c>
      <c r="H5815" s="3">
        <v>45487</v>
      </c>
      <c r="I5815" s="6">
        <v>5500</v>
      </c>
      <c r="J5815" s="1">
        <v>2</v>
      </c>
      <c r="K5815" s="4">
        <v>0.05</v>
      </c>
      <c r="L5815" s="6">
        <f t="shared" si="184"/>
        <v>275</v>
      </c>
      <c r="M5815" s="8">
        <f t="shared" si="185"/>
        <v>10725</v>
      </c>
      <c r="N5815" s="21">
        <f>(sales[[#This Row],[Price]]*sales[[#This Row],[Qty]])-(sales[[#This Row],[Discount_Amt]]*sales[[#This Row],[Qty]])</f>
        <v>10450</v>
      </c>
    </row>
    <row r="5816" spans="2:14" hidden="1" x14ac:dyDescent="0.35">
      <c r="B5816" s="7">
        <v>2029814</v>
      </c>
      <c r="C5816" s="1" t="s">
        <v>21</v>
      </c>
      <c r="D5816" s="1" t="s">
        <v>25</v>
      </c>
      <c r="E5816" s="1" t="s">
        <v>35</v>
      </c>
      <c r="F5816" s="1" t="s">
        <v>520</v>
      </c>
      <c r="G5816" s="3">
        <v>45482</v>
      </c>
      <c r="H5816" s="3">
        <v>45483</v>
      </c>
      <c r="I5816" s="6">
        <v>1350</v>
      </c>
      <c r="J5816" s="1">
        <v>1</v>
      </c>
      <c r="K5816" s="4">
        <v>0.02</v>
      </c>
      <c r="L5816" s="6">
        <f t="shared" si="184"/>
        <v>27</v>
      </c>
      <c r="M5816" s="8">
        <f t="shared" si="185"/>
        <v>1323</v>
      </c>
      <c r="N5816" s="21">
        <f>(sales[[#This Row],[Price]]*sales[[#This Row],[Qty]])-(sales[[#This Row],[Discount_Amt]]*sales[[#This Row],[Qty]])</f>
        <v>1323</v>
      </c>
    </row>
    <row r="5817" spans="2:14" hidden="1" x14ac:dyDescent="0.35">
      <c r="B5817" s="7">
        <v>2029815</v>
      </c>
      <c r="C5817" s="1" t="s">
        <v>22</v>
      </c>
      <c r="D5817" s="1" t="s">
        <v>30</v>
      </c>
      <c r="E5817" s="1" t="s">
        <v>36</v>
      </c>
      <c r="F5817" s="1" t="s">
        <v>518</v>
      </c>
      <c r="G5817" s="3">
        <v>45482</v>
      </c>
      <c r="H5817" s="3">
        <v>45490</v>
      </c>
      <c r="I5817" s="6">
        <v>4500</v>
      </c>
      <c r="J5817" s="1">
        <v>2</v>
      </c>
      <c r="K5817" s="4">
        <v>0.06</v>
      </c>
      <c r="L5817" s="6">
        <f t="shared" si="184"/>
        <v>270</v>
      </c>
      <c r="M5817" s="8">
        <f t="shared" si="185"/>
        <v>8730</v>
      </c>
      <c r="N5817" s="21">
        <f>(sales[[#This Row],[Price]]*sales[[#This Row],[Qty]])-(sales[[#This Row],[Discount_Amt]]*sales[[#This Row],[Qty]])</f>
        <v>8460</v>
      </c>
    </row>
    <row r="5818" spans="2:14" hidden="1" x14ac:dyDescent="0.35">
      <c r="B5818" s="7">
        <v>2029816</v>
      </c>
      <c r="C5818" s="1" t="s">
        <v>23</v>
      </c>
      <c r="D5818" s="1" t="s">
        <v>27</v>
      </c>
      <c r="E5818" s="1" t="s">
        <v>37</v>
      </c>
      <c r="F5818" s="1" t="s">
        <v>519</v>
      </c>
      <c r="G5818" s="3">
        <v>45482</v>
      </c>
      <c r="H5818" s="3">
        <v>45484</v>
      </c>
      <c r="I5818" s="6">
        <v>2350</v>
      </c>
      <c r="J5818" s="1">
        <v>7</v>
      </c>
      <c r="K5818" s="4">
        <v>0.15</v>
      </c>
      <c r="L5818" s="6">
        <f t="shared" si="184"/>
        <v>352.5</v>
      </c>
      <c r="M5818" s="8">
        <f t="shared" si="185"/>
        <v>16097.5</v>
      </c>
      <c r="N5818" s="21">
        <f>(sales[[#This Row],[Price]]*sales[[#This Row],[Qty]])-(sales[[#This Row],[Discount_Amt]]*sales[[#This Row],[Qty]])</f>
        <v>13982.5</v>
      </c>
    </row>
    <row r="5819" spans="2:14" hidden="1" x14ac:dyDescent="0.35">
      <c r="B5819" s="7">
        <v>2029817</v>
      </c>
      <c r="C5819" s="1" t="s">
        <v>24</v>
      </c>
      <c r="D5819" s="1" t="s">
        <v>28</v>
      </c>
      <c r="E5819" s="1" t="s">
        <v>39</v>
      </c>
      <c r="F5819" s="1" t="s">
        <v>520</v>
      </c>
      <c r="G5819" s="3">
        <v>45482</v>
      </c>
      <c r="H5819" s="3">
        <v>45485</v>
      </c>
      <c r="I5819" s="6">
        <v>90</v>
      </c>
      <c r="J5819" s="1">
        <v>2</v>
      </c>
      <c r="K5819" s="4">
        <v>0.02</v>
      </c>
      <c r="L5819" s="6">
        <f t="shared" si="184"/>
        <v>1.8</v>
      </c>
      <c r="M5819" s="8">
        <f t="shared" si="185"/>
        <v>178.2</v>
      </c>
      <c r="N5819" s="21">
        <f>(sales[[#This Row],[Price]]*sales[[#This Row],[Qty]])-(sales[[#This Row],[Discount_Amt]]*sales[[#This Row],[Qty]])</f>
        <v>176.4</v>
      </c>
    </row>
    <row r="5820" spans="2:14" hidden="1" x14ac:dyDescent="0.35">
      <c r="B5820" s="7">
        <v>2029818</v>
      </c>
      <c r="C5820" s="1" t="s">
        <v>4</v>
      </c>
      <c r="D5820" s="1" t="s">
        <v>29</v>
      </c>
      <c r="E5820" s="1" t="s">
        <v>40</v>
      </c>
      <c r="F5820" s="1" t="s">
        <v>521</v>
      </c>
      <c r="G5820" s="3">
        <v>45482</v>
      </c>
      <c r="H5820" s="3">
        <v>45487</v>
      </c>
      <c r="I5820" s="6">
        <v>280</v>
      </c>
      <c r="J5820" s="1">
        <v>2</v>
      </c>
      <c r="K5820" s="4">
        <v>0.02</v>
      </c>
      <c r="L5820" s="6">
        <f t="shared" si="184"/>
        <v>5.6000000000000005</v>
      </c>
      <c r="M5820" s="8">
        <f t="shared" si="185"/>
        <v>554.4</v>
      </c>
      <c r="N5820" s="21">
        <f>(sales[[#This Row],[Price]]*sales[[#This Row],[Qty]])-(sales[[#This Row],[Discount_Amt]]*sales[[#This Row],[Qty]])</f>
        <v>548.79999999999995</v>
      </c>
    </row>
    <row r="5821" spans="2:14" hidden="1" x14ac:dyDescent="0.35">
      <c r="B5821" s="7">
        <v>2029819</v>
      </c>
      <c r="C5821" s="1" t="s">
        <v>5</v>
      </c>
      <c r="D5821" s="1" t="s">
        <v>25</v>
      </c>
      <c r="E5821" s="1" t="s">
        <v>41</v>
      </c>
      <c r="F5821" s="1" t="s">
        <v>518</v>
      </c>
      <c r="G5821" s="3">
        <v>45482</v>
      </c>
      <c r="H5821" s="3">
        <v>45483</v>
      </c>
      <c r="I5821" s="6">
        <v>70</v>
      </c>
      <c r="J5821" s="1">
        <v>1</v>
      </c>
      <c r="K5821" s="4">
        <v>0.02</v>
      </c>
      <c r="L5821" s="6">
        <f t="shared" si="184"/>
        <v>1.4000000000000001</v>
      </c>
      <c r="M5821" s="8">
        <f t="shared" si="185"/>
        <v>68.599999999999994</v>
      </c>
      <c r="N5821" s="21">
        <f>(sales[[#This Row],[Price]]*sales[[#This Row],[Qty]])-(sales[[#This Row],[Discount_Amt]]*sales[[#This Row],[Qty]])</f>
        <v>68.599999999999994</v>
      </c>
    </row>
    <row r="5822" spans="2:14" hidden="1" x14ac:dyDescent="0.35">
      <c r="B5822" s="7">
        <v>2029820</v>
      </c>
      <c r="C5822" s="1" t="s">
        <v>6</v>
      </c>
      <c r="D5822" s="1" t="s">
        <v>26</v>
      </c>
      <c r="E5822" s="1" t="s">
        <v>42</v>
      </c>
      <c r="F5822" s="1" t="s">
        <v>518</v>
      </c>
      <c r="G5822" s="3">
        <v>45482</v>
      </c>
      <c r="H5822" s="3">
        <v>45490</v>
      </c>
      <c r="I5822" s="6">
        <v>230</v>
      </c>
      <c r="J5822" s="1">
        <v>2</v>
      </c>
      <c r="K5822" s="4">
        <v>0.02</v>
      </c>
      <c r="L5822" s="6">
        <f t="shared" si="184"/>
        <v>4.6000000000000005</v>
      </c>
      <c r="M5822" s="8">
        <f t="shared" si="185"/>
        <v>455.4</v>
      </c>
      <c r="N5822" s="21">
        <f>(sales[[#This Row],[Price]]*sales[[#This Row],[Qty]])-(sales[[#This Row],[Discount_Amt]]*sales[[#This Row],[Qty]])</f>
        <v>450.8</v>
      </c>
    </row>
    <row r="5823" spans="2:14" hidden="1" x14ac:dyDescent="0.35">
      <c r="B5823" s="7">
        <v>2029821</v>
      </c>
      <c r="C5823" s="1" t="s">
        <v>7</v>
      </c>
      <c r="D5823" s="1" t="s">
        <v>27</v>
      </c>
      <c r="E5823" s="1" t="s">
        <v>43</v>
      </c>
      <c r="F5823" s="1" t="s">
        <v>519</v>
      </c>
      <c r="G5823" s="3">
        <v>45482</v>
      </c>
      <c r="H5823" s="3">
        <v>45484</v>
      </c>
      <c r="I5823" s="6">
        <v>7999</v>
      </c>
      <c r="J5823" s="1">
        <v>4</v>
      </c>
      <c r="K5823" s="4">
        <v>0.02</v>
      </c>
      <c r="L5823" s="6">
        <f t="shared" si="184"/>
        <v>159.97999999999999</v>
      </c>
      <c r="M5823" s="8">
        <f t="shared" si="185"/>
        <v>31836.02</v>
      </c>
      <c r="N5823" s="21">
        <f>(sales[[#This Row],[Price]]*sales[[#This Row],[Qty]])-(sales[[#This Row],[Discount_Amt]]*sales[[#This Row],[Qty]])</f>
        <v>31356.080000000002</v>
      </c>
    </row>
    <row r="5824" spans="2:14" x14ac:dyDescent="0.35">
      <c r="B5824" s="7">
        <v>2029822</v>
      </c>
      <c r="C5824" s="1" t="s">
        <v>10</v>
      </c>
      <c r="D5824" s="1" t="s">
        <v>28</v>
      </c>
      <c r="E5824" s="1" t="s">
        <v>44</v>
      </c>
      <c r="F5824" s="1" t="s">
        <v>521</v>
      </c>
      <c r="G5824" s="3">
        <v>45482</v>
      </c>
      <c r="H5824" s="3">
        <v>45485</v>
      </c>
      <c r="I5824" s="6">
        <v>850</v>
      </c>
      <c r="J5824" s="1">
        <v>3</v>
      </c>
      <c r="K5824" s="4">
        <v>0.02</v>
      </c>
      <c r="L5824" s="6">
        <f t="shared" si="184"/>
        <v>17</v>
      </c>
      <c r="M5824" s="8">
        <f t="shared" si="185"/>
        <v>2533</v>
      </c>
      <c r="N5824" s="21">
        <f>(sales[[#This Row],[Price]]*sales[[#This Row],[Qty]])-(sales[[#This Row],[Discount_Amt]]*sales[[#This Row],[Qty]])</f>
        <v>2499</v>
      </c>
    </row>
    <row r="5825" spans="2:14" hidden="1" x14ac:dyDescent="0.35">
      <c r="B5825" s="7">
        <v>2029823</v>
      </c>
      <c r="C5825" s="1" t="s">
        <v>8</v>
      </c>
      <c r="D5825" s="1" t="s">
        <v>29</v>
      </c>
      <c r="E5825" s="1" t="s">
        <v>45</v>
      </c>
      <c r="F5825" s="1" t="s">
        <v>520</v>
      </c>
      <c r="G5825" s="3">
        <v>45482</v>
      </c>
      <c r="H5825" s="3">
        <v>45487</v>
      </c>
      <c r="I5825" s="6">
        <v>65000</v>
      </c>
      <c r="J5825" s="1">
        <v>2</v>
      </c>
      <c r="K5825" s="4">
        <v>0.02</v>
      </c>
      <c r="L5825" s="6">
        <f t="shared" si="184"/>
        <v>1300</v>
      </c>
      <c r="M5825" s="8">
        <f t="shared" si="185"/>
        <v>128700</v>
      </c>
      <c r="N5825" s="21">
        <f>(sales[[#This Row],[Price]]*sales[[#This Row],[Qty]])-(sales[[#This Row],[Discount_Amt]]*sales[[#This Row],[Qty]])</f>
        <v>127400</v>
      </c>
    </row>
    <row r="5826" spans="2:14" hidden="1" x14ac:dyDescent="0.35">
      <c r="B5826" s="7">
        <v>2029824</v>
      </c>
      <c r="C5826" s="1" t="s">
        <v>9</v>
      </c>
      <c r="D5826" s="1" t="s">
        <v>25</v>
      </c>
      <c r="E5826" s="1" t="s">
        <v>46</v>
      </c>
      <c r="F5826" s="1" t="s">
        <v>518</v>
      </c>
      <c r="G5826" s="3">
        <v>45482</v>
      </c>
      <c r="H5826" s="3">
        <v>45483</v>
      </c>
      <c r="I5826" s="6">
        <v>450</v>
      </c>
      <c r="J5826" s="1">
        <v>1</v>
      </c>
      <c r="K5826" s="4">
        <v>0.02</v>
      </c>
      <c r="L5826" s="6">
        <f t="shared" si="184"/>
        <v>9</v>
      </c>
      <c r="M5826" s="8">
        <f t="shared" si="185"/>
        <v>441</v>
      </c>
      <c r="N5826" s="21">
        <f>(sales[[#This Row],[Price]]*sales[[#This Row],[Qty]])-(sales[[#This Row],[Discount_Amt]]*sales[[#This Row],[Qty]])</f>
        <v>441</v>
      </c>
    </row>
    <row r="5827" spans="2:14" x14ac:dyDescent="0.35">
      <c r="B5827" s="7">
        <v>2029825</v>
      </c>
      <c r="C5827" s="1" t="s">
        <v>11</v>
      </c>
      <c r="D5827" s="1" t="s">
        <v>26</v>
      </c>
      <c r="E5827" s="1" t="s">
        <v>47</v>
      </c>
      <c r="F5827" s="1" t="s">
        <v>519</v>
      </c>
      <c r="G5827" s="3">
        <v>45482</v>
      </c>
      <c r="H5827" s="3">
        <v>45490</v>
      </c>
      <c r="I5827" s="6">
        <v>1299</v>
      </c>
      <c r="J5827" s="1">
        <v>1</v>
      </c>
      <c r="K5827" s="4">
        <v>7.0000000000000007E-2</v>
      </c>
      <c r="L5827" s="6">
        <f t="shared" si="184"/>
        <v>90.93</v>
      </c>
      <c r="M5827" s="8">
        <f t="shared" si="185"/>
        <v>1208.07</v>
      </c>
      <c r="N5827" s="21">
        <f>(sales[[#This Row],[Price]]*sales[[#This Row],[Qty]])-(sales[[#This Row],[Discount_Amt]]*sales[[#This Row],[Qty]])</f>
        <v>1208.07</v>
      </c>
    </row>
    <row r="5828" spans="2:14" x14ac:dyDescent="0.35">
      <c r="B5828" s="7">
        <v>2029826</v>
      </c>
      <c r="C5828" s="1" t="s">
        <v>12</v>
      </c>
      <c r="D5828" s="1" t="s">
        <v>27</v>
      </c>
      <c r="E5828" s="1" t="s">
        <v>48</v>
      </c>
      <c r="F5828" s="1" t="s">
        <v>520</v>
      </c>
      <c r="G5828" s="3">
        <v>45482</v>
      </c>
      <c r="H5828" s="3">
        <v>45484</v>
      </c>
      <c r="I5828" s="6">
        <v>1700</v>
      </c>
      <c r="J5828" s="1">
        <v>2</v>
      </c>
      <c r="K5828" s="4">
        <v>0.03</v>
      </c>
      <c r="L5828" s="6">
        <f t="shared" si="184"/>
        <v>51</v>
      </c>
      <c r="M5828" s="8">
        <f t="shared" si="185"/>
        <v>3349</v>
      </c>
      <c r="N5828" s="21">
        <f>(sales[[#This Row],[Price]]*sales[[#This Row],[Qty]])-(sales[[#This Row],[Discount_Amt]]*sales[[#This Row],[Qty]])</f>
        <v>3298</v>
      </c>
    </row>
    <row r="5829" spans="2:14" hidden="1" x14ac:dyDescent="0.35">
      <c r="B5829" s="7">
        <v>2029827</v>
      </c>
      <c r="C5829" s="1" t="s">
        <v>13</v>
      </c>
      <c r="D5829" s="1" t="s">
        <v>28</v>
      </c>
      <c r="E5829" s="1" t="s">
        <v>49</v>
      </c>
      <c r="F5829" s="1" t="s">
        <v>521</v>
      </c>
      <c r="G5829" s="3">
        <v>45482</v>
      </c>
      <c r="H5829" s="3">
        <v>45485</v>
      </c>
      <c r="I5829" s="6">
        <v>55000</v>
      </c>
      <c r="J5829" s="1">
        <v>1</v>
      </c>
      <c r="K5829" s="4">
        <v>0.08</v>
      </c>
      <c r="L5829" s="6">
        <f t="shared" si="184"/>
        <v>4400</v>
      </c>
      <c r="M5829" s="8">
        <f t="shared" si="185"/>
        <v>50600</v>
      </c>
      <c r="N5829" s="21">
        <f>(sales[[#This Row],[Price]]*sales[[#This Row],[Qty]])-(sales[[#This Row],[Discount_Amt]]*sales[[#This Row],[Qty]])</f>
        <v>50600</v>
      </c>
    </row>
    <row r="5830" spans="2:14" hidden="1" x14ac:dyDescent="0.35">
      <c r="B5830" s="7">
        <v>2029828</v>
      </c>
      <c r="C5830" s="1" t="s">
        <v>14</v>
      </c>
      <c r="D5830" s="1" t="s">
        <v>29</v>
      </c>
      <c r="E5830" s="1" t="s">
        <v>50</v>
      </c>
      <c r="F5830" s="1" t="s">
        <v>518</v>
      </c>
      <c r="G5830" s="3">
        <v>45482</v>
      </c>
      <c r="H5830" s="3">
        <v>45487</v>
      </c>
      <c r="I5830" s="6">
        <v>57999</v>
      </c>
      <c r="J5830" s="1">
        <v>3</v>
      </c>
      <c r="K5830" s="4">
        <v>0.05</v>
      </c>
      <c r="L5830" s="6">
        <f t="shared" si="184"/>
        <v>2899.9500000000003</v>
      </c>
      <c r="M5830" s="8">
        <f t="shared" si="185"/>
        <v>171097.05</v>
      </c>
      <c r="N5830" s="21">
        <f>(sales[[#This Row],[Price]]*sales[[#This Row],[Qty]])-(sales[[#This Row],[Discount_Amt]]*sales[[#This Row],[Qty]])</f>
        <v>165297.15</v>
      </c>
    </row>
    <row r="5831" spans="2:14" hidden="1" x14ac:dyDescent="0.35">
      <c r="B5831" s="7">
        <v>2029829</v>
      </c>
      <c r="C5831" s="1" t="s">
        <v>15</v>
      </c>
      <c r="D5831" s="1" t="s">
        <v>25</v>
      </c>
      <c r="E5831" s="1" t="s">
        <v>51</v>
      </c>
      <c r="F5831" s="1" t="s">
        <v>518</v>
      </c>
      <c r="G5831" s="3">
        <v>45482</v>
      </c>
      <c r="H5831" s="3">
        <v>45483</v>
      </c>
      <c r="I5831" s="6">
        <v>1399</v>
      </c>
      <c r="J5831" s="1">
        <v>2</v>
      </c>
      <c r="K5831" s="4">
        <v>0.05</v>
      </c>
      <c r="L5831" s="6">
        <f t="shared" si="184"/>
        <v>69.95</v>
      </c>
      <c r="M5831" s="8">
        <f t="shared" si="185"/>
        <v>2728.05</v>
      </c>
      <c r="N5831" s="21">
        <f>(sales[[#This Row],[Price]]*sales[[#This Row],[Qty]])-(sales[[#This Row],[Discount_Amt]]*sales[[#This Row],[Qty]])</f>
        <v>2658.1</v>
      </c>
    </row>
    <row r="5832" spans="2:14" hidden="1" x14ac:dyDescent="0.35">
      <c r="B5832" s="7">
        <v>2029830</v>
      </c>
      <c r="C5832" s="1" t="s">
        <v>16</v>
      </c>
      <c r="D5832" s="1" t="s">
        <v>316</v>
      </c>
      <c r="E5832" s="1" t="s">
        <v>506</v>
      </c>
      <c r="F5832" s="1" t="s">
        <v>519</v>
      </c>
      <c r="G5832" s="3">
        <v>45482</v>
      </c>
      <c r="H5832" s="3">
        <v>45490</v>
      </c>
      <c r="I5832" s="6">
        <v>999</v>
      </c>
      <c r="J5832" s="1">
        <v>1</v>
      </c>
      <c r="K5832" s="4">
        <v>0.05</v>
      </c>
      <c r="L5832" s="6">
        <f t="shared" si="184"/>
        <v>49.95</v>
      </c>
      <c r="M5832" s="8">
        <f t="shared" si="185"/>
        <v>949.05</v>
      </c>
      <c r="N5832" s="21">
        <f>(sales[[#This Row],[Price]]*sales[[#This Row],[Qty]])-(sales[[#This Row],[Discount_Amt]]*sales[[#This Row],[Qty]])</f>
        <v>949.05</v>
      </c>
    </row>
    <row r="5833" spans="2:14" x14ac:dyDescent="0.35">
      <c r="B5833" s="7">
        <v>2029831</v>
      </c>
      <c r="C5833" s="1" t="s">
        <v>17</v>
      </c>
      <c r="D5833" s="1" t="s">
        <v>25</v>
      </c>
      <c r="E5833" s="1" t="s">
        <v>507</v>
      </c>
      <c r="F5833" s="1" t="s">
        <v>521</v>
      </c>
      <c r="G5833" s="3">
        <v>45482</v>
      </c>
      <c r="H5833" s="3">
        <v>45484</v>
      </c>
      <c r="I5833" s="6">
        <v>2099</v>
      </c>
      <c r="J5833" s="1">
        <v>2</v>
      </c>
      <c r="K5833" s="4">
        <v>0.05</v>
      </c>
      <c r="L5833" s="6">
        <f t="shared" si="184"/>
        <v>104.95</v>
      </c>
      <c r="M5833" s="8">
        <f t="shared" si="185"/>
        <v>4093.05</v>
      </c>
      <c r="N5833" s="21">
        <f>(sales[[#This Row],[Price]]*sales[[#This Row],[Qty]])-(sales[[#This Row],[Discount_Amt]]*sales[[#This Row],[Qty]])</f>
        <v>3988.1</v>
      </c>
    </row>
    <row r="5834" spans="2:14" hidden="1" x14ac:dyDescent="0.35">
      <c r="B5834" s="7">
        <v>2029832</v>
      </c>
      <c r="C5834" s="1" t="s">
        <v>18</v>
      </c>
      <c r="D5834" s="1" t="s">
        <v>26</v>
      </c>
      <c r="E5834" s="1" t="s">
        <v>508</v>
      </c>
      <c r="F5834" s="1" t="s">
        <v>520</v>
      </c>
      <c r="G5834" s="3">
        <v>45482</v>
      </c>
      <c r="H5834" s="3">
        <v>45485</v>
      </c>
      <c r="I5834" s="6">
        <v>11000</v>
      </c>
      <c r="J5834" s="1">
        <v>1</v>
      </c>
      <c r="K5834" s="4">
        <v>0.03</v>
      </c>
      <c r="L5834" s="6">
        <f t="shared" si="184"/>
        <v>330</v>
      </c>
      <c r="M5834" s="8">
        <f t="shared" si="185"/>
        <v>10670</v>
      </c>
      <c r="N5834" s="21">
        <f>(sales[[#This Row],[Price]]*sales[[#This Row],[Qty]])-(sales[[#This Row],[Discount_Amt]]*sales[[#This Row],[Qty]])</f>
        <v>10670</v>
      </c>
    </row>
    <row r="5835" spans="2:14" hidden="1" x14ac:dyDescent="0.35">
      <c r="B5835" s="7">
        <v>2029833</v>
      </c>
      <c r="C5835" s="1" t="s">
        <v>19</v>
      </c>
      <c r="D5835" s="1" t="s">
        <v>27</v>
      </c>
      <c r="E5835" s="1" t="s">
        <v>31</v>
      </c>
      <c r="F5835" s="1" t="s">
        <v>518</v>
      </c>
      <c r="G5835" s="3">
        <v>45482</v>
      </c>
      <c r="H5835" s="3">
        <v>45487</v>
      </c>
      <c r="I5835" s="6">
        <v>800</v>
      </c>
      <c r="J5835" s="1">
        <v>2</v>
      </c>
      <c r="K5835" s="4">
        <v>0.1</v>
      </c>
      <c r="L5835" s="6">
        <f t="shared" si="184"/>
        <v>80</v>
      </c>
      <c r="M5835" s="8">
        <f t="shared" si="185"/>
        <v>1520</v>
      </c>
      <c r="N5835" s="21">
        <f>(sales[[#This Row],[Price]]*sales[[#This Row],[Qty]])-(sales[[#This Row],[Discount_Amt]]*sales[[#This Row],[Qty]])</f>
        <v>1440</v>
      </c>
    </row>
    <row r="5836" spans="2:14" hidden="1" x14ac:dyDescent="0.35">
      <c r="B5836" s="7">
        <v>2029834</v>
      </c>
      <c r="C5836" s="1" t="s">
        <v>20</v>
      </c>
      <c r="D5836" s="1" t="s">
        <v>28</v>
      </c>
      <c r="E5836" s="1" t="s">
        <v>32</v>
      </c>
      <c r="F5836" s="1" t="s">
        <v>519</v>
      </c>
      <c r="G5836" s="3">
        <v>45482</v>
      </c>
      <c r="H5836" s="3">
        <v>45483</v>
      </c>
      <c r="I5836" s="6">
        <v>5500</v>
      </c>
      <c r="J5836" s="1">
        <v>3</v>
      </c>
      <c r="K5836" s="4">
        <v>0.05</v>
      </c>
      <c r="L5836" s="6">
        <f t="shared" si="184"/>
        <v>275</v>
      </c>
      <c r="M5836" s="8">
        <f t="shared" si="185"/>
        <v>16225</v>
      </c>
      <c r="N5836" s="21">
        <f>(sales[[#This Row],[Price]]*sales[[#This Row],[Qty]])-(sales[[#This Row],[Discount_Amt]]*sales[[#This Row],[Qty]])</f>
        <v>15675</v>
      </c>
    </row>
    <row r="5837" spans="2:14" hidden="1" x14ac:dyDescent="0.35">
      <c r="B5837" s="7">
        <v>2029835</v>
      </c>
      <c r="C5837" s="1" t="s">
        <v>21</v>
      </c>
      <c r="D5837" s="1" t="s">
        <v>29</v>
      </c>
      <c r="E5837" s="1" t="s">
        <v>38</v>
      </c>
      <c r="F5837" s="1" t="s">
        <v>520</v>
      </c>
      <c r="G5837" s="3">
        <v>45482</v>
      </c>
      <c r="H5837" s="3">
        <v>45490</v>
      </c>
      <c r="I5837" s="6">
        <v>1350</v>
      </c>
      <c r="J5837" s="1">
        <v>2</v>
      </c>
      <c r="K5837" s="4">
        <v>0.05</v>
      </c>
      <c r="L5837" s="6">
        <f t="shared" si="184"/>
        <v>67.5</v>
      </c>
      <c r="M5837" s="8">
        <f t="shared" si="185"/>
        <v>2632.5</v>
      </c>
      <c r="N5837" s="21">
        <f>(sales[[#This Row],[Price]]*sales[[#This Row],[Qty]])-(sales[[#This Row],[Discount_Amt]]*sales[[#This Row],[Qty]])</f>
        <v>2565</v>
      </c>
    </row>
    <row r="5838" spans="2:14" hidden="1" x14ac:dyDescent="0.35">
      <c r="B5838" s="7">
        <v>2029836</v>
      </c>
      <c r="C5838" s="1" t="s">
        <v>22</v>
      </c>
      <c r="D5838" s="1" t="s">
        <v>25</v>
      </c>
      <c r="E5838" s="1" t="s">
        <v>33</v>
      </c>
      <c r="F5838" s="1" t="s">
        <v>521</v>
      </c>
      <c r="G5838" s="3">
        <v>45482</v>
      </c>
      <c r="H5838" s="3">
        <v>45484</v>
      </c>
      <c r="I5838" s="6">
        <v>4500</v>
      </c>
      <c r="J5838" s="1">
        <v>7</v>
      </c>
      <c r="K5838" s="4">
        <v>0.02</v>
      </c>
      <c r="L5838" s="6">
        <f t="shared" si="184"/>
        <v>90</v>
      </c>
      <c r="M5838" s="8">
        <f t="shared" si="185"/>
        <v>31410</v>
      </c>
      <c r="N5838" s="21">
        <f>(sales[[#This Row],[Price]]*sales[[#This Row],[Qty]])-(sales[[#This Row],[Discount_Amt]]*sales[[#This Row],[Qty]])</f>
        <v>30870</v>
      </c>
    </row>
    <row r="5839" spans="2:14" hidden="1" x14ac:dyDescent="0.35">
      <c r="B5839" s="7">
        <v>2029837</v>
      </c>
      <c r="C5839" s="1" t="s">
        <v>23</v>
      </c>
      <c r="D5839" s="1" t="s">
        <v>30</v>
      </c>
      <c r="E5839" s="1" t="s">
        <v>34</v>
      </c>
      <c r="F5839" s="1" t="s">
        <v>518</v>
      </c>
      <c r="G5839" s="3">
        <v>45482</v>
      </c>
      <c r="H5839" s="3">
        <v>45485</v>
      </c>
      <c r="I5839" s="6">
        <v>2350</v>
      </c>
      <c r="J5839" s="1">
        <v>2</v>
      </c>
      <c r="K5839" s="4">
        <v>0.06</v>
      </c>
      <c r="L5839" s="6">
        <f t="shared" si="184"/>
        <v>141</v>
      </c>
      <c r="M5839" s="8">
        <f t="shared" si="185"/>
        <v>4559</v>
      </c>
      <c r="N5839" s="21">
        <f>(sales[[#This Row],[Price]]*sales[[#This Row],[Qty]])-(sales[[#This Row],[Discount_Amt]]*sales[[#This Row],[Qty]])</f>
        <v>4418</v>
      </c>
    </row>
    <row r="5840" spans="2:14" hidden="1" x14ac:dyDescent="0.35">
      <c r="B5840" s="7">
        <v>2029838</v>
      </c>
      <c r="C5840" s="1" t="s">
        <v>24</v>
      </c>
      <c r="D5840" s="1" t="s">
        <v>27</v>
      </c>
      <c r="E5840" s="1" t="s">
        <v>35</v>
      </c>
      <c r="F5840" s="1" t="s">
        <v>518</v>
      </c>
      <c r="G5840" s="3">
        <v>45482</v>
      </c>
      <c r="H5840" s="3">
        <v>45487</v>
      </c>
      <c r="I5840" s="6">
        <v>90</v>
      </c>
      <c r="J5840" s="1">
        <v>1</v>
      </c>
      <c r="K5840" s="4">
        <v>0.15</v>
      </c>
      <c r="L5840" s="6">
        <f t="shared" si="184"/>
        <v>13.5</v>
      </c>
      <c r="M5840" s="8">
        <f t="shared" si="185"/>
        <v>76.5</v>
      </c>
      <c r="N5840" s="21">
        <f>(sales[[#This Row],[Price]]*sales[[#This Row],[Qty]])-(sales[[#This Row],[Discount_Amt]]*sales[[#This Row],[Qty]])</f>
        <v>76.5</v>
      </c>
    </row>
    <row r="5841" spans="2:14" hidden="1" x14ac:dyDescent="0.35">
      <c r="B5841" s="7">
        <v>2029839</v>
      </c>
      <c r="C5841" s="1" t="s">
        <v>4</v>
      </c>
      <c r="D5841" s="1" t="s">
        <v>28</v>
      </c>
      <c r="E5841" s="1" t="s">
        <v>36</v>
      </c>
      <c r="F5841" s="1" t="s">
        <v>519</v>
      </c>
      <c r="G5841" s="3">
        <v>45482</v>
      </c>
      <c r="H5841" s="3">
        <v>45483</v>
      </c>
      <c r="I5841" s="6">
        <v>280</v>
      </c>
      <c r="J5841" s="1">
        <v>1</v>
      </c>
      <c r="K5841" s="4">
        <v>0.02</v>
      </c>
      <c r="L5841" s="6">
        <f t="shared" si="184"/>
        <v>5.6000000000000005</v>
      </c>
      <c r="M5841" s="8">
        <f t="shared" si="185"/>
        <v>274.39999999999998</v>
      </c>
      <c r="N5841" s="21">
        <f>(sales[[#This Row],[Price]]*sales[[#This Row],[Qty]])-(sales[[#This Row],[Discount_Amt]]*sales[[#This Row],[Qty]])</f>
        <v>274.39999999999998</v>
      </c>
    </row>
    <row r="5842" spans="2:14" hidden="1" x14ac:dyDescent="0.35">
      <c r="B5842" s="7">
        <v>2029840</v>
      </c>
      <c r="C5842" s="1" t="s">
        <v>5</v>
      </c>
      <c r="D5842" s="1" t="s">
        <v>29</v>
      </c>
      <c r="E5842" s="1" t="s">
        <v>37</v>
      </c>
      <c r="F5842" s="1" t="s">
        <v>521</v>
      </c>
      <c r="G5842" s="3">
        <v>45482</v>
      </c>
      <c r="H5842" s="3">
        <v>45490</v>
      </c>
      <c r="I5842" s="6">
        <v>70</v>
      </c>
      <c r="J5842" s="1">
        <v>1</v>
      </c>
      <c r="K5842" s="4">
        <v>0.02</v>
      </c>
      <c r="L5842" s="6">
        <f t="shared" si="184"/>
        <v>1.4000000000000001</v>
      </c>
      <c r="M5842" s="8">
        <f t="shared" si="185"/>
        <v>68.599999999999994</v>
      </c>
      <c r="N5842" s="21">
        <f>(sales[[#This Row],[Price]]*sales[[#This Row],[Qty]])-(sales[[#This Row],[Discount_Amt]]*sales[[#This Row],[Qty]])</f>
        <v>68.599999999999994</v>
      </c>
    </row>
    <row r="5843" spans="2:14" hidden="1" x14ac:dyDescent="0.35">
      <c r="B5843" s="7">
        <v>2029841</v>
      </c>
      <c r="C5843" s="1" t="s">
        <v>6</v>
      </c>
      <c r="D5843" s="1" t="s">
        <v>25</v>
      </c>
      <c r="E5843" s="1" t="s">
        <v>39</v>
      </c>
      <c r="F5843" s="1" t="s">
        <v>520</v>
      </c>
      <c r="G5843" s="3">
        <v>45482</v>
      </c>
      <c r="H5843" s="3">
        <v>45484</v>
      </c>
      <c r="I5843" s="6">
        <v>230</v>
      </c>
      <c r="J5843" s="1">
        <v>2</v>
      </c>
      <c r="K5843" s="4">
        <v>0.02</v>
      </c>
      <c r="L5843" s="6">
        <f t="shared" si="184"/>
        <v>4.6000000000000005</v>
      </c>
      <c r="M5843" s="8">
        <f t="shared" si="185"/>
        <v>455.4</v>
      </c>
      <c r="N5843" s="21">
        <f>(sales[[#This Row],[Price]]*sales[[#This Row],[Qty]])-(sales[[#This Row],[Discount_Amt]]*sales[[#This Row],[Qty]])</f>
        <v>450.8</v>
      </c>
    </row>
    <row r="5844" spans="2:14" hidden="1" x14ac:dyDescent="0.35">
      <c r="B5844" s="7">
        <v>2029842</v>
      </c>
      <c r="C5844" s="1" t="s">
        <v>7</v>
      </c>
      <c r="D5844" s="1" t="s">
        <v>26</v>
      </c>
      <c r="E5844" s="1" t="s">
        <v>40</v>
      </c>
      <c r="F5844" s="1" t="s">
        <v>518</v>
      </c>
      <c r="G5844" s="3">
        <v>45482</v>
      </c>
      <c r="H5844" s="3">
        <v>45485</v>
      </c>
      <c r="I5844" s="6">
        <v>7999</v>
      </c>
      <c r="J5844" s="1">
        <v>1</v>
      </c>
      <c r="K5844" s="4">
        <v>0.02</v>
      </c>
      <c r="L5844" s="6">
        <f t="shared" si="184"/>
        <v>159.97999999999999</v>
      </c>
      <c r="M5844" s="8">
        <f t="shared" si="185"/>
        <v>7839.02</v>
      </c>
      <c r="N5844" s="21">
        <f>(sales[[#This Row],[Price]]*sales[[#This Row],[Qty]])-(sales[[#This Row],[Discount_Amt]]*sales[[#This Row],[Qty]])</f>
        <v>7839.02</v>
      </c>
    </row>
    <row r="5845" spans="2:14" x14ac:dyDescent="0.35">
      <c r="B5845" s="7">
        <v>2029843</v>
      </c>
      <c r="C5845" s="1" t="s">
        <v>10</v>
      </c>
      <c r="D5845" s="1" t="s">
        <v>27</v>
      </c>
      <c r="E5845" s="1" t="s">
        <v>41</v>
      </c>
      <c r="F5845" s="1" t="s">
        <v>519</v>
      </c>
      <c r="G5845" s="3">
        <v>45482</v>
      </c>
      <c r="H5845" s="3">
        <v>45487</v>
      </c>
      <c r="I5845" s="6">
        <v>850</v>
      </c>
      <c r="J5845" s="1">
        <v>2</v>
      </c>
      <c r="K5845" s="4">
        <v>0.02</v>
      </c>
      <c r="L5845" s="6">
        <f t="shared" si="184"/>
        <v>17</v>
      </c>
      <c r="M5845" s="8">
        <f t="shared" si="185"/>
        <v>1683</v>
      </c>
      <c r="N5845" s="21">
        <f>(sales[[#This Row],[Price]]*sales[[#This Row],[Qty]])-(sales[[#This Row],[Discount_Amt]]*sales[[#This Row],[Qty]])</f>
        <v>1666</v>
      </c>
    </row>
    <row r="5846" spans="2:14" hidden="1" x14ac:dyDescent="0.35">
      <c r="B5846" s="7">
        <v>2029844</v>
      </c>
      <c r="C5846" s="1" t="s">
        <v>8</v>
      </c>
      <c r="D5846" s="1" t="s">
        <v>28</v>
      </c>
      <c r="E5846" s="1" t="s">
        <v>42</v>
      </c>
      <c r="F5846" s="1" t="s">
        <v>520</v>
      </c>
      <c r="G5846" s="3">
        <v>45482</v>
      </c>
      <c r="H5846" s="3">
        <v>45483</v>
      </c>
      <c r="I5846" s="6">
        <v>65000</v>
      </c>
      <c r="J5846" s="1">
        <v>7</v>
      </c>
      <c r="K5846" s="4">
        <v>0.02</v>
      </c>
      <c r="L5846" s="6">
        <f t="shared" si="184"/>
        <v>1300</v>
      </c>
      <c r="M5846" s="8">
        <f t="shared" si="185"/>
        <v>453700</v>
      </c>
      <c r="N5846" s="21">
        <f>(sales[[#This Row],[Price]]*sales[[#This Row],[Qty]])-(sales[[#This Row],[Discount_Amt]]*sales[[#This Row],[Qty]])</f>
        <v>445900</v>
      </c>
    </row>
    <row r="5847" spans="2:14" hidden="1" x14ac:dyDescent="0.35">
      <c r="B5847" s="7">
        <v>2029845</v>
      </c>
      <c r="C5847" s="1" t="s">
        <v>9</v>
      </c>
      <c r="D5847" s="1" t="s">
        <v>29</v>
      </c>
      <c r="E5847" s="1" t="s">
        <v>43</v>
      </c>
      <c r="F5847" s="1" t="s">
        <v>521</v>
      </c>
      <c r="G5847" s="3">
        <v>45482</v>
      </c>
      <c r="H5847" s="3">
        <v>45490</v>
      </c>
      <c r="I5847" s="6">
        <v>450</v>
      </c>
      <c r="J5847" s="1">
        <v>2</v>
      </c>
      <c r="K5847" s="4">
        <v>0.02</v>
      </c>
      <c r="L5847" s="6">
        <f t="shared" si="184"/>
        <v>9</v>
      </c>
      <c r="M5847" s="8">
        <f t="shared" si="185"/>
        <v>891</v>
      </c>
      <c r="N5847" s="21">
        <f>(sales[[#This Row],[Price]]*sales[[#This Row],[Qty]])-(sales[[#This Row],[Discount_Amt]]*sales[[#This Row],[Qty]])</f>
        <v>882</v>
      </c>
    </row>
    <row r="5848" spans="2:14" x14ac:dyDescent="0.35">
      <c r="B5848" s="7">
        <v>2029846</v>
      </c>
      <c r="C5848" s="1" t="s">
        <v>11</v>
      </c>
      <c r="D5848" s="1" t="s">
        <v>25</v>
      </c>
      <c r="E5848" s="1" t="s">
        <v>44</v>
      </c>
      <c r="F5848" s="1" t="s">
        <v>518</v>
      </c>
      <c r="G5848" s="3">
        <v>45482</v>
      </c>
      <c r="H5848" s="3">
        <v>45484</v>
      </c>
      <c r="I5848" s="6">
        <v>1299</v>
      </c>
      <c r="J5848" s="1">
        <v>2</v>
      </c>
      <c r="K5848" s="4">
        <v>0.02</v>
      </c>
      <c r="L5848" s="6">
        <f t="shared" si="184"/>
        <v>25.98</v>
      </c>
      <c r="M5848" s="8">
        <f t="shared" si="185"/>
        <v>2572.02</v>
      </c>
      <c r="N5848" s="21">
        <f>(sales[[#This Row],[Price]]*sales[[#This Row],[Qty]])-(sales[[#This Row],[Discount_Amt]]*sales[[#This Row],[Qty]])</f>
        <v>2546.04</v>
      </c>
    </row>
    <row r="5849" spans="2:14" x14ac:dyDescent="0.35">
      <c r="B5849" s="7">
        <v>2029847</v>
      </c>
      <c r="C5849" s="1" t="s">
        <v>12</v>
      </c>
      <c r="D5849" s="1" t="s">
        <v>26</v>
      </c>
      <c r="E5849" s="1" t="s">
        <v>45</v>
      </c>
      <c r="F5849" s="1" t="s">
        <v>518</v>
      </c>
      <c r="G5849" s="3">
        <v>45482</v>
      </c>
      <c r="H5849" s="3">
        <v>45485</v>
      </c>
      <c r="I5849" s="6">
        <v>1700</v>
      </c>
      <c r="J5849" s="1">
        <v>1</v>
      </c>
      <c r="K5849" s="4">
        <v>7.0000000000000007E-2</v>
      </c>
      <c r="L5849" s="6">
        <f t="shared" si="184"/>
        <v>119.00000000000001</v>
      </c>
      <c r="M5849" s="8">
        <f t="shared" si="185"/>
        <v>1581</v>
      </c>
      <c r="N5849" s="21">
        <f>(sales[[#This Row],[Price]]*sales[[#This Row],[Qty]])-(sales[[#This Row],[Discount_Amt]]*sales[[#This Row],[Qty]])</f>
        <v>1581</v>
      </c>
    </row>
    <row r="5850" spans="2:14" hidden="1" x14ac:dyDescent="0.35">
      <c r="B5850" s="7">
        <v>2029848</v>
      </c>
      <c r="C5850" s="1" t="s">
        <v>13</v>
      </c>
      <c r="D5850" s="1" t="s">
        <v>27</v>
      </c>
      <c r="E5850" s="1" t="s">
        <v>46</v>
      </c>
      <c r="F5850" s="1" t="s">
        <v>519</v>
      </c>
      <c r="G5850" s="3">
        <v>45482</v>
      </c>
      <c r="H5850" s="3">
        <v>45487</v>
      </c>
      <c r="I5850" s="6">
        <v>55000</v>
      </c>
      <c r="J5850" s="1">
        <v>2</v>
      </c>
      <c r="K5850" s="4">
        <v>0.03</v>
      </c>
      <c r="L5850" s="6">
        <f t="shared" si="184"/>
        <v>1650</v>
      </c>
      <c r="M5850" s="8">
        <f t="shared" si="185"/>
        <v>108350</v>
      </c>
      <c r="N5850" s="21">
        <f>(sales[[#This Row],[Price]]*sales[[#This Row],[Qty]])-(sales[[#This Row],[Discount_Amt]]*sales[[#This Row],[Qty]])</f>
        <v>106700</v>
      </c>
    </row>
    <row r="5851" spans="2:14" hidden="1" x14ac:dyDescent="0.35">
      <c r="B5851" s="7">
        <v>2029849</v>
      </c>
      <c r="C5851" s="1" t="s">
        <v>14</v>
      </c>
      <c r="D5851" s="1" t="s">
        <v>28</v>
      </c>
      <c r="E5851" s="1" t="s">
        <v>47</v>
      </c>
      <c r="F5851" s="1" t="s">
        <v>521</v>
      </c>
      <c r="G5851" s="3">
        <v>45482</v>
      </c>
      <c r="H5851" s="3">
        <v>45483</v>
      </c>
      <c r="I5851" s="6">
        <v>57999</v>
      </c>
      <c r="J5851" s="1">
        <v>4</v>
      </c>
      <c r="K5851" s="4">
        <v>0.08</v>
      </c>
      <c r="L5851" s="6">
        <f t="shared" si="184"/>
        <v>4639.92</v>
      </c>
      <c r="M5851" s="8">
        <f t="shared" si="185"/>
        <v>227356.08</v>
      </c>
      <c r="N5851" s="21">
        <f>(sales[[#This Row],[Price]]*sales[[#This Row],[Qty]])-(sales[[#This Row],[Discount_Amt]]*sales[[#This Row],[Qty]])</f>
        <v>213436.32</v>
      </c>
    </row>
    <row r="5852" spans="2:14" hidden="1" x14ac:dyDescent="0.35">
      <c r="B5852" s="7">
        <v>2029850</v>
      </c>
      <c r="C5852" s="1" t="s">
        <v>15</v>
      </c>
      <c r="D5852" s="1" t="s">
        <v>29</v>
      </c>
      <c r="E5852" s="1" t="s">
        <v>48</v>
      </c>
      <c r="F5852" s="1" t="s">
        <v>520</v>
      </c>
      <c r="G5852" s="3">
        <v>45482</v>
      </c>
      <c r="H5852" s="3">
        <v>45490</v>
      </c>
      <c r="I5852" s="6">
        <v>1399</v>
      </c>
      <c r="J5852" s="1">
        <v>3</v>
      </c>
      <c r="K5852" s="4">
        <v>0.05</v>
      </c>
      <c r="L5852" s="6">
        <f t="shared" si="184"/>
        <v>69.95</v>
      </c>
      <c r="M5852" s="8">
        <f t="shared" si="185"/>
        <v>4127.05</v>
      </c>
      <c r="N5852" s="21">
        <f>(sales[[#This Row],[Price]]*sales[[#This Row],[Qty]])-(sales[[#This Row],[Discount_Amt]]*sales[[#This Row],[Qty]])</f>
        <v>3987.15</v>
      </c>
    </row>
    <row r="5853" spans="2:14" hidden="1" x14ac:dyDescent="0.35">
      <c r="B5853" s="7">
        <v>2029851</v>
      </c>
      <c r="C5853" s="1" t="s">
        <v>16</v>
      </c>
      <c r="D5853" s="1" t="s">
        <v>25</v>
      </c>
      <c r="E5853" s="1" t="s">
        <v>49</v>
      </c>
      <c r="F5853" s="1" t="s">
        <v>518</v>
      </c>
      <c r="G5853" s="3">
        <v>45482</v>
      </c>
      <c r="H5853" s="3">
        <v>45484</v>
      </c>
      <c r="I5853" s="6">
        <v>999</v>
      </c>
      <c r="J5853" s="1">
        <v>2</v>
      </c>
      <c r="K5853" s="4">
        <v>0.05</v>
      </c>
      <c r="L5853" s="6">
        <f t="shared" si="184"/>
        <v>49.95</v>
      </c>
      <c r="M5853" s="8">
        <f t="shared" si="185"/>
        <v>1948.05</v>
      </c>
      <c r="N5853" s="21">
        <f>(sales[[#This Row],[Price]]*sales[[#This Row],[Qty]])-(sales[[#This Row],[Discount_Amt]]*sales[[#This Row],[Qty]])</f>
        <v>1898.1</v>
      </c>
    </row>
    <row r="5854" spans="2:14" x14ac:dyDescent="0.35">
      <c r="B5854" s="7">
        <v>2029852</v>
      </c>
      <c r="C5854" s="1" t="s">
        <v>17</v>
      </c>
      <c r="D5854" s="1" t="s">
        <v>317</v>
      </c>
      <c r="E5854" s="1" t="s">
        <v>50</v>
      </c>
      <c r="F5854" s="1" t="s">
        <v>519</v>
      </c>
      <c r="G5854" s="3">
        <v>45482</v>
      </c>
      <c r="H5854" s="3">
        <v>45485</v>
      </c>
      <c r="I5854" s="6">
        <v>2099</v>
      </c>
      <c r="J5854" s="1">
        <v>1</v>
      </c>
      <c r="K5854" s="4">
        <v>0.05</v>
      </c>
      <c r="L5854" s="6">
        <f t="shared" si="184"/>
        <v>104.95</v>
      </c>
      <c r="M5854" s="8">
        <f t="shared" si="185"/>
        <v>1994.05</v>
      </c>
      <c r="N5854" s="21">
        <f>(sales[[#This Row],[Price]]*sales[[#This Row],[Qty]])-(sales[[#This Row],[Discount_Amt]]*sales[[#This Row],[Qty]])</f>
        <v>1994.05</v>
      </c>
    </row>
    <row r="5855" spans="2:14" hidden="1" x14ac:dyDescent="0.35">
      <c r="B5855" s="7">
        <v>2029853</v>
      </c>
      <c r="C5855" s="1" t="s">
        <v>18</v>
      </c>
      <c r="D5855" s="1" t="s">
        <v>25</v>
      </c>
      <c r="E5855" s="1" t="s">
        <v>51</v>
      </c>
      <c r="F5855" s="1" t="s">
        <v>520</v>
      </c>
      <c r="G5855" s="3">
        <v>45482</v>
      </c>
      <c r="H5855" s="3">
        <v>45487</v>
      </c>
      <c r="I5855" s="6">
        <v>11000</v>
      </c>
      <c r="J5855" s="1">
        <v>1</v>
      </c>
      <c r="K5855" s="4">
        <v>0.05</v>
      </c>
      <c r="L5855" s="6">
        <f t="shared" si="184"/>
        <v>550</v>
      </c>
      <c r="M5855" s="8">
        <f t="shared" si="185"/>
        <v>10450</v>
      </c>
      <c r="N5855" s="21">
        <f>(sales[[#This Row],[Price]]*sales[[#This Row],[Qty]])-(sales[[#This Row],[Discount_Amt]]*sales[[#This Row],[Qty]])</f>
        <v>10450</v>
      </c>
    </row>
    <row r="5856" spans="2:14" hidden="1" x14ac:dyDescent="0.35">
      <c r="B5856" s="7">
        <v>2029854</v>
      </c>
      <c r="C5856" s="1" t="s">
        <v>19</v>
      </c>
      <c r="D5856" s="1" t="s">
        <v>26</v>
      </c>
      <c r="E5856" s="1" t="s">
        <v>506</v>
      </c>
      <c r="F5856" s="1" t="s">
        <v>521</v>
      </c>
      <c r="G5856" s="3">
        <v>45482</v>
      </c>
      <c r="H5856" s="3">
        <v>45483</v>
      </c>
      <c r="I5856" s="6">
        <v>800</v>
      </c>
      <c r="J5856" s="1">
        <v>2</v>
      </c>
      <c r="K5856" s="4">
        <v>0.03</v>
      </c>
      <c r="L5856" s="6">
        <f t="shared" si="184"/>
        <v>24</v>
      </c>
      <c r="M5856" s="8">
        <f t="shared" si="185"/>
        <v>1576</v>
      </c>
      <c r="N5856" s="21">
        <f>(sales[[#This Row],[Price]]*sales[[#This Row],[Qty]])-(sales[[#This Row],[Discount_Amt]]*sales[[#This Row],[Qty]])</f>
        <v>1552</v>
      </c>
    </row>
    <row r="5857" spans="2:14" hidden="1" x14ac:dyDescent="0.35">
      <c r="B5857" s="7">
        <v>2029855</v>
      </c>
      <c r="C5857" s="1" t="s">
        <v>20</v>
      </c>
      <c r="D5857" s="1" t="s">
        <v>27</v>
      </c>
      <c r="E5857" s="1" t="s">
        <v>507</v>
      </c>
      <c r="F5857" s="1" t="s">
        <v>518</v>
      </c>
      <c r="G5857" s="3">
        <v>45482</v>
      </c>
      <c r="H5857" s="3">
        <v>45490</v>
      </c>
      <c r="I5857" s="6">
        <v>5500</v>
      </c>
      <c r="J5857" s="1">
        <v>1</v>
      </c>
      <c r="K5857" s="4">
        <v>0.1</v>
      </c>
      <c r="L5857" s="6">
        <f t="shared" si="184"/>
        <v>550</v>
      </c>
      <c r="M5857" s="8">
        <f t="shared" si="185"/>
        <v>4950</v>
      </c>
      <c r="N5857" s="21">
        <f>(sales[[#This Row],[Price]]*sales[[#This Row],[Qty]])-(sales[[#This Row],[Discount_Amt]]*sales[[#This Row],[Qty]])</f>
        <v>4950</v>
      </c>
    </row>
    <row r="5858" spans="2:14" hidden="1" x14ac:dyDescent="0.35">
      <c r="B5858" s="7">
        <v>2029856</v>
      </c>
      <c r="C5858" s="1" t="s">
        <v>21</v>
      </c>
      <c r="D5858" s="1" t="s">
        <v>28</v>
      </c>
      <c r="E5858" s="1" t="s">
        <v>508</v>
      </c>
      <c r="F5858" s="1" t="s">
        <v>518</v>
      </c>
      <c r="G5858" s="3">
        <v>45482</v>
      </c>
      <c r="H5858" s="3">
        <v>45484</v>
      </c>
      <c r="I5858" s="6">
        <v>1350</v>
      </c>
      <c r="J5858" s="1">
        <v>3</v>
      </c>
      <c r="K5858" s="4">
        <v>0.05</v>
      </c>
      <c r="L5858" s="6">
        <f t="shared" si="184"/>
        <v>67.5</v>
      </c>
      <c r="M5858" s="8">
        <f t="shared" si="185"/>
        <v>3982.5</v>
      </c>
      <c r="N5858" s="21">
        <f>(sales[[#This Row],[Price]]*sales[[#This Row],[Qty]])-(sales[[#This Row],[Discount_Amt]]*sales[[#This Row],[Qty]])</f>
        <v>3847.5</v>
      </c>
    </row>
    <row r="5859" spans="2:14" hidden="1" x14ac:dyDescent="0.35">
      <c r="B5859" s="7">
        <v>2029857</v>
      </c>
      <c r="C5859" s="1" t="s">
        <v>22</v>
      </c>
      <c r="D5859" s="1" t="s">
        <v>29</v>
      </c>
      <c r="E5859" s="1" t="s">
        <v>31</v>
      </c>
      <c r="F5859" s="1" t="s">
        <v>519</v>
      </c>
      <c r="G5859" s="3">
        <v>45482</v>
      </c>
      <c r="H5859" s="3">
        <v>45485</v>
      </c>
      <c r="I5859" s="6">
        <v>4500</v>
      </c>
      <c r="J5859" s="1">
        <v>2</v>
      </c>
      <c r="K5859" s="4">
        <v>0.05</v>
      </c>
      <c r="L5859" s="6">
        <f t="shared" si="184"/>
        <v>225</v>
      </c>
      <c r="M5859" s="8">
        <f t="shared" si="185"/>
        <v>8775</v>
      </c>
      <c r="N5859" s="21">
        <f>(sales[[#This Row],[Price]]*sales[[#This Row],[Qty]])-(sales[[#This Row],[Discount_Amt]]*sales[[#This Row],[Qty]])</f>
        <v>8550</v>
      </c>
    </row>
    <row r="5860" spans="2:14" hidden="1" x14ac:dyDescent="0.35">
      <c r="B5860" s="7">
        <v>2029858</v>
      </c>
      <c r="C5860" s="1" t="s">
        <v>23</v>
      </c>
      <c r="D5860" s="1" t="s">
        <v>25</v>
      </c>
      <c r="E5860" s="1" t="s">
        <v>32</v>
      </c>
      <c r="F5860" s="1" t="s">
        <v>521</v>
      </c>
      <c r="G5860" s="3">
        <v>45482</v>
      </c>
      <c r="H5860" s="3">
        <v>45487</v>
      </c>
      <c r="I5860" s="6">
        <v>2350</v>
      </c>
      <c r="J5860" s="1">
        <v>1</v>
      </c>
      <c r="K5860" s="4">
        <v>0.02</v>
      </c>
      <c r="L5860" s="6">
        <f t="shared" si="184"/>
        <v>47</v>
      </c>
      <c r="M5860" s="8">
        <f t="shared" si="185"/>
        <v>2303</v>
      </c>
      <c r="N5860" s="21">
        <f>(sales[[#This Row],[Price]]*sales[[#This Row],[Qty]])-(sales[[#This Row],[Discount_Amt]]*sales[[#This Row],[Qty]])</f>
        <v>2303</v>
      </c>
    </row>
    <row r="5861" spans="2:14" hidden="1" x14ac:dyDescent="0.35">
      <c r="B5861" s="7">
        <v>2029859</v>
      </c>
      <c r="C5861" s="1" t="s">
        <v>24</v>
      </c>
      <c r="D5861" s="1" t="s">
        <v>30</v>
      </c>
      <c r="E5861" s="1" t="s">
        <v>38</v>
      </c>
      <c r="F5861" s="1" t="s">
        <v>520</v>
      </c>
      <c r="G5861" s="3">
        <v>45482</v>
      </c>
      <c r="H5861" s="3">
        <v>45483</v>
      </c>
      <c r="I5861" s="6">
        <v>90</v>
      </c>
      <c r="J5861" s="1">
        <v>2</v>
      </c>
      <c r="K5861" s="4">
        <v>0.06</v>
      </c>
      <c r="L5861" s="6">
        <f t="shared" si="184"/>
        <v>5.3999999999999995</v>
      </c>
      <c r="M5861" s="8">
        <f t="shared" si="185"/>
        <v>174.6</v>
      </c>
      <c r="N5861" s="21">
        <f>(sales[[#This Row],[Price]]*sales[[#This Row],[Qty]])-(sales[[#This Row],[Discount_Amt]]*sales[[#This Row],[Qty]])</f>
        <v>169.2</v>
      </c>
    </row>
    <row r="5862" spans="2:14" hidden="1" x14ac:dyDescent="0.35">
      <c r="B5862" s="7">
        <v>2029860</v>
      </c>
      <c r="C5862" s="1" t="s">
        <v>4</v>
      </c>
      <c r="D5862" s="1" t="s">
        <v>27</v>
      </c>
      <c r="E5862" s="1" t="s">
        <v>33</v>
      </c>
      <c r="F5862" s="1" t="s">
        <v>518</v>
      </c>
      <c r="G5862" s="3">
        <v>45482</v>
      </c>
      <c r="H5862" s="3">
        <v>45490</v>
      </c>
      <c r="I5862" s="6">
        <v>280</v>
      </c>
      <c r="J5862" s="1">
        <v>1</v>
      </c>
      <c r="K5862" s="4">
        <v>0.15</v>
      </c>
      <c r="L5862" s="6">
        <f t="shared" si="184"/>
        <v>42</v>
      </c>
      <c r="M5862" s="8">
        <f t="shared" si="185"/>
        <v>238</v>
      </c>
      <c r="N5862" s="21">
        <f>(sales[[#This Row],[Price]]*sales[[#This Row],[Qty]])-(sales[[#This Row],[Discount_Amt]]*sales[[#This Row],[Qty]])</f>
        <v>238</v>
      </c>
    </row>
    <row r="5863" spans="2:14" hidden="1" x14ac:dyDescent="0.35">
      <c r="B5863" s="7">
        <v>2029861</v>
      </c>
      <c r="C5863" s="1" t="s">
        <v>5</v>
      </c>
      <c r="D5863" s="1" t="s">
        <v>28</v>
      </c>
      <c r="E5863" s="1" t="s">
        <v>34</v>
      </c>
      <c r="F5863" s="1" t="s">
        <v>519</v>
      </c>
      <c r="G5863" s="3">
        <v>45482</v>
      </c>
      <c r="H5863" s="3">
        <v>45484</v>
      </c>
      <c r="I5863" s="6">
        <v>70</v>
      </c>
      <c r="J5863" s="1">
        <v>2</v>
      </c>
      <c r="K5863" s="4">
        <v>0.02</v>
      </c>
      <c r="L5863" s="6">
        <f t="shared" si="184"/>
        <v>1.4000000000000001</v>
      </c>
      <c r="M5863" s="8">
        <f t="shared" si="185"/>
        <v>138.6</v>
      </c>
      <c r="N5863" s="21">
        <f>(sales[[#This Row],[Price]]*sales[[#This Row],[Qty]])-(sales[[#This Row],[Discount_Amt]]*sales[[#This Row],[Qty]])</f>
        <v>137.19999999999999</v>
      </c>
    </row>
    <row r="5864" spans="2:14" hidden="1" x14ac:dyDescent="0.35">
      <c r="B5864" s="7">
        <v>2029862</v>
      </c>
      <c r="C5864" s="1" t="s">
        <v>6</v>
      </c>
      <c r="D5864" s="1" t="s">
        <v>29</v>
      </c>
      <c r="E5864" s="1" t="s">
        <v>35</v>
      </c>
      <c r="F5864" s="1" t="s">
        <v>520</v>
      </c>
      <c r="G5864" s="3">
        <v>45482</v>
      </c>
      <c r="H5864" s="3">
        <v>45485</v>
      </c>
      <c r="I5864" s="6">
        <v>230</v>
      </c>
      <c r="J5864" s="1">
        <v>3</v>
      </c>
      <c r="K5864" s="4">
        <v>0.02</v>
      </c>
      <c r="L5864" s="6">
        <f t="shared" si="184"/>
        <v>4.6000000000000005</v>
      </c>
      <c r="M5864" s="8">
        <f t="shared" si="185"/>
        <v>685.4</v>
      </c>
      <c r="N5864" s="21">
        <f>(sales[[#This Row],[Price]]*sales[[#This Row],[Qty]])-(sales[[#This Row],[Discount_Amt]]*sales[[#This Row],[Qty]])</f>
        <v>676.2</v>
      </c>
    </row>
    <row r="5865" spans="2:14" hidden="1" x14ac:dyDescent="0.35">
      <c r="B5865" s="7">
        <v>2029863</v>
      </c>
      <c r="C5865" s="1" t="s">
        <v>7</v>
      </c>
      <c r="D5865" s="1" t="s">
        <v>25</v>
      </c>
      <c r="E5865" s="1" t="s">
        <v>36</v>
      </c>
      <c r="F5865" s="1" t="s">
        <v>521</v>
      </c>
      <c r="G5865" s="3">
        <v>45482</v>
      </c>
      <c r="H5865" s="3">
        <v>45487</v>
      </c>
      <c r="I5865" s="6">
        <v>7999</v>
      </c>
      <c r="J5865" s="1">
        <v>2</v>
      </c>
      <c r="K5865" s="4">
        <v>0.02</v>
      </c>
      <c r="L5865" s="6">
        <f t="shared" si="184"/>
        <v>159.97999999999999</v>
      </c>
      <c r="M5865" s="8">
        <f t="shared" si="185"/>
        <v>15838.02</v>
      </c>
      <c r="N5865" s="21">
        <f>(sales[[#This Row],[Price]]*sales[[#This Row],[Qty]])-(sales[[#This Row],[Discount_Amt]]*sales[[#This Row],[Qty]])</f>
        <v>15678.04</v>
      </c>
    </row>
    <row r="5866" spans="2:14" x14ac:dyDescent="0.35">
      <c r="B5866" s="7">
        <v>2029864</v>
      </c>
      <c r="C5866" s="1" t="s">
        <v>10</v>
      </c>
      <c r="D5866" s="1" t="s">
        <v>26</v>
      </c>
      <c r="E5866" s="1" t="s">
        <v>37</v>
      </c>
      <c r="F5866" s="1" t="s">
        <v>518</v>
      </c>
      <c r="G5866" s="3">
        <v>45482</v>
      </c>
      <c r="H5866" s="3">
        <v>45483</v>
      </c>
      <c r="I5866" s="6">
        <v>850</v>
      </c>
      <c r="J5866" s="1">
        <v>7</v>
      </c>
      <c r="K5866" s="4">
        <v>0.02</v>
      </c>
      <c r="L5866" s="6">
        <f t="shared" si="184"/>
        <v>17</v>
      </c>
      <c r="M5866" s="8">
        <f t="shared" si="185"/>
        <v>5933</v>
      </c>
      <c r="N5866" s="21">
        <f>(sales[[#This Row],[Price]]*sales[[#This Row],[Qty]])-(sales[[#This Row],[Discount_Amt]]*sales[[#This Row],[Qty]])</f>
        <v>5831</v>
      </c>
    </row>
    <row r="5867" spans="2:14" hidden="1" x14ac:dyDescent="0.35">
      <c r="B5867" s="7">
        <v>2029865</v>
      </c>
      <c r="C5867" s="1" t="s">
        <v>8</v>
      </c>
      <c r="D5867" s="1" t="s">
        <v>27</v>
      </c>
      <c r="E5867" s="1" t="s">
        <v>39</v>
      </c>
      <c r="F5867" s="1" t="s">
        <v>518</v>
      </c>
      <c r="G5867" s="3">
        <v>45482</v>
      </c>
      <c r="H5867" s="3">
        <v>45490</v>
      </c>
      <c r="I5867" s="6">
        <v>65000</v>
      </c>
      <c r="J5867" s="1">
        <v>2</v>
      </c>
      <c r="K5867" s="4">
        <v>0.02</v>
      </c>
      <c r="L5867" s="6">
        <f t="shared" si="184"/>
        <v>1300</v>
      </c>
      <c r="M5867" s="8">
        <f t="shared" si="185"/>
        <v>128700</v>
      </c>
      <c r="N5867" s="21">
        <f>(sales[[#This Row],[Price]]*sales[[#This Row],[Qty]])-(sales[[#This Row],[Discount_Amt]]*sales[[#This Row],[Qty]])</f>
        <v>127400</v>
      </c>
    </row>
    <row r="5868" spans="2:14" hidden="1" x14ac:dyDescent="0.35">
      <c r="B5868" s="7">
        <v>2029866</v>
      </c>
      <c r="C5868" s="1" t="s">
        <v>9</v>
      </c>
      <c r="D5868" s="1" t="s">
        <v>28</v>
      </c>
      <c r="E5868" s="1" t="s">
        <v>40</v>
      </c>
      <c r="F5868" s="1" t="s">
        <v>519</v>
      </c>
      <c r="G5868" s="3">
        <v>45482</v>
      </c>
      <c r="H5868" s="3">
        <v>45484</v>
      </c>
      <c r="I5868" s="6">
        <v>450</v>
      </c>
      <c r="J5868" s="1">
        <v>1</v>
      </c>
      <c r="K5868" s="4">
        <v>0.02</v>
      </c>
      <c r="L5868" s="6">
        <f t="shared" si="184"/>
        <v>9</v>
      </c>
      <c r="M5868" s="8">
        <f t="shared" si="185"/>
        <v>441</v>
      </c>
      <c r="N5868" s="21">
        <f>(sales[[#This Row],[Price]]*sales[[#This Row],[Qty]])-(sales[[#This Row],[Discount_Amt]]*sales[[#This Row],[Qty]])</f>
        <v>441</v>
      </c>
    </row>
    <row r="5869" spans="2:14" x14ac:dyDescent="0.35">
      <c r="B5869" s="7">
        <v>2029867</v>
      </c>
      <c r="C5869" s="1" t="s">
        <v>11</v>
      </c>
      <c r="D5869" s="1" t="s">
        <v>29</v>
      </c>
      <c r="E5869" s="1" t="s">
        <v>41</v>
      </c>
      <c r="F5869" s="1" t="s">
        <v>521</v>
      </c>
      <c r="G5869" s="3">
        <v>45482</v>
      </c>
      <c r="H5869" s="3">
        <v>45485</v>
      </c>
      <c r="I5869" s="6">
        <v>1299</v>
      </c>
      <c r="J5869" s="1">
        <v>1</v>
      </c>
      <c r="K5869" s="4">
        <v>0.02</v>
      </c>
      <c r="L5869" s="6">
        <f t="shared" si="184"/>
        <v>25.98</v>
      </c>
      <c r="M5869" s="8">
        <f t="shared" si="185"/>
        <v>1273.02</v>
      </c>
      <c r="N5869" s="21">
        <f>(sales[[#This Row],[Price]]*sales[[#This Row],[Qty]])-(sales[[#This Row],[Discount_Amt]]*sales[[#This Row],[Qty]])</f>
        <v>1273.02</v>
      </c>
    </row>
    <row r="5870" spans="2:14" x14ac:dyDescent="0.35">
      <c r="B5870" s="7">
        <v>2029868</v>
      </c>
      <c r="C5870" s="1" t="s">
        <v>12</v>
      </c>
      <c r="D5870" s="1" t="s">
        <v>25</v>
      </c>
      <c r="E5870" s="1" t="s">
        <v>42</v>
      </c>
      <c r="F5870" s="1" t="s">
        <v>520</v>
      </c>
      <c r="G5870" s="3">
        <v>45482</v>
      </c>
      <c r="H5870" s="3">
        <v>45487</v>
      </c>
      <c r="I5870" s="6">
        <v>1700</v>
      </c>
      <c r="J5870" s="1">
        <v>1</v>
      </c>
      <c r="K5870" s="4">
        <v>0.02</v>
      </c>
      <c r="L5870" s="6">
        <f t="shared" ref="L5870:L5933" si="186">I5870*K5870</f>
        <v>34</v>
      </c>
      <c r="M5870" s="8">
        <f t="shared" ref="M5870:M5933" si="187">I5870*J5870-L5870</f>
        <v>1666</v>
      </c>
      <c r="N5870" s="21">
        <f>(sales[[#This Row],[Price]]*sales[[#This Row],[Qty]])-(sales[[#This Row],[Discount_Amt]]*sales[[#This Row],[Qty]])</f>
        <v>1666</v>
      </c>
    </row>
    <row r="5871" spans="2:14" hidden="1" x14ac:dyDescent="0.35">
      <c r="B5871" s="7">
        <v>2029869</v>
      </c>
      <c r="C5871" s="1" t="s">
        <v>13</v>
      </c>
      <c r="D5871" s="1" t="s">
        <v>26</v>
      </c>
      <c r="E5871" s="1" t="s">
        <v>43</v>
      </c>
      <c r="F5871" s="1" t="s">
        <v>518</v>
      </c>
      <c r="G5871" s="3">
        <v>45482</v>
      </c>
      <c r="H5871" s="3">
        <v>45483</v>
      </c>
      <c r="I5871" s="6">
        <v>55000</v>
      </c>
      <c r="J5871" s="1">
        <v>2</v>
      </c>
      <c r="K5871" s="4">
        <v>7.0000000000000007E-2</v>
      </c>
      <c r="L5871" s="6">
        <f t="shared" si="186"/>
        <v>3850.0000000000005</v>
      </c>
      <c r="M5871" s="8">
        <f t="shared" si="187"/>
        <v>106150</v>
      </c>
      <c r="N5871" s="21">
        <f>(sales[[#This Row],[Price]]*sales[[#This Row],[Qty]])-(sales[[#This Row],[Discount_Amt]]*sales[[#This Row],[Qty]])</f>
        <v>102300</v>
      </c>
    </row>
    <row r="5872" spans="2:14" hidden="1" x14ac:dyDescent="0.35">
      <c r="B5872" s="7">
        <v>2029870</v>
      </c>
      <c r="C5872" s="1" t="s">
        <v>14</v>
      </c>
      <c r="D5872" s="1" t="s">
        <v>27</v>
      </c>
      <c r="E5872" s="1" t="s">
        <v>44</v>
      </c>
      <c r="F5872" s="1" t="s">
        <v>519</v>
      </c>
      <c r="G5872" s="3">
        <v>45482</v>
      </c>
      <c r="H5872" s="3">
        <v>45490</v>
      </c>
      <c r="I5872" s="6">
        <v>57999</v>
      </c>
      <c r="J5872" s="1">
        <v>1</v>
      </c>
      <c r="K5872" s="4">
        <v>0.03</v>
      </c>
      <c r="L5872" s="6">
        <f t="shared" si="186"/>
        <v>1739.97</v>
      </c>
      <c r="M5872" s="8">
        <f t="shared" si="187"/>
        <v>56259.03</v>
      </c>
      <c r="N5872" s="21">
        <f>(sales[[#This Row],[Price]]*sales[[#This Row],[Qty]])-(sales[[#This Row],[Discount_Amt]]*sales[[#This Row],[Qty]])</f>
        <v>56259.03</v>
      </c>
    </row>
    <row r="5873" spans="2:14" hidden="1" x14ac:dyDescent="0.35">
      <c r="B5873" s="7">
        <v>2029871</v>
      </c>
      <c r="C5873" s="1" t="s">
        <v>15</v>
      </c>
      <c r="D5873" s="1" t="s">
        <v>28</v>
      </c>
      <c r="E5873" s="1" t="s">
        <v>45</v>
      </c>
      <c r="F5873" s="1" t="s">
        <v>520</v>
      </c>
      <c r="G5873" s="3">
        <v>45482</v>
      </c>
      <c r="H5873" s="3">
        <v>45484</v>
      </c>
      <c r="I5873" s="6">
        <v>1399</v>
      </c>
      <c r="J5873" s="1">
        <v>2</v>
      </c>
      <c r="K5873" s="4">
        <v>0.08</v>
      </c>
      <c r="L5873" s="6">
        <f t="shared" si="186"/>
        <v>111.92</v>
      </c>
      <c r="M5873" s="8">
        <f t="shared" si="187"/>
        <v>2686.08</v>
      </c>
      <c r="N5873" s="21">
        <f>(sales[[#This Row],[Price]]*sales[[#This Row],[Qty]])-(sales[[#This Row],[Discount_Amt]]*sales[[#This Row],[Qty]])</f>
        <v>2574.16</v>
      </c>
    </row>
    <row r="5874" spans="2:14" hidden="1" x14ac:dyDescent="0.35">
      <c r="B5874" s="7">
        <v>2029872</v>
      </c>
      <c r="C5874" s="1" t="s">
        <v>16</v>
      </c>
      <c r="D5874" s="1" t="s">
        <v>29</v>
      </c>
      <c r="E5874" s="1" t="s">
        <v>46</v>
      </c>
      <c r="F5874" s="1" t="s">
        <v>521</v>
      </c>
      <c r="G5874" s="3">
        <v>45482</v>
      </c>
      <c r="H5874" s="3">
        <v>45485</v>
      </c>
      <c r="I5874" s="6">
        <v>999</v>
      </c>
      <c r="J5874" s="1">
        <v>7</v>
      </c>
      <c r="K5874" s="4">
        <v>0.05</v>
      </c>
      <c r="L5874" s="6">
        <f t="shared" si="186"/>
        <v>49.95</v>
      </c>
      <c r="M5874" s="8">
        <f t="shared" si="187"/>
        <v>6943.05</v>
      </c>
      <c r="N5874" s="21">
        <f>(sales[[#This Row],[Price]]*sales[[#This Row],[Qty]])-(sales[[#This Row],[Discount_Amt]]*sales[[#This Row],[Qty]])</f>
        <v>6643.35</v>
      </c>
    </row>
    <row r="5875" spans="2:14" x14ac:dyDescent="0.35">
      <c r="B5875" s="7">
        <v>2029873</v>
      </c>
      <c r="C5875" s="1" t="s">
        <v>17</v>
      </c>
      <c r="D5875" s="1" t="s">
        <v>25</v>
      </c>
      <c r="E5875" s="1" t="s">
        <v>47</v>
      </c>
      <c r="F5875" s="1" t="s">
        <v>518</v>
      </c>
      <c r="G5875" s="3">
        <v>45482</v>
      </c>
      <c r="H5875" s="3">
        <v>45487</v>
      </c>
      <c r="I5875" s="6">
        <v>2099</v>
      </c>
      <c r="J5875" s="1">
        <v>2</v>
      </c>
      <c r="K5875" s="4">
        <v>0.05</v>
      </c>
      <c r="L5875" s="6">
        <f t="shared" si="186"/>
        <v>104.95</v>
      </c>
      <c r="M5875" s="8">
        <f t="shared" si="187"/>
        <v>4093.05</v>
      </c>
      <c r="N5875" s="21">
        <f>(sales[[#This Row],[Price]]*sales[[#This Row],[Qty]])-(sales[[#This Row],[Discount_Amt]]*sales[[#This Row],[Qty]])</f>
        <v>3988.1</v>
      </c>
    </row>
    <row r="5876" spans="2:14" hidden="1" x14ac:dyDescent="0.35">
      <c r="B5876" s="7">
        <v>2029874</v>
      </c>
      <c r="C5876" s="1" t="s">
        <v>18</v>
      </c>
      <c r="D5876" s="1" t="s">
        <v>318</v>
      </c>
      <c r="E5876" s="1" t="s">
        <v>48</v>
      </c>
      <c r="F5876" s="1" t="s">
        <v>518</v>
      </c>
      <c r="G5876" s="3">
        <v>45482</v>
      </c>
      <c r="H5876" s="3">
        <v>45483</v>
      </c>
      <c r="I5876" s="6">
        <v>11000</v>
      </c>
      <c r="J5876" s="1">
        <v>2</v>
      </c>
      <c r="K5876" s="4">
        <v>0.05</v>
      </c>
      <c r="L5876" s="6">
        <f t="shared" si="186"/>
        <v>550</v>
      </c>
      <c r="M5876" s="8">
        <f t="shared" si="187"/>
        <v>21450</v>
      </c>
      <c r="N5876" s="21">
        <f>(sales[[#This Row],[Price]]*sales[[#This Row],[Qty]])-(sales[[#This Row],[Discount_Amt]]*sales[[#This Row],[Qty]])</f>
        <v>20900</v>
      </c>
    </row>
    <row r="5877" spans="2:14" hidden="1" x14ac:dyDescent="0.35">
      <c r="B5877" s="7">
        <v>2029875</v>
      </c>
      <c r="C5877" s="1" t="s">
        <v>19</v>
      </c>
      <c r="D5877" s="1" t="s">
        <v>25</v>
      </c>
      <c r="E5877" s="1" t="s">
        <v>49</v>
      </c>
      <c r="F5877" s="1" t="s">
        <v>519</v>
      </c>
      <c r="G5877" s="3">
        <v>45482</v>
      </c>
      <c r="H5877" s="3">
        <v>45490</v>
      </c>
      <c r="I5877" s="6">
        <v>800</v>
      </c>
      <c r="J5877" s="1">
        <v>1</v>
      </c>
      <c r="K5877" s="4">
        <v>0.05</v>
      </c>
      <c r="L5877" s="6">
        <f t="shared" si="186"/>
        <v>40</v>
      </c>
      <c r="M5877" s="8">
        <f t="shared" si="187"/>
        <v>760</v>
      </c>
      <c r="N5877" s="21">
        <f>(sales[[#This Row],[Price]]*sales[[#This Row],[Qty]])-(sales[[#This Row],[Discount_Amt]]*sales[[#This Row],[Qty]])</f>
        <v>760</v>
      </c>
    </row>
    <row r="5878" spans="2:14" hidden="1" x14ac:dyDescent="0.35">
      <c r="B5878" s="7">
        <v>2029876</v>
      </c>
      <c r="C5878" s="1" t="s">
        <v>20</v>
      </c>
      <c r="D5878" s="1" t="s">
        <v>26</v>
      </c>
      <c r="E5878" s="1" t="s">
        <v>50</v>
      </c>
      <c r="F5878" s="1" t="s">
        <v>521</v>
      </c>
      <c r="G5878" s="3">
        <v>45482</v>
      </c>
      <c r="H5878" s="3">
        <v>45484</v>
      </c>
      <c r="I5878" s="6">
        <v>5500</v>
      </c>
      <c r="J5878" s="1">
        <v>2</v>
      </c>
      <c r="K5878" s="4">
        <v>0.03</v>
      </c>
      <c r="L5878" s="6">
        <f t="shared" si="186"/>
        <v>165</v>
      </c>
      <c r="M5878" s="8">
        <f t="shared" si="187"/>
        <v>10835</v>
      </c>
      <c r="N5878" s="21">
        <f>(sales[[#This Row],[Price]]*sales[[#This Row],[Qty]])-(sales[[#This Row],[Discount_Amt]]*sales[[#This Row],[Qty]])</f>
        <v>10670</v>
      </c>
    </row>
    <row r="5879" spans="2:14" hidden="1" x14ac:dyDescent="0.35">
      <c r="B5879" s="7">
        <v>2029877</v>
      </c>
      <c r="C5879" s="1" t="s">
        <v>21</v>
      </c>
      <c r="D5879" s="1" t="s">
        <v>27</v>
      </c>
      <c r="E5879" s="1" t="s">
        <v>51</v>
      </c>
      <c r="F5879" s="1" t="s">
        <v>520</v>
      </c>
      <c r="G5879" s="3">
        <v>45482</v>
      </c>
      <c r="H5879" s="3">
        <v>45485</v>
      </c>
      <c r="I5879" s="6">
        <v>1350</v>
      </c>
      <c r="J5879" s="1">
        <v>4</v>
      </c>
      <c r="K5879" s="4">
        <v>0.1</v>
      </c>
      <c r="L5879" s="6">
        <f t="shared" si="186"/>
        <v>135</v>
      </c>
      <c r="M5879" s="8">
        <f t="shared" si="187"/>
        <v>5265</v>
      </c>
      <c r="N5879" s="21">
        <f>(sales[[#This Row],[Price]]*sales[[#This Row],[Qty]])-(sales[[#This Row],[Discount_Amt]]*sales[[#This Row],[Qty]])</f>
        <v>4860</v>
      </c>
    </row>
    <row r="5880" spans="2:14" hidden="1" x14ac:dyDescent="0.35">
      <c r="B5880" s="7">
        <v>2029878</v>
      </c>
      <c r="C5880" s="1" t="s">
        <v>22</v>
      </c>
      <c r="D5880" s="1" t="s">
        <v>28</v>
      </c>
      <c r="E5880" s="1" t="s">
        <v>506</v>
      </c>
      <c r="F5880" s="1" t="s">
        <v>518</v>
      </c>
      <c r="G5880" s="3">
        <v>45482</v>
      </c>
      <c r="H5880" s="3">
        <v>45487</v>
      </c>
      <c r="I5880" s="6">
        <v>4500</v>
      </c>
      <c r="J5880" s="1">
        <v>3</v>
      </c>
      <c r="K5880" s="4">
        <v>0.05</v>
      </c>
      <c r="L5880" s="6">
        <f t="shared" si="186"/>
        <v>225</v>
      </c>
      <c r="M5880" s="8">
        <f t="shared" si="187"/>
        <v>13275</v>
      </c>
      <c r="N5880" s="21">
        <f>(sales[[#This Row],[Price]]*sales[[#This Row],[Qty]])-(sales[[#This Row],[Discount_Amt]]*sales[[#This Row],[Qty]])</f>
        <v>12825</v>
      </c>
    </row>
    <row r="5881" spans="2:14" hidden="1" x14ac:dyDescent="0.35">
      <c r="B5881" s="7">
        <v>2029879</v>
      </c>
      <c r="C5881" s="1" t="s">
        <v>23</v>
      </c>
      <c r="D5881" s="1" t="s">
        <v>29</v>
      </c>
      <c r="E5881" s="1" t="s">
        <v>507</v>
      </c>
      <c r="F5881" s="1" t="s">
        <v>519</v>
      </c>
      <c r="G5881" s="3">
        <v>45482</v>
      </c>
      <c r="H5881" s="3">
        <v>45483</v>
      </c>
      <c r="I5881" s="6">
        <v>2350</v>
      </c>
      <c r="J5881" s="1">
        <v>2</v>
      </c>
      <c r="K5881" s="4">
        <v>0.05</v>
      </c>
      <c r="L5881" s="6">
        <f t="shared" si="186"/>
        <v>117.5</v>
      </c>
      <c r="M5881" s="8">
        <f t="shared" si="187"/>
        <v>4582.5</v>
      </c>
      <c r="N5881" s="21">
        <f>(sales[[#This Row],[Price]]*sales[[#This Row],[Qty]])-(sales[[#This Row],[Discount_Amt]]*sales[[#This Row],[Qty]])</f>
        <v>4465</v>
      </c>
    </row>
    <row r="5882" spans="2:14" hidden="1" x14ac:dyDescent="0.35">
      <c r="B5882" s="7">
        <v>2029880</v>
      </c>
      <c r="C5882" s="1" t="s">
        <v>24</v>
      </c>
      <c r="D5882" s="1" t="s">
        <v>25</v>
      </c>
      <c r="E5882" s="1" t="s">
        <v>508</v>
      </c>
      <c r="F5882" s="1" t="s">
        <v>520</v>
      </c>
      <c r="G5882" s="3">
        <v>45482</v>
      </c>
      <c r="H5882" s="3">
        <v>45490</v>
      </c>
      <c r="I5882" s="6">
        <v>90</v>
      </c>
      <c r="J5882" s="1">
        <v>1</v>
      </c>
      <c r="K5882" s="4">
        <v>0.02</v>
      </c>
      <c r="L5882" s="6">
        <f t="shared" si="186"/>
        <v>1.8</v>
      </c>
      <c r="M5882" s="8">
        <f t="shared" si="187"/>
        <v>88.2</v>
      </c>
      <c r="N5882" s="21">
        <f>(sales[[#This Row],[Price]]*sales[[#This Row],[Qty]])-(sales[[#This Row],[Discount_Amt]]*sales[[#This Row],[Qty]])</f>
        <v>88.2</v>
      </c>
    </row>
    <row r="5883" spans="2:14" hidden="1" x14ac:dyDescent="0.35">
      <c r="B5883" s="7">
        <v>2029881</v>
      </c>
      <c r="C5883" s="1" t="s">
        <v>4</v>
      </c>
      <c r="D5883" s="1" t="s">
        <v>30</v>
      </c>
      <c r="E5883" s="1" t="s">
        <v>31</v>
      </c>
      <c r="F5883" s="1" t="s">
        <v>521</v>
      </c>
      <c r="G5883" s="3">
        <v>45482</v>
      </c>
      <c r="H5883" s="3">
        <v>45484</v>
      </c>
      <c r="I5883" s="6">
        <v>280</v>
      </c>
      <c r="J5883" s="1">
        <v>1</v>
      </c>
      <c r="K5883" s="4">
        <v>0.06</v>
      </c>
      <c r="L5883" s="6">
        <f t="shared" si="186"/>
        <v>16.8</v>
      </c>
      <c r="M5883" s="8">
        <f t="shared" si="187"/>
        <v>263.2</v>
      </c>
      <c r="N5883" s="21">
        <f>(sales[[#This Row],[Price]]*sales[[#This Row],[Qty]])-(sales[[#This Row],[Discount_Amt]]*sales[[#This Row],[Qty]])</f>
        <v>263.2</v>
      </c>
    </row>
    <row r="5884" spans="2:14" hidden="1" x14ac:dyDescent="0.35">
      <c r="B5884" s="7">
        <v>2029882</v>
      </c>
      <c r="C5884" s="1" t="s">
        <v>5</v>
      </c>
      <c r="D5884" s="1" t="s">
        <v>27</v>
      </c>
      <c r="E5884" s="1" t="s">
        <v>32</v>
      </c>
      <c r="F5884" s="1" t="s">
        <v>518</v>
      </c>
      <c r="G5884" s="3">
        <v>45482</v>
      </c>
      <c r="H5884" s="3">
        <v>45485</v>
      </c>
      <c r="I5884" s="6">
        <v>70</v>
      </c>
      <c r="J5884" s="1">
        <v>2</v>
      </c>
      <c r="K5884" s="4">
        <v>0.15</v>
      </c>
      <c r="L5884" s="6">
        <f t="shared" si="186"/>
        <v>10.5</v>
      </c>
      <c r="M5884" s="8">
        <f t="shared" si="187"/>
        <v>129.5</v>
      </c>
      <c r="N5884" s="21">
        <f>(sales[[#This Row],[Price]]*sales[[#This Row],[Qty]])-(sales[[#This Row],[Discount_Amt]]*sales[[#This Row],[Qty]])</f>
        <v>119</v>
      </c>
    </row>
    <row r="5885" spans="2:14" hidden="1" x14ac:dyDescent="0.35">
      <c r="B5885" s="7">
        <v>2029883</v>
      </c>
      <c r="C5885" s="1" t="s">
        <v>6</v>
      </c>
      <c r="D5885" s="1" t="s">
        <v>28</v>
      </c>
      <c r="E5885" s="1" t="s">
        <v>38</v>
      </c>
      <c r="F5885" s="1" t="s">
        <v>518</v>
      </c>
      <c r="G5885" s="3">
        <v>45482</v>
      </c>
      <c r="H5885" s="3">
        <v>45487</v>
      </c>
      <c r="I5885" s="6">
        <v>230</v>
      </c>
      <c r="J5885" s="1">
        <v>1</v>
      </c>
      <c r="K5885" s="4">
        <v>0.02</v>
      </c>
      <c r="L5885" s="6">
        <f t="shared" si="186"/>
        <v>4.6000000000000005</v>
      </c>
      <c r="M5885" s="8">
        <f t="shared" si="187"/>
        <v>225.4</v>
      </c>
      <c r="N5885" s="21">
        <f>(sales[[#This Row],[Price]]*sales[[#This Row],[Qty]])-(sales[[#This Row],[Discount_Amt]]*sales[[#This Row],[Qty]])</f>
        <v>225.4</v>
      </c>
    </row>
    <row r="5886" spans="2:14" hidden="1" x14ac:dyDescent="0.35">
      <c r="B5886" s="7">
        <v>2029884</v>
      </c>
      <c r="C5886" s="1" t="s">
        <v>7</v>
      </c>
      <c r="D5886" s="1" t="s">
        <v>29</v>
      </c>
      <c r="E5886" s="1" t="s">
        <v>33</v>
      </c>
      <c r="F5886" s="1" t="s">
        <v>519</v>
      </c>
      <c r="G5886" s="3">
        <v>45482</v>
      </c>
      <c r="H5886" s="3">
        <v>45483</v>
      </c>
      <c r="I5886" s="6">
        <v>7999</v>
      </c>
      <c r="J5886" s="1">
        <v>3</v>
      </c>
      <c r="K5886" s="4">
        <v>0.02</v>
      </c>
      <c r="L5886" s="6">
        <f t="shared" si="186"/>
        <v>159.97999999999999</v>
      </c>
      <c r="M5886" s="8">
        <f t="shared" si="187"/>
        <v>23837.02</v>
      </c>
      <c r="N5886" s="21">
        <f>(sales[[#This Row],[Price]]*sales[[#This Row],[Qty]])-(sales[[#This Row],[Discount_Amt]]*sales[[#This Row],[Qty]])</f>
        <v>23517.06</v>
      </c>
    </row>
    <row r="5887" spans="2:14" x14ac:dyDescent="0.35">
      <c r="B5887" s="7">
        <v>2029885</v>
      </c>
      <c r="C5887" s="1" t="s">
        <v>10</v>
      </c>
      <c r="D5887" s="1" t="s">
        <v>25</v>
      </c>
      <c r="E5887" s="1" t="s">
        <v>34</v>
      </c>
      <c r="F5887" s="1" t="s">
        <v>521</v>
      </c>
      <c r="G5887" s="3">
        <v>45482</v>
      </c>
      <c r="H5887" s="3">
        <v>45490</v>
      </c>
      <c r="I5887" s="6">
        <v>850</v>
      </c>
      <c r="J5887" s="1">
        <v>2</v>
      </c>
      <c r="K5887" s="4">
        <v>0.02</v>
      </c>
      <c r="L5887" s="6">
        <f t="shared" si="186"/>
        <v>17</v>
      </c>
      <c r="M5887" s="8">
        <f t="shared" si="187"/>
        <v>1683</v>
      </c>
      <c r="N5887" s="21">
        <f>(sales[[#This Row],[Price]]*sales[[#This Row],[Qty]])-(sales[[#This Row],[Discount_Amt]]*sales[[#This Row],[Qty]])</f>
        <v>1666</v>
      </c>
    </row>
    <row r="5888" spans="2:14" hidden="1" x14ac:dyDescent="0.35">
      <c r="B5888" s="7">
        <v>2029886</v>
      </c>
      <c r="C5888" s="1" t="s">
        <v>8</v>
      </c>
      <c r="D5888" s="1" t="s">
        <v>26</v>
      </c>
      <c r="E5888" s="1" t="s">
        <v>35</v>
      </c>
      <c r="F5888" s="1" t="s">
        <v>520</v>
      </c>
      <c r="G5888" s="3">
        <v>45482</v>
      </c>
      <c r="H5888" s="3">
        <v>45484</v>
      </c>
      <c r="I5888" s="6">
        <v>65000</v>
      </c>
      <c r="J5888" s="1">
        <v>1</v>
      </c>
      <c r="K5888" s="4">
        <v>0.02</v>
      </c>
      <c r="L5888" s="6">
        <f t="shared" si="186"/>
        <v>1300</v>
      </c>
      <c r="M5888" s="8">
        <f t="shared" si="187"/>
        <v>63700</v>
      </c>
      <c r="N5888" s="21">
        <f>(sales[[#This Row],[Price]]*sales[[#This Row],[Qty]])-(sales[[#This Row],[Discount_Amt]]*sales[[#This Row],[Qty]])</f>
        <v>63700</v>
      </c>
    </row>
    <row r="5889" spans="2:14" hidden="1" x14ac:dyDescent="0.35">
      <c r="B5889" s="7">
        <v>2029887</v>
      </c>
      <c r="C5889" s="1" t="s">
        <v>9</v>
      </c>
      <c r="D5889" s="1" t="s">
        <v>27</v>
      </c>
      <c r="E5889" s="1" t="s">
        <v>36</v>
      </c>
      <c r="F5889" s="1" t="s">
        <v>518</v>
      </c>
      <c r="G5889" s="3">
        <v>45482</v>
      </c>
      <c r="H5889" s="3">
        <v>45485</v>
      </c>
      <c r="I5889" s="6">
        <v>450</v>
      </c>
      <c r="J5889" s="1">
        <v>2</v>
      </c>
      <c r="K5889" s="4">
        <v>0.02</v>
      </c>
      <c r="L5889" s="6">
        <f t="shared" si="186"/>
        <v>9</v>
      </c>
      <c r="M5889" s="8">
        <f t="shared" si="187"/>
        <v>891</v>
      </c>
      <c r="N5889" s="21">
        <f>(sales[[#This Row],[Price]]*sales[[#This Row],[Qty]])-(sales[[#This Row],[Discount_Amt]]*sales[[#This Row],[Qty]])</f>
        <v>882</v>
      </c>
    </row>
    <row r="5890" spans="2:14" x14ac:dyDescent="0.35">
      <c r="B5890" s="7">
        <v>2029888</v>
      </c>
      <c r="C5890" s="1" t="s">
        <v>11</v>
      </c>
      <c r="D5890" s="1" t="s">
        <v>28</v>
      </c>
      <c r="E5890" s="1" t="s">
        <v>37</v>
      </c>
      <c r="F5890" s="1" t="s">
        <v>519</v>
      </c>
      <c r="G5890" s="3">
        <v>45482</v>
      </c>
      <c r="H5890" s="3">
        <v>45487</v>
      </c>
      <c r="I5890" s="6">
        <v>1299</v>
      </c>
      <c r="J5890" s="1">
        <v>1</v>
      </c>
      <c r="K5890" s="4">
        <v>0.02</v>
      </c>
      <c r="L5890" s="6">
        <f t="shared" si="186"/>
        <v>25.98</v>
      </c>
      <c r="M5890" s="8">
        <f t="shared" si="187"/>
        <v>1273.02</v>
      </c>
      <c r="N5890" s="21">
        <f>(sales[[#This Row],[Price]]*sales[[#This Row],[Qty]])-(sales[[#This Row],[Discount_Amt]]*sales[[#This Row],[Qty]])</f>
        <v>1273.02</v>
      </c>
    </row>
    <row r="5891" spans="2:14" x14ac:dyDescent="0.35">
      <c r="B5891" s="7">
        <v>2029889</v>
      </c>
      <c r="C5891" s="1" t="s">
        <v>12</v>
      </c>
      <c r="D5891" s="1" t="s">
        <v>29</v>
      </c>
      <c r="E5891" s="1" t="s">
        <v>39</v>
      </c>
      <c r="F5891" s="1" t="s">
        <v>520</v>
      </c>
      <c r="G5891" s="3">
        <v>45482</v>
      </c>
      <c r="H5891" s="3">
        <v>45483</v>
      </c>
      <c r="I5891" s="6">
        <v>1700</v>
      </c>
      <c r="J5891" s="1">
        <v>2</v>
      </c>
      <c r="K5891" s="4">
        <v>0.02</v>
      </c>
      <c r="L5891" s="6">
        <f t="shared" si="186"/>
        <v>34</v>
      </c>
      <c r="M5891" s="8">
        <f t="shared" si="187"/>
        <v>3366</v>
      </c>
      <c r="N5891" s="21">
        <f>(sales[[#This Row],[Price]]*sales[[#This Row],[Qty]])-(sales[[#This Row],[Discount_Amt]]*sales[[#This Row],[Qty]])</f>
        <v>3332</v>
      </c>
    </row>
    <row r="5892" spans="2:14" hidden="1" x14ac:dyDescent="0.35">
      <c r="B5892" s="7">
        <v>2029890</v>
      </c>
      <c r="C5892" s="1" t="s">
        <v>13</v>
      </c>
      <c r="D5892" s="1" t="s">
        <v>25</v>
      </c>
      <c r="E5892" s="1" t="s">
        <v>40</v>
      </c>
      <c r="F5892" s="1" t="s">
        <v>521</v>
      </c>
      <c r="G5892" s="3">
        <v>45482</v>
      </c>
      <c r="H5892" s="3">
        <v>45490</v>
      </c>
      <c r="I5892" s="6">
        <v>55000</v>
      </c>
      <c r="J5892" s="1">
        <v>3</v>
      </c>
      <c r="K5892" s="4">
        <v>0.02</v>
      </c>
      <c r="L5892" s="6">
        <f t="shared" si="186"/>
        <v>1100</v>
      </c>
      <c r="M5892" s="8">
        <f t="shared" si="187"/>
        <v>163900</v>
      </c>
      <c r="N5892" s="21">
        <f>(sales[[#This Row],[Price]]*sales[[#This Row],[Qty]])-(sales[[#This Row],[Discount_Amt]]*sales[[#This Row],[Qty]])</f>
        <v>161700</v>
      </c>
    </row>
    <row r="5893" spans="2:14" hidden="1" x14ac:dyDescent="0.35">
      <c r="B5893" s="7">
        <v>2029891</v>
      </c>
      <c r="C5893" s="1" t="s">
        <v>14</v>
      </c>
      <c r="D5893" s="1" t="s">
        <v>26</v>
      </c>
      <c r="E5893" s="1" t="s">
        <v>41</v>
      </c>
      <c r="F5893" s="1" t="s">
        <v>518</v>
      </c>
      <c r="G5893" s="3">
        <v>45482</v>
      </c>
      <c r="H5893" s="3">
        <v>45484</v>
      </c>
      <c r="I5893" s="6">
        <v>57999</v>
      </c>
      <c r="J5893" s="1">
        <v>2</v>
      </c>
      <c r="K5893" s="4">
        <v>7.0000000000000007E-2</v>
      </c>
      <c r="L5893" s="6">
        <f t="shared" si="186"/>
        <v>4059.9300000000003</v>
      </c>
      <c r="M5893" s="8">
        <f t="shared" si="187"/>
        <v>111938.07</v>
      </c>
      <c r="N5893" s="21">
        <f>(sales[[#This Row],[Price]]*sales[[#This Row],[Qty]])-(sales[[#This Row],[Discount_Amt]]*sales[[#This Row],[Qty]])</f>
        <v>107878.14</v>
      </c>
    </row>
    <row r="5894" spans="2:14" hidden="1" x14ac:dyDescent="0.35">
      <c r="B5894" s="7">
        <v>2029892</v>
      </c>
      <c r="C5894" s="1" t="s">
        <v>15</v>
      </c>
      <c r="D5894" s="1" t="s">
        <v>27</v>
      </c>
      <c r="E5894" s="1" t="s">
        <v>42</v>
      </c>
      <c r="F5894" s="1" t="s">
        <v>518</v>
      </c>
      <c r="G5894" s="3">
        <v>45482</v>
      </c>
      <c r="H5894" s="3">
        <v>45485</v>
      </c>
      <c r="I5894" s="6">
        <v>1399</v>
      </c>
      <c r="J5894" s="1">
        <v>7</v>
      </c>
      <c r="K5894" s="4">
        <v>0.03</v>
      </c>
      <c r="L5894" s="6">
        <f t="shared" si="186"/>
        <v>41.97</v>
      </c>
      <c r="M5894" s="8">
        <f t="shared" si="187"/>
        <v>9751.0300000000007</v>
      </c>
      <c r="N5894" s="21">
        <f>(sales[[#This Row],[Price]]*sales[[#This Row],[Qty]])-(sales[[#This Row],[Discount_Amt]]*sales[[#This Row],[Qty]])</f>
        <v>9499.2099999999991</v>
      </c>
    </row>
    <row r="5895" spans="2:14" hidden="1" x14ac:dyDescent="0.35">
      <c r="B5895" s="7">
        <v>2029893</v>
      </c>
      <c r="C5895" s="1" t="s">
        <v>16</v>
      </c>
      <c r="D5895" s="1" t="s">
        <v>28</v>
      </c>
      <c r="E5895" s="1" t="s">
        <v>43</v>
      </c>
      <c r="F5895" s="1" t="s">
        <v>519</v>
      </c>
      <c r="G5895" s="3">
        <v>45482</v>
      </c>
      <c r="H5895" s="3">
        <v>45487</v>
      </c>
      <c r="I5895" s="6">
        <v>999</v>
      </c>
      <c r="J5895" s="1">
        <v>2</v>
      </c>
      <c r="K5895" s="4">
        <v>0.08</v>
      </c>
      <c r="L5895" s="6">
        <f t="shared" si="186"/>
        <v>79.92</v>
      </c>
      <c r="M5895" s="8">
        <f t="shared" si="187"/>
        <v>1918.08</v>
      </c>
      <c r="N5895" s="21">
        <f>(sales[[#This Row],[Price]]*sales[[#This Row],[Qty]])-(sales[[#This Row],[Discount_Amt]]*sales[[#This Row],[Qty]])</f>
        <v>1838.16</v>
      </c>
    </row>
    <row r="5896" spans="2:14" x14ac:dyDescent="0.35">
      <c r="B5896" s="7">
        <v>2029894</v>
      </c>
      <c r="C5896" s="1" t="s">
        <v>17</v>
      </c>
      <c r="D5896" s="1" t="s">
        <v>29</v>
      </c>
      <c r="E5896" s="1" t="s">
        <v>44</v>
      </c>
      <c r="F5896" s="1" t="s">
        <v>521</v>
      </c>
      <c r="G5896" s="3">
        <v>45482</v>
      </c>
      <c r="H5896" s="3">
        <v>45483</v>
      </c>
      <c r="I5896" s="6">
        <v>2099</v>
      </c>
      <c r="J5896" s="1">
        <v>1</v>
      </c>
      <c r="K5896" s="4">
        <v>0.05</v>
      </c>
      <c r="L5896" s="6">
        <f t="shared" si="186"/>
        <v>104.95</v>
      </c>
      <c r="M5896" s="8">
        <f t="shared" si="187"/>
        <v>1994.05</v>
      </c>
      <c r="N5896" s="21">
        <f>(sales[[#This Row],[Price]]*sales[[#This Row],[Qty]])-(sales[[#This Row],[Discount_Amt]]*sales[[#This Row],[Qty]])</f>
        <v>1994.05</v>
      </c>
    </row>
    <row r="5897" spans="2:14" hidden="1" x14ac:dyDescent="0.35">
      <c r="B5897" s="7">
        <v>2029895</v>
      </c>
      <c r="C5897" s="1" t="s">
        <v>18</v>
      </c>
      <c r="D5897" s="1" t="s">
        <v>25</v>
      </c>
      <c r="E5897" s="1" t="s">
        <v>45</v>
      </c>
      <c r="F5897" s="1" t="s">
        <v>520</v>
      </c>
      <c r="G5897" s="3">
        <v>45482</v>
      </c>
      <c r="H5897" s="3">
        <v>45490</v>
      </c>
      <c r="I5897" s="6">
        <v>11000</v>
      </c>
      <c r="J5897" s="1">
        <v>1</v>
      </c>
      <c r="K5897" s="4">
        <v>0.05</v>
      </c>
      <c r="L5897" s="6">
        <f t="shared" si="186"/>
        <v>550</v>
      </c>
      <c r="M5897" s="8">
        <f t="shared" si="187"/>
        <v>10450</v>
      </c>
      <c r="N5897" s="21">
        <f>(sales[[#This Row],[Price]]*sales[[#This Row],[Qty]])-(sales[[#This Row],[Discount_Amt]]*sales[[#This Row],[Qty]])</f>
        <v>10450</v>
      </c>
    </row>
    <row r="5898" spans="2:14" hidden="1" x14ac:dyDescent="0.35">
      <c r="B5898" s="7">
        <v>2029896</v>
      </c>
      <c r="C5898" s="1" t="s">
        <v>19</v>
      </c>
      <c r="D5898" s="1" t="s">
        <v>319</v>
      </c>
      <c r="E5898" s="1" t="s">
        <v>46</v>
      </c>
      <c r="F5898" s="1" t="s">
        <v>518</v>
      </c>
      <c r="G5898" s="3">
        <v>45482</v>
      </c>
      <c r="H5898" s="3">
        <v>45484</v>
      </c>
      <c r="I5898" s="6">
        <v>800</v>
      </c>
      <c r="J5898" s="1">
        <v>1</v>
      </c>
      <c r="K5898" s="4">
        <v>0.05</v>
      </c>
      <c r="L5898" s="6">
        <f t="shared" si="186"/>
        <v>40</v>
      </c>
      <c r="M5898" s="8">
        <f t="shared" si="187"/>
        <v>760</v>
      </c>
      <c r="N5898" s="21">
        <f>(sales[[#This Row],[Price]]*sales[[#This Row],[Qty]])-(sales[[#This Row],[Discount_Amt]]*sales[[#This Row],[Qty]])</f>
        <v>760</v>
      </c>
    </row>
    <row r="5899" spans="2:14" hidden="1" x14ac:dyDescent="0.35">
      <c r="B5899" s="7">
        <v>2029897</v>
      </c>
      <c r="C5899" s="1" t="s">
        <v>20</v>
      </c>
      <c r="D5899" s="1" t="s">
        <v>25</v>
      </c>
      <c r="E5899" s="1" t="s">
        <v>47</v>
      </c>
      <c r="F5899" s="1" t="s">
        <v>519</v>
      </c>
      <c r="G5899" s="3">
        <v>45482</v>
      </c>
      <c r="H5899" s="3">
        <v>45485</v>
      </c>
      <c r="I5899" s="6">
        <v>5500</v>
      </c>
      <c r="J5899" s="1">
        <v>2</v>
      </c>
      <c r="K5899" s="4">
        <v>0.05</v>
      </c>
      <c r="L5899" s="6">
        <f t="shared" si="186"/>
        <v>275</v>
      </c>
      <c r="M5899" s="8">
        <f t="shared" si="187"/>
        <v>10725</v>
      </c>
      <c r="N5899" s="21">
        <f>(sales[[#This Row],[Price]]*sales[[#This Row],[Qty]])-(sales[[#This Row],[Discount_Amt]]*sales[[#This Row],[Qty]])</f>
        <v>10450</v>
      </c>
    </row>
    <row r="5900" spans="2:14" hidden="1" x14ac:dyDescent="0.35">
      <c r="B5900" s="7">
        <v>2029898</v>
      </c>
      <c r="C5900" s="1" t="s">
        <v>21</v>
      </c>
      <c r="D5900" s="1" t="s">
        <v>26</v>
      </c>
      <c r="E5900" s="1" t="s">
        <v>48</v>
      </c>
      <c r="F5900" s="1" t="s">
        <v>520</v>
      </c>
      <c r="G5900" s="3">
        <v>45482</v>
      </c>
      <c r="H5900" s="3">
        <v>45487</v>
      </c>
      <c r="I5900" s="6">
        <v>1350</v>
      </c>
      <c r="J5900" s="1">
        <v>1</v>
      </c>
      <c r="K5900" s="4">
        <v>0.03</v>
      </c>
      <c r="L5900" s="6">
        <f t="shared" si="186"/>
        <v>40.5</v>
      </c>
      <c r="M5900" s="8">
        <f t="shared" si="187"/>
        <v>1309.5</v>
      </c>
      <c r="N5900" s="21">
        <f>(sales[[#This Row],[Price]]*sales[[#This Row],[Qty]])-(sales[[#This Row],[Discount_Amt]]*sales[[#This Row],[Qty]])</f>
        <v>1309.5</v>
      </c>
    </row>
    <row r="5901" spans="2:14" hidden="1" x14ac:dyDescent="0.35">
      <c r="B5901" s="7">
        <v>2029899</v>
      </c>
      <c r="C5901" s="1" t="s">
        <v>22</v>
      </c>
      <c r="D5901" s="1" t="s">
        <v>27</v>
      </c>
      <c r="E5901" s="1" t="s">
        <v>49</v>
      </c>
      <c r="F5901" s="1" t="s">
        <v>521</v>
      </c>
      <c r="G5901" s="3">
        <v>45482</v>
      </c>
      <c r="H5901" s="3">
        <v>45483</v>
      </c>
      <c r="I5901" s="6">
        <v>4500</v>
      </c>
      <c r="J5901" s="1">
        <v>2</v>
      </c>
      <c r="K5901" s="4">
        <v>0.1</v>
      </c>
      <c r="L5901" s="6">
        <f t="shared" si="186"/>
        <v>450</v>
      </c>
      <c r="M5901" s="8">
        <f t="shared" si="187"/>
        <v>8550</v>
      </c>
      <c r="N5901" s="21">
        <f>(sales[[#This Row],[Price]]*sales[[#This Row],[Qty]])-(sales[[#This Row],[Discount_Amt]]*sales[[#This Row],[Qty]])</f>
        <v>8100</v>
      </c>
    </row>
    <row r="5902" spans="2:14" hidden="1" x14ac:dyDescent="0.35">
      <c r="B5902" s="7">
        <v>2029900</v>
      </c>
      <c r="C5902" s="1" t="s">
        <v>23</v>
      </c>
      <c r="D5902" s="1" t="s">
        <v>28</v>
      </c>
      <c r="E5902" s="1" t="s">
        <v>50</v>
      </c>
      <c r="F5902" s="1" t="s">
        <v>518</v>
      </c>
      <c r="G5902" s="3">
        <v>45482</v>
      </c>
      <c r="H5902" s="3">
        <v>45490</v>
      </c>
      <c r="I5902" s="6">
        <v>2350</v>
      </c>
      <c r="J5902" s="1">
        <v>7</v>
      </c>
      <c r="K5902" s="4">
        <v>0.05</v>
      </c>
      <c r="L5902" s="6">
        <f t="shared" si="186"/>
        <v>117.5</v>
      </c>
      <c r="M5902" s="8">
        <f t="shared" si="187"/>
        <v>16332.5</v>
      </c>
      <c r="N5902" s="21">
        <f>(sales[[#This Row],[Price]]*sales[[#This Row],[Qty]])-(sales[[#This Row],[Discount_Amt]]*sales[[#This Row],[Qty]])</f>
        <v>15627.5</v>
      </c>
    </row>
    <row r="5903" spans="2:14" hidden="1" x14ac:dyDescent="0.35">
      <c r="B5903" s="7">
        <v>2029901</v>
      </c>
      <c r="C5903" s="1" t="s">
        <v>24</v>
      </c>
      <c r="D5903" s="1" t="s">
        <v>29</v>
      </c>
      <c r="E5903" s="1" t="s">
        <v>51</v>
      </c>
      <c r="F5903" s="1" t="s">
        <v>518</v>
      </c>
      <c r="G5903" s="3">
        <v>45482</v>
      </c>
      <c r="H5903" s="3">
        <v>45484</v>
      </c>
      <c r="I5903" s="6">
        <v>90</v>
      </c>
      <c r="J5903" s="1">
        <v>2</v>
      </c>
      <c r="K5903" s="4">
        <v>0.05</v>
      </c>
      <c r="L5903" s="6">
        <f t="shared" si="186"/>
        <v>4.5</v>
      </c>
      <c r="M5903" s="8">
        <f t="shared" si="187"/>
        <v>175.5</v>
      </c>
      <c r="N5903" s="21">
        <f>(sales[[#This Row],[Price]]*sales[[#This Row],[Qty]])-(sales[[#This Row],[Discount_Amt]]*sales[[#This Row],[Qty]])</f>
        <v>171</v>
      </c>
    </row>
    <row r="5904" spans="2:14" hidden="1" x14ac:dyDescent="0.35">
      <c r="B5904" s="7">
        <v>2029902</v>
      </c>
      <c r="C5904" s="1" t="s">
        <v>4</v>
      </c>
      <c r="D5904" s="1" t="s">
        <v>25</v>
      </c>
      <c r="E5904" s="1" t="s">
        <v>506</v>
      </c>
      <c r="F5904" s="1" t="s">
        <v>519</v>
      </c>
      <c r="G5904" s="3">
        <v>45482</v>
      </c>
      <c r="H5904" s="3">
        <v>45485</v>
      </c>
      <c r="I5904" s="6">
        <v>280</v>
      </c>
      <c r="J5904" s="1">
        <v>2</v>
      </c>
      <c r="K5904" s="4">
        <v>0.02</v>
      </c>
      <c r="L5904" s="6">
        <f t="shared" si="186"/>
        <v>5.6000000000000005</v>
      </c>
      <c r="M5904" s="8">
        <f t="shared" si="187"/>
        <v>554.4</v>
      </c>
      <c r="N5904" s="21">
        <f>(sales[[#This Row],[Price]]*sales[[#This Row],[Qty]])-(sales[[#This Row],[Discount_Amt]]*sales[[#This Row],[Qty]])</f>
        <v>548.79999999999995</v>
      </c>
    </row>
    <row r="5905" spans="2:14" hidden="1" x14ac:dyDescent="0.35">
      <c r="B5905" s="7">
        <v>2029903</v>
      </c>
      <c r="C5905" s="1" t="s">
        <v>5</v>
      </c>
      <c r="D5905" s="1" t="s">
        <v>30</v>
      </c>
      <c r="E5905" s="1" t="s">
        <v>507</v>
      </c>
      <c r="F5905" s="1" t="s">
        <v>521</v>
      </c>
      <c r="G5905" s="3">
        <v>45482</v>
      </c>
      <c r="H5905" s="3">
        <v>45487</v>
      </c>
      <c r="I5905" s="6">
        <v>70</v>
      </c>
      <c r="J5905" s="1">
        <v>1</v>
      </c>
      <c r="K5905" s="4">
        <v>0.06</v>
      </c>
      <c r="L5905" s="6">
        <f t="shared" si="186"/>
        <v>4.2</v>
      </c>
      <c r="M5905" s="8">
        <f t="shared" si="187"/>
        <v>65.8</v>
      </c>
      <c r="N5905" s="21">
        <f>(sales[[#This Row],[Price]]*sales[[#This Row],[Qty]])-(sales[[#This Row],[Discount_Amt]]*sales[[#This Row],[Qty]])</f>
        <v>65.8</v>
      </c>
    </row>
    <row r="5906" spans="2:14" hidden="1" x14ac:dyDescent="0.35">
      <c r="B5906" s="7">
        <v>2029904</v>
      </c>
      <c r="C5906" s="1" t="s">
        <v>6</v>
      </c>
      <c r="D5906" s="1" t="s">
        <v>27</v>
      </c>
      <c r="E5906" s="1" t="s">
        <v>508</v>
      </c>
      <c r="F5906" s="1" t="s">
        <v>520</v>
      </c>
      <c r="G5906" s="3">
        <v>45482</v>
      </c>
      <c r="H5906" s="3">
        <v>45483</v>
      </c>
      <c r="I5906" s="6">
        <v>230</v>
      </c>
      <c r="J5906" s="1">
        <v>2</v>
      </c>
      <c r="K5906" s="4">
        <v>0.15</v>
      </c>
      <c r="L5906" s="6">
        <f t="shared" si="186"/>
        <v>34.5</v>
      </c>
      <c r="M5906" s="8">
        <f t="shared" si="187"/>
        <v>425.5</v>
      </c>
      <c r="N5906" s="21">
        <f>(sales[[#This Row],[Price]]*sales[[#This Row],[Qty]])-(sales[[#This Row],[Discount_Amt]]*sales[[#This Row],[Qty]])</f>
        <v>391</v>
      </c>
    </row>
    <row r="5907" spans="2:14" hidden="1" x14ac:dyDescent="0.35">
      <c r="B5907" s="7">
        <v>2029905</v>
      </c>
      <c r="C5907" s="1" t="s">
        <v>7</v>
      </c>
      <c r="D5907" s="1" t="s">
        <v>28</v>
      </c>
      <c r="E5907" s="1" t="s">
        <v>31</v>
      </c>
      <c r="F5907" s="1" t="s">
        <v>518</v>
      </c>
      <c r="G5907" s="3">
        <v>45482</v>
      </c>
      <c r="H5907" s="3">
        <v>45490</v>
      </c>
      <c r="I5907" s="6">
        <v>7999</v>
      </c>
      <c r="J5907" s="1">
        <v>4</v>
      </c>
      <c r="K5907" s="4">
        <v>0.02</v>
      </c>
      <c r="L5907" s="6">
        <f t="shared" si="186"/>
        <v>159.97999999999999</v>
      </c>
      <c r="M5907" s="8">
        <f t="shared" si="187"/>
        <v>31836.02</v>
      </c>
      <c r="N5907" s="21">
        <f>(sales[[#This Row],[Price]]*sales[[#This Row],[Qty]])-(sales[[#This Row],[Discount_Amt]]*sales[[#This Row],[Qty]])</f>
        <v>31356.080000000002</v>
      </c>
    </row>
    <row r="5908" spans="2:14" x14ac:dyDescent="0.35">
      <c r="B5908" s="7">
        <v>2029906</v>
      </c>
      <c r="C5908" s="1" t="s">
        <v>10</v>
      </c>
      <c r="D5908" s="1" t="s">
        <v>29</v>
      </c>
      <c r="E5908" s="1" t="s">
        <v>32</v>
      </c>
      <c r="F5908" s="1" t="s">
        <v>519</v>
      </c>
      <c r="G5908" s="3">
        <v>45482</v>
      </c>
      <c r="H5908" s="3">
        <v>45484</v>
      </c>
      <c r="I5908" s="6">
        <v>850</v>
      </c>
      <c r="J5908" s="1">
        <v>3</v>
      </c>
      <c r="K5908" s="4">
        <v>0.02</v>
      </c>
      <c r="L5908" s="6">
        <f t="shared" si="186"/>
        <v>17</v>
      </c>
      <c r="M5908" s="8">
        <f t="shared" si="187"/>
        <v>2533</v>
      </c>
      <c r="N5908" s="21">
        <f>(sales[[#This Row],[Price]]*sales[[#This Row],[Qty]])-(sales[[#This Row],[Discount_Amt]]*sales[[#This Row],[Qty]])</f>
        <v>2499</v>
      </c>
    </row>
    <row r="5909" spans="2:14" hidden="1" x14ac:dyDescent="0.35">
      <c r="B5909" s="7">
        <v>2029907</v>
      </c>
      <c r="C5909" s="1" t="s">
        <v>8</v>
      </c>
      <c r="D5909" s="1" t="s">
        <v>25</v>
      </c>
      <c r="E5909" s="1" t="s">
        <v>38</v>
      </c>
      <c r="F5909" s="1" t="s">
        <v>520</v>
      </c>
      <c r="G5909" s="3">
        <v>45482</v>
      </c>
      <c r="H5909" s="3">
        <v>45485</v>
      </c>
      <c r="I5909" s="6">
        <v>65000</v>
      </c>
      <c r="J5909" s="1">
        <v>2</v>
      </c>
      <c r="K5909" s="4">
        <v>0.02</v>
      </c>
      <c r="L5909" s="6">
        <f t="shared" si="186"/>
        <v>1300</v>
      </c>
      <c r="M5909" s="8">
        <f t="shared" si="187"/>
        <v>128700</v>
      </c>
      <c r="N5909" s="21">
        <f>(sales[[#This Row],[Price]]*sales[[#This Row],[Qty]])-(sales[[#This Row],[Discount_Amt]]*sales[[#This Row],[Qty]])</f>
        <v>127400</v>
      </c>
    </row>
    <row r="5910" spans="2:14" hidden="1" x14ac:dyDescent="0.35">
      <c r="B5910" s="7">
        <v>2029908</v>
      </c>
      <c r="C5910" s="1" t="s">
        <v>9</v>
      </c>
      <c r="D5910" s="1" t="s">
        <v>26</v>
      </c>
      <c r="E5910" s="1" t="s">
        <v>33</v>
      </c>
      <c r="F5910" s="1" t="s">
        <v>521</v>
      </c>
      <c r="G5910" s="3">
        <v>45482</v>
      </c>
      <c r="H5910" s="3">
        <v>45487</v>
      </c>
      <c r="I5910" s="6">
        <v>450</v>
      </c>
      <c r="J5910" s="1">
        <v>1</v>
      </c>
      <c r="K5910" s="4">
        <v>0.02</v>
      </c>
      <c r="L5910" s="6">
        <f t="shared" si="186"/>
        <v>9</v>
      </c>
      <c r="M5910" s="8">
        <f t="shared" si="187"/>
        <v>441</v>
      </c>
      <c r="N5910" s="21">
        <f>(sales[[#This Row],[Price]]*sales[[#This Row],[Qty]])-(sales[[#This Row],[Discount_Amt]]*sales[[#This Row],[Qty]])</f>
        <v>441</v>
      </c>
    </row>
    <row r="5911" spans="2:14" x14ac:dyDescent="0.35">
      <c r="B5911" s="7">
        <v>2029909</v>
      </c>
      <c r="C5911" s="1" t="s">
        <v>11</v>
      </c>
      <c r="D5911" s="1" t="s">
        <v>27</v>
      </c>
      <c r="E5911" s="1" t="s">
        <v>34</v>
      </c>
      <c r="F5911" s="1" t="s">
        <v>518</v>
      </c>
      <c r="G5911" s="3">
        <v>45482</v>
      </c>
      <c r="H5911" s="3">
        <v>45483</v>
      </c>
      <c r="I5911" s="6">
        <v>1299</v>
      </c>
      <c r="J5911" s="1">
        <v>1</v>
      </c>
      <c r="K5911" s="4">
        <v>0.02</v>
      </c>
      <c r="L5911" s="6">
        <f t="shared" si="186"/>
        <v>25.98</v>
      </c>
      <c r="M5911" s="8">
        <f t="shared" si="187"/>
        <v>1273.02</v>
      </c>
      <c r="N5911" s="21">
        <f>(sales[[#This Row],[Price]]*sales[[#This Row],[Qty]])-(sales[[#This Row],[Discount_Amt]]*sales[[#This Row],[Qty]])</f>
        <v>1273.02</v>
      </c>
    </row>
    <row r="5912" spans="2:14" x14ac:dyDescent="0.35">
      <c r="B5912" s="7">
        <v>2029910</v>
      </c>
      <c r="C5912" s="1" t="s">
        <v>12</v>
      </c>
      <c r="D5912" s="1" t="s">
        <v>28</v>
      </c>
      <c r="E5912" s="1" t="s">
        <v>35</v>
      </c>
      <c r="F5912" s="1" t="s">
        <v>518</v>
      </c>
      <c r="G5912" s="3">
        <v>45482</v>
      </c>
      <c r="H5912" s="3">
        <v>45490</v>
      </c>
      <c r="I5912" s="6">
        <v>1700</v>
      </c>
      <c r="J5912" s="1">
        <v>2</v>
      </c>
      <c r="K5912" s="4">
        <v>0.02</v>
      </c>
      <c r="L5912" s="6">
        <f t="shared" si="186"/>
        <v>34</v>
      </c>
      <c r="M5912" s="8">
        <f t="shared" si="187"/>
        <v>3366</v>
      </c>
      <c r="N5912" s="21">
        <f>(sales[[#This Row],[Price]]*sales[[#This Row],[Qty]])-(sales[[#This Row],[Discount_Amt]]*sales[[#This Row],[Qty]])</f>
        <v>3332</v>
      </c>
    </row>
    <row r="5913" spans="2:14" hidden="1" x14ac:dyDescent="0.35">
      <c r="B5913" s="7">
        <v>2029911</v>
      </c>
      <c r="C5913" s="1" t="s">
        <v>13</v>
      </c>
      <c r="D5913" s="1" t="s">
        <v>29</v>
      </c>
      <c r="E5913" s="1" t="s">
        <v>36</v>
      </c>
      <c r="F5913" s="1" t="s">
        <v>519</v>
      </c>
      <c r="G5913" s="3">
        <v>45482</v>
      </c>
      <c r="H5913" s="3">
        <v>45484</v>
      </c>
      <c r="I5913" s="6">
        <v>55000</v>
      </c>
      <c r="J5913" s="1">
        <v>1</v>
      </c>
      <c r="K5913" s="4">
        <v>0.02</v>
      </c>
      <c r="L5913" s="6">
        <f t="shared" si="186"/>
        <v>1100</v>
      </c>
      <c r="M5913" s="8">
        <f t="shared" si="187"/>
        <v>53900</v>
      </c>
      <c r="N5913" s="21">
        <f>(sales[[#This Row],[Price]]*sales[[#This Row],[Qty]])-(sales[[#This Row],[Discount_Amt]]*sales[[#This Row],[Qty]])</f>
        <v>53900</v>
      </c>
    </row>
    <row r="5914" spans="2:14" hidden="1" x14ac:dyDescent="0.35">
      <c r="B5914" s="7">
        <v>2029912</v>
      </c>
      <c r="C5914" s="1" t="s">
        <v>14</v>
      </c>
      <c r="D5914" s="1" t="s">
        <v>25</v>
      </c>
      <c r="E5914" s="1" t="s">
        <v>37</v>
      </c>
      <c r="F5914" s="1" t="s">
        <v>521</v>
      </c>
      <c r="G5914" s="3">
        <v>45482</v>
      </c>
      <c r="H5914" s="3">
        <v>45485</v>
      </c>
      <c r="I5914" s="6">
        <v>57999</v>
      </c>
      <c r="J5914" s="1">
        <v>3</v>
      </c>
      <c r="K5914" s="4">
        <v>0.02</v>
      </c>
      <c r="L5914" s="6">
        <f t="shared" si="186"/>
        <v>1159.98</v>
      </c>
      <c r="M5914" s="8">
        <f t="shared" si="187"/>
        <v>172837.02</v>
      </c>
      <c r="N5914" s="21">
        <f>(sales[[#This Row],[Price]]*sales[[#This Row],[Qty]])-(sales[[#This Row],[Discount_Amt]]*sales[[#This Row],[Qty]])</f>
        <v>170517.06</v>
      </c>
    </row>
    <row r="5915" spans="2:14" hidden="1" x14ac:dyDescent="0.35">
      <c r="B5915" s="7">
        <v>2029913</v>
      </c>
      <c r="C5915" s="1" t="s">
        <v>15</v>
      </c>
      <c r="D5915" s="1" t="s">
        <v>26</v>
      </c>
      <c r="E5915" s="1" t="s">
        <v>39</v>
      </c>
      <c r="F5915" s="1" t="s">
        <v>520</v>
      </c>
      <c r="G5915" s="3">
        <v>45482</v>
      </c>
      <c r="H5915" s="3">
        <v>45487</v>
      </c>
      <c r="I5915" s="6">
        <v>1399</v>
      </c>
      <c r="J5915" s="1">
        <v>2</v>
      </c>
      <c r="K5915" s="4">
        <v>7.0000000000000007E-2</v>
      </c>
      <c r="L5915" s="6">
        <f t="shared" si="186"/>
        <v>97.93</v>
      </c>
      <c r="M5915" s="8">
        <f t="shared" si="187"/>
        <v>2700.07</v>
      </c>
      <c r="N5915" s="21">
        <f>(sales[[#This Row],[Price]]*sales[[#This Row],[Qty]])-(sales[[#This Row],[Discount_Amt]]*sales[[#This Row],[Qty]])</f>
        <v>2602.14</v>
      </c>
    </row>
    <row r="5916" spans="2:14" hidden="1" x14ac:dyDescent="0.35">
      <c r="B5916" s="7">
        <v>2029914</v>
      </c>
      <c r="C5916" s="1" t="s">
        <v>16</v>
      </c>
      <c r="D5916" s="1" t="s">
        <v>27</v>
      </c>
      <c r="E5916" s="1" t="s">
        <v>40</v>
      </c>
      <c r="F5916" s="1" t="s">
        <v>518</v>
      </c>
      <c r="G5916" s="3">
        <v>45482</v>
      </c>
      <c r="H5916" s="3">
        <v>45483</v>
      </c>
      <c r="I5916" s="6">
        <v>999</v>
      </c>
      <c r="J5916" s="1">
        <v>1</v>
      </c>
      <c r="K5916" s="4">
        <v>0.03</v>
      </c>
      <c r="L5916" s="6">
        <f t="shared" si="186"/>
        <v>29.97</v>
      </c>
      <c r="M5916" s="8">
        <f t="shared" si="187"/>
        <v>969.03</v>
      </c>
      <c r="N5916" s="21">
        <f>(sales[[#This Row],[Price]]*sales[[#This Row],[Qty]])-(sales[[#This Row],[Discount_Amt]]*sales[[#This Row],[Qty]])</f>
        <v>969.03</v>
      </c>
    </row>
    <row r="5917" spans="2:14" x14ac:dyDescent="0.35">
      <c r="B5917" s="7">
        <v>2029915</v>
      </c>
      <c r="C5917" s="1" t="s">
        <v>17</v>
      </c>
      <c r="D5917" s="1" t="s">
        <v>28</v>
      </c>
      <c r="E5917" s="1" t="s">
        <v>41</v>
      </c>
      <c r="F5917" s="1" t="s">
        <v>519</v>
      </c>
      <c r="G5917" s="3">
        <v>45482</v>
      </c>
      <c r="H5917" s="3">
        <v>45490</v>
      </c>
      <c r="I5917" s="6">
        <v>2099</v>
      </c>
      <c r="J5917" s="1">
        <v>2</v>
      </c>
      <c r="K5917" s="4">
        <v>0.08</v>
      </c>
      <c r="L5917" s="6">
        <f t="shared" si="186"/>
        <v>167.92000000000002</v>
      </c>
      <c r="M5917" s="8">
        <f t="shared" si="187"/>
        <v>4030.08</v>
      </c>
      <c r="N5917" s="21">
        <f>(sales[[#This Row],[Price]]*sales[[#This Row],[Qty]])-(sales[[#This Row],[Discount_Amt]]*sales[[#This Row],[Qty]])</f>
        <v>3862.16</v>
      </c>
    </row>
    <row r="5918" spans="2:14" hidden="1" x14ac:dyDescent="0.35">
      <c r="B5918" s="7">
        <v>2029916</v>
      </c>
      <c r="C5918" s="1" t="s">
        <v>18</v>
      </c>
      <c r="D5918" s="1" t="s">
        <v>29</v>
      </c>
      <c r="E5918" s="1" t="s">
        <v>42</v>
      </c>
      <c r="F5918" s="1" t="s">
        <v>520</v>
      </c>
      <c r="G5918" s="3">
        <v>45482</v>
      </c>
      <c r="H5918" s="3">
        <v>45484</v>
      </c>
      <c r="I5918" s="6">
        <v>11000</v>
      </c>
      <c r="J5918" s="1">
        <v>1</v>
      </c>
      <c r="K5918" s="4">
        <v>0.05</v>
      </c>
      <c r="L5918" s="6">
        <f t="shared" si="186"/>
        <v>550</v>
      </c>
      <c r="M5918" s="8">
        <f t="shared" si="187"/>
        <v>10450</v>
      </c>
      <c r="N5918" s="21">
        <f>(sales[[#This Row],[Price]]*sales[[#This Row],[Qty]])-(sales[[#This Row],[Discount_Amt]]*sales[[#This Row],[Qty]])</f>
        <v>10450</v>
      </c>
    </row>
    <row r="5919" spans="2:14" hidden="1" x14ac:dyDescent="0.35">
      <c r="B5919" s="7">
        <v>2029917</v>
      </c>
      <c r="C5919" s="1" t="s">
        <v>19</v>
      </c>
      <c r="D5919" s="1" t="s">
        <v>25</v>
      </c>
      <c r="E5919" s="1" t="s">
        <v>43</v>
      </c>
      <c r="F5919" s="1" t="s">
        <v>521</v>
      </c>
      <c r="G5919" s="3">
        <v>45482</v>
      </c>
      <c r="H5919" s="3">
        <v>45485</v>
      </c>
      <c r="I5919" s="6">
        <v>800</v>
      </c>
      <c r="J5919" s="1">
        <v>2</v>
      </c>
      <c r="K5919" s="4">
        <v>0.05</v>
      </c>
      <c r="L5919" s="6">
        <f t="shared" si="186"/>
        <v>40</v>
      </c>
      <c r="M5919" s="8">
        <f t="shared" si="187"/>
        <v>1560</v>
      </c>
      <c r="N5919" s="21">
        <f>(sales[[#This Row],[Price]]*sales[[#This Row],[Qty]])-(sales[[#This Row],[Discount_Amt]]*sales[[#This Row],[Qty]])</f>
        <v>1520</v>
      </c>
    </row>
    <row r="5920" spans="2:14" hidden="1" x14ac:dyDescent="0.35">
      <c r="B5920" s="7">
        <v>2029918</v>
      </c>
      <c r="C5920" s="1" t="s">
        <v>20</v>
      </c>
      <c r="D5920" s="1" t="s">
        <v>320</v>
      </c>
      <c r="E5920" s="1" t="s">
        <v>44</v>
      </c>
      <c r="F5920" s="1" t="s">
        <v>518</v>
      </c>
      <c r="G5920" s="3">
        <v>45482</v>
      </c>
      <c r="H5920" s="3">
        <v>45487</v>
      </c>
      <c r="I5920" s="6">
        <v>5500</v>
      </c>
      <c r="J5920" s="1">
        <v>3</v>
      </c>
      <c r="K5920" s="4">
        <v>0.05</v>
      </c>
      <c r="L5920" s="6">
        <f t="shared" si="186"/>
        <v>275</v>
      </c>
      <c r="M5920" s="8">
        <f t="shared" si="187"/>
        <v>16225</v>
      </c>
      <c r="N5920" s="21">
        <f>(sales[[#This Row],[Price]]*sales[[#This Row],[Qty]])-(sales[[#This Row],[Discount_Amt]]*sales[[#This Row],[Qty]])</f>
        <v>15675</v>
      </c>
    </row>
    <row r="5921" spans="2:14" hidden="1" x14ac:dyDescent="0.35">
      <c r="B5921" s="7">
        <v>2029919</v>
      </c>
      <c r="C5921" s="1" t="s">
        <v>21</v>
      </c>
      <c r="D5921" s="1" t="s">
        <v>25</v>
      </c>
      <c r="E5921" s="1" t="s">
        <v>45</v>
      </c>
      <c r="F5921" s="1" t="s">
        <v>518</v>
      </c>
      <c r="G5921" s="3">
        <v>45482</v>
      </c>
      <c r="H5921" s="3">
        <v>45483</v>
      </c>
      <c r="I5921" s="6">
        <v>1350</v>
      </c>
      <c r="J5921" s="1">
        <v>2</v>
      </c>
      <c r="K5921" s="4">
        <v>0.05</v>
      </c>
      <c r="L5921" s="6">
        <f t="shared" si="186"/>
        <v>67.5</v>
      </c>
      <c r="M5921" s="8">
        <f t="shared" si="187"/>
        <v>2632.5</v>
      </c>
      <c r="N5921" s="21">
        <f>(sales[[#This Row],[Price]]*sales[[#This Row],[Qty]])-(sales[[#This Row],[Discount_Amt]]*sales[[#This Row],[Qty]])</f>
        <v>2565</v>
      </c>
    </row>
    <row r="5922" spans="2:14" hidden="1" x14ac:dyDescent="0.35">
      <c r="B5922" s="7">
        <v>2029920</v>
      </c>
      <c r="C5922" s="1" t="s">
        <v>22</v>
      </c>
      <c r="D5922" s="1" t="s">
        <v>26</v>
      </c>
      <c r="E5922" s="1" t="s">
        <v>46</v>
      </c>
      <c r="F5922" s="1" t="s">
        <v>519</v>
      </c>
      <c r="G5922" s="3">
        <v>45482</v>
      </c>
      <c r="H5922" s="3">
        <v>45490</v>
      </c>
      <c r="I5922" s="6">
        <v>4500</v>
      </c>
      <c r="J5922" s="1">
        <v>7</v>
      </c>
      <c r="K5922" s="4">
        <v>0.03</v>
      </c>
      <c r="L5922" s="6">
        <f t="shared" si="186"/>
        <v>135</v>
      </c>
      <c r="M5922" s="8">
        <f t="shared" si="187"/>
        <v>31365</v>
      </c>
      <c r="N5922" s="21">
        <f>(sales[[#This Row],[Price]]*sales[[#This Row],[Qty]])-(sales[[#This Row],[Discount_Amt]]*sales[[#This Row],[Qty]])</f>
        <v>30555</v>
      </c>
    </row>
    <row r="5923" spans="2:14" hidden="1" x14ac:dyDescent="0.35">
      <c r="B5923" s="7">
        <v>2029921</v>
      </c>
      <c r="C5923" s="1" t="s">
        <v>23</v>
      </c>
      <c r="D5923" s="1" t="s">
        <v>27</v>
      </c>
      <c r="E5923" s="1" t="s">
        <v>47</v>
      </c>
      <c r="F5923" s="1" t="s">
        <v>521</v>
      </c>
      <c r="G5923" s="3">
        <v>45482</v>
      </c>
      <c r="H5923" s="3">
        <v>45484</v>
      </c>
      <c r="I5923" s="6">
        <v>2350</v>
      </c>
      <c r="J5923" s="1">
        <v>2</v>
      </c>
      <c r="K5923" s="4">
        <v>0.1</v>
      </c>
      <c r="L5923" s="6">
        <f t="shared" si="186"/>
        <v>235</v>
      </c>
      <c r="M5923" s="8">
        <f t="shared" si="187"/>
        <v>4465</v>
      </c>
      <c r="N5923" s="21">
        <f>(sales[[#This Row],[Price]]*sales[[#This Row],[Qty]])-(sales[[#This Row],[Discount_Amt]]*sales[[#This Row],[Qty]])</f>
        <v>4230</v>
      </c>
    </row>
    <row r="5924" spans="2:14" hidden="1" x14ac:dyDescent="0.35">
      <c r="B5924" s="7">
        <v>2029922</v>
      </c>
      <c r="C5924" s="1" t="s">
        <v>24</v>
      </c>
      <c r="D5924" s="1" t="s">
        <v>28</v>
      </c>
      <c r="E5924" s="1" t="s">
        <v>48</v>
      </c>
      <c r="F5924" s="1" t="s">
        <v>520</v>
      </c>
      <c r="G5924" s="3">
        <v>45482</v>
      </c>
      <c r="H5924" s="3">
        <v>45485</v>
      </c>
      <c r="I5924" s="6">
        <v>90</v>
      </c>
      <c r="J5924" s="1">
        <v>1</v>
      </c>
      <c r="K5924" s="4">
        <v>0.05</v>
      </c>
      <c r="L5924" s="6">
        <f t="shared" si="186"/>
        <v>4.5</v>
      </c>
      <c r="M5924" s="8">
        <f t="shared" si="187"/>
        <v>85.5</v>
      </c>
      <c r="N5924" s="21">
        <f>(sales[[#This Row],[Price]]*sales[[#This Row],[Qty]])-(sales[[#This Row],[Discount_Amt]]*sales[[#This Row],[Qty]])</f>
        <v>85.5</v>
      </c>
    </row>
    <row r="5925" spans="2:14" hidden="1" x14ac:dyDescent="0.35">
      <c r="B5925" s="7">
        <v>2029923</v>
      </c>
      <c r="C5925" s="1" t="s">
        <v>4</v>
      </c>
      <c r="D5925" s="1" t="s">
        <v>29</v>
      </c>
      <c r="E5925" s="1" t="s">
        <v>49</v>
      </c>
      <c r="F5925" s="1" t="s">
        <v>518</v>
      </c>
      <c r="G5925" s="3">
        <v>45482</v>
      </c>
      <c r="H5925" s="3">
        <v>45487</v>
      </c>
      <c r="I5925" s="6">
        <v>280</v>
      </c>
      <c r="J5925" s="1">
        <v>1</v>
      </c>
      <c r="K5925" s="4">
        <v>0.05</v>
      </c>
      <c r="L5925" s="6">
        <f t="shared" si="186"/>
        <v>14</v>
      </c>
      <c r="M5925" s="8">
        <f t="shared" si="187"/>
        <v>266</v>
      </c>
      <c r="N5925" s="21">
        <f>(sales[[#This Row],[Price]]*sales[[#This Row],[Qty]])-(sales[[#This Row],[Discount_Amt]]*sales[[#This Row],[Qty]])</f>
        <v>266</v>
      </c>
    </row>
    <row r="5926" spans="2:14" hidden="1" x14ac:dyDescent="0.35">
      <c r="B5926" s="7">
        <v>2029924</v>
      </c>
      <c r="C5926" s="1" t="s">
        <v>5</v>
      </c>
      <c r="D5926" s="1" t="s">
        <v>25</v>
      </c>
      <c r="E5926" s="1" t="s">
        <v>50</v>
      </c>
      <c r="F5926" s="1" t="s">
        <v>519</v>
      </c>
      <c r="G5926" s="3">
        <v>45482</v>
      </c>
      <c r="H5926" s="3">
        <v>45483</v>
      </c>
      <c r="I5926" s="6">
        <v>70</v>
      </c>
      <c r="J5926" s="1">
        <v>1</v>
      </c>
      <c r="K5926" s="4">
        <v>0.02</v>
      </c>
      <c r="L5926" s="6">
        <f t="shared" si="186"/>
        <v>1.4000000000000001</v>
      </c>
      <c r="M5926" s="8">
        <f t="shared" si="187"/>
        <v>68.599999999999994</v>
      </c>
      <c r="N5926" s="21">
        <f>(sales[[#This Row],[Price]]*sales[[#This Row],[Qty]])-(sales[[#This Row],[Discount_Amt]]*sales[[#This Row],[Qty]])</f>
        <v>68.599999999999994</v>
      </c>
    </row>
    <row r="5927" spans="2:14" hidden="1" x14ac:dyDescent="0.35">
      <c r="B5927" s="7">
        <v>2029925</v>
      </c>
      <c r="C5927" s="1" t="s">
        <v>6</v>
      </c>
      <c r="D5927" s="1" t="s">
        <v>30</v>
      </c>
      <c r="E5927" s="1" t="s">
        <v>51</v>
      </c>
      <c r="F5927" s="1" t="s">
        <v>520</v>
      </c>
      <c r="G5927" s="3">
        <v>45482</v>
      </c>
      <c r="H5927" s="3">
        <v>45490</v>
      </c>
      <c r="I5927" s="6">
        <v>230</v>
      </c>
      <c r="J5927" s="1">
        <v>2</v>
      </c>
      <c r="K5927" s="4">
        <v>0.06</v>
      </c>
      <c r="L5927" s="6">
        <f t="shared" si="186"/>
        <v>13.799999999999999</v>
      </c>
      <c r="M5927" s="8">
        <f t="shared" si="187"/>
        <v>446.2</v>
      </c>
      <c r="N5927" s="21">
        <f>(sales[[#This Row],[Price]]*sales[[#This Row],[Qty]])-(sales[[#This Row],[Discount_Amt]]*sales[[#This Row],[Qty]])</f>
        <v>432.4</v>
      </c>
    </row>
    <row r="5928" spans="2:14" hidden="1" x14ac:dyDescent="0.35">
      <c r="B5928" s="7">
        <v>2029926</v>
      </c>
      <c r="C5928" s="1" t="s">
        <v>7</v>
      </c>
      <c r="D5928" s="1" t="s">
        <v>27</v>
      </c>
      <c r="E5928" s="1" t="s">
        <v>506</v>
      </c>
      <c r="F5928" s="1" t="s">
        <v>521</v>
      </c>
      <c r="G5928" s="3">
        <v>45482</v>
      </c>
      <c r="H5928" s="3">
        <v>45484</v>
      </c>
      <c r="I5928" s="6">
        <v>7999</v>
      </c>
      <c r="J5928" s="1">
        <v>1</v>
      </c>
      <c r="K5928" s="4">
        <v>0.15</v>
      </c>
      <c r="L5928" s="6">
        <f t="shared" si="186"/>
        <v>1199.8499999999999</v>
      </c>
      <c r="M5928" s="8">
        <f t="shared" si="187"/>
        <v>6799.15</v>
      </c>
      <c r="N5928" s="21">
        <f>(sales[[#This Row],[Price]]*sales[[#This Row],[Qty]])-(sales[[#This Row],[Discount_Amt]]*sales[[#This Row],[Qty]])</f>
        <v>6799.15</v>
      </c>
    </row>
    <row r="5929" spans="2:14" x14ac:dyDescent="0.35">
      <c r="B5929" s="7">
        <v>2029927</v>
      </c>
      <c r="C5929" s="1" t="s">
        <v>10</v>
      </c>
      <c r="D5929" s="1" t="s">
        <v>28</v>
      </c>
      <c r="E5929" s="1" t="s">
        <v>507</v>
      </c>
      <c r="F5929" s="1" t="s">
        <v>518</v>
      </c>
      <c r="G5929" s="3">
        <v>45482</v>
      </c>
      <c r="H5929" s="3">
        <v>45485</v>
      </c>
      <c r="I5929" s="6">
        <v>850</v>
      </c>
      <c r="J5929" s="1">
        <v>2</v>
      </c>
      <c r="K5929" s="4">
        <v>0.02</v>
      </c>
      <c r="L5929" s="6">
        <f t="shared" si="186"/>
        <v>17</v>
      </c>
      <c r="M5929" s="8">
        <f t="shared" si="187"/>
        <v>1683</v>
      </c>
      <c r="N5929" s="21">
        <f>(sales[[#This Row],[Price]]*sales[[#This Row],[Qty]])-(sales[[#This Row],[Discount_Amt]]*sales[[#This Row],[Qty]])</f>
        <v>1666</v>
      </c>
    </row>
    <row r="5930" spans="2:14" hidden="1" x14ac:dyDescent="0.35">
      <c r="B5930" s="7">
        <v>2029928</v>
      </c>
      <c r="C5930" s="1" t="s">
        <v>8</v>
      </c>
      <c r="D5930" s="1" t="s">
        <v>29</v>
      </c>
      <c r="E5930" s="1" t="s">
        <v>508</v>
      </c>
      <c r="F5930" s="1" t="s">
        <v>518</v>
      </c>
      <c r="G5930" s="3">
        <v>45482</v>
      </c>
      <c r="H5930" s="3">
        <v>45487</v>
      </c>
      <c r="I5930" s="6">
        <v>65000</v>
      </c>
      <c r="J5930" s="1">
        <v>7</v>
      </c>
      <c r="K5930" s="4">
        <v>0.02</v>
      </c>
      <c r="L5930" s="6">
        <f t="shared" si="186"/>
        <v>1300</v>
      </c>
      <c r="M5930" s="8">
        <f t="shared" si="187"/>
        <v>453700</v>
      </c>
      <c r="N5930" s="21">
        <f>(sales[[#This Row],[Price]]*sales[[#This Row],[Qty]])-(sales[[#This Row],[Discount_Amt]]*sales[[#This Row],[Qty]])</f>
        <v>445900</v>
      </c>
    </row>
    <row r="5931" spans="2:14" hidden="1" x14ac:dyDescent="0.35">
      <c r="B5931" s="7">
        <v>2029929</v>
      </c>
      <c r="C5931" s="1" t="s">
        <v>9</v>
      </c>
      <c r="D5931" s="1" t="s">
        <v>25</v>
      </c>
      <c r="E5931" s="1" t="s">
        <v>31</v>
      </c>
      <c r="F5931" s="1" t="s">
        <v>519</v>
      </c>
      <c r="G5931" s="3">
        <v>45482</v>
      </c>
      <c r="H5931" s="3">
        <v>45483</v>
      </c>
      <c r="I5931" s="6">
        <v>450</v>
      </c>
      <c r="J5931" s="1">
        <v>2</v>
      </c>
      <c r="K5931" s="4">
        <v>0.02</v>
      </c>
      <c r="L5931" s="6">
        <f t="shared" si="186"/>
        <v>9</v>
      </c>
      <c r="M5931" s="8">
        <f t="shared" si="187"/>
        <v>891</v>
      </c>
      <c r="N5931" s="21">
        <f>(sales[[#This Row],[Price]]*sales[[#This Row],[Qty]])-(sales[[#This Row],[Discount_Amt]]*sales[[#This Row],[Qty]])</f>
        <v>882</v>
      </c>
    </row>
    <row r="5932" spans="2:14" x14ac:dyDescent="0.35">
      <c r="B5932" s="7">
        <v>2029930</v>
      </c>
      <c r="C5932" s="1" t="s">
        <v>11</v>
      </c>
      <c r="D5932" s="1" t="s">
        <v>26</v>
      </c>
      <c r="E5932" s="1" t="s">
        <v>32</v>
      </c>
      <c r="F5932" s="1" t="s">
        <v>521</v>
      </c>
      <c r="G5932" s="3">
        <v>45482</v>
      </c>
      <c r="H5932" s="3">
        <v>45490</v>
      </c>
      <c r="I5932" s="6">
        <v>1299</v>
      </c>
      <c r="J5932" s="1">
        <v>2</v>
      </c>
      <c r="K5932" s="4">
        <v>0.02</v>
      </c>
      <c r="L5932" s="6">
        <f t="shared" si="186"/>
        <v>25.98</v>
      </c>
      <c r="M5932" s="8">
        <f t="shared" si="187"/>
        <v>2572.02</v>
      </c>
      <c r="N5932" s="21">
        <f>(sales[[#This Row],[Price]]*sales[[#This Row],[Qty]])-(sales[[#This Row],[Discount_Amt]]*sales[[#This Row],[Qty]])</f>
        <v>2546.04</v>
      </c>
    </row>
    <row r="5933" spans="2:14" x14ac:dyDescent="0.35">
      <c r="B5933" s="7">
        <v>2029931</v>
      </c>
      <c r="C5933" s="1" t="s">
        <v>12</v>
      </c>
      <c r="D5933" s="1" t="s">
        <v>27</v>
      </c>
      <c r="E5933" s="1" t="s">
        <v>38</v>
      </c>
      <c r="F5933" s="1" t="s">
        <v>520</v>
      </c>
      <c r="G5933" s="3">
        <v>45482</v>
      </c>
      <c r="H5933" s="3">
        <v>45484</v>
      </c>
      <c r="I5933" s="6">
        <v>1700</v>
      </c>
      <c r="J5933" s="1">
        <v>1</v>
      </c>
      <c r="K5933" s="4">
        <v>0.02</v>
      </c>
      <c r="L5933" s="6">
        <f t="shared" si="186"/>
        <v>34</v>
      </c>
      <c r="M5933" s="8">
        <f t="shared" si="187"/>
        <v>1666</v>
      </c>
      <c r="N5933" s="21">
        <f>(sales[[#This Row],[Price]]*sales[[#This Row],[Qty]])-(sales[[#This Row],[Discount_Amt]]*sales[[#This Row],[Qty]])</f>
        <v>1666</v>
      </c>
    </row>
    <row r="5934" spans="2:14" hidden="1" x14ac:dyDescent="0.35">
      <c r="B5934" s="7">
        <v>2029932</v>
      </c>
      <c r="C5934" s="1" t="s">
        <v>13</v>
      </c>
      <c r="D5934" s="1" t="s">
        <v>28</v>
      </c>
      <c r="E5934" s="1" t="s">
        <v>33</v>
      </c>
      <c r="F5934" s="1" t="s">
        <v>518</v>
      </c>
      <c r="G5934" s="3">
        <v>45482</v>
      </c>
      <c r="H5934" s="3">
        <v>45485</v>
      </c>
      <c r="I5934" s="6">
        <v>55000</v>
      </c>
      <c r="J5934" s="1">
        <v>2</v>
      </c>
      <c r="K5934" s="4">
        <v>0.02</v>
      </c>
      <c r="L5934" s="6">
        <f t="shared" ref="L5934:L5997" si="188">I5934*K5934</f>
        <v>1100</v>
      </c>
      <c r="M5934" s="8">
        <f t="shared" ref="M5934:M5997" si="189">I5934*J5934-L5934</f>
        <v>108900</v>
      </c>
      <c r="N5934" s="21">
        <f>(sales[[#This Row],[Price]]*sales[[#This Row],[Qty]])-(sales[[#This Row],[Discount_Amt]]*sales[[#This Row],[Qty]])</f>
        <v>107800</v>
      </c>
    </row>
    <row r="5935" spans="2:14" hidden="1" x14ac:dyDescent="0.35">
      <c r="B5935" s="7">
        <v>2029933</v>
      </c>
      <c r="C5935" s="1" t="s">
        <v>14</v>
      </c>
      <c r="D5935" s="1" t="s">
        <v>29</v>
      </c>
      <c r="E5935" s="1" t="s">
        <v>34</v>
      </c>
      <c r="F5935" s="1" t="s">
        <v>519</v>
      </c>
      <c r="G5935" s="3">
        <v>45482</v>
      </c>
      <c r="H5935" s="3">
        <v>45487</v>
      </c>
      <c r="I5935" s="6">
        <v>57999</v>
      </c>
      <c r="J5935" s="1">
        <v>4</v>
      </c>
      <c r="K5935" s="4">
        <v>0.02</v>
      </c>
      <c r="L5935" s="6">
        <f t="shared" si="188"/>
        <v>1159.98</v>
      </c>
      <c r="M5935" s="8">
        <f t="shared" si="189"/>
        <v>230836.02</v>
      </c>
      <c r="N5935" s="21">
        <f>(sales[[#This Row],[Price]]*sales[[#This Row],[Qty]])-(sales[[#This Row],[Discount_Amt]]*sales[[#This Row],[Qty]])</f>
        <v>227356.08</v>
      </c>
    </row>
    <row r="5936" spans="2:14" hidden="1" x14ac:dyDescent="0.35">
      <c r="B5936" s="7">
        <v>2029934</v>
      </c>
      <c r="C5936" s="1" t="s">
        <v>15</v>
      </c>
      <c r="D5936" s="1" t="s">
        <v>25</v>
      </c>
      <c r="E5936" s="1" t="s">
        <v>35</v>
      </c>
      <c r="F5936" s="1" t="s">
        <v>520</v>
      </c>
      <c r="G5936" s="3">
        <v>45482</v>
      </c>
      <c r="H5936" s="3">
        <v>45483</v>
      </c>
      <c r="I5936" s="6">
        <v>1399</v>
      </c>
      <c r="J5936" s="1">
        <v>3</v>
      </c>
      <c r="K5936" s="4">
        <v>0.02</v>
      </c>
      <c r="L5936" s="6">
        <f t="shared" si="188"/>
        <v>27.98</v>
      </c>
      <c r="M5936" s="8">
        <f t="shared" si="189"/>
        <v>4169.0200000000004</v>
      </c>
      <c r="N5936" s="21">
        <f>(sales[[#This Row],[Price]]*sales[[#This Row],[Qty]])-(sales[[#This Row],[Discount_Amt]]*sales[[#This Row],[Qty]])</f>
        <v>4113.0600000000004</v>
      </c>
    </row>
    <row r="5937" spans="2:14" hidden="1" x14ac:dyDescent="0.35">
      <c r="B5937" s="7">
        <v>2029935</v>
      </c>
      <c r="C5937" s="1" t="s">
        <v>16</v>
      </c>
      <c r="D5937" s="1" t="s">
        <v>26</v>
      </c>
      <c r="E5937" s="1" t="s">
        <v>36</v>
      </c>
      <c r="F5937" s="1" t="s">
        <v>521</v>
      </c>
      <c r="G5937" s="3">
        <v>45482</v>
      </c>
      <c r="H5937" s="3">
        <v>45490</v>
      </c>
      <c r="I5937" s="6">
        <v>999</v>
      </c>
      <c r="J5937" s="1">
        <v>2</v>
      </c>
      <c r="K5937" s="4">
        <v>7.0000000000000007E-2</v>
      </c>
      <c r="L5937" s="6">
        <f t="shared" si="188"/>
        <v>69.930000000000007</v>
      </c>
      <c r="M5937" s="8">
        <f t="shared" si="189"/>
        <v>1928.07</v>
      </c>
      <c r="N5937" s="21">
        <f>(sales[[#This Row],[Price]]*sales[[#This Row],[Qty]])-(sales[[#This Row],[Discount_Amt]]*sales[[#This Row],[Qty]])</f>
        <v>1858.1399999999999</v>
      </c>
    </row>
    <row r="5938" spans="2:14" x14ac:dyDescent="0.35">
      <c r="B5938" s="7">
        <v>2029936</v>
      </c>
      <c r="C5938" s="1" t="s">
        <v>17</v>
      </c>
      <c r="D5938" s="1" t="s">
        <v>27</v>
      </c>
      <c r="E5938" s="1" t="s">
        <v>37</v>
      </c>
      <c r="F5938" s="1" t="s">
        <v>518</v>
      </c>
      <c r="G5938" s="3">
        <v>45482</v>
      </c>
      <c r="H5938" s="3">
        <v>45484</v>
      </c>
      <c r="I5938" s="6">
        <v>2099</v>
      </c>
      <c r="J5938" s="1">
        <v>1</v>
      </c>
      <c r="K5938" s="4">
        <v>0.03</v>
      </c>
      <c r="L5938" s="6">
        <f t="shared" si="188"/>
        <v>62.97</v>
      </c>
      <c r="M5938" s="8">
        <f t="shared" si="189"/>
        <v>2036.03</v>
      </c>
      <c r="N5938" s="21">
        <f>(sales[[#This Row],[Price]]*sales[[#This Row],[Qty]])-(sales[[#This Row],[Discount_Amt]]*sales[[#This Row],[Qty]])</f>
        <v>2036.03</v>
      </c>
    </row>
    <row r="5939" spans="2:14" hidden="1" x14ac:dyDescent="0.35">
      <c r="B5939" s="7">
        <v>2029937</v>
      </c>
      <c r="C5939" s="1" t="s">
        <v>18</v>
      </c>
      <c r="D5939" s="1" t="s">
        <v>28</v>
      </c>
      <c r="E5939" s="1" t="s">
        <v>39</v>
      </c>
      <c r="F5939" s="1" t="s">
        <v>518</v>
      </c>
      <c r="G5939" s="3">
        <v>45482</v>
      </c>
      <c r="H5939" s="3">
        <v>45485</v>
      </c>
      <c r="I5939" s="6">
        <v>11000</v>
      </c>
      <c r="J5939" s="1">
        <v>1</v>
      </c>
      <c r="K5939" s="4">
        <v>0.08</v>
      </c>
      <c r="L5939" s="6">
        <f t="shared" si="188"/>
        <v>880</v>
      </c>
      <c r="M5939" s="8">
        <f t="shared" si="189"/>
        <v>10120</v>
      </c>
      <c r="N5939" s="21">
        <f>(sales[[#This Row],[Price]]*sales[[#This Row],[Qty]])-(sales[[#This Row],[Discount_Amt]]*sales[[#This Row],[Qty]])</f>
        <v>10120</v>
      </c>
    </row>
    <row r="5940" spans="2:14" hidden="1" x14ac:dyDescent="0.35">
      <c r="B5940" s="7">
        <v>2029938</v>
      </c>
      <c r="C5940" s="1" t="s">
        <v>19</v>
      </c>
      <c r="D5940" s="1" t="s">
        <v>29</v>
      </c>
      <c r="E5940" s="1" t="s">
        <v>40</v>
      </c>
      <c r="F5940" s="1" t="s">
        <v>519</v>
      </c>
      <c r="G5940" s="3">
        <v>45482</v>
      </c>
      <c r="H5940" s="3">
        <v>45487</v>
      </c>
      <c r="I5940" s="6">
        <v>800</v>
      </c>
      <c r="J5940" s="1">
        <v>2</v>
      </c>
      <c r="K5940" s="4">
        <v>0.05</v>
      </c>
      <c r="L5940" s="6">
        <f t="shared" si="188"/>
        <v>40</v>
      </c>
      <c r="M5940" s="8">
        <f t="shared" si="189"/>
        <v>1560</v>
      </c>
      <c r="N5940" s="21">
        <f>(sales[[#This Row],[Price]]*sales[[#This Row],[Qty]])-(sales[[#This Row],[Discount_Amt]]*sales[[#This Row],[Qty]])</f>
        <v>1520</v>
      </c>
    </row>
    <row r="5941" spans="2:14" hidden="1" x14ac:dyDescent="0.35">
      <c r="B5941" s="7">
        <v>2029939</v>
      </c>
      <c r="C5941" s="1" t="s">
        <v>20</v>
      </c>
      <c r="D5941" s="1" t="s">
        <v>25</v>
      </c>
      <c r="E5941" s="1" t="s">
        <v>41</v>
      </c>
      <c r="F5941" s="1" t="s">
        <v>521</v>
      </c>
      <c r="G5941" s="3">
        <v>45482</v>
      </c>
      <c r="H5941" s="3">
        <v>45483</v>
      </c>
      <c r="I5941" s="6">
        <v>5500</v>
      </c>
      <c r="J5941" s="1">
        <v>1</v>
      </c>
      <c r="K5941" s="4">
        <v>0.05</v>
      </c>
      <c r="L5941" s="6">
        <f t="shared" si="188"/>
        <v>275</v>
      </c>
      <c r="M5941" s="8">
        <f t="shared" si="189"/>
        <v>5225</v>
      </c>
      <c r="N5941" s="21">
        <f>(sales[[#This Row],[Price]]*sales[[#This Row],[Qty]])-(sales[[#This Row],[Discount_Amt]]*sales[[#This Row],[Qty]])</f>
        <v>5225</v>
      </c>
    </row>
    <row r="5942" spans="2:14" hidden="1" x14ac:dyDescent="0.35">
      <c r="B5942" s="7">
        <v>2029940</v>
      </c>
      <c r="C5942" s="1" t="s">
        <v>21</v>
      </c>
      <c r="D5942" s="1" t="s">
        <v>321</v>
      </c>
      <c r="E5942" s="1" t="s">
        <v>42</v>
      </c>
      <c r="F5942" s="1" t="s">
        <v>520</v>
      </c>
      <c r="G5942" s="3">
        <v>45482</v>
      </c>
      <c r="H5942" s="3">
        <v>45490</v>
      </c>
      <c r="I5942" s="6">
        <v>1350</v>
      </c>
      <c r="J5942" s="1">
        <v>3</v>
      </c>
      <c r="K5942" s="4">
        <v>0.05</v>
      </c>
      <c r="L5942" s="6">
        <f t="shared" si="188"/>
        <v>67.5</v>
      </c>
      <c r="M5942" s="8">
        <f t="shared" si="189"/>
        <v>3982.5</v>
      </c>
      <c r="N5942" s="21">
        <f>(sales[[#This Row],[Price]]*sales[[#This Row],[Qty]])-(sales[[#This Row],[Discount_Amt]]*sales[[#This Row],[Qty]])</f>
        <v>3847.5</v>
      </c>
    </row>
    <row r="5943" spans="2:14" hidden="1" x14ac:dyDescent="0.35">
      <c r="B5943" s="7">
        <v>2029941</v>
      </c>
      <c r="C5943" s="1" t="s">
        <v>22</v>
      </c>
      <c r="D5943" s="1" t="s">
        <v>25</v>
      </c>
      <c r="E5943" s="1" t="s">
        <v>43</v>
      </c>
      <c r="F5943" s="1" t="s">
        <v>518</v>
      </c>
      <c r="G5943" s="3">
        <v>45482</v>
      </c>
      <c r="H5943" s="3">
        <v>45484</v>
      </c>
      <c r="I5943" s="6">
        <v>4500</v>
      </c>
      <c r="J5943" s="1">
        <v>2</v>
      </c>
      <c r="K5943" s="4">
        <v>0.05</v>
      </c>
      <c r="L5943" s="6">
        <f t="shared" si="188"/>
        <v>225</v>
      </c>
      <c r="M5943" s="8">
        <f t="shared" si="189"/>
        <v>8775</v>
      </c>
      <c r="N5943" s="21">
        <f>(sales[[#This Row],[Price]]*sales[[#This Row],[Qty]])-(sales[[#This Row],[Discount_Amt]]*sales[[#This Row],[Qty]])</f>
        <v>8550</v>
      </c>
    </row>
    <row r="5944" spans="2:14" hidden="1" x14ac:dyDescent="0.35">
      <c r="B5944" s="7">
        <v>2029942</v>
      </c>
      <c r="C5944" s="1" t="s">
        <v>23</v>
      </c>
      <c r="D5944" s="1" t="s">
        <v>26</v>
      </c>
      <c r="E5944" s="1" t="s">
        <v>44</v>
      </c>
      <c r="F5944" s="1" t="s">
        <v>519</v>
      </c>
      <c r="G5944" s="3">
        <v>45482</v>
      </c>
      <c r="H5944" s="3">
        <v>45485</v>
      </c>
      <c r="I5944" s="6">
        <v>2350</v>
      </c>
      <c r="J5944" s="1">
        <v>1</v>
      </c>
      <c r="K5944" s="4">
        <v>0.03</v>
      </c>
      <c r="L5944" s="6">
        <f t="shared" si="188"/>
        <v>70.5</v>
      </c>
      <c r="M5944" s="8">
        <f t="shared" si="189"/>
        <v>2279.5</v>
      </c>
      <c r="N5944" s="21">
        <f>(sales[[#This Row],[Price]]*sales[[#This Row],[Qty]])-(sales[[#This Row],[Discount_Amt]]*sales[[#This Row],[Qty]])</f>
        <v>2279.5</v>
      </c>
    </row>
    <row r="5945" spans="2:14" hidden="1" x14ac:dyDescent="0.35">
      <c r="B5945" s="7">
        <v>2029943</v>
      </c>
      <c r="C5945" s="1" t="s">
        <v>24</v>
      </c>
      <c r="D5945" s="1" t="s">
        <v>27</v>
      </c>
      <c r="E5945" s="1" t="s">
        <v>45</v>
      </c>
      <c r="F5945" s="1" t="s">
        <v>520</v>
      </c>
      <c r="G5945" s="3">
        <v>45482</v>
      </c>
      <c r="H5945" s="3">
        <v>45487</v>
      </c>
      <c r="I5945" s="6">
        <v>90</v>
      </c>
      <c r="J5945" s="1">
        <v>2</v>
      </c>
      <c r="K5945" s="4">
        <v>0.1</v>
      </c>
      <c r="L5945" s="6">
        <f t="shared" si="188"/>
        <v>9</v>
      </c>
      <c r="M5945" s="8">
        <f t="shared" si="189"/>
        <v>171</v>
      </c>
      <c r="N5945" s="21">
        <f>(sales[[#This Row],[Price]]*sales[[#This Row],[Qty]])-(sales[[#This Row],[Discount_Amt]]*sales[[#This Row],[Qty]])</f>
        <v>162</v>
      </c>
    </row>
    <row r="5946" spans="2:14" hidden="1" x14ac:dyDescent="0.35">
      <c r="B5946" s="7">
        <v>2029944</v>
      </c>
      <c r="C5946" s="1" t="s">
        <v>4</v>
      </c>
      <c r="D5946" s="1" t="s">
        <v>28</v>
      </c>
      <c r="E5946" s="1" t="s">
        <v>46</v>
      </c>
      <c r="F5946" s="1" t="s">
        <v>521</v>
      </c>
      <c r="G5946" s="3">
        <v>45482</v>
      </c>
      <c r="H5946" s="3">
        <v>45483</v>
      </c>
      <c r="I5946" s="6">
        <v>280</v>
      </c>
      <c r="J5946" s="1">
        <v>1</v>
      </c>
      <c r="K5946" s="4">
        <v>0.05</v>
      </c>
      <c r="L5946" s="6">
        <f t="shared" si="188"/>
        <v>14</v>
      </c>
      <c r="M5946" s="8">
        <f t="shared" si="189"/>
        <v>266</v>
      </c>
      <c r="N5946" s="21">
        <f>(sales[[#This Row],[Price]]*sales[[#This Row],[Qty]])-(sales[[#This Row],[Discount_Amt]]*sales[[#This Row],[Qty]])</f>
        <v>266</v>
      </c>
    </row>
    <row r="5947" spans="2:14" hidden="1" x14ac:dyDescent="0.35">
      <c r="B5947" s="7">
        <v>2029945</v>
      </c>
      <c r="C5947" s="1" t="s">
        <v>5</v>
      </c>
      <c r="D5947" s="1" t="s">
        <v>29</v>
      </c>
      <c r="E5947" s="1" t="s">
        <v>47</v>
      </c>
      <c r="F5947" s="1" t="s">
        <v>518</v>
      </c>
      <c r="G5947" s="3">
        <v>45482</v>
      </c>
      <c r="H5947" s="3">
        <v>45490</v>
      </c>
      <c r="I5947" s="6">
        <v>70</v>
      </c>
      <c r="J5947" s="1">
        <v>2</v>
      </c>
      <c r="K5947" s="4">
        <v>0.05</v>
      </c>
      <c r="L5947" s="6">
        <f t="shared" si="188"/>
        <v>3.5</v>
      </c>
      <c r="M5947" s="8">
        <f t="shared" si="189"/>
        <v>136.5</v>
      </c>
      <c r="N5947" s="21">
        <f>(sales[[#This Row],[Price]]*sales[[#This Row],[Qty]])-(sales[[#This Row],[Discount_Amt]]*sales[[#This Row],[Qty]])</f>
        <v>133</v>
      </c>
    </row>
    <row r="5948" spans="2:14" hidden="1" x14ac:dyDescent="0.35">
      <c r="B5948" s="7">
        <v>2029946</v>
      </c>
      <c r="C5948" s="1" t="s">
        <v>6</v>
      </c>
      <c r="D5948" s="1" t="s">
        <v>25</v>
      </c>
      <c r="E5948" s="1" t="s">
        <v>48</v>
      </c>
      <c r="F5948" s="1" t="s">
        <v>518</v>
      </c>
      <c r="G5948" s="3">
        <v>45482</v>
      </c>
      <c r="H5948" s="3">
        <v>45484</v>
      </c>
      <c r="I5948" s="6">
        <v>230</v>
      </c>
      <c r="J5948" s="1">
        <v>3</v>
      </c>
      <c r="K5948" s="4">
        <v>0.02</v>
      </c>
      <c r="L5948" s="6">
        <f t="shared" si="188"/>
        <v>4.6000000000000005</v>
      </c>
      <c r="M5948" s="8">
        <f t="shared" si="189"/>
        <v>685.4</v>
      </c>
      <c r="N5948" s="21">
        <f>(sales[[#This Row],[Price]]*sales[[#This Row],[Qty]])-(sales[[#This Row],[Discount_Amt]]*sales[[#This Row],[Qty]])</f>
        <v>676.2</v>
      </c>
    </row>
    <row r="5949" spans="2:14" hidden="1" x14ac:dyDescent="0.35">
      <c r="B5949" s="7">
        <v>2029947</v>
      </c>
      <c r="C5949" s="1" t="s">
        <v>7</v>
      </c>
      <c r="D5949" s="1" t="s">
        <v>30</v>
      </c>
      <c r="E5949" s="1" t="s">
        <v>49</v>
      </c>
      <c r="F5949" s="1" t="s">
        <v>519</v>
      </c>
      <c r="G5949" s="3">
        <v>45482</v>
      </c>
      <c r="H5949" s="3">
        <v>45485</v>
      </c>
      <c r="I5949" s="6">
        <v>7999</v>
      </c>
      <c r="J5949" s="1">
        <v>2</v>
      </c>
      <c r="K5949" s="4">
        <v>0.06</v>
      </c>
      <c r="L5949" s="6">
        <f t="shared" si="188"/>
        <v>479.94</v>
      </c>
      <c r="M5949" s="8">
        <f t="shared" si="189"/>
        <v>15518.06</v>
      </c>
      <c r="N5949" s="21">
        <f>(sales[[#This Row],[Price]]*sales[[#This Row],[Qty]])-(sales[[#This Row],[Discount_Amt]]*sales[[#This Row],[Qty]])</f>
        <v>15038.12</v>
      </c>
    </row>
    <row r="5950" spans="2:14" x14ac:dyDescent="0.35">
      <c r="B5950" s="7">
        <v>2029948</v>
      </c>
      <c r="C5950" s="1" t="s">
        <v>10</v>
      </c>
      <c r="D5950" s="1" t="s">
        <v>27</v>
      </c>
      <c r="E5950" s="1" t="s">
        <v>50</v>
      </c>
      <c r="F5950" s="1" t="s">
        <v>521</v>
      </c>
      <c r="G5950" s="3">
        <v>45482</v>
      </c>
      <c r="H5950" s="3">
        <v>45487</v>
      </c>
      <c r="I5950" s="6">
        <v>850</v>
      </c>
      <c r="J5950" s="1">
        <v>7</v>
      </c>
      <c r="K5950" s="4">
        <v>0.15</v>
      </c>
      <c r="L5950" s="6">
        <f t="shared" si="188"/>
        <v>127.5</v>
      </c>
      <c r="M5950" s="8">
        <f t="shared" si="189"/>
        <v>5822.5</v>
      </c>
      <c r="N5950" s="21">
        <f>(sales[[#This Row],[Price]]*sales[[#This Row],[Qty]])-(sales[[#This Row],[Discount_Amt]]*sales[[#This Row],[Qty]])</f>
        <v>5057.5</v>
      </c>
    </row>
    <row r="5951" spans="2:14" hidden="1" x14ac:dyDescent="0.35">
      <c r="B5951" s="7">
        <v>2029949</v>
      </c>
      <c r="C5951" s="1" t="s">
        <v>8</v>
      </c>
      <c r="D5951" s="1" t="s">
        <v>28</v>
      </c>
      <c r="E5951" s="1" t="s">
        <v>51</v>
      </c>
      <c r="F5951" s="1" t="s">
        <v>520</v>
      </c>
      <c r="G5951" s="3">
        <v>45482</v>
      </c>
      <c r="H5951" s="3">
        <v>45483</v>
      </c>
      <c r="I5951" s="6">
        <v>65000</v>
      </c>
      <c r="J5951" s="1">
        <v>2</v>
      </c>
      <c r="K5951" s="4">
        <v>0.02</v>
      </c>
      <c r="L5951" s="6">
        <f t="shared" si="188"/>
        <v>1300</v>
      </c>
      <c r="M5951" s="8">
        <f t="shared" si="189"/>
        <v>128700</v>
      </c>
      <c r="N5951" s="21">
        <f>(sales[[#This Row],[Price]]*sales[[#This Row],[Qty]])-(sales[[#This Row],[Discount_Amt]]*sales[[#This Row],[Qty]])</f>
        <v>127400</v>
      </c>
    </row>
    <row r="5952" spans="2:14" hidden="1" x14ac:dyDescent="0.35">
      <c r="B5952" s="7">
        <v>2029950</v>
      </c>
      <c r="C5952" s="1" t="s">
        <v>9</v>
      </c>
      <c r="D5952" s="1" t="s">
        <v>29</v>
      </c>
      <c r="E5952" s="1" t="s">
        <v>506</v>
      </c>
      <c r="F5952" s="1" t="s">
        <v>518</v>
      </c>
      <c r="G5952" s="3">
        <v>45482</v>
      </c>
      <c r="H5952" s="3">
        <v>45490</v>
      </c>
      <c r="I5952" s="6">
        <v>450</v>
      </c>
      <c r="J5952" s="1">
        <v>1</v>
      </c>
      <c r="K5952" s="4">
        <v>0.02</v>
      </c>
      <c r="L5952" s="6">
        <f t="shared" si="188"/>
        <v>9</v>
      </c>
      <c r="M5952" s="8">
        <f t="shared" si="189"/>
        <v>441</v>
      </c>
      <c r="N5952" s="21">
        <f>(sales[[#This Row],[Price]]*sales[[#This Row],[Qty]])-(sales[[#This Row],[Discount_Amt]]*sales[[#This Row],[Qty]])</f>
        <v>441</v>
      </c>
    </row>
    <row r="5953" spans="2:14" x14ac:dyDescent="0.35">
      <c r="B5953" s="7">
        <v>2029951</v>
      </c>
      <c r="C5953" s="1" t="s">
        <v>11</v>
      </c>
      <c r="D5953" s="1" t="s">
        <v>25</v>
      </c>
      <c r="E5953" s="1" t="s">
        <v>507</v>
      </c>
      <c r="F5953" s="1" t="s">
        <v>519</v>
      </c>
      <c r="G5953" s="3">
        <v>45482</v>
      </c>
      <c r="H5953" s="3">
        <v>45484</v>
      </c>
      <c r="I5953" s="6">
        <v>1299</v>
      </c>
      <c r="J5953" s="1">
        <v>1</v>
      </c>
      <c r="K5953" s="4">
        <v>0.02</v>
      </c>
      <c r="L5953" s="6">
        <f t="shared" si="188"/>
        <v>25.98</v>
      </c>
      <c r="M5953" s="8">
        <f t="shared" si="189"/>
        <v>1273.02</v>
      </c>
      <c r="N5953" s="21">
        <f>(sales[[#This Row],[Price]]*sales[[#This Row],[Qty]])-(sales[[#This Row],[Discount_Amt]]*sales[[#This Row],[Qty]])</f>
        <v>1273.02</v>
      </c>
    </row>
    <row r="5954" spans="2:14" x14ac:dyDescent="0.35">
      <c r="B5954" s="7">
        <v>2029952</v>
      </c>
      <c r="C5954" s="1" t="s">
        <v>12</v>
      </c>
      <c r="D5954" s="1" t="s">
        <v>26</v>
      </c>
      <c r="E5954" s="1" t="s">
        <v>508</v>
      </c>
      <c r="F5954" s="1" t="s">
        <v>520</v>
      </c>
      <c r="G5954" s="3">
        <v>45482</v>
      </c>
      <c r="H5954" s="3">
        <v>45485</v>
      </c>
      <c r="I5954" s="6">
        <v>1700</v>
      </c>
      <c r="J5954" s="1">
        <v>1</v>
      </c>
      <c r="K5954" s="4">
        <v>0.02</v>
      </c>
      <c r="L5954" s="6">
        <f t="shared" si="188"/>
        <v>34</v>
      </c>
      <c r="M5954" s="8">
        <f t="shared" si="189"/>
        <v>1666</v>
      </c>
      <c r="N5954" s="21">
        <f>(sales[[#This Row],[Price]]*sales[[#This Row],[Qty]])-(sales[[#This Row],[Discount_Amt]]*sales[[#This Row],[Qty]])</f>
        <v>1666</v>
      </c>
    </row>
    <row r="5955" spans="2:14" hidden="1" x14ac:dyDescent="0.35">
      <c r="B5955" s="7">
        <v>2029953</v>
      </c>
      <c r="C5955" s="1" t="s">
        <v>13</v>
      </c>
      <c r="D5955" s="1" t="s">
        <v>27</v>
      </c>
      <c r="E5955" s="1" t="s">
        <v>31</v>
      </c>
      <c r="F5955" s="1" t="s">
        <v>521</v>
      </c>
      <c r="G5955" s="3">
        <v>45482</v>
      </c>
      <c r="H5955" s="3">
        <v>45487</v>
      </c>
      <c r="I5955" s="6">
        <v>55000</v>
      </c>
      <c r="J5955" s="1">
        <v>2</v>
      </c>
      <c r="K5955" s="4">
        <v>0.02</v>
      </c>
      <c r="L5955" s="6">
        <f t="shared" si="188"/>
        <v>1100</v>
      </c>
      <c r="M5955" s="8">
        <f t="shared" si="189"/>
        <v>108900</v>
      </c>
      <c r="N5955" s="21">
        <f>(sales[[#This Row],[Price]]*sales[[#This Row],[Qty]])-(sales[[#This Row],[Discount_Amt]]*sales[[#This Row],[Qty]])</f>
        <v>107800</v>
      </c>
    </row>
    <row r="5956" spans="2:14" hidden="1" x14ac:dyDescent="0.35">
      <c r="B5956" s="7">
        <v>2029954</v>
      </c>
      <c r="C5956" s="1" t="s">
        <v>14</v>
      </c>
      <c r="D5956" s="1" t="s">
        <v>28</v>
      </c>
      <c r="E5956" s="1" t="s">
        <v>32</v>
      </c>
      <c r="F5956" s="1" t="s">
        <v>518</v>
      </c>
      <c r="G5956" s="3">
        <v>45482</v>
      </c>
      <c r="H5956" s="3">
        <v>45483</v>
      </c>
      <c r="I5956" s="6">
        <v>57999</v>
      </c>
      <c r="J5956" s="1">
        <v>1</v>
      </c>
      <c r="K5956" s="4">
        <v>0.02</v>
      </c>
      <c r="L5956" s="6">
        <f t="shared" si="188"/>
        <v>1159.98</v>
      </c>
      <c r="M5956" s="8">
        <f t="shared" si="189"/>
        <v>56839.02</v>
      </c>
      <c r="N5956" s="21">
        <f>(sales[[#This Row],[Price]]*sales[[#This Row],[Qty]])-(sales[[#This Row],[Discount_Amt]]*sales[[#This Row],[Qty]])</f>
        <v>56839.02</v>
      </c>
    </row>
    <row r="5957" spans="2:14" hidden="1" x14ac:dyDescent="0.35">
      <c r="B5957" s="7">
        <v>2029955</v>
      </c>
      <c r="C5957" s="1" t="s">
        <v>15</v>
      </c>
      <c r="D5957" s="1" t="s">
        <v>29</v>
      </c>
      <c r="E5957" s="1" t="s">
        <v>38</v>
      </c>
      <c r="F5957" s="1" t="s">
        <v>518</v>
      </c>
      <c r="G5957" s="3">
        <v>45482</v>
      </c>
      <c r="H5957" s="3">
        <v>45490</v>
      </c>
      <c r="I5957" s="6">
        <v>1399</v>
      </c>
      <c r="J5957" s="1">
        <v>2</v>
      </c>
      <c r="K5957" s="4">
        <v>0.02</v>
      </c>
      <c r="L5957" s="6">
        <f t="shared" si="188"/>
        <v>27.98</v>
      </c>
      <c r="M5957" s="8">
        <f t="shared" si="189"/>
        <v>2770.02</v>
      </c>
      <c r="N5957" s="21">
        <f>(sales[[#This Row],[Price]]*sales[[#This Row],[Qty]])-(sales[[#This Row],[Discount_Amt]]*sales[[#This Row],[Qty]])</f>
        <v>2742.04</v>
      </c>
    </row>
    <row r="5958" spans="2:14" hidden="1" x14ac:dyDescent="0.35">
      <c r="B5958" s="7">
        <v>2029956</v>
      </c>
      <c r="C5958" s="1" t="s">
        <v>16</v>
      </c>
      <c r="D5958" s="1" t="s">
        <v>25</v>
      </c>
      <c r="E5958" s="1" t="s">
        <v>33</v>
      </c>
      <c r="F5958" s="1" t="s">
        <v>519</v>
      </c>
      <c r="G5958" s="3">
        <v>45482</v>
      </c>
      <c r="H5958" s="3">
        <v>45484</v>
      </c>
      <c r="I5958" s="6">
        <v>999</v>
      </c>
      <c r="J5958" s="1">
        <v>7</v>
      </c>
      <c r="K5958" s="4">
        <v>0.02</v>
      </c>
      <c r="L5958" s="6">
        <f t="shared" si="188"/>
        <v>19.98</v>
      </c>
      <c r="M5958" s="8">
        <f t="shared" si="189"/>
        <v>6973.02</v>
      </c>
      <c r="N5958" s="21">
        <f>(sales[[#This Row],[Price]]*sales[[#This Row],[Qty]])-(sales[[#This Row],[Discount_Amt]]*sales[[#This Row],[Qty]])</f>
        <v>6853.14</v>
      </c>
    </row>
    <row r="5959" spans="2:14" x14ac:dyDescent="0.35">
      <c r="B5959" s="7">
        <v>2029957</v>
      </c>
      <c r="C5959" s="1" t="s">
        <v>17</v>
      </c>
      <c r="D5959" s="1" t="s">
        <v>26</v>
      </c>
      <c r="E5959" s="1" t="s">
        <v>34</v>
      </c>
      <c r="F5959" s="1" t="s">
        <v>521</v>
      </c>
      <c r="G5959" s="3">
        <v>45482</v>
      </c>
      <c r="H5959" s="3">
        <v>45485</v>
      </c>
      <c r="I5959" s="6">
        <v>2099</v>
      </c>
      <c r="J5959" s="1">
        <v>2</v>
      </c>
      <c r="K5959" s="4">
        <v>7.0000000000000007E-2</v>
      </c>
      <c r="L5959" s="6">
        <f t="shared" si="188"/>
        <v>146.93</v>
      </c>
      <c r="M5959" s="8">
        <f t="shared" si="189"/>
        <v>4051.07</v>
      </c>
      <c r="N5959" s="21">
        <f>(sales[[#This Row],[Price]]*sales[[#This Row],[Qty]])-(sales[[#This Row],[Discount_Amt]]*sales[[#This Row],[Qty]])</f>
        <v>3904.14</v>
      </c>
    </row>
    <row r="5960" spans="2:14" hidden="1" x14ac:dyDescent="0.35">
      <c r="B5960" s="7">
        <v>2029958</v>
      </c>
      <c r="C5960" s="1" t="s">
        <v>18</v>
      </c>
      <c r="D5960" s="1" t="s">
        <v>27</v>
      </c>
      <c r="E5960" s="1" t="s">
        <v>35</v>
      </c>
      <c r="F5960" s="1" t="s">
        <v>520</v>
      </c>
      <c r="G5960" s="3">
        <v>45482</v>
      </c>
      <c r="H5960" s="3">
        <v>45487</v>
      </c>
      <c r="I5960" s="6">
        <v>11000</v>
      </c>
      <c r="J5960" s="1">
        <v>2</v>
      </c>
      <c r="K5960" s="4">
        <v>0.03</v>
      </c>
      <c r="L5960" s="6">
        <f t="shared" si="188"/>
        <v>330</v>
      </c>
      <c r="M5960" s="8">
        <f t="shared" si="189"/>
        <v>21670</v>
      </c>
      <c r="N5960" s="21">
        <f>(sales[[#This Row],[Price]]*sales[[#This Row],[Qty]])-(sales[[#This Row],[Discount_Amt]]*sales[[#This Row],[Qty]])</f>
        <v>21340</v>
      </c>
    </row>
    <row r="5961" spans="2:14" hidden="1" x14ac:dyDescent="0.35">
      <c r="B5961" s="7">
        <v>2029959</v>
      </c>
      <c r="C5961" s="1" t="s">
        <v>19</v>
      </c>
      <c r="D5961" s="1" t="s">
        <v>28</v>
      </c>
      <c r="E5961" s="1" t="s">
        <v>36</v>
      </c>
      <c r="F5961" s="1" t="s">
        <v>518</v>
      </c>
      <c r="G5961" s="3">
        <v>45482</v>
      </c>
      <c r="H5961" s="3">
        <v>45483</v>
      </c>
      <c r="I5961" s="6">
        <v>800</v>
      </c>
      <c r="J5961" s="1">
        <v>1</v>
      </c>
      <c r="K5961" s="4">
        <v>0.08</v>
      </c>
      <c r="L5961" s="6">
        <f t="shared" si="188"/>
        <v>64</v>
      </c>
      <c r="M5961" s="8">
        <f t="shared" si="189"/>
        <v>736</v>
      </c>
      <c r="N5961" s="21">
        <f>(sales[[#This Row],[Price]]*sales[[#This Row],[Qty]])-(sales[[#This Row],[Discount_Amt]]*sales[[#This Row],[Qty]])</f>
        <v>736</v>
      </c>
    </row>
    <row r="5962" spans="2:14" hidden="1" x14ac:dyDescent="0.35">
      <c r="B5962" s="7">
        <v>2029960</v>
      </c>
      <c r="C5962" s="1" t="s">
        <v>20</v>
      </c>
      <c r="D5962" s="1" t="s">
        <v>29</v>
      </c>
      <c r="E5962" s="1" t="s">
        <v>37</v>
      </c>
      <c r="F5962" s="1" t="s">
        <v>519</v>
      </c>
      <c r="G5962" s="3">
        <v>45482</v>
      </c>
      <c r="H5962" s="3">
        <v>45490</v>
      </c>
      <c r="I5962" s="6">
        <v>5500</v>
      </c>
      <c r="J5962" s="1">
        <v>2</v>
      </c>
      <c r="K5962" s="4">
        <v>0.05</v>
      </c>
      <c r="L5962" s="6">
        <f t="shared" si="188"/>
        <v>275</v>
      </c>
      <c r="M5962" s="8">
        <f t="shared" si="189"/>
        <v>10725</v>
      </c>
      <c r="N5962" s="21">
        <f>(sales[[#This Row],[Price]]*sales[[#This Row],[Qty]])-(sales[[#This Row],[Discount_Amt]]*sales[[#This Row],[Qty]])</f>
        <v>10450</v>
      </c>
    </row>
    <row r="5963" spans="2:14" hidden="1" x14ac:dyDescent="0.35">
      <c r="B5963" s="7">
        <v>2029961</v>
      </c>
      <c r="C5963" s="1" t="s">
        <v>21</v>
      </c>
      <c r="D5963" s="1" t="s">
        <v>25</v>
      </c>
      <c r="E5963" s="1" t="s">
        <v>39</v>
      </c>
      <c r="F5963" s="1" t="s">
        <v>520</v>
      </c>
      <c r="G5963" s="3">
        <v>45482</v>
      </c>
      <c r="H5963" s="3">
        <v>45484</v>
      </c>
      <c r="I5963" s="6">
        <v>1350</v>
      </c>
      <c r="J5963" s="1">
        <v>4</v>
      </c>
      <c r="K5963" s="4">
        <v>0.05</v>
      </c>
      <c r="L5963" s="6">
        <f t="shared" si="188"/>
        <v>67.5</v>
      </c>
      <c r="M5963" s="8">
        <f t="shared" si="189"/>
        <v>5332.5</v>
      </c>
      <c r="N5963" s="21">
        <f>(sales[[#This Row],[Price]]*sales[[#This Row],[Qty]])-(sales[[#This Row],[Discount_Amt]]*sales[[#This Row],[Qty]])</f>
        <v>5130</v>
      </c>
    </row>
    <row r="5964" spans="2:14" hidden="1" x14ac:dyDescent="0.35">
      <c r="B5964" s="7">
        <v>2029962</v>
      </c>
      <c r="C5964" s="1" t="s">
        <v>22</v>
      </c>
      <c r="D5964" s="1" t="s">
        <v>322</v>
      </c>
      <c r="E5964" s="1" t="s">
        <v>40</v>
      </c>
      <c r="F5964" s="1" t="s">
        <v>521</v>
      </c>
      <c r="G5964" s="3">
        <v>45482</v>
      </c>
      <c r="H5964" s="3">
        <v>45485</v>
      </c>
      <c r="I5964" s="6">
        <v>4500</v>
      </c>
      <c r="J5964" s="1">
        <v>3</v>
      </c>
      <c r="K5964" s="4">
        <v>0.05</v>
      </c>
      <c r="L5964" s="6">
        <f t="shared" si="188"/>
        <v>225</v>
      </c>
      <c r="M5964" s="8">
        <f t="shared" si="189"/>
        <v>13275</v>
      </c>
      <c r="N5964" s="21">
        <f>(sales[[#This Row],[Price]]*sales[[#This Row],[Qty]])-(sales[[#This Row],[Discount_Amt]]*sales[[#This Row],[Qty]])</f>
        <v>12825</v>
      </c>
    </row>
    <row r="5965" spans="2:14" hidden="1" x14ac:dyDescent="0.35">
      <c r="B5965" s="7">
        <v>2029963</v>
      </c>
      <c r="C5965" s="1" t="s">
        <v>23</v>
      </c>
      <c r="D5965" s="1" t="s">
        <v>25</v>
      </c>
      <c r="E5965" s="1" t="s">
        <v>41</v>
      </c>
      <c r="F5965" s="1" t="s">
        <v>518</v>
      </c>
      <c r="G5965" s="3">
        <v>45482</v>
      </c>
      <c r="H5965" s="3">
        <v>45487</v>
      </c>
      <c r="I5965" s="6">
        <v>2350</v>
      </c>
      <c r="J5965" s="1">
        <v>2</v>
      </c>
      <c r="K5965" s="4">
        <v>0.05</v>
      </c>
      <c r="L5965" s="6">
        <f t="shared" si="188"/>
        <v>117.5</v>
      </c>
      <c r="M5965" s="8">
        <f t="shared" si="189"/>
        <v>4582.5</v>
      </c>
      <c r="N5965" s="21">
        <f>(sales[[#This Row],[Price]]*sales[[#This Row],[Qty]])-(sales[[#This Row],[Discount_Amt]]*sales[[#This Row],[Qty]])</f>
        <v>4465</v>
      </c>
    </row>
    <row r="5966" spans="2:14" hidden="1" x14ac:dyDescent="0.35">
      <c r="B5966" s="7">
        <v>2029964</v>
      </c>
      <c r="C5966" s="1" t="s">
        <v>24</v>
      </c>
      <c r="D5966" s="1" t="s">
        <v>26</v>
      </c>
      <c r="E5966" s="1" t="s">
        <v>42</v>
      </c>
      <c r="F5966" s="1" t="s">
        <v>518</v>
      </c>
      <c r="G5966" s="3">
        <v>45482</v>
      </c>
      <c r="H5966" s="3">
        <v>45483</v>
      </c>
      <c r="I5966" s="6">
        <v>90</v>
      </c>
      <c r="J5966" s="1">
        <v>1</v>
      </c>
      <c r="K5966" s="4">
        <v>0.03</v>
      </c>
      <c r="L5966" s="6">
        <f t="shared" si="188"/>
        <v>2.6999999999999997</v>
      </c>
      <c r="M5966" s="8">
        <f t="shared" si="189"/>
        <v>87.3</v>
      </c>
      <c r="N5966" s="21">
        <f>(sales[[#This Row],[Price]]*sales[[#This Row],[Qty]])-(sales[[#This Row],[Discount_Amt]]*sales[[#This Row],[Qty]])</f>
        <v>87.3</v>
      </c>
    </row>
    <row r="5967" spans="2:14" hidden="1" x14ac:dyDescent="0.35">
      <c r="B5967" s="7">
        <v>2029965</v>
      </c>
      <c r="C5967" s="1" t="s">
        <v>4</v>
      </c>
      <c r="D5967" s="1" t="s">
        <v>27</v>
      </c>
      <c r="E5967" s="1" t="s">
        <v>43</v>
      </c>
      <c r="F5967" s="1" t="s">
        <v>519</v>
      </c>
      <c r="G5967" s="3">
        <v>45482</v>
      </c>
      <c r="H5967" s="3">
        <v>45490</v>
      </c>
      <c r="I5967" s="6">
        <v>280</v>
      </c>
      <c r="J5967" s="1">
        <v>1</v>
      </c>
      <c r="K5967" s="4">
        <v>0.1</v>
      </c>
      <c r="L5967" s="6">
        <f t="shared" si="188"/>
        <v>28</v>
      </c>
      <c r="M5967" s="8">
        <f t="shared" si="189"/>
        <v>252</v>
      </c>
      <c r="N5967" s="21">
        <f>(sales[[#This Row],[Price]]*sales[[#This Row],[Qty]])-(sales[[#This Row],[Discount_Amt]]*sales[[#This Row],[Qty]])</f>
        <v>252</v>
      </c>
    </row>
    <row r="5968" spans="2:14" hidden="1" x14ac:dyDescent="0.35">
      <c r="B5968" s="7">
        <v>2029966</v>
      </c>
      <c r="C5968" s="1" t="s">
        <v>5</v>
      </c>
      <c r="D5968" s="1" t="s">
        <v>28</v>
      </c>
      <c r="E5968" s="1" t="s">
        <v>44</v>
      </c>
      <c r="F5968" s="1" t="s">
        <v>521</v>
      </c>
      <c r="G5968" s="3">
        <v>45482</v>
      </c>
      <c r="H5968" s="3">
        <v>45484</v>
      </c>
      <c r="I5968" s="6">
        <v>70</v>
      </c>
      <c r="J5968" s="1">
        <v>2</v>
      </c>
      <c r="K5968" s="4">
        <v>0.05</v>
      </c>
      <c r="L5968" s="6">
        <f t="shared" si="188"/>
        <v>3.5</v>
      </c>
      <c r="M5968" s="8">
        <f t="shared" si="189"/>
        <v>136.5</v>
      </c>
      <c r="N5968" s="21">
        <f>(sales[[#This Row],[Price]]*sales[[#This Row],[Qty]])-(sales[[#This Row],[Discount_Amt]]*sales[[#This Row],[Qty]])</f>
        <v>133</v>
      </c>
    </row>
    <row r="5969" spans="2:14" hidden="1" x14ac:dyDescent="0.35">
      <c r="B5969" s="7">
        <v>2029967</v>
      </c>
      <c r="C5969" s="1" t="s">
        <v>6</v>
      </c>
      <c r="D5969" s="1" t="s">
        <v>29</v>
      </c>
      <c r="E5969" s="1" t="s">
        <v>45</v>
      </c>
      <c r="F5969" s="1" t="s">
        <v>520</v>
      </c>
      <c r="G5969" s="3">
        <v>45482</v>
      </c>
      <c r="H5969" s="3">
        <v>45485</v>
      </c>
      <c r="I5969" s="6">
        <v>230</v>
      </c>
      <c r="J5969" s="1">
        <v>1</v>
      </c>
      <c r="K5969" s="4">
        <v>0.05</v>
      </c>
      <c r="L5969" s="6">
        <f t="shared" si="188"/>
        <v>11.5</v>
      </c>
      <c r="M5969" s="8">
        <f t="shared" si="189"/>
        <v>218.5</v>
      </c>
      <c r="N5969" s="21">
        <f>(sales[[#This Row],[Price]]*sales[[#This Row],[Qty]])-(sales[[#This Row],[Discount_Amt]]*sales[[#This Row],[Qty]])</f>
        <v>218.5</v>
      </c>
    </row>
    <row r="5970" spans="2:14" hidden="1" x14ac:dyDescent="0.35">
      <c r="B5970" s="7">
        <v>2029968</v>
      </c>
      <c r="C5970" s="1" t="s">
        <v>7</v>
      </c>
      <c r="D5970" s="1" t="s">
        <v>25</v>
      </c>
      <c r="E5970" s="1" t="s">
        <v>46</v>
      </c>
      <c r="F5970" s="1" t="s">
        <v>518</v>
      </c>
      <c r="G5970" s="3">
        <v>45482</v>
      </c>
      <c r="H5970" s="3">
        <v>45487</v>
      </c>
      <c r="I5970" s="6">
        <v>7999</v>
      </c>
      <c r="J5970" s="1">
        <v>3</v>
      </c>
      <c r="K5970" s="4">
        <v>0.02</v>
      </c>
      <c r="L5970" s="6">
        <f t="shared" si="188"/>
        <v>159.97999999999999</v>
      </c>
      <c r="M5970" s="8">
        <f t="shared" si="189"/>
        <v>23837.02</v>
      </c>
      <c r="N5970" s="21">
        <f>(sales[[#This Row],[Price]]*sales[[#This Row],[Qty]])-(sales[[#This Row],[Discount_Amt]]*sales[[#This Row],[Qty]])</f>
        <v>23517.06</v>
      </c>
    </row>
    <row r="5971" spans="2:14" x14ac:dyDescent="0.35">
      <c r="B5971" s="7">
        <v>2029969</v>
      </c>
      <c r="C5971" s="1" t="s">
        <v>10</v>
      </c>
      <c r="D5971" s="1" t="s">
        <v>30</v>
      </c>
      <c r="E5971" s="1" t="s">
        <v>47</v>
      </c>
      <c r="F5971" s="1" t="s">
        <v>519</v>
      </c>
      <c r="G5971" s="3">
        <v>45482</v>
      </c>
      <c r="H5971" s="3">
        <v>45483</v>
      </c>
      <c r="I5971" s="6">
        <v>850</v>
      </c>
      <c r="J5971" s="1">
        <v>2</v>
      </c>
      <c r="K5971" s="4">
        <v>0.06</v>
      </c>
      <c r="L5971" s="6">
        <f t="shared" si="188"/>
        <v>51</v>
      </c>
      <c r="M5971" s="8">
        <f t="shared" si="189"/>
        <v>1649</v>
      </c>
      <c r="N5971" s="21">
        <f>(sales[[#This Row],[Price]]*sales[[#This Row],[Qty]])-(sales[[#This Row],[Discount_Amt]]*sales[[#This Row],[Qty]])</f>
        <v>1598</v>
      </c>
    </row>
    <row r="5972" spans="2:14" hidden="1" x14ac:dyDescent="0.35">
      <c r="B5972" s="7">
        <v>2029970</v>
      </c>
      <c r="C5972" s="1" t="s">
        <v>8</v>
      </c>
      <c r="D5972" s="1" t="s">
        <v>27</v>
      </c>
      <c r="E5972" s="1" t="s">
        <v>48</v>
      </c>
      <c r="F5972" s="1" t="s">
        <v>520</v>
      </c>
      <c r="G5972" s="3">
        <v>45482</v>
      </c>
      <c r="H5972" s="3">
        <v>45490</v>
      </c>
      <c r="I5972" s="6">
        <v>65000</v>
      </c>
      <c r="J5972" s="1">
        <v>1</v>
      </c>
      <c r="K5972" s="4">
        <v>0.15</v>
      </c>
      <c r="L5972" s="6">
        <f t="shared" si="188"/>
        <v>9750</v>
      </c>
      <c r="M5972" s="8">
        <f t="shared" si="189"/>
        <v>55250</v>
      </c>
      <c r="N5972" s="21">
        <f>(sales[[#This Row],[Price]]*sales[[#This Row],[Qty]])-(sales[[#This Row],[Discount_Amt]]*sales[[#This Row],[Qty]])</f>
        <v>55250</v>
      </c>
    </row>
    <row r="5973" spans="2:14" hidden="1" x14ac:dyDescent="0.35">
      <c r="B5973" s="7">
        <v>2029971</v>
      </c>
      <c r="C5973" s="1" t="s">
        <v>9</v>
      </c>
      <c r="D5973" s="1" t="s">
        <v>28</v>
      </c>
      <c r="E5973" s="1" t="s">
        <v>49</v>
      </c>
      <c r="F5973" s="1" t="s">
        <v>521</v>
      </c>
      <c r="G5973" s="3">
        <v>45482</v>
      </c>
      <c r="H5973" s="3">
        <v>45484</v>
      </c>
      <c r="I5973" s="6">
        <v>450</v>
      </c>
      <c r="J5973" s="1">
        <v>2</v>
      </c>
      <c r="K5973" s="4">
        <v>0.02</v>
      </c>
      <c r="L5973" s="6">
        <f t="shared" si="188"/>
        <v>9</v>
      </c>
      <c r="M5973" s="8">
        <f t="shared" si="189"/>
        <v>891</v>
      </c>
      <c r="N5973" s="21">
        <f>(sales[[#This Row],[Price]]*sales[[#This Row],[Qty]])-(sales[[#This Row],[Discount_Amt]]*sales[[#This Row],[Qty]])</f>
        <v>882</v>
      </c>
    </row>
    <row r="5974" spans="2:14" x14ac:dyDescent="0.35">
      <c r="B5974" s="7">
        <v>2029972</v>
      </c>
      <c r="C5974" s="1" t="s">
        <v>11</v>
      </c>
      <c r="D5974" s="1" t="s">
        <v>29</v>
      </c>
      <c r="E5974" s="1" t="s">
        <v>50</v>
      </c>
      <c r="F5974" s="1" t="s">
        <v>518</v>
      </c>
      <c r="G5974" s="3">
        <v>45482</v>
      </c>
      <c r="H5974" s="3">
        <v>45485</v>
      </c>
      <c r="I5974" s="6">
        <v>1299</v>
      </c>
      <c r="J5974" s="1">
        <v>1</v>
      </c>
      <c r="K5974" s="4">
        <v>0.02</v>
      </c>
      <c r="L5974" s="6">
        <f t="shared" si="188"/>
        <v>25.98</v>
      </c>
      <c r="M5974" s="8">
        <f t="shared" si="189"/>
        <v>1273.02</v>
      </c>
      <c r="N5974" s="21">
        <f>(sales[[#This Row],[Price]]*sales[[#This Row],[Qty]])-(sales[[#This Row],[Discount_Amt]]*sales[[#This Row],[Qty]])</f>
        <v>1273.02</v>
      </c>
    </row>
    <row r="5975" spans="2:14" x14ac:dyDescent="0.35">
      <c r="B5975" s="7">
        <v>2029973</v>
      </c>
      <c r="C5975" s="1" t="s">
        <v>12</v>
      </c>
      <c r="D5975" s="1" t="s">
        <v>25</v>
      </c>
      <c r="E5975" s="1" t="s">
        <v>51</v>
      </c>
      <c r="F5975" s="1" t="s">
        <v>518</v>
      </c>
      <c r="G5975" s="3">
        <v>45482</v>
      </c>
      <c r="H5975" s="3">
        <v>45487</v>
      </c>
      <c r="I5975" s="6">
        <v>1700</v>
      </c>
      <c r="J5975" s="1">
        <v>2</v>
      </c>
      <c r="K5975" s="4">
        <v>0.02</v>
      </c>
      <c r="L5975" s="6">
        <f t="shared" si="188"/>
        <v>34</v>
      </c>
      <c r="M5975" s="8">
        <f t="shared" si="189"/>
        <v>3366</v>
      </c>
      <c r="N5975" s="21">
        <f>(sales[[#This Row],[Price]]*sales[[#This Row],[Qty]])-(sales[[#This Row],[Discount_Amt]]*sales[[#This Row],[Qty]])</f>
        <v>3332</v>
      </c>
    </row>
    <row r="5976" spans="2:14" hidden="1" x14ac:dyDescent="0.35">
      <c r="B5976" s="7">
        <v>2029974</v>
      </c>
      <c r="C5976" s="1" t="s">
        <v>13</v>
      </c>
      <c r="D5976" s="1" t="s">
        <v>26</v>
      </c>
      <c r="E5976" s="1" t="s">
        <v>506</v>
      </c>
      <c r="F5976" s="1" t="s">
        <v>519</v>
      </c>
      <c r="G5976" s="3">
        <v>45482</v>
      </c>
      <c r="H5976" s="3">
        <v>45483</v>
      </c>
      <c r="I5976" s="6">
        <v>55000</v>
      </c>
      <c r="J5976" s="1">
        <v>3</v>
      </c>
      <c r="K5976" s="4">
        <v>0.02</v>
      </c>
      <c r="L5976" s="6">
        <f t="shared" si="188"/>
        <v>1100</v>
      </c>
      <c r="M5976" s="8">
        <f t="shared" si="189"/>
        <v>163900</v>
      </c>
      <c r="N5976" s="21">
        <f>(sales[[#This Row],[Price]]*sales[[#This Row],[Qty]])-(sales[[#This Row],[Discount_Amt]]*sales[[#This Row],[Qty]])</f>
        <v>161700</v>
      </c>
    </row>
    <row r="5977" spans="2:14" hidden="1" x14ac:dyDescent="0.35">
      <c r="B5977" s="7">
        <v>2029975</v>
      </c>
      <c r="C5977" s="1" t="s">
        <v>14</v>
      </c>
      <c r="D5977" s="1" t="s">
        <v>27</v>
      </c>
      <c r="E5977" s="1" t="s">
        <v>507</v>
      </c>
      <c r="F5977" s="1" t="s">
        <v>521</v>
      </c>
      <c r="G5977" s="3">
        <v>45482</v>
      </c>
      <c r="H5977" s="3">
        <v>45490</v>
      </c>
      <c r="I5977" s="6">
        <v>57999</v>
      </c>
      <c r="J5977" s="1">
        <v>2</v>
      </c>
      <c r="K5977" s="4">
        <v>0.02</v>
      </c>
      <c r="L5977" s="6">
        <f t="shared" si="188"/>
        <v>1159.98</v>
      </c>
      <c r="M5977" s="8">
        <f t="shared" si="189"/>
        <v>114838.02</v>
      </c>
      <c r="N5977" s="21">
        <f>(sales[[#This Row],[Price]]*sales[[#This Row],[Qty]])-(sales[[#This Row],[Discount_Amt]]*sales[[#This Row],[Qty]])</f>
        <v>113678.04</v>
      </c>
    </row>
    <row r="5978" spans="2:14" hidden="1" x14ac:dyDescent="0.35">
      <c r="B5978" s="7">
        <v>2029976</v>
      </c>
      <c r="C5978" s="1" t="s">
        <v>15</v>
      </c>
      <c r="D5978" s="1" t="s">
        <v>28</v>
      </c>
      <c r="E5978" s="1" t="s">
        <v>508</v>
      </c>
      <c r="F5978" s="1" t="s">
        <v>520</v>
      </c>
      <c r="G5978" s="3">
        <v>45482</v>
      </c>
      <c r="H5978" s="3">
        <v>45484</v>
      </c>
      <c r="I5978" s="6">
        <v>1399</v>
      </c>
      <c r="J5978" s="1">
        <v>7</v>
      </c>
      <c r="K5978" s="4">
        <v>0.02</v>
      </c>
      <c r="L5978" s="6">
        <f t="shared" si="188"/>
        <v>27.98</v>
      </c>
      <c r="M5978" s="8">
        <f t="shared" si="189"/>
        <v>9765.02</v>
      </c>
      <c r="N5978" s="21">
        <f>(sales[[#This Row],[Price]]*sales[[#This Row],[Qty]])-(sales[[#This Row],[Discount_Amt]]*sales[[#This Row],[Qty]])</f>
        <v>9597.14</v>
      </c>
    </row>
    <row r="5979" spans="2:14" hidden="1" x14ac:dyDescent="0.35">
      <c r="B5979" s="7">
        <v>2029977</v>
      </c>
      <c r="C5979" s="1" t="s">
        <v>16</v>
      </c>
      <c r="D5979" s="1" t="s">
        <v>29</v>
      </c>
      <c r="E5979" s="1" t="s">
        <v>31</v>
      </c>
      <c r="F5979" s="1" t="s">
        <v>518</v>
      </c>
      <c r="G5979" s="3">
        <v>45482</v>
      </c>
      <c r="H5979" s="3">
        <v>45485</v>
      </c>
      <c r="I5979" s="6">
        <v>999</v>
      </c>
      <c r="J5979" s="1">
        <v>2</v>
      </c>
      <c r="K5979" s="4">
        <v>0.02</v>
      </c>
      <c r="L5979" s="6">
        <f t="shared" si="188"/>
        <v>19.98</v>
      </c>
      <c r="M5979" s="8">
        <f t="shared" si="189"/>
        <v>1978.02</v>
      </c>
      <c r="N5979" s="21">
        <f>(sales[[#This Row],[Price]]*sales[[#This Row],[Qty]])-(sales[[#This Row],[Discount_Amt]]*sales[[#This Row],[Qty]])</f>
        <v>1958.04</v>
      </c>
    </row>
    <row r="5980" spans="2:14" x14ac:dyDescent="0.35">
      <c r="B5980" s="7">
        <v>2029978</v>
      </c>
      <c r="C5980" s="1" t="s">
        <v>17</v>
      </c>
      <c r="D5980" s="1" t="s">
        <v>25</v>
      </c>
      <c r="E5980" s="1" t="s">
        <v>32</v>
      </c>
      <c r="F5980" s="1" t="s">
        <v>519</v>
      </c>
      <c r="G5980" s="3">
        <v>45482</v>
      </c>
      <c r="H5980" s="3">
        <v>45487</v>
      </c>
      <c r="I5980" s="6">
        <v>2099</v>
      </c>
      <c r="J5980" s="1">
        <v>1</v>
      </c>
      <c r="K5980" s="4">
        <v>0.02</v>
      </c>
      <c r="L5980" s="6">
        <f t="shared" si="188"/>
        <v>41.980000000000004</v>
      </c>
      <c r="M5980" s="8">
        <f t="shared" si="189"/>
        <v>2057.02</v>
      </c>
      <c r="N5980" s="21">
        <f>(sales[[#This Row],[Price]]*sales[[#This Row],[Qty]])-(sales[[#This Row],[Discount_Amt]]*sales[[#This Row],[Qty]])</f>
        <v>2057.02</v>
      </c>
    </row>
    <row r="5981" spans="2:14" hidden="1" x14ac:dyDescent="0.35">
      <c r="B5981" s="7">
        <v>2029979</v>
      </c>
      <c r="C5981" s="1" t="s">
        <v>18</v>
      </c>
      <c r="D5981" s="1" t="s">
        <v>26</v>
      </c>
      <c r="E5981" s="1" t="s">
        <v>38</v>
      </c>
      <c r="F5981" s="1" t="s">
        <v>520</v>
      </c>
      <c r="G5981" s="3">
        <v>45482</v>
      </c>
      <c r="H5981" s="3">
        <v>45483</v>
      </c>
      <c r="I5981" s="6">
        <v>11000</v>
      </c>
      <c r="J5981" s="1">
        <v>1</v>
      </c>
      <c r="K5981" s="4">
        <v>7.0000000000000007E-2</v>
      </c>
      <c r="L5981" s="6">
        <f t="shared" si="188"/>
        <v>770.00000000000011</v>
      </c>
      <c r="M5981" s="8">
        <f t="shared" si="189"/>
        <v>10230</v>
      </c>
      <c r="N5981" s="21">
        <f>(sales[[#This Row],[Price]]*sales[[#This Row],[Qty]])-(sales[[#This Row],[Discount_Amt]]*sales[[#This Row],[Qty]])</f>
        <v>10230</v>
      </c>
    </row>
    <row r="5982" spans="2:14" hidden="1" x14ac:dyDescent="0.35">
      <c r="B5982" s="7">
        <v>2029980</v>
      </c>
      <c r="C5982" s="1" t="s">
        <v>19</v>
      </c>
      <c r="D5982" s="1" t="s">
        <v>27</v>
      </c>
      <c r="E5982" s="1" t="s">
        <v>33</v>
      </c>
      <c r="F5982" s="1" t="s">
        <v>521</v>
      </c>
      <c r="G5982" s="3">
        <v>45482</v>
      </c>
      <c r="H5982" s="3">
        <v>45490</v>
      </c>
      <c r="I5982" s="6">
        <v>800</v>
      </c>
      <c r="J5982" s="1">
        <v>1</v>
      </c>
      <c r="K5982" s="4">
        <v>0.03</v>
      </c>
      <c r="L5982" s="6">
        <f t="shared" si="188"/>
        <v>24</v>
      </c>
      <c r="M5982" s="8">
        <f t="shared" si="189"/>
        <v>776</v>
      </c>
      <c r="N5982" s="21">
        <f>(sales[[#This Row],[Price]]*sales[[#This Row],[Qty]])-(sales[[#This Row],[Discount_Amt]]*sales[[#This Row],[Qty]])</f>
        <v>776</v>
      </c>
    </row>
    <row r="5983" spans="2:14" hidden="1" x14ac:dyDescent="0.35">
      <c r="B5983" s="7">
        <v>2029981</v>
      </c>
      <c r="C5983" s="1" t="s">
        <v>20</v>
      </c>
      <c r="D5983" s="1" t="s">
        <v>28</v>
      </c>
      <c r="E5983" s="1" t="s">
        <v>34</v>
      </c>
      <c r="F5983" s="1" t="s">
        <v>518</v>
      </c>
      <c r="G5983" s="3">
        <v>45482</v>
      </c>
      <c r="H5983" s="3">
        <v>45484</v>
      </c>
      <c r="I5983" s="6">
        <v>5500</v>
      </c>
      <c r="J5983" s="1">
        <v>2</v>
      </c>
      <c r="K5983" s="4">
        <v>0.08</v>
      </c>
      <c r="L5983" s="6">
        <f t="shared" si="188"/>
        <v>440</v>
      </c>
      <c r="M5983" s="8">
        <f t="shared" si="189"/>
        <v>10560</v>
      </c>
      <c r="N5983" s="21">
        <f>(sales[[#This Row],[Price]]*sales[[#This Row],[Qty]])-(sales[[#This Row],[Discount_Amt]]*sales[[#This Row],[Qty]])</f>
        <v>10120</v>
      </c>
    </row>
    <row r="5984" spans="2:14" hidden="1" x14ac:dyDescent="0.35">
      <c r="B5984" s="7">
        <v>2029982</v>
      </c>
      <c r="C5984" s="1" t="s">
        <v>21</v>
      </c>
      <c r="D5984" s="1" t="s">
        <v>29</v>
      </c>
      <c r="E5984" s="1" t="s">
        <v>35</v>
      </c>
      <c r="F5984" s="1" t="s">
        <v>518</v>
      </c>
      <c r="G5984" s="3">
        <v>45482</v>
      </c>
      <c r="H5984" s="3">
        <v>45485</v>
      </c>
      <c r="I5984" s="6">
        <v>1350</v>
      </c>
      <c r="J5984" s="1">
        <v>1</v>
      </c>
      <c r="K5984" s="4">
        <v>0.05</v>
      </c>
      <c r="L5984" s="6">
        <f t="shared" si="188"/>
        <v>67.5</v>
      </c>
      <c r="M5984" s="8">
        <f t="shared" si="189"/>
        <v>1282.5</v>
      </c>
      <c r="N5984" s="21">
        <f>(sales[[#This Row],[Price]]*sales[[#This Row],[Qty]])-(sales[[#This Row],[Discount_Amt]]*sales[[#This Row],[Qty]])</f>
        <v>1282.5</v>
      </c>
    </row>
    <row r="5985" spans="2:14" hidden="1" x14ac:dyDescent="0.35">
      <c r="B5985" s="7">
        <v>2029983</v>
      </c>
      <c r="C5985" s="1" t="s">
        <v>22</v>
      </c>
      <c r="D5985" s="1" t="s">
        <v>25</v>
      </c>
      <c r="E5985" s="1" t="s">
        <v>36</v>
      </c>
      <c r="F5985" s="1" t="s">
        <v>519</v>
      </c>
      <c r="G5985" s="3">
        <v>45482</v>
      </c>
      <c r="H5985" s="3">
        <v>45487</v>
      </c>
      <c r="I5985" s="6">
        <v>4500</v>
      </c>
      <c r="J5985" s="1">
        <v>2</v>
      </c>
      <c r="K5985" s="4">
        <v>0.05</v>
      </c>
      <c r="L5985" s="6">
        <f t="shared" si="188"/>
        <v>225</v>
      </c>
      <c r="M5985" s="8">
        <f t="shared" si="189"/>
        <v>8775</v>
      </c>
      <c r="N5985" s="21">
        <f>(sales[[#This Row],[Price]]*sales[[#This Row],[Qty]])-(sales[[#This Row],[Discount_Amt]]*sales[[#This Row],[Qty]])</f>
        <v>8550</v>
      </c>
    </row>
    <row r="5986" spans="2:14" hidden="1" x14ac:dyDescent="0.35">
      <c r="B5986" s="7">
        <v>2029984</v>
      </c>
      <c r="C5986" s="1" t="s">
        <v>23</v>
      </c>
      <c r="D5986" s="1" t="s">
        <v>323</v>
      </c>
      <c r="E5986" s="1" t="s">
        <v>37</v>
      </c>
      <c r="F5986" s="1" t="s">
        <v>521</v>
      </c>
      <c r="G5986" s="3">
        <v>45482</v>
      </c>
      <c r="H5986" s="3">
        <v>45483</v>
      </c>
      <c r="I5986" s="6">
        <v>2350</v>
      </c>
      <c r="J5986" s="1">
        <v>7</v>
      </c>
      <c r="K5986" s="4">
        <v>0.05</v>
      </c>
      <c r="L5986" s="6">
        <f t="shared" si="188"/>
        <v>117.5</v>
      </c>
      <c r="M5986" s="8">
        <f t="shared" si="189"/>
        <v>16332.5</v>
      </c>
      <c r="N5986" s="21">
        <f>(sales[[#This Row],[Price]]*sales[[#This Row],[Qty]])-(sales[[#This Row],[Discount_Amt]]*sales[[#This Row],[Qty]])</f>
        <v>15627.5</v>
      </c>
    </row>
    <row r="5987" spans="2:14" hidden="1" x14ac:dyDescent="0.35">
      <c r="B5987" s="7">
        <v>2029985</v>
      </c>
      <c r="C5987" s="1" t="s">
        <v>24</v>
      </c>
      <c r="D5987" s="1" t="s">
        <v>25</v>
      </c>
      <c r="E5987" s="1" t="s">
        <v>39</v>
      </c>
      <c r="F5987" s="1" t="s">
        <v>520</v>
      </c>
      <c r="G5987" s="3">
        <v>45482</v>
      </c>
      <c r="H5987" s="3">
        <v>45490</v>
      </c>
      <c r="I5987" s="6">
        <v>90</v>
      </c>
      <c r="J5987" s="1">
        <v>2</v>
      </c>
      <c r="K5987" s="4">
        <v>0.05</v>
      </c>
      <c r="L5987" s="6">
        <f t="shared" si="188"/>
        <v>4.5</v>
      </c>
      <c r="M5987" s="8">
        <f t="shared" si="189"/>
        <v>175.5</v>
      </c>
      <c r="N5987" s="21">
        <f>(sales[[#This Row],[Price]]*sales[[#This Row],[Qty]])-(sales[[#This Row],[Discount_Amt]]*sales[[#This Row],[Qty]])</f>
        <v>171</v>
      </c>
    </row>
    <row r="5988" spans="2:14" hidden="1" x14ac:dyDescent="0.35">
      <c r="B5988" s="7">
        <v>2029986</v>
      </c>
      <c r="C5988" s="1" t="s">
        <v>4</v>
      </c>
      <c r="D5988" s="1" t="s">
        <v>26</v>
      </c>
      <c r="E5988" s="1" t="s">
        <v>40</v>
      </c>
      <c r="F5988" s="1" t="s">
        <v>518</v>
      </c>
      <c r="G5988" s="3">
        <v>45482</v>
      </c>
      <c r="H5988" s="3">
        <v>45484</v>
      </c>
      <c r="I5988" s="6">
        <v>280</v>
      </c>
      <c r="J5988" s="1">
        <v>2</v>
      </c>
      <c r="K5988" s="4">
        <v>0.03</v>
      </c>
      <c r="L5988" s="6">
        <f t="shared" si="188"/>
        <v>8.4</v>
      </c>
      <c r="M5988" s="8">
        <f t="shared" si="189"/>
        <v>551.6</v>
      </c>
      <c r="N5988" s="21">
        <f>(sales[[#This Row],[Price]]*sales[[#This Row],[Qty]])-(sales[[#This Row],[Discount_Amt]]*sales[[#This Row],[Qty]])</f>
        <v>543.20000000000005</v>
      </c>
    </row>
    <row r="5989" spans="2:14" hidden="1" x14ac:dyDescent="0.35">
      <c r="B5989" s="7">
        <v>2029987</v>
      </c>
      <c r="C5989" s="1" t="s">
        <v>5</v>
      </c>
      <c r="D5989" s="1" t="s">
        <v>27</v>
      </c>
      <c r="E5989" s="1" t="s">
        <v>41</v>
      </c>
      <c r="F5989" s="1" t="s">
        <v>519</v>
      </c>
      <c r="G5989" s="3">
        <v>45482</v>
      </c>
      <c r="H5989" s="3">
        <v>45485</v>
      </c>
      <c r="I5989" s="6">
        <v>70</v>
      </c>
      <c r="J5989" s="1">
        <v>1</v>
      </c>
      <c r="K5989" s="4">
        <v>0.1</v>
      </c>
      <c r="L5989" s="6">
        <f t="shared" si="188"/>
        <v>7</v>
      </c>
      <c r="M5989" s="8">
        <f t="shared" si="189"/>
        <v>63</v>
      </c>
      <c r="N5989" s="21">
        <f>(sales[[#This Row],[Price]]*sales[[#This Row],[Qty]])-(sales[[#This Row],[Discount_Amt]]*sales[[#This Row],[Qty]])</f>
        <v>63</v>
      </c>
    </row>
    <row r="5990" spans="2:14" hidden="1" x14ac:dyDescent="0.35">
      <c r="B5990" s="7">
        <v>2029988</v>
      </c>
      <c r="C5990" s="1" t="s">
        <v>6</v>
      </c>
      <c r="D5990" s="1" t="s">
        <v>28</v>
      </c>
      <c r="E5990" s="1" t="s">
        <v>42</v>
      </c>
      <c r="F5990" s="1" t="s">
        <v>520</v>
      </c>
      <c r="G5990" s="3">
        <v>45482</v>
      </c>
      <c r="H5990" s="3">
        <v>45487</v>
      </c>
      <c r="I5990" s="6">
        <v>230</v>
      </c>
      <c r="J5990" s="1">
        <v>2</v>
      </c>
      <c r="K5990" s="4">
        <v>0.05</v>
      </c>
      <c r="L5990" s="6">
        <f t="shared" si="188"/>
        <v>11.5</v>
      </c>
      <c r="M5990" s="8">
        <f t="shared" si="189"/>
        <v>448.5</v>
      </c>
      <c r="N5990" s="21">
        <f>(sales[[#This Row],[Price]]*sales[[#This Row],[Qty]])-(sales[[#This Row],[Discount_Amt]]*sales[[#This Row],[Qty]])</f>
        <v>437</v>
      </c>
    </row>
    <row r="5991" spans="2:14" hidden="1" x14ac:dyDescent="0.35">
      <c r="B5991" s="7">
        <v>2029989</v>
      </c>
      <c r="C5991" s="1" t="s">
        <v>7</v>
      </c>
      <c r="D5991" s="1" t="s">
        <v>29</v>
      </c>
      <c r="E5991" s="1" t="s">
        <v>43</v>
      </c>
      <c r="F5991" s="1" t="s">
        <v>521</v>
      </c>
      <c r="G5991" s="3">
        <v>45482</v>
      </c>
      <c r="H5991" s="3">
        <v>45483</v>
      </c>
      <c r="I5991" s="6">
        <v>7999</v>
      </c>
      <c r="J5991" s="1">
        <v>4</v>
      </c>
      <c r="K5991" s="4">
        <v>0.05</v>
      </c>
      <c r="L5991" s="6">
        <f t="shared" si="188"/>
        <v>399.95000000000005</v>
      </c>
      <c r="M5991" s="8">
        <f t="shared" si="189"/>
        <v>31596.05</v>
      </c>
      <c r="N5991" s="21">
        <f>(sales[[#This Row],[Price]]*sales[[#This Row],[Qty]])-(sales[[#This Row],[Discount_Amt]]*sales[[#This Row],[Qty]])</f>
        <v>30396.2</v>
      </c>
    </row>
    <row r="5992" spans="2:14" x14ac:dyDescent="0.35">
      <c r="B5992" s="7">
        <v>2029990</v>
      </c>
      <c r="C5992" s="1" t="s">
        <v>10</v>
      </c>
      <c r="D5992" s="1" t="s">
        <v>25</v>
      </c>
      <c r="E5992" s="1" t="s">
        <v>44</v>
      </c>
      <c r="F5992" s="1" t="s">
        <v>518</v>
      </c>
      <c r="G5992" s="3">
        <v>45482</v>
      </c>
      <c r="H5992" s="3">
        <v>45490</v>
      </c>
      <c r="I5992" s="6">
        <v>850</v>
      </c>
      <c r="J5992" s="1">
        <v>3</v>
      </c>
      <c r="K5992" s="4">
        <v>0.02</v>
      </c>
      <c r="L5992" s="6">
        <f t="shared" si="188"/>
        <v>17</v>
      </c>
      <c r="M5992" s="8">
        <f t="shared" si="189"/>
        <v>2533</v>
      </c>
      <c r="N5992" s="21">
        <f>(sales[[#This Row],[Price]]*sales[[#This Row],[Qty]])-(sales[[#This Row],[Discount_Amt]]*sales[[#This Row],[Qty]])</f>
        <v>2499</v>
      </c>
    </row>
    <row r="5993" spans="2:14" hidden="1" x14ac:dyDescent="0.35">
      <c r="B5993" s="7">
        <v>2029991</v>
      </c>
      <c r="C5993" s="1" t="s">
        <v>8</v>
      </c>
      <c r="D5993" s="1" t="s">
        <v>30</v>
      </c>
      <c r="E5993" s="1" t="s">
        <v>45</v>
      </c>
      <c r="F5993" s="1" t="s">
        <v>518</v>
      </c>
      <c r="G5993" s="3">
        <v>45482</v>
      </c>
      <c r="H5993" s="3">
        <v>45484</v>
      </c>
      <c r="I5993" s="6">
        <v>65000</v>
      </c>
      <c r="J5993" s="1">
        <v>2</v>
      </c>
      <c r="K5993" s="4">
        <v>0.06</v>
      </c>
      <c r="L5993" s="6">
        <f t="shared" si="188"/>
        <v>3900</v>
      </c>
      <c r="M5993" s="8">
        <f t="shared" si="189"/>
        <v>126100</v>
      </c>
      <c r="N5993" s="21">
        <f>(sales[[#This Row],[Price]]*sales[[#This Row],[Qty]])-(sales[[#This Row],[Discount_Amt]]*sales[[#This Row],[Qty]])</f>
        <v>122200</v>
      </c>
    </row>
    <row r="5994" spans="2:14" hidden="1" x14ac:dyDescent="0.35">
      <c r="B5994" s="7">
        <v>2029992</v>
      </c>
      <c r="C5994" s="1" t="s">
        <v>9</v>
      </c>
      <c r="D5994" s="1" t="s">
        <v>27</v>
      </c>
      <c r="E5994" s="1" t="s">
        <v>46</v>
      </c>
      <c r="F5994" s="1" t="s">
        <v>519</v>
      </c>
      <c r="G5994" s="3">
        <v>45482</v>
      </c>
      <c r="H5994" s="3">
        <v>45485</v>
      </c>
      <c r="I5994" s="6">
        <v>450</v>
      </c>
      <c r="J5994" s="1">
        <v>1</v>
      </c>
      <c r="K5994" s="4">
        <v>0.15</v>
      </c>
      <c r="L5994" s="6">
        <f t="shared" si="188"/>
        <v>67.5</v>
      </c>
      <c r="M5994" s="8">
        <f t="shared" si="189"/>
        <v>382.5</v>
      </c>
      <c r="N5994" s="21">
        <f>(sales[[#This Row],[Price]]*sales[[#This Row],[Qty]])-(sales[[#This Row],[Discount_Amt]]*sales[[#This Row],[Qty]])</f>
        <v>382.5</v>
      </c>
    </row>
    <row r="5995" spans="2:14" x14ac:dyDescent="0.35">
      <c r="B5995" s="7">
        <v>2029993</v>
      </c>
      <c r="C5995" s="1" t="s">
        <v>11</v>
      </c>
      <c r="D5995" s="1" t="s">
        <v>28</v>
      </c>
      <c r="E5995" s="1" t="s">
        <v>47</v>
      </c>
      <c r="F5995" s="1" t="s">
        <v>521</v>
      </c>
      <c r="G5995" s="3">
        <v>45482</v>
      </c>
      <c r="H5995" s="3">
        <v>45487</v>
      </c>
      <c r="I5995" s="6">
        <v>1299</v>
      </c>
      <c r="J5995" s="1">
        <v>1</v>
      </c>
      <c r="K5995" s="4">
        <v>0.02</v>
      </c>
      <c r="L5995" s="6">
        <f t="shared" si="188"/>
        <v>25.98</v>
      </c>
      <c r="M5995" s="8">
        <f t="shared" si="189"/>
        <v>1273.02</v>
      </c>
      <c r="N5995" s="21">
        <f>(sales[[#This Row],[Price]]*sales[[#This Row],[Qty]])-(sales[[#This Row],[Discount_Amt]]*sales[[#This Row],[Qty]])</f>
        <v>1273.02</v>
      </c>
    </row>
    <row r="5996" spans="2:14" x14ac:dyDescent="0.35">
      <c r="B5996" s="7">
        <v>2029994</v>
      </c>
      <c r="C5996" s="1" t="s">
        <v>12</v>
      </c>
      <c r="D5996" s="1" t="s">
        <v>29</v>
      </c>
      <c r="E5996" s="1" t="s">
        <v>48</v>
      </c>
      <c r="F5996" s="1" t="s">
        <v>520</v>
      </c>
      <c r="G5996" s="3">
        <v>45482</v>
      </c>
      <c r="H5996" s="3">
        <v>45483</v>
      </c>
      <c r="I5996" s="6">
        <v>1700</v>
      </c>
      <c r="J5996" s="1">
        <v>2</v>
      </c>
      <c r="K5996" s="4">
        <v>0.02</v>
      </c>
      <c r="L5996" s="6">
        <f t="shared" si="188"/>
        <v>34</v>
      </c>
      <c r="M5996" s="8">
        <f t="shared" si="189"/>
        <v>3366</v>
      </c>
      <c r="N5996" s="21">
        <f>(sales[[#This Row],[Price]]*sales[[#This Row],[Qty]])-(sales[[#This Row],[Discount_Amt]]*sales[[#This Row],[Qty]])</f>
        <v>3332</v>
      </c>
    </row>
    <row r="5997" spans="2:14" hidden="1" x14ac:dyDescent="0.35">
      <c r="B5997" s="7">
        <v>2029995</v>
      </c>
      <c r="C5997" s="1" t="s">
        <v>13</v>
      </c>
      <c r="D5997" s="1" t="s">
        <v>25</v>
      </c>
      <c r="E5997" s="1" t="s">
        <v>49</v>
      </c>
      <c r="F5997" s="1" t="s">
        <v>518</v>
      </c>
      <c r="G5997" s="3">
        <v>45482</v>
      </c>
      <c r="H5997" s="3">
        <v>45490</v>
      </c>
      <c r="I5997" s="6">
        <v>55000</v>
      </c>
      <c r="J5997" s="1">
        <v>1</v>
      </c>
      <c r="K5997" s="4">
        <v>0.02</v>
      </c>
      <c r="L5997" s="6">
        <f t="shared" si="188"/>
        <v>1100</v>
      </c>
      <c r="M5997" s="8">
        <f t="shared" si="189"/>
        <v>53900</v>
      </c>
      <c r="N5997" s="21">
        <f>(sales[[#This Row],[Price]]*sales[[#This Row],[Qty]])-(sales[[#This Row],[Discount_Amt]]*sales[[#This Row],[Qty]])</f>
        <v>53900</v>
      </c>
    </row>
    <row r="5998" spans="2:14" hidden="1" x14ac:dyDescent="0.35">
      <c r="B5998" s="7">
        <v>2029996</v>
      </c>
      <c r="C5998" s="1" t="s">
        <v>14</v>
      </c>
      <c r="D5998" s="1" t="s">
        <v>26</v>
      </c>
      <c r="E5998" s="1" t="s">
        <v>50</v>
      </c>
      <c r="F5998" s="1" t="s">
        <v>519</v>
      </c>
      <c r="G5998" s="3">
        <v>45482</v>
      </c>
      <c r="H5998" s="3">
        <v>45484</v>
      </c>
      <c r="I5998" s="6">
        <v>57999</v>
      </c>
      <c r="J5998" s="1">
        <v>3</v>
      </c>
      <c r="K5998" s="4">
        <v>0.02</v>
      </c>
      <c r="L5998" s="6">
        <f t="shared" ref="L5998:L6061" si="190">I5998*K5998</f>
        <v>1159.98</v>
      </c>
      <c r="M5998" s="8">
        <f t="shared" ref="M5998:M6061" si="191">I5998*J5998-L5998</f>
        <v>172837.02</v>
      </c>
      <c r="N5998" s="21">
        <f>(sales[[#This Row],[Price]]*sales[[#This Row],[Qty]])-(sales[[#This Row],[Discount_Amt]]*sales[[#This Row],[Qty]])</f>
        <v>170517.06</v>
      </c>
    </row>
    <row r="5999" spans="2:14" hidden="1" x14ac:dyDescent="0.35">
      <c r="B5999" s="7">
        <v>2029997</v>
      </c>
      <c r="C5999" s="1" t="s">
        <v>15</v>
      </c>
      <c r="D5999" s="1" t="s">
        <v>27</v>
      </c>
      <c r="E5999" s="1" t="s">
        <v>51</v>
      </c>
      <c r="F5999" s="1" t="s">
        <v>520</v>
      </c>
      <c r="G5999" s="3">
        <v>45482</v>
      </c>
      <c r="H5999" s="3">
        <v>45485</v>
      </c>
      <c r="I5999" s="6">
        <v>1399</v>
      </c>
      <c r="J5999" s="1">
        <v>2</v>
      </c>
      <c r="K5999" s="4">
        <v>0.02</v>
      </c>
      <c r="L5999" s="6">
        <f t="shared" si="190"/>
        <v>27.98</v>
      </c>
      <c r="M5999" s="8">
        <f t="shared" si="191"/>
        <v>2770.02</v>
      </c>
      <c r="N5999" s="21">
        <f>(sales[[#This Row],[Price]]*sales[[#This Row],[Qty]])-(sales[[#This Row],[Discount_Amt]]*sales[[#This Row],[Qty]])</f>
        <v>2742.04</v>
      </c>
    </row>
    <row r="6000" spans="2:14" hidden="1" x14ac:dyDescent="0.35">
      <c r="B6000" s="7">
        <v>2029998</v>
      </c>
      <c r="C6000" s="1" t="s">
        <v>16</v>
      </c>
      <c r="D6000" s="1" t="s">
        <v>28</v>
      </c>
      <c r="E6000" s="1" t="s">
        <v>506</v>
      </c>
      <c r="F6000" s="1" t="s">
        <v>521</v>
      </c>
      <c r="G6000" s="3">
        <v>45482</v>
      </c>
      <c r="H6000" s="3">
        <v>45487</v>
      </c>
      <c r="I6000" s="6">
        <v>999</v>
      </c>
      <c r="J6000" s="1">
        <v>1</v>
      </c>
      <c r="K6000" s="4">
        <v>0.02</v>
      </c>
      <c r="L6000" s="6">
        <f t="shared" si="190"/>
        <v>19.98</v>
      </c>
      <c r="M6000" s="8">
        <f t="shared" si="191"/>
        <v>979.02</v>
      </c>
      <c r="N6000" s="21">
        <f>(sales[[#This Row],[Price]]*sales[[#This Row],[Qty]])-(sales[[#This Row],[Discount_Amt]]*sales[[#This Row],[Qty]])</f>
        <v>979.02</v>
      </c>
    </row>
    <row r="6001" spans="2:14" x14ac:dyDescent="0.35">
      <c r="B6001" s="7">
        <v>2029999</v>
      </c>
      <c r="C6001" s="1" t="s">
        <v>17</v>
      </c>
      <c r="D6001" s="1" t="s">
        <v>29</v>
      </c>
      <c r="E6001" s="1" t="s">
        <v>507</v>
      </c>
      <c r="F6001" s="1" t="s">
        <v>518</v>
      </c>
      <c r="G6001" s="3">
        <v>45482</v>
      </c>
      <c r="H6001" s="3">
        <v>45483</v>
      </c>
      <c r="I6001" s="6">
        <v>2099</v>
      </c>
      <c r="J6001" s="1">
        <v>2</v>
      </c>
      <c r="K6001" s="4">
        <v>0.02</v>
      </c>
      <c r="L6001" s="6">
        <f t="shared" si="190"/>
        <v>41.980000000000004</v>
      </c>
      <c r="M6001" s="8">
        <f t="shared" si="191"/>
        <v>4156.0200000000004</v>
      </c>
      <c r="N6001" s="21">
        <f>(sales[[#This Row],[Price]]*sales[[#This Row],[Qty]])-(sales[[#This Row],[Discount_Amt]]*sales[[#This Row],[Qty]])</f>
        <v>4114.04</v>
      </c>
    </row>
    <row r="6002" spans="2:14" hidden="1" x14ac:dyDescent="0.35">
      <c r="B6002" s="7">
        <v>2030000</v>
      </c>
      <c r="C6002" s="1" t="s">
        <v>18</v>
      </c>
      <c r="D6002" s="1" t="s">
        <v>25</v>
      </c>
      <c r="E6002" s="1" t="s">
        <v>508</v>
      </c>
      <c r="F6002" s="1" t="s">
        <v>518</v>
      </c>
      <c r="G6002" s="3">
        <v>45482</v>
      </c>
      <c r="H6002" s="3">
        <v>45490</v>
      </c>
      <c r="I6002" s="6">
        <v>11000</v>
      </c>
      <c r="J6002" s="1">
        <v>1</v>
      </c>
      <c r="K6002" s="4">
        <v>0.02</v>
      </c>
      <c r="L6002" s="6">
        <f t="shared" si="190"/>
        <v>220</v>
      </c>
      <c r="M6002" s="8">
        <f t="shared" si="191"/>
        <v>10780</v>
      </c>
      <c r="N6002" s="21">
        <f>(sales[[#This Row],[Price]]*sales[[#This Row],[Qty]])-(sales[[#This Row],[Discount_Amt]]*sales[[#This Row],[Qty]])</f>
        <v>10780</v>
      </c>
    </row>
    <row r="6003" spans="2:14" hidden="1" x14ac:dyDescent="0.35">
      <c r="B6003" s="7">
        <v>2030001</v>
      </c>
      <c r="C6003" s="1" t="s">
        <v>19</v>
      </c>
      <c r="D6003" s="1" t="s">
        <v>26</v>
      </c>
      <c r="E6003" s="1" t="s">
        <v>31</v>
      </c>
      <c r="F6003" s="1" t="s">
        <v>519</v>
      </c>
      <c r="G6003" s="3">
        <v>45482</v>
      </c>
      <c r="H6003" s="3">
        <v>45484</v>
      </c>
      <c r="I6003" s="6">
        <v>800</v>
      </c>
      <c r="J6003" s="1">
        <v>2</v>
      </c>
      <c r="K6003" s="4">
        <v>7.0000000000000007E-2</v>
      </c>
      <c r="L6003" s="6">
        <f t="shared" si="190"/>
        <v>56.000000000000007</v>
      </c>
      <c r="M6003" s="8">
        <f t="shared" si="191"/>
        <v>1544</v>
      </c>
      <c r="N6003" s="21">
        <f>(sales[[#This Row],[Price]]*sales[[#This Row],[Qty]])-(sales[[#This Row],[Discount_Amt]]*sales[[#This Row],[Qty]])</f>
        <v>1488</v>
      </c>
    </row>
    <row r="6004" spans="2:14" hidden="1" x14ac:dyDescent="0.35">
      <c r="B6004" s="7">
        <v>2030002</v>
      </c>
      <c r="C6004" s="1" t="s">
        <v>20</v>
      </c>
      <c r="D6004" s="1" t="s">
        <v>27</v>
      </c>
      <c r="E6004" s="1" t="s">
        <v>32</v>
      </c>
      <c r="F6004" s="1" t="s">
        <v>521</v>
      </c>
      <c r="G6004" s="3">
        <v>45482</v>
      </c>
      <c r="H6004" s="3">
        <v>45485</v>
      </c>
      <c r="I6004" s="6">
        <v>5500</v>
      </c>
      <c r="J6004" s="1">
        <v>3</v>
      </c>
      <c r="K6004" s="4">
        <v>0.03</v>
      </c>
      <c r="L6004" s="6">
        <f t="shared" si="190"/>
        <v>165</v>
      </c>
      <c r="M6004" s="8">
        <f t="shared" si="191"/>
        <v>16335</v>
      </c>
      <c r="N6004" s="21">
        <f>(sales[[#This Row],[Price]]*sales[[#This Row],[Qty]])-(sales[[#This Row],[Discount_Amt]]*sales[[#This Row],[Qty]])</f>
        <v>16005</v>
      </c>
    </row>
    <row r="6005" spans="2:14" hidden="1" x14ac:dyDescent="0.35">
      <c r="B6005" s="7">
        <v>2030003</v>
      </c>
      <c r="C6005" s="1" t="s">
        <v>21</v>
      </c>
      <c r="D6005" s="1" t="s">
        <v>28</v>
      </c>
      <c r="E6005" s="1" t="s">
        <v>38</v>
      </c>
      <c r="F6005" s="1" t="s">
        <v>520</v>
      </c>
      <c r="G6005" s="3">
        <v>45482</v>
      </c>
      <c r="H6005" s="3">
        <v>45487</v>
      </c>
      <c r="I6005" s="6">
        <v>1350</v>
      </c>
      <c r="J6005" s="1">
        <v>2</v>
      </c>
      <c r="K6005" s="4">
        <v>0.08</v>
      </c>
      <c r="L6005" s="6">
        <f t="shared" si="190"/>
        <v>108</v>
      </c>
      <c r="M6005" s="8">
        <f t="shared" si="191"/>
        <v>2592</v>
      </c>
      <c r="N6005" s="21">
        <f>(sales[[#This Row],[Price]]*sales[[#This Row],[Qty]])-(sales[[#This Row],[Discount_Amt]]*sales[[#This Row],[Qty]])</f>
        <v>2484</v>
      </c>
    </row>
    <row r="6006" spans="2:14" hidden="1" x14ac:dyDescent="0.35">
      <c r="B6006" s="7">
        <v>2030004</v>
      </c>
      <c r="C6006" s="1" t="s">
        <v>22</v>
      </c>
      <c r="D6006" s="1" t="s">
        <v>29</v>
      </c>
      <c r="E6006" s="1" t="s">
        <v>33</v>
      </c>
      <c r="F6006" s="1" t="s">
        <v>518</v>
      </c>
      <c r="G6006" s="3">
        <v>45482</v>
      </c>
      <c r="H6006" s="3">
        <v>45483</v>
      </c>
      <c r="I6006" s="6">
        <v>4500</v>
      </c>
      <c r="J6006" s="1">
        <v>7</v>
      </c>
      <c r="K6006" s="4">
        <v>0.05</v>
      </c>
      <c r="L6006" s="6">
        <f t="shared" si="190"/>
        <v>225</v>
      </c>
      <c r="M6006" s="8">
        <f t="shared" si="191"/>
        <v>31275</v>
      </c>
      <c r="N6006" s="21">
        <f>(sales[[#This Row],[Price]]*sales[[#This Row],[Qty]])-(sales[[#This Row],[Discount_Amt]]*sales[[#This Row],[Qty]])</f>
        <v>29925</v>
      </c>
    </row>
    <row r="6007" spans="2:14" hidden="1" x14ac:dyDescent="0.35">
      <c r="B6007" s="7">
        <v>2030005</v>
      </c>
      <c r="C6007" s="1" t="s">
        <v>23</v>
      </c>
      <c r="D6007" s="1" t="s">
        <v>25</v>
      </c>
      <c r="E6007" s="1" t="s">
        <v>34</v>
      </c>
      <c r="F6007" s="1" t="s">
        <v>519</v>
      </c>
      <c r="G6007" s="3">
        <v>45482</v>
      </c>
      <c r="H6007" s="3">
        <v>45490</v>
      </c>
      <c r="I6007" s="6">
        <v>2350</v>
      </c>
      <c r="J6007" s="1">
        <v>2</v>
      </c>
      <c r="K6007" s="4">
        <v>0.05</v>
      </c>
      <c r="L6007" s="6">
        <f t="shared" si="190"/>
        <v>117.5</v>
      </c>
      <c r="M6007" s="8">
        <f t="shared" si="191"/>
        <v>4582.5</v>
      </c>
      <c r="N6007" s="21">
        <f>(sales[[#This Row],[Price]]*sales[[#This Row],[Qty]])-(sales[[#This Row],[Discount_Amt]]*sales[[#This Row],[Qty]])</f>
        <v>4465</v>
      </c>
    </row>
    <row r="6008" spans="2:14" hidden="1" x14ac:dyDescent="0.35">
      <c r="B6008" s="7">
        <v>2030006</v>
      </c>
      <c r="C6008" s="1" t="s">
        <v>24</v>
      </c>
      <c r="D6008" s="1" t="s">
        <v>324</v>
      </c>
      <c r="E6008" s="1" t="s">
        <v>35</v>
      </c>
      <c r="F6008" s="1" t="s">
        <v>520</v>
      </c>
      <c r="G6008" s="3">
        <v>45482</v>
      </c>
      <c r="H6008" s="3">
        <v>45484</v>
      </c>
      <c r="I6008" s="6">
        <v>90</v>
      </c>
      <c r="J6008" s="1">
        <v>1</v>
      </c>
      <c r="K6008" s="4">
        <v>0.05</v>
      </c>
      <c r="L6008" s="6">
        <f t="shared" si="190"/>
        <v>4.5</v>
      </c>
      <c r="M6008" s="8">
        <f t="shared" si="191"/>
        <v>85.5</v>
      </c>
      <c r="N6008" s="21">
        <f>(sales[[#This Row],[Price]]*sales[[#This Row],[Qty]])-(sales[[#This Row],[Discount_Amt]]*sales[[#This Row],[Qty]])</f>
        <v>85.5</v>
      </c>
    </row>
    <row r="6009" spans="2:14" hidden="1" x14ac:dyDescent="0.35">
      <c r="B6009" s="7">
        <v>2030007</v>
      </c>
      <c r="C6009" s="1" t="s">
        <v>4</v>
      </c>
      <c r="D6009" s="1" t="s">
        <v>25</v>
      </c>
      <c r="E6009" s="1" t="s">
        <v>36</v>
      </c>
      <c r="F6009" s="1" t="s">
        <v>521</v>
      </c>
      <c r="G6009" s="3">
        <v>45482</v>
      </c>
      <c r="H6009" s="3">
        <v>45485</v>
      </c>
      <c r="I6009" s="6">
        <v>280</v>
      </c>
      <c r="J6009" s="1">
        <v>1</v>
      </c>
      <c r="K6009" s="4">
        <v>0.05</v>
      </c>
      <c r="L6009" s="6">
        <f t="shared" si="190"/>
        <v>14</v>
      </c>
      <c r="M6009" s="8">
        <f t="shared" si="191"/>
        <v>266</v>
      </c>
      <c r="N6009" s="21">
        <f>(sales[[#This Row],[Price]]*sales[[#This Row],[Qty]])-(sales[[#This Row],[Discount_Amt]]*sales[[#This Row],[Qty]])</f>
        <v>266</v>
      </c>
    </row>
    <row r="6010" spans="2:14" hidden="1" x14ac:dyDescent="0.35">
      <c r="B6010" s="7">
        <v>2030008</v>
      </c>
      <c r="C6010" s="1" t="s">
        <v>5</v>
      </c>
      <c r="D6010" s="1" t="s">
        <v>26</v>
      </c>
      <c r="E6010" s="1" t="s">
        <v>37</v>
      </c>
      <c r="F6010" s="1" t="s">
        <v>518</v>
      </c>
      <c r="G6010" s="3">
        <v>45482</v>
      </c>
      <c r="H6010" s="3">
        <v>45487</v>
      </c>
      <c r="I6010" s="6">
        <v>70</v>
      </c>
      <c r="J6010" s="1">
        <v>1</v>
      </c>
      <c r="K6010" s="4">
        <v>0.03</v>
      </c>
      <c r="L6010" s="6">
        <f t="shared" si="190"/>
        <v>2.1</v>
      </c>
      <c r="M6010" s="8">
        <f t="shared" si="191"/>
        <v>67.900000000000006</v>
      </c>
      <c r="N6010" s="21">
        <f>(sales[[#This Row],[Price]]*sales[[#This Row],[Qty]])-(sales[[#This Row],[Discount_Amt]]*sales[[#This Row],[Qty]])</f>
        <v>67.900000000000006</v>
      </c>
    </row>
    <row r="6011" spans="2:14" hidden="1" x14ac:dyDescent="0.35">
      <c r="B6011" s="7">
        <v>2030009</v>
      </c>
      <c r="C6011" s="1" t="s">
        <v>6</v>
      </c>
      <c r="D6011" s="1" t="s">
        <v>27</v>
      </c>
      <c r="E6011" s="1" t="s">
        <v>39</v>
      </c>
      <c r="F6011" s="1" t="s">
        <v>518</v>
      </c>
      <c r="G6011" s="3">
        <v>45482</v>
      </c>
      <c r="H6011" s="3">
        <v>45483</v>
      </c>
      <c r="I6011" s="6">
        <v>230</v>
      </c>
      <c r="J6011" s="1">
        <v>2</v>
      </c>
      <c r="K6011" s="4">
        <v>0.1</v>
      </c>
      <c r="L6011" s="6">
        <f t="shared" si="190"/>
        <v>23</v>
      </c>
      <c r="M6011" s="8">
        <f t="shared" si="191"/>
        <v>437</v>
      </c>
      <c r="N6011" s="21">
        <f>(sales[[#This Row],[Price]]*sales[[#This Row],[Qty]])-(sales[[#This Row],[Discount_Amt]]*sales[[#This Row],[Qty]])</f>
        <v>414</v>
      </c>
    </row>
    <row r="6012" spans="2:14" hidden="1" x14ac:dyDescent="0.35">
      <c r="B6012" s="7">
        <v>2030010</v>
      </c>
      <c r="C6012" s="1" t="s">
        <v>7</v>
      </c>
      <c r="D6012" s="1" t="s">
        <v>28</v>
      </c>
      <c r="E6012" s="1" t="s">
        <v>40</v>
      </c>
      <c r="F6012" s="1" t="s">
        <v>519</v>
      </c>
      <c r="G6012" s="3">
        <v>45482</v>
      </c>
      <c r="H6012" s="3">
        <v>45490</v>
      </c>
      <c r="I6012" s="6">
        <v>7999</v>
      </c>
      <c r="J6012" s="1">
        <v>1</v>
      </c>
      <c r="K6012" s="4">
        <v>0.05</v>
      </c>
      <c r="L6012" s="6">
        <f t="shared" si="190"/>
        <v>399.95000000000005</v>
      </c>
      <c r="M6012" s="8">
        <f t="shared" si="191"/>
        <v>7599.05</v>
      </c>
      <c r="N6012" s="21">
        <f>(sales[[#This Row],[Price]]*sales[[#This Row],[Qty]])-(sales[[#This Row],[Discount_Amt]]*sales[[#This Row],[Qty]])</f>
        <v>7599.05</v>
      </c>
    </row>
    <row r="6013" spans="2:14" x14ac:dyDescent="0.35">
      <c r="B6013" s="7">
        <v>2030011</v>
      </c>
      <c r="C6013" s="1" t="s">
        <v>10</v>
      </c>
      <c r="D6013" s="1" t="s">
        <v>29</v>
      </c>
      <c r="E6013" s="1" t="s">
        <v>41</v>
      </c>
      <c r="F6013" s="1" t="s">
        <v>521</v>
      </c>
      <c r="G6013" s="3">
        <v>45482</v>
      </c>
      <c r="H6013" s="3">
        <v>45484</v>
      </c>
      <c r="I6013" s="6">
        <v>850</v>
      </c>
      <c r="J6013" s="1">
        <v>2</v>
      </c>
      <c r="K6013" s="4">
        <v>0.05</v>
      </c>
      <c r="L6013" s="6">
        <f t="shared" si="190"/>
        <v>42.5</v>
      </c>
      <c r="M6013" s="8">
        <f t="shared" si="191"/>
        <v>1657.5</v>
      </c>
      <c r="N6013" s="21">
        <f>(sales[[#This Row],[Price]]*sales[[#This Row],[Qty]])-(sales[[#This Row],[Discount_Amt]]*sales[[#This Row],[Qty]])</f>
        <v>1615</v>
      </c>
    </row>
    <row r="6014" spans="2:14" hidden="1" x14ac:dyDescent="0.35">
      <c r="B6014" s="7">
        <v>2030012</v>
      </c>
      <c r="C6014" s="1" t="s">
        <v>8</v>
      </c>
      <c r="D6014" s="1" t="s">
        <v>25</v>
      </c>
      <c r="E6014" s="1" t="s">
        <v>42</v>
      </c>
      <c r="F6014" s="1" t="s">
        <v>520</v>
      </c>
      <c r="G6014" s="3">
        <v>45482</v>
      </c>
      <c r="H6014" s="3">
        <v>45485</v>
      </c>
      <c r="I6014" s="6">
        <v>65000</v>
      </c>
      <c r="J6014" s="1">
        <v>7</v>
      </c>
      <c r="K6014" s="4">
        <v>0.02</v>
      </c>
      <c r="L6014" s="6">
        <f t="shared" si="190"/>
        <v>1300</v>
      </c>
      <c r="M6014" s="8">
        <f t="shared" si="191"/>
        <v>453700</v>
      </c>
      <c r="N6014" s="21">
        <f>(sales[[#This Row],[Price]]*sales[[#This Row],[Qty]])-(sales[[#This Row],[Discount_Amt]]*sales[[#This Row],[Qty]])</f>
        <v>445900</v>
      </c>
    </row>
    <row r="6015" spans="2:14" hidden="1" x14ac:dyDescent="0.35">
      <c r="B6015" s="7">
        <v>2030013</v>
      </c>
      <c r="C6015" s="1" t="s">
        <v>9</v>
      </c>
      <c r="D6015" s="1" t="s">
        <v>30</v>
      </c>
      <c r="E6015" s="1" t="s">
        <v>43</v>
      </c>
      <c r="F6015" s="1" t="s">
        <v>518</v>
      </c>
      <c r="G6015" s="3">
        <v>45482</v>
      </c>
      <c r="H6015" s="3">
        <v>45487</v>
      </c>
      <c r="I6015" s="6">
        <v>450</v>
      </c>
      <c r="J6015" s="1">
        <v>2</v>
      </c>
      <c r="K6015" s="4">
        <v>0.06</v>
      </c>
      <c r="L6015" s="6">
        <f t="shared" si="190"/>
        <v>27</v>
      </c>
      <c r="M6015" s="8">
        <f t="shared" si="191"/>
        <v>873</v>
      </c>
      <c r="N6015" s="21">
        <f>(sales[[#This Row],[Price]]*sales[[#This Row],[Qty]])-(sales[[#This Row],[Discount_Amt]]*sales[[#This Row],[Qty]])</f>
        <v>846</v>
      </c>
    </row>
    <row r="6016" spans="2:14" x14ac:dyDescent="0.35">
      <c r="B6016" s="7">
        <v>2030014</v>
      </c>
      <c r="C6016" s="1" t="s">
        <v>11</v>
      </c>
      <c r="D6016" s="1" t="s">
        <v>27</v>
      </c>
      <c r="E6016" s="1" t="s">
        <v>44</v>
      </c>
      <c r="F6016" s="1" t="s">
        <v>519</v>
      </c>
      <c r="G6016" s="3">
        <v>45482</v>
      </c>
      <c r="H6016" s="3">
        <v>45483</v>
      </c>
      <c r="I6016" s="6">
        <v>1299</v>
      </c>
      <c r="J6016" s="1">
        <v>2</v>
      </c>
      <c r="K6016" s="4">
        <v>0.15</v>
      </c>
      <c r="L6016" s="6">
        <f t="shared" si="190"/>
        <v>194.85</v>
      </c>
      <c r="M6016" s="8">
        <f t="shared" si="191"/>
        <v>2403.15</v>
      </c>
      <c r="N6016" s="21">
        <f>(sales[[#This Row],[Price]]*sales[[#This Row],[Qty]])-(sales[[#This Row],[Discount_Amt]]*sales[[#This Row],[Qty]])</f>
        <v>2208.3000000000002</v>
      </c>
    </row>
    <row r="6017" spans="2:14" x14ac:dyDescent="0.35">
      <c r="B6017" s="7">
        <v>2030015</v>
      </c>
      <c r="C6017" s="1" t="s">
        <v>12</v>
      </c>
      <c r="D6017" s="1" t="s">
        <v>28</v>
      </c>
      <c r="E6017" s="1" t="s">
        <v>45</v>
      </c>
      <c r="F6017" s="1" t="s">
        <v>520</v>
      </c>
      <c r="G6017" s="3">
        <v>45482</v>
      </c>
      <c r="H6017" s="3">
        <v>45490</v>
      </c>
      <c r="I6017" s="6">
        <v>1700</v>
      </c>
      <c r="J6017" s="1">
        <v>1</v>
      </c>
      <c r="K6017" s="4">
        <v>0.02</v>
      </c>
      <c r="L6017" s="6">
        <f t="shared" si="190"/>
        <v>34</v>
      </c>
      <c r="M6017" s="8">
        <f t="shared" si="191"/>
        <v>1666</v>
      </c>
      <c r="N6017" s="21">
        <f>(sales[[#This Row],[Price]]*sales[[#This Row],[Qty]])-(sales[[#This Row],[Discount_Amt]]*sales[[#This Row],[Qty]])</f>
        <v>1666</v>
      </c>
    </row>
    <row r="6018" spans="2:14" hidden="1" x14ac:dyDescent="0.35">
      <c r="B6018" s="7">
        <v>2030016</v>
      </c>
      <c r="C6018" s="1" t="s">
        <v>13</v>
      </c>
      <c r="D6018" s="1" t="s">
        <v>29</v>
      </c>
      <c r="E6018" s="1" t="s">
        <v>46</v>
      </c>
      <c r="F6018" s="1" t="s">
        <v>521</v>
      </c>
      <c r="G6018" s="3">
        <v>45482</v>
      </c>
      <c r="H6018" s="3">
        <v>45484</v>
      </c>
      <c r="I6018" s="6">
        <v>55000</v>
      </c>
      <c r="J6018" s="1">
        <v>2</v>
      </c>
      <c r="K6018" s="4">
        <v>0.02</v>
      </c>
      <c r="L6018" s="6">
        <f t="shared" si="190"/>
        <v>1100</v>
      </c>
      <c r="M6018" s="8">
        <f t="shared" si="191"/>
        <v>108900</v>
      </c>
      <c r="N6018" s="21">
        <f>(sales[[#This Row],[Price]]*sales[[#This Row],[Qty]])-(sales[[#This Row],[Discount_Amt]]*sales[[#This Row],[Qty]])</f>
        <v>107800</v>
      </c>
    </row>
    <row r="6019" spans="2:14" hidden="1" x14ac:dyDescent="0.35">
      <c r="B6019" s="7">
        <v>2030017</v>
      </c>
      <c r="C6019" s="1" t="s">
        <v>14</v>
      </c>
      <c r="D6019" s="1" t="s">
        <v>25</v>
      </c>
      <c r="E6019" s="1" t="s">
        <v>47</v>
      </c>
      <c r="F6019" s="1" t="s">
        <v>518</v>
      </c>
      <c r="G6019" s="3">
        <v>45482</v>
      </c>
      <c r="H6019" s="3">
        <v>45485</v>
      </c>
      <c r="I6019" s="6">
        <v>57999</v>
      </c>
      <c r="J6019" s="1">
        <v>4</v>
      </c>
      <c r="K6019" s="4">
        <v>0.02</v>
      </c>
      <c r="L6019" s="6">
        <f t="shared" si="190"/>
        <v>1159.98</v>
      </c>
      <c r="M6019" s="8">
        <f t="shared" si="191"/>
        <v>230836.02</v>
      </c>
      <c r="N6019" s="21">
        <f>(sales[[#This Row],[Price]]*sales[[#This Row],[Qty]])-(sales[[#This Row],[Discount_Amt]]*sales[[#This Row],[Qty]])</f>
        <v>227356.08</v>
      </c>
    </row>
    <row r="6020" spans="2:14" hidden="1" x14ac:dyDescent="0.35">
      <c r="B6020" s="7">
        <v>2030018</v>
      </c>
      <c r="C6020" s="1" t="s">
        <v>15</v>
      </c>
      <c r="D6020" s="1" t="s">
        <v>26</v>
      </c>
      <c r="E6020" s="1" t="s">
        <v>48</v>
      </c>
      <c r="F6020" s="1" t="s">
        <v>518</v>
      </c>
      <c r="G6020" s="3">
        <v>45482</v>
      </c>
      <c r="H6020" s="3">
        <v>45487</v>
      </c>
      <c r="I6020" s="6">
        <v>1399</v>
      </c>
      <c r="J6020" s="1">
        <v>3</v>
      </c>
      <c r="K6020" s="4">
        <v>0.02</v>
      </c>
      <c r="L6020" s="6">
        <f t="shared" si="190"/>
        <v>27.98</v>
      </c>
      <c r="M6020" s="8">
        <f t="shared" si="191"/>
        <v>4169.0200000000004</v>
      </c>
      <c r="N6020" s="21">
        <f>(sales[[#This Row],[Price]]*sales[[#This Row],[Qty]])-(sales[[#This Row],[Discount_Amt]]*sales[[#This Row],[Qty]])</f>
        <v>4113.0600000000004</v>
      </c>
    </row>
    <row r="6021" spans="2:14" hidden="1" x14ac:dyDescent="0.35">
      <c r="B6021" s="7">
        <v>2030019</v>
      </c>
      <c r="C6021" s="1" t="s">
        <v>16</v>
      </c>
      <c r="D6021" s="1" t="s">
        <v>27</v>
      </c>
      <c r="E6021" s="1" t="s">
        <v>49</v>
      </c>
      <c r="F6021" s="1" t="s">
        <v>519</v>
      </c>
      <c r="G6021" s="3">
        <v>45482</v>
      </c>
      <c r="H6021" s="3">
        <v>45483</v>
      </c>
      <c r="I6021" s="6">
        <v>999</v>
      </c>
      <c r="J6021" s="1">
        <v>2</v>
      </c>
      <c r="K6021" s="4">
        <v>0.02</v>
      </c>
      <c r="L6021" s="6">
        <f t="shared" si="190"/>
        <v>19.98</v>
      </c>
      <c r="M6021" s="8">
        <f t="shared" si="191"/>
        <v>1978.02</v>
      </c>
      <c r="N6021" s="21">
        <f>(sales[[#This Row],[Price]]*sales[[#This Row],[Qty]])-(sales[[#This Row],[Discount_Amt]]*sales[[#This Row],[Qty]])</f>
        <v>1958.04</v>
      </c>
    </row>
    <row r="6022" spans="2:14" x14ac:dyDescent="0.35">
      <c r="B6022" s="7">
        <v>2030020</v>
      </c>
      <c r="C6022" s="1" t="s">
        <v>17</v>
      </c>
      <c r="D6022" s="1" t="s">
        <v>28</v>
      </c>
      <c r="E6022" s="1" t="s">
        <v>50</v>
      </c>
      <c r="F6022" s="1" t="s">
        <v>521</v>
      </c>
      <c r="G6022" s="3">
        <v>45482</v>
      </c>
      <c r="H6022" s="3">
        <v>45490</v>
      </c>
      <c r="I6022" s="6">
        <v>2099</v>
      </c>
      <c r="J6022" s="1">
        <v>1</v>
      </c>
      <c r="K6022" s="4">
        <v>0.02</v>
      </c>
      <c r="L6022" s="6">
        <f t="shared" si="190"/>
        <v>41.980000000000004</v>
      </c>
      <c r="M6022" s="8">
        <f t="shared" si="191"/>
        <v>2057.02</v>
      </c>
      <c r="N6022" s="21">
        <f>(sales[[#This Row],[Price]]*sales[[#This Row],[Qty]])-(sales[[#This Row],[Discount_Amt]]*sales[[#This Row],[Qty]])</f>
        <v>2057.02</v>
      </c>
    </row>
    <row r="6023" spans="2:14" hidden="1" x14ac:dyDescent="0.35">
      <c r="B6023" s="7">
        <v>2030021</v>
      </c>
      <c r="C6023" s="1" t="s">
        <v>18</v>
      </c>
      <c r="D6023" s="1" t="s">
        <v>29</v>
      </c>
      <c r="E6023" s="1" t="s">
        <v>51</v>
      </c>
      <c r="F6023" s="1" t="s">
        <v>520</v>
      </c>
      <c r="G6023" s="3">
        <v>45482</v>
      </c>
      <c r="H6023" s="3">
        <v>45484</v>
      </c>
      <c r="I6023" s="6">
        <v>11000</v>
      </c>
      <c r="J6023" s="1">
        <v>1</v>
      </c>
      <c r="K6023" s="4">
        <v>0.02</v>
      </c>
      <c r="L6023" s="6">
        <f t="shared" si="190"/>
        <v>220</v>
      </c>
      <c r="M6023" s="8">
        <f t="shared" si="191"/>
        <v>10780</v>
      </c>
      <c r="N6023" s="21">
        <f>(sales[[#This Row],[Price]]*sales[[#This Row],[Qty]])-(sales[[#This Row],[Discount_Amt]]*sales[[#This Row],[Qty]])</f>
        <v>10780</v>
      </c>
    </row>
    <row r="6024" spans="2:14" hidden="1" x14ac:dyDescent="0.35">
      <c r="B6024" s="7">
        <v>2030022</v>
      </c>
      <c r="C6024" s="1" t="s">
        <v>19</v>
      </c>
      <c r="D6024" s="1" t="s">
        <v>25</v>
      </c>
      <c r="E6024" s="1" t="s">
        <v>506</v>
      </c>
      <c r="F6024" s="1" t="s">
        <v>518</v>
      </c>
      <c r="G6024" s="3">
        <v>45482</v>
      </c>
      <c r="H6024" s="3">
        <v>45485</v>
      </c>
      <c r="I6024" s="6">
        <v>800</v>
      </c>
      <c r="J6024" s="1">
        <v>2</v>
      </c>
      <c r="K6024" s="4">
        <v>0.02</v>
      </c>
      <c r="L6024" s="6">
        <f t="shared" si="190"/>
        <v>16</v>
      </c>
      <c r="M6024" s="8">
        <f t="shared" si="191"/>
        <v>1584</v>
      </c>
      <c r="N6024" s="21">
        <f>(sales[[#This Row],[Price]]*sales[[#This Row],[Qty]])-(sales[[#This Row],[Discount_Amt]]*sales[[#This Row],[Qty]])</f>
        <v>1568</v>
      </c>
    </row>
    <row r="6025" spans="2:14" hidden="1" x14ac:dyDescent="0.35">
      <c r="B6025" s="7">
        <v>2030023</v>
      </c>
      <c r="C6025" s="1" t="s">
        <v>20</v>
      </c>
      <c r="D6025" s="1" t="s">
        <v>26</v>
      </c>
      <c r="E6025" s="1" t="s">
        <v>507</v>
      </c>
      <c r="F6025" s="1" t="s">
        <v>519</v>
      </c>
      <c r="G6025" s="3">
        <v>45482</v>
      </c>
      <c r="H6025" s="3">
        <v>45487</v>
      </c>
      <c r="I6025" s="6">
        <v>5500</v>
      </c>
      <c r="J6025" s="1">
        <v>1</v>
      </c>
      <c r="K6025" s="4">
        <v>7.0000000000000007E-2</v>
      </c>
      <c r="L6025" s="6">
        <f t="shared" si="190"/>
        <v>385.00000000000006</v>
      </c>
      <c r="M6025" s="8">
        <f t="shared" si="191"/>
        <v>5115</v>
      </c>
      <c r="N6025" s="21">
        <f>(sales[[#This Row],[Price]]*sales[[#This Row],[Qty]])-(sales[[#This Row],[Discount_Amt]]*sales[[#This Row],[Qty]])</f>
        <v>5115</v>
      </c>
    </row>
    <row r="6026" spans="2:14" hidden="1" x14ac:dyDescent="0.35">
      <c r="B6026" s="7">
        <v>2030024</v>
      </c>
      <c r="C6026" s="1" t="s">
        <v>21</v>
      </c>
      <c r="D6026" s="1" t="s">
        <v>27</v>
      </c>
      <c r="E6026" s="1" t="s">
        <v>508</v>
      </c>
      <c r="F6026" s="1" t="s">
        <v>520</v>
      </c>
      <c r="G6026" s="3">
        <v>45482</v>
      </c>
      <c r="H6026" s="3">
        <v>45483</v>
      </c>
      <c r="I6026" s="6">
        <v>1350</v>
      </c>
      <c r="J6026" s="1">
        <v>3</v>
      </c>
      <c r="K6026" s="4">
        <v>0.03</v>
      </c>
      <c r="L6026" s="6">
        <f t="shared" si="190"/>
        <v>40.5</v>
      </c>
      <c r="M6026" s="8">
        <f t="shared" si="191"/>
        <v>4009.5</v>
      </c>
      <c r="N6026" s="21">
        <f>(sales[[#This Row],[Price]]*sales[[#This Row],[Qty]])-(sales[[#This Row],[Discount_Amt]]*sales[[#This Row],[Qty]])</f>
        <v>3928.5</v>
      </c>
    </row>
    <row r="6027" spans="2:14" hidden="1" x14ac:dyDescent="0.35">
      <c r="B6027" s="7">
        <v>2030025</v>
      </c>
      <c r="C6027" s="1" t="s">
        <v>22</v>
      </c>
      <c r="D6027" s="1" t="s">
        <v>28</v>
      </c>
      <c r="E6027" s="1" t="s">
        <v>31</v>
      </c>
      <c r="F6027" s="1" t="s">
        <v>521</v>
      </c>
      <c r="G6027" s="3">
        <v>45482</v>
      </c>
      <c r="H6027" s="3">
        <v>45490</v>
      </c>
      <c r="I6027" s="6">
        <v>4500</v>
      </c>
      <c r="J6027" s="1">
        <v>2</v>
      </c>
      <c r="K6027" s="4">
        <v>0.08</v>
      </c>
      <c r="L6027" s="6">
        <f t="shared" si="190"/>
        <v>360</v>
      </c>
      <c r="M6027" s="8">
        <f t="shared" si="191"/>
        <v>8640</v>
      </c>
      <c r="N6027" s="21">
        <f>(sales[[#This Row],[Price]]*sales[[#This Row],[Qty]])-(sales[[#This Row],[Discount_Amt]]*sales[[#This Row],[Qty]])</f>
        <v>8280</v>
      </c>
    </row>
    <row r="6028" spans="2:14" hidden="1" x14ac:dyDescent="0.35">
      <c r="B6028" s="7">
        <v>2030026</v>
      </c>
      <c r="C6028" s="1" t="s">
        <v>23</v>
      </c>
      <c r="D6028" s="1" t="s">
        <v>29</v>
      </c>
      <c r="E6028" s="1" t="s">
        <v>32</v>
      </c>
      <c r="F6028" s="1" t="s">
        <v>518</v>
      </c>
      <c r="G6028" s="3">
        <v>45482</v>
      </c>
      <c r="H6028" s="3">
        <v>45484</v>
      </c>
      <c r="I6028" s="6">
        <v>2350</v>
      </c>
      <c r="J6028" s="1">
        <v>1</v>
      </c>
      <c r="K6028" s="4">
        <v>0.05</v>
      </c>
      <c r="L6028" s="6">
        <f t="shared" si="190"/>
        <v>117.5</v>
      </c>
      <c r="M6028" s="8">
        <f t="shared" si="191"/>
        <v>2232.5</v>
      </c>
      <c r="N6028" s="21">
        <f>(sales[[#This Row],[Price]]*sales[[#This Row],[Qty]])-(sales[[#This Row],[Discount_Amt]]*sales[[#This Row],[Qty]])</f>
        <v>2232.5</v>
      </c>
    </row>
    <row r="6029" spans="2:14" hidden="1" x14ac:dyDescent="0.35">
      <c r="B6029" s="7">
        <v>2030027</v>
      </c>
      <c r="C6029" s="1" t="s">
        <v>24</v>
      </c>
      <c r="D6029" s="1" t="s">
        <v>25</v>
      </c>
      <c r="E6029" s="1" t="s">
        <v>38</v>
      </c>
      <c r="F6029" s="1" t="s">
        <v>518</v>
      </c>
      <c r="G6029" s="3">
        <v>45482</v>
      </c>
      <c r="H6029" s="3">
        <v>45485</v>
      </c>
      <c r="I6029" s="6">
        <v>90</v>
      </c>
      <c r="J6029" s="1">
        <v>2</v>
      </c>
      <c r="K6029" s="4">
        <v>0.05</v>
      </c>
      <c r="L6029" s="6">
        <f t="shared" si="190"/>
        <v>4.5</v>
      </c>
      <c r="M6029" s="8">
        <f t="shared" si="191"/>
        <v>175.5</v>
      </c>
      <c r="N6029" s="21">
        <f>(sales[[#This Row],[Price]]*sales[[#This Row],[Qty]])-(sales[[#This Row],[Discount_Amt]]*sales[[#This Row],[Qty]])</f>
        <v>171</v>
      </c>
    </row>
    <row r="6030" spans="2:14" hidden="1" x14ac:dyDescent="0.35">
      <c r="B6030" s="7">
        <v>2030028</v>
      </c>
      <c r="C6030" s="1" t="s">
        <v>4</v>
      </c>
      <c r="D6030" s="1" t="s">
        <v>325</v>
      </c>
      <c r="E6030" s="1" t="s">
        <v>33</v>
      </c>
      <c r="F6030" s="1" t="s">
        <v>519</v>
      </c>
      <c r="G6030" s="3">
        <v>45482</v>
      </c>
      <c r="H6030" s="3">
        <v>45487</v>
      </c>
      <c r="I6030" s="6">
        <v>280</v>
      </c>
      <c r="J6030" s="1">
        <v>1</v>
      </c>
      <c r="K6030" s="4">
        <v>0.05</v>
      </c>
      <c r="L6030" s="6">
        <f t="shared" si="190"/>
        <v>14</v>
      </c>
      <c r="M6030" s="8">
        <f t="shared" si="191"/>
        <v>266</v>
      </c>
      <c r="N6030" s="21">
        <f>(sales[[#This Row],[Price]]*sales[[#This Row],[Qty]])-(sales[[#This Row],[Discount_Amt]]*sales[[#This Row],[Qty]])</f>
        <v>266</v>
      </c>
    </row>
    <row r="6031" spans="2:14" hidden="1" x14ac:dyDescent="0.35">
      <c r="B6031" s="7">
        <v>2030029</v>
      </c>
      <c r="C6031" s="1" t="s">
        <v>5</v>
      </c>
      <c r="D6031" s="1" t="s">
        <v>25</v>
      </c>
      <c r="E6031" s="1" t="s">
        <v>34</v>
      </c>
      <c r="F6031" s="1" t="s">
        <v>521</v>
      </c>
      <c r="G6031" s="3">
        <v>45482</v>
      </c>
      <c r="H6031" s="3">
        <v>45483</v>
      </c>
      <c r="I6031" s="6">
        <v>70</v>
      </c>
      <c r="J6031" s="1">
        <v>2</v>
      </c>
      <c r="K6031" s="4">
        <v>0.05</v>
      </c>
      <c r="L6031" s="6">
        <f t="shared" si="190"/>
        <v>3.5</v>
      </c>
      <c r="M6031" s="8">
        <f t="shared" si="191"/>
        <v>136.5</v>
      </c>
      <c r="N6031" s="21">
        <f>(sales[[#This Row],[Price]]*sales[[#This Row],[Qty]])-(sales[[#This Row],[Discount_Amt]]*sales[[#This Row],[Qty]])</f>
        <v>133</v>
      </c>
    </row>
    <row r="6032" spans="2:14" hidden="1" x14ac:dyDescent="0.35">
      <c r="B6032" s="7">
        <v>2030030</v>
      </c>
      <c r="C6032" s="1" t="s">
        <v>6</v>
      </c>
      <c r="D6032" s="1" t="s">
        <v>26</v>
      </c>
      <c r="E6032" s="1" t="s">
        <v>35</v>
      </c>
      <c r="F6032" s="1" t="s">
        <v>520</v>
      </c>
      <c r="G6032" s="3">
        <v>45482</v>
      </c>
      <c r="H6032" s="3">
        <v>45490</v>
      </c>
      <c r="I6032" s="6">
        <v>230</v>
      </c>
      <c r="J6032" s="1">
        <v>3</v>
      </c>
      <c r="K6032" s="4">
        <v>0.03</v>
      </c>
      <c r="L6032" s="6">
        <f t="shared" si="190"/>
        <v>6.8999999999999995</v>
      </c>
      <c r="M6032" s="8">
        <f t="shared" si="191"/>
        <v>683.1</v>
      </c>
      <c r="N6032" s="21">
        <f>(sales[[#This Row],[Price]]*sales[[#This Row],[Qty]])-(sales[[#This Row],[Discount_Amt]]*sales[[#This Row],[Qty]])</f>
        <v>669.3</v>
      </c>
    </row>
    <row r="6033" spans="2:14" hidden="1" x14ac:dyDescent="0.35">
      <c r="B6033" s="7">
        <v>2030031</v>
      </c>
      <c r="C6033" s="1" t="s">
        <v>7</v>
      </c>
      <c r="D6033" s="1" t="s">
        <v>27</v>
      </c>
      <c r="E6033" s="1" t="s">
        <v>36</v>
      </c>
      <c r="F6033" s="1" t="s">
        <v>518</v>
      </c>
      <c r="G6033" s="3">
        <v>45482</v>
      </c>
      <c r="H6033" s="3">
        <v>45484</v>
      </c>
      <c r="I6033" s="6">
        <v>7999</v>
      </c>
      <c r="J6033" s="1">
        <v>2</v>
      </c>
      <c r="K6033" s="4">
        <v>0.1</v>
      </c>
      <c r="L6033" s="6">
        <f t="shared" si="190"/>
        <v>799.90000000000009</v>
      </c>
      <c r="M6033" s="8">
        <f t="shared" si="191"/>
        <v>15198.1</v>
      </c>
      <c r="N6033" s="21">
        <f>(sales[[#This Row],[Price]]*sales[[#This Row],[Qty]])-(sales[[#This Row],[Discount_Amt]]*sales[[#This Row],[Qty]])</f>
        <v>14398.2</v>
      </c>
    </row>
    <row r="6034" spans="2:14" x14ac:dyDescent="0.35">
      <c r="B6034" s="7">
        <v>2030032</v>
      </c>
      <c r="C6034" s="1" t="s">
        <v>10</v>
      </c>
      <c r="D6034" s="1" t="s">
        <v>28</v>
      </c>
      <c r="E6034" s="1" t="s">
        <v>37</v>
      </c>
      <c r="F6034" s="1" t="s">
        <v>519</v>
      </c>
      <c r="G6034" s="3">
        <v>45482</v>
      </c>
      <c r="H6034" s="3">
        <v>45485</v>
      </c>
      <c r="I6034" s="6">
        <v>850</v>
      </c>
      <c r="J6034" s="1">
        <v>7</v>
      </c>
      <c r="K6034" s="4">
        <v>0.05</v>
      </c>
      <c r="L6034" s="6">
        <f t="shared" si="190"/>
        <v>42.5</v>
      </c>
      <c r="M6034" s="8">
        <f t="shared" si="191"/>
        <v>5907.5</v>
      </c>
      <c r="N6034" s="21">
        <f>(sales[[#This Row],[Price]]*sales[[#This Row],[Qty]])-(sales[[#This Row],[Discount_Amt]]*sales[[#This Row],[Qty]])</f>
        <v>5652.5</v>
      </c>
    </row>
    <row r="6035" spans="2:14" hidden="1" x14ac:dyDescent="0.35">
      <c r="B6035" s="7">
        <v>2030033</v>
      </c>
      <c r="C6035" s="1" t="s">
        <v>8</v>
      </c>
      <c r="D6035" s="1" t="s">
        <v>29</v>
      </c>
      <c r="E6035" s="1" t="s">
        <v>39</v>
      </c>
      <c r="F6035" s="1" t="s">
        <v>520</v>
      </c>
      <c r="G6035" s="3">
        <v>45482</v>
      </c>
      <c r="H6035" s="3">
        <v>45487</v>
      </c>
      <c r="I6035" s="6">
        <v>65000</v>
      </c>
      <c r="J6035" s="1">
        <v>2</v>
      </c>
      <c r="K6035" s="4">
        <v>0.05</v>
      </c>
      <c r="L6035" s="6">
        <f t="shared" si="190"/>
        <v>3250</v>
      </c>
      <c r="M6035" s="8">
        <f t="shared" si="191"/>
        <v>126750</v>
      </c>
      <c r="N6035" s="21">
        <f>(sales[[#This Row],[Price]]*sales[[#This Row],[Qty]])-(sales[[#This Row],[Discount_Amt]]*sales[[#This Row],[Qty]])</f>
        <v>123500</v>
      </c>
    </row>
    <row r="6036" spans="2:14" hidden="1" x14ac:dyDescent="0.35">
      <c r="B6036" s="7">
        <v>2030034</v>
      </c>
      <c r="C6036" s="1" t="s">
        <v>9</v>
      </c>
      <c r="D6036" s="1" t="s">
        <v>25</v>
      </c>
      <c r="E6036" s="1" t="s">
        <v>40</v>
      </c>
      <c r="F6036" s="1" t="s">
        <v>521</v>
      </c>
      <c r="G6036" s="3">
        <v>45482</v>
      </c>
      <c r="H6036" s="3">
        <v>45483</v>
      </c>
      <c r="I6036" s="6">
        <v>450</v>
      </c>
      <c r="J6036" s="1">
        <v>1</v>
      </c>
      <c r="K6036" s="4">
        <v>0.02</v>
      </c>
      <c r="L6036" s="6">
        <f t="shared" si="190"/>
        <v>9</v>
      </c>
      <c r="M6036" s="8">
        <f t="shared" si="191"/>
        <v>441</v>
      </c>
      <c r="N6036" s="21">
        <f>(sales[[#This Row],[Price]]*sales[[#This Row],[Qty]])-(sales[[#This Row],[Discount_Amt]]*sales[[#This Row],[Qty]])</f>
        <v>441</v>
      </c>
    </row>
    <row r="6037" spans="2:14" x14ac:dyDescent="0.35">
      <c r="B6037" s="7">
        <v>2030035</v>
      </c>
      <c r="C6037" s="1" t="s">
        <v>11</v>
      </c>
      <c r="D6037" s="1" t="s">
        <v>30</v>
      </c>
      <c r="E6037" s="1" t="s">
        <v>41</v>
      </c>
      <c r="F6037" s="1" t="s">
        <v>518</v>
      </c>
      <c r="G6037" s="3">
        <v>45482</v>
      </c>
      <c r="H6037" s="3">
        <v>45490</v>
      </c>
      <c r="I6037" s="6">
        <v>1299</v>
      </c>
      <c r="J6037" s="1">
        <v>1</v>
      </c>
      <c r="K6037" s="4">
        <v>0.06</v>
      </c>
      <c r="L6037" s="6">
        <f t="shared" si="190"/>
        <v>77.94</v>
      </c>
      <c r="M6037" s="8">
        <f t="shared" si="191"/>
        <v>1221.06</v>
      </c>
      <c r="N6037" s="21">
        <f>(sales[[#This Row],[Price]]*sales[[#This Row],[Qty]])-(sales[[#This Row],[Discount_Amt]]*sales[[#This Row],[Qty]])</f>
        <v>1221.06</v>
      </c>
    </row>
    <row r="6038" spans="2:14" x14ac:dyDescent="0.35">
      <c r="B6038" s="7">
        <v>2030036</v>
      </c>
      <c r="C6038" s="1" t="s">
        <v>12</v>
      </c>
      <c r="D6038" s="1" t="s">
        <v>27</v>
      </c>
      <c r="E6038" s="1" t="s">
        <v>42</v>
      </c>
      <c r="F6038" s="1" t="s">
        <v>518</v>
      </c>
      <c r="G6038" s="3">
        <v>45482</v>
      </c>
      <c r="H6038" s="3">
        <v>45484</v>
      </c>
      <c r="I6038" s="6">
        <v>1700</v>
      </c>
      <c r="J6038" s="1">
        <v>1</v>
      </c>
      <c r="K6038" s="4">
        <v>0.15</v>
      </c>
      <c r="L6038" s="6">
        <f t="shared" si="190"/>
        <v>255</v>
      </c>
      <c r="M6038" s="8">
        <f t="shared" si="191"/>
        <v>1445</v>
      </c>
      <c r="N6038" s="21">
        <f>(sales[[#This Row],[Price]]*sales[[#This Row],[Qty]])-(sales[[#This Row],[Discount_Amt]]*sales[[#This Row],[Qty]])</f>
        <v>1445</v>
      </c>
    </row>
    <row r="6039" spans="2:14" hidden="1" x14ac:dyDescent="0.35">
      <c r="B6039" s="7">
        <v>2030037</v>
      </c>
      <c r="C6039" s="1" t="s">
        <v>13</v>
      </c>
      <c r="D6039" s="1" t="s">
        <v>28</v>
      </c>
      <c r="E6039" s="1" t="s">
        <v>43</v>
      </c>
      <c r="F6039" s="1" t="s">
        <v>519</v>
      </c>
      <c r="G6039" s="3">
        <v>45482</v>
      </c>
      <c r="H6039" s="3">
        <v>45485</v>
      </c>
      <c r="I6039" s="6">
        <v>55000</v>
      </c>
      <c r="J6039" s="1">
        <v>2</v>
      </c>
      <c r="K6039" s="4">
        <v>0.02</v>
      </c>
      <c r="L6039" s="6">
        <f t="shared" si="190"/>
        <v>1100</v>
      </c>
      <c r="M6039" s="8">
        <f t="shared" si="191"/>
        <v>108900</v>
      </c>
      <c r="N6039" s="21">
        <f>(sales[[#This Row],[Price]]*sales[[#This Row],[Qty]])-(sales[[#This Row],[Discount_Amt]]*sales[[#This Row],[Qty]])</f>
        <v>107800</v>
      </c>
    </row>
    <row r="6040" spans="2:14" hidden="1" x14ac:dyDescent="0.35">
      <c r="B6040" s="7">
        <v>2030038</v>
      </c>
      <c r="C6040" s="1" t="s">
        <v>14</v>
      </c>
      <c r="D6040" s="1" t="s">
        <v>29</v>
      </c>
      <c r="E6040" s="1" t="s">
        <v>44</v>
      </c>
      <c r="F6040" s="1" t="s">
        <v>521</v>
      </c>
      <c r="G6040" s="3">
        <v>45482</v>
      </c>
      <c r="H6040" s="3">
        <v>45487</v>
      </c>
      <c r="I6040" s="6">
        <v>57999</v>
      </c>
      <c r="J6040" s="1">
        <v>1</v>
      </c>
      <c r="K6040" s="4">
        <v>0.02</v>
      </c>
      <c r="L6040" s="6">
        <f t="shared" si="190"/>
        <v>1159.98</v>
      </c>
      <c r="M6040" s="8">
        <f t="shared" si="191"/>
        <v>56839.02</v>
      </c>
      <c r="N6040" s="21">
        <f>(sales[[#This Row],[Price]]*sales[[#This Row],[Qty]])-(sales[[#This Row],[Discount_Amt]]*sales[[#This Row],[Qty]])</f>
        <v>56839.02</v>
      </c>
    </row>
    <row r="6041" spans="2:14" hidden="1" x14ac:dyDescent="0.35">
      <c r="B6041" s="7">
        <v>2030039</v>
      </c>
      <c r="C6041" s="1" t="s">
        <v>15</v>
      </c>
      <c r="D6041" s="1" t="s">
        <v>25</v>
      </c>
      <c r="E6041" s="1" t="s">
        <v>45</v>
      </c>
      <c r="F6041" s="1" t="s">
        <v>520</v>
      </c>
      <c r="G6041" s="3">
        <v>45482</v>
      </c>
      <c r="H6041" s="3">
        <v>45483</v>
      </c>
      <c r="I6041" s="6">
        <v>1399</v>
      </c>
      <c r="J6041" s="1">
        <v>2</v>
      </c>
      <c r="K6041" s="4">
        <v>0.02</v>
      </c>
      <c r="L6041" s="6">
        <f t="shared" si="190"/>
        <v>27.98</v>
      </c>
      <c r="M6041" s="8">
        <f t="shared" si="191"/>
        <v>2770.02</v>
      </c>
      <c r="N6041" s="21">
        <f>(sales[[#This Row],[Price]]*sales[[#This Row],[Qty]])-(sales[[#This Row],[Discount_Amt]]*sales[[#This Row],[Qty]])</f>
        <v>2742.04</v>
      </c>
    </row>
    <row r="6042" spans="2:14" hidden="1" x14ac:dyDescent="0.35">
      <c r="B6042" s="7">
        <v>2030040</v>
      </c>
      <c r="C6042" s="1" t="s">
        <v>16</v>
      </c>
      <c r="D6042" s="1" t="s">
        <v>26</v>
      </c>
      <c r="E6042" s="1" t="s">
        <v>46</v>
      </c>
      <c r="F6042" s="1" t="s">
        <v>518</v>
      </c>
      <c r="G6042" s="3">
        <v>45482</v>
      </c>
      <c r="H6042" s="3">
        <v>45490</v>
      </c>
      <c r="I6042" s="6">
        <v>999</v>
      </c>
      <c r="J6042" s="1">
        <v>7</v>
      </c>
      <c r="K6042" s="4">
        <v>0.02</v>
      </c>
      <c r="L6042" s="6">
        <f t="shared" si="190"/>
        <v>19.98</v>
      </c>
      <c r="M6042" s="8">
        <f t="shared" si="191"/>
        <v>6973.02</v>
      </c>
      <c r="N6042" s="21">
        <f>(sales[[#This Row],[Price]]*sales[[#This Row],[Qty]])-(sales[[#This Row],[Discount_Amt]]*sales[[#This Row],[Qty]])</f>
        <v>6853.14</v>
      </c>
    </row>
    <row r="6043" spans="2:14" x14ac:dyDescent="0.35">
      <c r="B6043" s="7">
        <v>2030041</v>
      </c>
      <c r="C6043" s="1" t="s">
        <v>17</v>
      </c>
      <c r="D6043" s="1" t="s">
        <v>27</v>
      </c>
      <c r="E6043" s="1" t="s">
        <v>47</v>
      </c>
      <c r="F6043" s="1" t="s">
        <v>519</v>
      </c>
      <c r="G6043" s="3">
        <v>45482</v>
      </c>
      <c r="H6043" s="3">
        <v>45484</v>
      </c>
      <c r="I6043" s="6">
        <v>2099</v>
      </c>
      <c r="J6043" s="1">
        <v>2</v>
      </c>
      <c r="K6043" s="4">
        <v>0.02</v>
      </c>
      <c r="L6043" s="6">
        <f t="shared" si="190"/>
        <v>41.980000000000004</v>
      </c>
      <c r="M6043" s="8">
        <f t="shared" si="191"/>
        <v>4156.0200000000004</v>
      </c>
      <c r="N6043" s="21">
        <f>(sales[[#This Row],[Price]]*sales[[#This Row],[Qty]])-(sales[[#This Row],[Discount_Amt]]*sales[[#This Row],[Qty]])</f>
        <v>4114.04</v>
      </c>
    </row>
    <row r="6044" spans="2:14" hidden="1" x14ac:dyDescent="0.35">
      <c r="B6044" s="7">
        <v>2030042</v>
      </c>
      <c r="C6044" s="1" t="s">
        <v>18</v>
      </c>
      <c r="D6044" s="1" t="s">
        <v>28</v>
      </c>
      <c r="E6044" s="1" t="s">
        <v>48</v>
      </c>
      <c r="F6044" s="1" t="s">
        <v>520</v>
      </c>
      <c r="G6044" s="3">
        <v>45482</v>
      </c>
      <c r="H6044" s="3">
        <v>45485</v>
      </c>
      <c r="I6044" s="6">
        <v>11000</v>
      </c>
      <c r="J6044" s="1">
        <v>2</v>
      </c>
      <c r="K6044" s="4">
        <v>0.02</v>
      </c>
      <c r="L6044" s="6">
        <f t="shared" si="190"/>
        <v>220</v>
      </c>
      <c r="M6044" s="8">
        <f t="shared" si="191"/>
        <v>21780</v>
      </c>
      <c r="N6044" s="21">
        <f>(sales[[#This Row],[Price]]*sales[[#This Row],[Qty]])-(sales[[#This Row],[Discount_Amt]]*sales[[#This Row],[Qty]])</f>
        <v>21560</v>
      </c>
    </row>
    <row r="6045" spans="2:14" hidden="1" x14ac:dyDescent="0.35">
      <c r="B6045" s="7">
        <v>2030043</v>
      </c>
      <c r="C6045" s="1" t="s">
        <v>19</v>
      </c>
      <c r="D6045" s="1" t="s">
        <v>29</v>
      </c>
      <c r="E6045" s="1" t="s">
        <v>49</v>
      </c>
      <c r="F6045" s="1" t="s">
        <v>521</v>
      </c>
      <c r="G6045" s="3">
        <v>45482</v>
      </c>
      <c r="H6045" s="3">
        <v>45487</v>
      </c>
      <c r="I6045" s="6">
        <v>800</v>
      </c>
      <c r="J6045" s="1">
        <v>1</v>
      </c>
      <c r="K6045" s="4">
        <v>0.02</v>
      </c>
      <c r="L6045" s="6">
        <f t="shared" si="190"/>
        <v>16</v>
      </c>
      <c r="M6045" s="8">
        <f t="shared" si="191"/>
        <v>784</v>
      </c>
      <c r="N6045" s="21">
        <f>(sales[[#This Row],[Price]]*sales[[#This Row],[Qty]])-(sales[[#This Row],[Discount_Amt]]*sales[[#This Row],[Qty]])</f>
        <v>784</v>
      </c>
    </row>
    <row r="6046" spans="2:14" hidden="1" x14ac:dyDescent="0.35">
      <c r="B6046" s="7">
        <v>2030044</v>
      </c>
      <c r="C6046" s="1" t="s">
        <v>20</v>
      </c>
      <c r="D6046" s="1" t="s">
        <v>25</v>
      </c>
      <c r="E6046" s="1" t="s">
        <v>50</v>
      </c>
      <c r="F6046" s="1" t="s">
        <v>518</v>
      </c>
      <c r="G6046" s="3">
        <v>45482</v>
      </c>
      <c r="H6046" s="3">
        <v>45483</v>
      </c>
      <c r="I6046" s="6">
        <v>5500</v>
      </c>
      <c r="J6046" s="1">
        <v>2</v>
      </c>
      <c r="K6046" s="4">
        <v>0.02</v>
      </c>
      <c r="L6046" s="6">
        <f t="shared" si="190"/>
        <v>110</v>
      </c>
      <c r="M6046" s="8">
        <f t="shared" si="191"/>
        <v>10890</v>
      </c>
      <c r="N6046" s="21">
        <f>(sales[[#This Row],[Price]]*sales[[#This Row],[Qty]])-(sales[[#This Row],[Discount_Amt]]*sales[[#This Row],[Qty]])</f>
        <v>10780</v>
      </c>
    </row>
    <row r="6047" spans="2:14" hidden="1" x14ac:dyDescent="0.35">
      <c r="B6047" s="7">
        <v>2030045</v>
      </c>
      <c r="C6047" s="1" t="s">
        <v>21</v>
      </c>
      <c r="D6047" s="1" t="s">
        <v>26</v>
      </c>
      <c r="E6047" s="1" t="s">
        <v>51</v>
      </c>
      <c r="F6047" s="1" t="s">
        <v>518</v>
      </c>
      <c r="G6047" s="3">
        <v>45482</v>
      </c>
      <c r="H6047" s="3">
        <v>45490</v>
      </c>
      <c r="I6047" s="6">
        <v>1350</v>
      </c>
      <c r="J6047" s="1">
        <v>4</v>
      </c>
      <c r="K6047" s="4">
        <v>7.0000000000000007E-2</v>
      </c>
      <c r="L6047" s="6">
        <f t="shared" si="190"/>
        <v>94.500000000000014</v>
      </c>
      <c r="M6047" s="8">
        <f t="shared" si="191"/>
        <v>5305.5</v>
      </c>
      <c r="N6047" s="21">
        <f>(sales[[#This Row],[Price]]*sales[[#This Row],[Qty]])-(sales[[#This Row],[Discount_Amt]]*sales[[#This Row],[Qty]])</f>
        <v>5022</v>
      </c>
    </row>
    <row r="6048" spans="2:14" hidden="1" x14ac:dyDescent="0.35">
      <c r="B6048" s="7">
        <v>2030046</v>
      </c>
      <c r="C6048" s="1" t="s">
        <v>22</v>
      </c>
      <c r="D6048" s="1" t="s">
        <v>27</v>
      </c>
      <c r="E6048" s="1" t="s">
        <v>506</v>
      </c>
      <c r="F6048" s="1" t="s">
        <v>519</v>
      </c>
      <c r="G6048" s="3">
        <v>45482</v>
      </c>
      <c r="H6048" s="3">
        <v>45484</v>
      </c>
      <c r="I6048" s="6">
        <v>4500</v>
      </c>
      <c r="J6048" s="1">
        <v>3</v>
      </c>
      <c r="K6048" s="4">
        <v>0.03</v>
      </c>
      <c r="L6048" s="6">
        <f t="shared" si="190"/>
        <v>135</v>
      </c>
      <c r="M6048" s="8">
        <f t="shared" si="191"/>
        <v>13365</v>
      </c>
      <c r="N6048" s="21">
        <f>(sales[[#This Row],[Price]]*sales[[#This Row],[Qty]])-(sales[[#This Row],[Discount_Amt]]*sales[[#This Row],[Qty]])</f>
        <v>13095</v>
      </c>
    </row>
    <row r="6049" spans="2:14" hidden="1" x14ac:dyDescent="0.35">
      <c r="B6049" s="7">
        <v>2030047</v>
      </c>
      <c r="C6049" s="1" t="s">
        <v>23</v>
      </c>
      <c r="D6049" s="1" t="s">
        <v>28</v>
      </c>
      <c r="E6049" s="1" t="s">
        <v>507</v>
      </c>
      <c r="F6049" s="1" t="s">
        <v>521</v>
      </c>
      <c r="G6049" s="3">
        <v>45482</v>
      </c>
      <c r="H6049" s="3">
        <v>45485</v>
      </c>
      <c r="I6049" s="6">
        <v>2350</v>
      </c>
      <c r="J6049" s="1">
        <v>2</v>
      </c>
      <c r="K6049" s="4">
        <v>0.08</v>
      </c>
      <c r="L6049" s="6">
        <f t="shared" si="190"/>
        <v>188</v>
      </c>
      <c r="M6049" s="8">
        <f t="shared" si="191"/>
        <v>4512</v>
      </c>
      <c r="N6049" s="21">
        <f>(sales[[#This Row],[Price]]*sales[[#This Row],[Qty]])-(sales[[#This Row],[Discount_Amt]]*sales[[#This Row],[Qty]])</f>
        <v>4324</v>
      </c>
    </row>
    <row r="6050" spans="2:14" hidden="1" x14ac:dyDescent="0.35">
      <c r="B6050" s="7">
        <v>2030048</v>
      </c>
      <c r="C6050" s="1" t="s">
        <v>24</v>
      </c>
      <c r="D6050" s="1" t="s">
        <v>29</v>
      </c>
      <c r="E6050" s="1" t="s">
        <v>508</v>
      </c>
      <c r="F6050" s="1" t="s">
        <v>520</v>
      </c>
      <c r="G6050" s="3">
        <v>45482</v>
      </c>
      <c r="H6050" s="3">
        <v>45487</v>
      </c>
      <c r="I6050" s="6">
        <v>90</v>
      </c>
      <c r="J6050" s="1">
        <v>1</v>
      </c>
      <c r="K6050" s="4">
        <v>0.05</v>
      </c>
      <c r="L6050" s="6">
        <f t="shared" si="190"/>
        <v>4.5</v>
      </c>
      <c r="M6050" s="8">
        <f t="shared" si="191"/>
        <v>85.5</v>
      </c>
      <c r="N6050" s="21">
        <f>(sales[[#This Row],[Price]]*sales[[#This Row],[Qty]])-(sales[[#This Row],[Discount_Amt]]*sales[[#This Row],[Qty]])</f>
        <v>85.5</v>
      </c>
    </row>
    <row r="6051" spans="2:14" hidden="1" x14ac:dyDescent="0.35">
      <c r="B6051" s="7">
        <v>2030049</v>
      </c>
      <c r="C6051" s="1" t="s">
        <v>4</v>
      </c>
      <c r="D6051" s="1" t="s">
        <v>25</v>
      </c>
      <c r="E6051" s="1" t="s">
        <v>31</v>
      </c>
      <c r="F6051" s="1" t="s">
        <v>518</v>
      </c>
      <c r="G6051" s="3">
        <v>45482</v>
      </c>
      <c r="H6051" s="3">
        <v>45483</v>
      </c>
      <c r="I6051" s="6">
        <v>280</v>
      </c>
      <c r="J6051" s="1">
        <v>1</v>
      </c>
      <c r="K6051" s="4">
        <v>0.05</v>
      </c>
      <c r="L6051" s="6">
        <f t="shared" si="190"/>
        <v>14</v>
      </c>
      <c r="M6051" s="8">
        <f t="shared" si="191"/>
        <v>266</v>
      </c>
      <c r="N6051" s="21">
        <f>(sales[[#This Row],[Price]]*sales[[#This Row],[Qty]])-(sales[[#This Row],[Discount_Amt]]*sales[[#This Row],[Qty]])</f>
        <v>266</v>
      </c>
    </row>
    <row r="6052" spans="2:14" hidden="1" x14ac:dyDescent="0.35">
      <c r="B6052" s="7">
        <v>2030050</v>
      </c>
      <c r="C6052" s="1" t="s">
        <v>5</v>
      </c>
      <c r="D6052" s="1" t="s">
        <v>326</v>
      </c>
      <c r="E6052" s="1" t="s">
        <v>32</v>
      </c>
      <c r="F6052" s="1" t="s">
        <v>519</v>
      </c>
      <c r="G6052" s="3">
        <v>45482</v>
      </c>
      <c r="H6052" s="3">
        <v>45490</v>
      </c>
      <c r="I6052" s="6">
        <v>70</v>
      </c>
      <c r="J6052" s="1">
        <v>2</v>
      </c>
      <c r="K6052" s="4">
        <v>0.05</v>
      </c>
      <c r="L6052" s="6">
        <f t="shared" si="190"/>
        <v>3.5</v>
      </c>
      <c r="M6052" s="8">
        <f t="shared" si="191"/>
        <v>136.5</v>
      </c>
      <c r="N6052" s="21">
        <f>(sales[[#This Row],[Price]]*sales[[#This Row],[Qty]])-(sales[[#This Row],[Discount_Amt]]*sales[[#This Row],[Qty]])</f>
        <v>133</v>
      </c>
    </row>
    <row r="6053" spans="2:14" hidden="1" x14ac:dyDescent="0.35">
      <c r="B6053" s="7">
        <v>2030051</v>
      </c>
      <c r="C6053" s="1" t="s">
        <v>6</v>
      </c>
      <c r="D6053" s="1" t="s">
        <v>25</v>
      </c>
      <c r="E6053" s="1" t="s">
        <v>38</v>
      </c>
      <c r="F6053" s="1" t="s">
        <v>520</v>
      </c>
      <c r="G6053" s="3">
        <v>45482</v>
      </c>
      <c r="H6053" s="3">
        <v>45484</v>
      </c>
      <c r="I6053" s="6">
        <v>230</v>
      </c>
      <c r="J6053" s="1">
        <v>1</v>
      </c>
      <c r="K6053" s="4">
        <v>0.05</v>
      </c>
      <c r="L6053" s="6">
        <f t="shared" si="190"/>
        <v>11.5</v>
      </c>
      <c r="M6053" s="8">
        <f t="shared" si="191"/>
        <v>218.5</v>
      </c>
      <c r="N6053" s="21">
        <f>(sales[[#This Row],[Price]]*sales[[#This Row],[Qty]])-(sales[[#This Row],[Discount_Amt]]*sales[[#This Row],[Qty]])</f>
        <v>218.5</v>
      </c>
    </row>
    <row r="6054" spans="2:14" hidden="1" x14ac:dyDescent="0.35">
      <c r="B6054" s="7">
        <v>2030052</v>
      </c>
      <c r="C6054" s="1" t="s">
        <v>7</v>
      </c>
      <c r="D6054" s="1" t="s">
        <v>26</v>
      </c>
      <c r="E6054" s="1" t="s">
        <v>33</v>
      </c>
      <c r="F6054" s="1" t="s">
        <v>521</v>
      </c>
      <c r="G6054" s="3">
        <v>45482</v>
      </c>
      <c r="H6054" s="3">
        <v>45485</v>
      </c>
      <c r="I6054" s="6">
        <v>7999</v>
      </c>
      <c r="J6054" s="1">
        <v>3</v>
      </c>
      <c r="K6054" s="4">
        <v>0.03</v>
      </c>
      <c r="L6054" s="6">
        <f t="shared" si="190"/>
        <v>239.97</v>
      </c>
      <c r="M6054" s="8">
        <f t="shared" si="191"/>
        <v>23757.03</v>
      </c>
      <c r="N6054" s="21">
        <f>(sales[[#This Row],[Price]]*sales[[#This Row],[Qty]])-(sales[[#This Row],[Discount_Amt]]*sales[[#This Row],[Qty]])</f>
        <v>23277.09</v>
      </c>
    </row>
    <row r="6055" spans="2:14" x14ac:dyDescent="0.35">
      <c r="B6055" s="7">
        <v>2030053</v>
      </c>
      <c r="C6055" s="1" t="s">
        <v>10</v>
      </c>
      <c r="D6055" s="1" t="s">
        <v>27</v>
      </c>
      <c r="E6055" s="1" t="s">
        <v>34</v>
      </c>
      <c r="F6055" s="1" t="s">
        <v>518</v>
      </c>
      <c r="G6055" s="3">
        <v>45482</v>
      </c>
      <c r="H6055" s="3">
        <v>45487</v>
      </c>
      <c r="I6055" s="6">
        <v>850</v>
      </c>
      <c r="J6055" s="1">
        <v>2</v>
      </c>
      <c r="K6055" s="4">
        <v>0.1</v>
      </c>
      <c r="L6055" s="6">
        <f t="shared" si="190"/>
        <v>85</v>
      </c>
      <c r="M6055" s="8">
        <f t="shared" si="191"/>
        <v>1615</v>
      </c>
      <c r="N6055" s="21">
        <f>(sales[[#This Row],[Price]]*sales[[#This Row],[Qty]])-(sales[[#This Row],[Discount_Amt]]*sales[[#This Row],[Qty]])</f>
        <v>1530</v>
      </c>
    </row>
    <row r="6056" spans="2:14" hidden="1" x14ac:dyDescent="0.35">
      <c r="B6056" s="7">
        <v>2030054</v>
      </c>
      <c r="C6056" s="1" t="s">
        <v>8</v>
      </c>
      <c r="D6056" s="1" t="s">
        <v>28</v>
      </c>
      <c r="E6056" s="1" t="s">
        <v>35</v>
      </c>
      <c r="F6056" s="1" t="s">
        <v>518</v>
      </c>
      <c r="G6056" s="3">
        <v>45482</v>
      </c>
      <c r="H6056" s="3">
        <v>45483</v>
      </c>
      <c r="I6056" s="6">
        <v>65000</v>
      </c>
      <c r="J6056" s="1">
        <v>1</v>
      </c>
      <c r="K6056" s="4">
        <v>0.05</v>
      </c>
      <c r="L6056" s="6">
        <f t="shared" si="190"/>
        <v>3250</v>
      </c>
      <c r="M6056" s="8">
        <f t="shared" si="191"/>
        <v>61750</v>
      </c>
      <c r="N6056" s="21">
        <f>(sales[[#This Row],[Price]]*sales[[#This Row],[Qty]])-(sales[[#This Row],[Discount_Amt]]*sales[[#This Row],[Qty]])</f>
        <v>61750</v>
      </c>
    </row>
    <row r="6057" spans="2:14" hidden="1" x14ac:dyDescent="0.35">
      <c r="B6057" s="7">
        <v>2030055</v>
      </c>
      <c r="C6057" s="1" t="s">
        <v>9</v>
      </c>
      <c r="D6057" s="1" t="s">
        <v>29</v>
      </c>
      <c r="E6057" s="1" t="s">
        <v>36</v>
      </c>
      <c r="F6057" s="1" t="s">
        <v>519</v>
      </c>
      <c r="G6057" s="3">
        <v>45482</v>
      </c>
      <c r="H6057" s="3">
        <v>45490</v>
      </c>
      <c r="I6057" s="6">
        <v>450</v>
      </c>
      <c r="J6057" s="1">
        <v>2</v>
      </c>
      <c r="K6057" s="4">
        <v>0.05</v>
      </c>
      <c r="L6057" s="6">
        <f t="shared" si="190"/>
        <v>22.5</v>
      </c>
      <c r="M6057" s="8">
        <f t="shared" si="191"/>
        <v>877.5</v>
      </c>
      <c r="N6057" s="21">
        <f>(sales[[#This Row],[Price]]*sales[[#This Row],[Qty]])-(sales[[#This Row],[Discount_Amt]]*sales[[#This Row],[Qty]])</f>
        <v>855</v>
      </c>
    </row>
    <row r="6058" spans="2:14" x14ac:dyDescent="0.35">
      <c r="B6058" s="7">
        <v>2030056</v>
      </c>
      <c r="C6058" s="1" t="s">
        <v>11</v>
      </c>
      <c r="D6058" s="1" t="s">
        <v>25</v>
      </c>
      <c r="E6058" s="1" t="s">
        <v>37</v>
      </c>
      <c r="F6058" s="1" t="s">
        <v>521</v>
      </c>
      <c r="G6058" s="3">
        <v>45482</v>
      </c>
      <c r="H6058" s="3">
        <v>45484</v>
      </c>
      <c r="I6058" s="6">
        <v>1299</v>
      </c>
      <c r="J6058" s="1">
        <v>1</v>
      </c>
      <c r="K6058" s="4">
        <v>0.02</v>
      </c>
      <c r="L6058" s="6">
        <f t="shared" si="190"/>
        <v>25.98</v>
      </c>
      <c r="M6058" s="8">
        <f t="shared" si="191"/>
        <v>1273.02</v>
      </c>
      <c r="N6058" s="21">
        <f>(sales[[#This Row],[Price]]*sales[[#This Row],[Qty]])-(sales[[#This Row],[Discount_Amt]]*sales[[#This Row],[Qty]])</f>
        <v>1273.02</v>
      </c>
    </row>
    <row r="6059" spans="2:14" x14ac:dyDescent="0.35">
      <c r="B6059" s="7">
        <v>2030057</v>
      </c>
      <c r="C6059" s="1" t="s">
        <v>12</v>
      </c>
      <c r="D6059" s="1" t="s">
        <v>30</v>
      </c>
      <c r="E6059" s="1" t="s">
        <v>39</v>
      </c>
      <c r="F6059" s="1" t="s">
        <v>520</v>
      </c>
      <c r="G6059" s="3">
        <v>45482</v>
      </c>
      <c r="H6059" s="3">
        <v>45485</v>
      </c>
      <c r="I6059" s="6">
        <v>1700</v>
      </c>
      <c r="J6059" s="1">
        <v>2</v>
      </c>
      <c r="K6059" s="4">
        <v>0.06</v>
      </c>
      <c r="L6059" s="6">
        <f t="shared" si="190"/>
        <v>102</v>
      </c>
      <c r="M6059" s="8">
        <f t="shared" si="191"/>
        <v>3298</v>
      </c>
      <c r="N6059" s="21">
        <f>(sales[[#This Row],[Price]]*sales[[#This Row],[Qty]])-(sales[[#This Row],[Discount_Amt]]*sales[[#This Row],[Qty]])</f>
        <v>3196</v>
      </c>
    </row>
    <row r="6060" spans="2:14" hidden="1" x14ac:dyDescent="0.35">
      <c r="B6060" s="7">
        <v>2030058</v>
      </c>
      <c r="C6060" s="1" t="s">
        <v>13</v>
      </c>
      <c r="D6060" s="1" t="s">
        <v>27</v>
      </c>
      <c r="E6060" s="1" t="s">
        <v>40</v>
      </c>
      <c r="F6060" s="1" t="s">
        <v>518</v>
      </c>
      <c r="G6060" s="3">
        <v>45482</v>
      </c>
      <c r="H6060" s="3">
        <v>45487</v>
      </c>
      <c r="I6060" s="6">
        <v>55000</v>
      </c>
      <c r="J6060" s="1">
        <v>3</v>
      </c>
      <c r="K6060" s="4">
        <v>0.15</v>
      </c>
      <c r="L6060" s="6">
        <f t="shared" si="190"/>
        <v>8250</v>
      </c>
      <c r="M6060" s="8">
        <f t="shared" si="191"/>
        <v>156750</v>
      </c>
      <c r="N6060" s="21">
        <f>(sales[[#This Row],[Price]]*sales[[#This Row],[Qty]])-(sales[[#This Row],[Discount_Amt]]*sales[[#This Row],[Qty]])</f>
        <v>140250</v>
      </c>
    </row>
    <row r="6061" spans="2:14" hidden="1" x14ac:dyDescent="0.35">
      <c r="B6061" s="7">
        <v>2030059</v>
      </c>
      <c r="C6061" s="1" t="s">
        <v>14</v>
      </c>
      <c r="D6061" s="1" t="s">
        <v>28</v>
      </c>
      <c r="E6061" s="1" t="s">
        <v>41</v>
      </c>
      <c r="F6061" s="1" t="s">
        <v>519</v>
      </c>
      <c r="G6061" s="3">
        <v>45482</v>
      </c>
      <c r="H6061" s="3">
        <v>45483</v>
      </c>
      <c r="I6061" s="6">
        <v>57999</v>
      </c>
      <c r="J6061" s="1">
        <v>2</v>
      </c>
      <c r="K6061" s="4">
        <v>0.02</v>
      </c>
      <c r="L6061" s="6">
        <f t="shared" si="190"/>
        <v>1159.98</v>
      </c>
      <c r="M6061" s="8">
        <f t="shared" si="191"/>
        <v>114838.02</v>
      </c>
      <c r="N6061" s="21">
        <f>(sales[[#This Row],[Price]]*sales[[#This Row],[Qty]])-(sales[[#This Row],[Discount_Amt]]*sales[[#This Row],[Qty]])</f>
        <v>113678.04</v>
      </c>
    </row>
    <row r="6062" spans="2:14" hidden="1" x14ac:dyDescent="0.35">
      <c r="B6062" s="7">
        <v>2030060</v>
      </c>
      <c r="C6062" s="1" t="s">
        <v>15</v>
      </c>
      <c r="D6062" s="1" t="s">
        <v>29</v>
      </c>
      <c r="E6062" s="1" t="s">
        <v>42</v>
      </c>
      <c r="F6062" s="1" t="s">
        <v>520</v>
      </c>
      <c r="G6062" s="3">
        <v>45482</v>
      </c>
      <c r="H6062" s="3">
        <v>45490</v>
      </c>
      <c r="I6062" s="6">
        <v>1399</v>
      </c>
      <c r="J6062" s="1">
        <v>7</v>
      </c>
      <c r="K6062" s="4">
        <v>0.02</v>
      </c>
      <c r="L6062" s="6">
        <f t="shared" ref="L6062:L6125" si="192">I6062*K6062</f>
        <v>27.98</v>
      </c>
      <c r="M6062" s="8">
        <f t="shared" ref="M6062:M6125" si="193">I6062*J6062-L6062</f>
        <v>9765.02</v>
      </c>
      <c r="N6062" s="21">
        <f>(sales[[#This Row],[Price]]*sales[[#This Row],[Qty]])-(sales[[#This Row],[Discount_Amt]]*sales[[#This Row],[Qty]])</f>
        <v>9597.14</v>
      </c>
    </row>
    <row r="6063" spans="2:14" hidden="1" x14ac:dyDescent="0.35">
      <c r="B6063" s="7">
        <v>2030061</v>
      </c>
      <c r="C6063" s="1" t="s">
        <v>16</v>
      </c>
      <c r="D6063" s="1" t="s">
        <v>25</v>
      </c>
      <c r="E6063" s="1" t="s">
        <v>43</v>
      </c>
      <c r="F6063" s="1" t="s">
        <v>521</v>
      </c>
      <c r="G6063" s="3">
        <v>45482</v>
      </c>
      <c r="H6063" s="3">
        <v>45484</v>
      </c>
      <c r="I6063" s="6">
        <v>999</v>
      </c>
      <c r="J6063" s="1">
        <v>2</v>
      </c>
      <c r="K6063" s="4">
        <v>0.02</v>
      </c>
      <c r="L6063" s="6">
        <f t="shared" si="192"/>
        <v>19.98</v>
      </c>
      <c r="M6063" s="8">
        <f t="shared" si="193"/>
        <v>1978.02</v>
      </c>
      <c r="N6063" s="21">
        <f>(sales[[#This Row],[Price]]*sales[[#This Row],[Qty]])-(sales[[#This Row],[Discount_Amt]]*sales[[#This Row],[Qty]])</f>
        <v>1958.04</v>
      </c>
    </row>
    <row r="6064" spans="2:14" x14ac:dyDescent="0.35">
      <c r="B6064" s="7">
        <v>2030062</v>
      </c>
      <c r="C6064" s="1" t="s">
        <v>17</v>
      </c>
      <c r="D6064" s="1" t="s">
        <v>26</v>
      </c>
      <c r="E6064" s="1" t="s">
        <v>44</v>
      </c>
      <c r="F6064" s="1" t="s">
        <v>518</v>
      </c>
      <c r="G6064" s="3">
        <v>45482</v>
      </c>
      <c r="H6064" s="3">
        <v>45485</v>
      </c>
      <c r="I6064" s="6">
        <v>2099</v>
      </c>
      <c r="J6064" s="1">
        <v>1</v>
      </c>
      <c r="K6064" s="4">
        <v>0.02</v>
      </c>
      <c r="L6064" s="6">
        <f t="shared" si="192"/>
        <v>41.980000000000004</v>
      </c>
      <c r="M6064" s="8">
        <f t="shared" si="193"/>
        <v>2057.02</v>
      </c>
      <c r="N6064" s="21">
        <f>(sales[[#This Row],[Price]]*sales[[#This Row],[Qty]])-(sales[[#This Row],[Discount_Amt]]*sales[[#This Row],[Qty]])</f>
        <v>2057.02</v>
      </c>
    </row>
    <row r="6065" spans="2:14" hidden="1" x14ac:dyDescent="0.35">
      <c r="B6065" s="7">
        <v>2030063</v>
      </c>
      <c r="C6065" s="1" t="s">
        <v>18</v>
      </c>
      <c r="D6065" s="1" t="s">
        <v>27</v>
      </c>
      <c r="E6065" s="1" t="s">
        <v>45</v>
      </c>
      <c r="F6065" s="1" t="s">
        <v>518</v>
      </c>
      <c r="G6065" s="3">
        <v>45482</v>
      </c>
      <c r="H6065" s="3">
        <v>45487</v>
      </c>
      <c r="I6065" s="6">
        <v>11000</v>
      </c>
      <c r="J6065" s="1">
        <v>1</v>
      </c>
      <c r="K6065" s="4">
        <v>0.02</v>
      </c>
      <c r="L6065" s="6">
        <f t="shared" si="192"/>
        <v>220</v>
      </c>
      <c r="M6065" s="8">
        <f t="shared" si="193"/>
        <v>10780</v>
      </c>
      <c r="N6065" s="21">
        <f>(sales[[#This Row],[Price]]*sales[[#This Row],[Qty]])-(sales[[#This Row],[Discount_Amt]]*sales[[#This Row],[Qty]])</f>
        <v>10780</v>
      </c>
    </row>
    <row r="6066" spans="2:14" hidden="1" x14ac:dyDescent="0.35">
      <c r="B6066" s="7">
        <v>2030064</v>
      </c>
      <c r="C6066" s="1" t="s">
        <v>19</v>
      </c>
      <c r="D6066" s="1" t="s">
        <v>28</v>
      </c>
      <c r="E6066" s="1" t="s">
        <v>46</v>
      </c>
      <c r="F6066" s="1" t="s">
        <v>519</v>
      </c>
      <c r="G6066" s="3">
        <v>45482</v>
      </c>
      <c r="H6066" s="3">
        <v>45483</v>
      </c>
      <c r="I6066" s="6">
        <v>800</v>
      </c>
      <c r="J6066" s="1">
        <v>1</v>
      </c>
      <c r="K6066" s="4">
        <v>0.02</v>
      </c>
      <c r="L6066" s="6">
        <f t="shared" si="192"/>
        <v>16</v>
      </c>
      <c r="M6066" s="8">
        <f t="shared" si="193"/>
        <v>784</v>
      </c>
      <c r="N6066" s="21">
        <f>(sales[[#This Row],[Price]]*sales[[#This Row],[Qty]])-(sales[[#This Row],[Discount_Amt]]*sales[[#This Row],[Qty]])</f>
        <v>784</v>
      </c>
    </row>
    <row r="6067" spans="2:14" hidden="1" x14ac:dyDescent="0.35">
      <c r="B6067" s="7">
        <v>2030065</v>
      </c>
      <c r="C6067" s="1" t="s">
        <v>20</v>
      </c>
      <c r="D6067" s="1" t="s">
        <v>29</v>
      </c>
      <c r="E6067" s="1" t="s">
        <v>47</v>
      </c>
      <c r="F6067" s="1" t="s">
        <v>521</v>
      </c>
      <c r="G6067" s="3">
        <v>45482</v>
      </c>
      <c r="H6067" s="3">
        <v>45490</v>
      </c>
      <c r="I6067" s="6">
        <v>5500</v>
      </c>
      <c r="J6067" s="1">
        <v>2</v>
      </c>
      <c r="K6067" s="4">
        <v>0.02</v>
      </c>
      <c r="L6067" s="6">
        <f t="shared" si="192"/>
        <v>110</v>
      </c>
      <c r="M6067" s="8">
        <f t="shared" si="193"/>
        <v>10890</v>
      </c>
      <c r="N6067" s="21">
        <f>(sales[[#This Row],[Price]]*sales[[#This Row],[Qty]])-(sales[[#This Row],[Discount_Amt]]*sales[[#This Row],[Qty]])</f>
        <v>10780</v>
      </c>
    </row>
    <row r="6068" spans="2:14" hidden="1" x14ac:dyDescent="0.35">
      <c r="B6068" s="7">
        <v>2030066</v>
      </c>
      <c r="C6068" s="1" t="s">
        <v>21</v>
      </c>
      <c r="D6068" s="1" t="s">
        <v>25</v>
      </c>
      <c r="E6068" s="1" t="s">
        <v>48</v>
      </c>
      <c r="F6068" s="1" t="s">
        <v>520</v>
      </c>
      <c r="G6068" s="3">
        <v>45482</v>
      </c>
      <c r="H6068" s="3">
        <v>45484</v>
      </c>
      <c r="I6068" s="6">
        <v>1350</v>
      </c>
      <c r="J6068" s="1">
        <v>1</v>
      </c>
      <c r="K6068" s="4">
        <v>0.02</v>
      </c>
      <c r="L6068" s="6">
        <f t="shared" si="192"/>
        <v>27</v>
      </c>
      <c r="M6068" s="8">
        <f t="shared" si="193"/>
        <v>1323</v>
      </c>
      <c r="N6068" s="21">
        <f>(sales[[#This Row],[Price]]*sales[[#This Row],[Qty]])-(sales[[#This Row],[Discount_Amt]]*sales[[#This Row],[Qty]])</f>
        <v>1323</v>
      </c>
    </row>
    <row r="6069" spans="2:14" hidden="1" x14ac:dyDescent="0.35">
      <c r="B6069" s="7">
        <v>2030067</v>
      </c>
      <c r="C6069" s="1" t="s">
        <v>22</v>
      </c>
      <c r="D6069" s="1" t="s">
        <v>26</v>
      </c>
      <c r="E6069" s="1" t="s">
        <v>49</v>
      </c>
      <c r="F6069" s="1" t="s">
        <v>518</v>
      </c>
      <c r="G6069" s="3">
        <v>45482</v>
      </c>
      <c r="H6069" s="3">
        <v>45485</v>
      </c>
      <c r="I6069" s="6">
        <v>4500</v>
      </c>
      <c r="J6069" s="1">
        <v>2</v>
      </c>
      <c r="K6069" s="4">
        <v>7.0000000000000007E-2</v>
      </c>
      <c r="L6069" s="6">
        <f t="shared" si="192"/>
        <v>315.00000000000006</v>
      </c>
      <c r="M6069" s="8">
        <f t="shared" si="193"/>
        <v>8685</v>
      </c>
      <c r="N6069" s="21">
        <f>(sales[[#This Row],[Price]]*sales[[#This Row],[Qty]])-(sales[[#This Row],[Discount_Amt]]*sales[[#This Row],[Qty]])</f>
        <v>8370</v>
      </c>
    </row>
    <row r="6070" spans="2:14" hidden="1" x14ac:dyDescent="0.35">
      <c r="B6070" s="7">
        <v>2030068</v>
      </c>
      <c r="C6070" s="1" t="s">
        <v>23</v>
      </c>
      <c r="D6070" s="1" t="s">
        <v>27</v>
      </c>
      <c r="E6070" s="1" t="s">
        <v>50</v>
      </c>
      <c r="F6070" s="1" t="s">
        <v>519</v>
      </c>
      <c r="G6070" s="3">
        <v>45482</v>
      </c>
      <c r="H6070" s="3">
        <v>45487</v>
      </c>
      <c r="I6070" s="6">
        <v>2350</v>
      </c>
      <c r="J6070" s="1">
        <v>7</v>
      </c>
      <c r="K6070" s="4">
        <v>0.03</v>
      </c>
      <c r="L6070" s="6">
        <f t="shared" si="192"/>
        <v>70.5</v>
      </c>
      <c r="M6070" s="8">
        <f t="shared" si="193"/>
        <v>16379.5</v>
      </c>
      <c r="N6070" s="21">
        <f>(sales[[#This Row],[Price]]*sales[[#This Row],[Qty]])-(sales[[#This Row],[Discount_Amt]]*sales[[#This Row],[Qty]])</f>
        <v>15956.5</v>
      </c>
    </row>
    <row r="6071" spans="2:14" hidden="1" x14ac:dyDescent="0.35">
      <c r="B6071" s="7">
        <v>2030069</v>
      </c>
      <c r="C6071" s="1" t="s">
        <v>24</v>
      </c>
      <c r="D6071" s="1" t="s">
        <v>28</v>
      </c>
      <c r="E6071" s="1" t="s">
        <v>51</v>
      </c>
      <c r="F6071" s="1" t="s">
        <v>520</v>
      </c>
      <c r="G6071" s="3">
        <v>45482</v>
      </c>
      <c r="H6071" s="3">
        <v>45483</v>
      </c>
      <c r="I6071" s="6">
        <v>90</v>
      </c>
      <c r="J6071" s="1">
        <v>2</v>
      </c>
      <c r="K6071" s="4">
        <v>0.08</v>
      </c>
      <c r="L6071" s="6">
        <f t="shared" si="192"/>
        <v>7.2</v>
      </c>
      <c r="M6071" s="8">
        <f t="shared" si="193"/>
        <v>172.8</v>
      </c>
      <c r="N6071" s="21">
        <f>(sales[[#This Row],[Price]]*sales[[#This Row],[Qty]])-(sales[[#This Row],[Discount_Amt]]*sales[[#This Row],[Qty]])</f>
        <v>165.6</v>
      </c>
    </row>
    <row r="6072" spans="2:14" hidden="1" x14ac:dyDescent="0.35">
      <c r="B6072" s="7">
        <v>2030070</v>
      </c>
      <c r="C6072" s="1" t="s">
        <v>4</v>
      </c>
      <c r="D6072" s="1" t="s">
        <v>29</v>
      </c>
      <c r="E6072" s="1" t="s">
        <v>506</v>
      </c>
      <c r="F6072" s="1" t="s">
        <v>521</v>
      </c>
      <c r="G6072" s="3">
        <v>45482</v>
      </c>
      <c r="H6072" s="3">
        <v>45490</v>
      </c>
      <c r="I6072" s="6">
        <v>280</v>
      </c>
      <c r="J6072" s="1">
        <v>2</v>
      </c>
      <c r="K6072" s="4">
        <v>0.05</v>
      </c>
      <c r="L6072" s="6">
        <f t="shared" si="192"/>
        <v>14</v>
      </c>
      <c r="M6072" s="8">
        <f t="shared" si="193"/>
        <v>546</v>
      </c>
      <c r="N6072" s="21">
        <f>(sales[[#This Row],[Price]]*sales[[#This Row],[Qty]])-(sales[[#This Row],[Discount_Amt]]*sales[[#This Row],[Qty]])</f>
        <v>532</v>
      </c>
    </row>
    <row r="6073" spans="2:14" hidden="1" x14ac:dyDescent="0.35">
      <c r="B6073" s="7">
        <v>2030071</v>
      </c>
      <c r="C6073" s="1" t="s">
        <v>5</v>
      </c>
      <c r="D6073" s="1" t="s">
        <v>25</v>
      </c>
      <c r="E6073" s="1" t="s">
        <v>507</v>
      </c>
      <c r="F6073" s="1" t="s">
        <v>518</v>
      </c>
      <c r="G6073" s="3">
        <v>45482</v>
      </c>
      <c r="H6073" s="3">
        <v>45484</v>
      </c>
      <c r="I6073" s="6">
        <v>70</v>
      </c>
      <c r="J6073" s="1">
        <v>1</v>
      </c>
      <c r="K6073" s="4">
        <v>0.05</v>
      </c>
      <c r="L6073" s="6">
        <f t="shared" si="192"/>
        <v>3.5</v>
      </c>
      <c r="M6073" s="8">
        <f t="shared" si="193"/>
        <v>66.5</v>
      </c>
      <c r="N6073" s="21">
        <f>(sales[[#This Row],[Price]]*sales[[#This Row],[Qty]])-(sales[[#This Row],[Discount_Amt]]*sales[[#This Row],[Qty]])</f>
        <v>66.5</v>
      </c>
    </row>
    <row r="6074" spans="2:14" hidden="1" x14ac:dyDescent="0.35">
      <c r="B6074" s="7">
        <v>2030072</v>
      </c>
      <c r="C6074" s="1" t="s">
        <v>6</v>
      </c>
      <c r="D6074" s="1" t="s">
        <v>327</v>
      </c>
      <c r="E6074" s="1" t="s">
        <v>508</v>
      </c>
      <c r="F6074" s="1" t="s">
        <v>518</v>
      </c>
      <c r="G6074" s="3">
        <v>45482</v>
      </c>
      <c r="H6074" s="3">
        <v>45485</v>
      </c>
      <c r="I6074" s="6">
        <v>230</v>
      </c>
      <c r="J6074" s="1">
        <v>2</v>
      </c>
      <c r="K6074" s="4">
        <v>0.05</v>
      </c>
      <c r="L6074" s="6">
        <f t="shared" si="192"/>
        <v>11.5</v>
      </c>
      <c r="M6074" s="8">
        <f t="shared" si="193"/>
        <v>448.5</v>
      </c>
      <c r="N6074" s="21">
        <f>(sales[[#This Row],[Price]]*sales[[#This Row],[Qty]])-(sales[[#This Row],[Discount_Amt]]*sales[[#This Row],[Qty]])</f>
        <v>437</v>
      </c>
    </row>
    <row r="6075" spans="2:14" hidden="1" x14ac:dyDescent="0.35">
      <c r="B6075" s="7">
        <v>2030073</v>
      </c>
      <c r="C6075" s="1" t="s">
        <v>7</v>
      </c>
      <c r="D6075" s="1" t="s">
        <v>25</v>
      </c>
      <c r="E6075" s="1" t="s">
        <v>31</v>
      </c>
      <c r="F6075" s="1" t="s">
        <v>519</v>
      </c>
      <c r="G6075" s="3">
        <v>45482</v>
      </c>
      <c r="H6075" s="3">
        <v>45487</v>
      </c>
      <c r="I6075" s="6">
        <v>7999</v>
      </c>
      <c r="J6075" s="1">
        <v>4</v>
      </c>
      <c r="K6075" s="4">
        <v>0.05</v>
      </c>
      <c r="L6075" s="6">
        <f t="shared" si="192"/>
        <v>399.95000000000005</v>
      </c>
      <c r="M6075" s="8">
        <f t="shared" si="193"/>
        <v>31596.05</v>
      </c>
      <c r="N6075" s="21">
        <f>(sales[[#This Row],[Price]]*sales[[#This Row],[Qty]])-(sales[[#This Row],[Discount_Amt]]*sales[[#This Row],[Qty]])</f>
        <v>30396.2</v>
      </c>
    </row>
    <row r="6076" spans="2:14" x14ac:dyDescent="0.35">
      <c r="B6076" s="7">
        <v>2030074</v>
      </c>
      <c r="C6076" s="1" t="s">
        <v>10</v>
      </c>
      <c r="D6076" s="1" t="s">
        <v>26</v>
      </c>
      <c r="E6076" s="1" t="s">
        <v>32</v>
      </c>
      <c r="F6076" s="1" t="s">
        <v>521</v>
      </c>
      <c r="G6076" s="3">
        <v>45482</v>
      </c>
      <c r="H6076" s="3">
        <v>45483</v>
      </c>
      <c r="I6076" s="6">
        <v>850</v>
      </c>
      <c r="J6076" s="1">
        <v>3</v>
      </c>
      <c r="K6076" s="4">
        <v>0.03</v>
      </c>
      <c r="L6076" s="6">
        <f t="shared" si="192"/>
        <v>25.5</v>
      </c>
      <c r="M6076" s="8">
        <f t="shared" si="193"/>
        <v>2524.5</v>
      </c>
      <c r="N6076" s="21">
        <f>(sales[[#This Row],[Price]]*sales[[#This Row],[Qty]])-(sales[[#This Row],[Discount_Amt]]*sales[[#This Row],[Qty]])</f>
        <v>2473.5</v>
      </c>
    </row>
    <row r="6077" spans="2:14" hidden="1" x14ac:dyDescent="0.35">
      <c r="B6077" s="7">
        <v>2030075</v>
      </c>
      <c r="C6077" s="1" t="s">
        <v>8</v>
      </c>
      <c r="D6077" s="1" t="s">
        <v>27</v>
      </c>
      <c r="E6077" s="1" t="s">
        <v>38</v>
      </c>
      <c r="F6077" s="1" t="s">
        <v>520</v>
      </c>
      <c r="G6077" s="3">
        <v>45482</v>
      </c>
      <c r="H6077" s="3">
        <v>45490</v>
      </c>
      <c r="I6077" s="6">
        <v>65000</v>
      </c>
      <c r="J6077" s="1">
        <v>2</v>
      </c>
      <c r="K6077" s="4">
        <v>0.1</v>
      </c>
      <c r="L6077" s="6">
        <f t="shared" si="192"/>
        <v>6500</v>
      </c>
      <c r="M6077" s="8">
        <f t="shared" si="193"/>
        <v>123500</v>
      </c>
      <c r="N6077" s="21">
        <f>(sales[[#This Row],[Price]]*sales[[#This Row],[Qty]])-(sales[[#This Row],[Discount_Amt]]*sales[[#This Row],[Qty]])</f>
        <v>117000</v>
      </c>
    </row>
    <row r="6078" spans="2:14" hidden="1" x14ac:dyDescent="0.35">
      <c r="B6078" s="7">
        <v>2030076</v>
      </c>
      <c r="C6078" s="1" t="s">
        <v>9</v>
      </c>
      <c r="D6078" s="1" t="s">
        <v>28</v>
      </c>
      <c r="E6078" s="1" t="s">
        <v>33</v>
      </c>
      <c r="F6078" s="1" t="s">
        <v>518</v>
      </c>
      <c r="G6078" s="3">
        <v>45482</v>
      </c>
      <c r="H6078" s="3">
        <v>45484</v>
      </c>
      <c r="I6078" s="6">
        <v>450</v>
      </c>
      <c r="J6078" s="1">
        <v>1</v>
      </c>
      <c r="K6078" s="4">
        <v>0.05</v>
      </c>
      <c r="L6078" s="6">
        <f t="shared" si="192"/>
        <v>22.5</v>
      </c>
      <c r="M6078" s="8">
        <f t="shared" si="193"/>
        <v>427.5</v>
      </c>
      <c r="N6078" s="21">
        <f>(sales[[#This Row],[Price]]*sales[[#This Row],[Qty]])-(sales[[#This Row],[Discount_Amt]]*sales[[#This Row],[Qty]])</f>
        <v>427.5</v>
      </c>
    </row>
    <row r="6079" spans="2:14" x14ac:dyDescent="0.35">
      <c r="B6079" s="7">
        <v>2030077</v>
      </c>
      <c r="C6079" s="1" t="s">
        <v>11</v>
      </c>
      <c r="D6079" s="1" t="s">
        <v>29</v>
      </c>
      <c r="E6079" s="1" t="s">
        <v>34</v>
      </c>
      <c r="F6079" s="1" t="s">
        <v>519</v>
      </c>
      <c r="G6079" s="3">
        <v>45482</v>
      </c>
      <c r="H6079" s="3">
        <v>45485</v>
      </c>
      <c r="I6079" s="6">
        <v>1299</v>
      </c>
      <c r="J6079" s="1">
        <v>1</v>
      </c>
      <c r="K6079" s="4">
        <v>0.05</v>
      </c>
      <c r="L6079" s="6">
        <f t="shared" si="192"/>
        <v>64.95</v>
      </c>
      <c r="M6079" s="8">
        <f t="shared" si="193"/>
        <v>1234.05</v>
      </c>
      <c r="N6079" s="21">
        <f>(sales[[#This Row],[Price]]*sales[[#This Row],[Qty]])-(sales[[#This Row],[Discount_Amt]]*sales[[#This Row],[Qty]])</f>
        <v>1234.05</v>
      </c>
    </row>
    <row r="6080" spans="2:14" x14ac:dyDescent="0.35">
      <c r="B6080" s="7">
        <v>2030078</v>
      </c>
      <c r="C6080" s="1" t="s">
        <v>12</v>
      </c>
      <c r="D6080" s="1" t="s">
        <v>25</v>
      </c>
      <c r="E6080" s="1" t="s">
        <v>35</v>
      </c>
      <c r="F6080" s="1" t="s">
        <v>520</v>
      </c>
      <c r="G6080" s="3">
        <v>45482</v>
      </c>
      <c r="H6080" s="3">
        <v>45487</v>
      </c>
      <c r="I6080" s="6">
        <v>1700</v>
      </c>
      <c r="J6080" s="1">
        <v>2</v>
      </c>
      <c r="K6080" s="4">
        <v>0.02</v>
      </c>
      <c r="L6080" s="6">
        <f t="shared" si="192"/>
        <v>34</v>
      </c>
      <c r="M6080" s="8">
        <f t="shared" si="193"/>
        <v>3366</v>
      </c>
      <c r="N6080" s="21">
        <f>(sales[[#This Row],[Price]]*sales[[#This Row],[Qty]])-(sales[[#This Row],[Discount_Amt]]*sales[[#This Row],[Qty]])</f>
        <v>3332</v>
      </c>
    </row>
    <row r="6081" spans="2:14" hidden="1" x14ac:dyDescent="0.35">
      <c r="B6081" s="7">
        <v>2030079</v>
      </c>
      <c r="C6081" s="1" t="s">
        <v>13</v>
      </c>
      <c r="D6081" s="1" t="s">
        <v>30</v>
      </c>
      <c r="E6081" s="1" t="s">
        <v>36</v>
      </c>
      <c r="F6081" s="1" t="s">
        <v>521</v>
      </c>
      <c r="G6081" s="3">
        <v>45482</v>
      </c>
      <c r="H6081" s="3">
        <v>45483</v>
      </c>
      <c r="I6081" s="6">
        <v>55000</v>
      </c>
      <c r="J6081" s="1">
        <v>1</v>
      </c>
      <c r="K6081" s="4">
        <v>0.06</v>
      </c>
      <c r="L6081" s="6">
        <f t="shared" si="192"/>
        <v>3300</v>
      </c>
      <c r="M6081" s="8">
        <f t="shared" si="193"/>
        <v>51700</v>
      </c>
      <c r="N6081" s="21">
        <f>(sales[[#This Row],[Price]]*sales[[#This Row],[Qty]])-(sales[[#This Row],[Discount_Amt]]*sales[[#This Row],[Qty]])</f>
        <v>51700</v>
      </c>
    </row>
    <row r="6082" spans="2:14" hidden="1" x14ac:dyDescent="0.35">
      <c r="B6082" s="7">
        <v>2030080</v>
      </c>
      <c r="C6082" s="1" t="s">
        <v>14</v>
      </c>
      <c r="D6082" s="1" t="s">
        <v>27</v>
      </c>
      <c r="E6082" s="1" t="s">
        <v>37</v>
      </c>
      <c r="F6082" s="1" t="s">
        <v>518</v>
      </c>
      <c r="G6082" s="3">
        <v>45482</v>
      </c>
      <c r="H6082" s="3">
        <v>45490</v>
      </c>
      <c r="I6082" s="6">
        <v>57999</v>
      </c>
      <c r="J6082" s="1">
        <v>3</v>
      </c>
      <c r="K6082" s="4">
        <v>0.15</v>
      </c>
      <c r="L6082" s="6">
        <f t="shared" si="192"/>
        <v>8699.85</v>
      </c>
      <c r="M6082" s="8">
        <f t="shared" si="193"/>
        <v>165297.15</v>
      </c>
      <c r="N6082" s="21">
        <f>(sales[[#This Row],[Price]]*sales[[#This Row],[Qty]])-(sales[[#This Row],[Discount_Amt]]*sales[[#This Row],[Qty]])</f>
        <v>147897.45000000001</v>
      </c>
    </row>
    <row r="6083" spans="2:14" hidden="1" x14ac:dyDescent="0.35">
      <c r="B6083" s="7">
        <v>2030081</v>
      </c>
      <c r="C6083" s="1" t="s">
        <v>15</v>
      </c>
      <c r="D6083" s="1" t="s">
        <v>28</v>
      </c>
      <c r="E6083" s="1" t="s">
        <v>39</v>
      </c>
      <c r="F6083" s="1" t="s">
        <v>518</v>
      </c>
      <c r="G6083" s="3">
        <v>45482</v>
      </c>
      <c r="H6083" s="3">
        <v>45484</v>
      </c>
      <c r="I6083" s="6">
        <v>1399</v>
      </c>
      <c r="J6083" s="1">
        <v>2</v>
      </c>
      <c r="K6083" s="4">
        <v>0.02</v>
      </c>
      <c r="L6083" s="6">
        <f t="shared" si="192"/>
        <v>27.98</v>
      </c>
      <c r="M6083" s="8">
        <f t="shared" si="193"/>
        <v>2770.02</v>
      </c>
      <c r="N6083" s="21">
        <f>(sales[[#This Row],[Price]]*sales[[#This Row],[Qty]])-(sales[[#This Row],[Discount_Amt]]*sales[[#This Row],[Qty]])</f>
        <v>2742.04</v>
      </c>
    </row>
    <row r="6084" spans="2:14" hidden="1" x14ac:dyDescent="0.35">
      <c r="B6084" s="7">
        <v>2030082</v>
      </c>
      <c r="C6084" s="1" t="s">
        <v>16</v>
      </c>
      <c r="D6084" s="1" t="s">
        <v>29</v>
      </c>
      <c r="E6084" s="1" t="s">
        <v>40</v>
      </c>
      <c r="F6084" s="1" t="s">
        <v>519</v>
      </c>
      <c r="G6084" s="3">
        <v>45482</v>
      </c>
      <c r="H6084" s="3">
        <v>45485</v>
      </c>
      <c r="I6084" s="6">
        <v>999</v>
      </c>
      <c r="J6084" s="1">
        <v>1</v>
      </c>
      <c r="K6084" s="4">
        <v>0.02</v>
      </c>
      <c r="L6084" s="6">
        <f t="shared" si="192"/>
        <v>19.98</v>
      </c>
      <c r="M6084" s="8">
        <f t="shared" si="193"/>
        <v>979.02</v>
      </c>
      <c r="N6084" s="21">
        <f>(sales[[#This Row],[Price]]*sales[[#This Row],[Qty]])-(sales[[#This Row],[Discount_Amt]]*sales[[#This Row],[Qty]])</f>
        <v>979.02</v>
      </c>
    </row>
    <row r="6085" spans="2:14" x14ac:dyDescent="0.35">
      <c r="B6085" s="7">
        <v>2030083</v>
      </c>
      <c r="C6085" s="1" t="s">
        <v>17</v>
      </c>
      <c r="D6085" s="1" t="s">
        <v>25</v>
      </c>
      <c r="E6085" s="1" t="s">
        <v>41</v>
      </c>
      <c r="F6085" s="1" t="s">
        <v>521</v>
      </c>
      <c r="G6085" s="3">
        <v>45482</v>
      </c>
      <c r="H6085" s="3">
        <v>45487</v>
      </c>
      <c r="I6085" s="6">
        <v>2099</v>
      </c>
      <c r="J6085" s="1">
        <v>2</v>
      </c>
      <c r="K6085" s="4">
        <v>0.02</v>
      </c>
      <c r="L6085" s="6">
        <f t="shared" si="192"/>
        <v>41.980000000000004</v>
      </c>
      <c r="M6085" s="8">
        <f t="shared" si="193"/>
        <v>4156.0200000000004</v>
      </c>
      <c r="N6085" s="21">
        <f>(sales[[#This Row],[Price]]*sales[[#This Row],[Qty]])-(sales[[#This Row],[Discount_Amt]]*sales[[#This Row],[Qty]])</f>
        <v>4114.04</v>
      </c>
    </row>
    <row r="6086" spans="2:14" hidden="1" x14ac:dyDescent="0.35">
      <c r="B6086" s="7">
        <v>2030084</v>
      </c>
      <c r="C6086" s="1" t="s">
        <v>18</v>
      </c>
      <c r="D6086" s="1" t="s">
        <v>26</v>
      </c>
      <c r="E6086" s="1" t="s">
        <v>42</v>
      </c>
      <c r="F6086" s="1" t="s">
        <v>520</v>
      </c>
      <c r="G6086" s="3">
        <v>45482</v>
      </c>
      <c r="H6086" s="3">
        <v>45483</v>
      </c>
      <c r="I6086" s="6">
        <v>11000</v>
      </c>
      <c r="J6086" s="1">
        <v>1</v>
      </c>
      <c r="K6086" s="4">
        <v>0.02</v>
      </c>
      <c r="L6086" s="6">
        <f t="shared" si="192"/>
        <v>220</v>
      </c>
      <c r="M6086" s="8">
        <f t="shared" si="193"/>
        <v>10780</v>
      </c>
      <c r="N6086" s="21">
        <f>(sales[[#This Row],[Price]]*sales[[#This Row],[Qty]])-(sales[[#This Row],[Discount_Amt]]*sales[[#This Row],[Qty]])</f>
        <v>10780</v>
      </c>
    </row>
    <row r="6087" spans="2:14" hidden="1" x14ac:dyDescent="0.35">
      <c r="B6087" s="7">
        <v>2030085</v>
      </c>
      <c r="C6087" s="1" t="s">
        <v>19</v>
      </c>
      <c r="D6087" s="1" t="s">
        <v>27</v>
      </c>
      <c r="E6087" s="1" t="s">
        <v>43</v>
      </c>
      <c r="F6087" s="1" t="s">
        <v>518</v>
      </c>
      <c r="G6087" s="3">
        <v>45482</v>
      </c>
      <c r="H6087" s="3">
        <v>45490</v>
      </c>
      <c r="I6087" s="6">
        <v>800</v>
      </c>
      <c r="J6087" s="1">
        <v>2</v>
      </c>
      <c r="K6087" s="4">
        <v>0.02</v>
      </c>
      <c r="L6087" s="6">
        <f t="shared" si="192"/>
        <v>16</v>
      </c>
      <c r="M6087" s="8">
        <f t="shared" si="193"/>
        <v>1584</v>
      </c>
      <c r="N6087" s="21">
        <f>(sales[[#This Row],[Price]]*sales[[#This Row],[Qty]])-(sales[[#This Row],[Discount_Amt]]*sales[[#This Row],[Qty]])</f>
        <v>1568</v>
      </c>
    </row>
    <row r="6088" spans="2:14" hidden="1" x14ac:dyDescent="0.35">
      <c r="B6088" s="7">
        <v>2030086</v>
      </c>
      <c r="C6088" s="1" t="s">
        <v>20</v>
      </c>
      <c r="D6088" s="1" t="s">
        <v>28</v>
      </c>
      <c r="E6088" s="1" t="s">
        <v>44</v>
      </c>
      <c r="F6088" s="1" t="s">
        <v>519</v>
      </c>
      <c r="G6088" s="3">
        <v>45482</v>
      </c>
      <c r="H6088" s="3">
        <v>45484</v>
      </c>
      <c r="I6088" s="6">
        <v>5500</v>
      </c>
      <c r="J6088" s="1">
        <v>3</v>
      </c>
      <c r="K6088" s="4">
        <v>0.02</v>
      </c>
      <c r="L6088" s="6">
        <f t="shared" si="192"/>
        <v>110</v>
      </c>
      <c r="M6088" s="8">
        <f t="shared" si="193"/>
        <v>16390</v>
      </c>
      <c r="N6088" s="21">
        <f>(sales[[#This Row],[Price]]*sales[[#This Row],[Qty]])-(sales[[#This Row],[Discount_Amt]]*sales[[#This Row],[Qty]])</f>
        <v>16170</v>
      </c>
    </row>
    <row r="6089" spans="2:14" hidden="1" x14ac:dyDescent="0.35">
      <c r="B6089" s="7">
        <v>2030087</v>
      </c>
      <c r="C6089" s="1" t="s">
        <v>21</v>
      </c>
      <c r="D6089" s="1" t="s">
        <v>29</v>
      </c>
      <c r="E6089" s="1" t="s">
        <v>45</v>
      </c>
      <c r="F6089" s="1" t="s">
        <v>520</v>
      </c>
      <c r="G6089" s="3">
        <v>45482</v>
      </c>
      <c r="H6089" s="3">
        <v>45485</v>
      </c>
      <c r="I6089" s="6">
        <v>1350</v>
      </c>
      <c r="J6089" s="1">
        <v>2</v>
      </c>
      <c r="K6089" s="4">
        <v>0.02</v>
      </c>
      <c r="L6089" s="6">
        <f t="shared" si="192"/>
        <v>27</v>
      </c>
      <c r="M6089" s="8">
        <f t="shared" si="193"/>
        <v>2673</v>
      </c>
      <c r="N6089" s="21">
        <f>(sales[[#This Row],[Price]]*sales[[#This Row],[Qty]])-(sales[[#This Row],[Discount_Amt]]*sales[[#This Row],[Qty]])</f>
        <v>2646</v>
      </c>
    </row>
    <row r="6090" spans="2:14" hidden="1" x14ac:dyDescent="0.35">
      <c r="B6090" s="7">
        <v>2030088</v>
      </c>
      <c r="C6090" s="1" t="s">
        <v>22</v>
      </c>
      <c r="D6090" s="1" t="s">
        <v>25</v>
      </c>
      <c r="E6090" s="1" t="s">
        <v>46</v>
      </c>
      <c r="F6090" s="1" t="s">
        <v>521</v>
      </c>
      <c r="G6090" s="3">
        <v>45482</v>
      </c>
      <c r="H6090" s="3">
        <v>45487</v>
      </c>
      <c r="I6090" s="6">
        <v>4500</v>
      </c>
      <c r="J6090" s="1">
        <v>7</v>
      </c>
      <c r="K6090" s="4">
        <v>0.02</v>
      </c>
      <c r="L6090" s="6">
        <f t="shared" si="192"/>
        <v>90</v>
      </c>
      <c r="M6090" s="8">
        <f t="shared" si="193"/>
        <v>31410</v>
      </c>
      <c r="N6090" s="21">
        <f>(sales[[#This Row],[Price]]*sales[[#This Row],[Qty]])-(sales[[#This Row],[Discount_Amt]]*sales[[#This Row],[Qty]])</f>
        <v>30870</v>
      </c>
    </row>
    <row r="6091" spans="2:14" hidden="1" x14ac:dyDescent="0.35">
      <c r="B6091" s="7">
        <v>2030089</v>
      </c>
      <c r="C6091" s="1" t="s">
        <v>23</v>
      </c>
      <c r="D6091" s="1" t="s">
        <v>26</v>
      </c>
      <c r="E6091" s="1" t="s">
        <v>47</v>
      </c>
      <c r="F6091" s="1" t="s">
        <v>518</v>
      </c>
      <c r="G6091" s="3">
        <v>45482</v>
      </c>
      <c r="H6091" s="3">
        <v>45483</v>
      </c>
      <c r="I6091" s="6">
        <v>2350</v>
      </c>
      <c r="J6091" s="1">
        <v>2</v>
      </c>
      <c r="K6091" s="4">
        <v>7.0000000000000007E-2</v>
      </c>
      <c r="L6091" s="6">
        <f t="shared" si="192"/>
        <v>164.50000000000003</v>
      </c>
      <c r="M6091" s="8">
        <f t="shared" si="193"/>
        <v>4535.5</v>
      </c>
      <c r="N6091" s="21">
        <f>(sales[[#This Row],[Price]]*sales[[#This Row],[Qty]])-(sales[[#This Row],[Discount_Amt]]*sales[[#This Row],[Qty]])</f>
        <v>4371</v>
      </c>
    </row>
    <row r="6092" spans="2:14" hidden="1" x14ac:dyDescent="0.35">
      <c r="B6092" s="7">
        <v>2030090</v>
      </c>
      <c r="C6092" s="1" t="s">
        <v>24</v>
      </c>
      <c r="D6092" s="1" t="s">
        <v>27</v>
      </c>
      <c r="E6092" s="1" t="s">
        <v>48</v>
      </c>
      <c r="F6092" s="1" t="s">
        <v>518</v>
      </c>
      <c r="G6092" s="3">
        <v>45482</v>
      </c>
      <c r="H6092" s="3">
        <v>45490</v>
      </c>
      <c r="I6092" s="6">
        <v>90</v>
      </c>
      <c r="J6092" s="1">
        <v>1</v>
      </c>
      <c r="K6092" s="4">
        <v>0.03</v>
      </c>
      <c r="L6092" s="6">
        <f t="shared" si="192"/>
        <v>2.6999999999999997</v>
      </c>
      <c r="M6092" s="8">
        <f t="shared" si="193"/>
        <v>87.3</v>
      </c>
      <c r="N6092" s="21">
        <f>(sales[[#This Row],[Price]]*sales[[#This Row],[Qty]])-(sales[[#This Row],[Discount_Amt]]*sales[[#This Row],[Qty]])</f>
        <v>87.3</v>
      </c>
    </row>
    <row r="6093" spans="2:14" hidden="1" x14ac:dyDescent="0.35">
      <c r="B6093" s="7">
        <v>2030091</v>
      </c>
      <c r="C6093" s="1" t="s">
        <v>4</v>
      </c>
      <c r="D6093" s="1" t="s">
        <v>28</v>
      </c>
      <c r="E6093" s="1" t="s">
        <v>49</v>
      </c>
      <c r="F6093" s="1" t="s">
        <v>519</v>
      </c>
      <c r="G6093" s="3">
        <v>45482</v>
      </c>
      <c r="H6093" s="3">
        <v>45484</v>
      </c>
      <c r="I6093" s="6">
        <v>280</v>
      </c>
      <c r="J6093" s="1">
        <v>1</v>
      </c>
      <c r="K6093" s="4">
        <v>0.08</v>
      </c>
      <c r="L6093" s="6">
        <f t="shared" si="192"/>
        <v>22.400000000000002</v>
      </c>
      <c r="M6093" s="8">
        <f t="shared" si="193"/>
        <v>257.60000000000002</v>
      </c>
      <c r="N6093" s="21">
        <f>(sales[[#This Row],[Price]]*sales[[#This Row],[Qty]])-(sales[[#This Row],[Discount_Amt]]*sales[[#This Row],[Qty]])</f>
        <v>257.60000000000002</v>
      </c>
    </row>
    <row r="6094" spans="2:14" hidden="1" x14ac:dyDescent="0.35">
      <c r="B6094" s="7">
        <v>2030092</v>
      </c>
      <c r="C6094" s="1" t="s">
        <v>5</v>
      </c>
      <c r="D6094" s="1" t="s">
        <v>29</v>
      </c>
      <c r="E6094" s="1" t="s">
        <v>50</v>
      </c>
      <c r="F6094" s="1" t="s">
        <v>521</v>
      </c>
      <c r="G6094" s="3">
        <v>45482</v>
      </c>
      <c r="H6094" s="3">
        <v>45485</v>
      </c>
      <c r="I6094" s="6">
        <v>70</v>
      </c>
      <c r="J6094" s="1">
        <v>1</v>
      </c>
      <c r="K6094" s="4">
        <v>0.05</v>
      </c>
      <c r="L6094" s="6">
        <f t="shared" si="192"/>
        <v>3.5</v>
      </c>
      <c r="M6094" s="8">
        <f t="shared" si="193"/>
        <v>66.5</v>
      </c>
      <c r="N6094" s="21">
        <f>(sales[[#This Row],[Price]]*sales[[#This Row],[Qty]])-(sales[[#This Row],[Discount_Amt]]*sales[[#This Row],[Qty]])</f>
        <v>66.5</v>
      </c>
    </row>
    <row r="6095" spans="2:14" hidden="1" x14ac:dyDescent="0.35">
      <c r="B6095" s="7">
        <v>2030093</v>
      </c>
      <c r="C6095" s="1" t="s">
        <v>6</v>
      </c>
      <c r="D6095" s="1" t="s">
        <v>25</v>
      </c>
      <c r="E6095" s="1" t="s">
        <v>51</v>
      </c>
      <c r="F6095" s="1" t="s">
        <v>520</v>
      </c>
      <c r="G6095" s="3">
        <v>45482</v>
      </c>
      <c r="H6095" s="3">
        <v>45487</v>
      </c>
      <c r="I6095" s="6">
        <v>230</v>
      </c>
      <c r="J6095" s="1">
        <v>2</v>
      </c>
      <c r="K6095" s="4">
        <v>0.05</v>
      </c>
      <c r="L6095" s="6">
        <f t="shared" si="192"/>
        <v>11.5</v>
      </c>
      <c r="M6095" s="8">
        <f t="shared" si="193"/>
        <v>448.5</v>
      </c>
      <c r="N6095" s="21">
        <f>(sales[[#This Row],[Price]]*sales[[#This Row],[Qty]])-(sales[[#This Row],[Discount_Amt]]*sales[[#This Row],[Qty]])</f>
        <v>437</v>
      </c>
    </row>
    <row r="6096" spans="2:14" hidden="1" x14ac:dyDescent="0.35">
      <c r="B6096" s="7">
        <v>2030094</v>
      </c>
      <c r="C6096" s="1" t="s">
        <v>7</v>
      </c>
      <c r="D6096" s="1" t="s">
        <v>328</v>
      </c>
      <c r="E6096" s="1" t="s">
        <v>506</v>
      </c>
      <c r="F6096" s="1" t="s">
        <v>518</v>
      </c>
      <c r="G6096" s="3">
        <v>45482</v>
      </c>
      <c r="H6096" s="3">
        <v>45483</v>
      </c>
      <c r="I6096" s="6">
        <v>7999</v>
      </c>
      <c r="J6096" s="1">
        <v>1</v>
      </c>
      <c r="K6096" s="4">
        <v>0.05</v>
      </c>
      <c r="L6096" s="6">
        <f t="shared" si="192"/>
        <v>399.95000000000005</v>
      </c>
      <c r="M6096" s="8">
        <f t="shared" si="193"/>
        <v>7599.05</v>
      </c>
      <c r="N6096" s="21">
        <f>(sales[[#This Row],[Price]]*sales[[#This Row],[Qty]])-(sales[[#This Row],[Discount_Amt]]*sales[[#This Row],[Qty]])</f>
        <v>7599.05</v>
      </c>
    </row>
    <row r="6097" spans="2:14" x14ac:dyDescent="0.35">
      <c r="B6097" s="7">
        <v>2030095</v>
      </c>
      <c r="C6097" s="1" t="s">
        <v>10</v>
      </c>
      <c r="D6097" s="1" t="s">
        <v>25</v>
      </c>
      <c r="E6097" s="1" t="s">
        <v>507</v>
      </c>
      <c r="F6097" s="1" t="s">
        <v>519</v>
      </c>
      <c r="G6097" s="3">
        <v>45482</v>
      </c>
      <c r="H6097" s="3">
        <v>45490</v>
      </c>
      <c r="I6097" s="6">
        <v>850</v>
      </c>
      <c r="J6097" s="1">
        <v>2</v>
      </c>
      <c r="K6097" s="4">
        <v>0.05</v>
      </c>
      <c r="L6097" s="6">
        <f t="shared" si="192"/>
        <v>42.5</v>
      </c>
      <c r="M6097" s="8">
        <f t="shared" si="193"/>
        <v>1657.5</v>
      </c>
      <c r="N6097" s="21">
        <f>(sales[[#This Row],[Price]]*sales[[#This Row],[Qty]])-(sales[[#This Row],[Discount_Amt]]*sales[[#This Row],[Qty]])</f>
        <v>1615</v>
      </c>
    </row>
    <row r="6098" spans="2:14" hidden="1" x14ac:dyDescent="0.35">
      <c r="B6098" s="7">
        <v>2030096</v>
      </c>
      <c r="C6098" s="1" t="s">
        <v>8</v>
      </c>
      <c r="D6098" s="1" t="s">
        <v>26</v>
      </c>
      <c r="E6098" s="1" t="s">
        <v>508</v>
      </c>
      <c r="F6098" s="1" t="s">
        <v>520</v>
      </c>
      <c r="G6098" s="3">
        <v>45482</v>
      </c>
      <c r="H6098" s="3">
        <v>45484</v>
      </c>
      <c r="I6098" s="6">
        <v>65000</v>
      </c>
      <c r="J6098" s="1">
        <v>7</v>
      </c>
      <c r="K6098" s="4">
        <v>0.03</v>
      </c>
      <c r="L6098" s="6">
        <f t="shared" si="192"/>
        <v>1950</v>
      </c>
      <c r="M6098" s="8">
        <f t="shared" si="193"/>
        <v>453050</v>
      </c>
      <c r="N6098" s="21">
        <f>(sales[[#This Row],[Price]]*sales[[#This Row],[Qty]])-(sales[[#This Row],[Discount_Amt]]*sales[[#This Row],[Qty]])</f>
        <v>441350</v>
      </c>
    </row>
    <row r="6099" spans="2:14" hidden="1" x14ac:dyDescent="0.35">
      <c r="B6099" s="7">
        <v>2030097</v>
      </c>
      <c r="C6099" s="1" t="s">
        <v>9</v>
      </c>
      <c r="D6099" s="1" t="s">
        <v>27</v>
      </c>
      <c r="E6099" s="1" t="s">
        <v>31</v>
      </c>
      <c r="F6099" s="1" t="s">
        <v>521</v>
      </c>
      <c r="G6099" s="3">
        <v>45482</v>
      </c>
      <c r="H6099" s="3">
        <v>45485</v>
      </c>
      <c r="I6099" s="6">
        <v>450</v>
      </c>
      <c r="J6099" s="1">
        <v>2</v>
      </c>
      <c r="K6099" s="4">
        <v>0.1</v>
      </c>
      <c r="L6099" s="6">
        <f t="shared" si="192"/>
        <v>45</v>
      </c>
      <c r="M6099" s="8">
        <f t="shared" si="193"/>
        <v>855</v>
      </c>
      <c r="N6099" s="21">
        <f>(sales[[#This Row],[Price]]*sales[[#This Row],[Qty]])-(sales[[#This Row],[Discount_Amt]]*sales[[#This Row],[Qty]])</f>
        <v>810</v>
      </c>
    </row>
    <row r="6100" spans="2:14" x14ac:dyDescent="0.35">
      <c r="B6100" s="7">
        <v>2030098</v>
      </c>
      <c r="C6100" s="1" t="s">
        <v>11</v>
      </c>
      <c r="D6100" s="1" t="s">
        <v>28</v>
      </c>
      <c r="E6100" s="1" t="s">
        <v>32</v>
      </c>
      <c r="F6100" s="1" t="s">
        <v>518</v>
      </c>
      <c r="G6100" s="3">
        <v>45482</v>
      </c>
      <c r="H6100" s="3">
        <v>45487</v>
      </c>
      <c r="I6100" s="6">
        <v>1299</v>
      </c>
      <c r="J6100" s="1">
        <v>2</v>
      </c>
      <c r="K6100" s="4">
        <v>0.05</v>
      </c>
      <c r="L6100" s="6">
        <f t="shared" si="192"/>
        <v>64.95</v>
      </c>
      <c r="M6100" s="8">
        <f t="shared" si="193"/>
        <v>2533.0500000000002</v>
      </c>
      <c r="N6100" s="21">
        <f>(sales[[#This Row],[Price]]*sales[[#This Row],[Qty]])-(sales[[#This Row],[Discount_Amt]]*sales[[#This Row],[Qty]])</f>
        <v>2468.1</v>
      </c>
    </row>
    <row r="6101" spans="2:14" x14ac:dyDescent="0.35">
      <c r="B6101" s="7">
        <v>2030099</v>
      </c>
      <c r="C6101" s="1" t="s">
        <v>12</v>
      </c>
      <c r="D6101" s="1" t="s">
        <v>29</v>
      </c>
      <c r="E6101" s="1" t="s">
        <v>38</v>
      </c>
      <c r="F6101" s="1" t="s">
        <v>518</v>
      </c>
      <c r="G6101" s="3">
        <v>45482</v>
      </c>
      <c r="H6101" s="3">
        <v>45483</v>
      </c>
      <c r="I6101" s="6">
        <v>1700</v>
      </c>
      <c r="J6101" s="1">
        <v>1</v>
      </c>
      <c r="K6101" s="4">
        <v>0.05</v>
      </c>
      <c r="L6101" s="6">
        <f t="shared" si="192"/>
        <v>85</v>
      </c>
      <c r="M6101" s="8">
        <f t="shared" si="193"/>
        <v>1615</v>
      </c>
      <c r="N6101" s="21">
        <f>(sales[[#This Row],[Price]]*sales[[#This Row],[Qty]])-(sales[[#This Row],[Discount_Amt]]*sales[[#This Row],[Qty]])</f>
        <v>1615</v>
      </c>
    </row>
    <row r="6102" spans="2:14" hidden="1" x14ac:dyDescent="0.35">
      <c r="B6102" s="7">
        <v>2030100</v>
      </c>
      <c r="C6102" s="1" t="s">
        <v>13</v>
      </c>
      <c r="D6102" s="1" t="s">
        <v>25</v>
      </c>
      <c r="E6102" s="1" t="s">
        <v>33</v>
      </c>
      <c r="F6102" s="1" t="s">
        <v>519</v>
      </c>
      <c r="G6102" s="3">
        <v>45482</v>
      </c>
      <c r="H6102" s="3">
        <v>45490</v>
      </c>
      <c r="I6102" s="6">
        <v>55000</v>
      </c>
      <c r="J6102" s="1">
        <v>2</v>
      </c>
      <c r="K6102" s="4">
        <v>0.02</v>
      </c>
      <c r="L6102" s="6">
        <f t="shared" si="192"/>
        <v>1100</v>
      </c>
      <c r="M6102" s="8">
        <f t="shared" si="193"/>
        <v>108900</v>
      </c>
      <c r="N6102" s="21">
        <f>(sales[[#This Row],[Price]]*sales[[#This Row],[Qty]])-(sales[[#This Row],[Discount_Amt]]*sales[[#This Row],[Qty]])</f>
        <v>107800</v>
      </c>
    </row>
    <row r="6103" spans="2:14" hidden="1" x14ac:dyDescent="0.35">
      <c r="B6103" s="7">
        <v>2030101</v>
      </c>
      <c r="C6103" s="1" t="s">
        <v>14</v>
      </c>
      <c r="D6103" s="1" t="s">
        <v>30</v>
      </c>
      <c r="E6103" s="1" t="s">
        <v>34</v>
      </c>
      <c r="F6103" s="1" t="s">
        <v>521</v>
      </c>
      <c r="G6103" s="3">
        <v>45482</v>
      </c>
      <c r="H6103" s="3">
        <v>45484</v>
      </c>
      <c r="I6103" s="6">
        <v>57999</v>
      </c>
      <c r="J6103" s="1">
        <v>4</v>
      </c>
      <c r="K6103" s="4">
        <v>0.06</v>
      </c>
      <c r="L6103" s="6">
        <f t="shared" si="192"/>
        <v>3479.94</v>
      </c>
      <c r="M6103" s="8">
        <f t="shared" si="193"/>
        <v>228516.06</v>
      </c>
      <c r="N6103" s="21">
        <f>(sales[[#This Row],[Price]]*sales[[#This Row],[Qty]])-(sales[[#This Row],[Discount_Amt]]*sales[[#This Row],[Qty]])</f>
        <v>218076.24</v>
      </c>
    </row>
    <row r="6104" spans="2:14" hidden="1" x14ac:dyDescent="0.35">
      <c r="B6104" s="7">
        <v>2030102</v>
      </c>
      <c r="C6104" s="1" t="s">
        <v>15</v>
      </c>
      <c r="D6104" s="1" t="s">
        <v>27</v>
      </c>
      <c r="E6104" s="1" t="s">
        <v>35</v>
      </c>
      <c r="F6104" s="1" t="s">
        <v>520</v>
      </c>
      <c r="G6104" s="3">
        <v>45482</v>
      </c>
      <c r="H6104" s="3">
        <v>45485</v>
      </c>
      <c r="I6104" s="6">
        <v>1399</v>
      </c>
      <c r="J6104" s="1">
        <v>3</v>
      </c>
      <c r="K6104" s="4">
        <v>0.15</v>
      </c>
      <c r="L6104" s="6">
        <f t="shared" si="192"/>
        <v>209.85</v>
      </c>
      <c r="M6104" s="8">
        <f t="shared" si="193"/>
        <v>3987.15</v>
      </c>
      <c r="N6104" s="21">
        <f>(sales[[#This Row],[Price]]*sales[[#This Row],[Qty]])-(sales[[#This Row],[Discount_Amt]]*sales[[#This Row],[Qty]])</f>
        <v>3567.45</v>
      </c>
    </row>
    <row r="6105" spans="2:14" hidden="1" x14ac:dyDescent="0.35">
      <c r="B6105" s="7">
        <v>2030103</v>
      </c>
      <c r="C6105" s="1" t="s">
        <v>16</v>
      </c>
      <c r="D6105" s="1" t="s">
        <v>28</v>
      </c>
      <c r="E6105" s="1" t="s">
        <v>36</v>
      </c>
      <c r="F6105" s="1" t="s">
        <v>518</v>
      </c>
      <c r="G6105" s="3">
        <v>45482</v>
      </c>
      <c r="H6105" s="3">
        <v>45487</v>
      </c>
      <c r="I6105" s="6">
        <v>999</v>
      </c>
      <c r="J6105" s="1">
        <v>2</v>
      </c>
      <c r="K6105" s="4">
        <v>0.02</v>
      </c>
      <c r="L6105" s="6">
        <f t="shared" si="192"/>
        <v>19.98</v>
      </c>
      <c r="M6105" s="8">
        <f t="shared" si="193"/>
        <v>1978.02</v>
      </c>
      <c r="N6105" s="21">
        <f>(sales[[#This Row],[Price]]*sales[[#This Row],[Qty]])-(sales[[#This Row],[Discount_Amt]]*sales[[#This Row],[Qty]])</f>
        <v>1958.04</v>
      </c>
    </row>
    <row r="6106" spans="2:14" x14ac:dyDescent="0.35">
      <c r="B6106" s="7">
        <v>2030104</v>
      </c>
      <c r="C6106" s="1" t="s">
        <v>17</v>
      </c>
      <c r="D6106" s="1" t="s">
        <v>29</v>
      </c>
      <c r="E6106" s="1" t="s">
        <v>37</v>
      </c>
      <c r="F6106" s="1" t="s">
        <v>519</v>
      </c>
      <c r="G6106" s="3">
        <v>45482</v>
      </c>
      <c r="H6106" s="3">
        <v>45483</v>
      </c>
      <c r="I6106" s="6">
        <v>2099</v>
      </c>
      <c r="J6106" s="1">
        <v>1</v>
      </c>
      <c r="K6106" s="4">
        <v>0.02</v>
      </c>
      <c r="L6106" s="6">
        <f t="shared" si="192"/>
        <v>41.980000000000004</v>
      </c>
      <c r="M6106" s="8">
        <f t="shared" si="193"/>
        <v>2057.02</v>
      </c>
      <c r="N6106" s="21">
        <f>(sales[[#This Row],[Price]]*sales[[#This Row],[Qty]])-(sales[[#This Row],[Discount_Amt]]*sales[[#This Row],[Qty]])</f>
        <v>2057.02</v>
      </c>
    </row>
    <row r="6107" spans="2:14" hidden="1" x14ac:dyDescent="0.35">
      <c r="B6107" s="7">
        <v>2030105</v>
      </c>
      <c r="C6107" s="1" t="s">
        <v>18</v>
      </c>
      <c r="D6107" s="1" t="s">
        <v>25</v>
      </c>
      <c r="E6107" s="1" t="s">
        <v>39</v>
      </c>
      <c r="F6107" s="1" t="s">
        <v>520</v>
      </c>
      <c r="G6107" s="3">
        <v>45482</v>
      </c>
      <c r="H6107" s="3">
        <v>45490</v>
      </c>
      <c r="I6107" s="6">
        <v>11000</v>
      </c>
      <c r="J6107" s="1">
        <v>1</v>
      </c>
      <c r="K6107" s="4">
        <v>0.02</v>
      </c>
      <c r="L6107" s="6">
        <f t="shared" si="192"/>
        <v>220</v>
      </c>
      <c r="M6107" s="8">
        <f t="shared" si="193"/>
        <v>10780</v>
      </c>
      <c r="N6107" s="21">
        <f>(sales[[#This Row],[Price]]*sales[[#This Row],[Qty]])-(sales[[#This Row],[Discount_Amt]]*sales[[#This Row],[Qty]])</f>
        <v>10780</v>
      </c>
    </row>
    <row r="6108" spans="2:14" hidden="1" x14ac:dyDescent="0.35">
      <c r="B6108" s="7">
        <v>2030106</v>
      </c>
      <c r="C6108" s="1" t="s">
        <v>19</v>
      </c>
      <c r="D6108" s="1" t="s">
        <v>26</v>
      </c>
      <c r="E6108" s="1" t="s">
        <v>40</v>
      </c>
      <c r="F6108" s="1" t="s">
        <v>521</v>
      </c>
      <c r="G6108" s="3">
        <v>45482</v>
      </c>
      <c r="H6108" s="3">
        <v>45484</v>
      </c>
      <c r="I6108" s="6">
        <v>800</v>
      </c>
      <c r="J6108" s="1">
        <v>2</v>
      </c>
      <c r="K6108" s="4">
        <v>0.02</v>
      </c>
      <c r="L6108" s="6">
        <f t="shared" si="192"/>
        <v>16</v>
      </c>
      <c r="M6108" s="8">
        <f t="shared" si="193"/>
        <v>1584</v>
      </c>
      <c r="N6108" s="21">
        <f>(sales[[#This Row],[Price]]*sales[[#This Row],[Qty]])-(sales[[#This Row],[Discount_Amt]]*sales[[#This Row],[Qty]])</f>
        <v>1568</v>
      </c>
    </row>
    <row r="6109" spans="2:14" hidden="1" x14ac:dyDescent="0.35">
      <c r="B6109" s="7">
        <v>2030107</v>
      </c>
      <c r="C6109" s="1" t="s">
        <v>20</v>
      </c>
      <c r="D6109" s="1" t="s">
        <v>27</v>
      </c>
      <c r="E6109" s="1" t="s">
        <v>41</v>
      </c>
      <c r="F6109" s="1" t="s">
        <v>518</v>
      </c>
      <c r="G6109" s="3">
        <v>45482</v>
      </c>
      <c r="H6109" s="3">
        <v>45485</v>
      </c>
      <c r="I6109" s="6">
        <v>5500</v>
      </c>
      <c r="J6109" s="1">
        <v>1</v>
      </c>
      <c r="K6109" s="4">
        <v>0.02</v>
      </c>
      <c r="L6109" s="6">
        <f t="shared" si="192"/>
        <v>110</v>
      </c>
      <c r="M6109" s="8">
        <f t="shared" si="193"/>
        <v>5390</v>
      </c>
      <c r="N6109" s="21">
        <f>(sales[[#This Row],[Price]]*sales[[#This Row],[Qty]])-(sales[[#This Row],[Discount_Amt]]*sales[[#This Row],[Qty]])</f>
        <v>5390</v>
      </c>
    </row>
    <row r="6110" spans="2:14" hidden="1" x14ac:dyDescent="0.35">
      <c r="B6110" s="7">
        <v>2030108</v>
      </c>
      <c r="C6110" s="1" t="s">
        <v>21</v>
      </c>
      <c r="D6110" s="1" t="s">
        <v>28</v>
      </c>
      <c r="E6110" s="1" t="s">
        <v>42</v>
      </c>
      <c r="F6110" s="1" t="s">
        <v>518</v>
      </c>
      <c r="G6110" s="3">
        <v>45482</v>
      </c>
      <c r="H6110" s="3">
        <v>45487</v>
      </c>
      <c r="I6110" s="6">
        <v>1350</v>
      </c>
      <c r="J6110" s="1">
        <v>3</v>
      </c>
      <c r="K6110" s="4">
        <v>0.02</v>
      </c>
      <c r="L6110" s="6">
        <f t="shared" si="192"/>
        <v>27</v>
      </c>
      <c r="M6110" s="8">
        <f t="shared" si="193"/>
        <v>4023</v>
      </c>
      <c r="N6110" s="21">
        <f>(sales[[#This Row],[Price]]*sales[[#This Row],[Qty]])-(sales[[#This Row],[Discount_Amt]]*sales[[#This Row],[Qty]])</f>
        <v>3969</v>
      </c>
    </row>
    <row r="6111" spans="2:14" hidden="1" x14ac:dyDescent="0.35">
      <c r="B6111" s="7">
        <v>2030109</v>
      </c>
      <c r="C6111" s="1" t="s">
        <v>22</v>
      </c>
      <c r="D6111" s="1" t="s">
        <v>29</v>
      </c>
      <c r="E6111" s="1" t="s">
        <v>43</v>
      </c>
      <c r="F6111" s="1" t="s">
        <v>519</v>
      </c>
      <c r="G6111" s="3">
        <v>45482</v>
      </c>
      <c r="H6111" s="3">
        <v>45483</v>
      </c>
      <c r="I6111" s="6">
        <v>4500</v>
      </c>
      <c r="J6111" s="1">
        <v>2</v>
      </c>
      <c r="K6111" s="4">
        <v>0.02</v>
      </c>
      <c r="L6111" s="6">
        <f t="shared" si="192"/>
        <v>90</v>
      </c>
      <c r="M6111" s="8">
        <f t="shared" si="193"/>
        <v>8910</v>
      </c>
      <c r="N6111" s="21">
        <f>(sales[[#This Row],[Price]]*sales[[#This Row],[Qty]])-(sales[[#This Row],[Discount_Amt]]*sales[[#This Row],[Qty]])</f>
        <v>8820</v>
      </c>
    </row>
    <row r="6112" spans="2:14" hidden="1" x14ac:dyDescent="0.35">
      <c r="B6112" s="7">
        <v>2030110</v>
      </c>
      <c r="C6112" s="1" t="s">
        <v>23</v>
      </c>
      <c r="D6112" s="1" t="s">
        <v>25</v>
      </c>
      <c r="E6112" s="1" t="s">
        <v>44</v>
      </c>
      <c r="F6112" s="1" t="s">
        <v>521</v>
      </c>
      <c r="G6112" s="3">
        <v>45482</v>
      </c>
      <c r="H6112" s="3">
        <v>45490</v>
      </c>
      <c r="I6112" s="6">
        <v>2350</v>
      </c>
      <c r="J6112" s="1">
        <v>1</v>
      </c>
      <c r="K6112" s="4">
        <v>0.02</v>
      </c>
      <c r="L6112" s="6">
        <f t="shared" si="192"/>
        <v>47</v>
      </c>
      <c r="M6112" s="8">
        <f t="shared" si="193"/>
        <v>2303</v>
      </c>
      <c r="N6112" s="21">
        <f>(sales[[#This Row],[Price]]*sales[[#This Row],[Qty]])-(sales[[#This Row],[Discount_Amt]]*sales[[#This Row],[Qty]])</f>
        <v>2303</v>
      </c>
    </row>
    <row r="6113" spans="2:14" hidden="1" x14ac:dyDescent="0.35">
      <c r="B6113" s="7">
        <v>2030111</v>
      </c>
      <c r="C6113" s="1" t="s">
        <v>24</v>
      </c>
      <c r="D6113" s="1" t="s">
        <v>26</v>
      </c>
      <c r="E6113" s="1" t="s">
        <v>45</v>
      </c>
      <c r="F6113" s="1" t="s">
        <v>520</v>
      </c>
      <c r="G6113" s="3">
        <v>45482</v>
      </c>
      <c r="H6113" s="3">
        <v>45484</v>
      </c>
      <c r="I6113" s="6">
        <v>90</v>
      </c>
      <c r="J6113" s="1">
        <v>2</v>
      </c>
      <c r="K6113" s="4">
        <v>7.0000000000000007E-2</v>
      </c>
      <c r="L6113" s="6">
        <f t="shared" si="192"/>
        <v>6.3000000000000007</v>
      </c>
      <c r="M6113" s="8">
        <f t="shared" si="193"/>
        <v>173.7</v>
      </c>
      <c r="N6113" s="21">
        <f>(sales[[#This Row],[Price]]*sales[[#This Row],[Qty]])-(sales[[#This Row],[Discount_Amt]]*sales[[#This Row],[Qty]])</f>
        <v>167.4</v>
      </c>
    </row>
    <row r="6114" spans="2:14" hidden="1" x14ac:dyDescent="0.35">
      <c r="B6114" s="7">
        <v>2030112</v>
      </c>
      <c r="C6114" s="1" t="s">
        <v>4</v>
      </c>
      <c r="D6114" s="1" t="s">
        <v>27</v>
      </c>
      <c r="E6114" s="1" t="s">
        <v>46</v>
      </c>
      <c r="F6114" s="1" t="s">
        <v>518</v>
      </c>
      <c r="G6114" s="3">
        <v>45482</v>
      </c>
      <c r="H6114" s="3">
        <v>45485</v>
      </c>
      <c r="I6114" s="6">
        <v>280</v>
      </c>
      <c r="J6114" s="1">
        <v>1</v>
      </c>
      <c r="K6114" s="4">
        <v>0.03</v>
      </c>
      <c r="L6114" s="6">
        <f t="shared" si="192"/>
        <v>8.4</v>
      </c>
      <c r="M6114" s="8">
        <f t="shared" si="193"/>
        <v>271.60000000000002</v>
      </c>
      <c r="N6114" s="21">
        <f>(sales[[#This Row],[Price]]*sales[[#This Row],[Qty]])-(sales[[#This Row],[Discount_Amt]]*sales[[#This Row],[Qty]])</f>
        <v>271.60000000000002</v>
      </c>
    </row>
    <row r="6115" spans="2:14" hidden="1" x14ac:dyDescent="0.35">
      <c r="B6115" s="7">
        <v>2030113</v>
      </c>
      <c r="C6115" s="1" t="s">
        <v>5</v>
      </c>
      <c r="D6115" s="1" t="s">
        <v>28</v>
      </c>
      <c r="E6115" s="1" t="s">
        <v>47</v>
      </c>
      <c r="F6115" s="1" t="s">
        <v>519</v>
      </c>
      <c r="G6115" s="3">
        <v>45482</v>
      </c>
      <c r="H6115" s="3">
        <v>45487</v>
      </c>
      <c r="I6115" s="6">
        <v>70</v>
      </c>
      <c r="J6115" s="1">
        <v>2</v>
      </c>
      <c r="K6115" s="4">
        <v>0.08</v>
      </c>
      <c r="L6115" s="6">
        <f t="shared" si="192"/>
        <v>5.6000000000000005</v>
      </c>
      <c r="M6115" s="8">
        <f t="shared" si="193"/>
        <v>134.4</v>
      </c>
      <c r="N6115" s="21">
        <f>(sales[[#This Row],[Price]]*sales[[#This Row],[Qty]])-(sales[[#This Row],[Discount_Amt]]*sales[[#This Row],[Qty]])</f>
        <v>128.80000000000001</v>
      </c>
    </row>
    <row r="6116" spans="2:14" hidden="1" x14ac:dyDescent="0.35">
      <c r="B6116" s="7">
        <v>2030114</v>
      </c>
      <c r="C6116" s="1" t="s">
        <v>6</v>
      </c>
      <c r="D6116" s="1" t="s">
        <v>29</v>
      </c>
      <c r="E6116" s="1" t="s">
        <v>48</v>
      </c>
      <c r="F6116" s="1" t="s">
        <v>520</v>
      </c>
      <c r="G6116" s="3">
        <v>45482</v>
      </c>
      <c r="H6116" s="3">
        <v>45483</v>
      </c>
      <c r="I6116" s="6">
        <v>230</v>
      </c>
      <c r="J6116" s="1">
        <v>3</v>
      </c>
      <c r="K6116" s="4">
        <v>0.05</v>
      </c>
      <c r="L6116" s="6">
        <f t="shared" si="192"/>
        <v>11.5</v>
      </c>
      <c r="M6116" s="8">
        <f t="shared" si="193"/>
        <v>678.5</v>
      </c>
      <c r="N6116" s="21">
        <f>(sales[[#This Row],[Price]]*sales[[#This Row],[Qty]])-(sales[[#This Row],[Discount_Amt]]*sales[[#This Row],[Qty]])</f>
        <v>655.5</v>
      </c>
    </row>
    <row r="6117" spans="2:14" hidden="1" x14ac:dyDescent="0.35">
      <c r="B6117" s="7">
        <v>2030115</v>
      </c>
      <c r="C6117" s="1" t="s">
        <v>7</v>
      </c>
      <c r="D6117" s="1" t="s">
        <v>25</v>
      </c>
      <c r="E6117" s="1" t="s">
        <v>49</v>
      </c>
      <c r="F6117" s="1" t="s">
        <v>521</v>
      </c>
      <c r="G6117" s="3">
        <v>45482</v>
      </c>
      <c r="H6117" s="3">
        <v>45490</v>
      </c>
      <c r="I6117" s="6">
        <v>7999</v>
      </c>
      <c r="J6117" s="1">
        <v>2</v>
      </c>
      <c r="K6117" s="4">
        <v>0.05</v>
      </c>
      <c r="L6117" s="6">
        <f t="shared" si="192"/>
        <v>399.95000000000005</v>
      </c>
      <c r="M6117" s="8">
        <f t="shared" si="193"/>
        <v>15598.05</v>
      </c>
      <c r="N6117" s="21">
        <f>(sales[[#This Row],[Price]]*sales[[#This Row],[Qty]])-(sales[[#This Row],[Discount_Amt]]*sales[[#This Row],[Qty]])</f>
        <v>15198.1</v>
      </c>
    </row>
    <row r="6118" spans="2:14" x14ac:dyDescent="0.35">
      <c r="B6118" s="7">
        <v>2030116</v>
      </c>
      <c r="C6118" s="1" t="s">
        <v>10</v>
      </c>
      <c r="D6118" s="1" t="s">
        <v>329</v>
      </c>
      <c r="E6118" s="1" t="s">
        <v>50</v>
      </c>
      <c r="F6118" s="1" t="s">
        <v>518</v>
      </c>
      <c r="G6118" s="3">
        <v>45482</v>
      </c>
      <c r="H6118" s="3">
        <v>45484</v>
      </c>
      <c r="I6118" s="6">
        <v>850</v>
      </c>
      <c r="J6118" s="1">
        <v>7</v>
      </c>
      <c r="K6118" s="4">
        <v>0.05</v>
      </c>
      <c r="L6118" s="6">
        <f t="shared" si="192"/>
        <v>42.5</v>
      </c>
      <c r="M6118" s="8">
        <f t="shared" si="193"/>
        <v>5907.5</v>
      </c>
      <c r="N6118" s="21">
        <f>(sales[[#This Row],[Price]]*sales[[#This Row],[Qty]])-(sales[[#This Row],[Discount_Amt]]*sales[[#This Row],[Qty]])</f>
        <v>5652.5</v>
      </c>
    </row>
    <row r="6119" spans="2:14" hidden="1" x14ac:dyDescent="0.35">
      <c r="B6119" s="7">
        <v>2030117</v>
      </c>
      <c r="C6119" s="1" t="s">
        <v>8</v>
      </c>
      <c r="D6119" s="1" t="s">
        <v>25</v>
      </c>
      <c r="E6119" s="1" t="s">
        <v>51</v>
      </c>
      <c r="F6119" s="1" t="s">
        <v>518</v>
      </c>
      <c r="G6119" s="3">
        <v>45482</v>
      </c>
      <c r="H6119" s="3">
        <v>45485</v>
      </c>
      <c r="I6119" s="6">
        <v>65000</v>
      </c>
      <c r="J6119" s="1">
        <v>2</v>
      </c>
      <c r="K6119" s="4">
        <v>0.05</v>
      </c>
      <c r="L6119" s="6">
        <f t="shared" si="192"/>
        <v>3250</v>
      </c>
      <c r="M6119" s="8">
        <f t="shared" si="193"/>
        <v>126750</v>
      </c>
      <c r="N6119" s="21">
        <f>(sales[[#This Row],[Price]]*sales[[#This Row],[Qty]])-(sales[[#This Row],[Discount_Amt]]*sales[[#This Row],[Qty]])</f>
        <v>123500</v>
      </c>
    </row>
    <row r="6120" spans="2:14" hidden="1" x14ac:dyDescent="0.35">
      <c r="B6120" s="7">
        <v>2030118</v>
      </c>
      <c r="C6120" s="1" t="s">
        <v>9</v>
      </c>
      <c r="D6120" s="1" t="s">
        <v>26</v>
      </c>
      <c r="E6120" s="1" t="s">
        <v>506</v>
      </c>
      <c r="F6120" s="1" t="s">
        <v>519</v>
      </c>
      <c r="G6120" s="3">
        <v>45482</v>
      </c>
      <c r="H6120" s="3">
        <v>45487</v>
      </c>
      <c r="I6120" s="6">
        <v>450</v>
      </c>
      <c r="J6120" s="1">
        <v>1</v>
      </c>
      <c r="K6120" s="4">
        <v>0.03</v>
      </c>
      <c r="L6120" s="6">
        <f t="shared" si="192"/>
        <v>13.5</v>
      </c>
      <c r="M6120" s="8">
        <f t="shared" si="193"/>
        <v>436.5</v>
      </c>
      <c r="N6120" s="21">
        <f>(sales[[#This Row],[Price]]*sales[[#This Row],[Qty]])-(sales[[#This Row],[Discount_Amt]]*sales[[#This Row],[Qty]])</f>
        <v>436.5</v>
      </c>
    </row>
    <row r="6121" spans="2:14" x14ac:dyDescent="0.35">
      <c r="B6121" s="7">
        <v>2030119</v>
      </c>
      <c r="C6121" s="1" t="s">
        <v>11</v>
      </c>
      <c r="D6121" s="1" t="s">
        <v>27</v>
      </c>
      <c r="E6121" s="1" t="s">
        <v>507</v>
      </c>
      <c r="F6121" s="1" t="s">
        <v>521</v>
      </c>
      <c r="G6121" s="3">
        <v>45482</v>
      </c>
      <c r="H6121" s="3">
        <v>45483</v>
      </c>
      <c r="I6121" s="6">
        <v>1299</v>
      </c>
      <c r="J6121" s="1">
        <v>1</v>
      </c>
      <c r="K6121" s="4">
        <v>0.1</v>
      </c>
      <c r="L6121" s="6">
        <f t="shared" si="192"/>
        <v>129.9</v>
      </c>
      <c r="M6121" s="8">
        <f t="shared" si="193"/>
        <v>1169.0999999999999</v>
      </c>
      <c r="N6121" s="21">
        <f>(sales[[#This Row],[Price]]*sales[[#This Row],[Qty]])-(sales[[#This Row],[Discount_Amt]]*sales[[#This Row],[Qty]])</f>
        <v>1169.0999999999999</v>
      </c>
    </row>
    <row r="6122" spans="2:14" x14ac:dyDescent="0.35">
      <c r="B6122" s="7">
        <v>2030120</v>
      </c>
      <c r="C6122" s="1" t="s">
        <v>12</v>
      </c>
      <c r="D6122" s="1" t="s">
        <v>28</v>
      </c>
      <c r="E6122" s="1" t="s">
        <v>508</v>
      </c>
      <c r="F6122" s="1" t="s">
        <v>520</v>
      </c>
      <c r="G6122" s="3">
        <v>45482</v>
      </c>
      <c r="H6122" s="3">
        <v>45490</v>
      </c>
      <c r="I6122" s="6">
        <v>1700</v>
      </c>
      <c r="J6122" s="1">
        <v>1</v>
      </c>
      <c r="K6122" s="4">
        <v>0.05</v>
      </c>
      <c r="L6122" s="6">
        <f t="shared" si="192"/>
        <v>85</v>
      </c>
      <c r="M6122" s="8">
        <f t="shared" si="193"/>
        <v>1615</v>
      </c>
      <c r="N6122" s="21">
        <f>(sales[[#This Row],[Price]]*sales[[#This Row],[Qty]])-(sales[[#This Row],[Discount_Amt]]*sales[[#This Row],[Qty]])</f>
        <v>1615</v>
      </c>
    </row>
    <row r="6123" spans="2:14" hidden="1" x14ac:dyDescent="0.35">
      <c r="B6123" s="7">
        <v>2030121</v>
      </c>
      <c r="C6123" s="1" t="s">
        <v>13</v>
      </c>
      <c r="D6123" s="1" t="s">
        <v>29</v>
      </c>
      <c r="E6123" s="1" t="s">
        <v>31</v>
      </c>
      <c r="F6123" s="1" t="s">
        <v>518</v>
      </c>
      <c r="G6123" s="3">
        <v>45482</v>
      </c>
      <c r="H6123" s="3">
        <v>45484</v>
      </c>
      <c r="I6123" s="6">
        <v>55000</v>
      </c>
      <c r="J6123" s="1">
        <v>2</v>
      </c>
      <c r="K6123" s="4">
        <v>0.05</v>
      </c>
      <c r="L6123" s="6">
        <f t="shared" si="192"/>
        <v>2750</v>
      </c>
      <c r="M6123" s="8">
        <f t="shared" si="193"/>
        <v>107250</v>
      </c>
      <c r="N6123" s="21">
        <f>(sales[[#This Row],[Price]]*sales[[#This Row],[Qty]])-(sales[[#This Row],[Discount_Amt]]*sales[[#This Row],[Qty]])</f>
        <v>104500</v>
      </c>
    </row>
    <row r="6124" spans="2:14" hidden="1" x14ac:dyDescent="0.35">
      <c r="B6124" s="7">
        <v>2030122</v>
      </c>
      <c r="C6124" s="1" t="s">
        <v>14</v>
      </c>
      <c r="D6124" s="1" t="s">
        <v>25</v>
      </c>
      <c r="E6124" s="1" t="s">
        <v>32</v>
      </c>
      <c r="F6124" s="1" t="s">
        <v>519</v>
      </c>
      <c r="G6124" s="3">
        <v>45482</v>
      </c>
      <c r="H6124" s="3">
        <v>45485</v>
      </c>
      <c r="I6124" s="6">
        <v>57999</v>
      </c>
      <c r="J6124" s="1">
        <v>1</v>
      </c>
      <c r="K6124" s="4">
        <v>0.02</v>
      </c>
      <c r="L6124" s="6">
        <f t="shared" si="192"/>
        <v>1159.98</v>
      </c>
      <c r="M6124" s="8">
        <f t="shared" si="193"/>
        <v>56839.02</v>
      </c>
      <c r="N6124" s="21">
        <f>(sales[[#This Row],[Price]]*sales[[#This Row],[Qty]])-(sales[[#This Row],[Discount_Amt]]*sales[[#This Row],[Qty]])</f>
        <v>56839.02</v>
      </c>
    </row>
    <row r="6125" spans="2:14" hidden="1" x14ac:dyDescent="0.35">
      <c r="B6125" s="7">
        <v>2030123</v>
      </c>
      <c r="C6125" s="1" t="s">
        <v>15</v>
      </c>
      <c r="D6125" s="1" t="s">
        <v>30</v>
      </c>
      <c r="E6125" s="1" t="s">
        <v>38</v>
      </c>
      <c r="F6125" s="1" t="s">
        <v>520</v>
      </c>
      <c r="G6125" s="3">
        <v>45482</v>
      </c>
      <c r="H6125" s="3">
        <v>45487</v>
      </c>
      <c r="I6125" s="6">
        <v>1399</v>
      </c>
      <c r="J6125" s="1">
        <v>2</v>
      </c>
      <c r="K6125" s="4">
        <v>0.06</v>
      </c>
      <c r="L6125" s="6">
        <f t="shared" si="192"/>
        <v>83.94</v>
      </c>
      <c r="M6125" s="8">
        <f t="shared" si="193"/>
        <v>2714.06</v>
      </c>
      <c r="N6125" s="21">
        <f>(sales[[#This Row],[Price]]*sales[[#This Row],[Qty]])-(sales[[#This Row],[Discount_Amt]]*sales[[#This Row],[Qty]])</f>
        <v>2630.12</v>
      </c>
    </row>
    <row r="6126" spans="2:14" hidden="1" x14ac:dyDescent="0.35">
      <c r="B6126" s="7">
        <v>2030124</v>
      </c>
      <c r="C6126" s="1" t="s">
        <v>16</v>
      </c>
      <c r="D6126" s="1" t="s">
        <v>27</v>
      </c>
      <c r="E6126" s="1" t="s">
        <v>33</v>
      </c>
      <c r="F6126" s="1" t="s">
        <v>521</v>
      </c>
      <c r="G6126" s="3">
        <v>45482</v>
      </c>
      <c r="H6126" s="3">
        <v>45483</v>
      </c>
      <c r="I6126" s="6">
        <v>999</v>
      </c>
      <c r="J6126" s="1">
        <v>7</v>
      </c>
      <c r="K6126" s="4">
        <v>0.15</v>
      </c>
      <c r="L6126" s="6">
        <f t="shared" ref="L6126:L6189" si="194">I6126*K6126</f>
        <v>149.85</v>
      </c>
      <c r="M6126" s="8">
        <f t="shared" ref="M6126:M6189" si="195">I6126*J6126-L6126</f>
        <v>6843.15</v>
      </c>
      <c r="N6126" s="21">
        <f>(sales[[#This Row],[Price]]*sales[[#This Row],[Qty]])-(sales[[#This Row],[Discount_Amt]]*sales[[#This Row],[Qty]])</f>
        <v>5944.05</v>
      </c>
    </row>
    <row r="6127" spans="2:14" x14ac:dyDescent="0.35">
      <c r="B6127" s="7">
        <v>2030125</v>
      </c>
      <c r="C6127" s="1" t="s">
        <v>17</v>
      </c>
      <c r="D6127" s="1" t="s">
        <v>28</v>
      </c>
      <c r="E6127" s="1" t="s">
        <v>34</v>
      </c>
      <c r="F6127" s="1" t="s">
        <v>518</v>
      </c>
      <c r="G6127" s="3">
        <v>45482</v>
      </c>
      <c r="H6127" s="3">
        <v>45490</v>
      </c>
      <c r="I6127" s="6">
        <v>2099</v>
      </c>
      <c r="J6127" s="1">
        <v>2</v>
      </c>
      <c r="K6127" s="4">
        <v>0.02</v>
      </c>
      <c r="L6127" s="6">
        <f t="shared" si="194"/>
        <v>41.980000000000004</v>
      </c>
      <c r="M6127" s="8">
        <f t="shared" si="195"/>
        <v>4156.0200000000004</v>
      </c>
      <c r="N6127" s="21">
        <f>(sales[[#This Row],[Price]]*sales[[#This Row],[Qty]])-(sales[[#This Row],[Discount_Amt]]*sales[[#This Row],[Qty]])</f>
        <v>4114.04</v>
      </c>
    </row>
    <row r="6128" spans="2:14" hidden="1" x14ac:dyDescent="0.35">
      <c r="B6128" s="7">
        <v>2030126</v>
      </c>
      <c r="C6128" s="1" t="s">
        <v>18</v>
      </c>
      <c r="D6128" s="1" t="s">
        <v>29</v>
      </c>
      <c r="E6128" s="1" t="s">
        <v>35</v>
      </c>
      <c r="F6128" s="1" t="s">
        <v>518</v>
      </c>
      <c r="G6128" s="3">
        <v>45482</v>
      </c>
      <c r="H6128" s="3">
        <v>45484</v>
      </c>
      <c r="I6128" s="6">
        <v>11000</v>
      </c>
      <c r="J6128" s="1">
        <v>2</v>
      </c>
      <c r="K6128" s="4">
        <v>0.02</v>
      </c>
      <c r="L6128" s="6">
        <f t="shared" si="194"/>
        <v>220</v>
      </c>
      <c r="M6128" s="8">
        <f t="shared" si="195"/>
        <v>21780</v>
      </c>
      <c r="N6128" s="21">
        <f>(sales[[#This Row],[Price]]*sales[[#This Row],[Qty]])-(sales[[#This Row],[Discount_Amt]]*sales[[#This Row],[Qty]])</f>
        <v>21560</v>
      </c>
    </row>
    <row r="6129" spans="2:14" hidden="1" x14ac:dyDescent="0.35">
      <c r="B6129" s="7">
        <v>2030127</v>
      </c>
      <c r="C6129" s="1" t="s">
        <v>19</v>
      </c>
      <c r="D6129" s="1" t="s">
        <v>25</v>
      </c>
      <c r="E6129" s="1" t="s">
        <v>36</v>
      </c>
      <c r="F6129" s="1" t="s">
        <v>519</v>
      </c>
      <c r="G6129" s="3">
        <v>45482</v>
      </c>
      <c r="H6129" s="3">
        <v>45485</v>
      </c>
      <c r="I6129" s="6">
        <v>800</v>
      </c>
      <c r="J6129" s="1">
        <v>1</v>
      </c>
      <c r="K6129" s="4">
        <v>0.02</v>
      </c>
      <c r="L6129" s="6">
        <f t="shared" si="194"/>
        <v>16</v>
      </c>
      <c r="M6129" s="8">
        <f t="shared" si="195"/>
        <v>784</v>
      </c>
      <c r="N6129" s="21">
        <f>(sales[[#This Row],[Price]]*sales[[#This Row],[Qty]])-(sales[[#This Row],[Discount_Amt]]*sales[[#This Row],[Qty]])</f>
        <v>784</v>
      </c>
    </row>
    <row r="6130" spans="2:14" hidden="1" x14ac:dyDescent="0.35">
      <c r="B6130" s="7">
        <v>2030128</v>
      </c>
      <c r="C6130" s="1" t="s">
        <v>20</v>
      </c>
      <c r="D6130" s="1" t="s">
        <v>26</v>
      </c>
      <c r="E6130" s="1" t="s">
        <v>37</v>
      </c>
      <c r="F6130" s="1" t="s">
        <v>521</v>
      </c>
      <c r="G6130" s="3">
        <v>45482</v>
      </c>
      <c r="H6130" s="3">
        <v>45487</v>
      </c>
      <c r="I6130" s="6">
        <v>5500</v>
      </c>
      <c r="J6130" s="1">
        <v>2</v>
      </c>
      <c r="K6130" s="4">
        <v>0.02</v>
      </c>
      <c r="L6130" s="6">
        <f t="shared" si="194"/>
        <v>110</v>
      </c>
      <c r="M6130" s="8">
        <f t="shared" si="195"/>
        <v>10890</v>
      </c>
      <c r="N6130" s="21">
        <f>(sales[[#This Row],[Price]]*sales[[#This Row],[Qty]])-(sales[[#This Row],[Discount_Amt]]*sales[[#This Row],[Qty]])</f>
        <v>10780</v>
      </c>
    </row>
    <row r="6131" spans="2:14" hidden="1" x14ac:dyDescent="0.35">
      <c r="B6131" s="7">
        <v>2030129</v>
      </c>
      <c r="C6131" s="1" t="s">
        <v>21</v>
      </c>
      <c r="D6131" s="1" t="s">
        <v>27</v>
      </c>
      <c r="E6131" s="1" t="s">
        <v>39</v>
      </c>
      <c r="F6131" s="1" t="s">
        <v>520</v>
      </c>
      <c r="G6131" s="3">
        <v>45482</v>
      </c>
      <c r="H6131" s="3">
        <v>45483</v>
      </c>
      <c r="I6131" s="6">
        <v>1350</v>
      </c>
      <c r="J6131" s="1">
        <v>4</v>
      </c>
      <c r="K6131" s="4">
        <v>0.02</v>
      </c>
      <c r="L6131" s="6">
        <f t="shared" si="194"/>
        <v>27</v>
      </c>
      <c r="M6131" s="8">
        <f t="shared" si="195"/>
        <v>5373</v>
      </c>
      <c r="N6131" s="21">
        <f>(sales[[#This Row],[Price]]*sales[[#This Row],[Qty]])-(sales[[#This Row],[Discount_Amt]]*sales[[#This Row],[Qty]])</f>
        <v>5292</v>
      </c>
    </row>
    <row r="6132" spans="2:14" hidden="1" x14ac:dyDescent="0.35">
      <c r="B6132" s="7">
        <v>2030130</v>
      </c>
      <c r="C6132" s="1" t="s">
        <v>22</v>
      </c>
      <c r="D6132" s="1" t="s">
        <v>28</v>
      </c>
      <c r="E6132" s="1" t="s">
        <v>40</v>
      </c>
      <c r="F6132" s="1" t="s">
        <v>518</v>
      </c>
      <c r="G6132" s="3">
        <v>45482</v>
      </c>
      <c r="H6132" s="3">
        <v>45490</v>
      </c>
      <c r="I6132" s="6">
        <v>4500</v>
      </c>
      <c r="J6132" s="1">
        <v>3</v>
      </c>
      <c r="K6132" s="4">
        <v>0.02</v>
      </c>
      <c r="L6132" s="6">
        <f t="shared" si="194"/>
        <v>90</v>
      </c>
      <c r="M6132" s="8">
        <f t="shared" si="195"/>
        <v>13410</v>
      </c>
      <c r="N6132" s="21">
        <f>(sales[[#This Row],[Price]]*sales[[#This Row],[Qty]])-(sales[[#This Row],[Discount_Amt]]*sales[[#This Row],[Qty]])</f>
        <v>13230</v>
      </c>
    </row>
    <row r="6133" spans="2:14" hidden="1" x14ac:dyDescent="0.35">
      <c r="B6133" s="7">
        <v>2030131</v>
      </c>
      <c r="C6133" s="1" t="s">
        <v>23</v>
      </c>
      <c r="D6133" s="1" t="s">
        <v>29</v>
      </c>
      <c r="E6133" s="1" t="s">
        <v>41</v>
      </c>
      <c r="F6133" s="1" t="s">
        <v>519</v>
      </c>
      <c r="G6133" s="3">
        <v>45482</v>
      </c>
      <c r="H6133" s="3">
        <v>45484</v>
      </c>
      <c r="I6133" s="6">
        <v>2350</v>
      </c>
      <c r="J6133" s="1">
        <v>2</v>
      </c>
      <c r="K6133" s="4">
        <v>0.02</v>
      </c>
      <c r="L6133" s="6">
        <f t="shared" si="194"/>
        <v>47</v>
      </c>
      <c r="M6133" s="8">
        <f t="shared" si="195"/>
        <v>4653</v>
      </c>
      <c r="N6133" s="21">
        <f>(sales[[#This Row],[Price]]*sales[[#This Row],[Qty]])-(sales[[#This Row],[Discount_Amt]]*sales[[#This Row],[Qty]])</f>
        <v>4606</v>
      </c>
    </row>
    <row r="6134" spans="2:14" hidden="1" x14ac:dyDescent="0.35">
      <c r="B6134" s="7">
        <v>2030132</v>
      </c>
      <c r="C6134" s="1" t="s">
        <v>24</v>
      </c>
      <c r="D6134" s="1" t="s">
        <v>25</v>
      </c>
      <c r="E6134" s="1" t="s">
        <v>42</v>
      </c>
      <c r="F6134" s="1" t="s">
        <v>520</v>
      </c>
      <c r="G6134" s="3">
        <v>45482</v>
      </c>
      <c r="H6134" s="3">
        <v>45485</v>
      </c>
      <c r="I6134" s="6">
        <v>90</v>
      </c>
      <c r="J6134" s="1">
        <v>1</v>
      </c>
      <c r="K6134" s="4">
        <v>0.02</v>
      </c>
      <c r="L6134" s="6">
        <f t="shared" si="194"/>
        <v>1.8</v>
      </c>
      <c r="M6134" s="8">
        <f t="shared" si="195"/>
        <v>88.2</v>
      </c>
      <c r="N6134" s="21">
        <f>(sales[[#This Row],[Price]]*sales[[#This Row],[Qty]])-(sales[[#This Row],[Discount_Amt]]*sales[[#This Row],[Qty]])</f>
        <v>88.2</v>
      </c>
    </row>
    <row r="6135" spans="2:14" hidden="1" x14ac:dyDescent="0.35">
      <c r="B6135" s="7">
        <v>2030133</v>
      </c>
      <c r="C6135" s="1" t="s">
        <v>4</v>
      </c>
      <c r="D6135" s="1" t="s">
        <v>26</v>
      </c>
      <c r="E6135" s="1" t="s">
        <v>43</v>
      </c>
      <c r="F6135" s="1" t="s">
        <v>521</v>
      </c>
      <c r="G6135" s="3">
        <v>45482</v>
      </c>
      <c r="H6135" s="3">
        <v>45487</v>
      </c>
      <c r="I6135" s="6">
        <v>280</v>
      </c>
      <c r="J6135" s="1">
        <v>1</v>
      </c>
      <c r="K6135" s="4">
        <v>7.0000000000000007E-2</v>
      </c>
      <c r="L6135" s="6">
        <f t="shared" si="194"/>
        <v>19.600000000000001</v>
      </c>
      <c r="M6135" s="8">
        <f t="shared" si="195"/>
        <v>260.39999999999998</v>
      </c>
      <c r="N6135" s="21">
        <f>(sales[[#This Row],[Price]]*sales[[#This Row],[Qty]])-(sales[[#This Row],[Discount_Amt]]*sales[[#This Row],[Qty]])</f>
        <v>260.39999999999998</v>
      </c>
    </row>
    <row r="6136" spans="2:14" hidden="1" x14ac:dyDescent="0.35">
      <c r="B6136" s="7">
        <v>2030134</v>
      </c>
      <c r="C6136" s="1" t="s">
        <v>5</v>
      </c>
      <c r="D6136" s="1" t="s">
        <v>27</v>
      </c>
      <c r="E6136" s="1" t="s">
        <v>44</v>
      </c>
      <c r="F6136" s="1" t="s">
        <v>518</v>
      </c>
      <c r="G6136" s="3">
        <v>45482</v>
      </c>
      <c r="H6136" s="3">
        <v>45483</v>
      </c>
      <c r="I6136" s="6">
        <v>70</v>
      </c>
      <c r="J6136" s="1">
        <v>2</v>
      </c>
      <c r="K6136" s="4">
        <v>0.03</v>
      </c>
      <c r="L6136" s="6">
        <f t="shared" si="194"/>
        <v>2.1</v>
      </c>
      <c r="M6136" s="8">
        <f t="shared" si="195"/>
        <v>137.9</v>
      </c>
      <c r="N6136" s="21">
        <f>(sales[[#This Row],[Price]]*sales[[#This Row],[Qty]])-(sales[[#This Row],[Discount_Amt]]*sales[[#This Row],[Qty]])</f>
        <v>135.80000000000001</v>
      </c>
    </row>
    <row r="6137" spans="2:14" hidden="1" x14ac:dyDescent="0.35">
      <c r="B6137" s="7">
        <v>2030135</v>
      </c>
      <c r="C6137" s="1" t="s">
        <v>6</v>
      </c>
      <c r="D6137" s="1" t="s">
        <v>28</v>
      </c>
      <c r="E6137" s="1" t="s">
        <v>45</v>
      </c>
      <c r="F6137" s="1" t="s">
        <v>518</v>
      </c>
      <c r="G6137" s="3">
        <v>45482</v>
      </c>
      <c r="H6137" s="3">
        <v>45490</v>
      </c>
      <c r="I6137" s="6">
        <v>230</v>
      </c>
      <c r="J6137" s="1">
        <v>1</v>
      </c>
      <c r="K6137" s="4">
        <v>0.08</v>
      </c>
      <c r="L6137" s="6">
        <f t="shared" si="194"/>
        <v>18.400000000000002</v>
      </c>
      <c r="M6137" s="8">
        <f t="shared" si="195"/>
        <v>211.6</v>
      </c>
      <c r="N6137" s="21">
        <f>(sales[[#This Row],[Price]]*sales[[#This Row],[Qty]])-(sales[[#This Row],[Discount_Amt]]*sales[[#This Row],[Qty]])</f>
        <v>211.6</v>
      </c>
    </row>
    <row r="6138" spans="2:14" hidden="1" x14ac:dyDescent="0.35">
      <c r="B6138" s="7">
        <v>2030136</v>
      </c>
      <c r="C6138" s="1" t="s">
        <v>7</v>
      </c>
      <c r="D6138" s="1" t="s">
        <v>29</v>
      </c>
      <c r="E6138" s="1" t="s">
        <v>46</v>
      </c>
      <c r="F6138" s="1" t="s">
        <v>519</v>
      </c>
      <c r="G6138" s="3">
        <v>45482</v>
      </c>
      <c r="H6138" s="3">
        <v>45484</v>
      </c>
      <c r="I6138" s="6">
        <v>7999</v>
      </c>
      <c r="J6138" s="1">
        <v>3</v>
      </c>
      <c r="K6138" s="4">
        <v>0.05</v>
      </c>
      <c r="L6138" s="6">
        <f t="shared" si="194"/>
        <v>399.95000000000005</v>
      </c>
      <c r="M6138" s="8">
        <f t="shared" si="195"/>
        <v>23597.05</v>
      </c>
      <c r="N6138" s="21">
        <f>(sales[[#This Row],[Price]]*sales[[#This Row],[Qty]])-(sales[[#This Row],[Discount_Amt]]*sales[[#This Row],[Qty]])</f>
        <v>22797.15</v>
      </c>
    </row>
    <row r="6139" spans="2:14" x14ac:dyDescent="0.35">
      <c r="B6139" s="7">
        <v>2030137</v>
      </c>
      <c r="C6139" s="1" t="s">
        <v>10</v>
      </c>
      <c r="D6139" s="1" t="s">
        <v>25</v>
      </c>
      <c r="E6139" s="1" t="s">
        <v>47</v>
      </c>
      <c r="F6139" s="1" t="s">
        <v>521</v>
      </c>
      <c r="G6139" s="3">
        <v>45482</v>
      </c>
      <c r="H6139" s="3">
        <v>45485</v>
      </c>
      <c r="I6139" s="6">
        <v>850</v>
      </c>
      <c r="J6139" s="1">
        <v>2</v>
      </c>
      <c r="K6139" s="4">
        <v>0.05</v>
      </c>
      <c r="L6139" s="6">
        <f t="shared" si="194"/>
        <v>42.5</v>
      </c>
      <c r="M6139" s="8">
        <f t="shared" si="195"/>
        <v>1657.5</v>
      </c>
      <c r="N6139" s="21">
        <f>(sales[[#This Row],[Price]]*sales[[#This Row],[Qty]])-(sales[[#This Row],[Discount_Amt]]*sales[[#This Row],[Qty]])</f>
        <v>1615</v>
      </c>
    </row>
    <row r="6140" spans="2:14" hidden="1" x14ac:dyDescent="0.35">
      <c r="B6140" s="7">
        <v>2030138</v>
      </c>
      <c r="C6140" s="1" t="s">
        <v>8</v>
      </c>
      <c r="D6140" s="1" t="s">
        <v>330</v>
      </c>
      <c r="E6140" s="1" t="s">
        <v>48</v>
      </c>
      <c r="F6140" s="1" t="s">
        <v>520</v>
      </c>
      <c r="G6140" s="3">
        <v>45482</v>
      </c>
      <c r="H6140" s="3">
        <v>45487</v>
      </c>
      <c r="I6140" s="6">
        <v>65000</v>
      </c>
      <c r="J6140" s="1">
        <v>1</v>
      </c>
      <c r="K6140" s="4">
        <v>0.05</v>
      </c>
      <c r="L6140" s="6">
        <f t="shared" si="194"/>
        <v>3250</v>
      </c>
      <c r="M6140" s="8">
        <f t="shared" si="195"/>
        <v>61750</v>
      </c>
      <c r="N6140" s="21">
        <f>(sales[[#This Row],[Price]]*sales[[#This Row],[Qty]])-(sales[[#This Row],[Discount_Amt]]*sales[[#This Row],[Qty]])</f>
        <v>61750</v>
      </c>
    </row>
    <row r="6141" spans="2:14" hidden="1" x14ac:dyDescent="0.35">
      <c r="B6141" s="7">
        <v>2030139</v>
      </c>
      <c r="C6141" s="1" t="s">
        <v>9</v>
      </c>
      <c r="D6141" s="1" t="s">
        <v>25</v>
      </c>
      <c r="E6141" s="1" t="s">
        <v>49</v>
      </c>
      <c r="F6141" s="1" t="s">
        <v>518</v>
      </c>
      <c r="G6141" s="3">
        <v>45482</v>
      </c>
      <c r="H6141" s="3">
        <v>45483</v>
      </c>
      <c r="I6141" s="6">
        <v>450</v>
      </c>
      <c r="J6141" s="1">
        <v>2</v>
      </c>
      <c r="K6141" s="4">
        <v>0.05</v>
      </c>
      <c r="L6141" s="6">
        <f t="shared" si="194"/>
        <v>22.5</v>
      </c>
      <c r="M6141" s="8">
        <f t="shared" si="195"/>
        <v>877.5</v>
      </c>
      <c r="N6141" s="21">
        <f>(sales[[#This Row],[Price]]*sales[[#This Row],[Qty]])-(sales[[#This Row],[Discount_Amt]]*sales[[#This Row],[Qty]])</f>
        <v>855</v>
      </c>
    </row>
    <row r="6142" spans="2:14" x14ac:dyDescent="0.35">
      <c r="B6142" s="7">
        <v>2030140</v>
      </c>
      <c r="C6142" s="1" t="s">
        <v>11</v>
      </c>
      <c r="D6142" s="1" t="s">
        <v>26</v>
      </c>
      <c r="E6142" s="1" t="s">
        <v>50</v>
      </c>
      <c r="F6142" s="1" t="s">
        <v>519</v>
      </c>
      <c r="G6142" s="3">
        <v>45482</v>
      </c>
      <c r="H6142" s="3">
        <v>45490</v>
      </c>
      <c r="I6142" s="6">
        <v>1299</v>
      </c>
      <c r="J6142" s="1">
        <v>1</v>
      </c>
      <c r="K6142" s="4">
        <v>0.03</v>
      </c>
      <c r="L6142" s="6">
        <f t="shared" si="194"/>
        <v>38.97</v>
      </c>
      <c r="M6142" s="8">
        <f t="shared" si="195"/>
        <v>1260.03</v>
      </c>
      <c r="N6142" s="21">
        <f>(sales[[#This Row],[Price]]*sales[[#This Row],[Qty]])-(sales[[#This Row],[Discount_Amt]]*sales[[#This Row],[Qty]])</f>
        <v>1260.03</v>
      </c>
    </row>
    <row r="6143" spans="2:14" x14ac:dyDescent="0.35">
      <c r="B6143" s="7">
        <v>2030141</v>
      </c>
      <c r="C6143" s="1" t="s">
        <v>12</v>
      </c>
      <c r="D6143" s="1" t="s">
        <v>27</v>
      </c>
      <c r="E6143" s="1" t="s">
        <v>51</v>
      </c>
      <c r="F6143" s="1" t="s">
        <v>520</v>
      </c>
      <c r="G6143" s="3">
        <v>45482</v>
      </c>
      <c r="H6143" s="3">
        <v>45484</v>
      </c>
      <c r="I6143" s="6">
        <v>1700</v>
      </c>
      <c r="J6143" s="1">
        <v>2</v>
      </c>
      <c r="K6143" s="4">
        <v>0.1</v>
      </c>
      <c r="L6143" s="6">
        <f t="shared" si="194"/>
        <v>170</v>
      </c>
      <c r="M6143" s="8">
        <f t="shared" si="195"/>
        <v>3230</v>
      </c>
      <c r="N6143" s="21">
        <f>(sales[[#This Row],[Price]]*sales[[#This Row],[Qty]])-(sales[[#This Row],[Discount_Amt]]*sales[[#This Row],[Qty]])</f>
        <v>3060</v>
      </c>
    </row>
    <row r="6144" spans="2:14" hidden="1" x14ac:dyDescent="0.35">
      <c r="B6144" s="7">
        <v>2030142</v>
      </c>
      <c r="C6144" s="1" t="s">
        <v>13</v>
      </c>
      <c r="D6144" s="1" t="s">
        <v>28</v>
      </c>
      <c r="E6144" s="1" t="s">
        <v>506</v>
      </c>
      <c r="F6144" s="1" t="s">
        <v>521</v>
      </c>
      <c r="G6144" s="3">
        <v>45482</v>
      </c>
      <c r="H6144" s="3">
        <v>45485</v>
      </c>
      <c r="I6144" s="6">
        <v>55000</v>
      </c>
      <c r="J6144" s="1">
        <v>3</v>
      </c>
      <c r="K6144" s="4">
        <v>0.05</v>
      </c>
      <c r="L6144" s="6">
        <f t="shared" si="194"/>
        <v>2750</v>
      </c>
      <c r="M6144" s="8">
        <f t="shared" si="195"/>
        <v>162250</v>
      </c>
      <c r="N6144" s="21">
        <f>(sales[[#This Row],[Price]]*sales[[#This Row],[Qty]])-(sales[[#This Row],[Discount_Amt]]*sales[[#This Row],[Qty]])</f>
        <v>156750</v>
      </c>
    </row>
    <row r="6145" spans="2:14" hidden="1" x14ac:dyDescent="0.35">
      <c r="B6145" s="7">
        <v>2030143</v>
      </c>
      <c r="C6145" s="1" t="s">
        <v>14</v>
      </c>
      <c r="D6145" s="1" t="s">
        <v>29</v>
      </c>
      <c r="E6145" s="1" t="s">
        <v>507</v>
      </c>
      <c r="F6145" s="1" t="s">
        <v>518</v>
      </c>
      <c r="G6145" s="3">
        <v>45482</v>
      </c>
      <c r="H6145" s="3">
        <v>45487</v>
      </c>
      <c r="I6145" s="6">
        <v>57999</v>
      </c>
      <c r="J6145" s="1">
        <v>2</v>
      </c>
      <c r="K6145" s="4">
        <v>0.05</v>
      </c>
      <c r="L6145" s="6">
        <f t="shared" si="194"/>
        <v>2899.9500000000003</v>
      </c>
      <c r="M6145" s="8">
        <f t="shared" si="195"/>
        <v>113098.05</v>
      </c>
      <c r="N6145" s="21">
        <f>(sales[[#This Row],[Price]]*sales[[#This Row],[Qty]])-(sales[[#This Row],[Discount_Amt]]*sales[[#This Row],[Qty]])</f>
        <v>110198.1</v>
      </c>
    </row>
    <row r="6146" spans="2:14" hidden="1" x14ac:dyDescent="0.35">
      <c r="B6146" s="7">
        <v>2030144</v>
      </c>
      <c r="C6146" s="1" t="s">
        <v>15</v>
      </c>
      <c r="D6146" s="1" t="s">
        <v>25</v>
      </c>
      <c r="E6146" s="1" t="s">
        <v>508</v>
      </c>
      <c r="F6146" s="1" t="s">
        <v>518</v>
      </c>
      <c r="G6146" s="3">
        <v>45482</v>
      </c>
      <c r="H6146" s="3">
        <v>45483</v>
      </c>
      <c r="I6146" s="6">
        <v>1399</v>
      </c>
      <c r="J6146" s="1">
        <v>7</v>
      </c>
      <c r="K6146" s="4">
        <v>0.02</v>
      </c>
      <c r="L6146" s="6">
        <f t="shared" si="194"/>
        <v>27.98</v>
      </c>
      <c r="M6146" s="8">
        <f t="shared" si="195"/>
        <v>9765.02</v>
      </c>
      <c r="N6146" s="21">
        <f>(sales[[#This Row],[Price]]*sales[[#This Row],[Qty]])-(sales[[#This Row],[Discount_Amt]]*sales[[#This Row],[Qty]])</f>
        <v>9597.14</v>
      </c>
    </row>
    <row r="6147" spans="2:14" hidden="1" x14ac:dyDescent="0.35">
      <c r="B6147" s="7">
        <v>2030145</v>
      </c>
      <c r="C6147" s="1" t="s">
        <v>16</v>
      </c>
      <c r="D6147" s="1" t="s">
        <v>30</v>
      </c>
      <c r="E6147" s="1" t="s">
        <v>31</v>
      </c>
      <c r="F6147" s="1" t="s">
        <v>519</v>
      </c>
      <c r="G6147" s="3">
        <v>45482</v>
      </c>
      <c r="H6147" s="3">
        <v>45490</v>
      </c>
      <c r="I6147" s="6">
        <v>999</v>
      </c>
      <c r="J6147" s="1">
        <v>2</v>
      </c>
      <c r="K6147" s="4">
        <v>0.06</v>
      </c>
      <c r="L6147" s="6">
        <f t="shared" si="194"/>
        <v>59.94</v>
      </c>
      <c r="M6147" s="8">
        <f t="shared" si="195"/>
        <v>1938.06</v>
      </c>
      <c r="N6147" s="21">
        <f>(sales[[#This Row],[Price]]*sales[[#This Row],[Qty]])-(sales[[#This Row],[Discount_Amt]]*sales[[#This Row],[Qty]])</f>
        <v>1878.12</v>
      </c>
    </row>
    <row r="6148" spans="2:14" x14ac:dyDescent="0.35">
      <c r="B6148" s="7">
        <v>2030146</v>
      </c>
      <c r="C6148" s="1" t="s">
        <v>17</v>
      </c>
      <c r="D6148" s="1" t="s">
        <v>27</v>
      </c>
      <c r="E6148" s="1" t="s">
        <v>32</v>
      </c>
      <c r="F6148" s="1" t="s">
        <v>521</v>
      </c>
      <c r="G6148" s="3">
        <v>45482</v>
      </c>
      <c r="H6148" s="3">
        <v>45484</v>
      </c>
      <c r="I6148" s="6">
        <v>2099</v>
      </c>
      <c r="J6148" s="1">
        <v>1</v>
      </c>
      <c r="K6148" s="4">
        <v>0.15</v>
      </c>
      <c r="L6148" s="6">
        <f t="shared" si="194"/>
        <v>314.84999999999997</v>
      </c>
      <c r="M6148" s="8">
        <f t="shared" si="195"/>
        <v>1784.15</v>
      </c>
      <c r="N6148" s="21">
        <f>(sales[[#This Row],[Price]]*sales[[#This Row],[Qty]])-(sales[[#This Row],[Discount_Amt]]*sales[[#This Row],[Qty]])</f>
        <v>1784.15</v>
      </c>
    </row>
    <row r="6149" spans="2:14" hidden="1" x14ac:dyDescent="0.35">
      <c r="B6149" s="7">
        <v>2030147</v>
      </c>
      <c r="C6149" s="1" t="s">
        <v>18</v>
      </c>
      <c r="D6149" s="1" t="s">
        <v>28</v>
      </c>
      <c r="E6149" s="1" t="s">
        <v>38</v>
      </c>
      <c r="F6149" s="1" t="s">
        <v>520</v>
      </c>
      <c r="G6149" s="3">
        <v>45482</v>
      </c>
      <c r="H6149" s="3">
        <v>45485</v>
      </c>
      <c r="I6149" s="6">
        <v>11000</v>
      </c>
      <c r="J6149" s="1">
        <v>1</v>
      </c>
      <c r="K6149" s="4">
        <v>0.02</v>
      </c>
      <c r="L6149" s="6">
        <f t="shared" si="194"/>
        <v>220</v>
      </c>
      <c r="M6149" s="8">
        <f t="shared" si="195"/>
        <v>10780</v>
      </c>
      <c r="N6149" s="21">
        <f>(sales[[#This Row],[Price]]*sales[[#This Row],[Qty]])-(sales[[#This Row],[Discount_Amt]]*sales[[#This Row],[Qty]])</f>
        <v>10780</v>
      </c>
    </row>
    <row r="6150" spans="2:14" hidden="1" x14ac:dyDescent="0.35">
      <c r="B6150" s="7">
        <v>2030148</v>
      </c>
      <c r="C6150" s="1" t="s">
        <v>19</v>
      </c>
      <c r="D6150" s="1" t="s">
        <v>29</v>
      </c>
      <c r="E6150" s="1" t="s">
        <v>33</v>
      </c>
      <c r="F6150" s="1" t="s">
        <v>518</v>
      </c>
      <c r="G6150" s="3">
        <v>45482</v>
      </c>
      <c r="H6150" s="3">
        <v>45487</v>
      </c>
      <c r="I6150" s="6">
        <v>800</v>
      </c>
      <c r="J6150" s="1">
        <v>1</v>
      </c>
      <c r="K6150" s="4">
        <v>0.02</v>
      </c>
      <c r="L6150" s="6">
        <f t="shared" si="194"/>
        <v>16</v>
      </c>
      <c r="M6150" s="8">
        <f t="shared" si="195"/>
        <v>784</v>
      </c>
      <c r="N6150" s="21">
        <f>(sales[[#This Row],[Price]]*sales[[#This Row],[Qty]])-(sales[[#This Row],[Discount_Amt]]*sales[[#This Row],[Qty]])</f>
        <v>784</v>
      </c>
    </row>
    <row r="6151" spans="2:14" hidden="1" x14ac:dyDescent="0.35">
      <c r="B6151" s="7">
        <v>2030149</v>
      </c>
      <c r="C6151" s="1" t="s">
        <v>20</v>
      </c>
      <c r="D6151" s="1" t="s">
        <v>25</v>
      </c>
      <c r="E6151" s="1" t="s">
        <v>34</v>
      </c>
      <c r="F6151" s="1" t="s">
        <v>519</v>
      </c>
      <c r="G6151" s="3">
        <v>45482</v>
      </c>
      <c r="H6151" s="3">
        <v>45483</v>
      </c>
      <c r="I6151" s="6">
        <v>5500</v>
      </c>
      <c r="J6151" s="1">
        <v>2</v>
      </c>
      <c r="K6151" s="4">
        <v>0.02</v>
      </c>
      <c r="L6151" s="6">
        <f t="shared" si="194"/>
        <v>110</v>
      </c>
      <c r="M6151" s="8">
        <f t="shared" si="195"/>
        <v>10890</v>
      </c>
      <c r="N6151" s="21">
        <f>(sales[[#This Row],[Price]]*sales[[#This Row],[Qty]])-(sales[[#This Row],[Discount_Amt]]*sales[[#This Row],[Qty]])</f>
        <v>10780</v>
      </c>
    </row>
    <row r="6152" spans="2:14" hidden="1" x14ac:dyDescent="0.35">
      <c r="B6152" s="7">
        <v>2030150</v>
      </c>
      <c r="C6152" s="1" t="s">
        <v>21</v>
      </c>
      <c r="D6152" s="1" t="s">
        <v>26</v>
      </c>
      <c r="E6152" s="1" t="s">
        <v>35</v>
      </c>
      <c r="F6152" s="1" t="s">
        <v>520</v>
      </c>
      <c r="G6152" s="3">
        <v>45482</v>
      </c>
      <c r="H6152" s="3">
        <v>45490</v>
      </c>
      <c r="I6152" s="6">
        <v>1350</v>
      </c>
      <c r="J6152" s="1">
        <v>1</v>
      </c>
      <c r="K6152" s="4">
        <v>0.02</v>
      </c>
      <c r="L6152" s="6">
        <f t="shared" si="194"/>
        <v>27</v>
      </c>
      <c r="M6152" s="8">
        <f t="shared" si="195"/>
        <v>1323</v>
      </c>
      <c r="N6152" s="21">
        <f>(sales[[#This Row],[Price]]*sales[[#This Row],[Qty]])-(sales[[#This Row],[Discount_Amt]]*sales[[#This Row],[Qty]])</f>
        <v>1323</v>
      </c>
    </row>
    <row r="6153" spans="2:14" hidden="1" x14ac:dyDescent="0.35">
      <c r="B6153" s="7">
        <v>2030151</v>
      </c>
      <c r="C6153" s="1" t="s">
        <v>22</v>
      </c>
      <c r="D6153" s="1" t="s">
        <v>27</v>
      </c>
      <c r="E6153" s="1" t="s">
        <v>36</v>
      </c>
      <c r="F6153" s="1" t="s">
        <v>521</v>
      </c>
      <c r="G6153" s="3">
        <v>45482</v>
      </c>
      <c r="H6153" s="3">
        <v>45484</v>
      </c>
      <c r="I6153" s="6">
        <v>4500</v>
      </c>
      <c r="J6153" s="1">
        <v>2</v>
      </c>
      <c r="K6153" s="4">
        <v>0.02</v>
      </c>
      <c r="L6153" s="6">
        <f t="shared" si="194"/>
        <v>90</v>
      </c>
      <c r="M6153" s="8">
        <f t="shared" si="195"/>
        <v>8910</v>
      </c>
      <c r="N6153" s="21">
        <f>(sales[[#This Row],[Price]]*sales[[#This Row],[Qty]])-(sales[[#This Row],[Discount_Amt]]*sales[[#This Row],[Qty]])</f>
        <v>8820</v>
      </c>
    </row>
    <row r="6154" spans="2:14" hidden="1" x14ac:dyDescent="0.35">
      <c r="B6154" s="7">
        <v>2030152</v>
      </c>
      <c r="C6154" s="1" t="s">
        <v>23</v>
      </c>
      <c r="D6154" s="1" t="s">
        <v>28</v>
      </c>
      <c r="E6154" s="1" t="s">
        <v>37</v>
      </c>
      <c r="F6154" s="1" t="s">
        <v>518</v>
      </c>
      <c r="G6154" s="3">
        <v>45482</v>
      </c>
      <c r="H6154" s="3">
        <v>45485</v>
      </c>
      <c r="I6154" s="6">
        <v>2350</v>
      </c>
      <c r="J6154" s="1">
        <v>7</v>
      </c>
      <c r="K6154" s="4">
        <v>0.02</v>
      </c>
      <c r="L6154" s="6">
        <f t="shared" si="194"/>
        <v>47</v>
      </c>
      <c r="M6154" s="8">
        <f t="shared" si="195"/>
        <v>16403</v>
      </c>
      <c r="N6154" s="21">
        <f>(sales[[#This Row],[Price]]*sales[[#This Row],[Qty]])-(sales[[#This Row],[Discount_Amt]]*sales[[#This Row],[Qty]])</f>
        <v>16121</v>
      </c>
    </row>
    <row r="6155" spans="2:14" hidden="1" x14ac:dyDescent="0.35">
      <c r="B6155" s="7">
        <v>2030153</v>
      </c>
      <c r="C6155" s="1" t="s">
        <v>24</v>
      </c>
      <c r="D6155" s="1" t="s">
        <v>29</v>
      </c>
      <c r="E6155" s="1" t="s">
        <v>39</v>
      </c>
      <c r="F6155" s="1" t="s">
        <v>518</v>
      </c>
      <c r="G6155" s="3">
        <v>45482</v>
      </c>
      <c r="H6155" s="3">
        <v>45487</v>
      </c>
      <c r="I6155" s="6">
        <v>90</v>
      </c>
      <c r="J6155" s="1">
        <v>2</v>
      </c>
      <c r="K6155" s="4">
        <v>0.02</v>
      </c>
      <c r="L6155" s="6">
        <f t="shared" si="194"/>
        <v>1.8</v>
      </c>
      <c r="M6155" s="8">
        <f t="shared" si="195"/>
        <v>178.2</v>
      </c>
      <c r="N6155" s="21">
        <f>(sales[[#This Row],[Price]]*sales[[#This Row],[Qty]])-(sales[[#This Row],[Discount_Amt]]*sales[[#This Row],[Qty]])</f>
        <v>176.4</v>
      </c>
    </row>
    <row r="6156" spans="2:14" hidden="1" x14ac:dyDescent="0.35">
      <c r="B6156" s="7">
        <v>2030154</v>
      </c>
      <c r="C6156" s="1" t="s">
        <v>4</v>
      </c>
      <c r="D6156" s="1" t="s">
        <v>25</v>
      </c>
      <c r="E6156" s="1" t="s">
        <v>40</v>
      </c>
      <c r="F6156" s="1" t="s">
        <v>519</v>
      </c>
      <c r="G6156" s="3">
        <v>45482</v>
      </c>
      <c r="H6156" s="3">
        <v>45483</v>
      </c>
      <c r="I6156" s="6">
        <v>280</v>
      </c>
      <c r="J6156" s="1">
        <v>2</v>
      </c>
      <c r="K6156" s="4">
        <v>0.02</v>
      </c>
      <c r="L6156" s="6">
        <f t="shared" si="194"/>
        <v>5.6000000000000005</v>
      </c>
      <c r="M6156" s="8">
        <f t="shared" si="195"/>
        <v>554.4</v>
      </c>
      <c r="N6156" s="21">
        <f>(sales[[#This Row],[Price]]*sales[[#This Row],[Qty]])-(sales[[#This Row],[Discount_Amt]]*sales[[#This Row],[Qty]])</f>
        <v>548.79999999999995</v>
      </c>
    </row>
    <row r="6157" spans="2:14" hidden="1" x14ac:dyDescent="0.35">
      <c r="B6157" s="7">
        <v>2030155</v>
      </c>
      <c r="C6157" s="1" t="s">
        <v>5</v>
      </c>
      <c r="D6157" s="1" t="s">
        <v>26</v>
      </c>
      <c r="E6157" s="1" t="s">
        <v>41</v>
      </c>
      <c r="F6157" s="1" t="s">
        <v>521</v>
      </c>
      <c r="G6157" s="3">
        <v>45482</v>
      </c>
      <c r="H6157" s="3">
        <v>45490</v>
      </c>
      <c r="I6157" s="6">
        <v>70</v>
      </c>
      <c r="J6157" s="1">
        <v>1</v>
      </c>
      <c r="K6157" s="4">
        <v>7.0000000000000007E-2</v>
      </c>
      <c r="L6157" s="6">
        <f t="shared" si="194"/>
        <v>4.9000000000000004</v>
      </c>
      <c r="M6157" s="8">
        <f t="shared" si="195"/>
        <v>65.099999999999994</v>
      </c>
      <c r="N6157" s="21">
        <f>(sales[[#This Row],[Price]]*sales[[#This Row],[Qty]])-(sales[[#This Row],[Discount_Amt]]*sales[[#This Row],[Qty]])</f>
        <v>65.099999999999994</v>
      </c>
    </row>
    <row r="6158" spans="2:14" hidden="1" x14ac:dyDescent="0.35">
      <c r="B6158" s="7">
        <v>2030156</v>
      </c>
      <c r="C6158" s="1" t="s">
        <v>6</v>
      </c>
      <c r="D6158" s="1" t="s">
        <v>27</v>
      </c>
      <c r="E6158" s="1" t="s">
        <v>42</v>
      </c>
      <c r="F6158" s="1" t="s">
        <v>520</v>
      </c>
      <c r="G6158" s="3">
        <v>45482</v>
      </c>
      <c r="H6158" s="3">
        <v>45484</v>
      </c>
      <c r="I6158" s="6">
        <v>230</v>
      </c>
      <c r="J6158" s="1">
        <v>2</v>
      </c>
      <c r="K6158" s="4">
        <v>0.03</v>
      </c>
      <c r="L6158" s="6">
        <f t="shared" si="194"/>
        <v>6.8999999999999995</v>
      </c>
      <c r="M6158" s="8">
        <f t="shared" si="195"/>
        <v>453.1</v>
      </c>
      <c r="N6158" s="21">
        <f>(sales[[#This Row],[Price]]*sales[[#This Row],[Qty]])-(sales[[#This Row],[Discount_Amt]]*sales[[#This Row],[Qty]])</f>
        <v>446.2</v>
      </c>
    </row>
    <row r="6159" spans="2:14" hidden="1" x14ac:dyDescent="0.35">
      <c r="B6159" s="7">
        <v>2030157</v>
      </c>
      <c r="C6159" s="1" t="s">
        <v>7</v>
      </c>
      <c r="D6159" s="1" t="s">
        <v>28</v>
      </c>
      <c r="E6159" s="1" t="s">
        <v>43</v>
      </c>
      <c r="F6159" s="1" t="s">
        <v>518</v>
      </c>
      <c r="G6159" s="3">
        <v>45482</v>
      </c>
      <c r="H6159" s="3">
        <v>45485</v>
      </c>
      <c r="I6159" s="6">
        <v>7999</v>
      </c>
      <c r="J6159" s="1">
        <v>4</v>
      </c>
      <c r="K6159" s="4">
        <v>0.08</v>
      </c>
      <c r="L6159" s="6">
        <f t="shared" si="194"/>
        <v>639.91999999999996</v>
      </c>
      <c r="M6159" s="8">
        <f t="shared" si="195"/>
        <v>31356.080000000002</v>
      </c>
      <c r="N6159" s="21">
        <f>(sales[[#This Row],[Price]]*sales[[#This Row],[Qty]])-(sales[[#This Row],[Discount_Amt]]*sales[[#This Row],[Qty]])</f>
        <v>29436.32</v>
      </c>
    </row>
    <row r="6160" spans="2:14" x14ac:dyDescent="0.35">
      <c r="B6160" s="7">
        <v>2030158</v>
      </c>
      <c r="C6160" s="1" t="s">
        <v>10</v>
      </c>
      <c r="D6160" s="1" t="s">
        <v>29</v>
      </c>
      <c r="E6160" s="1" t="s">
        <v>44</v>
      </c>
      <c r="F6160" s="1" t="s">
        <v>519</v>
      </c>
      <c r="G6160" s="3">
        <v>45482</v>
      </c>
      <c r="H6160" s="3">
        <v>45487</v>
      </c>
      <c r="I6160" s="6">
        <v>850</v>
      </c>
      <c r="J6160" s="1">
        <v>3</v>
      </c>
      <c r="K6160" s="4">
        <v>0.05</v>
      </c>
      <c r="L6160" s="6">
        <f t="shared" si="194"/>
        <v>42.5</v>
      </c>
      <c r="M6160" s="8">
        <f t="shared" si="195"/>
        <v>2507.5</v>
      </c>
      <c r="N6160" s="21">
        <f>(sales[[#This Row],[Price]]*sales[[#This Row],[Qty]])-(sales[[#This Row],[Discount_Amt]]*sales[[#This Row],[Qty]])</f>
        <v>2422.5</v>
      </c>
    </row>
    <row r="6161" spans="2:14" hidden="1" x14ac:dyDescent="0.35">
      <c r="B6161" s="7">
        <v>2030159</v>
      </c>
      <c r="C6161" s="1" t="s">
        <v>8</v>
      </c>
      <c r="D6161" s="1" t="s">
        <v>25</v>
      </c>
      <c r="E6161" s="1" t="s">
        <v>45</v>
      </c>
      <c r="F6161" s="1" t="s">
        <v>520</v>
      </c>
      <c r="G6161" s="3">
        <v>45482</v>
      </c>
      <c r="H6161" s="3">
        <v>45483</v>
      </c>
      <c r="I6161" s="6">
        <v>65000</v>
      </c>
      <c r="J6161" s="1">
        <v>2</v>
      </c>
      <c r="K6161" s="4">
        <v>0.05</v>
      </c>
      <c r="L6161" s="6">
        <f t="shared" si="194"/>
        <v>3250</v>
      </c>
      <c r="M6161" s="8">
        <f t="shared" si="195"/>
        <v>126750</v>
      </c>
      <c r="N6161" s="21">
        <f>(sales[[#This Row],[Price]]*sales[[#This Row],[Qty]])-(sales[[#This Row],[Discount_Amt]]*sales[[#This Row],[Qty]])</f>
        <v>123500</v>
      </c>
    </row>
    <row r="6162" spans="2:14" hidden="1" x14ac:dyDescent="0.35">
      <c r="B6162" s="7">
        <v>2030160</v>
      </c>
      <c r="C6162" s="1" t="s">
        <v>9</v>
      </c>
      <c r="D6162" s="1" t="s">
        <v>331</v>
      </c>
      <c r="E6162" s="1" t="s">
        <v>46</v>
      </c>
      <c r="F6162" s="1" t="s">
        <v>521</v>
      </c>
      <c r="G6162" s="3">
        <v>45482</v>
      </c>
      <c r="H6162" s="3">
        <v>45490</v>
      </c>
      <c r="I6162" s="6">
        <v>450</v>
      </c>
      <c r="J6162" s="1">
        <v>1</v>
      </c>
      <c r="K6162" s="4">
        <v>0.05</v>
      </c>
      <c r="L6162" s="6">
        <f t="shared" si="194"/>
        <v>22.5</v>
      </c>
      <c r="M6162" s="8">
        <f t="shared" si="195"/>
        <v>427.5</v>
      </c>
      <c r="N6162" s="21">
        <f>(sales[[#This Row],[Price]]*sales[[#This Row],[Qty]])-(sales[[#This Row],[Discount_Amt]]*sales[[#This Row],[Qty]])</f>
        <v>427.5</v>
      </c>
    </row>
    <row r="6163" spans="2:14" x14ac:dyDescent="0.35">
      <c r="B6163" s="7">
        <v>2030161</v>
      </c>
      <c r="C6163" s="1" t="s">
        <v>11</v>
      </c>
      <c r="D6163" s="1" t="s">
        <v>25</v>
      </c>
      <c r="E6163" s="1" t="s">
        <v>47</v>
      </c>
      <c r="F6163" s="1" t="s">
        <v>518</v>
      </c>
      <c r="G6163" s="3">
        <v>45482</v>
      </c>
      <c r="H6163" s="3">
        <v>45484</v>
      </c>
      <c r="I6163" s="6">
        <v>1299</v>
      </c>
      <c r="J6163" s="1">
        <v>1</v>
      </c>
      <c r="K6163" s="4">
        <v>0.05</v>
      </c>
      <c r="L6163" s="6">
        <f t="shared" si="194"/>
        <v>64.95</v>
      </c>
      <c r="M6163" s="8">
        <f t="shared" si="195"/>
        <v>1234.05</v>
      </c>
      <c r="N6163" s="21">
        <f>(sales[[#This Row],[Price]]*sales[[#This Row],[Qty]])-(sales[[#This Row],[Discount_Amt]]*sales[[#This Row],[Qty]])</f>
        <v>1234.05</v>
      </c>
    </row>
    <row r="6164" spans="2:14" x14ac:dyDescent="0.35">
      <c r="B6164" s="7">
        <v>2030162</v>
      </c>
      <c r="C6164" s="1" t="s">
        <v>12</v>
      </c>
      <c r="D6164" s="1" t="s">
        <v>26</v>
      </c>
      <c r="E6164" s="1" t="s">
        <v>48</v>
      </c>
      <c r="F6164" s="1" t="s">
        <v>518</v>
      </c>
      <c r="G6164" s="3">
        <v>45482</v>
      </c>
      <c r="H6164" s="3">
        <v>45485</v>
      </c>
      <c r="I6164" s="6">
        <v>1700</v>
      </c>
      <c r="J6164" s="1">
        <v>2</v>
      </c>
      <c r="K6164" s="4">
        <v>0.03</v>
      </c>
      <c r="L6164" s="6">
        <f t="shared" si="194"/>
        <v>51</v>
      </c>
      <c r="M6164" s="8">
        <f t="shared" si="195"/>
        <v>3349</v>
      </c>
      <c r="N6164" s="21">
        <f>(sales[[#This Row],[Price]]*sales[[#This Row],[Qty]])-(sales[[#This Row],[Discount_Amt]]*sales[[#This Row],[Qty]])</f>
        <v>3298</v>
      </c>
    </row>
    <row r="6165" spans="2:14" hidden="1" x14ac:dyDescent="0.35">
      <c r="B6165" s="7">
        <v>2030163</v>
      </c>
      <c r="C6165" s="1" t="s">
        <v>13</v>
      </c>
      <c r="D6165" s="1" t="s">
        <v>27</v>
      </c>
      <c r="E6165" s="1" t="s">
        <v>49</v>
      </c>
      <c r="F6165" s="1" t="s">
        <v>519</v>
      </c>
      <c r="G6165" s="3">
        <v>45482</v>
      </c>
      <c r="H6165" s="3">
        <v>45487</v>
      </c>
      <c r="I6165" s="6">
        <v>55000</v>
      </c>
      <c r="J6165" s="1">
        <v>1</v>
      </c>
      <c r="K6165" s="4">
        <v>0.1</v>
      </c>
      <c r="L6165" s="6">
        <f t="shared" si="194"/>
        <v>5500</v>
      </c>
      <c r="M6165" s="8">
        <f t="shared" si="195"/>
        <v>49500</v>
      </c>
      <c r="N6165" s="21">
        <f>(sales[[#This Row],[Price]]*sales[[#This Row],[Qty]])-(sales[[#This Row],[Discount_Amt]]*sales[[#This Row],[Qty]])</f>
        <v>49500</v>
      </c>
    </row>
    <row r="6166" spans="2:14" hidden="1" x14ac:dyDescent="0.35">
      <c r="B6166" s="7">
        <v>2030164</v>
      </c>
      <c r="C6166" s="1" t="s">
        <v>14</v>
      </c>
      <c r="D6166" s="1" t="s">
        <v>28</v>
      </c>
      <c r="E6166" s="1" t="s">
        <v>50</v>
      </c>
      <c r="F6166" s="1" t="s">
        <v>521</v>
      </c>
      <c r="G6166" s="3">
        <v>45482</v>
      </c>
      <c r="H6166" s="3">
        <v>45483</v>
      </c>
      <c r="I6166" s="6">
        <v>57999</v>
      </c>
      <c r="J6166" s="1">
        <v>3</v>
      </c>
      <c r="K6166" s="4">
        <v>0.05</v>
      </c>
      <c r="L6166" s="6">
        <f t="shared" si="194"/>
        <v>2899.9500000000003</v>
      </c>
      <c r="M6166" s="8">
        <f t="shared" si="195"/>
        <v>171097.05</v>
      </c>
      <c r="N6166" s="21">
        <f>(sales[[#This Row],[Price]]*sales[[#This Row],[Qty]])-(sales[[#This Row],[Discount_Amt]]*sales[[#This Row],[Qty]])</f>
        <v>165297.15</v>
      </c>
    </row>
    <row r="6167" spans="2:14" hidden="1" x14ac:dyDescent="0.35">
      <c r="B6167" s="7">
        <v>2030165</v>
      </c>
      <c r="C6167" s="1" t="s">
        <v>15</v>
      </c>
      <c r="D6167" s="1" t="s">
        <v>29</v>
      </c>
      <c r="E6167" s="1" t="s">
        <v>51</v>
      </c>
      <c r="F6167" s="1" t="s">
        <v>520</v>
      </c>
      <c r="G6167" s="3">
        <v>45482</v>
      </c>
      <c r="H6167" s="3">
        <v>45490</v>
      </c>
      <c r="I6167" s="6">
        <v>1399</v>
      </c>
      <c r="J6167" s="1">
        <v>2</v>
      </c>
      <c r="K6167" s="4">
        <v>0.05</v>
      </c>
      <c r="L6167" s="6">
        <f t="shared" si="194"/>
        <v>69.95</v>
      </c>
      <c r="M6167" s="8">
        <f t="shared" si="195"/>
        <v>2728.05</v>
      </c>
      <c r="N6167" s="21">
        <f>(sales[[#This Row],[Price]]*sales[[#This Row],[Qty]])-(sales[[#This Row],[Discount_Amt]]*sales[[#This Row],[Qty]])</f>
        <v>2658.1</v>
      </c>
    </row>
    <row r="6168" spans="2:14" hidden="1" x14ac:dyDescent="0.35">
      <c r="B6168" s="7">
        <v>2030166</v>
      </c>
      <c r="C6168" s="1" t="s">
        <v>16</v>
      </c>
      <c r="D6168" s="1" t="s">
        <v>25</v>
      </c>
      <c r="E6168" s="1" t="s">
        <v>506</v>
      </c>
      <c r="F6168" s="1" t="s">
        <v>518</v>
      </c>
      <c r="G6168" s="3">
        <v>45482</v>
      </c>
      <c r="H6168" s="3">
        <v>45484</v>
      </c>
      <c r="I6168" s="6">
        <v>999</v>
      </c>
      <c r="J6168" s="1">
        <v>1</v>
      </c>
      <c r="K6168" s="4">
        <v>0.02</v>
      </c>
      <c r="L6168" s="6">
        <f t="shared" si="194"/>
        <v>19.98</v>
      </c>
      <c r="M6168" s="8">
        <f t="shared" si="195"/>
        <v>979.02</v>
      </c>
      <c r="N6168" s="21">
        <f>(sales[[#This Row],[Price]]*sales[[#This Row],[Qty]])-(sales[[#This Row],[Discount_Amt]]*sales[[#This Row],[Qty]])</f>
        <v>979.02</v>
      </c>
    </row>
    <row r="6169" spans="2:14" x14ac:dyDescent="0.35">
      <c r="B6169" s="7">
        <v>2030167</v>
      </c>
      <c r="C6169" s="1" t="s">
        <v>17</v>
      </c>
      <c r="D6169" s="1" t="s">
        <v>30</v>
      </c>
      <c r="E6169" s="1" t="s">
        <v>507</v>
      </c>
      <c r="F6169" s="1" t="s">
        <v>519</v>
      </c>
      <c r="G6169" s="3">
        <v>45482</v>
      </c>
      <c r="H6169" s="3">
        <v>45485</v>
      </c>
      <c r="I6169" s="6">
        <v>2099</v>
      </c>
      <c r="J6169" s="1">
        <v>2</v>
      </c>
      <c r="K6169" s="4">
        <v>0.06</v>
      </c>
      <c r="L6169" s="6">
        <f t="shared" si="194"/>
        <v>125.94</v>
      </c>
      <c r="M6169" s="8">
        <f t="shared" si="195"/>
        <v>4072.06</v>
      </c>
      <c r="N6169" s="21">
        <f>(sales[[#This Row],[Price]]*sales[[#This Row],[Qty]])-(sales[[#This Row],[Discount_Amt]]*sales[[#This Row],[Qty]])</f>
        <v>3946.12</v>
      </c>
    </row>
    <row r="6170" spans="2:14" hidden="1" x14ac:dyDescent="0.35">
      <c r="B6170" s="7">
        <v>2030168</v>
      </c>
      <c r="C6170" s="1" t="s">
        <v>18</v>
      </c>
      <c r="D6170" s="1" t="s">
        <v>27</v>
      </c>
      <c r="E6170" s="1" t="s">
        <v>508</v>
      </c>
      <c r="F6170" s="1" t="s">
        <v>520</v>
      </c>
      <c r="G6170" s="3">
        <v>45482</v>
      </c>
      <c r="H6170" s="3">
        <v>45487</v>
      </c>
      <c r="I6170" s="6">
        <v>11000</v>
      </c>
      <c r="J6170" s="1">
        <v>1</v>
      </c>
      <c r="K6170" s="4">
        <v>0.15</v>
      </c>
      <c r="L6170" s="6">
        <f t="shared" si="194"/>
        <v>1650</v>
      </c>
      <c r="M6170" s="8">
        <f t="shared" si="195"/>
        <v>9350</v>
      </c>
      <c r="N6170" s="21">
        <f>(sales[[#This Row],[Price]]*sales[[#This Row],[Qty]])-(sales[[#This Row],[Discount_Amt]]*sales[[#This Row],[Qty]])</f>
        <v>9350</v>
      </c>
    </row>
    <row r="6171" spans="2:14" hidden="1" x14ac:dyDescent="0.35">
      <c r="B6171" s="7">
        <v>2030169</v>
      </c>
      <c r="C6171" s="1" t="s">
        <v>19</v>
      </c>
      <c r="D6171" s="1" t="s">
        <v>28</v>
      </c>
      <c r="E6171" s="1" t="s">
        <v>31</v>
      </c>
      <c r="F6171" s="1" t="s">
        <v>521</v>
      </c>
      <c r="G6171" s="3">
        <v>45482</v>
      </c>
      <c r="H6171" s="3">
        <v>45483</v>
      </c>
      <c r="I6171" s="6">
        <v>800</v>
      </c>
      <c r="J6171" s="1">
        <v>2</v>
      </c>
      <c r="K6171" s="4">
        <v>0.02</v>
      </c>
      <c r="L6171" s="6">
        <f t="shared" si="194"/>
        <v>16</v>
      </c>
      <c r="M6171" s="8">
        <f t="shared" si="195"/>
        <v>1584</v>
      </c>
      <c r="N6171" s="21">
        <f>(sales[[#This Row],[Price]]*sales[[#This Row],[Qty]])-(sales[[#This Row],[Discount_Amt]]*sales[[#This Row],[Qty]])</f>
        <v>1568</v>
      </c>
    </row>
    <row r="6172" spans="2:14" hidden="1" x14ac:dyDescent="0.35">
      <c r="B6172" s="7">
        <v>2030170</v>
      </c>
      <c r="C6172" s="1" t="s">
        <v>20</v>
      </c>
      <c r="D6172" s="1" t="s">
        <v>29</v>
      </c>
      <c r="E6172" s="1" t="s">
        <v>32</v>
      </c>
      <c r="F6172" s="1" t="s">
        <v>518</v>
      </c>
      <c r="G6172" s="3">
        <v>45482</v>
      </c>
      <c r="H6172" s="3">
        <v>45490</v>
      </c>
      <c r="I6172" s="6">
        <v>5500</v>
      </c>
      <c r="J6172" s="1">
        <v>3</v>
      </c>
      <c r="K6172" s="4">
        <v>0.02</v>
      </c>
      <c r="L6172" s="6">
        <f t="shared" si="194"/>
        <v>110</v>
      </c>
      <c r="M6172" s="8">
        <f t="shared" si="195"/>
        <v>16390</v>
      </c>
      <c r="N6172" s="21">
        <f>(sales[[#This Row],[Price]]*sales[[#This Row],[Qty]])-(sales[[#This Row],[Discount_Amt]]*sales[[#This Row],[Qty]])</f>
        <v>16170</v>
      </c>
    </row>
    <row r="6173" spans="2:14" hidden="1" x14ac:dyDescent="0.35">
      <c r="B6173" s="7">
        <v>2030171</v>
      </c>
      <c r="C6173" s="1" t="s">
        <v>21</v>
      </c>
      <c r="D6173" s="1" t="s">
        <v>25</v>
      </c>
      <c r="E6173" s="1" t="s">
        <v>38</v>
      </c>
      <c r="F6173" s="1" t="s">
        <v>518</v>
      </c>
      <c r="G6173" s="3">
        <v>45482</v>
      </c>
      <c r="H6173" s="3">
        <v>45484</v>
      </c>
      <c r="I6173" s="6">
        <v>1350</v>
      </c>
      <c r="J6173" s="1">
        <v>2</v>
      </c>
      <c r="K6173" s="4">
        <v>0.02</v>
      </c>
      <c r="L6173" s="6">
        <f t="shared" si="194"/>
        <v>27</v>
      </c>
      <c r="M6173" s="8">
        <f t="shared" si="195"/>
        <v>2673</v>
      </c>
      <c r="N6173" s="21">
        <f>(sales[[#This Row],[Price]]*sales[[#This Row],[Qty]])-(sales[[#This Row],[Discount_Amt]]*sales[[#This Row],[Qty]])</f>
        <v>2646</v>
      </c>
    </row>
    <row r="6174" spans="2:14" hidden="1" x14ac:dyDescent="0.35">
      <c r="B6174" s="7">
        <v>2030172</v>
      </c>
      <c r="C6174" s="1" t="s">
        <v>22</v>
      </c>
      <c r="D6174" s="1" t="s">
        <v>26</v>
      </c>
      <c r="E6174" s="1" t="s">
        <v>33</v>
      </c>
      <c r="F6174" s="1" t="s">
        <v>519</v>
      </c>
      <c r="G6174" s="3">
        <v>45482</v>
      </c>
      <c r="H6174" s="3">
        <v>45485</v>
      </c>
      <c r="I6174" s="6">
        <v>4500</v>
      </c>
      <c r="J6174" s="1">
        <v>7</v>
      </c>
      <c r="K6174" s="4">
        <v>0.02</v>
      </c>
      <c r="L6174" s="6">
        <f t="shared" si="194"/>
        <v>90</v>
      </c>
      <c r="M6174" s="8">
        <f t="shared" si="195"/>
        <v>31410</v>
      </c>
      <c r="N6174" s="21">
        <f>(sales[[#This Row],[Price]]*sales[[#This Row],[Qty]])-(sales[[#This Row],[Discount_Amt]]*sales[[#This Row],[Qty]])</f>
        <v>30870</v>
      </c>
    </row>
    <row r="6175" spans="2:14" hidden="1" x14ac:dyDescent="0.35">
      <c r="B6175" s="7">
        <v>2030173</v>
      </c>
      <c r="C6175" s="1" t="s">
        <v>23</v>
      </c>
      <c r="D6175" s="1" t="s">
        <v>27</v>
      </c>
      <c r="E6175" s="1" t="s">
        <v>34</v>
      </c>
      <c r="F6175" s="1" t="s">
        <v>521</v>
      </c>
      <c r="G6175" s="3">
        <v>45482</v>
      </c>
      <c r="H6175" s="3">
        <v>45487</v>
      </c>
      <c r="I6175" s="6">
        <v>2350</v>
      </c>
      <c r="J6175" s="1">
        <v>2</v>
      </c>
      <c r="K6175" s="4">
        <v>0.02</v>
      </c>
      <c r="L6175" s="6">
        <f t="shared" si="194"/>
        <v>47</v>
      </c>
      <c r="M6175" s="8">
        <f t="shared" si="195"/>
        <v>4653</v>
      </c>
      <c r="N6175" s="21">
        <f>(sales[[#This Row],[Price]]*sales[[#This Row],[Qty]])-(sales[[#This Row],[Discount_Amt]]*sales[[#This Row],[Qty]])</f>
        <v>4606</v>
      </c>
    </row>
    <row r="6176" spans="2:14" hidden="1" x14ac:dyDescent="0.35">
      <c r="B6176" s="7">
        <v>2030174</v>
      </c>
      <c r="C6176" s="1" t="s">
        <v>24</v>
      </c>
      <c r="D6176" s="1" t="s">
        <v>28</v>
      </c>
      <c r="E6176" s="1" t="s">
        <v>35</v>
      </c>
      <c r="F6176" s="1" t="s">
        <v>520</v>
      </c>
      <c r="G6176" s="3">
        <v>45482</v>
      </c>
      <c r="H6176" s="3">
        <v>45483</v>
      </c>
      <c r="I6176" s="6">
        <v>90</v>
      </c>
      <c r="J6176" s="1">
        <v>1</v>
      </c>
      <c r="K6176" s="4">
        <v>0.02</v>
      </c>
      <c r="L6176" s="6">
        <f t="shared" si="194"/>
        <v>1.8</v>
      </c>
      <c r="M6176" s="8">
        <f t="shared" si="195"/>
        <v>88.2</v>
      </c>
      <c r="N6176" s="21">
        <f>(sales[[#This Row],[Price]]*sales[[#This Row],[Qty]])-(sales[[#This Row],[Discount_Amt]]*sales[[#This Row],[Qty]])</f>
        <v>88.2</v>
      </c>
    </row>
    <row r="6177" spans="2:14" hidden="1" x14ac:dyDescent="0.35">
      <c r="B6177" s="7">
        <v>2030175</v>
      </c>
      <c r="C6177" s="1" t="s">
        <v>4</v>
      </c>
      <c r="D6177" s="1" t="s">
        <v>29</v>
      </c>
      <c r="E6177" s="1" t="s">
        <v>36</v>
      </c>
      <c r="F6177" s="1" t="s">
        <v>518</v>
      </c>
      <c r="G6177" s="3">
        <v>45482</v>
      </c>
      <c r="H6177" s="3">
        <v>45490</v>
      </c>
      <c r="I6177" s="6">
        <v>280</v>
      </c>
      <c r="J6177" s="1">
        <v>1</v>
      </c>
      <c r="K6177" s="4">
        <v>0.02</v>
      </c>
      <c r="L6177" s="6">
        <f t="shared" si="194"/>
        <v>5.6000000000000005</v>
      </c>
      <c r="M6177" s="8">
        <f t="shared" si="195"/>
        <v>274.39999999999998</v>
      </c>
      <c r="N6177" s="21">
        <f>(sales[[#This Row],[Price]]*sales[[#This Row],[Qty]])-(sales[[#This Row],[Discount_Amt]]*sales[[#This Row],[Qty]])</f>
        <v>274.39999999999998</v>
      </c>
    </row>
    <row r="6178" spans="2:14" hidden="1" x14ac:dyDescent="0.35">
      <c r="B6178" s="7">
        <v>2030176</v>
      </c>
      <c r="C6178" s="1" t="s">
        <v>5</v>
      </c>
      <c r="D6178" s="1" t="s">
        <v>25</v>
      </c>
      <c r="E6178" s="1" t="s">
        <v>37</v>
      </c>
      <c r="F6178" s="1" t="s">
        <v>519</v>
      </c>
      <c r="G6178" s="3">
        <v>45482</v>
      </c>
      <c r="H6178" s="3">
        <v>45484</v>
      </c>
      <c r="I6178" s="6">
        <v>70</v>
      </c>
      <c r="J6178" s="1">
        <v>1</v>
      </c>
      <c r="K6178" s="4">
        <v>0.02</v>
      </c>
      <c r="L6178" s="6">
        <f t="shared" si="194"/>
        <v>1.4000000000000001</v>
      </c>
      <c r="M6178" s="8">
        <f t="shared" si="195"/>
        <v>68.599999999999994</v>
      </c>
      <c r="N6178" s="21">
        <f>(sales[[#This Row],[Price]]*sales[[#This Row],[Qty]])-(sales[[#This Row],[Discount_Amt]]*sales[[#This Row],[Qty]])</f>
        <v>68.599999999999994</v>
      </c>
    </row>
    <row r="6179" spans="2:14" hidden="1" x14ac:dyDescent="0.35">
      <c r="B6179" s="7">
        <v>2030177</v>
      </c>
      <c r="C6179" s="1" t="s">
        <v>6</v>
      </c>
      <c r="D6179" s="1" t="s">
        <v>26</v>
      </c>
      <c r="E6179" s="1" t="s">
        <v>39</v>
      </c>
      <c r="F6179" s="1" t="s">
        <v>520</v>
      </c>
      <c r="G6179" s="3">
        <v>45482</v>
      </c>
      <c r="H6179" s="3">
        <v>45485</v>
      </c>
      <c r="I6179" s="6">
        <v>230</v>
      </c>
      <c r="J6179" s="1">
        <v>2</v>
      </c>
      <c r="K6179" s="4">
        <v>7.0000000000000007E-2</v>
      </c>
      <c r="L6179" s="6">
        <f t="shared" si="194"/>
        <v>16.100000000000001</v>
      </c>
      <c r="M6179" s="8">
        <f t="shared" si="195"/>
        <v>443.9</v>
      </c>
      <c r="N6179" s="21">
        <f>(sales[[#This Row],[Price]]*sales[[#This Row],[Qty]])-(sales[[#This Row],[Discount_Amt]]*sales[[#This Row],[Qty]])</f>
        <v>427.8</v>
      </c>
    </row>
    <row r="6180" spans="2:14" hidden="1" x14ac:dyDescent="0.35">
      <c r="B6180" s="7">
        <v>2030178</v>
      </c>
      <c r="C6180" s="1" t="s">
        <v>7</v>
      </c>
      <c r="D6180" s="1" t="s">
        <v>27</v>
      </c>
      <c r="E6180" s="1" t="s">
        <v>40</v>
      </c>
      <c r="F6180" s="1" t="s">
        <v>521</v>
      </c>
      <c r="G6180" s="3">
        <v>45482</v>
      </c>
      <c r="H6180" s="3">
        <v>45487</v>
      </c>
      <c r="I6180" s="6">
        <v>7999</v>
      </c>
      <c r="J6180" s="1">
        <v>1</v>
      </c>
      <c r="K6180" s="4">
        <v>0.03</v>
      </c>
      <c r="L6180" s="6">
        <f t="shared" si="194"/>
        <v>239.97</v>
      </c>
      <c r="M6180" s="8">
        <f t="shared" si="195"/>
        <v>7759.03</v>
      </c>
      <c r="N6180" s="21">
        <f>(sales[[#This Row],[Price]]*sales[[#This Row],[Qty]])-(sales[[#This Row],[Discount_Amt]]*sales[[#This Row],[Qty]])</f>
        <v>7759.03</v>
      </c>
    </row>
    <row r="6181" spans="2:14" x14ac:dyDescent="0.35">
      <c r="B6181" s="7">
        <v>2030179</v>
      </c>
      <c r="C6181" s="1" t="s">
        <v>10</v>
      </c>
      <c r="D6181" s="1" t="s">
        <v>28</v>
      </c>
      <c r="E6181" s="1" t="s">
        <v>41</v>
      </c>
      <c r="F6181" s="1" t="s">
        <v>518</v>
      </c>
      <c r="G6181" s="3">
        <v>45482</v>
      </c>
      <c r="H6181" s="3">
        <v>45483</v>
      </c>
      <c r="I6181" s="6">
        <v>850</v>
      </c>
      <c r="J6181" s="1">
        <v>2</v>
      </c>
      <c r="K6181" s="4">
        <v>0.08</v>
      </c>
      <c r="L6181" s="6">
        <f t="shared" si="194"/>
        <v>68</v>
      </c>
      <c r="M6181" s="8">
        <f t="shared" si="195"/>
        <v>1632</v>
      </c>
      <c r="N6181" s="21">
        <f>(sales[[#This Row],[Price]]*sales[[#This Row],[Qty]])-(sales[[#This Row],[Discount_Amt]]*sales[[#This Row],[Qty]])</f>
        <v>1564</v>
      </c>
    </row>
    <row r="6182" spans="2:14" hidden="1" x14ac:dyDescent="0.35">
      <c r="B6182" s="7">
        <v>2030180</v>
      </c>
      <c r="C6182" s="1" t="s">
        <v>8</v>
      </c>
      <c r="D6182" s="1" t="s">
        <v>29</v>
      </c>
      <c r="E6182" s="1" t="s">
        <v>42</v>
      </c>
      <c r="F6182" s="1" t="s">
        <v>518</v>
      </c>
      <c r="G6182" s="3">
        <v>45482</v>
      </c>
      <c r="H6182" s="3">
        <v>45490</v>
      </c>
      <c r="I6182" s="6">
        <v>65000</v>
      </c>
      <c r="J6182" s="1">
        <v>7</v>
      </c>
      <c r="K6182" s="4">
        <v>0.05</v>
      </c>
      <c r="L6182" s="6">
        <f t="shared" si="194"/>
        <v>3250</v>
      </c>
      <c r="M6182" s="8">
        <f t="shared" si="195"/>
        <v>451750</v>
      </c>
      <c r="N6182" s="21">
        <f>(sales[[#This Row],[Price]]*sales[[#This Row],[Qty]])-(sales[[#This Row],[Discount_Amt]]*sales[[#This Row],[Qty]])</f>
        <v>432250</v>
      </c>
    </row>
    <row r="6183" spans="2:14" hidden="1" x14ac:dyDescent="0.35">
      <c r="B6183" s="7">
        <v>2030181</v>
      </c>
      <c r="C6183" s="1" t="s">
        <v>9</v>
      </c>
      <c r="D6183" s="1" t="s">
        <v>25</v>
      </c>
      <c r="E6183" s="1" t="s">
        <v>43</v>
      </c>
      <c r="F6183" s="1" t="s">
        <v>519</v>
      </c>
      <c r="G6183" s="3">
        <v>45482</v>
      </c>
      <c r="H6183" s="3">
        <v>45484</v>
      </c>
      <c r="I6183" s="6">
        <v>450</v>
      </c>
      <c r="J6183" s="1">
        <v>2</v>
      </c>
      <c r="K6183" s="4">
        <v>0.05</v>
      </c>
      <c r="L6183" s="6">
        <f t="shared" si="194"/>
        <v>22.5</v>
      </c>
      <c r="M6183" s="8">
        <f t="shared" si="195"/>
        <v>877.5</v>
      </c>
      <c r="N6183" s="21">
        <f>(sales[[#This Row],[Price]]*sales[[#This Row],[Qty]])-(sales[[#This Row],[Discount_Amt]]*sales[[#This Row],[Qty]])</f>
        <v>855</v>
      </c>
    </row>
    <row r="6184" spans="2:14" x14ac:dyDescent="0.35">
      <c r="B6184" s="7">
        <v>2030182</v>
      </c>
      <c r="C6184" s="1" t="s">
        <v>11</v>
      </c>
      <c r="D6184" s="1" t="s">
        <v>332</v>
      </c>
      <c r="E6184" s="1" t="s">
        <v>44</v>
      </c>
      <c r="F6184" s="1" t="s">
        <v>521</v>
      </c>
      <c r="G6184" s="3">
        <v>45482</v>
      </c>
      <c r="H6184" s="3">
        <v>45485</v>
      </c>
      <c r="I6184" s="6">
        <v>1299</v>
      </c>
      <c r="J6184" s="1">
        <v>2</v>
      </c>
      <c r="K6184" s="4">
        <v>0.05</v>
      </c>
      <c r="L6184" s="6">
        <f t="shared" si="194"/>
        <v>64.95</v>
      </c>
      <c r="M6184" s="8">
        <f t="shared" si="195"/>
        <v>2533.0500000000002</v>
      </c>
      <c r="N6184" s="21">
        <f>(sales[[#This Row],[Price]]*sales[[#This Row],[Qty]])-(sales[[#This Row],[Discount_Amt]]*sales[[#This Row],[Qty]])</f>
        <v>2468.1</v>
      </c>
    </row>
    <row r="6185" spans="2:14" x14ac:dyDescent="0.35">
      <c r="B6185" s="7">
        <v>2030183</v>
      </c>
      <c r="C6185" s="1" t="s">
        <v>12</v>
      </c>
      <c r="D6185" s="1" t="s">
        <v>25</v>
      </c>
      <c r="E6185" s="1" t="s">
        <v>45</v>
      </c>
      <c r="F6185" s="1" t="s">
        <v>520</v>
      </c>
      <c r="G6185" s="3">
        <v>45482</v>
      </c>
      <c r="H6185" s="3">
        <v>45487</v>
      </c>
      <c r="I6185" s="6">
        <v>1700</v>
      </c>
      <c r="J6185" s="1">
        <v>1</v>
      </c>
      <c r="K6185" s="4">
        <v>0.05</v>
      </c>
      <c r="L6185" s="6">
        <f t="shared" si="194"/>
        <v>85</v>
      </c>
      <c r="M6185" s="8">
        <f t="shared" si="195"/>
        <v>1615</v>
      </c>
      <c r="N6185" s="21">
        <f>(sales[[#This Row],[Price]]*sales[[#This Row],[Qty]])-(sales[[#This Row],[Discount_Amt]]*sales[[#This Row],[Qty]])</f>
        <v>1615</v>
      </c>
    </row>
    <row r="6186" spans="2:14" hidden="1" x14ac:dyDescent="0.35">
      <c r="B6186" s="7">
        <v>2030184</v>
      </c>
      <c r="C6186" s="1" t="s">
        <v>13</v>
      </c>
      <c r="D6186" s="1" t="s">
        <v>26</v>
      </c>
      <c r="E6186" s="1" t="s">
        <v>46</v>
      </c>
      <c r="F6186" s="1" t="s">
        <v>518</v>
      </c>
      <c r="G6186" s="3">
        <v>45482</v>
      </c>
      <c r="H6186" s="3">
        <v>45483</v>
      </c>
      <c r="I6186" s="6">
        <v>55000</v>
      </c>
      <c r="J6186" s="1">
        <v>2</v>
      </c>
      <c r="K6186" s="4">
        <v>0.03</v>
      </c>
      <c r="L6186" s="6">
        <f t="shared" si="194"/>
        <v>1650</v>
      </c>
      <c r="M6186" s="8">
        <f t="shared" si="195"/>
        <v>108350</v>
      </c>
      <c r="N6186" s="21">
        <f>(sales[[#This Row],[Price]]*sales[[#This Row],[Qty]])-(sales[[#This Row],[Discount_Amt]]*sales[[#This Row],[Qty]])</f>
        <v>106700</v>
      </c>
    </row>
    <row r="6187" spans="2:14" hidden="1" x14ac:dyDescent="0.35">
      <c r="B6187" s="7">
        <v>2030185</v>
      </c>
      <c r="C6187" s="1" t="s">
        <v>14</v>
      </c>
      <c r="D6187" s="1" t="s">
        <v>27</v>
      </c>
      <c r="E6187" s="1" t="s">
        <v>47</v>
      </c>
      <c r="F6187" s="1" t="s">
        <v>519</v>
      </c>
      <c r="G6187" s="3">
        <v>45482</v>
      </c>
      <c r="H6187" s="3">
        <v>45490</v>
      </c>
      <c r="I6187" s="6">
        <v>57999</v>
      </c>
      <c r="J6187" s="1">
        <v>4</v>
      </c>
      <c r="K6187" s="4">
        <v>0.1</v>
      </c>
      <c r="L6187" s="6">
        <f t="shared" si="194"/>
        <v>5799.9000000000005</v>
      </c>
      <c r="M6187" s="8">
        <f t="shared" si="195"/>
        <v>226196.1</v>
      </c>
      <c r="N6187" s="21">
        <f>(sales[[#This Row],[Price]]*sales[[#This Row],[Qty]])-(sales[[#This Row],[Discount_Amt]]*sales[[#This Row],[Qty]])</f>
        <v>208796.4</v>
      </c>
    </row>
    <row r="6188" spans="2:14" hidden="1" x14ac:dyDescent="0.35">
      <c r="B6188" s="7">
        <v>2030186</v>
      </c>
      <c r="C6188" s="1" t="s">
        <v>15</v>
      </c>
      <c r="D6188" s="1" t="s">
        <v>28</v>
      </c>
      <c r="E6188" s="1" t="s">
        <v>48</v>
      </c>
      <c r="F6188" s="1" t="s">
        <v>520</v>
      </c>
      <c r="G6188" s="3">
        <v>45482</v>
      </c>
      <c r="H6188" s="3">
        <v>45484</v>
      </c>
      <c r="I6188" s="6">
        <v>1399</v>
      </c>
      <c r="J6188" s="1">
        <v>3</v>
      </c>
      <c r="K6188" s="4">
        <v>0.05</v>
      </c>
      <c r="L6188" s="6">
        <f t="shared" si="194"/>
        <v>69.95</v>
      </c>
      <c r="M6188" s="8">
        <f t="shared" si="195"/>
        <v>4127.05</v>
      </c>
      <c r="N6188" s="21">
        <f>(sales[[#This Row],[Price]]*sales[[#This Row],[Qty]])-(sales[[#This Row],[Discount_Amt]]*sales[[#This Row],[Qty]])</f>
        <v>3987.15</v>
      </c>
    </row>
    <row r="6189" spans="2:14" hidden="1" x14ac:dyDescent="0.35">
      <c r="B6189" s="7">
        <v>2030187</v>
      </c>
      <c r="C6189" s="1" t="s">
        <v>16</v>
      </c>
      <c r="D6189" s="1" t="s">
        <v>29</v>
      </c>
      <c r="E6189" s="1" t="s">
        <v>49</v>
      </c>
      <c r="F6189" s="1" t="s">
        <v>521</v>
      </c>
      <c r="G6189" s="3">
        <v>45482</v>
      </c>
      <c r="H6189" s="3">
        <v>45485</v>
      </c>
      <c r="I6189" s="6">
        <v>999</v>
      </c>
      <c r="J6189" s="1">
        <v>2</v>
      </c>
      <c r="K6189" s="4">
        <v>0.05</v>
      </c>
      <c r="L6189" s="6">
        <f t="shared" si="194"/>
        <v>49.95</v>
      </c>
      <c r="M6189" s="8">
        <f t="shared" si="195"/>
        <v>1948.05</v>
      </c>
      <c r="N6189" s="21">
        <f>(sales[[#This Row],[Price]]*sales[[#This Row],[Qty]])-(sales[[#This Row],[Discount_Amt]]*sales[[#This Row],[Qty]])</f>
        <v>1898.1</v>
      </c>
    </row>
    <row r="6190" spans="2:14" x14ac:dyDescent="0.35">
      <c r="B6190" s="7">
        <v>2030188</v>
      </c>
      <c r="C6190" s="1" t="s">
        <v>17</v>
      </c>
      <c r="D6190" s="1" t="s">
        <v>25</v>
      </c>
      <c r="E6190" s="1" t="s">
        <v>50</v>
      </c>
      <c r="F6190" s="1" t="s">
        <v>518</v>
      </c>
      <c r="G6190" s="3">
        <v>45482</v>
      </c>
      <c r="H6190" s="3">
        <v>45487</v>
      </c>
      <c r="I6190" s="6">
        <v>2099</v>
      </c>
      <c r="J6190" s="1">
        <v>1</v>
      </c>
      <c r="K6190" s="4">
        <v>0.02</v>
      </c>
      <c r="L6190" s="6">
        <f t="shared" ref="L6190:L6253" si="196">I6190*K6190</f>
        <v>41.980000000000004</v>
      </c>
      <c r="M6190" s="8">
        <f t="shared" ref="M6190:M6253" si="197">I6190*J6190-L6190</f>
        <v>2057.02</v>
      </c>
      <c r="N6190" s="21">
        <f>(sales[[#This Row],[Price]]*sales[[#This Row],[Qty]])-(sales[[#This Row],[Discount_Amt]]*sales[[#This Row],[Qty]])</f>
        <v>2057.02</v>
      </c>
    </row>
    <row r="6191" spans="2:14" hidden="1" x14ac:dyDescent="0.35">
      <c r="B6191" s="7">
        <v>2030189</v>
      </c>
      <c r="C6191" s="1" t="s">
        <v>18</v>
      </c>
      <c r="D6191" s="1" t="s">
        <v>30</v>
      </c>
      <c r="E6191" s="1" t="s">
        <v>51</v>
      </c>
      <c r="F6191" s="1" t="s">
        <v>518</v>
      </c>
      <c r="G6191" s="3">
        <v>45482</v>
      </c>
      <c r="H6191" s="3">
        <v>45483</v>
      </c>
      <c r="I6191" s="6">
        <v>11000</v>
      </c>
      <c r="J6191" s="1">
        <v>1</v>
      </c>
      <c r="K6191" s="4">
        <v>0.06</v>
      </c>
      <c r="L6191" s="6">
        <f t="shared" si="196"/>
        <v>660</v>
      </c>
      <c r="M6191" s="8">
        <f t="shared" si="197"/>
        <v>10340</v>
      </c>
      <c r="N6191" s="21">
        <f>(sales[[#This Row],[Price]]*sales[[#This Row],[Qty]])-(sales[[#This Row],[Discount_Amt]]*sales[[#This Row],[Qty]])</f>
        <v>10340</v>
      </c>
    </row>
    <row r="6192" spans="2:14" hidden="1" x14ac:dyDescent="0.35">
      <c r="B6192" s="7">
        <v>2030190</v>
      </c>
      <c r="C6192" s="1" t="s">
        <v>19</v>
      </c>
      <c r="D6192" s="1" t="s">
        <v>27</v>
      </c>
      <c r="E6192" s="1" t="s">
        <v>506</v>
      </c>
      <c r="F6192" s="1" t="s">
        <v>519</v>
      </c>
      <c r="G6192" s="3">
        <v>45482</v>
      </c>
      <c r="H6192" s="3">
        <v>45490</v>
      </c>
      <c r="I6192" s="6">
        <v>800</v>
      </c>
      <c r="J6192" s="1">
        <v>2</v>
      </c>
      <c r="K6192" s="4">
        <v>0.15</v>
      </c>
      <c r="L6192" s="6">
        <f t="shared" si="196"/>
        <v>120</v>
      </c>
      <c r="M6192" s="8">
        <f t="shared" si="197"/>
        <v>1480</v>
      </c>
      <c r="N6192" s="21">
        <f>(sales[[#This Row],[Price]]*sales[[#This Row],[Qty]])-(sales[[#This Row],[Discount_Amt]]*sales[[#This Row],[Qty]])</f>
        <v>1360</v>
      </c>
    </row>
    <row r="6193" spans="2:14" hidden="1" x14ac:dyDescent="0.35">
      <c r="B6193" s="7">
        <v>2030191</v>
      </c>
      <c r="C6193" s="1" t="s">
        <v>20</v>
      </c>
      <c r="D6193" s="1" t="s">
        <v>28</v>
      </c>
      <c r="E6193" s="1" t="s">
        <v>507</v>
      </c>
      <c r="F6193" s="1" t="s">
        <v>521</v>
      </c>
      <c r="G6193" s="3">
        <v>45482</v>
      </c>
      <c r="H6193" s="3">
        <v>45484</v>
      </c>
      <c r="I6193" s="6">
        <v>5500</v>
      </c>
      <c r="J6193" s="1">
        <v>1</v>
      </c>
      <c r="K6193" s="4">
        <v>0.02</v>
      </c>
      <c r="L6193" s="6">
        <f t="shared" si="196"/>
        <v>110</v>
      </c>
      <c r="M6193" s="8">
        <f t="shared" si="197"/>
        <v>5390</v>
      </c>
      <c r="N6193" s="21">
        <f>(sales[[#This Row],[Price]]*sales[[#This Row],[Qty]])-(sales[[#This Row],[Discount_Amt]]*sales[[#This Row],[Qty]])</f>
        <v>5390</v>
      </c>
    </row>
    <row r="6194" spans="2:14" hidden="1" x14ac:dyDescent="0.35">
      <c r="B6194" s="7">
        <v>2030192</v>
      </c>
      <c r="C6194" s="1" t="s">
        <v>21</v>
      </c>
      <c r="D6194" s="1" t="s">
        <v>29</v>
      </c>
      <c r="E6194" s="1" t="s">
        <v>508</v>
      </c>
      <c r="F6194" s="1" t="s">
        <v>520</v>
      </c>
      <c r="G6194" s="3">
        <v>45482</v>
      </c>
      <c r="H6194" s="3">
        <v>45485</v>
      </c>
      <c r="I6194" s="6">
        <v>1350</v>
      </c>
      <c r="J6194" s="1">
        <v>3</v>
      </c>
      <c r="K6194" s="4">
        <v>0.02</v>
      </c>
      <c r="L6194" s="6">
        <f t="shared" si="196"/>
        <v>27</v>
      </c>
      <c r="M6194" s="8">
        <f t="shared" si="197"/>
        <v>4023</v>
      </c>
      <c r="N6194" s="21">
        <f>(sales[[#This Row],[Price]]*sales[[#This Row],[Qty]])-(sales[[#This Row],[Discount_Amt]]*sales[[#This Row],[Qty]])</f>
        <v>3969</v>
      </c>
    </row>
    <row r="6195" spans="2:14" hidden="1" x14ac:dyDescent="0.35">
      <c r="B6195" s="7">
        <v>2030193</v>
      </c>
      <c r="C6195" s="1" t="s">
        <v>22</v>
      </c>
      <c r="D6195" s="1" t="s">
        <v>25</v>
      </c>
      <c r="E6195" s="1" t="s">
        <v>31</v>
      </c>
      <c r="F6195" s="1" t="s">
        <v>518</v>
      </c>
      <c r="G6195" s="3">
        <v>45482</v>
      </c>
      <c r="H6195" s="3">
        <v>45487</v>
      </c>
      <c r="I6195" s="6">
        <v>4500</v>
      </c>
      <c r="J6195" s="1">
        <v>2</v>
      </c>
      <c r="K6195" s="4">
        <v>0.02</v>
      </c>
      <c r="L6195" s="6">
        <f t="shared" si="196"/>
        <v>90</v>
      </c>
      <c r="M6195" s="8">
        <f t="shared" si="197"/>
        <v>8910</v>
      </c>
      <c r="N6195" s="21">
        <f>(sales[[#This Row],[Price]]*sales[[#This Row],[Qty]])-(sales[[#This Row],[Discount_Amt]]*sales[[#This Row],[Qty]])</f>
        <v>8820</v>
      </c>
    </row>
    <row r="6196" spans="2:14" hidden="1" x14ac:dyDescent="0.35">
      <c r="B6196" s="7">
        <v>2030194</v>
      </c>
      <c r="C6196" s="1" t="s">
        <v>23</v>
      </c>
      <c r="D6196" s="1" t="s">
        <v>26</v>
      </c>
      <c r="E6196" s="1" t="s">
        <v>32</v>
      </c>
      <c r="F6196" s="1" t="s">
        <v>519</v>
      </c>
      <c r="G6196" s="3">
        <v>45482</v>
      </c>
      <c r="H6196" s="3">
        <v>45483</v>
      </c>
      <c r="I6196" s="6">
        <v>2350</v>
      </c>
      <c r="J6196" s="1">
        <v>1</v>
      </c>
      <c r="K6196" s="4">
        <v>0.02</v>
      </c>
      <c r="L6196" s="6">
        <f t="shared" si="196"/>
        <v>47</v>
      </c>
      <c r="M6196" s="8">
        <f t="shared" si="197"/>
        <v>2303</v>
      </c>
      <c r="N6196" s="21">
        <f>(sales[[#This Row],[Price]]*sales[[#This Row],[Qty]])-(sales[[#This Row],[Discount_Amt]]*sales[[#This Row],[Qty]])</f>
        <v>2303</v>
      </c>
    </row>
    <row r="6197" spans="2:14" hidden="1" x14ac:dyDescent="0.35">
      <c r="B6197" s="7">
        <v>2030195</v>
      </c>
      <c r="C6197" s="1" t="s">
        <v>24</v>
      </c>
      <c r="D6197" s="1" t="s">
        <v>27</v>
      </c>
      <c r="E6197" s="1" t="s">
        <v>38</v>
      </c>
      <c r="F6197" s="1" t="s">
        <v>520</v>
      </c>
      <c r="G6197" s="3">
        <v>45482</v>
      </c>
      <c r="H6197" s="3">
        <v>45490</v>
      </c>
      <c r="I6197" s="6">
        <v>90</v>
      </c>
      <c r="J6197" s="1">
        <v>2</v>
      </c>
      <c r="K6197" s="4">
        <v>0.02</v>
      </c>
      <c r="L6197" s="6">
        <f t="shared" si="196"/>
        <v>1.8</v>
      </c>
      <c r="M6197" s="8">
        <f t="shared" si="197"/>
        <v>178.2</v>
      </c>
      <c r="N6197" s="21">
        <f>(sales[[#This Row],[Price]]*sales[[#This Row],[Qty]])-(sales[[#This Row],[Discount_Amt]]*sales[[#This Row],[Qty]])</f>
        <v>176.4</v>
      </c>
    </row>
    <row r="6198" spans="2:14" hidden="1" x14ac:dyDescent="0.35">
      <c r="B6198" s="7">
        <v>2030196</v>
      </c>
      <c r="C6198" s="1" t="s">
        <v>4</v>
      </c>
      <c r="D6198" s="1" t="s">
        <v>28</v>
      </c>
      <c r="E6198" s="1" t="s">
        <v>33</v>
      </c>
      <c r="F6198" s="1" t="s">
        <v>521</v>
      </c>
      <c r="G6198" s="3">
        <v>45482</v>
      </c>
      <c r="H6198" s="3">
        <v>45484</v>
      </c>
      <c r="I6198" s="6">
        <v>280</v>
      </c>
      <c r="J6198" s="1">
        <v>1</v>
      </c>
      <c r="K6198" s="4">
        <v>0.02</v>
      </c>
      <c r="L6198" s="6">
        <f t="shared" si="196"/>
        <v>5.6000000000000005</v>
      </c>
      <c r="M6198" s="8">
        <f t="shared" si="197"/>
        <v>274.39999999999998</v>
      </c>
      <c r="N6198" s="21">
        <f>(sales[[#This Row],[Price]]*sales[[#This Row],[Qty]])-(sales[[#This Row],[Discount_Amt]]*sales[[#This Row],[Qty]])</f>
        <v>274.39999999999998</v>
      </c>
    </row>
    <row r="6199" spans="2:14" hidden="1" x14ac:dyDescent="0.35">
      <c r="B6199" s="7">
        <v>2030197</v>
      </c>
      <c r="C6199" s="1" t="s">
        <v>5</v>
      </c>
      <c r="D6199" s="1" t="s">
        <v>29</v>
      </c>
      <c r="E6199" s="1" t="s">
        <v>34</v>
      </c>
      <c r="F6199" s="1" t="s">
        <v>518</v>
      </c>
      <c r="G6199" s="3">
        <v>45482</v>
      </c>
      <c r="H6199" s="3">
        <v>45485</v>
      </c>
      <c r="I6199" s="6">
        <v>70</v>
      </c>
      <c r="J6199" s="1">
        <v>2</v>
      </c>
      <c r="K6199" s="4">
        <v>0.02</v>
      </c>
      <c r="L6199" s="6">
        <f t="shared" si="196"/>
        <v>1.4000000000000001</v>
      </c>
      <c r="M6199" s="8">
        <f t="shared" si="197"/>
        <v>138.6</v>
      </c>
      <c r="N6199" s="21">
        <f>(sales[[#This Row],[Price]]*sales[[#This Row],[Qty]])-(sales[[#This Row],[Discount_Amt]]*sales[[#This Row],[Qty]])</f>
        <v>137.19999999999999</v>
      </c>
    </row>
    <row r="6200" spans="2:14" hidden="1" x14ac:dyDescent="0.35">
      <c r="B6200" s="7">
        <v>2030198</v>
      </c>
      <c r="C6200" s="1" t="s">
        <v>6</v>
      </c>
      <c r="D6200" s="1" t="s">
        <v>25</v>
      </c>
      <c r="E6200" s="1" t="s">
        <v>35</v>
      </c>
      <c r="F6200" s="1" t="s">
        <v>518</v>
      </c>
      <c r="G6200" s="3">
        <v>45482</v>
      </c>
      <c r="H6200" s="3">
        <v>45487</v>
      </c>
      <c r="I6200" s="6">
        <v>230</v>
      </c>
      <c r="J6200" s="1">
        <v>3</v>
      </c>
      <c r="K6200" s="4">
        <v>0.02</v>
      </c>
      <c r="L6200" s="6">
        <f t="shared" si="196"/>
        <v>4.6000000000000005</v>
      </c>
      <c r="M6200" s="8">
        <f t="shared" si="197"/>
        <v>685.4</v>
      </c>
      <c r="N6200" s="21">
        <f>(sales[[#This Row],[Price]]*sales[[#This Row],[Qty]])-(sales[[#This Row],[Discount_Amt]]*sales[[#This Row],[Qty]])</f>
        <v>676.2</v>
      </c>
    </row>
    <row r="6201" spans="2:14" hidden="1" x14ac:dyDescent="0.35">
      <c r="B6201" s="7">
        <v>2030199</v>
      </c>
      <c r="C6201" s="1" t="s">
        <v>7</v>
      </c>
      <c r="D6201" s="1" t="s">
        <v>26</v>
      </c>
      <c r="E6201" s="1" t="s">
        <v>36</v>
      </c>
      <c r="F6201" s="1" t="s">
        <v>519</v>
      </c>
      <c r="G6201" s="3">
        <v>45482</v>
      </c>
      <c r="H6201" s="3">
        <v>45483</v>
      </c>
      <c r="I6201" s="6">
        <v>7999</v>
      </c>
      <c r="J6201" s="1">
        <v>2</v>
      </c>
      <c r="K6201" s="4">
        <v>7.0000000000000007E-2</v>
      </c>
      <c r="L6201" s="6">
        <f t="shared" si="196"/>
        <v>559.93000000000006</v>
      </c>
      <c r="M6201" s="8">
        <f t="shared" si="197"/>
        <v>15438.07</v>
      </c>
      <c r="N6201" s="21">
        <f>(sales[[#This Row],[Price]]*sales[[#This Row],[Qty]])-(sales[[#This Row],[Discount_Amt]]*sales[[#This Row],[Qty]])</f>
        <v>14878.14</v>
      </c>
    </row>
    <row r="6202" spans="2:14" x14ac:dyDescent="0.35">
      <c r="B6202" s="7">
        <v>2030200</v>
      </c>
      <c r="C6202" s="1" t="s">
        <v>10</v>
      </c>
      <c r="D6202" s="1" t="s">
        <v>27</v>
      </c>
      <c r="E6202" s="1" t="s">
        <v>37</v>
      </c>
      <c r="F6202" s="1" t="s">
        <v>521</v>
      </c>
      <c r="G6202" s="3">
        <v>45482</v>
      </c>
      <c r="H6202" s="3">
        <v>45490</v>
      </c>
      <c r="I6202" s="6">
        <v>850</v>
      </c>
      <c r="J6202" s="1">
        <v>7</v>
      </c>
      <c r="K6202" s="4">
        <v>0.03</v>
      </c>
      <c r="L6202" s="6">
        <f t="shared" si="196"/>
        <v>25.5</v>
      </c>
      <c r="M6202" s="8">
        <f t="shared" si="197"/>
        <v>5924.5</v>
      </c>
      <c r="N6202" s="21">
        <f>(sales[[#This Row],[Price]]*sales[[#This Row],[Qty]])-(sales[[#This Row],[Discount_Amt]]*sales[[#This Row],[Qty]])</f>
        <v>5771.5</v>
      </c>
    </row>
    <row r="6203" spans="2:14" hidden="1" x14ac:dyDescent="0.35">
      <c r="B6203" s="7">
        <v>2030201</v>
      </c>
      <c r="C6203" s="1" t="s">
        <v>8</v>
      </c>
      <c r="D6203" s="1" t="s">
        <v>28</v>
      </c>
      <c r="E6203" s="1" t="s">
        <v>39</v>
      </c>
      <c r="F6203" s="1" t="s">
        <v>520</v>
      </c>
      <c r="G6203" s="3">
        <v>45482</v>
      </c>
      <c r="H6203" s="3">
        <v>45484</v>
      </c>
      <c r="I6203" s="6">
        <v>65000</v>
      </c>
      <c r="J6203" s="1">
        <v>2</v>
      </c>
      <c r="K6203" s="4">
        <v>0.08</v>
      </c>
      <c r="L6203" s="6">
        <f t="shared" si="196"/>
        <v>5200</v>
      </c>
      <c r="M6203" s="8">
        <f t="shared" si="197"/>
        <v>124800</v>
      </c>
      <c r="N6203" s="21">
        <f>(sales[[#This Row],[Price]]*sales[[#This Row],[Qty]])-(sales[[#This Row],[Discount_Amt]]*sales[[#This Row],[Qty]])</f>
        <v>119600</v>
      </c>
    </row>
    <row r="6204" spans="2:14" hidden="1" x14ac:dyDescent="0.35">
      <c r="B6204" s="7">
        <v>2030202</v>
      </c>
      <c r="C6204" s="1" t="s">
        <v>9</v>
      </c>
      <c r="D6204" s="1" t="s">
        <v>29</v>
      </c>
      <c r="E6204" s="1" t="s">
        <v>40</v>
      </c>
      <c r="F6204" s="1" t="s">
        <v>518</v>
      </c>
      <c r="G6204" s="3">
        <v>45482</v>
      </c>
      <c r="H6204" s="3">
        <v>45485</v>
      </c>
      <c r="I6204" s="6">
        <v>450</v>
      </c>
      <c r="J6204" s="1">
        <v>1</v>
      </c>
      <c r="K6204" s="4">
        <v>0.05</v>
      </c>
      <c r="L6204" s="6">
        <f t="shared" si="196"/>
        <v>22.5</v>
      </c>
      <c r="M6204" s="8">
        <f t="shared" si="197"/>
        <v>427.5</v>
      </c>
      <c r="N6204" s="21">
        <f>(sales[[#This Row],[Price]]*sales[[#This Row],[Qty]])-(sales[[#This Row],[Discount_Amt]]*sales[[#This Row],[Qty]])</f>
        <v>427.5</v>
      </c>
    </row>
    <row r="6205" spans="2:14" x14ac:dyDescent="0.35">
      <c r="B6205" s="7">
        <v>2030203</v>
      </c>
      <c r="C6205" s="1" t="s">
        <v>11</v>
      </c>
      <c r="D6205" s="1" t="s">
        <v>25</v>
      </c>
      <c r="E6205" s="1" t="s">
        <v>41</v>
      </c>
      <c r="F6205" s="1" t="s">
        <v>519</v>
      </c>
      <c r="G6205" s="3">
        <v>45482</v>
      </c>
      <c r="H6205" s="3">
        <v>45487</v>
      </c>
      <c r="I6205" s="6">
        <v>1299</v>
      </c>
      <c r="J6205" s="1">
        <v>1</v>
      </c>
      <c r="K6205" s="4">
        <v>0.05</v>
      </c>
      <c r="L6205" s="6">
        <f t="shared" si="196"/>
        <v>64.95</v>
      </c>
      <c r="M6205" s="8">
        <f t="shared" si="197"/>
        <v>1234.05</v>
      </c>
      <c r="N6205" s="21">
        <f>(sales[[#This Row],[Price]]*sales[[#This Row],[Qty]])-(sales[[#This Row],[Discount_Amt]]*sales[[#This Row],[Qty]])</f>
        <v>1234.05</v>
      </c>
    </row>
    <row r="6206" spans="2:14" x14ac:dyDescent="0.35">
      <c r="B6206" s="7">
        <v>2030204</v>
      </c>
      <c r="C6206" s="1" t="s">
        <v>12</v>
      </c>
      <c r="D6206" s="1" t="s">
        <v>333</v>
      </c>
      <c r="E6206" s="1" t="s">
        <v>42</v>
      </c>
      <c r="F6206" s="1" t="s">
        <v>520</v>
      </c>
      <c r="G6206" s="3">
        <v>45482</v>
      </c>
      <c r="H6206" s="3">
        <v>45483</v>
      </c>
      <c r="I6206" s="6">
        <v>1700</v>
      </c>
      <c r="J6206" s="1">
        <v>1</v>
      </c>
      <c r="K6206" s="4">
        <v>0.05</v>
      </c>
      <c r="L6206" s="6">
        <f t="shared" si="196"/>
        <v>85</v>
      </c>
      <c r="M6206" s="8">
        <f t="shared" si="197"/>
        <v>1615</v>
      </c>
      <c r="N6206" s="21">
        <f>(sales[[#This Row],[Price]]*sales[[#This Row],[Qty]])-(sales[[#This Row],[Discount_Amt]]*sales[[#This Row],[Qty]])</f>
        <v>1615</v>
      </c>
    </row>
    <row r="6207" spans="2:14" hidden="1" x14ac:dyDescent="0.35">
      <c r="B6207" s="7">
        <v>2030205</v>
      </c>
      <c r="C6207" s="1" t="s">
        <v>13</v>
      </c>
      <c r="D6207" s="1" t="s">
        <v>25</v>
      </c>
      <c r="E6207" s="1" t="s">
        <v>43</v>
      </c>
      <c r="F6207" s="1" t="s">
        <v>521</v>
      </c>
      <c r="G6207" s="3">
        <v>45482</v>
      </c>
      <c r="H6207" s="3">
        <v>45490</v>
      </c>
      <c r="I6207" s="6">
        <v>55000</v>
      </c>
      <c r="J6207" s="1">
        <v>2</v>
      </c>
      <c r="K6207" s="4">
        <v>0.05</v>
      </c>
      <c r="L6207" s="6">
        <f t="shared" si="196"/>
        <v>2750</v>
      </c>
      <c r="M6207" s="8">
        <f t="shared" si="197"/>
        <v>107250</v>
      </c>
      <c r="N6207" s="21">
        <f>(sales[[#This Row],[Price]]*sales[[#This Row],[Qty]])-(sales[[#This Row],[Discount_Amt]]*sales[[#This Row],[Qty]])</f>
        <v>104500</v>
      </c>
    </row>
    <row r="6208" spans="2:14" hidden="1" x14ac:dyDescent="0.35">
      <c r="B6208" s="7">
        <v>2030206</v>
      </c>
      <c r="C6208" s="1" t="s">
        <v>14</v>
      </c>
      <c r="D6208" s="1" t="s">
        <v>26</v>
      </c>
      <c r="E6208" s="1" t="s">
        <v>44</v>
      </c>
      <c r="F6208" s="1" t="s">
        <v>518</v>
      </c>
      <c r="G6208" s="3">
        <v>45482</v>
      </c>
      <c r="H6208" s="3">
        <v>45484</v>
      </c>
      <c r="I6208" s="6">
        <v>57999</v>
      </c>
      <c r="J6208" s="1">
        <v>1</v>
      </c>
      <c r="K6208" s="4">
        <v>0.03</v>
      </c>
      <c r="L6208" s="6">
        <f t="shared" si="196"/>
        <v>1739.97</v>
      </c>
      <c r="M6208" s="8">
        <f t="shared" si="197"/>
        <v>56259.03</v>
      </c>
      <c r="N6208" s="21">
        <f>(sales[[#This Row],[Price]]*sales[[#This Row],[Qty]])-(sales[[#This Row],[Discount_Amt]]*sales[[#This Row],[Qty]])</f>
        <v>56259.03</v>
      </c>
    </row>
    <row r="6209" spans="2:14" hidden="1" x14ac:dyDescent="0.35">
      <c r="B6209" s="7">
        <v>2030207</v>
      </c>
      <c r="C6209" s="1" t="s">
        <v>15</v>
      </c>
      <c r="D6209" s="1" t="s">
        <v>27</v>
      </c>
      <c r="E6209" s="1" t="s">
        <v>45</v>
      </c>
      <c r="F6209" s="1" t="s">
        <v>518</v>
      </c>
      <c r="G6209" s="3">
        <v>45482</v>
      </c>
      <c r="H6209" s="3">
        <v>45485</v>
      </c>
      <c r="I6209" s="6">
        <v>1399</v>
      </c>
      <c r="J6209" s="1">
        <v>2</v>
      </c>
      <c r="K6209" s="4">
        <v>0.1</v>
      </c>
      <c r="L6209" s="6">
        <f t="shared" si="196"/>
        <v>139.9</v>
      </c>
      <c r="M6209" s="8">
        <f t="shared" si="197"/>
        <v>2658.1</v>
      </c>
      <c r="N6209" s="21">
        <f>(sales[[#This Row],[Price]]*sales[[#This Row],[Qty]])-(sales[[#This Row],[Discount_Amt]]*sales[[#This Row],[Qty]])</f>
        <v>2518.1999999999998</v>
      </c>
    </row>
    <row r="6210" spans="2:14" hidden="1" x14ac:dyDescent="0.35">
      <c r="B6210" s="7">
        <v>2030208</v>
      </c>
      <c r="C6210" s="1" t="s">
        <v>16</v>
      </c>
      <c r="D6210" s="1" t="s">
        <v>28</v>
      </c>
      <c r="E6210" s="1" t="s">
        <v>46</v>
      </c>
      <c r="F6210" s="1" t="s">
        <v>519</v>
      </c>
      <c r="G6210" s="3">
        <v>45482</v>
      </c>
      <c r="H6210" s="3">
        <v>45487</v>
      </c>
      <c r="I6210" s="6">
        <v>999</v>
      </c>
      <c r="J6210" s="1">
        <v>7</v>
      </c>
      <c r="K6210" s="4">
        <v>0.05</v>
      </c>
      <c r="L6210" s="6">
        <f t="shared" si="196"/>
        <v>49.95</v>
      </c>
      <c r="M6210" s="8">
        <f t="shared" si="197"/>
        <v>6943.05</v>
      </c>
      <c r="N6210" s="21">
        <f>(sales[[#This Row],[Price]]*sales[[#This Row],[Qty]])-(sales[[#This Row],[Discount_Amt]]*sales[[#This Row],[Qty]])</f>
        <v>6643.35</v>
      </c>
    </row>
    <row r="6211" spans="2:14" x14ac:dyDescent="0.35">
      <c r="B6211" s="7">
        <v>2030209</v>
      </c>
      <c r="C6211" s="1" t="s">
        <v>17</v>
      </c>
      <c r="D6211" s="1" t="s">
        <v>29</v>
      </c>
      <c r="E6211" s="1" t="s">
        <v>47</v>
      </c>
      <c r="F6211" s="1" t="s">
        <v>521</v>
      </c>
      <c r="G6211" s="3">
        <v>45482</v>
      </c>
      <c r="H6211" s="3">
        <v>45483</v>
      </c>
      <c r="I6211" s="6">
        <v>2099</v>
      </c>
      <c r="J6211" s="1">
        <v>2</v>
      </c>
      <c r="K6211" s="4">
        <v>0.05</v>
      </c>
      <c r="L6211" s="6">
        <f t="shared" si="196"/>
        <v>104.95</v>
      </c>
      <c r="M6211" s="8">
        <f t="shared" si="197"/>
        <v>4093.05</v>
      </c>
      <c r="N6211" s="21">
        <f>(sales[[#This Row],[Price]]*sales[[#This Row],[Qty]])-(sales[[#This Row],[Discount_Amt]]*sales[[#This Row],[Qty]])</f>
        <v>3988.1</v>
      </c>
    </row>
    <row r="6212" spans="2:14" hidden="1" x14ac:dyDescent="0.35">
      <c r="B6212" s="7">
        <v>2030210</v>
      </c>
      <c r="C6212" s="1" t="s">
        <v>18</v>
      </c>
      <c r="D6212" s="1" t="s">
        <v>25</v>
      </c>
      <c r="E6212" s="1" t="s">
        <v>48</v>
      </c>
      <c r="F6212" s="1" t="s">
        <v>520</v>
      </c>
      <c r="G6212" s="3">
        <v>45482</v>
      </c>
      <c r="H6212" s="3">
        <v>45490</v>
      </c>
      <c r="I6212" s="6">
        <v>11000</v>
      </c>
      <c r="J6212" s="1">
        <v>2</v>
      </c>
      <c r="K6212" s="4">
        <v>0.02</v>
      </c>
      <c r="L6212" s="6">
        <f t="shared" si="196"/>
        <v>220</v>
      </c>
      <c r="M6212" s="8">
        <f t="shared" si="197"/>
        <v>21780</v>
      </c>
      <c r="N6212" s="21">
        <f>(sales[[#This Row],[Price]]*sales[[#This Row],[Qty]])-(sales[[#This Row],[Discount_Amt]]*sales[[#This Row],[Qty]])</f>
        <v>21560</v>
      </c>
    </row>
    <row r="6213" spans="2:14" hidden="1" x14ac:dyDescent="0.35">
      <c r="B6213" s="7">
        <v>2030211</v>
      </c>
      <c r="C6213" s="1" t="s">
        <v>19</v>
      </c>
      <c r="D6213" s="1" t="s">
        <v>30</v>
      </c>
      <c r="E6213" s="1" t="s">
        <v>49</v>
      </c>
      <c r="F6213" s="1" t="s">
        <v>518</v>
      </c>
      <c r="G6213" s="3">
        <v>45482</v>
      </c>
      <c r="H6213" s="3">
        <v>45484</v>
      </c>
      <c r="I6213" s="6">
        <v>800</v>
      </c>
      <c r="J6213" s="1">
        <v>1</v>
      </c>
      <c r="K6213" s="4">
        <v>0.06</v>
      </c>
      <c r="L6213" s="6">
        <f t="shared" si="196"/>
        <v>48</v>
      </c>
      <c r="M6213" s="8">
        <f t="shared" si="197"/>
        <v>752</v>
      </c>
      <c r="N6213" s="21">
        <f>(sales[[#This Row],[Price]]*sales[[#This Row],[Qty]])-(sales[[#This Row],[Discount_Amt]]*sales[[#This Row],[Qty]])</f>
        <v>752</v>
      </c>
    </row>
    <row r="6214" spans="2:14" hidden="1" x14ac:dyDescent="0.35">
      <c r="B6214" s="7">
        <v>2030212</v>
      </c>
      <c r="C6214" s="1" t="s">
        <v>20</v>
      </c>
      <c r="D6214" s="1" t="s">
        <v>27</v>
      </c>
      <c r="E6214" s="1" t="s">
        <v>50</v>
      </c>
      <c r="F6214" s="1" t="s">
        <v>519</v>
      </c>
      <c r="G6214" s="3">
        <v>45482</v>
      </c>
      <c r="H6214" s="3">
        <v>45485</v>
      </c>
      <c r="I6214" s="6">
        <v>5500</v>
      </c>
      <c r="J6214" s="1">
        <v>2</v>
      </c>
      <c r="K6214" s="4">
        <v>0.15</v>
      </c>
      <c r="L6214" s="6">
        <f t="shared" si="196"/>
        <v>825</v>
      </c>
      <c r="M6214" s="8">
        <f t="shared" si="197"/>
        <v>10175</v>
      </c>
      <c r="N6214" s="21">
        <f>(sales[[#This Row],[Price]]*sales[[#This Row],[Qty]])-(sales[[#This Row],[Discount_Amt]]*sales[[#This Row],[Qty]])</f>
        <v>9350</v>
      </c>
    </row>
    <row r="6215" spans="2:14" hidden="1" x14ac:dyDescent="0.35">
      <c r="B6215" s="7">
        <v>2030213</v>
      </c>
      <c r="C6215" s="1" t="s">
        <v>21</v>
      </c>
      <c r="D6215" s="1" t="s">
        <v>28</v>
      </c>
      <c r="E6215" s="1" t="s">
        <v>51</v>
      </c>
      <c r="F6215" s="1" t="s">
        <v>520</v>
      </c>
      <c r="G6215" s="3">
        <v>45482</v>
      </c>
      <c r="H6215" s="3">
        <v>45487</v>
      </c>
      <c r="I6215" s="6">
        <v>1350</v>
      </c>
      <c r="J6215" s="1">
        <v>4</v>
      </c>
      <c r="K6215" s="4">
        <v>0.02</v>
      </c>
      <c r="L6215" s="6">
        <f t="shared" si="196"/>
        <v>27</v>
      </c>
      <c r="M6215" s="8">
        <f t="shared" si="197"/>
        <v>5373</v>
      </c>
      <c r="N6215" s="21">
        <f>(sales[[#This Row],[Price]]*sales[[#This Row],[Qty]])-(sales[[#This Row],[Discount_Amt]]*sales[[#This Row],[Qty]])</f>
        <v>5292</v>
      </c>
    </row>
    <row r="6216" spans="2:14" hidden="1" x14ac:dyDescent="0.35">
      <c r="B6216" s="7">
        <v>2030214</v>
      </c>
      <c r="C6216" s="1" t="s">
        <v>22</v>
      </c>
      <c r="D6216" s="1" t="s">
        <v>29</v>
      </c>
      <c r="E6216" s="1" t="s">
        <v>506</v>
      </c>
      <c r="F6216" s="1" t="s">
        <v>521</v>
      </c>
      <c r="G6216" s="3">
        <v>45482</v>
      </c>
      <c r="H6216" s="3">
        <v>45483</v>
      </c>
      <c r="I6216" s="6">
        <v>4500</v>
      </c>
      <c r="J6216" s="1">
        <v>3</v>
      </c>
      <c r="K6216" s="4">
        <v>0.02</v>
      </c>
      <c r="L6216" s="6">
        <f t="shared" si="196"/>
        <v>90</v>
      </c>
      <c r="M6216" s="8">
        <f t="shared" si="197"/>
        <v>13410</v>
      </c>
      <c r="N6216" s="21">
        <f>(sales[[#This Row],[Price]]*sales[[#This Row],[Qty]])-(sales[[#This Row],[Discount_Amt]]*sales[[#This Row],[Qty]])</f>
        <v>13230</v>
      </c>
    </row>
    <row r="6217" spans="2:14" hidden="1" x14ac:dyDescent="0.35">
      <c r="B6217" s="7">
        <v>2030215</v>
      </c>
      <c r="C6217" s="1" t="s">
        <v>23</v>
      </c>
      <c r="D6217" s="1" t="s">
        <v>25</v>
      </c>
      <c r="E6217" s="1" t="s">
        <v>507</v>
      </c>
      <c r="F6217" s="1" t="s">
        <v>518</v>
      </c>
      <c r="G6217" s="3">
        <v>45482</v>
      </c>
      <c r="H6217" s="3">
        <v>45490</v>
      </c>
      <c r="I6217" s="6">
        <v>2350</v>
      </c>
      <c r="J6217" s="1">
        <v>2</v>
      </c>
      <c r="K6217" s="4">
        <v>0.02</v>
      </c>
      <c r="L6217" s="6">
        <f t="shared" si="196"/>
        <v>47</v>
      </c>
      <c r="M6217" s="8">
        <f t="shared" si="197"/>
        <v>4653</v>
      </c>
      <c r="N6217" s="21">
        <f>(sales[[#This Row],[Price]]*sales[[#This Row],[Qty]])-(sales[[#This Row],[Discount_Amt]]*sales[[#This Row],[Qty]])</f>
        <v>4606</v>
      </c>
    </row>
    <row r="6218" spans="2:14" hidden="1" x14ac:dyDescent="0.35">
      <c r="B6218" s="7">
        <v>2030216</v>
      </c>
      <c r="C6218" s="1" t="s">
        <v>24</v>
      </c>
      <c r="D6218" s="1" t="s">
        <v>26</v>
      </c>
      <c r="E6218" s="1" t="s">
        <v>508</v>
      </c>
      <c r="F6218" s="1" t="s">
        <v>518</v>
      </c>
      <c r="G6218" s="3">
        <v>45482</v>
      </c>
      <c r="H6218" s="3">
        <v>45484</v>
      </c>
      <c r="I6218" s="6">
        <v>90</v>
      </c>
      <c r="J6218" s="1">
        <v>1</v>
      </c>
      <c r="K6218" s="4">
        <v>0.02</v>
      </c>
      <c r="L6218" s="6">
        <f t="shared" si="196"/>
        <v>1.8</v>
      </c>
      <c r="M6218" s="8">
        <f t="shared" si="197"/>
        <v>88.2</v>
      </c>
      <c r="N6218" s="21">
        <f>(sales[[#This Row],[Price]]*sales[[#This Row],[Qty]])-(sales[[#This Row],[Discount_Amt]]*sales[[#This Row],[Qty]])</f>
        <v>88.2</v>
      </c>
    </row>
    <row r="6219" spans="2:14" hidden="1" x14ac:dyDescent="0.35">
      <c r="B6219" s="7">
        <v>2030217</v>
      </c>
      <c r="C6219" s="1" t="s">
        <v>4</v>
      </c>
      <c r="D6219" s="1" t="s">
        <v>27</v>
      </c>
      <c r="E6219" s="1" t="s">
        <v>31</v>
      </c>
      <c r="F6219" s="1" t="s">
        <v>519</v>
      </c>
      <c r="G6219" s="3">
        <v>45482</v>
      </c>
      <c r="H6219" s="3">
        <v>45485</v>
      </c>
      <c r="I6219" s="6">
        <v>280</v>
      </c>
      <c r="J6219" s="1">
        <v>1</v>
      </c>
      <c r="K6219" s="4">
        <v>0.02</v>
      </c>
      <c r="L6219" s="6">
        <f t="shared" si="196"/>
        <v>5.6000000000000005</v>
      </c>
      <c r="M6219" s="8">
        <f t="shared" si="197"/>
        <v>274.39999999999998</v>
      </c>
      <c r="N6219" s="21">
        <f>(sales[[#This Row],[Price]]*sales[[#This Row],[Qty]])-(sales[[#This Row],[Discount_Amt]]*sales[[#This Row],[Qty]])</f>
        <v>274.39999999999998</v>
      </c>
    </row>
    <row r="6220" spans="2:14" hidden="1" x14ac:dyDescent="0.35">
      <c r="B6220" s="7">
        <v>2030218</v>
      </c>
      <c r="C6220" s="1" t="s">
        <v>5</v>
      </c>
      <c r="D6220" s="1" t="s">
        <v>28</v>
      </c>
      <c r="E6220" s="1" t="s">
        <v>32</v>
      </c>
      <c r="F6220" s="1" t="s">
        <v>521</v>
      </c>
      <c r="G6220" s="3">
        <v>45482</v>
      </c>
      <c r="H6220" s="3">
        <v>45487</v>
      </c>
      <c r="I6220" s="6">
        <v>70</v>
      </c>
      <c r="J6220" s="1">
        <v>2</v>
      </c>
      <c r="K6220" s="4">
        <v>0.02</v>
      </c>
      <c r="L6220" s="6">
        <f t="shared" si="196"/>
        <v>1.4000000000000001</v>
      </c>
      <c r="M6220" s="8">
        <f t="shared" si="197"/>
        <v>138.6</v>
      </c>
      <c r="N6220" s="21">
        <f>(sales[[#This Row],[Price]]*sales[[#This Row],[Qty]])-(sales[[#This Row],[Discount_Amt]]*sales[[#This Row],[Qty]])</f>
        <v>137.19999999999999</v>
      </c>
    </row>
    <row r="6221" spans="2:14" hidden="1" x14ac:dyDescent="0.35">
      <c r="B6221" s="7">
        <v>2030219</v>
      </c>
      <c r="C6221" s="1" t="s">
        <v>6</v>
      </c>
      <c r="D6221" s="1" t="s">
        <v>29</v>
      </c>
      <c r="E6221" s="1" t="s">
        <v>38</v>
      </c>
      <c r="F6221" s="1" t="s">
        <v>520</v>
      </c>
      <c r="G6221" s="3">
        <v>45482</v>
      </c>
      <c r="H6221" s="3">
        <v>45483</v>
      </c>
      <c r="I6221" s="6">
        <v>230</v>
      </c>
      <c r="J6221" s="1">
        <v>1</v>
      </c>
      <c r="K6221" s="4">
        <v>0.02</v>
      </c>
      <c r="L6221" s="6">
        <f t="shared" si="196"/>
        <v>4.6000000000000005</v>
      </c>
      <c r="M6221" s="8">
        <f t="shared" si="197"/>
        <v>225.4</v>
      </c>
      <c r="N6221" s="21">
        <f>(sales[[#This Row],[Price]]*sales[[#This Row],[Qty]])-(sales[[#This Row],[Discount_Amt]]*sales[[#This Row],[Qty]])</f>
        <v>225.4</v>
      </c>
    </row>
    <row r="6222" spans="2:14" hidden="1" x14ac:dyDescent="0.35">
      <c r="B6222" s="7">
        <v>2030220</v>
      </c>
      <c r="C6222" s="1" t="s">
        <v>7</v>
      </c>
      <c r="D6222" s="1" t="s">
        <v>25</v>
      </c>
      <c r="E6222" s="1" t="s">
        <v>33</v>
      </c>
      <c r="F6222" s="1" t="s">
        <v>518</v>
      </c>
      <c r="G6222" s="3">
        <v>45482</v>
      </c>
      <c r="H6222" s="3">
        <v>45490</v>
      </c>
      <c r="I6222" s="6">
        <v>7999</v>
      </c>
      <c r="J6222" s="1">
        <v>3</v>
      </c>
      <c r="K6222" s="4">
        <v>0.02</v>
      </c>
      <c r="L6222" s="6">
        <f t="shared" si="196"/>
        <v>159.97999999999999</v>
      </c>
      <c r="M6222" s="8">
        <f t="shared" si="197"/>
        <v>23837.02</v>
      </c>
      <c r="N6222" s="21">
        <f>(sales[[#This Row],[Price]]*sales[[#This Row],[Qty]])-(sales[[#This Row],[Discount_Amt]]*sales[[#This Row],[Qty]])</f>
        <v>23517.06</v>
      </c>
    </row>
    <row r="6223" spans="2:14" x14ac:dyDescent="0.35">
      <c r="B6223" s="7">
        <v>2030221</v>
      </c>
      <c r="C6223" s="1" t="s">
        <v>10</v>
      </c>
      <c r="D6223" s="1" t="s">
        <v>26</v>
      </c>
      <c r="E6223" s="1" t="s">
        <v>34</v>
      </c>
      <c r="F6223" s="1" t="s">
        <v>519</v>
      </c>
      <c r="G6223" s="3">
        <v>45482</v>
      </c>
      <c r="H6223" s="3">
        <v>45484</v>
      </c>
      <c r="I6223" s="6">
        <v>850</v>
      </c>
      <c r="J6223" s="1">
        <v>2</v>
      </c>
      <c r="K6223" s="4">
        <v>7.0000000000000007E-2</v>
      </c>
      <c r="L6223" s="6">
        <f t="shared" si="196"/>
        <v>59.500000000000007</v>
      </c>
      <c r="M6223" s="8">
        <f t="shared" si="197"/>
        <v>1640.5</v>
      </c>
      <c r="N6223" s="21">
        <f>(sales[[#This Row],[Price]]*sales[[#This Row],[Qty]])-(sales[[#This Row],[Discount_Amt]]*sales[[#This Row],[Qty]])</f>
        <v>1581</v>
      </c>
    </row>
    <row r="6224" spans="2:14" hidden="1" x14ac:dyDescent="0.35">
      <c r="B6224" s="7">
        <v>2030222</v>
      </c>
      <c r="C6224" s="1" t="s">
        <v>8</v>
      </c>
      <c r="D6224" s="1" t="s">
        <v>27</v>
      </c>
      <c r="E6224" s="1" t="s">
        <v>35</v>
      </c>
      <c r="F6224" s="1" t="s">
        <v>520</v>
      </c>
      <c r="G6224" s="3">
        <v>45482</v>
      </c>
      <c r="H6224" s="3">
        <v>45485</v>
      </c>
      <c r="I6224" s="6">
        <v>65000</v>
      </c>
      <c r="J6224" s="1">
        <v>1</v>
      </c>
      <c r="K6224" s="4">
        <v>0.03</v>
      </c>
      <c r="L6224" s="6">
        <f t="shared" si="196"/>
        <v>1950</v>
      </c>
      <c r="M6224" s="8">
        <f t="shared" si="197"/>
        <v>63050</v>
      </c>
      <c r="N6224" s="21">
        <f>(sales[[#This Row],[Price]]*sales[[#This Row],[Qty]])-(sales[[#This Row],[Discount_Amt]]*sales[[#This Row],[Qty]])</f>
        <v>63050</v>
      </c>
    </row>
    <row r="6225" spans="2:14" hidden="1" x14ac:dyDescent="0.35">
      <c r="B6225" s="7">
        <v>2030223</v>
      </c>
      <c r="C6225" s="1" t="s">
        <v>9</v>
      </c>
      <c r="D6225" s="1" t="s">
        <v>28</v>
      </c>
      <c r="E6225" s="1" t="s">
        <v>36</v>
      </c>
      <c r="F6225" s="1" t="s">
        <v>521</v>
      </c>
      <c r="G6225" s="3">
        <v>45482</v>
      </c>
      <c r="H6225" s="3">
        <v>45487</v>
      </c>
      <c r="I6225" s="6">
        <v>450</v>
      </c>
      <c r="J6225" s="1">
        <v>2</v>
      </c>
      <c r="K6225" s="4">
        <v>0.08</v>
      </c>
      <c r="L6225" s="6">
        <f t="shared" si="196"/>
        <v>36</v>
      </c>
      <c r="M6225" s="8">
        <f t="shared" si="197"/>
        <v>864</v>
      </c>
      <c r="N6225" s="21">
        <f>(sales[[#This Row],[Price]]*sales[[#This Row],[Qty]])-(sales[[#This Row],[Discount_Amt]]*sales[[#This Row],[Qty]])</f>
        <v>828</v>
      </c>
    </row>
    <row r="6226" spans="2:14" x14ac:dyDescent="0.35">
      <c r="B6226" s="7">
        <v>2030224</v>
      </c>
      <c r="C6226" s="1" t="s">
        <v>11</v>
      </c>
      <c r="D6226" s="1" t="s">
        <v>29</v>
      </c>
      <c r="E6226" s="1" t="s">
        <v>37</v>
      </c>
      <c r="F6226" s="1" t="s">
        <v>518</v>
      </c>
      <c r="G6226" s="3">
        <v>45482</v>
      </c>
      <c r="H6226" s="3">
        <v>45483</v>
      </c>
      <c r="I6226" s="6">
        <v>1299</v>
      </c>
      <c r="J6226" s="1">
        <v>1</v>
      </c>
      <c r="K6226" s="4">
        <v>0.05</v>
      </c>
      <c r="L6226" s="6">
        <f t="shared" si="196"/>
        <v>64.95</v>
      </c>
      <c r="M6226" s="8">
        <f t="shared" si="197"/>
        <v>1234.05</v>
      </c>
      <c r="N6226" s="21">
        <f>(sales[[#This Row],[Price]]*sales[[#This Row],[Qty]])-(sales[[#This Row],[Discount_Amt]]*sales[[#This Row],[Qty]])</f>
        <v>1234.05</v>
      </c>
    </row>
    <row r="6227" spans="2:14" x14ac:dyDescent="0.35">
      <c r="B6227" s="7">
        <v>2030225</v>
      </c>
      <c r="C6227" s="1" t="s">
        <v>12</v>
      </c>
      <c r="D6227" s="1" t="s">
        <v>25</v>
      </c>
      <c r="E6227" s="1" t="s">
        <v>39</v>
      </c>
      <c r="F6227" s="1" t="s">
        <v>518</v>
      </c>
      <c r="G6227" s="3">
        <v>45482</v>
      </c>
      <c r="H6227" s="3">
        <v>45490</v>
      </c>
      <c r="I6227" s="6">
        <v>1700</v>
      </c>
      <c r="J6227" s="1">
        <v>2</v>
      </c>
      <c r="K6227" s="4">
        <v>0.05</v>
      </c>
      <c r="L6227" s="6">
        <f t="shared" si="196"/>
        <v>85</v>
      </c>
      <c r="M6227" s="8">
        <f t="shared" si="197"/>
        <v>3315</v>
      </c>
      <c r="N6227" s="21">
        <f>(sales[[#This Row],[Price]]*sales[[#This Row],[Qty]])-(sales[[#This Row],[Discount_Amt]]*sales[[#This Row],[Qty]])</f>
        <v>3230</v>
      </c>
    </row>
    <row r="6228" spans="2:14" hidden="1" x14ac:dyDescent="0.35">
      <c r="B6228" s="7">
        <v>2030226</v>
      </c>
      <c r="C6228" s="1" t="s">
        <v>13</v>
      </c>
      <c r="D6228" s="1" t="s">
        <v>334</v>
      </c>
      <c r="E6228" s="1" t="s">
        <v>40</v>
      </c>
      <c r="F6228" s="1" t="s">
        <v>519</v>
      </c>
      <c r="G6228" s="3">
        <v>45482</v>
      </c>
      <c r="H6228" s="3">
        <v>45484</v>
      </c>
      <c r="I6228" s="6">
        <v>55000</v>
      </c>
      <c r="J6228" s="1">
        <v>3</v>
      </c>
      <c r="K6228" s="4">
        <v>0.05</v>
      </c>
      <c r="L6228" s="6">
        <f t="shared" si="196"/>
        <v>2750</v>
      </c>
      <c r="M6228" s="8">
        <f t="shared" si="197"/>
        <v>162250</v>
      </c>
      <c r="N6228" s="21">
        <f>(sales[[#This Row],[Price]]*sales[[#This Row],[Qty]])-(sales[[#This Row],[Discount_Amt]]*sales[[#This Row],[Qty]])</f>
        <v>156750</v>
      </c>
    </row>
    <row r="6229" spans="2:14" hidden="1" x14ac:dyDescent="0.35">
      <c r="B6229" s="7">
        <v>2030227</v>
      </c>
      <c r="C6229" s="1" t="s">
        <v>14</v>
      </c>
      <c r="D6229" s="1" t="s">
        <v>25</v>
      </c>
      <c r="E6229" s="1" t="s">
        <v>41</v>
      </c>
      <c r="F6229" s="1" t="s">
        <v>521</v>
      </c>
      <c r="G6229" s="3">
        <v>45482</v>
      </c>
      <c r="H6229" s="3">
        <v>45485</v>
      </c>
      <c r="I6229" s="6">
        <v>57999</v>
      </c>
      <c r="J6229" s="1">
        <v>2</v>
      </c>
      <c r="K6229" s="4">
        <v>0.05</v>
      </c>
      <c r="L6229" s="6">
        <f t="shared" si="196"/>
        <v>2899.9500000000003</v>
      </c>
      <c r="M6229" s="8">
        <f t="shared" si="197"/>
        <v>113098.05</v>
      </c>
      <c r="N6229" s="21">
        <f>(sales[[#This Row],[Price]]*sales[[#This Row],[Qty]])-(sales[[#This Row],[Discount_Amt]]*sales[[#This Row],[Qty]])</f>
        <v>110198.1</v>
      </c>
    </row>
    <row r="6230" spans="2:14" hidden="1" x14ac:dyDescent="0.35">
      <c r="B6230" s="7">
        <v>2030228</v>
      </c>
      <c r="C6230" s="1" t="s">
        <v>15</v>
      </c>
      <c r="D6230" s="1" t="s">
        <v>26</v>
      </c>
      <c r="E6230" s="1" t="s">
        <v>42</v>
      </c>
      <c r="F6230" s="1" t="s">
        <v>520</v>
      </c>
      <c r="G6230" s="3">
        <v>45482</v>
      </c>
      <c r="H6230" s="3">
        <v>45487</v>
      </c>
      <c r="I6230" s="6">
        <v>1399</v>
      </c>
      <c r="J6230" s="1">
        <v>7</v>
      </c>
      <c r="K6230" s="4">
        <v>0.03</v>
      </c>
      <c r="L6230" s="6">
        <f t="shared" si="196"/>
        <v>41.97</v>
      </c>
      <c r="M6230" s="8">
        <f t="shared" si="197"/>
        <v>9751.0300000000007</v>
      </c>
      <c r="N6230" s="21">
        <f>(sales[[#This Row],[Price]]*sales[[#This Row],[Qty]])-(sales[[#This Row],[Discount_Amt]]*sales[[#This Row],[Qty]])</f>
        <v>9499.2099999999991</v>
      </c>
    </row>
    <row r="6231" spans="2:14" hidden="1" x14ac:dyDescent="0.35">
      <c r="B6231" s="7">
        <v>2030229</v>
      </c>
      <c r="C6231" s="1" t="s">
        <v>16</v>
      </c>
      <c r="D6231" s="1" t="s">
        <v>27</v>
      </c>
      <c r="E6231" s="1" t="s">
        <v>43</v>
      </c>
      <c r="F6231" s="1" t="s">
        <v>518</v>
      </c>
      <c r="G6231" s="3">
        <v>45482</v>
      </c>
      <c r="H6231" s="3">
        <v>45483</v>
      </c>
      <c r="I6231" s="6">
        <v>999</v>
      </c>
      <c r="J6231" s="1">
        <v>2</v>
      </c>
      <c r="K6231" s="4">
        <v>0.1</v>
      </c>
      <c r="L6231" s="6">
        <f t="shared" si="196"/>
        <v>99.9</v>
      </c>
      <c r="M6231" s="8">
        <f t="shared" si="197"/>
        <v>1898.1</v>
      </c>
      <c r="N6231" s="21">
        <f>(sales[[#This Row],[Price]]*sales[[#This Row],[Qty]])-(sales[[#This Row],[Discount_Amt]]*sales[[#This Row],[Qty]])</f>
        <v>1798.2</v>
      </c>
    </row>
    <row r="6232" spans="2:14" x14ac:dyDescent="0.35">
      <c r="B6232" s="7">
        <v>2030230</v>
      </c>
      <c r="C6232" s="1" t="s">
        <v>17</v>
      </c>
      <c r="D6232" s="1" t="s">
        <v>28</v>
      </c>
      <c r="E6232" s="1" t="s">
        <v>44</v>
      </c>
      <c r="F6232" s="1" t="s">
        <v>519</v>
      </c>
      <c r="G6232" s="3">
        <v>45482</v>
      </c>
      <c r="H6232" s="3">
        <v>45490</v>
      </c>
      <c r="I6232" s="6">
        <v>2099</v>
      </c>
      <c r="J6232" s="1">
        <v>1</v>
      </c>
      <c r="K6232" s="4">
        <v>0.05</v>
      </c>
      <c r="L6232" s="6">
        <f t="shared" si="196"/>
        <v>104.95</v>
      </c>
      <c r="M6232" s="8">
        <f t="shared" si="197"/>
        <v>1994.05</v>
      </c>
      <c r="N6232" s="21">
        <f>(sales[[#This Row],[Price]]*sales[[#This Row],[Qty]])-(sales[[#This Row],[Discount_Amt]]*sales[[#This Row],[Qty]])</f>
        <v>1994.05</v>
      </c>
    </row>
    <row r="6233" spans="2:14" hidden="1" x14ac:dyDescent="0.35">
      <c r="B6233" s="7">
        <v>2030231</v>
      </c>
      <c r="C6233" s="1" t="s">
        <v>18</v>
      </c>
      <c r="D6233" s="1" t="s">
        <v>29</v>
      </c>
      <c r="E6233" s="1" t="s">
        <v>45</v>
      </c>
      <c r="F6233" s="1" t="s">
        <v>520</v>
      </c>
      <c r="G6233" s="3">
        <v>45482</v>
      </c>
      <c r="H6233" s="3">
        <v>45484</v>
      </c>
      <c r="I6233" s="6">
        <v>11000</v>
      </c>
      <c r="J6233" s="1">
        <v>1</v>
      </c>
      <c r="K6233" s="4">
        <v>0.05</v>
      </c>
      <c r="L6233" s="6">
        <f t="shared" si="196"/>
        <v>550</v>
      </c>
      <c r="M6233" s="8">
        <f t="shared" si="197"/>
        <v>10450</v>
      </c>
      <c r="N6233" s="21">
        <f>(sales[[#This Row],[Price]]*sales[[#This Row],[Qty]])-(sales[[#This Row],[Discount_Amt]]*sales[[#This Row],[Qty]])</f>
        <v>10450</v>
      </c>
    </row>
    <row r="6234" spans="2:14" hidden="1" x14ac:dyDescent="0.35">
      <c r="B6234" s="7">
        <v>2030232</v>
      </c>
      <c r="C6234" s="1" t="s">
        <v>19</v>
      </c>
      <c r="D6234" s="1" t="s">
        <v>25</v>
      </c>
      <c r="E6234" s="1" t="s">
        <v>46</v>
      </c>
      <c r="F6234" s="1" t="s">
        <v>521</v>
      </c>
      <c r="G6234" s="3">
        <v>45482</v>
      </c>
      <c r="H6234" s="3">
        <v>45485</v>
      </c>
      <c r="I6234" s="6">
        <v>800</v>
      </c>
      <c r="J6234" s="1">
        <v>1</v>
      </c>
      <c r="K6234" s="4">
        <v>0.02</v>
      </c>
      <c r="L6234" s="6">
        <f t="shared" si="196"/>
        <v>16</v>
      </c>
      <c r="M6234" s="8">
        <f t="shared" si="197"/>
        <v>784</v>
      </c>
      <c r="N6234" s="21">
        <f>(sales[[#This Row],[Price]]*sales[[#This Row],[Qty]])-(sales[[#This Row],[Discount_Amt]]*sales[[#This Row],[Qty]])</f>
        <v>784</v>
      </c>
    </row>
    <row r="6235" spans="2:14" hidden="1" x14ac:dyDescent="0.35">
      <c r="B6235" s="7">
        <v>2030233</v>
      </c>
      <c r="C6235" s="1" t="s">
        <v>20</v>
      </c>
      <c r="D6235" s="1" t="s">
        <v>30</v>
      </c>
      <c r="E6235" s="1" t="s">
        <v>47</v>
      </c>
      <c r="F6235" s="1" t="s">
        <v>518</v>
      </c>
      <c r="G6235" s="3">
        <v>45482</v>
      </c>
      <c r="H6235" s="3">
        <v>45487</v>
      </c>
      <c r="I6235" s="6">
        <v>5500</v>
      </c>
      <c r="J6235" s="1">
        <v>2</v>
      </c>
      <c r="K6235" s="4">
        <v>0.06</v>
      </c>
      <c r="L6235" s="6">
        <f t="shared" si="196"/>
        <v>330</v>
      </c>
      <c r="M6235" s="8">
        <f t="shared" si="197"/>
        <v>10670</v>
      </c>
      <c r="N6235" s="21">
        <f>(sales[[#This Row],[Price]]*sales[[#This Row],[Qty]])-(sales[[#This Row],[Discount_Amt]]*sales[[#This Row],[Qty]])</f>
        <v>10340</v>
      </c>
    </row>
    <row r="6236" spans="2:14" hidden="1" x14ac:dyDescent="0.35">
      <c r="B6236" s="7">
        <v>2030234</v>
      </c>
      <c r="C6236" s="1" t="s">
        <v>21</v>
      </c>
      <c r="D6236" s="1" t="s">
        <v>27</v>
      </c>
      <c r="E6236" s="1" t="s">
        <v>48</v>
      </c>
      <c r="F6236" s="1" t="s">
        <v>518</v>
      </c>
      <c r="G6236" s="3">
        <v>45482</v>
      </c>
      <c r="H6236" s="3">
        <v>45483</v>
      </c>
      <c r="I6236" s="6">
        <v>1350</v>
      </c>
      <c r="J6236" s="1">
        <v>1</v>
      </c>
      <c r="K6236" s="4">
        <v>0.15</v>
      </c>
      <c r="L6236" s="6">
        <f t="shared" si="196"/>
        <v>202.5</v>
      </c>
      <c r="M6236" s="8">
        <f t="shared" si="197"/>
        <v>1147.5</v>
      </c>
      <c r="N6236" s="21">
        <f>(sales[[#This Row],[Price]]*sales[[#This Row],[Qty]])-(sales[[#This Row],[Discount_Amt]]*sales[[#This Row],[Qty]])</f>
        <v>1147.5</v>
      </c>
    </row>
    <row r="6237" spans="2:14" hidden="1" x14ac:dyDescent="0.35">
      <c r="B6237" s="7">
        <v>2030235</v>
      </c>
      <c r="C6237" s="1" t="s">
        <v>22</v>
      </c>
      <c r="D6237" s="1" t="s">
        <v>28</v>
      </c>
      <c r="E6237" s="1" t="s">
        <v>49</v>
      </c>
      <c r="F6237" s="1" t="s">
        <v>519</v>
      </c>
      <c r="G6237" s="3">
        <v>45482</v>
      </c>
      <c r="H6237" s="3">
        <v>45490</v>
      </c>
      <c r="I6237" s="6">
        <v>4500</v>
      </c>
      <c r="J6237" s="1">
        <v>2</v>
      </c>
      <c r="K6237" s="4">
        <v>0.02</v>
      </c>
      <c r="L6237" s="6">
        <f t="shared" si="196"/>
        <v>90</v>
      </c>
      <c r="M6237" s="8">
        <f t="shared" si="197"/>
        <v>8910</v>
      </c>
      <c r="N6237" s="21">
        <f>(sales[[#This Row],[Price]]*sales[[#This Row],[Qty]])-(sales[[#This Row],[Discount_Amt]]*sales[[#This Row],[Qty]])</f>
        <v>8820</v>
      </c>
    </row>
    <row r="6238" spans="2:14" hidden="1" x14ac:dyDescent="0.35">
      <c r="B6238" s="7">
        <v>2030236</v>
      </c>
      <c r="C6238" s="1" t="s">
        <v>23</v>
      </c>
      <c r="D6238" s="1" t="s">
        <v>29</v>
      </c>
      <c r="E6238" s="1" t="s">
        <v>50</v>
      </c>
      <c r="F6238" s="1" t="s">
        <v>521</v>
      </c>
      <c r="G6238" s="3">
        <v>45482</v>
      </c>
      <c r="H6238" s="3">
        <v>45484</v>
      </c>
      <c r="I6238" s="6">
        <v>2350</v>
      </c>
      <c r="J6238" s="1">
        <v>7</v>
      </c>
      <c r="K6238" s="4">
        <v>0.02</v>
      </c>
      <c r="L6238" s="6">
        <f t="shared" si="196"/>
        <v>47</v>
      </c>
      <c r="M6238" s="8">
        <f t="shared" si="197"/>
        <v>16403</v>
      </c>
      <c r="N6238" s="21">
        <f>(sales[[#This Row],[Price]]*sales[[#This Row],[Qty]])-(sales[[#This Row],[Discount_Amt]]*sales[[#This Row],[Qty]])</f>
        <v>16121</v>
      </c>
    </row>
    <row r="6239" spans="2:14" hidden="1" x14ac:dyDescent="0.35">
      <c r="B6239" s="7">
        <v>2030237</v>
      </c>
      <c r="C6239" s="1" t="s">
        <v>24</v>
      </c>
      <c r="D6239" s="1" t="s">
        <v>25</v>
      </c>
      <c r="E6239" s="1" t="s">
        <v>51</v>
      </c>
      <c r="F6239" s="1" t="s">
        <v>520</v>
      </c>
      <c r="G6239" s="3">
        <v>45482</v>
      </c>
      <c r="H6239" s="3">
        <v>45485</v>
      </c>
      <c r="I6239" s="6">
        <v>90</v>
      </c>
      <c r="J6239" s="1">
        <v>2</v>
      </c>
      <c r="K6239" s="4">
        <v>0.02</v>
      </c>
      <c r="L6239" s="6">
        <f t="shared" si="196"/>
        <v>1.8</v>
      </c>
      <c r="M6239" s="8">
        <f t="shared" si="197"/>
        <v>178.2</v>
      </c>
      <c r="N6239" s="21">
        <f>(sales[[#This Row],[Price]]*sales[[#This Row],[Qty]])-(sales[[#This Row],[Discount_Amt]]*sales[[#This Row],[Qty]])</f>
        <v>176.4</v>
      </c>
    </row>
    <row r="6240" spans="2:14" hidden="1" x14ac:dyDescent="0.35">
      <c r="B6240" s="7">
        <v>2030238</v>
      </c>
      <c r="C6240" s="1" t="s">
        <v>4</v>
      </c>
      <c r="D6240" s="1" t="s">
        <v>26</v>
      </c>
      <c r="E6240" s="1" t="s">
        <v>506</v>
      </c>
      <c r="F6240" s="1" t="s">
        <v>518</v>
      </c>
      <c r="G6240" s="3">
        <v>45482</v>
      </c>
      <c r="H6240" s="3">
        <v>45487</v>
      </c>
      <c r="I6240" s="6">
        <v>280</v>
      </c>
      <c r="J6240" s="1">
        <v>2</v>
      </c>
      <c r="K6240" s="4">
        <v>0.02</v>
      </c>
      <c r="L6240" s="6">
        <f t="shared" si="196"/>
        <v>5.6000000000000005</v>
      </c>
      <c r="M6240" s="8">
        <f t="shared" si="197"/>
        <v>554.4</v>
      </c>
      <c r="N6240" s="21">
        <f>(sales[[#This Row],[Price]]*sales[[#This Row],[Qty]])-(sales[[#This Row],[Discount_Amt]]*sales[[#This Row],[Qty]])</f>
        <v>548.79999999999995</v>
      </c>
    </row>
    <row r="6241" spans="2:14" hidden="1" x14ac:dyDescent="0.35">
      <c r="B6241" s="7">
        <v>2030239</v>
      </c>
      <c r="C6241" s="1" t="s">
        <v>5</v>
      </c>
      <c r="D6241" s="1" t="s">
        <v>27</v>
      </c>
      <c r="E6241" s="1" t="s">
        <v>507</v>
      </c>
      <c r="F6241" s="1" t="s">
        <v>519</v>
      </c>
      <c r="G6241" s="3">
        <v>45482</v>
      </c>
      <c r="H6241" s="3">
        <v>45483</v>
      </c>
      <c r="I6241" s="6">
        <v>70</v>
      </c>
      <c r="J6241" s="1">
        <v>1</v>
      </c>
      <c r="K6241" s="4">
        <v>0.02</v>
      </c>
      <c r="L6241" s="6">
        <f t="shared" si="196"/>
        <v>1.4000000000000001</v>
      </c>
      <c r="M6241" s="8">
        <f t="shared" si="197"/>
        <v>68.599999999999994</v>
      </c>
      <c r="N6241" s="21">
        <f>(sales[[#This Row],[Price]]*sales[[#This Row],[Qty]])-(sales[[#This Row],[Discount_Amt]]*sales[[#This Row],[Qty]])</f>
        <v>68.599999999999994</v>
      </c>
    </row>
    <row r="6242" spans="2:14" hidden="1" x14ac:dyDescent="0.35">
      <c r="B6242" s="7">
        <v>2030240</v>
      </c>
      <c r="C6242" s="1" t="s">
        <v>6</v>
      </c>
      <c r="D6242" s="1" t="s">
        <v>28</v>
      </c>
      <c r="E6242" s="1" t="s">
        <v>508</v>
      </c>
      <c r="F6242" s="1" t="s">
        <v>520</v>
      </c>
      <c r="G6242" s="3">
        <v>45482</v>
      </c>
      <c r="H6242" s="3">
        <v>45490</v>
      </c>
      <c r="I6242" s="6">
        <v>230</v>
      </c>
      <c r="J6242" s="1">
        <v>2</v>
      </c>
      <c r="K6242" s="4">
        <v>0.02</v>
      </c>
      <c r="L6242" s="6">
        <f t="shared" si="196"/>
        <v>4.6000000000000005</v>
      </c>
      <c r="M6242" s="8">
        <f t="shared" si="197"/>
        <v>455.4</v>
      </c>
      <c r="N6242" s="21">
        <f>(sales[[#This Row],[Price]]*sales[[#This Row],[Qty]])-(sales[[#This Row],[Discount_Amt]]*sales[[#This Row],[Qty]])</f>
        <v>450.8</v>
      </c>
    </row>
    <row r="6243" spans="2:14" hidden="1" x14ac:dyDescent="0.35">
      <c r="B6243" s="7">
        <v>2030241</v>
      </c>
      <c r="C6243" s="1" t="s">
        <v>7</v>
      </c>
      <c r="D6243" s="1" t="s">
        <v>29</v>
      </c>
      <c r="E6243" s="1" t="s">
        <v>31</v>
      </c>
      <c r="F6243" s="1" t="s">
        <v>521</v>
      </c>
      <c r="G6243" s="3">
        <v>45482</v>
      </c>
      <c r="H6243" s="3">
        <v>45484</v>
      </c>
      <c r="I6243" s="6">
        <v>7999</v>
      </c>
      <c r="J6243" s="1">
        <v>4</v>
      </c>
      <c r="K6243" s="4">
        <v>0.02</v>
      </c>
      <c r="L6243" s="6">
        <f t="shared" si="196"/>
        <v>159.97999999999999</v>
      </c>
      <c r="M6243" s="8">
        <f t="shared" si="197"/>
        <v>31836.02</v>
      </c>
      <c r="N6243" s="21">
        <f>(sales[[#This Row],[Price]]*sales[[#This Row],[Qty]])-(sales[[#This Row],[Discount_Amt]]*sales[[#This Row],[Qty]])</f>
        <v>31356.080000000002</v>
      </c>
    </row>
    <row r="6244" spans="2:14" x14ac:dyDescent="0.35">
      <c r="B6244" s="7">
        <v>2030242</v>
      </c>
      <c r="C6244" s="1" t="s">
        <v>10</v>
      </c>
      <c r="D6244" s="1" t="s">
        <v>25</v>
      </c>
      <c r="E6244" s="1" t="s">
        <v>32</v>
      </c>
      <c r="F6244" s="1" t="s">
        <v>518</v>
      </c>
      <c r="G6244" s="3">
        <v>45482</v>
      </c>
      <c r="H6244" s="3">
        <v>45485</v>
      </c>
      <c r="I6244" s="6">
        <v>850</v>
      </c>
      <c r="J6244" s="1">
        <v>3</v>
      </c>
      <c r="K6244" s="4">
        <v>0.02</v>
      </c>
      <c r="L6244" s="6">
        <f t="shared" si="196"/>
        <v>17</v>
      </c>
      <c r="M6244" s="8">
        <f t="shared" si="197"/>
        <v>2533</v>
      </c>
      <c r="N6244" s="21">
        <f>(sales[[#This Row],[Price]]*sales[[#This Row],[Qty]])-(sales[[#This Row],[Discount_Amt]]*sales[[#This Row],[Qty]])</f>
        <v>2499</v>
      </c>
    </row>
    <row r="6245" spans="2:14" hidden="1" x14ac:dyDescent="0.35">
      <c r="B6245" s="7">
        <v>2030243</v>
      </c>
      <c r="C6245" s="1" t="s">
        <v>8</v>
      </c>
      <c r="D6245" s="1" t="s">
        <v>26</v>
      </c>
      <c r="E6245" s="1" t="s">
        <v>38</v>
      </c>
      <c r="F6245" s="1" t="s">
        <v>518</v>
      </c>
      <c r="G6245" s="3">
        <v>45482</v>
      </c>
      <c r="H6245" s="3">
        <v>45487</v>
      </c>
      <c r="I6245" s="6">
        <v>65000</v>
      </c>
      <c r="J6245" s="1">
        <v>2</v>
      </c>
      <c r="K6245" s="4">
        <v>7.0000000000000007E-2</v>
      </c>
      <c r="L6245" s="6">
        <f t="shared" si="196"/>
        <v>4550</v>
      </c>
      <c r="M6245" s="8">
        <f t="shared" si="197"/>
        <v>125450</v>
      </c>
      <c r="N6245" s="21">
        <f>(sales[[#This Row],[Price]]*sales[[#This Row],[Qty]])-(sales[[#This Row],[Discount_Amt]]*sales[[#This Row],[Qty]])</f>
        <v>120900</v>
      </c>
    </row>
    <row r="6246" spans="2:14" hidden="1" x14ac:dyDescent="0.35">
      <c r="B6246" s="7">
        <v>2030244</v>
      </c>
      <c r="C6246" s="1" t="s">
        <v>9</v>
      </c>
      <c r="D6246" s="1" t="s">
        <v>27</v>
      </c>
      <c r="E6246" s="1" t="s">
        <v>33</v>
      </c>
      <c r="F6246" s="1" t="s">
        <v>519</v>
      </c>
      <c r="G6246" s="3">
        <v>45482</v>
      </c>
      <c r="H6246" s="3">
        <v>45483</v>
      </c>
      <c r="I6246" s="6">
        <v>450</v>
      </c>
      <c r="J6246" s="1">
        <v>1</v>
      </c>
      <c r="K6246" s="4">
        <v>0.03</v>
      </c>
      <c r="L6246" s="6">
        <f t="shared" si="196"/>
        <v>13.5</v>
      </c>
      <c r="M6246" s="8">
        <f t="shared" si="197"/>
        <v>436.5</v>
      </c>
      <c r="N6246" s="21">
        <f>(sales[[#This Row],[Price]]*sales[[#This Row],[Qty]])-(sales[[#This Row],[Discount_Amt]]*sales[[#This Row],[Qty]])</f>
        <v>436.5</v>
      </c>
    </row>
    <row r="6247" spans="2:14" x14ac:dyDescent="0.35">
      <c r="B6247" s="7">
        <v>2030245</v>
      </c>
      <c r="C6247" s="1" t="s">
        <v>11</v>
      </c>
      <c r="D6247" s="1" t="s">
        <v>28</v>
      </c>
      <c r="E6247" s="1" t="s">
        <v>34</v>
      </c>
      <c r="F6247" s="1" t="s">
        <v>521</v>
      </c>
      <c r="G6247" s="3">
        <v>45482</v>
      </c>
      <c r="H6247" s="3">
        <v>45490</v>
      </c>
      <c r="I6247" s="6">
        <v>1299</v>
      </c>
      <c r="J6247" s="1">
        <v>1</v>
      </c>
      <c r="K6247" s="4">
        <v>0.08</v>
      </c>
      <c r="L6247" s="6">
        <f t="shared" si="196"/>
        <v>103.92</v>
      </c>
      <c r="M6247" s="8">
        <f t="shared" si="197"/>
        <v>1195.08</v>
      </c>
      <c r="N6247" s="21">
        <f>(sales[[#This Row],[Price]]*sales[[#This Row],[Qty]])-(sales[[#This Row],[Discount_Amt]]*sales[[#This Row],[Qty]])</f>
        <v>1195.08</v>
      </c>
    </row>
    <row r="6248" spans="2:14" x14ac:dyDescent="0.35">
      <c r="B6248" s="7">
        <v>2030246</v>
      </c>
      <c r="C6248" s="1" t="s">
        <v>12</v>
      </c>
      <c r="D6248" s="1" t="s">
        <v>29</v>
      </c>
      <c r="E6248" s="1" t="s">
        <v>35</v>
      </c>
      <c r="F6248" s="1" t="s">
        <v>520</v>
      </c>
      <c r="G6248" s="3">
        <v>45482</v>
      </c>
      <c r="H6248" s="3">
        <v>45484</v>
      </c>
      <c r="I6248" s="6">
        <v>1700</v>
      </c>
      <c r="J6248" s="1">
        <v>2</v>
      </c>
      <c r="K6248" s="4">
        <v>0.05</v>
      </c>
      <c r="L6248" s="6">
        <f t="shared" si="196"/>
        <v>85</v>
      </c>
      <c r="M6248" s="8">
        <f t="shared" si="197"/>
        <v>3315</v>
      </c>
      <c r="N6248" s="21">
        <f>(sales[[#This Row],[Price]]*sales[[#This Row],[Qty]])-(sales[[#This Row],[Discount_Amt]]*sales[[#This Row],[Qty]])</f>
        <v>3230</v>
      </c>
    </row>
    <row r="6249" spans="2:14" hidden="1" x14ac:dyDescent="0.35">
      <c r="B6249" s="7">
        <v>2030247</v>
      </c>
      <c r="C6249" s="1" t="s">
        <v>13</v>
      </c>
      <c r="D6249" s="1" t="s">
        <v>25</v>
      </c>
      <c r="E6249" s="1" t="s">
        <v>36</v>
      </c>
      <c r="F6249" s="1" t="s">
        <v>518</v>
      </c>
      <c r="G6249" s="3">
        <v>45482</v>
      </c>
      <c r="H6249" s="3">
        <v>45485</v>
      </c>
      <c r="I6249" s="6">
        <v>55000</v>
      </c>
      <c r="J6249" s="1">
        <v>1</v>
      </c>
      <c r="K6249" s="4">
        <v>0.05</v>
      </c>
      <c r="L6249" s="6">
        <f t="shared" si="196"/>
        <v>2750</v>
      </c>
      <c r="M6249" s="8">
        <f t="shared" si="197"/>
        <v>52250</v>
      </c>
      <c r="N6249" s="21">
        <f>(sales[[#This Row],[Price]]*sales[[#This Row],[Qty]])-(sales[[#This Row],[Discount_Amt]]*sales[[#This Row],[Qty]])</f>
        <v>52250</v>
      </c>
    </row>
    <row r="6250" spans="2:14" hidden="1" x14ac:dyDescent="0.35">
      <c r="B6250" s="7">
        <v>2030248</v>
      </c>
      <c r="C6250" s="1" t="s">
        <v>14</v>
      </c>
      <c r="D6250" s="1" t="s">
        <v>335</v>
      </c>
      <c r="E6250" s="1" t="s">
        <v>37</v>
      </c>
      <c r="F6250" s="1" t="s">
        <v>519</v>
      </c>
      <c r="G6250" s="3">
        <v>45482</v>
      </c>
      <c r="H6250" s="3">
        <v>45487</v>
      </c>
      <c r="I6250" s="6">
        <v>57999</v>
      </c>
      <c r="J6250" s="1">
        <v>3</v>
      </c>
      <c r="K6250" s="4">
        <v>0.05</v>
      </c>
      <c r="L6250" s="6">
        <f t="shared" si="196"/>
        <v>2899.9500000000003</v>
      </c>
      <c r="M6250" s="8">
        <f t="shared" si="197"/>
        <v>171097.05</v>
      </c>
      <c r="N6250" s="21">
        <f>(sales[[#This Row],[Price]]*sales[[#This Row],[Qty]])-(sales[[#This Row],[Discount_Amt]]*sales[[#This Row],[Qty]])</f>
        <v>165297.15</v>
      </c>
    </row>
    <row r="6251" spans="2:14" hidden="1" x14ac:dyDescent="0.35">
      <c r="B6251" s="7">
        <v>2030249</v>
      </c>
      <c r="C6251" s="1" t="s">
        <v>15</v>
      </c>
      <c r="D6251" s="1" t="s">
        <v>25</v>
      </c>
      <c r="E6251" s="1" t="s">
        <v>39</v>
      </c>
      <c r="F6251" s="1" t="s">
        <v>520</v>
      </c>
      <c r="G6251" s="3">
        <v>45482</v>
      </c>
      <c r="H6251" s="3">
        <v>45483</v>
      </c>
      <c r="I6251" s="6">
        <v>1399</v>
      </c>
      <c r="J6251" s="1">
        <v>2</v>
      </c>
      <c r="K6251" s="4">
        <v>0.05</v>
      </c>
      <c r="L6251" s="6">
        <f t="shared" si="196"/>
        <v>69.95</v>
      </c>
      <c r="M6251" s="8">
        <f t="shared" si="197"/>
        <v>2728.05</v>
      </c>
      <c r="N6251" s="21">
        <f>(sales[[#This Row],[Price]]*sales[[#This Row],[Qty]])-(sales[[#This Row],[Discount_Amt]]*sales[[#This Row],[Qty]])</f>
        <v>2658.1</v>
      </c>
    </row>
    <row r="6252" spans="2:14" hidden="1" x14ac:dyDescent="0.35">
      <c r="B6252" s="7">
        <v>2030250</v>
      </c>
      <c r="C6252" s="1" t="s">
        <v>16</v>
      </c>
      <c r="D6252" s="1" t="s">
        <v>26</v>
      </c>
      <c r="E6252" s="1" t="s">
        <v>40</v>
      </c>
      <c r="F6252" s="1" t="s">
        <v>521</v>
      </c>
      <c r="G6252" s="3">
        <v>45482</v>
      </c>
      <c r="H6252" s="3">
        <v>45490</v>
      </c>
      <c r="I6252" s="6">
        <v>999</v>
      </c>
      <c r="J6252" s="1">
        <v>1</v>
      </c>
      <c r="K6252" s="4">
        <v>0.03</v>
      </c>
      <c r="L6252" s="6">
        <f t="shared" si="196"/>
        <v>29.97</v>
      </c>
      <c r="M6252" s="8">
        <f t="shared" si="197"/>
        <v>969.03</v>
      </c>
      <c r="N6252" s="21">
        <f>(sales[[#This Row],[Price]]*sales[[#This Row],[Qty]])-(sales[[#This Row],[Discount_Amt]]*sales[[#This Row],[Qty]])</f>
        <v>969.03</v>
      </c>
    </row>
    <row r="6253" spans="2:14" x14ac:dyDescent="0.35">
      <c r="B6253" s="7">
        <v>2030251</v>
      </c>
      <c r="C6253" s="1" t="s">
        <v>17</v>
      </c>
      <c r="D6253" s="1" t="s">
        <v>27</v>
      </c>
      <c r="E6253" s="1" t="s">
        <v>41</v>
      </c>
      <c r="F6253" s="1" t="s">
        <v>518</v>
      </c>
      <c r="G6253" s="3">
        <v>45482</v>
      </c>
      <c r="H6253" s="3">
        <v>45484</v>
      </c>
      <c r="I6253" s="6">
        <v>2099</v>
      </c>
      <c r="J6253" s="1">
        <v>2</v>
      </c>
      <c r="K6253" s="4">
        <v>0.1</v>
      </c>
      <c r="L6253" s="6">
        <f t="shared" si="196"/>
        <v>209.9</v>
      </c>
      <c r="M6253" s="8">
        <f t="shared" si="197"/>
        <v>3988.1</v>
      </c>
      <c r="N6253" s="21">
        <f>(sales[[#This Row],[Price]]*sales[[#This Row],[Qty]])-(sales[[#This Row],[Discount_Amt]]*sales[[#This Row],[Qty]])</f>
        <v>3778.2</v>
      </c>
    </row>
    <row r="6254" spans="2:14" hidden="1" x14ac:dyDescent="0.35">
      <c r="B6254" s="7">
        <v>2030252</v>
      </c>
      <c r="C6254" s="1" t="s">
        <v>18</v>
      </c>
      <c r="D6254" s="1" t="s">
        <v>28</v>
      </c>
      <c r="E6254" s="1" t="s">
        <v>42</v>
      </c>
      <c r="F6254" s="1" t="s">
        <v>518</v>
      </c>
      <c r="G6254" s="3">
        <v>45482</v>
      </c>
      <c r="H6254" s="3">
        <v>45485</v>
      </c>
      <c r="I6254" s="6">
        <v>11000</v>
      </c>
      <c r="J6254" s="1">
        <v>1</v>
      </c>
      <c r="K6254" s="4">
        <v>0.05</v>
      </c>
      <c r="L6254" s="6">
        <f t="shared" ref="L6254:L6317" si="198">I6254*K6254</f>
        <v>550</v>
      </c>
      <c r="M6254" s="8">
        <f t="shared" ref="M6254:M6317" si="199">I6254*J6254-L6254</f>
        <v>10450</v>
      </c>
      <c r="N6254" s="21">
        <f>(sales[[#This Row],[Price]]*sales[[#This Row],[Qty]])-(sales[[#This Row],[Discount_Amt]]*sales[[#This Row],[Qty]])</f>
        <v>10450</v>
      </c>
    </row>
    <row r="6255" spans="2:14" hidden="1" x14ac:dyDescent="0.35">
      <c r="B6255" s="7">
        <v>2030253</v>
      </c>
      <c r="C6255" s="1" t="s">
        <v>19</v>
      </c>
      <c r="D6255" s="1" t="s">
        <v>29</v>
      </c>
      <c r="E6255" s="1" t="s">
        <v>43</v>
      </c>
      <c r="F6255" s="1" t="s">
        <v>519</v>
      </c>
      <c r="G6255" s="3">
        <v>45482</v>
      </c>
      <c r="H6255" s="3">
        <v>45487</v>
      </c>
      <c r="I6255" s="6">
        <v>800</v>
      </c>
      <c r="J6255" s="1">
        <v>2</v>
      </c>
      <c r="K6255" s="4">
        <v>0.05</v>
      </c>
      <c r="L6255" s="6">
        <f t="shared" si="198"/>
        <v>40</v>
      </c>
      <c r="M6255" s="8">
        <f t="shared" si="199"/>
        <v>1560</v>
      </c>
      <c r="N6255" s="21">
        <f>(sales[[#This Row],[Price]]*sales[[#This Row],[Qty]])-(sales[[#This Row],[Discount_Amt]]*sales[[#This Row],[Qty]])</f>
        <v>1520</v>
      </c>
    </row>
    <row r="6256" spans="2:14" hidden="1" x14ac:dyDescent="0.35">
      <c r="B6256" s="7">
        <v>2030254</v>
      </c>
      <c r="C6256" s="1" t="s">
        <v>20</v>
      </c>
      <c r="D6256" s="1" t="s">
        <v>25</v>
      </c>
      <c r="E6256" s="1" t="s">
        <v>44</v>
      </c>
      <c r="F6256" s="1" t="s">
        <v>521</v>
      </c>
      <c r="G6256" s="3">
        <v>45482</v>
      </c>
      <c r="H6256" s="3">
        <v>45483</v>
      </c>
      <c r="I6256" s="6">
        <v>5500</v>
      </c>
      <c r="J6256" s="1">
        <v>3</v>
      </c>
      <c r="K6256" s="4">
        <v>0.02</v>
      </c>
      <c r="L6256" s="6">
        <f t="shared" si="198"/>
        <v>110</v>
      </c>
      <c r="M6256" s="8">
        <f t="shared" si="199"/>
        <v>16390</v>
      </c>
      <c r="N6256" s="21">
        <f>(sales[[#This Row],[Price]]*sales[[#This Row],[Qty]])-(sales[[#This Row],[Discount_Amt]]*sales[[#This Row],[Qty]])</f>
        <v>16170</v>
      </c>
    </row>
    <row r="6257" spans="2:14" hidden="1" x14ac:dyDescent="0.35">
      <c r="B6257" s="7">
        <v>2030255</v>
      </c>
      <c r="C6257" s="1" t="s">
        <v>21</v>
      </c>
      <c r="D6257" s="1" t="s">
        <v>30</v>
      </c>
      <c r="E6257" s="1" t="s">
        <v>45</v>
      </c>
      <c r="F6257" s="1" t="s">
        <v>520</v>
      </c>
      <c r="G6257" s="3">
        <v>45482</v>
      </c>
      <c r="H6257" s="3">
        <v>45490</v>
      </c>
      <c r="I6257" s="6">
        <v>1350</v>
      </c>
      <c r="J6257" s="1">
        <v>2</v>
      </c>
      <c r="K6257" s="4">
        <v>0.06</v>
      </c>
      <c r="L6257" s="6">
        <f t="shared" si="198"/>
        <v>81</v>
      </c>
      <c r="M6257" s="8">
        <f t="shared" si="199"/>
        <v>2619</v>
      </c>
      <c r="N6257" s="21">
        <f>(sales[[#This Row],[Price]]*sales[[#This Row],[Qty]])-(sales[[#This Row],[Discount_Amt]]*sales[[#This Row],[Qty]])</f>
        <v>2538</v>
      </c>
    </row>
    <row r="6258" spans="2:14" hidden="1" x14ac:dyDescent="0.35">
      <c r="B6258" s="7">
        <v>2030256</v>
      </c>
      <c r="C6258" s="1" t="s">
        <v>22</v>
      </c>
      <c r="D6258" s="1" t="s">
        <v>27</v>
      </c>
      <c r="E6258" s="1" t="s">
        <v>46</v>
      </c>
      <c r="F6258" s="1" t="s">
        <v>518</v>
      </c>
      <c r="G6258" s="3">
        <v>45482</v>
      </c>
      <c r="H6258" s="3">
        <v>45484</v>
      </c>
      <c r="I6258" s="6">
        <v>4500</v>
      </c>
      <c r="J6258" s="1">
        <v>7</v>
      </c>
      <c r="K6258" s="4">
        <v>0.15</v>
      </c>
      <c r="L6258" s="6">
        <f t="shared" si="198"/>
        <v>675</v>
      </c>
      <c r="M6258" s="8">
        <f t="shared" si="199"/>
        <v>30825</v>
      </c>
      <c r="N6258" s="21">
        <f>(sales[[#This Row],[Price]]*sales[[#This Row],[Qty]])-(sales[[#This Row],[Discount_Amt]]*sales[[#This Row],[Qty]])</f>
        <v>26775</v>
      </c>
    </row>
    <row r="6259" spans="2:14" hidden="1" x14ac:dyDescent="0.35">
      <c r="B6259" s="7">
        <v>2030257</v>
      </c>
      <c r="C6259" s="1" t="s">
        <v>23</v>
      </c>
      <c r="D6259" s="1" t="s">
        <v>28</v>
      </c>
      <c r="E6259" s="1" t="s">
        <v>47</v>
      </c>
      <c r="F6259" s="1" t="s">
        <v>519</v>
      </c>
      <c r="G6259" s="3">
        <v>45482</v>
      </c>
      <c r="H6259" s="3">
        <v>45485</v>
      </c>
      <c r="I6259" s="6">
        <v>2350</v>
      </c>
      <c r="J6259" s="1">
        <v>2</v>
      </c>
      <c r="K6259" s="4">
        <v>0.02</v>
      </c>
      <c r="L6259" s="6">
        <f t="shared" si="198"/>
        <v>47</v>
      </c>
      <c r="M6259" s="8">
        <f t="shared" si="199"/>
        <v>4653</v>
      </c>
      <c r="N6259" s="21">
        <f>(sales[[#This Row],[Price]]*sales[[#This Row],[Qty]])-(sales[[#This Row],[Discount_Amt]]*sales[[#This Row],[Qty]])</f>
        <v>4606</v>
      </c>
    </row>
    <row r="6260" spans="2:14" hidden="1" x14ac:dyDescent="0.35">
      <c r="B6260" s="7">
        <v>2030258</v>
      </c>
      <c r="C6260" s="1" t="s">
        <v>24</v>
      </c>
      <c r="D6260" s="1" t="s">
        <v>29</v>
      </c>
      <c r="E6260" s="1" t="s">
        <v>48</v>
      </c>
      <c r="F6260" s="1" t="s">
        <v>520</v>
      </c>
      <c r="G6260" s="3">
        <v>45482</v>
      </c>
      <c r="H6260" s="3">
        <v>45487</v>
      </c>
      <c r="I6260" s="6">
        <v>90</v>
      </c>
      <c r="J6260" s="1">
        <v>1</v>
      </c>
      <c r="K6260" s="4">
        <v>0.02</v>
      </c>
      <c r="L6260" s="6">
        <f t="shared" si="198"/>
        <v>1.8</v>
      </c>
      <c r="M6260" s="8">
        <f t="shared" si="199"/>
        <v>88.2</v>
      </c>
      <c r="N6260" s="21">
        <f>(sales[[#This Row],[Price]]*sales[[#This Row],[Qty]])-(sales[[#This Row],[Discount_Amt]]*sales[[#This Row],[Qty]])</f>
        <v>88.2</v>
      </c>
    </row>
    <row r="6261" spans="2:14" hidden="1" x14ac:dyDescent="0.35">
      <c r="B6261" s="7">
        <v>2030259</v>
      </c>
      <c r="C6261" s="1" t="s">
        <v>4</v>
      </c>
      <c r="D6261" s="1" t="s">
        <v>25</v>
      </c>
      <c r="E6261" s="1" t="s">
        <v>49</v>
      </c>
      <c r="F6261" s="1" t="s">
        <v>521</v>
      </c>
      <c r="G6261" s="3">
        <v>45482</v>
      </c>
      <c r="H6261" s="3">
        <v>45483</v>
      </c>
      <c r="I6261" s="6">
        <v>280</v>
      </c>
      <c r="J6261" s="1">
        <v>1</v>
      </c>
      <c r="K6261" s="4">
        <v>0.02</v>
      </c>
      <c r="L6261" s="6">
        <f t="shared" si="198"/>
        <v>5.6000000000000005</v>
      </c>
      <c r="M6261" s="8">
        <f t="shared" si="199"/>
        <v>274.39999999999998</v>
      </c>
      <c r="N6261" s="21">
        <f>(sales[[#This Row],[Price]]*sales[[#This Row],[Qty]])-(sales[[#This Row],[Discount_Amt]]*sales[[#This Row],[Qty]])</f>
        <v>274.39999999999998</v>
      </c>
    </row>
    <row r="6262" spans="2:14" hidden="1" x14ac:dyDescent="0.35">
      <c r="B6262" s="7">
        <v>2030260</v>
      </c>
      <c r="C6262" s="1" t="s">
        <v>5</v>
      </c>
      <c r="D6262" s="1" t="s">
        <v>26</v>
      </c>
      <c r="E6262" s="1" t="s">
        <v>50</v>
      </c>
      <c r="F6262" s="1" t="s">
        <v>518</v>
      </c>
      <c r="G6262" s="3">
        <v>45482</v>
      </c>
      <c r="H6262" s="3">
        <v>45490</v>
      </c>
      <c r="I6262" s="6">
        <v>70</v>
      </c>
      <c r="J6262" s="1">
        <v>1</v>
      </c>
      <c r="K6262" s="4">
        <v>0.02</v>
      </c>
      <c r="L6262" s="6">
        <f t="shared" si="198"/>
        <v>1.4000000000000001</v>
      </c>
      <c r="M6262" s="8">
        <f t="shared" si="199"/>
        <v>68.599999999999994</v>
      </c>
      <c r="N6262" s="21">
        <f>(sales[[#This Row],[Price]]*sales[[#This Row],[Qty]])-(sales[[#This Row],[Discount_Amt]]*sales[[#This Row],[Qty]])</f>
        <v>68.599999999999994</v>
      </c>
    </row>
    <row r="6263" spans="2:14" hidden="1" x14ac:dyDescent="0.35">
      <c r="B6263" s="7">
        <v>2030261</v>
      </c>
      <c r="C6263" s="1" t="s">
        <v>6</v>
      </c>
      <c r="D6263" s="1" t="s">
        <v>27</v>
      </c>
      <c r="E6263" s="1" t="s">
        <v>51</v>
      </c>
      <c r="F6263" s="1" t="s">
        <v>518</v>
      </c>
      <c r="G6263" s="3">
        <v>45482</v>
      </c>
      <c r="H6263" s="3">
        <v>45484</v>
      </c>
      <c r="I6263" s="6">
        <v>230</v>
      </c>
      <c r="J6263" s="1">
        <v>2</v>
      </c>
      <c r="K6263" s="4">
        <v>0.02</v>
      </c>
      <c r="L6263" s="6">
        <f t="shared" si="198"/>
        <v>4.6000000000000005</v>
      </c>
      <c r="M6263" s="8">
        <f t="shared" si="199"/>
        <v>455.4</v>
      </c>
      <c r="N6263" s="21">
        <f>(sales[[#This Row],[Price]]*sales[[#This Row],[Qty]])-(sales[[#This Row],[Discount_Amt]]*sales[[#This Row],[Qty]])</f>
        <v>450.8</v>
      </c>
    </row>
    <row r="6264" spans="2:14" hidden="1" x14ac:dyDescent="0.35">
      <c r="B6264" s="7">
        <v>2030262</v>
      </c>
      <c r="C6264" s="1" t="s">
        <v>7</v>
      </c>
      <c r="D6264" s="1" t="s">
        <v>28</v>
      </c>
      <c r="E6264" s="1" t="s">
        <v>506</v>
      </c>
      <c r="F6264" s="1" t="s">
        <v>519</v>
      </c>
      <c r="G6264" s="3">
        <v>45482</v>
      </c>
      <c r="H6264" s="3">
        <v>45485</v>
      </c>
      <c r="I6264" s="6">
        <v>7999</v>
      </c>
      <c r="J6264" s="1">
        <v>1</v>
      </c>
      <c r="K6264" s="4">
        <v>0.02</v>
      </c>
      <c r="L6264" s="6">
        <f t="shared" si="198"/>
        <v>159.97999999999999</v>
      </c>
      <c r="M6264" s="8">
        <f t="shared" si="199"/>
        <v>7839.02</v>
      </c>
      <c r="N6264" s="21">
        <f>(sales[[#This Row],[Price]]*sales[[#This Row],[Qty]])-(sales[[#This Row],[Discount_Amt]]*sales[[#This Row],[Qty]])</f>
        <v>7839.02</v>
      </c>
    </row>
    <row r="6265" spans="2:14" x14ac:dyDescent="0.35">
      <c r="B6265" s="7">
        <v>2030263</v>
      </c>
      <c r="C6265" s="1" t="s">
        <v>10</v>
      </c>
      <c r="D6265" s="1" t="s">
        <v>29</v>
      </c>
      <c r="E6265" s="1" t="s">
        <v>507</v>
      </c>
      <c r="F6265" s="1" t="s">
        <v>521</v>
      </c>
      <c r="G6265" s="3">
        <v>45482</v>
      </c>
      <c r="H6265" s="3">
        <v>45487</v>
      </c>
      <c r="I6265" s="6">
        <v>850</v>
      </c>
      <c r="J6265" s="1">
        <v>2</v>
      </c>
      <c r="K6265" s="4">
        <v>0.02</v>
      </c>
      <c r="L6265" s="6">
        <f t="shared" si="198"/>
        <v>17</v>
      </c>
      <c r="M6265" s="8">
        <f t="shared" si="199"/>
        <v>1683</v>
      </c>
      <c r="N6265" s="21">
        <f>(sales[[#This Row],[Price]]*sales[[#This Row],[Qty]])-(sales[[#This Row],[Discount_Amt]]*sales[[#This Row],[Qty]])</f>
        <v>1666</v>
      </c>
    </row>
    <row r="6266" spans="2:14" hidden="1" x14ac:dyDescent="0.35">
      <c r="B6266" s="7">
        <v>2030264</v>
      </c>
      <c r="C6266" s="1" t="s">
        <v>8</v>
      </c>
      <c r="D6266" s="1" t="s">
        <v>25</v>
      </c>
      <c r="E6266" s="1" t="s">
        <v>508</v>
      </c>
      <c r="F6266" s="1" t="s">
        <v>520</v>
      </c>
      <c r="G6266" s="3">
        <v>45482</v>
      </c>
      <c r="H6266" s="3">
        <v>45483</v>
      </c>
      <c r="I6266" s="6">
        <v>65000</v>
      </c>
      <c r="J6266" s="1">
        <v>7</v>
      </c>
      <c r="K6266" s="4">
        <v>0.02</v>
      </c>
      <c r="L6266" s="6">
        <f t="shared" si="198"/>
        <v>1300</v>
      </c>
      <c r="M6266" s="8">
        <f t="shared" si="199"/>
        <v>453700</v>
      </c>
      <c r="N6266" s="21">
        <f>(sales[[#This Row],[Price]]*sales[[#This Row],[Qty]])-(sales[[#This Row],[Discount_Amt]]*sales[[#This Row],[Qty]])</f>
        <v>445900</v>
      </c>
    </row>
    <row r="6267" spans="2:14" hidden="1" x14ac:dyDescent="0.35">
      <c r="B6267" s="7">
        <v>2030265</v>
      </c>
      <c r="C6267" s="1" t="s">
        <v>9</v>
      </c>
      <c r="D6267" s="1" t="s">
        <v>26</v>
      </c>
      <c r="E6267" s="1" t="s">
        <v>31</v>
      </c>
      <c r="F6267" s="1" t="s">
        <v>518</v>
      </c>
      <c r="G6267" s="3">
        <v>45482</v>
      </c>
      <c r="H6267" s="3">
        <v>45490</v>
      </c>
      <c r="I6267" s="6">
        <v>450</v>
      </c>
      <c r="J6267" s="1">
        <v>2</v>
      </c>
      <c r="K6267" s="4">
        <v>7.0000000000000007E-2</v>
      </c>
      <c r="L6267" s="6">
        <f t="shared" si="198"/>
        <v>31.500000000000004</v>
      </c>
      <c r="M6267" s="8">
        <f t="shared" si="199"/>
        <v>868.5</v>
      </c>
      <c r="N6267" s="21">
        <f>(sales[[#This Row],[Price]]*sales[[#This Row],[Qty]])-(sales[[#This Row],[Discount_Amt]]*sales[[#This Row],[Qty]])</f>
        <v>837</v>
      </c>
    </row>
    <row r="6268" spans="2:14" x14ac:dyDescent="0.35">
      <c r="B6268" s="7">
        <v>2030266</v>
      </c>
      <c r="C6268" s="1" t="s">
        <v>11</v>
      </c>
      <c r="D6268" s="1" t="s">
        <v>27</v>
      </c>
      <c r="E6268" s="1" t="s">
        <v>32</v>
      </c>
      <c r="F6268" s="1" t="s">
        <v>519</v>
      </c>
      <c r="G6268" s="3">
        <v>45482</v>
      </c>
      <c r="H6268" s="3">
        <v>45484</v>
      </c>
      <c r="I6268" s="6">
        <v>1299</v>
      </c>
      <c r="J6268" s="1">
        <v>2</v>
      </c>
      <c r="K6268" s="4">
        <v>0.03</v>
      </c>
      <c r="L6268" s="6">
        <f t="shared" si="198"/>
        <v>38.97</v>
      </c>
      <c r="M6268" s="8">
        <f t="shared" si="199"/>
        <v>2559.0300000000002</v>
      </c>
      <c r="N6268" s="21">
        <f>(sales[[#This Row],[Price]]*sales[[#This Row],[Qty]])-(sales[[#This Row],[Discount_Amt]]*sales[[#This Row],[Qty]])</f>
        <v>2520.06</v>
      </c>
    </row>
    <row r="6269" spans="2:14" x14ac:dyDescent="0.35">
      <c r="B6269" s="7">
        <v>2030267</v>
      </c>
      <c r="C6269" s="1" t="s">
        <v>12</v>
      </c>
      <c r="D6269" s="1" t="s">
        <v>28</v>
      </c>
      <c r="E6269" s="1" t="s">
        <v>38</v>
      </c>
      <c r="F6269" s="1" t="s">
        <v>520</v>
      </c>
      <c r="G6269" s="3">
        <v>45482</v>
      </c>
      <c r="H6269" s="3">
        <v>45485</v>
      </c>
      <c r="I6269" s="6">
        <v>1700</v>
      </c>
      <c r="J6269" s="1">
        <v>1</v>
      </c>
      <c r="K6269" s="4">
        <v>0.08</v>
      </c>
      <c r="L6269" s="6">
        <f t="shared" si="198"/>
        <v>136</v>
      </c>
      <c r="M6269" s="8">
        <f t="shared" si="199"/>
        <v>1564</v>
      </c>
      <c r="N6269" s="21">
        <f>(sales[[#This Row],[Price]]*sales[[#This Row],[Qty]])-(sales[[#This Row],[Discount_Amt]]*sales[[#This Row],[Qty]])</f>
        <v>1564</v>
      </c>
    </row>
    <row r="6270" spans="2:14" hidden="1" x14ac:dyDescent="0.35">
      <c r="B6270" s="7">
        <v>2030268</v>
      </c>
      <c r="C6270" s="1" t="s">
        <v>13</v>
      </c>
      <c r="D6270" s="1" t="s">
        <v>29</v>
      </c>
      <c r="E6270" s="1" t="s">
        <v>33</v>
      </c>
      <c r="F6270" s="1" t="s">
        <v>521</v>
      </c>
      <c r="G6270" s="3">
        <v>45482</v>
      </c>
      <c r="H6270" s="3">
        <v>45487</v>
      </c>
      <c r="I6270" s="6">
        <v>55000</v>
      </c>
      <c r="J6270" s="1">
        <v>2</v>
      </c>
      <c r="K6270" s="4">
        <v>0.05</v>
      </c>
      <c r="L6270" s="6">
        <f t="shared" si="198"/>
        <v>2750</v>
      </c>
      <c r="M6270" s="8">
        <f t="shared" si="199"/>
        <v>107250</v>
      </c>
      <c r="N6270" s="21">
        <f>(sales[[#This Row],[Price]]*sales[[#This Row],[Qty]])-(sales[[#This Row],[Discount_Amt]]*sales[[#This Row],[Qty]])</f>
        <v>104500</v>
      </c>
    </row>
    <row r="6271" spans="2:14" hidden="1" x14ac:dyDescent="0.35">
      <c r="B6271" s="7">
        <v>2030269</v>
      </c>
      <c r="C6271" s="1" t="s">
        <v>14</v>
      </c>
      <c r="D6271" s="1" t="s">
        <v>25</v>
      </c>
      <c r="E6271" s="1" t="s">
        <v>34</v>
      </c>
      <c r="F6271" s="1" t="s">
        <v>518</v>
      </c>
      <c r="G6271" s="3">
        <v>45482</v>
      </c>
      <c r="H6271" s="3">
        <v>45483</v>
      </c>
      <c r="I6271" s="6">
        <v>57999</v>
      </c>
      <c r="J6271" s="1">
        <v>4</v>
      </c>
      <c r="K6271" s="4">
        <v>0.05</v>
      </c>
      <c r="L6271" s="6">
        <f t="shared" si="198"/>
        <v>2899.9500000000003</v>
      </c>
      <c r="M6271" s="8">
        <f t="shared" si="199"/>
        <v>229096.05</v>
      </c>
      <c r="N6271" s="21">
        <f>(sales[[#This Row],[Price]]*sales[[#This Row],[Qty]])-(sales[[#This Row],[Discount_Amt]]*sales[[#This Row],[Qty]])</f>
        <v>220396.2</v>
      </c>
    </row>
    <row r="6272" spans="2:14" hidden="1" x14ac:dyDescent="0.35">
      <c r="B6272" s="7">
        <v>2030270</v>
      </c>
      <c r="C6272" s="1" t="s">
        <v>15</v>
      </c>
      <c r="D6272" s="1" t="s">
        <v>336</v>
      </c>
      <c r="E6272" s="1" t="s">
        <v>35</v>
      </c>
      <c r="F6272" s="1" t="s">
        <v>518</v>
      </c>
      <c r="G6272" s="3">
        <v>45482</v>
      </c>
      <c r="H6272" s="3">
        <v>45490</v>
      </c>
      <c r="I6272" s="6">
        <v>1399</v>
      </c>
      <c r="J6272" s="1">
        <v>3</v>
      </c>
      <c r="K6272" s="4">
        <v>0.05</v>
      </c>
      <c r="L6272" s="6">
        <f t="shared" si="198"/>
        <v>69.95</v>
      </c>
      <c r="M6272" s="8">
        <f t="shared" si="199"/>
        <v>4127.05</v>
      </c>
      <c r="N6272" s="21">
        <f>(sales[[#This Row],[Price]]*sales[[#This Row],[Qty]])-(sales[[#This Row],[Discount_Amt]]*sales[[#This Row],[Qty]])</f>
        <v>3987.15</v>
      </c>
    </row>
    <row r="6273" spans="2:14" hidden="1" x14ac:dyDescent="0.35">
      <c r="B6273" s="7">
        <v>2030271</v>
      </c>
      <c r="C6273" s="1" t="s">
        <v>16</v>
      </c>
      <c r="D6273" s="1" t="s">
        <v>25</v>
      </c>
      <c r="E6273" s="1" t="s">
        <v>36</v>
      </c>
      <c r="F6273" s="1" t="s">
        <v>519</v>
      </c>
      <c r="G6273" s="3">
        <v>45482</v>
      </c>
      <c r="H6273" s="3">
        <v>45484</v>
      </c>
      <c r="I6273" s="6">
        <v>999</v>
      </c>
      <c r="J6273" s="1">
        <v>2</v>
      </c>
      <c r="K6273" s="4">
        <v>0.05</v>
      </c>
      <c r="L6273" s="6">
        <f t="shared" si="198"/>
        <v>49.95</v>
      </c>
      <c r="M6273" s="8">
        <f t="shared" si="199"/>
        <v>1948.05</v>
      </c>
      <c r="N6273" s="21">
        <f>(sales[[#This Row],[Price]]*sales[[#This Row],[Qty]])-(sales[[#This Row],[Discount_Amt]]*sales[[#This Row],[Qty]])</f>
        <v>1898.1</v>
      </c>
    </row>
    <row r="6274" spans="2:14" x14ac:dyDescent="0.35">
      <c r="B6274" s="7">
        <v>2030272</v>
      </c>
      <c r="C6274" s="1" t="s">
        <v>17</v>
      </c>
      <c r="D6274" s="1" t="s">
        <v>26</v>
      </c>
      <c r="E6274" s="1" t="s">
        <v>37</v>
      </c>
      <c r="F6274" s="1" t="s">
        <v>521</v>
      </c>
      <c r="G6274" s="3">
        <v>45482</v>
      </c>
      <c r="H6274" s="3">
        <v>45485</v>
      </c>
      <c r="I6274" s="6">
        <v>2099</v>
      </c>
      <c r="J6274" s="1">
        <v>1</v>
      </c>
      <c r="K6274" s="4">
        <v>0.03</v>
      </c>
      <c r="L6274" s="6">
        <f t="shared" si="198"/>
        <v>62.97</v>
      </c>
      <c r="M6274" s="8">
        <f t="shared" si="199"/>
        <v>2036.03</v>
      </c>
      <c r="N6274" s="21">
        <f>(sales[[#This Row],[Price]]*sales[[#This Row],[Qty]])-(sales[[#This Row],[Discount_Amt]]*sales[[#This Row],[Qty]])</f>
        <v>2036.03</v>
      </c>
    </row>
    <row r="6275" spans="2:14" hidden="1" x14ac:dyDescent="0.35">
      <c r="B6275" s="7">
        <v>2030273</v>
      </c>
      <c r="C6275" s="1" t="s">
        <v>18</v>
      </c>
      <c r="D6275" s="1" t="s">
        <v>27</v>
      </c>
      <c r="E6275" s="1" t="s">
        <v>39</v>
      </c>
      <c r="F6275" s="1" t="s">
        <v>520</v>
      </c>
      <c r="G6275" s="3">
        <v>45482</v>
      </c>
      <c r="H6275" s="3">
        <v>45487</v>
      </c>
      <c r="I6275" s="6">
        <v>11000</v>
      </c>
      <c r="J6275" s="1">
        <v>1</v>
      </c>
      <c r="K6275" s="4">
        <v>0.1</v>
      </c>
      <c r="L6275" s="6">
        <f t="shared" si="198"/>
        <v>1100</v>
      </c>
      <c r="M6275" s="8">
        <f t="shared" si="199"/>
        <v>9900</v>
      </c>
      <c r="N6275" s="21">
        <f>(sales[[#This Row],[Price]]*sales[[#This Row],[Qty]])-(sales[[#This Row],[Discount_Amt]]*sales[[#This Row],[Qty]])</f>
        <v>9900</v>
      </c>
    </row>
    <row r="6276" spans="2:14" hidden="1" x14ac:dyDescent="0.35">
      <c r="B6276" s="7">
        <v>2030274</v>
      </c>
      <c r="C6276" s="1" t="s">
        <v>19</v>
      </c>
      <c r="D6276" s="1" t="s">
        <v>28</v>
      </c>
      <c r="E6276" s="1" t="s">
        <v>40</v>
      </c>
      <c r="F6276" s="1" t="s">
        <v>518</v>
      </c>
      <c r="G6276" s="3">
        <v>45482</v>
      </c>
      <c r="H6276" s="3">
        <v>45483</v>
      </c>
      <c r="I6276" s="6">
        <v>800</v>
      </c>
      <c r="J6276" s="1">
        <v>2</v>
      </c>
      <c r="K6276" s="4">
        <v>0.05</v>
      </c>
      <c r="L6276" s="6">
        <f t="shared" si="198"/>
        <v>40</v>
      </c>
      <c r="M6276" s="8">
        <f t="shared" si="199"/>
        <v>1560</v>
      </c>
      <c r="N6276" s="21">
        <f>(sales[[#This Row],[Price]]*sales[[#This Row],[Qty]])-(sales[[#This Row],[Discount_Amt]]*sales[[#This Row],[Qty]])</f>
        <v>1520</v>
      </c>
    </row>
    <row r="6277" spans="2:14" hidden="1" x14ac:dyDescent="0.35">
      <c r="B6277" s="7">
        <v>2030275</v>
      </c>
      <c r="C6277" s="1" t="s">
        <v>20</v>
      </c>
      <c r="D6277" s="1" t="s">
        <v>29</v>
      </c>
      <c r="E6277" s="1" t="s">
        <v>41</v>
      </c>
      <c r="F6277" s="1" t="s">
        <v>519</v>
      </c>
      <c r="G6277" s="3">
        <v>45482</v>
      </c>
      <c r="H6277" s="3">
        <v>45490</v>
      </c>
      <c r="I6277" s="6">
        <v>5500</v>
      </c>
      <c r="J6277" s="1">
        <v>1</v>
      </c>
      <c r="K6277" s="4">
        <v>0.05</v>
      </c>
      <c r="L6277" s="6">
        <f t="shared" si="198"/>
        <v>275</v>
      </c>
      <c r="M6277" s="8">
        <f t="shared" si="199"/>
        <v>5225</v>
      </c>
      <c r="N6277" s="21">
        <f>(sales[[#This Row],[Price]]*sales[[#This Row],[Qty]])-(sales[[#This Row],[Discount_Amt]]*sales[[#This Row],[Qty]])</f>
        <v>5225</v>
      </c>
    </row>
    <row r="6278" spans="2:14" hidden="1" x14ac:dyDescent="0.35">
      <c r="B6278" s="7">
        <v>2030276</v>
      </c>
      <c r="C6278" s="1" t="s">
        <v>21</v>
      </c>
      <c r="D6278" s="1" t="s">
        <v>25</v>
      </c>
      <c r="E6278" s="1" t="s">
        <v>42</v>
      </c>
      <c r="F6278" s="1" t="s">
        <v>520</v>
      </c>
      <c r="G6278" s="3">
        <v>45482</v>
      </c>
      <c r="H6278" s="3">
        <v>45484</v>
      </c>
      <c r="I6278" s="6">
        <v>1350</v>
      </c>
      <c r="J6278" s="1">
        <v>3</v>
      </c>
      <c r="K6278" s="4">
        <v>0.02</v>
      </c>
      <c r="L6278" s="6">
        <f t="shared" si="198"/>
        <v>27</v>
      </c>
      <c r="M6278" s="8">
        <f t="shared" si="199"/>
        <v>4023</v>
      </c>
      <c r="N6278" s="21">
        <f>(sales[[#This Row],[Price]]*sales[[#This Row],[Qty]])-(sales[[#This Row],[Discount_Amt]]*sales[[#This Row],[Qty]])</f>
        <v>3969</v>
      </c>
    </row>
    <row r="6279" spans="2:14" hidden="1" x14ac:dyDescent="0.35">
      <c r="B6279" s="7">
        <v>2030277</v>
      </c>
      <c r="C6279" s="1" t="s">
        <v>22</v>
      </c>
      <c r="D6279" s="1" t="s">
        <v>30</v>
      </c>
      <c r="E6279" s="1" t="s">
        <v>43</v>
      </c>
      <c r="F6279" s="1" t="s">
        <v>521</v>
      </c>
      <c r="G6279" s="3">
        <v>45482</v>
      </c>
      <c r="H6279" s="3">
        <v>45485</v>
      </c>
      <c r="I6279" s="6">
        <v>4500</v>
      </c>
      <c r="J6279" s="1">
        <v>2</v>
      </c>
      <c r="K6279" s="4">
        <v>0.06</v>
      </c>
      <c r="L6279" s="6">
        <f t="shared" si="198"/>
        <v>270</v>
      </c>
      <c r="M6279" s="8">
        <f t="shared" si="199"/>
        <v>8730</v>
      </c>
      <c r="N6279" s="21">
        <f>(sales[[#This Row],[Price]]*sales[[#This Row],[Qty]])-(sales[[#This Row],[Discount_Amt]]*sales[[#This Row],[Qty]])</f>
        <v>8460</v>
      </c>
    </row>
    <row r="6280" spans="2:14" hidden="1" x14ac:dyDescent="0.35">
      <c r="B6280" s="7">
        <v>2030278</v>
      </c>
      <c r="C6280" s="1" t="s">
        <v>23</v>
      </c>
      <c r="D6280" s="1" t="s">
        <v>27</v>
      </c>
      <c r="E6280" s="1" t="s">
        <v>44</v>
      </c>
      <c r="F6280" s="1" t="s">
        <v>518</v>
      </c>
      <c r="G6280" s="3">
        <v>45482</v>
      </c>
      <c r="H6280" s="3">
        <v>45487</v>
      </c>
      <c r="I6280" s="6">
        <v>2350</v>
      </c>
      <c r="J6280" s="1">
        <v>1</v>
      </c>
      <c r="K6280" s="4">
        <v>0.15</v>
      </c>
      <c r="L6280" s="6">
        <f t="shared" si="198"/>
        <v>352.5</v>
      </c>
      <c r="M6280" s="8">
        <f t="shared" si="199"/>
        <v>1997.5</v>
      </c>
      <c r="N6280" s="21">
        <f>(sales[[#This Row],[Price]]*sales[[#This Row],[Qty]])-(sales[[#This Row],[Discount_Amt]]*sales[[#This Row],[Qty]])</f>
        <v>1997.5</v>
      </c>
    </row>
    <row r="6281" spans="2:14" hidden="1" x14ac:dyDescent="0.35">
      <c r="B6281" s="7">
        <v>2030279</v>
      </c>
      <c r="C6281" s="1" t="s">
        <v>24</v>
      </c>
      <c r="D6281" s="1" t="s">
        <v>28</v>
      </c>
      <c r="E6281" s="1" t="s">
        <v>45</v>
      </c>
      <c r="F6281" s="1" t="s">
        <v>518</v>
      </c>
      <c r="G6281" s="3">
        <v>45482</v>
      </c>
      <c r="H6281" s="3">
        <v>45483</v>
      </c>
      <c r="I6281" s="6">
        <v>90</v>
      </c>
      <c r="J6281" s="1">
        <v>2</v>
      </c>
      <c r="K6281" s="4">
        <v>0.02</v>
      </c>
      <c r="L6281" s="6">
        <f t="shared" si="198"/>
        <v>1.8</v>
      </c>
      <c r="M6281" s="8">
        <f t="shared" si="199"/>
        <v>178.2</v>
      </c>
      <c r="N6281" s="21">
        <f>(sales[[#This Row],[Price]]*sales[[#This Row],[Qty]])-(sales[[#This Row],[Discount_Amt]]*sales[[#This Row],[Qty]])</f>
        <v>176.4</v>
      </c>
    </row>
    <row r="6282" spans="2:14" hidden="1" x14ac:dyDescent="0.35">
      <c r="B6282" s="7">
        <v>2030280</v>
      </c>
      <c r="C6282" s="1" t="s">
        <v>4</v>
      </c>
      <c r="D6282" s="1" t="s">
        <v>29</v>
      </c>
      <c r="E6282" s="1" t="s">
        <v>46</v>
      </c>
      <c r="F6282" s="1" t="s">
        <v>519</v>
      </c>
      <c r="G6282" s="3">
        <v>45482</v>
      </c>
      <c r="H6282" s="3">
        <v>45490</v>
      </c>
      <c r="I6282" s="6">
        <v>280</v>
      </c>
      <c r="J6282" s="1">
        <v>1</v>
      </c>
      <c r="K6282" s="4">
        <v>0.02</v>
      </c>
      <c r="L6282" s="6">
        <f t="shared" si="198"/>
        <v>5.6000000000000005</v>
      </c>
      <c r="M6282" s="8">
        <f t="shared" si="199"/>
        <v>274.39999999999998</v>
      </c>
      <c r="N6282" s="21">
        <f>(sales[[#This Row],[Price]]*sales[[#This Row],[Qty]])-(sales[[#This Row],[Discount_Amt]]*sales[[#This Row],[Qty]])</f>
        <v>274.39999999999998</v>
      </c>
    </row>
    <row r="6283" spans="2:14" hidden="1" x14ac:dyDescent="0.35">
      <c r="B6283" s="7">
        <v>2030281</v>
      </c>
      <c r="C6283" s="1" t="s">
        <v>5</v>
      </c>
      <c r="D6283" s="1" t="s">
        <v>25</v>
      </c>
      <c r="E6283" s="1" t="s">
        <v>47</v>
      </c>
      <c r="F6283" s="1" t="s">
        <v>521</v>
      </c>
      <c r="G6283" s="3">
        <v>45482</v>
      </c>
      <c r="H6283" s="3">
        <v>45484</v>
      </c>
      <c r="I6283" s="6">
        <v>70</v>
      </c>
      <c r="J6283" s="1">
        <v>2</v>
      </c>
      <c r="K6283" s="4">
        <v>0.02</v>
      </c>
      <c r="L6283" s="6">
        <f t="shared" si="198"/>
        <v>1.4000000000000001</v>
      </c>
      <c r="M6283" s="8">
        <f t="shared" si="199"/>
        <v>138.6</v>
      </c>
      <c r="N6283" s="21">
        <f>(sales[[#This Row],[Price]]*sales[[#This Row],[Qty]])-(sales[[#This Row],[Discount_Amt]]*sales[[#This Row],[Qty]])</f>
        <v>137.19999999999999</v>
      </c>
    </row>
    <row r="6284" spans="2:14" hidden="1" x14ac:dyDescent="0.35">
      <c r="B6284" s="7">
        <v>2030282</v>
      </c>
      <c r="C6284" s="1" t="s">
        <v>6</v>
      </c>
      <c r="D6284" s="1" t="s">
        <v>26</v>
      </c>
      <c r="E6284" s="1" t="s">
        <v>48</v>
      </c>
      <c r="F6284" s="1" t="s">
        <v>520</v>
      </c>
      <c r="G6284" s="3">
        <v>45482</v>
      </c>
      <c r="H6284" s="3">
        <v>45485</v>
      </c>
      <c r="I6284" s="6">
        <v>230</v>
      </c>
      <c r="J6284" s="1">
        <v>3</v>
      </c>
      <c r="K6284" s="4">
        <v>0.02</v>
      </c>
      <c r="L6284" s="6">
        <f t="shared" si="198"/>
        <v>4.6000000000000005</v>
      </c>
      <c r="M6284" s="8">
        <f t="shared" si="199"/>
        <v>685.4</v>
      </c>
      <c r="N6284" s="21">
        <f>(sales[[#This Row],[Price]]*sales[[#This Row],[Qty]])-(sales[[#This Row],[Discount_Amt]]*sales[[#This Row],[Qty]])</f>
        <v>676.2</v>
      </c>
    </row>
    <row r="6285" spans="2:14" hidden="1" x14ac:dyDescent="0.35">
      <c r="B6285" s="7">
        <v>2030283</v>
      </c>
      <c r="C6285" s="1" t="s">
        <v>7</v>
      </c>
      <c r="D6285" s="1" t="s">
        <v>27</v>
      </c>
      <c r="E6285" s="1" t="s">
        <v>49</v>
      </c>
      <c r="F6285" s="1" t="s">
        <v>518</v>
      </c>
      <c r="G6285" s="3">
        <v>45482</v>
      </c>
      <c r="H6285" s="3">
        <v>45487</v>
      </c>
      <c r="I6285" s="6">
        <v>7999</v>
      </c>
      <c r="J6285" s="1">
        <v>2</v>
      </c>
      <c r="K6285" s="4">
        <v>0.02</v>
      </c>
      <c r="L6285" s="6">
        <f t="shared" si="198"/>
        <v>159.97999999999999</v>
      </c>
      <c r="M6285" s="8">
        <f t="shared" si="199"/>
        <v>15838.02</v>
      </c>
      <c r="N6285" s="21">
        <f>(sales[[#This Row],[Price]]*sales[[#This Row],[Qty]])-(sales[[#This Row],[Discount_Amt]]*sales[[#This Row],[Qty]])</f>
        <v>15678.04</v>
      </c>
    </row>
    <row r="6286" spans="2:14" x14ac:dyDescent="0.35">
      <c r="B6286" s="7">
        <v>2030284</v>
      </c>
      <c r="C6286" s="1" t="s">
        <v>10</v>
      </c>
      <c r="D6286" s="1" t="s">
        <v>28</v>
      </c>
      <c r="E6286" s="1" t="s">
        <v>50</v>
      </c>
      <c r="F6286" s="1" t="s">
        <v>519</v>
      </c>
      <c r="G6286" s="3">
        <v>45482</v>
      </c>
      <c r="H6286" s="3">
        <v>45483</v>
      </c>
      <c r="I6286" s="6">
        <v>850</v>
      </c>
      <c r="J6286" s="1">
        <v>7</v>
      </c>
      <c r="K6286" s="4">
        <v>0.02</v>
      </c>
      <c r="L6286" s="6">
        <f t="shared" si="198"/>
        <v>17</v>
      </c>
      <c r="M6286" s="8">
        <f t="shared" si="199"/>
        <v>5933</v>
      </c>
      <c r="N6286" s="21">
        <f>(sales[[#This Row],[Price]]*sales[[#This Row],[Qty]])-(sales[[#This Row],[Discount_Amt]]*sales[[#This Row],[Qty]])</f>
        <v>5831</v>
      </c>
    </row>
    <row r="6287" spans="2:14" hidden="1" x14ac:dyDescent="0.35">
      <c r="B6287" s="7">
        <v>2030285</v>
      </c>
      <c r="C6287" s="1" t="s">
        <v>8</v>
      </c>
      <c r="D6287" s="1" t="s">
        <v>29</v>
      </c>
      <c r="E6287" s="1" t="s">
        <v>51</v>
      </c>
      <c r="F6287" s="1" t="s">
        <v>520</v>
      </c>
      <c r="G6287" s="3">
        <v>45482</v>
      </c>
      <c r="H6287" s="3">
        <v>45490</v>
      </c>
      <c r="I6287" s="6">
        <v>65000</v>
      </c>
      <c r="J6287" s="1">
        <v>2</v>
      </c>
      <c r="K6287" s="4">
        <v>0.02</v>
      </c>
      <c r="L6287" s="6">
        <f t="shared" si="198"/>
        <v>1300</v>
      </c>
      <c r="M6287" s="8">
        <f t="shared" si="199"/>
        <v>128700</v>
      </c>
      <c r="N6287" s="21">
        <f>(sales[[#This Row],[Price]]*sales[[#This Row],[Qty]])-(sales[[#This Row],[Discount_Amt]]*sales[[#This Row],[Qty]])</f>
        <v>127400</v>
      </c>
    </row>
    <row r="6288" spans="2:14" hidden="1" x14ac:dyDescent="0.35">
      <c r="B6288" s="7">
        <v>2030286</v>
      </c>
      <c r="C6288" s="1" t="s">
        <v>9</v>
      </c>
      <c r="D6288" s="1" t="s">
        <v>25</v>
      </c>
      <c r="E6288" s="1" t="s">
        <v>506</v>
      </c>
      <c r="F6288" s="1" t="s">
        <v>521</v>
      </c>
      <c r="G6288" s="3">
        <v>45482</v>
      </c>
      <c r="H6288" s="3">
        <v>45484</v>
      </c>
      <c r="I6288" s="6">
        <v>450</v>
      </c>
      <c r="J6288" s="1">
        <v>1</v>
      </c>
      <c r="K6288" s="4">
        <v>0.02</v>
      </c>
      <c r="L6288" s="6">
        <f t="shared" si="198"/>
        <v>9</v>
      </c>
      <c r="M6288" s="8">
        <f t="shared" si="199"/>
        <v>441</v>
      </c>
      <c r="N6288" s="21">
        <f>(sales[[#This Row],[Price]]*sales[[#This Row],[Qty]])-(sales[[#This Row],[Discount_Amt]]*sales[[#This Row],[Qty]])</f>
        <v>441</v>
      </c>
    </row>
    <row r="6289" spans="2:14" x14ac:dyDescent="0.35">
      <c r="B6289" s="7">
        <v>2030287</v>
      </c>
      <c r="C6289" s="1" t="s">
        <v>11</v>
      </c>
      <c r="D6289" s="1" t="s">
        <v>26</v>
      </c>
      <c r="E6289" s="1" t="s">
        <v>507</v>
      </c>
      <c r="F6289" s="1" t="s">
        <v>518</v>
      </c>
      <c r="G6289" s="3">
        <v>45482</v>
      </c>
      <c r="H6289" s="3">
        <v>45485</v>
      </c>
      <c r="I6289" s="6">
        <v>1299</v>
      </c>
      <c r="J6289" s="1">
        <v>1</v>
      </c>
      <c r="K6289" s="4">
        <v>7.0000000000000007E-2</v>
      </c>
      <c r="L6289" s="6">
        <f t="shared" si="198"/>
        <v>90.93</v>
      </c>
      <c r="M6289" s="8">
        <f t="shared" si="199"/>
        <v>1208.07</v>
      </c>
      <c r="N6289" s="21">
        <f>(sales[[#This Row],[Price]]*sales[[#This Row],[Qty]])-(sales[[#This Row],[Discount_Amt]]*sales[[#This Row],[Qty]])</f>
        <v>1208.07</v>
      </c>
    </row>
    <row r="6290" spans="2:14" x14ac:dyDescent="0.35">
      <c r="B6290" s="7">
        <v>2030288</v>
      </c>
      <c r="C6290" s="1" t="s">
        <v>12</v>
      </c>
      <c r="D6290" s="1" t="s">
        <v>27</v>
      </c>
      <c r="E6290" s="1" t="s">
        <v>508</v>
      </c>
      <c r="F6290" s="1" t="s">
        <v>518</v>
      </c>
      <c r="G6290" s="3">
        <v>45482</v>
      </c>
      <c r="H6290" s="3">
        <v>45487</v>
      </c>
      <c r="I6290" s="6">
        <v>1700</v>
      </c>
      <c r="J6290" s="1">
        <v>1</v>
      </c>
      <c r="K6290" s="4">
        <v>0.03</v>
      </c>
      <c r="L6290" s="6">
        <f t="shared" si="198"/>
        <v>51</v>
      </c>
      <c r="M6290" s="8">
        <f t="shared" si="199"/>
        <v>1649</v>
      </c>
      <c r="N6290" s="21">
        <f>(sales[[#This Row],[Price]]*sales[[#This Row],[Qty]])-(sales[[#This Row],[Discount_Amt]]*sales[[#This Row],[Qty]])</f>
        <v>1649</v>
      </c>
    </row>
    <row r="6291" spans="2:14" hidden="1" x14ac:dyDescent="0.35">
      <c r="B6291" s="7">
        <v>2030289</v>
      </c>
      <c r="C6291" s="1" t="s">
        <v>13</v>
      </c>
      <c r="D6291" s="1" t="s">
        <v>28</v>
      </c>
      <c r="E6291" s="1" t="s">
        <v>31</v>
      </c>
      <c r="F6291" s="1" t="s">
        <v>519</v>
      </c>
      <c r="G6291" s="3">
        <v>45482</v>
      </c>
      <c r="H6291" s="3">
        <v>45483</v>
      </c>
      <c r="I6291" s="6">
        <v>55000</v>
      </c>
      <c r="J6291" s="1">
        <v>2</v>
      </c>
      <c r="K6291" s="4">
        <v>0.08</v>
      </c>
      <c r="L6291" s="6">
        <f t="shared" si="198"/>
        <v>4400</v>
      </c>
      <c r="M6291" s="8">
        <f t="shared" si="199"/>
        <v>105600</v>
      </c>
      <c r="N6291" s="21">
        <f>(sales[[#This Row],[Price]]*sales[[#This Row],[Qty]])-(sales[[#This Row],[Discount_Amt]]*sales[[#This Row],[Qty]])</f>
        <v>101200</v>
      </c>
    </row>
    <row r="6292" spans="2:14" hidden="1" x14ac:dyDescent="0.35">
      <c r="B6292" s="7">
        <v>2030290</v>
      </c>
      <c r="C6292" s="1" t="s">
        <v>14</v>
      </c>
      <c r="D6292" s="1" t="s">
        <v>29</v>
      </c>
      <c r="E6292" s="1" t="s">
        <v>32</v>
      </c>
      <c r="F6292" s="1" t="s">
        <v>521</v>
      </c>
      <c r="G6292" s="3">
        <v>45482</v>
      </c>
      <c r="H6292" s="3">
        <v>45490</v>
      </c>
      <c r="I6292" s="6">
        <v>57999</v>
      </c>
      <c r="J6292" s="1">
        <v>1</v>
      </c>
      <c r="K6292" s="4">
        <v>0.05</v>
      </c>
      <c r="L6292" s="6">
        <f t="shared" si="198"/>
        <v>2899.9500000000003</v>
      </c>
      <c r="M6292" s="8">
        <f t="shared" si="199"/>
        <v>55099.05</v>
      </c>
      <c r="N6292" s="21">
        <f>(sales[[#This Row],[Price]]*sales[[#This Row],[Qty]])-(sales[[#This Row],[Discount_Amt]]*sales[[#This Row],[Qty]])</f>
        <v>55099.05</v>
      </c>
    </row>
    <row r="6293" spans="2:14" hidden="1" x14ac:dyDescent="0.35">
      <c r="B6293" s="7">
        <v>2030291</v>
      </c>
      <c r="C6293" s="1" t="s">
        <v>15</v>
      </c>
      <c r="D6293" s="1" t="s">
        <v>25</v>
      </c>
      <c r="E6293" s="1" t="s">
        <v>38</v>
      </c>
      <c r="F6293" s="1" t="s">
        <v>520</v>
      </c>
      <c r="G6293" s="3">
        <v>45482</v>
      </c>
      <c r="H6293" s="3">
        <v>45484</v>
      </c>
      <c r="I6293" s="6">
        <v>1399</v>
      </c>
      <c r="J6293" s="1">
        <v>2</v>
      </c>
      <c r="K6293" s="4">
        <v>0.05</v>
      </c>
      <c r="L6293" s="6">
        <f t="shared" si="198"/>
        <v>69.95</v>
      </c>
      <c r="M6293" s="8">
        <f t="shared" si="199"/>
        <v>2728.05</v>
      </c>
      <c r="N6293" s="21">
        <f>(sales[[#This Row],[Price]]*sales[[#This Row],[Qty]])-(sales[[#This Row],[Discount_Amt]]*sales[[#This Row],[Qty]])</f>
        <v>2658.1</v>
      </c>
    </row>
    <row r="6294" spans="2:14" hidden="1" x14ac:dyDescent="0.35">
      <c r="B6294" s="7">
        <v>2030292</v>
      </c>
      <c r="C6294" s="1" t="s">
        <v>16</v>
      </c>
      <c r="D6294" s="1" t="s">
        <v>337</v>
      </c>
      <c r="E6294" s="1" t="s">
        <v>33</v>
      </c>
      <c r="F6294" s="1" t="s">
        <v>518</v>
      </c>
      <c r="G6294" s="3">
        <v>45482</v>
      </c>
      <c r="H6294" s="3">
        <v>45485</v>
      </c>
      <c r="I6294" s="6">
        <v>999</v>
      </c>
      <c r="J6294" s="1">
        <v>7</v>
      </c>
      <c r="K6294" s="4">
        <v>0.05</v>
      </c>
      <c r="L6294" s="6">
        <f t="shared" si="198"/>
        <v>49.95</v>
      </c>
      <c r="M6294" s="8">
        <f t="shared" si="199"/>
        <v>6943.05</v>
      </c>
      <c r="N6294" s="21">
        <f>(sales[[#This Row],[Price]]*sales[[#This Row],[Qty]])-(sales[[#This Row],[Discount_Amt]]*sales[[#This Row],[Qty]])</f>
        <v>6643.35</v>
      </c>
    </row>
    <row r="6295" spans="2:14" x14ac:dyDescent="0.35">
      <c r="B6295" s="7">
        <v>2030293</v>
      </c>
      <c r="C6295" s="1" t="s">
        <v>17</v>
      </c>
      <c r="D6295" s="1" t="s">
        <v>25</v>
      </c>
      <c r="E6295" s="1" t="s">
        <v>34</v>
      </c>
      <c r="F6295" s="1" t="s">
        <v>519</v>
      </c>
      <c r="G6295" s="3">
        <v>45482</v>
      </c>
      <c r="H6295" s="3">
        <v>45487</v>
      </c>
      <c r="I6295" s="6">
        <v>2099</v>
      </c>
      <c r="J6295" s="1">
        <v>2</v>
      </c>
      <c r="K6295" s="4">
        <v>0.05</v>
      </c>
      <c r="L6295" s="6">
        <f t="shared" si="198"/>
        <v>104.95</v>
      </c>
      <c r="M6295" s="8">
        <f t="shared" si="199"/>
        <v>4093.05</v>
      </c>
      <c r="N6295" s="21">
        <f>(sales[[#This Row],[Price]]*sales[[#This Row],[Qty]])-(sales[[#This Row],[Discount_Amt]]*sales[[#This Row],[Qty]])</f>
        <v>3988.1</v>
      </c>
    </row>
    <row r="6296" spans="2:14" hidden="1" x14ac:dyDescent="0.35">
      <c r="B6296" s="7">
        <v>2030294</v>
      </c>
      <c r="C6296" s="1" t="s">
        <v>18</v>
      </c>
      <c r="D6296" s="1" t="s">
        <v>26</v>
      </c>
      <c r="E6296" s="1" t="s">
        <v>35</v>
      </c>
      <c r="F6296" s="1" t="s">
        <v>520</v>
      </c>
      <c r="G6296" s="3">
        <v>45482</v>
      </c>
      <c r="H6296" s="3">
        <v>45483</v>
      </c>
      <c r="I6296" s="6">
        <v>11000</v>
      </c>
      <c r="J6296" s="1">
        <v>2</v>
      </c>
      <c r="K6296" s="4">
        <v>0.03</v>
      </c>
      <c r="L6296" s="6">
        <f t="shared" si="198"/>
        <v>330</v>
      </c>
      <c r="M6296" s="8">
        <f t="shared" si="199"/>
        <v>21670</v>
      </c>
      <c r="N6296" s="21">
        <f>(sales[[#This Row],[Price]]*sales[[#This Row],[Qty]])-(sales[[#This Row],[Discount_Amt]]*sales[[#This Row],[Qty]])</f>
        <v>21340</v>
      </c>
    </row>
    <row r="6297" spans="2:14" hidden="1" x14ac:dyDescent="0.35">
      <c r="B6297" s="7">
        <v>2030295</v>
      </c>
      <c r="C6297" s="1" t="s">
        <v>19</v>
      </c>
      <c r="D6297" s="1" t="s">
        <v>27</v>
      </c>
      <c r="E6297" s="1" t="s">
        <v>36</v>
      </c>
      <c r="F6297" s="1" t="s">
        <v>521</v>
      </c>
      <c r="G6297" s="3">
        <v>45482</v>
      </c>
      <c r="H6297" s="3">
        <v>45490</v>
      </c>
      <c r="I6297" s="6">
        <v>800</v>
      </c>
      <c r="J6297" s="1">
        <v>1</v>
      </c>
      <c r="K6297" s="4">
        <v>0.1</v>
      </c>
      <c r="L6297" s="6">
        <f t="shared" si="198"/>
        <v>80</v>
      </c>
      <c r="M6297" s="8">
        <f t="shared" si="199"/>
        <v>720</v>
      </c>
      <c r="N6297" s="21">
        <f>(sales[[#This Row],[Price]]*sales[[#This Row],[Qty]])-(sales[[#This Row],[Discount_Amt]]*sales[[#This Row],[Qty]])</f>
        <v>720</v>
      </c>
    </row>
    <row r="6298" spans="2:14" hidden="1" x14ac:dyDescent="0.35">
      <c r="B6298" s="7">
        <v>2030296</v>
      </c>
      <c r="C6298" s="1" t="s">
        <v>20</v>
      </c>
      <c r="D6298" s="1" t="s">
        <v>28</v>
      </c>
      <c r="E6298" s="1" t="s">
        <v>37</v>
      </c>
      <c r="F6298" s="1" t="s">
        <v>518</v>
      </c>
      <c r="G6298" s="3">
        <v>45482</v>
      </c>
      <c r="H6298" s="3">
        <v>45484</v>
      </c>
      <c r="I6298" s="6">
        <v>5500</v>
      </c>
      <c r="J6298" s="1">
        <v>2</v>
      </c>
      <c r="K6298" s="4">
        <v>0.05</v>
      </c>
      <c r="L6298" s="6">
        <f t="shared" si="198"/>
        <v>275</v>
      </c>
      <c r="M6298" s="8">
        <f t="shared" si="199"/>
        <v>10725</v>
      </c>
      <c r="N6298" s="21">
        <f>(sales[[#This Row],[Price]]*sales[[#This Row],[Qty]])-(sales[[#This Row],[Discount_Amt]]*sales[[#This Row],[Qty]])</f>
        <v>10450</v>
      </c>
    </row>
    <row r="6299" spans="2:14" hidden="1" x14ac:dyDescent="0.35">
      <c r="B6299" s="7">
        <v>2030297</v>
      </c>
      <c r="C6299" s="1" t="s">
        <v>21</v>
      </c>
      <c r="D6299" s="1" t="s">
        <v>29</v>
      </c>
      <c r="E6299" s="1" t="s">
        <v>39</v>
      </c>
      <c r="F6299" s="1" t="s">
        <v>518</v>
      </c>
      <c r="G6299" s="3">
        <v>45482</v>
      </c>
      <c r="H6299" s="3">
        <v>45485</v>
      </c>
      <c r="I6299" s="6">
        <v>1350</v>
      </c>
      <c r="J6299" s="1">
        <v>4</v>
      </c>
      <c r="K6299" s="4">
        <v>0.05</v>
      </c>
      <c r="L6299" s="6">
        <f t="shared" si="198"/>
        <v>67.5</v>
      </c>
      <c r="M6299" s="8">
        <f t="shared" si="199"/>
        <v>5332.5</v>
      </c>
      <c r="N6299" s="21">
        <f>(sales[[#This Row],[Price]]*sales[[#This Row],[Qty]])-(sales[[#This Row],[Discount_Amt]]*sales[[#This Row],[Qty]])</f>
        <v>5130</v>
      </c>
    </row>
    <row r="6300" spans="2:14" hidden="1" x14ac:dyDescent="0.35">
      <c r="B6300" s="7">
        <v>2030298</v>
      </c>
      <c r="C6300" s="1" t="s">
        <v>22</v>
      </c>
      <c r="D6300" s="1" t="s">
        <v>25</v>
      </c>
      <c r="E6300" s="1" t="s">
        <v>40</v>
      </c>
      <c r="F6300" s="1" t="s">
        <v>519</v>
      </c>
      <c r="G6300" s="3">
        <v>45482</v>
      </c>
      <c r="H6300" s="3">
        <v>45487</v>
      </c>
      <c r="I6300" s="6">
        <v>4500</v>
      </c>
      <c r="J6300" s="1">
        <v>3</v>
      </c>
      <c r="K6300" s="4">
        <v>0.02</v>
      </c>
      <c r="L6300" s="6">
        <f t="shared" si="198"/>
        <v>90</v>
      </c>
      <c r="M6300" s="8">
        <f t="shared" si="199"/>
        <v>13410</v>
      </c>
      <c r="N6300" s="21">
        <f>(sales[[#This Row],[Price]]*sales[[#This Row],[Qty]])-(sales[[#This Row],[Discount_Amt]]*sales[[#This Row],[Qty]])</f>
        <v>13230</v>
      </c>
    </row>
    <row r="6301" spans="2:14" hidden="1" x14ac:dyDescent="0.35">
      <c r="B6301" s="7">
        <v>2030299</v>
      </c>
      <c r="C6301" s="1" t="s">
        <v>23</v>
      </c>
      <c r="D6301" s="1" t="s">
        <v>30</v>
      </c>
      <c r="E6301" s="1" t="s">
        <v>41</v>
      </c>
      <c r="F6301" s="1" t="s">
        <v>521</v>
      </c>
      <c r="G6301" s="3">
        <v>45482</v>
      </c>
      <c r="H6301" s="3">
        <v>45483</v>
      </c>
      <c r="I6301" s="6">
        <v>2350</v>
      </c>
      <c r="J6301" s="1">
        <v>2</v>
      </c>
      <c r="K6301" s="4">
        <v>0.06</v>
      </c>
      <c r="L6301" s="6">
        <f t="shared" si="198"/>
        <v>141</v>
      </c>
      <c r="M6301" s="8">
        <f t="shared" si="199"/>
        <v>4559</v>
      </c>
      <c r="N6301" s="21">
        <f>(sales[[#This Row],[Price]]*sales[[#This Row],[Qty]])-(sales[[#This Row],[Discount_Amt]]*sales[[#This Row],[Qty]])</f>
        <v>4418</v>
      </c>
    </row>
    <row r="6302" spans="2:14" hidden="1" x14ac:dyDescent="0.35">
      <c r="B6302" s="7">
        <v>2030300</v>
      </c>
      <c r="C6302" s="1" t="s">
        <v>24</v>
      </c>
      <c r="D6302" s="1" t="s">
        <v>27</v>
      </c>
      <c r="E6302" s="1" t="s">
        <v>42</v>
      </c>
      <c r="F6302" s="1" t="s">
        <v>520</v>
      </c>
      <c r="G6302" s="3">
        <v>45482</v>
      </c>
      <c r="H6302" s="3">
        <v>45490</v>
      </c>
      <c r="I6302" s="6">
        <v>90</v>
      </c>
      <c r="J6302" s="1">
        <v>1</v>
      </c>
      <c r="K6302" s="4">
        <v>0.15</v>
      </c>
      <c r="L6302" s="6">
        <f t="shared" si="198"/>
        <v>13.5</v>
      </c>
      <c r="M6302" s="8">
        <f t="shared" si="199"/>
        <v>76.5</v>
      </c>
      <c r="N6302" s="21">
        <f>(sales[[#This Row],[Price]]*sales[[#This Row],[Qty]])-(sales[[#This Row],[Discount_Amt]]*sales[[#This Row],[Qty]])</f>
        <v>76.5</v>
      </c>
    </row>
    <row r="6303" spans="2:14" hidden="1" x14ac:dyDescent="0.35">
      <c r="B6303" s="7">
        <v>2030301</v>
      </c>
      <c r="C6303" s="1" t="s">
        <v>4</v>
      </c>
      <c r="D6303" s="1" t="s">
        <v>28</v>
      </c>
      <c r="E6303" s="1" t="s">
        <v>43</v>
      </c>
      <c r="F6303" s="1" t="s">
        <v>518</v>
      </c>
      <c r="G6303" s="3">
        <v>45482</v>
      </c>
      <c r="H6303" s="3">
        <v>45484</v>
      </c>
      <c r="I6303" s="6">
        <v>280</v>
      </c>
      <c r="J6303" s="1">
        <v>1</v>
      </c>
      <c r="K6303" s="4">
        <v>0.02</v>
      </c>
      <c r="L6303" s="6">
        <f t="shared" si="198"/>
        <v>5.6000000000000005</v>
      </c>
      <c r="M6303" s="8">
        <f t="shared" si="199"/>
        <v>274.39999999999998</v>
      </c>
      <c r="N6303" s="21">
        <f>(sales[[#This Row],[Price]]*sales[[#This Row],[Qty]])-(sales[[#This Row],[Discount_Amt]]*sales[[#This Row],[Qty]])</f>
        <v>274.39999999999998</v>
      </c>
    </row>
    <row r="6304" spans="2:14" hidden="1" x14ac:dyDescent="0.35">
      <c r="B6304" s="7">
        <v>2030302</v>
      </c>
      <c r="C6304" s="1" t="s">
        <v>5</v>
      </c>
      <c r="D6304" s="1" t="s">
        <v>29</v>
      </c>
      <c r="E6304" s="1" t="s">
        <v>44</v>
      </c>
      <c r="F6304" s="1" t="s">
        <v>519</v>
      </c>
      <c r="G6304" s="3">
        <v>45482</v>
      </c>
      <c r="H6304" s="3">
        <v>45485</v>
      </c>
      <c r="I6304" s="6">
        <v>70</v>
      </c>
      <c r="J6304" s="1">
        <v>2</v>
      </c>
      <c r="K6304" s="4">
        <v>0.02</v>
      </c>
      <c r="L6304" s="6">
        <f t="shared" si="198"/>
        <v>1.4000000000000001</v>
      </c>
      <c r="M6304" s="8">
        <f t="shared" si="199"/>
        <v>138.6</v>
      </c>
      <c r="N6304" s="21">
        <f>(sales[[#This Row],[Price]]*sales[[#This Row],[Qty]])-(sales[[#This Row],[Discount_Amt]]*sales[[#This Row],[Qty]])</f>
        <v>137.19999999999999</v>
      </c>
    </row>
    <row r="6305" spans="2:14" hidden="1" x14ac:dyDescent="0.35">
      <c r="B6305" s="7">
        <v>2030303</v>
      </c>
      <c r="C6305" s="1" t="s">
        <v>6</v>
      </c>
      <c r="D6305" s="1" t="s">
        <v>25</v>
      </c>
      <c r="E6305" s="1" t="s">
        <v>45</v>
      </c>
      <c r="F6305" s="1" t="s">
        <v>520</v>
      </c>
      <c r="G6305" s="3">
        <v>45482</v>
      </c>
      <c r="H6305" s="3">
        <v>45487</v>
      </c>
      <c r="I6305" s="6">
        <v>230</v>
      </c>
      <c r="J6305" s="1">
        <v>1</v>
      </c>
      <c r="K6305" s="4">
        <v>0.02</v>
      </c>
      <c r="L6305" s="6">
        <f t="shared" si="198"/>
        <v>4.6000000000000005</v>
      </c>
      <c r="M6305" s="8">
        <f t="shared" si="199"/>
        <v>225.4</v>
      </c>
      <c r="N6305" s="21">
        <f>(sales[[#This Row],[Price]]*sales[[#This Row],[Qty]])-(sales[[#This Row],[Discount_Amt]]*sales[[#This Row],[Qty]])</f>
        <v>225.4</v>
      </c>
    </row>
    <row r="6306" spans="2:14" hidden="1" x14ac:dyDescent="0.35">
      <c r="B6306" s="7">
        <v>2030304</v>
      </c>
      <c r="C6306" s="1" t="s">
        <v>7</v>
      </c>
      <c r="D6306" s="1" t="s">
        <v>26</v>
      </c>
      <c r="E6306" s="1" t="s">
        <v>46</v>
      </c>
      <c r="F6306" s="1" t="s">
        <v>521</v>
      </c>
      <c r="G6306" s="3">
        <v>45482</v>
      </c>
      <c r="H6306" s="3">
        <v>45483</v>
      </c>
      <c r="I6306" s="6">
        <v>7999</v>
      </c>
      <c r="J6306" s="1">
        <v>3</v>
      </c>
      <c r="K6306" s="4">
        <v>0.02</v>
      </c>
      <c r="L6306" s="6">
        <f t="shared" si="198"/>
        <v>159.97999999999999</v>
      </c>
      <c r="M6306" s="8">
        <f t="shared" si="199"/>
        <v>23837.02</v>
      </c>
      <c r="N6306" s="21">
        <f>(sales[[#This Row],[Price]]*sales[[#This Row],[Qty]])-(sales[[#This Row],[Discount_Amt]]*sales[[#This Row],[Qty]])</f>
        <v>23517.06</v>
      </c>
    </row>
    <row r="6307" spans="2:14" x14ac:dyDescent="0.35">
      <c r="B6307" s="7">
        <v>2030305</v>
      </c>
      <c r="C6307" s="1" t="s">
        <v>10</v>
      </c>
      <c r="D6307" s="1" t="s">
        <v>27</v>
      </c>
      <c r="E6307" s="1" t="s">
        <v>47</v>
      </c>
      <c r="F6307" s="1" t="s">
        <v>518</v>
      </c>
      <c r="G6307" s="3">
        <v>45482</v>
      </c>
      <c r="H6307" s="3">
        <v>45490</v>
      </c>
      <c r="I6307" s="6">
        <v>850</v>
      </c>
      <c r="J6307" s="1">
        <v>2</v>
      </c>
      <c r="K6307" s="4">
        <v>0.02</v>
      </c>
      <c r="L6307" s="6">
        <f t="shared" si="198"/>
        <v>17</v>
      </c>
      <c r="M6307" s="8">
        <f t="shared" si="199"/>
        <v>1683</v>
      </c>
      <c r="N6307" s="21">
        <f>(sales[[#This Row],[Price]]*sales[[#This Row],[Qty]])-(sales[[#This Row],[Discount_Amt]]*sales[[#This Row],[Qty]])</f>
        <v>1666</v>
      </c>
    </row>
    <row r="6308" spans="2:14" hidden="1" x14ac:dyDescent="0.35">
      <c r="B6308" s="7">
        <v>2030306</v>
      </c>
      <c r="C6308" s="1" t="s">
        <v>8</v>
      </c>
      <c r="D6308" s="1" t="s">
        <v>28</v>
      </c>
      <c r="E6308" s="1" t="s">
        <v>48</v>
      </c>
      <c r="F6308" s="1" t="s">
        <v>518</v>
      </c>
      <c r="G6308" s="3">
        <v>45482</v>
      </c>
      <c r="H6308" s="3">
        <v>45484</v>
      </c>
      <c r="I6308" s="6">
        <v>65000</v>
      </c>
      <c r="J6308" s="1">
        <v>1</v>
      </c>
      <c r="K6308" s="4">
        <v>0.02</v>
      </c>
      <c r="L6308" s="6">
        <f t="shared" si="198"/>
        <v>1300</v>
      </c>
      <c r="M6308" s="8">
        <f t="shared" si="199"/>
        <v>63700</v>
      </c>
      <c r="N6308" s="21">
        <f>(sales[[#This Row],[Price]]*sales[[#This Row],[Qty]])-(sales[[#This Row],[Discount_Amt]]*sales[[#This Row],[Qty]])</f>
        <v>63700</v>
      </c>
    </row>
    <row r="6309" spans="2:14" hidden="1" x14ac:dyDescent="0.35">
      <c r="B6309" s="7">
        <v>2030307</v>
      </c>
      <c r="C6309" s="1" t="s">
        <v>9</v>
      </c>
      <c r="D6309" s="1" t="s">
        <v>29</v>
      </c>
      <c r="E6309" s="1" t="s">
        <v>49</v>
      </c>
      <c r="F6309" s="1" t="s">
        <v>519</v>
      </c>
      <c r="G6309" s="3">
        <v>45482</v>
      </c>
      <c r="H6309" s="3">
        <v>45485</v>
      </c>
      <c r="I6309" s="6">
        <v>450</v>
      </c>
      <c r="J6309" s="1">
        <v>2</v>
      </c>
      <c r="K6309" s="4">
        <v>0.02</v>
      </c>
      <c r="L6309" s="6">
        <f t="shared" si="198"/>
        <v>9</v>
      </c>
      <c r="M6309" s="8">
        <f t="shared" si="199"/>
        <v>891</v>
      </c>
      <c r="N6309" s="21">
        <f>(sales[[#This Row],[Price]]*sales[[#This Row],[Qty]])-(sales[[#This Row],[Discount_Amt]]*sales[[#This Row],[Qty]])</f>
        <v>882</v>
      </c>
    </row>
    <row r="6310" spans="2:14" x14ac:dyDescent="0.35">
      <c r="B6310" s="7">
        <v>2030308</v>
      </c>
      <c r="C6310" s="1" t="s">
        <v>11</v>
      </c>
      <c r="D6310" s="1" t="s">
        <v>25</v>
      </c>
      <c r="E6310" s="1" t="s">
        <v>50</v>
      </c>
      <c r="F6310" s="1" t="s">
        <v>521</v>
      </c>
      <c r="G6310" s="3">
        <v>45482</v>
      </c>
      <c r="H6310" s="3">
        <v>45487</v>
      </c>
      <c r="I6310" s="6">
        <v>1299</v>
      </c>
      <c r="J6310" s="1">
        <v>1</v>
      </c>
      <c r="K6310" s="4">
        <v>0.02</v>
      </c>
      <c r="L6310" s="6">
        <f t="shared" si="198"/>
        <v>25.98</v>
      </c>
      <c r="M6310" s="8">
        <f t="shared" si="199"/>
        <v>1273.02</v>
      </c>
      <c r="N6310" s="21">
        <f>(sales[[#This Row],[Price]]*sales[[#This Row],[Qty]])-(sales[[#This Row],[Discount_Amt]]*sales[[#This Row],[Qty]])</f>
        <v>1273.02</v>
      </c>
    </row>
    <row r="6311" spans="2:14" x14ac:dyDescent="0.35">
      <c r="B6311" s="7">
        <v>2030309</v>
      </c>
      <c r="C6311" s="1" t="s">
        <v>12</v>
      </c>
      <c r="D6311" s="1" t="s">
        <v>26</v>
      </c>
      <c r="E6311" s="1" t="s">
        <v>51</v>
      </c>
      <c r="F6311" s="1" t="s">
        <v>520</v>
      </c>
      <c r="G6311" s="3">
        <v>45482</v>
      </c>
      <c r="H6311" s="3">
        <v>45483</v>
      </c>
      <c r="I6311" s="6">
        <v>1700</v>
      </c>
      <c r="J6311" s="1">
        <v>2</v>
      </c>
      <c r="K6311" s="4">
        <v>7.0000000000000007E-2</v>
      </c>
      <c r="L6311" s="6">
        <f t="shared" si="198"/>
        <v>119.00000000000001</v>
      </c>
      <c r="M6311" s="8">
        <f t="shared" si="199"/>
        <v>3281</v>
      </c>
      <c r="N6311" s="21">
        <f>(sales[[#This Row],[Price]]*sales[[#This Row],[Qty]])-(sales[[#This Row],[Discount_Amt]]*sales[[#This Row],[Qty]])</f>
        <v>3162</v>
      </c>
    </row>
    <row r="6312" spans="2:14" hidden="1" x14ac:dyDescent="0.35">
      <c r="B6312" s="7">
        <v>2030310</v>
      </c>
      <c r="C6312" s="1" t="s">
        <v>13</v>
      </c>
      <c r="D6312" s="1" t="s">
        <v>27</v>
      </c>
      <c r="E6312" s="1" t="s">
        <v>506</v>
      </c>
      <c r="F6312" s="1" t="s">
        <v>518</v>
      </c>
      <c r="G6312" s="3">
        <v>45482</v>
      </c>
      <c r="H6312" s="3">
        <v>45490</v>
      </c>
      <c r="I6312" s="6">
        <v>55000</v>
      </c>
      <c r="J6312" s="1">
        <v>3</v>
      </c>
      <c r="K6312" s="4">
        <v>0.03</v>
      </c>
      <c r="L6312" s="6">
        <f t="shared" si="198"/>
        <v>1650</v>
      </c>
      <c r="M6312" s="8">
        <f t="shared" si="199"/>
        <v>163350</v>
      </c>
      <c r="N6312" s="21">
        <f>(sales[[#This Row],[Price]]*sales[[#This Row],[Qty]])-(sales[[#This Row],[Discount_Amt]]*sales[[#This Row],[Qty]])</f>
        <v>160050</v>
      </c>
    </row>
    <row r="6313" spans="2:14" hidden="1" x14ac:dyDescent="0.35">
      <c r="B6313" s="7">
        <v>2030311</v>
      </c>
      <c r="C6313" s="1" t="s">
        <v>14</v>
      </c>
      <c r="D6313" s="1" t="s">
        <v>28</v>
      </c>
      <c r="E6313" s="1" t="s">
        <v>507</v>
      </c>
      <c r="F6313" s="1" t="s">
        <v>519</v>
      </c>
      <c r="G6313" s="3">
        <v>45482</v>
      </c>
      <c r="H6313" s="3">
        <v>45484</v>
      </c>
      <c r="I6313" s="6">
        <v>57999</v>
      </c>
      <c r="J6313" s="1">
        <v>2</v>
      </c>
      <c r="K6313" s="4">
        <v>0.08</v>
      </c>
      <c r="L6313" s="6">
        <f t="shared" si="198"/>
        <v>4639.92</v>
      </c>
      <c r="M6313" s="8">
        <f t="shared" si="199"/>
        <v>111358.08</v>
      </c>
      <c r="N6313" s="21">
        <f>(sales[[#This Row],[Price]]*sales[[#This Row],[Qty]])-(sales[[#This Row],[Discount_Amt]]*sales[[#This Row],[Qty]])</f>
        <v>106718.16</v>
      </c>
    </row>
    <row r="6314" spans="2:14" hidden="1" x14ac:dyDescent="0.35">
      <c r="B6314" s="7">
        <v>2030312</v>
      </c>
      <c r="C6314" s="1" t="s">
        <v>15</v>
      </c>
      <c r="D6314" s="1" t="s">
        <v>29</v>
      </c>
      <c r="E6314" s="1" t="s">
        <v>508</v>
      </c>
      <c r="F6314" s="1" t="s">
        <v>520</v>
      </c>
      <c r="G6314" s="3">
        <v>45482</v>
      </c>
      <c r="H6314" s="3">
        <v>45485</v>
      </c>
      <c r="I6314" s="6">
        <v>1399</v>
      </c>
      <c r="J6314" s="1">
        <v>7</v>
      </c>
      <c r="K6314" s="4">
        <v>0.05</v>
      </c>
      <c r="L6314" s="6">
        <f t="shared" si="198"/>
        <v>69.95</v>
      </c>
      <c r="M6314" s="8">
        <f t="shared" si="199"/>
        <v>9723.0499999999993</v>
      </c>
      <c r="N6314" s="21">
        <f>(sales[[#This Row],[Price]]*sales[[#This Row],[Qty]])-(sales[[#This Row],[Discount_Amt]]*sales[[#This Row],[Qty]])</f>
        <v>9303.35</v>
      </c>
    </row>
    <row r="6315" spans="2:14" hidden="1" x14ac:dyDescent="0.35">
      <c r="B6315" s="7">
        <v>2030313</v>
      </c>
      <c r="C6315" s="1" t="s">
        <v>16</v>
      </c>
      <c r="D6315" s="1" t="s">
        <v>25</v>
      </c>
      <c r="E6315" s="1" t="s">
        <v>31</v>
      </c>
      <c r="F6315" s="1" t="s">
        <v>521</v>
      </c>
      <c r="G6315" s="3">
        <v>45482</v>
      </c>
      <c r="H6315" s="3">
        <v>45487</v>
      </c>
      <c r="I6315" s="6">
        <v>999</v>
      </c>
      <c r="J6315" s="1">
        <v>2</v>
      </c>
      <c r="K6315" s="4">
        <v>0.05</v>
      </c>
      <c r="L6315" s="6">
        <f t="shared" si="198"/>
        <v>49.95</v>
      </c>
      <c r="M6315" s="8">
        <f t="shared" si="199"/>
        <v>1948.05</v>
      </c>
      <c r="N6315" s="21">
        <f>(sales[[#This Row],[Price]]*sales[[#This Row],[Qty]])-(sales[[#This Row],[Discount_Amt]]*sales[[#This Row],[Qty]])</f>
        <v>1898.1</v>
      </c>
    </row>
    <row r="6316" spans="2:14" x14ac:dyDescent="0.35">
      <c r="B6316" s="7">
        <v>2030314</v>
      </c>
      <c r="C6316" s="1" t="s">
        <v>17</v>
      </c>
      <c r="D6316" s="1" t="s">
        <v>338</v>
      </c>
      <c r="E6316" s="1" t="s">
        <v>32</v>
      </c>
      <c r="F6316" s="1" t="s">
        <v>518</v>
      </c>
      <c r="G6316" s="3">
        <v>45482</v>
      </c>
      <c r="H6316" s="3">
        <v>45483</v>
      </c>
      <c r="I6316" s="6">
        <v>2099</v>
      </c>
      <c r="J6316" s="1">
        <v>1</v>
      </c>
      <c r="K6316" s="4">
        <v>0.05</v>
      </c>
      <c r="L6316" s="6">
        <f t="shared" si="198"/>
        <v>104.95</v>
      </c>
      <c r="M6316" s="8">
        <f t="shared" si="199"/>
        <v>1994.05</v>
      </c>
      <c r="N6316" s="21">
        <f>(sales[[#This Row],[Price]]*sales[[#This Row],[Qty]])-(sales[[#This Row],[Discount_Amt]]*sales[[#This Row],[Qty]])</f>
        <v>1994.05</v>
      </c>
    </row>
    <row r="6317" spans="2:14" hidden="1" x14ac:dyDescent="0.35">
      <c r="B6317" s="7">
        <v>2030315</v>
      </c>
      <c r="C6317" s="1" t="s">
        <v>18</v>
      </c>
      <c r="D6317" s="1" t="s">
        <v>25</v>
      </c>
      <c r="E6317" s="1" t="s">
        <v>38</v>
      </c>
      <c r="F6317" s="1" t="s">
        <v>518</v>
      </c>
      <c r="G6317" s="3">
        <v>45482</v>
      </c>
      <c r="H6317" s="3">
        <v>45490</v>
      </c>
      <c r="I6317" s="6">
        <v>11000</v>
      </c>
      <c r="J6317" s="1">
        <v>1</v>
      </c>
      <c r="K6317" s="4">
        <v>0.05</v>
      </c>
      <c r="L6317" s="6">
        <f t="shared" si="198"/>
        <v>550</v>
      </c>
      <c r="M6317" s="8">
        <f t="shared" si="199"/>
        <v>10450</v>
      </c>
      <c r="N6317" s="21">
        <f>(sales[[#This Row],[Price]]*sales[[#This Row],[Qty]])-(sales[[#This Row],[Discount_Amt]]*sales[[#This Row],[Qty]])</f>
        <v>10450</v>
      </c>
    </row>
    <row r="6318" spans="2:14" hidden="1" x14ac:dyDescent="0.35">
      <c r="B6318" s="7">
        <v>2030316</v>
      </c>
      <c r="C6318" s="1" t="s">
        <v>19</v>
      </c>
      <c r="D6318" s="1" t="s">
        <v>26</v>
      </c>
      <c r="E6318" s="1" t="s">
        <v>33</v>
      </c>
      <c r="F6318" s="1" t="s">
        <v>519</v>
      </c>
      <c r="G6318" s="3">
        <v>45482</v>
      </c>
      <c r="H6318" s="3">
        <v>45484</v>
      </c>
      <c r="I6318" s="6">
        <v>800</v>
      </c>
      <c r="J6318" s="1">
        <v>1</v>
      </c>
      <c r="K6318" s="4">
        <v>0.03</v>
      </c>
      <c r="L6318" s="6">
        <f t="shared" ref="L6318:L6381" si="200">I6318*K6318</f>
        <v>24</v>
      </c>
      <c r="M6318" s="8">
        <f t="shared" ref="M6318:M6381" si="201">I6318*J6318-L6318</f>
        <v>776</v>
      </c>
      <c r="N6318" s="21">
        <f>(sales[[#This Row],[Price]]*sales[[#This Row],[Qty]])-(sales[[#This Row],[Discount_Amt]]*sales[[#This Row],[Qty]])</f>
        <v>776</v>
      </c>
    </row>
    <row r="6319" spans="2:14" hidden="1" x14ac:dyDescent="0.35">
      <c r="B6319" s="7">
        <v>2030317</v>
      </c>
      <c r="C6319" s="1" t="s">
        <v>20</v>
      </c>
      <c r="D6319" s="1" t="s">
        <v>27</v>
      </c>
      <c r="E6319" s="1" t="s">
        <v>34</v>
      </c>
      <c r="F6319" s="1" t="s">
        <v>521</v>
      </c>
      <c r="G6319" s="3">
        <v>45482</v>
      </c>
      <c r="H6319" s="3">
        <v>45485</v>
      </c>
      <c r="I6319" s="6">
        <v>5500</v>
      </c>
      <c r="J6319" s="1">
        <v>2</v>
      </c>
      <c r="K6319" s="4">
        <v>0.1</v>
      </c>
      <c r="L6319" s="6">
        <f t="shared" si="200"/>
        <v>550</v>
      </c>
      <c r="M6319" s="8">
        <f t="shared" si="201"/>
        <v>10450</v>
      </c>
      <c r="N6319" s="21">
        <f>(sales[[#This Row],[Price]]*sales[[#This Row],[Qty]])-(sales[[#This Row],[Discount_Amt]]*sales[[#This Row],[Qty]])</f>
        <v>9900</v>
      </c>
    </row>
    <row r="6320" spans="2:14" hidden="1" x14ac:dyDescent="0.35">
      <c r="B6320" s="7">
        <v>2030318</v>
      </c>
      <c r="C6320" s="1" t="s">
        <v>21</v>
      </c>
      <c r="D6320" s="1" t="s">
        <v>28</v>
      </c>
      <c r="E6320" s="1" t="s">
        <v>35</v>
      </c>
      <c r="F6320" s="1" t="s">
        <v>520</v>
      </c>
      <c r="G6320" s="3">
        <v>45482</v>
      </c>
      <c r="H6320" s="3">
        <v>45487</v>
      </c>
      <c r="I6320" s="6">
        <v>1350</v>
      </c>
      <c r="J6320" s="1">
        <v>1</v>
      </c>
      <c r="K6320" s="4">
        <v>0.05</v>
      </c>
      <c r="L6320" s="6">
        <f t="shared" si="200"/>
        <v>67.5</v>
      </c>
      <c r="M6320" s="8">
        <f t="shared" si="201"/>
        <v>1282.5</v>
      </c>
      <c r="N6320" s="21">
        <f>(sales[[#This Row],[Price]]*sales[[#This Row],[Qty]])-(sales[[#This Row],[Discount_Amt]]*sales[[#This Row],[Qty]])</f>
        <v>1282.5</v>
      </c>
    </row>
    <row r="6321" spans="2:14" hidden="1" x14ac:dyDescent="0.35">
      <c r="B6321" s="7">
        <v>2030319</v>
      </c>
      <c r="C6321" s="1" t="s">
        <v>22</v>
      </c>
      <c r="D6321" s="1" t="s">
        <v>29</v>
      </c>
      <c r="E6321" s="1" t="s">
        <v>36</v>
      </c>
      <c r="F6321" s="1" t="s">
        <v>518</v>
      </c>
      <c r="G6321" s="3">
        <v>45482</v>
      </c>
      <c r="H6321" s="3">
        <v>45483</v>
      </c>
      <c r="I6321" s="6">
        <v>4500</v>
      </c>
      <c r="J6321" s="1">
        <v>2</v>
      </c>
      <c r="K6321" s="4">
        <v>0.05</v>
      </c>
      <c r="L6321" s="6">
        <f t="shared" si="200"/>
        <v>225</v>
      </c>
      <c r="M6321" s="8">
        <f t="shared" si="201"/>
        <v>8775</v>
      </c>
      <c r="N6321" s="21">
        <f>(sales[[#This Row],[Price]]*sales[[#This Row],[Qty]])-(sales[[#This Row],[Discount_Amt]]*sales[[#This Row],[Qty]])</f>
        <v>8550</v>
      </c>
    </row>
    <row r="6322" spans="2:14" hidden="1" x14ac:dyDescent="0.35">
      <c r="B6322" s="7">
        <v>2030320</v>
      </c>
      <c r="C6322" s="1" t="s">
        <v>23</v>
      </c>
      <c r="D6322" s="1" t="s">
        <v>25</v>
      </c>
      <c r="E6322" s="1" t="s">
        <v>37</v>
      </c>
      <c r="F6322" s="1" t="s">
        <v>519</v>
      </c>
      <c r="G6322" s="3">
        <v>45482</v>
      </c>
      <c r="H6322" s="3">
        <v>45490</v>
      </c>
      <c r="I6322" s="6">
        <v>2350</v>
      </c>
      <c r="J6322" s="1">
        <v>7</v>
      </c>
      <c r="K6322" s="4">
        <v>0.02</v>
      </c>
      <c r="L6322" s="6">
        <f t="shared" si="200"/>
        <v>47</v>
      </c>
      <c r="M6322" s="8">
        <f t="shared" si="201"/>
        <v>16403</v>
      </c>
      <c r="N6322" s="21">
        <f>(sales[[#This Row],[Price]]*sales[[#This Row],[Qty]])-(sales[[#This Row],[Discount_Amt]]*sales[[#This Row],[Qty]])</f>
        <v>16121</v>
      </c>
    </row>
    <row r="6323" spans="2:14" hidden="1" x14ac:dyDescent="0.35">
      <c r="B6323" s="7">
        <v>2030321</v>
      </c>
      <c r="C6323" s="1" t="s">
        <v>24</v>
      </c>
      <c r="D6323" s="1" t="s">
        <v>30</v>
      </c>
      <c r="E6323" s="1" t="s">
        <v>39</v>
      </c>
      <c r="F6323" s="1" t="s">
        <v>520</v>
      </c>
      <c r="G6323" s="3">
        <v>45482</v>
      </c>
      <c r="H6323" s="3">
        <v>45484</v>
      </c>
      <c r="I6323" s="6">
        <v>90</v>
      </c>
      <c r="J6323" s="1">
        <v>2</v>
      </c>
      <c r="K6323" s="4">
        <v>0.06</v>
      </c>
      <c r="L6323" s="6">
        <f t="shared" si="200"/>
        <v>5.3999999999999995</v>
      </c>
      <c r="M6323" s="8">
        <f t="shared" si="201"/>
        <v>174.6</v>
      </c>
      <c r="N6323" s="21">
        <f>(sales[[#This Row],[Price]]*sales[[#This Row],[Qty]])-(sales[[#This Row],[Discount_Amt]]*sales[[#This Row],[Qty]])</f>
        <v>169.2</v>
      </c>
    </row>
    <row r="6324" spans="2:14" hidden="1" x14ac:dyDescent="0.35">
      <c r="B6324" s="7">
        <v>2030322</v>
      </c>
      <c r="C6324" s="1" t="s">
        <v>4</v>
      </c>
      <c r="D6324" s="1" t="s">
        <v>27</v>
      </c>
      <c r="E6324" s="1" t="s">
        <v>40</v>
      </c>
      <c r="F6324" s="1" t="s">
        <v>521</v>
      </c>
      <c r="G6324" s="3">
        <v>45482</v>
      </c>
      <c r="H6324" s="3">
        <v>45485</v>
      </c>
      <c r="I6324" s="6">
        <v>280</v>
      </c>
      <c r="J6324" s="1">
        <v>2</v>
      </c>
      <c r="K6324" s="4">
        <v>0.15</v>
      </c>
      <c r="L6324" s="6">
        <f t="shared" si="200"/>
        <v>42</v>
      </c>
      <c r="M6324" s="8">
        <f t="shared" si="201"/>
        <v>518</v>
      </c>
      <c r="N6324" s="21">
        <f>(sales[[#This Row],[Price]]*sales[[#This Row],[Qty]])-(sales[[#This Row],[Discount_Amt]]*sales[[#This Row],[Qty]])</f>
        <v>476</v>
      </c>
    </row>
    <row r="6325" spans="2:14" hidden="1" x14ac:dyDescent="0.35">
      <c r="B6325" s="7">
        <v>2030323</v>
      </c>
      <c r="C6325" s="1" t="s">
        <v>5</v>
      </c>
      <c r="D6325" s="1" t="s">
        <v>28</v>
      </c>
      <c r="E6325" s="1" t="s">
        <v>41</v>
      </c>
      <c r="F6325" s="1" t="s">
        <v>518</v>
      </c>
      <c r="G6325" s="3">
        <v>45482</v>
      </c>
      <c r="H6325" s="3">
        <v>45487</v>
      </c>
      <c r="I6325" s="6">
        <v>70</v>
      </c>
      <c r="J6325" s="1">
        <v>1</v>
      </c>
      <c r="K6325" s="4">
        <v>0.02</v>
      </c>
      <c r="L6325" s="6">
        <f t="shared" si="200"/>
        <v>1.4000000000000001</v>
      </c>
      <c r="M6325" s="8">
        <f t="shared" si="201"/>
        <v>68.599999999999994</v>
      </c>
      <c r="N6325" s="21">
        <f>(sales[[#This Row],[Price]]*sales[[#This Row],[Qty]])-(sales[[#This Row],[Discount_Amt]]*sales[[#This Row],[Qty]])</f>
        <v>68.599999999999994</v>
      </c>
    </row>
    <row r="6326" spans="2:14" hidden="1" x14ac:dyDescent="0.35">
      <c r="B6326" s="7">
        <v>2030324</v>
      </c>
      <c r="C6326" s="1" t="s">
        <v>6</v>
      </c>
      <c r="D6326" s="1" t="s">
        <v>29</v>
      </c>
      <c r="E6326" s="1" t="s">
        <v>42</v>
      </c>
      <c r="F6326" s="1" t="s">
        <v>518</v>
      </c>
      <c r="G6326" s="3">
        <v>45482</v>
      </c>
      <c r="H6326" s="3">
        <v>45483</v>
      </c>
      <c r="I6326" s="6">
        <v>230</v>
      </c>
      <c r="J6326" s="1">
        <v>2</v>
      </c>
      <c r="K6326" s="4">
        <v>0.02</v>
      </c>
      <c r="L6326" s="6">
        <f t="shared" si="200"/>
        <v>4.6000000000000005</v>
      </c>
      <c r="M6326" s="8">
        <f t="shared" si="201"/>
        <v>455.4</v>
      </c>
      <c r="N6326" s="21">
        <f>(sales[[#This Row],[Price]]*sales[[#This Row],[Qty]])-(sales[[#This Row],[Discount_Amt]]*sales[[#This Row],[Qty]])</f>
        <v>450.8</v>
      </c>
    </row>
    <row r="6327" spans="2:14" hidden="1" x14ac:dyDescent="0.35">
      <c r="B6327" s="7">
        <v>2030325</v>
      </c>
      <c r="C6327" s="1" t="s">
        <v>7</v>
      </c>
      <c r="D6327" s="1" t="s">
        <v>25</v>
      </c>
      <c r="E6327" s="1" t="s">
        <v>43</v>
      </c>
      <c r="F6327" s="1" t="s">
        <v>519</v>
      </c>
      <c r="G6327" s="3">
        <v>45482</v>
      </c>
      <c r="H6327" s="3">
        <v>45490</v>
      </c>
      <c r="I6327" s="6">
        <v>7999</v>
      </c>
      <c r="J6327" s="1">
        <v>4</v>
      </c>
      <c r="K6327" s="4">
        <v>0.02</v>
      </c>
      <c r="L6327" s="6">
        <f t="shared" si="200"/>
        <v>159.97999999999999</v>
      </c>
      <c r="M6327" s="8">
        <f t="shared" si="201"/>
        <v>31836.02</v>
      </c>
      <c r="N6327" s="21">
        <f>(sales[[#This Row],[Price]]*sales[[#This Row],[Qty]])-(sales[[#This Row],[Discount_Amt]]*sales[[#This Row],[Qty]])</f>
        <v>31356.080000000002</v>
      </c>
    </row>
    <row r="6328" spans="2:14" x14ac:dyDescent="0.35">
      <c r="B6328" s="7">
        <v>2030326</v>
      </c>
      <c r="C6328" s="1" t="s">
        <v>10</v>
      </c>
      <c r="D6328" s="1" t="s">
        <v>26</v>
      </c>
      <c r="E6328" s="1" t="s">
        <v>44</v>
      </c>
      <c r="F6328" s="1" t="s">
        <v>521</v>
      </c>
      <c r="G6328" s="3">
        <v>45482</v>
      </c>
      <c r="H6328" s="3">
        <v>45484</v>
      </c>
      <c r="I6328" s="6">
        <v>850</v>
      </c>
      <c r="J6328" s="1">
        <v>3</v>
      </c>
      <c r="K6328" s="4">
        <v>0.02</v>
      </c>
      <c r="L6328" s="6">
        <f t="shared" si="200"/>
        <v>17</v>
      </c>
      <c r="M6328" s="8">
        <f t="shared" si="201"/>
        <v>2533</v>
      </c>
      <c r="N6328" s="21">
        <f>(sales[[#This Row],[Price]]*sales[[#This Row],[Qty]])-(sales[[#This Row],[Discount_Amt]]*sales[[#This Row],[Qty]])</f>
        <v>2499</v>
      </c>
    </row>
    <row r="6329" spans="2:14" hidden="1" x14ac:dyDescent="0.35">
      <c r="B6329" s="7">
        <v>2030327</v>
      </c>
      <c r="C6329" s="1" t="s">
        <v>8</v>
      </c>
      <c r="D6329" s="1" t="s">
        <v>27</v>
      </c>
      <c r="E6329" s="1" t="s">
        <v>45</v>
      </c>
      <c r="F6329" s="1" t="s">
        <v>520</v>
      </c>
      <c r="G6329" s="3">
        <v>45482</v>
      </c>
      <c r="H6329" s="3">
        <v>45485</v>
      </c>
      <c r="I6329" s="6">
        <v>65000</v>
      </c>
      <c r="J6329" s="1">
        <v>2</v>
      </c>
      <c r="K6329" s="4">
        <v>0.02</v>
      </c>
      <c r="L6329" s="6">
        <f t="shared" si="200"/>
        <v>1300</v>
      </c>
      <c r="M6329" s="8">
        <f t="shared" si="201"/>
        <v>128700</v>
      </c>
      <c r="N6329" s="21">
        <f>(sales[[#This Row],[Price]]*sales[[#This Row],[Qty]])-(sales[[#This Row],[Discount_Amt]]*sales[[#This Row],[Qty]])</f>
        <v>127400</v>
      </c>
    </row>
    <row r="6330" spans="2:14" hidden="1" x14ac:dyDescent="0.35">
      <c r="B6330" s="7">
        <v>2030328</v>
      </c>
      <c r="C6330" s="1" t="s">
        <v>9</v>
      </c>
      <c r="D6330" s="1" t="s">
        <v>28</v>
      </c>
      <c r="E6330" s="1" t="s">
        <v>46</v>
      </c>
      <c r="F6330" s="1" t="s">
        <v>518</v>
      </c>
      <c r="G6330" s="3">
        <v>45482</v>
      </c>
      <c r="H6330" s="3">
        <v>45487</v>
      </c>
      <c r="I6330" s="6">
        <v>450</v>
      </c>
      <c r="J6330" s="1">
        <v>1</v>
      </c>
      <c r="K6330" s="4">
        <v>0.02</v>
      </c>
      <c r="L6330" s="6">
        <f t="shared" si="200"/>
        <v>9</v>
      </c>
      <c r="M6330" s="8">
        <f t="shared" si="201"/>
        <v>441</v>
      </c>
      <c r="N6330" s="21">
        <f>(sales[[#This Row],[Price]]*sales[[#This Row],[Qty]])-(sales[[#This Row],[Discount_Amt]]*sales[[#This Row],[Qty]])</f>
        <v>441</v>
      </c>
    </row>
    <row r="6331" spans="2:14" x14ac:dyDescent="0.35">
      <c r="B6331" s="7">
        <v>2030329</v>
      </c>
      <c r="C6331" s="1" t="s">
        <v>11</v>
      </c>
      <c r="D6331" s="1" t="s">
        <v>29</v>
      </c>
      <c r="E6331" s="1" t="s">
        <v>47</v>
      </c>
      <c r="F6331" s="1" t="s">
        <v>519</v>
      </c>
      <c r="G6331" s="3">
        <v>45482</v>
      </c>
      <c r="H6331" s="3">
        <v>45483</v>
      </c>
      <c r="I6331" s="6">
        <v>1299</v>
      </c>
      <c r="J6331" s="1">
        <v>1</v>
      </c>
      <c r="K6331" s="4">
        <v>0.02</v>
      </c>
      <c r="L6331" s="6">
        <f t="shared" si="200"/>
        <v>25.98</v>
      </c>
      <c r="M6331" s="8">
        <f t="shared" si="201"/>
        <v>1273.02</v>
      </c>
      <c r="N6331" s="21">
        <f>(sales[[#This Row],[Price]]*sales[[#This Row],[Qty]])-(sales[[#This Row],[Discount_Amt]]*sales[[#This Row],[Qty]])</f>
        <v>1273.02</v>
      </c>
    </row>
    <row r="6332" spans="2:14" x14ac:dyDescent="0.35">
      <c r="B6332" s="7">
        <v>2030330</v>
      </c>
      <c r="C6332" s="1" t="s">
        <v>12</v>
      </c>
      <c r="D6332" s="1" t="s">
        <v>25</v>
      </c>
      <c r="E6332" s="1" t="s">
        <v>48</v>
      </c>
      <c r="F6332" s="1" t="s">
        <v>520</v>
      </c>
      <c r="G6332" s="3">
        <v>45482</v>
      </c>
      <c r="H6332" s="3">
        <v>45490</v>
      </c>
      <c r="I6332" s="6">
        <v>1700</v>
      </c>
      <c r="J6332" s="1">
        <v>2</v>
      </c>
      <c r="K6332" s="4">
        <v>0.02</v>
      </c>
      <c r="L6332" s="6">
        <f t="shared" si="200"/>
        <v>34</v>
      </c>
      <c r="M6332" s="8">
        <f t="shared" si="201"/>
        <v>3366</v>
      </c>
      <c r="N6332" s="21">
        <f>(sales[[#This Row],[Price]]*sales[[#This Row],[Qty]])-(sales[[#This Row],[Discount_Amt]]*sales[[#This Row],[Qty]])</f>
        <v>3332</v>
      </c>
    </row>
    <row r="6333" spans="2:14" hidden="1" x14ac:dyDescent="0.35">
      <c r="B6333" s="7">
        <v>2030331</v>
      </c>
      <c r="C6333" s="1" t="s">
        <v>13</v>
      </c>
      <c r="D6333" s="1" t="s">
        <v>26</v>
      </c>
      <c r="E6333" s="1" t="s">
        <v>49</v>
      </c>
      <c r="F6333" s="1" t="s">
        <v>521</v>
      </c>
      <c r="G6333" s="3">
        <v>45482</v>
      </c>
      <c r="H6333" s="3">
        <v>45484</v>
      </c>
      <c r="I6333" s="6">
        <v>55000</v>
      </c>
      <c r="J6333" s="1">
        <v>1</v>
      </c>
      <c r="K6333" s="4">
        <v>7.0000000000000007E-2</v>
      </c>
      <c r="L6333" s="6">
        <f t="shared" si="200"/>
        <v>3850.0000000000005</v>
      </c>
      <c r="M6333" s="8">
        <f t="shared" si="201"/>
        <v>51150</v>
      </c>
      <c r="N6333" s="21">
        <f>(sales[[#This Row],[Price]]*sales[[#This Row],[Qty]])-(sales[[#This Row],[Discount_Amt]]*sales[[#This Row],[Qty]])</f>
        <v>51150</v>
      </c>
    </row>
    <row r="6334" spans="2:14" hidden="1" x14ac:dyDescent="0.35">
      <c r="B6334" s="7">
        <v>2030332</v>
      </c>
      <c r="C6334" s="1" t="s">
        <v>14</v>
      </c>
      <c r="D6334" s="1" t="s">
        <v>27</v>
      </c>
      <c r="E6334" s="1" t="s">
        <v>50</v>
      </c>
      <c r="F6334" s="1" t="s">
        <v>518</v>
      </c>
      <c r="G6334" s="3">
        <v>45482</v>
      </c>
      <c r="H6334" s="3">
        <v>45485</v>
      </c>
      <c r="I6334" s="6">
        <v>57999</v>
      </c>
      <c r="J6334" s="1">
        <v>3</v>
      </c>
      <c r="K6334" s="4">
        <v>0.03</v>
      </c>
      <c r="L6334" s="6">
        <f t="shared" si="200"/>
        <v>1739.97</v>
      </c>
      <c r="M6334" s="8">
        <f t="shared" si="201"/>
        <v>172257.03</v>
      </c>
      <c r="N6334" s="21">
        <f>(sales[[#This Row],[Price]]*sales[[#This Row],[Qty]])-(sales[[#This Row],[Discount_Amt]]*sales[[#This Row],[Qty]])</f>
        <v>168777.09</v>
      </c>
    </row>
    <row r="6335" spans="2:14" hidden="1" x14ac:dyDescent="0.35">
      <c r="B6335" s="7">
        <v>2030333</v>
      </c>
      <c r="C6335" s="1" t="s">
        <v>15</v>
      </c>
      <c r="D6335" s="1" t="s">
        <v>28</v>
      </c>
      <c r="E6335" s="1" t="s">
        <v>51</v>
      </c>
      <c r="F6335" s="1" t="s">
        <v>518</v>
      </c>
      <c r="G6335" s="3">
        <v>45482</v>
      </c>
      <c r="H6335" s="3">
        <v>45487</v>
      </c>
      <c r="I6335" s="6">
        <v>1399</v>
      </c>
      <c r="J6335" s="1">
        <v>2</v>
      </c>
      <c r="K6335" s="4">
        <v>0.08</v>
      </c>
      <c r="L6335" s="6">
        <f t="shared" si="200"/>
        <v>111.92</v>
      </c>
      <c r="M6335" s="8">
        <f t="shared" si="201"/>
        <v>2686.08</v>
      </c>
      <c r="N6335" s="21">
        <f>(sales[[#This Row],[Price]]*sales[[#This Row],[Qty]])-(sales[[#This Row],[Discount_Amt]]*sales[[#This Row],[Qty]])</f>
        <v>2574.16</v>
      </c>
    </row>
    <row r="6336" spans="2:14" hidden="1" x14ac:dyDescent="0.35">
      <c r="B6336" s="7">
        <v>2030334</v>
      </c>
      <c r="C6336" s="1" t="s">
        <v>16</v>
      </c>
      <c r="D6336" s="1" t="s">
        <v>29</v>
      </c>
      <c r="E6336" s="1" t="s">
        <v>506</v>
      </c>
      <c r="F6336" s="1" t="s">
        <v>519</v>
      </c>
      <c r="G6336" s="3">
        <v>45482</v>
      </c>
      <c r="H6336" s="3">
        <v>45483</v>
      </c>
      <c r="I6336" s="6">
        <v>999</v>
      </c>
      <c r="J6336" s="1">
        <v>1</v>
      </c>
      <c r="K6336" s="4">
        <v>0.05</v>
      </c>
      <c r="L6336" s="6">
        <f t="shared" si="200"/>
        <v>49.95</v>
      </c>
      <c r="M6336" s="8">
        <f t="shared" si="201"/>
        <v>949.05</v>
      </c>
      <c r="N6336" s="21">
        <f>(sales[[#This Row],[Price]]*sales[[#This Row],[Qty]])-(sales[[#This Row],[Discount_Amt]]*sales[[#This Row],[Qty]])</f>
        <v>949.05</v>
      </c>
    </row>
    <row r="6337" spans="2:14" x14ac:dyDescent="0.35">
      <c r="B6337" s="7">
        <v>2030335</v>
      </c>
      <c r="C6337" s="1" t="s">
        <v>17</v>
      </c>
      <c r="D6337" s="1" t="s">
        <v>25</v>
      </c>
      <c r="E6337" s="1" t="s">
        <v>507</v>
      </c>
      <c r="F6337" s="1" t="s">
        <v>521</v>
      </c>
      <c r="G6337" s="3">
        <v>45482</v>
      </c>
      <c r="H6337" s="3">
        <v>45490</v>
      </c>
      <c r="I6337" s="6">
        <v>2099</v>
      </c>
      <c r="J6337" s="1">
        <v>2</v>
      </c>
      <c r="K6337" s="4">
        <v>0.05</v>
      </c>
      <c r="L6337" s="6">
        <f t="shared" si="200"/>
        <v>104.95</v>
      </c>
      <c r="M6337" s="8">
        <f t="shared" si="201"/>
        <v>4093.05</v>
      </c>
      <c r="N6337" s="21">
        <f>(sales[[#This Row],[Price]]*sales[[#This Row],[Qty]])-(sales[[#This Row],[Discount_Amt]]*sales[[#This Row],[Qty]])</f>
        <v>3988.1</v>
      </c>
    </row>
    <row r="6338" spans="2:14" hidden="1" x14ac:dyDescent="0.35">
      <c r="B6338" s="7">
        <v>2030336</v>
      </c>
      <c r="C6338" s="1" t="s">
        <v>18</v>
      </c>
      <c r="D6338" s="1" t="s">
        <v>339</v>
      </c>
      <c r="E6338" s="1" t="s">
        <v>508</v>
      </c>
      <c r="F6338" s="1" t="s">
        <v>520</v>
      </c>
      <c r="G6338" s="3">
        <v>45482</v>
      </c>
      <c r="H6338" s="3">
        <v>45484</v>
      </c>
      <c r="I6338" s="6">
        <v>11000</v>
      </c>
      <c r="J6338" s="1">
        <v>1</v>
      </c>
      <c r="K6338" s="4">
        <v>0.05</v>
      </c>
      <c r="L6338" s="6">
        <f t="shared" si="200"/>
        <v>550</v>
      </c>
      <c r="M6338" s="8">
        <f t="shared" si="201"/>
        <v>10450</v>
      </c>
      <c r="N6338" s="21">
        <f>(sales[[#This Row],[Price]]*sales[[#This Row],[Qty]])-(sales[[#This Row],[Discount_Amt]]*sales[[#This Row],[Qty]])</f>
        <v>10450</v>
      </c>
    </row>
    <row r="6339" spans="2:14" hidden="1" x14ac:dyDescent="0.35">
      <c r="B6339" s="7">
        <v>2030337</v>
      </c>
      <c r="C6339" s="1" t="s">
        <v>19</v>
      </c>
      <c r="D6339" s="1" t="s">
        <v>25</v>
      </c>
      <c r="E6339" s="1" t="s">
        <v>31</v>
      </c>
      <c r="F6339" s="1" t="s">
        <v>518</v>
      </c>
      <c r="G6339" s="3">
        <v>45482</v>
      </c>
      <c r="H6339" s="3">
        <v>45485</v>
      </c>
      <c r="I6339" s="6">
        <v>800</v>
      </c>
      <c r="J6339" s="1">
        <v>2</v>
      </c>
      <c r="K6339" s="4">
        <v>0.05</v>
      </c>
      <c r="L6339" s="6">
        <f t="shared" si="200"/>
        <v>40</v>
      </c>
      <c r="M6339" s="8">
        <f t="shared" si="201"/>
        <v>1560</v>
      </c>
      <c r="N6339" s="21">
        <f>(sales[[#This Row],[Price]]*sales[[#This Row],[Qty]])-(sales[[#This Row],[Discount_Amt]]*sales[[#This Row],[Qty]])</f>
        <v>1520</v>
      </c>
    </row>
    <row r="6340" spans="2:14" hidden="1" x14ac:dyDescent="0.35">
      <c r="B6340" s="7">
        <v>2030338</v>
      </c>
      <c r="C6340" s="1" t="s">
        <v>20</v>
      </c>
      <c r="D6340" s="1" t="s">
        <v>26</v>
      </c>
      <c r="E6340" s="1" t="s">
        <v>32</v>
      </c>
      <c r="F6340" s="1" t="s">
        <v>519</v>
      </c>
      <c r="G6340" s="3">
        <v>45482</v>
      </c>
      <c r="H6340" s="3">
        <v>45487</v>
      </c>
      <c r="I6340" s="6">
        <v>5500</v>
      </c>
      <c r="J6340" s="1">
        <v>3</v>
      </c>
      <c r="K6340" s="4">
        <v>0.03</v>
      </c>
      <c r="L6340" s="6">
        <f t="shared" si="200"/>
        <v>165</v>
      </c>
      <c r="M6340" s="8">
        <f t="shared" si="201"/>
        <v>16335</v>
      </c>
      <c r="N6340" s="21">
        <f>(sales[[#This Row],[Price]]*sales[[#This Row],[Qty]])-(sales[[#This Row],[Discount_Amt]]*sales[[#This Row],[Qty]])</f>
        <v>16005</v>
      </c>
    </row>
    <row r="6341" spans="2:14" hidden="1" x14ac:dyDescent="0.35">
      <c r="B6341" s="7">
        <v>2030339</v>
      </c>
      <c r="C6341" s="1" t="s">
        <v>21</v>
      </c>
      <c r="D6341" s="1" t="s">
        <v>27</v>
      </c>
      <c r="E6341" s="1" t="s">
        <v>38</v>
      </c>
      <c r="F6341" s="1" t="s">
        <v>520</v>
      </c>
      <c r="G6341" s="3">
        <v>45482</v>
      </c>
      <c r="H6341" s="3">
        <v>45483</v>
      </c>
      <c r="I6341" s="6">
        <v>1350</v>
      </c>
      <c r="J6341" s="1">
        <v>2</v>
      </c>
      <c r="K6341" s="4">
        <v>0.1</v>
      </c>
      <c r="L6341" s="6">
        <f t="shared" si="200"/>
        <v>135</v>
      </c>
      <c r="M6341" s="8">
        <f t="shared" si="201"/>
        <v>2565</v>
      </c>
      <c r="N6341" s="21">
        <f>(sales[[#This Row],[Price]]*sales[[#This Row],[Qty]])-(sales[[#This Row],[Discount_Amt]]*sales[[#This Row],[Qty]])</f>
        <v>2430</v>
      </c>
    </row>
    <row r="6342" spans="2:14" hidden="1" x14ac:dyDescent="0.35">
      <c r="B6342" s="7">
        <v>2030340</v>
      </c>
      <c r="C6342" s="1" t="s">
        <v>22</v>
      </c>
      <c r="D6342" s="1" t="s">
        <v>28</v>
      </c>
      <c r="E6342" s="1" t="s">
        <v>33</v>
      </c>
      <c r="F6342" s="1" t="s">
        <v>521</v>
      </c>
      <c r="G6342" s="3">
        <v>45482</v>
      </c>
      <c r="H6342" s="3">
        <v>45490</v>
      </c>
      <c r="I6342" s="6">
        <v>4500</v>
      </c>
      <c r="J6342" s="1">
        <v>7</v>
      </c>
      <c r="K6342" s="4">
        <v>0.05</v>
      </c>
      <c r="L6342" s="6">
        <f t="shared" si="200"/>
        <v>225</v>
      </c>
      <c r="M6342" s="8">
        <f t="shared" si="201"/>
        <v>31275</v>
      </c>
      <c r="N6342" s="21">
        <f>(sales[[#This Row],[Price]]*sales[[#This Row],[Qty]])-(sales[[#This Row],[Discount_Amt]]*sales[[#This Row],[Qty]])</f>
        <v>29925</v>
      </c>
    </row>
    <row r="6343" spans="2:14" hidden="1" x14ac:dyDescent="0.35">
      <c r="B6343" s="7">
        <v>2030341</v>
      </c>
      <c r="C6343" s="1" t="s">
        <v>23</v>
      </c>
      <c r="D6343" s="1" t="s">
        <v>29</v>
      </c>
      <c r="E6343" s="1" t="s">
        <v>34</v>
      </c>
      <c r="F6343" s="1" t="s">
        <v>518</v>
      </c>
      <c r="G6343" s="3">
        <v>45482</v>
      </c>
      <c r="H6343" s="3">
        <v>45484</v>
      </c>
      <c r="I6343" s="6">
        <v>2350</v>
      </c>
      <c r="J6343" s="1">
        <v>2</v>
      </c>
      <c r="K6343" s="4">
        <v>0.05</v>
      </c>
      <c r="L6343" s="6">
        <f t="shared" si="200"/>
        <v>117.5</v>
      </c>
      <c r="M6343" s="8">
        <f t="shared" si="201"/>
        <v>4582.5</v>
      </c>
      <c r="N6343" s="21">
        <f>(sales[[#This Row],[Price]]*sales[[#This Row],[Qty]])-(sales[[#This Row],[Discount_Amt]]*sales[[#This Row],[Qty]])</f>
        <v>4465</v>
      </c>
    </row>
    <row r="6344" spans="2:14" hidden="1" x14ac:dyDescent="0.35">
      <c r="B6344" s="7">
        <v>2030342</v>
      </c>
      <c r="C6344" s="1" t="s">
        <v>24</v>
      </c>
      <c r="D6344" s="1" t="s">
        <v>25</v>
      </c>
      <c r="E6344" s="1" t="s">
        <v>35</v>
      </c>
      <c r="F6344" s="1" t="s">
        <v>518</v>
      </c>
      <c r="G6344" s="3">
        <v>45482</v>
      </c>
      <c r="H6344" s="3">
        <v>45485</v>
      </c>
      <c r="I6344" s="6">
        <v>90</v>
      </c>
      <c r="J6344" s="1">
        <v>1</v>
      </c>
      <c r="K6344" s="4">
        <v>0.02</v>
      </c>
      <c r="L6344" s="6">
        <f t="shared" si="200"/>
        <v>1.8</v>
      </c>
      <c r="M6344" s="8">
        <f t="shared" si="201"/>
        <v>88.2</v>
      </c>
      <c r="N6344" s="21">
        <f>(sales[[#This Row],[Price]]*sales[[#This Row],[Qty]])-(sales[[#This Row],[Discount_Amt]]*sales[[#This Row],[Qty]])</f>
        <v>88.2</v>
      </c>
    </row>
    <row r="6345" spans="2:14" hidden="1" x14ac:dyDescent="0.35">
      <c r="B6345" s="7">
        <v>2030343</v>
      </c>
      <c r="C6345" s="1" t="s">
        <v>4</v>
      </c>
      <c r="D6345" s="1" t="s">
        <v>30</v>
      </c>
      <c r="E6345" s="1" t="s">
        <v>36</v>
      </c>
      <c r="F6345" s="1" t="s">
        <v>519</v>
      </c>
      <c r="G6345" s="3">
        <v>45482</v>
      </c>
      <c r="H6345" s="3">
        <v>45487</v>
      </c>
      <c r="I6345" s="6">
        <v>280</v>
      </c>
      <c r="J6345" s="1">
        <v>1</v>
      </c>
      <c r="K6345" s="4">
        <v>0.06</v>
      </c>
      <c r="L6345" s="6">
        <f t="shared" si="200"/>
        <v>16.8</v>
      </c>
      <c r="M6345" s="8">
        <f t="shared" si="201"/>
        <v>263.2</v>
      </c>
      <c r="N6345" s="21">
        <f>(sales[[#This Row],[Price]]*sales[[#This Row],[Qty]])-(sales[[#This Row],[Discount_Amt]]*sales[[#This Row],[Qty]])</f>
        <v>263.2</v>
      </c>
    </row>
    <row r="6346" spans="2:14" hidden="1" x14ac:dyDescent="0.35">
      <c r="B6346" s="7">
        <v>2030344</v>
      </c>
      <c r="C6346" s="1" t="s">
        <v>5</v>
      </c>
      <c r="D6346" s="1" t="s">
        <v>27</v>
      </c>
      <c r="E6346" s="1" t="s">
        <v>37</v>
      </c>
      <c r="F6346" s="1" t="s">
        <v>521</v>
      </c>
      <c r="G6346" s="3">
        <v>45482</v>
      </c>
      <c r="H6346" s="3">
        <v>45483</v>
      </c>
      <c r="I6346" s="6">
        <v>70</v>
      </c>
      <c r="J6346" s="1">
        <v>1</v>
      </c>
      <c r="K6346" s="4">
        <v>0.15</v>
      </c>
      <c r="L6346" s="6">
        <f t="shared" si="200"/>
        <v>10.5</v>
      </c>
      <c r="M6346" s="8">
        <f t="shared" si="201"/>
        <v>59.5</v>
      </c>
      <c r="N6346" s="21">
        <f>(sales[[#This Row],[Price]]*sales[[#This Row],[Qty]])-(sales[[#This Row],[Discount_Amt]]*sales[[#This Row],[Qty]])</f>
        <v>59.5</v>
      </c>
    </row>
    <row r="6347" spans="2:14" hidden="1" x14ac:dyDescent="0.35">
      <c r="B6347" s="7">
        <v>2030345</v>
      </c>
      <c r="C6347" s="1" t="s">
        <v>6</v>
      </c>
      <c r="D6347" s="1" t="s">
        <v>28</v>
      </c>
      <c r="E6347" s="1" t="s">
        <v>39</v>
      </c>
      <c r="F6347" s="1" t="s">
        <v>520</v>
      </c>
      <c r="G6347" s="3">
        <v>45482</v>
      </c>
      <c r="H6347" s="3">
        <v>45490</v>
      </c>
      <c r="I6347" s="6">
        <v>230</v>
      </c>
      <c r="J6347" s="1">
        <v>2</v>
      </c>
      <c r="K6347" s="4">
        <v>0.02</v>
      </c>
      <c r="L6347" s="6">
        <f t="shared" si="200"/>
        <v>4.6000000000000005</v>
      </c>
      <c r="M6347" s="8">
        <f t="shared" si="201"/>
        <v>455.4</v>
      </c>
      <c r="N6347" s="21">
        <f>(sales[[#This Row],[Price]]*sales[[#This Row],[Qty]])-(sales[[#This Row],[Discount_Amt]]*sales[[#This Row],[Qty]])</f>
        <v>450.8</v>
      </c>
    </row>
    <row r="6348" spans="2:14" hidden="1" x14ac:dyDescent="0.35">
      <c r="B6348" s="7">
        <v>2030346</v>
      </c>
      <c r="C6348" s="1" t="s">
        <v>7</v>
      </c>
      <c r="D6348" s="1" t="s">
        <v>29</v>
      </c>
      <c r="E6348" s="1" t="s">
        <v>40</v>
      </c>
      <c r="F6348" s="1" t="s">
        <v>518</v>
      </c>
      <c r="G6348" s="3">
        <v>45482</v>
      </c>
      <c r="H6348" s="3">
        <v>45484</v>
      </c>
      <c r="I6348" s="6">
        <v>7999</v>
      </c>
      <c r="J6348" s="1">
        <v>1</v>
      </c>
      <c r="K6348" s="4">
        <v>0.02</v>
      </c>
      <c r="L6348" s="6">
        <f t="shared" si="200"/>
        <v>159.97999999999999</v>
      </c>
      <c r="M6348" s="8">
        <f t="shared" si="201"/>
        <v>7839.02</v>
      </c>
      <c r="N6348" s="21">
        <f>(sales[[#This Row],[Price]]*sales[[#This Row],[Qty]])-(sales[[#This Row],[Discount_Amt]]*sales[[#This Row],[Qty]])</f>
        <v>7839.02</v>
      </c>
    </row>
    <row r="6349" spans="2:14" x14ac:dyDescent="0.35">
      <c r="B6349" s="7">
        <v>2030347</v>
      </c>
      <c r="C6349" s="1" t="s">
        <v>10</v>
      </c>
      <c r="D6349" s="1" t="s">
        <v>25</v>
      </c>
      <c r="E6349" s="1" t="s">
        <v>41</v>
      </c>
      <c r="F6349" s="1" t="s">
        <v>519</v>
      </c>
      <c r="G6349" s="3">
        <v>45482</v>
      </c>
      <c r="H6349" s="3">
        <v>45485</v>
      </c>
      <c r="I6349" s="6">
        <v>850</v>
      </c>
      <c r="J6349" s="1">
        <v>2</v>
      </c>
      <c r="K6349" s="4">
        <v>0.02</v>
      </c>
      <c r="L6349" s="6">
        <f t="shared" si="200"/>
        <v>17</v>
      </c>
      <c r="M6349" s="8">
        <f t="shared" si="201"/>
        <v>1683</v>
      </c>
      <c r="N6349" s="21">
        <f>(sales[[#This Row],[Price]]*sales[[#This Row],[Qty]])-(sales[[#This Row],[Discount_Amt]]*sales[[#This Row],[Qty]])</f>
        <v>1666</v>
      </c>
    </row>
    <row r="6350" spans="2:14" hidden="1" x14ac:dyDescent="0.35">
      <c r="B6350" s="7">
        <v>2030348</v>
      </c>
      <c r="C6350" s="1" t="s">
        <v>8</v>
      </c>
      <c r="D6350" s="1" t="s">
        <v>26</v>
      </c>
      <c r="E6350" s="1" t="s">
        <v>42</v>
      </c>
      <c r="F6350" s="1" t="s">
        <v>520</v>
      </c>
      <c r="G6350" s="3">
        <v>45482</v>
      </c>
      <c r="H6350" s="3">
        <v>45487</v>
      </c>
      <c r="I6350" s="6">
        <v>65000</v>
      </c>
      <c r="J6350" s="1">
        <v>7</v>
      </c>
      <c r="K6350" s="4">
        <v>0.02</v>
      </c>
      <c r="L6350" s="6">
        <f t="shared" si="200"/>
        <v>1300</v>
      </c>
      <c r="M6350" s="8">
        <f t="shared" si="201"/>
        <v>453700</v>
      </c>
      <c r="N6350" s="21">
        <f>(sales[[#This Row],[Price]]*sales[[#This Row],[Qty]])-(sales[[#This Row],[Discount_Amt]]*sales[[#This Row],[Qty]])</f>
        <v>445900</v>
      </c>
    </row>
    <row r="6351" spans="2:14" hidden="1" x14ac:dyDescent="0.35">
      <c r="B6351" s="7">
        <v>2030349</v>
      </c>
      <c r="C6351" s="1" t="s">
        <v>9</v>
      </c>
      <c r="D6351" s="1" t="s">
        <v>27</v>
      </c>
      <c r="E6351" s="1" t="s">
        <v>43</v>
      </c>
      <c r="F6351" s="1" t="s">
        <v>521</v>
      </c>
      <c r="G6351" s="3">
        <v>45482</v>
      </c>
      <c r="H6351" s="3">
        <v>45483</v>
      </c>
      <c r="I6351" s="6">
        <v>450</v>
      </c>
      <c r="J6351" s="1">
        <v>2</v>
      </c>
      <c r="K6351" s="4">
        <v>0.02</v>
      </c>
      <c r="L6351" s="6">
        <f t="shared" si="200"/>
        <v>9</v>
      </c>
      <c r="M6351" s="8">
        <f t="shared" si="201"/>
        <v>891</v>
      </c>
      <c r="N6351" s="21">
        <f>(sales[[#This Row],[Price]]*sales[[#This Row],[Qty]])-(sales[[#This Row],[Discount_Amt]]*sales[[#This Row],[Qty]])</f>
        <v>882</v>
      </c>
    </row>
    <row r="6352" spans="2:14" x14ac:dyDescent="0.35">
      <c r="B6352" s="7">
        <v>2030350</v>
      </c>
      <c r="C6352" s="1" t="s">
        <v>11</v>
      </c>
      <c r="D6352" s="1" t="s">
        <v>28</v>
      </c>
      <c r="E6352" s="1" t="s">
        <v>44</v>
      </c>
      <c r="F6352" s="1" t="s">
        <v>518</v>
      </c>
      <c r="G6352" s="3">
        <v>45482</v>
      </c>
      <c r="H6352" s="3">
        <v>45490</v>
      </c>
      <c r="I6352" s="6">
        <v>1299</v>
      </c>
      <c r="J6352" s="1">
        <v>2</v>
      </c>
      <c r="K6352" s="4">
        <v>0.02</v>
      </c>
      <c r="L6352" s="6">
        <f t="shared" si="200"/>
        <v>25.98</v>
      </c>
      <c r="M6352" s="8">
        <f t="shared" si="201"/>
        <v>2572.02</v>
      </c>
      <c r="N6352" s="21">
        <f>(sales[[#This Row],[Price]]*sales[[#This Row],[Qty]])-(sales[[#This Row],[Discount_Amt]]*sales[[#This Row],[Qty]])</f>
        <v>2546.04</v>
      </c>
    </row>
    <row r="6353" spans="2:14" x14ac:dyDescent="0.35">
      <c r="B6353" s="7">
        <v>2030351</v>
      </c>
      <c r="C6353" s="1" t="s">
        <v>12</v>
      </c>
      <c r="D6353" s="1" t="s">
        <v>29</v>
      </c>
      <c r="E6353" s="1" t="s">
        <v>45</v>
      </c>
      <c r="F6353" s="1" t="s">
        <v>518</v>
      </c>
      <c r="G6353" s="3">
        <v>45482</v>
      </c>
      <c r="H6353" s="3">
        <v>45484</v>
      </c>
      <c r="I6353" s="6">
        <v>1700</v>
      </c>
      <c r="J6353" s="1">
        <v>1</v>
      </c>
      <c r="K6353" s="4">
        <v>0.02</v>
      </c>
      <c r="L6353" s="6">
        <f t="shared" si="200"/>
        <v>34</v>
      </c>
      <c r="M6353" s="8">
        <f t="shared" si="201"/>
        <v>1666</v>
      </c>
      <c r="N6353" s="21">
        <f>(sales[[#This Row],[Price]]*sales[[#This Row],[Qty]])-(sales[[#This Row],[Discount_Amt]]*sales[[#This Row],[Qty]])</f>
        <v>1666</v>
      </c>
    </row>
    <row r="6354" spans="2:14" hidden="1" x14ac:dyDescent="0.35">
      <c r="B6354" s="7">
        <v>2030352</v>
      </c>
      <c r="C6354" s="1" t="s">
        <v>13</v>
      </c>
      <c r="D6354" s="1" t="s">
        <v>25</v>
      </c>
      <c r="E6354" s="1" t="s">
        <v>46</v>
      </c>
      <c r="F6354" s="1" t="s">
        <v>519</v>
      </c>
      <c r="G6354" s="3">
        <v>45482</v>
      </c>
      <c r="H6354" s="3">
        <v>45485</v>
      </c>
      <c r="I6354" s="6">
        <v>55000</v>
      </c>
      <c r="J6354" s="1">
        <v>2</v>
      </c>
      <c r="K6354" s="4">
        <v>0.02</v>
      </c>
      <c r="L6354" s="6">
        <f t="shared" si="200"/>
        <v>1100</v>
      </c>
      <c r="M6354" s="8">
        <f t="shared" si="201"/>
        <v>108900</v>
      </c>
      <c r="N6354" s="21">
        <f>(sales[[#This Row],[Price]]*sales[[#This Row],[Qty]])-(sales[[#This Row],[Discount_Amt]]*sales[[#This Row],[Qty]])</f>
        <v>107800</v>
      </c>
    </row>
    <row r="6355" spans="2:14" hidden="1" x14ac:dyDescent="0.35">
      <c r="B6355" s="7">
        <v>2030353</v>
      </c>
      <c r="C6355" s="1" t="s">
        <v>14</v>
      </c>
      <c r="D6355" s="1" t="s">
        <v>26</v>
      </c>
      <c r="E6355" s="1" t="s">
        <v>47</v>
      </c>
      <c r="F6355" s="1" t="s">
        <v>521</v>
      </c>
      <c r="G6355" s="3">
        <v>45482</v>
      </c>
      <c r="H6355" s="3">
        <v>45487</v>
      </c>
      <c r="I6355" s="6">
        <v>57999</v>
      </c>
      <c r="J6355" s="1">
        <v>4</v>
      </c>
      <c r="K6355" s="4">
        <v>7.0000000000000007E-2</v>
      </c>
      <c r="L6355" s="6">
        <f t="shared" si="200"/>
        <v>4059.9300000000003</v>
      </c>
      <c r="M6355" s="8">
        <f t="shared" si="201"/>
        <v>227936.07</v>
      </c>
      <c r="N6355" s="21">
        <f>(sales[[#This Row],[Price]]*sales[[#This Row],[Qty]])-(sales[[#This Row],[Discount_Amt]]*sales[[#This Row],[Qty]])</f>
        <v>215756.28</v>
      </c>
    </row>
    <row r="6356" spans="2:14" hidden="1" x14ac:dyDescent="0.35">
      <c r="B6356" s="7">
        <v>2030354</v>
      </c>
      <c r="C6356" s="1" t="s">
        <v>15</v>
      </c>
      <c r="D6356" s="1" t="s">
        <v>27</v>
      </c>
      <c r="E6356" s="1" t="s">
        <v>48</v>
      </c>
      <c r="F6356" s="1" t="s">
        <v>520</v>
      </c>
      <c r="G6356" s="3">
        <v>45482</v>
      </c>
      <c r="H6356" s="3">
        <v>45483</v>
      </c>
      <c r="I6356" s="6">
        <v>1399</v>
      </c>
      <c r="J6356" s="1">
        <v>3</v>
      </c>
      <c r="K6356" s="4">
        <v>0.03</v>
      </c>
      <c r="L6356" s="6">
        <f t="shared" si="200"/>
        <v>41.97</v>
      </c>
      <c r="M6356" s="8">
        <f t="shared" si="201"/>
        <v>4155.03</v>
      </c>
      <c r="N6356" s="21">
        <f>(sales[[#This Row],[Price]]*sales[[#This Row],[Qty]])-(sales[[#This Row],[Discount_Amt]]*sales[[#This Row],[Qty]])</f>
        <v>4071.09</v>
      </c>
    </row>
    <row r="6357" spans="2:14" hidden="1" x14ac:dyDescent="0.35">
      <c r="B6357" s="7">
        <v>2030355</v>
      </c>
      <c r="C6357" s="1" t="s">
        <v>16</v>
      </c>
      <c r="D6357" s="1" t="s">
        <v>28</v>
      </c>
      <c r="E6357" s="1" t="s">
        <v>49</v>
      </c>
      <c r="F6357" s="1" t="s">
        <v>518</v>
      </c>
      <c r="G6357" s="3">
        <v>45482</v>
      </c>
      <c r="H6357" s="3">
        <v>45490</v>
      </c>
      <c r="I6357" s="6">
        <v>999</v>
      </c>
      <c r="J6357" s="1">
        <v>2</v>
      </c>
      <c r="K6357" s="4">
        <v>0.08</v>
      </c>
      <c r="L6357" s="6">
        <f t="shared" si="200"/>
        <v>79.92</v>
      </c>
      <c r="M6357" s="8">
        <f t="shared" si="201"/>
        <v>1918.08</v>
      </c>
      <c r="N6357" s="21">
        <f>(sales[[#This Row],[Price]]*sales[[#This Row],[Qty]])-(sales[[#This Row],[Discount_Amt]]*sales[[#This Row],[Qty]])</f>
        <v>1838.16</v>
      </c>
    </row>
    <row r="6358" spans="2:14" x14ac:dyDescent="0.35">
      <c r="B6358" s="7">
        <v>2030356</v>
      </c>
      <c r="C6358" s="1" t="s">
        <v>17</v>
      </c>
      <c r="D6358" s="1" t="s">
        <v>29</v>
      </c>
      <c r="E6358" s="1" t="s">
        <v>50</v>
      </c>
      <c r="F6358" s="1" t="s">
        <v>519</v>
      </c>
      <c r="G6358" s="3">
        <v>45482</v>
      </c>
      <c r="H6358" s="3">
        <v>45484</v>
      </c>
      <c r="I6358" s="6">
        <v>2099</v>
      </c>
      <c r="J6358" s="1">
        <v>1</v>
      </c>
      <c r="K6358" s="4">
        <v>0.05</v>
      </c>
      <c r="L6358" s="6">
        <f t="shared" si="200"/>
        <v>104.95</v>
      </c>
      <c r="M6358" s="8">
        <f t="shared" si="201"/>
        <v>1994.05</v>
      </c>
      <c r="N6358" s="21">
        <f>(sales[[#This Row],[Price]]*sales[[#This Row],[Qty]])-(sales[[#This Row],[Discount_Amt]]*sales[[#This Row],[Qty]])</f>
        <v>1994.05</v>
      </c>
    </row>
    <row r="6359" spans="2:14" hidden="1" x14ac:dyDescent="0.35">
      <c r="B6359" s="7">
        <v>2030357</v>
      </c>
      <c r="C6359" s="1" t="s">
        <v>18</v>
      </c>
      <c r="D6359" s="1" t="s">
        <v>25</v>
      </c>
      <c r="E6359" s="1" t="s">
        <v>51</v>
      </c>
      <c r="F6359" s="1" t="s">
        <v>520</v>
      </c>
      <c r="G6359" s="3">
        <v>45482</v>
      </c>
      <c r="H6359" s="3">
        <v>45485</v>
      </c>
      <c r="I6359" s="6">
        <v>11000</v>
      </c>
      <c r="J6359" s="1">
        <v>1</v>
      </c>
      <c r="K6359" s="4">
        <v>0.05</v>
      </c>
      <c r="L6359" s="6">
        <f t="shared" si="200"/>
        <v>550</v>
      </c>
      <c r="M6359" s="8">
        <f t="shared" si="201"/>
        <v>10450</v>
      </c>
      <c r="N6359" s="21">
        <f>(sales[[#This Row],[Price]]*sales[[#This Row],[Qty]])-(sales[[#This Row],[Discount_Amt]]*sales[[#This Row],[Qty]])</f>
        <v>10450</v>
      </c>
    </row>
    <row r="6360" spans="2:14" hidden="1" x14ac:dyDescent="0.35">
      <c r="B6360" s="7">
        <v>2030358</v>
      </c>
      <c r="C6360" s="1" t="s">
        <v>19</v>
      </c>
      <c r="D6360" s="1" t="s">
        <v>340</v>
      </c>
      <c r="E6360" s="1" t="s">
        <v>506</v>
      </c>
      <c r="F6360" s="1" t="s">
        <v>521</v>
      </c>
      <c r="G6360" s="3">
        <v>45482</v>
      </c>
      <c r="H6360" s="3">
        <v>45487</v>
      </c>
      <c r="I6360" s="6">
        <v>800</v>
      </c>
      <c r="J6360" s="1">
        <v>2</v>
      </c>
      <c r="K6360" s="4">
        <v>0.05</v>
      </c>
      <c r="L6360" s="6">
        <f t="shared" si="200"/>
        <v>40</v>
      </c>
      <c r="M6360" s="8">
        <f t="shared" si="201"/>
        <v>1560</v>
      </c>
      <c r="N6360" s="21">
        <f>(sales[[#This Row],[Price]]*sales[[#This Row],[Qty]])-(sales[[#This Row],[Discount_Amt]]*sales[[#This Row],[Qty]])</f>
        <v>1520</v>
      </c>
    </row>
    <row r="6361" spans="2:14" hidden="1" x14ac:dyDescent="0.35">
      <c r="B6361" s="7">
        <v>2030359</v>
      </c>
      <c r="C6361" s="1" t="s">
        <v>20</v>
      </c>
      <c r="D6361" s="1" t="s">
        <v>25</v>
      </c>
      <c r="E6361" s="1" t="s">
        <v>507</v>
      </c>
      <c r="F6361" s="1" t="s">
        <v>518</v>
      </c>
      <c r="G6361" s="3">
        <v>45482</v>
      </c>
      <c r="H6361" s="3">
        <v>45483</v>
      </c>
      <c r="I6361" s="6">
        <v>5500</v>
      </c>
      <c r="J6361" s="1">
        <v>1</v>
      </c>
      <c r="K6361" s="4">
        <v>0.05</v>
      </c>
      <c r="L6361" s="6">
        <f t="shared" si="200"/>
        <v>275</v>
      </c>
      <c r="M6361" s="8">
        <f t="shared" si="201"/>
        <v>5225</v>
      </c>
      <c r="N6361" s="21">
        <f>(sales[[#This Row],[Price]]*sales[[#This Row],[Qty]])-(sales[[#This Row],[Discount_Amt]]*sales[[#This Row],[Qty]])</f>
        <v>5225</v>
      </c>
    </row>
    <row r="6362" spans="2:14" hidden="1" x14ac:dyDescent="0.35">
      <c r="B6362" s="7">
        <v>2030360</v>
      </c>
      <c r="C6362" s="1" t="s">
        <v>21</v>
      </c>
      <c r="D6362" s="1" t="s">
        <v>26</v>
      </c>
      <c r="E6362" s="1" t="s">
        <v>508</v>
      </c>
      <c r="F6362" s="1" t="s">
        <v>518</v>
      </c>
      <c r="G6362" s="3">
        <v>45482</v>
      </c>
      <c r="H6362" s="3">
        <v>45490</v>
      </c>
      <c r="I6362" s="6">
        <v>1350</v>
      </c>
      <c r="J6362" s="1">
        <v>3</v>
      </c>
      <c r="K6362" s="4">
        <v>0.03</v>
      </c>
      <c r="L6362" s="6">
        <f t="shared" si="200"/>
        <v>40.5</v>
      </c>
      <c r="M6362" s="8">
        <f t="shared" si="201"/>
        <v>4009.5</v>
      </c>
      <c r="N6362" s="21">
        <f>(sales[[#This Row],[Price]]*sales[[#This Row],[Qty]])-(sales[[#This Row],[Discount_Amt]]*sales[[#This Row],[Qty]])</f>
        <v>3928.5</v>
      </c>
    </row>
    <row r="6363" spans="2:14" hidden="1" x14ac:dyDescent="0.35">
      <c r="B6363" s="7">
        <v>2030361</v>
      </c>
      <c r="C6363" s="1" t="s">
        <v>22</v>
      </c>
      <c r="D6363" s="1" t="s">
        <v>27</v>
      </c>
      <c r="E6363" s="1" t="s">
        <v>31</v>
      </c>
      <c r="F6363" s="1" t="s">
        <v>519</v>
      </c>
      <c r="G6363" s="3">
        <v>45482</v>
      </c>
      <c r="H6363" s="3">
        <v>45484</v>
      </c>
      <c r="I6363" s="6">
        <v>4500</v>
      </c>
      <c r="J6363" s="1">
        <v>2</v>
      </c>
      <c r="K6363" s="4">
        <v>0.1</v>
      </c>
      <c r="L6363" s="6">
        <f t="shared" si="200"/>
        <v>450</v>
      </c>
      <c r="M6363" s="8">
        <f t="shared" si="201"/>
        <v>8550</v>
      </c>
      <c r="N6363" s="21">
        <f>(sales[[#This Row],[Price]]*sales[[#This Row],[Qty]])-(sales[[#This Row],[Discount_Amt]]*sales[[#This Row],[Qty]])</f>
        <v>8100</v>
      </c>
    </row>
    <row r="6364" spans="2:14" hidden="1" x14ac:dyDescent="0.35">
      <c r="B6364" s="7">
        <v>2030362</v>
      </c>
      <c r="C6364" s="1" t="s">
        <v>23</v>
      </c>
      <c r="D6364" s="1" t="s">
        <v>28</v>
      </c>
      <c r="E6364" s="1" t="s">
        <v>32</v>
      </c>
      <c r="F6364" s="1" t="s">
        <v>521</v>
      </c>
      <c r="G6364" s="3">
        <v>45482</v>
      </c>
      <c r="H6364" s="3">
        <v>45485</v>
      </c>
      <c r="I6364" s="6">
        <v>2350</v>
      </c>
      <c r="J6364" s="1">
        <v>1</v>
      </c>
      <c r="K6364" s="4">
        <v>0.05</v>
      </c>
      <c r="L6364" s="6">
        <f t="shared" si="200"/>
        <v>117.5</v>
      </c>
      <c r="M6364" s="8">
        <f t="shared" si="201"/>
        <v>2232.5</v>
      </c>
      <c r="N6364" s="21">
        <f>(sales[[#This Row],[Price]]*sales[[#This Row],[Qty]])-(sales[[#This Row],[Discount_Amt]]*sales[[#This Row],[Qty]])</f>
        <v>2232.5</v>
      </c>
    </row>
    <row r="6365" spans="2:14" hidden="1" x14ac:dyDescent="0.35">
      <c r="B6365" s="7">
        <v>2030363</v>
      </c>
      <c r="C6365" s="1" t="s">
        <v>24</v>
      </c>
      <c r="D6365" s="1" t="s">
        <v>29</v>
      </c>
      <c r="E6365" s="1" t="s">
        <v>38</v>
      </c>
      <c r="F6365" s="1" t="s">
        <v>520</v>
      </c>
      <c r="G6365" s="3">
        <v>45482</v>
      </c>
      <c r="H6365" s="3">
        <v>45487</v>
      </c>
      <c r="I6365" s="6">
        <v>90</v>
      </c>
      <c r="J6365" s="1">
        <v>2</v>
      </c>
      <c r="K6365" s="4">
        <v>0.05</v>
      </c>
      <c r="L6365" s="6">
        <f t="shared" si="200"/>
        <v>4.5</v>
      </c>
      <c r="M6365" s="8">
        <f t="shared" si="201"/>
        <v>175.5</v>
      </c>
      <c r="N6365" s="21">
        <f>(sales[[#This Row],[Price]]*sales[[#This Row],[Qty]])-(sales[[#This Row],[Discount_Amt]]*sales[[#This Row],[Qty]])</f>
        <v>171</v>
      </c>
    </row>
    <row r="6366" spans="2:14" hidden="1" x14ac:dyDescent="0.35">
      <c r="B6366" s="7">
        <v>2030364</v>
      </c>
      <c r="C6366" s="1" t="s">
        <v>4</v>
      </c>
      <c r="D6366" s="1" t="s">
        <v>25</v>
      </c>
      <c r="E6366" s="1" t="s">
        <v>33</v>
      </c>
      <c r="F6366" s="1" t="s">
        <v>518</v>
      </c>
      <c r="G6366" s="3">
        <v>45482</v>
      </c>
      <c r="H6366" s="3">
        <v>45483</v>
      </c>
      <c r="I6366" s="6">
        <v>280</v>
      </c>
      <c r="J6366" s="1">
        <v>1</v>
      </c>
      <c r="K6366" s="4">
        <v>0.02</v>
      </c>
      <c r="L6366" s="6">
        <f t="shared" si="200"/>
        <v>5.6000000000000005</v>
      </c>
      <c r="M6366" s="8">
        <f t="shared" si="201"/>
        <v>274.39999999999998</v>
      </c>
      <c r="N6366" s="21">
        <f>(sales[[#This Row],[Price]]*sales[[#This Row],[Qty]])-(sales[[#This Row],[Discount_Amt]]*sales[[#This Row],[Qty]])</f>
        <v>274.39999999999998</v>
      </c>
    </row>
    <row r="6367" spans="2:14" hidden="1" x14ac:dyDescent="0.35">
      <c r="B6367" s="7">
        <v>2030365</v>
      </c>
      <c r="C6367" s="1" t="s">
        <v>5</v>
      </c>
      <c r="D6367" s="1" t="s">
        <v>30</v>
      </c>
      <c r="E6367" s="1" t="s">
        <v>34</v>
      </c>
      <c r="F6367" s="1" t="s">
        <v>519</v>
      </c>
      <c r="G6367" s="3">
        <v>45482</v>
      </c>
      <c r="H6367" s="3">
        <v>45490</v>
      </c>
      <c r="I6367" s="6">
        <v>70</v>
      </c>
      <c r="J6367" s="1">
        <v>2</v>
      </c>
      <c r="K6367" s="4">
        <v>0.06</v>
      </c>
      <c r="L6367" s="6">
        <f t="shared" si="200"/>
        <v>4.2</v>
      </c>
      <c r="M6367" s="8">
        <f t="shared" si="201"/>
        <v>135.80000000000001</v>
      </c>
      <c r="N6367" s="21">
        <f>(sales[[#This Row],[Price]]*sales[[#This Row],[Qty]])-(sales[[#This Row],[Discount_Amt]]*sales[[#This Row],[Qty]])</f>
        <v>131.6</v>
      </c>
    </row>
    <row r="6368" spans="2:14" hidden="1" x14ac:dyDescent="0.35">
      <c r="B6368" s="7">
        <v>2030366</v>
      </c>
      <c r="C6368" s="1" t="s">
        <v>6</v>
      </c>
      <c r="D6368" s="1" t="s">
        <v>27</v>
      </c>
      <c r="E6368" s="1" t="s">
        <v>35</v>
      </c>
      <c r="F6368" s="1" t="s">
        <v>520</v>
      </c>
      <c r="G6368" s="3">
        <v>45482</v>
      </c>
      <c r="H6368" s="3">
        <v>45484</v>
      </c>
      <c r="I6368" s="6">
        <v>230</v>
      </c>
      <c r="J6368" s="1">
        <v>3</v>
      </c>
      <c r="K6368" s="4">
        <v>0.15</v>
      </c>
      <c r="L6368" s="6">
        <f t="shared" si="200"/>
        <v>34.5</v>
      </c>
      <c r="M6368" s="8">
        <f t="shared" si="201"/>
        <v>655.5</v>
      </c>
      <c r="N6368" s="21">
        <f>(sales[[#This Row],[Price]]*sales[[#This Row],[Qty]])-(sales[[#This Row],[Discount_Amt]]*sales[[#This Row],[Qty]])</f>
        <v>586.5</v>
      </c>
    </row>
    <row r="6369" spans="2:14" hidden="1" x14ac:dyDescent="0.35">
      <c r="B6369" s="7">
        <v>2030367</v>
      </c>
      <c r="C6369" s="1" t="s">
        <v>7</v>
      </c>
      <c r="D6369" s="1" t="s">
        <v>28</v>
      </c>
      <c r="E6369" s="1" t="s">
        <v>36</v>
      </c>
      <c r="F6369" s="1" t="s">
        <v>521</v>
      </c>
      <c r="G6369" s="3">
        <v>45482</v>
      </c>
      <c r="H6369" s="3">
        <v>45485</v>
      </c>
      <c r="I6369" s="6">
        <v>7999</v>
      </c>
      <c r="J6369" s="1">
        <v>2</v>
      </c>
      <c r="K6369" s="4">
        <v>0.02</v>
      </c>
      <c r="L6369" s="6">
        <f t="shared" si="200"/>
        <v>159.97999999999999</v>
      </c>
      <c r="M6369" s="8">
        <f t="shared" si="201"/>
        <v>15838.02</v>
      </c>
      <c r="N6369" s="21">
        <f>(sales[[#This Row],[Price]]*sales[[#This Row],[Qty]])-(sales[[#This Row],[Discount_Amt]]*sales[[#This Row],[Qty]])</f>
        <v>15678.04</v>
      </c>
    </row>
    <row r="6370" spans="2:14" x14ac:dyDescent="0.35">
      <c r="B6370" s="7">
        <v>2030368</v>
      </c>
      <c r="C6370" s="1" t="s">
        <v>10</v>
      </c>
      <c r="D6370" s="1" t="s">
        <v>29</v>
      </c>
      <c r="E6370" s="1" t="s">
        <v>37</v>
      </c>
      <c r="F6370" s="1" t="s">
        <v>518</v>
      </c>
      <c r="G6370" s="3">
        <v>45482</v>
      </c>
      <c r="H6370" s="3">
        <v>45487</v>
      </c>
      <c r="I6370" s="6">
        <v>850</v>
      </c>
      <c r="J6370" s="1">
        <v>7</v>
      </c>
      <c r="K6370" s="4">
        <v>0.02</v>
      </c>
      <c r="L6370" s="6">
        <f t="shared" si="200"/>
        <v>17</v>
      </c>
      <c r="M6370" s="8">
        <f t="shared" si="201"/>
        <v>5933</v>
      </c>
      <c r="N6370" s="21">
        <f>(sales[[#This Row],[Price]]*sales[[#This Row],[Qty]])-(sales[[#This Row],[Discount_Amt]]*sales[[#This Row],[Qty]])</f>
        <v>5831</v>
      </c>
    </row>
    <row r="6371" spans="2:14" hidden="1" x14ac:dyDescent="0.35">
      <c r="B6371" s="7">
        <v>2030369</v>
      </c>
      <c r="C6371" s="1" t="s">
        <v>8</v>
      </c>
      <c r="D6371" s="1" t="s">
        <v>25</v>
      </c>
      <c r="E6371" s="1" t="s">
        <v>39</v>
      </c>
      <c r="F6371" s="1" t="s">
        <v>518</v>
      </c>
      <c r="G6371" s="3">
        <v>45482</v>
      </c>
      <c r="H6371" s="3">
        <v>45483</v>
      </c>
      <c r="I6371" s="6">
        <v>65000</v>
      </c>
      <c r="J6371" s="1">
        <v>2</v>
      </c>
      <c r="K6371" s="4">
        <v>0.02</v>
      </c>
      <c r="L6371" s="6">
        <f t="shared" si="200"/>
        <v>1300</v>
      </c>
      <c r="M6371" s="8">
        <f t="shared" si="201"/>
        <v>128700</v>
      </c>
      <c r="N6371" s="21">
        <f>(sales[[#This Row],[Price]]*sales[[#This Row],[Qty]])-(sales[[#This Row],[Discount_Amt]]*sales[[#This Row],[Qty]])</f>
        <v>127400</v>
      </c>
    </row>
    <row r="6372" spans="2:14" hidden="1" x14ac:dyDescent="0.35">
      <c r="B6372" s="7">
        <v>2030370</v>
      </c>
      <c r="C6372" s="1" t="s">
        <v>9</v>
      </c>
      <c r="D6372" s="1" t="s">
        <v>26</v>
      </c>
      <c r="E6372" s="1" t="s">
        <v>40</v>
      </c>
      <c r="F6372" s="1" t="s">
        <v>519</v>
      </c>
      <c r="G6372" s="3">
        <v>45482</v>
      </c>
      <c r="H6372" s="3">
        <v>45490</v>
      </c>
      <c r="I6372" s="6">
        <v>450</v>
      </c>
      <c r="J6372" s="1">
        <v>1</v>
      </c>
      <c r="K6372" s="4">
        <v>0.02</v>
      </c>
      <c r="L6372" s="6">
        <f t="shared" si="200"/>
        <v>9</v>
      </c>
      <c r="M6372" s="8">
        <f t="shared" si="201"/>
        <v>441</v>
      </c>
      <c r="N6372" s="21">
        <f>(sales[[#This Row],[Price]]*sales[[#This Row],[Qty]])-(sales[[#This Row],[Discount_Amt]]*sales[[#This Row],[Qty]])</f>
        <v>441</v>
      </c>
    </row>
    <row r="6373" spans="2:14" x14ac:dyDescent="0.35">
      <c r="B6373" s="7">
        <v>2030371</v>
      </c>
      <c r="C6373" s="1" t="s">
        <v>11</v>
      </c>
      <c r="D6373" s="1" t="s">
        <v>27</v>
      </c>
      <c r="E6373" s="1" t="s">
        <v>41</v>
      </c>
      <c r="F6373" s="1" t="s">
        <v>521</v>
      </c>
      <c r="G6373" s="3">
        <v>45482</v>
      </c>
      <c r="H6373" s="3">
        <v>45484</v>
      </c>
      <c r="I6373" s="6">
        <v>1299</v>
      </c>
      <c r="J6373" s="1">
        <v>1</v>
      </c>
      <c r="K6373" s="4">
        <v>0.02</v>
      </c>
      <c r="L6373" s="6">
        <f t="shared" si="200"/>
        <v>25.98</v>
      </c>
      <c r="M6373" s="8">
        <f t="shared" si="201"/>
        <v>1273.02</v>
      </c>
      <c r="N6373" s="21">
        <f>(sales[[#This Row],[Price]]*sales[[#This Row],[Qty]])-(sales[[#This Row],[Discount_Amt]]*sales[[#This Row],[Qty]])</f>
        <v>1273.02</v>
      </c>
    </row>
    <row r="6374" spans="2:14" x14ac:dyDescent="0.35">
      <c r="B6374" s="7">
        <v>2030372</v>
      </c>
      <c r="C6374" s="1" t="s">
        <v>12</v>
      </c>
      <c r="D6374" s="1" t="s">
        <v>28</v>
      </c>
      <c r="E6374" s="1" t="s">
        <v>42</v>
      </c>
      <c r="F6374" s="1" t="s">
        <v>520</v>
      </c>
      <c r="G6374" s="3">
        <v>45482</v>
      </c>
      <c r="H6374" s="3">
        <v>45485</v>
      </c>
      <c r="I6374" s="6">
        <v>1700</v>
      </c>
      <c r="J6374" s="1">
        <v>1</v>
      </c>
      <c r="K6374" s="4">
        <v>0.02</v>
      </c>
      <c r="L6374" s="6">
        <f t="shared" si="200"/>
        <v>34</v>
      </c>
      <c r="M6374" s="8">
        <f t="shared" si="201"/>
        <v>1666</v>
      </c>
      <c r="N6374" s="21">
        <f>(sales[[#This Row],[Price]]*sales[[#This Row],[Qty]])-(sales[[#This Row],[Discount_Amt]]*sales[[#This Row],[Qty]])</f>
        <v>1666</v>
      </c>
    </row>
    <row r="6375" spans="2:14" hidden="1" x14ac:dyDescent="0.35">
      <c r="B6375" s="7">
        <v>2030373</v>
      </c>
      <c r="C6375" s="1" t="s">
        <v>13</v>
      </c>
      <c r="D6375" s="1" t="s">
        <v>29</v>
      </c>
      <c r="E6375" s="1" t="s">
        <v>43</v>
      </c>
      <c r="F6375" s="1" t="s">
        <v>518</v>
      </c>
      <c r="G6375" s="3">
        <v>45482</v>
      </c>
      <c r="H6375" s="3">
        <v>45487</v>
      </c>
      <c r="I6375" s="6">
        <v>55000</v>
      </c>
      <c r="J6375" s="1">
        <v>2</v>
      </c>
      <c r="K6375" s="4">
        <v>0.02</v>
      </c>
      <c r="L6375" s="6">
        <f t="shared" si="200"/>
        <v>1100</v>
      </c>
      <c r="M6375" s="8">
        <f t="shared" si="201"/>
        <v>108900</v>
      </c>
      <c r="N6375" s="21">
        <f>(sales[[#This Row],[Price]]*sales[[#This Row],[Qty]])-(sales[[#This Row],[Discount_Amt]]*sales[[#This Row],[Qty]])</f>
        <v>107800</v>
      </c>
    </row>
    <row r="6376" spans="2:14" hidden="1" x14ac:dyDescent="0.35">
      <c r="B6376" s="7">
        <v>2030374</v>
      </c>
      <c r="C6376" s="1" t="s">
        <v>14</v>
      </c>
      <c r="D6376" s="1" t="s">
        <v>25</v>
      </c>
      <c r="E6376" s="1" t="s">
        <v>44</v>
      </c>
      <c r="F6376" s="1" t="s">
        <v>519</v>
      </c>
      <c r="G6376" s="3">
        <v>45482</v>
      </c>
      <c r="H6376" s="3">
        <v>45483</v>
      </c>
      <c r="I6376" s="6">
        <v>57999</v>
      </c>
      <c r="J6376" s="1">
        <v>1</v>
      </c>
      <c r="K6376" s="4">
        <v>0.02</v>
      </c>
      <c r="L6376" s="6">
        <f t="shared" si="200"/>
        <v>1159.98</v>
      </c>
      <c r="M6376" s="8">
        <f t="shared" si="201"/>
        <v>56839.02</v>
      </c>
      <c r="N6376" s="21">
        <f>(sales[[#This Row],[Price]]*sales[[#This Row],[Qty]])-(sales[[#This Row],[Discount_Amt]]*sales[[#This Row],[Qty]])</f>
        <v>56839.02</v>
      </c>
    </row>
    <row r="6377" spans="2:14" hidden="1" x14ac:dyDescent="0.35">
      <c r="B6377" s="7">
        <v>2030375</v>
      </c>
      <c r="C6377" s="1" t="s">
        <v>15</v>
      </c>
      <c r="D6377" s="1" t="s">
        <v>26</v>
      </c>
      <c r="E6377" s="1" t="s">
        <v>45</v>
      </c>
      <c r="F6377" s="1" t="s">
        <v>520</v>
      </c>
      <c r="G6377" s="3">
        <v>45482</v>
      </c>
      <c r="H6377" s="3">
        <v>45490</v>
      </c>
      <c r="I6377" s="6">
        <v>1399</v>
      </c>
      <c r="J6377" s="1">
        <v>2</v>
      </c>
      <c r="K6377" s="4">
        <v>7.0000000000000007E-2</v>
      </c>
      <c r="L6377" s="6">
        <f t="shared" si="200"/>
        <v>97.93</v>
      </c>
      <c r="M6377" s="8">
        <f t="shared" si="201"/>
        <v>2700.07</v>
      </c>
      <c r="N6377" s="21">
        <f>(sales[[#This Row],[Price]]*sales[[#This Row],[Qty]])-(sales[[#This Row],[Discount_Amt]]*sales[[#This Row],[Qty]])</f>
        <v>2602.14</v>
      </c>
    </row>
    <row r="6378" spans="2:14" hidden="1" x14ac:dyDescent="0.35">
      <c r="B6378" s="7">
        <v>2030376</v>
      </c>
      <c r="C6378" s="1" t="s">
        <v>16</v>
      </c>
      <c r="D6378" s="1" t="s">
        <v>27</v>
      </c>
      <c r="E6378" s="1" t="s">
        <v>46</v>
      </c>
      <c r="F6378" s="1" t="s">
        <v>521</v>
      </c>
      <c r="G6378" s="3">
        <v>45482</v>
      </c>
      <c r="H6378" s="3">
        <v>45484</v>
      </c>
      <c r="I6378" s="6">
        <v>999</v>
      </c>
      <c r="J6378" s="1">
        <v>7</v>
      </c>
      <c r="K6378" s="4">
        <v>0.03</v>
      </c>
      <c r="L6378" s="6">
        <f t="shared" si="200"/>
        <v>29.97</v>
      </c>
      <c r="M6378" s="8">
        <f t="shared" si="201"/>
        <v>6963.03</v>
      </c>
      <c r="N6378" s="21">
        <f>(sales[[#This Row],[Price]]*sales[[#This Row],[Qty]])-(sales[[#This Row],[Discount_Amt]]*sales[[#This Row],[Qty]])</f>
        <v>6783.21</v>
      </c>
    </row>
    <row r="6379" spans="2:14" x14ac:dyDescent="0.35">
      <c r="B6379" s="7">
        <v>2030377</v>
      </c>
      <c r="C6379" s="1" t="s">
        <v>17</v>
      </c>
      <c r="D6379" s="1" t="s">
        <v>28</v>
      </c>
      <c r="E6379" s="1" t="s">
        <v>47</v>
      </c>
      <c r="F6379" s="1" t="s">
        <v>518</v>
      </c>
      <c r="G6379" s="3">
        <v>45482</v>
      </c>
      <c r="H6379" s="3">
        <v>45485</v>
      </c>
      <c r="I6379" s="6">
        <v>2099</v>
      </c>
      <c r="J6379" s="1">
        <v>2</v>
      </c>
      <c r="K6379" s="4">
        <v>0.08</v>
      </c>
      <c r="L6379" s="6">
        <f t="shared" si="200"/>
        <v>167.92000000000002</v>
      </c>
      <c r="M6379" s="8">
        <f t="shared" si="201"/>
        <v>4030.08</v>
      </c>
      <c r="N6379" s="21">
        <f>(sales[[#This Row],[Price]]*sales[[#This Row],[Qty]])-(sales[[#This Row],[Discount_Amt]]*sales[[#This Row],[Qty]])</f>
        <v>3862.16</v>
      </c>
    </row>
    <row r="6380" spans="2:14" hidden="1" x14ac:dyDescent="0.35">
      <c r="B6380" s="7">
        <v>2030378</v>
      </c>
      <c r="C6380" s="1" t="s">
        <v>18</v>
      </c>
      <c r="D6380" s="1" t="s">
        <v>29</v>
      </c>
      <c r="E6380" s="1" t="s">
        <v>48</v>
      </c>
      <c r="F6380" s="1" t="s">
        <v>518</v>
      </c>
      <c r="G6380" s="3">
        <v>45482</v>
      </c>
      <c r="H6380" s="3">
        <v>45487</v>
      </c>
      <c r="I6380" s="6">
        <v>11000</v>
      </c>
      <c r="J6380" s="1">
        <v>2</v>
      </c>
      <c r="K6380" s="4">
        <v>0.05</v>
      </c>
      <c r="L6380" s="6">
        <f t="shared" si="200"/>
        <v>550</v>
      </c>
      <c r="M6380" s="8">
        <f t="shared" si="201"/>
        <v>21450</v>
      </c>
      <c r="N6380" s="21">
        <f>(sales[[#This Row],[Price]]*sales[[#This Row],[Qty]])-(sales[[#This Row],[Discount_Amt]]*sales[[#This Row],[Qty]])</f>
        <v>20900</v>
      </c>
    </row>
    <row r="6381" spans="2:14" hidden="1" x14ac:dyDescent="0.35">
      <c r="B6381" s="7">
        <v>2030379</v>
      </c>
      <c r="C6381" s="1" t="s">
        <v>19</v>
      </c>
      <c r="D6381" s="1" t="s">
        <v>25</v>
      </c>
      <c r="E6381" s="1" t="s">
        <v>49</v>
      </c>
      <c r="F6381" s="1" t="s">
        <v>519</v>
      </c>
      <c r="G6381" s="3">
        <v>45482</v>
      </c>
      <c r="H6381" s="3">
        <v>45483</v>
      </c>
      <c r="I6381" s="6">
        <v>800</v>
      </c>
      <c r="J6381" s="1">
        <v>1</v>
      </c>
      <c r="K6381" s="4">
        <v>0.05</v>
      </c>
      <c r="L6381" s="6">
        <f t="shared" si="200"/>
        <v>40</v>
      </c>
      <c r="M6381" s="8">
        <f t="shared" si="201"/>
        <v>760</v>
      </c>
      <c r="N6381" s="21">
        <f>(sales[[#This Row],[Price]]*sales[[#This Row],[Qty]])-(sales[[#This Row],[Discount_Amt]]*sales[[#This Row],[Qty]])</f>
        <v>760</v>
      </c>
    </row>
    <row r="6382" spans="2:14" hidden="1" x14ac:dyDescent="0.35">
      <c r="B6382" s="7">
        <v>2030380</v>
      </c>
      <c r="C6382" s="1" t="s">
        <v>20</v>
      </c>
      <c r="D6382" s="1" t="s">
        <v>341</v>
      </c>
      <c r="E6382" s="1" t="s">
        <v>50</v>
      </c>
      <c r="F6382" s="1" t="s">
        <v>521</v>
      </c>
      <c r="G6382" s="3">
        <v>45482</v>
      </c>
      <c r="H6382" s="3">
        <v>45490</v>
      </c>
      <c r="I6382" s="6">
        <v>5500</v>
      </c>
      <c r="J6382" s="1">
        <v>2</v>
      </c>
      <c r="K6382" s="4">
        <v>0.05</v>
      </c>
      <c r="L6382" s="6">
        <f t="shared" ref="L6382:L6445" si="202">I6382*K6382</f>
        <v>275</v>
      </c>
      <c r="M6382" s="8">
        <f t="shared" ref="M6382:M6445" si="203">I6382*J6382-L6382</f>
        <v>10725</v>
      </c>
      <c r="N6382" s="21">
        <f>(sales[[#This Row],[Price]]*sales[[#This Row],[Qty]])-(sales[[#This Row],[Discount_Amt]]*sales[[#This Row],[Qty]])</f>
        <v>10450</v>
      </c>
    </row>
    <row r="6383" spans="2:14" hidden="1" x14ac:dyDescent="0.35">
      <c r="B6383" s="7">
        <v>2030381</v>
      </c>
      <c r="C6383" s="1" t="s">
        <v>21</v>
      </c>
      <c r="D6383" s="1" t="s">
        <v>25</v>
      </c>
      <c r="E6383" s="1" t="s">
        <v>51</v>
      </c>
      <c r="F6383" s="1" t="s">
        <v>520</v>
      </c>
      <c r="G6383" s="3">
        <v>45482</v>
      </c>
      <c r="H6383" s="3">
        <v>45484</v>
      </c>
      <c r="I6383" s="6">
        <v>1350</v>
      </c>
      <c r="J6383" s="1">
        <v>4</v>
      </c>
      <c r="K6383" s="4">
        <v>0.05</v>
      </c>
      <c r="L6383" s="6">
        <f t="shared" si="202"/>
        <v>67.5</v>
      </c>
      <c r="M6383" s="8">
        <f t="shared" si="203"/>
        <v>5332.5</v>
      </c>
      <c r="N6383" s="21">
        <f>(sales[[#This Row],[Price]]*sales[[#This Row],[Qty]])-(sales[[#This Row],[Discount_Amt]]*sales[[#This Row],[Qty]])</f>
        <v>5130</v>
      </c>
    </row>
    <row r="6384" spans="2:14" hidden="1" x14ac:dyDescent="0.35">
      <c r="B6384" s="7">
        <v>2030382</v>
      </c>
      <c r="C6384" s="1" t="s">
        <v>22</v>
      </c>
      <c r="D6384" s="1" t="s">
        <v>26</v>
      </c>
      <c r="E6384" s="1" t="s">
        <v>506</v>
      </c>
      <c r="F6384" s="1" t="s">
        <v>518</v>
      </c>
      <c r="G6384" s="3">
        <v>45482</v>
      </c>
      <c r="H6384" s="3">
        <v>45485</v>
      </c>
      <c r="I6384" s="6">
        <v>4500</v>
      </c>
      <c r="J6384" s="1">
        <v>3</v>
      </c>
      <c r="K6384" s="4">
        <v>0.03</v>
      </c>
      <c r="L6384" s="6">
        <f t="shared" si="202"/>
        <v>135</v>
      </c>
      <c r="M6384" s="8">
        <f t="shared" si="203"/>
        <v>13365</v>
      </c>
      <c r="N6384" s="21">
        <f>(sales[[#This Row],[Price]]*sales[[#This Row],[Qty]])-(sales[[#This Row],[Discount_Amt]]*sales[[#This Row],[Qty]])</f>
        <v>13095</v>
      </c>
    </row>
    <row r="6385" spans="2:14" hidden="1" x14ac:dyDescent="0.35">
      <c r="B6385" s="7">
        <v>2030383</v>
      </c>
      <c r="C6385" s="1" t="s">
        <v>23</v>
      </c>
      <c r="D6385" s="1" t="s">
        <v>27</v>
      </c>
      <c r="E6385" s="1" t="s">
        <v>507</v>
      </c>
      <c r="F6385" s="1" t="s">
        <v>519</v>
      </c>
      <c r="G6385" s="3">
        <v>45482</v>
      </c>
      <c r="H6385" s="3">
        <v>45487</v>
      </c>
      <c r="I6385" s="6">
        <v>2350</v>
      </c>
      <c r="J6385" s="1">
        <v>2</v>
      </c>
      <c r="K6385" s="4">
        <v>0.1</v>
      </c>
      <c r="L6385" s="6">
        <f t="shared" si="202"/>
        <v>235</v>
      </c>
      <c r="M6385" s="8">
        <f t="shared" si="203"/>
        <v>4465</v>
      </c>
      <c r="N6385" s="21">
        <f>(sales[[#This Row],[Price]]*sales[[#This Row],[Qty]])-(sales[[#This Row],[Discount_Amt]]*sales[[#This Row],[Qty]])</f>
        <v>4230</v>
      </c>
    </row>
    <row r="6386" spans="2:14" hidden="1" x14ac:dyDescent="0.35">
      <c r="B6386" s="7">
        <v>2030384</v>
      </c>
      <c r="C6386" s="1" t="s">
        <v>24</v>
      </c>
      <c r="D6386" s="1" t="s">
        <v>28</v>
      </c>
      <c r="E6386" s="1" t="s">
        <v>508</v>
      </c>
      <c r="F6386" s="1" t="s">
        <v>520</v>
      </c>
      <c r="G6386" s="3">
        <v>45482</v>
      </c>
      <c r="H6386" s="3">
        <v>45483</v>
      </c>
      <c r="I6386" s="6">
        <v>90</v>
      </c>
      <c r="J6386" s="1">
        <v>1</v>
      </c>
      <c r="K6386" s="4">
        <v>0.05</v>
      </c>
      <c r="L6386" s="6">
        <f t="shared" si="202"/>
        <v>4.5</v>
      </c>
      <c r="M6386" s="8">
        <f t="shared" si="203"/>
        <v>85.5</v>
      </c>
      <c r="N6386" s="21">
        <f>(sales[[#This Row],[Price]]*sales[[#This Row],[Qty]])-(sales[[#This Row],[Discount_Amt]]*sales[[#This Row],[Qty]])</f>
        <v>85.5</v>
      </c>
    </row>
    <row r="6387" spans="2:14" hidden="1" x14ac:dyDescent="0.35">
      <c r="B6387" s="7">
        <v>2030385</v>
      </c>
      <c r="C6387" s="1" t="s">
        <v>4</v>
      </c>
      <c r="D6387" s="1" t="s">
        <v>29</v>
      </c>
      <c r="E6387" s="1" t="s">
        <v>31</v>
      </c>
      <c r="F6387" s="1" t="s">
        <v>521</v>
      </c>
      <c r="G6387" s="3">
        <v>45482</v>
      </c>
      <c r="H6387" s="3">
        <v>45490</v>
      </c>
      <c r="I6387" s="6">
        <v>280</v>
      </c>
      <c r="J6387" s="1">
        <v>1</v>
      </c>
      <c r="K6387" s="4">
        <v>0.05</v>
      </c>
      <c r="L6387" s="6">
        <f t="shared" si="202"/>
        <v>14</v>
      </c>
      <c r="M6387" s="8">
        <f t="shared" si="203"/>
        <v>266</v>
      </c>
      <c r="N6387" s="21">
        <f>(sales[[#This Row],[Price]]*sales[[#This Row],[Qty]])-(sales[[#This Row],[Discount_Amt]]*sales[[#This Row],[Qty]])</f>
        <v>266</v>
      </c>
    </row>
    <row r="6388" spans="2:14" hidden="1" x14ac:dyDescent="0.35">
      <c r="B6388" s="7">
        <v>2030386</v>
      </c>
      <c r="C6388" s="1" t="s">
        <v>5</v>
      </c>
      <c r="D6388" s="1" t="s">
        <v>25</v>
      </c>
      <c r="E6388" s="1" t="s">
        <v>32</v>
      </c>
      <c r="F6388" s="1" t="s">
        <v>518</v>
      </c>
      <c r="G6388" s="3">
        <v>45482</v>
      </c>
      <c r="H6388" s="3">
        <v>45484</v>
      </c>
      <c r="I6388" s="6">
        <v>70</v>
      </c>
      <c r="J6388" s="1">
        <v>2</v>
      </c>
      <c r="K6388" s="4">
        <v>0.02</v>
      </c>
      <c r="L6388" s="6">
        <f t="shared" si="202"/>
        <v>1.4000000000000001</v>
      </c>
      <c r="M6388" s="8">
        <f t="shared" si="203"/>
        <v>138.6</v>
      </c>
      <c r="N6388" s="21">
        <f>(sales[[#This Row],[Price]]*sales[[#This Row],[Qty]])-(sales[[#This Row],[Discount_Amt]]*sales[[#This Row],[Qty]])</f>
        <v>137.19999999999999</v>
      </c>
    </row>
    <row r="6389" spans="2:14" hidden="1" x14ac:dyDescent="0.35">
      <c r="B6389" s="7">
        <v>2030387</v>
      </c>
      <c r="C6389" s="1" t="s">
        <v>6</v>
      </c>
      <c r="D6389" s="1" t="s">
        <v>30</v>
      </c>
      <c r="E6389" s="1" t="s">
        <v>38</v>
      </c>
      <c r="F6389" s="1" t="s">
        <v>518</v>
      </c>
      <c r="G6389" s="3">
        <v>45482</v>
      </c>
      <c r="H6389" s="3">
        <v>45485</v>
      </c>
      <c r="I6389" s="6">
        <v>230</v>
      </c>
      <c r="J6389" s="1">
        <v>1</v>
      </c>
      <c r="K6389" s="4">
        <v>0.06</v>
      </c>
      <c r="L6389" s="6">
        <f t="shared" si="202"/>
        <v>13.799999999999999</v>
      </c>
      <c r="M6389" s="8">
        <f t="shared" si="203"/>
        <v>216.2</v>
      </c>
      <c r="N6389" s="21">
        <f>(sales[[#This Row],[Price]]*sales[[#This Row],[Qty]])-(sales[[#This Row],[Discount_Amt]]*sales[[#This Row],[Qty]])</f>
        <v>216.2</v>
      </c>
    </row>
    <row r="6390" spans="2:14" hidden="1" x14ac:dyDescent="0.35">
      <c r="B6390" s="7">
        <v>2030388</v>
      </c>
      <c r="C6390" s="1" t="s">
        <v>7</v>
      </c>
      <c r="D6390" s="1" t="s">
        <v>27</v>
      </c>
      <c r="E6390" s="1" t="s">
        <v>33</v>
      </c>
      <c r="F6390" s="1" t="s">
        <v>519</v>
      </c>
      <c r="G6390" s="3">
        <v>45482</v>
      </c>
      <c r="H6390" s="3">
        <v>45487</v>
      </c>
      <c r="I6390" s="6">
        <v>7999</v>
      </c>
      <c r="J6390" s="1">
        <v>3</v>
      </c>
      <c r="K6390" s="4">
        <v>0.15</v>
      </c>
      <c r="L6390" s="6">
        <f t="shared" si="202"/>
        <v>1199.8499999999999</v>
      </c>
      <c r="M6390" s="8">
        <f t="shared" si="203"/>
        <v>22797.15</v>
      </c>
      <c r="N6390" s="21">
        <f>(sales[[#This Row],[Price]]*sales[[#This Row],[Qty]])-(sales[[#This Row],[Discount_Amt]]*sales[[#This Row],[Qty]])</f>
        <v>20397.45</v>
      </c>
    </row>
    <row r="6391" spans="2:14" x14ac:dyDescent="0.35">
      <c r="B6391" s="7">
        <v>2030389</v>
      </c>
      <c r="C6391" s="1" t="s">
        <v>10</v>
      </c>
      <c r="D6391" s="1" t="s">
        <v>28</v>
      </c>
      <c r="E6391" s="1" t="s">
        <v>34</v>
      </c>
      <c r="F6391" s="1" t="s">
        <v>521</v>
      </c>
      <c r="G6391" s="3">
        <v>45482</v>
      </c>
      <c r="H6391" s="3">
        <v>45483</v>
      </c>
      <c r="I6391" s="6">
        <v>850</v>
      </c>
      <c r="J6391" s="1">
        <v>2</v>
      </c>
      <c r="K6391" s="4">
        <v>0.02</v>
      </c>
      <c r="L6391" s="6">
        <f t="shared" si="202"/>
        <v>17</v>
      </c>
      <c r="M6391" s="8">
        <f t="shared" si="203"/>
        <v>1683</v>
      </c>
      <c r="N6391" s="21">
        <f>(sales[[#This Row],[Price]]*sales[[#This Row],[Qty]])-(sales[[#This Row],[Discount_Amt]]*sales[[#This Row],[Qty]])</f>
        <v>1666</v>
      </c>
    </row>
    <row r="6392" spans="2:14" hidden="1" x14ac:dyDescent="0.35">
      <c r="B6392" s="7">
        <v>2030390</v>
      </c>
      <c r="C6392" s="1" t="s">
        <v>8</v>
      </c>
      <c r="D6392" s="1" t="s">
        <v>29</v>
      </c>
      <c r="E6392" s="1" t="s">
        <v>35</v>
      </c>
      <c r="F6392" s="1" t="s">
        <v>520</v>
      </c>
      <c r="G6392" s="3">
        <v>45482</v>
      </c>
      <c r="H6392" s="3">
        <v>45490</v>
      </c>
      <c r="I6392" s="6">
        <v>65000</v>
      </c>
      <c r="J6392" s="1">
        <v>1</v>
      </c>
      <c r="K6392" s="4">
        <v>0.02</v>
      </c>
      <c r="L6392" s="6">
        <f t="shared" si="202"/>
        <v>1300</v>
      </c>
      <c r="M6392" s="8">
        <f t="shared" si="203"/>
        <v>63700</v>
      </c>
      <c r="N6392" s="21">
        <f>(sales[[#This Row],[Price]]*sales[[#This Row],[Qty]])-(sales[[#This Row],[Discount_Amt]]*sales[[#This Row],[Qty]])</f>
        <v>63700</v>
      </c>
    </row>
    <row r="6393" spans="2:14" hidden="1" x14ac:dyDescent="0.35">
      <c r="B6393" s="7">
        <v>2030391</v>
      </c>
      <c r="C6393" s="1" t="s">
        <v>9</v>
      </c>
      <c r="D6393" s="1" t="s">
        <v>25</v>
      </c>
      <c r="E6393" s="1" t="s">
        <v>36</v>
      </c>
      <c r="F6393" s="1" t="s">
        <v>518</v>
      </c>
      <c r="G6393" s="3">
        <v>45482</v>
      </c>
      <c r="H6393" s="3">
        <v>45484</v>
      </c>
      <c r="I6393" s="6">
        <v>450</v>
      </c>
      <c r="J6393" s="1">
        <v>2</v>
      </c>
      <c r="K6393" s="4">
        <v>0.02</v>
      </c>
      <c r="L6393" s="6">
        <f t="shared" si="202"/>
        <v>9</v>
      </c>
      <c r="M6393" s="8">
        <f t="shared" si="203"/>
        <v>891</v>
      </c>
      <c r="N6393" s="21">
        <f>(sales[[#This Row],[Price]]*sales[[#This Row],[Qty]])-(sales[[#This Row],[Discount_Amt]]*sales[[#This Row],[Qty]])</f>
        <v>882</v>
      </c>
    </row>
    <row r="6394" spans="2:14" x14ac:dyDescent="0.35">
      <c r="B6394" s="7">
        <v>2030392</v>
      </c>
      <c r="C6394" s="1" t="s">
        <v>11</v>
      </c>
      <c r="D6394" s="1" t="s">
        <v>26</v>
      </c>
      <c r="E6394" s="1" t="s">
        <v>37</v>
      </c>
      <c r="F6394" s="1" t="s">
        <v>519</v>
      </c>
      <c r="G6394" s="3">
        <v>45482</v>
      </c>
      <c r="H6394" s="3">
        <v>45485</v>
      </c>
      <c r="I6394" s="6">
        <v>1299</v>
      </c>
      <c r="J6394" s="1">
        <v>1</v>
      </c>
      <c r="K6394" s="4">
        <v>0.02</v>
      </c>
      <c r="L6394" s="6">
        <f t="shared" si="202"/>
        <v>25.98</v>
      </c>
      <c r="M6394" s="8">
        <f t="shared" si="203"/>
        <v>1273.02</v>
      </c>
      <c r="N6394" s="21">
        <f>(sales[[#This Row],[Price]]*sales[[#This Row],[Qty]])-(sales[[#This Row],[Discount_Amt]]*sales[[#This Row],[Qty]])</f>
        <v>1273.02</v>
      </c>
    </row>
    <row r="6395" spans="2:14" x14ac:dyDescent="0.35">
      <c r="B6395" s="7">
        <v>2030393</v>
      </c>
      <c r="C6395" s="1" t="s">
        <v>12</v>
      </c>
      <c r="D6395" s="1" t="s">
        <v>27</v>
      </c>
      <c r="E6395" s="1" t="s">
        <v>39</v>
      </c>
      <c r="F6395" s="1" t="s">
        <v>520</v>
      </c>
      <c r="G6395" s="3">
        <v>45482</v>
      </c>
      <c r="H6395" s="3">
        <v>45487</v>
      </c>
      <c r="I6395" s="6">
        <v>1700</v>
      </c>
      <c r="J6395" s="1">
        <v>2</v>
      </c>
      <c r="K6395" s="4">
        <v>0.02</v>
      </c>
      <c r="L6395" s="6">
        <f t="shared" si="202"/>
        <v>34</v>
      </c>
      <c r="M6395" s="8">
        <f t="shared" si="203"/>
        <v>3366</v>
      </c>
      <c r="N6395" s="21">
        <f>(sales[[#This Row],[Price]]*sales[[#This Row],[Qty]])-(sales[[#This Row],[Discount_Amt]]*sales[[#This Row],[Qty]])</f>
        <v>3332</v>
      </c>
    </row>
    <row r="6396" spans="2:14" hidden="1" x14ac:dyDescent="0.35">
      <c r="B6396" s="7">
        <v>2030394</v>
      </c>
      <c r="C6396" s="1" t="s">
        <v>13</v>
      </c>
      <c r="D6396" s="1" t="s">
        <v>28</v>
      </c>
      <c r="E6396" s="1" t="s">
        <v>40</v>
      </c>
      <c r="F6396" s="1" t="s">
        <v>521</v>
      </c>
      <c r="G6396" s="3">
        <v>45482</v>
      </c>
      <c r="H6396" s="3">
        <v>45483</v>
      </c>
      <c r="I6396" s="6">
        <v>55000</v>
      </c>
      <c r="J6396" s="1">
        <v>3</v>
      </c>
      <c r="K6396" s="4">
        <v>0.02</v>
      </c>
      <c r="L6396" s="6">
        <f t="shared" si="202"/>
        <v>1100</v>
      </c>
      <c r="M6396" s="8">
        <f t="shared" si="203"/>
        <v>163900</v>
      </c>
      <c r="N6396" s="21">
        <f>(sales[[#This Row],[Price]]*sales[[#This Row],[Qty]])-(sales[[#This Row],[Discount_Amt]]*sales[[#This Row],[Qty]])</f>
        <v>161700</v>
      </c>
    </row>
    <row r="6397" spans="2:14" hidden="1" x14ac:dyDescent="0.35">
      <c r="B6397" s="7">
        <v>2030395</v>
      </c>
      <c r="C6397" s="1" t="s">
        <v>14</v>
      </c>
      <c r="D6397" s="1" t="s">
        <v>29</v>
      </c>
      <c r="E6397" s="1" t="s">
        <v>41</v>
      </c>
      <c r="F6397" s="1" t="s">
        <v>518</v>
      </c>
      <c r="G6397" s="3">
        <v>45482</v>
      </c>
      <c r="H6397" s="3">
        <v>45490</v>
      </c>
      <c r="I6397" s="6">
        <v>57999</v>
      </c>
      <c r="J6397" s="1">
        <v>2</v>
      </c>
      <c r="K6397" s="4">
        <v>0.02</v>
      </c>
      <c r="L6397" s="6">
        <f t="shared" si="202"/>
        <v>1159.98</v>
      </c>
      <c r="M6397" s="8">
        <f t="shared" si="203"/>
        <v>114838.02</v>
      </c>
      <c r="N6397" s="21">
        <f>(sales[[#This Row],[Price]]*sales[[#This Row],[Qty]])-(sales[[#This Row],[Discount_Amt]]*sales[[#This Row],[Qty]])</f>
        <v>113678.04</v>
      </c>
    </row>
    <row r="6398" spans="2:14" hidden="1" x14ac:dyDescent="0.35">
      <c r="B6398" s="7">
        <v>2030396</v>
      </c>
      <c r="C6398" s="1" t="s">
        <v>15</v>
      </c>
      <c r="D6398" s="1" t="s">
        <v>25</v>
      </c>
      <c r="E6398" s="1" t="s">
        <v>42</v>
      </c>
      <c r="F6398" s="1" t="s">
        <v>518</v>
      </c>
      <c r="G6398" s="3">
        <v>45482</v>
      </c>
      <c r="H6398" s="3">
        <v>45484</v>
      </c>
      <c r="I6398" s="6">
        <v>1399</v>
      </c>
      <c r="J6398" s="1">
        <v>7</v>
      </c>
      <c r="K6398" s="4">
        <v>0.02</v>
      </c>
      <c r="L6398" s="6">
        <f t="shared" si="202"/>
        <v>27.98</v>
      </c>
      <c r="M6398" s="8">
        <f t="shared" si="203"/>
        <v>9765.02</v>
      </c>
      <c r="N6398" s="21">
        <f>(sales[[#This Row],[Price]]*sales[[#This Row],[Qty]])-(sales[[#This Row],[Discount_Amt]]*sales[[#This Row],[Qty]])</f>
        <v>9597.14</v>
      </c>
    </row>
    <row r="6399" spans="2:14" hidden="1" x14ac:dyDescent="0.35">
      <c r="B6399" s="7">
        <v>2030397</v>
      </c>
      <c r="C6399" s="1" t="s">
        <v>16</v>
      </c>
      <c r="D6399" s="1" t="s">
        <v>26</v>
      </c>
      <c r="E6399" s="1" t="s">
        <v>43</v>
      </c>
      <c r="F6399" s="1" t="s">
        <v>519</v>
      </c>
      <c r="G6399" s="3">
        <v>45482</v>
      </c>
      <c r="H6399" s="3">
        <v>45485</v>
      </c>
      <c r="I6399" s="6">
        <v>999</v>
      </c>
      <c r="J6399" s="1">
        <v>2</v>
      </c>
      <c r="K6399" s="4">
        <v>7.0000000000000007E-2</v>
      </c>
      <c r="L6399" s="6">
        <f t="shared" si="202"/>
        <v>69.930000000000007</v>
      </c>
      <c r="M6399" s="8">
        <f t="shared" si="203"/>
        <v>1928.07</v>
      </c>
      <c r="N6399" s="21">
        <f>(sales[[#This Row],[Price]]*sales[[#This Row],[Qty]])-(sales[[#This Row],[Discount_Amt]]*sales[[#This Row],[Qty]])</f>
        <v>1858.1399999999999</v>
      </c>
    </row>
    <row r="6400" spans="2:14" x14ac:dyDescent="0.35">
      <c r="B6400" s="7">
        <v>2030398</v>
      </c>
      <c r="C6400" s="1" t="s">
        <v>17</v>
      </c>
      <c r="D6400" s="1" t="s">
        <v>27</v>
      </c>
      <c r="E6400" s="1" t="s">
        <v>44</v>
      </c>
      <c r="F6400" s="1" t="s">
        <v>521</v>
      </c>
      <c r="G6400" s="3">
        <v>45482</v>
      </c>
      <c r="H6400" s="3">
        <v>45487</v>
      </c>
      <c r="I6400" s="6">
        <v>2099</v>
      </c>
      <c r="J6400" s="1">
        <v>1</v>
      </c>
      <c r="K6400" s="4">
        <v>0.03</v>
      </c>
      <c r="L6400" s="6">
        <f t="shared" si="202"/>
        <v>62.97</v>
      </c>
      <c r="M6400" s="8">
        <f t="shared" si="203"/>
        <v>2036.03</v>
      </c>
      <c r="N6400" s="21">
        <f>(sales[[#This Row],[Price]]*sales[[#This Row],[Qty]])-(sales[[#This Row],[Discount_Amt]]*sales[[#This Row],[Qty]])</f>
        <v>2036.03</v>
      </c>
    </row>
    <row r="6401" spans="2:14" hidden="1" x14ac:dyDescent="0.35">
      <c r="B6401" s="7">
        <v>2030399</v>
      </c>
      <c r="C6401" s="1" t="s">
        <v>18</v>
      </c>
      <c r="D6401" s="1" t="s">
        <v>28</v>
      </c>
      <c r="E6401" s="1" t="s">
        <v>45</v>
      </c>
      <c r="F6401" s="1" t="s">
        <v>520</v>
      </c>
      <c r="G6401" s="3">
        <v>45482</v>
      </c>
      <c r="H6401" s="3">
        <v>45483</v>
      </c>
      <c r="I6401" s="6">
        <v>11000</v>
      </c>
      <c r="J6401" s="1">
        <v>1</v>
      </c>
      <c r="K6401" s="4">
        <v>0.08</v>
      </c>
      <c r="L6401" s="6">
        <f t="shared" si="202"/>
        <v>880</v>
      </c>
      <c r="M6401" s="8">
        <f t="shared" si="203"/>
        <v>10120</v>
      </c>
      <c r="N6401" s="21">
        <f>(sales[[#This Row],[Price]]*sales[[#This Row],[Qty]])-(sales[[#This Row],[Discount_Amt]]*sales[[#This Row],[Qty]])</f>
        <v>10120</v>
      </c>
    </row>
    <row r="6402" spans="2:14" hidden="1" x14ac:dyDescent="0.35">
      <c r="B6402" s="7">
        <v>2030400</v>
      </c>
      <c r="C6402" s="1" t="s">
        <v>19</v>
      </c>
      <c r="D6402" s="1" t="s">
        <v>29</v>
      </c>
      <c r="E6402" s="1" t="s">
        <v>46</v>
      </c>
      <c r="F6402" s="1" t="s">
        <v>518</v>
      </c>
      <c r="G6402" s="3">
        <v>45482</v>
      </c>
      <c r="H6402" s="3">
        <v>45490</v>
      </c>
      <c r="I6402" s="6">
        <v>800</v>
      </c>
      <c r="J6402" s="1">
        <v>1</v>
      </c>
      <c r="K6402" s="4">
        <v>0.05</v>
      </c>
      <c r="L6402" s="6">
        <f t="shared" si="202"/>
        <v>40</v>
      </c>
      <c r="M6402" s="8">
        <f t="shared" si="203"/>
        <v>760</v>
      </c>
      <c r="N6402" s="21">
        <f>(sales[[#This Row],[Price]]*sales[[#This Row],[Qty]])-(sales[[#This Row],[Discount_Amt]]*sales[[#This Row],[Qty]])</f>
        <v>760</v>
      </c>
    </row>
    <row r="6403" spans="2:14" hidden="1" x14ac:dyDescent="0.35">
      <c r="B6403" s="7">
        <v>2030401</v>
      </c>
      <c r="C6403" s="1" t="s">
        <v>20</v>
      </c>
      <c r="D6403" s="1" t="s">
        <v>25</v>
      </c>
      <c r="E6403" s="1" t="s">
        <v>47</v>
      </c>
      <c r="F6403" s="1" t="s">
        <v>519</v>
      </c>
      <c r="G6403" s="3">
        <v>45482</v>
      </c>
      <c r="H6403" s="3">
        <v>45484</v>
      </c>
      <c r="I6403" s="6">
        <v>5500</v>
      </c>
      <c r="J6403" s="1">
        <v>2</v>
      </c>
      <c r="K6403" s="4">
        <v>0.05</v>
      </c>
      <c r="L6403" s="6">
        <f t="shared" si="202"/>
        <v>275</v>
      </c>
      <c r="M6403" s="8">
        <f t="shared" si="203"/>
        <v>10725</v>
      </c>
      <c r="N6403" s="21">
        <f>(sales[[#This Row],[Price]]*sales[[#This Row],[Qty]])-(sales[[#This Row],[Discount_Amt]]*sales[[#This Row],[Qty]])</f>
        <v>10450</v>
      </c>
    </row>
    <row r="6404" spans="2:14" hidden="1" x14ac:dyDescent="0.35">
      <c r="B6404" s="7">
        <v>2030402</v>
      </c>
      <c r="C6404" s="1" t="s">
        <v>21</v>
      </c>
      <c r="D6404" s="1" t="s">
        <v>342</v>
      </c>
      <c r="E6404" s="1" t="s">
        <v>48</v>
      </c>
      <c r="F6404" s="1" t="s">
        <v>520</v>
      </c>
      <c r="G6404" s="3">
        <v>45482</v>
      </c>
      <c r="H6404" s="3">
        <v>45485</v>
      </c>
      <c r="I6404" s="6">
        <v>1350</v>
      </c>
      <c r="J6404" s="1">
        <v>1</v>
      </c>
      <c r="K6404" s="4">
        <v>0.05</v>
      </c>
      <c r="L6404" s="6">
        <f t="shared" si="202"/>
        <v>67.5</v>
      </c>
      <c r="M6404" s="8">
        <f t="shared" si="203"/>
        <v>1282.5</v>
      </c>
      <c r="N6404" s="21">
        <f>(sales[[#This Row],[Price]]*sales[[#This Row],[Qty]])-(sales[[#This Row],[Discount_Amt]]*sales[[#This Row],[Qty]])</f>
        <v>1282.5</v>
      </c>
    </row>
    <row r="6405" spans="2:14" hidden="1" x14ac:dyDescent="0.35">
      <c r="B6405" s="7">
        <v>2030403</v>
      </c>
      <c r="C6405" s="1" t="s">
        <v>22</v>
      </c>
      <c r="D6405" s="1" t="s">
        <v>25</v>
      </c>
      <c r="E6405" s="1" t="s">
        <v>49</v>
      </c>
      <c r="F6405" s="1" t="s">
        <v>521</v>
      </c>
      <c r="G6405" s="3">
        <v>45482</v>
      </c>
      <c r="H6405" s="3">
        <v>45487</v>
      </c>
      <c r="I6405" s="6">
        <v>4500</v>
      </c>
      <c r="J6405" s="1">
        <v>2</v>
      </c>
      <c r="K6405" s="4">
        <v>0.05</v>
      </c>
      <c r="L6405" s="6">
        <f t="shared" si="202"/>
        <v>225</v>
      </c>
      <c r="M6405" s="8">
        <f t="shared" si="203"/>
        <v>8775</v>
      </c>
      <c r="N6405" s="21">
        <f>(sales[[#This Row],[Price]]*sales[[#This Row],[Qty]])-(sales[[#This Row],[Discount_Amt]]*sales[[#This Row],[Qty]])</f>
        <v>8550</v>
      </c>
    </row>
    <row r="6406" spans="2:14" hidden="1" x14ac:dyDescent="0.35">
      <c r="B6406" s="7">
        <v>2030404</v>
      </c>
      <c r="C6406" s="1" t="s">
        <v>23</v>
      </c>
      <c r="D6406" s="1" t="s">
        <v>26</v>
      </c>
      <c r="E6406" s="1" t="s">
        <v>50</v>
      </c>
      <c r="F6406" s="1" t="s">
        <v>518</v>
      </c>
      <c r="G6406" s="3">
        <v>45482</v>
      </c>
      <c r="H6406" s="3">
        <v>45483</v>
      </c>
      <c r="I6406" s="6">
        <v>2350</v>
      </c>
      <c r="J6406" s="1">
        <v>7</v>
      </c>
      <c r="K6406" s="4">
        <v>0.03</v>
      </c>
      <c r="L6406" s="6">
        <f t="shared" si="202"/>
        <v>70.5</v>
      </c>
      <c r="M6406" s="8">
        <f t="shared" si="203"/>
        <v>16379.5</v>
      </c>
      <c r="N6406" s="21">
        <f>(sales[[#This Row],[Price]]*sales[[#This Row],[Qty]])-(sales[[#This Row],[Discount_Amt]]*sales[[#This Row],[Qty]])</f>
        <v>15956.5</v>
      </c>
    </row>
    <row r="6407" spans="2:14" hidden="1" x14ac:dyDescent="0.35">
      <c r="B6407" s="7">
        <v>2030405</v>
      </c>
      <c r="C6407" s="1" t="s">
        <v>24</v>
      </c>
      <c r="D6407" s="1" t="s">
        <v>27</v>
      </c>
      <c r="E6407" s="1" t="s">
        <v>51</v>
      </c>
      <c r="F6407" s="1" t="s">
        <v>518</v>
      </c>
      <c r="G6407" s="3">
        <v>45482</v>
      </c>
      <c r="H6407" s="3">
        <v>45490</v>
      </c>
      <c r="I6407" s="6">
        <v>90</v>
      </c>
      <c r="J6407" s="1">
        <v>2</v>
      </c>
      <c r="K6407" s="4">
        <v>0.1</v>
      </c>
      <c r="L6407" s="6">
        <f t="shared" si="202"/>
        <v>9</v>
      </c>
      <c r="M6407" s="8">
        <f t="shared" si="203"/>
        <v>171</v>
      </c>
      <c r="N6407" s="21">
        <f>(sales[[#This Row],[Price]]*sales[[#This Row],[Qty]])-(sales[[#This Row],[Discount_Amt]]*sales[[#This Row],[Qty]])</f>
        <v>162</v>
      </c>
    </row>
    <row r="6408" spans="2:14" hidden="1" x14ac:dyDescent="0.35">
      <c r="B6408" s="7">
        <v>2030406</v>
      </c>
      <c r="C6408" s="1" t="s">
        <v>4</v>
      </c>
      <c r="D6408" s="1" t="s">
        <v>28</v>
      </c>
      <c r="E6408" s="1" t="s">
        <v>506</v>
      </c>
      <c r="F6408" s="1" t="s">
        <v>519</v>
      </c>
      <c r="G6408" s="3">
        <v>45482</v>
      </c>
      <c r="H6408" s="3">
        <v>45484</v>
      </c>
      <c r="I6408" s="6">
        <v>280</v>
      </c>
      <c r="J6408" s="1">
        <v>2</v>
      </c>
      <c r="K6408" s="4">
        <v>0.05</v>
      </c>
      <c r="L6408" s="6">
        <f t="shared" si="202"/>
        <v>14</v>
      </c>
      <c r="M6408" s="8">
        <f t="shared" si="203"/>
        <v>546</v>
      </c>
      <c r="N6408" s="21">
        <f>(sales[[#This Row],[Price]]*sales[[#This Row],[Qty]])-(sales[[#This Row],[Discount_Amt]]*sales[[#This Row],[Qty]])</f>
        <v>532</v>
      </c>
    </row>
    <row r="6409" spans="2:14" hidden="1" x14ac:dyDescent="0.35">
      <c r="B6409" s="7">
        <v>2030407</v>
      </c>
      <c r="C6409" s="1" t="s">
        <v>5</v>
      </c>
      <c r="D6409" s="1" t="s">
        <v>29</v>
      </c>
      <c r="E6409" s="1" t="s">
        <v>507</v>
      </c>
      <c r="F6409" s="1" t="s">
        <v>521</v>
      </c>
      <c r="G6409" s="3">
        <v>45482</v>
      </c>
      <c r="H6409" s="3">
        <v>45485</v>
      </c>
      <c r="I6409" s="6">
        <v>70</v>
      </c>
      <c r="J6409" s="1">
        <v>1</v>
      </c>
      <c r="K6409" s="4">
        <v>0.05</v>
      </c>
      <c r="L6409" s="6">
        <f t="shared" si="202"/>
        <v>3.5</v>
      </c>
      <c r="M6409" s="8">
        <f t="shared" si="203"/>
        <v>66.5</v>
      </c>
      <c r="N6409" s="21">
        <f>(sales[[#This Row],[Price]]*sales[[#This Row],[Qty]])-(sales[[#This Row],[Discount_Amt]]*sales[[#This Row],[Qty]])</f>
        <v>66.5</v>
      </c>
    </row>
    <row r="6410" spans="2:14" hidden="1" x14ac:dyDescent="0.35">
      <c r="B6410" s="7">
        <v>2030408</v>
      </c>
      <c r="C6410" s="1" t="s">
        <v>6</v>
      </c>
      <c r="D6410" s="1" t="s">
        <v>25</v>
      </c>
      <c r="E6410" s="1" t="s">
        <v>508</v>
      </c>
      <c r="F6410" s="1" t="s">
        <v>520</v>
      </c>
      <c r="G6410" s="3">
        <v>45482</v>
      </c>
      <c r="H6410" s="3">
        <v>45487</v>
      </c>
      <c r="I6410" s="6">
        <v>230</v>
      </c>
      <c r="J6410" s="1">
        <v>2</v>
      </c>
      <c r="K6410" s="4">
        <v>0.02</v>
      </c>
      <c r="L6410" s="6">
        <f t="shared" si="202"/>
        <v>4.6000000000000005</v>
      </c>
      <c r="M6410" s="8">
        <f t="shared" si="203"/>
        <v>455.4</v>
      </c>
      <c r="N6410" s="21">
        <f>(sales[[#This Row],[Price]]*sales[[#This Row],[Qty]])-(sales[[#This Row],[Discount_Amt]]*sales[[#This Row],[Qty]])</f>
        <v>450.8</v>
      </c>
    </row>
    <row r="6411" spans="2:14" hidden="1" x14ac:dyDescent="0.35">
      <c r="B6411" s="7">
        <v>2030409</v>
      </c>
      <c r="C6411" s="1" t="s">
        <v>7</v>
      </c>
      <c r="D6411" s="1" t="s">
        <v>30</v>
      </c>
      <c r="E6411" s="1" t="s">
        <v>31</v>
      </c>
      <c r="F6411" s="1" t="s">
        <v>518</v>
      </c>
      <c r="G6411" s="3">
        <v>45482</v>
      </c>
      <c r="H6411" s="3">
        <v>45483</v>
      </c>
      <c r="I6411" s="6">
        <v>7999</v>
      </c>
      <c r="J6411" s="1">
        <v>4</v>
      </c>
      <c r="K6411" s="4">
        <v>0.06</v>
      </c>
      <c r="L6411" s="6">
        <f t="shared" si="202"/>
        <v>479.94</v>
      </c>
      <c r="M6411" s="8">
        <f t="shared" si="203"/>
        <v>31516.06</v>
      </c>
      <c r="N6411" s="21">
        <f>(sales[[#This Row],[Price]]*sales[[#This Row],[Qty]])-(sales[[#This Row],[Discount_Amt]]*sales[[#This Row],[Qty]])</f>
        <v>30076.240000000002</v>
      </c>
    </row>
    <row r="6412" spans="2:14" x14ac:dyDescent="0.35">
      <c r="B6412" s="7">
        <v>2030410</v>
      </c>
      <c r="C6412" s="1" t="s">
        <v>10</v>
      </c>
      <c r="D6412" s="1" t="s">
        <v>27</v>
      </c>
      <c r="E6412" s="1" t="s">
        <v>32</v>
      </c>
      <c r="F6412" s="1" t="s">
        <v>519</v>
      </c>
      <c r="G6412" s="3">
        <v>45482</v>
      </c>
      <c r="H6412" s="3">
        <v>45490</v>
      </c>
      <c r="I6412" s="6">
        <v>850</v>
      </c>
      <c r="J6412" s="1">
        <v>3</v>
      </c>
      <c r="K6412" s="4">
        <v>0.15</v>
      </c>
      <c r="L6412" s="6">
        <f t="shared" si="202"/>
        <v>127.5</v>
      </c>
      <c r="M6412" s="8">
        <f t="shared" si="203"/>
        <v>2422.5</v>
      </c>
      <c r="N6412" s="21">
        <f>(sales[[#This Row],[Price]]*sales[[#This Row],[Qty]])-(sales[[#This Row],[Discount_Amt]]*sales[[#This Row],[Qty]])</f>
        <v>2167.5</v>
      </c>
    </row>
    <row r="6413" spans="2:14" hidden="1" x14ac:dyDescent="0.35">
      <c r="B6413" s="7">
        <v>2030411</v>
      </c>
      <c r="C6413" s="1" t="s">
        <v>8</v>
      </c>
      <c r="D6413" s="1" t="s">
        <v>28</v>
      </c>
      <c r="E6413" s="1" t="s">
        <v>38</v>
      </c>
      <c r="F6413" s="1" t="s">
        <v>520</v>
      </c>
      <c r="G6413" s="3">
        <v>45482</v>
      </c>
      <c r="H6413" s="3">
        <v>45484</v>
      </c>
      <c r="I6413" s="6">
        <v>65000</v>
      </c>
      <c r="J6413" s="1">
        <v>2</v>
      </c>
      <c r="K6413" s="4">
        <v>0.02</v>
      </c>
      <c r="L6413" s="6">
        <f t="shared" si="202"/>
        <v>1300</v>
      </c>
      <c r="M6413" s="8">
        <f t="shared" si="203"/>
        <v>128700</v>
      </c>
      <c r="N6413" s="21">
        <f>(sales[[#This Row],[Price]]*sales[[#This Row],[Qty]])-(sales[[#This Row],[Discount_Amt]]*sales[[#This Row],[Qty]])</f>
        <v>127400</v>
      </c>
    </row>
    <row r="6414" spans="2:14" hidden="1" x14ac:dyDescent="0.35">
      <c r="B6414" s="7">
        <v>2030412</v>
      </c>
      <c r="C6414" s="1" t="s">
        <v>9</v>
      </c>
      <c r="D6414" s="1" t="s">
        <v>29</v>
      </c>
      <c r="E6414" s="1" t="s">
        <v>33</v>
      </c>
      <c r="F6414" s="1" t="s">
        <v>521</v>
      </c>
      <c r="G6414" s="3">
        <v>45482</v>
      </c>
      <c r="H6414" s="3">
        <v>45485</v>
      </c>
      <c r="I6414" s="6">
        <v>450</v>
      </c>
      <c r="J6414" s="1">
        <v>1</v>
      </c>
      <c r="K6414" s="4">
        <v>0.02</v>
      </c>
      <c r="L6414" s="6">
        <f t="shared" si="202"/>
        <v>9</v>
      </c>
      <c r="M6414" s="8">
        <f t="shared" si="203"/>
        <v>441</v>
      </c>
      <c r="N6414" s="21">
        <f>(sales[[#This Row],[Price]]*sales[[#This Row],[Qty]])-(sales[[#This Row],[Discount_Amt]]*sales[[#This Row],[Qty]])</f>
        <v>441</v>
      </c>
    </row>
    <row r="6415" spans="2:14" x14ac:dyDescent="0.35">
      <c r="B6415" s="7">
        <v>2030413</v>
      </c>
      <c r="C6415" s="1" t="s">
        <v>11</v>
      </c>
      <c r="D6415" s="1" t="s">
        <v>25</v>
      </c>
      <c r="E6415" s="1" t="s">
        <v>34</v>
      </c>
      <c r="F6415" s="1" t="s">
        <v>518</v>
      </c>
      <c r="G6415" s="3">
        <v>45482</v>
      </c>
      <c r="H6415" s="3">
        <v>45487</v>
      </c>
      <c r="I6415" s="6">
        <v>1299</v>
      </c>
      <c r="J6415" s="1">
        <v>1</v>
      </c>
      <c r="K6415" s="4">
        <v>0.02</v>
      </c>
      <c r="L6415" s="6">
        <f t="shared" si="202"/>
        <v>25.98</v>
      </c>
      <c r="M6415" s="8">
        <f t="shared" si="203"/>
        <v>1273.02</v>
      </c>
      <c r="N6415" s="21">
        <f>(sales[[#This Row],[Price]]*sales[[#This Row],[Qty]])-(sales[[#This Row],[Discount_Amt]]*sales[[#This Row],[Qty]])</f>
        <v>1273.02</v>
      </c>
    </row>
    <row r="6416" spans="2:14" x14ac:dyDescent="0.35">
      <c r="B6416" s="7">
        <v>2030414</v>
      </c>
      <c r="C6416" s="1" t="s">
        <v>12</v>
      </c>
      <c r="D6416" s="1" t="s">
        <v>26</v>
      </c>
      <c r="E6416" s="1" t="s">
        <v>35</v>
      </c>
      <c r="F6416" s="1" t="s">
        <v>518</v>
      </c>
      <c r="G6416" s="3">
        <v>45482</v>
      </c>
      <c r="H6416" s="3">
        <v>45483</v>
      </c>
      <c r="I6416" s="6">
        <v>1700</v>
      </c>
      <c r="J6416" s="1">
        <v>2</v>
      </c>
      <c r="K6416" s="4">
        <v>0.02</v>
      </c>
      <c r="L6416" s="6">
        <f t="shared" si="202"/>
        <v>34</v>
      </c>
      <c r="M6416" s="8">
        <f t="shared" si="203"/>
        <v>3366</v>
      </c>
      <c r="N6416" s="21">
        <f>(sales[[#This Row],[Price]]*sales[[#This Row],[Qty]])-(sales[[#This Row],[Discount_Amt]]*sales[[#This Row],[Qty]])</f>
        <v>3332</v>
      </c>
    </row>
    <row r="6417" spans="2:14" hidden="1" x14ac:dyDescent="0.35">
      <c r="B6417" s="7">
        <v>2030415</v>
      </c>
      <c r="C6417" s="1" t="s">
        <v>13</v>
      </c>
      <c r="D6417" s="1" t="s">
        <v>27</v>
      </c>
      <c r="E6417" s="1" t="s">
        <v>36</v>
      </c>
      <c r="F6417" s="1" t="s">
        <v>519</v>
      </c>
      <c r="G6417" s="3">
        <v>45482</v>
      </c>
      <c r="H6417" s="3">
        <v>45490</v>
      </c>
      <c r="I6417" s="6">
        <v>55000</v>
      </c>
      <c r="J6417" s="1">
        <v>1</v>
      </c>
      <c r="K6417" s="4">
        <v>0.02</v>
      </c>
      <c r="L6417" s="6">
        <f t="shared" si="202"/>
        <v>1100</v>
      </c>
      <c r="M6417" s="8">
        <f t="shared" si="203"/>
        <v>53900</v>
      </c>
      <c r="N6417" s="21">
        <f>(sales[[#This Row],[Price]]*sales[[#This Row],[Qty]])-(sales[[#This Row],[Discount_Amt]]*sales[[#This Row],[Qty]])</f>
        <v>53900</v>
      </c>
    </row>
    <row r="6418" spans="2:14" hidden="1" x14ac:dyDescent="0.35">
      <c r="B6418" s="7">
        <v>2030416</v>
      </c>
      <c r="C6418" s="1" t="s">
        <v>14</v>
      </c>
      <c r="D6418" s="1" t="s">
        <v>28</v>
      </c>
      <c r="E6418" s="1" t="s">
        <v>37</v>
      </c>
      <c r="F6418" s="1" t="s">
        <v>521</v>
      </c>
      <c r="G6418" s="3">
        <v>45482</v>
      </c>
      <c r="H6418" s="3">
        <v>45484</v>
      </c>
      <c r="I6418" s="6">
        <v>57999</v>
      </c>
      <c r="J6418" s="1">
        <v>3</v>
      </c>
      <c r="K6418" s="4">
        <v>0.02</v>
      </c>
      <c r="L6418" s="6">
        <f t="shared" si="202"/>
        <v>1159.98</v>
      </c>
      <c r="M6418" s="8">
        <f t="shared" si="203"/>
        <v>172837.02</v>
      </c>
      <c r="N6418" s="21">
        <f>(sales[[#This Row],[Price]]*sales[[#This Row],[Qty]])-(sales[[#This Row],[Discount_Amt]]*sales[[#This Row],[Qty]])</f>
        <v>170517.06</v>
      </c>
    </row>
    <row r="6419" spans="2:14" hidden="1" x14ac:dyDescent="0.35">
      <c r="B6419" s="7">
        <v>2030417</v>
      </c>
      <c r="C6419" s="1" t="s">
        <v>15</v>
      </c>
      <c r="D6419" s="1" t="s">
        <v>29</v>
      </c>
      <c r="E6419" s="1" t="s">
        <v>39</v>
      </c>
      <c r="F6419" s="1" t="s">
        <v>520</v>
      </c>
      <c r="G6419" s="3">
        <v>45482</v>
      </c>
      <c r="H6419" s="3">
        <v>45485</v>
      </c>
      <c r="I6419" s="6">
        <v>1399</v>
      </c>
      <c r="J6419" s="1">
        <v>2</v>
      </c>
      <c r="K6419" s="4">
        <v>0.02</v>
      </c>
      <c r="L6419" s="6">
        <f t="shared" si="202"/>
        <v>27.98</v>
      </c>
      <c r="M6419" s="8">
        <f t="shared" si="203"/>
        <v>2770.02</v>
      </c>
      <c r="N6419" s="21">
        <f>(sales[[#This Row],[Price]]*sales[[#This Row],[Qty]])-(sales[[#This Row],[Discount_Amt]]*sales[[#This Row],[Qty]])</f>
        <v>2742.04</v>
      </c>
    </row>
    <row r="6420" spans="2:14" hidden="1" x14ac:dyDescent="0.35">
      <c r="B6420" s="7">
        <v>2030418</v>
      </c>
      <c r="C6420" s="1" t="s">
        <v>16</v>
      </c>
      <c r="D6420" s="1" t="s">
        <v>25</v>
      </c>
      <c r="E6420" s="1" t="s">
        <v>40</v>
      </c>
      <c r="F6420" s="1" t="s">
        <v>518</v>
      </c>
      <c r="G6420" s="3">
        <v>45482</v>
      </c>
      <c r="H6420" s="3">
        <v>45487</v>
      </c>
      <c r="I6420" s="6">
        <v>999</v>
      </c>
      <c r="J6420" s="1">
        <v>1</v>
      </c>
      <c r="K6420" s="4">
        <v>0.02</v>
      </c>
      <c r="L6420" s="6">
        <f t="shared" si="202"/>
        <v>19.98</v>
      </c>
      <c r="M6420" s="8">
        <f t="shared" si="203"/>
        <v>979.02</v>
      </c>
      <c r="N6420" s="21">
        <f>(sales[[#This Row],[Price]]*sales[[#This Row],[Qty]])-(sales[[#This Row],[Discount_Amt]]*sales[[#This Row],[Qty]])</f>
        <v>979.02</v>
      </c>
    </row>
    <row r="6421" spans="2:14" x14ac:dyDescent="0.35">
      <c r="B6421" s="7">
        <v>2030419</v>
      </c>
      <c r="C6421" s="1" t="s">
        <v>17</v>
      </c>
      <c r="D6421" s="1" t="s">
        <v>26</v>
      </c>
      <c r="E6421" s="1" t="s">
        <v>41</v>
      </c>
      <c r="F6421" s="1" t="s">
        <v>519</v>
      </c>
      <c r="G6421" s="3">
        <v>45482</v>
      </c>
      <c r="H6421" s="3">
        <v>45483</v>
      </c>
      <c r="I6421" s="6">
        <v>2099</v>
      </c>
      <c r="J6421" s="1">
        <v>2</v>
      </c>
      <c r="K6421" s="4">
        <v>7.0000000000000007E-2</v>
      </c>
      <c r="L6421" s="6">
        <f t="shared" si="202"/>
        <v>146.93</v>
      </c>
      <c r="M6421" s="8">
        <f t="shared" si="203"/>
        <v>4051.07</v>
      </c>
      <c r="N6421" s="21">
        <f>(sales[[#This Row],[Price]]*sales[[#This Row],[Qty]])-(sales[[#This Row],[Discount_Amt]]*sales[[#This Row],[Qty]])</f>
        <v>3904.14</v>
      </c>
    </row>
    <row r="6422" spans="2:14" hidden="1" x14ac:dyDescent="0.35">
      <c r="B6422" s="7">
        <v>2030420</v>
      </c>
      <c r="C6422" s="1" t="s">
        <v>18</v>
      </c>
      <c r="D6422" s="1" t="s">
        <v>27</v>
      </c>
      <c r="E6422" s="1" t="s">
        <v>42</v>
      </c>
      <c r="F6422" s="1" t="s">
        <v>520</v>
      </c>
      <c r="G6422" s="3">
        <v>45482</v>
      </c>
      <c r="H6422" s="3">
        <v>45490</v>
      </c>
      <c r="I6422" s="6">
        <v>11000</v>
      </c>
      <c r="J6422" s="1">
        <v>1</v>
      </c>
      <c r="K6422" s="4">
        <v>0.03</v>
      </c>
      <c r="L6422" s="6">
        <f t="shared" si="202"/>
        <v>330</v>
      </c>
      <c r="M6422" s="8">
        <f t="shared" si="203"/>
        <v>10670</v>
      </c>
      <c r="N6422" s="21">
        <f>(sales[[#This Row],[Price]]*sales[[#This Row],[Qty]])-(sales[[#This Row],[Discount_Amt]]*sales[[#This Row],[Qty]])</f>
        <v>10670</v>
      </c>
    </row>
    <row r="6423" spans="2:14" hidden="1" x14ac:dyDescent="0.35">
      <c r="B6423" s="7">
        <v>2030421</v>
      </c>
      <c r="C6423" s="1" t="s">
        <v>19</v>
      </c>
      <c r="D6423" s="1" t="s">
        <v>28</v>
      </c>
      <c r="E6423" s="1" t="s">
        <v>43</v>
      </c>
      <c r="F6423" s="1" t="s">
        <v>521</v>
      </c>
      <c r="G6423" s="3">
        <v>45482</v>
      </c>
      <c r="H6423" s="3">
        <v>45484</v>
      </c>
      <c r="I6423" s="6">
        <v>800</v>
      </c>
      <c r="J6423" s="1">
        <v>2</v>
      </c>
      <c r="K6423" s="4">
        <v>0.08</v>
      </c>
      <c r="L6423" s="6">
        <f t="shared" si="202"/>
        <v>64</v>
      </c>
      <c r="M6423" s="8">
        <f t="shared" si="203"/>
        <v>1536</v>
      </c>
      <c r="N6423" s="21">
        <f>(sales[[#This Row],[Price]]*sales[[#This Row],[Qty]])-(sales[[#This Row],[Discount_Amt]]*sales[[#This Row],[Qty]])</f>
        <v>1472</v>
      </c>
    </row>
    <row r="6424" spans="2:14" hidden="1" x14ac:dyDescent="0.35">
      <c r="B6424" s="7">
        <v>2030422</v>
      </c>
      <c r="C6424" s="1" t="s">
        <v>20</v>
      </c>
      <c r="D6424" s="1" t="s">
        <v>29</v>
      </c>
      <c r="E6424" s="1" t="s">
        <v>44</v>
      </c>
      <c r="F6424" s="1" t="s">
        <v>518</v>
      </c>
      <c r="G6424" s="3">
        <v>45482</v>
      </c>
      <c r="H6424" s="3">
        <v>45485</v>
      </c>
      <c r="I6424" s="6">
        <v>5500</v>
      </c>
      <c r="J6424" s="1">
        <v>3</v>
      </c>
      <c r="K6424" s="4">
        <v>0.05</v>
      </c>
      <c r="L6424" s="6">
        <f t="shared" si="202"/>
        <v>275</v>
      </c>
      <c r="M6424" s="8">
        <f t="shared" si="203"/>
        <v>16225</v>
      </c>
      <c r="N6424" s="21">
        <f>(sales[[#This Row],[Price]]*sales[[#This Row],[Qty]])-(sales[[#This Row],[Discount_Amt]]*sales[[#This Row],[Qty]])</f>
        <v>15675</v>
      </c>
    </row>
    <row r="6425" spans="2:14" hidden="1" x14ac:dyDescent="0.35">
      <c r="B6425" s="7">
        <v>2030423</v>
      </c>
      <c r="C6425" s="1" t="s">
        <v>21</v>
      </c>
      <c r="D6425" s="1" t="s">
        <v>25</v>
      </c>
      <c r="E6425" s="1" t="s">
        <v>45</v>
      </c>
      <c r="F6425" s="1" t="s">
        <v>518</v>
      </c>
      <c r="G6425" s="3">
        <v>45482</v>
      </c>
      <c r="H6425" s="3">
        <v>45487</v>
      </c>
      <c r="I6425" s="6">
        <v>1350</v>
      </c>
      <c r="J6425" s="1">
        <v>2</v>
      </c>
      <c r="K6425" s="4">
        <v>0.05</v>
      </c>
      <c r="L6425" s="6">
        <f t="shared" si="202"/>
        <v>67.5</v>
      </c>
      <c r="M6425" s="8">
        <f t="shared" si="203"/>
        <v>2632.5</v>
      </c>
      <c r="N6425" s="21">
        <f>(sales[[#This Row],[Price]]*sales[[#This Row],[Qty]])-(sales[[#This Row],[Discount_Amt]]*sales[[#This Row],[Qty]])</f>
        <v>2565</v>
      </c>
    </row>
    <row r="6426" spans="2:14" hidden="1" x14ac:dyDescent="0.35">
      <c r="B6426" s="7">
        <v>2030424</v>
      </c>
      <c r="C6426" s="1" t="s">
        <v>22</v>
      </c>
      <c r="D6426" s="1" t="s">
        <v>343</v>
      </c>
      <c r="E6426" s="1" t="s">
        <v>46</v>
      </c>
      <c r="F6426" s="1" t="s">
        <v>519</v>
      </c>
      <c r="G6426" s="3">
        <v>45482</v>
      </c>
      <c r="H6426" s="3">
        <v>45483</v>
      </c>
      <c r="I6426" s="6">
        <v>4500</v>
      </c>
      <c r="J6426" s="1">
        <v>7</v>
      </c>
      <c r="K6426" s="4">
        <v>0.05</v>
      </c>
      <c r="L6426" s="6">
        <f t="shared" si="202"/>
        <v>225</v>
      </c>
      <c r="M6426" s="8">
        <f t="shared" si="203"/>
        <v>31275</v>
      </c>
      <c r="N6426" s="21">
        <f>(sales[[#This Row],[Price]]*sales[[#This Row],[Qty]])-(sales[[#This Row],[Discount_Amt]]*sales[[#This Row],[Qty]])</f>
        <v>29925</v>
      </c>
    </row>
    <row r="6427" spans="2:14" hidden="1" x14ac:dyDescent="0.35">
      <c r="B6427" s="7">
        <v>2030425</v>
      </c>
      <c r="C6427" s="1" t="s">
        <v>23</v>
      </c>
      <c r="D6427" s="1" t="s">
        <v>25</v>
      </c>
      <c r="E6427" s="1" t="s">
        <v>47</v>
      </c>
      <c r="F6427" s="1" t="s">
        <v>521</v>
      </c>
      <c r="G6427" s="3">
        <v>45482</v>
      </c>
      <c r="H6427" s="3">
        <v>45490</v>
      </c>
      <c r="I6427" s="6">
        <v>2350</v>
      </c>
      <c r="J6427" s="1">
        <v>2</v>
      </c>
      <c r="K6427" s="4">
        <v>0.05</v>
      </c>
      <c r="L6427" s="6">
        <f t="shared" si="202"/>
        <v>117.5</v>
      </c>
      <c r="M6427" s="8">
        <f t="shared" si="203"/>
        <v>4582.5</v>
      </c>
      <c r="N6427" s="21">
        <f>(sales[[#This Row],[Price]]*sales[[#This Row],[Qty]])-(sales[[#This Row],[Discount_Amt]]*sales[[#This Row],[Qty]])</f>
        <v>4465</v>
      </c>
    </row>
    <row r="6428" spans="2:14" hidden="1" x14ac:dyDescent="0.35">
      <c r="B6428" s="7">
        <v>2030426</v>
      </c>
      <c r="C6428" s="1" t="s">
        <v>24</v>
      </c>
      <c r="D6428" s="1" t="s">
        <v>26</v>
      </c>
      <c r="E6428" s="1" t="s">
        <v>48</v>
      </c>
      <c r="F6428" s="1" t="s">
        <v>520</v>
      </c>
      <c r="G6428" s="3">
        <v>45482</v>
      </c>
      <c r="H6428" s="3">
        <v>45484</v>
      </c>
      <c r="I6428" s="6">
        <v>90</v>
      </c>
      <c r="J6428" s="1">
        <v>1</v>
      </c>
      <c r="K6428" s="4">
        <v>0.03</v>
      </c>
      <c r="L6428" s="6">
        <f t="shared" si="202"/>
        <v>2.6999999999999997</v>
      </c>
      <c r="M6428" s="8">
        <f t="shared" si="203"/>
        <v>87.3</v>
      </c>
      <c r="N6428" s="21">
        <f>(sales[[#This Row],[Price]]*sales[[#This Row],[Qty]])-(sales[[#This Row],[Discount_Amt]]*sales[[#This Row],[Qty]])</f>
        <v>87.3</v>
      </c>
    </row>
    <row r="6429" spans="2:14" hidden="1" x14ac:dyDescent="0.35">
      <c r="B6429" s="7">
        <v>2030427</v>
      </c>
      <c r="C6429" s="1" t="s">
        <v>4</v>
      </c>
      <c r="D6429" s="1" t="s">
        <v>27</v>
      </c>
      <c r="E6429" s="1" t="s">
        <v>49</v>
      </c>
      <c r="F6429" s="1" t="s">
        <v>518</v>
      </c>
      <c r="G6429" s="3">
        <v>45482</v>
      </c>
      <c r="H6429" s="3">
        <v>45485</v>
      </c>
      <c r="I6429" s="6">
        <v>280</v>
      </c>
      <c r="J6429" s="1">
        <v>1</v>
      </c>
      <c r="K6429" s="4">
        <v>0.1</v>
      </c>
      <c r="L6429" s="6">
        <f t="shared" si="202"/>
        <v>28</v>
      </c>
      <c r="M6429" s="8">
        <f t="shared" si="203"/>
        <v>252</v>
      </c>
      <c r="N6429" s="21">
        <f>(sales[[#This Row],[Price]]*sales[[#This Row],[Qty]])-(sales[[#This Row],[Discount_Amt]]*sales[[#This Row],[Qty]])</f>
        <v>252</v>
      </c>
    </row>
    <row r="6430" spans="2:14" hidden="1" x14ac:dyDescent="0.35">
      <c r="B6430" s="7">
        <v>2030428</v>
      </c>
      <c r="C6430" s="1" t="s">
        <v>5</v>
      </c>
      <c r="D6430" s="1" t="s">
        <v>28</v>
      </c>
      <c r="E6430" s="1" t="s">
        <v>50</v>
      </c>
      <c r="F6430" s="1" t="s">
        <v>519</v>
      </c>
      <c r="G6430" s="3">
        <v>45482</v>
      </c>
      <c r="H6430" s="3">
        <v>45487</v>
      </c>
      <c r="I6430" s="6">
        <v>70</v>
      </c>
      <c r="J6430" s="1">
        <v>1</v>
      </c>
      <c r="K6430" s="4">
        <v>0.05</v>
      </c>
      <c r="L6430" s="6">
        <f t="shared" si="202"/>
        <v>3.5</v>
      </c>
      <c r="M6430" s="8">
        <f t="shared" si="203"/>
        <v>66.5</v>
      </c>
      <c r="N6430" s="21">
        <f>(sales[[#This Row],[Price]]*sales[[#This Row],[Qty]])-(sales[[#This Row],[Discount_Amt]]*sales[[#This Row],[Qty]])</f>
        <v>66.5</v>
      </c>
    </row>
    <row r="6431" spans="2:14" hidden="1" x14ac:dyDescent="0.35">
      <c r="B6431" s="7">
        <v>2030429</v>
      </c>
      <c r="C6431" s="1" t="s">
        <v>6</v>
      </c>
      <c r="D6431" s="1" t="s">
        <v>29</v>
      </c>
      <c r="E6431" s="1" t="s">
        <v>51</v>
      </c>
      <c r="F6431" s="1" t="s">
        <v>520</v>
      </c>
      <c r="G6431" s="3">
        <v>45482</v>
      </c>
      <c r="H6431" s="3">
        <v>45483</v>
      </c>
      <c r="I6431" s="6">
        <v>230</v>
      </c>
      <c r="J6431" s="1">
        <v>2</v>
      </c>
      <c r="K6431" s="4">
        <v>0.05</v>
      </c>
      <c r="L6431" s="6">
        <f t="shared" si="202"/>
        <v>11.5</v>
      </c>
      <c r="M6431" s="8">
        <f t="shared" si="203"/>
        <v>448.5</v>
      </c>
      <c r="N6431" s="21">
        <f>(sales[[#This Row],[Price]]*sales[[#This Row],[Qty]])-(sales[[#This Row],[Discount_Amt]]*sales[[#This Row],[Qty]])</f>
        <v>437</v>
      </c>
    </row>
    <row r="6432" spans="2:14" hidden="1" x14ac:dyDescent="0.35">
      <c r="B6432" s="7">
        <v>2030430</v>
      </c>
      <c r="C6432" s="1" t="s">
        <v>7</v>
      </c>
      <c r="D6432" s="1" t="s">
        <v>25</v>
      </c>
      <c r="E6432" s="1" t="s">
        <v>506</v>
      </c>
      <c r="F6432" s="1" t="s">
        <v>521</v>
      </c>
      <c r="G6432" s="3">
        <v>45482</v>
      </c>
      <c r="H6432" s="3">
        <v>45490</v>
      </c>
      <c r="I6432" s="6">
        <v>7999</v>
      </c>
      <c r="J6432" s="1">
        <v>1</v>
      </c>
      <c r="K6432" s="4">
        <v>0.02</v>
      </c>
      <c r="L6432" s="6">
        <f t="shared" si="202"/>
        <v>159.97999999999999</v>
      </c>
      <c r="M6432" s="8">
        <f t="shared" si="203"/>
        <v>7839.02</v>
      </c>
      <c r="N6432" s="21">
        <f>(sales[[#This Row],[Price]]*sales[[#This Row],[Qty]])-(sales[[#This Row],[Discount_Amt]]*sales[[#This Row],[Qty]])</f>
        <v>7839.02</v>
      </c>
    </row>
    <row r="6433" spans="2:14" x14ac:dyDescent="0.35">
      <c r="B6433" s="7">
        <v>2030431</v>
      </c>
      <c r="C6433" s="1" t="s">
        <v>10</v>
      </c>
      <c r="D6433" s="1" t="s">
        <v>30</v>
      </c>
      <c r="E6433" s="1" t="s">
        <v>507</v>
      </c>
      <c r="F6433" s="1" t="s">
        <v>518</v>
      </c>
      <c r="G6433" s="3">
        <v>45482</v>
      </c>
      <c r="H6433" s="3">
        <v>45484</v>
      </c>
      <c r="I6433" s="6">
        <v>850</v>
      </c>
      <c r="J6433" s="1">
        <v>2</v>
      </c>
      <c r="K6433" s="4">
        <v>0.06</v>
      </c>
      <c r="L6433" s="6">
        <f t="shared" si="202"/>
        <v>51</v>
      </c>
      <c r="M6433" s="8">
        <f t="shared" si="203"/>
        <v>1649</v>
      </c>
      <c r="N6433" s="21">
        <f>(sales[[#This Row],[Price]]*sales[[#This Row],[Qty]])-(sales[[#This Row],[Discount_Amt]]*sales[[#This Row],[Qty]])</f>
        <v>1598</v>
      </c>
    </row>
    <row r="6434" spans="2:14" hidden="1" x14ac:dyDescent="0.35">
      <c r="B6434" s="7">
        <v>2030432</v>
      </c>
      <c r="C6434" s="1" t="s">
        <v>8</v>
      </c>
      <c r="D6434" s="1" t="s">
        <v>27</v>
      </c>
      <c r="E6434" s="1" t="s">
        <v>508</v>
      </c>
      <c r="F6434" s="1" t="s">
        <v>518</v>
      </c>
      <c r="G6434" s="3">
        <v>45482</v>
      </c>
      <c r="H6434" s="3">
        <v>45485</v>
      </c>
      <c r="I6434" s="6">
        <v>65000</v>
      </c>
      <c r="J6434" s="1">
        <v>7</v>
      </c>
      <c r="K6434" s="4">
        <v>0.15</v>
      </c>
      <c r="L6434" s="6">
        <f t="shared" si="202"/>
        <v>9750</v>
      </c>
      <c r="M6434" s="8">
        <f t="shared" si="203"/>
        <v>445250</v>
      </c>
      <c r="N6434" s="21">
        <f>(sales[[#This Row],[Price]]*sales[[#This Row],[Qty]])-(sales[[#This Row],[Discount_Amt]]*sales[[#This Row],[Qty]])</f>
        <v>386750</v>
      </c>
    </row>
    <row r="6435" spans="2:14" hidden="1" x14ac:dyDescent="0.35">
      <c r="B6435" s="7">
        <v>2030433</v>
      </c>
      <c r="C6435" s="1" t="s">
        <v>9</v>
      </c>
      <c r="D6435" s="1" t="s">
        <v>28</v>
      </c>
      <c r="E6435" s="1" t="s">
        <v>31</v>
      </c>
      <c r="F6435" s="1" t="s">
        <v>519</v>
      </c>
      <c r="G6435" s="3">
        <v>45482</v>
      </c>
      <c r="H6435" s="3">
        <v>45487</v>
      </c>
      <c r="I6435" s="6">
        <v>450</v>
      </c>
      <c r="J6435" s="1">
        <v>2</v>
      </c>
      <c r="K6435" s="4">
        <v>0.02</v>
      </c>
      <c r="L6435" s="6">
        <f t="shared" si="202"/>
        <v>9</v>
      </c>
      <c r="M6435" s="8">
        <f t="shared" si="203"/>
        <v>891</v>
      </c>
      <c r="N6435" s="21">
        <f>(sales[[#This Row],[Price]]*sales[[#This Row],[Qty]])-(sales[[#This Row],[Discount_Amt]]*sales[[#This Row],[Qty]])</f>
        <v>882</v>
      </c>
    </row>
    <row r="6436" spans="2:14" x14ac:dyDescent="0.35">
      <c r="B6436" s="7">
        <v>2030434</v>
      </c>
      <c r="C6436" s="1" t="s">
        <v>11</v>
      </c>
      <c r="D6436" s="1" t="s">
        <v>29</v>
      </c>
      <c r="E6436" s="1" t="s">
        <v>32</v>
      </c>
      <c r="F6436" s="1" t="s">
        <v>521</v>
      </c>
      <c r="G6436" s="3">
        <v>45482</v>
      </c>
      <c r="H6436" s="3">
        <v>45483</v>
      </c>
      <c r="I6436" s="6">
        <v>1299</v>
      </c>
      <c r="J6436" s="1">
        <v>2</v>
      </c>
      <c r="K6436" s="4">
        <v>0.02</v>
      </c>
      <c r="L6436" s="6">
        <f t="shared" si="202"/>
        <v>25.98</v>
      </c>
      <c r="M6436" s="8">
        <f t="shared" si="203"/>
        <v>2572.02</v>
      </c>
      <c r="N6436" s="21">
        <f>(sales[[#This Row],[Price]]*sales[[#This Row],[Qty]])-(sales[[#This Row],[Discount_Amt]]*sales[[#This Row],[Qty]])</f>
        <v>2546.04</v>
      </c>
    </row>
    <row r="6437" spans="2:14" x14ac:dyDescent="0.35">
      <c r="B6437" s="7">
        <v>2030435</v>
      </c>
      <c r="C6437" s="1" t="s">
        <v>12</v>
      </c>
      <c r="D6437" s="1" t="s">
        <v>25</v>
      </c>
      <c r="E6437" s="1" t="s">
        <v>38</v>
      </c>
      <c r="F6437" s="1" t="s">
        <v>520</v>
      </c>
      <c r="G6437" s="3">
        <v>45482</v>
      </c>
      <c r="H6437" s="3">
        <v>45490</v>
      </c>
      <c r="I6437" s="6">
        <v>1700</v>
      </c>
      <c r="J6437" s="1">
        <v>1</v>
      </c>
      <c r="K6437" s="4">
        <v>0.02</v>
      </c>
      <c r="L6437" s="6">
        <f t="shared" si="202"/>
        <v>34</v>
      </c>
      <c r="M6437" s="8">
        <f t="shared" si="203"/>
        <v>1666</v>
      </c>
      <c r="N6437" s="21">
        <f>(sales[[#This Row],[Price]]*sales[[#This Row],[Qty]])-(sales[[#This Row],[Discount_Amt]]*sales[[#This Row],[Qty]])</f>
        <v>1666</v>
      </c>
    </row>
    <row r="6438" spans="2:14" hidden="1" x14ac:dyDescent="0.35">
      <c r="B6438" s="7">
        <v>2030436</v>
      </c>
      <c r="C6438" s="1" t="s">
        <v>13</v>
      </c>
      <c r="D6438" s="1" t="s">
        <v>26</v>
      </c>
      <c r="E6438" s="1" t="s">
        <v>33</v>
      </c>
      <c r="F6438" s="1" t="s">
        <v>518</v>
      </c>
      <c r="G6438" s="3">
        <v>45482</v>
      </c>
      <c r="H6438" s="3">
        <v>45484</v>
      </c>
      <c r="I6438" s="6">
        <v>55000</v>
      </c>
      <c r="J6438" s="1">
        <v>2</v>
      </c>
      <c r="K6438" s="4">
        <v>0.02</v>
      </c>
      <c r="L6438" s="6">
        <f t="shared" si="202"/>
        <v>1100</v>
      </c>
      <c r="M6438" s="8">
        <f t="shared" si="203"/>
        <v>108900</v>
      </c>
      <c r="N6438" s="21">
        <f>(sales[[#This Row],[Price]]*sales[[#This Row],[Qty]])-(sales[[#This Row],[Discount_Amt]]*sales[[#This Row],[Qty]])</f>
        <v>107800</v>
      </c>
    </row>
    <row r="6439" spans="2:14" hidden="1" x14ac:dyDescent="0.35">
      <c r="B6439" s="7">
        <v>2030437</v>
      </c>
      <c r="C6439" s="1" t="s">
        <v>14</v>
      </c>
      <c r="D6439" s="1" t="s">
        <v>27</v>
      </c>
      <c r="E6439" s="1" t="s">
        <v>34</v>
      </c>
      <c r="F6439" s="1" t="s">
        <v>519</v>
      </c>
      <c r="G6439" s="3">
        <v>45482</v>
      </c>
      <c r="H6439" s="3">
        <v>45485</v>
      </c>
      <c r="I6439" s="6">
        <v>57999</v>
      </c>
      <c r="J6439" s="1">
        <v>4</v>
      </c>
      <c r="K6439" s="4">
        <v>0.02</v>
      </c>
      <c r="L6439" s="6">
        <f t="shared" si="202"/>
        <v>1159.98</v>
      </c>
      <c r="M6439" s="8">
        <f t="shared" si="203"/>
        <v>230836.02</v>
      </c>
      <c r="N6439" s="21">
        <f>(sales[[#This Row],[Price]]*sales[[#This Row],[Qty]])-(sales[[#This Row],[Discount_Amt]]*sales[[#This Row],[Qty]])</f>
        <v>227356.08</v>
      </c>
    </row>
    <row r="6440" spans="2:14" hidden="1" x14ac:dyDescent="0.35">
      <c r="B6440" s="7">
        <v>2030438</v>
      </c>
      <c r="C6440" s="1" t="s">
        <v>15</v>
      </c>
      <c r="D6440" s="1" t="s">
        <v>28</v>
      </c>
      <c r="E6440" s="1" t="s">
        <v>35</v>
      </c>
      <c r="F6440" s="1" t="s">
        <v>520</v>
      </c>
      <c r="G6440" s="3">
        <v>45482</v>
      </c>
      <c r="H6440" s="3">
        <v>45487</v>
      </c>
      <c r="I6440" s="6">
        <v>1399</v>
      </c>
      <c r="J6440" s="1">
        <v>3</v>
      </c>
      <c r="K6440" s="4">
        <v>0.02</v>
      </c>
      <c r="L6440" s="6">
        <f t="shared" si="202"/>
        <v>27.98</v>
      </c>
      <c r="M6440" s="8">
        <f t="shared" si="203"/>
        <v>4169.0200000000004</v>
      </c>
      <c r="N6440" s="21">
        <f>(sales[[#This Row],[Price]]*sales[[#This Row],[Qty]])-(sales[[#This Row],[Discount_Amt]]*sales[[#This Row],[Qty]])</f>
        <v>4113.0600000000004</v>
      </c>
    </row>
    <row r="6441" spans="2:14" hidden="1" x14ac:dyDescent="0.35">
      <c r="B6441" s="7">
        <v>2030439</v>
      </c>
      <c r="C6441" s="1" t="s">
        <v>16</v>
      </c>
      <c r="D6441" s="1" t="s">
        <v>29</v>
      </c>
      <c r="E6441" s="1" t="s">
        <v>36</v>
      </c>
      <c r="F6441" s="1" t="s">
        <v>521</v>
      </c>
      <c r="G6441" s="3">
        <v>45482</v>
      </c>
      <c r="H6441" s="3">
        <v>45483</v>
      </c>
      <c r="I6441" s="6">
        <v>999</v>
      </c>
      <c r="J6441" s="1">
        <v>2</v>
      </c>
      <c r="K6441" s="4">
        <v>0.02</v>
      </c>
      <c r="L6441" s="6">
        <f t="shared" si="202"/>
        <v>19.98</v>
      </c>
      <c r="M6441" s="8">
        <f t="shared" si="203"/>
        <v>1978.02</v>
      </c>
      <c r="N6441" s="21">
        <f>(sales[[#This Row],[Price]]*sales[[#This Row],[Qty]])-(sales[[#This Row],[Discount_Amt]]*sales[[#This Row],[Qty]])</f>
        <v>1958.04</v>
      </c>
    </row>
    <row r="6442" spans="2:14" x14ac:dyDescent="0.35">
      <c r="B6442" s="7">
        <v>2030440</v>
      </c>
      <c r="C6442" s="1" t="s">
        <v>17</v>
      </c>
      <c r="D6442" s="1" t="s">
        <v>25</v>
      </c>
      <c r="E6442" s="1" t="s">
        <v>37</v>
      </c>
      <c r="F6442" s="1" t="s">
        <v>518</v>
      </c>
      <c r="G6442" s="3">
        <v>45482</v>
      </c>
      <c r="H6442" s="3">
        <v>45490</v>
      </c>
      <c r="I6442" s="6">
        <v>2099</v>
      </c>
      <c r="J6442" s="1">
        <v>1</v>
      </c>
      <c r="K6442" s="4">
        <v>0.02</v>
      </c>
      <c r="L6442" s="6">
        <f t="shared" si="202"/>
        <v>41.980000000000004</v>
      </c>
      <c r="M6442" s="8">
        <f t="shared" si="203"/>
        <v>2057.02</v>
      </c>
      <c r="N6442" s="21">
        <f>(sales[[#This Row],[Price]]*sales[[#This Row],[Qty]])-(sales[[#This Row],[Discount_Amt]]*sales[[#This Row],[Qty]])</f>
        <v>2057.02</v>
      </c>
    </row>
    <row r="6443" spans="2:14" hidden="1" x14ac:dyDescent="0.35">
      <c r="B6443" s="7">
        <v>2030441</v>
      </c>
      <c r="C6443" s="1" t="s">
        <v>18</v>
      </c>
      <c r="D6443" s="1" t="s">
        <v>26</v>
      </c>
      <c r="E6443" s="1" t="s">
        <v>39</v>
      </c>
      <c r="F6443" s="1" t="s">
        <v>518</v>
      </c>
      <c r="G6443" s="3">
        <v>45482</v>
      </c>
      <c r="H6443" s="3">
        <v>45484</v>
      </c>
      <c r="I6443" s="6">
        <v>11000</v>
      </c>
      <c r="J6443" s="1">
        <v>1</v>
      </c>
      <c r="K6443" s="4">
        <v>7.0000000000000007E-2</v>
      </c>
      <c r="L6443" s="6">
        <f t="shared" si="202"/>
        <v>770.00000000000011</v>
      </c>
      <c r="M6443" s="8">
        <f t="shared" si="203"/>
        <v>10230</v>
      </c>
      <c r="N6443" s="21">
        <f>(sales[[#This Row],[Price]]*sales[[#This Row],[Qty]])-(sales[[#This Row],[Discount_Amt]]*sales[[#This Row],[Qty]])</f>
        <v>10230</v>
      </c>
    </row>
    <row r="6444" spans="2:14" hidden="1" x14ac:dyDescent="0.35">
      <c r="B6444" s="7">
        <v>2030442</v>
      </c>
      <c r="C6444" s="1" t="s">
        <v>19</v>
      </c>
      <c r="D6444" s="1" t="s">
        <v>27</v>
      </c>
      <c r="E6444" s="1" t="s">
        <v>40</v>
      </c>
      <c r="F6444" s="1" t="s">
        <v>519</v>
      </c>
      <c r="G6444" s="3">
        <v>45482</v>
      </c>
      <c r="H6444" s="3">
        <v>45485</v>
      </c>
      <c r="I6444" s="6">
        <v>800</v>
      </c>
      <c r="J6444" s="1">
        <v>2</v>
      </c>
      <c r="K6444" s="4">
        <v>0.03</v>
      </c>
      <c r="L6444" s="6">
        <f t="shared" si="202"/>
        <v>24</v>
      </c>
      <c r="M6444" s="8">
        <f t="shared" si="203"/>
        <v>1576</v>
      </c>
      <c r="N6444" s="21">
        <f>(sales[[#This Row],[Price]]*sales[[#This Row],[Qty]])-(sales[[#This Row],[Discount_Amt]]*sales[[#This Row],[Qty]])</f>
        <v>1552</v>
      </c>
    </row>
    <row r="6445" spans="2:14" hidden="1" x14ac:dyDescent="0.35">
      <c r="B6445" s="7">
        <v>2030443</v>
      </c>
      <c r="C6445" s="1" t="s">
        <v>20</v>
      </c>
      <c r="D6445" s="1" t="s">
        <v>28</v>
      </c>
      <c r="E6445" s="1" t="s">
        <v>41</v>
      </c>
      <c r="F6445" s="1" t="s">
        <v>521</v>
      </c>
      <c r="G6445" s="3">
        <v>45482</v>
      </c>
      <c r="H6445" s="3">
        <v>45487</v>
      </c>
      <c r="I6445" s="6">
        <v>5500</v>
      </c>
      <c r="J6445" s="1">
        <v>1</v>
      </c>
      <c r="K6445" s="4">
        <v>0.08</v>
      </c>
      <c r="L6445" s="6">
        <f t="shared" si="202"/>
        <v>440</v>
      </c>
      <c r="M6445" s="8">
        <f t="shared" si="203"/>
        <v>5060</v>
      </c>
      <c r="N6445" s="21">
        <f>(sales[[#This Row],[Price]]*sales[[#This Row],[Qty]])-(sales[[#This Row],[Discount_Amt]]*sales[[#This Row],[Qty]])</f>
        <v>5060</v>
      </c>
    </row>
    <row r="6446" spans="2:14" hidden="1" x14ac:dyDescent="0.35">
      <c r="B6446" s="7">
        <v>2030444</v>
      </c>
      <c r="C6446" s="1" t="s">
        <v>21</v>
      </c>
      <c r="D6446" s="1" t="s">
        <v>29</v>
      </c>
      <c r="E6446" s="1" t="s">
        <v>42</v>
      </c>
      <c r="F6446" s="1" t="s">
        <v>520</v>
      </c>
      <c r="G6446" s="3">
        <v>45482</v>
      </c>
      <c r="H6446" s="3">
        <v>45483</v>
      </c>
      <c r="I6446" s="6">
        <v>1350</v>
      </c>
      <c r="J6446" s="1">
        <v>3</v>
      </c>
      <c r="K6446" s="4">
        <v>0.05</v>
      </c>
      <c r="L6446" s="6">
        <f t="shared" ref="L6446:L6509" si="204">I6446*K6446</f>
        <v>67.5</v>
      </c>
      <c r="M6446" s="8">
        <f t="shared" ref="M6446:M6509" si="205">I6446*J6446-L6446</f>
        <v>3982.5</v>
      </c>
      <c r="N6446" s="21">
        <f>(sales[[#This Row],[Price]]*sales[[#This Row],[Qty]])-(sales[[#This Row],[Discount_Amt]]*sales[[#This Row],[Qty]])</f>
        <v>3847.5</v>
      </c>
    </row>
    <row r="6447" spans="2:14" hidden="1" x14ac:dyDescent="0.35">
      <c r="B6447" s="7">
        <v>2030445</v>
      </c>
      <c r="C6447" s="1" t="s">
        <v>22</v>
      </c>
      <c r="D6447" s="1" t="s">
        <v>25</v>
      </c>
      <c r="E6447" s="1" t="s">
        <v>43</v>
      </c>
      <c r="F6447" s="1" t="s">
        <v>518</v>
      </c>
      <c r="G6447" s="3">
        <v>45482</v>
      </c>
      <c r="H6447" s="3">
        <v>45490</v>
      </c>
      <c r="I6447" s="6">
        <v>4500</v>
      </c>
      <c r="J6447" s="1">
        <v>2</v>
      </c>
      <c r="K6447" s="4">
        <v>0.05</v>
      </c>
      <c r="L6447" s="6">
        <f t="shared" si="204"/>
        <v>225</v>
      </c>
      <c r="M6447" s="8">
        <f t="shared" si="205"/>
        <v>8775</v>
      </c>
      <c r="N6447" s="21">
        <f>(sales[[#This Row],[Price]]*sales[[#This Row],[Qty]])-(sales[[#This Row],[Discount_Amt]]*sales[[#This Row],[Qty]])</f>
        <v>8550</v>
      </c>
    </row>
    <row r="6448" spans="2:14" hidden="1" x14ac:dyDescent="0.35">
      <c r="B6448" s="7">
        <v>2030446</v>
      </c>
      <c r="C6448" s="1" t="s">
        <v>23</v>
      </c>
      <c r="D6448" s="1" t="s">
        <v>344</v>
      </c>
      <c r="E6448" s="1" t="s">
        <v>44</v>
      </c>
      <c r="F6448" s="1" t="s">
        <v>519</v>
      </c>
      <c r="G6448" s="3">
        <v>45482</v>
      </c>
      <c r="H6448" s="3">
        <v>45484</v>
      </c>
      <c r="I6448" s="6">
        <v>2350</v>
      </c>
      <c r="J6448" s="1">
        <v>1</v>
      </c>
      <c r="K6448" s="4">
        <v>0.05</v>
      </c>
      <c r="L6448" s="6">
        <f t="shared" si="204"/>
        <v>117.5</v>
      </c>
      <c r="M6448" s="8">
        <f t="shared" si="205"/>
        <v>2232.5</v>
      </c>
      <c r="N6448" s="21">
        <f>(sales[[#This Row],[Price]]*sales[[#This Row],[Qty]])-(sales[[#This Row],[Discount_Amt]]*sales[[#This Row],[Qty]])</f>
        <v>2232.5</v>
      </c>
    </row>
    <row r="6449" spans="2:14" hidden="1" x14ac:dyDescent="0.35">
      <c r="B6449" s="7">
        <v>2030447</v>
      </c>
      <c r="C6449" s="1" t="s">
        <v>24</v>
      </c>
      <c r="D6449" s="1" t="s">
        <v>25</v>
      </c>
      <c r="E6449" s="1" t="s">
        <v>45</v>
      </c>
      <c r="F6449" s="1" t="s">
        <v>520</v>
      </c>
      <c r="G6449" s="3">
        <v>45482</v>
      </c>
      <c r="H6449" s="3">
        <v>45485</v>
      </c>
      <c r="I6449" s="6">
        <v>90</v>
      </c>
      <c r="J6449" s="1">
        <v>2</v>
      </c>
      <c r="K6449" s="4">
        <v>0.05</v>
      </c>
      <c r="L6449" s="6">
        <f t="shared" si="204"/>
        <v>4.5</v>
      </c>
      <c r="M6449" s="8">
        <f t="shared" si="205"/>
        <v>175.5</v>
      </c>
      <c r="N6449" s="21">
        <f>(sales[[#This Row],[Price]]*sales[[#This Row],[Qty]])-(sales[[#This Row],[Discount_Amt]]*sales[[#This Row],[Qty]])</f>
        <v>171</v>
      </c>
    </row>
    <row r="6450" spans="2:14" hidden="1" x14ac:dyDescent="0.35">
      <c r="B6450" s="7">
        <v>2030448</v>
      </c>
      <c r="C6450" s="1" t="s">
        <v>4</v>
      </c>
      <c r="D6450" s="1" t="s">
        <v>26</v>
      </c>
      <c r="E6450" s="1" t="s">
        <v>46</v>
      </c>
      <c r="F6450" s="1" t="s">
        <v>521</v>
      </c>
      <c r="G6450" s="3">
        <v>45482</v>
      </c>
      <c r="H6450" s="3">
        <v>45487</v>
      </c>
      <c r="I6450" s="6">
        <v>280</v>
      </c>
      <c r="J6450" s="1">
        <v>1</v>
      </c>
      <c r="K6450" s="4">
        <v>0.03</v>
      </c>
      <c r="L6450" s="6">
        <f t="shared" si="204"/>
        <v>8.4</v>
      </c>
      <c r="M6450" s="8">
        <f t="shared" si="205"/>
        <v>271.60000000000002</v>
      </c>
      <c r="N6450" s="21">
        <f>(sales[[#This Row],[Price]]*sales[[#This Row],[Qty]])-(sales[[#This Row],[Discount_Amt]]*sales[[#This Row],[Qty]])</f>
        <v>271.60000000000002</v>
      </c>
    </row>
    <row r="6451" spans="2:14" hidden="1" x14ac:dyDescent="0.35">
      <c r="B6451" s="7">
        <v>2030449</v>
      </c>
      <c r="C6451" s="1" t="s">
        <v>5</v>
      </c>
      <c r="D6451" s="1" t="s">
        <v>27</v>
      </c>
      <c r="E6451" s="1" t="s">
        <v>47</v>
      </c>
      <c r="F6451" s="1" t="s">
        <v>518</v>
      </c>
      <c r="G6451" s="3">
        <v>45482</v>
      </c>
      <c r="H6451" s="3">
        <v>45483</v>
      </c>
      <c r="I6451" s="6">
        <v>70</v>
      </c>
      <c r="J6451" s="1">
        <v>2</v>
      </c>
      <c r="K6451" s="4">
        <v>0.1</v>
      </c>
      <c r="L6451" s="6">
        <f t="shared" si="204"/>
        <v>7</v>
      </c>
      <c r="M6451" s="8">
        <f t="shared" si="205"/>
        <v>133</v>
      </c>
      <c r="N6451" s="21">
        <f>(sales[[#This Row],[Price]]*sales[[#This Row],[Qty]])-(sales[[#This Row],[Discount_Amt]]*sales[[#This Row],[Qty]])</f>
        <v>126</v>
      </c>
    </row>
    <row r="6452" spans="2:14" hidden="1" x14ac:dyDescent="0.35">
      <c r="B6452" s="7">
        <v>2030450</v>
      </c>
      <c r="C6452" s="1" t="s">
        <v>6</v>
      </c>
      <c r="D6452" s="1" t="s">
        <v>28</v>
      </c>
      <c r="E6452" s="1" t="s">
        <v>48</v>
      </c>
      <c r="F6452" s="1" t="s">
        <v>518</v>
      </c>
      <c r="G6452" s="3">
        <v>45482</v>
      </c>
      <c r="H6452" s="3">
        <v>45490</v>
      </c>
      <c r="I6452" s="6">
        <v>230</v>
      </c>
      <c r="J6452" s="1">
        <v>3</v>
      </c>
      <c r="K6452" s="4">
        <v>0.05</v>
      </c>
      <c r="L6452" s="6">
        <f t="shared" si="204"/>
        <v>11.5</v>
      </c>
      <c r="M6452" s="8">
        <f t="shared" si="205"/>
        <v>678.5</v>
      </c>
      <c r="N6452" s="21">
        <f>(sales[[#This Row],[Price]]*sales[[#This Row],[Qty]])-(sales[[#This Row],[Discount_Amt]]*sales[[#This Row],[Qty]])</f>
        <v>655.5</v>
      </c>
    </row>
    <row r="6453" spans="2:14" hidden="1" x14ac:dyDescent="0.35">
      <c r="B6453" s="7">
        <v>2030451</v>
      </c>
      <c r="C6453" s="1" t="s">
        <v>7</v>
      </c>
      <c r="D6453" s="1" t="s">
        <v>29</v>
      </c>
      <c r="E6453" s="1" t="s">
        <v>49</v>
      </c>
      <c r="F6453" s="1" t="s">
        <v>519</v>
      </c>
      <c r="G6453" s="3">
        <v>45482</v>
      </c>
      <c r="H6453" s="3">
        <v>45484</v>
      </c>
      <c r="I6453" s="6">
        <v>7999</v>
      </c>
      <c r="J6453" s="1">
        <v>2</v>
      </c>
      <c r="K6453" s="4">
        <v>0.05</v>
      </c>
      <c r="L6453" s="6">
        <f t="shared" si="204"/>
        <v>399.95000000000005</v>
      </c>
      <c r="M6453" s="8">
        <f t="shared" si="205"/>
        <v>15598.05</v>
      </c>
      <c r="N6453" s="21">
        <f>(sales[[#This Row],[Price]]*sales[[#This Row],[Qty]])-(sales[[#This Row],[Discount_Amt]]*sales[[#This Row],[Qty]])</f>
        <v>15198.1</v>
      </c>
    </row>
    <row r="6454" spans="2:14" x14ac:dyDescent="0.35">
      <c r="B6454" s="7">
        <v>2030452</v>
      </c>
      <c r="C6454" s="1" t="s">
        <v>10</v>
      </c>
      <c r="D6454" s="1" t="s">
        <v>25</v>
      </c>
      <c r="E6454" s="1" t="s">
        <v>50</v>
      </c>
      <c r="F6454" s="1" t="s">
        <v>521</v>
      </c>
      <c r="G6454" s="3">
        <v>45482</v>
      </c>
      <c r="H6454" s="3">
        <v>45485</v>
      </c>
      <c r="I6454" s="6">
        <v>850</v>
      </c>
      <c r="J6454" s="1">
        <v>7</v>
      </c>
      <c r="K6454" s="4">
        <v>0.02</v>
      </c>
      <c r="L6454" s="6">
        <f t="shared" si="204"/>
        <v>17</v>
      </c>
      <c r="M6454" s="8">
        <f t="shared" si="205"/>
        <v>5933</v>
      </c>
      <c r="N6454" s="21">
        <f>(sales[[#This Row],[Price]]*sales[[#This Row],[Qty]])-(sales[[#This Row],[Discount_Amt]]*sales[[#This Row],[Qty]])</f>
        <v>5831</v>
      </c>
    </row>
    <row r="6455" spans="2:14" hidden="1" x14ac:dyDescent="0.35">
      <c r="B6455" s="7">
        <v>2030453</v>
      </c>
      <c r="C6455" s="1" t="s">
        <v>8</v>
      </c>
      <c r="D6455" s="1" t="s">
        <v>30</v>
      </c>
      <c r="E6455" s="1" t="s">
        <v>51</v>
      </c>
      <c r="F6455" s="1" t="s">
        <v>520</v>
      </c>
      <c r="G6455" s="3">
        <v>45482</v>
      </c>
      <c r="H6455" s="3">
        <v>45487</v>
      </c>
      <c r="I6455" s="6">
        <v>65000</v>
      </c>
      <c r="J6455" s="1">
        <v>2</v>
      </c>
      <c r="K6455" s="4">
        <v>0.06</v>
      </c>
      <c r="L6455" s="6">
        <f t="shared" si="204"/>
        <v>3900</v>
      </c>
      <c r="M6455" s="8">
        <f t="shared" si="205"/>
        <v>126100</v>
      </c>
      <c r="N6455" s="21">
        <f>(sales[[#This Row],[Price]]*sales[[#This Row],[Qty]])-(sales[[#This Row],[Discount_Amt]]*sales[[#This Row],[Qty]])</f>
        <v>122200</v>
      </c>
    </row>
    <row r="6456" spans="2:14" hidden="1" x14ac:dyDescent="0.35">
      <c r="B6456" s="7">
        <v>2030454</v>
      </c>
      <c r="C6456" s="1" t="s">
        <v>9</v>
      </c>
      <c r="D6456" s="1" t="s">
        <v>27</v>
      </c>
      <c r="E6456" s="1" t="s">
        <v>506</v>
      </c>
      <c r="F6456" s="1" t="s">
        <v>518</v>
      </c>
      <c r="G6456" s="3">
        <v>45482</v>
      </c>
      <c r="H6456" s="3">
        <v>45483</v>
      </c>
      <c r="I6456" s="6">
        <v>450</v>
      </c>
      <c r="J6456" s="1">
        <v>1</v>
      </c>
      <c r="K6456" s="4">
        <v>0.15</v>
      </c>
      <c r="L6456" s="6">
        <f t="shared" si="204"/>
        <v>67.5</v>
      </c>
      <c r="M6456" s="8">
        <f t="shared" si="205"/>
        <v>382.5</v>
      </c>
      <c r="N6456" s="21">
        <f>(sales[[#This Row],[Price]]*sales[[#This Row],[Qty]])-(sales[[#This Row],[Discount_Amt]]*sales[[#This Row],[Qty]])</f>
        <v>382.5</v>
      </c>
    </row>
    <row r="6457" spans="2:14" x14ac:dyDescent="0.35">
      <c r="B6457" s="7">
        <v>2030455</v>
      </c>
      <c r="C6457" s="1" t="s">
        <v>11</v>
      </c>
      <c r="D6457" s="1" t="s">
        <v>28</v>
      </c>
      <c r="E6457" s="1" t="s">
        <v>507</v>
      </c>
      <c r="F6457" s="1" t="s">
        <v>519</v>
      </c>
      <c r="G6457" s="3">
        <v>45482</v>
      </c>
      <c r="H6457" s="3">
        <v>45490</v>
      </c>
      <c r="I6457" s="6">
        <v>1299</v>
      </c>
      <c r="J6457" s="1">
        <v>1</v>
      </c>
      <c r="K6457" s="4">
        <v>0.02</v>
      </c>
      <c r="L6457" s="6">
        <f t="shared" si="204"/>
        <v>25.98</v>
      </c>
      <c r="M6457" s="8">
        <f t="shared" si="205"/>
        <v>1273.02</v>
      </c>
      <c r="N6457" s="21">
        <f>(sales[[#This Row],[Price]]*sales[[#This Row],[Qty]])-(sales[[#This Row],[Discount_Amt]]*sales[[#This Row],[Qty]])</f>
        <v>1273.02</v>
      </c>
    </row>
    <row r="6458" spans="2:14" x14ac:dyDescent="0.35">
      <c r="B6458" s="7">
        <v>2030456</v>
      </c>
      <c r="C6458" s="1" t="s">
        <v>12</v>
      </c>
      <c r="D6458" s="1" t="s">
        <v>29</v>
      </c>
      <c r="E6458" s="1" t="s">
        <v>508</v>
      </c>
      <c r="F6458" s="1" t="s">
        <v>520</v>
      </c>
      <c r="G6458" s="3">
        <v>45482</v>
      </c>
      <c r="H6458" s="3">
        <v>45484</v>
      </c>
      <c r="I6458" s="6">
        <v>1700</v>
      </c>
      <c r="J6458" s="1">
        <v>1</v>
      </c>
      <c r="K6458" s="4">
        <v>0.02</v>
      </c>
      <c r="L6458" s="6">
        <f t="shared" si="204"/>
        <v>34</v>
      </c>
      <c r="M6458" s="8">
        <f t="shared" si="205"/>
        <v>1666</v>
      </c>
      <c r="N6458" s="21">
        <f>(sales[[#This Row],[Price]]*sales[[#This Row],[Qty]])-(sales[[#This Row],[Discount_Amt]]*sales[[#This Row],[Qty]])</f>
        <v>1666</v>
      </c>
    </row>
    <row r="6459" spans="2:14" hidden="1" x14ac:dyDescent="0.35">
      <c r="B6459" s="7">
        <v>2030457</v>
      </c>
      <c r="C6459" s="1" t="s">
        <v>13</v>
      </c>
      <c r="D6459" s="1" t="s">
        <v>25</v>
      </c>
      <c r="E6459" s="1" t="s">
        <v>31</v>
      </c>
      <c r="F6459" s="1" t="s">
        <v>521</v>
      </c>
      <c r="G6459" s="3">
        <v>45482</v>
      </c>
      <c r="H6459" s="3">
        <v>45485</v>
      </c>
      <c r="I6459" s="6">
        <v>55000</v>
      </c>
      <c r="J6459" s="1">
        <v>2</v>
      </c>
      <c r="K6459" s="4">
        <v>0.02</v>
      </c>
      <c r="L6459" s="6">
        <f t="shared" si="204"/>
        <v>1100</v>
      </c>
      <c r="M6459" s="8">
        <f t="shared" si="205"/>
        <v>108900</v>
      </c>
      <c r="N6459" s="21">
        <f>(sales[[#This Row],[Price]]*sales[[#This Row],[Qty]])-(sales[[#This Row],[Discount_Amt]]*sales[[#This Row],[Qty]])</f>
        <v>107800</v>
      </c>
    </row>
    <row r="6460" spans="2:14" hidden="1" x14ac:dyDescent="0.35">
      <c r="B6460" s="7">
        <v>2030458</v>
      </c>
      <c r="C6460" s="1" t="s">
        <v>14</v>
      </c>
      <c r="D6460" s="1" t="s">
        <v>26</v>
      </c>
      <c r="E6460" s="1" t="s">
        <v>32</v>
      </c>
      <c r="F6460" s="1" t="s">
        <v>518</v>
      </c>
      <c r="G6460" s="3">
        <v>45482</v>
      </c>
      <c r="H6460" s="3">
        <v>45487</v>
      </c>
      <c r="I6460" s="6">
        <v>57999</v>
      </c>
      <c r="J6460" s="1">
        <v>1</v>
      </c>
      <c r="K6460" s="4">
        <v>0.02</v>
      </c>
      <c r="L6460" s="6">
        <f t="shared" si="204"/>
        <v>1159.98</v>
      </c>
      <c r="M6460" s="8">
        <f t="shared" si="205"/>
        <v>56839.02</v>
      </c>
      <c r="N6460" s="21">
        <f>(sales[[#This Row],[Price]]*sales[[#This Row],[Qty]])-(sales[[#This Row],[Discount_Amt]]*sales[[#This Row],[Qty]])</f>
        <v>56839.02</v>
      </c>
    </row>
    <row r="6461" spans="2:14" hidden="1" x14ac:dyDescent="0.35">
      <c r="B6461" s="7">
        <v>2030459</v>
      </c>
      <c r="C6461" s="1" t="s">
        <v>15</v>
      </c>
      <c r="D6461" s="1" t="s">
        <v>27</v>
      </c>
      <c r="E6461" s="1" t="s">
        <v>38</v>
      </c>
      <c r="F6461" s="1" t="s">
        <v>518</v>
      </c>
      <c r="G6461" s="3">
        <v>45482</v>
      </c>
      <c r="H6461" s="3">
        <v>45483</v>
      </c>
      <c r="I6461" s="6">
        <v>1399</v>
      </c>
      <c r="J6461" s="1">
        <v>2</v>
      </c>
      <c r="K6461" s="4">
        <v>0.02</v>
      </c>
      <c r="L6461" s="6">
        <f t="shared" si="204"/>
        <v>27.98</v>
      </c>
      <c r="M6461" s="8">
        <f t="shared" si="205"/>
        <v>2770.02</v>
      </c>
      <c r="N6461" s="21">
        <f>(sales[[#This Row],[Price]]*sales[[#This Row],[Qty]])-(sales[[#This Row],[Discount_Amt]]*sales[[#This Row],[Qty]])</f>
        <v>2742.04</v>
      </c>
    </row>
    <row r="6462" spans="2:14" hidden="1" x14ac:dyDescent="0.35">
      <c r="B6462" s="7">
        <v>2030460</v>
      </c>
      <c r="C6462" s="1" t="s">
        <v>16</v>
      </c>
      <c r="D6462" s="1" t="s">
        <v>28</v>
      </c>
      <c r="E6462" s="1" t="s">
        <v>33</v>
      </c>
      <c r="F6462" s="1" t="s">
        <v>519</v>
      </c>
      <c r="G6462" s="3">
        <v>45482</v>
      </c>
      <c r="H6462" s="3">
        <v>45490</v>
      </c>
      <c r="I6462" s="6">
        <v>999</v>
      </c>
      <c r="J6462" s="1">
        <v>7</v>
      </c>
      <c r="K6462" s="4">
        <v>0.02</v>
      </c>
      <c r="L6462" s="6">
        <f t="shared" si="204"/>
        <v>19.98</v>
      </c>
      <c r="M6462" s="8">
        <f t="shared" si="205"/>
        <v>6973.02</v>
      </c>
      <c r="N6462" s="21">
        <f>(sales[[#This Row],[Price]]*sales[[#This Row],[Qty]])-(sales[[#This Row],[Discount_Amt]]*sales[[#This Row],[Qty]])</f>
        <v>6853.14</v>
      </c>
    </row>
    <row r="6463" spans="2:14" x14ac:dyDescent="0.35">
      <c r="B6463" s="7">
        <v>2030461</v>
      </c>
      <c r="C6463" s="1" t="s">
        <v>17</v>
      </c>
      <c r="D6463" s="1" t="s">
        <v>29</v>
      </c>
      <c r="E6463" s="1" t="s">
        <v>34</v>
      </c>
      <c r="F6463" s="1" t="s">
        <v>521</v>
      </c>
      <c r="G6463" s="3">
        <v>45482</v>
      </c>
      <c r="H6463" s="3">
        <v>45484</v>
      </c>
      <c r="I6463" s="6">
        <v>2099</v>
      </c>
      <c r="J6463" s="1">
        <v>2</v>
      </c>
      <c r="K6463" s="4">
        <v>0.02</v>
      </c>
      <c r="L6463" s="6">
        <f t="shared" si="204"/>
        <v>41.980000000000004</v>
      </c>
      <c r="M6463" s="8">
        <f t="shared" si="205"/>
        <v>4156.0200000000004</v>
      </c>
      <c r="N6463" s="21">
        <f>(sales[[#This Row],[Price]]*sales[[#This Row],[Qty]])-(sales[[#This Row],[Discount_Amt]]*sales[[#This Row],[Qty]])</f>
        <v>4114.04</v>
      </c>
    </row>
    <row r="6464" spans="2:14" hidden="1" x14ac:dyDescent="0.35">
      <c r="B6464" s="7">
        <v>2030462</v>
      </c>
      <c r="C6464" s="1" t="s">
        <v>18</v>
      </c>
      <c r="D6464" s="1" t="s">
        <v>25</v>
      </c>
      <c r="E6464" s="1" t="s">
        <v>35</v>
      </c>
      <c r="F6464" s="1" t="s">
        <v>520</v>
      </c>
      <c r="G6464" s="3">
        <v>45482</v>
      </c>
      <c r="H6464" s="3">
        <v>45485</v>
      </c>
      <c r="I6464" s="6">
        <v>11000</v>
      </c>
      <c r="J6464" s="1">
        <v>2</v>
      </c>
      <c r="K6464" s="4">
        <v>0.02</v>
      </c>
      <c r="L6464" s="6">
        <f t="shared" si="204"/>
        <v>220</v>
      </c>
      <c r="M6464" s="8">
        <f t="shared" si="205"/>
        <v>21780</v>
      </c>
      <c r="N6464" s="21">
        <f>(sales[[#This Row],[Price]]*sales[[#This Row],[Qty]])-(sales[[#This Row],[Discount_Amt]]*sales[[#This Row],[Qty]])</f>
        <v>21560</v>
      </c>
    </row>
    <row r="6465" spans="2:14" hidden="1" x14ac:dyDescent="0.35">
      <c r="B6465" s="7">
        <v>2030463</v>
      </c>
      <c r="C6465" s="1" t="s">
        <v>19</v>
      </c>
      <c r="D6465" s="1" t="s">
        <v>26</v>
      </c>
      <c r="E6465" s="1" t="s">
        <v>36</v>
      </c>
      <c r="F6465" s="1" t="s">
        <v>518</v>
      </c>
      <c r="G6465" s="3">
        <v>45482</v>
      </c>
      <c r="H6465" s="3">
        <v>45487</v>
      </c>
      <c r="I6465" s="6">
        <v>800</v>
      </c>
      <c r="J6465" s="1">
        <v>1</v>
      </c>
      <c r="K6465" s="4">
        <v>7.0000000000000007E-2</v>
      </c>
      <c r="L6465" s="6">
        <f t="shared" si="204"/>
        <v>56.000000000000007</v>
      </c>
      <c r="M6465" s="8">
        <f t="shared" si="205"/>
        <v>744</v>
      </c>
      <c r="N6465" s="21">
        <f>(sales[[#This Row],[Price]]*sales[[#This Row],[Qty]])-(sales[[#This Row],[Discount_Amt]]*sales[[#This Row],[Qty]])</f>
        <v>744</v>
      </c>
    </row>
    <row r="6466" spans="2:14" hidden="1" x14ac:dyDescent="0.35">
      <c r="B6466" s="7">
        <v>2030464</v>
      </c>
      <c r="C6466" s="1" t="s">
        <v>20</v>
      </c>
      <c r="D6466" s="1" t="s">
        <v>27</v>
      </c>
      <c r="E6466" s="1" t="s">
        <v>37</v>
      </c>
      <c r="F6466" s="1" t="s">
        <v>519</v>
      </c>
      <c r="G6466" s="3">
        <v>45482</v>
      </c>
      <c r="H6466" s="3">
        <v>45483</v>
      </c>
      <c r="I6466" s="6">
        <v>5500</v>
      </c>
      <c r="J6466" s="1">
        <v>2</v>
      </c>
      <c r="K6466" s="4">
        <v>0.03</v>
      </c>
      <c r="L6466" s="6">
        <f t="shared" si="204"/>
        <v>165</v>
      </c>
      <c r="M6466" s="8">
        <f t="shared" si="205"/>
        <v>10835</v>
      </c>
      <c r="N6466" s="21">
        <f>(sales[[#This Row],[Price]]*sales[[#This Row],[Qty]])-(sales[[#This Row],[Discount_Amt]]*sales[[#This Row],[Qty]])</f>
        <v>10670</v>
      </c>
    </row>
    <row r="6467" spans="2:14" hidden="1" x14ac:dyDescent="0.35">
      <c r="B6467" s="7">
        <v>2030465</v>
      </c>
      <c r="C6467" s="1" t="s">
        <v>21</v>
      </c>
      <c r="D6467" s="1" t="s">
        <v>28</v>
      </c>
      <c r="E6467" s="1" t="s">
        <v>39</v>
      </c>
      <c r="F6467" s="1" t="s">
        <v>520</v>
      </c>
      <c r="G6467" s="3">
        <v>45482</v>
      </c>
      <c r="H6467" s="3">
        <v>45490</v>
      </c>
      <c r="I6467" s="6">
        <v>1350</v>
      </c>
      <c r="J6467" s="1">
        <v>4</v>
      </c>
      <c r="K6467" s="4">
        <v>0.08</v>
      </c>
      <c r="L6467" s="6">
        <f t="shared" si="204"/>
        <v>108</v>
      </c>
      <c r="M6467" s="8">
        <f t="shared" si="205"/>
        <v>5292</v>
      </c>
      <c r="N6467" s="21">
        <f>(sales[[#This Row],[Price]]*sales[[#This Row],[Qty]])-(sales[[#This Row],[Discount_Amt]]*sales[[#This Row],[Qty]])</f>
        <v>4968</v>
      </c>
    </row>
    <row r="6468" spans="2:14" hidden="1" x14ac:dyDescent="0.35">
      <c r="B6468" s="7">
        <v>2030466</v>
      </c>
      <c r="C6468" s="1" t="s">
        <v>22</v>
      </c>
      <c r="D6468" s="1" t="s">
        <v>29</v>
      </c>
      <c r="E6468" s="1" t="s">
        <v>40</v>
      </c>
      <c r="F6468" s="1" t="s">
        <v>521</v>
      </c>
      <c r="G6468" s="3">
        <v>45482</v>
      </c>
      <c r="H6468" s="3">
        <v>45484</v>
      </c>
      <c r="I6468" s="6">
        <v>4500</v>
      </c>
      <c r="J6468" s="1">
        <v>3</v>
      </c>
      <c r="K6468" s="4">
        <v>0.05</v>
      </c>
      <c r="L6468" s="6">
        <f t="shared" si="204"/>
        <v>225</v>
      </c>
      <c r="M6468" s="8">
        <f t="shared" si="205"/>
        <v>13275</v>
      </c>
      <c r="N6468" s="21">
        <f>(sales[[#This Row],[Price]]*sales[[#This Row],[Qty]])-(sales[[#This Row],[Discount_Amt]]*sales[[#This Row],[Qty]])</f>
        <v>12825</v>
      </c>
    </row>
    <row r="6469" spans="2:14" hidden="1" x14ac:dyDescent="0.35">
      <c r="B6469" s="7">
        <v>2030467</v>
      </c>
      <c r="C6469" s="1" t="s">
        <v>23</v>
      </c>
      <c r="D6469" s="1" t="s">
        <v>25</v>
      </c>
      <c r="E6469" s="1" t="s">
        <v>41</v>
      </c>
      <c r="F6469" s="1" t="s">
        <v>518</v>
      </c>
      <c r="G6469" s="3">
        <v>45482</v>
      </c>
      <c r="H6469" s="3">
        <v>45485</v>
      </c>
      <c r="I6469" s="6">
        <v>2350</v>
      </c>
      <c r="J6469" s="1">
        <v>2</v>
      </c>
      <c r="K6469" s="4">
        <v>0.05</v>
      </c>
      <c r="L6469" s="6">
        <f t="shared" si="204"/>
        <v>117.5</v>
      </c>
      <c r="M6469" s="8">
        <f t="shared" si="205"/>
        <v>4582.5</v>
      </c>
      <c r="N6469" s="21">
        <f>(sales[[#This Row],[Price]]*sales[[#This Row],[Qty]])-(sales[[#This Row],[Discount_Amt]]*sales[[#This Row],[Qty]])</f>
        <v>4465</v>
      </c>
    </row>
    <row r="6470" spans="2:14" hidden="1" x14ac:dyDescent="0.35">
      <c r="B6470" s="7">
        <v>2030468</v>
      </c>
      <c r="C6470" s="1" t="s">
        <v>24</v>
      </c>
      <c r="D6470" s="1" t="s">
        <v>345</v>
      </c>
      <c r="E6470" s="1" t="s">
        <v>42</v>
      </c>
      <c r="F6470" s="1" t="s">
        <v>518</v>
      </c>
      <c r="G6470" s="3">
        <v>45482</v>
      </c>
      <c r="H6470" s="3">
        <v>45487</v>
      </c>
      <c r="I6470" s="6">
        <v>90</v>
      </c>
      <c r="J6470" s="1">
        <v>1</v>
      </c>
      <c r="K6470" s="4">
        <v>0.05</v>
      </c>
      <c r="L6470" s="6">
        <f t="shared" si="204"/>
        <v>4.5</v>
      </c>
      <c r="M6470" s="8">
        <f t="shared" si="205"/>
        <v>85.5</v>
      </c>
      <c r="N6470" s="21">
        <f>(sales[[#This Row],[Price]]*sales[[#This Row],[Qty]])-(sales[[#This Row],[Discount_Amt]]*sales[[#This Row],[Qty]])</f>
        <v>85.5</v>
      </c>
    </row>
    <row r="6471" spans="2:14" hidden="1" x14ac:dyDescent="0.35">
      <c r="B6471" s="7">
        <v>2030469</v>
      </c>
      <c r="C6471" s="1" t="s">
        <v>4</v>
      </c>
      <c r="D6471" s="1" t="s">
        <v>25</v>
      </c>
      <c r="E6471" s="1" t="s">
        <v>43</v>
      </c>
      <c r="F6471" s="1" t="s">
        <v>519</v>
      </c>
      <c r="G6471" s="3">
        <v>45482</v>
      </c>
      <c r="H6471" s="3">
        <v>45483</v>
      </c>
      <c r="I6471" s="6">
        <v>280</v>
      </c>
      <c r="J6471" s="1">
        <v>1</v>
      </c>
      <c r="K6471" s="4">
        <v>0.05</v>
      </c>
      <c r="L6471" s="6">
        <f t="shared" si="204"/>
        <v>14</v>
      </c>
      <c r="M6471" s="8">
        <f t="shared" si="205"/>
        <v>266</v>
      </c>
      <c r="N6471" s="21">
        <f>(sales[[#This Row],[Price]]*sales[[#This Row],[Qty]])-(sales[[#This Row],[Discount_Amt]]*sales[[#This Row],[Qty]])</f>
        <v>266</v>
      </c>
    </row>
    <row r="6472" spans="2:14" hidden="1" x14ac:dyDescent="0.35">
      <c r="B6472" s="7">
        <v>2030470</v>
      </c>
      <c r="C6472" s="1" t="s">
        <v>5</v>
      </c>
      <c r="D6472" s="1" t="s">
        <v>26</v>
      </c>
      <c r="E6472" s="1" t="s">
        <v>44</v>
      </c>
      <c r="F6472" s="1" t="s">
        <v>521</v>
      </c>
      <c r="G6472" s="3">
        <v>45482</v>
      </c>
      <c r="H6472" s="3">
        <v>45490</v>
      </c>
      <c r="I6472" s="6">
        <v>70</v>
      </c>
      <c r="J6472" s="1">
        <v>2</v>
      </c>
      <c r="K6472" s="4">
        <v>0.03</v>
      </c>
      <c r="L6472" s="6">
        <f t="shared" si="204"/>
        <v>2.1</v>
      </c>
      <c r="M6472" s="8">
        <f t="shared" si="205"/>
        <v>137.9</v>
      </c>
      <c r="N6472" s="21">
        <f>(sales[[#This Row],[Price]]*sales[[#This Row],[Qty]])-(sales[[#This Row],[Discount_Amt]]*sales[[#This Row],[Qty]])</f>
        <v>135.80000000000001</v>
      </c>
    </row>
    <row r="6473" spans="2:14" hidden="1" x14ac:dyDescent="0.35">
      <c r="B6473" s="7">
        <v>2030471</v>
      </c>
      <c r="C6473" s="1" t="s">
        <v>6</v>
      </c>
      <c r="D6473" s="1" t="s">
        <v>27</v>
      </c>
      <c r="E6473" s="1" t="s">
        <v>45</v>
      </c>
      <c r="F6473" s="1" t="s">
        <v>520</v>
      </c>
      <c r="G6473" s="3">
        <v>45482</v>
      </c>
      <c r="H6473" s="3">
        <v>45484</v>
      </c>
      <c r="I6473" s="6">
        <v>230</v>
      </c>
      <c r="J6473" s="1">
        <v>1</v>
      </c>
      <c r="K6473" s="4">
        <v>0.1</v>
      </c>
      <c r="L6473" s="6">
        <f t="shared" si="204"/>
        <v>23</v>
      </c>
      <c r="M6473" s="8">
        <f t="shared" si="205"/>
        <v>207</v>
      </c>
      <c r="N6473" s="21">
        <f>(sales[[#This Row],[Price]]*sales[[#This Row],[Qty]])-(sales[[#This Row],[Discount_Amt]]*sales[[#This Row],[Qty]])</f>
        <v>207</v>
      </c>
    </row>
    <row r="6474" spans="2:14" hidden="1" x14ac:dyDescent="0.35">
      <c r="B6474" s="7">
        <v>2030472</v>
      </c>
      <c r="C6474" s="1" t="s">
        <v>7</v>
      </c>
      <c r="D6474" s="1" t="s">
        <v>28</v>
      </c>
      <c r="E6474" s="1" t="s">
        <v>46</v>
      </c>
      <c r="F6474" s="1" t="s">
        <v>518</v>
      </c>
      <c r="G6474" s="3">
        <v>45482</v>
      </c>
      <c r="H6474" s="3">
        <v>45485</v>
      </c>
      <c r="I6474" s="6">
        <v>7999</v>
      </c>
      <c r="J6474" s="1">
        <v>3</v>
      </c>
      <c r="K6474" s="4">
        <v>0.05</v>
      </c>
      <c r="L6474" s="6">
        <f t="shared" si="204"/>
        <v>399.95000000000005</v>
      </c>
      <c r="M6474" s="8">
        <f t="shared" si="205"/>
        <v>23597.05</v>
      </c>
      <c r="N6474" s="21">
        <f>(sales[[#This Row],[Price]]*sales[[#This Row],[Qty]])-(sales[[#This Row],[Discount_Amt]]*sales[[#This Row],[Qty]])</f>
        <v>22797.15</v>
      </c>
    </row>
    <row r="6475" spans="2:14" x14ac:dyDescent="0.35">
      <c r="B6475" s="7">
        <v>2030473</v>
      </c>
      <c r="C6475" s="1" t="s">
        <v>10</v>
      </c>
      <c r="D6475" s="1" t="s">
        <v>29</v>
      </c>
      <c r="E6475" s="1" t="s">
        <v>47</v>
      </c>
      <c r="F6475" s="1" t="s">
        <v>519</v>
      </c>
      <c r="G6475" s="3">
        <v>45482</v>
      </c>
      <c r="H6475" s="3">
        <v>45487</v>
      </c>
      <c r="I6475" s="6">
        <v>850</v>
      </c>
      <c r="J6475" s="1">
        <v>2</v>
      </c>
      <c r="K6475" s="4">
        <v>0.05</v>
      </c>
      <c r="L6475" s="6">
        <f t="shared" si="204"/>
        <v>42.5</v>
      </c>
      <c r="M6475" s="8">
        <f t="shared" si="205"/>
        <v>1657.5</v>
      </c>
      <c r="N6475" s="21">
        <f>(sales[[#This Row],[Price]]*sales[[#This Row],[Qty]])-(sales[[#This Row],[Discount_Amt]]*sales[[#This Row],[Qty]])</f>
        <v>1615</v>
      </c>
    </row>
    <row r="6476" spans="2:14" hidden="1" x14ac:dyDescent="0.35">
      <c r="B6476" s="7">
        <v>2030474</v>
      </c>
      <c r="C6476" s="1" t="s">
        <v>8</v>
      </c>
      <c r="D6476" s="1" t="s">
        <v>25</v>
      </c>
      <c r="E6476" s="1" t="s">
        <v>48</v>
      </c>
      <c r="F6476" s="1" t="s">
        <v>520</v>
      </c>
      <c r="G6476" s="3">
        <v>45482</v>
      </c>
      <c r="H6476" s="3">
        <v>45483</v>
      </c>
      <c r="I6476" s="6">
        <v>65000</v>
      </c>
      <c r="J6476" s="1">
        <v>1</v>
      </c>
      <c r="K6476" s="4">
        <v>0.02</v>
      </c>
      <c r="L6476" s="6">
        <f t="shared" si="204"/>
        <v>1300</v>
      </c>
      <c r="M6476" s="8">
        <f t="shared" si="205"/>
        <v>63700</v>
      </c>
      <c r="N6476" s="21">
        <f>(sales[[#This Row],[Price]]*sales[[#This Row],[Qty]])-(sales[[#This Row],[Discount_Amt]]*sales[[#This Row],[Qty]])</f>
        <v>63700</v>
      </c>
    </row>
    <row r="6477" spans="2:14" hidden="1" x14ac:dyDescent="0.35">
      <c r="B6477" s="7">
        <v>2030475</v>
      </c>
      <c r="C6477" s="1" t="s">
        <v>9</v>
      </c>
      <c r="D6477" s="1" t="s">
        <v>30</v>
      </c>
      <c r="E6477" s="1" t="s">
        <v>49</v>
      </c>
      <c r="F6477" s="1" t="s">
        <v>521</v>
      </c>
      <c r="G6477" s="3">
        <v>45482</v>
      </c>
      <c r="H6477" s="3">
        <v>45490</v>
      </c>
      <c r="I6477" s="6">
        <v>450</v>
      </c>
      <c r="J6477" s="1">
        <v>2</v>
      </c>
      <c r="K6477" s="4">
        <v>0.06</v>
      </c>
      <c r="L6477" s="6">
        <f t="shared" si="204"/>
        <v>27</v>
      </c>
      <c r="M6477" s="8">
        <f t="shared" si="205"/>
        <v>873</v>
      </c>
      <c r="N6477" s="21">
        <f>(sales[[#This Row],[Price]]*sales[[#This Row],[Qty]])-(sales[[#This Row],[Discount_Amt]]*sales[[#This Row],[Qty]])</f>
        <v>846</v>
      </c>
    </row>
    <row r="6478" spans="2:14" x14ac:dyDescent="0.35">
      <c r="B6478" s="7">
        <v>2030476</v>
      </c>
      <c r="C6478" s="1" t="s">
        <v>11</v>
      </c>
      <c r="D6478" s="1" t="s">
        <v>27</v>
      </c>
      <c r="E6478" s="1" t="s">
        <v>50</v>
      </c>
      <c r="F6478" s="1" t="s">
        <v>518</v>
      </c>
      <c r="G6478" s="3">
        <v>45482</v>
      </c>
      <c r="H6478" s="3">
        <v>45484</v>
      </c>
      <c r="I6478" s="6">
        <v>1299</v>
      </c>
      <c r="J6478" s="1">
        <v>1</v>
      </c>
      <c r="K6478" s="4">
        <v>0.15</v>
      </c>
      <c r="L6478" s="6">
        <f t="shared" si="204"/>
        <v>194.85</v>
      </c>
      <c r="M6478" s="8">
        <f t="shared" si="205"/>
        <v>1104.1500000000001</v>
      </c>
      <c r="N6478" s="21">
        <f>(sales[[#This Row],[Price]]*sales[[#This Row],[Qty]])-(sales[[#This Row],[Discount_Amt]]*sales[[#This Row],[Qty]])</f>
        <v>1104.1500000000001</v>
      </c>
    </row>
    <row r="6479" spans="2:14" x14ac:dyDescent="0.35">
      <c r="B6479" s="7">
        <v>2030477</v>
      </c>
      <c r="C6479" s="1" t="s">
        <v>12</v>
      </c>
      <c r="D6479" s="1" t="s">
        <v>28</v>
      </c>
      <c r="E6479" s="1" t="s">
        <v>51</v>
      </c>
      <c r="F6479" s="1" t="s">
        <v>518</v>
      </c>
      <c r="G6479" s="3">
        <v>45482</v>
      </c>
      <c r="H6479" s="3">
        <v>45485</v>
      </c>
      <c r="I6479" s="6">
        <v>1700</v>
      </c>
      <c r="J6479" s="1">
        <v>2</v>
      </c>
      <c r="K6479" s="4">
        <v>0.02</v>
      </c>
      <c r="L6479" s="6">
        <f t="shared" si="204"/>
        <v>34</v>
      </c>
      <c r="M6479" s="8">
        <f t="shared" si="205"/>
        <v>3366</v>
      </c>
      <c r="N6479" s="21">
        <f>(sales[[#This Row],[Price]]*sales[[#This Row],[Qty]])-(sales[[#This Row],[Discount_Amt]]*sales[[#This Row],[Qty]])</f>
        <v>3332</v>
      </c>
    </row>
    <row r="6480" spans="2:14" hidden="1" x14ac:dyDescent="0.35">
      <c r="B6480" s="7">
        <v>2030478</v>
      </c>
      <c r="C6480" s="1" t="s">
        <v>13</v>
      </c>
      <c r="D6480" s="1" t="s">
        <v>29</v>
      </c>
      <c r="E6480" s="1" t="s">
        <v>506</v>
      </c>
      <c r="F6480" s="1" t="s">
        <v>519</v>
      </c>
      <c r="G6480" s="3">
        <v>45482</v>
      </c>
      <c r="H6480" s="3">
        <v>45487</v>
      </c>
      <c r="I6480" s="6">
        <v>55000</v>
      </c>
      <c r="J6480" s="1">
        <v>3</v>
      </c>
      <c r="K6480" s="4">
        <v>0.02</v>
      </c>
      <c r="L6480" s="6">
        <f t="shared" si="204"/>
        <v>1100</v>
      </c>
      <c r="M6480" s="8">
        <f t="shared" si="205"/>
        <v>163900</v>
      </c>
      <c r="N6480" s="21">
        <f>(sales[[#This Row],[Price]]*sales[[#This Row],[Qty]])-(sales[[#This Row],[Discount_Amt]]*sales[[#This Row],[Qty]])</f>
        <v>161700</v>
      </c>
    </row>
    <row r="6481" spans="2:14" hidden="1" x14ac:dyDescent="0.35">
      <c r="B6481" s="7">
        <v>2030479</v>
      </c>
      <c r="C6481" s="1" t="s">
        <v>14</v>
      </c>
      <c r="D6481" s="1" t="s">
        <v>25</v>
      </c>
      <c r="E6481" s="1" t="s">
        <v>507</v>
      </c>
      <c r="F6481" s="1" t="s">
        <v>521</v>
      </c>
      <c r="G6481" s="3">
        <v>45482</v>
      </c>
      <c r="H6481" s="3">
        <v>45483</v>
      </c>
      <c r="I6481" s="6">
        <v>57999</v>
      </c>
      <c r="J6481" s="1">
        <v>2</v>
      </c>
      <c r="K6481" s="4">
        <v>0.02</v>
      </c>
      <c r="L6481" s="6">
        <f t="shared" si="204"/>
        <v>1159.98</v>
      </c>
      <c r="M6481" s="8">
        <f t="shared" si="205"/>
        <v>114838.02</v>
      </c>
      <c r="N6481" s="21">
        <f>(sales[[#This Row],[Price]]*sales[[#This Row],[Qty]])-(sales[[#This Row],[Discount_Amt]]*sales[[#This Row],[Qty]])</f>
        <v>113678.04</v>
      </c>
    </row>
    <row r="6482" spans="2:14" hidden="1" x14ac:dyDescent="0.35">
      <c r="B6482" s="7">
        <v>2030480</v>
      </c>
      <c r="C6482" s="1" t="s">
        <v>15</v>
      </c>
      <c r="D6482" s="1" t="s">
        <v>26</v>
      </c>
      <c r="E6482" s="1" t="s">
        <v>508</v>
      </c>
      <c r="F6482" s="1" t="s">
        <v>520</v>
      </c>
      <c r="G6482" s="3">
        <v>45482</v>
      </c>
      <c r="H6482" s="3">
        <v>45490</v>
      </c>
      <c r="I6482" s="6">
        <v>1399</v>
      </c>
      <c r="J6482" s="1">
        <v>7</v>
      </c>
      <c r="K6482" s="4">
        <v>0.02</v>
      </c>
      <c r="L6482" s="6">
        <f t="shared" si="204"/>
        <v>27.98</v>
      </c>
      <c r="M6482" s="8">
        <f t="shared" si="205"/>
        <v>9765.02</v>
      </c>
      <c r="N6482" s="21">
        <f>(sales[[#This Row],[Price]]*sales[[#This Row],[Qty]])-(sales[[#This Row],[Discount_Amt]]*sales[[#This Row],[Qty]])</f>
        <v>9597.14</v>
      </c>
    </row>
    <row r="6483" spans="2:14" hidden="1" x14ac:dyDescent="0.35">
      <c r="B6483" s="7">
        <v>2030481</v>
      </c>
      <c r="C6483" s="1" t="s">
        <v>16</v>
      </c>
      <c r="D6483" s="1" t="s">
        <v>27</v>
      </c>
      <c r="E6483" s="1" t="s">
        <v>31</v>
      </c>
      <c r="F6483" s="1" t="s">
        <v>518</v>
      </c>
      <c r="G6483" s="3">
        <v>45482</v>
      </c>
      <c r="H6483" s="3">
        <v>45484</v>
      </c>
      <c r="I6483" s="6">
        <v>999</v>
      </c>
      <c r="J6483" s="1">
        <v>2</v>
      </c>
      <c r="K6483" s="4">
        <v>0.02</v>
      </c>
      <c r="L6483" s="6">
        <f t="shared" si="204"/>
        <v>19.98</v>
      </c>
      <c r="M6483" s="8">
        <f t="shared" si="205"/>
        <v>1978.02</v>
      </c>
      <c r="N6483" s="21">
        <f>(sales[[#This Row],[Price]]*sales[[#This Row],[Qty]])-(sales[[#This Row],[Discount_Amt]]*sales[[#This Row],[Qty]])</f>
        <v>1958.04</v>
      </c>
    </row>
    <row r="6484" spans="2:14" x14ac:dyDescent="0.35">
      <c r="B6484" s="7">
        <v>2030482</v>
      </c>
      <c r="C6484" s="1" t="s">
        <v>17</v>
      </c>
      <c r="D6484" s="1" t="s">
        <v>28</v>
      </c>
      <c r="E6484" s="1" t="s">
        <v>32</v>
      </c>
      <c r="F6484" s="1" t="s">
        <v>519</v>
      </c>
      <c r="G6484" s="3">
        <v>45482</v>
      </c>
      <c r="H6484" s="3">
        <v>45485</v>
      </c>
      <c r="I6484" s="6">
        <v>2099</v>
      </c>
      <c r="J6484" s="1">
        <v>1</v>
      </c>
      <c r="K6484" s="4">
        <v>0.02</v>
      </c>
      <c r="L6484" s="6">
        <f t="shared" si="204"/>
        <v>41.980000000000004</v>
      </c>
      <c r="M6484" s="8">
        <f t="shared" si="205"/>
        <v>2057.02</v>
      </c>
      <c r="N6484" s="21">
        <f>(sales[[#This Row],[Price]]*sales[[#This Row],[Qty]])-(sales[[#This Row],[Discount_Amt]]*sales[[#This Row],[Qty]])</f>
        <v>2057.02</v>
      </c>
    </row>
    <row r="6485" spans="2:14" hidden="1" x14ac:dyDescent="0.35">
      <c r="B6485" s="7">
        <v>2030483</v>
      </c>
      <c r="C6485" s="1" t="s">
        <v>18</v>
      </c>
      <c r="D6485" s="1" t="s">
        <v>29</v>
      </c>
      <c r="E6485" s="1" t="s">
        <v>38</v>
      </c>
      <c r="F6485" s="1" t="s">
        <v>520</v>
      </c>
      <c r="G6485" s="3">
        <v>45482</v>
      </c>
      <c r="H6485" s="3">
        <v>45487</v>
      </c>
      <c r="I6485" s="6">
        <v>11000</v>
      </c>
      <c r="J6485" s="1">
        <v>1</v>
      </c>
      <c r="K6485" s="4">
        <v>0.02</v>
      </c>
      <c r="L6485" s="6">
        <f t="shared" si="204"/>
        <v>220</v>
      </c>
      <c r="M6485" s="8">
        <f t="shared" si="205"/>
        <v>10780</v>
      </c>
      <c r="N6485" s="21">
        <f>(sales[[#This Row],[Price]]*sales[[#This Row],[Qty]])-(sales[[#This Row],[Discount_Amt]]*sales[[#This Row],[Qty]])</f>
        <v>10780</v>
      </c>
    </row>
    <row r="6486" spans="2:14" hidden="1" x14ac:dyDescent="0.35">
      <c r="B6486" s="7">
        <v>2030484</v>
      </c>
      <c r="C6486" s="1" t="s">
        <v>19</v>
      </c>
      <c r="D6486" s="1" t="s">
        <v>25</v>
      </c>
      <c r="E6486" s="1" t="s">
        <v>33</v>
      </c>
      <c r="F6486" s="1" t="s">
        <v>521</v>
      </c>
      <c r="G6486" s="3">
        <v>45482</v>
      </c>
      <c r="H6486" s="3">
        <v>45483</v>
      </c>
      <c r="I6486" s="6">
        <v>800</v>
      </c>
      <c r="J6486" s="1">
        <v>1</v>
      </c>
      <c r="K6486" s="4">
        <v>0.02</v>
      </c>
      <c r="L6486" s="6">
        <f t="shared" si="204"/>
        <v>16</v>
      </c>
      <c r="M6486" s="8">
        <f t="shared" si="205"/>
        <v>784</v>
      </c>
      <c r="N6486" s="21">
        <f>(sales[[#This Row],[Price]]*sales[[#This Row],[Qty]])-(sales[[#This Row],[Discount_Amt]]*sales[[#This Row],[Qty]])</f>
        <v>784</v>
      </c>
    </row>
    <row r="6487" spans="2:14" hidden="1" x14ac:dyDescent="0.35">
      <c r="B6487" s="7">
        <v>2030485</v>
      </c>
      <c r="C6487" s="1" t="s">
        <v>20</v>
      </c>
      <c r="D6487" s="1" t="s">
        <v>26</v>
      </c>
      <c r="E6487" s="1" t="s">
        <v>34</v>
      </c>
      <c r="F6487" s="1" t="s">
        <v>518</v>
      </c>
      <c r="G6487" s="3">
        <v>45482</v>
      </c>
      <c r="H6487" s="3">
        <v>45490</v>
      </c>
      <c r="I6487" s="6">
        <v>5500</v>
      </c>
      <c r="J6487" s="1">
        <v>2</v>
      </c>
      <c r="K6487" s="4">
        <v>7.0000000000000007E-2</v>
      </c>
      <c r="L6487" s="6">
        <f t="shared" si="204"/>
        <v>385.00000000000006</v>
      </c>
      <c r="M6487" s="8">
        <f t="shared" si="205"/>
        <v>10615</v>
      </c>
      <c r="N6487" s="21">
        <f>(sales[[#This Row],[Price]]*sales[[#This Row],[Qty]])-(sales[[#This Row],[Discount_Amt]]*sales[[#This Row],[Qty]])</f>
        <v>10230</v>
      </c>
    </row>
    <row r="6488" spans="2:14" hidden="1" x14ac:dyDescent="0.35">
      <c r="B6488" s="7">
        <v>2030486</v>
      </c>
      <c r="C6488" s="1" t="s">
        <v>21</v>
      </c>
      <c r="D6488" s="1" t="s">
        <v>27</v>
      </c>
      <c r="E6488" s="1" t="s">
        <v>35</v>
      </c>
      <c r="F6488" s="1" t="s">
        <v>518</v>
      </c>
      <c r="G6488" s="3">
        <v>45482</v>
      </c>
      <c r="H6488" s="3">
        <v>45484</v>
      </c>
      <c r="I6488" s="6">
        <v>1350</v>
      </c>
      <c r="J6488" s="1">
        <v>1</v>
      </c>
      <c r="K6488" s="4">
        <v>0.03</v>
      </c>
      <c r="L6488" s="6">
        <f t="shared" si="204"/>
        <v>40.5</v>
      </c>
      <c r="M6488" s="8">
        <f t="shared" si="205"/>
        <v>1309.5</v>
      </c>
      <c r="N6488" s="21">
        <f>(sales[[#This Row],[Price]]*sales[[#This Row],[Qty]])-(sales[[#This Row],[Discount_Amt]]*sales[[#This Row],[Qty]])</f>
        <v>1309.5</v>
      </c>
    </row>
    <row r="6489" spans="2:14" hidden="1" x14ac:dyDescent="0.35">
      <c r="B6489" s="7">
        <v>2030487</v>
      </c>
      <c r="C6489" s="1" t="s">
        <v>22</v>
      </c>
      <c r="D6489" s="1" t="s">
        <v>28</v>
      </c>
      <c r="E6489" s="1" t="s">
        <v>36</v>
      </c>
      <c r="F6489" s="1" t="s">
        <v>519</v>
      </c>
      <c r="G6489" s="3">
        <v>45482</v>
      </c>
      <c r="H6489" s="3">
        <v>45485</v>
      </c>
      <c r="I6489" s="6">
        <v>4500</v>
      </c>
      <c r="J6489" s="1">
        <v>2</v>
      </c>
      <c r="K6489" s="4">
        <v>0.08</v>
      </c>
      <c r="L6489" s="6">
        <f t="shared" si="204"/>
        <v>360</v>
      </c>
      <c r="M6489" s="8">
        <f t="shared" si="205"/>
        <v>8640</v>
      </c>
      <c r="N6489" s="21">
        <f>(sales[[#This Row],[Price]]*sales[[#This Row],[Qty]])-(sales[[#This Row],[Discount_Amt]]*sales[[#This Row],[Qty]])</f>
        <v>8280</v>
      </c>
    </row>
    <row r="6490" spans="2:14" hidden="1" x14ac:dyDescent="0.35">
      <c r="B6490" s="7">
        <v>2030488</v>
      </c>
      <c r="C6490" s="1" t="s">
        <v>23</v>
      </c>
      <c r="D6490" s="1" t="s">
        <v>29</v>
      </c>
      <c r="E6490" s="1" t="s">
        <v>37</v>
      </c>
      <c r="F6490" s="1" t="s">
        <v>521</v>
      </c>
      <c r="G6490" s="3">
        <v>45482</v>
      </c>
      <c r="H6490" s="3">
        <v>45487</v>
      </c>
      <c r="I6490" s="6">
        <v>2350</v>
      </c>
      <c r="J6490" s="1">
        <v>7</v>
      </c>
      <c r="K6490" s="4">
        <v>0.05</v>
      </c>
      <c r="L6490" s="6">
        <f t="shared" si="204"/>
        <v>117.5</v>
      </c>
      <c r="M6490" s="8">
        <f t="shared" si="205"/>
        <v>16332.5</v>
      </c>
      <c r="N6490" s="21">
        <f>(sales[[#This Row],[Price]]*sales[[#This Row],[Qty]])-(sales[[#This Row],[Discount_Amt]]*sales[[#This Row],[Qty]])</f>
        <v>15627.5</v>
      </c>
    </row>
    <row r="6491" spans="2:14" hidden="1" x14ac:dyDescent="0.35">
      <c r="B6491" s="7">
        <v>2030489</v>
      </c>
      <c r="C6491" s="1" t="s">
        <v>24</v>
      </c>
      <c r="D6491" s="1" t="s">
        <v>25</v>
      </c>
      <c r="E6491" s="1" t="s">
        <v>39</v>
      </c>
      <c r="F6491" s="1" t="s">
        <v>520</v>
      </c>
      <c r="G6491" s="3">
        <v>45482</v>
      </c>
      <c r="H6491" s="3">
        <v>45483</v>
      </c>
      <c r="I6491" s="6">
        <v>90</v>
      </c>
      <c r="J6491" s="1">
        <v>2</v>
      </c>
      <c r="K6491" s="4">
        <v>0.05</v>
      </c>
      <c r="L6491" s="6">
        <f t="shared" si="204"/>
        <v>4.5</v>
      </c>
      <c r="M6491" s="8">
        <f t="shared" si="205"/>
        <v>175.5</v>
      </c>
      <c r="N6491" s="21">
        <f>(sales[[#This Row],[Price]]*sales[[#This Row],[Qty]])-(sales[[#This Row],[Discount_Amt]]*sales[[#This Row],[Qty]])</f>
        <v>171</v>
      </c>
    </row>
    <row r="6492" spans="2:14" hidden="1" x14ac:dyDescent="0.35">
      <c r="B6492" s="7">
        <v>2030490</v>
      </c>
      <c r="C6492" s="1" t="s">
        <v>4</v>
      </c>
      <c r="D6492" s="1" t="s">
        <v>346</v>
      </c>
      <c r="E6492" s="1" t="s">
        <v>40</v>
      </c>
      <c r="F6492" s="1" t="s">
        <v>518</v>
      </c>
      <c r="G6492" s="3">
        <v>45482</v>
      </c>
      <c r="H6492" s="3">
        <v>45490</v>
      </c>
      <c r="I6492" s="6">
        <v>280</v>
      </c>
      <c r="J6492" s="1">
        <v>2</v>
      </c>
      <c r="K6492" s="4">
        <v>0.05</v>
      </c>
      <c r="L6492" s="6">
        <f t="shared" si="204"/>
        <v>14</v>
      </c>
      <c r="M6492" s="8">
        <f t="shared" si="205"/>
        <v>546</v>
      </c>
      <c r="N6492" s="21">
        <f>(sales[[#This Row],[Price]]*sales[[#This Row],[Qty]])-(sales[[#This Row],[Discount_Amt]]*sales[[#This Row],[Qty]])</f>
        <v>532</v>
      </c>
    </row>
    <row r="6493" spans="2:14" hidden="1" x14ac:dyDescent="0.35">
      <c r="B6493" s="7">
        <v>2030491</v>
      </c>
      <c r="C6493" s="1" t="s">
        <v>5</v>
      </c>
      <c r="D6493" s="1" t="s">
        <v>25</v>
      </c>
      <c r="E6493" s="1" t="s">
        <v>41</v>
      </c>
      <c r="F6493" s="1" t="s">
        <v>519</v>
      </c>
      <c r="G6493" s="3">
        <v>45482</v>
      </c>
      <c r="H6493" s="3">
        <v>45484</v>
      </c>
      <c r="I6493" s="6">
        <v>70</v>
      </c>
      <c r="J6493" s="1">
        <v>1</v>
      </c>
      <c r="K6493" s="4">
        <v>0.05</v>
      </c>
      <c r="L6493" s="6">
        <f t="shared" si="204"/>
        <v>3.5</v>
      </c>
      <c r="M6493" s="8">
        <f t="shared" si="205"/>
        <v>66.5</v>
      </c>
      <c r="N6493" s="21">
        <f>(sales[[#This Row],[Price]]*sales[[#This Row],[Qty]])-(sales[[#This Row],[Discount_Amt]]*sales[[#This Row],[Qty]])</f>
        <v>66.5</v>
      </c>
    </row>
    <row r="6494" spans="2:14" hidden="1" x14ac:dyDescent="0.35">
      <c r="B6494" s="7">
        <v>2030492</v>
      </c>
      <c r="C6494" s="1" t="s">
        <v>6</v>
      </c>
      <c r="D6494" s="1" t="s">
        <v>26</v>
      </c>
      <c r="E6494" s="1" t="s">
        <v>42</v>
      </c>
      <c r="F6494" s="1" t="s">
        <v>520</v>
      </c>
      <c r="G6494" s="3">
        <v>45482</v>
      </c>
      <c r="H6494" s="3">
        <v>45485</v>
      </c>
      <c r="I6494" s="6">
        <v>230</v>
      </c>
      <c r="J6494" s="1">
        <v>2</v>
      </c>
      <c r="K6494" s="4">
        <v>0.03</v>
      </c>
      <c r="L6494" s="6">
        <f t="shared" si="204"/>
        <v>6.8999999999999995</v>
      </c>
      <c r="M6494" s="8">
        <f t="shared" si="205"/>
        <v>453.1</v>
      </c>
      <c r="N6494" s="21">
        <f>(sales[[#This Row],[Price]]*sales[[#This Row],[Qty]])-(sales[[#This Row],[Discount_Amt]]*sales[[#This Row],[Qty]])</f>
        <v>446.2</v>
      </c>
    </row>
    <row r="6495" spans="2:14" hidden="1" x14ac:dyDescent="0.35">
      <c r="B6495" s="7">
        <v>2030493</v>
      </c>
      <c r="C6495" s="1" t="s">
        <v>7</v>
      </c>
      <c r="D6495" s="1" t="s">
        <v>27</v>
      </c>
      <c r="E6495" s="1" t="s">
        <v>43</v>
      </c>
      <c r="F6495" s="1" t="s">
        <v>521</v>
      </c>
      <c r="G6495" s="3">
        <v>45482</v>
      </c>
      <c r="H6495" s="3">
        <v>45487</v>
      </c>
      <c r="I6495" s="6">
        <v>7999</v>
      </c>
      <c r="J6495" s="1">
        <v>4</v>
      </c>
      <c r="K6495" s="4">
        <v>0.1</v>
      </c>
      <c r="L6495" s="6">
        <f t="shared" si="204"/>
        <v>799.90000000000009</v>
      </c>
      <c r="M6495" s="8">
        <f t="shared" si="205"/>
        <v>31196.1</v>
      </c>
      <c r="N6495" s="21">
        <f>(sales[[#This Row],[Price]]*sales[[#This Row],[Qty]])-(sales[[#This Row],[Discount_Amt]]*sales[[#This Row],[Qty]])</f>
        <v>28796.400000000001</v>
      </c>
    </row>
    <row r="6496" spans="2:14" x14ac:dyDescent="0.35">
      <c r="B6496" s="7">
        <v>2030494</v>
      </c>
      <c r="C6496" s="1" t="s">
        <v>10</v>
      </c>
      <c r="D6496" s="1" t="s">
        <v>28</v>
      </c>
      <c r="E6496" s="1" t="s">
        <v>44</v>
      </c>
      <c r="F6496" s="1" t="s">
        <v>518</v>
      </c>
      <c r="G6496" s="3">
        <v>45482</v>
      </c>
      <c r="H6496" s="3">
        <v>45483</v>
      </c>
      <c r="I6496" s="6">
        <v>850</v>
      </c>
      <c r="J6496" s="1">
        <v>3</v>
      </c>
      <c r="K6496" s="4">
        <v>0.05</v>
      </c>
      <c r="L6496" s="6">
        <f t="shared" si="204"/>
        <v>42.5</v>
      </c>
      <c r="M6496" s="8">
        <f t="shared" si="205"/>
        <v>2507.5</v>
      </c>
      <c r="N6496" s="21">
        <f>(sales[[#This Row],[Price]]*sales[[#This Row],[Qty]])-(sales[[#This Row],[Discount_Amt]]*sales[[#This Row],[Qty]])</f>
        <v>2422.5</v>
      </c>
    </row>
    <row r="6497" spans="2:14" hidden="1" x14ac:dyDescent="0.35">
      <c r="B6497" s="7">
        <v>2030495</v>
      </c>
      <c r="C6497" s="1" t="s">
        <v>8</v>
      </c>
      <c r="D6497" s="1" t="s">
        <v>29</v>
      </c>
      <c r="E6497" s="1" t="s">
        <v>45</v>
      </c>
      <c r="F6497" s="1" t="s">
        <v>518</v>
      </c>
      <c r="G6497" s="3">
        <v>45482</v>
      </c>
      <c r="H6497" s="3">
        <v>45490</v>
      </c>
      <c r="I6497" s="6">
        <v>65000</v>
      </c>
      <c r="J6497" s="1">
        <v>2</v>
      </c>
      <c r="K6497" s="4">
        <v>0.05</v>
      </c>
      <c r="L6497" s="6">
        <f t="shared" si="204"/>
        <v>3250</v>
      </c>
      <c r="M6497" s="8">
        <f t="shared" si="205"/>
        <v>126750</v>
      </c>
      <c r="N6497" s="21">
        <f>(sales[[#This Row],[Price]]*sales[[#This Row],[Qty]])-(sales[[#This Row],[Discount_Amt]]*sales[[#This Row],[Qty]])</f>
        <v>123500</v>
      </c>
    </row>
    <row r="6498" spans="2:14" hidden="1" x14ac:dyDescent="0.35">
      <c r="B6498" s="7">
        <v>2030496</v>
      </c>
      <c r="C6498" s="1" t="s">
        <v>9</v>
      </c>
      <c r="D6498" s="1" t="s">
        <v>25</v>
      </c>
      <c r="E6498" s="1" t="s">
        <v>46</v>
      </c>
      <c r="F6498" s="1" t="s">
        <v>519</v>
      </c>
      <c r="G6498" s="3">
        <v>45482</v>
      </c>
      <c r="H6498" s="3">
        <v>45484</v>
      </c>
      <c r="I6498" s="6">
        <v>450</v>
      </c>
      <c r="J6498" s="1">
        <v>1</v>
      </c>
      <c r="K6498" s="4">
        <v>0.02</v>
      </c>
      <c r="L6498" s="6">
        <f t="shared" si="204"/>
        <v>9</v>
      </c>
      <c r="M6498" s="8">
        <f t="shared" si="205"/>
        <v>441</v>
      </c>
      <c r="N6498" s="21">
        <f>(sales[[#This Row],[Price]]*sales[[#This Row],[Qty]])-(sales[[#This Row],[Discount_Amt]]*sales[[#This Row],[Qty]])</f>
        <v>441</v>
      </c>
    </row>
    <row r="6499" spans="2:14" x14ac:dyDescent="0.35">
      <c r="B6499" s="7">
        <v>2030497</v>
      </c>
      <c r="C6499" s="1" t="s">
        <v>11</v>
      </c>
      <c r="D6499" s="1" t="s">
        <v>30</v>
      </c>
      <c r="E6499" s="1" t="s">
        <v>47</v>
      </c>
      <c r="F6499" s="1" t="s">
        <v>521</v>
      </c>
      <c r="G6499" s="3">
        <v>45482</v>
      </c>
      <c r="H6499" s="3">
        <v>45485</v>
      </c>
      <c r="I6499" s="6">
        <v>1299</v>
      </c>
      <c r="J6499" s="1">
        <v>1</v>
      </c>
      <c r="K6499" s="4">
        <v>0.06</v>
      </c>
      <c r="L6499" s="6">
        <f t="shared" si="204"/>
        <v>77.94</v>
      </c>
      <c r="M6499" s="8">
        <f t="shared" si="205"/>
        <v>1221.06</v>
      </c>
      <c r="N6499" s="21">
        <f>(sales[[#This Row],[Price]]*sales[[#This Row],[Qty]])-(sales[[#This Row],[Discount_Amt]]*sales[[#This Row],[Qty]])</f>
        <v>1221.06</v>
      </c>
    </row>
    <row r="6500" spans="2:14" x14ac:dyDescent="0.35">
      <c r="B6500" s="7">
        <v>2030498</v>
      </c>
      <c r="C6500" s="1" t="s">
        <v>12</v>
      </c>
      <c r="D6500" s="1" t="s">
        <v>27</v>
      </c>
      <c r="E6500" s="1" t="s">
        <v>48</v>
      </c>
      <c r="F6500" s="1" t="s">
        <v>520</v>
      </c>
      <c r="G6500" s="3">
        <v>45482</v>
      </c>
      <c r="H6500" s="3">
        <v>45487</v>
      </c>
      <c r="I6500" s="6">
        <v>1700</v>
      </c>
      <c r="J6500" s="1">
        <v>2</v>
      </c>
      <c r="K6500" s="4">
        <v>0.15</v>
      </c>
      <c r="L6500" s="6">
        <f t="shared" si="204"/>
        <v>255</v>
      </c>
      <c r="M6500" s="8">
        <f t="shared" si="205"/>
        <v>3145</v>
      </c>
      <c r="N6500" s="21">
        <f>(sales[[#This Row],[Price]]*sales[[#This Row],[Qty]])-(sales[[#This Row],[Discount_Amt]]*sales[[#This Row],[Qty]])</f>
        <v>2890</v>
      </c>
    </row>
    <row r="6501" spans="2:14" hidden="1" x14ac:dyDescent="0.35">
      <c r="B6501" s="7">
        <v>2030499</v>
      </c>
      <c r="C6501" s="1" t="s">
        <v>13</v>
      </c>
      <c r="D6501" s="1" t="s">
        <v>28</v>
      </c>
      <c r="E6501" s="1" t="s">
        <v>49</v>
      </c>
      <c r="F6501" s="1" t="s">
        <v>518</v>
      </c>
      <c r="G6501" s="3">
        <v>45482</v>
      </c>
      <c r="H6501" s="3">
        <v>45483</v>
      </c>
      <c r="I6501" s="6">
        <v>55000</v>
      </c>
      <c r="J6501" s="1">
        <v>1</v>
      </c>
      <c r="K6501" s="4">
        <v>0.02</v>
      </c>
      <c r="L6501" s="6">
        <f t="shared" si="204"/>
        <v>1100</v>
      </c>
      <c r="M6501" s="8">
        <f t="shared" si="205"/>
        <v>53900</v>
      </c>
      <c r="N6501" s="21">
        <f>(sales[[#This Row],[Price]]*sales[[#This Row],[Qty]])-(sales[[#This Row],[Discount_Amt]]*sales[[#This Row],[Qty]])</f>
        <v>53900</v>
      </c>
    </row>
    <row r="6502" spans="2:14" hidden="1" x14ac:dyDescent="0.35">
      <c r="B6502" s="7">
        <v>2030500</v>
      </c>
      <c r="C6502" s="1" t="s">
        <v>14</v>
      </c>
      <c r="D6502" s="1" t="s">
        <v>29</v>
      </c>
      <c r="E6502" s="1" t="s">
        <v>50</v>
      </c>
      <c r="F6502" s="1" t="s">
        <v>519</v>
      </c>
      <c r="G6502" s="3">
        <v>45482</v>
      </c>
      <c r="H6502" s="3">
        <v>45490</v>
      </c>
      <c r="I6502" s="6">
        <v>57999</v>
      </c>
      <c r="J6502" s="1">
        <v>3</v>
      </c>
      <c r="K6502" s="4">
        <v>0.02</v>
      </c>
      <c r="L6502" s="6">
        <f t="shared" si="204"/>
        <v>1159.98</v>
      </c>
      <c r="M6502" s="8">
        <f t="shared" si="205"/>
        <v>172837.02</v>
      </c>
      <c r="N6502" s="21">
        <f>(sales[[#This Row],[Price]]*sales[[#This Row],[Qty]])-(sales[[#This Row],[Discount_Amt]]*sales[[#This Row],[Qty]])</f>
        <v>170517.06</v>
      </c>
    </row>
    <row r="6503" spans="2:14" hidden="1" x14ac:dyDescent="0.35">
      <c r="B6503" s="7">
        <v>2030501</v>
      </c>
      <c r="C6503" s="1" t="s">
        <v>15</v>
      </c>
      <c r="D6503" s="1" t="s">
        <v>25</v>
      </c>
      <c r="E6503" s="1" t="s">
        <v>51</v>
      </c>
      <c r="F6503" s="1" t="s">
        <v>520</v>
      </c>
      <c r="G6503" s="3">
        <v>45482</v>
      </c>
      <c r="H6503" s="3">
        <v>45484</v>
      </c>
      <c r="I6503" s="6">
        <v>1399</v>
      </c>
      <c r="J6503" s="1">
        <v>2</v>
      </c>
      <c r="K6503" s="4">
        <v>0.02</v>
      </c>
      <c r="L6503" s="6">
        <f t="shared" si="204"/>
        <v>27.98</v>
      </c>
      <c r="M6503" s="8">
        <f t="shared" si="205"/>
        <v>2770.02</v>
      </c>
      <c r="N6503" s="21">
        <f>(sales[[#This Row],[Price]]*sales[[#This Row],[Qty]])-(sales[[#This Row],[Discount_Amt]]*sales[[#This Row],[Qty]])</f>
        <v>2742.04</v>
      </c>
    </row>
    <row r="6504" spans="2:14" hidden="1" x14ac:dyDescent="0.35">
      <c r="B6504" s="7">
        <v>2030502</v>
      </c>
      <c r="C6504" s="1" t="s">
        <v>16</v>
      </c>
      <c r="D6504" s="1" t="s">
        <v>26</v>
      </c>
      <c r="E6504" s="1" t="s">
        <v>506</v>
      </c>
      <c r="F6504" s="1" t="s">
        <v>521</v>
      </c>
      <c r="G6504" s="3">
        <v>45482</v>
      </c>
      <c r="H6504" s="3">
        <v>45485</v>
      </c>
      <c r="I6504" s="6">
        <v>999</v>
      </c>
      <c r="J6504" s="1">
        <v>1</v>
      </c>
      <c r="K6504" s="4">
        <v>0.02</v>
      </c>
      <c r="L6504" s="6">
        <f t="shared" si="204"/>
        <v>19.98</v>
      </c>
      <c r="M6504" s="8">
        <f t="shared" si="205"/>
        <v>979.02</v>
      </c>
      <c r="N6504" s="21">
        <f>(sales[[#This Row],[Price]]*sales[[#This Row],[Qty]])-(sales[[#This Row],[Discount_Amt]]*sales[[#This Row],[Qty]])</f>
        <v>979.02</v>
      </c>
    </row>
    <row r="6505" spans="2:14" x14ac:dyDescent="0.35">
      <c r="B6505" s="7">
        <v>2030503</v>
      </c>
      <c r="C6505" s="1" t="s">
        <v>17</v>
      </c>
      <c r="D6505" s="1" t="s">
        <v>27</v>
      </c>
      <c r="E6505" s="1" t="s">
        <v>507</v>
      </c>
      <c r="F6505" s="1" t="s">
        <v>518</v>
      </c>
      <c r="G6505" s="3">
        <v>45482</v>
      </c>
      <c r="H6505" s="3">
        <v>45487</v>
      </c>
      <c r="I6505" s="6">
        <v>2099</v>
      </c>
      <c r="J6505" s="1">
        <v>2</v>
      </c>
      <c r="K6505" s="4">
        <v>0.02</v>
      </c>
      <c r="L6505" s="6">
        <f t="shared" si="204"/>
        <v>41.980000000000004</v>
      </c>
      <c r="M6505" s="8">
        <f t="shared" si="205"/>
        <v>4156.0200000000004</v>
      </c>
      <c r="N6505" s="21">
        <f>(sales[[#This Row],[Price]]*sales[[#This Row],[Qty]])-(sales[[#This Row],[Discount_Amt]]*sales[[#This Row],[Qty]])</f>
        <v>4114.04</v>
      </c>
    </row>
    <row r="6506" spans="2:14" hidden="1" x14ac:dyDescent="0.35">
      <c r="B6506" s="7">
        <v>2030504</v>
      </c>
      <c r="C6506" s="1" t="s">
        <v>18</v>
      </c>
      <c r="D6506" s="1" t="s">
        <v>28</v>
      </c>
      <c r="E6506" s="1" t="s">
        <v>508</v>
      </c>
      <c r="F6506" s="1" t="s">
        <v>518</v>
      </c>
      <c r="G6506" s="3">
        <v>45482</v>
      </c>
      <c r="H6506" s="3">
        <v>45483</v>
      </c>
      <c r="I6506" s="6">
        <v>11000</v>
      </c>
      <c r="J6506" s="1">
        <v>1</v>
      </c>
      <c r="K6506" s="4">
        <v>0.02</v>
      </c>
      <c r="L6506" s="6">
        <f t="shared" si="204"/>
        <v>220</v>
      </c>
      <c r="M6506" s="8">
        <f t="shared" si="205"/>
        <v>10780</v>
      </c>
      <c r="N6506" s="21">
        <f>(sales[[#This Row],[Price]]*sales[[#This Row],[Qty]])-(sales[[#This Row],[Discount_Amt]]*sales[[#This Row],[Qty]])</f>
        <v>10780</v>
      </c>
    </row>
    <row r="6507" spans="2:14" hidden="1" x14ac:dyDescent="0.35">
      <c r="B6507" s="7">
        <v>2030505</v>
      </c>
      <c r="C6507" s="1" t="s">
        <v>19</v>
      </c>
      <c r="D6507" s="1" t="s">
        <v>29</v>
      </c>
      <c r="E6507" s="1" t="s">
        <v>31</v>
      </c>
      <c r="F6507" s="1" t="s">
        <v>519</v>
      </c>
      <c r="G6507" s="3">
        <v>45482</v>
      </c>
      <c r="H6507" s="3">
        <v>45490</v>
      </c>
      <c r="I6507" s="6">
        <v>800</v>
      </c>
      <c r="J6507" s="1">
        <v>2</v>
      </c>
      <c r="K6507" s="4">
        <v>0.02</v>
      </c>
      <c r="L6507" s="6">
        <f t="shared" si="204"/>
        <v>16</v>
      </c>
      <c r="M6507" s="8">
        <f t="shared" si="205"/>
        <v>1584</v>
      </c>
      <c r="N6507" s="21">
        <f>(sales[[#This Row],[Price]]*sales[[#This Row],[Qty]])-(sales[[#This Row],[Discount_Amt]]*sales[[#This Row],[Qty]])</f>
        <v>1568</v>
      </c>
    </row>
    <row r="6508" spans="2:14" hidden="1" x14ac:dyDescent="0.35">
      <c r="B6508" s="7">
        <v>2030506</v>
      </c>
      <c r="C6508" s="1" t="s">
        <v>20</v>
      </c>
      <c r="D6508" s="1" t="s">
        <v>25</v>
      </c>
      <c r="E6508" s="1" t="s">
        <v>32</v>
      </c>
      <c r="F6508" s="1" t="s">
        <v>521</v>
      </c>
      <c r="G6508" s="3">
        <v>45482</v>
      </c>
      <c r="H6508" s="3">
        <v>45484</v>
      </c>
      <c r="I6508" s="6">
        <v>5500</v>
      </c>
      <c r="J6508" s="1">
        <v>3</v>
      </c>
      <c r="K6508" s="4">
        <v>0.02</v>
      </c>
      <c r="L6508" s="6">
        <f t="shared" si="204"/>
        <v>110</v>
      </c>
      <c r="M6508" s="8">
        <f t="shared" si="205"/>
        <v>16390</v>
      </c>
      <c r="N6508" s="21">
        <f>(sales[[#This Row],[Price]]*sales[[#This Row],[Qty]])-(sales[[#This Row],[Discount_Amt]]*sales[[#This Row],[Qty]])</f>
        <v>16170</v>
      </c>
    </row>
    <row r="6509" spans="2:14" hidden="1" x14ac:dyDescent="0.35">
      <c r="B6509" s="7">
        <v>2030507</v>
      </c>
      <c r="C6509" s="1" t="s">
        <v>21</v>
      </c>
      <c r="D6509" s="1" t="s">
        <v>26</v>
      </c>
      <c r="E6509" s="1" t="s">
        <v>38</v>
      </c>
      <c r="F6509" s="1" t="s">
        <v>520</v>
      </c>
      <c r="G6509" s="3">
        <v>45482</v>
      </c>
      <c r="H6509" s="3">
        <v>45485</v>
      </c>
      <c r="I6509" s="6">
        <v>1350</v>
      </c>
      <c r="J6509" s="1">
        <v>2</v>
      </c>
      <c r="K6509" s="4">
        <v>7.0000000000000007E-2</v>
      </c>
      <c r="L6509" s="6">
        <f t="shared" si="204"/>
        <v>94.500000000000014</v>
      </c>
      <c r="M6509" s="8">
        <f t="shared" si="205"/>
        <v>2605.5</v>
      </c>
      <c r="N6509" s="21">
        <f>(sales[[#This Row],[Price]]*sales[[#This Row],[Qty]])-(sales[[#This Row],[Discount_Amt]]*sales[[#This Row],[Qty]])</f>
        <v>2511</v>
      </c>
    </row>
    <row r="6510" spans="2:14" hidden="1" x14ac:dyDescent="0.35">
      <c r="B6510" s="7">
        <v>2030508</v>
      </c>
      <c r="C6510" s="1" t="s">
        <v>22</v>
      </c>
      <c r="D6510" s="1" t="s">
        <v>27</v>
      </c>
      <c r="E6510" s="1" t="s">
        <v>33</v>
      </c>
      <c r="F6510" s="1" t="s">
        <v>518</v>
      </c>
      <c r="G6510" s="3">
        <v>45482</v>
      </c>
      <c r="H6510" s="3">
        <v>45487</v>
      </c>
      <c r="I6510" s="6">
        <v>4500</v>
      </c>
      <c r="J6510" s="1">
        <v>7</v>
      </c>
      <c r="K6510" s="4">
        <v>0.03</v>
      </c>
      <c r="L6510" s="6">
        <f t="shared" ref="L6510:L6573" si="206">I6510*K6510</f>
        <v>135</v>
      </c>
      <c r="M6510" s="8">
        <f t="shared" ref="M6510:M6573" si="207">I6510*J6510-L6510</f>
        <v>31365</v>
      </c>
      <c r="N6510" s="21">
        <f>(sales[[#This Row],[Price]]*sales[[#This Row],[Qty]])-(sales[[#This Row],[Discount_Amt]]*sales[[#This Row],[Qty]])</f>
        <v>30555</v>
      </c>
    </row>
    <row r="6511" spans="2:14" hidden="1" x14ac:dyDescent="0.35">
      <c r="B6511" s="7">
        <v>2030509</v>
      </c>
      <c r="C6511" s="1" t="s">
        <v>23</v>
      </c>
      <c r="D6511" s="1" t="s">
        <v>28</v>
      </c>
      <c r="E6511" s="1" t="s">
        <v>34</v>
      </c>
      <c r="F6511" s="1" t="s">
        <v>519</v>
      </c>
      <c r="G6511" s="3">
        <v>45482</v>
      </c>
      <c r="H6511" s="3">
        <v>45483</v>
      </c>
      <c r="I6511" s="6">
        <v>2350</v>
      </c>
      <c r="J6511" s="1">
        <v>2</v>
      </c>
      <c r="K6511" s="4">
        <v>0.08</v>
      </c>
      <c r="L6511" s="6">
        <f t="shared" si="206"/>
        <v>188</v>
      </c>
      <c r="M6511" s="8">
        <f t="shared" si="207"/>
        <v>4512</v>
      </c>
      <c r="N6511" s="21">
        <f>(sales[[#This Row],[Price]]*sales[[#This Row],[Qty]])-(sales[[#This Row],[Discount_Amt]]*sales[[#This Row],[Qty]])</f>
        <v>4324</v>
      </c>
    </row>
    <row r="6512" spans="2:14" hidden="1" x14ac:dyDescent="0.35">
      <c r="B6512" s="7">
        <v>2030510</v>
      </c>
      <c r="C6512" s="1" t="s">
        <v>24</v>
      </c>
      <c r="D6512" s="1" t="s">
        <v>29</v>
      </c>
      <c r="E6512" s="1" t="s">
        <v>35</v>
      </c>
      <c r="F6512" s="1" t="s">
        <v>520</v>
      </c>
      <c r="G6512" s="3">
        <v>45482</v>
      </c>
      <c r="H6512" s="3">
        <v>45490</v>
      </c>
      <c r="I6512" s="6">
        <v>90</v>
      </c>
      <c r="J6512" s="1">
        <v>1</v>
      </c>
      <c r="K6512" s="4">
        <v>0.05</v>
      </c>
      <c r="L6512" s="6">
        <f t="shared" si="206"/>
        <v>4.5</v>
      </c>
      <c r="M6512" s="8">
        <f t="shared" si="207"/>
        <v>85.5</v>
      </c>
      <c r="N6512" s="21">
        <f>(sales[[#This Row],[Price]]*sales[[#This Row],[Qty]])-(sales[[#This Row],[Discount_Amt]]*sales[[#This Row],[Qty]])</f>
        <v>85.5</v>
      </c>
    </row>
    <row r="6513" spans="2:14" hidden="1" x14ac:dyDescent="0.35">
      <c r="B6513" s="7">
        <v>2030511</v>
      </c>
      <c r="C6513" s="1" t="s">
        <v>4</v>
      </c>
      <c r="D6513" s="1" t="s">
        <v>25</v>
      </c>
      <c r="E6513" s="1" t="s">
        <v>36</v>
      </c>
      <c r="F6513" s="1" t="s">
        <v>521</v>
      </c>
      <c r="G6513" s="3">
        <v>45482</v>
      </c>
      <c r="H6513" s="3">
        <v>45484</v>
      </c>
      <c r="I6513" s="6">
        <v>280</v>
      </c>
      <c r="J6513" s="1">
        <v>1</v>
      </c>
      <c r="K6513" s="4">
        <v>0.05</v>
      </c>
      <c r="L6513" s="6">
        <f t="shared" si="206"/>
        <v>14</v>
      </c>
      <c r="M6513" s="8">
        <f t="shared" si="207"/>
        <v>266</v>
      </c>
      <c r="N6513" s="21">
        <f>(sales[[#This Row],[Price]]*sales[[#This Row],[Qty]])-(sales[[#This Row],[Discount_Amt]]*sales[[#This Row],[Qty]])</f>
        <v>266</v>
      </c>
    </row>
    <row r="6514" spans="2:14" hidden="1" x14ac:dyDescent="0.35">
      <c r="B6514" s="7">
        <v>2030512</v>
      </c>
      <c r="C6514" s="1" t="s">
        <v>5</v>
      </c>
      <c r="D6514" s="1" t="s">
        <v>347</v>
      </c>
      <c r="E6514" s="1" t="s">
        <v>37</v>
      </c>
      <c r="F6514" s="1" t="s">
        <v>518</v>
      </c>
      <c r="G6514" s="3">
        <v>45482</v>
      </c>
      <c r="H6514" s="3">
        <v>45485</v>
      </c>
      <c r="I6514" s="6">
        <v>70</v>
      </c>
      <c r="J6514" s="1">
        <v>1</v>
      </c>
      <c r="K6514" s="4">
        <v>0.05</v>
      </c>
      <c r="L6514" s="6">
        <f t="shared" si="206"/>
        <v>3.5</v>
      </c>
      <c r="M6514" s="8">
        <f t="shared" si="207"/>
        <v>66.5</v>
      </c>
      <c r="N6514" s="21">
        <f>(sales[[#This Row],[Price]]*sales[[#This Row],[Qty]])-(sales[[#This Row],[Discount_Amt]]*sales[[#This Row],[Qty]])</f>
        <v>66.5</v>
      </c>
    </row>
    <row r="6515" spans="2:14" hidden="1" x14ac:dyDescent="0.35">
      <c r="B6515" s="7">
        <v>2030513</v>
      </c>
      <c r="C6515" s="1" t="s">
        <v>6</v>
      </c>
      <c r="D6515" s="1" t="s">
        <v>25</v>
      </c>
      <c r="E6515" s="1" t="s">
        <v>39</v>
      </c>
      <c r="F6515" s="1" t="s">
        <v>518</v>
      </c>
      <c r="G6515" s="3">
        <v>45482</v>
      </c>
      <c r="H6515" s="3">
        <v>45487</v>
      </c>
      <c r="I6515" s="6">
        <v>230</v>
      </c>
      <c r="J6515" s="1">
        <v>2</v>
      </c>
      <c r="K6515" s="4">
        <v>0.05</v>
      </c>
      <c r="L6515" s="6">
        <f t="shared" si="206"/>
        <v>11.5</v>
      </c>
      <c r="M6515" s="8">
        <f t="shared" si="207"/>
        <v>448.5</v>
      </c>
      <c r="N6515" s="21">
        <f>(sales[[#This Row],[Price]]*sales[[#This Row],[Qty]])-(sales[[#This Row],[Discount_Amt]]*sales[[#This Row],[Qty]])</f>
        <v>437</v>
      </c>
    </row>
    <row r="6516" spans="2:14" hidden="1" x14ac:dyDescent="0.35">
      <c r="B6516" s="7">
        <v>2030514</v>
      </c>
      <c r="C6516" s="1" t="s">
        <v>7</v>
      </c>
      <c r="D6516" s="1" t="s">
        <v>26</v>
      </c>
      <c r="E6516" s="1" t="s">
        <v>40</v>
      </c>
      <c r="F6516" s="1" t="s">
        <v>519</v>
      </c>
      <c r="G6516" s="3">
        <v>45482</v>
      </c>
      <c r="H6516" s="3">
        <v>45483</v>
      </c>
      <c r="I6516" s="6">
        <v>7999</v>
      </c>
      <c r="J6516" s="1">
        <v>1</v>
      </c>
      <c r="K6516" s="4">
        <v>0.03</v>
      </c>
      <c r="L6516" s="6">
        <f t="shared" si="206"/>
        <v>239.97</v>
      </c>
      <c r="M6516" s="8">
        <f t="shared" si="207"/>
        <v>7759.03</v>
      </c>
      <c r="N6516" s="21">
        <f>(sales[[#This Row],[Price]]*sales[[#This Row],[Qty]])-(sales[[#This Row],[Discount_Amt]]*sales[[#This Row],[Qty]])</f>
        <v>7759.03</v>
      </c>
    </row>
    <row r="6517" spans="2:14" x14ac:dyDescent="0.35">
      <c r="B6517" s="7">
        <v>2030515</v>
      </c>
      <c r="C6517" s="1" t="s">
        <v>10</v>
      </c>
      <c r="D6517" s="1" t="s">
        <v>27</v>
      </c>
      <c r="E6517" s="1" t="s">
        <v>41</v>
      </c>
      <c r="F6517" s="1" t="s">
        <v>521</v>
      </c>
      <c r="G6517" s="3">
        <v>45482</v>
      </c>
      <c r="H6517" s="3">
        <v>45490</v>
      </c>
      <c r="I6517" s="6">
        <v>850</v>
      </c>
      <c r="J6517" s="1">
        <v>2</v>
      </c>
      <c r="K6517" s="4">
        <v>0.1</v>
      </c>
      <c r="L6517" s="6">
        <f t="shared" si="206"/>
        <v>85</v>
      </c>
      <c r="M6517" s="8">
        <f t="shared" si="207"/>
        <v>1615</v>
      </c>
      <c r="N6517" s="21">
        <f>(sales[[#This Row],[Price]]*sales[[#This Row],[Qty]])-(sales[[#This Row],[Discount_Amt]]*sales[[#This Row],[Qty]])</f>
        <v>1530</v>
      </c>
    </row>
    <row r="6518" spans="2:14" hidden="1" x14ac:dyDescent="0.35">
      <c r="B6518" s="7">
        <v>2030516</v>
      </c>
      <c r="C6518" s="1" t="s">
        <v>8</v>
      </c>
      <c r="D6518" s="1" t="s">
        <v>28</v>
      </c>
      <c r="E6518" s="1" t="s">
        <v>42</v>
      </c>
      <c r="F6518" s="1" t="s">
        <v>520</v>
      </c>
      <c r="G6518" s="3">
        <v>45482</v>
      </c>
      <c r="H6518" s="3">
        <v>45484</v>
      </c>
      <c r="I6518" s="6">
        <v>65000</v>
      </c>
      <c r="J6518" s="1">
        <v>7</v>
      </c>
      <c r="K6518" s="4">
        <v>0.05</v>
      </c>
      <c r="L6518" s="6">
        <f t="shared" si="206"/>
        <v>3250</v>
      </c>
      <c r="M6518" s="8">
        <f t="shared" si="207"/>
        <v>451750</v>
      </c>
      <c r="N6518" s="21">
        <f>(sales[[#This Row],[Price]]*sales[[#This Row],[Qty]])-(sales[[#This Row],[Discount_Amt]]*sales[[#This Row],[Qty]])</f>
        <v>432250</v>
      </c>
    </row>
    <row r="6519" spans="2:14" hidden="1" x14ac:dyDescent="0.35">
      <c r="B6519" s="7">
        <v>2030517</v>
      </c>
      <c r="C6519" s="1" t="s">
        <v>9</v>
      </c>
      <c r="D6519" s="1" t="s">
        <v>29</v>
      </c>
      <c r="E6519" s="1" t="s">
        <v>43</v>
      </c>
      <c r="F6519" s="1" t="s">
        <v>518</v>
      </c>
      <c r="G6519" s="3">
        <v>45482</v>
      </c>
      <c r="H6519" s="3">
        <v>45485</v>
      </c>
      <c r="I6519" s="6">
        <v>450</v>
      </c>
      <c r="J6519" s="1">
        <v>2</v>
      </c>
      <c r="K6519" s="4">
        <v>0.05</v>
      </c>
      <c r="L6519" s="6">
        <f t="shared" si="206"/>
        <v>22.5</v>
      </c>
      <c r="M6519" s="8">
        <f t="shared" si="207"/>
        <v>877.5</v>
      </c>
      <c r="N6519" s="21">
        <f>(sales[[#This Row],[Price]]*sales[[#This Row],[Qty]])-(sales[[#This Row],[Discount_Amt]]*sales[[#This Row],[Qty]])</f>
        <v>855</v>
      </c>
    </row>
    <row r="6520" spans="2:14" x14ac:dyDescent="0.35">
      <c r="B6520" s="7">
        <v>2030518</v>
      </c>
      <c r="C6520" s="1" t="s">
        <v>11</v>
      </c>
      <c r="D6520" s="1" t="s">
        <v>25</v>
      </c>
      <c r="E6520" s="1" t="s">
        <v>44</v>
      </c>
      <c r="F6520" s="1" t="s">
        <v>519</v>
      </c>
      <c r="G6520" s="3">
        <v>45482</v>
      </c>
      <c r="H6520" s="3">
        <v>45487</v>
      </c>
      <c r="I6520" s="6">
        <v>1299</v>
      </c>
      <c r="J6520" s="1">
        <v>2</v>
      </c>
      <c r="K6520" s="4">
        <v>0.02</v>
      </c>
      <c r="L6520" s="6">
        <f t="shared" si="206"/>
        <v>25.98</v>
      </c>
      <c r="M6520" s="8">
        <f t="shared" si="207"/>
        <v>2572.02</v>
      </c>
      <c r="N6520" s="21">
        <f>(sales[[#This Row],[Price]]*sales[[#This Row],[Qty]])-(sales[[#This Row],[Discount_Amt]]*sales[[#This Row],[Qty]])</f>
        <v>2546.04</v>
      </c>
    </row>
    <row r="6521" spans="2:14" x14ac:dyDescent="0.35">
      <c r="B6521" s="7">
        <v>2030519</v>
      </c>
      <c r="C6521" s="1" t="s">
        <v>12</v>
      </c>
      <c r="D6521" s="1" t="s">
        <v>30</v>
      </c>
      <c r="E6521" s="1" t="s">
        <v>45</v>
      </c>
      <c r="F6521" s="1" t="s">
        <v>520</v>
      </c>
      <c r="G6521" s="3">
        <v>45482</v>
      </c>
      <c r="H6521" s="3">
        <v>45483</v>
      </c>
      <c r="I6521" s="6">
        <v>1700</v>
      </c>
      <c r="J6521" s="1">
        <v>1</v>
      </c>
      <c r="K6521" s="4">
        <v>0.06</v>
      </c>
      <c r="L6521" s="6">
        <f t="shared" si="206"/>
        <v>102</v>
      </c>
      <c r="M6521" s="8">
        <f t="shared" si="207"/>
        <v>1598</v>
      </c>
      <c r="N6521" s="21">
        <f>(sales[[#This Row],[Price]]*sales[[#This Row],[Qty]])-(sales[[#This Row],[Discount_Amt]]*sales[[#This Row],[Qty]])</f>
        <v>1598</v>
      </c>
    </row>
    <row r="6522" spans="2:14" hidden="1" x14ac:dyDescent="0.35">
      <c r="B6522" s="7">
        <v>2030520</v>
      </c>
      <c r="C6522" s="1" t="s">
        <v>13</v>
      </c>
      <c r="D6522" s="1" t="s">
        <v>27</v>
      </c>
      <c r="E6522" s="1" t="s">
        <v>46</v>
      </c>
      <c r="F6522" s="1" t="s">
        <v>521</v>
      </c>
      <c r="G6522" s="3">
        <v>45482</v>
      </c>
      <c r="H6522" s="3">
        <v>45490</v>
      </c>
      <c r="I6522" s="6">
        <v>55000</v>
      </c>
      <c r="J6522" s="1">
        <v>2</v>
      </c>
      <c r="K6522" s="4">
        <v>0.15</v>
      </c>
      <c r="L6522" s="6">
        <f t="shared" si="206"/>
        <v>8250</v>
      </c>
      <c r="M6522" s="8">
        <f t="shared" si="207"/>
        <v>101750</v>
      </c>
      <c r="N6522" s="21">
        <f>(sales[[#This Row],[Price]]*sales[[#This Row],[Qty]])-(sales[[#This Row],[Discount_Amt]]*sales[[#This Row],[Qty]])</f>
        <v>93500</v>
      </c>
    </row>
    <row r="6523" spans="2:14" hidden="1" x14ac:dyDescent="0.35">
      <c r="B6523" s="7">
        <v>2030521</v>
      </c>
      <c r="C6523" s="1" t="s">
        <v>14</v>
      </c>
      <c r="D6523" s="1" t="s">
        <v>28</v>
      </c>
      <c r="E6523" s="1" t="s">
        <v>47</v>
      </c>
      <c r="F6523" s="1" t="s">
        <v>518</v>
      </c>
      <c r="G6523" s="3">
        <v>45482</v>
      </c>
      <c r="H6523" s="3">
        <v>45484</v>
      </c>
      <c r="I6523" s="6">
        <v>57999</v>
      </c>
      <c r="J6523" s="1">
        <v>4</v>
      </c>
      <c r="K6523" s="4">
        <v>0.02</v>
      </c>
      <c r="L6523" s="6">
        <f t="shared" si="206"/>
        <v>1159.98</v>
      </c>
      <c r="M6523" s="8">
        <f t="shared" si="207"/>
        <v>230836.02</v>
      </c>
      <c r="N6523" s="21">
        <f>(sales[[#This Row],[Price]]*sales[[#This Row],[Qty]])-(sales[[#This Row],[Discount_Amt]]*sales[[#This Row],[Qty]])</f>
        <v>227356.08</v>
      </c>
    </row>
    <row r="6524" spans="2:14" hidden="1" x14ac:dyDescent="0.35">
      <c r="B6524" s="7">
        <v>2030522</v>
      </c>
      <c r="C6524" s="1" t="s">
        <v>15</v>
      </c>
      <c r="D6524" s="1" t="s">
        <v>29</v>
      </c>
      <c r="E6524" s="1" t="s">
        <v>48</v>
      </c>
      <c r="F6524" s="1" t="s">
        <v>518</v>
      </c>
      <c r="G6524" s="3">
        <v>45482</v>
      </c>
      <c r="H6524" s="3">
        <v>45485</v>
      </c>
      <c r="I6524" s="6">
        <v>1399</v>
      </c>
      <c r="J6524" s="1">
        <v>3</v>
      </c>
      <c r="K6524" s="4">
        <v>0.02</v>
      </c>
      <c r="L6524" s="6">
        <f t="shared" si="206"/>
        <v>27.98</v>
      </c>
      <c r="M6524" s="8">
        <f t="shared" si="207"/>
        <v>4169.0200000000004</v>
      </c>
      <c r="N6524" s="21">
        <f>(sales[[#This Row],[Price]]*sales[[#This Row],[Qty]])-(sales[[#This Row],[Discount_Amt]]*sales[[#This Row],[Qty]])</f>
        <v>4113.0600000000004</v>
      </c>
    </row>
    <row r="6525" spans="2:14" hidden="1" x14ac:dyDescent="0.35">
      <c r="B6525" s="7">
        <v>2030523</v>
      </c>
      <c r="C6525" s="1" t="s">
        <v>16</v>
      </c>
      <c r="D6525" s="1" t="s">
        <v>25</v>
      </c>
      <c r="E6525" s="1" t="s">
        <v>49</v>
      </c>
      <c r="F6525" s="1" t="s">
        <v>519</v>
      </c>
      <c r="G6525" s="3">
        <v>45482</v>
      </c>
      <c r="H6525" s="3">
        <v>45487</v>
      </c>
      <c r="I6525" s="6">
        <v>999</v>
      </c>
      <c r="J6525" s="1">
        <v>2</v>
      </c>
      <c r="K6525" s="4">
        <v>0.02</v>
      </c>
      <c r="L6525" s="6">
        <f t="shared" si="206"/>
        <v>19.98</v>
      </c>
      <c r="M6525" s="8">
        <f t="shared" si="207"/>
        <v>1978.02</v>
      </c>
      <c r="N6525" s="21">
        <f>(sales[[#This Row],[Price]]*sales[[#This Row],[Qty]])-(sales[[#This Row],[Discount_Amt]]*sales[[#This Row],[Qty]])</f>
        <v>1958.04</v>
      </c>
    </row>
    <row r="6526" spans="2:14" x14ac:dyDescent="0.35">
      <c r="B6526" s="7">
        <v>2030524</v>
      </c>
      <c r="C6526" s="1" t="s">
        <v>17</v>
      </c>
      <c r="D6526" s="1" t="s">
        <v>26</v>
      </c>
      <c r="E6526" s="1" t="s">
        <v>50</v>
      </c>
      <c r="F6526" s="1" t="s">
        <v>521</v>
      </c>
      <c r="G6526" s="3">
        <v>45482</v>
      </c>
      <c r="H6526" s="3">
        <v>45483</v>
      </c>
      <c r="I6526" s="6">
        <v>2099</v>
      </c>
      <c r="J6526" s="1">
        <v>1</v>
      </c>
      <c r="K6526" s="4">
        <v>0.02</v>
      </c>
      <c r="L6526" s="6">
        <f t="shared" si="206"/>
        <v>41.980000000000004</v>
      </c>
      <c r="M6526" s="8">
        <f t="shared" si="207"/>
        <v>2057.02</v>
      </c>
      <c r="N6526" s="21">
        <f>(sales[[#This Row],[Price]]*sales[[#This Row],[Qty]])-(sales[[#This Row],[Discount_Amt]]*sales[[#This Row],[Qty]])</f>
        <v>2057.02</v>
      </c>
    </row>
    <row r="6527" spans="2:14" hidden="1" x14ac:dyDescent="0.35">
      <c r="B6527" s="7">
        <v>2030525</v>
      </c>
      <c r="C6527" s="1" t="s">
        <v>18</v>
      </c>
      <c r="D6527" s="1" t="s">
        <v>27</v>
      </c>
      <c r="E6527" s="1" t="s">
        <v>51</v>
      </c>
      <c r="F6527" s="1" t="s">
        <v>520</v>
      </c>
      <c r="G6527" s="3">
        <v>45482</v>
      </c>
      <c r="H6527" s="3">
        <v>45490</v>
      </c>
      <c r="I6527" s="6">
        <v>11000</v>
      </c>
      <c r="J6527" s="1">
        <v>1</v>
      </c>
      <c r="K6527" s="4">
        <v>0.02</v>
      </c>
      <c r="L6527" s="6">
        <f t="shared" si="206"/>
        <v>220</v>
      </c>
      <c r="M6527" s="8">
        <f t="shared" si="207"/>
        <v>10780</v>
      </c>
      <c r="N6527" s="21">
        <f>(sales[[#This Row],[Price]]*sales[[#This Row],[Qty]])-(sales[[#This Row],[Discount_Amt]]*sales[[#This Row],[Qty]])</f>
        <v>10780</v>
      </c>
    </row>
    <row r="6528" spans="2:14" hidden="1" x14ac:dyDescent="0.35">
      <c r="B6528" s="7">
        <v>2030526</v>
      </c>
      <c r="C6528" s="1" t="s">
        <v>19</v>
      </c>
      <c r="D6528" s="1" t="s">
        <v>28</v>
      </c>
      <c r="E6528" s="1" t="s">
        <v>506</v>
      </c>
      <c r="F6528" s="1" t="s">
        <v>518</v>
      </c>
      <c r="G6528" s="3">
        <v>45482</v>
      </c>
      <c r="H6528" s="3">
        <v>45484</v>
      </c>
      <c r="I6528" s="6">
        <v>800</v>
      </c>
      <c r="J6528" s="1">
        <v>2</v>
      </c>
      <c r="K6528" s="4">
        <v>0.02</v>
      </c>
      <c r="L6528" s="6">
        <f t="shared" si="206"/>
        <v>16</v>
      </c>
      <c r="M6528" s="8">
        <f t="shared" si="207"/>
        <v>1584</v>
      </c>
      <c r="N6528" s="21">
        <f>(sales[[#This Row],[Price]]*sales[[#This Row],[Qty]])-(sales[[#This Row],[Discount_Amt]]*sales[[#This Row],[Qty]])</f>
        <v>1568</v>
      </c>
    </row>
    <row r="6529" spans="2:14" hidden="1" x14ac:dyDescent="0.35">
      <c r="B6529" s="7">
        <v>2030527</v>
      </c>
      <c r="C6529" s="1" t="s">
        <v>20</v>
      </c>
      <c r="D6529" s="1" t="s">
        <v>29</v>
      </c>
      <c r="E6529" s="1" t="s">
        <v>507</v>
      </c>
      <c r="F6529" s="1" t="s">
        <v>519</v>
      </c>
      <c r="G6529" s="3">
        <v>45482</v>
      </c>
      <c r="H6529" s="3">
        <v>45485</v>
      </c>
      <c r="I6529" s="6">
        <v>5500</v>
      </c>
      <c r="J6529" s="1">
        <v>1</v>
      </c>
      <c r="K6529" s="4">
        <v>0.02</v>
      </c>
      <c r="L6529" s="6">
        <f t="shared" si="206"/>
        <v>110</v>
      </c>
      <c r="M6529" s="8">
        <f t="shared" si="207"/>
        <v>5390</v>
      </c>
      <c r="N6529" s="21">
        <f>(sales[[#This Row],[Price]]*sales[[#This Row],[Qty]])-(sales[[#This Row],[Discount_Amt]]*sales[[#This Row],[Qty]])</f>
        <v>5390</v>
      </c>
    </row>
    <row r="6530" spans="2:14" hidden="1" x14ac:dyDescent="0.35">
      <c r="B6530" s="7">
        <v>2030528</v>
      </c>
      <c r="C6530" s="1" t="s">
        <v>21</v>
      </c>
      <c r="D6530" s="1" t="s">
        <v>25</v>
      </c>
      <c r="E6530" s="1" t="s">
        <v>508</v>
      </c>
      <c r="F6530" s="1" t="s">
        <v>520</v>
      </c>
      <c r="G6530" s="3">
        <v>45482</v>
      </c>
      <c r="H6530" s="3">
        <v>45487</v>
      </c>
      <c r="I6530" s="6">
        <v>1350</v>
      </c>
      <c r="J6530" s="1">
        <v>3</v>
      </c>
      <c r="K6530" s="4">
        <v>0.02</v>
      </c>
      <c r="L6530" s="6">
        <f t="shared" si="206"/>
        <v>27</v>
      </c>
      <c r="M6530" s="8">
        <f t="shared" si="207"/>
        <v>4023</v>
      </c>
      <c r="N6530" s="21">
        <f>(sales[[#This Row],[Price]]*sales[[#This Row],[Qty]])-(sales[[#This Row],[Discount_Amt]]*sales[[#This Row],[Qty]])</f>
        <v>3969</v>
      </c>
    </row>
    <row r="6531" spans="2:14" hidden="1" x14ac:dyDescent="0.35">
      <c r="B6531" s="7">
        <v>2030529</v>
      </c>
      <c r="C6531" s="1" t="s">
        <v>22</v>
      </c>
      <c r="D6531" s="1" t="s">
        <v>26</v>
      </c>
      <c r="E6531" s="1" t="s">
        <v>31</v>
      </c>
      <c r="F6531" s="1" t="s">
        <v>521</v>
      </c>
      <c r="G6531" s="3">
        <v>45482</v>
      </c>
      <c r="H6531" s="3">
        <v>45483</v>
      </c>
      <c r="I6531" s="6">
        <v>4500</v>
      </c>
      <c r="J6531" s="1">
        <v>2</v>
      </c>
      <c r="K6531" s="4">
        <v>7.0000000000000007E-2</v>
      </c>
      <c r="L6531" s="6">
        <f t="shared" si="206"/>
        <v>315.00000000000006</v>
      </c>
      <c r="M6531" s="8">
        <f t="shared" si="207"/>
        <v>8685</v>
      </c>
      <c r="N6531" s="21">
        <f>(sales[[#This Row],[Price]]*sales[[#This Row],[Qty]])-(sales[[#This Row],[Discount_Amt]]*sales[[#This Row],[Qty]])</f>
        <v>8370</v>
      </c>
    </row>
    <row r="6532" spans="2:14" hidden="1" x14ac:dyDescent="0.35">
      <c r="B6532" s="7">
        <v>2030530</v>
      </c>
      <c r="C6532" s="1" t="s">
        <v>23</v>
      </c>
      <c r="D6532" s="1" t="s">
        <v>27</v>
      </c>
      <c r="E6532" s="1" t="s">
        <v>32</v>
      </c>
      <c r="F6532" s="1" t="s">
        <v>518</v>
      </c>
      <c r="G6532" s="3">
        <v>45482</v>
      </c>
      <c r="H6532" s="3">
        <v>45490</v>
      </c>
      <c r="I6532" s="6">
        <v>2350</v>
      </c>
      <c r="J6532" s="1">
        <v>1</v>
      </c>
      <c r="K6532" s="4">
        <v>0.03</v>
      </c>
      <c r="L6532" s="6">
        <f t="shared" si="206"/>
        <v>70.5</v>
      </c>
      <c r="M6532" s="8">
        <f t="shared" si="207"/>
        <v>2279.5</v>
      </c>
      <c r="N6532" s="21">
        <f>(sales[[#This Row],[Price]]*sales[[#This Row],[Qty]])-(sales[[#This Row],[Discount_Amt]]*sales[[#This Row],[Qty]])</f>
        <v>2279.5</v>
      </c>
    </row>
    <row r="6533" spans="2:14" hidden="1" x14ac:dyDescent="0.35">
      <c r="B6533" s="7">
        <v>2030531</v>
      </c>
      <c r="C6533" s="1" t="s">
        <v>24</v>
      </c>
      <c r="D6533" s="1" t="s">
        <v>28</v>
      </c>
      <c r="E6533" s="1" t="s">
        <v>38</v>
      </c>
      <c r="F6533" s="1" t="s">
        <v>518</v>
      </c>
      <c r="G6533" s="3">
        <v>45482</v>
      </c>
      <c r="H6533" s="3">
        <v>45484</v>
      </c>
      <c r="I6533" s="6">
        <v>90</v>
      </c>
      <c r="J6533" s="1">
        <v>2</v>
      </c>
      <c r="K6533" s="4">
        <v>0.08</v>
      </c>
      <c r="L6533" s="6">
        <f t="shared" si="206"/>
        <v>7.2</v>
      </c>
      <c r="M6533" s="8">
        <f t="shared" si="207"/>
        <v>172.8</v>
      </c>
      <c r="N6533" s="21">
        <f>(sales[[#This Row],[Price]]*sales[[#This Row],[Qty]])-(sales[[#This Row],[Discount_Amt]]*sales[[#This Row],[Qty]])</f>
        <v>165.6</v>
      </c>
    </row>
    <row r="6534" spans="2:14" hidden="1" x14ac:dyDescent="0.35">
      <c r="B6534" s="7">
        <v>2030532</v>
      </c>
      <c r="C6534" s="1" t="s">
        <v>4</v>
      </c>
      <c r="D6534" s="1" t="s">
        <v>29</v>
      </c>
      <c r="E6534" s="1" t="s">
        <v>33</v>
      </c>
      <c r="F6534" s="1" t="s">
        <v>519</v>
      </c>
      <c r="G6534" s="3">
        <v>45482</v>
      </c>
      <c r="H6534" s="3">
        <v>45485</v>
      </c>
      <c r="I6534" s="6">
        <v>280</v>
      </c>
      <c r="J6534" s="1">
        <v>1</v>
      </c>
      <c r="K6534" s="4">
        <v>0.05</v>
      </c>
      <c r="L6534" s="6">
        <f t="shared" si="206"/>
        <v>14</v>
      </c>
      <c r="M6534" s="8">
        <f t="shared" si="207"/>
        <v>266</v>
      </c>
      <c r="N6534" s="21">
        <f>(sales[[#This Row],[Price]]*sales[[#This Row],[Qty]])-(sales[[#This Row],[Discount_Amt]]*sales[[#This Row],[Qty]])</f>
        <v>266</v>
      </c>
    </row>
    <row r="6535" spans="2:14" hidden="1" x14ac:dyDescent="0.35">
      <c r="B6535" s="7">
        <v>2030533</v>
      </c>
      <c r="C6535" s="1" t="s">
        <v>5</v>
      </c>
      <c r="D6535" s="1" t="s">
        <v>25</v>
      </c>
      <c r="E6535" s="1" t="s">
        <v>34</v>
      </c>
      <c r="F6535" s="1" t="s">
        <v>521</v>
      </c>
      <c r="G6535" s="3">
        <v>45482</v>
      </c>
      <c r="H6535" s="3">
        <v>45487</v>
      </c>
      <c r="I6535" s="6">
        <v>70</v>
      </c>
      <c r="J6535" s="1">
        <v>2</v>
      </c>
      <c r="K6535" s="4">
        <v>0.05</v>
      </c>
      <c r="L6535" s="6">
        <f t="shared" si="206"/>
        <v>3.5</v>
      </c>
      <c r="M6535" s="8">
        <f t="shared" si="207"/>
        <v>136.5</v>
      </c>
      <c r="N6535" s="21">
        <f>(sales[[#This Row],[Price]]*sales[[#This Row],[Qty]])-(sales[[#This Row],[Discount_Amt]]*sales[[#This Row],[Qty]])</f>
        <v>133</v>
      </c>
    </row>
    <row r="6536" spans="2:14" hidden="1" x14ac:dyDescent="0.35">
      <c r="B6536" s="7">
        <v>2030534</v>
      </c>
      <c r="C6536" s="1" t="s">
        <v>6</v>
      </c>
      <c r="D6536" s="1" t="s">
        <v>348</v>
      </c>
      <c r="E6536" s="1" t="s">
        <v>35</v>
      </c>
      <c r="F6536" s="1" t="s">
        <v>520</v>
      </c>
      <c r="G6536" s="3">
        <v>45482</v>
      </c>
      <c r="H6536" s="3">
        <v>45483</v>
      </c>
      <c r="I6536" s="6">
        <v>230</v>
      </c>
      <c r="J6536" s="1">
        <v>3</v>
      </c>
      <c r="K6536" s="4">
        <v>0.05</v>
      </c>
      <c r="L6536" s="6">
        <f t="shared" si="206"/>
        <v>11.5</v>
      </c>
      <c r="M6536" s="8">
        <f t="shared" si="207"/>
        <v>678.5</v>
      </c>
      <c r="N6536" s="21">
        <f>(sales[[#This Row],[Price]]*sales[[#This Row],[Qty]])-(sales[[#This Row],[Discount_Amt]]*sales[[#This Row],[Qty]])</f>
        <v>655.5</v>
      </c>
    </row>
    <row r="6537" spans="2:14" hidden="1" x14ac:dyDescent="0.35">
      <c r="B6537" s="7">
        <v>2030535</v>
      </c>
      <c r="C6537" s="1" t="s">
        <v>7</v>
      </c>
      <c r="D6537" s="1" t="s">
        <v>25</v>
      </c>
      <c r="E6537" s="1" t="s">
        <v>36</v>
      </c>
      <c r="F6537" s="1" t="s">
        <v>518</v>
      </c>
      <c r="G6537" s="3">
        <v>45482</v>
      </c>
      <c r="H6537" s="3">
        <v>45490</v>
      </c>
      <c r="I6537" s="6">
        <v>7999</v>
      </c>
      <c r="J6537" s="1">
        <v>2</v>
      </c>
      <c r="K6537" s="4">
        <v>0.05</v>
      </c>
      <c r="L6537" s="6">
        <f t="shared" si="206"/>
        <v>399.95000000000005</v>
      </c>
      <c r="M6537" s="8">
        <f t="shared" si="207"/>
        <v>15598.05</v>
      </c>
      <c r="N6537" s="21">
        <f>(sales[[#This Row],[Price]]*sales[[#This Row],[Qty]])-(sales[[#This Row],[Discount_Amt]]*sales[[#This Row],[Qty]])</f>
        <v>15198.1</v>
      </c>
    </row>
    <row r="6538" spans="2:14" x14ac:dyDescent="0.35">
      <c r="B6538" s="7">
        <v>2030536</v>
      </c>
      <c r="C6538" s="1" t="s">
        <v>10</v>
      </c>
      <c r="D6538" s="1" t="s">
        <v>26</v>
      </c>
      <c r="E6538" s="1" t="s">
        <v>37</v>
      </c>
      <c r="F6538" s="1" t="s">
        <v>519</v>
      </c>
      <c r="G6538" s="3">
        <v>45482</v>
      </c>
      <c r="H6538" s="3">
        <v>45484</v>
      </c>
      <c r="I6538" s="6">
        <v>850</v>
      </c>
      <c r="J6538" s="1">
        <v>7</v>
      </c>
      <c r="K6538" s="4">
        <v>0.03</v>
      </c>
      <c r="L6538" s="6">
        <f t="shared" si="206"/>
        <v>25.5</v>
      </c>
      <c r="M6538" s="8">
        <f t="shared" si="207"/>
        <v>5924.5</v>
      </c>
      <c r="N6538" s="21">
        <f>(sales[[#This Row],[Price]]*sales[[#This Row],[Qty]])-(sales[[#This Row],[Discount_Amt]]*sales[[#This Row],[Qty]])</f>
        <v>5771.5</v>
      </c>
    </row>
    <row r="6539" spans="2:14" hidden="1" x14ac:dyDescent="0.35">
      <c r="B6539" s="7">
        <v>2030537</v>
      </c>
      <c r="C6539" s="1" t="s">
        <v>8</v>
      </c>
      <c r="D6539" s="1" t="s">
        <v>27</v>
      </c>
      <c r="E6539" s="1" t="s">
        <v>39</v>
      </c>
      <c r="F6539" s="1" t="s">
        <v>520</v>
      </c>
      <c r="G6539" s="3">
        <v>45482</v>
      </c>
      <c r="H6539" s="3">
        <v>45485</v>
      </c>
      <c r="I6539" s="6">
        <v>65000</v>
      </c>
      <c r="J6539" s="1">
        <v>2</v>
      </c>
      <c r="K6539" s="4">
        <v>0.1</v>
      </c>
      <c r="L6539" s="6">
        <f t="shared" si="206"/>
        <v>6500</v>
      </c>
      <c r="M6539" s="8">
        <f t="shared" si="207"/>
        <v>123500</v>
      </c>
      <c r="N6539" s="21">
        <f>(sales[[#This Row],[Price]]*sales[[#This Row],[Qty]])-(sales[[#This Row],[Discount_Amt]]*sales[[#This Row],[Qty]])</f>
        <v>117000</v>
      </c>
    </row>
    <row r="6540" spans="2:14" hidden="1" x14ac:dyDescent="0.35">
      <c r="B6540" s="7">
        <v>2030538</v>
      </c>
      <c r="C6540" s="1" t="s">
        <v>9</v>
      </c>
      <c r="D6540" s="1" t="s">
        <v>28</v>
      </c>
      <c r="E6540" s="1" t="s">
        <v>40</v>
      </c>
      <c r="F6540" s="1" t="s">
        <v>521</v>
      </c>
      <c r="G6540" s="3">
        <v>45482</v>
      </c>
      <c r="H6540" s="3">
        <v>45487</v>
      </c>
      <c r="I6540" s="6">
        <v>450</v>
      </c>
      <c r="J6540" s="1">
        <v>1</v>
      </c>
      <c r="K6540" s="4">
        <v>0.05</v>
      </c>
      <c r="L6540" s="6">
        <f t="shared" si="206"/>
        <v>22.5</v>
      </c>
      <c r="M6540" s="8">
        <f t="shared" si="207"/>
        <v>427.5</v>
      </c>
      <c r="N6540" s="21">
        <f>(sales[[#This Row],[Price]]*sales[[#This Row],[Qty]])-(sales[[#This Row],[Discount_Amt]]*sales[[#This Row],[Qty]])</f>
        <v>427.5</v>
      </c>
    </row>
    <row r="6541" spans="2:14" x14ac:dyDescent="0.35">
      <c r="B6541" s="7">
        <v>2030539</v>
      </c>
      <c r="C6541" s="1" t="s">
        <v>11</v>
      </c>
      <c r="D6541" s="1" t="s">
        <v>29</v>
      </c>
      <c r="E6541" s="1" t="s">
        <v>41</v>
      </c>
      <c r="F6541" s="1" t="s">
        <v>518</v>
      </c>
      <c r="G6541" s="3">
        <v>45482</v>
      </c>
      <c r="H6541" s="3">
        <v>45483</v>
      </c>
      <c r="I6541" s="6">
        <v>1299</v>
      </c>
      <c r="J6541" s="1">
        <v>1</v>
      </c>
      <c r="K6541" s="4">
        <v>0.05</v>
      </c>
      <c r="L6541" s="6">
        <f t="shared" si="206"/>
        <v>64.95</v>
      </c>
      <c r="M6541" s="8">
        <f t="shared" si="207"/>
        <v>1234.05</v>
      </c>
      <c r="N6541" s="21">
        <f>(sales[[#This Row],[Price]]*sales[[#This Row],[Qty]])-(sales[[#This Row],[Discount_Amt]]*sales[[#This Row],[Qty]])</f>
        <v>1234.05</v>
      </c>
    </row>
    <row r="6542" spans="2:14" x14ac:dyDescent="0.35">
      <c r="B6542" s="7">
        <v>2030540</v>
      </c>
      <c r="C6542" s="1" t="s">
        <v>12</v>
      </c>
      <c r="D6542" s="1" t="s">
        <v>25</v>
      </c>
      <c r="E6542" s="1" t="s">
        <v>42</v>
      </c>
      <c r="F6542" s="1" t="s">
        <v>518</v>
      </c>
      <c r="G6542" s="3">
        <v>45482</v>
      </c>
      <c r="H6542" s="3">
        <v>45490</v>
      </c>
      <c r="I6542" s="6">
        <v>1700</v>
      </c>
      <c r="J6542" s="1">
        <v>1</v>
      </c>
      <c r="K6542" s="4">
        <v>0.02</v>
      </c>
      <c r="L6542" s="6">
        <f t="shared" si="206"/>
        <v>34</v>
      </c>
      <c r="M6542" s="8">
        <f t="shared" si="207"/>
        <v>1666</v>
      </c>
      <c r="N6542" s="21">
        <f>(sales[[#This Row],[Price]]*sales[[#This Row],[Qty]])-(sales[[#This Row],[Discount_Amt]]*sales[[#This Row],[Qty]])</f>
        <v>1666</v>
      </c>
    </row>
    <row r="6543" spans="2:14" hidden="1" x14ac:dyDescent="0.35">
      <c r="B6543" s="7">
        <v>2030541</v>
      </c>
      <c r="C6543" s="1" t="s">
        <v>13</v>
      </c>
      <c r="D6543" s="1" t="s">
        <v>30</v>
      </c>
      <c r="E6543" s="1" t="s">
        <v>43</v>
      </c>
      <c r="F6543" s="1" t="s">
        <v>519</v>
      </c>
      <c r="G6543" s="3">
        <v>45482</v>
      </c>
      <c r="H6543" s="3">
        <v>45484</v>
      </c>
      <c r="I6543" s="6">
        <v>55000</v>
      </c>
      <c r="J6543" s="1">
        <v>2</v>
      </c>
      <c r="K6543" s="4">
        <v>0.06</v>
      </c>
      <c r="L6543" s="6">
        <f t="shared" si="206"/>
        <v>3300</v>
      </c>
      <c r="M6543" s="8">
        <f t="shared" si="207"/>
        <v>106700</v>
      </c>
      <c r="N6543" s="21">
        <f>(sales[[#This Row],[Price]]*sales[[#This Row],[Qty]])-(sales[[#This Row],[Discount_Amt]]*sales[[#This Row],[Qty]])</f>
        <v>103400</v>
      </c>
    </row>
    <row r="6544" spans="2:14" hidden="1" x14ac:dyDescent="0.35">
      <c r="B6544" s="7">
        <v>2030542</v>
      </c>
      <c r="C6544" s="1" t="s">
        <v>14</v>
      </c>
      <c r="D6544" s="1" t="s">
        <v>27</v>
      </c>
      <c r="E6544" s="1" t="s">
        <v>44</v>
      </c>
      <c r="F6544" s="1" t="s">
        <v>521</v>
      </c>
      <c r="G6544" s="3">
        <v>45482</v>
      </c>
      <c r="H6544" s="3">
        <v>45485</v>
      </c>
      <c r="I6544" s="6">
        <v>57999</v>
      </c>
      <c r="J6544" s="1">
        <v>1</v>
      </c>
      <c r="K6544" s="4">
        <v>0.15</v>
      </c>
      <c r="L6544" s="6">
        <f t="shared" si="206"/>
        <v>8699.85</v>
      </c>
      <c r="M6544" s="8">
        <f t="shared" si="207"/>
        <v>49299.15</v>
      </c>
      <c r="N6544" s="21">
        <f>(sales[[#This Row],[Price]]*sales[[#This Row],[Qty]])-(sales[[#This Row],[Discount_Amt]]*sales[[#This Row],[Qty]])</f>
        <v>49299.15</v>
      </c>
    </row>
    <row r="6545" spans="2:14" hidden="1" x14ac:dyDescent="0.35">
      <c r="B6545" s="7">
        <v>2030543</v>
      </c>
      <c r="C6545" s="1" t="s">
        <v>15</v>
      </c>
      <c r="D6545" s="1" t="s">
        <v>28</v>
      </c>
      <c r="E6545" s="1" t="s">
        <v>45</v>
      </c>
      <c r="F6545" s="1" t="s">
        <v>520</v>
      </c>
      <c r="G6545" s="3">
        <v>45482</v>
      </c>
      <c r="H6545" s="3">
        <v>45487</v>
      </c>
      <c r="I6545" s="6">
        <v>1399</v>
      </c>
      <c r="J6545" s="1">
        <v>2</v>
      </c>
      <c r="K6545" s="4">
        <v>0.02</v>
      </c>
      <c r="L6545" s="6">
        <f t="shared" si="206"/>
        <v>27.98</v>
      </c>
      <c r="M6545" s="8">
        <f t="shared" si="207"/>
        <v>2770.02</v>
      </c>
      <c r="N6545" s="21">
        <f>(sales[[#This Row],[Price]]*sales[[#This Row],[Qty]])-(sales[[#This Row],[Discount_Amt]]*sales[[#This Row],[Qty]])</f>
        <v>2742.04</v>
      </c>
    </row>
    <row r="6546" spans="2:14" hidden="1" x14ac:dyDescent="0.35">
      <c r="B6546" s="7">
        <v>2030544</v>
      </c>
      <c r="C6546" s="1" t="s">
        <v>16</v>
      </c>
      <c r="D6546" s="1" t="s">
        <v>29</v>
      </c>
      <c r="E6546" s="1" t="s">
        <v>46</v>
      </c>
      <c r="F6546" s="1" t="s">
        <v>518</v>
      </c>
      <c r="G6546" s="3">
        <v>45482</v>
      </c>
      <c r="H6546" s="3">
        <v>45483</v>
      </c>
      <c r="I6546" s="6">
        <v>999</v>
      </c>
      <c r="J6546" s="1">
        <v>7</v>
      </c>
      <c r="K6546" s="4">
        <v>0.02</v>
      </c>
      <c r="L6546" s="6">
        <f t="shared" si="206"/>
        <v>19.98</v>
      </c>
      <c r="M6546" s="8">
        <f t="shared" si="207"/>
        <v>6973.02</v>
      </c>
      <c r="N6546" s="21">
        <f>(sales[[#This Row],[Price]]*sales[[#This Row],[Qty]])-(sales[[#This Row],[Discount_Amt]]*sales[[#This Row],[Qty]])</f>
        <v>6853.14</v>
      </c>
    </row>
    <row r="6547" spans="2:14" x14ac:dyDescent="0.35">
      <c r="B6547" s="7">
        <v>2030545</v>
      </c>
      <c r="C6547" s="1" t="s">
        <v>17</v>
      </c>
      <c r="D6547" s="1" t="s">
        <v>25</v>
      </c>
      <c r="E6547" s="1" t="s">
        <v>47</v>
      </c>
      <c r="F6547" s="1" t="s">
        <v>519</v>
      </c>
      <c r="G6547" s="3">
        <v>45482</v>
      </c>
      <c r="H6547" s="3">
        <v>45490</v>
      </c>
      <c r="I6547" s="6">
        <v>2099</v>
      </c>
      <c r="J6547" s="1">
        <v>2</v>
      </c>
      <c r="K6547" s="4">
        <v>0.02</v>
      </c>
      <c r="L6547" s="6">
        <f t="shared" si="206"/>
        <v>41.980000000000004</v>
      </c>
      <c r="M6547" s="8">
        <f t="shared" si="207"/>
        <v>4156.0200000000004</v>
      </c>
      <c r="N6547" s="21">
        <f>(sales[[#This Row],[Price]]*sales[[#This Row],[Qty]])-(sales[[#This Row],[Discount_Amt]]*sales[[#This Row],[Qty]])</f>
        <v>4114.04</v>
      </c>
    </row>
    <row r="6548" spans="2:14" hidden="1" x14ac:dyDescent="0.35">
      <c r="B6548" s="7">
        <v>2030546</v>
      </c>
      <c r="C6548" s="1" t="s">
        <v>18</v>
      </c>
      <c r="D6548" s="1" t="s">
        <v>26</v>
      </c>
      <c r="E6548" s="1" t="s">
        <v>48</v>
      </c>
      <c r="F6548" s="1" t="s">
        <v>520</v>
      </c>
      <c r="G6548" s="3">
        <v>45482</v>
      </c>
      <c r="H6548" s="3">
        <v>45484</v>
      </c>
      <c r="I6548" s="6">
        <v>11000</v>
      </c>
      <c r="J6548" s="1">
        <v>2</v>
      </c>
      <c r="K6548" s="4">
        <v>0.02</v>
      </c>
      <c r="L6548" s="6">
        <f t="shared" si="206"/>
        <v>220</v>
      </c>
      <c r="M6548" s="8">
        <f t="shared" si="207"/>
        <v>21780</v>
      </c>
      <c r="N6548" s="21">
        <f>(sales[[#This Row],[Price]]*sales[[#This Row],[Qty]])-(sales[[#This Row],[Discount_Amt]]*sales[[#This Row],[Qty]])</f>
        <v>21560</v>
      </c>
    </row>
    <row r="6549" spans="2:14" hidden="1" x14ac:dyDescent="0.35">
      <c r="B6549" s="7">
        <v>2030547</v>
      </c>
      <c r="C6549" s="1" t="s">
        <v>19</v>
      </c>
      <c r="D6549" s="1" t="s">
        <v>27</v>
      </c>
      <c r="E6549" s="1" t="s">
        <v>49</v>
      </c>
      <c r="F6549" s="1" t="s">
        <v>521</v>
      </c>
      <c r="G6549" s="3">
        <v>45482</v>
      </c>
      <c r="H6549" s="3">
        <v>45485</v>
      </c>
      <c r="I6549" s="6">
        <v>800</v>
      </c>
      <c r="J6549" s="1">
        <v>1</v>
      </c>
      <c r="K6549" s="4">
        <v>0.02</v>
      </c>
      <c r="L6549" s="6">
        <f t="shared" si="206"/>
        <v>16</v>
      </c>
      <c r="M6549" s="8">
        <f t="shared" si="207"/>
        <v>784</v>
      </c>
      <c r="N6549" s="21">
        <f>(sales[[#This Row],[Price]]*sales[[#This Row],[Qty]])-(sales[[#This Row],[Discount_Amt]]*sales[[#This Row],[Qty]])</f>
        <v>784</v>
      </c>
    </row>
    <row r="6550" spans="2:14" hidden="1" x14ac:dyDescent="0.35">
      <c r="B6550" s="7">
        <v>2030548</v>
      </c>
      <c r="C6550" s="1" t="s">
        <v>20</v>
      </c>
      <c r="D6550" s="1" t="s">
        <v>28</v>
      </c>
      <c r="E6550" s="1" t="s">
        <v>50</v>
      </c>
      <c r="F6550" s="1" t="s">
        <v>518</v>
      </c>
      <c r="G6550" s="3">
        <v>45482</v>
      </c>
      <c r="H6550" s="3">
        <v>45487</v>
      </c>
      <c r="I6550" s="6">
        <v>5500</v>
      </c>
      <c r="J6550" s="1">
        <v>2</v>
      </c>
      <c r="K6550" s="4">
        <v>0.02</v>
      </c>
      <c r="L6550" s="6">
        <f t="shared" si="206"/>
        <v>110</v>
      </c>
      <c r="M6550" s="8">
        <f t="shared" si="207"/>
        <v>10890</v>
      </c>
      <c r="N6550" s="21">
        <f>(sales[[#This Row],[Price]]*sales[[#This Row],[Qty]])-(sales[[#This Row],[Discount_Amt]]*sales[[#This Row],[Qty]])</f>
        <v>10780</v>
      </c>
    </row>
    <row r="6551" spans="2:14" hidden="1" x14ac:dyDescent="0.35">
      <c r="B6551" s="7">
        <v>2030549</v>
      </c>
      <c r="C6551" s="1" t="s">
        <v>21</v>
      </c>
      <c r="D6551" s="1" t="s">
        <v>29</v>
      </c>
      <c r="E6551" s="1" t="s">
        <v>51</v>
      </c>
      <c r="F6551" s="1" t="s">
        <v>518</v>
      </c>
      <c r="G6551" s="3">
        <v>45482</v>
      </c>
      <c r="H6551" s="3">
        <v>45483</v>
      </c>
      <c r="I6551" s="6">
        <v>1350</v>
      </c>
      <c r="J6551" s="1">
        <v>4</v>
      </c>
      <c r="K6551" s="4">
        <v>0.02</v>
      </c>
      <c r="L6551" s="6">
        <f t="shared" si="206"/>
        <v>27</v>
      </c>
      <c r="M6551" s="8">
        <f t="shared" si="207"/>
        <v>5373</v>
      </c>
      <c r="N6551" s="21">
        <f>(sales[[#This Row],[Price]]*sales[[#This Row],[Qty]])-(sales[[#This Row],[Discount_Amt]]*sales[[#This Row],[Qty]])</f>
        <v>5292</v>
      </c>
    </row>
    <row r="6552" spans="2:14" hidden="1" x14ac:dyDescent="0.35">
      <c r="B6552" s="7">
        <v>2030550</v>
      </c>
      <c r="C6552" s="1" t="s">
        <v>22</v>
      </c>
      <c r="D6552" s="1" t="s">
        <v>25</v>
      </c>
      <c r="E6552" s="1" t="s">
        <v>506</v>
      </c>
      <c r="F6552" s="1" t="s">
        <v>519</v>
      </c>
      <c r="G6552" s="3">
        <v>45482</v>
      </c>
      <c r="H6552" s="3">
        <v>45490</v>
      </c>
      <c r="I6552" s="6">
        <v>4500</v>
      </c>
      <c r="J6552" s="1">
        <v>3</v>
      </c>
      <c r="K6552" s="4">
        <v>0.02</v>
      </c>
      <c r="L6552" s="6">
        <f t="shared" si="206"/>
        <v>90</v>
      </c>
      <c r="M6552" s="8">
        <f t="shared" si="207"/>
        <v>13410</v>
      </c>
      <c r="N6552" s="21">
        <f>(sales[[#This Row],[Price]]*sales[[#This Row],[Qty]])-(sales[[#This Row],[Discount_Amt]]*sales[[#This Row],[Qty]])</f>
        <v>13230</v>
      </c>
    </row>
    <row r="6553" spans="2:14" hidden="1" x14ac:dyDescent="0.35">
      <c r="B6553" s="7">
        <v>2030551</v>
      </c>
      <c r="C6553" s="1" t="s">
        <v>23</v>
      </c>
      <c r="D6553" s="1" t="s">
        <v>26</v>
      </c>
      <c r="E6553" s="1" t="s">
        <v>507</v>
      </c>
      <c r="F6553" s="1" t="s">
        <v>521</v>
      </c>
      <c r="G6553" s="3">
        <v>45482</v>
      </c>
      <c r="H6553" s="3">
        <v>45484</v>
      </c>
      <c r="I6553" s="6">
        <v>2350</v>
      </c>
      <c r="J6553" s="1">
        <v>2</v>
      </c>
      <c r="K6553" s="4">
        <v>7.0000000000000007E-2</v>
      </c>
      <c r="L6553" s="6">
        <f t="shared" si="206"/>
        <v>164.50000000000003</v>
      </c>
      <c r="M6553" s="8">
        <f t="shared" si="207"/>
        <v>4535.5</v>
      </c>
      <c r="N6553" s="21">
        <f>(sales[[#This Row],[Price]]*sales[[#This Row],[Qty]])-(sales[[#This Row],[Discount_Amt]]*sales[[#This Row],[Qty]])</f>
        <v>4371</v>
      </c>
    </row>
    <row r="6554" spans="2:14" hidden="1" x14ac:dyDescent="0.35">
      <c r="B6554" s="7">
        <v>2030552</v>
      </c>
      <c r="C6554" s="1" t="s">
        <v>24</v>
      </c>
      <c r="D6554" s="1" t="s">
        <v>27</v>
      </c>
      <c r="E6554" s="1" t="s">
        <v>508</v>
      </c>
      <c r="F6554" s="1" t="s">
        <v>520</v>
      </c>
      <c r="G6554" s="3">
        <v>45482</v>
      </c>
      <c r="H6554" s="3">
        <v>45485</v>
      </c>
      <c r="I6554" s="6">
        <v>90</v>
      </c>
      <c r="J6554" s="1">
        <v>1</v>
      </c>
      <c r="K6554" s="4">
        <v>0.03</v>
      </c>
      <c r="L6554" s="6">
        <f t="shared" si="206"/>
        <v>2.6999999999999997</v>
      </c>
      <c r="M6554" s="8">
        <f t="shared" si="207"/>
        <v>87.3</v>
      </c>
      <c r="N6554" s="21">
        <f>(sales[[#This Row],[Price]]*sales[[#This Row],[Qty]])-(sales[[#This Row],[Discount_Amt]]*sales[[#This Row],[Qty]])</f>
        <v>87.3</v>
      </c>
    </row>
    <row r="6555" spans="2:14" hidden="1" x14ac:dyDescent="0.35">
      <c r="B6555" s="7">
        <v>2030553</v>
      </c>
      <c r="C6555" s="1" t="s">
        <v>4</v>
      </c>
      <c r="D6555" s="1" t="s">
        <v>28</v>
      </c>
      <c r="E6555" s="1" t="s">
        <v>31</v>
      </c>
      <c r="F6555" s="1" t="s">
        <v>518</v>
      </c>
      <c r="G6555" s="3">
        <v>45482</v>
      </c>
      <c r="H6555" s="3">
        <v>45487</v>
      </c>
      <c r="I6555" s="6">
        <v>280</v>
      </c>
      <c r="J6555" s="1">
        <v>1</v>
      </c>
      <c r="K6555" s="4">
        <v>0.08</v>
      </c>
      <c r="L6555" s="6">
        <f t="shared" si="206"/>
        <v>22.400000000000002</v>
      </c>
      <c r="M6555" s="8">
        <f t="shared" si="207"/>
        <v>257.60000000000002</v>
      </c>
      <c r="N6555" s="21">
        <f>(sales[[#This Row],[Price]]*sales[[#This Row],[Qty]])-(sales[[#This Row],[Discount_Amt]]*sales[[#This Row],[Qty]])</f>
        <v>257.60000000000002</v>
      </c>
    </row>
    <row r="6556" spans="2:14" hidden="1" x14ac:dyDescent="0.35">
      <c r="B6556" s="7">
        <v>2030554</v>
      </c>
      <c r="C6556" s="1" t="s">
        <v>5</v>
      </c>
      <c r="D6556" s="1" t="s">
        <v>29</v>
      </c>
      <c r="E6556" s="1" t="s">
        <v>32</v>
      </c>
      <c r="F6556" s="1" t="s">
        <v>519</v>
      </c>
      <c r="G6556" s="3">
        <v>45482</v>
      </c>
      <c r="H6556" s="3">
        <v>45483</v>
      </c>
      <c r="I6556" s="6">
        <v>70</v>
      </c>
      <c r="J6556" s="1">
        <v>2</v>
      </c>
      <c r="K6556" s="4">
        <v>0.05</v>
      </c>
      <c r="L6556" s="6">
        <f t="shared" si="206"/>
        <v>3.5</v>
      </c>
      <c r="M6556" s="8">
        <f t="shared" si="207"/>
        <v>136.5</v>
      </c>
      <c r="N6556" s="21">
        <f>(sales[[#This Row],[Price]]*sales[[#This Row],[Qty]])-(sales[[#This Row],[Discount_Amt]]*sales[[#This Row],[Qty]])</f>
        <v>133</v>
      </c>
    </row>
    <row r="6557" spans="2:14" hidden="1" x14ac:dyDescent="0.35">
      <c r="B6557" s="7">
        <v>2030555</v>
      </c>
      <c r="C6557" s="1" t="s">
        <v>6</v>
      </c>
      <c r="D6557" s="1" t="s">
        <v>25</v>
      </c>
      <c r="E6557" s="1" t="s">
        <v>38</v>
      </c>
      <c r="F6557" s="1" t="s">
        <v>520</v>
      </c>
      <c r="G6557" s="3">
        <v>45482</v>
      </c>
      <c r="H6557" s="3">
        <v>45490</v>
      </c>
      <c r="I6557" s="6">
        <v>230</v>
      </c>
      <c r="J6557" s="1">
        <v>1</v>
      </c>
      <c r="K6557" s="4">
        <v>0.05</v>
      </c>
      <c r="L6557" s="6">
        <f t="shared" si="206"/>
        <v>11.5</v>
      </c>
      <c r="M6557" s="8">
        <f t="shared" si="207"/>
        <v>218.5</v>
      </c>
      <c r="N6557" s="21">
        <f>(sales[[#This Row],[Price]]*sales[[#This Row],[Qty]])-(sales[[#This Row],[Discount_Amt]]*sales[[#This Row],[Qty]])</f>
        <v>218.5</v>
      </c>
    </row>
    <row r="6558" spans="2:14" hidden="1" x14ac:dyDescent="0.35">
      <c r="B6558" s="7">
        <v>2030556</v>
      </c>
      <c r="C6558" s="1" t="s">
        <v>7</v>
      </c>
      <c r="D6558" s="1" t="s">
        <v>349</v>
      </c>
      <c r="E6558" s="1" t="s">
        <v>33</v>
      </c>
      <c r="F6558" s="1" t="s">
        <v>521</v>
      </c>
      <c r="G6558" s="3">
        <v>45482</v>
      </c>
      <c r="H6558" s="3">
        <v>45484</v>
      </c>
      <c r="I6558" s="6">
        <v>7999</v>
      </c>
      <c r="J6558" s="1">
        <v>3</v>
      </c>
      <c r="K6558" s="4">
        <v>0.05</v>
      </c>
      <c r="L6558" s="6">
        <f t="shared" si="206"/>
        <v>399.95000000000005</v>
      </c>
      <c r="M6558" s="8">
        <f t="shared" si="207"/>
        <v>23597.05</v>
      </c>
      <c r="N6558" s="21">
        <f>(sales[[#This Row],[Price]]*sales[[#This Row],[Qty]])-(sales[[#This Row],[Discount_Amt]]*sales[[#This Row],[Qty]])</f>
        <v>22797.15</v>
      </c>
    </row>
    <row r="6559" spans="2:14" x14ac:dyDescent="0.35">
      <c r="B6559" s="7">
        <v>2030557</v>
      </c>
      <c r="C6559" s="1" t="s">
        <v>10</v>
      </c>
      <c r="D6559" s="1" t="s">
        <v>25</v>
      </c>
      <c r="E6559" s="1" t="s">
        <v>34</v>
      </c>
      <c r="F6559" s="1" t="s">
        <v>518</v>
      </c>
      <c r="G6559" s="3">
        <v>45482</v>
      </c>
      <c r="H6559" s="3">
        <v>45485</v>
      </c>
      <c r="I6559" s="6">
        <v>850</v>
      </c>
      <c r="J6559" s="1">
        <v>2</v>
      </c>
      <c r="K6559" s="4">
        <v>0.05</v>
      </c>
      <c r="L6559" s="6">
        <f t="shared" si="206"/>
        <v>42.5</v>
      </c>
      <c r="M6559" s="8">
        <f t="shared" si="207"/>
        <v>1657.5</v>
      </c>
      <c r="N6559" s="21">
        <f>(sales[[#This Row],[Price]]*sales[[#This Row],[Qty]])-(sales[[#This Row],[Discount_Amt]]*sales[[#This Row],[Qty]])</f>
        <v>1615</v>
      </c>
    </row>
    <row r="6560" spans="2:14" hidden="1" x14ac:dyDescent="0.35">
      <c r="B6560" s="7">
        <v>2030558</v>
      </c>
      <c r="C6560" s="1" t="s">
        <v>8</v>
      </c>
      <c r="D6560" s="1" t="s">
        <v>26</v>
      </c>
      <c r="E6560" s="1" t="s">
        <v>35</v>
      </c>
      <c r="F6560" s="1" t="s">
        <v>518</v>
      </c>
      <c r="G6560" s="3">
        <v>45482</v>
      </c>
      <c r="H6560" s="3">
        <v>45487</v>
      </c>
      <c r="I6560" s="6">
        <v>65000</v>
      </c>
      <c r="J6560" s="1">
        <v>1</v>
      </c>
      <c r="K6560" s="4">
        <v>0.03</v>
      </c>
      <c r="L6560" s="6">
        <f t="shared" si="206"/>
        <v>1950</v>
      </c>
      <c r="M6560" s="8">
        <f t="shared" si="207"/>
        <v>63050</v>
      </c>
      <c r="N6560" s="21">
        <f>(sales[[#This Row],[Price]]*sales[[#This Row],[Qty]])-(sales[[#This Row],[Discount_Amt]]*sales[[#This Row],[Qty]])</f>
        <v>63050</v>
      </c>
    </row>
    <row r="6561" spans="2:14" hidden="1" x14ac:dyDescent="0.35">
      <c r="B6561" s="7">
        <v>2030559</v>
      </c>
      <c r="C6561" s="1" t="s">
        <v>9</v>
      </c>
      <c r="D6561" s="1" t="s">
        <v>27</v>
      </c>
      <c r="E6561" s="1" t="s">
        <v>36</v>
      </c>
      <c r="F6561" s="1" t="s">
        <v>519</v>
      </c>
      <c r="G6561" s="3">
        <v>45482</v>
      </c>
      <c r="H6561" s="3">
        <v>45483</v>
      </c>
      <c r="I6561" s="6">
        <v>450</v>
      </c>
      <c r="J6561" s="1">
        <v>2</v>
      </c>
      <c r="K6561" s="4">
        <v>0.1</v>
      </c>
      <c r="L6561" s="6">
        <f t="shared" si="206"/>
        <v>45</v>
      </c>
      <c r="M6561" s="8">
        <f t="shared" si="207"/>
        <v>855</v>
      </c>
      <c r="N6561" s="21">
        <f>(sales[[#This Row],[Price]]*sales[[#This Row],[Qty]])-(sales[[#This Row],[Discount_Amt]]*sales[[#This Row],[Qty]])</f>
        <v>810</v>
      </c>
    </row>
    <row r="6562" spans="2:14" x14ac:dyDescent="0.35">
      <c r="B6562" s="7">
        <v>2030560</v>
      </c>
      <c r="C6562" s="1" t="s">
        <v>11</v>
      </c>
      <c r="D6562" s="1" t="s">
        <v>28</v>
      </c>
      <c r="E6562" s="1" t="s">
        <v>37</v>
      </c>
      <c r="F6562" s="1" t="s">
        <v>521</v>
      </c>
      <c r="G6562" s="3">
        <v>45482</v>
      </c>
      <c r="H6562" s="3">
        <v>45490</v>
      </c>
      <c r="I6562" s="6">
        <v>1299</v>
      </c>
      <c r="J6562" s="1">
        <v>1</v>
      </c>
      <c r="K6562" s="4">
        <v>0.05</v>
      </c>
      <c r="L6562" s="6">
        <f t="shared" si="206"/>
        <v>64.95</v>
      </c>
      <c r="M6562" s="8">
        <f t="shared" si="207"/>
        <v>1234.05</v>
      </c>
      <c r="N6562" s="21">
        <f>(sales[[#This Row],[Price]]*sales[[#This Row],[Qty]])-(sales[[#This Row],[Discount_Amt]]*sales[[#This Row],[Qty]])</f>
        <v>1234.05</v>
      </c>
    </row>
    <row r="6563" spans="2:14" x14ac:dyDescent="0.35">
      <c r="B6563" s="7">
        <v>2030561</v>
      </c>
      <c r="C6563" s="1" t="s">
        <v>12</v>
      </c>
      <c r="D6563" s="1" t="s">
        <v>29</v>
      </c>
      <c r="E6563" s="1" t="s">
        <v>39</v>
      </c>
      <c r="F6563" s="1" t="s">
        <v>520</v>
      </c>
      <c r="G6563" s="3">
        <v>45482</v>
      </c>
      <c r="H6563" s="3">
        <v>45484</v>
      </c>
      <c r="I6563" s="6">
        <v>1700</v>
      </c>
      <c r="J6563" s="1">
        <v>2</v>
      </c>
      <c r="K6563" s="4">
        <v>0.05</v>
      </c>
      <c r="L6563" s="6">
        <f t="shared" si="206"/>
        <v>85</v>
      </c>
      <c r="M6563" s="8">
        <f t="shared" si="207"/>
        <v>3315</v>
      </c>
      <c r="N6563" s="21">
        <f>(sales[[#This Row],[Price]]*sales[[#This Row],[Qty]])-(sales[[#This Row],[Discount_Amt]]*sales[[#This Row],[Qty]])</f>
        <v>3230</v>
      </c>
    </row>
    <row r="6564" spans="2:14" hidden="1" x14ac:dyDescent="0.35">
      <c r="B6564" s="7">
        <v>2030562</v>
      </c>
      <c r="C6564" s="1" t="s">
        <v>13</v>
      </c>
      <c r="D6564" s="1" t="s">
        <v>25</v>
      </c>
      <c r="E6564" s="1" t="s">
        <v>40</v>
      </c>
      <c r="F6564" s="1" t="s">
        <v>518</v>
      </c>
      <c r="G6564" s="3">
        <v>45482</v>
      </c>
      <c r="H6564" s="3">
        <v>45485</v>
      </c>
      <c r="I6564" s="6">
        <v>55000</v>
      </c>
      <c r="J6564" s="1">
        <v>3</v>
      </c>
      <c r="K6564" s="4">
        <v>0.02</v>
      </c>
      <c r="L6564" s="6">
        <f t="shared" si="206"/>
        <v>1100</v>
      </c>
      <c r="M6564" s="8">
        <f t="shared" si="207"/>
        <v>163900</v>
      </c>
      <c r="N6564" s="21">
        <f>(sales[[#This Row],[Price]]*sales[[#This Row],[Qty]])-(sales[[#This Row],[Discount_Amt]]*sales[[#This Row],[Qty]])</f>
        <v>161700</v>
      </c>
    </row>
    <row r="6565" spans="2:14" hidden="1" x14ac:dyDescent="0.35">
      <c r="B6565" s="7">
        <v>2030563</v>
      </c>
      <c r="C6565" s="1" t="s">
        <v>14</v>
      </c>
      <c r="D6565" s="1" t="s">
        <v>30</v>
      </c>
      <c r="E6565" s="1" t="s">
        <v>41</v>
      </c>
      <c r="F6565" s="1" t="s">
        <v>519</v>
      </c>
      <c r="G6565" s="3">
        <v>45482</v>
      </c>
      <c r="H6565" s="3">
        <v>45487</v>
      </c>
      <c r="I6565" s="6">
        <v>57999</v>
      </c>
      <c r="J6565" s="1">
        <v>2</v>
      </c>
      <c r="K6565" s="4">
        <v>0.06</v>
      </c>
      <c r="L6565" s="6">
        <f t="shared" si="206"/>
        <v>3479.94</v>
      </c>
      <c r="M6565" s="8">
        <f t="shared" si="207"/>
        <v>112518.06</v>
      </c>
      <c r="N6565" s="21">
        <f>(sales[[#This Row],[Price]]*sales[[#This Row],[Qty]])-(sales[[#This Row],[Discount_Amt]]*sales[[#This Row],[Qty]])</f>
        <v>109038.12</v>
      </c>
    </row>
    <row r="6566" spans="2:14" hidden="1" x14ac:dyDescent="0.35">
      <c r="B6566" s="7">
        <v>2030564</v>
      </c>
      <c r="C6566" s="1" t="s">
        <v>15</v>
      </c>
      <c r="D6566" s="1" t="s">
        <v>27</v>
      </c>
      <c r="E6566" s="1" t="s">
        <v>42</v>
      </c>
      <c r="F6566" s="1" t="s">
        <v>520</v>
      </c>
      <c r="G6566" s="3">
        <v>45482</v>
      </c>
      <c r="H6566" s="3">
        <v>45483</v>
      </c>
      <c r="I6566" s="6">
        <v>1399</v>
      </c>
      <c r="J6566" s="1">
        <v>7</v>
      </c>
      <c r="K6566" s="4">
        <v>0.15</v>
      </c>
      <c r="L6566" s="6">
        <f t="shared" si="206"/>
        <v>209.85</v>
      </c>
      <c r="M6566" s="8">
        <f t="shared" si="207"/>
        <v>9583.15</v>
      </c>
      <c r="N6566" s="21">
        <f>(sales[[#This Row],[Price]]*sales[[#This Row],[Qty]])-(sales[[#This Row],[Discount_Amt]]*sales[[#This Row],[Qty]])</f>
        <v>8324.0499999999993</v>
      </c>
    </row>
    <row r="6567" spans="2:14" hidden="1" x14ac:dyDescent="0.35">
      <c r="B6567" s="7">
        <v>2030565</v>
      </c>
      <c r="C6567" s="1" t="s">
        <v>16</v>
      </c>
      <c r="D6567" s="1" t="s">
        <v>28</v>
      </c>
      <c r="E6567" s="1" t="s">
        <v>43</v>
      </c>
      <c r="F6567" s="1" t="s">
        <v>521</v>
      </c>
      <c r="G6567" s="3">
        <v>45482</v>
      </c>
      <c r="H6567" s="3">
        <v>45490</v>
      </c>
      <c r="I6567" s="6">
        <v>999</v>
      </c>
      <c r="J6567" s="1">
        <v>2</v>
      </c>
      <c r="K6567" s="4">
        <v>0.02</v>
      </c>
      <c r="L6567" s="6">
        <f t="shared" si="206"/>
        <v>19.98</v>
      </c>
      <c r="M6567" s="8">
        <f t="shared" si="207"/>
        <v>1978.02</v>
      </c>
      <c r="N6567" s="21">
        <f>(sales[[#This Row],[Price]]*sales[[#This Row],[Qty]])-(sales[[#This Row],[Discount_Amt]]*sales[[#This Row],[Qty]])</f>
        <v>1958.04</v>
      </c>
    </row>
    <row r="6568" spans="2:14" x14ac:dyDescent="0.35">
      <c r="B6568" s="7">
        <v>2030566</v>
      </c>
      <c r="C6568" s="1" t="s">
        <v>17</v>
      </c>
      <c r="D6568" s="1" t="s">
        <v>29</v>
      </c>
      <c r="E6568" s="1" t="s">
        <v>44</v>
      </c>
      <c r="F6568" s="1" t="s">
        <v>518</v>
      </c>
      <c r="G6568" s="3">
        <v>45482</v>
      </c>
      <c r="H6568" s="3">
        <v>45484</v>
      </c>
      <c r="I6568" s="6">
        <v>2099</v>
      </c>
      <c r="J6568" s="1">
        <v>1</v>
      </c>
      <c r="K6568" s="4">
        <v>0.02</v>
      </c>
      <c r="L6568" s="6">
        <f t="shared" si="206"/>
        <v>41.980000000000004</v>
      </c>
      <c r="M6568" s="8">
        <f t="shared" si="207"/>
        <v>2057.02</v>
      </c>
      <c r="N6568" s="21">
        <f>(sales[[#This Row],[Price]]*sales[[#This Row],[Qty]])-(sales[[#This Row],[Discount_Amt]]*sales[[#This Row],[Qty]])</f>
        <v>2057.02</v>
      </c>
    </row>
    <row r="6569" spans="2:14" hidden="1" x14ac:dyDescent="0.35">
      <c r="B6569" s="7">
        <v>2030567</v>
      </c>
      <c r="C6569" s="1" t="s">
        <v>18</v>
      </c>
      <c r="D6569" s="1" t="s">
        <v>25</v>
      </c>
      <c r="E6569" s="1" t="s">
        <v>45</v>
      </c>
      <c r="F6569" s="1" t="s">
        <v>518</v>
      </c>
      <c r="G6569" s="3">
        <v>45482</v>
      </c>
      <c r="H6569" s="3">
        <v>45485</v>
      </c>
      <c r="I6569" s="6">
        <v>11000</v>
      </c>
      <c r="J6569" s="1">
        <v>1</v>
      </c>
      <c r="K6569" s="4">
        <v>0.02</v>
      </c>
      <c r="L6569" s="6">
        <f t="shared" si="206"/>
        <v>220</v>
      </c>
      <c r="M6569" s="8">
        <f t="shared" si="207"/>
        <v>10780</v>
      </c>
      <c r="N6569" s="21">
        <f>(sales[[#This Row],[Price]]*sales[[#This Row],[Qty]])-(sales[[#This Row],[Discount_Amt]]*sales[[#This Row],[Qty]])</f>
        <v>10780</v>
      </c>
    </row>
    <row r="6570" spans="2:14" hidden="1" x14ac:dyDescent="0.35">
      <c r="B6570" s="7">
        <v>2030568</v>
      </c>
      <c r="C6570" s="1" t="s">
        <v>19</v>
      </c>
      <c r="D6570" s="1" t="s">
        <v>26</v>
      </c>
      <c r="E6570" s="1" t="s">
        <v>46</v>
      </c>
      <c r="F6570" s="1" t="s">
        <v>519</v>
      </c>
      <c r="G6570" s="3">
        <v>45482</v>
      </c>
      <c r="H6570" s="3">
        <v>45487</v>
      </c>
      <c r="I6570" s="6">
        <v>800</v>
      </c>
      <c r="J6570" s="1">
        <v>1</v>
      </c>
      <c r="K6570" s="4">
        <v>0.02</v>
      </c>
      <c r="L6570" s="6">
        <f t="shared" si="206"/>
        <v>16</v>
      </c>
      <c r="M6570" s="8">
        <f t="shared" si="207"/>
        <v>784</v>
      </c>
      <c r="N6570" s="21">
        <f>(sales[[#This Row],[Price]]*sales[[#This Row],[Qty]])-(sales[[#This Row],[Discount_Amt]]*sales[[#This Row],[Qty]])</f>
        <v>784</v>
      </c>
    </row>
    <row r="6571" spans="2:14" hidden="1" x14ac:dyDescent="0.35">
      <c r="B6571" s="7">
        <v>2030569</v>
      </c>
      <c r="C6571" s="1" t="s">
        <v>20</v>
      </c>
      <c r="D6571" s="1" t="s">
        <v>27</v>
      </c>
      <c r="E6571" s="1" t="s">
        <v>47</v>
      </c>
      <c r="F6571" s="1" t="s">
        <v>521</v>
      </c>
      <c r="G6571" s="3">
        <v>45482</v>
      </c>
      <c r="H6571" s="3">
        <v>45483</v>
      </c>
      <c r="I6571" s="6">
        <v>5500</v>
      </c>
      <c r="J6571" s="1">
        <v>2</v>
      </c>
      <c r="K6571" s="4">
        <v>0.02</v>
      </c>
      <c r="L6571" s="6">
        <f t="shared" si="206"/>
        <v>110</v>
      </c>
      <c r="M6571" s="8">
        <f t="shared" si="207"/>
        <v>10890</v>
      </c>
      <c r="N6571" s="21">
        <f>(sales[[#This Row],[Price]]*sales[[#This Row],[Qty]])-(sales[[#This Row],[Discount_Amt]]*sales[[#This Row],[Qty]])</f>
        <v>10780</v>
      </c>
    </row>
    <row r="6572" spans="2:14" hidden="1" x14ac:dyDescent="0.35">
      <c r="B6572" s="7">
        <v>2030570</v>
      </c>
      <c r="C6572" s="1" t="s">
        <v>21</v>
      </c>
      <c r="D6572" s="1" t="s">
        <v>28</v>
      </c>
      <c r="E6572" s="1" t="s">
        <v>48</v>
      </c>
      <c r="F6572" s="1" t="s">
        <v>520</v>
      </c>
      <c r="G6572" s="3">
        <v>45482</v>
      </c>
      <c r="H6572" s="3">
        <v>45490</v>
      </c>
      <c r="I6572" s="6">
        <v>1350</v>
      </c>
      <c r="J6572" s="1">
        <v>1</v>
      </c>
      <c r="K6572" s="4">
        <v>0.02</v>
      </c>
      <c r="L6572" s="6">
        <f t="shared" si="206"/>
        <v>27</v>
      </c>
      <c r="M6572" s="8">
        <f t="shared" si="207"/>
        <v>1323</v>
      </c>
      <c r="N6572" s="21">
        <f>(sales[[#This Row],[Price]]*sales[[#This Row],[Qty]])-(sales[[#This Row],[Discount_Amt]]*sales[[#This Row],[Qty]])</f>
        <v>1323</v>
      </c>
    </row>
    <row r="6573" spans="2:14" hidden="1" x14ac:dyDescent="0.35">
      <c r="B6573" s="7">
        <v>2030571</v>
      </c>
      <c r="C6573" s="1" t="s">
        <v>22</v>
      </c>
      <c r="D6573" s="1" t="s">
        <v>29</v>
      </c>
      <c r="E6573" s="1" t="s">
        <v>49</v>
      </c>
      <c r="F6573" s="1" t="s">
        <v>518</v>
      </c>
      <c r="G6573" s="3">
        <v>45482</v>
      </c>
      <c r="H6573" s="3">
        <v>45484</v>
      </c>
      <c r="I6573" s="6">
        <v>4500</v>
      </c>
      <c r="J6573" s="1">
        <v>2</v>
      </c>
      <c r="K6573" s="4">
        <v>0.02</v>
      </c>
      <c r="L6573" s="6">
        <f t="shared" si="206"/>
        <v>90</v>
      </c>
      <c r="M6573" s="8">
        <f t="shared" si="207"/>
        <v>8910</v>
      </c>
      <c r="N6573" s="21">
        <f>(sales[[#This Row],[Price]]*sales[[#This Row],[Qty]])-(sales[[#This Row],[Discount_Amt]]*sales[[#This Row],[Qty]])</f>
        <v>8820</v>
      </c>
    </row>
    <row r="6574" spans="2:14" hidden="1" x14ac:dyDescent="0.35">
      <c r="B6574" s="7">
        <v>2030572</v>
      </c>
      <c r="C6574" s="1" t="s">
        <v>23</v>
      </c>
      <c r="D6574" s="1" t="s">
        <v>25</v>
      </c>
      <c r="E6574" s="1" t="s">
        <v>50</v>
      </c>
      <c r="F6574" s="1" t="s">
        <v>519</v>
      </c>
      <c r="G6574" s="3">
        <v>45482</v>
      </c>
      <c r="H6574" s="3">
        <v>45485</v>
      </c>
      <c r="I6574" s="6">
        <v>2350</v>
      </c>
      <c r="J6574" s="1">
        <v>7</v>
      </c>
      <c r="K6574" s="4">
        <v>0.02</v>
      </c>
      <c r="L6574" s="6">
        <f t="shared" ref="L6574:L6637" si="208">I6574*K6574</f>
        <v>47</v>
      </c>
      <c r="M6574" s="8">
        <f t="shared" ref="M6574:M6637" si="209">I6574*J6574-L6574</f>
        <v>16403</v>
      </c>
      <c r="N6574" s="21">
        <f>(sales[[#This Row],[Price]]*sales[[#This Row],[Qty]])-(sales[[#This Row],[Discount_Amt]]*sales[[#This Row],[Qty]])</f>
        <v>16121</v>
      </c>
    </row>
    <row r="6575" spans="2:14" hidden="1" x14ac:dyDescent="0.35">
      <c r="B6575" s="7">
        <v>2030573</v>
      </c>
      <c r="C6575" s="1" t="s">
        <v>24</v>
      </c>
      <c r="D6575" s="1" t="s">
        <v>26</v>
      </c>
      <c r="E6575" s="1" t="s">
        <v>51</v>
      </c>
      <c r="F6575" s="1" t="s">
        <v>520</v>
      </c>
      <c r="G6575" s="3">
        <v>45482</v>
      </c>
      <c r="H6575" s="3">
        <v>45487</v>
      </c>
      <c r="I6575" s="6">
        <v>90</v>
      </c>
      <c r="J6575" s="1">
        <v>2</v>
      </c>
      <c r="K6575" s="4">
        <v>7.0000000000000007E-2</v>
      </c>
      <c r="L6575" s="6">
        <f t="shared" si="208"/>
        <v>6.3000000000000007</v>
      </c>
      <c r="M6575" s="8">
        <f t="shared" si="209"/>
        <v>173.7</v>
      </c>
      <c r="N6575" s="21">
        <f>(sales[[#This Row],[Price]]*sales[[#This Row],[Qty]])-(sales[[#This Row],[Discount_Amt]]*sales[[#This Row],[Qty]])</f>
        <v>167.4</v>
      </c>
    </row>
    <row r="6576" spans="2:14" hidden="1" x14ac:dyDescent="0.35">
      <c r="B6576" s="7">
        <v>2030574</v>
      </c>
      <c r="C6576" s="1" t="s">
        <v>4</v>
      </c>
      <c r="D6576" s="1" t="s">
        <v>27</v>
      </c>
      <c r="E6576" s="1" t="s">
        <v>506</v>
      </c>
      <c r="F6576" s="1" t="s">
        <v>521</v>
      </c>
      <c r="G6576" s="3">
        <v>45482</v>
      </c>
      <c r="H6576" s="3">
        <v>45483</v>
      </c>
      <c r="I6576" s="6">
        <v>280</v>
      </c>
      <c r="J6576" s="1">
        <v>2</v>
      </c>
      <c r="K6576" s="4">
        <v>0.03</v>
      </c>
      <c r="L6576" s="6">
        <f t="shared" si="208"/>
        <v>8.4</v>
      </c>
      <c r="M6576" s="8">
        <f t="shared" si="209"/>
        <v>551.6</v>
      </c>
      <c r="N6576" s="21">
        <f>(sales[[#This Row],[Price]]*sales[[#This Row],[Qty]])-(sales[[#This Row],[Discount_Amt]]*sales[[#This Row],[Qty]])</f>
        <v>543.20000000000005</v>
      </c>
    </row>
    <row r="6577" spans="2:14" hidden="1" x14ac:dyDescent="0.35">
      <c r="B6577" s="7">
        <v>2030575</v>
      </c>
      <c r="C6577" s="1" t="s">
        <v>5</v>
      </c>
      <c r="D6577" s="1" t="s">
        <v>28</v>
      </c>
      <c r="E6577" s="1" t="s">
        <v>507</v>
      </c>
      <c r="F6577" s="1" t="s">
        <v>518</v>
      </c>
      <c r="G6577" s="3">
        <v>45482</v>
      </c>
      <c r="H6577" s="3">
        <v>45490</v>
      </c>
      <c r="I6577" s="6">
        <v>70</v>
      </c>
      <c r="J6577" s="1">
        <v>1</v>
      </c>
      <c r="K6577" s="4">
        <v>0.08</v>
      </c>
      <c r="L6577" s="6">
        <f t="shared" si="208"/>
        <v>5.6000000000000005</v>
      </c>
      <c r="M6577" s="8">
        <f t="shared" si="209"/>
        <v>64.400000000000006</v>
      </c>
      <c r="N6577" s="21">
        <f>(sales[[#This Row],[Price]]*sales[[#This Row],[Qty]])-(sales[[#This Row],[Discount_Amt]]*sales[[#This Row],[Qty]])</f>
        <v>64.400000000000006</v>
      </c>
    </row>
    <row r="6578" spans="2:14" hidden="1" x14ac:dyDescent="0.35">
      <c r="B6578" s="7">
        <v>2030576</v>
      </c>
      <c r="C6578" s="1" t="s">
        <v>6</v>
      </c>
      <c r="D6578" s="1" t="s">
        <v>29</v>
      </c>
      <c r="E6578" s="1" t="s">
        <v>508</v>
      </c>
      <c r="F6578" s="1" t="s">
        <v>518</v>
      </c>
      <c r="G6578" s="3">
        <v>45482</v>
      </c>
      <c r="H6578" s="3">
        <v>45484</v>
      </c>
      <c r="I6578" s="6">
        <v>230</v>
      </c>
      <c r="J6578" s="1">
        <v>2</v>
      </c>
      <c r="K6578" s="4">
        <v>0.05</v>
      </c>
      <c r="L6578" s="6">
        <f t="shared" si="208"/>
        <v>11.5</v>
      </c>
      <c r="M6578" s="8">
        <f t="shared" si="209"/>
        <v>448.5</v>
      </c>
      <c r="N6578" s="21">
        <f>(sales[[#This Row],[Price]]*sales[[#This Row],[Qty]])-(sales[[#This Row],[Discount_Amt]]*sales[[#This Row],[Qty]])</f>
        <v>437</v>
      </c>
    </row>
    <row r="6579" spans="2:14" hidden="1" x14ac:dyDescent="0.35">
      <c r="B6579" s="7">
        <v>2030577</v>
      </c>
      <c r="C6579" s="1" t="s">
        <v>7</v>
      </c>
      <c r="D6579" s="1" t="s">
        <v>25</v>
      </c>
      <c r="E6579" s="1" t="s">
        <v>31</v>
      </c>
      <c r="F6579" s="1" t="s">
        <v>519</v>
      </c>
      <c r="G6579" s="3">
        <v>45482</v>
      </c>
      <c r="H6579" s="3">
        <v>45485</v>
      </c>
      <c r="I6579" s="6">
        <v>7999</v>
      </c>
      <c r="J6579" s="1">
        <v>4</v>
      </c>
      <c r="K6579" s="4">
        <v>0.05</v>
      </c>
      <c r="L6579" s="6">
        <f t="shared" si="208"/>
        <v>399.95000000000005</v>
      </c>
      <c r="M6579" s="8">
        <f t="shared" si="209"/>
        <v>31596.05</v>
      </c>
      <c r="N6579" s="21">
        <f>(sales[[#This Row],[Price]]*sales[[#This Row],[Qty]])-(sales[[#This Row],[Discount_Amt]]*sales[[#This Row],[Qty]])</f>
        <v>30396.2</v>
      </c>
    </row>
    <row r="6580" spans="2:14" x14ac:dyDescent="0.35">
      <c r="B6580" s="7">
        <v>2030578</v>
      </c>
      <c r="C6580" s="1" t="s">
        <v>10</v>
      </c>
      <c r="D6580" s="1" t="s">
        <v>350</v>
      </c>
      <c r="E6580" s="1" t="s">
        <v>32</v>
      </c>
      <c r="F6580" s="1" t="s">
        <v>521</v>
      </c>
      <c r="G6580" s="3">
        <v>45482</v>
      </c>
      <c r="H6580" s="3">
        <v>45487</v>
      </c>
      <c r="I6580" s="6">
        <v>850</v>
      </c>
      <c r="J6580" s="1">
        <v>3</v>
      </c>
      <c r="K6580" s="4">
        <v>0.05</v>
      </c>
      <c r="L6580" s="6">
        <f t="shared" si="208"/>
        <v>42.5</v>
      </c>
      <c r="M6580" s="8">
        <f t="shared" si="209"/>
        <v>2507.5</v>
      </c>
      <c r="N6580" s="21">
        <f>(sales[[#This Row],[Price]]*sales[[#This Row],[Qty]])-(sales[[#This Row],[Discount_Amt]]*sales[[#This Row],[Qty]])</f>
        <v>2422.5</v>
      </c>
    </row>
    <row r="6581" spans="2:14" hidden="1" x14ac:dyDescent="0.35">
      <c r="B6581" s="7">
        <v>2030579</v>
      </c>
      <c r="C6581" s="1" t="s">
        <v>8</v>
      </c>
      <c r="D6581" s="1" t="s">
        <v>25</v>
      </c>
      <c r="E6581" s="1" t="s">
        <v>38</v>
      </c>
      <c r="F6581" s="1" t="s">
        <v>520</v>
      </c>
      <c r="G6581" s="3">
        <v>45482</v>
      </c>
      <c r="H6581" s="3">
        <v>45483</v>
      </c>
      <c r="I6581" s="6">
        <v>65000</v>
      </c>
      <c r="J6581" s="1">
        <v>2</v>
      </c>
      <c r="K6581" s="4">
        <v>0.05</v>
      </c>
      <c r="L6581" s="6">
        <f t="shared" si="208"/>
        <v>3250</v>
      </c>
      <c r="M6581" s="8">
        <f t="shared" si="209"/>
        <v>126750</v>
      </c>
      <c r="N6581" s="21">
        <f>(sales[[#This Row],[Price]]*sales[[#This Row],[Qty]])-(sales[[#This Row],[Discount_Amt]]*sales[[#This Row],[Qty]])</f>
        <v>123500</v>
      </c>
    </row>
    <row r="6582" spans="2:14" hidden="1" x14ac:dyDescent="0.35">
      <c r="B6582" s="7">
        <v>2030580</v>
      </c>
      <c r="C6582" s="1" t="s">
        <v>9</v>
      </c>
      <c r="D6582" s="1" t="s">
        <v>26</v>
      </c>
      <c r="E6582" s="1" t="s">
        <v>33</v>
      </c>
      <c r="F6582" s="1" t="s">
        <v>518</v>
      </c>
      <c r="G6582" s="3">
        <v>45482</v>
      </c>
      <c r="H6582" s="3">
        <v>45490</v>
      </c>
      <c r="I6582" s="6">
        <v>450</v>
      </c>
      <c r="J6582" s="1">
        <v>1</v>
      </c>
      <c r="K6582" s="4">
        <v>0.03</v>
      </c>
      <c r="L6582" s="6">
        <f t="shared" si="208"/>
        <v>13.5</v>
      </c>
      <c r="M6582" s="8">
        <f t="shared" si="209"/>
        <v>436.5</v>
      </c>
      <c r="N6582" s="21">
        <f>(sales[[#This Row],[Price]]*sales[[#This Row],[Qty]])-(sales[[#This Row],[Discount_Amt]]*sales[[#This Row],[Qty]])</f>
        <v>436.5</v>
      </c>
    </row>
    <row r="6583" spans="2:14" x14ac:dyDescent="0.35">
      <c r="B6583" s="7">
        <v>2030581</v>
      </c>
      <c r="C6583" s="1" t="s">
        <v>11</v>
      </c>
      <c r="D6583" s="1" t="s">
        <v>27</v>
      </c>
      <c r="E6583" s="1" t="s">
        <v>34</v>
      </c>
      <c r="F6583" s="1" t="s">
        <v>519</v>
      </c>
      <c r="G6583" s="3">
        <v>45482</v>
      </c>
      <c r="H6583" s="3">
        <v>45484</v>
      </c>
      <c r="I6583" s="6">
        <v>1299</v>
      </c>
      <c r="J6583" s="1">
        <v>1</v>
      </c>
      <c r="K6583" s="4">
        <v>0.1</v>
      </c>
      <c r="L6583" s="6">
        <f t="shared" si="208"/>
        <v>129.9</v>
      </c>
      <c r="M6583" s="8">
        <f t="shared" si="209"/>
        <v>1169.0999999999999</v>
      </c>
      <c r="N6583" s="21">
        <f>(sales[[#This Row],[Price]]*sales[[#This Row],[Qty]])-(sales[[#This Row],[Discount_Amt]]*sales[[#This Row],[Qty]])</f>
        <v>1169.0999999999999</v>
      </c>
    </row>
    <row r="6584" spans="2:14" x14ac:dyDescent="0.35">
      <c r="B6584" s="7">
        <v>2030582</v>
      </c>
      <c r="C6584" s="1" t="s">
        <v>12</v>
      </c>
      <c r="D6584" s="1" t="s">
        <v>28</v>
      </c>
      <c r="E6584" s="1" t="s">
        <v>35</v>
      </c>
      <c r="F6584" s="1" t="s">
        <v>520</v>
      </c>
      <c r="G6584" s="3">
        <v>45482</v>
      </c>
      <c r="H6584" s="3">
        <v>45485</v>
      </c>
      <c r="I6584" s="6">
        <v>1700</v>
      </c>
      <c r="J6584" s="1">
        <v>2</v>
      </c>
      <c r="K6584" s="4">
        <v>0.05</v>
      </c>
      <c r="L6584" s="6">
        <f t="shared" si="208"/>
        <v>85</v>
      </c>
      <c r="M6584" s="8">
        <f t="shared" si="209"/>
        <v>3315</v>
      </c>
      <c r="N6584" s="21">
        <f>(sales[[#This Row],[Price]]*sales[[#This Row],[Qty]])-(sales[[#This Row],[Discount_Amt]]*sales[[#This Row],[Qty]])</f>
        <v>3230</v>
      </c>
    </row>
    <row r="6585" spans="2:14" hidden="1" x14ac:dyDescent="0.35">
      <c r="B6585" s="7">
        <v>2030583</v>
      </c>
      <c r="C6585" s="1" t="s">
        <v>13</v>
      </c>
      <c r="D6585" s="1" t="s">
        <v>29</v>
      </c>
      <c r="E6585" s="1" t="s">
        <v>36</v>
      </c>
      <c r="F6585" s="1" t="s">
        <v>521</v>
      </c>
      <c r="G6585" s="3">
        <v>45482</v>
      </c>
      <c r="H6585" s="3">
        <v>45487</v>
      </c>
      <c r="I6585" s="6">
        <v>55000</v>
      </c>
      <c r="J6585" s="1">
        <v>1</v>
      </c>
      <c r="K6585" s="4">
        <v>0.05</v>
      </c>
      <c r="L6585" s="6">
        <f t="shared" si="208"/>
        <v>2750</v>
      </c>
      <c r="M6585" s="8">
        <f t="shared" si="209"/>
        <v>52250</v>
      </c>
      <c r="N6585" s="21">
        <f>(sales[[#This Row],[Price]]*sales[[#This Row],[Qty]])-(sales[[#This Row],[Discount_Amt]]*sales[[#This Row],[Qty]])</f>
        <v>52250</v>
      </c>
    </row>
    <row r="6586" spans="2:14" hidden="1" x14ac:dyDescent="0.35">
      <c r="B6586" s="7">
        <v>2030584</v>
      </c>
      <c r="C6586" s="1" t="s">
        <v>14</v>
      </c>
      <c r="D6586" s="1" t="s">
        <v>25</v>
      </c>
      <c r="E6586" s="1" t="s">
        <v>37</v>
      </c>
      <c r="F6586" s="1" t="s">
        <v>518</v>
      </c>
      <c r="G6586" s="3">
        <v>45482</v>
      </c>
      <c r="H6586" s="3">
        <v>45483</v>
      </c>
      <c r="I6586" s="6">
        <v>57999</v>
      </c>
      <c r="J6586" s="1">
        <v>3</v>
      </c>
      <c r="K6586" s="4">
        <v>0.02</v>
      </c>
      <c r="L6586" s="6">
        <f t="shared" si="208"/>
        <v>1159.98</v>
      </c>
      <c r="M6586" s="8">
        <f t="shared" si="209"/>
        <v>172837.02</v>
      </c>
      <c r="N6586" s="21">
        <f>(sales[[#This Row],[Price]]*sales[[#This Row],[Qty]])-(sales[[#This Row],[Discount_Amt]]*sales[[#This Row],[Qty]])</f>
        <v>170517.06</v>
      </c>
    </row>
    <row r="6587" spans="2:14" hidden="1" x14ac:dyDescent="0.35">
      <c r="B6587" s="7">
        <v>2030585</v>
      </c>
      <c r="C6587" s="1" t="s">
        <v>15</v>
      </c>
      <c r="D6587" s="1" t="s">
        <v>30</v>
      </c>
      <c r="E6587" s="1" t="s">
        <v>39</v>
      </c>
      <c r="F6587" s="1" t="s">
        <v>518</v>
      </c>
      <c r="G6587" s="3">
        <v>45482</v>
      </c>
      <c r="H6587" s="3">
        <v>45490</v>
      </c>
      <c r="I6587" s="6">
        <v>1399</v>
      </c>
      <c r="J6587" s="1">
        <v>2</v>
      </c>
      <c r="K6587" s="4">
        <v>0.06</v>
      </c>
      <c r="L6587" s="6">
        <f t="shared" si="208"/>
        <v>83.94</v>
      </c>
      <c r="M6587" s="8">
        <f t="shared" si="209"/>
        <v>2714.06</v>
      </c>
      <c r="N6587" s="21">
        <f>(sales[[#This Row],[Price]]*sales[[#This Row],[Qty]])-(sales[[#This Row],[Discount_Amt]]*sales[[#This Row],[Qty]])</f>
        <v>2630.12</v>
      </c>
    </row>
    <row r="6588" spans="2:14" hidden="1" x14ac:dyDescent="0.35">
      <c r="B6588" s="7">
        <v>2030586</v>
      </c>
      <c r="C6588" s="1" t="s">
        <v>16</v>
      </c>
      <c r="D6588" s="1" t="s">
        <v>27</v>
      </c>
      <c r="E6588" s="1" t="s">
        <v>40</v>
      </c>
      <c r="F6588" s="1" t="s">
        <v>519</v>
      </c>
      <c r="G6588" s="3">
        <v>45482</v>
      </c>
      <c r="H6588" s="3">
        <v>45484</v>
      </c>
      <c r="I6588" s="6">
        <v>999</v>
      </c>
      <c r="J6588" s="1">
        <v>1</v>
      </c>
      <c r="K6588" s="4">
        <v>0.15</v>
      </c>
      <c r="L6588" s="6">
        <f t="shared" si="208"/>
        <v>149.85</v>
      </c>
      <c r="M6588" s="8">
        <f t="shared" si="209"/>
        <v>849.15</v>
      </c>
      <c r="N6588" s="21">
        <f>(sales[[#This Row],[Price]]*sales[[#This Row],[Qty]])-(sales[[#This Row],[Discount_Amt]]*sales[[#This Row],[Qty]])</f>
        <v>849.15</v>
      </c>
    </row>
    <row r="6589" spans="2:14" x14ac:dyDescent="0.35">
      <c r="B6589" s="7">
        <v>2030587</v>
      </c>
      <c r="C6589" s="1" t="s">
        <v>17</v>
      </c>
      <c r="D6589" s="1" t="s">
        <v>28</v>
      </c>
      <c r="E6589" s="1" t="s">
        <v>41</v>
      </c>
      <c r="F6589" s="1" t="s">
        <v>521</v>
      </c>
      <c r="G6589" s="3">
        <v>45482</v>
      </c>
      <c r="H6589" s="3">
        <v>45485</v>
      </c>
      <c r="I6589" s="6">
        <v>2099</v>
      </c>
      <c r="J6589" s="1">
        <v>2</v>
      </c>
      <c r="K6589" s="4">
        <v>0.02</v>
      </c>
      <c r="L6589" s="6">
        <f t="shared" si="208"/>
        <v>41.980000000000004</v>
      </c>
      <c r="M6589" s="8">
        <f t="shared" si="209"/>
        <v>4156.0200000000004</v>
      </c>
      <c r="N6589" s="21">
        <f>(sales[[#This Row],[Price]]*sales[[#This Row],[Qty]])-(sales[[#This Row],[Discount_Amt]]*sales[[#This Row],[Qty]])</f>
        <v>4114.04</v>
      </c>
    </row>
    <row r="6590" spans="2:14" hidden="1" x14ac:dyDescent="0.35">
      <c r="B6590" s="7">
        <v>2030588</v>
      </c>
      <c r="C6590" s="1" t="s">
        <v>18</v>
      </c>
      <c r="D6590" s="1" t="s">
        <v>29</v>
      </c>
      <c r="E6590" s="1" t="s">
        <v>42</v>
      </c>
      <c r="F6590" s="1" t="s">
        <v>520</v>
      </c>
      <c r="G6590" s="3">
        <v>45482</v>
      </c>
      <c r="H6590" s="3">
        <v>45487</v>
      </c>
      <c r="I6590" s="6">
        <v>11000</v>
      </c>
      <c r="J6590" s="1">
        <v>1</v>
      </c>
      <c r="K6590" s="4">
        <v>0.02</v>
      </c>
      <c r="L6590" s="6">
        <f t="shared" si="208"/>
        <v>220</v>
      </c>
      <c r="M6590" s="8">
        <f t="shared" si="209"/>
        <v>10780</v>
      </c>
      <c r="N6590" s="21">
        <f>(sales[[#This Row],[Price]]*sales[[#This Row],[Qty]])-(sales[[#This Row],[Discount_Amt]]*sales[[#This Row],[Qty]])</f>
        <v>10780</v>
      </c>
    </row>
    <row r="6591" spans="2:14" hidden="1" x14ac:dyDescent="0.35">
      <c r="B6591" s="7">
        <v>2030589</v>
      </c>
      <c r="C6591" s="1" t="s">
        <v>19</v>
      </c>
      <c r="D6591" s="1" t="s">
        <v>25</v>
      </c>
      <c r="E6591" s="1" t="s">
        <v>43</v>
      </c>
      <c r="F6591" s="1" t="s">
        <v>518</v>
      </c>
      <c r="G6591" s="3">
        <v>45482</v>
      </c>
      <c r="H6591" s="3">
        <v>45483</v>
      </c>
      <c r="I6591" s="6">
        <v>800</v>
      </c>
      <c r="J6591" s="1">
        <v>2</v>
      </c>
      <c r="K6591" s="4">
        <v>0.02</v>
      </c>
      <c r="L6591" s="6">
        <f t="shared" si="208"/>
        <v>16</v>
      </c>
      <c r="M6591" s="8">
        <f t="shared" si="209"/>
        <v>1584</v>
      </c>
      <c r="N6591" s="21">
        <f>(sales[[#This Row],[Price]]*sales[[#This Row],[Qty]])-(sales[[#This Row],[Discount_Amt]]*sales[[#This Row],[Qty]])</f>
        <v>1568</v>
      </c>
    </row>
    <row r="6592" spans="2:14" hidden="1" x14ac:dyDescent="0.35">
      <c r="B6592" s="7">
        <v>2030590</v>
      </c>
      <c r="C6592" s="1" t="s">
        <v>20</v>
      </c>
      <c r="D6592" s="1" t="s">
        <v>26</v>
      </c>
      <c r="E6592" s="1" t="s">
        <v>44</v>
      </c>
      <c r="F6592" s="1" t="s">
        <v>519</v>
      </c>
      <c r="G6592" s="3">
        <v>45482</v>
      </c>
      <c r="H6592" s="3">
        <v>45490</v>
      </c>
      <c r="I6592" s="6">
        <v>5500</v>
      </c>
      <c r="J6592" s="1">
        <v>3</v>
      </c>
      <c r="K6592" s="4">
        <v>0.02</v>
      </c>
      <c r="L6592" s="6">
        <f t="shared" si="208"/>
        <v>110</v>
      </c>
      <c r="M6592" s="8">
        <f t="shared" si="209"/>
        <v>16390</v>
      </c>
      <c r="N6592" s="21">
        <f>(sales[[#This Row],[Price]]*sales[[#This Row],[Qty]])-(sales[[#This Row],[Discount_Amt]]*sales[[#This Row],[Qty]])</f>
        <v>16170</v>
      </c>
    </row>
    <row r="6593" spans="2:14" hidden="1" x14ac:dyDescent="0.35">
      <c r="B6593" s="7">
        <v>2030591</v>
      </c>
      <c r="C6593" s="1" t="s">
        <v>21</v>
      </c>
      <c r="D6593" s="1" t="s">
        <v>27</v>
      </c>
      <c r="E6593" s="1" t="s">
        <v>45</v>
      </c>
      <c r="F6593" s="1" t="s">
        <v>520</v>
      </c>
      <c r="G6593" s="3">
        <v>45482</v>
      </c>
      <c r="H6593" s="3">
        <v>45484</v>
      </c>
      <c r="I6593" s="6">
        <v>1350</v>
      </c>
      <c r="J6593" s="1">
        <v>2</v>
      </c>
      <c r="K6593" s="4">
        <v>0.02</v>
      </c>
      <c r="L6593" s="6">
        <f t="shared" si="208"/>
        <v>27</v>
      </c>
      <c r="M6593" s="8">
        <f t="shared" si="209"/>
        <v>2673</v>
      </c>
      <c r="N6593" s="21">
        <f>(sales[[#This Row],[Price]]*sales[[#This Row],[Qty]])-(sales[[#This Row],[Discount_Amt]]*sales[[#This Row],[Qty]])</f>
        <v>2646</v>
      </c>
    </row>
    <row r="6594" spans="2:14" hidden="1" x14ac:dyDescent="0.35">
      <c r="B6594" s="7">
        <v>2030592</v>
      </c>
      <c r="C6594" s="1" t="s">
        <v>22</v>
      </c>
      <c r="D6594" s="1" t="s">
        <v>28</v>
      </c>
      <c r="E6594" s="1" t="s">
        <v>46</v>
      </c>
      <c r="F6594" s="1" t="s">
        <v>521</v>
      </c>
      <c r="G6594" s="3">
        <v>45482</v>
      </c>
      <c r="H6594" s="3">
        <v>45485</v>
      </c>
      <c r="I6594" s="6">
        <v>4500</v>
      </c>
      <c r="J6594" s="1">
        <v>7</v>
      </c>
      <c r="K6594" s="4">
        <v>0.02</v>
      </c>
      <c r="L6594" s="6">
        <f t="shared" si="208"/>
        <v>90</v>
      </c>
      <c r="M6594" s="8">
        <f t="shared" si="209"/>
        <v>31410</v>
      </c>
      <c r="N6594" s="21">
        <f>(sales[[#This Row],[Price]]*sales[[#This Row],[Qty]])-(sales[[#This Row],[Discount_Amt]]*sales[[#This Row],[Qty]])</f>
        <v>30870</v>
      </c>
    </row>
    <row r="6595" spans="2:14" hidden="1" x14ac:dyDescent="0.35">
      <c r="B6595" s="7">
        <v>2030593</v>
      </c>
      <c r="C6595" s="1" t="s">
        <v>23</v>
      </c>
      <c r="D6595" s="1" t="s">
        <v>29</v>
      </c>
      <c r="E6595" s="1" t="s">
        <v>47</v>
      </c>
      <c r="F6595" s="1" t="s">
        <v>518</v>
      </c>
      <c r="G6595" s="3">
        <v>45482</v>
      </c>
      <c r="H6595" s="3">
        <v>45487</v>
      </c>
      <c r="I6595" s="6">
        <v>2350</v>
      </c>
      <c r="J6595" s="1">
        <v>2</v>
      </c>
      <c r="K6595" s="4">
        <v>0.02</v>
      </c>
      <c r="L6595" s="6">
        <f t="shared" si="208"/>
        <v>47</v>
      </c>
      <c r="M6595" s="8">
        <f t="shared" si="209"/>
        <v>4653</v>
      </c>
      <c r="N6595" s="21">
        <f>(sales[[#This Row],[Price]]*sales[[#This Row],[Qty]])-(sales[[#This Row],[Discount_Amt]]*sales[[#This Row],[Qty]])</f>
        <v>4606</v>
      </c>
    </row>
    <row r="6596" spans="2:14" hidden="1" x14ac:dyDescent="0.35">
      <c r="B6596" s="7">
        <v>2030594</v>
      </c>
      <c r="C6596" s="1" t="s">
        <v>24</v>
      </c>
      <c r="D6596" s="1" t="s">
        <v>25</v>
      </c>
      <c r="E6596" s="1" t="s">
        <v>48</v>
      </c>
      <c r="F6596" s="1" t="s">
        <v>518</v>
      </c>
      <c r="G6596" s="3">
        <v>45482</v>
      </c>
      <c r="H6596" s="3">
        <v>45483</v>
      </c>
      <c r="I6596" s="6">
        <v>90</v>
      </c>
      <c r="J6596" s="1">
        <v>1</v>
      </c>
      <c r="K6596" s="4">
        <v>0.02</v>
      </c>
      <c r="L6596" s="6">
        <f t="shared" si="208"/>
        <v>1.8</v>
      </c>
      <c r="M6596" s="8">
        <f t="shared" si="209"/>
        <v>88.2</v>
      </c>
      <c r="N6596" s="21">
        <f>(sales[[#This Row],[Price]]*sales[[#This Row],[Qty]])-(sales[[#This Row],[Discount_Amt]]*sales[[#This Row],[Qty]])</f>
        <v>88.2</v>
      </c>
    </row>
    <row r="6597" spans="2:14" hidden="1" x14ac:dyDescent="0.35">
      <c r="B6597" s="7">
        <v>2030595</v>
      </c>
      <c r="C6597" s="1" t="s">
        <v>4</v>
      </c>
      <c r="D6597" s="1" t="s">
        <v>26</v>
      </c>
      <c r="E6597" s="1" t="s">
        <v>49</v>
      </c>
      <c r="F6597" s="1" t="s">
        <v>519</v>
      </c>
      <c r="G6597" s="3">
        <v>45482</v>
      </c>
      <c r="H6597" s="3">
        <v>45490</v>
      </c>
      <c r="I6597" s="6">
        <v>280</v>
      </c>
      <c r="J6597" s="1">
        <v>1</v>
      </c>
      <c r="K6597" s="4">
        <v>7.0000000000000007E-2</v>
      </c>
      <c r="L6597" s="6">
        <f t="shared" si="208"/>
        <v>19.600000000000001</v>
      </c>
      <c r="M6597" s="8">
        <f t="shared" si="209"/>
        <v>260.39999999999998</v>
      </c>
      <c r="N6597" s="21">
        <f>(sales[[#This Row],[Price]]*sales[[#This Row],[Qty]])-(sales[[#This Row],[Discount_Amt]]*sales[[#This Row],[Qty]])</f>
        <v>260.39999999999998</v>
      </c>
    </row>
    <row r="6598" spans="2:14" hidden="1" x14ac:dyDescent="0.35">
      <c r="B6598" s="7">
        <v>2030596</v>
      </c>
      <c r="C6598" s="1" t="s">
        <v>5</v>
      </c>
      <c r="D6598" s="1" t="s">
        <v>27</v>
      </c>
      <c r="E6598" s="1" t="s">
        <v>50</v>
      </c>
      <c r="F6598" s="1" t="s">
        <v>521</v>
      </c>
      <c r="G6598" s="3">
        <v>45482</v>
      </c>
      <c r="H6598" s="3">
        <v>45484</v>
      </c>
      <c r="I6598" s="6">
        <v>70</v>
      </c>
      <c r="J6598" s="1">
        <v>1</v>
      </c>
      <c r="K6598" s="4">
        <v>0.03</v>
      </c>
      <c r="L6598" s="6">
        <f t="shared" si="208"/>
        <v>2.1</v>
      </c>
      <c r="M6598" s="8">
        <f t="shared" si="209"/>
        <v>67.900000000000006</v>
      </c>
      <c r="N6598" s="21">
        <f>(sales[[#This Row],[Price]]*sales[[#This Row],[Qty]])-(sales[[#This Row],[Discount_Amt]]*sales[[#This Row],[Qty]])</f>
        <v>67.900000000000006</v>
      </c>
    </row>
    <row r="6599" spans="2:14" hidden="1" x14ac:dyDescent="0.35">
      <c r="B6599" s="7">
        <v>2030597</v>
      </c>
      <c r="C6599" s="1" t="s">
        <v>6</v>
      </c>
      <c r="D6599" s="1" t="s">
        <v>28</v>
      </c>
      <c r="E6599" s="1" t="s">
        <v>51</v>
      </c>
      <c r="F6599" s="1" t="s">
        <v>520</v>
      </c>
      <c r="G6599" s="3">
        <v>45482</v>
      </c>
      <c r="H6599" s="3">
        <v>45485</v>
      </c>
      <c r="I6599" s="6">
        <v>230</v>
      </c>
      <c r="J6599" s="1">
        <v>2</v>
      </c>
      <c r="K6599" s="4">
        <v>0.08</v>
      </c>
      <c r="L6599" s="6">
        <f t="shared" si="208"/>
        <v>18.400000000000002</v>
      </c>
      <c r="M6599" s="8">
        <f t="shared" si="209"/>
        <v>441.6</v>
      </c>
      <c r="N6599" s="21">
        <f>(sales[[#This Row],[Price]]*sales[[#This Row],[Qty]])-(sales[[#This Row],[Discount_Amt]]*sales[[#This Row],[Qty]])</f>
        <v>423.2</v>
      </c>
    </row>
    <row r="6600" spans="2:14" hidden="1" x14ac:dyDescent="0.35">
      <c r="B6600" s="7">
        <v>2030598</v>
      </c>
      <c r="C6600" s="1" t="s">
        <v>7</v>
      </c>
      <c r="D6600" s="1" t="s">
        <v>29</v>
      </c>
      <c r="E6600" s="1" t="s">
        <v>506</v>
      </c>
      <c r="F6600" s="1" t="s">
        <v>518</v>
      </c>
      <c r="G6600" s="3">
        <v>45482</v>
      </c>
      <c r="H6600" s="3">
        <v>45487</v>
      </c>
      <c r="I6600" s="6">
        <v>7999</v>
      </c>
      <c r="J6600" s="1">
        <v>1</v>
      </c>
      <c r="K6600" s="4">
        <v>0.05</v>
      </c>
      <c r="L6600" s="6">
        <f t="shared" si="208"/>
        <v>399.95000000000005</v>
      </c>
      <c r="M6600" s="8">
        <f t="shared" si="209"/>
        <v>7599.05</v>
      </c>
      <c r="N6600" s="21">
        <f>(sales[[#This Row],[Price]]*sales[[#This Row],[Qty]])-(sales[[#This Row],[Discount_Amt]]*sales[[#This Row],[Qty]])</f>
        <v>7599.05</v>
      </c>
    </row>
    <row r="6601" spans="2:14" x14ac:dyDescent="0.35">
      <c r="B6601" s="7">
        <v>2030599</v>
      </c>
      <c r="C6601" s="1" t="s">
        <v>10</v>
      </c>
      <c r="D6601" s="1" t="s">
        <v>25</v>
      </c>
      <c r="E6601" s="1" t="s">
        <v>507</v>
      </c>
      <c r="F6601" s="1" t="s">
        <v>519</v>
      </c>
      <c r="G6601" s="3">
        <v>45482</v>
      </c>
      <c r="H6601" s="3">
        <v>45483</v>
      </c>
      <c r="I6601" s="6">
        <v>850</v>
      </c>
      <c r="J6601" s="1">
        <v>2</v>
      </c>
      <c r="K6601" s="4">
        <v>0.05</v>
      </c>
      <c r="L6601" s="6">
        <f t="shared" si="208"/>
        <v>42.5</v>
      </c>
      <c r="M6601" s="8">
        <f t="shared" si="209"/>
        <v>1657.5</v>
      </c>
      <c r="N6601" s="21">
        <f>(sales[[#This Row],[Price]]*sales[[#This Row],[Qty]])-(sales[[#This Row],[Discount_Amt]]*sales[[#This Row],[Qty]])</f>
        <v>1615</v>
      </c>
    </row>
    <row r="6602" spans="2:14" hidden="1" x14ac:dyDescent="0.35">
      <c r="B6602" s="7">
        <v>2030600</v>
      </c>
      <c r="C6602" s="1" t="s">
        <v>8</v>
      </c>
      <c r="D6602" s="1" t="s">
        <v>351</v>
      </c>
      <c r="E6602" s="1" t="s">
        <v>508</v>
      </c>
      <c r="F6602" s="1" t="s">
        <v>520</v>
      </c>
      <c r="G6602" s="3">
        <v>45482</v>
      </c>
      <c r="H6602" s="3">
        <v>45490</v>
      </c>
      <c r="I6602" s="6">
        <v>65000</v>
      </c>
      <c r="J6602" s="1">
        <v>7</v>
      </c>
      <c r="K6602" s="4">
        <v>0.05</v>
      </c>
      <c r="L6602" s="6">
        <f t="shared" si="208"/>
        <v>3250</v>
      </c>
      <c r="M6602" s="8">
        <f t="shared" si="209"/>
        <v>451750</v>
      </c>
      <c r="N6602" s="21">
        <f>(sales[[#This Row],[Price]]*sales[[#This Row],[Qty]])-(sales[[#This Row],[Discount_Amt]]*sales[[#This Row],[Qty]])</f>
        <v>432250</v>
      </c>
    </row>
    <row r="6603" spans="2:14" hidden="1" x14ac:dyDescent="0.35">
      <c r="B6603" s="7">
        <v>2030601</v>
      </c>
      <c r="C6603" s="1" t="s">
        <v>9</v>
      </c>
      <c r="D6603" s="1" t="s">
        <v>25</v>
      </c>
      <c r="E6603" s="1" t="s">
        <v>31</v>
      </c>
      <c r="F6603" s="1" t="s">
        <v>521</v>
      </c>
      <c r="G6603" s="3">
        <v>45482</v>
      </c>
      <c r="H6603" s="3">
        <v>45484</v>
      </c>
      <c r="I6603" s="6">
        <v>450</v>
      </c>
      <c r="J6603" s="1">
        <v>2</v>
      </c>
      <c r="K6603" s="4">
        <v>0.05</v>
      </c>
      <c r="L6603" s="6">
        <f t="shared" si="208"/>
        <v>22.5</v>
      </c>
      <c r="M6603" s="8">
        <f t="shared" si="209"/>
        <v>877.5</v>
      </c>
      <c r="N6603" s="21">
        <f>(sales[[#This Row],[Price]]*sales[[#This Row],[Qty]])-(sales[[#This Row],[Discount_Amt]]*sales[[#This Row],[Qty]])</f>
        <v>855</v>
      </c>
    </row>
    <row r="6604" spans="2:14" x14ac:dyDescent="0.35">
      <c r="B6604" s="7">
        <v>2030602</v>
      </c>
      <c r="C6604" s="1" t="s">
        <v>11</v>
      </c>
      <c r="D6604" s="1" t="s">
        <v>26</v>
      </c>
      <c r="E6604" s="1" t="s">
        <v>32</v>
      </c>
      <c r="F6604" s="1" t="s">
        <v>518</v>
      </c>
      <c r="G6604" s="3">
        <v>45482</v>
      </c>
      <c r="H6604" s="3">
        <v>45485</v>
      </c>
      <c r="I6604" s="6">
        <v>1299</v>
      </c>
      <c r="J6604" s="1">
        <v>2</v>
      </c>
      <c r="K6604" s="4">
        <v>0.03</v>
      </c>
      <c r="L6604" s="6">
        <f t="shared" si="208"/>
        <v>38.97</v>
      </c>
      <c r="M6604" s="8">
        <f t="shared" si="209"/>
        <v>2559.0300000000002</v>
      </c>
      <c r="N6604" s="21">
        <f>(sales[[#This Row],[Price]]*sales[[#This Row],[Qty]])-(sales[[#This Row],[Discount_Amt]]*sales[[#This Row],[Qty]])</f>
        <v>2520.06</v>
      </c>
    </row>
    <row r="6605" spans="2:14" x14ac:dyDescent="0.35">
      <c r="B6605" s="7">
        <v>2030603</v>
      </c>
      <c r="C6605" s="1" t="s">
        <v>12</v>
      </c>
      <c r="D6605" s="1" t="s">
        <v>27</v>
      </c>
      <c r="E6605" s="1" t="s">
        <v>38</v>
      </c>
      <c r="F6605" s="1" t="s">
        <v>518</v>
      </c>
      <c r="G6605" s="3">
        <v>45482</v>
      </c>
      <c r="H6605" s="3">
        <v>45487</v>
      </c>
      <c r="I6605" s="6">
        <v>1700</v>
      </c>
      <c r="J6605" s="1">
        <v>1</v>
      </c>
      <c r="K6605" s="4">
        <v>0.1</v>
      </c>
      <c r="L6605" s="6">
        <f t="shared" si="208"/>
        <v>170</v>
      </c>
      <c r="M6605" s="8">
        <f t="shared" si="209"/>
        <v>1530</v>
      </c>
      <c r="N6605" s="21">
        <f>(sales[[#This Row],[Price]]*sales[[#This Row],[Qty]])-(sales[[#This Row],[Discount_Amt]]*sales[[#This Row],[Qty]])</f>
        <v>1530</v>
      </c>
    </row>
    <row r="6606" spans="2:14" hidden="1" x14ac:dyDescent="0.35">
      <c r="B6606" s="7">
        <v>2030604</v>
      </c>
      <c r="C6606" s="1" t="s">
        <v>13</v>
      </c>
      <c r="D6606" s="1" t="s">
        <v>28</v>
      </c>
      <c r="E6606" s="1" t="s">
        <v>33</v>
      </c>
      <c r="F6606" s="1" t="s">
        <v>519</v>
      </c>
      <c r="G6606" s="3">
        <v>45482</v>
      </c>
      <c r="H6606" s="3">
        <v>45483</v>
      </c>
      <c r="I6606" s="6">
        <v>55000</v>
      </c>
      <c r="J6606" s="1">
        <v>2</v>
      </c>
      <c r="K6606" s="4">
        <v>0.05</v>
      </c>
      <c r="L6606" s="6">
        <f t="shared" si="208"/>
        <v>2750</v>
      </c>
      <c r="M6606" s="8">
        <f t="shared" si="209"/>
        <v>107250</v>
      </c>
      <c r="N6606" s="21">
        <f>(sales[[#This Row],[Price]]*sales[[#This Row],[Qty]])-(sales[[#This Row],[Discount_Amt]]*sales[[#This Row],[Qty]])</f>
        <v>104500</v>
      </c>
    </row>
    <row r="6607" spans="2:14" hidden="1" x14ac:dyDescent="0.35">
      <c r="B6607" s="7">
        <v>2030605</v>
      </c>
      <c r="C6607" s="1" t="s">
        <v>14</v>
      </c>
      <c r="D6607" s="1" t="s">
        <v>29</v>
      </c>
      <c r="E6607" s="1" t="s">
        <v>34</v>
      </c>
      <c r="F6607" s="1" t="s">
        <v>521</v>
      </c>
      <c r="G6607" s="3">
        <v>45482</v>
      </c>
      <c r="H6607" s="3">
        <v>45490</v>
      </c>
      <c r="I6607" s="6">
        <v>57999</v>
      </c>
      <c r="J6607" s="1">
        <v>4</v>
      </c>
      <c r="K6607" s="4">
        <v>0.05</v>
      </c>
      <c r="L6607" s="6">
        <f t="shared" si="208"/>
        <v>2899.9500000000003</v>
      </c>
      <c r="M6607" s="8">
        <f t="shared" si="209"/>
        <v>229096.05</v>
      </c>
      <c r="N6607" s="21">
        <f>(sales[[#This Row],[Price]]*sales[[#This Row],[Qty]])-(sales[[#This Row],[Discount_Amt]]*sales[[#This Row],[Qty]])</f>
        <v>220396.2</v>
      </c>
    </row>
    <row r="6608" spans="2:14" hidden="1" x14ac:dyDescent="0.35">
      <c r="B6608" s="7">
        <v>2030606</v>
      </c>
      <c r="C6608" s="1" t="s">
        <v>15</v>
      </c>
      <c r="D6608" s="1" t="s">
        <v>25</v>
      </c>
      <c r="E6608" s="1" t="s">
        <v>35</v>
      </c>
      <c r="F6608" s="1" t="s">
        <v>520</v>
      </c>
      <c r="G6608" s="3">
        <v>45482</v>
      </c>
      <c r="H6608" s="3">
        <v>45484</v>
      </c>
      <c r="I6608" s="6">
        <v>1399</v>
      </c>
      <c r="J6608" s="1">
        <v>3</v>
      </c>
      <c r="K6608" s="4">
        <v>0.02</v>
      </c>
      <c r="L6608" s="6">
        <f t="shared" si="208"/>
        <v>27.98</v>
      </c>
      <c r="M6608" s="8">
        <f t="shared" si="209"/>
        <v>4169.0200000000004</v>
      </c>
      <c r="N6608" s="21">
        <f>(sales[[#This Row],[Price]]*sales[[#This Row],[Qty]])-(sales[[#This Row],[Discount_Amt]]*sales[[#This Row],[Qty]])</f>
        <v>4113.0600000000004</v>
      </c>
    </row>
    <row r="6609" spans="2:14" hidden="1" x14ac:dyDescent="0.35">
      <c r="B6609" s="7">
        <v>2030607</v>
      </c>
      <c r="C6609" s="1" t="s">
        <v>16</v>
      </c>
      <c r="D6609" s="1" t="s">
        <v>30</v>
      </c>
      <c r="E6609" s="1" t="s">
        <v>36</v>
      </c>
      <c r="F6609" s="1" t="s">
        <v>518</v>
      </c>
      <c r="G6609" s="3">
        <v>45482</v>
      </c>
      <c r="H6609" s="3">
        <v>45485</v>
      </c>
      <c r="I6609" s="6">
        <v>999</v>
      </c>
      <c r="J6609" s="1">
        <v>2</v>
      </c>
      <c r="K6609" s="4">
        <v>0.06</v>
      </c>
      <c r="L6609" s="6">
        <f t="shared" si="208"/>
        <v>59.94</v>
      </c>
      <c r="M6609" s="8">
        <f t="shared" si="209"/>
        <v>1938.06</v>
      </c>
      <c r="N6609" s="21">
        <f>(sales[[#This Row],[Price]]*sales[[#This Row],[Qty]])-(sales[[#This Row],[Discount_Amt]]*sales[[#This Row],[Qty]])</f>
        <v>1878.12</v>
      </c>
    </row>
    <row r="6610" spans="2:14" x14ac:dyDescent="0.35">
      <c r="B6610" s="7">
        <v>2030608</v>
      </c>
      <c r="C6610" s="1" t="s">
        <v>17</v>
      </c>
      <c r="D6610" s="1" t="s">
        <v>27</v>
      </c>
      <c r="E6610" s="1" t="s">
        <v>37</v>
      </c>
      <c r="F6610" s="1" t="s">
        <v>519</v>
      </c>
      <c r="G6610" s="3">
        <v>45482</v>
      </c>
      <c r="H6610" s="3">
        <v>45487</v>
      </c>
      <c r="I6610" s="6">
        <v>2099</v>
      </c>
      <c r="J6610" s="1">
        <v>1</v>
      </c>
      <c r="K6610" s="4">
        <v>0.15</v>
      </c>
      <c r="L6610" s="6">
        <f t="shared" si="208"/>
        <v>314.84999999999997</v>
      </c>
      <c r="M6610" s="8">
        <f t="shared" si="209"/>
        <v>1784.15</v>
      </c>
      <c r="N6610" s="21">
        <f>(sales[[#This Row],[Price]]*sales[[#This Row],[Qty]])-(sales[[#This Row],[Discount_Amt]]*sales[[#This Row],[Qty]])</f>
        <v>1784.15</v>
      </c>
    </row>
    <row r="6611" spans="2:14" hidden="1" x14ac:dyDescent="0.35">
      <c r="B6611" s="7">
        <v>2030609</v>
      </c>
      <c r="C6611" s="1" t="s">
        <v>18</v>
      </c>
      <c r="D6611" s="1" t="s">
        <v>28</v>
      </c>
      <c r="E6611" s="1" t="s">
        <v>39</v>
      </c>
      <c r="F6611" s="1" t="s">
        <v>520</v>
      </c>
      <c r="G6611" s="3">
        <v>45482</v>
      </c>
      <c r="H6611" s="3">
        <v>45483</v>
      </c>
      <c r="I6611" s="6">
        <v>11000</v>
      </c>
      <c r="J6611" s="1">
        <v>1</v>
      </c>
      <c r="K6611" s="4">
        <v>0.02</v>
      </c>
      <c r="L6611" s="6">
        <f t="shared" si="208"/>
        <v>220</v>
      </c>
      <c r="M6611" s="8">
        <f t="shared" si="209"/>
        <v>10780</v>
      </c>
      <c r="N6611" s="21">
        <f>(sales[[#This Row],[Price]]*sales[[#This Row],[Qty]])-(sales[[#This Row],[Discount_Amt]]*sales[[#This Row],[Qty]])</f>
        <v>10780</v>
      </c>
    </row>
    <row r="6612" spans="2:14" hidden="1" x14ac:dyDescent="0.35">
      <c r="B6612" s="7">
        <v>2030610</v>
      </c>
      <c r="C6612" s="1" t="s">
        <v>19</v>
      </c>
      <c r="D6612" s="1" t="s">
        <v>29</v>
      </c>
      <c r="E6612" s="1" t="s">
        <v>40</v>
      </c>
      <c r="F6612" s="1" t="s">
        <v>521</v>
      </c>
      <c r="G6612" s="3">
        <v>45482</v>
      </c>
      <c r="H6612" s="3">
        <v>45490</v>
      </c>
      <c r="I6612" s="6">
        <v>800</v>
      </c>
      <c r="J6612" s="1">
        <v>2</v>
      </c>
      <c r="K6612" s="4">
        <v>0.02</v>
      </c>
      <c r="L6612" s="6">
        <f t="shared" si="208"/>
        <v>16</v>
      </c>
      <c r="M6612" s="8">
        <f t="shared" si="209"/>
        <v>1584</v>
      </c>
      <c r="N6612" s="21">
        <f>(sales[[#This Row],[Price]]*sales[[#This Row],[Qty]])-(sales[[#This Row],[Discount_Amt]]*sales[[#This Row],[Qty]])</f>
        <v>1568</v>
      </c>
    </row>
    <row r="6613" spans="2:14" hidden="1" x14ac:dyDescent="0.35">
      <c r="B6613" s="7">
        <v>2030611</v>
      </c>
      <c r="C6613" s="1" t="s">
        <v>20</v>
      </c>
      <c r="D6613" s="1" t="s">
        <v>25</v>
      </c>
      <c r="E6613" s="1" t="s">
        <v>41</v>
      </c>
      <c r="F6613" s="1" t="s">
        <v>518</v>
      </c>
      <c r="G6613" s="3">
        <v>45482</v>
      </c>
      <c r="H6613" s="3">
        <v>45484</v>
      </c>
      <c r="I6613" s="6">
        <v>5500</v>
      </c>
      <c r="J6613" s="1">
        <v>1</v>
      </c>
      <c r="K6613" s="4">
        <v>0.02</v>
      </c>
      <c r="L6613" s="6">
        <f t="shared" si="208"/>
        <v>110</v>
      </c>
      <c r="M6613" s="8">
        <f t="shared" si="209"/>
        <v>5390</v>
      </c>
      <c r="N6613" s="21">
        <f>(sales[[#This Row],[Price]]*sales[[#This Row],[Qty]])-(sales[[#This Row],[Discount_Amt]]*sales[[#This Row],[Qty]])</f>
        <v>5390</v>
      </c>
    </row>
    <row r="6614" spans="2:14" hidden="1" x14ac:dyDescent="0.35">
      <c r="B6614" s="7">
        <v>2030612</v>
      </c>
      <c r="C6614" s="1" t="s">
        <v>21</v>
      </c>
      <c r="D6614" s="1" t="s">
        <v>26</v>
      </c>
      <c r="E6614" s="1" t="s">
        <v>42</v>
      </c>
      <c r="F6614" s="1" t="s">
        <v>518</v>
      </c>
      <c r="G6614" s="3">
        <v>45482</v>
      </c>
      <c r="H6614" s="3">
        <v>45485</v>
      </c>
      <c r="I6614" s="6">
        <v>1350</v>
      </c>
      <c r="J6614" s="1">
        <v>3</v>
      </c>
      <c r="K6614" s="4">
        <v>0.02</v>
      </c>
      <c r="L6614" s="6">
        <f t="shared" si="208"/>
        <v>27</v>
      </c>
      <c r="M6614" s="8">
        <f t="shared" si="209"/>
        <v>4023</v>
      </c>
      <c r="N6614" s="21">
        <f>(sales[[#This Row],[Price]]*sales[[#This Row],[Qty]])-(sales[[#This Row],[Discount_Amt]]*sales[[#This Row],[Qty]])</f>
        <v>3969</v>
      </c>
    </row>
    <row r="6615" spans="2:14" hidden="1" x14ac:dyDescent="0.35">
      <c r="B6615" s="7">
        <v>2030613</v>
      </c>
      <c r="C6615" s="1" t="s">
        <v>22</v>
      </c>
      <c r="D6615" s="1" t="s">
        <v>27</v>
      </c>
      <c r="E6615" s="1" t="s">
        <v>43</v>
      </c>
      <c r="F6615" s="1" t="s">
        <v>519</v>
      </c>
      <c r="G6615" s="3">
        <v>45482</v>
      </c>
      <c r="H6615" s="3">
        <v>45487</v>
      </c>
      <c r="I6615" s="6">
        <v>4500</v>
      </c>
      <c r="J6615" s="1">
        <v>2</v>
      </c>
      <c r="K6615" s="4">
        <v>0.02</v>
      </c>
      <c r="L6615" s="6">
        <f t="shared" si="208"/>
        <v>90</v>
      </c>
      <c r="M6615" s="8">
        <f t="shared" si="209"/>
        <v>8910</v>
      </c>
      <c r="N6615" s="21">
        <f>(sales[[#This Row],[Price]]*sales[[#This Row],[Qty]])-(sales[[#This Row],[Discount_Amt]]*sales[[#This Row],[Qty]])</f>
        <v>8820</v>
      </c>
    </row>
    <row r="6616" spans="2:14" hidden="1" x14ac:dyDescent="0.35">
      <c r="B6616" s="7">
        <v>2030614</v>
      </c>
      <c r="C6616" s="1" t="s">
        <v>23</v>
      </c>
      <c r="D6616" s="1" t="s">
        <v>28</v>
      </c>
      <c r="E6616" s="1" t="s">
        <v>44</v>
      </c>
      <c r="F6616" s="1" t="s">
        <v>521</v>
      </c>
      <c r="G6616" s="3">
        <v>45482</v>
      </c>
      <c r="H6616" s="3">
        <v>45483</v>
      </c>
      <c r="I6616" s="6">
        <v>2350</v>
      </c>
      <c r="J6616" s="1">
        <v>1</v>
      </c>
      <c r="K6616" s="4">
        <v>0.02</v>
      </c>
      <c r="L6616" s="6">
        <f t="shared" si="208"/>
        <v>47</v>
      </c>
      <c r="M6616" s="8">
        <f t="shared" si="209"/>
        <v>2303</v>
      </c>
      <c r="N6616" s="21">
        <f>(sales[[#This Row],[Price]]*sales[[#This Row],[Qty]])-(sales[[#This Row],[Discount_Amt]]*sales[[#This Row],[Qty]])</f>
        <v>2303</v>
      </c>
    </row>
    <row r="6617" spans="2:14" hidden="1" x14ac:dyDescent="0.35">
      <c r="B6617" s="7">
        <v>2030615</v>
      </c>
      <c r="C6617" s="1" t="s">
        <v>24</v>
      </c>
      <c r="D6617" s="1" t="s">
        <v>29</v>
      </c>
      <c r="E6617" s="1" t="s">
        <v>45</v>
      </c>
      <c r="F6617" s="1" t="s">
        <v>520</v>
      </c>
      <c r="G6617" s="3">
        <v>45482</v>
      </c>
      <c r="H6617" s="3">
        <v>45490</v>
      </c>
      <c r="I6617" s="6">
        <v>90</v>
      </c>
      <c r="J6617" s="1">
        <v>2</v>
      </c>
      <c r="K6617" s="4">
        <v>0.02</v>
      </c>
      <c r="L6617" s="6">
        <f t="shared" si="208"/>
        <v>1.8</v>
      </c>
      <c r="M6617" s="8">
        <f t="shared" si="209"/>
        <v>178.2</v>
      </c>
      <c r="N6617" s="21">
        <f>(sales[[#This Row],[Price]]*sales[[#This Row],[Qty]])-(sales[[#This Row],[Discount_Amt]]*sales[[#This Row],[Qty]])</f>
        <v>176.4</v>
      </c>
    </row>
    <row r="6618" spans="2:14" hidden="1" x14ac:dyDescent="0.35">
      <c r="B6618" s="7">
        <v>2030616</v>
      </c>
      <c r="C6618" s="1" t="s">
        <v>4</v>
      </c>
      <c r="D6618" s="1" t="s">
        <v>25</v>
      </c>
      <c r="E6618" s="1" t="s">
        <v>46</v>
      </c>
      <c r="F6618" s="1" t="s">
        <v>518</v>
      </c>
      <c r="G6618" s="3">
        <v>45482</v>
      </c>
      <c r="H6618" s="3">
        <v>45484</v>
      </c>
      <c r="I6618" s="6">
        <v>280</v>
      </c>
      <c r="J6618" s="1">
        <v>1</v>
      </c>
      <c r="K6618" s="4">
        <v>0.02</v>
      </c>
      <c r="L6618" s="6">
        <f t="shared" si="208"/>
        <v>5.6000000000000005</v>
      </c>
      <c r="M6618" s="8">
        <f t="shared" si="209"/>
        <v>274.39999999999998</v>
      </c>
      <c r="N6618" s="21">
        <f>(sales[[#This Row],[Price]]*sales[[#This Row],[Qty]])-(sales[[#This Row],[Discount_Amt]]*sales[[#This Row],[Qty]])</f>
        <v>274.39999999999998</v>
      </c>
    </row>
    <row r="6619" spans="2:14" hidden="1" x14ac:dyDescent="0.35">
      <c r="B6619" s="7">
        <v>2030617</v>
      </c>
      <c r="C6619" s="1" t="s">
        <v>5</v>
      </c>
      <c r="D6619" s="1" t="s">
        <v>26</v>
      </c>
      <c r="E6619" s="1" t="s">
        <v>47</v>
      </c>
      <c r="F6619" s="1" t="s">
        <v>519</v>
      </c>
      <c r="G6619" s="3">
        <v>45482</v>
      </c>
      <c r="H6619" s="3">
        <v>45485</v>
      </c>
      <c r="I6619" s="6">
        <v>70</v>
      </c>
      <c r="J6619" s="1">
        <v>2</v>
      </c>
      <c r="K6619" s="4">
        <v>7.0000000000000007E-2</v>
      </c>
      <c r="L6619" s="6">
        <f t="shared" si="208"/>
        <v>4.9000000000000004</v>
      </c>
      <c r="M6619" s="8">
        <f t="shared" si="209"/>
        <v>135.1</v>
      </c>
      <c r="N6619" s="21">
        <f>(sales[[#This Row],[Price]]*sales[[#This Row],[Qty]])-(sales[[#This Row],[Discount_Amt]]*sales[[#This Row],[Qty]])</f>
        <v>130.19999999999999</v>
      </c>
    </row>
    <row r="6620" spans="2:14" hidden="1" x14ac:dyDescent="0.35">
      <c r="B6620" s="7">
        <v>2030618</v>
      </c>
      <c r="C6620" s="1" t="s">
        <v>6</v>
      </c>
      <c r="D6620" s="1" t="s">
        <v>27</v>
      </c>
      <c r="E6620" s="1" t="s">
        <v>48</v>
      </c>
      <c r="F6620" s="1" t="s">
        <v>520</v>
      </c>
      <c r="G6620" s="3">
        <v>45482</v>
      </c>
      <c r="H6620" s="3">
        <v>45487</v>
      </c>
      <c r="I6620" s="6">
        <v>230</v>
      </c>
      <c r="J6620" s="1">
        <v>3</v>
      </c>
      <c r="K6620" s="4">
        <v>0.03</v>
      </c>
      <c r="L6620" s="6">
        <f t="shared" si="208"/>
        <v>6.8999999999999995</v>
      </c>
      <c r="M6620" s="8">
        <f t="shared" si="209"/>
        <v>683.1</v>
      </c>
      <c r="N6620" s="21">
        <f>(sales[[#This Row],[Price]]*sales[[#This Row],[Qty]])-(sales[[#This Row],[Discount_Amt]]*sales[[#This Row],[Qty]])</f>
        <v>669.3</v>
      </c>
    </row>
    <row r="6621" spans="2:14" hidden="1" x14ac:dyDescent="0.35">
      <c r="B6621" s="7">
        <v>2030619</v>
      </c>
      <c r="C6621" s="1" t="s">
        <v>7</v>
      </c>
      <c r="D6621" s="1" t="s">
        <v>28</v>
      </c>
      <c r="E6621" s="1" t="s">
        <v>49</v>
      </c>
      <c r="F6621" s="1" t="s">
        <v>521</v>
      </c>
      <c r="G6621" s="3">
        <v>45482</v>
      </c>
      <c r="H6621" s="3">
        <v>45483</v>
      </c>
      <c r="I6621" s="6">
        <v>7999</v>
      </c>
      <c r="J6621" s="1">
        <v>2</v>
      </c>
      <c r="K6621" s="4">
        <v>0.08</v>
      </c>
      <c r="L6621" s="6">
        <f t="shared" si="208"/>
        <v>639.91999999999996</v>
      </c>
      <c r="M6621" s="8">
        <f t="shared" si="209"/>
        <v>15358.08</v>
      </c>
      <c r="N6621" s="21">
        <f>(sales[[#This Row],[Price]]*sales[[#This Row],[Qty]])-(sales[[#This Row],[Discount_Amt]]*sales[[#This Row],[Qty]])</f>
        <v>14718.16</v>
      </c>
    </row>
    <row r="6622" spans="2:14" x14ac:dyDescent="0.35">
      <c r="B6622" s="7">
        <v>2030620</v>
      </c>
      <c r="C6622" s="1" t="s">
        <v>10</v>
      </c>
      <c r="D6622" s="1" t="s">
        <v>29</v>
      </c>
      <c r="E6622" s="1" t="s">
        <v>50</v>
      </c>
      <c r="F6622" s="1" t="s">
        <v>518</v>
      </c>
      <c r="G6622" s="3">
        <v>45482</v>
      </c>
      <c r="H6622" s="3">
        <v>45490</v>
      </c>
      <c r="I6622" s="6">
        <v>850</v>
      </c>
      <c r="J6622" s="1">
        <v>7</v>
      </c>
      <c r="K6622" s="4">
        <v>0.05</v>
      </c>
      <c r="L6622" s="6">
        <f t="shared" si="208"/>
        <v>42.5</v>
      </c>
      <c r="M6622" s="8">
        <f t="shared" si="209"/>
        <v>5907.5</v>
      </c>
      <c r="N6622" s="21">
        <f>(sales[[#This Row],[Price]]*sales[[#This Row],[Qty]])-(sales[[#This Row],[Discount_Amt]]*sales[[#This Row],[Qty]])</f>
        <v>5652.5</v>
      </c>
    </row>
    <row r="6623" spans="2:14" hidden="1" x14ac:dyDescent="0.35">
      <c r="B6623" s="7">
        <v>2030621</v>
      </c>
      <c r="C6623" s="1" t="s">
        <v>8</v>
      </c>
      <c r="D6623" s="1" t="s">
        <v>25</v>
      </c>
      <c r="E6623" s="1" t="s">
        <v>51</v>
      </c>
      <c r="F6623" s="1" t="s">
        <v>518</v>
      </c>
      <c r="G6623" s="3">
        <v>45482</v>
      </c>
      <c r="H6623" s="3">
        <v>45484</v>
      </c>
      <c r="I6623" s="6">
        <v>65000</v>
      </c>
      <c r="J6623" s="1">
        <v>2</v>
      </c>
      <c r="K6623" s="4">
        <v>0.05</v>
      </c>
      <c r="L6623" s="6">
        <f t="shared" si="208"/>
        <v>3250</v>
      </c>
      <c r="M6623" s="8">
        <f t="shared" si="209"/>
        <v>126750</v>
      </c>
      <c r="N6623" s="21">
        <f>(sales[[#This Row],[Price]]*sales[[#This Row],[Qty]])-(sales[[#This Row],[Discount_Amt]]*sales[[#This Row],[Qty]])</f>
        <v>123500</v>
      </c>
    </row>
    <row r="6624" spans="2:14" hidden="1" x14ac:dyDescent="0.35">
      <c r="B6624" s="7">
        <v>2030622</v>
      </c>
      <c r="C6624" s="1" t="s">
        <v>9</v>
      </c>
      <c r="D6624" s="1" t="s">
        <v>352</v>
      </c>
      <c r="E6624" s="1" t="s">
        <v>506</v>
      </c>
      <c r="F6624" s="1" t="s">
        <v>519</v>
      </c>
      <c r="G6624" s="3">
        <v>45482</v>
      </c>
      <c r="H6624" s="3">
        <v>45485</v>
      </c>
      <c r="I6624" s="6">
        <v>450</v>
      </c>
      <c r="J6624" s="1">
        <v>1</v>
      </c>
      <c r="K6624" s="4">
        <v>0.05</v>
      </c>
      <c r="L6624" s="6">
        <f t="shared" si="208"/>
        <v>22.5</v>
      </c>
      <c r="M6624" s="8">
        <f t="shared" si="209"/>
        <v>427.5</v>
      </c>
      <c r="N6624" s="21">
        <f>(sales[[#This Row],[Price]]*sales[[#This Row],[Qty]])-(sales[[#This Row],[Discount_Amt]]*sales[[#This Row],[Qty]])</f>
        <v>427.5</v>
      </c>
    </row>
    <row r="6625" spans="2:14" x14ac:dyDescent="0.35">
      <c r="B6625" s="7">
        <v>2030623</v>
      </c>
      <c r="C6625" s="1" t="s">
        <v>11</v>
      </c>
      <c r="D6625" s="1" t="s">
        <v>25</v>
      </c>
      <c r="E6625" s="1" t="s">
        <v>507</v>
      </c>
      <c r="F6625" s="1" t="s">
        <v>521</v>
      </c>
      <c r="G6625" s="3">
        <v>45482</v>
      </c>
      <c r="H6625" s="3">
        <v>45487</v>
      </c>
      <c r="I6625" s="6">
        <v>1299</v>
      </c>
      <c r="J6625" s="1">
        <v>1</v>
      </c>
      <c r="K6625" s="4">
        <v>0.05</v>
      </c>
      <c r="L6625" s="6">
        <f t="shared" si="208"/>
        <v>64.95</v>
      </c>
      <c r="M6625" s="8">
        <f t="shared" si="209"/>
        <v>1234.05</v>
      </c>
      <c r="N6625" s="21">
        <f>(sales[[#This Row],[Price]]*sales[[#This Row],[Qty]])-(sales[[#This Row],[Discount_Amt]]*sales[[#This Row],[Qty]])</f>
        <v>1234.05</v>
      </c>
    </row>
    <row r="6626" spans="2:14" x14ac:dyDescent="0.35">
      <c r="B6626" s="7">
        <v>2030624</v>
      </c>
      <c r="C6626" s="1" t="s">
        <v>12</v>
      </c>
      <c r="D6626" s="1" t="s">
        <v>26</v>
      </c>
      <c r="E6626" s="1" t="s">
        <v>508</v>
      </c>
      <c r="F6626" s="1" t="s">
        <v>520</v>
      </c>
      <c r="G6626" s="3">
        <v>45482</v>
      </c>
      <c r="H6626" s="3">
        <v>45483</v>
      </c>
      <c r="I6626" s="6">
        <v>1700</v>
      </c>
      <c r="J6626" s="1">
        <v>1</v>
      </c>
      <c r="K6626" s="4">
        <v>0.03</v>
      </c>
      <c r="L6626" s="6">
        <f t="shared" si="208"/>
        <v>51</v>
      </c>
      <c r="M6626" s="8">
        <f t="shared" si="209"/>
        <v>1649</v>
      </c>
      <c r="N6626" s="21">
        <f>(sales[[#This Row],[Price]]*sales[[#This Row],[Qty]])-(sales[[#This Row],[Discount_Amt]]*sales[[#This Row],[Qty]])</f>
        <v>1649</v>
      </c>
    </row>
    <row r="6627" spans="2:14" hidden="1" x14ac:dyDescent="0.35">
      <c r="B6627" s="7">
        <v>2030625</v>
      </c>
      <c r="C6627" s="1" t="s">
        <v>13</v>
      </c>
      <c r="D6627" s="1" t="s">
        <v>27</v>
      </c>
      <c r="E6627" s="1" t="s">
        <v>31</v>
      </c>
      <c r="F6627" s="1" t="s">
        <v>518</v>
      </c>
      <c r="G6627" s="3">
        <v>45482</v>
      </c>
      <c r="H6627" s="3">
        <v>45490</v>
      </c>
      <c r="I6627" s="6">
        <v>55000</v>
      </c>
      <c r="J6627" s="1">
        <v>2</v>
      </c>
      <c r="K6627" s="4">
        <v>0.1</v>
      </c>
      <c r="L6627" s="6">
        <f t="shared" si="208"/>
        <v>5500</v>
      </c>
      <c r="M6627" s="8">
        <f t="shared" si="209"/>
        <v>104500</v>
      </c>
      <c r="N6627" s="21">
        <f>(sales[[#This Row],[Price]]*sales[[#This Row],[Qty]])-(sales[[#This Row],[Discount_Amt]]*sales[[#This Row],[Qty]])</f>
        <v>99000</v>
      </c>
    </row>
    <row r="6628" spans="2:14" hidden="1" x14ac:dyDescent="0.35">
      <c r="B6628" s="7">
        <v>2030626</v>
      </c>
      <c r="C6628" s="1" t="s">
        <v>14</v>
      </c>
      <c r="D6628" s="1" t="s">
        <v>28</v>
      </c>
      <c r="E6628" s="1" t="s">
        <v>32</v>
      </c>
      <c r="F6628" s="1" t="s">
        <v>519</v>
      </c>
      <c r="G6628" s="3">
        <v>45482</v>
      </c>
      <c r="H6628" s="3">
        <v>45484</v>
      </c>
      <c r="I6628" s="6">
        <v>57999</v>
      </c>
      <c r="J6628" s="1">
        <v>1</v>
      </c>
      <c r="K6628" s="4">
        <v>0.05</v>
      </c>
      <c r="L6628" s="6">
        <f t="shared" si="208"/>
        <v>2899.9500000000003</v>
      </c>
      <c r="M6628" s="8">
        <f t="shared" si="209"/>
        <v>55099.05</v>
      </c>
      <c r="N6628" s="21">
        <f>(sales[[#This Row],[Price]]*sales[[#This Row],[Qty]])-(sales[[#This Row],[Discount_Amt]]*sales[[#This Row],[Qty]])</f>
        <v>55099.05</v>
      </c>
    </row>
    <row r="6629" spans="2:14" hidden="1" x14ac:dyDescent="0.35">
      <c r="B6629" s="7">
        <v>2030627</v>
      </c>
      <c r="C6629" s="1" t="s">
        <v>15</v>
      </c>
      <c r="D6629" s="1" t="s">
        <v>29</v>
      </c>
      <c r="E6629" s="1" t="s">
        <v>38</v>
      </c>
      <c r="F6629" s="1" t="s">
        <v>520</v>
      </c>
      <c r="G6629" s="3">
        <v>45482</v>
      </c>
      <c r="H6629" s="3">
        <v>45485</v>
      </c>
      <c r="I6629" s="6">
        <v>1399</v>
      </c>
      <c r="J6629" s="1">
        <v>2</v>
      </c>
      <c r="K6629" s="4">
        <v>0.05</v>
      </c>
      <c r="L6629" s="6">
        <f t="shared" si="208"/>
        <v>69.95</v>
      </c>
      <c r="M6629" s="8">
        <f t="shared" si="209"/>
        <v>2728.05</v>
      </c>
      <c r="N6629" s="21">
        <f>(sales[[#This Row],[Price]]*sales[[#This Row],[Qty]])-(sales[[#This Row],[Discount_Amt]]*sales[[#This Row],[Qty]])</f>
        <v>2658.1</v>
      </c>
    </row>
    <row r="6630" spans="2:14" hidden="1" x14ac:dyDescent="0.35">
      <c r="B6630" s="7">
        <v>2030628</v>
      </c>
      <c r="C6630" s="1" t="s">
        <v>16</v>
      </c>
      <c r="D6630" s="1" t="s">
        <v>25</v>
      </c>
      <c r="E6630" s="1" t="s">
        <v>33</v>
      </c>
      <c r="F6630" s="1" t="s">
        <v>521</v>
      </c>
      <c r="G6630" s="3">
        <v>45482</v>
      </c>
      <c r="H6630" s="3">
        <v>45487</v>
      </c>
      <c r="I6630" s="6">
        <v>999</v>
      </c>
      <c r="J6630" s="1">
        <v>7</v>
      </c>
      <c r="K6630" s="4">
        <v>0.02</v>
      </c>
      <c r="L6630" s="6">
        <f t="shared" si="208"/>
        <v>19.98</v>
      </c>
      <c r="M6630" s="8">
        <f t="shared" si="209"/>
        <v>6973.02</v>
      </c>
      <c r="N6630" s="21">
        <f>(sales[[#This Row],[Price]]*sales[[#This Row],[Qty]])-(sales[[#This Row],[Discount_Amt]]*sales[[#This Row],[Qty]])</f>
        <v>6853.14</v>
      </c>
    </row>
    <row r="6631" spans="2:14" x14ac:dyDescent="0.35">
      <c r="B6631" s="7">
        <v>2030629</v>
      </c>
      <c r="C6631" s="1" t="s">
        <v>17</v>
      </c>
      <c r="D6631" s="1" t="s">
        <v>30</v>
      </c>
      <c r="E6631" s="1" t="s">
        <v>34</v>
      </c>
      <c r="F6631" s="1" t="s">
        <v>518</v>
      </c>
      <c r="G6631" s="3">
        <v>45482</v>
      </c>
      <c r="H6631" s="3">
        <v>45483</v>
      </c>
      <c r="I6631" s="6">
        <v>2099</v>
      </c>
      <c r="J6631" s="1">
        <v>2</v>
      </c>
      <c r="K6631" s="4">
        <v>0.06</v>
      </c>
      <c r="L6631" s="6">
        <f t="shared" si="208"/>
        <v>125.94</v>
      </c>
      <c r="M6631" s="8">
        <f t="shared" si="209"/>
        <v>4072.06</v>
      </c>
      <c r="N6631" s="21">
        <f>(sales[[#This Row],[Price]]*sales[[#This Row],[Qty]])-(sales[[#This Row],[Discount_Amt]]*sales[[#This Row],[Qty]])</f>
        <v>3946.12</v>
      </c>
    </row>
    <row r="6632" spans="2:14" hidden="1" x14ac:dyDescent="0.35">
      <c r="B6632" s="7">
        <v>2030630</v>
      </c>
      <c r="C6632" s="1" t="s">
        <v>18</v>
      </c>
      <c r="D6632" s="1" t="s">
        <v>27</v>
      </c>
      <c r="E6632" s="1" t="s">
        <v>35</v>
      </c>
      <c r="F6632" s="1" t="s">
        <v>518</v>
      </c>
      <c r="G6632" s="3">
        <v>45482</v>
      </c>
      <c r="H6632" s="3">
        <v>45490</v>
      </c>
      <c r="I6632" s="6">
        <v>11000</v>
      </c>
      <c r="J6632" s="1">
        <v>2</v>
      </c>
      <c r="K6632" s="4">
        <v>0.15</v>
      </c>
      <c r="L6632" s="6">
        <f t="shared" si="208"/>
        <v>1650</v>
      </c>
      <c r="M6632" s="8">
        <f t="shared" si="209"/>
        <v>20350</v>
      </c>
      <c r="N6632" s="21">
        <f>(sales[[#This Row],[Price]]*sales[[#This Row],[Qty]])-(sales[[#This Row],[Discount_Amt]]*sales[[#This Row],[Qty]])</f>
        <v>18700</v>
      </c>
    </row>
    <row r="6633" spans="2:14" hidden="1" x14ac:dyDescent="0.35">
      <c r="B6633" s="7">
        <v>2030631</v>
      </c>
      <c r="C6633" s="1" t="s">
        <v>19</v>
      </c>
      <c r="D6633" s="1" t="s">
        <v>28</v>
      </c>
      <c r="E6633" s="1" t="s">
        <v>36</v>
      </c>
      <c r="F6633" s="1" t="s">
        <v>519</v>
      </c>
      <c r="G6633" s="3">
        <v>45482</v>
      </c>
      <c r="H6633" s="3">
        <v>45484</v>
      </c>
      <c r="I6633" s="6">
        <v>800</v>
      </c>
      <c r="J6633" s="1">
        <v>1</v>
      </c>
      <c r="K6633" s="4">
        <v>0.02</v>
      </c>
      <c r="L6633" s="6">
        <f t="shared" si="208"/>
        <v>16</v>
      </c>
      <c r="M6633" s="8">
        <f t="shared" si="209"/>
        <v>784</v>
      </c>
      <c r="N6633" s="21">
        <f>(sales[[#This Row],[Price]]*sales[[#This Row],[Qty]])-(sales[[#This Row],[Discount_Amt]]*sales[[#This Row],[Qty]])</f>
        <v>784</v>
      </c>
    </row>
    <row r="6634" spans="2:14" hidden="1" x14ac:dyDescent="0.35">
      <c r="B6634" s="7">
        <v>2030632</v>
      </c>
      <c r="C6634" s="1" t="s">
        <v>20</v>
      </c>
      <c r="D6634" s="1" t="s">
        <v>29</v>
      </c>
      <c r="E6634" s="1" t="s">
        <v>37</v>
      </c>
      <c r="F6634" s="1" t="s">
        <v>521</v>
      </c>
      <c r="G6634" s="3">
        <v>45482</v>
      </c>
      <c r="H6634" s="3">
        <v>45485</v>
      </c>
      <c r="I6634" s="6">
        <v>5500</v>
      </c>
      <c r="J6634" s="1">
        <v>2</v>
      </c>
      <c r="K6634" s="4">
        <v>0.02</v>
      </c>
      <c r="L6634" s="6">
        <f t="shared" si="208"/>
        <v>110</v>
      </c>
      <c r="M6634" s="8">
        <f t="shared" si="209"/>
        <v>10890</v>
      </c>
      <c r="N6634" s="21">
        <f>(sales[[#This Row],[Price]]*sales[[#This Row],[Qty]])-(sales[[#This Row],[Discount_Amt]]*sales[[#This Row],[Qty]])</f>
        <v>10780</v>
      </c>
    </row>
    <row r="6635" spans="2:14" hidden="1" x14ac:dyDescent="0.35">
      <c r="B6635" s="7">
        <v>2030633</v>
      </c>
      <c r="C6635" s="1" t="s">
        <v>21</v>
      </c>
      <c r="D6635" s="1" t="s">
        <v>25</v>
      </c>
      <c r="E6635" s="1" t="s">
        <v>39</v>
      </c>
      <c r="F6635" s="1" t="s">
        <v>520</v>
      </c>
      <c r="G6635" s="3">
        <v>45482</v>
      </c>
      <c r="H6635" s="3">
        <v>45487</v>
      </c>
      <c r="I6635" s="6">
        <v>1350</v>
      </c>
      <c r="J6635" s="1">
        <v>4</v>
      </c>
      <c r="K6635" s="4">
        <v>0.02</v>
      </c>
      <c r="L6635" s="6">
        <f t="shared" si="208"/>
        <v>27</v>
      </c>
      <c r="M6635" s="8">
        <f t="shared" si="209"/>
        <v>5373</v>
      </c>
      <c r="N6635" s="21">
        <f>(sales[[#This Row],[Price]]*sales[[#This Row],[Qty]])-(sales[[#This Row],[Discount_Amt]]*sales[[#This Row],[Qty]])</f>
        <v>5292</v>
      </c>
    </row>
    <row r="6636" spans="2:14" hidden="1" x14ac:dyDescent="0.35">
      <c r="B6636" s="7">
        <v>2030634</v>
      </c>
      <c r="C6636" s="1" t="s">
        <v>22</v>
      </c>
      <c r="D6636" s="1" t="s">
        <v>26</v>
      </c>
      <c r="E6636" s="1" t="s">
        <v>40</v>
      </c>
      <c r="F6636" s="1" t="s">
        <v>518</v>
      </c>
      <c r="G6636" s="3">
        <v>45482</v>
      </c>
      <c r="H6636" s="3">
        <v>45483</v>
      </c>
      <c r="I6636" s="6">
        <v>4500</v>
      </c>
      <c r="J6636" s="1">
        <v>3</v>
      </c>
      <c r="K6636" s="4">
        <v>0.02</v>
      </c>
      <c r="L6636" s="6">
        <f t="shared" si="208"/>
        <v>90</v>
      </c>
      <c r="M6636" s="8">
        <f t="shared" si="209"/>
        <v>13410</v>
      </c>
      <c r="N6636" s="21">
        <f>(sales[[#This Row],[Price]]*sales[[#This Row],[Qty]])-(sales[[#This Row],[Discount_Amt]]*sales[[#This Row],[Qty]])</f>
        <v>13230</v>
      </c>
    </row>
    <row r="6637" spans="2:14" hidden="1" x14ac:dyDescent="0.35">
      <c r="B6637" s="7">
        <v>2030635</v>
      </c>
      <c r="C6637" s="1" t="s">
        <v>23</v>
      </c>
      <c r="D6637" s="1" t="s">
        <v>27</v>
      </c>
      <c r="E6637" s="1" t="s">
        <v>41</v>
      </c>
      <c r="F6637" s="1" t="s">
        <v>519</v>
      </c>
      <c r="G6637" s="3">
        <v>45482</v>
      </c>
      <c r="H6637" s="3">
        <v>45490</v>
      </c>
      <c r="I6637" s="6">
        <v>2350</v>
      </c>
      <c r="J6637" s="1">
        <v>2</v>
      </c>
      <c r="K6637" s="4">
        <v>0.02</v>
      </c>
      <c r="L6637" s="6">
        <f t="shared" si="208"/>
        <v>47</v>
      </c>
      <c r="M6637" s="8">
        <f t="shared" si="209"/>
        <v>4653</v>
      </c>
      <c r="N6637" s="21">
        <f>(sales[[#This Row],[Price]]*sales[[#This Row],[Qty]])-(sales[[#This Row],[Discount_Amt]]*sales[[#This Row],[Qty]])</f>
        <v>4606</v>
      </c>
    </row>
    <row r="6638" spans="2:14" hidden="1" x14ac:dyDescent="0.35">
      <c r="B6638" s="7">
        <v>2030636</v>
      </c>
      <c r="C6638" s="1" t="s">
        <v>24</v>
      </c>
      <c r="D6638" s="1" t="s">
        <v>28</v>
      </c>
      <c r="E6638" s="1" t="s">
        <v>42</v>
      </c>
      <c r="F6638" s="1" t="s">
        <v>520</v>
      </c>
      <c r="G6638" s="3">
        <v>45482</v>
      </c>
      <c r="H6638" s="3">
        <v>45484</v>
      </c>
      <c r="I6638" s="6">
        <v>90</v>
      </c>
      <c r="J6638" s="1">
        <v>1</v>
      </c>
      <c r="K6638" s="4">
        <v>0.02</v>
      </c>
      <c r="L6638" s="6">
        <f t="shared" ref="L6638:L6701" si="210">I6638*K6638</f>
        <v>1.8</v>
      </c>
      <c r="M6638" s="8">
        <f t="shared" ref="M6638:M6701" si="211">I6638*J6638-L6638</f>
        <v>88.2</v>
      </c>
      <c r="N6638" s="21">
        <f>(sales[[#This Row],[Price]]*sales[[#This Row],[Qty]])-(sales[[#This Row],[Discount_Amt]]*sales[[#This Row],[Qty]])</f>
        <v>88.2</v>
      </c>
    </row>
    <row r="6639" spans="2:14" hidden="1" x14ac:dyDescent="0.35">
      <c r="B6639" s="7">
        <v>2030637</v>
      </c>
      <c r="C6639" s="1" t="s">
        <v>4</v>
      </c>
      <c r="D6639" s="1" t="s">
        <v>29</v>
      </c>
      <c r="E6639" s="1" t="s">
        <v>43</v>
      </c>
      <c r="F6639" s="1" t="s">
        <v>521</v>
      </c>
      <c r="G6639" s="3">
        <v>45482</v>
      </c>
      <c r="H6639" s="3">
        <v>45485</v>
      </c>
      <c r="I6639" s="6">
        <v>280</v>
      </c>
      <c r="J6639" s="1">
        <v>1</v>
      </c>
      <c r="K6639" s="4">
        <v>0.02</v>
      </c>
      <c r="L6639" s="6">
        <f t="shared" si="210"/>
        <v>5.6000000000000005</v>
      </c>
      <c r="M6639" s="8">
        <f t="shared" si="211"/>
        <v>274.39999999999998</v>
      </c>
      <c r="N6639" s="21">
        <f>(sales[[#This Row],[Price]]*sales[[#This Row],[Qty]])-(sales[[#This Row],[Discount_Amt]]*sales[[#This Row],[Qty]])</f>
        <v>274.39999999999998</v>
      </c>
    </row>
    <row r="6640" spans="2:14" hidden="1" x14ac:dyDescent="0.35">
      <c r="B6640" s="7">
        <v>2030638</v>
      </c>
      <c r="C6640" s="1" t="s">
        <v>5</v>
      </c>
      <c r="D6640" s="1" t="s">
        <v>25</v>
      </c>
      <c r="E6640" s="1" t="s">
        <v>44</v>
      </c>
      <c r="F6640" s="1" t="s">
        <v>518</v>
      </c>
      <c r="G6640" s="3">
        <v>45482</v>
      </c>
      <c r="H6640" s="3">
        <v>45487</v>
      </c>
      <c r="I6640" s="6">
        <v>70</v>
      </c>
      <c r="J6640" s="1">
        <v>2</v>
      </c>
      <c r="K6640" s="4">
        <v>0.02</v>
      </c>
      <c r="L6640" s="6">
        <f t="shared" si="210"/>
        <v>1.4000000000000001</v>
      </c>
      <c r="M6640" s="8">
        <f t="shared" si="211"/>
        <v>138.6</v>
      </c>
      <c r="N6640" s="21">
        <f>(sales[[#This Row],[Price]]*sales[[#This Row],[Qty]])-(sales[[#This Row],[Discount_Amt]]*sales[[#This Row],[Qty]])</f>
        <v>137.19999999999999</v>
      </c>
    </row>
    <row r="6641" spans="2:14" hidden="1" x14ac:dyDescent="0.35">
      <c r="B6641" s="7">
        <v>2030639</v>
      </c>
      <c r="C6641" s="1" t="s">
        <v>6</v>
      </c>
      <c r="D6641" s="1" t="s">
        <v>26</v>
      </c>
      <c r="E6641" s="1" t="s">
        <v>45</v>
      </c>
      <c r="F6641" s="1" t="s">
        <v>518</v>
      </c>
      <c r="G6641" s="3">
        <v>45482</v>
      </c>
      <c r="H6641" s="3">
        <v>45483</v>
      </c>
      <c r="I6641" s="6">
        <v>230</v>
      </c>
      <c r="J6641" s="1">
        <v>1</v>
      </c>
      <c r="K6641" s="4">
        <v>7.0000000000000007E-2</v>
      </c>
      <c r="L6641" s="6">
        <f t="shared" si="210"/>
        <v>16.100000000000001</v>
      </c>
      <c r="M6641" s="8">
        <f t="shared" si="211"/>
        <v>213.9</v>
      </c>
      <c r="N6641" s="21">
        <f>(sales[[#This Row],[Price]]*sales[[#This Row],[Qty]])-(sales[[#This Row],[Discount_Amt]]*sales[[#This Row],[Qty]])</f>
        <v>213.9</v>
      </c>
    </row>
    <row r="6642" spans="2:14" hidden="1" x14ac:dyDescent="0.35">
      <c r="B6642" s="7">
        <v>2030640</v>
      </c>
      <c r="C6642" s="1" t="s">
        <v>7</v>
      </c>
      <c r="D6642" s="1" t="s">
        <v>27</v>
      </c>
      <c r="E6642" s="1" t="s">
        <v>46</v>
      </c>
      <c r="F6642" s="1" t="s">
        <v>519</v>
      </c>
      <c r="G6642" s="3">
        <v>45482</v>
      </c>
      <c r="H6642" s="3">
        <v>45490</v>
      </c>
      <c r="I6642" s="6">
        <v>7999</v>
      </c>
      <c r="J6642" s="1">
        <v>3</v>
      </c>
      <c r="K6642" s="4">
        <v>0.03</v>
      </c>
      <c r="L6642" s="6">
        <f t="shared" si="210"/>
        <v>239.97</v>
      </c>
      <c r="M6642" s="8">
        <f t="shared" si="211"/>
        <v>23757.03</v>
      </c>
      <c r="N6642" s="21">
        <f>(sales[[#This Row],[Price]]*sales[[#This Row],[Qty]])-(sales[[#This Row],[Discount_Amt]]*sales[[#This Row],[Qty]])</f>
        <v>23277.09</v>
      </c>
    </row>
    <row r="6643" spans="2:14" x14ac:dyDescent="0.35">
      <c r="B6643" s="7">
        <v>2030641</v>
      </c>
      <c r="C6643" s="1" t="s">
        <v>10</v>
      </c>
      <c r="D6643" s="1" t="s">
        <v>28</v>
      </c>
      <c r="E6643" s="1" t="s">
        <v>47</v>
      </c>
      <c r="F6643" s="1" t="s">
        <v>521</v>
      </c>
      <c r="G6643" s="3">
        <v>45482</v>
      </c>
      <c r="H6643" s="3">
        <v>45484</v>
      </c>
      <c r="I6643" s="6">
        <v>850</v>
      </c>
      <c r="J6643" s="1">
        <v>2</v>
      </c>
      <c r="K6643" s="4">
        <v>0.08</v>
      </c>
      <c r="L6643" s="6">
        <f t="shared" si="210"/>
        <v>68</v>
      </c>
      <c r="M6643" s="8">
        <f t="shared" si="211"/>
        <v>1632</v>
      </c>
      <c r="N6643" s="21">
        <f>(sales[[#This Row],[Price]]*sales[[#This Row],[Qty]])-(sales[[#This Row],[Discount_Amt]]*sales[[#This Row],[Qty]])</f>
        <v>1564</v>
      </c>
    </row>
    <row r="6644" spans="2:14" hidden="1" x14ac:dyDescent="0.35">
      <c r="B6644" s="7">
        <v>2030642</v>
      </c>
      <c r="C6644" s="1" t="s">
        <v>8</v>
      </c>
      <c r="D6644" s="1" t="s">
        <v>29</v>
      </c>
      <c r="E6644" s="1" t="s">
        <v>48</v>
      </c>
      <c r="F6644" s="1" t="s">
        <v>520</v>
      </c>
      <c r="G6644" s="3">
        <v>45482</v>
      </c>
      <c r="H6644" s="3">
        <v>45485</v>
      </c>
      <c r="I6644" s="6">
        <v>65000</v>
      </c>
      <c r="J6644" s="1">
        <v>1</v>
      </c>
      <c r="K6644" s="4">
        <v>0.05</v>
      </c>
      <c r="L6644" s="6">
        <f t="shared" si="210"/>
        <v>3250</v>
      </c>
      <c r="M6644" s="8">
        <f t="shared" si="211"/>
        <v>61750</v>
      </c>
      <c r="N6644" s="21">
        <f>(sales[[#This Row],[Price]]*sales[[#This Row],[Qty]])-(sales[[#This Row],[Discount_Amt]]*sales[[#This Row],[Qty]])</f>
        <v>61750</v>
      </c>
    </row>
    <row r="6645" spans="2:14" hidden="1" x14ac:dyDescent="0.35">
      <c r="B6645" s="7">
        <v>2030643</v>
      </c>
      <c r="C6645" s="1" t="s">
        <v>9</v>
      </c>
      <c r="D6645" s="1" t="s">
        <v>25</v>
      </c>
      <c r="E6645" s="1" t="s">
        <v>49</v>
      </c>
      <c r="F6645" s="1" t="s">
        <v>518</v>
      </c>
      <c r="G6645" s="3">
        <v>45482</v>
      </c>
      <c r="H6645" s="3">
        <v>45487</v>
      </c>
      <c r="I6645" s="6">
        <v>450</v>
      </c>
      <c r="J6645" s="1">
        <v>2</v>
      </c>
      <c r="K6645" s="4">
        <v>0.05</v>
      </c>
      <c r="L6645" s="6">
        <f t="shared" si="210"/>
        <v>22.5</v>
      </c>
      <c r="M6645" s="8">
        <f t="shared" si="211"/>
        <v>877.5</v>
      </c>
      <c r="N6645" s="21">
        <f>(sales[[#This Row],[Price]]*sales[[#This Row],[Qty]])-(sales[[#This Row],[Discount_Amt]]*sales[[#This Row],[Qty]])</f>
        <v>855</v>
      </c>
    </row>
    <row r="6646" spans="2:14" x14ac:dyDescent="0.35">
      <c r="B6646" s="7">
        <v>2030644</v>
      </c>
      <c r="C6646" s="1" t="s">
        <v>11</v>
      </c>
      <c r="D6646" s="1" t="s">
        <v>353</v>
      </c>
      <c r="E6646" s="1" t="s">
        <v>50</v>
      </c>
      <c r="F6646" s="1" t="s">
        <v>519</v>
      </c>
      <c r="G6646" s="3">
        <v>45482</v>
      </c>
      <c r="H6646" s="3">
        <v>45483</v>
      </c>
      <c r="I6646" s="6">
        <v>1299</v>
      </c>
      <c r="J6646" s="1">
        <v>1</v>
      </c>
      <c r="K6646" s="4">
        <v>0.05</v>
      </c>
      <c r="L6646" s="6">
        <f t="shared" si="210"/>
        <v>64.95</v>
      </c>
      <c r="M6646" s="8">
        <f t="shared" si="211"/>
        <v>1234.05</v>
      </c>
      <c r="N6646" s="21">
        <f>(sales[[#This Row],[Price]]*sales[[#This Row],[Qty]])-(sales[[#This Row],[Discount_Amt]]*sales[[#This Row],[Qty]])</f>
        <v>1234.05</v>
      </c>
    </row>
    <row r="6647" spans="2:14" x14ac:dyDescent="0.35">
      <c r="B6647" s="7">
        <v>2030645</v>
      </c>
      <c r="C6647" s="1" t="s">
        <v>12</v>
      </c>
      <c r="D6647" s="1" t="s">
        <v>25</v>
      </c>
      <c r="E6647" s="1" t="s">
        <v>51</v>
      </c>
      <c r="F6647" s="1" t="s">
        <v>520</v>
      </c>
      <c r="G6647" s="3">
        <v>45482</v>
      </c>
      <c r="H6647" s="3">
        <v>45490</v>
      </c>
      <c r="I6647" s="6">
        <v>1700</v>
      </c>
      <c r="J6647" s="1">
        <v>2</v>
      </c>
      <c r="K6647" s="4">
        <v>0.05</v>
      </c>
      <c r="L6647" s="6">
        <f t="shared" si="210"/>
        <v>85</v>
      </c>
      <c r="M6647" s="8">
        <f t="shared" si="211"/>
        <v>3315</v>
      </c>
      <c r="N6647" s="21">
        <f>(sales[[#This Row],[Price]]*sales[[#This Row],[Qty]])-(sales[[#This Row],[Discount_Amt]]*sales[[#This Row],[Qty]])</f>
        <v>3230</v>
      </c>
    </row>
    <row r="6648" spans="2:14" hidden="1" x14ac:dyDescent="0.35">
      <c r="B6648" s="7">
        <v>2030646</v>
      </c>
      <c r="C6648" s="1" t="s">
        <v>13</v>
      </c>
      <c r="D6648" s="1" t="s">
        <v>26</v>
      </c>
      <c r="E6648" s="1" t="s">
        <v>506</v>
      </c>
      <c r="F6648" s="1" t="s">
        <v>521</v>
      </c>
      <c r="G6648" s="3">
        <v>45482</v>
      </c>
      <c r="H6648" s="3">
        <v>45484</v>
      </c>
      <c r="I6648" s="6">
        <v>55000</v>
      </c>
      <c r="J6648" s="1">
        <v>3</v>
      </c>
      <c r="K6648" s="4">
        <v>0.03</v>
      </c>
      <c r="L6648" s="6">
        <f t="shared" si="210"/>
        <v>1650</v>
      </c>
      <c r="M6648" s="8">
        <f t="shared" si="211"/>
        <v>163350</v>
      </c>
      <c r="N6648" s="21">
        <f>(sales[[#This Row],[Price]]*sales[[#This Row],[Qty]])-(sales[[#This Row],[Discount_Amt]]*sales[[#This Row],[Qty]])</f>
        <v>160050</v>
      </c>
    </row>
    <row r="6649" spans="2:14" hidden="1" x14ac:dyDescent="0.35">
      <c r="B6649" s="7">
        <v>2030647</v>
      </c>
      <c r="C6649" s="1" t="s">
        <v>14</v>
      </c>
      <c r="D6649" s="1" t="s">
        <v>27</v>
      </c>
      <c r="E6649" s="1" t="s">
        <v>507</v>
      </c>
      <c r="F6649" s="1" t="s">
        <v>518</v>
      </c>
      <c r="G6649" s="3">
        <v>45482</v>
      </c>
      <c r="H6649" s="3">
        <v>45485</v>
      </c>
      <c r="I6649" s="6">
        <v>57999</v>
      </c>
      <c r="J6649" s="1">
        <v>2</v>
      </c>
      <c r="K6649" s="4">
        <v>0.1</v>
      </c>
      <c r="L6649" s="6">
        <f t="shared" si="210"/>
        <v>5799.9000000000005</v>
      </c>
      <c r="M6649" s="8">
        <f t="shared" si="211"/>
        <v>110198.1</v>
      </c>
      <c r="N6649" s="21">
        <f>(sales[[#This Row],[Price]]*sales[[#This Row],[Qty]])-(sales[[#This Row],[Discount_Amt]]*sales[[#This Row],[Qty]])</f>
        <v>104398.2</v>
      </c>
    </row>
    <row r="6650" spans="2:14" hidden="1" x14ac:dyDescent="0.35">
      <c r="B6650" s="7">
        <v>2030648</v>
      </c>
      <c r="C6650" s="1" t="s">
        <v>15</v>
      </c>
      <c r="D6650" s="1" t="s">
        <v>28</v>
      </c>
      <c r="E6650" s="1" t="s">
        <v>508</v>
      </c>
      <c r="F6650" s="1" t="s">
        <v>518</v>
      </c>
      <c r="G6650" s="3">
        <v>45482</v>
      </c>
      <c r="H6650" s="3">
        <v>45487</v>
      </c>
      <c r="I6650" s="6">
        <v>1399</v>
      </c>
      <c r="J6650" s="1">
        <v>7</v>
      </c>
      <c r="K6650" s="4">
        <v>0.05</v>
      </c>
      <c r="L6650" s="6">
        <f t="shared" si="210"/>
        <v>69.95</v>
      </c>
      <c r="M6650" s="8">
        <f t="shared" si="211"/>
        <v>9723.0499999999993</v>
      </c>
      <c r="N6650" s="21">
        <f>(sales[[#This Row],[Price]]*sales[[#This Row],[Qty]])-(sales[[#This Row],[Discount_Amt]]*sales[[#This Row],[Qty]])</f>
        <v>9303.35</v>
      </c>
    </row>
    <row r="6651" spans="2:14" hidden="1" x14ac:dyDescent="0.35">
      <c r="B6651" s="7">
        <v>2030649</v>
      </c>
      <c r="C6651" s="1" t="s">
        <v>16</v>
      </c>
      <c r="D6651" s="1" t="s">
        <v>29</v>
      </c>
      <c r="E6651" s="1" t="s">
        <v>31</v>
      </c>
      <c r="F6651" s="1" t="s">
        <v>519</v>
      </c>
      <c r="G6651" s="3">
        <v>45482</v>
      </c>
      <c r="H6651" s="3">
        <v>45483</v>
      </c>
      <c r="I6651" s="6">
        <v>999</v>
      </c>
      <c r="J6651" s="1">
        <v>2</v>
      </c>
      <c r="K6651" s="4">
        <v>0.05</v>
      </c>
      <c r="L6651" s="6">
        <f t="shared" si="210"/>
        <v>49.95</v>
      </c>
      <c r="M6651" s="8">
        <f t="shared" si="211"/>
        <v>1948.05</v>
      </c>
      <c r="N6651" s="21">
        <f>(sales[[#This Row],[Price]]*sales[[#This Row],[Qty]])-(sales[[#This Row],[Discount_Amt]]*sales[[#This Row],[Qty]])</f>
        <v>1898.1</v>
      </c>
    </row>
    <row r="6652" spans="2:14" x14ac:dyDescent="0.35">
      <c r="B6652" s="7">
        <v>2030650</v>
      </c>
      <c r="C6652" s="1" t="s">
        <v>17</v>
      </c>
      <c r="D6652" s="1" t="s">
        <v>25</v>
      </c>
      <c r="E6652" s="1" t="s">
        <v>32</v>
      </c>
      <c r="F6652" s="1" t="s">
        <v>521</v>
      </c>
      <c r="G6652" s="3">
        <v>45482</v>
      </c>
      <c r="H6652" s="3">
        <v>45490</v>
      </c>
      <c r="I6652" s="6">
        <v>2099</v>
      </c>
      <c r="J6652" s="1">
        <v>1</v>
      </c>
      <c r="K6652" s="4">
        <v>0.02</v>
      </c>
      <c r="L6652" s="6">
        <f t="shared" si="210"/>
        <v>41.980000000000004</v>
      </c>
      <c r="M6652" s="8">
        <f t="shared" si="211"/>
        <v>2057.02</v>
      </c>
      <c r="N6652" s="21">
        <f>(sales[[#This Row],[Price]]*sales[[#This Row],[Qty]])-(sales[[#This Row],[Discount_Amt]]*sales[[#This Row],[Qty]])</f>
        <v>2057.02</v>
      </c>
    </row>
    <row r="6653" spans="2:14" hidden="1" x14ac:dyDescent="0.35">
      <c r="B6653" s="7">
        <v>2030651</v>
      </c>
      <c r="C6653" s="1" t="s">
        <v>18</v>
      </c>
      <c r="D6653" s="1" t="s">
        <v>30</v>
      </c>
      <c r="E6653" s="1" t="s">
        <v>38</v>
      </c>
      <c r="F6653" s="1" t="s">
        <v>520</v>
      </c>
      <c r="G6653" s="3">
        <v>45482</v>
      </c>
      <c r="H6653" s="3">
        <v>45484</v>
      </c>
      <c r="I6653" s="6">
        <v>11000</v>
      </c>
      <c r="J6653" s="1">
        <v>1</v>
      </c>
      <c r="K6653" s="4">
        <v>0.06</v>
      </c>
      <c r="L6653" s="6">
        <f t="shared" si="210"/>
        <v>660</v>
      </c>
      <c r="M6653" s="8">
        <f t="shared" si="211"/>
        <v>10340</v>
      </c>
      <c r="N6653" s="21">
        <f>(sales[[#This Row],[Price]]*sales[[#This Row],[Qty]])-(sales[[#This Row],[Discount_Amt]]*sales[[#This Row],[Qty]])</f>
        <v>10340</v>
      </c>
    </row>
    <row r="6654" spans="2:14" hidden="1" x14ac:dyDescent="0.35">
      <c r="B6654" s="7">
        <v>2030652</v>
      </c>
      <c r="C6654" s="1" t="s">
        <v>19</v>
      </c>
      <c r="D6654" s="1" t="s">
        <v>27</v>
      </c>
      <c r="E6654" s="1" t="s">
        <v>33</v>
      </c>
      <c r="F6654" s="1" t="s">
        <v>518</v>
      </c>
      <c r="G6654" s="3">
        <v>45482</v>
      </c>
      <c r="H6654" s="3">
        <v>45485</v>
      </c>
      <c r="I6654" s="6">
        <v>800</v>
      </c>
      <c r="J6654" s="1">
        <v>1</v>
      </c>
      <c r="K6654" s="4">
        <v>0.15</v>
      </c>
      <c r="L6654" s="6">
        <f t="shared" si="210"/>
        <v>120</v>
      </c>
      <c r="M6654" s="8">
        <f t="shared" si="211"/>
        <v>680</v>
      </c>
      <c r="N6654" s="21">
        <f>(sales[[#This Row],[Price]]*sales[[#This Row],[Qty]])-(sales[[#This Row],[Discount_Amt]]*sales[[#This Row],[Qty]])</f>
        <v>680</v>
      </c>
    </row>
    <row r="6655" spans="2:14" hidden="1" x14ac:dyDescent="0.35">
      <c r="B6655" s="7">
        <v>2030653</v>
      </c>
      <c r="C6655" s="1" t="s">
        <v>20</v>
      </c>
      <c r="D6655" s="1" t="s">
        <v>28</v>
      </c>
      <c r="E6655" s="1" t="s">
        <v>34</v>
      </c>
      <c r="F6655" s="1" t="s">
        <v>519</v>
      </c>
      <c r="G6655" s="3">
        <v>45482</v>
      </c>
      <c r="H6655" s="3">
        <v>45487</v>
      </c>
      <c r="I6655" s="6">
        <v>5500</v>
      </c>
      <c r="J6655" s="1">
        <v>2</v>
      </c>
      <c r="K6655" s="4">
        <v>0.02</v>
      </c>
      <c r="L6655" s="6">
        <f t="shared" si="210"/>
        <v>110</v>
      </c>
      <c r="M6655" s="8">
        <f t="shared" si="211"/>
        <v>10890</v>
      </c>
      <c r="N6655" s="21">
        <f>(sales[[#This Row],[Price]]*sales[[#This Row],[Qty]])-(sales[[#This Row],[Discount_Amt]]*sales[[#This Row],[Qty]])</f>
        <v>10780</v>
      </c>
    </row>
    <row r="6656" spans="2:14" hidden="1" x14ac:dyDescent="0.35">
      <c r="B6656" s="7">
        <v>2030654</v>
      </c>
      <c r="C6656" s="1" t="s">
        <v>21</v>
      </c>
      <c r="D6656" s="1" t="s">
        <v>29</v>
      </c>
      <c r="E6656" s="1" t="s">
        <v>35</v>
      </c>
      <c r="F6656" s="1" t="s">
        <v>520</v>
      </c>
      <c r="G6656" s="3">
        <v>45482</v>
      </c>
      <c r="H6656" s="3">
        <v>45483</v>
      </c>
      <c r="I6656" s="6">
        <v>1350</v>
      </c>
      <c r="J6656" s="1">
        <v>1</v>
      </c>
      <c r="K6656" s="4">
        <v>0.02</v>
      </c>
      <c r="L6656" s="6">
        <f t="shared" si="210"/>
        <v>27</v>
      </c>
      <c r="M6656" s="8">
        <f t="shared" si="211"/>
        <v>1323</v>
      </c>
      <c r="N6656" s="21">
        <f>(sales[[#This Row],[Price]]*sales[[#This Row],[Qty]])-(sales[[#This Row],[Discount_Amt]]*sales[[#This Row],[Qty]])</f>
        <v>1323</v>
      </c>
    </row>
    <row r="6657" spans="2:14" hidden="1" x14ac:dyDescent="0.35">
      <c r="B6657" s="7">
        <v>2030655</v>
      </c>
      <c r="C6657" s="1" t="s">
        <v>22</v>
      </c>
      <c r="D6657" s="1" t="s">
        <v>25</v>
      </c>
      <c r="E6657" s="1" t="s">
        <v>36</v>
      </c>
      <c r="F6657" s="1" t="s">
        <v>521</v>
      </c>
      <c r="G6657" s="3">
        <v>45482</v>
      </c>
      <c r="H6657" s="3">
        <v>45490</v>
      </c>
      <c r="I6657" s="6">
        <v>4500</v>
      </c>
      <c r="J6657" s="1">
        <v>2</v>
      </c>
      <c r="K6657" s="4">
        <v>0.02</v>
      </c>
      <c r="L6657" s="6">
        <f t="shared" si="210"/>
        <v>90</v>
      </c>
      <c r="M6657" s="8">
        <f t="shared" si="211"/>
        <v>8910</v>
      </c>
      <c r="N6657" s="21">
        <f>(sales[[#This Row],[Price]]*sales[[#This Row],[Qty]])-(sales[[#This Row],[Discount_Amt]]*sales[[#This Row],[Qty]])</f>
        <v>8820</v>
      </c>
    </row>
    <row r="6658" spans="2:14" hidden="1" x14ac:dyDescent="0.35">
      <c r="B6658" s="7">
        <v>2030656</v>
      </c>
      <c r="C6658" s="1" t="s">
        <v>23</v>
      </c>
      <c r="D6658" s="1" t="s">
        <v>26</v>
      </c>
      <c r="E6658" s="1" t="s">
        <v>37</v>
      </c>
      <c r="F6658" s="1" t="s">
        <v>518</v>
      </c>
      <c r="G6658" s="3">
        <v>45482</v>
      </c>
      <c r="H6658" s="3">
        <v>45484</v>
      </c>
      <c r="I6658" s="6">
        <v>2350</v>
      </c>
      <c r="J6658" s="1">
        <v>7</v>
      </c>
      <c r="K6658" s="4">
        <v>0.02</v>
      </c>
      <c r="L6658" s="6">
        <f t="shared" si="210"/>
        <v>47</v>
      </c>
      <c r="M6658" s="8">
        <f t="shared" si="211"/>
        <v>16403</v>
      </c>
      <c r="N6658" s="21">
        <f>(sales[[#This Row],[Price]]*sales[[#This Row],[Qty]])-(sales[[#This Row],[Discount_Amt]]*sales[[#This Row],[Qty]])</f>
        <v>16121</v>
      </c>
    </row>
    <row r="6659" spans="2:14" hidden="1" x14ac:dyDescent="0.35">
      <c r="B6659" s="7">
        <v>2030657</v>
      </c>
      <c r="C6659" s="1" t="s">
        <v>24</v>
      </c>
      <c r="D6659" s="1" t="s">
        <v>27</v>
      </c>
      <c r="E6659" s="1" t="s">
        <v>39</v>
      </c>
      <c r="F6659" s="1" t="s">
        <v>518</v>
      </c>
      <c r="G6659" s="3">
        <v>45482</v>
      </c>
      <c r="H6659" s="3">
        <v>45485</v>
      </c>
      <c r="I6659" s="6">
        <v>90</v>
      </c>
      <c r="J6659" s="1">
        <v>2</v>
      </c>
      <c r="K6659" s="4">
        <v>0.02</v>
      </c>
      <c r="L6659" s="6">
        <f t="shared" si="210"/>
        <v>1.8</v>
      </c>
      <c r="M6659" s="8">
        <f t="shared" si="211"/>
        <v>178.2</v>
      </c>
      <c r="N6659" s="21">
        <f>(sales[[#This Row],[Price]]*sales[[#This Row],[Qty]])-(sales[[#This Row],[Discount_Amt]]*sales[[#This Row],[Qty]])</f>
        <v>176.4</v>
      </c>
    </row>
    <row r="6660" spans="2:14" hidden="1" x14ac:dyDescent="0.35">
      <c r="B6660" s="7">
        <v>2030658</v>
      </c>
      <c r="C6660" s="1" t="s">
        <v>4</v>
      </c>
      <c r="D6660" s="1" t="s">
        <v>28</v>
      </c>
      <c r="E6660" s="1" t="s">
        <v>40</v>
      </c>
      <c r="F6660" s="1" t="s">
        <v>519</v>
      </c>
      <c r="G6660" s="3">
        <v>45482</v>
      </c>
      <c r="H6660" s="3">
        <v>45487</v>
      </c>
      <c r="I6660" s="6">
        <v>280</v>
      </c>
      <c r="J6660" s="1">
        <v>2</v>
      </c>
      <c r="K6660" s="4">
        <v>0.02</v>
      </c>
      <c r="L6660" s="6">
        <f t="shared" si="210"/>
        <v>5.6000000000000005</v>
      </c>
      <c r="M6660" s="8">
        <f t="shared" si="211"/>
        <v>554.4</v>
      </c>
      <c r="N6660" s="21">
        <f>(sales[[#This Row],[Price]]*sales[[#This Row],[Qty]])-(sales[[#This Row],[Discount_Amt]]*sales[[#This Row],[Qty]])</f>
        <v>548.79999999999995</v>
      </c>
    </row>
    <row r="6661" spans="2:14" hidden="1" x14ac:dyDescent="0.35">
      <c r="B6661" s="7">
        <v>2030659</v>
      </c>
      <c r="C6661" s="1" t="s">
        <v>5</v>
      </c>
      <c r="D6661" s="1" t="s">
        <v>29</v>
      </c>
      <c r="E6661" s="1" t="s">
        <v>41</v>
      </c>
      <c r="F6661" s="1" t="s">
        <v>521</v>
      </c>
      <c r="G6661" s="3">
        <v>45482</v>
      </c>
      <c r="H6661" s="3">
        <v>45483</v>
      </c>
      <c r="I6661" s="6">
        <v>70</v>
      </c>
      <c r="J6661" s="1">
        <v>1</v>
      </c>
      <c r="K6661" s="4">
        <v>0.02</v>
      </c>
      <c r="L6661" s="6">
        <f t="shared" si="210"/>
        <v>1.4000000000000001</v>
      </c>
      <c r="M6661" s="8">
        <f t="shared" si="211"/>
        <v>68.599999999999994</v>
      </c>
      <c r="N6661" s="21">
        <f>(sales[[#This Row],[Price]]*sales[[#This Row],[Qty]])-(sales[[#This Row],[Discount_Amt]]*sales[[#This Row],[Qty]])</f>
        <v>68.599999999999994</v>
      </c>
    </row>
    <row r="6662" spans="2:14" hidden="1" x14ac:dyDescent="0.35">
      <c r="B6662" s="7">
        <v>2030660</v>
      </c>
      <c r="C6662" s="1" t="s">
        <v>6</v>
      </c>
      <c r="D6662" s="1" t="s">
        <v>25</v>
      </c>
      <c r="E6662" s="1" t="s">
        <v>42</v>
      </c>
      <c r="F6662" s="1" t="s">
        <v>520</v>
      </c>
      <c r="G6662" s="3">
        <v>45482</v>
      </c>
      <c r="H6662" s="3">
        <v>45490</v>
      </c>
      <c r="I6662" s="6">
        <v>230</v>
      </c>
      <c r="J6662" s="1">
        <v>2</v>
      </c>
      <c r="K6662" s="4">
        <v>0.02</v>
      </c>
      <c r="L6662" s="6">
        <f t="shared" si="210"/>
        <v>4.6000000000000005</v>
      </c>
      <c r="M6662" s="8">
        <f t="shared" si="211"/>
        <v>455.4</v>
      </c>
      <c r="N6662" s="21">
        <f>(sales[[#This Row],[Price]]*sales[[#This Row],[Qty]])-(sales[[#This Row],[Discount_Amt]]*sales[[#This Row],[Qty]])</f>
        <v>450.8</v>
      </c>
    </row>
    <row r="6663" spans="2:14" hidden="1" x14ac:dyDescent="0.35">
      <c r="B6663" s="7">
        <v>2030661</v>
      </c>
      <c r="C6663" s="1" t="s">
        <v>7</v>
      </c>
      <c r="D6663" s="1" t="s">
        <v>26</v>
      </c>
      <c r="E6663" s="1" t="s">
        <v>43</v>
      </c>
      <c r="F6663" s="1" t="s">
        <v>518</v>
      </c>
      <c r="G6663" s="3">
        <v>45482</v>
      </c>
      <c r="H6663" s="3">
        <v>45484</v>
      </c>
      <c r="I6663" s="6">
        <v>7999</v>
      </c>
      <c r="J6663" s="1">
        <v>4</v>
      </c>
      <c r="K6663" s="4">
        <v>7.0000000000000007E-2</v>
      </c>
      <c r="L6663" s="6">
        <f t="shared" si="210"/>
        <v>559.93000000000006</v>
      </c>
      <c r="M6663" s="8">
        <f t="shared" si="211"/>
        <v>31436.07</v>
      </c>
      <c r="N6663" s="21">
        <f>(sales[[#This Row],[Price]]*sales[[#This Row],[Qty]])-(sales[[#This Row],[Discount_Amt]]*sales[[#This Row],[Qty]])</f>
        <v>29756.28</v>
      </c>
    </row>
    <row r="6664" spans="2:14" x14ac:dyDescent="0.35">
      <c r="B6664" s="7">
        <v>2030662</v>
      </c>
      <c r="C6664" s="1" t="s">
        <v>10</v>
      </c>
      <c r="D6664" s="1" t="s">
        <v>27</v>
      </c>
      <c r="E6664" s="1" t="s">
        <v>44</v>
      </c>
      <c r="F6664" s="1" t="s">
        <v>519</v>
      </c>
      <c r="G6664" s="3">
        <v>45482</v>
      </c>
      <c r="H6664" s="3">
        <v>45485</v>
      </c>
      <c r="I6664" s="6">
        <v>850</v>
      </c>
      <c r="J6664" s="1">
        <v>3</v>
      </c>
      <c r="K6664" s="4">
        <v>0.03</v>
      </c>
      <c r="L6664" s="6">
        <f t="shared" si="210"/>
        <v>25.5</v>
      </c>
      <c r="M6664" s="8">
        <f t="shared" si="211"/>
        <v>2524.5</v>
      </c>
      <c r="N6664" s="21">
        <f>(sales[[#This Row],[Price]]*sales[[#This Row],[Qty]])-(sales[[#This Row],[Discount_Amt]]*sales[[#This Row],[Qty]])</f>
        <v>2473.5</v>
      </c>
    </row>
    <row r="6665" spans="2:14" hidden="1" x14ac:dyDescent="0.35">
      <c r="B6665" s="7">
        <v>2030663</v>
      </c>
      <c r="C6665" s="1" t="s">
        <v>8</v>
      </c>
      <c r="D6665" s="1" t="s">
        <v>28</v>
      </c>
      <c r="E6665" s="1" t="s">
        <v>45</v>
      </c>
      <c r="F6665" s="1" t="s">
        <v>520</v>
      </c>
      <c r="G6665" s="3">
        <v>45482</v>
      </c>
      <c r="H6665" s="3">
        <v>45487</v>
      </c>
      <c r="I6665" s="6">
        <v>65000</v>
      </c>
      <c r="J6665" s="1">
        <v>2</v>
      </c>
      <c r="K6665" s="4">
        <v>0.08</v>
      </c>
      <c r="L6665" s="6">
        <f t="shared" si="210"/>
        <v>5200</v>
      </c>
      <c r="M6665" s="8">
        <f t="shared" si="211"/>
        <v>124800</v>
      </c>
      <c r="N6665" s="21">
        <f>(sales[[#This Row],[Price]]*sales[[#This Row],[Qty]])-(sales[[#This Row],[Discount_Amt]]*sales[[#This Row],[Qty]])</f>
        <v>119600</v>
      </c>
    </row>
    <row r="6666" spans="2:14" hidden="1" x14ac:dyDescent="0.35">
      <c r="B6666" s="7">
        <v>2030664</v>
      </c>
      <c r="C6666" s="1" t="s">
        <v>9</v>
      </c>
      <c r="D6666" s="1" t="s">
        <v>29</v>
      </c>
      <c r="E6666" s="1" t="s">
        <v>46</v>
      </c>
      <c r="F6666" s="1" t="s">
        <v>521</v>
      </c>
      <c r="G6666" s="3">
        <v>45482</v>
      </c>
      <c r="H6666" s="3">
        <v>45483</v>
      </c>
      <c r="I6666" s="6">
        <v>450</v>
      </c>
      <c r="J6666" s="1">
        <v>1</v>
      </c>
      <c r="K6666" s="4">
        <v>0.05</v>
      </c>
      <c r="L6666" s="6">
        <f t="shared" si="210"/>
        <v>22.5</v>
      </c>
      <c r="M6666" s="8">
        <f t="shared" si="211"/>
        <v>427.5</v>
      </c>
      <c r="N6666" s="21">
        <f>(sales[[#This Row],[Price]]*sales[[#This Row],[Qty]])-(sales[[#This Row],[Discount_Amt]]*sales[[#This Row],[Qty]])</f>
        <v>427.5</v>
      </c>
    </row>
    <row r="6667" spans="2:14" x14ac:dyDescent="0.35">
      <c r="B6667" s="7">
        <v>2030665</v>
      </c>
      <c r="C6667" s="1" t="s">
        <v>11</v>
      </c>
      <c r="D6667" s="1" t="s">
        <v>25</v>
      </c>
      <c r="E6667" s="1" t="s">
        <v>47</v>
      </c>
      <c r="F6667" s="1" t="s">
        <v>518</v>
      </c>
      <c r="G6667" s="3">
        <v>45482</v>
      </c>
      <c r="H6667" s="3">
        <v>45490</v>
      </c>
      <c r="I6667" s="6">
        <v>1299</v>
      </c>
      <c r="J6667" s="1">
        <v>1</v>
      </c>
      <c r="K6667" s="4">
        <v>0.05</v>
      </c>
      <c r="L6667" s="6">
        <f t="shared" si="210"/>
        <v>64.95</v>
      </c>
      <c r="M6667" s="8">
        <f t="shared" si="211"/>
        <v>1234.05</v>
      </c>
      <c r="N6667" s="21">
        <f>(sales[[#This Row],[Price]]*sales[[#This Row],[Qty]])-(sales[[#This Row],[Discount_Amt]]*sales[[#This Row],[Qty]])</f>
        <v>1234.05</v>
      </c>
    </row>
    <row r="6668" spans="2:14" x14ac:dyDescent="0.35">
      <c r="B6668" s="7">
        <v>2030666</v>
      </c>
      <c r="C6668" s="1" t="s">
        <v>12</v>
      </c>
      <c r="D6668" s="1" t="s">
        <v>354</v>
      </c>
      <c r="E6668" s="1" t="s">
        <v>48</v>
      </c>
      <c r="F6668" s="1" t="s">
        <v>518</v>
      </c>
      <c r="G6668" s="3">
        <v>45482</v>
      </c>
      <c r="H6668" s="3">
        <v>45484</v>
      </c>
      <c r="I6668" s="6">
        <v>1700</v>
      </c>
      <c r="J6668" s="1">
        <v>2</v>
      </c>
      <c r="K6668" s="4">
        <v>0.05</v>
      </c>
      <c r="L6668" s="6">
        <f t="shared" si="210"/>
        <v>85</v>
      </c>
      <c r="M6668" s="8">
        <f t="shared" si="211"/>
        <v>3315</v>
      </c>
      <c r="N6668" s="21">
        <f>(sales[[#This Row],[Price]]*sales[[#This Row],[Qty]])-(sales[[#This Row],[Discount_Amt]]*sales[[#This Row],[Qty]])</f>
        <v>3230</v>
      </c>
    </row>
    <row r="6669" spans="2:14" hidden="1" x14ac:dyDescent="0.35">
      <c r="B6669" s="7">
        <v>2030667</v>
      </c>
      <c r="C6669" s="1" t="s">
        <v>13</v>
      </c>
      <c r="D6669" s="1" t="s">
        <v>25</v>
      </c>
      <c r="E6669" s="1" t="s">
        <v>49</v>
      </c>
      <c r="F6669" s="1" t="s">
        <v>519</v>
      </c>
      <c r="G6669" s="3">
        <v>45482</v>
      </c>
      <c r="H6669" s="3">
        <v>45485</v>
      </c>
      <c r="I6669" s="6">
        <v>55000</v>
      </c>
      <c r="J6669" s="1">
        <v>1</v>
      </c>
      <c r="K6669" s="4">
        <v>0.05</v>
      </c>
      <c r="L6669" s="6">
        <f t="shared" si="210"/>
        <v>2750</v>
      </c>
      <c r="M6669" s="8">
        <f t="shared" si="211"/>
        <v>52250</v>
      </c>
      <c r="N6669" s="21">
        <f>(sales[[#This Row],[Price]]*sales[[#This Row],[Qty]])-(sales[[#This Row],[Discount_Amt]]*sales[[#This Row],[Qty]])</f>
        <v>52250</v>
      </c>
    </row>
    <row r="6670" spans="2:14" hidden="1" x14ac:dyDescent="0.35">
      <c r="B6670" s="7">
        <v>2030668</v>
      </c>
      <c r="C6670" s="1" t="s">
        <v>14</v>
      </c>
      <c r="D6670" s="1" t="s">
        <v>26</v>
      </c>
      <c r="E6670" s="1" t="s">
        <v>50</v>
      </c>
      <c r="F6670" s="1" t="s">
        <v>521</v>
      </c>
      <c r="G6670" s="3">
        <v>45482</v>
      </c>
      <c r="H6670" s="3">
        <v>45487</v>
      </c>
      <c r="I6670" s="6">
        <v>57999</v>
      </c>
      <c r="J6670" s="1">
        <v>3</v>
      </c>
      <c r="K6670" s="4">
        <v>0.03</v>
      </c>
      <c r="L6670" s="6">
        <f t="shared" si="210"/>
        <v>1739.97</v>
      </c>
      <c r="M6670" s="8">
        <f t="shared" si="211"/>
        <v>172257.03</v>
      </c>
      <c r="N6670" s="21">
        <f>(sales[[#This Row],[Price]]*sales[[#This Row],[Qty]])-(sales[[#This Row],[Discount_Amt]]*sales[[#This Row],[Qty]])</f>
        <v>168777.09</v>
      </c>
    </row>
    <row r="6671" spans="2:14" hidden="1" x14ac:dyDescent="0.35">
      <c r="B6671" s="7">
        <v>2030669</v>
      </c>
      <c r="C6671" s="1" t="s">
        <v>15</v>
      </c>
      <c r="D6671" s="1" t="s">
        <v>27</v>
      </c>
      <c r="E6671" s="1" t="s">
        <v>51</v>
      </c>
      <c r="F6671" s="1" t="s">
        <v>520</v>
      </c>
      <c r="G6671" s="3">
        <v>45482</v>
      </c>
      <c r="H6671" s="3">
        <v>45483</v>
      </c>
      <c r="I6671" s="6">
        <v>1399</v>
      </c>
      <c r="J6671" s="1">
        <v>2</v>
      </c>
      <c r="K6671" s="4">
        <v>0.1</v>
      </c>
      <c r="L6671" s="6">
        <f t="shared" si="210"/>
        <v>139.9</v>
      </c>
      <c r="M6671" s="8">
        <f t="shared" si="211"/>
        <v>2658.1</v>
      </c>
      <c r="N6671" s="21">
        <f>(sales[[#This Row],[Price]]*sales[[#This Row],[Qty]])-(sales[[#This Row],[Discount_Amt]]*sales[[#This Row],[Qty]])</f>
        <v>2518.1999999999998</v>
      </c>
    </row>
    <row r="6672" spans="2:14" hidden="1" x14ac:dyDescent="0.35">
      <c r="B6672" s="7">
        <v>2030670</v>
      </c>
      <c r="C6672" s="1" t="s">
        <v>16</v>
      </c>
      <c r="D6672" s="1" t="s">
        <v>28</v>
      </c>
      <c r="E6672" s="1" t="s">
        <v>506</v>
      </c>
      <c r="F6672" s="1" t="s">
        <v>518</v>
      </c>
      <c r="G6672" s="3">
        <v>45482</v>
      </c>
      <c r="H6672" s="3">
        <v>45490</v>
      </c>
      <c r="I6672" s="6">
        <v>999</v>
      </c>
      <c r="J6672" s="1">
        <v>1</v>
      </c>
      <c r="K6672" s="4">
        <v>0.05</v>
      </c>
      <c r="L6672" s="6">
        <f t="shared" si="210"/>
        <v>49.95</v>
      </c>
      <c r="M6672" s="8">
        <f t="shared" si="211"/>
        <v>949.05</v>
      </c>
      <c r="N6672" s="21">
        <f>(sales[[#This Row],[Price]]*sales[[#This Row],[Qty]])-(sales[[#This Row],[Discount_Amt]]*sales[[#This Row],[Qty]])</f>
        <v>949.05</v>
      </c>
    </row>
    <row r="6673" spans="2:14" x14ac:dyDescent="0.35">
      <c r="B6673" s="7">
        <v>2030671</v>
      </c>
      <c r="C6673" s="1" t="s">
        <v>17</v>
      </c>
      <c r="D6673" s="1" t="s">
        <v>29</v>
      </c>
      <c r="E6673" s="1" t="s">
        <v>507</v>
      </c>
      <c r="F6673" s="1" t="s">
        <v>519</v>
      </c>
      <c r="G6673" s="3">
        <v>45482</v>
      </c>
      <c r="H6673" s="3">
        <v>45484</v>
      </c>
      <c r="I6673" s="6">
        <v>2099</v>
      </c>
      <c r="J6673" s="1">
        <v>2</v>
      </c>
      <c r="K6673" s="4">
        <v>0.05</v>
      </c>
      <c r="L6673" s="6">
        <f t="shared" si="210"/>
        <v>104.95</v>
      </c>
      <c r="M6673" s="8">
        <f t="shared" si="211"/>
        <v>4093.05</v>
      </c>
      <c r="N6673" s="21">
        <f>(sales[[#This Row],[Price]]*sales[[#This Row],[Qty]])-(sales[[#This Row],[Discount_Amt]]*sales[[#This Row],[Qty]])</f>
        <v>3988.1</v>
      </c>
    </row>
    <row r="6674" spans="2:14" hidden="1" x14ac:dyDescent="0.35">
      <c r="B6674" s="7">
        <v>2030672</v>
      </c>
      <c r="C6674" s="1" t="s">
        <v>18</v>
      </c>
      <c r="D6674" s="1" t="s">
        <v>25</v>
      </c>
      <c r="E6674" s="1" t="s">
        <v>508</v>
      </c>
      <c r="F6674" s="1" t="s">
        <v>520</v>
      </c>
      <c r="G6674" s="3">
        <v>45482</v>
      </c>
      <c r="H6674" s="3">
        <v>45485</v>
      </c>
      <c r="I6674" s="6">
        <v>11000</v>
      </c>
      <c r="J6674" s="1">
        <v>1</v>
      </c>
      <c r="K6674" s="4">
        <v>0.02</v>
      </c>
      <c r="L6674" s="6">
        <f t="shared" si="210"/>
        <v>220</v>
      </c>
      <c r="M6674" s="8">
        <f t="shared" si="211"/>
        <v>10780</v>
      </c>
      <c r="N6674" s="21">
        <f>(sales[[#This Row],[Price]]*sales[[#This Row],[Qty]])-(sales[[#This Row],[Discount_Amt]]*sales[[#This Row],[Qty]])</f>
        <v>10780</v>
      </c>
    </row>
    <row r="6675" spans="2:14" hidden="1" x14ac:dyDescent="0.35">
      <c r="B6675" s="7">
        <v>2030673</v>
      </c>
      <c r="C6675" s="1" t="s">
        <v>19</v>
      </c>
      <c r="D6675" s="1" t="s">
        <v>30</v>
      </c>
      <c r="E6675" s="1" t="s">
        <v>31</v>
      </c>
      <c r="F6675" s="1" t="s">
        <v>521</v>
      </c>
      <c r="G6675" s="3">
        <v>45482</v>
      </c>
      <c r="H6675" s="3">
        <v>45487</v>
      </c>
      <c r="I6675" s="6">
        <v>800</v>
      </c>
      <c r="J6675" s="1">
        <v>2</v>
      </c>
      <c r="K6675" s="4">
        <v>0.06</v>
      </c>
      <c r="L6675" s="6">
        <f t="shared" si="210"/>
        <v>48</v>
      </c>
      <c r="M6675" s="8">
        <f t="shared" si="211"/>
        <v>1552</v>
      </c>
      <c r="N6675" s="21">
        <f>(sales[[#This Row],[Price]]*sales[[#This Row],[Qty]])-(sales[[#This Row],[Discount_Amt]]*sales[[#This Row],[Qty]])</f>
        <v>1504</v>
      </c>
    </row>
    <row r="6676" spans="2:14" hidden="1" x14ac:dyDescent="0.35">
      <c r="B6676" s="7">
        <v>2030674</v>
      </c>
      <c r="C6676" s="1" t="s">
        <v>20</v>
      </c>
      <c r="D6676" s="1" t="s">
        <v>27</v>
      </c>
      <c r="E6676" s="1" t="s">
        <v>32</v>
      </c>
      <c r="F6676" s="1" t="s">
        <v>518</v>
      </c>
      <c r="G6676" s="3">
        <v>45482</v>
      </c>
      <c r="H6676" s="3">
        <v>45483</v>
      </c>
      <c r="I6676" s="6">
        <v>5500</v>
      </c>
      <c r="J6676" s="1">
        <v>3</v>
      </c>
      <c r="K6676" s="4">
        <v>0.15</v>
      </c>
      <c r="L6676" s="6">
        <f t="shared" si="210"/>
        <v>825</v>
      </c>
      <c r="M6676" s="8">
        <f t="shared" si="211"/>
        <v>15675</v>
      </c>
      <c r="N6676" s="21">
        <f>(sales[[#This Row],[Price]]*sales[[#This Row],[Qty]])-(sales[[#This Row],[Discount_Amt]]*sales[[#This Row],[Qty]])</f>
        <v>14025</v>
      </c>
    </row>
    <row r="6677" spans="2:14" hidden="1" x14ac:dyDescent="0.35">
      <c r="B6677" s="7">
        <v>2030675</v>
      </c>
      <c r="C6677" s="1" t="s">
        <v>21</v>
      </c>
      <c r="D6677" s="1" t="s">
        <v>28</v>
      </c>
      <c r="E6677" s="1" t="s">
        <v>38</v>
      </c>
      <c r="F6677" s="1" t="s">
        <v>518</v>
      </c>
      <c r="G6677" s="3">
        <v>45482</v>
      </c>
      <c r="H6677" s="3">
        <v>45490</v>
      </c>
      <c r="I6677" s="6">
        <v>1350</v>
      </c>
      <c r="J6677" s="1">
        <v>2</v>
      </c>
      <c r="K6677" s="4">
        <v>0.02</v>
      </c>
      <c r="L6677" s="6">
        <f t="shared" si="210"/>
        <v>27</v>
      </c>
      <c r="M6677" s="8">
        <f t="shared" si="211"/>
        <v>2673</v>
      </c>
      <c r="N6677" s="21">
        <f>(sales[[#This Row],[Price]]*sales[[#This Row],[Qty]])-(sales[[#This Row],[Discount_Amt]]*sales[[#This Row],[Qty]])</f>
        <v>2646</v>
      </c>
    </row>
    <row r="6678" spans="2:14" hidden="1" x14ac:dyDescent="0.35">
      <c r="B6678" s="7">
        <v>2030676</v>
      </c>
      <c r="C6678" s="1" t="s">
        <v>22</v>
      </c>
      <c r="D6678" s="1" t="s">
        <v>29</v>
      </c>
      <c r="E6678" s="1" t="s">
        <v>33</v>
      </c>
      <c r="F6678" s="1" t="s">
        <v>519</v>
      </c>
      <c r="G6678" s="3">
        <v>45482</v>
      </c>
      <c r="H6678" s="3">
        <v>45484</v>
      </c>
      <c r="I6678" s="6">
        <v>4500</v>
      </c>
      <c r="J6678" s="1">
        <v>7</v>
      </c>
      <c r="K6678" s="4">
        <v>0.02</v>
      </c>
      <c r="L6678" s="6">
        <f t="shared" si="210"/>
        <v>90</v>
      </c>
      <c r="M6678" s="8">
        <f t="shared" si="211"/>
        <v>31410</v>
      </c>
      <c r="N6678" s="21">
        <f>(sales[[#This Row],[Price]]*sales[[#This Row],[Qty]])-(sales[[#This Row],[Discount_Amt]]*sales[[#This Row],[Qty]])</f>
        <v>30870</v>
      </c>
    </row>
    <row r="6679" spans="2:14" hidden="1" x14ac:dyDescent="0.35">
      <c r="B6679" s="7">
        <v>2030677</v>
      </c>
      <c r="C6679" s="1" t="s">
        <v>23</v>
      </c>
      <c r="D6679" s="1" t="s">
        <v>25</v>
      </c>
      <c r="E6679" s="1" t="s">
        <v>34</v>
      </c>
      <c r="F6679" s="1" t="s">
        <v>521</v>
      </c>
      <c r="G6679" s="3">
        <v>45482</v>
      </c>
      <c r="H6679" s="3">
        <v>45485</v>
      </c>
      <c r="I6679" s="6">
        <v>2350</v>
      </c>
      <c r="J6679" s="1">
        <v>2</v>
      </c>
      <c r="K6679" s="4">
        <v>0.02</v>
      </c>
      <c r="L6679" s="6">
        <f t="shared" si="210"/>
        <v>47</v>
      </c>
      <c r="M6679" s="8">
        <f t="shared" si="211"/>
        <v>4653</v>
      </c>
      <c r="N6679" s="21">
        <f>(sales[[#This Row],[Price]]*sales[[#This Row],[Qty]])-(sales[[#This Row],[Discount_Amt]]*sales[[#This Row],[Qty]])</f>
        <v>4606</v>
      </c>
    </row>
    <row r="6680" spans="2:14" hidden="1" x14ac:dyDescent="0.35">
      <c r="B6680" s="7">
        <v>2030678</v>
      </c>
      <c r="C6680" s="1" t="s">
        <v>24</v>
      </c>
      <c r="D6680" s="1" t="s">
        <v>26</v>
      </c>
      <c r="E6680" s="1" t="s">
        <v>35</v>
      </c>
      <c r="F6680" s="1" t="s">
        <v>520</v>
      </c>
      <c r="G6680" s="3">
        <v>45482</v>
      </c>
      <c r="H6680" s="3">
        <v>45487</v>
      </c>
      <c r="I6680" s="6">
        <v>90</v>
      </c>
      <c r="J6680" s="1">
        <v>1</v>
      </c>
      <c r="K6680" s="4">
        <v>0.02</v>
      </c>
      <c r="L6680" s="6">
        <f t="shared" si="210"/>
        <v>1.8</v>
      </c>
      <c r="M6680" s="8">
        <f t="shared" si="211"/>
        <v>88.2</v>
      </c>
      <c r="N6680" s="21">
        <f>(sales[[#This Row],[Price]]*sales[[#This Row],[Qty]])-(sales[[#This Row],[Discount_Amt]]*sales[[#This Row],[Qty]])</f>
        <v>88.2</v>
      </c>
    </row>
    <row r="6681" spans="2:14" hidden="1" x14ac:dyDescent="0.35">
      <c r="B6681" s="7">
        <v>2030679</v>
      </c>
      <c r="C6681" s="1" t="s">
        <v>4</v>
      </c>
      <c r="D6681" s="1" t="s">
        <v>27</v>
      </c>
      <c r="E6681" s="1" t="s">
        <v>36</v>
      </c>
      <c r="F6681" s="1" t="s">
        <v>518</v>
      </c>
      <c r="G6681" s="3">
        <v>45482</v>
      </c>
      <c r="H6681" s="3">
        <v>45483</v>
      </c>
      <c r="I6681" s="6">
        <v>280</v>
      </c>
      <c r="J6681" s="1">
        <v>1</v>
      </c>
      <c r="K6681" s="4">
        <v>0.02</v>
      </c>
      <c r="L6681" s="6">
        <f t="shared" si="210"/>
        <v>5.6000000000000005</v>
      </c>
      <c r="M6681" s="8">
        <f t="shared" si="211"/>
        <v>274.39999999999998</v>
      </c>
      <c r="N6681" s="21">
        <f>(sales[[#This Row],[Price]]*sales[[#This Row],[Qty]])-(sales[[#This Row],[Discount_Amt]]*sales[[#This Row],[Qty]])</f>
        <v>274.39999999999998</v>
      </c>
    </row>
    <row r="6682" spans="2:14" hidden="1" x14ac:dyDescent="0.35">
      <c r="B6682" s="7">
        <v>2030680</v>
      </c>
      <c r="C6682" s="1" t="s">
        <v>5</v>
      </c>
      <c r="D6682" s="1" t="s">
        <v>28</v>
      </c>
      <c r="E6682" s="1" t="s">
        <v>37</v>
      </c>
      <c r="F6682" s="1" t="s">
        <v>519</v>
      </c>
      <c r="G6682" s="3">
        <v>45482</v>
      </c>
      <c r="H6682" s="3">
        <v>45490</v>
      </c>
      <c r="I6682" s="6">
        <v>70</v>
      </c>
      <c r="J6682" s="1">
        <v>1</v>
      </c>
      <c r="K6682" s="4">
        <v>0.02</v>
      </c>
      <c r="L6682" s="6">
        <f t="shared" si="210"/>
        <v>1.4000000000000001</v>
      </c>
      <c r="M6682" s="8">
        <f t="shared" si="211"/>
        <v>68.599999999999994</v>
      </c>
      <c r="N6682" s="21">
        <f>(sales[[#This Row],[Price]]*sales[[#This Row],[Qty]])-(sales[[#This Row],[Discount_Amt]]*sales[[#This Row],[Qty]])</f>
        <v>68.599999999999994</v>
      </c>
    </row>
    <row r="6683" spans="2:14" hidden="1" x14ac:dyDescent="0.35">
      <c r="B6683" s="7">
        <v>2030681</v>
      </c>
      <c r="C6683" s="1" t="s">
        <v>6</v>
      </c>
      <c r="D6683" s="1" t="s">
        <v>29</v>
      </c>
      <c r="E6683" s="1" t="s">
        <v>39</v>
      </c>
      <c r="F6683" s="1" t="s">
        <v>520</v>
      </c>
      <c r="G6683" s="3">
        <v>45482</v>
      </c>
      <c r="H6683" s="3">
        <v>45484</v>
      </c>
      <c r="I6683" s="6">
        <v>230</v>
      </c>
      <c r="J6683" s="1">
        <v>2</v>
      </c>
      <c r="K6683" s="4">
        <v>0.02</v>
      </c>
      <c r="L6683" s="6">
        <f t="shared" si="210"/>
        <v>4.6000000000000005</v>
      </c>
      <c r="M6683" s="8">
        <f t="shared" si="211"/>
        <v>455.4</v>
      </c>
      <c r="N6683" s="21">
        <f>(sales[[#This Row],[Price]]*sales[[#This Row],[Qty]])-(sales[[#This Row],[Discount_Amt]]*sales[[#This Row],[Qty]])</f>
        <v>450.8</v>
      </c>
    </row>
    <row r="6684" spans="2:14" hidden="1" x14ac:dyDescent="0.35">
      <c r="B6684" s="7">
        <v>2030682</v>
      </c>
      <c r="C6684" s="1" t="s">
        <v>7</v>
      </c>
      <c r="D6684" s="1" t="s">
        <v>25</v>
      </c>
      <c r="E6684" s="1" t="s">
        <v>40</v>
      </c>
      <c r="F6684" s="1" t="s">
        <v>521</v>
      </c>
      <c r="G6684" s="3">
        <v>45482</v>
      </c>
      <c r="H6684" s="3">
        <v>45485</v>
      </c>
      <c r="I6684" s="6">
        <v>7999</v>
      </c>
      <c r="J6684" s="1">
        <v>1</v>
      </c>
      <c r="K6684" s="4">
        <v>0.02</v>
      </c>
      <c r="L6684" s="6">
        <f t="shared" si="210"/>
        <v>159.97999999999999</v>
      </c>
      <c r="M6684" s="8">
        <f t="shared" si="211"/>
        <v>7839.02</v>
      </c>
      <c r="N6684" s="21">
        <f>(sales[[#This Row],[Price]]*sales[[#This Row],[Qty]])-(sales[[#This Row],[Discount_Amt]]*sales[[#This Row],[Qty]])</f>
        <v>7839.02</v>
      </c>
    </row>
    <row r="6685" spans="2:14" x14ac:dyDescent="0.35">
      <c r="B6685" s="7">
        <v>2030683</v>
      </c>
      <c r="C6685" s="1" t="s">
        <v>10</v>
      </c>
      <c r="D6685" s="1" t="s">
        <v>26</v>
      </c>
      <c r="E6685" s="1" t="s">
        <v>41</v>
      </c>
      <c r="F6685" s="1" t="s">
        <v>518</v>
      </c>
      <c r="G6685" s="3">
        <v>45482</v>
      </c>
      <c r="H6685" s="3">
        <v>45487</v>
      </c>
      <c r="I6685" s="6">
        <v>850</v>
      </c>
      <c r="J6685" s="1">
        <v>2</v>
      </c>
      <c r="K6685" s="4">
        <v>7.0000000000000007E-2</v>
      </c>
      <c r="L6685" s="6">
        <f t="shared" si="210"/>
        <v>59.500000000000007</v>
      </c>
      <c r="M6685" s="8">
        <f t="shared" si="211"/>
        <v>1640.5</v>
      </c>
      <c r="N6685" s="21">
        <f>(sales[[#This Row],[Price]]*sales[[#This Row],[Qty]])-(sales[[#This Row],[Discount_Amt]]*sales[[#This Row],[Qty]])</f>
        <v>1581</v>
      </c>
    </row>
    <row r="6686" spans="2:14" hidden="1" x14ac:dyDescent="0.35">
      <c r="B6686" s="7">
        <v>2030684</v>
      </c>
      <c r="C6686" s="1" t="s">
        <v>8</v>
      </c>
      <c r="D6686" s="1" t="s">
        <v>27</v>
      </c>
      <c r="E6686" s="1" t="s">
        <v>42</v>
      </c>
      <c r="F6686" s="1" t="s">
        <v>518</v>
      </c>
      <c r="G6686" s="3">
        <v>45482</v>
      </c>
      <c r="H6686" s="3">
        <v>45483</v>
      </c>
      <c r="I6686" s="6">
        <v>65000</v>
      </c>
      <c r="J6686" s="1">
        <v>7</v>
      </c>
      <c r="K6686" s="4">
        <v>0.03</v>
      </c>
      <c r="L6686" s="6">
        <f t="shared" si="210"/>
        <v>1950</v>
      </c>
      <c r="M6686" s="8">
        <f t="shared" si="211"/>
        <v>453050</v>
      </c>
      <c r="N6686" s="21">
        <f>(sales[[#This Row],[Price]]*sales[[#This Row],[Qty]])-(sales[[#This Row],[Discount_Amt]]*sales[[#This Row],[Qty]])</f>
        <v>441350</v>
      </c>
    </row>
    <row r="6687" spans="2:14" hidden="1" x14ac:dyDescent="0.35">
      <c r="B6687" s="7">
        <v>2030685</v>
      </c>
      <c r="C6687" s="1" t="s">
        <v>9</v>
      </c>
      <c r="D6687" s="1" t="s">
        <v>28</v>
      </c>
      <c r="E6687" s="1" t="s">
        <v>43</v>
      </c>
      <c r="F6687" s="1" t="s">
        <v>519</v>
      </c>
      <c r="G6687" s="3">
        <v>45482</v>
      </c>
      <c r="H6687" s="3">
        <v>45490</v>
      </c>
      <c r="I6687" s="6">
        <v>450</v>
      </c>
      <c r="J6687" s="1">
        <v>2</v>
      </c>
      <c r="K6687" s="4">
        <v>0.08</v>
      </c>
      <c r="L6687" s="6">
        <f t="shared" si="210"/>
        <v>36</v>
      </c>
      <c r="M6687" s="8">
        <f t="shared" si="211"/>
        <v>864</v>
      </c>
      <c r="N6687" s="21">
        <f>(sales[[#This Row],[Price]]*sales[[#This Row],[Qty]])-(sales[[#This Row],[Discount_Amt]]*sales[[#This Row],[Qty]])</f>
        <v>828</v>
      </c>
    </row>
    <row r="6688" spans="2:14" x14ac:dyDescent="0.35">
      <c r="B6688" s="7">
        <v>2030686</v>
      </c>
      <c r="C6688" s="1" t="s">
        <v>11</v>
      </c>
      <c r="D6688" s="1" t="s">
        <v>29</v>
      </c>
      <c r="E6688" s="1" t="s">
        <v>44</v>
      </c>
      <c r="F6688" s="1" t="s">
        <v>521</v>
      </c>
      <c r="G6688" s="3">
        <v>45482</v>
      </c>
      <c r="H6688" s="3">
        <v>45484</v>
      </c>
      <c r="I6688" s="6">
        <v>1299</v>
      </c>
      <c r="J6688" s="1">
        <v>2</v>
      </c>
      <c r="K6688" s="4">
        <v>0.05</v>
      </c>
      <c r="L6688" s="6">
        <f t="shared" si="210"/>
        <v>64.95</v>
      </c>
      <c r="M6688" s="8">
        <f t="shared" si="211"/>
        <v>2533.0500000000002</v>
      </c>
      <c r="N6688" s="21">
        <f>(sales[[#This Row],[Price]]*sales[[#This Row],[Qty]])-(sales[[#This Row],[Discount_Amt]]*sales[[#This Row],[Qty]])</f>
        <v>2468.1</v>
      </c>
    </row>
    <row r="6689" spans="2:14" x14ac:dyDescent="0.35">
      <c r="B6689" s="7">
        <v>2030687</v>
      </c>
      <c r="C6689" s="1" t="s">
        <v>12</v>
      </c>
      <c r="D6689" s="1" t="s">
        <v>25</v>
      </c>
      <c r="E6689" s="1" t="s">
        <v>45</v>
      </c>
      <c r="F6689" s="1" t="s">
        <v>520</v>
      </c>
      <c r="G6689" s="3">
        <v>45482</v>
      </c>
      <c r="H6689" s="3">
        <v>45485</v>
      </c>
      <c r="I6689" s="6">
        <v>1700</v>
      </c>
      <c r="J6689" s="1">
        <v>1</v>
      </c>
      <c r="K6689" s="4">
        <v>0.05</v>
      </c>
      <c r="L6689" s="6">
        <f t="shared" si="210"/>
        <v>85</v>
      </c>
      <c r="M6689" s="8">
        <f t="shared" si="211"/>
        <v>1615</v>
      </c>
      <c r="N6689" s="21">
        <f>(sales[[#This Row],[Price]]*sales[[#This Row],[Qty]])-(sales[[#This Row],[Discount_Amt]]*sales[[#This Row],[Qty]])</f>
        <v>1615</v>
      </c>
    </row>
    <row r="6690" spans="2:14" hidden="1" x14ac:dyDescent="0.35">
      <c r="B6690" s="7">
        <v>2030688</v>
      </c>
      <c r="C6690" s="1" t="s">
        <v>13</v>
      </c>
      <c r="D6690" s="1" t="s">
        <v>355</v>
      </c>
      <c r="E6690" s="1" t="s">
        <v>46</v>
      </c>
      <c r="F6690" s="1" t="s">
        <v>518</v>
      </c>
      <c r="G6690" s="3">
        <v>45482</v>
      </c>
      <c r="H6690" s="3">
        <v>45487</v>
      </c>
      <c r="I6690" s="6">
        <v>55000</v>
      </c>
      <c r="J6690" s="1">
        <v>2</v>
      </c>
      <c r="K6690" s="4">
        <v>0.05</v>
      </c>
      <c r="L6690" s="6">
        <f t="shared" si="210"/>
        <v>2750</v>
      </c>
      <c r="M6690" s="8">
        <f t="shared" si="211"/>
        <v>107250</v>
      </c>
      <c r="N6690" s="21">
        <f>(sales[[#This Row],[Price]]*sales[[#This Row],[Qty]])-(sales[[#This Row],[Discount_Amt]]*sales[[#This Row],[Qty]])</f>
        <v>104500</v>
      </c>
    </row>
    <row r="6691" spans="2:14" hidden="1" x14ac:dyDescent="0.35">
      <c r="B6691" s="7">
        <v>2030689</v>
      </c>
      <c r="C6691" s="1" t="s">
        <v>14</v>
      </c>
      <c r="D6691" s="1" t="s">
        <v>25</v>
      </c>
      <c r="E6691" s="1" t="s">
        <v>47</v>
      </c>
      <c r="F6691" s="1" t="s">
        <v>519</v>
      </c>
      <c r="G6691" s="3">
        <v>45482</v>
      </c>
      <c r="H6691" s="3">
        <v>45483</v>
      </c>
      <c r="I6691" s="6">
        <v>57999</v>
      </c>
      <c r="J6691" s="1">
        <v>4</v>
      </c>
      <c r="K6691" s="4">
        <v>0.05</v>
      </c>
      <c r="L6691" s="6">
        <f t="shared" si="210"/>
        <v>2899.9500000000003</v>
      </c>
      <c r="M6691" s="8">
        <f t="shared" si="211"/>
        <v>229096.05</v>
      </c>
      <c r="N6691" s="21">
        <f>(sales[[#This Row],[Price]]*sales[[#This Row],[Qty]])-(sales[[#This Row],[Discount_Amt]]*sales[[#This Row],[Qty]])</f>
        <v>220396.2</v>
      </c>
    </row>
    <row r="6692" spans="2:14" hidden="1" x14ac:dyDescent="0.35">
      <c r="B6692" s="7">
        <v>2030690</v>
      </c>
      <c r="C6692" s="1" t="s">
        <v>15</v>
      </c>
      <c r="D6692" s="1" t="s">
        <v>26</v>
      </c>
      <c r="E6692" s="1" t="s">
        <v>48</v>
      </c>
      <c r="F6692" s="1" t="s">
        <v>520</v>
      </c>
      <c r="G6692" s="3">
        <v>45482</v>
      </c>
      <c r="H6692" s="3">
        <v>45490</v>
      </c>
      <c r="I6692" s="6">
        <v>1399</v>
      </c>
      <c r="J6692" s="1">
        <v>3</v>
      </c>
      <c r="K6692" s="4">
        <v>0.03</v>
      </c>
      <c r="L6692" s="6">
        <f t="shared" si="210"/>
        <v>41.97</v>
      </c>
      <c r="M6692" s="8">
        <f t="shared" si="211"/>
        <v>4155.03</v>
      </c>
      <c r="N6692" s="21">
        <f>(sales[[#This Row],[Price]]*sales[[#This Row],[Qty]])-(sales[[#This Row],[Discount_Amt]]*sales[[#This Row],[Qty]])</f>
        <v>4071.09</v>
      </c>
    </row>
    <row r="6693" spans="2:14" hidden="1" x14ac:dyDescent="0.35">
      <c r="B6693" s="7">
        <v>2030691</v>
      </c>
      <c r="C6693" s="1" t="s">
        <v>16</v>
      </c>
      <c r="D6693" s="1" t="s">
        <v>27</v>
      </c>
      <c r="E6693" s="1" t="s">
        <v>49</v>
      </c>
      <c r="F6693" s="1" t="s">
        <v>521</v>
      </c>
      <c r="G6693" s="3">
        <v>45482</v>
      </c>
      <c r="H6693" s="3">
        <v>45484</v>
      </c>
      <c r="I6693" s="6">
        <v>999</v>
      </c>
      <c r="J6693" s="1">
        <v>2</v>
      </c>
      <c r="K6693" s="4">
        <v>0.1</v>
      </c>
      <c r="L6693" s="6">
        <f t="shared" si="210"/>
        <v>99.9</v>
      </c>
      <c r="M6693" s="8">
        <f t="shared" si="211"/>
        <v>1898.1</v>
      </c>
      <c r="N6693" s="21">
        <f>(sales[[#This Row],[Price]]*sales[[#This Row],[Qty]])-(sales[[#This Row],[Discount_Amt]]*sales[[#This Row],[Qty]])</f>
        <v>1798.2</v>
      </c>
    </row>
    <row r="6694" spans="2:14" x14ac:dyDescent="0.35">
      <c r="B6694" s="7">
        <v>2030692</v>
      </c>
      <c r="C6694" s="1" t="s">
        <v>17</v>
      </c>
      <c r="D6694" s="1" t="s">
        <v>28</v>
      </c>
      <c r="E6694" s="1" t="s">
        <v>50</v>
      </c>
      <c r="F6694" s="1" t="s">
        <v>518</v>
      </c>
      <c r="G6694" s="3">
        <v>45482</v>
      </c>
      <c r="H6694" s="3">
        <v>45485</v>
      </c>
      <c r="I6694" s="6">
        <v>2099</v>
      </c>
      <c r="J6694" s="1">
        <v>1</v>
      </c>
      <c r="K6694" s="4">
        <v>0.05</v>
      </c>
      <c r="L6694" s="6">
        <f t="shared" si="210"/>
        <v>104.95</v>
      </c>
      <c r="M6694" s="8">
        <f t="shared" si="211"/>
        <v>1994.05</v>
      </c>
      <c r="N6694" s="21">
        <f>(sales[[#This Row],[Price]]*sales[[#This Row],[Qty]])-(sales[[#This Row],[Discount_Amt]]*sales[[#This Row],[Qty]])</f>
        <v>1994.05</v>
      </c>
    </row>
    <row r="6695" spans="2:14" hidden="1" x14ac:dyDescent="0.35">
      <c r="B6695" s="7">
        <v>2030693</v>
      </c>
      <c r="C6695" s="1" t="s">
        <v>18</v>
      </c>
      <c r="D6695" s="1" t="s">
        <v>29</v>
      </c>
      <c r="E6695" s="1" t="s">
        <v>51</v>
      </c>
      <c r="F6695" s="1" t="s">
        <v>518</v>
      </c>
      <c r="G6695" s="3">
        <v>45482</v>
      </c>
      <c r="H6695" s="3">
        <v>45487</v>
      </c>
      <c r="I6695" s="6">
        <v>11000</v>
      </c>
      <c r="J6695" s="1">
        <v>1</v>
      </c>
      <c r="K6695" s="4">
        <v>0.05</v>
      </c>
      <c r="L6695" s="6">
        <f t="shared" si="210"/>
        <v>550</v>
      </c>
      <c r="M6695" s="8">
        <f t="shared" si="211"/>
        <v>10450</v>
      </c>
      <c r="N6695" s="21">
        <f>(sales[[#This Row],[Price]]*sales[[#This Row],[Qty]])-(sales[[#This Row],[Discount_Amt]]*sales[[#This Row],[Qty]])</f>
        <v>10450</v>
      </c>
    </row>
    <row r="6696" spans="2:14" hidden="1" x14ac:dyDescent="0.35">
      <c r="B6696" s="7">
        <v>2030694</v>
      </c>
      <c r="C6696" s="1" t="s">
        <v>19</v>
      </c>
      <c r="D6696" s="1" t="s">
        <v>25</v>
      </c>
      <c r="E6696" s="1" t="s">
        <v>506</v>
      </c>
      <c r="F6696" s="1" t="s">
        <v>519</v>
      </c>
      <c r="G6696" s="3">
        <v>45482</v>
      </c>
      <c r="H6696" s="3">
        <v>45483</v>
      </c>
      <c r="I6696" s="6">
        <v>800</v>
      </c>
      <c r="J6696" s="1">
        <v>2</v>
      </c>
      <c r="K6696" s="4">
        <v>0.02</v>
      </c>
      <c r="L6696" s="6">
        <f t="shared" si="210"/>
        <v>16</v>
      </c>
      <c r="M6696" s="8">
        <f t="shared" si="211"/>
        <v>1584</v>
      </c>
      <c r="N6696" s="21">
        <f>(sales[[#This Row],[Price]]*sales[[#This Row],[Qty]])-(sales[[#This Row],[Discount_Amt]]*sales[[#This Row],[Qty]])</f>
        <v>1568</v>
      </c>
    </row>
    <row r="6697" spans="2:14" hidden="1" x14ac:dyDescent="0.35">
      <c r="B6697" s="7">
        <v>2030695</v>
      </c>
      <c r="C6697" s="1" t="s">
        <v>20</v>
      </c>
      <c r="D6697" s="1" t="s">
        <v>30</v>
      </c>
      <c r="E6697" s="1" t="s">
        <v>507</v>
      </c>
      <c r="F6697" s="1" t="s">
        <v>521</v>
      </c>
      <c r="G6697" s="3">
        <v>45482</v>
      </c>
      <c r="H6697" s="3">
        <v>45490</v>
      </c>
      <c r="I6697" s="6">
        <v>5500</v>
      </c>
      <c r="J6697" s="1">
        <v>1</v>
      </c>
      <c r="K6697" s="4">
        <v>0.06</v>
      </c>
      <c r="L6697" s="6">
        <f t="shared" si="210"/>
        <v>330</v>
      </c>
      <c r="M6697" s="8">
        <f t="shared" si="211"/>
        <v>5170</v>
      </c>
      <c r="N6697" s="21">
        <f>(sales[[#This Row],[Price]]*sales[[#This Row],[Qty]])-(sales[[#This Row],[Discount_Amt]]*sales[[#This Row],[Qty]])</f>
        <v>5170</v>
      </c>
    </row>
    <row r="6698" spans="2:14" hidden="1" x14ac:dyDescent="0.35">
      <c r="B6698" s="7">
        <v>2030696</v>
      </c>
      <c r="C6698" s="1" t="s">
        <v>21</v>
      </c>
      <c r="D6698" s="1" t="s">
        <v>27</v>
      </c>
      <c r="E6698" s="1" t="s">
        <v>508</v>
      </c>
      <c r="F6698" s="1" t="s">
        <v>520</v>
      </c>
      <c r="G6698" s="3">
        <v>45482</v>
      </c>
      <c r="H6698" s="3">
        <v>45484</v>
      </c>
      <c r="I6698" s="6">
        <v>1350</v>
      </c>
      <c r="J6698" s="1">
        <v>3</v>
      </c>
      <c r="K6698" s="4">
        <v>0.15</v>
      </c>
      <c r="L6698" s="6">
        <f t="shared" si="210"/>
        <v>202.5</v>
      </c>
      <c r="M6698" s="8">
        <f t="shared" si="211"/>
        <v>3847.5</v>
      </c>
      <c r="N6698" s="21">
        <f>(sales[[#This Row],[Price]]*sales[[#This Row],[Qty]])-(sales[[#This Row],[Discount_Amt]]*sales[[#This Row],[Qty]])</f>
        <v>3442.5</v>
      </c>
    </row>
    <row r="6699" spans="2:14" hidden="1" x14ac:dyDescent="0.35">
      <c r="B6699" s="7">
        <v>2030697</v>
      </c>
      <c r="C6699" s="1" t="s">
        <v>22</v>
      </c>
      <c r="D6699" s="1" t="s">
        <v>28</v>
      </c>
      <c r="E6699" s="1" t="s">
        <v>31</v>
      </c>
      <c r="F6699" s="1" t="s">
        <v>518</v>
      </c>
      <c r="G6699" s="3">
        <v>45482</v>
      </c>
      <c r="H6699" s="3">
        <v>45485</v>
      </c>
      <c r="I6699" s="6">
        <v>4500</v>
      </c>
      <c r="J6699" s="1">
        <v>2</v>
      </c>
      <c r="K6699" s="4">
        <v>0.02</v>
      </c>
      <c r="L6699" s="6">
        <f t="shared" si="210"/>
        <v>90</v>
      </c>
      <c r="M6699" s="8">
        <f t="shared" si="211"/>
        <v>8910</v>
      </c>
      <c r="N6699" s="21">
        <f>(sales[[#This Row],[Price]]*sales[[#This Row],[Qty]])-(sales[[#This Row],[Discount_Amt]]*sales[[#This Row],[Qty]])</f>
        <v>8820</v>
      </c>
    </row>
    <row r="6700" spans="2:14" hidden="1" x14ac:dyDescent="0.35">
      <c r="B6700" s="7">
        <v>2030698</v>
      </c>
      <c r="C6700" s="1" t="s">
        <v>23</v>
      </c>
      <c r="D6700" s="1" t="s">
        <v>29</v>
      </c>
      <c r="E6700" s="1" t="s">
        <v>32</v>
      </c>
      <c r="F6700" s="1" t="s">
        <v>519</v>
      </c>
      <c r="G6700" s="3">
        <v>45482</v>
      </c>
      <c r="H6700" s="3">
        <v>45487</v>
      </c>
      <c r="I6700" s="6">
        <v>2350</v>
      </c>
      <c r="J6700" s="1">
        <v>1</v>
      </c>
      <c r="K6700" s="4">
        <v>0.02</v>
      </c>
      <c r="L6700" s="6">
        <f t="shared" si="210"/>
        <v>47</v>
      </c>
      <c r="M6700" s="8">
        <f t="shared" si="211"/>
        <v>2303</v>
      </c>
      <c r="N6700" s="21">
        <f>(sales[[#This Row],[Price]]*sales[[#This Row],[Qty]])-(sales[[#This Row],[Discount_Amt]]*sales[[#This Row],[Qty]])</f>
        <v>2303</v>
      </c>
    </row>
    <row r="6701" spans="2:14" hidden="1" x14ac:dyDescent="0.35">
      <c r="B6701" s="7">
        <v>2030699</v>
      </c>
      <c r="C6701" s="1" t="s">
        <v>24</v>
      </c>
      <c r="D6701" s="1" t="s">
        <v>25</v>
      </c>
      <c r="E6701" s="1" t="s">
        <v>38</v>
      </c>
      <c r="F6701" s="1" t="s">
        <v>520</v>
      </c>
      <c r="G6701" s="3">
        <v>45482</v>
      </c>
      <c r="H6701" s="3">
        <v>45483</v>
      </c>
      <c r="I6701" s="6">
        <v>90</v>
      </c>
      <c r="J6701" s="1">
        <v>2</v>
      </c>
      <c r="K6701" s="4">
        <v>0.02</v>
      </c>
      <c r="L6701" s="6">
        <f t="shared" si="210"/>
        <v>1.8</v>
      </c>
      <c r="M6701" s="8">
        <f t="shared" si="211"/>
        <v>178.2</v>
      </c>
      <c r="N6701" s="21">
        <f>(sales[[#This Row],[Price]]*sales[[#This Row],[Qty]])-(sales[[#This Row],[Discount_Amt]]*sales[[#This Row],[Qty]])</f>
        <v>176.4</v>
      </c>
    </row>
    <row r="6702" spans="2:14" hidden="1" x14ac:dyDescent="0.35">
      <c r="B6702" s="7">
        <v>2030700</v>
      </c>
      <c r="C6702" s="1" t="s">
        <v>4</v>
      </c>
      <c r="D6702" s="1" t="s">
        <v>26</v>
      </c>
      <c r="E6702" s="1" t="s">
        <v>33</v>
      </c>
      <c r="F6702" s="1" t="s">
        <v>521</v>
      </c>
      <c r="G6702" s="3">
        <v>45482</v>
      </c>
      <c r="H6702" s="3">
        <v>45490</v>
      </c>
      <c r="I6702" s="6">
        <v>280</v>
      </c>
      <c r="J6702" s="1">
        <v>1</v>
      </c>
      <c r="K6702" s="4">
        <v>0.02</v>
      </c>
      <c r="L6702" s="6">
        <f t="shared" ref="L6702:L6765" si="212">I6702*K6702</f>
        <v>5.6000000000000005</v>
      </c>
      <c r="M6702" s="8">
        <f t="shared" ref="M6702:M6765" si="213">I6702*J6702-L6702</f>
        <v>274.39999999999998</v>
      </c>
      <c r="N6702" s="21">
        <f>(sales[[#This Row],[Price]]*sales[[#This Row],[Qty]])-(sales[[#This Row],[Discount_Amt]]*sales[[#This Row],[Qty]])</f>
        <v>274.39999999999998</v>
      </c>
    </row>
    <row r="6703" spans="2:14" hidden="1" x14ac:dyDescent="0.35">
      <c r="B6703" s="7">
        <v>2030701</v>
      </c>
      <c r="C6703" s="1" t="s">
        <v>5</v>
      </c>
      <c r="D6703" s="1" t="s">
        <v>27</v>
      </c>
      <c r="E6703" s="1" t="s">
        <v>34</v>
      </c>
      <c r="F6703" s="1" t="s">
        <v>518</v>
      </c>
      <c r="G6703" s="3">
        <v>45482</v>
      </c>
      <c r="H6703" s="3">
        <v>45484</v>
      </c>
      <c r="I6703" s="6">
        <v>70</v>
      </c>
      <c r="J6703" s="1">
        <v>2</v>
      </c>
      <c r="K6703" s="4">
        <v>0.02</v>
      </c>
      <c r="L6703" s="6">
        <f t="shared" si="212"/>
        <v>1.4000000000000001</v>
      </c>
      <c r="M6703" s="8">
        <f t="shared" si="213"/>
        <v>138.6</v>
      </c>
      <c r="N6703" s="21">
        <f>(sales[[#This Row],[Price]]*sales[[#This Row],[Qty]])-(sales[[#This Row],[Discount_Amt]]*sales[[#This Row],[Qty]])</f>
        <v>137.19999999999999</v>
      </c>
    </row>
    <row r="6704" spans="2:14" hidden="1" x14ac:dyDescent="0.35">
      <c r="B6704" s="7">
        <v>2030702</v>
      </c>
      <c r="C6704" s="1" t="s">
        <v>6</v>
      </c>
      <c r="D6704" s="1" t="s">
        <v>28</v>
      </c>
      <c r="E6704" s="1" t="s">
        <v>35</v>
      </c>
      <c r="F6704" s="1" t="s">
        <v>518</v>
      </c>
      <c r="G6704" s="3">
        <v>45482</v>
      </c>
      <c r="H6704" s="3">
        <v>45485</v>
      </c>
      <c r="I6704" s="6">
        <v>230</v>
      </c>
      <c r="J6704" s="1">
        <v>3</v>
      </c>
      <c r="K6704" s="4">
        <v>0.02</v>
      </c>
      <c r="L6704" s="6">
        <f t="shared" si="212"/>
        <v>4.6000000000000005</v>
      </c>
      <c r="M6704" s="8">
        <f t="shared" si="213"/>
        <v>685.4</v>
      </c>
      <c r="N6704" s="21">
        <f>(sales[[#This Row],[Price]]*sales[[#This Row],[Qty]])-(sales[[#This Row],[Discount_Amt]]*sales[[#This Row],[Qty]])</f>
        <v>676.2</v>
      </c>
    </row>
    <row r="6705" spans="2:14" hidden="1" x14ac:dyDescent="0.35">
      <c r="B6705" s="7">
        <v>2030703</v>
      </c>
      <c r="C6705" s="1" t="s">
        <v>7</v>
      </c>
      <c r="D6705" s="1" t="s">
        <v>29</v>
      </c>
      <c r="E6705" s="1" t="s">
        <v>36</v>
      </c>
      <c r="F6705" s="1" t="s">
        <v>519</v>
      </c>
      <c r="G6705" s="3">
        <v>45482</v>
      </c>
      <c r="H6705" s="3">
        <v>45487</v>
      </c>
      <c r="I6705" s="6">
        <v>7999</v>
      </c>
      <c r="J6705" s="1">
        <v>2</v>
      </c>
      <c r="K6705" s="4">
        <v>0.02</v>
      </c>
      <c r="L6705" s="6">
        <f t="shared" si="212"/>
        <v>159.97999999999999</v>
      </c>
      <c r="M6705" s="8">
        <f t="shared" si="213"/>
        <v>15838.02</v>
      </c>
      <c r="N6705" s="21">
        <f>(sales[[#This Row],[Price]]*sales[[#This Row],[Qty]])-(sales[[#This Row],[Discount_Amt]]*sales[[#This Row],[Qty]])</f>
        <v>15678.04</v>
      </c>
    </row>
    <row r="6706" spans="2:14" x14ac:dyDescent="0.35">
      <c r="B6706" s="7">
        <v>2030704</v>
      </c>
      <c r="C6706" s="1" t="s">
        <v>10</v>
      </c>
      <c r="D6706" s="1" t="s">
        <v>25</v>
      </c>
      <c r="E6706" s="1" t="s">
        <v>37</v>
      </c>
      <c r="F6706" s="1" t="s">
        <v>521</v>
      </c>
      <c r="G6706" s="3">
        <v>45482</v>
      </c>
      <c r="H6706" s="3">
        <v>45483</v>
      </c>
      <c r="I6706" s="6">
        <v>850</v>
      </c>
      <c r="J6706" s="1">
        <v>7</v>
      </c>
      <c r="K6706" s="4">
        <v>0.02</v>
      </c>
      <c r="L6706" s="6">
        <f t="shared" si="212"/>
        <v>17</v>
      </c>
      <c r="M6706" s="8">
        <f t="shared" si="213"/>
        <v>5933</v>
      </c>
      <c r="N6706" s="21">
        <f>(sales[[#This Row],[Price]]*sales[[#This Row],[Qty]])-(sales[[#This Row],[Discount_Amt]]*sales[[#This Row],[Qty]])</f>
        <v>5831</v>
      </c>
    </row>
    <row r="6707" spans="2:14" hidden="1" x14ac:dyDescent="0.35">
      <c r="B6707" s="7">
        <v>2030705</v>
      </c>
      <c r="C6707" s="1" t="s">
        <v>8</v>
      </c>
      <c r="D6707" s="1" t="s">
        <v>26</v>
      </c>
      <c r="E6707" s="1" t="s">
        <v>39</v>
      </c>
      <c r="F6707" s="1" t="s">
        <v>520</v>
      </c>
      <c r="G6707" s="3">
        <v>45482</v>
      </c>
      <c r="H6707" s="3">
        <v>45490</v>
      </c>
      <c r="I6707" s="6">
        <v>65000</v>
      </c>
      <c r="J6707" s="1">
        <v>2</v>
      </c>
      <c r="K6707" s="4">
        <v>7.0000000000000007E-2</v>
      </c>
      <c r="L6707" s="6">
        <f t="shared" si="212"/>
        <v>4550</v>
      </c>
      <c r="M6707" s="8">
        <f t="shared" si="213"/>
        <v>125450</v>
      </c>
      <c r="N6707" s="21">
        <f>(sales[[#This Row],[Price]]*sales[[#This Row],[Qty]])-(sales[[#This Row],[Discount_Amt]]*sales[[#This Row],[Qty]])</f>
        <v>120900</v>
      </c>
    </row>
    <row r="6708" spans="2:14" hidden="1" x14ac:dyDescent="0.35">
      <c r="B6708" s="7">
        <v>2030706</v>
      </c>
      <c r="C6708" s="1" t="s">
        <v>9</v>
      </c>
      <c r="D6708" s="1" t="s">
        <v>27</v>
      </c>
      <c r="E6708" s="1" t="s">
        <v>40</v>
      </c>
      <c r="F6708" s="1" t="s">
        <v>518</v>
      </c>
      <c r="G6708" s="3">
        <v>45482</v>
      </c>
      <c r="H6708" s="3">
        <v>45484</v>
      </c>
      <c r="I6708" s="6">
        <v>450</v>
      </c>
      <c r="J6708" s="1">
        <v>1</v>
      </c>
      <c r="K6708" s="4">
        <v>0.03</v>
      </c>
      <c r="L6708" s="6">
        <f t="shared" si="212"/>
        <v>13.5</v>
      </c>
      <c r="M6708" s="8">
        <f t="shared" si="213"/>
        <v>436.5</v>
      </c>
      <c r="N6708" s="21">
        <f>(sales[[#This Row],[Price]]*sales[[#This Row],[Qty]])-(sales[[#This Row],[Discount_Amt]]*sales[[#This Row],[Qty]])</f>
        <v>436.5</v>
      </c>
    </row>
    <row r="6709" spans="2:14" x14ac:dyDescent="0.35">
      <c r="B6709" s="7">
        <v>2030707</v>
      </c>
      <c r="C6709" s="1" t="s">
        <v>11</v>
      </c>
      <c r="D6709" s="1" t="s">
        <v>28</v>
      </c>
      <c r="E6709" s="1" t="s">
        <v>41</v>
      </c>
      <c r="F6709" s="1" t="s">
        <v>519</v>
      </c>
      <c r="G6709" s="3">
        <v>45482</v>
      </c>
      <c r="H6709" s="3">
        <v>45485</v>
      </c>
      <c r="I6709" s="6">
        <v>1299</v>
      </c>
      <c r="J6709" s="1">
        <v>1</v>
      </c>
      <c r="K6709" s="4">
        <v>0.08</v>
      </c>
      <c r="L6709" s="6">
        <f t="shared" si="212"/>
        <v>103.92</v>
      </c>
      <c r="M6709" s="8">
        <f t="shared" si="213"/>
        <v>1195.08</v>
      </c>
      <c r="N6709" s="21">
        <f>(sales[[#This Row],[Price]]*sales[[#This Row],[Qty]])-(sales[[#This Row],[Discount_Amt]]*sales[[#This Row],[Qty]])</f>
        <v>1195.08</v>
      </c>
    </row>
    <row r="6710" spans="2:14" x14ac:dyDescent="0.35">
      <c r="B6710" s="7">
        <v>2030708</v>
      </c>
      <c r="C6710" s="1" t="s">
        <v>12</v>
      </c>
      <c r="D6710" s="1" t="s">
        <v>29</v>
      </c>
      <c r="E6710" s="1" t="s">
        <v>42</v>
      </c>
      <c r="F6710" s="1" t="s">
        <v>520</v>
      </c>
      <c r="G6710" s="3">
        <v>45482</v>
      </c>
      <c r="H6710" s="3">
        <v>45487</v>
      </c>
      <c r="I6710" s="6">
        <v>1700</v>
      </c>
      <c r="J6710" s="1">
        <v>1</v>
      </c>
      <c r="K6710" s="4">
        <v>0.05</v>
      </c>
      <c r="L6710" s="6">
        <f t="shared" si="212"/>
        <v>85</v>
      </c>
      <c r="M6710" s="8">
        <f t="shared" si="213"/>
        <v>1615</v>
      </c>
      <c r="N6710" s="21">
        <f>(sales[[#This Row],[Price]]*sales[[#This Row],[Qty]])-(sales[[#This Row],[Discount_Amt]]*sales[[#This Row],[Qty]])</f>
        <v>1615</v>
      </c>
    </row>
    <row r="6711" spans="2:14" hidden="1" x14ac:dyDescent="0.35">
      <c r="B6711" s="7">
        <v>2030709</v>
      </c>
      <c r="C6711" s="1" t="s">
        <v>13</v>
      </c>
      <c r="D6711" s="1" t="s">
        <v>25</v>
      </c>
      <c r="E6711" s="1" t="s">
        <v>43</v>
      </c>
      <c r="F6711" s="1" t="s">
        <v>521</v>
      </c>
      <c r="G6711" s="3">
        <v>45482</v>
      </c>
      <c r="H6711" s="3">
        <v>45483</v>
      </c>
      <c r="I6711" s="6">
        <v>55000</v>
      </c>
      <c r="J6711" s="1">
        <v>2</v>
      </c>
      <c r="K6711" s="4">
        <v>0.05</v>
      </c>
      <c r="L6711" s="6">
        <f t="shared" si="212"/>
        <v>2750</v>
      </c>
      <c r="M6711" s="8">
        <f t="shared" si="213"/>
        <v>107250</v>
      </c>
      <c r="N6711" s="21">
        <f>(sales[[#This Row],[Price]]*sales[[#This Row],[Qty]])-(sales[[#This Row],[Discount_Amt]]*sales[[#This Row],[Qty]])</f>
        <v>104500</v>
      </c>
    </row>
    <row r="6712" spans="2:14" hidden="1" x14ac:dyDescent="0.35">
      <c r="B6712" s="7">
        <v>2030710</v>
      </c>
      <c r="C6712" s="1" t="s">
        <v>14</v>
      </c>
      <c r="D6712" s="1" t="s">
        <v>356</v>
      </c>
      <c r="E6712" s="1" t="s">
        <v>44</v>
      </c>
      <c r="F6712" s="1" t="s">
        <v>518</v>
      </c>
      <c r="G6712" s="3">
        <v>45482</v>
      </c>
      <c r="H6712" s="3">
        <v>45490</v>
      </c>
      <c r="I6712" s="6">
        <v>57999</v>
      </c>
      <c r="J6712" s="1">
        <v>1</v>
      </c>
      <c r="K6712" s="4">
        <v>0.05</v>
      </c>
      <c r="L6712" s="6">
        <f t="shared" si="212"/>
        <v>2899.9500000000003</v>
      </c>
      <c r="M6712" s="8">
        <f t="shared" si="213"/>
        <v>55099.05</v>
      </c>
      <c r="N6712" s="21">
        <f>(sales[[#This Row],[Price]]*sales[[#This Row],[Qty]])-(sales[[#This Row],[Discount_Amt]]*sales[[#This Row],[Qty]])</f>
        <v>55099.05</v>
      </c>
    </row>
    <row r="6713" spans="2:14" hidden="1" x14ac:dyDescent="0.35">
      <c r="B6713" s="7">
        <v>2030711</v>
      </c>
      <c r="C6713" s="1" t="s">
        <v>15</v>
      </c>
      <c r="D6713" s="1" t="s">
        <v>25</v>
      </c>
      <c r="E6713" s="1" t="s">
        <v>45</v>
      </c>
      <c r="F6713" s="1" t="s">
        <v>518</v>
      </c>
      <c r="G6713" s="3">
        <v>45482</v>
      </c>
      <c r="H6713" s="3">
        <v>45484</v>
      </c>
      <c r="I6713" s="6">
        <v>1399</v>
      </c>
      <c r="J6713" s="1">
        <v>2</v>
      </c>
      <c r="K6713" s="4">
        <v>0.05</v>
      </c>
      <c r="L6713" s="6">
        <f t="shared" si="212"/>
        <v>69.95</v>
      </c>
      <c r="M6713" s="8">
        <f t="shared" si="213"/>
        <v>2728.05</v>
      </c>
      <c r="N6713" s="21">
        <f>(sales[[#This Row],[Price]]*sales[[#This Row],[Qty]])-(sales[[#This Row],[Discount_Amt]]*sales[[#This Row],[Qty]])</f>
        <v>2658.1</v>
      </c>
    </row>
    <row r="6714" spans="2:14" hidden="1" x14ac:dyDescent="0.35">
      <c r="B6714" s="7">
        <v>2030712</v>
      </c>
      <c r="C6714" s="1" t="s">
        <v>16</v>
      </c>
      <c r="D6714" s="1" t="s">
        <v>26</v>
      </c>
      <c r="E6714" s="1" t="s">
        <v>46</v>
      </c>
      <c r="F6714" s="1" t="s">
        <v>519</v>
      </c>
      <c r="G6714" s="3">
        <v>45482</v>
      </c>
      <c r="H6714" s="3">
        <v>45485</v>
      </c>
      <c r="I6714" s="6">
        <v>999</v>
      </c>
      <c r="J6714" s="1">
        <v>7</v>
      </c>
      <c r="K6714" s="4">
        <v>0.03</v>
      </c>
      <c r="L6714" s="6">
        <f t="shared" si="212"/>
        <v>29.97</v>
      </c>
      <c r="M6714" s="8">
        <f t="shared" si="213"/>
        <v>6963.03</v>
      </c>
      <c r="N6714" s="21">
        <f>(sales[[#This Row],[Price]]*sales[[#This Row],[Qty]])-(sales[[#This Row],[Discount_Amt]]*sales[[#This Row],[Qty]])</f>
        <v>6783.21</v>
      </c>
    </row>
    <row r="6715" spans="2:14" x14ac:dyDescent="0.35">
      <c r="B6715" s="7">
        <v>2030713</v>
      </c>
      <c r="C6715" s="1" t="s">
        <v>17</v>
      </c>
      <c r="D6715" s="1" t="s">
        <v>27</v>
      </c>
      <c r="E6715" s="1" t="s">
        <v>47</v>
      </c>
      <c r="F6715" s="1" t="s">
        <v>521</v>
      </c>
      <c r="G6715" s="3">
        <v>45482</v>
      </c>
      <c r="H6715" s="3">
        <v>45487</v>
      </c>
      <c r="I6715" s="6">
        <v>2099</v>
      </c>
      <c r="J6715" s="1">
        <v>2</v>
      </c>
      <c r="K6715" s="4">
        <v>0.1</v>
      </c>
      <c r="L6715" s="6">
        <f t="shared" si="212"/>
        <v>209.9</v>
      </c>
      <c r="M6715" s="8">
        <f t="shared" si="213"/>
        <v>3988.1</v>
      </c>
      <c r="N6715" s="21">
        <f>(sales[[#This Row],[Price]]*sales[[#This Row],[Qty]])-(sales[[#This Row],[Discount_Amt]]*sales[[#This Row],[Qty]])</f>
        <v>3778.2</v>
      </c>
    </row>
    <row r="6716" spans="2:14" hidden="1" x14ac:dyDescent="0.35">
      <c r="B6716" s="7">
        <v>2030714</v>
      </c>
      <c r="C6716" s="1" t="s">
        <v>18</v>
      </c>
      <c r="D6716" s="1" t="s">
        <v>28</v>
      </c>
      <c r="E6716" s="1" t="s">
        <v>48</v>
      </c>
      <c r="F6716" s="1" t="s">
        <v>520</v>
      </c>
      <c r="G6716" s="3">
        <v>45482</v>
      </c>
      <c r="H6716" s="3">
        <v>45483</v>
      </c>
      <c r="I6716" s="6">
        <v>11000</v>
      </c>
      <c r="J6716" s="1">
        <v>2</v>
      </c>
      <c r="K6716" s="4">
        <v>0.05</v>
      </c>
      <c r="L6716" s="6">
        <f t="shared" si="212"/>
        <v>550</v>
      </c>
      <c r="M6716" s="8">
        <f t="shared" si="213"/>
        <v>21450</v>
      </c>
      <c r="N6716" s="21">
        <f>(sales[[#This Row],[Price]]*sales[[#This Row],[Qty]])-(sales[[#This Row],[Discount_Amt]]*sales[[#This Row],[Qty]])</f>
        <v>20900</v>
      </c>
    </row>
    <row r="6717" spans="2:14" hidden="1" x14ac:dyDescent="0.35">
      <c r="B6717" s="7">
        <v>2030715</v>
      </c>
      <c r="C6717" s="1" t="s">
        <v>19</v>
      </c>
      <c r="D6717" s="1" t="s">
        <v>29</v>
      </c>
      <c r="E6717" s="1" t="s">
        <v>49</v>
      </c>
      <c r="F6717" s="1" t="s">
        <v>518</v>
      </c>
      <c r="G6717" s="3">
        <v>45482</v>
      </c>
      <c r="H6717" s="3">
        <v>45490</v>
      </c>
      <c r="I6717" s="6">
        <v>800</v>
      </c>
      <c r="J6717" s="1">
        <v>1</v>
      </c>
      <c r="K6717" s="4">
        <v>0.05</v>
      </c>
      <c r="L6717" s="6">
        <f t="shared" si="212"/>
        <v>40</v>
      </c>
      <c r="M6717" s="8">
        <f t="shared" si="213"/>
        <v>760</v>
      </c>
      <c r="N6717" s="21">
        <f>(sales[[#This Row],[Price]]*sales[[#This Row],[Qty]])-(sales[[#This Row],[Discount_Amt]]*sales[[#This Row],[Qty]])</f>
        <v>760</v>
      </c>
    </row>
    <row r="6718" spans="2:14" hidden="1" x14ac:dyDescent="0.35">
      <c r="B6718" s="7">
        <v>2030716</v>
      </c>
      <c r="C6718" s="1" t="s">
        <v>20</v>
      </c>
      <c r="D6718" s="1" t="s">
        <v>25</v>
      </c>
      <c r="E6718" s="1" t="s">
        <v>50</v>
      </c>
      <c r="F6718" s="1" t="s">
        <v>519</v>
      </c>
      <c r="G6718" s="3">
        <v>45482</v>
      </c>
      <c r="H6718" s="3">
        <v>45484</v>
      </c>
      <c r="I6718" s="6">
        <v>5500</v>
      </c>
      <c r="J6718" s="1">
        <v>2</v>
      </c>
      <c r="K6718" s="4">
        <v>0.02</v>
      </c>
      <c r="L6718" s="6">
        <f t="shared" si="212"/>
        <v>110</v>
      </c>
      <c r="M6718" s="8">
        <f t="shared" si="213"/>
        <v>10890</v>
      </c>
      <c r="N6718" s="21">
        <f>(sales[[#This Row],[Price]]*sales[[#This Row],[Qty]])-(sales[[#This Row],[Discount_Amt]]*sales[[#This Row],[Qty]])</f>
        <v>10780</v>
      </c>
    </row>
    <row r="6719" spans="2:14" hidden="1" x14ac:dyDescent="0.35">
      <c r="B6719" s="7">
        <v>2030717</v>
      </c>
      <c r="C6719" s="1" t="s">
        <v>21</v>
      </c>
      <c r="D6719" s="1" t="s">
        <v>30</v>
      </c>
      <c r="E6719" s="1" t="s">
        <v>51</v>
      </c>
      <c r="F6719" s="1" t="s">
        <v>520</v>
      </c>
      <c r="G6719" s="3">
        <v>45482</v>
      </c>
      <c r="H6719" s="3">
        <v>45485</v>
      </c>
      <c r="I6719" s="6">
        <v>1350</v>
      </c>
      <c r="J6719" s="1">
        <v>4</v>
      </c>
      <c r="K6719" s="4">
        <v>0.06</v>
      </c>
      <c r="L6719" s="6">
        <f t="shared" si="212"/>
        <v>81</v>
      </c>
      <c r="M6719" s="8">
        <f t="shared" si="213"/>
        <v>5319</v>
      </c>
      <c r="N6719" s="21">
        <f>(sales[[#This Row],[Price]]*sales[[#This Row],[Qty]])-(sales[[#This Row],[Discount_Amt]]*sales[[#This Row],[Qty]])</f>
        <v>5076</v>
      </c>
    </row>
    <row r="6720" spans="2:14" hidden="1" x14ac:dyDescent="0.35">
      <c r="B6720" s="7">
        <v>2030718</v>
      </c>
      <c r="C6720" s="1" t="s">
        <v>22</v>
      </c>
      <c r="D6720" s="1" t="s">
        <v>27</v>
      </c>
      <c r="E6720" s="1" t="s">
        <v>506</v>
      </c>
      <c r="F6720" s="1" t="s">
        <v>521</v>
      </c>
      <c r="G6720" s="3">
        <v>45482</v>
      </c>
      <c r="H6720" s="3">
        <v>45487</v>
      </c>
      <c r="I6720" s="6">
        <v>4500</v>
      </c>
      <c r="J6720" s="1">
        <v>3</v>
      </c>
      <c r="K6720" s="4">
        <v>0.15</v>
      </c>
      <c r="L6720" s="6">
        <f t="shared" si="212"/>
        <v>675</v>
      </c>
      <c r="M6720" s="8">
        <f t="shared" si="213"/>
        <v>12825</v>
      </c>
      <c r="N6720" s="21">
        <f>(sales[[#This Row],[Price]]*sales[[#This Row],[Qty]])-(sales[[#This Row],[Discount_Amt]]*sales[[#This Row],[Qty]])</f>
        <v>11475</v>
      </c>
    </row>
    <row r="6721" spans="2:14" hidden="1" x14ac:dyDescent="0.35">
      <c r="B6721" s="7">
        <v>2030719</v>
      </c>
      <c r="C6721" s="1" t="s">
        <v>23</v>
      </c>
      <c r="D6721" s="1" t="s">
        <v>28</v>
      </c>
      <c r="E6721" s="1" t="s">
        <v>507</v>
      </c>
      <c r="F6721" s="1" t="s">
        <v>518</v>
      </c>
      <c r="G6721" s="3">
        <v>45482</v>
      </c>
      <c r="H6721" s="3">
        <v>45483</v>
      </c>
      <c r="I6721" s="6">
        <v>2350</v>
      </c>
      <c r="J6721" s="1">
        <v>2</v>
      </c>
      <c r="K6721" s="4">
        <v>0.02</v>
      </c>
      <c r="L6721" s="6">
        <f t="shared" si="212"/>
        <v>47</v>
      </c>
      <c r="M6721" s="8">
        <f t="shared" si="213"/>
        <v>4653</v>
      </c>
      <c r="N6721" s="21">
        <f>(sales[[#This Row],[Price]]*sales[[#This Row],[Qty]])-(sales[[#This Row],[Discount_Amt]]*sales[[#This Row],[Qty]])</f>
        <v>4606</v>
      </c>
    </row>
    <row r="6722" spans="2:14" hidden="1" x14ac:dyDescent="0.35">
      <c r="B6722" s="7">
        <v>2030720</v>
      </c>
      <c r="C6722" s="1" t="s">
        <v>24</v>
      </c>
      <c r="D6722" s="1" t="s">
        <v>29</v>
      </c>
      <c r="E6722" s="1" t="s">
        <v>508</v>
      </c>
      <c r="F6722" s="1" t="s">
        <v>518</v>
      </c>
      <c r="G6722" s="3">
        <v>45482</v>
      </c>
      <c r="H6722" s="3">
        <v>45490</v>
      </c>
      <c r="I6722" s="6">
        <v>90</v>
      </c>
      <c r="J6722" s="1">
        <v>1</v>
      </c>
      <c r="K6722" s="4">
        <v>0.02</v>
      </c>
      <c r="L6722" s="6">
        <f t="shared" si="212"/>
        <v>1.8</v>
      </c>
      <c r="M6722" s="8">
        <f t="shared" si="213"/>
        <v>88.2</v>
      </c>
      <c r="N6722" s="21">
        <f>(sales[[#This Row],[Price]]*sales[[#This Row],[Qty]])-(sales[[#This Row],[Discount_Amt]]*sales[[#This Row],[Qty]])</f>
        <v>88.2</v>
      </c>
    </row>
    <row r="6723" spans="2:14" hidden="1" x14ac:dyDescent="0.35">
      <c r="B6723" s="7">
        <v>2030721</v>
      </c>
      <c r="C6723" s="1" t="s">
        <v>4</v>
      </c>
      <c r="D6723" s="1" t="s">
        <v>25</v>
      </c>
      <c r="E6723" s="1" t="s">
        <v>31</v>
      </c>
      <c r="F6723" s="1" t="s">
        <v>519</v>
      </c>
      <c r="G6723" s="3">
        <v>45482</v>
      </c>
      <c r="H6723" s="3">
        <v>45484</v>
      </c>
      <c r="I6723" s="6">
        <v>280</v>
      </c>
      <c r="J6723" s="1">
        <v>1</v>
      </c>
      <c r="K6723" s="4">
        <v>0.02</v>
      </c>
      <c r="L6723" s="6">
        <f t="shared" si="212"/>
        <v>5.6000000000000005</v>
      </c>
      <c r="M6723" s="8">
        <f t="shared" si="213"/>
        <v>274.39999999999998</v>
      </c>
      <c r="N6723" s="21">
        <f>(sales[[#This Row],[Price]]*sales[[#This Row],[Qty]])-(sales[[#This Row],[Discount_Amt]]*sales[[#This Row],[Qty]])</f>
        <v>274.39999999999998</v>
      </c>
    </row>
    <row r="6724" spans="2:14" hidden="1" x14ac:dyDescent="0.35">
      <c r="B6724" s="7">
        <v>2030722</v>
      </c>
      <c r="C6724" s="1" t="s">
        <v>5</v>
      </c>
      <c r="D6724" s="1" t="s">
        <v>26</v>
      </c>
      <c r="E6724" s="1" t="s">
        <v>32</v>
      </c>
      <c r="F6724" s="1" t="s">
        <v>521</v>
      </c>
      <c r="G6724" s="3">
        <v>45482</v>
      </c>
      <c r="H6724" s="3">
        <v>45485</v>
      </c>
      <c r="I6724" s="6">
        <v>70</v>
      </c>
      <c r="J6724" s="1">
        <v>2</v>
      </c>
      <c r="K6724" s="4">
        <v>0.02</v>
      </c>
      <c r="L6724" s="6">
        <f t="shared" si="212"/>
        <v>1.4000000000000001</v>
      </c>
      <c r="M6724" s="8">
        <f t="shared" si="213"/>
        <v>138.6</v>
      </c>
      <c r="N6724" s="21">
        <f>(sales[[#This Row],[Price]]*sales[[#This Row],[Qty]])-(sales[[#This Row],[Discount_Amt]]*sales[[#This Row],[Qty]])</f>
        <v>137.19999999999999</v>
      </c>
    </row>
    <row r="6725" spans="2:14" hidden="1" x14ac:dyDescent="0.35">
      <c r="B6725" s="7">
        <v>2030723</v>
      </c>
      <c r="C6725" s="1" t="s">
        <v>6</v>
      </c>
      <c r="D6725" s="1" t="s">
        <v>27</v>
      </c>
      <c r="E6725" s="1" t="s">
        <v>38</v>
      </c>
      <c r="F6725" s="1" t="s">
        <v>520</v>
      </c>
      <c r="G6725" s="3">
        <v>45482</v>
      </c>
      <c r="H6725" s="3">
        <v>45487</v>
      </c>
      <c r="I6725" s="6">
        <v>230</v>
      </c>
      <c r="J6725" s="1">
        <v>1</v>
      </c>
      <c r="K6725" s="4">
        <v>0.02</v>
      </c>
      <c r="L6725" s="6">
        <f t="shared" si="212"/>
        <v>4.6000000000000005</v>
      </c>
      <c r="M6725" s="8">
        <f t="shared" si="213"/>
        <v>225.4</v>
      </c>
      <c r="N6725" s="21">
        <f>(sales[[#This Row],[Price]]*sales[[#This Row],[Qty]])-(sales[[#This Row],[Discount_Amt]]*sales[[#This Row],[Qty]])</f>
        <v>225.4</v>
      </c>
    </row>
    <row r="6726" spans="2:14" hidden="1" x14ac:dyDescent="0.35">
      <c r="B6726" s="7">
        <v>2030724</v>
      </c>
      <c r="C6726" s="1" t="s">
        <v>7</v>
      </c>
      <c r="D6726" s="1" t="s">
        <v>28</v>
      </c>
      <c r="E6726" s="1" t="s">
        <v>33</v>
      </c>
      <c r="F6726" s="1" t="s">
        <v>518</v>
      </c>
      <c r="G6726" s="3">
        <v>45482</v>
      </c>
      <c r="H6726" s="3">
        <v>45483</v>
      </c>
      <c r="I6726" s="6">
        <v>7999</v>
      </c>
      <c r="J6726" s="1">
        <v>3</v>
      </c>
      <c r="K6726" s="4">
        <v>0.02</v>
      </c>
      <c r="L6726" s="6">
        <f t="shared" si="212"/>
        <v>159.97999999999999</v>
      </c>
      <c r="M6726" s="8">
        <f t="shared" si="213"/>
        <v>23837.02</v>
      </c>
      <c r="N6726" s="21">
        <f>(sales[[#This Row],[Price]]*sales[[#This Row],[Qty]])-(sales[[#This Row],[Discount_Amt]]*sales[[#This Row],[Qty]])</f>
        <v>23517.06</v>
      </c>
    </row>
    <row r="6727" spans="2:14" x14ac:dyDescent="0.35">
      <c r="B6727" s="7">
        <v>2030725</v>
      </c>
      <c r="C6727" s="1" t="s">
        <v>10</v>
      </c>
      <c r="D6727" s="1" t="s">
        <v>29</v>
      </c>
      <c r="E6727" s="1" t="s">
        <v>34</v>
      </c>
      <c r="F6727" s="1" t="s">
        <v>519</v>
      </c>
      <c r="G6727" s="3">
        <v>45482</v>
      </c>
      <c r="H6727" s="3">
        <v>45490</v>
      </c>
      <c r="I6727" s="6">
        <v>850</v>
      </c>
      <c r="J6727" s="1">
        <v>2</v>
      </c>
      <c r="K6727" s="4">
        <v>0.02</v>
      </c>
      <c r="L6727" s="6">
        <f t="shared" si="212"/>
        <v>17</v>
      </c>
      <c r="M6727" s="8">
        <f t="shared" si="213"/>
        <v>1683</v>
      </c>
      <c r="N6727" s="21">
        <f>(sales[[#This Row],[Price]]*sales[[#This Row],[Qty]])-(sales[[#This Row],[Discount_Amt]]*sales[[#This Row],[Qty]])</f>
        <v>1666</v>
      </c>
    </row>
    <row r="6728" spans="2:14" hidden="1" x14ac:dyDescent="0.35">
      <c r="B6728" s="7">
        <v>2030726</v>
      </c>
      <c r="C6728" s="1" t="s">
        <v>8</v>
      </c>
      <c r="D6728" s="1" t="s">
        <v>25</v>
      </c>
      <c r="E6728" s="1" t="s">
        <v>35</v>
      </c>
      <c r="F6728" s="1" t="s">
        <v>520</v>
      </c>
      <c r="G6728" s="3">
        <v>45482</v>
      </c>
      <c r="H6728" s="3">
        <v>45484</v>
      </c>
      <c r="I6728" s="6">
        <v>65000</v>
      </c>
      <c r="J6728" s="1">
        <v>1</v>
      </c>
      <c r="K6728" s="4">
        <v>0.02</v>
      </c>
      <c r="L6728" s="6">
        <f t="shared" si="212"/>
        <v>1300</v>
      </c>
      <c r="M6728" s="8">
        <f t="shared" si="213"/>
        <v>63700</v>
      </c>
      <c r="N6728" s="21">
        <f>(sales[[#This Row],[Price]]*sales[[#This Row],[Qty]])-(sales[[#This Row],[Discount_Amt]]*sales[[#This Row],[Qty]])</f>
        <v>63700</v>
      </c>
    </row>
    <row r="6729" spans="2:14" hidden="1" x14ac:dyDescent="0.35">
      <c r="B6729" s="7">
        <v>2030727</v>
      </c>
      <c r="C6729" s="1" t="s">
        <v>9</v>
      </c>
      <c r="D6729" s="1" t="s">
        <v>26</v>
      </c>
      <c r="E6729" s="1" t="s">
        <v>36</v>
      </c>
      <c r="F6729" s="1" t="s">
        <v>521</v>
      </c>
      <c r="G6729" s="3">
        <v>45482</v>
      </c>
      <c r="H6729" s="3">
        <v>45485</v>
      </c>
      <c r="I6729" s="6">
        <v>450</v>
      </c>
      <c r="J6729" s="1">
        <v>2</v>
      </c>
      <c r="K6729" s="4">
        <v>7.0000000000000007E-2</v>
      </c>
      <c r="L6729" s="6">
        <f t="shared" si="212"/>
        <v>31.500000000000004</v>
      </c>
      <c r="M6729" s="8">
        <f t="shared" si="213"/>
        <v>868.5</v>
      </c>
      <c r="N6729" s="21">
        <f>(sales[[#This Row],[Price]]*sales[[#This Row],[Qty]])-(sales[[#This Row],[Discount_Amt]]*sales[[#This Row],[Qty]])</f>
        <v>837</v>
      </c>
    </row>
    <row r="6730" spans="2:14" x14ac:dyDescent="0.35">
      <c r="B6730" s="7">
        <v>2030728</v>
      </c>
      <c r="C6730" s="1" t="s">
        <v>11</v>
      </c>
      <c r="D6730" s="1" t="s">
        <v>27</v>
      </c>
      <c r="E6730" s="1" t="s">
        <v>37</v>
      </c>
      <c r="F6730" s="1" t="s">
        <v>518</v>
      </c>
      <c r="G6730" s="3">
        <v>45482</v>
      </c>
      <c r="H6730" s="3">
        <v>45487</v>
      </c>
      <c r="I6730" s="6">
        <v>1299</v>
      </c>
      <c r="J6730" s="1">
        <v>1</v>
      </c>
      <c r="K6730" s="4">
        <v>0.03</v>
      </c>
      <c r="L6730" s="6">
        <f t="shared" si="212"/>
        <v>38.97</v>
      </c>
      <c r="M6730" s="8">
        <f t="shared" si="213"/>
        <v>1260.03</v>
      </c>
      <c r="N6730" s="21">
        <f>(sales[[#This Row],[Price]]*sales[[#This Row],[Qty]])-(sales[[#This Row],[Discount_Amt]]*sales[[#This Row],[Qty]])</f>
        <v>1260.03</v>
      </c>
    </row>
    <row r="6731" spans="2:14" x14ac:dyDescent="0.35">
      <c r="B6731" s="7">
        <v>2030729</v>
      </c>
      <c r="C6731" s="1" t="s">
        <v>12</v>
      </c>
      <c r="D6731" s="1" t="s">
        <v>28</v>
      </c>
      <c r="E6731" s="1" t="s">
        <v>39</v>
      </c>
      <c r="F6731" s="1" t="s">
        <v>518</v>
      </c>
      <c r="G6731" s="3">
        <v>45482</v>
      </c>
      <c r="H6731" s="3">
        <v>45483</v>
      </c>
      <c r="I6731" s="6">
        <v>1700</v>
      </c>
      <c r="J6731" s="1">
        <v>2</v>
      </c>
      <c r="K6731" s="4">
        <v>0.08</v>
      </c>
      <c r="L6731" s="6">
        <f t="shared" si="212"/>
        <v>136</v>
      </c>
      <c r="M6731" s="8">
        <f t="shared" si="213"/>
        <v>3264</v>
      </c>
      <c r="N6731" s="21">
        <f>(sales[[#This Row],[Price]]*sales[[#This Row],[Qty]])-(sales[[#This Row],[Discount_Amt]]*sales[[#This Row],[Qty]])</f>
        <v>3128</v>
      </c>
    </row>
    <row r="6732" spans="2:14" hidden="1" x14ac:dyDescent="0.35">
      <c r="B6732" s="7">
        <v>2030730</v>
      </c>
      <c r="C6732" s="1" t="s">
        <v>13</v>
      </c>
      <c r="D6732" s="1" t="s">
        <v>29</v>
      </c>
      <c r="E6732" s="1" t="s">
        <v>40</v>
      </c>
      <c r="F6732" s="1" t="s">
        <v>519</v>
      </c>
      <c r="G6732" s="3">
        <v>45482</v>
      </c>
      <c r="H6732" s="3">
        <v>45490</v>
      </c>
      <c r="I6732" s="6">
        <v>55000</v>
      </c>
      <c r="J6732" s="1">
        <v>3</v>
      </c>
      <c r="K6732" s="4">
        <v>0.05</v>
      </c>
      <c r="L6732" s="6">
        <f t="shared" si="212"/>
        <v>2750</v>
      </c>
      <c r="M6732" s="8">
        <f t="shared" si="213"/>
        <v>162250</v>
      </c>
      <c r="N6732" s="21">
        <f>(sales[[#This Row],[Price]]*sales[[#This Row],[Qty]])-(sales[[#This Row],[Discount_Amt]]*sales[[#This Row],[Qty]])</f>
        <v>156750</v>
      </c>
    </row>
    <row r="6733" spans="2:14" hidden="1" x14ac:dyDescent="0.35">
      <c r="B6733" s="7">
        <v>2030731</v>
      </c>
      <c r="C6733" s="1" t="s">
        <v>14</v>
      </c>
      <c r="D6733" s="1" t="s">
        <v>25</v>
      </c>
      <c r="E6733" s="1" t="s">
        <v>41</v>
      </c>
      <c r="F6733" s="1" t="s">
        <v>521</v>
      </c>
      <c r="G6733" s="3">
        <v>45482</v>
      </c>
      <c r="H6733" s="3">
        <v>45484</v>
      </c>
      <c r="I6733" s="6">
        <v>57999</v>
      </c>
      <c r="J6733" s="1">
        <v>2</v>
      </c>
      <c r="K6733" s="4">
        <v>0.05</v>
      </c>
      <c r="L6733" s="6">
        <f t="shared" si="212"/>
        <v>2899.9500000000003</v>
      </c>
      <c r="M6733" s="8">
        <f t="shared" si="213"/>
        <v>113098.05</v>
      </c>
      <c r="N6733" s="21">
        <f>(sales[[#This Row],[Price]]*sales[[#This Row],[Qty]])-(sales[[#This Row],[Discount_Amt]]*sales[[#This Row],[Qty]])</f>
        <v>110198.1</v>
      </c>
    </row>
    <row r="6734" spans="2:14" hidden="1" x14ac:dyDescent="0.35">
      <c r="B6734" s="7">
        <v>2030732</v>
      </c>
      <c r="C6734" s="1" t="s">
        <v>15</v>
      </c>
      <c r="D6734" s="1" t="s">
        <v>357</v>
      </c>
      <c r="E6734" s="1" t="s">
        <v>42</v>
      </c>
      <c r="F6734" s="1" t="s">
        <v>520</v>
      </c>
      <c r="G6734" s="3">
        <v>45482</v>
      </c>
      <c r="H6734" s="3">
        <v>45485</v>
      </c>
      <c r="I6734" s="6">
        <v>1399</v>
      </c>
      <c r="J6734" s="1">
        <v>7</v>
      </c>
      <c r="K6734" s="4">
        <v>0.05</v>
      </c>
      <c r="L6734" s="6">
        <f t="shared" si="212"/>
        <v>69.95</v>
      </c>
      <c r="M6734" s="8">
        <f t="shared" si="213"/>
        <v>9723.0499999999993</v>
      </c>
      <c r="N6734" s="21">
        <f>(sales[[#This Row],[Price]]*sales[[#This Row],[Qty]])-(sales[[#This Row],[Discount_Amt]]*sales[[#This Row],[Qty]])</f>
        <v>9303.35</v>
      </c>
    </row>
    <row r="6735" spans="2:14" hidden="1" x14ac:dyDescent="0.35">
      <c r="B6735" s="7">
        <v>2030733</v>
      </c>
      <c r="C6735" s="1" t="s">
        <v>16</v>
      </c>
      <c r="D6735" s="1" t="s">
        <v>25</v>
      </c>
      <c r="E6735" s="1" t="s">
        <v>43</v>
      </c>
      <c r="F6735" s="1" t="s">
        <v>518</v>
      </c>
      <c r="G6735" s="3">
        <v>45482</v>
      </c>
      <c r="H6735" s="3">
        <v>45487</v>
      </c>
      <c r="I6735" s="6">
        <v>999</v>
      </c>
      <c r="J6735" s="1">
        <v>2</v>
      </c>
      <c r="K6735" s="4">
        <v>0.05</v>
      </c>
      <c r="L6735" s="6">
        <f t="shared" si="212"/>
        <v>49.95</v>
      </c>
      <c r="M6735" s="8">
        <f t="shared" si="213"/>
        <v>1948.05</v>
      </c>
      <c r="N6735" s="21">
        <f>(sales[[#This Row],[Price]]*sales[[#This Row],[Qty]])-(sales[[#This Row],[Discount_Amt]]*sales[[#This Row],[Qty]])</f>
        <v>1898.1</v>
      </c>
    </row>
    <row r="6736" spans="2:14" x14ac:dyDescent="0.35">
      <c r="B6736" s="7">
        <v>2030734</v>
      </c>
      <c r="C6736" s="1" t="s">
        <v>17</v>
      </c>
      <c r="D6736" s="1" t="s">
        <v>26</v>
      </c>
      <c r="E6736" s="1" t="s">
        <v>44</v>
      </c>
      <c r="F6736" s="1" t="s">
        <v>519</v>
      </c>
      <c r="G6736" s="3">
        <v>45482</v>
      </c>
      <c r="H6736" s="3">
        <v>45483</v>
      </c>
      <c r="I6736" s="6">
        <v>2099</v>
      </c>
      <c r="J6736" s="1">
        <v>1</v>
      </c>
      <c r="K6736" s="4">
        <v>0.03</v>
      </c>
      <c r="L6736" s="6">
        <f t="shared" si="212"/>
        <v>62.97</v>
      </c>
      <c r="M6736" s="8">
        <f t="shared" si="213"/>
        <v>2036.03</v>
      </c>
      <c r="N6736" s="21">
        <f>(sales[[#This Row],[Price]]*sales[[#This Row],[Qty]])-(sales[[#This Row],[Discount_Amt]]*sales[[#This Row],[Qty]])</f>
        <v>2036.03</v>
      </c>
    </row>
    <row r="6737" spans="2:14" hidden="1" x14ac:dyDescent="0.35">
      <c r="B6737" s="7">
        <v>2030735</v>
      </c>
      <c r="C6737" s="1" t="s">
        <v>18</v>
      </c>
      <c r="D6737" s="1" t="s">
        <v>27</v>
      </c>
      <c r="E6737" s="1" t="s">
        <v>45</v>
      </c>
      <c r="F6737" s="1" t="s">
        <v>520</v>
      </c>
      <c r="G6737" s="3">
        <v>45482</v>
      </c>
      <c r="H6737" s="3">
        <v>45490</v>
      </c>
      <c r="I6737" s="6">
        <v>11000</v>
      </c>
      <c r="J6737" s="1">
        <v>1</v>
      </c>
      <c r="K6737" s="4">
        <v>0.1</v>
      </c>
      <c r="L6737" s="6">
        <f t="shared" si="212"/>
        <v>1100</v>
      </c>
      <c r="M6737" s="8">
        <f t="shared" si="213"/>
        <v>9900</v>
      </c>
      <c r="N6737" s="21">
        <f>(sales[[#This Row],[Price]]*sales[[#This Row],[Qty]])-(sales[[#This Row],[Discount_Amt]]*sales[[#This Row],[Qty]])</f>
        <v>9900</v>
      </c>
    </row>
    <row r="6738" spans="2:14" hidden="1" x14ac:dyDescent="0.35">
      <c r="B6738" s="7">
        <v>2030736</v>
      </c>
      <c r="C6738" s="1" t="s">
        <v>19</v>
      </c>
      <c r="D6738" s="1" t="s">
        <v>28</v>
      </c>
      <c r="E6738" s="1" t="s">
        <v>46</v>
      </c>
      <c r="F6738" s="1" t="s">
        <v>521</v>
      </c>
      <c r="G6738" s="3">
        <v>45482</v>
      </c>
      <c r="H6738" s="3">
        <v>45484</v>
      </c>
      <c r="I6738" s="6">
        <v>800</v>
      </c>
      <c r="J6738" s="1">
        <v>1</v>
      </c>
      <c r="K6738" s="4">
        <v>0.05</v>
      </c>
      <c r="L6738" s="6">
        <f t="shared" si="212"/>
        <v>40</v>
      </c>
      <c r="M6738" s="8">
        <f t="shared" si="213"/>
        <v>760</v>
      </c>
      <c r="N6738" s="21">
        <f>(sales[[#This Row],[Price]]*sales[[#This Row],[Qty]])-(sales[[#This Row],[Discount_Amt]]*sales[[#This Row],[Qty]])</f>
        <v>760</v>
      </c>
    </row>
    <row r="6739" spans="2:14" hidden="1" x14ac:dyDescent="0.35">
      <c r="B6739" s="7">
        <v>2030737</v>
      </c>
      <c r="C6739" s="1" t="s">
        <v>20</v>
      </c>
      <c r="D6739" s="1" t="s">
        <v>29</v>
      </c>
      <c r="E6739" s="1" t="s">
        <v>47</v>
      </c>
      <c r="F6739" s="1" t="s">
        <v>518</v>
      </c>
      <c r="G6739" s="3">
        <v>45482</v>
      </c>
      <c r="H6739" s="3">
        <v>45485</v>
      </c>
      <c r="I6739" s="6">
        <v>5500</v>
      </c>
      <c r="J6739" s="1">
        <v>2</v>
      </c>
      <c r="K6739" s="4">
        <v>0.05</v>
      </c>
      <c r="L6739" s="6">
        <f t="shared" si="212"/>
        <v>275</v>
      </c>
      <c r="M6739" s="8">
        <f t="shared" si="213"/>
        <v>10725</v>
      </c>
      <c r="N6739" s="21">
        <f>(sales[[#This Row],[Price]]*sales[[#This Row],[Qty]])-(sales[[#This Row],[Discount_Amt]]*sales[[#This Row],[Qty]])</f>
        <v>10450</v>
      </c>
    </row>
    <row r="6740" spans="2:14" hidden="1" x14ac:dyDescent="0.35">
      <c r="B6740" s="7">
        <v>2030738</v>
      </c>
      <c r="C6740" s="1" t="s">
        <v>21</v>
      </c>
      <c r="D6740" s="1" t="s">
        <v>25</v>
      </c>
      <c r="E6740" s="1" t="s">
        <v>48</v>
      </c>
      <c r="F6740" s="1" t="s">
        <v>518</v>
      </c>
      <c r="G6740" s="3">
        <v>45482</v>
      </c>
      <c r="H6740" s="3">
        <v>45487</v>
      </c>
      <c r="I6740" s="6">
        <v>1350</v>
      </c>
      <c r="J6740" s="1">
        <v>1</v>
      </c>
      <c r="K6740" s="4">
        <v>0.02</v>
      </c>
      <c r="L6740" s="6">
        <f t="shared" si="212"/>
        <v>27</v>
      </c>
      <c r="M6740" s="8">
        <f t="shared" si="213"/>
        <v>1323</v>
      </c>
      <c r="N6740" s="21">
        <f>(sales[[#This Row],[Price]]*sales[[#This Row],[Qty]])-(sales[[#This Row],[Discount_Amt]]*sales[[#This Row],[Qty]])</f>
        <v>1323</v>
      </c>
    </row>
    <row r="6741" spans="2:14" hidden="1" x14ac:dyDescent="0.35">
      <c r="B6741" s="7">
        <v>2030739</v>
      </c>
      <c r="C6741" s="1" t="s">
        <v>22</v>
      </c>
      <c r="D6741" s="1" t="s">
        <v>30</v>
      </c>
      <c r="E6741" s="1" t="s">
        <v>49</v>
      </c>
      <c r="F6741" s="1" t="s">
        <v>519</v>
      </c>
      <c r="G6741" s="3">
        <v>45482</v>
      </c>
      <c r="H6741" s="3">
        <v>45483</v>
      </c>
      <c r="I6741" s="6">
        <v>4500</v>
      </c>
      <c r="J6741" s="1">
        <v>2</v>
      </c>
      <c r="K6741" s="4">
        <v>0.06</v>
      </c>
      <c r="L6741" s="6">
        <f t="shared" si="212"/>
        <v>270</v>
      </c>
      <c r="M6741" s="8">
        <f t="shared" si="213"/>
        <v>8730</v>
      </c>
      <c r="N6741" s="21">
        <f>(sales[[#This Row],[Price]]*sales[[#This Row],[Qty]])-(sales[[#This Row],[Discount_Amt]]*sales[[#This Row],[Qty]])</f>
        <v>8460</v>
      </c>
    </row>
    <row r="6742" spans="2:14" hidden="1" x14ac:dyDescent="0.35">
      <c r="B6742" s="7">
        <v>2030740</v>
      </c>
      <c r="C6742" s="1" t="s">
        <v>23</v>
      </c>
      <c r="D6742" s="1" t="s">
        <v>27</v>
      </c>
      <c r="E6742" s="1" t="s">
        <v>50</v>
      </c>
      <c r="F6742" s="1" t="s">
        <v>521</v>
      </c>
      <c r="G6742" s="3">
        <v>45482</v>
      </c>
      <c r="H6742" s="3">
        <v>45490</v>
      </c>
      <c r="I6742" s="6">
        <v>2350</v>
      </c>
      <c r="J6742" s="1">
        <v>7</v>
      </c>
      <c r="K6742" s="4">
        <v>0.15</v>
      </c>
      <c r="L6742" s="6">
        <f t="shared" si="212"/>
        <v>352.5</v>
      </c>
      <c r="M6742" s="8">
        <f t="shared" si="213"/>
        <v>16097.5</v>
      </c>
      <c r="N6742" s="21">
        <f>(sales[[#This Row],[Price]]*sales[[#This Row],[Qty]])-(sales[[#This Row],[Discount_Amt]]*sales[[#This Row],[Qty]])</f>
        <v>13982.5</v>
      </c>
    </row>
    <row r="6743" spans="2:14" hidden="1" x14ac:dyDescent="0.35">
      <c r="B6743" s="7">
        <v>2030741</v>
      </c>
      <c r="C6743" s="1" t="s">
        <v>24</v>
      </c>
      <c r="D6743" s="1" t="s">
        <v>28</v>
      </c>
      <c r="E6743" s="1" t="s">
        <v>51</v>
      </c>
      <c r="F6743" s="1" t="s">
        <v>520</v>
      </c>
      <c r="G6743" s="3">
        <v>45482</v>
      </c>
      <c r="H6743" s="3">
        <v>45484</v>
      </c>
      <c r="I6743" s="6">
        <v>90</v>
      </c>
      <c r="J6743" s="1">
        <v>2</v>
      </c>
      <c r="K6743" s="4">
        <v>0.02</v>
      </c>
      <c r="L6743" s="6">
        <f t="shared" si="212"/>
        <v>1.8</v>
      </c>
      <c r="M6743" s="8">
        <f t="shared" si="213"/>
        <v>178.2</v>
      </c>
      <c r="N6743" s="21">
        <f>(sales[[#This Row],[Price]]*sales[[#This Row],[Qty]])-(sales[[#This Row],[Discount_Amt]]*sales[[#This Row],[Qty]])</f>
        <v>176.4</v>
      </c>
    </row>
    <row r="6744" spans="2:14" hidden="1" x14ac:dyDescent="0.35">
      <c r="B6744" s="7">
        <v>2030742</v>
      </c>
      <c r="C6744" s="1" t="s">
        <v>4</v>
      </c>
      <c r="D6744" s="1" t="s">
        <v>29</v>
      </c>
      <c r="E6744" s="1" t="s">
        <v>506</v>
      </c>
      <c r="F6744" s="1" t="s">
        <v>518</v>
      </c>
      <c r="G6744" s="3">
        <v>45482</v>
      </c>
      <c r="H6744" s="3">
        <v>45485</v>
      </c>
      <c r="I6744" s="6">
        <v>280</v>
      </c>
      <c r="J6744" s="1">
        <v>2</v>
      </c>
      <c r="K6744" s="4">
        <v>0.02</v>
      </c>
      <c r="L6744" s="6">
        <f t="shared" si="212"/>
        <v>5.6000000000000005</v>
      </c>
      <c r="M6744" s="8">
        <f t="shared" si="213"/>
        <v>554.4</v>
      </c>
      <c r="N6744" s="21">
        <f>(sales[[#This Row],[Price]]*sales[[#This Row],[Qty]])-(sales[[#This Row],[Discount_Amt]]*sales[[#This Row],[Qty]])</f>
        <v>548.79999999999995</v>
      </c>
    </row>
    <row r="6745" spans="2:14" hidden="1" x14ac:dyDescent="0.35">
      <c r="B6745" s="7">
        <v>2030743</v>
      </c>
      <c r="C6745" s="1" t="s">
        <v>5</v>
      </c>
      <c r="D6745" s="1" t="s">
        <v>25</v>
      </c>
      <c r="E6745" s="1" t="s">
        <v>507</v>
      </c>
      <c r="F6745" s="1" t="s">
        <v>519</v>
      </c>
      <c r="G6745" s="3">
        <v>45482</v>
      </c>
      <c r="H6745" s="3">
        <v>45487</v>
      </c>
      <c r="I6745" s="6">
        <v>70</v>
      </c>
      <c r="J6745" s="1">
        <v>1</v>
      </c>
      <c r="K6745" s="4">
        <v>0.02</v>
      </c>
      <c r="L6745" s="6">
        <f t="shared" si="212"/>
        <v>1.4000000000000001</v>
      </c>
      <c r="M6745" s="8">
        <f t="shared" si="213"/>
        <v>68.599999999999994</v>
      </c>
      <c r="N6745" s="21">
        <f>(sales[[#This Row],[Price]]*sales[[#This Row],[Qty]])-(sales[[#This Row],[Discount_Amt]]*sales[[#This Row],[Qty]])</f>
        <v>68.599999999999994</v>
      </c>
    </row>
    <row r="6746" spans="2:14" hidden="1" x14ac:dyDescent="0.35">
      <c r="B6746" s="7">
        <v>2030744</v>
      </c>
      <c r="C6746" s="1" t="s">
        <v>6</v>
      </c>
      <c r="D6746" s="1" t="s">
        <v>26</v>
      </c>
      <c r="E6746" s="1" t="s">
        <v>508</v>
      </c>
      <c r="F6746" s="1" t="s">
        <v>520</v>
      </c>
      <c r="G6746" s="3">
        <v>45482</v>
      </c>
      <c r="H6746" s="3">
        <v>45483</v>
      </c>
      <c r="I6746" s="6">
        <v>230</v>
      </c>
      <c r="J6746" s="1">
        <v>2</v>
      </c>
      <c r="K6746" s="4">
        <v>0.02</v>
      </c>
      <c r="L6746" s="6">
        <f t="shared" si="212"/>
        <v>4.6000000000000005</v>
      </c>
      <c r="M6746" s="8">
        <f t="shared" si="213"/>
        <v>455.4</v>
      </c>
      <c r="N6746" s="21">
        <f>(sales[[#This Row],[Price]]*sales[[#This Row],[Qty]])-(sales[[#This Row],[Discount_Amt]]*sales[[#This Row],[Qty]])</f>
        <v>450.8</v>
      </c>
    </row>
    <row r="6747" spans="2:14" hidden="1" x14ac:dyDescent="0.35">
      <c r="B6747" s="7">
        <v>2030745</v>
      </c>
      <c r="C6747" s="1" t="s">
        <v>7</v>
      </c>
      <c r="D6747" s="1" t="s">
        <v>27</v>
      </c>
      <c r="E6747" s="1" t="s">
        <v>31</v>
      </c>
      <c r="F6747" s="1" t="s">
        <v>521</v>
      </c>
      <c r="G6747" s="3">
        <v>45482</v>
      </c>
      <c r="H6747" s="3">
        <v>45490</v>
      </c>
      <c r="I6747" s="6">
        <v>7999</v>
      </c>
      <c r="J6747" s="1">
        <v>4</v>
      </c>
      <c r="K6747" s="4">
        <v>0.02</v>
      </c>
      <c r="L6747" s="6">
        <f t="shared" si="212"/>
        <v>159.97999999999999</v>
      </c>
      <c r="M6747" s="8">
        <f t="shared" si="213"/>
        <v>31836.02</v>
      </c>
      <c r="N6747" s="21">
        <f>(sales[[#This Row],[Price]]*sales[[#This Row],[Qty]])-(sales[[#This Row],[Discount_Amt]]*sales[[#This Row],[Qty]])</f>
        <v>31356.080000000002</v>
      </c>
    </row>
    <row r="6748" spans="2:14" x14ac:dyDescent="0.35">
      <c r="B6748" s="7">
        <v>2030746</v>
      </c>
      <c r="C6748" s="1" t="s">
        <v>10</v>
      </c>
      <c r="D6748" s="1" t="s">
        <v>28</v>
      </c>
      <c r="E6748" s="1" t="s">
        <v>32</v>
      </c>
      <c r="F6748" s="1" t="s">
        <v>518</v>
      </c>
      <c r="G6748" s="3">
        <v>45482</v>
      </c>
      <c r="H6748" s="3">
        <v>45484</v>
      </c>
      <c r="I6748" s="6">
        <v>850</v>
      </c>
      <c r="J6748" s="1">
        <v>3</v>
      </c>
      <c r="K6748" s="4">
        <v>0.02</v>
      </c>
      <c r="L6748" s="6">
        <f t="shared" si="212"/>
        <v>17</v>
      </c>
      <c r="M6748" s="8">
        <f t="shared" si="213"/>
        <v>2533</v>
      </c>
      <c r="N6748" s="21">
        <f>(sales[[#This Row],[Price]]*sales[[#This Row],[Qty]])-(sales[[#This Row],[Discount_Amt]]*sales[[#This Row],[Qty]])</f>
        <v>2499</v>
      </c>
    </row>
    <row r="6749" spans="2:14" hidden="1" x14ac:dyDescent="0.35">
      <c r="B6749" s="7">
        <v>2030747</v>
      </c>
      <c r="C6749" s="1" t="s">
        <v>8</v>
      </c>
      <c r="D6749" s="1" t="s">
        <v>29</v>
      </c>
      <c r="E6749" s="1" t="s">
        <v>38</v>
      </c>
      <c r="F6749" s="1" t="s">
        <v>518</v>
      </c>
      <c r="G6749" s="3">
        <v>45482</v>
      </c>
      <c r="H6749" s="3">
        <v>45485</v>
      </c>
      <c r="I6749" s="6">
        <v>65000</v>
      </c>
      <c r="J6749" s="1">
        <v>2</v>
      </c>
      <c r="K6749" s="4">
        <v>0.02</v>
      </c>
      <c r="L6749" s="6">
        <f t="shared" si="212"/>
        <v>1300</v>
      </c>
      <c r="M6749" s="8">
        <f t="shared" si="213"/>
        <v>128700</v>
      </c>
      <c r="N6749" s="21">
        <f>(sales[[#This Row],[Price]]*sales[[#This Row],[Qty]])-(sales[[#This Row],[Discount_Amt]]*sales[[#This Row],[Qty]])</f>
        <v>127400</v>
      </c>
    </row>
    <row r="6750" spans="2:14" hidden="1" x14ac:dyDescent="0.35">
      <c r="B6750" s="7">
        <v>2030748</v>
      </c>
      <c r="C6750" s="1" t="s">
        <v>9</v>
      </c>
      <c r="D6750" s="1" t="s">
        <v>25</v>
      </c>
      <c r="E6750" s="1" t="s">
        <v>33</v>
      </c>
      <c r="F6750" s="1" t="s">
        <v>519</v>
      </c>
      <c r="G6750" s="3">
        <v>45482</v>
      </c>
      <c r="H6750" s="3">
        <v>45487</v>
      </c>
      <c r="I6750" s="6">
        <v>450</v>
      </c>
      <c r="J6750" s="1">
        <v>1</v>
      </c>
      <c r="K6750" s="4">
        <v>0.02</v>
      </c>
      <c r="L6750" s="6">
        <f t="shared" si="212"/>
        <v>9</v>
      </c>
      <c r="M6750" s="8">
        <f t="shared" si="213"/>
        <v>441</v>
      </c>
      <c r="N6750" s="21">
        <f>(sales[[#This Row],[Price]]*sales[[#This Row],[Qty]])-(sales[[#This Row],[Discount_Amt]]*sales[[#This Row],[Qty]])</f>
        <v>441</v>
      </c>
    </row>
    <row r="6751" spans="2:14" x14ac:dyDescent="0.35">
      <c r="B6751" s="7">
        <v>2030749</v>
      </c>
      <c r="C6751" s="1" t="s">
        <v>11</v>
      </c>
      <c r="D6751" s="1" t="s">
        <v>26</v>
      </c>
      <c r="E6751" s="1" t="s">
        <v>34</v>
      </c>
      <c r="F6751" s="1" t="s">
        <v>521</v>
      </c>
      <c r="G6751" s="3">
        <v>45482</v>
      </c>
      <c r="H6751" s="3">
        <v>45483</v>
      </c>
      <c r="I6751" s="6">
        <v>1299</v>
      </c>
      <c r="J6751" s="1">
        <v>1</v>
      </c>
      <c r="K6751" s="4">
        <v>7.0000000000000007E-2</v>
      </c>
      <c r="L6751" s="6">
        <f t="shared" si="212"/>
        <v>90.93</v>
      </c>
      <c r="M6751" s="8">
        <f t="shared" si="213"/>
        <v>1208.07</v>
      </c>
      <c r="N6751" s="21">
        <f>(sales[[#This Row],[Price]]*sales[[#This Row],[Qty]])-(sales[[#This Row],[Discount_Amt]]*sales[[#This Row],[Qty]])</f>
        <v>1208.07</v>
      </c>
    </row>
    <row r="6752" spans="2:14" x14ac:dyDescent="0.35">
      <c r="B6752" s="7">
        <v>2030750</v>
      </c>
      <c r="C6752" s="1" t="s">
        <v>12</v>
      </c>
      <c r="D6752" s="1" t="s">
        <v>27</v>
      </c>
      <c r="E6752" s="1" t="s">
        <v>35</v>
      </c>
      <c r="F6752" s="1" t="s">
        <v>520</v>
      </c>
      <c r="G6752" s="3">
        <v>45482</v>
      </c>
      <c r="H6752" s="3">
        <v>45490</v>
      </c>
      <c r="I6752" s="6">
        <v>1700</v>
      </c>
      <c r="J6752" s="1">
        <v>2</v>
      </c>
      <c r="K6752" s="4">
        <v>0.03</v>
      </c>
      <c r="L6752" s="6">
        <f t="shared" si="212"/>
        <v>51</v>
      </c>
      <c r="M6752" s="8">
        <f t="shared" si="213"/>
        <v>3349</v>
      </c>
      <c r="N6752" s="21">
        <f>(sales[[#This Row],[Price]]*sales[[#This Row],[Qty]])-(sales[[#This Row],[Discount_Amt]]*sales[[#This Row],[Qty]])</f>
        <v>3298</v>
      </c>
    </row>
    <row r="6753" spans="2:14" hidden="1" x14ac:dyDescent="0.35">
      <c r="B6753" s="7">
        <v>2030751</v>
      </c>
      <c r="C6753" s="1" t="s">
        <v>13</v>
      </c>
      <c r="D6753" s="1" t="s">
        <v>28</v>
      </c>
      <c r="E6753" s="1" t="s">
        <v>36</v>
      </c>
      <c r="F6753" s="1" t="s">
        <v>518</v>
      </c>
      <c r="G6753" s="3">
        <v>45482</v>
      </c>
      <c r="H6753" s="3">
        <v>45484</v>
      </c>
      <c r="I6753" s="6">
        <v>55000</v>
      </c>
      <c r="J6753" s="1">
        <v>1</v>
      </c>
      <c r="K6753" s="4">
        <v>0.08</v>
      </c>
      <c r="L6753" s="6">
        <f t="shared" si="212"/>
        <v>4400</v>
      </c>
      <c r="M6753" s="8">
        <f t="shared" si="213"/>
        <v>50600</v>
      </c>
      <c r="N6753" s="21">
        <f>(sales[[#This Row],[Price]]*sales[[#This Row],[Qty]])-(sales[[#This Row],[Discount_Amt]]*sales[[#This Row],[Qty]])</f>
        <v>50600</v>
      </c>
    </row>
    <row r="6754" spans="2:14" hidden="1" x14ac:dyDescent="0.35">
      <c r="B6754" s="7">
        <v>2030752</v>
      </c>
      <c r="C6754" s="1" t="s">
        <v>14</v>
      </c>
      <c r="D6754" s="1" t="s">
        <v>29</v>
      </c>
      <c r="E6754" s="1" t="s">
        <v>37</v>
      </c>
      <c r="F6754" s="1" t="s">
        <v>519</v>
      </c>
      <c r="G6754" s="3">
        <v>45482</v>
      </c>
      <c r="H6754" s="3">
        <v>45485</v>
      </c>
      <c r="I6754" s="6">
        <v>57999</v>
      </c>
      <c r="J6754" s="1">
        <v>3</v>
      </c>
      <c r="K6754" s="4">
        <v>0.05</v>
      </c>
      <c r="L6754" s="6">
        <f t="shared" si="212"/>
        <v>2899.9500000000003</v>
      </c>
      <c r="M6754" s="8">
        <f t="shared" si="213"/>
        <v>171097.05</v>
      </c>
      <c r="N6754" s="21">
        <f>(sales[[#This Row],[Price]]*sales[[#This Row],[Qty]])-(sales[[#This Row],[Discount_Amt]]*sales[[#This Row],[Qty]])</f>
        <v>165297.15</v>
      </c>
    </row>
    <row r="6755" spans="2:14" hidden="1" x14ac:dyDescent="0.35">
      <c r="B6755" s="7">
        <v>2030753</v>
      </c>
      <c r="C6755" s="1" t="s">
        <v>15</v>
      </c>
      <c r="D6755" s="1" t="s">
        <v>25</v>
      </c>
      <c r="E6755" s="1" t="s">
        <v>39</v>
      </c>
      <c r="F6755" s="1" t="s">
        <v>520</v>
      </c>
      <c r="G6755" s="3">
        <v>45482</v>
      </c>
      <c r="H6755" s="3">
        <v>45487</v>
      </c>
      <c r="I6755" s="6">
        <v>1399</v>
      </c>
      <c r="J6755" s="1">
        <v>2</v>
      </c>
      <c r="K6755" s="4">
        <v>0.05</v>
      </c>
      <c r="L6755" s="6">
        <f t="shared" si="212"/>
        <v>69.95</v>
      </c>
      <c r="M6755" s="8">
        <f t="shared" si="213"/>
        <v>2728.05</v>
      </c>
      <c r="N6755" s="21">
        <f>(sales[[#This Row],[Price]]*sales[[#This Row],[Qty]])-(sales[[#This Row],[Discount_Amt]]*sales[[#This Row],[Qty]])</f>
        <v>2658.1</v>
      </c>
    </row>
    <row r="6756" spans="2:14" hidden="1" x14ac:dyDescent="0.35">
      <c r="B6756" s="7">
        <v>2030754</v>
      </c>
      <c r="C6756" s="1" t="s">
        <v>16</v>
      </c>
      <c r="D6756" s="1" t="s">
        <v>358</v>
      </c>
      <c r="E6756" s="1" t="s">
        <v>40</v>
      </c>
      <c r="F6756" s="1" t="s">
        <v>521</v>
      </c>
      <c r="G6756" s="3">
        <v>45482</v>
      </c>
      <c r="H6756" s="3">
        <v>45483</v>
      </c>
      <c r="I6756" s="6">
        <v>999</v>
      </c>
      <c r="J6756" s="1">
        <v>1</v>
      </c>
      <c r="K6756" s="4">
        <v>0.05</v>
      </c>
      <c r="L6756" s="6">
        <f t="shared" si="212"/>
        <v>49.95</v>
      </c>
      <c r="M6756" s="8">
        <f t="shared" si="213"/>
        <v>949.05</v>
      </c>
      <c r="N6756" s="21">
        <f>(sales[[#This Row],[Price]]*sales[[#This Row],[Qty]])-(sales[[#This Row],[Discount_Amt]]*sales[[#This Row],[Qty]])</f>
        <v>949.05</v>
      </c>
    </row>
    <row r="6757" spans="2:14" x14ac:dyDescent="0.35">
      <c r="B6757" s="7">
        <v>2030755</v>
      </c>
      <c r="C6757" s="1" t="s">
        <v>17</v>
      </c>
      <c r="D6757" s="1" t="s">
        <v>25</v>
      </c>
      <c r="E6757" s="1" t="s">
        <v>41</v>
      </c>
      <c r="F6757" s="1" t="s">
        <v>518</v>
      </c>
      <c r="G6757" s="3">
        <v>45482</v>
      </c>
      <c r="H6757" s="3">
        <v>45490</v>
      </c>
      <c r="I6757" s="6">
        <v>2099</v>
      </c>
      <c r="J6757" s="1">
        <v>2</v>
      </c>
      <c r="K6757" s="4">
        <v>0.05</v>
      </c>
      <c r="L6757" s="6">
        <f t="shared" si="212"/>
        <v>104.95</v>
      </c>
      <c r="M6757" s="8">
        <f t="shared" si="213"/>
        <v>4093.05</v>
      </c>
      <c r="N6757" s="21">
        <f>(sales[[#This Row],[Price]]*sales[[#This Row],[Qty]])-(sales[[#This Row],[Discount_Amt]]*sales[[#This Row],[Qty]])</f>
        <v>3988.1</v>
      </c>
    </row>
    <row r="6758" spans="2:14" hidden="1" x14ac:dyDescent="0.35">
      <c r="B6758" s="7">
        <v>2030756</v>
      </c>
      <c r="C6758" s="1" t="s">
        <v>18</v>
      </c>
      <c r="D6758" s="1" t="s">
        <v>26</v>
      </c>
      <c r="E6758" s="1" t="s">
        <v>42</v>
      </c>
      <c r="F6758" s="1" t="s">
        <v>518</v>
      </c>
      <c r="G6758" s="3">
        <v>45482</v>
      </c>
      <c r="H6758" s="3">
        <v>45484</v>
      </c>
      <c r="I6758" s="6">
        <v>11000</v>
      </c>
      <c r="J6758" s="1">
        <v>1</v>
      </c>
      <c r="K6758" s="4">
        <v>0.03</v>
      </c>
      <c r="L6758" s="6">
        <f t="shared" si="212"/>
        <v>330</v>
      </c>
      <c r="M6758" s="8">
        <f t="shared" si="213"/>
        <v>10670</v>
      </c>
      <c r="N6758" s="21">
        <f>(sales[[#This Row],[Price]]*sales[[#This Row],[Qty]])-(sales[[#This Row],[Discount_Amt]]*sales[[#This Row],[Qty]])</f>
        <v>10670</v>
      </c>
    </row>
    <row r="6759" spans="2:14" hidden="1" x14ac:dyDescent="0.35">
      <c r="B6759" s="7">
        <v>2030757</v>
      </c>
      <c r="C6759" s="1" t="s">
        <v>19</v>
      </c>
      <c r="D6759" s="1" t="s">
        <v>27</v>
      </c>
      <c r="E6759" s="1" t="s">
        <v>43</v>
      </c>
      <c r="F6759" s="1" t="s">
        <v>519</v>
      </c>
      <c r="G6759" s="3">
        <v>45482</v>
      </c>
      <c r="H6759" s="3">
        <v>45485</v>
      </c>
      <c r="I6759" s="6">
        <v>800</v>
      </c>
      <c r="J6759" s="1">
        <v>2</v>
      </c>
      <c r="K6759" s="4">
        <v>0.1</v>
      </c>
      <c r="L6759" s="6">
        <f t="shared" si="212"/>
        <v>80</v>
      </c>
      <c r="M6759" s="8">
        <f t="shared" si="213"/>
        <v>1520</v>
      </c>
      <c r="N6759" s="21">
        <f>(sales[[#This Row],[Price]]*sales[[#This Row],[Qty]])-(sales[[#This Row],[Discount_Amt]]*sales[[#This Row],[Qty]])</f>
        <v>1440</v>
      </c>
    </row>
    <row r="6760" spans="2:14" hidden="1" x14ac:dyDescent="0.35">
      <c r="B6760" s="7">
        <v>2030758</v>
      </c>
      <c r="C6760" s="1" t="s">
        <v>20</v>
      </c>
      <c r="D6760" s="1" t="s">
        <v>28</v>
      </c>
      <c r="E6760" s="1" t="s">
        <v>44</v>
      </c>
      <c r="F6760" s="1" t="s">
        <v>521</v>
      </c>
      <c r="G6760" s="3">
        <v>45482</v>
      </c>
      <c r="H6760" s="3">
        <v>45487</v>
      </c>
      <c r="I6760" s="6">
        <v>5500</v>
      </c>
      <c r="J6760" s="1">
        <v>3</v>
      </c>
      <c r="K6760" s="4">
        <v>0.05</v>
      </c>
      <c r="L6760" s="6">
        <f t="shared" si="212"/>
        <v>275</v>
      </c>
      <c r="M6760" s="8">
        <f t="shared" si="213"/>
        <v>16225</v>
      </c>
      <c r="N6760" s="21">
        <f>(sales[[#This Row],[Price]]*sales[[#This Row],[Qty]])-(sales[[#This Row],[Discount_Amt]]*sales[[#This Row],[Qty]])</f>
        <v>15675</v>
      </c>
    </row>
    <row r="6761" spans="2:14" hidden="1" x14ac:dyDescent="0.35">
      <c r="B6761" s="7">
        <v>2030759</v>
      </c>
      <c r="C6761" s="1" t="s">
        <v>21</v>
      </c>
      <c r="D6761" s="1" t="s">
        <v>29</v>
      </c>
      <c r="E6761" s="1" t="s">
        <v>45</v>
      </c>
      <c r="F6761" s="1" t="s">
        <v>520</v>
      </c>
      <c r="G6761" s="3">
        <v>45482</v>
      </c>
      <c r="H6761" s="3">
        <v>45483</v>
      </c>
      <c r="I6761" s="6">
        <v>1350</v>
      </c>
      <c r="J6761" s="1">
        <v>2</v>
      </c>
      <c r="K6761" s="4">
        <v>0.05</v>
      </c>
      <c r="L6761" s="6">
        <f t="shared" si="212"/>
        <v>67.5</v>
      </c>
      <c r="M6761" s="8">
        <f t="shared" si="213"/>
        <v>2632.5</v>
      </c>
      <c r="N6761" s="21">
        <f>(sales[[#This Row],[Price]]*sales[[#This Row],[Qty]])-(sales[[#This Row],[Discount_Amt]]*sales[[#This Row],[Qty]])</f>
        <v>2565</v>
      </c>
    </row>
    <row r="6762" spans="2:14" hidden="1" x14ac:dyDescent="0.35">
      <c r="B6762" s="7">
        <v>2030760</v>
      </c>
      <c r="C6762" s="1" t="s">
        <v>22</v>
      </c>
      <c r="D6762" s="1" t="s">
        <v>25</v>
      </c>
      <c r="E6762" s="1" t="s">
        <v>46</v>
      </c>
      <c r="F6762" s="1" t="s">
        <v>518</v>
      </c>
      <c r="G6762" s="3">
        <v>45482</v>
      </c>
      <c r="H6762" s="3">
        <v>45490</v>
      </c>
      <c r="I6762" s="6">
        <v>4500</v>
      </c>
      <c r="J6762" s="1">
        <v>7</v>
      </c>
      <c r="K6762" s="4">
        <v>0.02</v>
      </c>
      <c r="L6762" s="6">
        <f t="shared" si="212"/>
        <v>90</v>
      </c>
      <c r="M6762" s="8">
        <f t="shared" si="213"/>
        <v>31410</v>
      </c>
      <c r="N6762" s="21">
        <f>(sales[[#This Row],[Price]]*sales[[#This Row],[Qty]])-(sales[[#This Row],[Discount_Amt]]*sales[[#This Row],[Qty]])</f>
        <v>30870</v>
      </c>
    </row>
    <row r="6763" spans="2:14" hidden="1" x14ac:dyDescent="0.35">
      <c r="B6763" s="7">
        <v>2030761</v>
      </c>
      <c r="C6763" s="1" t="s">
        <v>23</v>
      </c>
      <c r="D6763" s="1" t="s">
        <v>30</v>
      </c>
      <c r="E6763" s="1" t="s">
        <v>47</v>
      </c>
      <c r="F6763" s="1" t="s">
        <v>519</v>
      </c>
      <c r="G6763" s="3">
        <v>45482</v>
      </c>
      <c r="H6763" s="3">
        <v>45484</v>
      </c>
      <c r="I6763" s="6">
        <v>2350</v>
      </c>
      <c r="J6763" s="1">
        <v>2</v>
      </c>
      <c r="K6763" s="4">
        <v>0.06</v>
      </c>
      <c r="L6763" s="6">
        <f t="shared" si="212"/>
        <v>141</v>
      </c>
      <c r="M6763" s="8">
        <f t="shared" si="213"/>
        <v>4559</v>
      </c>
      <c r="N6763" s="21">
        <f>(sales[[#This Row],[Price]]*sales[[#This Row],[Qty]])-(sales[[#This Row],[Discount_Amt]]*sales[[#This Row],[Qty]])</f>
        <v>4418</v>
      </c>
    </row>
    <row r="6764" spans="2:14" hidden="1" x14ac:dyDescent="0.35">
      <c r="B6764" s="7">
        <v>2030762</v>
      </c>
      <c r="C6764" s="1" t="s">
        <v>24</v>
      </c>
      <c r="D6764" s="1" t="s">
        <v>27</v>
      </c>
      <c r="E6764" s="1" t="s">
        <v>48</v>
      </c>
      <c r="F6764" s="1" t="s">
        <v>520</v>
      </c>
      <c r="G6764" s="3">
        <v>45482</v>
      </c>
      <c r="H6764" s="3">
        <v>45485</v>
      </c>
      <c r="I6764" s="6">
        <v>90</v>
      </c>
      <c r="J6764" s="1">
        <v>1</v>
      </c>
      <c r="K6764" s="4">
        <v>0.15</v>
      </c>
      <c r="L6764" s="6">
        <f t="shared" si="212"/>
        <v>13.5</v>
      </c>
      <c r="M6764" s="8">
        <f t="shared" si="213"/>
        <v>76.5</v>
      </c>
      <c r="N6764" s="21">
        <f>(sales[[#This Row],[Price]]*sales[[#This Row],[Qty]])-(sales[[#This Row],[Discount_Amt]]*sales[[#This Row],[Qty]])</f>
        <v>76.5</v>
      </c>
    </row>
    <row r="6765" spans="2:14" hidden="1" x14ac:dyDescent="0.35">
      <c r="B6765" s="7">
        <v>2030763</v>
      </c>
      <c r="C6765" s="1" t="s">
        <v>4</v>
      </c>
      <c r="D6765" s="1" t="s">
        <v>28</v>
      </c>
      <c r="E6765" s="1" t="s">
        <v>49</v>
      </c>
      <c r="F6765" s="1" t="s">
        <v>521</v>
      </c>
      <c r="G6765" s="3">
        <v>45482</v>
      </c>
      <c r="H6765" s="3">
        <v>45487</v>
      </c>
      <c r="I6765" s="6">
        <v>280</v>
      </c>
      <c r="J6765" s="1">
        <v>1</v>
      </c>
      <c r="K6765" s="4">
        <v>0.02</v>
      </c>
      <c r="L6765" s="6">
        <f t="shared" si="212"/>
        <v>5.6000000000000005</v>
      </c>
      <c r="M6765" s="8">
        <f t="shared" si="213"/>
        <v>274.39999999999998</v>
      </c>
      <c r="N6765" s="21">
        <f>(sales[[#This Row],[Price]]*sales[[#This Row],[Qty]])-(sales[[#This Row],[Discount_Amt]]*sales[[#This Row],[Qty]])</f>
        <v>274.39999999999998</v>
      </c>
    </row>
    <row r="6766" spans="2:14" hidden="1" x14ac:dyDescent="0.35">
      <c r="B6766" s="7">
        <v>2030764</v>
      </c>
      <c r="C6766" s="1" t="s">
        <v>5</v>
      </c>
      <c r="D6766" s="1" t="s">
        <v>29</v>
      </c>
      <c r="E6766" s="1" t="s">
        <v>50</v>
      </c>
      <c r="F6766" s="1" t="s">
        <v>518</v>
      </c>
      <c r="G6766" s="3">
        <v>45482</v>
      </c>
      <c r="H6766" s="3">
        <v>45483</v>
      </c>
      <c r="I6766" s="6">
        <v>70</v>
      </c>
      <c r="J6766" s="1">
        <v>1</v>
      </c>
      <c r="K6766" s="4">
        <v>0.02</v>
      </c>
      <c r="L6766" s="6">
        <f t="shared" ref="L6766:L6829" si="214">I6766*K6766</f>
        <v>1.4000000000000001</v>
      </c>
      <c r="M6766" s="8">
        <f t="shared" ref="M6766:M6829" si="215">I6766*J6766-L6766</f>
        <v>68.599999999999994</v>
      </c>
      <c r="N6766" s="21">
        <f>(sales[[#This Row],[Price]]*sales[[#This Row],[Qty]])-(sales[[#This Row],[Discount_Amt]]*sales[[#This Row],[Qty]])</f>
        <v>68.599999999999994</v>
      </c>
    </row>
    <row r="6767" spans="2:14" hidden="1" x14ac:dyDescent="0.35">
      <c r="B6767" s="7">
        <v>2030765</v>
      </c>
      <c r="C6767" s="1" t="s">
        <v>6</v>
      </c>
      <c r="D6767" s="1" t="s">
        <v>25</v>
      </c>
      <c r="E6767" s="1" t="s">
        <v>51</v>
      </c>
      <c r="F6767" s="1" t="s">
        <v>518</v>
      </c>
      <c r="G6767" s="3">
        <v>45482</v>
      </c>
      <c r="H6767" s="3">
        <v>45490</v>
      </c>
      <c r="I6767" s="6">
        <v>230</v>
      </c>
      <c r="J6767" s="1">
        <v>2</v>
      </c>
      <c r="K6767" s="4">
        <v>0.02</v>
      </c>
      <c r="L6767" s="6">
        <f t="shared" si="214"/>
        <v>4.6000000000000005</v>
      </c>
      <c r="M6767" s="8">
        <f t="shared" si="215"/>
        <v>455.4</v>
      </c>
      <c r="N6767" s="21">
        <f>(sales[[#This Row],[Price]]*sales[[#This Row],[Qty]])-(sales[[#This Row],[Discount_Amt]]*sales[[#This Row],[Qty]])</f>
        <v>450.8</v>
      </c>
    </row>
    <row r="6768" spans="2:14" hidden="1" x14ac:dyDescent="0.35">
      <c r="B6768" s="7">
        <v>2030766</v>
      </c>
      <c r="C6768" s="1" t="s">
        <v>7</v>
      </c>
      <c r="D6768" s="1" t="s">
        <v>26</v>
      </c>
      <c r="E6768" s="1" t="s">
        <v>506</v>
      </c>
      <c r="F6768" s="1" t="s">
        <v>519</v>
      </c>
      <c r="G6768" s="3">
        <v>45482</v>
      </c>
      <c r="H6768" s="3">
        <v>45484</v>
      </c>
      <c r="I6768" s="6">
        <v>7999</v>
      </c>
      <c r="J6768" s="1">
        <v>1</v>
      </c>
      <c r="K6768" s="4">
        <v>0.02</v>
      </c>
      <c r="L6768" s="6">
        <f t="shared" si="214"/>
        <v>159.97999999999999</v>
      </c>
      <c r="M6768" s="8">
        <f t="shared" si="215"/>
        <v>7839.02</v>
      </c>
      <c r="N6768" s="21">
        <f>(sales[[#This Row],[Price]]*sales[[#This Row],[Qty]])-(sales[[#This Row],[Discount_Amt]]*sales[[#This Row],[Qty]])</f>
        <v>7839.02</v>
      </c>
    </row>
    <row r="6769" spans="2:14" x14ac:dyDescent="0.35">
      <c r="B6769" s="7">
        <v>2030767</v>
      </c>
      <c r="C6769" s="1" t="s">
        <v>10</v>
      </c>
      <c r="D6769" s="1" t="s">
        <v>27</v>
      </c>
      <c r="E6769" s="1" t="s">
        <v>507</v>
      </c>
      <c r="F6769" s="1" t="s">
        <v>521</v>
      </c>
      <c r="G6769" s="3">
        <v>45482</v>
      </c>
      <c r="H6769" s="3">
        <v>45485</v>
      </c>
      <c r="I6769" s="6">
        <v>850</v>
      </c>
      <c r="J6769" s="1">
        <v>2</v>
      </c>
      <c r="K6769" s="4">
        <v>0.02</v>
      </c>
      <c r="L6769" s="6">
        <f t="shared" si="214"/>
        <v>17</v>
      </c>
      <c r="M6769" s="8">
        <f t="shared" si="215"/>
        <v>1683</v>
      </c>
      <c r="N6769" s="21">
        <f>(sales[[#This Row],[Price]]*sales[[#This Row],[Qty]])-(sales[[#This Row],[Discount_Amt]]*sales[[#This Row],[Qty]])</f>
        <v>1666</v>
      </c>
    </row>
    <row r="6770" spans="2:14" hidden="1" x14ac:dyDescent="0.35">
      <c r="B6770" s="7">
        <v>2030768</v>
      </c>
      <c r="C6770" s="1" t="s">
        <v>8</v>
      </c>
      <c r="D6770" s="1" t="s">
        <v>28</v>
      </c>
      <c r="E6770" s="1" t="s">
        <v>508</v>
      </c>
      <c r="F6770" s="1" t="s">
        <v>520</v>
      </c>
      <c r="G6770" s="3">
        <v>45482</v>
      </c>
      <c r="H6770" s="3">
        <v>45487</v>
      </c>
      <c r="I6770" s="6">
        <v>65000</v>
      </c>
      <c r="J6770" s="1">
        <v>7</v>
      </c>
      <c r="K6770" s="4">
        <v>0.02</v>
      </c>
      <c r="L6770" s="6">
        <f t="shared" si="214"/>
        <v>1300</v>
      </c>
      <c r="M6770" s="8">
        <f t="shared" si="215"/>
        <v>453700</v>
      </c>
      <c r="N6770" s="21">
        <f>(sales[[#This Row],[Price]]*sales[[#This Row],[Qty]])-(sales[[#This Row],[Discount_Amt]]*sales[[#This Row],[Qty]])</f>
        <v>445900</v>
      </c>
    </row>
    <row r="6771" spans="2:14" hidden="1" x14ac:dyDescent="0.35">
      <c r="B6771" s="7">
        <v>2030769</v>
      </c>
      <c r="C6771" s="1" t="s">
        <v>9</v>
      </c>
      <c r="D6771" s="1" t="s">
        <v>29</v>
      </c>
      <c r="E6771" s="1" t="s">
        <v>31</v>
      </c>
      <c r="F6771" s="1" t="s">
        <v>518</v>
      </c>
      <c r="G6771" s="3">
        <v>45482</v>
      </c>
      <c r="H6771" s="3">
        <v>45483</v>
      </c>
      <c r="I6771" s="6">
        <v>450</v>
      </c>
      <c r="J6771" s="1">
        <v>2</v>
      </c>
      <c r="K6771" s="4">
        <v>0.02</v>
      </c>
      <c r="L6771" s="6">
        <f t="shared" si="214"/>
        <v>9</v>
      </c>
      <c r="M6771" s="8">
        <f t="shared" si="215"/>
        <v>891</v>
      </c>
      <c r="N6771" s="21">
        <f>(sales[[#This Row],[Price]]*sales[[#This Row],[Qty]])-(sales[[#This Row],[Discount_Amt]]*sales[[#This Row],[Qty]])</f>
        <v>882</v>
      </c>
    </row>
    <row r="6772" spans="2:14" x14ac:dyDescent="0.35">
      <c r="B6772" s="7">
        <v>2030770</v>
      </c>
      <c r="C6772" s="1" t="s">
        <v>11</v>
      </c>
      <c r="D6772" s="1" t="s">
        <v>25</v>
      </c>
      <c r="E6772" s="1" t="s">
        <v>32</v>
      </c>
      <c r="F6772" s="1" t="s">
        <v>519</v>
      </c>
      <c r="G6772" s="3">
        <v>45482</v>
      </c>
      <c r="H6772" s="3">
        <v>45490</v>
      </c>
      <c r="I6772" s="6">
        <v>1299</v>
      </c>
      <c r="J6772" s="1">
        <v>2</v>
      </c>
      <c r="K6772" s="4">
        <v>0.02</v>
      </c>
      <c r="L6772" s="6">
        <f t="shared" si="214"/>
        <v>25.98</v>
      </c>
      <c r="M6772" s="8">
        <f t="shared" si="215"/>
        <v>2572.02</v>
      </c>
      <c r="N6772" s="21">
        <f>(sales[[#This Row],[Price]]*sales[[#This Row],[Qty]])-(sales[[#This Row],[Discount_Amt]]*sales[[#This Row],[Qty]])</f>
        <v>2546.04</v>
      </c>
    </row>
    <row r="6773" spans="2:14" x14ac:dyDescent="0.35">
      <c r="B6773" s="7">
        <v>2030771</v>
      </c>
      <c r="C6773" s="1" t="s">
        <v>12</v>
      </c>
      <c r="D6773" s="1" t="s">
        <v>26</v>
      </c>
      <c r="E6773" s="1" t="s">
        <v>38</v>
      </c>
      <c r="F6773" s="1" t="s">
        <v>520</v>
      </c>
      <c r="G6773" s="3">
        <v>45482</v>
      </c>
      <c r="H6773" s="3">
        <v>45484</v>
      </c>
      <c r="I6773" s="6">
        <v>1700</v>
      </c>
      <c r="J6773" s="1">
        <v>1</v>
      </c>
      <c r="K6773" s="4">
        <v>7.0000000000000007E-2</v>
      </c>
      <c r="L6773" s="6">
        <f t="shared" si="214"/>
        <v>119.00000000000001</v>
      </c>
      <c r="M6773" s="8">
        <f t="shared" si="215"/>
        <v>1581</v>
      </c>
      <c r="N6773" s="21">
        <f>(sales[[#This Row],[Price]]*sales[[#This Row],[Qty]])-(sales[[#This Row],[Discount_Amt]]*sales[[#This Row],[Qty]])</f>
        <v>1581</v>
      </c>
    </row>
    <row r="6774" spans="2:14" hidden="1" x14ac:dyDescent="0.35">
      <c r="B6774" s="7">
        <v>2030772</v>
      </c>
      <c r="C6774" s="1" t="s">
        <v>13</v>
      </c>
      <c r="D6774" s="1" t="s">
        <v>27</v>
      </c>
      <c r="E6774" s="1" t="s">
        <v>33</v>
      </c>
      <c r="F6774" s="1" t="s">
        <v>521</v>
      </c>
      <c r="G6774" s="3">
        <v>45482</v>
      </c>
      <c r="H6774" s="3">
        <v>45485</v>
      </c>
      <c r="I6774" s="6">
        <v>55000</v>
      </c>
      <c r="J6774" s="1">
        <v>2</v>
      </c>
      <c r="K6774" s="4">
        <v>0.03</v>
      </c>
      <c r="L6774" s="6">
        <f t="shared" si="214"/>
        <v>1650</v>
      </c>
      <c r="M6774" s="8">
        <f t="shared" si="215"/>
        <v>108350</v>
      </c>
      <c r="N6774" s="21">
        <f>(sales[[#This Row],[Price]]*sales[[#This Row],[Qty]])-(sales[[#This Row],[Discount_Amt]]*sales[[#This Row],[Qty]])</f>
        <v>106700</v>
      </c>
    </row>
    <row r="6775" spans="2:14" hidden="1" x14ac:dyDescent="0.35">
      <c r="B6775" s="7">
        <v>2030773</v>
      </c>
      <c r="C6775" s="1" t="s">
        <v>14</v>
      </c>
      <c r="D6775" s="1" t="s">
        <v>28</v>
      </c>
      <c r="E6775" s="1" t="s">
        <v>34</v>
      </c>
      <c r="F6775" s="1" t="s">
        <v>518</v>
      </c>
      <c r="G6775" s="3">
        <v>45482</v>
      </c>
      <c r="H6775" s="3">
        <v>45487</v>
      </c>
      <c r="I6775" s="6">
        <v>57999</v>
      </c>
      <c r="J6775" s="1">
        <v>4</v>
      </c>
      <c r="K6775" s="4">
        <v>0.08</v>
      </c>
      <c r="L6775" s="6">
        <f t="shared" si="214"/>
        <v>4639.92</v>
      </c>
      <c r="M6775" s="8">
        <f t="shared" si="215"/>
        <v>227356.08</v>
      </c>
      <c r="N6775" s="21">
        <f>(sales[[#This Row],[Price]]*sales[[#This Row],[Qty]])-(sales[[#This Row],[Discount_Amt]]*sales[[#This Row],[Qty]])</f>
        <v>213436.32</v>
      </c>
    </row>
    <row r="6776" spans="2:14" hidden="1" x14ac:dyDescent="0.35">
      <c r="B6776" s="7">
        <v>2030774</v>
      </c>
      <c r="C6776" s="1" t="s">
        <v>15</v>
      </c>
      <c r="D6776" s="1" t="s">
        <v>29</v>
      </c>
      <c r="E6776" s="1" t="s">
        <v>35</v>
      </c>
      <c r="F6776" s="1" t="s">
        <v>518</v>
      </c>
      <c r="G6776" s="3">
        <v>45482</v>
      </c>
      <c r="H6776" s="3">
        <v>45483</v>
      </c>
      <c r="I6776" s="6">
        <v>1399</v>
      </c>
      <c r="J6776" s="1">
        <v>3</v>
      </c>
      <c r="K6776" s="4">
        <v>0.05</v>
      </c>
      <c r="L6776" s="6">
        <f t="shared" si="214"/>
        <v>69.95</v>
      </c>
      <c r="M6776" s="8">
        <f t="shared" si="215"/>
        <v>4127.05</v>
      </c>
      <c r="N6776" s="21">
        <f>(sales[[#This Row],[Price]]*sales[[#This Row],[Qty]])-(sales[[#This Row],[Discount_Amt]]*sales[[#This Row],[Qty]])</f>
        <v>3987.15</v>
      </c>
    </row>
    <row r="6777" spans="2:14" hidden="1" x14ac:dyDescent="0.35">
      <c r="B6777" s="7">
        <v>2030775</v>
      </c>
      <c r="C6777" s="1" t="s">
        <v>16</v>
      </c>
      <c r="D6777" s="1" t="s">
        <v>25</v>
      </c>
      <c r="E6777" s="1" t="s">
        <v>36</v>
      </c>
      <c r="F6777" s="1" t="s">
        <v>519</v>
      </c>
      <c r="G6777" s="3">
        <v>45482</v>
      </c>
      <c r="H6777" s="3">
        <v>45490</v>
      </c>
      <c r="I6777" s="6">
        <v>999</v>
      </c>
      <c r="J6777" s="1">
        <v>2</v>
      </c>
      <c r="K6777" s="4">
        <v>0.05</v>
      </c>
      <c r="L6777" s="6">
        <f t="shared" si="214"/>
        <v>49.95</v>
      </c>
      <c r="M6777" s="8">
        <f t="shared" si="215"/>
        <v>1948.05</v>
      </c>
      <c r="N6777" s="21">
        <f>(sales[[#This Row],[Price]]*sales[[#This Row],[Qty]])-(sales[[#This Row],[Discount_Amt]]*sales[[#This Row],[Qty]])</f>
        <v>1898.1</v>
      </c>
    </row>
    <row r="6778" spans="2:14" x14ac:dyDescent="0.35">
      <c r="B6778" s="7">
        <v>2030776</v>
      </c>
      <c r="C6778" s="1" t="s">
        <v>17</v>
      </c>
      <c r="D6778" s="1" t="s">
        <v>359</v>
      </c>
      <c r="E6778" s="1" t="s">
        <v>37</v>
      </c>
      <c r="F6778" s="1" t="s">
        <v>521</v>
      </c>
      <c r="G6778" s="3">
        <v>45482</v>
      </c>
      <c r="H6778" s="3">
        <v>45484</v>
      </c>
      <c r="I6778" s="6">
        <v>2099</v>
      </c>
      <c r="J6778" s="1">
        <v>1</v>
      </c>
      <c r="K6778" s="4">
        <v>0.05</v>
      </c>
      <c r="L6778" s="6">
        <f t="shared" si="214"/>
        <v>104.95</v>
      </c>
      <c r="M6778" s="8">
        <f t="shared" si="215"/>
        <v>1994.05</v>
      </c>
      <c r="N6778" s="21">
        <f>(sales[[#This Row],[Price]]*sales[[#This Row],[Qty]])-(sales[[#This Row],[Discount_Amt]]*sales[[#This Row],[Qty]])</f>
        <v>1994.05</v>
      </c>
    </row>
    <row r="6779" spans="2:14" hidden="1" x14ac:dyDescent="0.35">
      <c r="B6779" s="7">
        <v>2030777</v>
      </c>
      <c r="C6779" s="1" t="s">
        <v>18</v>
      </c>
      <c r="D6779" s="1" t="s">
        <v>25</v>
      </c>
      <c r="E6779" s="1" t="s">
        <v>39</v>
      </c>
      <c r="F6779" s="1" t="s">
        <v>520</v>
      </c>
      <c r="G6779" s="3">
        <v>45482</v>
      </c>
      <c r="H6779" s="3">
        <v>45485</v>
      </c>
      <c r="I6779" s="6">
        <v>11000</v>
      </c>
      <c r="J6779" s="1">
        <v>1</v>
      </c>
      <c r="K6779" s="4">
        <v>0.05</v>
      </c>
      <c r="L6779" s="6">
        <f t="shared" si="214"/>
        <v>550</v>
      </c>
      <c r="M6779" s="8">
        <f t="shared" si="215"/>
        <v>10450</v>
      </c>
      <c r="N6779" s="21">
        <f>(sales[[#This Row],[Price]]*sales[[#This Row],[Qty]])-(sales[[#This Row],[Discount_Amt]]*sales[[#This Row],[Qty]])</f>
        <v>10450</v>
      </c>
    </row>
    <row r="6780" spans="2:14" hidden="1" x14ac:dyDescent="0.35">
      <c r="B6780" s="7">
        <v>2030778</v>
      </c>
      <c r="C6780" s="1" t="s">
        <v>19</v>
      </c>
      <c r="D6780" s="1" t="s">
        <v>26</v>
      </c>
      <c r="E6780" s="1" t="s">
        <v>40</v>
      </c>
      <c r="F6780" s="1" t="s">
        <v>518</v>
      </c>
      <c r="G6780" s="3">
        <v>45482</v>
      </c>
      <c r="H6780" s="3">
        <v>45487</v>
      </c>
      <c r="I6780" s="6">
        <v>800</v>
      </c>
      <c r="J6780" s="1">
        <v>2</v>
      </c>
      <c r="K6780" s="4">
        <v>0.03</v>
      </c>
      <c r="L6780" s="6">
        <f t="shared" si="214"/>
        <v>24</v>
      </c>
      <c r="M6780" s="8">
        <f t="shared" si="215"/>
        <v>1576</v>
      </c>
      <c r="N6780" s="21">
        <f>(sales[[#This Row],[Price]]*sales[[#This Row],[Qty]])-(sales[[#This Row],[Discount_Amt]]*sales[[#This Row],[Qty]])</f>
        <v>1552</v>
      </c>
    </row>
    <row r="6781" spans="2:14" hidden="1" x14ac:dyDescent="0.35">
      <c r="B6781" s="7">
        <v>2030779</v>
      </c>
      <c r="C6781" s="1" t="s">
        <v>20</v>
      </c>
      <c r="D6781" s="1" t="s">
        <v>27</v>
      </c>
      <c r="E6781" s="1" t="s">
        <v>41</v>
      </c>
      <c r="F6781" s="1" t="s">
        <v>519</v>
      </c>
      <c r="G6781" s="3">
        <v>45482</v>
      </c>
      <c r="H6781" s="3">
        <v>45483</v>
      </c>
      <c r="I6781" s="6">
        <v>5500</v>
      </c>
      <c r="J6781" s="1">
        <v>1</v>
      </c>
      <c r="K6781" s="4">
        <v>0.1</v>
      </c>
      <c r="L6781" s="6">
        <f t="shared" si="214"/>
        <v>550</v>
      </c>
      <c r="M6781" s="8">
        <f t="shared" si="215"/>
        <v>4950</v>
      </c>
      <c r="N6781" s="21">
        <f>(sales[[#This Row],[Price]]*sales[[#This Row],[Qty]])-(sales[[#This Row],[Discount_Amt]]*sales[[#This Row],[Qty]])</f>
        <v>4950</v>
      </c>
    </row>
    <row r="6782" spans="2:14" hidden="1" x14ac:dyDescent="0.35">
      <c r="B6782" s="7">
        <v>2030780</v>
      </c>
      <c r="C6782" s="1" t="s">
        <v>21</v>
      </c>
      <c r="D6782" s="1" t="s">
        <v>28</v>
      </c>
      <c r="E6782" s="1" t="s">
        <v>42</v>
      </c>
      <c r="F6782" s="1" t="s">
        <v>520</v>
      </c>
      <c r="G6782" s="3">
        <v>45482</v>
      </c>
      <c r="H6782" s="3">
        <v>45490</v>
      </c>
      <c r="I6782" s="6">
        <v>1350</v>
      </c>
      <c r="J6782" s="1">
        <v>3</v>
      </c>
      <c r="K6782" s="4">
        <v>0.05</v>
      </c>
      <c r="L6782" s="6">
        <f t="shared" si="214"/>
        <v>67.5</v>
      </c>
      <c r="M6782" s="8">
        <f t="shared" si="215"/>
        <v>3982.5</v>
      </c>
      <c r="N6782" s="21">
        <f>(sales[[#This Row],[Price]]*sales[[#This Row],[Qty]])-(sales[[#This Row],[Discount_Amt]]*sales[[#This Row],[Qty]])</f>
        <v>3847.5</v>
      </c>
    </row>
    <row r="6783" spans="2:14" hidden="1" x14ac:dyDescent="0.35">
      <c r="B6783" s="7">
        <v>2030781</v>
      </c>
      <c r="C6783" s="1" t="s">
        <v>22</v>
      </c>
      <c r="D6783" s="1" t="s">
        <v>29</v>
      </c>
      <c r="E6783" s="1" t="s">
        <v>43</v>
      </c>
      <c r="F6783" s="1" t="s">
        <v>521</v>
      </c>
      <c r="G6783" s="3">
        <v>45482</v>
      </c>
      <c r="H6783" s="3">
        <v>45484</v>
      </c>
      <c r="I6783" s="6">
        <v>4500</v>
      </c>
      <c r="J6783" s="1">
        <v>2</v>
      </c>
      <c r="K6783" s="4">
        <v>0.05</v>
      </c>
      <c r="L6783" s="6">
        <f t="shared" si="214"/>
        <v>225</v>
      </c>
      <c r="M6783" s="8">
        <f t="shared" si="215"/>
        <v>8775</v>
      </c>
      <c r="N6783" s="21">
        <f>(sales[[#This Row],[Price]]*sales[[#This Row],[Qty]])-(sales[[#This Row],[Discount_Amt]]*sales[[#This Row],[Qty]])</f>
        <v>8550</v>
      </c>
    </row>
    <row r="6784" spans="2:14" hidden="1" x14ac:dyDescent="0.35">
      <c r="B6784" s="7">
        <v>2030782</v>
      </c>
      <c r="C6784" s="1" t="s">
        <v>23</v>
      </c>
      <c r="D6784" s="1" t="s">
        <v>25</v>
      </c>
      <c r="E6784" s="1" t="s">
        <v>44</v>
      </c>
      <c r="F6784" s="1" t="s">
        <v>518</v>
      </c>
      <c r="G6784" s="3">
        <v>45482</v>
      </c>
      <c r="H6784" s="3">
        <v>45485</v>
      </c>
      <c r="I6784" s="6">
        <v>2350</v>
      </c>
      <c r="J6784" s="1">
        <v>1</v>
      </c>
      <c r="K6784" s="4">
        <v>0.02</v>
      </c>
      <c r="L6784" s="6">
        <f t="shared" si="214"/>
        <v>47</v>
      </c>
      <c r="M6784" s="8">
        <f t="shared" si="215"/>
        <v>2303</v>
      </c>
      <c r="N6784" s="21">
        <f>(sales[[#This Row],[Price]]*sales[[#This Row],[Qty]])-(sales[[#This Row],[Discount_Amt]]*sales[[#This Row],[Qty]])</f>
        <v>2303</v>
      </c>
    </row>
    <row r="6785" spans="2:14" hidden="1" x14ac:dyDescent="0.35">
      <c r="B6785" s="7">
        <v>2030783</v>
      </c>
      <c r="C6785" s="1" t="s">
        <v>24</v>
      </c>
      <c r="D6785" s="1" t="s">
        <v>30</v>
      </c>
      <c r="E6785" s="1" t="s">
        <v>45</v>
      </c>
      <c r="F6785" s="1" t="s">
        <v>518</v>
      </c>
      <c r="G6785" s="3">
        <v>45482</v>
      </c>
      <c r="H6785" s="3">
        <v>45487</v>
      </c>
      <c r="I6785" s="6">
        <v>90</v>
      </c>
      <c r="J6785" s="1">
        <v>2</v>
      </c>
      <c r="K6785" s="4">
        <v>0.06</v>
      </c>
      <c r="L6785" s="6">
        <f t="shared" si="214"/>
        <v>5.3999999999999995</v>
      </c>
      <c r="M6785" s="8">
        <f t="shared" si="215"/>
        <v>174.6</v>
      </c>
      <c r="N6785" s="21">
        <f>(sales[[#This Row],[Price]]*sales[[#This Row],[Qty]])-(sales[[#This Row],[Discount_Amt]]*sales[[#This Row],[Qty]])</f>
        <v>169.2</v>
      </c>
    </row>
    <row r="6786" spans="2:14" hidden="1" x14ac:dyDescent="0.35">
      <c r="B6786" s="7">
        <v>2030784</v>
      </c>
      <c r="C6786" s="1" t="s">
        <v>4</v>
      </c>
      <c r="D6786" s="1" t="s">
        <v>27</v>
      </c>
      <c r="E6786" s="1" t="s">
        <v>46</v>
      </c>
      <c r="F6786" s="1" t="s">
        <v>519</v>
      </c>
      <c r="G6786" s="3">
        <v>45482</v>
      </c>
      <c r="H6786" s="3">
        <v>45483</v>
      </c>
      <c r="I6786" s="6">
        <v>280</v>
      </c>
      <c r="J6786" s="1">
        <v>1</v>
      </c>
      <c r="K6786" s="4">
        <v>0.15</v>
      </c>
      <c r="L6786" s="6">
        <f t="shared" si="214"/>
        <v>42</v>
      </c>
      <c r="M6786" s="8">
        <f t="shared" si="215"/>
        <v>238</v>
      </c>
      <c r="N6786" s="21">
        <f>(sales[[#This Row],[Price]]*sales[[#This Row],[Qty]])-(sales[[#This Row],[Discount_Amt]]*sales[[#This Row],[Qty]])</f>
        <v>238</v>
      </c>
    </row>
    <row r="6787" spans="2:14" hidden="1" x14ac:dyDescent="0.35">
      <c r="B6787" s="7">
        <v>2030785</v>
      </c>
      <c r="C6787" s="1" t="s">
        <v>5</v>
      </c>
      <c r="D6787" s="1" t="s">
        <v>28</v>
      </c>
      <c r="E6787" s="1" t="s">
        <v>47</v>
      </c>
      <c r="F6787" s="1" t="s">
        <v>521</v>
      </c>
      <c r="G6787" s="3">
        <v>45482</v>
      </c>
      <c r="H6787" s="3">
        <v>45490</v>
      </c>
      <c r="I6787" s="6">
        <v>70</v>
      </c>
      <c r="J6787" s="1">
        <v>2</v>
      </c>
      <c r="K6787" s="4">
        <v>0.02</v>
      </c>
      <c r="L6787" s="6">
        <f t="shared" si="214"/>
        <v>1.4000000000000001</v>
      </c>
      <c r="M6787" s="8">
        <f t="shared" si="215"/>
        <v>138.6</v>
      </c>
      <c r="N6787" s="21">
        <f>(sales[[#This Row],[Price]]*sales[[#This Row],[Qty]])-(sales[[#This Row],[Discount_Amt]]*sales[[#This Row],[Qty]])</f>
        <v>137.19999999999999</v>
      </c>
    </row>
    <row r="6788" spans="2:14" hidden="1" x14ac:dyDescent="0.35">
      <c r="B6788" s="7">
        <v>2030786</v>
      </c>
      <c r="C6788" s="1" t="s">
        <v>6</v>
      </c>
      <c r="D6788" s="1" t="s">
        <v>29</v>
      </c>
      <c r="E6788" s="1" t="s">
        <v>48</v>
      </c>
      <c r="F6788" s="1" t="s">
        <v>520</v>
      </c>
      <c r="G6788" s="3">
        <v>45482</v>
      </c>
      <c r="H6788" s="3">
        <v>45484</v>
      </c>
      <c r="I6788" s="6">
        <v>230</v>
      </c>
      <c r="J6788" s="1">
        <v>3</v>
      </c>
      <c r="K6788" s="4">
        <v>0.02</v>
      </c>
      <c r="L6788" s="6">
        <f t="shared" si="214"/>
        <v>4.6000000000000005</v>
      </c>
      <c r="M6788" s="8">
        <f t="shared" si="215"/>
        <v>685.4</v>
      </c>
      <c r="N6788" s="21">
        <f>(sales[[#This Row],[Price]]*sales[[#This Row],[Qty]])-(sales[[#This Row],[Discount_Amt]]*sales[[#This Row],[Qty]])</f>
        <v>676.2</v>
      </c>
    </row>
    <row r="6789" spans="2:14" hidden="1" x14ac:dyDescent="0.35">
      <c r="B6789" s="7">
        <v>2030787</v>
      </c>
      <c r="C6789" s="1" t="s">
        <v>7</v>
      </c>
      <c r="D6789" s="1" t="s">
        <v>25</v>
      </c>
      <c r="E6789" s="1" t="s">
        <v>49</v>
      </c>
      <c r="F6789" s="1" t="s">
        <v>518</v>
      </c>
      <c r="G6789" s="3">
        <v>45482</v>
      </c>
      <c r="H6789" s="3">
        <v>45485</v>
      </c>
      <c r="I6789" s="6">
        <v>7999</v>
      </c>
      <c r="J6789" s="1">
        <v>2</v>
      </c>
      <c r="K6789" s="4">
        <v>0.02</v>
      </c>
      <c r="L6789" s="6">
        <f t="shared" si="214"/>
        <v>159.97999999999999</v>
      </c>
      <c r="M6789" s="8">
        <f t="shared" si="215"/>
        <v>15838.02</v>
      </c>
      <c r="N6789" s="21">
        <f>(sales[[#This Row],[Price]]*sales[[#This Row],[Qty]])-(sales[[#This Row],[Discount_Amt]]*sales[[#This Row],[Qty]])</f>
        <v>15678.04</v>
      </c>
    </row>
    <row r="6790" spans="2:14" x14ac:dyDescent="0.35">
      <c r="B6790" s="7">
        <v>2030788</v>
      </c>
      <c r="C6790" s="1" t="s">
        <v>10</v>
      </c>
      <c r="D6790" s="1" t="s">
        <v>26</v>
      </c>
      <c r="E6790" s="1" t="s">
        <v>50</v>
      </c>
      <c r="F6790" s="1" t="s">
        <v>519</v>
      </c>
      <c r="G6790" s="3">
        <v>45482</v>
      </c>
      <c r="H6790" s="3">
        <v>45487</v>
      </c>
      <c r="I6790" s="6">
        <v>850</v>
      </c>
      <c r="J6790" s="1">
        <v>7</v>
      </c>
      <c r="K6790" s="4">
        <v>0.02</v>
      </c>
      <c r="L6790" s="6">
        <f t="shared" si="214"/>
        <v>17</v>
      </c>
      <c r="M6790" s="8">
        <f t="shared" si="215"/>
        <v>5933</v>
      </c>
      <c r="N6790" s="21">
        <f>(sales[[#This Row],[Price]]*sales[[#This Row],[Qty]])-(sales[[#This Row],[Discount_Amt]]*sales[[#This Row],[Qty]])</f>
        <v>5831</v>
      </c>
    </row>
    <row r="6791" spans="2:14" hidden="1" x14ac:dyDescent="0.35">
      <c r="B6791" s="7">
        <v>2030789</v>
      </c>
      <c r="C6791" s="1" t="s">
        <v>8</v>
      </c>
      <c r="D6791" s="1" t="s">
        <v>27</v>
      </c>
      <c r="E6791" s="1" t="s">
        <v>51</v>
      </c>
      <c r="F6791" s="1" t="s">
        <v>520</v>
      </c>
      <c r="G6791" s="3">
        <v>45482</v>
      </c>
      <c r="H6791" s="3">
        <v>45483</v>
      </c>
      <c r="I6791" s="6">
        <v>65000</v>
      </c>
      <c r="J6791" s="1">
        <v>2</v>
      </c>
      <c r="K6791" s="4">
        <v>0.02</v>
      </c>
      <c r="L6791" s="6">
        <f t="shared" si="214"/>
        <v>1300</v>
      </c>
      <c r="M6791" s="8">
        <f t="shared" si="215"/>
        <v>128700</v>
      </c>
      <c r="N6791" s="21">
        <f>(sales[[#This Row],[Price]]*sales[[#This Row],[Qty]])-(sales[[#This Row],[Discount_Amt]]*sales[[#This Row],[Qty]])</f>
        <v>127400</v>
      </c>
    </row>
    <row r="6792" spans="2:14" hidden="1" x14ac:dyDescent="0.35">
      <c r="B6792" s="7">
        <v>2030790</v>
      </c>
      <c r="C6792" s="1" t="s">
        <v>9</v>
      </c>
      <c r="D6792" s="1" t="s">
        <v>28</v>
      </c>
      <c r="E6792" s="1" t="s">
        <v>506</v>
      </c>
      <c r="F6792" s="1" t="s">
        <v>521</v>
      </c>
      <c r="G6792" s="3">
        <v>45482</v>
      </c>
      <c r="H6792" s="3">
        <v>45490</v>
      </c>
      <c r="I6792" s="6">
        <v>450</v>
      </c>
      <c r="J6792" s="1">
        <v>1</v>
      </c>
      <c r="K6792" s="4">
        <v>0.02</v>
      </c>
      <c r="L6792" s="6">
        <f t="shared" si="214"/>
        <v>9</v>
      </c>
      <c r="M6792" s="8">
        <f t="shared" si="215"/>
        <v>441</v>
      </c>
      <c r="N6792" s="21">
        <f>(sales[[#This Row],[Price]]*sales[[#This Row],[Qty]])-(sales[[#This Row],[Discount_Amt]]*sales[[#This Row],[Qty]])</f>
        <v>441</v>
      </c>
    </row>
    <row r="6793" spans="2:14" x14ac:dyDescent="0.35">
      <c r="B6793" s="7">
        <v>2030791</v>
      </c>
      <c r="C6793" s="1" t="s">
        <v>11</v>
      </c>
      <c r="D6793" s="1" t="s">
        <v>29</v>
      </c>
      <c r="E6793" s="1" t="s">
        <v>507</v>
      </c>
      <c r="F6793" s="1" t="s">
        <v>518</v>
      </c>
      <c r="G6793" s="3">
        <v>45482</v>
      </c>
      <c r="H6793" s="3">
        <v>45484</v>
      </c>
      <c r="I6793" s="6">
        <v>1299</v>
      </c>
      <c r="J6793" s="1">
        <v>1</v>
      </c>
      <c r="K6793" s="4">
        <v>0.02</v>
      </c>
      <c r="L6793" s="6">
        <f t="shared" si="214"/>
        <v>25.98</v>
      </c>
      <c r="M6793" s="8">
        <f t="shared" si="215"/>
        <v>1273.02</v>
      </c>
      <c r="N6793" s="21">
        <f>(sales[[#This Row],[Price]]*sales[[#This Row],[Qty]])-(sales[[#This Row],[Discount_Amt]]*sales[[#This Row],[Qty]])</f>
        <v>1273.02</v>
      </c>
    </row>
    <row r="6794" spans="2:14" x14ac:dyDescent="0.35">
      <c r="B6794" s="7">
        <v>2030792</v>
      </c>
      <c r="C6794" s="1" t="s">
        <v>12</v>
      </c>
      <c r="D6794" s="1" t="s">
        <v>25</v>
      </c>
      <c r="E6794" s="1" t="s">
        <v>508</v>
      </c>
      <c r="F6794" s="1" t="s">
        <v>518</v>
      </c>
      <c r="G6794" s="3">
        <v>45482</v>
      </c>
      <c r="H6794" s="3">
        <v>45485</v>
      </c>
      <c r="I6794" s="6">
        <v>1700</v>
      </c>
      <c r="J6794" s="1">
        <v>1</v>
      </c>
      <c r="K6794" s="4">
        <v>0.02</v>
      </c>
      <c r="L6794" s="6">
        <f t="shared" si="214"/>
        <v>34</v>
      </c>
      <c r="M6794" s="8">
        <f t="shared" si="215"/>
        <v>1666</v>
      </c>
      <c r="N6794" s="21">
        <f>(sales[[#This Row],[Price]]*sales[[#This Row],[Qty]])-(sales[[#This Row],[Discount_Amt]]*sales[[#This Row],[Qty]])</f>
        <v>1666</v>
      </c>
    </row>
    <row r="6795" spans="2:14" hidden="1" x14ac:dyDescent="0.35">
      <c r="B6795" s="7">
        <v>2030793</v>
      </c>
      <c r="C6795" s="1" t="s">
        <v>13</v>
      </c>
      <c r="D6795" s="1" t="s">
        <v>26</v>
      </c>
      <c r="E6795" s="1" t="s">
        <v>31</v>
      </c>
      <c r="F6795" s="1" t="s">
        <v>519</v>
      </c>
      <c r="G6795" s="3">
        <v>45482</v>
      </c>
      <c r="H6795" s="3">
        <v>45487</v>
      </c>
      <c r="I6795" s="6">
        <v>55000</v>
      </c>
      <c r="J6795" s="1">
        <v>2</v>
      </c>
      <c r="K6795" s="4">
        <v>7.0000000000000007E-2</v>
      </c>
      <c r="L6795" s="6">
        <f t="shared" si="214"/>
        <v>3850.0000000000005</v>
      </c>
      <c r="M6795" s="8">
        <f t="shared" si="215"/>
        <v>106150</v>
      </c>
      <c r="N6795" s="21">
        <f>(sales[[#This Row],[Price]]*sales[[#This Row],[Qty]])-(sales[[#This Row],[Discount_Amt]]*sales[[#This Row],[Qty]])</f>
        <v>102300</v>
      </c>
    </row>
    <row r="6796" spans="2:14" hidden="1" x14ac:dyDescent="0.35">
      <c r="B6796" s="7">
        <v>2030794</v>
      </c>
      <c r="C6796" s="1" t="s">
        <v>14</v>
      </c>
      <c r="D6796" s="1" t="s">
        <v>27</v>
      </c>
      <c r="E6796" s="1" t="s">
        <v>32</v>
      </c>
      <c r="F6796" s="1" t="s">
        <v>521</v>
      </c>
      <c r="G6796" s="3">
        <v>45482</v>
      </c>
      <c r="H6796" s="3">
        <v>45483</v>
      </c>
      <c r="I6796" s="6">
        <v>57999</v>
      </c>
      <c r="J6796" s="1">
        <v>1</v>
      </c>
      <c r="K6796" s="4">
        <v>0.03</v>
      </c>
      <c r="L6796" s="6">
        <f t="shared" si="214"/>
        <v>1739.97</v>
      </c>
      <c r="M6796" s="8">
        <f t="shared" si="215"/>
        <v>56259.03</v>
      </c>
      <c r="N6796" s="21">
        <f>(sales[[#This Row],[Price]]*sales[[#This Row],[Qty]])-(sales[[#This Row],[Discount_Amt]]*sales[[#This Row],[Qty]])</f>
        <v>56259.03</v>
      </c>
    </row>
    <row r="6797" spans="2:14" hidden="1" x14ac:dyDescent="0.35">
      <c r="B6797" s="7">
        <v>2030795</v>
      </c>
      <c r="C6797" s="1" t="s">
        <v>15</v>
      </c>
      <c r="D6797" s="1" t="s">
        <v>28</v>
      </c>
      <c r="E6797" s="1" t="s">
        <v>38</v>
      </c>
      <c r="F6797" s="1" t="s">
        <v>520</v>
      </c>
      <c r="G6797" s="3">
        <v>45482</v>
      </c>
      <c r="H6797" s="3">
        <v>45490</v>
      </c>
      <c r="I6797" s="6">
        <v>1399</v>
      </c>
      <c r="J6797" s="1">
        <v>2</v>
      </c>
      <c r="K6797" s="4">
        <v>0.08</v>
      </c>
      <c r="L6797" s="6">
        <f t="shared" si="214"/>
        <v>111.92</v>
      </c>
      <c r="M6797" s="8">
        <f t="shared" si="215"/>
        <v>2686.08</v>
      </c>
      <c r="N6797" s="21">
        <f>(sales[[#This Row],[Price]]*sales[[#This Row],[Qty]])-(sales[[#This Row],[Discount_Amt]]*sales[[#This Row],[Qty]])</f>
        <v>2574.16</v>
      </c>
    </row>
    <row r="6798" spans="2:14" hidden="1" x14ac:dyDescent="0.35">
      <c r="B6798" s="7">
        <v>2030796</v>
      </c>
      <c r="C6798" s="1" t="s">
        <v>16</v>
      </c>
      <c r="D6798" s="1" t="s">
        <v>29</v>
      </c>
      <c r="E6798" s="1" t="s">
        <v>33</v>
      </c>
      <c r="F6798" s="1" t="s">
        <v>518</v>
      </c>
      <c r="G6798" s="3">
        <v>45482</v>
      </c>
      <c r="H6798" s="3">
        <v>45484</v>
      </c>
      <c r="I6798" s="6">
        <v>999</v>
      </c>
      <c r="J6798" s="1">
        <v>7</v>
      </c>
      <c r="K6798" s="4">
        <v>0.05</v>
      </c>
      <c r="L6798" s="6">
        <f t="shared" si="214"/>
        <v>49.95</v>
      </c>
      <c r="M6798" s="8">
        <f t="shared" si="215"/>
        <v>6943.05</v>
      </c>
      <c r="N6798" s="21">
        <f>(sales[[#This Row],[Price]]*sales[[#This Row],[Qty]])-(sales[[#This Row],[Discount_Amt]]*sales[[#This Row],[Qty]])</f>
        <v>6643.35</v>
      </c>
    </row>
    <row r="6799" spans="2:14" x14ac:dyDescent="0.35">
      <c r="B6799" s="7">
        <v>2030797</v>
      </c>
      <c r="C6799" s="1" t="s">
        <v>17</v>
      </c>
      <c r="D6799" s="1" t="s">
        <v>25</v>
      </c>
      <c r="E6799" s="1" t="s">
        <v>34</v>
      </c>
      <c r="F6799" s="1" t="s">
        <v>519</v>
      </c>
      <c r="G6799" s="3">
        <v>45482</v>
      </c>
      <c r="H6799" s="3">
        <v>45485</v>
      </c>
      <c r="I6799" s="6">
        <v>2099</v>
      </c>
      <c r="J6799" s="1">
        <v>2</v>
      </c>
      <c r="K6799" s="4">
        <v>0.05</v>
      </c>
      <c r="L6799" s="6">
        <f t="shared" si="214"/>
        <v>104.95</v>
      </c>
      <c r="M6799" s="8">
        <f t="shared" si="215"/>
        <v>4093.05</v>
      </c>
      <c r="N6799" s="21">
        <f>(sales[[#This Row],[Price]]*sales[[#This Row],[Qty]])-(sales[[#This Row],[Discount_Amt]]*sales[[#This Row],[Qty]])</f>
        <v>3988.1</v>
      </c>
    </row>
    <row r="6800" spans="2:14" hidden="1" x14ac:dyDescent="0.35">
      <c r="B6800" s="7">
        <v>2030798</v>
      </c>
      <c r="C6800" s="1" t="s">
        <v>18</v>
      </c>
      <c r="D6800" s="1" t="s">
        <v>360</v>
      </c>
      <c r="E6800" s="1" t="s">
        <v>35</v>
      </c>
      <c r="F6800" s="1" t="s">
        <v>520</v>
      </c>
      <c r="G6800" s="3">
        <v>45482</v>
      </c>
      <c r="H6800" s="3">
        <v>45487</v>
      </c>
      <c r="I6800" s="6">
        <v>11000</v>
      </c>
      <c r="J6800" s="1">
        <v>2</v>
      </c>
      <c r="K6800" s="4">
        <v>0.05</v>
      </c>
      <c r="L6800" s="6">
        <f t="shared" si="214"/>
        <v>550</v>
      </c>
      <c r="M6800" s="8">
        <f t="shared" si="215"/>
        <v>21450</v>
      </c>
      <c r="N6800" s="21">
        <f>(sales[[#This Row],[Price]]*sales[[#This Row],[Qty]])-(sales[[#This Row],[Discount_Amt]]*sales[[#This Row],[Qty]])</f>
        <v>20900</v>
      </c>
    </row>
    <row r="6801" spans="2:14" hidden="1" x14ac:dyDescent="0.35">
      <c r="B6801" s="7">
        <v>2030799</v>
      </c>
      <c r="C6801" s="1" t="s">
        <v>19</v>
      </c>
      <c r="D6801" s="1" t="s">
        <v>25</v>
      </c>
      <c r="E6801" s="1" t="s">
        <v>36</v>
      </c>
      <c r="F6801" s="1" t="s">
        <v>521</v>
      </c>
      <c r="G6801" s="3">
        <v>45482</v>
      </c>
      <c r="H6801" s="3">
        <v>45483</v>
      </c>
      <c r="I6801" s="6">
        <v>800</v>
      </c>
      <c r="J6801" s="1">
        <v>1</v>
      </c>
      <c r="K6801" s="4">
        <v>0.05</v>
      </c>
      <c r="L6801" s="6">
        <f t="shared" si="214"/>
        <v>40</v>
      </c>
      <c r="M6801" s="8">
        <f t="shared" si="215"/>
        <v>760</v>
      </c>
      <c r="N6801" s="21">
        <f>(sales[[#This Row],[Price]]*sales[[#This Row],[Qty]])-(sales[[#This Row],[Discount_Amt]]*sales[[#This Row],[Qty]])</f>
        <v>760</v>
      </c>
    </row>
    <row r="6802" spans="2:14" hidden="1" x14ac:dyDescent="0.35">
      <c r="B6802" s="7">
        <v>2030800</v>
      </c>
      <c r="C6802" s="1" t="s">
        <v>20</v>
      </c>
      <c r="D6802" s="1" t="s">
        <v>26</v>
      </c>
      <c r="E6802" s="1" t="s">
        <v>37</v>
      </c>
      <c r="F6802" s="1" t="s">
        <v>518</v>
      </c>
      <c r="G6802" s="3">
        <v>45482</v>
      </c>
      <c r="H6802" s="3">
        <v>45490</v>
      </c>
      <c r="I6802" s="6">
        <v>5500</v>
      </c>
      <c r="J6802" s="1">
        <v>2</v>
      </c>
      <c r="K6802" s="4">
        <v>0.03</v>
      </c>
      <c r="L6802" s="6">
        <f t="shared" si="214"/>
        <v>165</v>
      </c>
      <c r="M6802" s="8">
        <f t="shared" si="215"/>
        <v>10835</v>
      </c>
      <c r="N6802" s="21">
        <f>(sales[[#This Row],[Price]]*sales[[#This Row],[Qty]])-(sales[[#This Row],[Discount_Amt]]*sales[[#This Row],[Qty]])</f>
        <v>10670</v>
      </c>
    </row>
    <row r="6803" spans="2:14" hidden="1" x14ac:dyDescent="0.35">
      <c r="B6803" s="7">
        <v>2030801</v>
      </c>
      <c r="C6803" s="1" t="s">
        <v>21</v>
      </c>
      <c r="D6803" s="1" t="s">
        <v>27</v>
      </c>
      <c r="E6803" s="1" t="s">
        <v>39</v>
      </c>
      <c r="F6803" s="1" t="s">
        <v>518</v>
      </c>
      <c r="G6803" s="3">
        <v>45482</v>
      </c>
      <c r="H6803" s="3">
        <v>45484</v>
      </c>
      <c r="I6803" s="6">
        <v>1350</v>
      </c>
      <c r="J6803" s="1">
        <v>4</v>
      </c>
      <c r="K6803" s="4">
        <v>0.1</v>
      </c>
      <c r="L6803" s="6">
        <f t="shared" si="214"/>
        <v>135</v>
      </c>
      <c r="M6803" s="8">
        <f t="shared" si="215"/>
        <v>5265</v>
      </c>
      <c r="N6803" s="21">
        <f>(sales[[#This Row],[Price]]*sales[[#This Row],[Qty]])-(sales[[#This Row],[Discount_Amt]]*sales[[#This Row],[Qty]])</f>
        <v>4860</v>
      </c>
    </row>
    <row r="6804" spans="2:14" hidden="1" x14ac:dyDescent="0.35">
      <c r="B6804" s="7">
        <v>2030802</v>
      </c>
      <c r="C6804" s="1" t="s">
        <v>22</v>
      </c>
      <c r="D6804" s="1" t="s">
        <v>28</v>
      </c>
      <c r="E6804" s="1" t="s">
        <v>40</v>
      </c>
      <c r="F6804" s="1" t="s">
        <v>519</v>
      </c>
      <c r="G6804" s="3">
        <v>45482</v>
      </c>
      <c r="H6804" s="3">
        <v>45485</v>
      </c>
      <c r="I6804" s="6">
        <v>4500</v>
      </c>
      <c r="J6804" s="1">
        <v>3</v>
      </c>
      <c r="K6804" s="4">
        <v>0.05</v>
      </c>
      <c r="L6804" s="6">
        <f t="shared" si="214"/>
        <v>225</v>
      </c>
      <c r="M6804" s="8">
        <f t="shared" si="215"/>
        <v>13275</v>
      </c>
      <c r="N6804" s="21">
        <f>(sales[[#This Row],[Price]]*sales[[#This Row],[Qty]])-(sales[[#This Row],[Discount_Amt]]*sales[[#This Row],[Qty]])</f>
        <v>12825</v>
      </c>
    </row>
    <row r="6805" spans="2:14" hidden="1" x14ac:dyDescent="0.35">
      <c r="B6805" s="7">
        <v>2030803</v>
      </c>
      <c r="C6805" s="1" t="s">
        <v>23</v>
      </c>
      <c r="D6805" s="1" t="s">
        <v>29</v>
      </c>
      <c r="E6805" s="1" t="s">
        <v>41</v>
      </c>
      <c r="F6805" s="1" t="s">
        <v>521</v>
      </c>
      <c r="G6805" s="3">
        <v>45482</v>
      </c>
      <c r="H6805" s="3">
        <v>45487</v>
      </c>
      <c r="I6805" s="6">
        <v>2350</v>
      </c>
      <c r="J6805" s="1">
        <v>2</v>
      </c>
      <c r="K6805" s="4">
        <v>0.05</v>
      </c>
      <c r="L6805" s="6">
        <f t="shared" si="214"/>
        <v>117.5</v>
      </c>
      <c r="M6805" s="8">
        <f t="shared" si="215"/>
        <v>4582.5</v>
      </c>
      <c r="N6805" s="21">
        <f>(sales[[#This Row],[Price]]*sales[[#This Row],[Qty]])-(sales[[#This Row],[Discount_Amt]]*sales[[#This Row],[Qty]])</f>
        <v>4465</v>
      </c>
    </row>
    <row r="6806" spans="2:14" hidden="1" x14ac:dyDescent="0.35">
      <c r="B6806" s="7">
        <v>2030804</v>
      </c>
      <c r="C6806" s="1" t="s">
        <v>24</v>
      </c>
      <c r="D6806" s="1" t="s">
        <v>25</v>
      </c>
      <c r="E6806" s="1" t="s">
        <v>42</v>
      </c>
      <c r="F6806" s="1" t="s">
        <v>520</v>
      </c>
      <c r="G6806" s="3">
        <v>45482</v>
      </c>
      <c r="H6806" s="3">
        <v>45483</v>
      </c>
      <c r="I6806" s="6">
        <v>90</v>
      </c>
      <c r="J6806" s="1">
        <v>1</v>
      </c>
      <c r="K6806" s="4">
        <v>0.02</v>
      </c>
      <c r="L6806" s="6">
        <f t="shared" si="214"/>
        <v>1.8</v>
      </c>
      <c r="M6806" s="8">
        <f t="shared" si="215"/>
        <v>88.2</v>
      </c>
      <c r="N6806" s="21">
        <f>(sales[[#This Row],[Price]]*sales[[#This Row],[Qty]])-(sales[[#This Row],[Discount_Amt]]*sales[[#This Row],[Qty]])</f>
        <v>88.2</v>
      </c>
    </row>
    <row r="6807" spans="2:14" hidden="1" x14ac:dyDescent="0.35">
      <c r="B6807" s="7">
        <v>2030805</v>
      </c>
      <c r="C6807" s="1" t="s">
        <v>4</v>
      </c>
      <c r="D6807" s="1" t="s">
        <v>30</v>
      </c>
      <c r="E6807" s="1" t="s">
        <v>43</v>
      </c>
      <c r="F6807" s="1" t="s">
        <v>518</v>
      </c>
      <c r="G6807" s="3">
        <v>45482</v>
      </c>
      <c r="H6807" s="3">
        <v>45490</v>
      </c>
      <c r="I6807" s="6">
        <v>280</v>
      </c>
      <c r="J6807" s="1">
        <v>1</v>
      </c>
      <c r="K6807" s="4">
        <v>0.06</v>
      </c>
      <c r="L6807" s="6">
        <f t="shared" si="214"/>
        <v>16.8</v>
      </c>
      <c r="M6807" s="8">
        <f t="shared" si="215"/>
        <v>263.2</v>
      </c>
      <c r="N6807" s="21">
        <f>(sales[[#This Row],[Price]]*sales[[#This Row],[Qty]])-(sales[[#This Row],[Discount_Amt]]*sales[[#This Row],[Qty]])</f>
        <v>263.2</v>
      </c>
    </row>
    <row r="6808" spans="2:14" hidden="1" x14ac:dyDescent="0.35">
      <c r="B6808" s="7">
        <v>2030806</v>
      </c>
      <c r="C6808" s="1" t="s">
        <v>5</v>
      </c>
      <c r="D6808" s="1" t="s">
        <v>27</v>
      </c>
      <c r="E6808" s="1" t="s">
        <v>44</v>
      </c>
      <c r="F6808" s="1" t="s">
        <v>519</v>
      </c>
      <c r="G6808" s="3">
        <v>45482</v>
      </c>
      <c r="H6808" s="3">
        <v>45484</v>
      </c>
      <c r="I6808" s="6">
        <v>70</v>
      </c>
      <c r="J6808" s="1">
        <v>2</v>
      </c>
      <c r="K6808" s="4">
        <v>0.15</v>
      </c>
      <c r="L6808" s="6">
        <f t="shared" si="214"/>
        <v>10.5</v>
      </c>
      <c r="M6808" s="8">
        <f t="shared" si="215"/>
        <v>129.5</v>
      </c>
      <c r="N6808" s="21">
        <f>(sales[[#This Row],[Price]]*sales[[#This Row],[Qty]])-(sales[[#This Row],[Discount_Amt]]*sales[[#This Row],[Qty]])</f>
        <v>119</v>
      </c>
    </row>
    <row r="6809" spans="2:14" hidden="1" x14ac:dyDescent="0.35">
      <c r="B6809" s="7">
        <v>2030807</v>
      </c>
      <c r="C6809" s="1" t="s">
        <v>6</v>
      </c>
      <c r="D6809" s="1" t="s">
        <v>28</v>
      </c>
      <c r="E6809" s="1" t="s">
        <v>45</v>
      </c>
      <c r="F6809" s="1" t="s">
        <v>520</v>
      </c>
      <c r="G6809" s="3">
        <v>45482</v>
      </c>
      <c r="H6809" s="3">
        <v>45485</v>
      </c>
      <c r="I6809" s="6">
        <v>230</v>
      </c>
      <c r="J6809" s="1">
        <v>1</v>
      </c>
      <c r="K6809" s="4">
        <v>0.02</v>
      </c>
      <c r="L6809" s="6">
        <f t="shared" si="214"/>
        <v>4.6000000000000005</v>
      </c>
      <c r="M6809" s="8">
        <f t="shared" si="215"/>
        <v>225.4</v>
      </c>
      <c r="N6809" s="21">
        <f>(sales[[#This Row],[Price]]*sales[[#This Row],[Qty]])-(sales[[#This Row],[Discount_Amt]]*sales[[#This Row],[Qty]])</f>
        <v>225.4</v>
      </c>
    </row>
    <row r="6810" spans="2:14" hidden="1" x14ac:dyDescent="0.35">
      <c r="B6810" s="7">
        <v>2030808</v>
      </c>
      <c r="C6810" s="1" t="s">
        <v>7</v>
      </c>
      <c r="D6810" s="1" t="s">
        <v>29</v>
      </c>
      <c r="E6810" s="1" t="s">
        <v>46</v>
      </c>
      <c r="F6810" s="1" t="s">
        <v>521</v>
      </c>
      <c r="G6810" s="3">
        <v>45482</v>
      </c>
      <c r="H6810" s="3">
        <v>45487</v>
      </c>
      <c r="I6810" s="6">
        <v>7999</v>
      </c>
      <c r="J6810" s="1">
        <v>3</v>
      </c>
      <c r="K6810" s="4">
        <v>0.02</v>
      </c>
      <c r="L6810" s="6">
        <f t="shared" si="214"/>
        <v>159.97999999999999</v>
      </c>
      <c r="M6810" s="8">
        <f t="shared" si="215"/>
        <v>23837.02</v>
      </c>
      <c r="N6810" s="21">
        <f>(sales[[#This Row],[Price]]*sales[[#This Row],[Qty]])-(sales[[#This Row],[Discount_Amt]]*sales[[#This Row],[Qty]])</f>
        <v>23517.06</v>
      </c>
    </row>
    <row r="6811" spans="2:14" x14ac:dyDescent="0.35">
      <c r="B6811" s="7">
        <v>2030809</v>
      </c>
      <c r="C6811" s="1" t="s">
        <v>10</v>
      </c>
      <c r="D6811" s="1" t="s">
        <v>25</v>
      </c>
      <c r="E6811" s="1" t="s">
        <v>47</v>
      </c>
      <c r="F6811" s="1" t="s">
        <v>518</v>
      </c>
      <c r="G6811" s="3">
        <v>45482</v>
      </c>
      <c r="H6811" s="3">
        <v>45483</v>
      </c>
      <c r="I6811" s="6">
        <v>850</v>
      </c>
      <c r="J6811" s="1">
        <v>2</v>
      </c>
      <c r="K6811" s="4">
        <v>0.02</v>
      </c>
      <c r="L6811" s="6">
        <f t="shared" si="214"/>
        <v>17</v>
      </c>
      <c r="M6811" s="8">
        <f t="shared" si="215"/>
        <v>1683</v>
      </c>
      <c r="N6811" s="21">
        <f>(sales[[#This Row],[Price]]*sales[[#This Row],[Qty]])-(sales[[#This Row],[Discount_Amt]]*sales[[#This Row],[Qty]])</f>
        <v>1666</v>
      </c>
    </row>
    <row r="6812" spans="2:14" hidden="1" x14ac:dyDescent="0.35">
      <c r="B6812" s="7">
        <v>2030810</v>
      </c>
      <c r="C6812" s="1" t="s">
        <v>8</v>
      </c>
      <c r="D6812" s="1" t="s">
        <v>26</v>
      </c>
      <c r="E6812" s="1" t="s">
        <v>48</v>
      </c>
      <c r="F6812" s="1" t="s">
        <v>518</v>
      </c>
      <c r="G6812" s="3">
        <v>45482</v>
      </c>
      <c r="H6812" s="3">
        <v>45490</v>
      </c>
      <c r="I6812" s="6">
        <v>65000</v>
      </c>
      <c r="J6812" s="1">
        <v>1</v>
      </c>
      <c r="K6812" s="4">
        <v>0.02</v>
      </c>
      <c r="L6812" s="6">
        <f t="shared" si="214"/>
        <v>1300</v>
      </c>
      <c r="M6812" s="8">
        <f t="shared" si="215"/>
        <v>63700</v>
      </c>
      <c r="N6812" s="21">
        <f>(sales[[#This Row],[Price]]*sales[[#This Row],[Qty]])-(sales[[#This Row],[Discount_Amt]]*sales[[#This Row],[Qty]])</f>
        <v>63700</v>
      </c>
    </row>
    <row r="6813" spans="2:14" hidden="1" x14ac:dyDescent="0.35">
      <c r="B6813" s="7">
        <v>2030811</v>
      </c>
      <c r="C6813" s="1" t="s">
        <v>9</v>
      </c>
      <c r="D6813" s="1" t="s">
        <v>27</v>
      </c>
      <c r="E6813" s="1" t="s">
        <v>49</v>
      </c>
      <c r="F6813" s="1" t="s">
        <v>519</v>
      </c>
      <c r="G6813" s="3">
        <v>45482</v>
      </c>
      <c r="H6813" s="3">
        <v>45484</v>
      </c>
      <c r="I6813" s="6">
        <v>450</v>
      </c>
      <c r="J6813" s="1">
        <v>2</v>
      </c>
      <c r="K6813" s="4">
        <v>0.02</v>
      </c>
      <c r="L6813" s="6">
        <f t="shared" si="214"/>
        <v>9</v>
      </c>
      <c r="M6813" s="8">
        <f t="shared" si="215"/>
        <v>891</v>
      </c>
      <c r="N6813" s="21">
        <f>(sales[[#This Row],[Price]]*sales[[#This Row],[Qty]])-(sales[[#This Row],[Discount_Amt]]*sales[[#This Row],[Qty]])</f>
        <v>882</v>
      </c>
    </row>
    <row r="6814" spans="2:14" x14ac:dyDescent="0.35">
      <c r="B6814" s="7">
        <v>2030812</v>
      </c>
      <c r="C6814" s="1" t="s">
        <v>11</v>
      </c>
      <c r="D6814" s="1" t="s">
        <v>28</v>
      </c>
      <c r="E6814" s="1" t="s">
        <v>50</v>
      </c>
      <c r="F6814" s="1" t="s">
        <v>521</v>
      </c>
      <c r="G6814" s="3">
        <v>45482</v>
      </c>
      <c r="H6814" s="3">
        <v>45485</v>
      </c>
      <c r="I6814" s="6">
        <v>1299</v>
      </c>
      <c r="J6814" s="1">
        <v>1</v>
      </c>
      <c r="K6814" s="4">
        <v>0.02</v>
      </c>
      <c r="L6814" s="6">
        <f t="shared" si="214"/>
        <v>25.98</v>
      </c>
      <c r="M6814" s="8">
        <f t="shared" si="215"/>
        <v>1273.02</v>
      </c>
      <c r="N6814" s="21">
        <f>(sales[[#This Row],[Price]]*sales[[#This Row],[Qty]])-(sales[[#This Row],[Discount_Amt]]*sales[[#This Row],[Qty]])</f>
        <v>1273.02</v>
      </c>
    </row>
    <row r="6815" spans="2:14" x14ac:dyDescent="0.35">
      <c r="B6815" s="7">
        <v>2030813</v>
      </c>
      <c r="C6815" s="1" t="s">
        <v>12</v>
      </c>
      <c r="D6815" s="1" t="s">
        <v>29</v>
      </c>
      <c r="E6815" s="1" t="s">
        <v>51</v>
      </c>
      <c r="F6815" s="1" t="s">
        <v>520</v>
      </c>
      <c r="G6815" s="3">
        <v>45482</v>
      </c>
      <c r="H6815" s="3">
        <v>45487</v>
      </c>
      <c r="I6815" s="6">
        <v>1700</v>
      </c>
      <c r="J6815" s="1">
        <v>2</v>
      </c>
      <c r="K6815" s="4">
        <v>0.02</v>
      </c>
      <c r="L6815" s="6">
        <f t="shared" si="214"/>
        <v>34</v>
      </c>
      <c r="M6815" s="8">
        <f t="shared" si="215"/>
        <v>3366</v>
      </c>
      <c r="N6815" s="21">
        <f>(sales[[#This Row],[Price]]*sales[[#This Row],[Qty]])-(sales[[#This Row],[Discount_Amt]]*sales[[#This Row],[Qty]])</f>
        <v>3332</v>
      </c>
    </row>
    <row r="6816" spans="2:14" hidden="1" x14ac:dyDescent="0.35">
      <c r="B6816" s="7">
        <v>2030814</v>
      </c>
      <c r="C6816" s="1" t="s">
        <v>13</v>
      </c>
      <c r="D6816" s="1" t="s">
        <v>25</v>
      </c>
      <c r="E6816" s="1" t="s">
        <v>506</v>
      </c>
      <c r="F6816" s="1" t="s">
        <v>518</v>
      </c>
      <c r="G6816" s="3">
        <v>45482</v>
      </c>
      <c r="H6816" s="3">
        <v>45483</v>
      </c>
      <c r="I6816" s="6">
        <v>55000</v>
      </c>
      <c r="J6816" s="1">
        <v>3</v>
      </c>
      <c r="K6816" s="4">
        <v>0.02</v>
      </c>
      <c r="L6816" s="6">
        <f t="shared" si="214"/>
        <v>1100</v>
      </c>
      <c r="M6816" s="8">
        <f t="shared" si="215"/>
        <v>163900</v>
      </c>
      <c r="N6816" s="21">
        <f>(sales[[#This Row],[Price]]*sales[[#This Row],[Qty]])-(sales[[#This Row],[Discount_Amt]]*sales[[#This Row],[Qty]])</f>
        <v>161700</v>
      </c>
    </row>
    <row r="6817" spans="2:14" hidden="1" x14ac:dyDescent="0.35">
      <c r="B6817" s="7">
        <v>2030815</v>
      </c>
      <c r="C6817" s="1" t="s">
        <v>14</v>
      </c>
      <c r="D6817" s="1" t="s">
        <v>26</v>
      </c>
      <c r="E6817" s="1" t="s">
        <v>507</v>
      </c>
      <c r="F6817" s="1" t="s">
        <v>519</v>
      </c>
      <c r="G6817" s="3">
        <v>45482</v>
      </c>
      <c r="H6817" s="3">
        <v>45490</v>
      </c>
      <c r="I6817" s="6">
        <v>57999</v>
      </c>
      <c r="J6817" s="1">
        <v>2</v>
      </c>
      <c r="K6817" s="4">
        <v>7.0000000000000007E-2</v>
      </c>
      <c r="L6817" s="6">
        <f t="shared" si="214"/>
        <v>4059.9300000000003</v>
      </c>
      <c r="M6817" s="8">
        <f t="shared" si="215"/>
        <v>111938.07</v>
      </c>
      <c r="N6817" s="21">
        <f>(sales[[#This Row],[Price]]*sales[[#This Row],[Qty]])-(sales[[#This Row],[Discount_Amt]]*sales[[#This Row],[Qty]])</f>
        <v>107878.14</v>
      </c>
    </row>
    <row r="6818" spans="2:14" hidden="1" x14ac:dyDescent="0.35">
      <c r="B6818" s="7">
        <v>2030816</v>
      </c>
      <c r="C6818" s="1" t="s">
        <v>15</v>
      </c>
      <c r="D6818" s="1" t="s">
        <v>27</v>
      </c>
      <c r="E6818" s="1" t="s">
        <v>508</v>
      </c>
      <c r="F6818" s="1" t="s">
        <v>520</v>
      </c>
      <c r="G6818" s="3">
        <v>45482</v>
      </c>
      <c r="H6818" s="3">
        <v>45484</v>
      </c>
      <c r="I6818" s="6">
        <v>1399</v>
      </c>
      <c r="J6818" s="1">
        <v>7</v>
      </c>
      <c r="K6818" s="4">
        <v>0.03</v>
      </c>
      <c r="L6818" s="6">
        <f t="shared" si="214"/>
        <v>41.97</v>
      </c>
      <c r="M6818" s="8">
        <f t="shared" si="215"/>
        <v>9751.0300000000007</v>
      </c>
      <c r="N6818" s="21">
        <f>(sales[[#This Row],[Price]]*sales[[#This Row],[Qty]])-(sales[[#This Row],[Discount_Amt]]*sales[[#This Row],[Qty]])</f>
        <v>9499.2099999999991</v>
      </c>
    </row>
    <row r="6819" spans="2:14" hidden="1" x14ac:dyDescent="0.35">
      <c r="B6819" s="7">
        <v>2030817</v>
      </c>
      <c r="C6819" s="1" t="s">
        <v>16</v>
      </c>
      <c r="D6819" s="1" t="s">
        <v>28</v>
      </c>
      <c r="E6819" s="1" t="s">
        <v>31</v>
      </c>
      <c r="F6819" s="1" t="s">
        <v>521</v>
      </c>
      <c r="G6819" s="3">
        <v>45482</v>
      </c>
      <c r="H6819" s="3">
        <v>45485</v>
      </c>
      <c r="I6819" s="6">
        <v>999</v>
      </c>
      <c r="J6819" s="1">
        <v>2</v>
      </c>
      <c r="K6819" s="4">
        <v>0.08</v>
      </c>
      <c r="L6819" s="6">
        <f t="shared" si="214"/>
        <v>79.92</v>
      </c>
      <c r="M6819" s="8">
        <f t="shared" si="215"/>
        <v>1918.08</v>
      </c>
      <c r="N6819" s="21">
        <f>(sales[[#This Row],[Price]]*sales[[#This Row],[Qty]])-(sales[[#This Row],[Discount_Amt]]*sales[[#This Row],[Qty]])</f>
        <v>1838.16</v>
      </c>
    </row>
    <row r="6820" spans="2:14" x14ac:dyDescent="0.35">
      <c r="B6820" s="7">
        <v>2030818</v>
      </c>
      <c r="C6820" s="1" t="s">
        <v>17</v>
      </c>
      <c r="D6820" s="1" t="s">
        <v>29</v>
      </c>
      <c r="E6820" s="1" t="s">
        <v>32</v>
      </c>
      <c r="F6820" s="1" t="s">
        <v>518</v>
      </c>
      <c r="G6820" s="3">
        <v>45482</v>
      </c>
      <c r="H6820" s="3">
        <v>45487</v>
      </c>
      <c r="I6820" s="6">
        <v>2099</v>
      </c>
      <c r="J6820" s="1">
        <v>1</v>
      </c>
      <c r="K6820" s="4">
        <v>0.05</v>
      </c>
      <c r="L6820" s="6">
        <f t="shared" si="214"/>
        <v>104.95</v>
      </c>
      <c r="M6820" s="8">
        <f t="shared" si="215"/>
        <v>1994.05</v>
      </c>
      <c r="N6820" s="21">
        <f>(sales[[#This Row],[Price]]*sales[[#This Row],[Qty]])-(sales[[#This Row],[Discount_Amt]]*sales[[#This Row],[Qty]])</f>
        <v>1994.05</v>
      </c>
    </row>
    <row r="6821" spans="2:14" hidden="1" x14ac:dyDescent="0.35">
      <c r="B6821" s="7">
        <v>2030819</v>
      </c>
      <c r="C6821" s="1" t="s">
        <v>18</v>
      </c>
      <c r="D6821" s="1" t="s">
        <v>25</v>
      </c>
      <c r="E6821" s="1" t="s">
        <v>38</v>
      </c>
      <c r="F6821" s="1" t="s">
        <v>518</v>
      </c>
      <c r="G6821" s="3">
        <v>45482</v>
      </c>
      <c r="H6821" s="3">
        <v>45483</v>
      </c>
      <c r="I6821" s="6">
        <v>11000</v>
      </c>
      <c r="J6821" s="1">
        <v>1</v>
      </c>
      <c r="K6821" s="4">
        <v>0.05</v>
      </c>
      <c r="L6821" s="6">
        <f t="shared" si="214"/>
        <v>550</v>
      </c>
      <c r="M6821" s="8">
        <f t="shared" si="215"/>
        <v>10450</v>
      </c>
      <c r="N6821" s="21">
        <f>(sales[[#This Row],[Price]]*sales[[#This Row],[Qty]])-(sales[[#This Row],[Discount_Amt]]*sales[[#This Row],[Qty]])</f>
        <v>10450</v>
      </c>
    </row>
    <row r="6822" spans="2:14" hidden="1" x14ac:dyDescent="0.35">
      <c r="B6822" s="7">
        <v>2030820</v>
      </c>
      <c r="C6822" s="1" t="s">
        <v>19</v>
      </c>
      <c r="D6822" s="1" t="s">
        <v>361</v>
      </c>
      <c r="E6822" s="1" t="s">
        <v>33</v>
      </c>
      <c r="F6822" s="1" t="s">
        <v>519</v>
      </c>
      <c r="G6822" s="3">
        <v>45482</v>
      </c>
      <c r="H6822" s="3">
        <v>45490</v>
      </c>
      <c r="I6822" s="6">
        <v>800</v>
      </c>
      <c r="J6822" s="1">
        <v>1</v>
      </c>
      <c r="K6822" s="4">
        <v>0.05</v>
      </c>
      <c r="L6822" s="6">
        <f t="shared" si="214"/>
        <v>40</v>
      </c>
      <c r="M6822" s="8">
        <f t="shared" si="215"/>
        <v>760</v>
      </c>
      <c r="N6822" s="21">
        <f>(sales[[#This Row],[Price]]*sales[[#This Row],[Qty]])-(sales[[#This Row],[Discount_Amt]]*sales[[#This Row],[Qty]])</f>
        <v>760</v>
      </c>
    </row>
    <row r="6823" spans="2:14" hidden="1" x14ac:dyDescent="0.35">
      <c r="B6823" s="7">
        <v>2030821</v>
      </c>
      <c r="C6823" s="1" t="s">
        <v>20</v>
      </c>
      <c r="D6823" s="1" t="s">
        <v>25</v>
      </c>
      <c r="E6823" s="1" t="s">
        <v>34</v>
      </c>
      <c r="F6823" s="1" t="s">
        <v>521</v>
      </c>
      <c r="G6823" s="3">
        <v>45482</v>
      </c>
      <c r="H6823" s="3">
        <v>45484</v>
      </c>
      <c r="I6823" s="6">
        <v>5500</v>
      </c>
      <c r="J6823" s="1">
        <v>2</v>
      </c>
      <c r="K6823" s="4">
        <v>0.05</v>
      </c>
      <c r="L6823" s="6">
        <f t="shared" si="214"/>
        <v>275</v>
      </c>
      <c r="M6823" s="8">
        <f t="shared" si="215"/>
        <v>10725</v>
      </c>
      <c r="N6823" s="21">
        <f>(sales[[#This Row],[Price]]*sales[[#This Row],[Qty]])-(sales[[#This Row],[Discount_Amt]]*sales[[#This Row],[Qty]])</f>
        <v>10450</v>
      </c>
    </row>
    <row r="6824" spans="2:14" hidden="1" x14ac:dyDescent="0.35">
      <c r="B6824" s="7">
        <v>2030822</v>
      </c>
      <c r="C6824" s="1" t="s">
        <v>21</v>
      </c>
      <c r="D6824" s="1" t="s">
        <v>26</v>
      </c>
      <c r="E6824" s="1" t="s">
        <v>35</v>
      </c>
      <c r="F6824" s="1" t="s">
        <v>520</v>
      </c>
      <c r="G6824" s="3">
        <v>45482</v>
      </c>
      <c r="H6824" s="3">
        <v>45485</v>
      </c>
      <c r="I6824" s="6">
        <v>1350</v>
      </c>
      <c r="J6824" s="1">
        <v>1</v>
      </c>
      <c r="K6824" s="4">
        <v>0.03</v>
      </c>
      <c r="L6824" s="6">
        <f t="shared" si="214"/>
        <v>40.5</v>
      </c>
      <c r="M6824" s="8">
        <f t="shared" si="215"/>
        <v>1309.5</v>
      </c>
      <c r="N6824" s="21">
        <f>(sales[[#This Row],[Price]]*sales[[#This Row],[Qty]])-(sales[[#This Row],[Discount_Amt]]*sales[[#This Row],[Qty]])</f>
        <v>1309.5</v>
      </c>
    </row>
    <row r="6825" spans="2:14" hidden="1" x14ac:dyDescent="0.35">
      <c r="B6825" s="7">
        <v>2030823</v>
      </c>
      <c r="C6825" s="1" t="s">
        <v>22</v>
      </c>
      <c r="D6825" s="1" t="s">
        <v>27</v>
      </c>
      <c r="E6825" s="1" t="s">
        <v>36</v>
      </c>
      <c r="F6825" s="1" t="s">
        <v>518</v>
      </c>
      <c r="G6825" s="3">
        <v>45482</v>
      </c>
      <c r="H6825" s="3">
        <v>45487</v>
      </c>
      <c r="I6825" s="6">
        <v>4500</v>
      </c>
      <c r="J6825" s="1">
        <v>2</v>
      </c>
      <c r="K6825" s="4">
        <v>0.1</v>
      </c>
      <c r="L6825" s="6">
        <f t="shared" si="214"/>
        <v>450</v>
      </c>
      <c r="M6825" s="8">
        <f t="shared" si="215"/>
        <v>8550</v>
      </c>
      <c r="N6825" s="21">
        <f>(sales[[#This Row],[Price]]*sales[[#This Row],[Qty]])-(sales[[#This Row],[Discount_Amt]]*sales[[#This Row],[Qty]])</f>
        <v>8100</v>
      </c>
    </row>
    <row r="6826" spans="2:14" hidden="1" x14ac:dyDescent="0.35">
      <c r="B6826" s="7">
        <v>2030824</v>
      </c>
      <c r="C6826" s="1" t="s">
        <v>23</v>
      </c>
      <c r="D6826" s="1" t="s">
        <v>28</v>
      </c>
      <c r="E6826" s="1" t="s">
        <v>37</v>
      </c>
      <c r="F6826" s="1" t="s">
        <v>519</v>
      </c>
      <c r="G6826" s="3">
        <v>45482</v>
      </c>
      <c r="H6826" s="3">
        <v>45483</v>
      </c>
      <c r="I6826" s="6">
        <v>2350</v>
      </c>
      <c r="J6826" s="1">
        <v>7</v>
      </c>
      <c r="K6826" s="4">
        <v>0.05</v>
      </c>
      <c r="L6826" s="6">
        <f t="shared" si="214"/>
        <v>117.5</v>
      </c>
      <c r="M6826" s="8">
        <f t="shared" si="215"/>
        <v>16332.5</v>
      </c>
      <c r="N6826" s="21">
        <f>(sales[[#This Row],[Price]]*sales[[#This Row],[Qty]])-(sales[[#This Row],[Discount_Amt]]*sales[[#This Row],[Qty]])</f>
        <v>15627.5</v>
      </c>
    </row>
    <row r="6827" spans="2:14" hidden="1" x14ac:dyDescent="0.35">
      <c r="B6827" s="7">
        <v>2030825</v>
      </c>
      <c r="C6827" s="1" t="s">
        <v>24</v>
      </c>
      <c r="D6827" s="1" t="s">
        <v>29</v>
      </c>
      <c r="E6827" s="1" t="s">
        <v>39</v>
      </c>
      <c r="F6827" s="1" t="s">
        <v>520</v>
      </c>
      <c r="G6827" s="3">
        <v>45482</v>
      </c>
      <c r="H6827" s="3">
        <v>45490</v>
      </c>
      <c r="I6827" s="6">
        <v>90</v>
      </c>
      <c r="J6827" s="1">
        <v>2</v>
      </c>
      <c r="K6827" s="4">
        <v>0.05</v>
      </c>
      <c r="L6827" s="6">
        <f t="shared" si="214"/>
        <v>4.5</v>
      </c>
      <c r="M6827" s="8">
        <f t="shared" si="215"/>
        <v>175.5</v>
      </c>
      <c r="N6827" s="21">
        <f>(sales[[#This Row],[Price]]*sales[[#This Row],[Qty]])-(sales[[#This Row],[Discount_Amt]]*sales[[#This Row],[Qty]])</f>
        <v>171</v>
      </c>
    </row>
    <row r="6828" spans="2:14" hidden="1" x14ac:dyDescent="0.35">
      <c r="B6828" s="7">
        <v>2030826</v>
      </c>
      <c r="C6828" s="1" t="s">
        <v>4</v>
      </c>
      <c r="D6828" s="1" t="s">
        <v>25</v>
      </c>
      <c r="E6828" s="1" t="s">
        <v>40</v>
      </c>
      <c r="F6828" s="1" t="s">
        <v>521</v>
      </c>
      <c r="G6828" s="3">
        <v>45482</v>
      </c>
      <c r="H6828" s="3">
        <v>45484</v>
      </c>
      <c r="I6828" s="6">
        <v>280</v>
      </c>
      <c r="J6828" s="1">
        <v>2</v>
      </c>
      <c r="K6828" s="4">
        <v>0.02</v>
      </c>
      <c r="L6828" s="6">
        <f t="shared" si="214"/>
        <v>5.6000000000000005</v>
      </c>
      <c r="M6828" s="8">
        <f t="shared" si="215"/>
        <v>554.4</v>
      </c>
      <c r="N6828" s="21">
        <f>(sales[[#This Row],[Price]]*sales[[#This Row],[Qty]])-(sales[[#This Row],[Discount_Amt]]*sales[[#This Row],[Qty]])</f>
        <v>548.79999999999995</v>
      </c>
    </row>
    <row r="6829" spans="2:14" hidden="1" x14ac:dyDescent="0.35">
      <c r="B6829" s="7">
        <v>2030827</v>
      </c>
      <c r="C6829" s="1" t="s">
        <v>5</v>
      </c>
      <c r="D6829" s="1" t="s">
        <v>30</v>
      </c>
      <c r="E6829" s="1" t="s">
        <v>41</v>
      </c>
      <c r="F6829" s="1" t="s">
        <v>518</v>
      </c>
      <c r="G6829" s="3">
        <v>45482</v>
      </c>
      <c r="H6829" s="3">
        <v>45485</v>
      </c>
      <c r="I6829" s="6">
        <v>70</v>
      </c>
      <c r="J6829" s="1">
        <v>1</v>
      </c>
      <c r="K6829" s="4">
        <v>0.06</v>
      </c>
      <c r="L6829" s="6">
        <f t="shared" si="214"/>
        <v>4.2</v>
      </c>
      <c r="M6829" s="8">
        <f t="shared" si="215"/>
        <v>65.8</v>
      </c>
      <c r="N6829" s="21">
        <f>(sales[[#This Row],[Price]]*sales[[#This Row],[Qty]])-(sales[[#This Row],[Discount_Amt]]*sales[[#This Row],[Qty]])</f>
        <v>65.8</v>
      </c>
    </row>
    <row r="6830" spans="2:14" hidden="1" x14ac:dyDescent="0.35">
      <c r="B6830" s="7">
        <v>2030828</v>
      </c>
      <c r="C6830" s="1" t="s">
        <v>6</v>
      </c>
      <c r="D6830" s="1" t="s">
        <v>27</v>
      </c>
      <c r="E6830" s="1" t="s">
        <v>42</v>
      </c>
      <c r="F6830" s="1" t="s">
        <v>518</v>
      </c>
      <c r="G6830" s="3">
        <v>45482</v>
      </c>
      <c r="H6830" s="3">
        <v>45487</v>
      </c>
      <c r="I6830" s="6">
        <v>230</v>
      </c>
      <c r="J6830" s="1">
        <v>2</v>
      </c>
      <c r="K6830" s="4">
        <v>0.15</v>
      </c>
      <c r="L6830" s="6">
        <f t="shared" ref="L6830:L6893" si="216">I6830*K6830</f>
        <v>34.5</v>
      </c>
      <c r="M6830" s="8">
        <f t="shared" ref="M6830:M6893" si="217">I6830*J6830-L6830</f>
        <v>425.5</v>
      </c>
      <c r="N6830" s="21">
        <f>(sales[[#This Row],[Price]]*sales[[#This Row],[Qty]])-(sales[[#This Row],[Discount_Amt]]*sales[[#This Row],[Qty]])</f>
        <v>391</v>
      </c>
    </row>
    <row r="6831" spans="2:14" hidden="1" x14ac:dyDescent="0.35">
      <c r="B6831" s="7">
        <v>2030829</v>
      </c>
      <c r="C6831" s="1" t="s">
        <v>7</v>
      </c>
      <c r="D6831" s="1" t="s">
        <v>28</v>
      </c>
      <c r="E6831" s="1" t="s">
        <v>43</v>
      </c>
      <c r="F6831" s="1" t="s">
        <v>519</v>
      </c>
      <c r="G6831" s="3">
        <v>45482</v>
      </c>
      <c r="H6831" s="3">
        <v>45483</v>
      </c>
      <c r="I6831" s="6">
        <v>7999</v>
      </c>
      <c r="J6831" s="1">
        <v>4</v>
      </c>
      <c r="K6831" s="4">
        <v>0.02</v>
      </c>
      <c r="L6831" s="6">
        <f t="shared" si="216"/>
        <v>159.97999999999999</v>
      </c>
      <c r="M6831" s="8">
        <f t="shared" si="217"/>
        <v>31836.02</v>
      </c>
      <c r="N6831" s="21">
        <f>(sales[[#This Row],[Price]]*sales[[#This Row],[Qty]])-(sales[[#This Row],[Discount_Amt]]*sales[[#This Row],[Qty]])</f>
        <v>31356.080000000002</v>
      </c>
    </row>
    <row r="6832" spans="2:14" x14ac:dyDescent="0.35">
      <c r="B6832" s="7">
        <v>2030830</v>
      </c>
      <c r="C6832" s="1" t="s">
        <v>10</v>
      </c>
      <c r="D6832" s="1" t="s">
        <v>29</v>
      </c>
      <c r="E6832" s="1" t="s">
        <v>44</v>
      </c>
      <c r="F6832" s="1" t="s">
        <v>521</v>
      </c>
      <c r="G6832" s="3">
        <v>45482</v>
      </c>
      <c r="H6832" s="3">
        <v>45490</v>
      </c>
      <c r="I6832" s="6">
        <v>850</v>
      </c>
      <c r="J6832" s="1">
        <v>3</v>
      </c>
      <c r="K6832" s="4">
        <v>0.02</v>
      </c>
      <c r="L6832" s="6">
        <f t="shared" si="216"/>
        <v>17</v>
      </c>
      <c r="M6832" s="8">
        <f t="shared" si="217"/>
        <v>2533</v>
      </c>
      <c r="N6832" s="21">
        <f>(sales[[#This Row],[Price]]*sales[[#This Row],[Qty]])-(sales[[#This Row],[Discount_Amt]]*sales[[#This Row],[Qty]])</f>
        <v>2499</v>
      </c>
    </row>
    <row r="6833" spans="2:14" hidden="1" x14ac:dyDescent="0.35">
      <c r="B6833" s="7">
        <v>2030831</v>
      </c>
      <c r="C6833" s="1" t="s">
        <v>8</v>
      </c>
      <c r="D6833" s="1" t="s">
        <v>25</v>
      </c>
      <c r="E6833" s="1" t="s">
        <v>45</v>
      </c>
      <c r="F6833" s="1" t="s">
        <v>520</v>
      </c>
      <c r="G6833" s="3">
        <v>45482</v>
      </c>
      <c r="H6833" s="3">
        <v>45484</v>
      </c>
      <c r="I6833" s="6">
        <v>65000</v>
      </c>
      <c r="J6833" s="1">
        <v>2</v>
      </c>
      <c r="K6833" s="4">
        <v>0.02</v>
      </c>
      <c r="L6833" s="6">
        <f t="shared" si="216"/>
        <v>1300</v>
      </c>
      <c r="M6833" s="8">
        <f t="shared" si="217"/>
        <v>128700</v>
      </c>
      <c r="N6833" s="21">
        <f>(sales[[#This Row],[Price]]*sales[[#This Row],[Qty]])-(sales[[#This Row],[Discount_Amt]]*sales[[#This Row],[Qty]])</f>
        <v>127400</v>
      </c>
    </row>
    <row r="6834" spans="2:14" hidden="1" x14ac:dyDescent="0.35">
      <c r="B6834" s="7">
        <v>2030832</v>
      </c>
      <c r="C6834" s="1" t="s">
        <v>9</v>
      </c>
      <c r="D6834" s="1" t="s">
        <v>26</v>
      </c>
      <c r="E6834" s="1" t="s">
        <v>46</v>
      </c>
      <c r="F6834" s="1" t="s">
        <v>518</v>
      </c>
      <c r="G6834" s="3">
        <v>45482</v>
      </c>
      <c r="H6834" s="3">
        <v>45485</v>
      </c>
      <c r="I6834" s="6">
        <v>450</v>
      </c>
      <c r="J6834" s="1">
        <v>1</v>
      </c>
      <c r="K6834" s="4">
        <v>0.02</v>
      </c>
      <c r="L6834" s="6">
        <f t="shared" si="216"/>
        <v>9</v>
      </c>
      <c r="M6834" s="8">
        <f t="shared" si="217"/>
        <v>441</v>
      </c>
      <c r="N6834" s="21">
        <f>(sales[[#This Row],[Price]]*sales[[#This Row],[Qty]])-(sales[[#This Row],[Discount_Amt]]*sales[[#This Row],[Qty]])</f>
        <v>441</v>
      </c>
    </row>
    <row r="6835" spans="2:14" x14ac:dyDescent="0.35">
      <c r="B6835" s="7">
        <v>2030833</v>
      </c>
      <c r="C6835" s="1" t="s">
        <v>11</v>
      </c>
      <c r="D6835" s="1" t="s">
        <v>27</v>
      </c>
      <c r="E6835" s="1" t="s">
        <v>47</v>
      </c>
      <c r="F6835" s="1" t="s">
        <v>519</v>
      </c>
      <c r="G6835" s="3">
        <v>45482</v>
      </c>
      <c r="H6835" s="3">
        <v>45487</v>
      </c>
      <c r="I6835" s="6">
        <v>1299</v>
      </c>
      <c r="J6835" s="1">
        <v>1</v>
      </c>
      <c r="K6835" s="4">
        <v>0.02</v>
      </c>
      <c r="L6835" s="6">
        <f t="shared" si="216"/>
        <v>25.98</v>
      </c>
      <c r="M6835" s="8">
        <f t="shared" si="217"/>
        <v>1273.02</v>
      </c>
      <c r="N6835" s="21">
        <f>(sales[[#This Row],[Price]]*sales[[#This Row],[Qty]])-(sales[[#This Row],[Discount_Amt]]*sales[[#This Row],[Qty]])</f>
        <v>1273.02</v>
      </c>
    </row>
    <row r="6836" spans="2:14" x14ac:dyDescent="0.35">
      <c r="B6836" s="7">
        <v>2030834</v>
      </c>
      <c r="C6836" s="1" t="s">
        <v>12</v>
      </c>
      <c r="D6836" s="1" t="s">
        <v>28</v>
      </c>
      <c r="E6836" s="1" t="s">
        <v>48</v>
      </c>
      <c r="F6836" s="1" t="s">
        <v>520</v>
      </c>
      <c r="G6836" s="3">
        <v>45482</v>
      </c>
      <c r="H6836" s="3">
        <v>45483</v>
      </c>
      <c r="I6836" s="6">
        <v>1700</v>
      </c>
      <c r="J6836" s="1">
        <v>2</v>
      </c>
      <c r="K6836" s="4">
        <v>0.02</v>
      </c>
      <c r="L6836" s="6">
        <f t="shared" si="216"/>
        <v>34</v>
      </c>
      <c r="M6836" s="8">
        <f t="shared" si="217"/>
        <v>3366</v>
      </c>
      <c r="N6836" s="21">
        <f>(sales[[#This Row],[Price]]*sales[[#This Row],[Qty]])-(sales[[#This Row],[Discount_Amt]]*sales[[#This Row],[Qty]])</f>
        <v>3332</v>
      </c>
    </row>
    <row r="6837" spans="2:14" hidden="1" x14ac:dyDescent="0.35">
      <c r="B6837" s="7">
        <v>2030835</v>
      </c>
      <c r="C6837" s="1" t="s">
        <v>13</v>
      </c>
      <c r="D6837" s="1" t="s">
        <v>29</v>
      </c>
      <c r="E6837" s="1" t="s">
        <v>49</v>
      </c>
      <c r="F6837" s="1" t="s">
        <v>521</v>
      </c>
      <c r="G6837" s="3">
        <v>45482</v>
      </c>
      <c r="H6837" s="3">
        <v>45490</v>
      </c>
      <c r="I6837" s="6">
        <v>55000</v>
      </c>
      <c r="J6837" s="1">
        <v>1</v>
      </c>
      <c r="K6837" s="4">
        <v>0.02</v>
      </c>
      <c r="L6837" s="6">
        <f t="shared" si="216"/>
        <v>1100</v>
      </c>
      <c r="M6837" s="8">
        <f t="shared" si="217"/>
        <v>53900</v>
      </c>
      <c r="N6837" s="21">
        <f>(sales[[#This Row],[Price]]*sales[[#This Row],[Qty]])-(sales[[#This Row],[Discount_Amt]]*sales[[#This Row],[Qty]])</f>
        <v>53900</v>
      </c>
    </row>
    <row r="6838" spans="2:14" hidden="1" x14ac:dyDescent="0.35">
      <c r="B6838" s="7">
        <v>2030836</v>
      </c>
      <c r="C6838" s="1" t="s">
        <v>14</v>
      </c>
      <c r="D6838" s="1" t="s">
        <v>25</v>
      </c>
      <c r="E6838" s="1" t="s">
        <v>50</v>
      </c>
      <c r="F6838" s="1" t="s">
        <v>518</v>
      </c>
      <c r="G6838" s="3">
        <v>45482</v>
      </c>
      <c r="H6838" s="3">
        <v>45484</v>
      </c>
      <c r="I6838" s="6">
        <v>57999</v>
      </c>
      <c r="J6838" s="1">
        <v>3</v>
      </c>
      <c r="K6838" s="4">
        <v>0.02</v>
      </c>
      <c r="L6838" s="6">
        <f t="shared" si="216"/>
        <v>1159.98</v>
      </c>
      <c r="M6838" s="8">
        <f t="shared" si="217"/>
        <v>172837.02</v>
      </c>
      <c r="N6838" s="21">
        <f>(sales[[#This Row],[Price]]*sales[[#This Row],[Qty]])-(sales[[#This Row],[Discount_Amt]]*sales[[#This Row],[Qty]])</f>
        <v>170517.06</v>
      </c>
    </row>
    <row r="6839" spans="2:14" hidden="1" x14ac:dyDescent="0.35">
      <c r="B6839" s="7">
        <v>2030837</v>
      </c>
      <c r="C6839" s="1" t="s">
        <v>15</v>
      </c>
      <c r="D6839" s="1" t="s">
        <v>26</v>
      </c>
      <c r="E6839" s="1" t="s">
        <v>51</v>
      </c>
      <c r="F6839" s="1" t="s">
        <v>518</v>
      </c>
      <c r="G6839" s="3">
        <v>45482</v>
      </c>
      <c r="H6839" s="3">
        <v>45485</v>
      </c>
      <c r="I6839" s="6">
        <v>1399</v>
      </c>
      <c r="J6839" s="1">
        <v>2</v>
      </c>
      <c r="K6839" s="4">
        <v>7.0000000000000007E-2</v>
      </c>
      <c r="L6839" s="6">
        <f t="shared" si="216"/>
        <v>97.93</v>
      </c>
      <c r="M6839" s="8">
        <f t="shared" si="217"/>
        <v>2700.07</v>
      </c>
      <c r="N6839" s="21">
        <f>(sales[[#This Row],[Price]]*sales[[#This Row],[Qty]])-(sales[[#This Row],[Discount_Amt]]*sales[[#This Row],[Qty]])</f>
        <v>2602.14</v>
      </c>
    </row>
    <row r="6840" spans="2:14" hidden="1" x14ac:dyDescent="0.35">
      <c r="B6840" s="7">
        <v>2030838</v>
      </c>
      <c r="C6840" s="1" t="s">
        <v>16</v>
      </c>
      <c r="D6840" s="1" t="s">
        <v>27</v>
      </c>
      <c r="E6840" s="1" t="s">
        <v>506</v>
      </c>
      <c r="F6840" s="1" t="s">
        <v>519</v>
      </c>
      <c r="G6840" s="3">
        <v>45482</v>
      </c>
      <c r="H6840" s="3">
        <v>45487</v>
      </c>
      <c r="I6840" s="6">
        <v>999</v>
      </c>
      <c r="J6840" s="1">
        <v>1</v>
      </c>
      <c r="K6840" s="4">
        <v>0.03</v>
      </c>
      <c r="L6840" s="6">
        <f t="shared" si="216"/>
        <v>29.97</v>
      </c>
      <c r="M6840" s="8">
        <f t="shared" si="217"/>
        <v>969.03</v>
      </c>
      <c r="N6840" s="21">
        <f>(sales[[#This Row],[Price]]*sales[[#This Row],[Qty]])-(sales[[#This Row],[Discount_Amt]]*sales[[#This Row],[Qty]])</f>
        <v>969.03</v>
      </c>
    </row>
    <row r="6841" spans="2:14" x14ac:dyDescent="0.35">
      <c r="B6841" s="7">
        <v>2030839</v>
      </c>
      <c r="C6841" s="1" t="s">
        <v>17</v>
      </c>
      <c r="D6841" s="1" t="s">
        <v>28</v>
      </c>
      <c r="E6841" s="1" t="s">
        <v>507</v>
      </c>
      <c r="F6841" s="1" t="s">
        <v>521</v>
      </c>
      <c r="G6841" s="3">
        <v>45482</v>
      </c>
      <c r="H6841" s="3">
        <v>45483</v>
      </c>
      <c r="I6841" s="6">
        <v>2099</v>
      </c>
      <c r="J6841" s="1">
        <v>2</v>
      </c>
      <c r="K6841" s="4">
        <v>0.08</v>
      </c>
      <c r="L6841" s="6">
        <f t="shared" si="216"/>
        <v>167.92000000000002</v>
      </c>
      <c r="M6841" s="8">
        <f t="shared" si="217"/>
        <v>4030.08</v>
      </c>
      <c r="N6841" s="21">
        <f>(sales[[#This Row],[Price]]*sales[[#This Row],[Qty]])-(sales[[#This Row],[Discount_Amt]]*sales[[#This Row],[Qty]])</f>
        <v>3862.16</v>
      </c>
    </row>
    <row r="6842" spans="2:14" hidden="1" x14ac:dyDescent="0.35">
      <c r="B6842" s="7">
        <v>2030840</v>
      </c>
      <c r="C6842" s="1" t="s">
        <v>18</v>
      </c>
      <c r="D6842" s="1" t="s">
        <v>29</v>
      </c>
      <c r="E6842" s="1" t="s">
        <v>508</v>
      </c>
      <c r="F6842" s="1" t="s">
        <v>520</v>
      </c>
      <c r="G6842" s="3">
        <v>45482</v>
      </c>
      <c r="H6842" s="3">
        <v>45490</v>
      </c>
      <c r="I6842" s="6">
        <v>11000</v>
      </c>
      <c r="J6842" s="1">
        <v>1</v>
      </c>
      <c r="K6842" s="4">
        <v>0.05</v>
      </c>
      <c r="L6842" s="6">
        <f t="shared" si="216"/>
        <v>550</v>
      </c>
      <c r="M6842" s="8">
        <f t="shared" si="217"/>
        <v>10450</v>
      </c>
      <c r="N6842" s="21">
        <f>(sales[[#This Row],[Price]]*sales[[#This Row],[Qty]])-(sales[[#This Row],[Discount_Amt]]*sales[[#This Row],[Qty]])</f>
        <v>10450</v>
      </c>
    </row>
    <row r="6843" spans="2:14" hidden="1" x14ac:dyDescent="0.35">
      <c r="B6843" s="7">
        <v>2030841</v>
      </c>
      <c r="C6843" s="1" t="s">
        <v>19</v>
      </c>
      <c r="D6843" s="1" t="s">
        <v>25</v>
      </c>
      <c r="E6843" s="1" t="s">
        <v>31</v>
      </c>
      <c r="F6843" s="1" t="s">
        <v>518</v>
      </c>
      <c r="G6843" s="3">
        <v>45482</v>
      </c>
      <c r="H6843" s="3">
        <v>45484</v>
      </c>
      <c r="I6843" s="6">
        <v>800</v>
      </c>
      <c r="J6843" s="1">
        <v>2</v>
      </c>
      <c r="K6843" s="4">
        <v>0.05</v>
      </c>
      <c r="L6843" s="6">
        <f t="shared" si="216"/>
        <v>40</v>
      </c>
      <c r="M6843" s="8">
        <f t="shared" si="217"/>
        <v>1560</v>
      </c>
      <c r="N6843" s="21">
        <f>(sales[[#This Row],[Price]]*sales[[#This Row],[Qty]])-(sales[[#This Row],[Discount_Amt]]*sales[[#This Row],[Qty]])</f>
        <v>1520</v>
      </c>
    </row>
    <row r="6844" spans="2:14" hidden="1" x14ac:dyDescent="0.35">
      <c r="B6844" s="7">
        <v>2030842</v>
      </c>
      <c r="C6844" s="1" t="s">
        <v>20</v>
      </c>
      <c r="D6844" s="1" t="s">
        <v>362</v>
      </c>
      <c r="E6844" s="1" t="s">
        <v>32</v>
      </c>
      <c r="F6844" s="1" t="s">
        <v>519</v>
      </c>
      <c r="G6844" s="3">
        <v>45482</v>
      </c>
      <c r="H6844" s="3">
        <v>45485</v>
      </c>
      <c r="I6844" s="6">
        <v>5500</v>
      </c>
      <c r="J6844" s="1">
        <v>3</v>
      </c>
      <c r="K6844" s="4">
        <v>0.05</v>
      </c>
      <c r="L6844" s="6">
        <f t="shared" si="216"/>
        <v>275</v>
      </c>
      <c r="M6844" s="8">
        <f t="shared" si="217"/>
        <v>16225</v>
      </c>
      <c r="N6844" s="21">
        <f>(sales[[#This Row],[Price]]*sales[[#This Row],[Qty]])-(sales[[#This Row],[Discount_Amt]]*sales[[#This Row],[Qty]])</f>
        <v>15675</v>
      </c>
    </row>
    <row r="6845" spans="2:14" hidden="1" x14ac:dyDescent="0.35">
      <c r="B6845" s="7">
        <v>2030843</v>
      </c>
      <c r="C6845" s="1" t="s">
        <v>21</v>
      </c>
      <c r="D6845" s="1" t="s">
        <v>25</v>
      </c>
      <c r="E6845" s="1" t="s">
        <v>38</v>
      </c>
      <c r="F6845" s="1" t="s">
        <v>520</v>
      </c>
      <c r="G6845" s="3">
        <v>45482</v>
      </c>
      <c r="H6845" s="3">
        <v>45487</v>
      </c>
      <c r="I6845" s="6">
        <v>1350</v>
      </c>
      <c r="J6845" s="1">
        <v>2</v>
      </c>
      <c r="K6845" s="4">
        <v>0.05</v>
      </c>
      <c r="L6845" s="6">
        <f t="shared" si="216"/>
        <v>67.5</v>
      </c>
      <c r="M6845" s="8">
        <f t="shared" si="217"/>
        <v>2632.5</v>
      </c>
      <c r="N6845" s="21">
        <f>(sales[[#This Row],[Price]]*sales[[#This Row],[Qty]])-(sales[[#This Row],[Discount_Amt]]*sales[[#This Row],[Qty]])</f>
        <v>2565</v>
      </c>
    </row>
    <row r="6846" spans="2:14" hidden="1" x14ac:dyDescent="0.35">
      <c r="B6846" s="7">
        <v>2030844</v>
      </c>
      <c r="C6846" s="1" t="s">
        <v>22</v>
      </c>
      <c r="D6846" s="1" t="s">
        <v>26</v>
      </c>
      <c r="E6846" s="1" t="s">
        <v>33</v>
      </c>
      <c r="F6846" s="1" t="s">
        <v>521</v>
      </c>
      <c r="G6846" s="3">
        <v>45482</v>
      </c>
      <c r="H6846" s="3">
        <v>45483</v>
      </c>
      <c r="I6846" s="6">
        <v>4500</v>
      </c>
      <c r="J6846" s="1">
        <v>7</v>
      </c>
      <c r="K6846" s="4">
        <v>0.03</v>
      </c>
      <c r="L6846" s="6">
        <f t="shared" si="216"/>
        <v>135</v>
      </c>
      <c r="M6846" s="8">
        <f t="shared" si="217"/>
        <v>31365</v>
      </c>
      <c r="N6846" s="21">
        <f>(sales[[#This Row],[Price]]*sales[[#This Row],[Qty]])-(sales[[#This Row],[Discount_Amt]]*sales[[#This Row],[Qty]])</f>
        <v>30555</v>
      </c>
    </row>
    <row r="6847" spans="2:14" hidden="1" x14ac:dyDescent="0.35">
      <c r="B6847" s="7">
        <v>2030845</v>
      </c>
      <c r="C6847" s="1" t="s">
        <v>23</v>
      </c>
      <c r="D6847" s="1" t="s">
        <v>27</v>
      </c>
      <c r="E6847" s="1" t="s">
        <v>34</v>
      </c>
      <c r="F6847" s="1" t="s">
        <v>518</v>
      </c>
      <c r="G6847" s="3">
        <v>45482</v>
      </c>
      <c r="H6847" s="3">
        <v>45490</v>
      </c>
      <c r="I6847" s="6">
        <v>2350</v>
      </c>
      <c r="J6847" s="1">
        <v>2</v>
      </c>
      <c r="K6847" s="4">
        <v>0.1</v>
      </c>
      <c r="L6847" s="6">
        <f t="shared" si="216"/>
        <v>235</v>
      </c>
      <c r="M6847" s="8">
        <f t="shared" si="217"/>
        <v>4465</v>
      </c>
      <c r="N6847" s="21">
        <f>(sales[[#This Row],[Price]]*sales[[#This Row],[Qty]])-(sales[[#This Row],[Discount_Amt]]*sales[[#This Row],[Qty]])</f>
        <v>4230</v>
      </c>
    </row>
    <row r="6848" spans="2:14" hidden="1" x14ac:dyDescent="0.35">
      <c r="B6848" s="7">
        <v>2030846</v>
      </c>
      <c r="C6848" s="1" t="s">
        <v>24</v>
      </c>
      <c r="D6848" s="1" t="s">
        <v>28</v>
      </c>
      <c r="E6848" s="1" t="s">
        <v>35</v>
      </c>
      <c r="F6848" s="1" t="s">
        <v>518</v>
      </c>
      <c r="G6848" s="3">
        <v>45482</v>
      </c>
      <c r="H6848" s="3">
        <v>45484</v>
      </c>
      <c r="I6848" s="6">
        <v>90</v>
      </c>
      <c r="J6848" s="1">
        <v>1</v>
      </c>
      <c r="K6848" s="4">
        <v>0.05</v>
      </c>
      <c r="L6848" s="6">
        <f t="shared" si="216"/>
        <v>4.5</v>
      </c>
      <c r="M6848" s="8">
        <f t="shared" si="217"/>
        <v>85.5</v>
      </c>
      <c r="N6848" s="21">
        <f>(sales[[#This Row],[Price]]*sales[[#This Row],[Qty]])-(sales[[#This Row],[Discount_Amt]]*sales[[#This Row],[Qty]])</f>
        <v>85.5</v>
      </c>
    </row>
    <row r="6849" spans="2:14" hidden="1" x14ac:dyDescent="0.35">
      <c r="B6849" s="7">
        <v>2030847</v>
      </c>
      <c r="C6849" s="1" t="s">
        <v>4</v>
      </c>
      <c r="D6849" s="1" t="s">
        <v>29</v>
      </c>
      <c r="E6849" s="1" t="s">
        <v>36</v>
      </c>
      <c r="F6849" s="1" t="s">
        <v>519</v>
      </c>
      <c r="G6849" s="3">
        <v>45482</v>
      </c>
      <c r="H6849" s="3">
        <v>45485</v>
      </c>
      <c r="I6849" s="6">
        <v>280</v>
      </c>
      <c r="J6849" s="1">
        <v>1</v>
      </c>
      <c r="K6849" s="4">
        <v>0.05</v>
      </c>
      <c r="L6849" s="6">
        <f t="shared" si="216"/>
        <v>14</v>
      </c>
      <c r="M6849" s="8">
        <f t="shared" si="217"/>
        <v>266</v>
      </c>
      <c r="N6849" s="21">
        <f>(sales[[#This Row],[Price]]*sales[[#This Row],[Qty]])-(sales[[#This Row],[Discount_Amt]]*sales[[#This Row],[Qty]])</f>
        <v>266</v>
      </c>
    </row>
    <row r="6850" spans="2:14" hidden="1" x14ac:dyDescent="0.35">
      <c r="B6850" s="7">
        <v>2030848</v>
      </c>
      <c r="C6850" s="1" t="s">
        <v>5</v>
      </c>
      <c r="D6850" s="1" t="s">
        <v>25</v>
      </c>
      <c r="E6850" s="1" t="s">
        <v>37</v>
      </c>
      <c r="F6850" s="1" t="s">
        <v>521</v>
      </c>
      <c r="G6850" s="3">
        <v>45482</v>
      </c>
      <c r="H6850" s="3">
        <v>45487</v>
      </c>
      <c r="I6850" s="6">
        <v>70</v>
      </c>
      <c r="J6850" s="1">
        <v>1</v>
      </c>
      <c r="K6850" s="4">
        <v>0.02</v>
      </c>
      <c r="L6850" s="6">
        <f t="shared" si="216"/>
        <v>1.4000000000000001</v>
      </c>
      <c r="M6850" s="8">
        <f t="shared" si="217"/>
        <v>68.599999999999994</v>
      </c>
      <c r="N6850" s="21">
        <f>(sales[[#This Row],[Price]]*sales[[#This Row],[Qty]])-(sales[[#This Row],[Discount_Amt]]*sales[[#This Row],[Qty]])</f>
        <v>68.599999999999994</v>
      </c>
    </row>
    <row r="6851" spans="2:14" hidden="1" x14ac:dyDescent="0.35">
      <c r="B6851" s="7">
        <v>2030849</v>
      </c>
      <c r="C6851" s="1" t="s">
        <v>6</v>
      </c>
      <c r="D6851" s="1" t="s">
        <v>30</v>
      </c>
      <c r="E6851" s="1" t="s">
        <v>39</v>
      </c>
      <c r="F6851" s="1" t="s">
        <v>520</v>
      </c>
      <c r="G6851" s="3">
        <v>45482</v>
      </c>
      <c r="H6851" s="3">
        <v>45483</v>
      </c>
      <c r="I6851" s="6">
        <v>230</v>
      </c>
      <c r="J6851" s="1">
        <v>2</v>
      </c>
      <c r="K6851" s="4">
        <v>0.06</v>
      </c>
      <c r="L6851" s="6">
        <f t="shared" si="216"/>
        <v>13.799999999999999</v>
      </c>
      <c r="M6851" s="8">
        <f t="shared" si="217"/>
        <v>446.2</v>
      </c>
      <c r="N6851" s="21">
        <f>(sales[[#This Row],[Price]]*sales[[#This Row],[Qty]])-(sales[[#This Row],[Discount_Amt]]*sales[[#This Row],[Qty]])</f>
        <v>432.4</v>
      </c>
    </row>
    <row r="6852" spans="2:14" hidden="1" x14ac:dyDescent="0.35">
      <c r="B6852" s="7">
        <v>2030850</v>
      </c>
      <c r="C6852" s="1" t="s">
        <v>7</v>
      </c>
      <c r="D6852" s="1" t="s">
        <v>27</v>
      </c>
      <c r="E6852" s="1" t="s">
        <v>40</v>
      </c>
      <c r="F6852" s="1" t="s">
        <v>518</v>
      </c>
      <c r="G6852" s="3">
        <v>45482</v>
      </c>
      <c r="H6852" s="3">
        <v>45490</v>
      </c>
      <c r="I6852" s="6">
        <v>7999</v>
      </c>
      <c r="J6852" s="1">
        <v>1</v>
      </c>
      <c r="K6852" s="4">
        <v>0.15</v>
      </c>
      <c r="L6852" s="6">
        <f t="shared" si="216"/>
        <v>1199.8499999999999</v>
      </c>
      <c r="M6852" s="8">
        <f t="shared" si="217"/>
        <v>6799.15</v>
      </c>
      <c r="N6852" s="21">
        <f>(sales[[#This Row],[Price]]*sales[[#This Row],[Qty]])-(sales[[#This Row],[Discount_Amt]]*sales[[#This Row],[Qty]])</f>
        <v>6799.15</v>
      </c>
    </row>
    <row r="6853" spans="2:14" x14ac:dyDescent="0.35">
      <c r="B6853" s="7">
        <v>2030851</v>
      </c>
      <c r="C6853" s="1" t="s">
        <v>10</v>
      </c>
      <c r="D6853" s="1" t="s">
        <v>28</v>
      </c>
      <c r="E6853" s="1" t="s">
        <v>41</v>
      </c>
      <c r="F6853" s="1" t="s">
        <v>519</v>
      </c>
      <c r="G6853" s="3">
        <v>45482</v>
      </c>
      <c r="H6853" s="3">
        <v>45484</v>
      </c>
      <c r="I6853" s="6">
        <v>850</v>
      </c>
      <c r="J6853" s="1">
        <v>2</v>
      </c>
      <c r="K6853" s="4">
        <v>0.02</v>
      </c>
      <c r="L6853" s="6">
        <f t="shared" si="216"/>
        <v>17</v>
      </c>
      <c r="M6853" s="8">
        <f t="shared" si="217"/>
        <v>1683</v>
      </c>
      <c r="N6853" s="21">
        <f>(sales[[#This Row],[Price]]*sales[[#This Row],[Qty]])-(sales[[#This Row],[Discount_Amt]]*sales[[#This Row],[Qty]])</f>
        <v>1666</v>
      </c>
    </row>
    <row r="6854" spans="2:14" hidden="1" x14ac:dyDescent="0.35">
      <c r="B6854" s="7">
        <v>2030852</v>
      </c>
      <c r="C6854" s="1" t="s">
        <v>8</v>
      </c>
      <c r="D6854" s="1" t="s">
        <v>29</v>
      </c>
      <c r="E6854" s="1" t="s">
        <v>42</v>
      </c>
      <c r="F6854" s="1" t="s">
        <v>520</v>
      </c>
      <c r="G6854" s="3">
        <v>45482</v>
      </c>
      <c r="H6854" s="3">
        <v>45485</v>
      </c>
      <c r="I6854" s="6">
        <v>65000</v>
      </c>
      <c r="J6854" s="1">
        <v>7</v>
      </c>
      <c r="K6854" s="4">
        <v>0.02</v>
      </c>
      <c r="L6854" s="6">
        <f t="shared" si="216"/>
        <v>1300</v>
      </c>
      <c r="M6854" s="8">
        <f t="shared" si="217"/>
        <v>453700</v>
      </c>
      <c r="N6854" s="21">
        <f>(sales[[#This Row],[Price]]*sales[[#This Row],[Qty]])-(sales[[#This Row],[Discount_Amt]]*sales[[#This Row],[Qty]])</f>
        <v>445900</v>
      </c>
    </row>
    <row r="6855" spans="2:14" hidden="1" x14ac:dyDescent="0.35">
      <c r="B6855" s="7">
        <v>2030853</v>
      </c>
      <c r="C6855" s="1" t="s">
        <v>9</v>
      </c>
      <c r="D6855" s="1" t="s">
        <v>25</v>
      </c>
      <c r="E6855" s="1" t="s">
        <v>43</v>
      </c>
      <c r="F6855" s="1" t="s">
        <v>521</v>
      </c>
      <c r="G6855" s="3">
        <v>45482</v>
      </c>
      <c r="H6855" s="3">
        <v>45487</v>
      </c>
      <c r="I6855" s="6">
        <v>450</v>
      </c>
      <c r="J6855" s="1">
        <v>2</v>
      </c>
      <c r="K6855" s="4">
        <v>0.02</v>
      </c>
      <c r="L6855" s="6">
        <f t="shared" si="216"/>
        <v>9</v>
      </c>
      <c r="M6855" s="8">
        <f t="shared" si="217"/>
        <v>891</v>
      </c>
      <c r="N6855" s="21">
        <f>(sales[[#This Row],[Price]]*sales[[#This Row],[Qty]])-(sales[[#This Row],[Discount_Amt]]*sales[[#This Row],[Qty]])</f>
        <v>882</v>
      </c>
    </row>
    <row r="6856" spans="2:14" x14ac:dyDescent="0.35">
      <c r="B6856" s="7">
        <v>2030854</v>
      </c>
      <c r="C6856" s="1" t="s">
        <v>11</v>
      </c>
      <c r="D6856" s="1" t="s">
        <v>26</v>
      </c>
      <c r="E6856" s="1" t="s">
        <v>44</v>
      </c>
      <c r="F6856" s="1" t="s">
        <v>518</v>
      </c>
      <c r="G6856" s="3">
        <v>45482</v>
      </c>
      <c r="H6856" s="3">
        <v>45483</v>
      </c>
      <c r="I6856" s="6">
        <v>1299</v>
      </c>
      <c r="J6856" s="1">
        <v>2</v>
      </c>
      <c r="K6856" s="4">
        <v>0.02</v>
      </c>
      <c r="L6856" s="6">
        <f t="shared" si="216"/>
        <v>25.98</v>
      </c>
      <c r="M6856" s="8">
        <f t="shared" si="217"/>
        <v>2572.02</v>
      </c>
      <c r="N6856" s="21">
        <f>(sales[[#This Row],[Price]]*sales[[#This Row],[Qty]])-(sales[[#This Row],[Discount_Amt]]*sales[[#This Row],[Qty]])</f>
        <v>2546.04</v>
      </c>
    </row>
    <row r="6857" spans="2:14" x14ac:dyDescent="0.35">
      <c r="B6857" s="7">
        <v>2030855</v>
      </c>
      <c r="C6857" s="1" t="s">
        <v>12</v>
      </c>
      <c r="D6857" s="1" t="s">
        <v>27</v>
      </c>
      <c r="E6857" s="1" t="s">
        <v>45</v>
      </c>
      <c r="F6857" s="1" t="s">
        <v>518</v>
      </c>
      <c r="G6857" s="3">
        <v>45482</v>
      </c>
      <c r="H6857" s="3">
        <v>45490</v>
      </c>
      <c r="I6857" s="6">
        <v>1700</v>
      </c>
      <c r="J6857" s="1">
        <v>1</v>
      </c>
      <c r="K6857" s="4">
        <v>0.02</v>
      </c>
      <c r="L6857" s="6">
        <f t="shared" si="216"/>
        <v>34</v>
      </c>
      <c r="M6857" s="8">
        <f t="shared" si="217"/>
        <v>1666</v>
      </c>
      <c r="N6857" s="21">
        <f>(sales[[#This Row],[Price]]*sales[[#This Row],[Qty]])-(sales[[#This Row],[Discount_Amt]]*sales[[#This Row],[Qty]])</f>
        <v>1666</v>
      </c>
    </row>
    <row r="6858" spans="2:14" hidden="1" x14ac:dyDescent="0.35">
      <c r="B6858" s="7">
        <v>2030856</v>
      </c>
      <c r="C6858" s="1" t="s">
        <v>13</v>
      </c>
      <c r="D6858" s="1" t="s">
        <v>28</v>
      </c>
      <c r="E6858" s="1" t="s">
        <v>46</v>
      </c>
      <c r="F6858" s="1" t="s">
        <v>519</v>
      </c>
      <c r="G6858" s="3">
        <v>45482</v>
      </c>
      <c r="H6858" s="3">
        <v>45484</v>
      </c>
      <c r="I6858" s="6">
        <v>55000</v>
      </c>
      <c r="J6858" s="1">
        <v>2</v>
      </c>
      <c r="K6858" s="4">
        <v>0.02</v>
      </c>
      <c r="L6858" s="6">
        <f t="shared" si="216"/>
        <v>1100</v>
      </c>
      <c r="M6858" s="8">
        <f t="shared" si="217"/>
        <v>108900</v>
      </c>
      <c r="N6858" s="21">
        <f>(sales[[#This Row],[Price]]*sales[[#This Row],[Qty]])-(sales[[#This Row],[Discount_Amt]]*sales[[#This Row],[Qty]])</f>
        <v>107800</v>
      </c>
    </row>
    <row r="6859" spans="2:14" hidden="1" x14ac:dyDescent="0.35">
      <c r="B6859" s="7">
        <v>2030857</v>
      </c>
      <c r="C6859" s="1" t="s">
        <v>14</v>
      </c>
      <c r="D6859" s="1" t="s">
        <v>29</v>
      </c>
      <c r="E6859" s="1" t="s">
        <v>47</v>
      </c>
      <c r="F6859" s="1" t="s">
        <v>521</v>
      </c>
      <c r="G6859" s="3">
        <v>45482</v>
      </c>
      <c r="H6859" s="3">
        <v>45485</v>
      </c>
      <c r="I6859" s="6">
        <v>57999</v>
      </c>
      <c r="J6859" s="1">
        <v>4</v>
      </c>
      <c r="K6859" s="4">
        <v>0.02</v>
      </c>
      <c r="L6859" s="6">
        <f t="shared" si="216"/>
        <v>1159.98</v>
      </c>
      <c r="M6859" s="8">
        <f t="shared" si="217"/>
        <v>230836.02</v>
      </c>
      <c r="N6859" s="21">
        <f>(sales[[#This Row],[Price]]*sales[[#This Row],[Qty]])-(sales[[#This Row],[Discount_Amt]]*sales[[#This Row],[Qty]])</f>
        <v>227356.08</v>
      </c>
    </row>
    <row r="6860" spans="2:14" hidden="1" x14ac:dyDescent="0.35">
      <c r="B6860" s="7">
        <v>2030858</v>
      </c>
      <c r="C6860" s="1" t="s">
        <v>15</v>
      </c>
      <c r="D6860" s="1" t="s">
        <v>25</v>
      </c>
      <c r="E6860" s="1" t="s">
        <v>48</v>
      </c>
      <c r="F6860" s="1" t="s">
        <v>520</v>
      </c>
      <c r="G6860" s="3">
        <v>45482</v>
      </c>
      <c r="H6860" s="3">
        <v>45487</v>
      </c>
      <c r="I6860" s="6">
        <v>1399</v>
      </c>
      <c r="J6860" s="1">
        <v>3</v>
      </c>
      <c r="K6860" s="4">
        <v>0.02</v>
      </c>
      <c r="L6860" s="6">
        <f t="shared" si="216"/>
        <v>27.98</v>
      </c>
      <c r="M6860" s="8">
        <f t="shared" si="217"/>
        <v>4169.0200000000004</v>
      </c>
      <c r="N6860" s="21">
        <f>(sales[[#This Row],[Price]]*sales[[#This Row],[Qty]])-(sales[[#This Row],[Discount_Amt]]*sales[[#This Row],[Qty]])</f>
        <v>4113.0600000000004</v>
      </c>
    </row>
    <row r="6861" spans="2:14" hidden="1" x14ac:dyDescent="0.35">
      <c r="B6861" s="7">
        <v>2030859</v>
      </c>
      <c r="C6861" s="1" t="s">
        <v>16</v>
      </c>
      <c r="D6861" s="1" t="s">
        <v>26</v>
      </c>
      <c r="E6861" s="1" t="s">
        <v>49</v>
      </c>
      <c r="F6861" s="1" t="s">
        <v>518</v>
      </c>
      <c r="G6861" s="3">
        <v>45482</v>
      </c>
      <c r="H6861" s="3">
        <v>45483</v>
      </c>
      <c r="I6861" s="6">
        <v>999</v>
      </c>
      <c r="J6861" s="1">
        <v>2</v>
      </c>
      <c r="K6861" s="4">
        <v>7.0000000000000007E-2</v>
      </c>
      <c r="L6861" s="6">
        <f t="shared" si="216"/>
        <v>69.930000000000007</v>
      </c>
      <c r="M6861" s="8">
        <f t="shared" si="217"/>
        <v>1928.07</v>
      </c>
      <c r="N6861" s="21">
        <f>(sales[[#This Row],[Price]]*sales[[#This Row],[Qty]])-(sales[[#This Row],[Discount_Amt]]*sales[[#This Row],[Qty]])</f>
        <v>1858.1399999999999</v>
      </c>
    </row>
    <row r="6862" spans="2:14" x14ac:dyDescent="0.35">
      <c r="B6862" s="7">
        <v>2030860</v>
      </c>
      <c r="C6862" s="1" t="s">
        <v>17</v>
      </c>
      <c r="D6862" s="1" t="s">
        <v>27</v>
      </c>
      <c r="E6862" s="1" t="s">
        <v>50</v>
      </c>
      <c r="F6862" s="1" t="s">
        <v>519</v>
      </c>
      <c r="G6862" s="3">
        <v>45482</v>
      </c>
      <c r="H6862" s="3">
        <v>45490</v>
      </c>
      <c r="I6862" s="6">
        <v>2099</v>
      </c>
      <c r="J6862" s="1">
        <v>1</v>
      </c>
      <c r="K6862" s="4">
        <v>0.03</v>
      </c>
      <c r="L6862" s="6">
        <f t="shared" si="216"/>
        <v>62.97</v>
      </c>
      <c r="M6862" s="8">
        <f t="shared" si="217"/>
        <v>2036.03</v>
      </c>
      <c r="N6862" s="21">
        <f>(sales[[#This Row],[Price]]*sales[[#This Row],[Qty]])-(sales[[#This Row],[Discount_Amt]]*sales[[#This Row],[Qty]])</f>
        <v>2036.03</v>
      </c>
    </row>
    <row r="6863" spans="2:14" hidden="1" x14ac:dyDescent="0.35">
      <c r="B6863" s="7">
        <v>2030861</v>
      </c>
      <c r="C6863" s="1" t="s">
        <v>18</v>
      </c>
      <c r="D6863" s="1" t="s">
        <v>28</v>
      </c>
      <c r="E6863" s="1" t="s">
        <v>51</v>
      </c>
      <c r="F6863" s="1" t="s">
        <v>520</v>
      </c>
      <c r="G6863" s="3">
        <v>45482</v>
      </c>
      <c r="H6863" s="3">
        <v>45484</v>
      </c>
      <c r="I6863" s="6">
        <v>11000</v>
      </c>
      <c r="J6863" s="1">
        <v>1</v>
      </c>
      <c r="K6863" s="4">
        <v>0.08</v>
      </c>
      <c r="L6863" s="6">
        <f t="shared" si="216"/>
        <v>880</v>
      </c>
      <c r="M6863" s="8">
        <f t="shared" si="217"/>
        <v>10120</v>
      </c>
      <c r="N6863" s="21">
        <f>(sales[[#This Row],[Price]]*sales[[#This Row],[Qty]])-(sales[[#This Row],[Discount_Amt]]*sales[[#This Row],[Qty]])</f>
        <v>10120</v>
      </c>
    </row>
    <row r="6864" spans="2:14" hidden="1" x14ac:dyDescent="0.35">
      <c r="B6864" s="7">
        <v>2030862</v>
      </c>
      <c r="C6864" s="1" t="s">
        <v>19</v>
      </c>
      <c r="D6864" s="1" t="s">
        <v>29</v>
      </c>
      <c r="E6864" s="1" t="s">
        <v>506</v>
      </c>
      <c r="F6864" s="1" t="s">
        <v>521</v>
      </c>
      <c r="G6864" s="3">
        <v>45482</v>
      </c>
      <c r="H6864" s="3">
        <v>45485</v>
      </c>
      <c r="I6864" s="6">
        <v>800</v>
      </c>
      <c r="J6864" s="1">
        <v>2</v>
      </c>
      <c r="K6864" s="4">
        <v>0.05</v>
      </c>
      <c r="L6864" s="6">
        <f t="shared" si="216"/>
        <v>40</v>
      </c>
      <c r="M6864" s="8">
        <f t="shared" si="217"/>
        <v>1560</v>
      </c>
      <c r="N6864" s="21">
        <f>(sales[[#This Row],[Price]]*sales[[#This Row],[Qty]])-(sales[[#This Row],[Discount_Amt]]*sales[[#This Row],[Qty]])</f>
        <v>1520</v>
      </c>
    </row>
    <row r="6865" spans="2:14" hidden="1" x14ac:dyDescent="0.35">
      <c r="B6865" s="7">
        <v>2030863</v>
      </c>
      <c r="C6865" s="1" t="s">
        <v>20</v>
      </c>
      <c r="D6865" s="1" t="s">
        <v>25</v>
      </c>
      <c r="E6865" s="1" t="s">
        <v>507</v>
      </c>
      <c r="F6865" s="1" t="s">
        <v>518</v>
      </c>
      <c r="G6865" s="3">
        <v>45482</v>
      </c>
      <c r="H6865" s="3">
        <v>45487</v>
      </c>
      <c r="I6865" s="6">
        <v>5500</v>
      </c>
      <c r="J6865" s="1">
        <v>1</v>
      </c>
      <c r="K6865" s="4">
        <v>0.05</v>
      </c>
      <c r="L6865" s="6">
        <f t="shared" si="216"/>
        <v>275</v>
      </c>
      <c r="M6865" s="8">
        <f t="shared" si="217"/>
        <v>5225</v>
      </c>
      <c r="N6865" s="21">
        <f>(sales[[#This Row],[Price]]*sales[[#This Row],[Qty]])-(sales[[#This Row],[Discount_Amt]]*sales[[#This Row],[Qty]])</f>
        <v>5225</v>
      </c>
    </row>
    <row r="6866" spans="2:14" hidden="1" x14ac:dyDescent="0.35">
      <c r="B6866" s="7">
        <v>2030864</v>
      </c>
      <c r="C6866" s="1" t="s">
        <v>21</v>
      </c>
      <c r="D6866" s="1" t="s">
        <v>363</v>
      </c>
      <c r="E6866" s="1" t="s">
        <v>508</v>
      </c>
      <c r="F6866" s="1" t="s">
        <v>518</v>
      </c>
      <c r="G6866" s="3">
        <v>45482</v>
      </c>
      <c r="H6866" s="3">
        <v>45483</v>
      </c>
      <c r="I6866" s="6">
        <v>1350</v>
      </c>
      <c r="J6866" s="1">
        <v>3</v>
      </c>
      <c r="K6866" s="4">
        <v>0.05</v>
      </c>
      <c r="L6866" s="6">
        <f t="shared" si="216"/>
        <v>67.5</v>
      </c>
      <c r="M6866" s="8">
        <f t="shared" si="217"/>
        <v>3982.5</v>
      </c>
      <c r="N6866" s="21">
        <f>(sales[[#This Row],[Price]]*sales[[#This Row],[Qty]])-(sales[[#This Row],[Discount_Amt]]*sales[[#This Row],[Qty]])</f>
        <v>3847.5</v>
      </c>
    </row>
    <row r="6867" spans="2:14" hidden="1" x14ac:dyDescent="0.35">
      <c r="B6867" s="7">
        <v>2030865</v>
      </c>
      <c r="C6867" s="1" t="s">
        <v>22</v>
      </c>
      <c r="D6867" s="1" t="s">
        <v>25</v>
      </c>
      <c r="E6867" s="1" t="s">
        <v>31</v>
      </c>
      <c r="F6867" s="1" t="s">
        <v>519</v>
      </c>
      <c r="G6867" s="3">
        <v>45482</v>
      </c>
      <c r="H6867" s="3">
        <v>45490</v>
      </c>
      <c r="I6867" s="6">
        <v>4500</v>
      </c>
      <c r="J6867" s="1">
        <v>2</v>
      </c>
      <c r="K6867" s="4">
        <v>0.05</v>
      </c>
      <c r="L6867" s="6">
        <f t="shared" si="216"/>
        <v>225</v>
      </c>
      <c r="M6867" s="8">
        <f t="shared" si="217"/>
        <v>8775</v>
      </c>
      <c r="N6867" s="21">
        <f>(sales[[#This Row],[Price]]*sales[[#This Row],[Qty]])-(sales[[#This Row],[Discount_Amt]]*sales[[#This Row],[Qty]])</f>
        <v>8550</v>
      </c>
    </row>
    <row r="6868" spans="2:14" hidden="1" x14ac:dyDescent="0.35">
      <c r="B6868" s="7">
        <v>2030866</v>
      </c>
      <c r="C6868" s="1" t="s">
        <v>23</v>
      </c>
      <c r="D6868" s="1" t="s">
        <v>26</v>
      </c>
      <c r="E6868" s="1" t="s">
        <v>32</v>
      </c>
      <c r="F6868" s="1" t="s">
        <v>521</v>
      </c>
      <c r="G6868" s="3">
        <v>45482</v>
      </c>
      <c r="H6868" s="3">
        <v>45484</v>
      </c>
      <c r="I6868" s="6">
        <v>2350</v>
      </c>
      <c r="J6868" s="1">
        <v>1</v>
      </c>
      <c r="K6868" s="4">
        <v>0.03</v>
      </c>
      <c r="L6868" s="6">
        <f t="shared" si="216"/>
        <v>70.5</v>
      </c>
      <c r="M6868" s="8">
        <f t="shared" si="217"/>
        <v>2279.5</v>
      </c>
      <c r="N6868" s="21">
        <f>(sales[[#This Row],[Price]]*sales[[#This Row],[Qty]])-(sales[[#This Row],[Discount_Amt]]*sales[[#This Row],[Qty]])</f>
        <v>2279.5</v>
      </c>
    </row>
    <row r="6869" spans="2:14" hidden="1" x14ac:dyDescent="0.35">
      <c r="B6869" s="7">
        <v>2030867</v>
      </c>
      <c r="C6869" s="1" t="s">
        <v>24</v>
      </c>
      <c r="D6869" s="1" t="s">
        <v>27</v>
      </c>
      <c r="E6869" s="1" t="s">
        <v>38</v>
      </c>
      <c r="F6869" s="1" t="s">
        <v>520</v>
      </c>
      <c r="G6869" s="3">
        <v>45482</v>
      </c>
      <c r="H6869" s="3">
        <v>45485</v>
      </c>
      <c r="I6869" s="6">
        <v>90</v>
      </c>
      <c r="J6869" s="1">
        <v>2</v>
      </c>
      <c r="K6869" s="4">
        <v>0.1</v>
      </c>
      <c r="L6869" s="6">
        <f t="shared" si="216"/>
        <v>9</v>
      </c>
      <c r="M6869" s="8">
        <f t="shared" si="217"/>
        <v>171</v>
      </c>
      <c r="N6869" s="21">
        <f>(sales[[#This Row],[Price]]*sales[[#This Row],[Qty]])-(sales[[#This Row],[Discount_Amt]]*sales[[#This Row],[Qty]])</f>
        <v>162</v>
      </c>
    </row>
    <row r="6870" spans="2:14" hidden="1" x14ac:dyDescent="0.35">
      <c r="B6870" s="7">
        <v>2030868</v>
      </c>
      <c r="C6870" s="1" t="s">
        <v>4</v>
      </c>
      <c r="D6870" s="1" t="s">
        <v>28</v>
      </c>
      <c r="E6870" s="1" t="s">
        <v>33</v>
      </c>
      <c r="F6870" s="1" t="s">
        <v>518</v>
      </c>
      <c r="G6870" s="3">
        <v>45482</v>
      </c>
      <c r="H6870" s="3">
        <v>45487</v>
      </c>
      <c r="I6870" s="6">
        <v>280</v>
      </c>
      <c r="J6870" s="1">
        <v>1</v>
      </c>
      <c r="K6870" s="4">
        <v>0.05</v>
      </c>
      <c r="L6870" s="6">
        <f t="shared" si="216"/>
        <v>14</v>
      </c>
      <c r="M6870" s="8">
        <f t="shared" si="217"/>
        <v>266</v>
      </c>
      <c r="N6870" s="21">
        <f>(sales[[#This Row],[Price]]*sales[[#This Row],[Qty]])-(sales[[#This Row],[Discount_Amt]]*sales[[#This Row],[Qty]])</f>
        <v>266</v>
      </c>
    </row>
    <row r="6871" spans="2:14" hidden="1" x14ac:dyDescent="0.35">
      <c r="B6871" s="7">
        <v>2030869</v>
      </c>
      <c r="C6871" s="1" t="s">
        <v>5</v>
      </c>
      <c r="D6871" s="1" t="s">
        <v>29</v>
      </c>
      <c r="E6871" s="1" t="s">
        <v>34</v>
      </c>
      <c r="F6871" s="1" t="s">
        <v>519</v>
      </c>
      <c r="G6871" s="3">
        <v>45482</v>
      </c>
      <c r="H6871" s="3">
        <v>45483</v>
      </c>
      <c r="I6871" s="6">
        <v>70</v>
      </c>
      <c r="J6871" s="1">
        <v>2</v>
      </c>
      <c r="K6871" s="4">
        <v>0.05</v>
      </c>
      <c r="L6871" s="6">
        <f t="shared" si="216"/>
        <v>3.5</v>
      </c>
      <c r="M6871" s="8">
        <f t="shared" si="217"/>
        <v>136.5</v>
      </c>
      <c r="N6871" s="21">
        <f>(sales[[#This Row],[Price]]*sales[[#This Row],[Qty]])-(sales[[#This Row],[Discount_Amt]]*sales[[#This Row],[Qty]])</f>
        <v>133</v>
      </c>
    </row>
    <row r="6872" spans="2:14" hidden="1" x14ac:dyDescent="0.35">
      <c r="B6872" s="7">
        <v>2030870</v>
      </c>
      <c r="C6872" s="1" t="s">
        <v>6</v>
      </c>
      <c r="D6872" s="1" t="s">
        <v>25</v>
      </c>
      <c r="E6872" s="1" t="s">
        <v>35</v>
      </c>
      <c r="F6872" s="1" t="s">
        <v>520</v>
      </c>
      <c r="G6872" s="3">
        <v>45482</v>
      </c>
      <c r="H6872" s="3">
        <v>45490</v>
      </c>
      <c r="I6872" s="6">
        <v>230</v>
      </c>
      <c r="J6872" s="1">
        <v>3</v>
      </c>
      <c r="K6872" s="4">
        <v>0.02</v>
      </c>
      <c r="L6872" s="6">
        <f t="shared" si="216"/>
        <v>4.6000000000000005</v>
      </c>
      <c r="M6872" s="8">
        <f t="shared" si="217"/>
        <v>685.4</v>
      </c>
      <c r="N6872" s="21">
        <f>(sales[[#This Row],[Price]]*sales[[#This Row],[Qty]])-(sales[[#This Row],[Discount_Amt]]*sales[[#This Row],[Qty]])</f>
        <v>676.2</v>
      </c>
    </row>
    <row r="6873" spans="2:14" hidden="1" x14ac:dyDescent="0.35">
      <c r="B6873" s="7">
        <v>2030871</v>
      </c>
      <c r="C6873" s="1" t="s">
        <v>7</v>
      </c>
      <c r="D6873" s="1" t="s">
        <v>30</v>
      </c>
      <c r="E6873" s="1" t="s">
        <v>36</v>
      </c>
      <c r="F6873" s="1" t="s">
        <v>521</v>
      </c>
      <c r="G6873" s="3">
        <v>45482</v>
      </c>
      <c r="H6873" s="3">
        <v>45484</v>
      </c>
      <c r="I6873" s="6">
        <v>7999</v>
      </c>
      <c r="J6873" s="1">
        <v>2</v>
      </c>
      <c r="K6873" s="4">
        <v>0.06</v>
      </c>
      <c r="L6873" s="6">
        <f t="shared" si="216"/>
        <v>479.94</v>
      </c>
      <c r="M6873" s="8">
        <f t="shared" si="217"/>
        <v>15518.06</v>
      </c>
      <c r="N6873" s="21">
        <f>(sales[[#This Row],[Price]]*sales[[#This Row],[Qty]])-(sales[[#This Row],[Discount_Amt]]*sales[[#This Row],[Qty]])</f>
        <v>15038.12</v>
      </c>
    </row>
    <row r="6874" spans="2:14" x14ac:dyDescent="0.35">
      <c r="B6874" s="7">
        <v>2030872</v>
      </c>
      <c r="C6874" s="1" t="s">
        <v>10</v>
      </c>
      <c r="D6874" s="1" t="s">
        <v>27</v>
      </c>
      <c r="E6874" s="1" t="s">
        <v>37</v>
      </c>
      <c r="F6874" s="1" t="s">
        <v>518</v>
      </c>
      <c r="G6874" s="3">
        <v>45482</v>
      </c>
      <c r="H6874" s="3">
        <v>45485</v>
      </c>
      <c r="I6874" s="6">
        <v>850</v>
      </c>
      <c r="J6874" s="1">
        <v>7</v>
      </c>
      <c r="K6874" s="4">
        <v>0.15</v>
      </c>
      <c r="L6874" s="6">
        <f t="shared" si="216"/>
        <v>127.5</v>
      </c>
      <c r="M6874" s="8">
        <f t="shared" si="217"/>
        <v>5822.5</v>
      </c>
      <c r="N6874" s="21">
        <f>(sales[[#This Row],[Price]]*sales[[#This Row],[Qty]])-(sales[[#This Row],[Discount_Amt]]*sales[[#This Row],[Qty]])</f>
        <v>5057.5</v>
      </c>
    </row>
    <row r="6875" spans="2:14" hidden="1" x14ac:dyDescent="0.35">
      <c r="B6875" s="7">
        <v>2030873</v>
      </c>
      <c r="C6875" s="1" t="s">
        <v>8</v>
      </c>
      <c r="D6875" s="1" t="s">
        <v>28</v>
      </c>
      <c r="E6875" s="1" t="s">
        <v>39</v>
      </c>
      <c r="F6875" s="1" t="s">
        <v>518</v>
      </c>
      <c r="G6875" s="3">
        <v>45482</v>
      </c>
      <c r="H6875" s="3">
        <v>45487</v>
      </c>
      <c r="I6875" s="6">
        <v>65000</v>
      </c>
      <c r="J6875" s="1">
        <v>2</v>
      </c>
      <c r="K6875" s="4">
        <v>0.02</v>
      </c>
      <c r="L6875" s="6">
        <f t="shared" si="216"/>
        <v>1300</v>
      </c>
      <c r="M6875" s="8">
        <f t="shared" si="217"/>
        <v>128700</v>
      </c>
      <c r="N6875" s="21">
        <f>(sales[[#This Row],[Price]]*sales[[#This Row],[Qty]])-(sales[[#This Row],[Discount_Amt]]*sales[[#This Row],[Qty]])</f>
        <v>127400</v>
      </c>
    </row>
    <row r="6876" spans="2:14" hidden="1" x14ac:dyDescent="0.35">
      <c r="B6876" s="7">
        <v>2030874</v>
      </c>
      <c r="C6876" s="1" t="s">
        <v>9</v>
      </c>
      <c r="D6876" s="1" t="s">
        <v>29</v>
      </c>
      <c r="E6876" s="1" t="s">
        <v>40</v>
      </c>
      <c r="F6876" s="1" t="s">
        <v>519</v>
      </c>
      <c r="G6876" s="3">
        <v>45482</v>
      </c>
      <c r="H6876" s="3">
        <v>45483</v>
      </c>
      <c r="I6876" s="6">
        <v>450</v>
      </c>
      <c r="J6876" s="1">
        <v>1</v>
      </c>
      <c r="K6876" s="4">
        <v>0.02</v>
      </c>
      <c r="L6876" s="6">
        <f t="shared" si="216"/>
        <v>9</v>
      </c>
      <c r="M6876" s="8">
        <f t="shared" si="217"/>
        <v>441</v>
      </c>
      <c r="N6876" s="21">
        <f>(sales[[#This Row],[Price]]*sales[[#This Row],[Qty]])-(sales[[#This Row],[Discount_Amt]]*sales[[#This Row],[Qty]])</f>
        <v>441</v>
      </c>
    </row>
    <row r="6877" spans="2:14" x14ac:dyDescent="0.35">
      <c r="B6877" s="7">
        <v>2030875</v>
      </c>
      <c r="C6877" s="1" t="s">
        <v>11</v>
      </c>
      <c r="D6877" s="1" t="s">
        <v>25</v>
      </c>
      <c r="E6877" s="1" t="s">
        <v>41</v>
      </c>
      <c r="F6877" s="1" t="s">
        <v>521</v>
      </c>
      <c r="G6877" s="3">
        <v>45482</v>
      </c>
      <c r="H6877" s="3">
        <v>45490</v>
      </c>
      <c r="I6877" s="6">
        <v>1299</v>
      </c>
      <c r="J6877" s="1">
        <v>1</v>
      </c>
      <c r="K6877" s="4">
        <v>0.02</v>
      </c>
      <c r="L6877" s="6">
        <f t="shared" si="216"/>
        <v>25.98</v>
      </c>
      <c r="M6877" s="8">
        <f t="shared" si="217"/>
        <v>1273.02</v>
      </c>
      <c r="N6877" s="21">
        <f>(sales[[#This Row],[Price]]*sales[[#This Row],[Qty]])-(sales[[#This Row],[Discount_Amt]]*sales[[#This Row],[Qty]])</f>
        <v>1273.02</v>
      </c>
    </row>
    <row r="6878" spans="2:14" x14ac:dyDescent="0.35">
      <c r="B6878" s="7">
        <v>2030876</v>
      </c>
      <c r="C6878" s="1" t="s">
        <v>12</v>
      </c>
      <c r="D6878" s="1" t="s">
        <v>26</v>
      </c>
      <c r="E6878" s="1" t="s">
        <v>42</v>
      </c>
      <c r="F6878" s="1" t="s">
        <v>520</v>
      </c>
      <c r="G6878" s="3">
        <v>45482</v>
      </c>
      <c r="H6878" s="3">
        <v>45484</v>
      </c>
      <c r="I6878" s="6">
        <v>1700</v>
      </c>
      <c r="J6878" s="1">
        <v>1</v>
      </c>
      <c r="K6878" s="4">
        <v>0.02</v>
      </c>
      <c r="L6878" s="6">
        <f t="shared" si="216"/>
        <v>34</v>
      </c>
      <c r="M6878" s="8">
        <f t="shared" si="217"/>
        <v>1666</v>
      </c>
      <c r="N6878" s="21">
        <f>(sales[[#This Row],[Price]]*sales[[#This Row],[Qty]])-(sales[[#This Row],[Discount_Amt]]*sales[[#This Row],[Qty]])</f>
        <v>1666</v>
      </c>
    </row>
    <row r="6879" spans="2:14" hidden="1" x14ac:dyDescent="0.35">
      <c r="B6879" s="7">
        <v>2030877</v>
      </c>
      <c r="C6879" s="1" t="s">
        <v>13</v>
      </c>
      <c r="D6879" s="1" t="s">
        <v>27</v>
      </c>
      <c r="E6879" s="1" t="s">
        <v>43</v>
      </c>
      <c r="F6879" s="1" t="s">
        <v>518</v>
      </c>
      <c r="G6879" s="3">
        <v>45482</v>
      </c>
      <c r="H6879" s="3">
        <v>45485</v>
      </c>
      <c r="I6879" s="6">
        <v>55000</v>
      </c>
      <c r="J6879" s="1">
        <v>2</v>
      </c>
      <c r="K6879" s="4">
        <v>0.02</v>
      </c>
      <c r="L6879" s="6">
        <f t="shared" si="216"/>
        <v>1100</v>
      </c>
      <c r="M6879" s="8">
        <f t="shared" si="217"/>
        <v>108900</v>
      </c>
      <c r="N6879" s="21">
        <f>(sales[[#This Row],[Price]]*sales[[#This Row],[Qty]])-(sales[[#This Row],[Discount_Amt]]*sales[[#This Row],[Qty]])</f>
        <v>107800</v>
      </c>
    </row>
    <row r="6880" spans="2:14" hidden="1" x14ac:dyDescent="0.35">
      <c r="B6880" s="7">
        <v>2030878</v>
      </c>
      <c r="C6880" s="1" t="s">
        <v>14</v>
      </c>
      <c r="D6880" s="1" t="s">
        <v>28</v>
      </c>
      <c r="E6880" s="1" t="s">
        <v>44</v>
      </c>
      <c r="F6880" s="1" t="s">
        <v>519</v>
      </c>
      <c r="G6880" s="3">
        <v>45482</v>
      </c>
      <c r="H6880" s="3">
        <v>45487</v>
      </c>
      <c r="I6880" s="6">
        <v>57999</v>
      </c>
      <c r="J6880" s="1">
        <v>1</v>
      </c>
      <c r="K6880" s="4">
        <v>0.02</v>
      </c>
      <c r="L6880" s="6">
        <f t="shared" si="216"/>
        <v>1159.98</v>
      </c>
      <c r="M6880" s="8">
        <f t="shared" si="217"/>
        <v>56839.02</v>
      </c>
      <c r="N6880" s="21">
        <f>(sales[[#This Row],[Price]]*sales[[#This Row],[Qty]])-(sales[[#This Row],[Discount_Amt]]*sales[[#This Row],[Qty]])</f>
        <v>56839.02</v>
      </c>
    </row>
    <row r="6881" spans="2:14" hidden="1" x14ac:dyDescent="0.35">
      <c r="B6881" s="7">
        <v>2030879</v>
      </c>
      <c r="C6881" s="1" t="s">
        <v>15</v>
      </c>
      <c r="D6881" s="1" t="s">
        <v>29</v>
      </c>
      <c r="E6881" s="1" t="s">
        <v>45</v>
      </c>
      <c r="F6881" s="1" t="s">
        <v>520</v>
      </c>
      <c r="G6881" s="3">
        <v>45482</v>
      </c>
      <c r="H6881" s="3">
        <v>45483</v>
      </c>
      <c r="I6881" s="6">
        <v>1399</v>
      </c>
      <c r="J6881" s="1">
        <v>2</v>
      </c>
      <c r="K6881" s="4">
        <v>0.02</v>
      </c>
      <c r="L6881" s="6">
        <f t="shared" si="216"/>
        <v>27.98</v>
      </c>
      <c r="M6881" s="8">
        <f t="shared" si="217"/>
        <v>2770.02</v>
      </c>
      <c r="N6881" s="21">
        <f>(sales[[#This Row],[Price]]*sales[[#This Row],[Qty]])-(sales[[#This Row],[Discount_Amt]]*sales[[#This Row],[Qty]])</f>
        <v>2742.04</v>
      </c>
    </row>
    <row r="6882" spans="2:14" hidden="1" x14ac:dyDescent="0.35">
      <c r="B6882" s="7">
        <v>2030880</v>
      </c>
      <c r="C6882" s="1" t="s">
        <v>16</v>
      </c>
      <c r="D6882" s="1" t="s">
        <v>25</v>
      </c>
      <c r="E6882" s="1" t="s">
        <v>46</v>
      </c>
      <c r="F6882" s="1" t="s">
        <v>521</v>
      </c>
      <c r="G6882" s="3">
        <v>45482</v>
      </c>
      <c r="H6882" s="3">
        <v>45490</v>
      </c>
      <c r="I6882" s="6">
        <v>999</v>
      </c>
      <c r="J6882" s="1">
        <v>7</v>
      </c>
      <c r="K6882" s="4">
        <v>0.02</v>
      </c>
      <c r="L6882" s="6">
        <f t="shared" si="216"/>
        <v>19.98</v>
      </c>
      <c r="M6882" s="8">
        <f t="shared" si="217"/>
        <v>6973.02</v>
      </c>
      <c r="N6882" s="21">
        <f>(sales[[#This Row],[Price]]*sales[[#This Row],[Qty]])-(sales[[#This Row],[Discount_Amt]]*sales[[#This Row],[Qty]])</f>
        <v>6853.14</v>
      </c>
    </row>
    <row r="6883" spans="2:14" x14ac:dyDescent="0.35">
      <c r="B6883" s="7">
        <v>2030881</v>
      </c>
      <c r="C6883" s="1" t="s">
        <v>17</v>
      </c>
      <c r="D6883" s="1" t="s">
        <v>26</v>
      </c>
      <c r="E6883" s="1" t="s">
        <v>47</v>
      </c>
      <c r="F6883" s="1" t="s">
        <v>518</v>
      </c>
      <c r="G6883" s="3">
        <v>45482</v>
      </c>
      <c r="H6883" s="3">
        <v>45484</v>
      </c>
      <c r="I6883" s="6">
        <v>2099</v>
      </c>
      <c r="J6883" s="1">
        <v>2</v>
      </c>
      <c r="K6883" s="4">
        <v>7.0000000000000007E-2</v>
      </c>
      <c r="L6883" s="6">
        <f t="shared" si="216"/>
        <v>146.93</v>
      </c>
      <c r="M6883" s="8">
        <f t="shared" si="217"/>
        <v>4051.07</v>
      </c>
      <c r="N6883" s="21">
        <f>(sales[[#This Row],[Price]]*sales[[#This Row],[Qty]])-(sales[[#This Row],[Discount_Amt]]*sales[[#This Row],[Qty]])</f>
        <v>3904.14</v>
      </c>
    </row>
    <row r="6884" spans="2:14" hidden="1" x14ac:dyDescent="0.35">
      <c r="B6884" s="7">
        <v>2030882</v>
      </c>
      <c r="C6884" s="1" t="s">
        <v>18</v>
      </c>
      <c r="D6884" s="1" t="s">
        <v>27</v>
      </c>
      <c r="E6884" s="1" t="s">
        <v>48</v>
      </c>
      <c r="F6884" s="1" t="s">
        <v>518</v>
      </c>
      <c r="G6884" s="3">
        <v>45482</v>
      </c>
      <c r="H6884" s="3">
        <v>45485</v>
      </c>
      <c r="I6884" s="6">
        <v>11000</v>
      </c>
      <c r="J6884" s="1">
        <v>2</v>
      </c>
      <c r="K6884" s="4">
        <v>0.03</v>
      </c>
      <c r="L6884" s="6">
        <f t="shared" si="216"/>
        <v>330</v>
      </c>
      <c r="M6884" s="8">
        <f t="shared" si="217"/>
        <v>21670</v>
      </c>
      <c r="N6884" s="21">
        <f>(sales[[#This Row],[Price]]*sales[[#This Row],[Qty]])-(sales[[#This Row],[Discount_Amt]]*sales[[#This Row],[Qty]])</f>
        <v>21340</v>
      </c>
    </row>
    <row r="6885" spans="2:14" hidden="1" x14ac:dyDescent="0.35">
      <c r="B6885" s="7">
        <v>2030883</v>
      </c>
      <c r="C6885" s="1" t="s">
        <v>19</v>
      </c>
      <c r="D6885" s="1" t="s">
        <v>28</v>
      </c>
      <c r="E6885" s="1" t="s">
        <v>49</v>
      </c>
      <c r="F6885" s="1" t="s">
        <v>519</v>
      </c>
      <c r="G6885" s="3">
        <v>45482</v>
      </c>
      <c r="H6885" s="3">
        <v>45487</v>
      </c>
      <c r="I6885" s="6">
        <v>800</v>
      </c>
      <c r="J6885" s="1">
        <v>1</v>
      </c>
      <c r="K6885" s="4">
        <v>0.08</v>
      </c>
      <c r="L6885" s="6">
        <f t="shared" si="216"/>
        <v>64</v>
      </c>
      <c r="M6885" s="8">
        <f t="shared" si="217"/>
        <v>736</v>
      </c>
      <c r="N6885" s="21">
        <f>(sales[[#This Row],[Price]]*sales[[#This Row],[Qty]])-(sales[[#This Row],[Discount_Amt]]*sales[[#This Row],[Qty]])</f>
        <v>736</v>
      </c>
    </row>
    <row r="6886" spans="2:14" hidden="1" x14ac:dyDescent="0.35">
      <c r="B6886" s="7">
        <v>2030884</v>
      </c>
      <c r="C6886" s="1" t="s">
        <v>20</v>
      </c>
      <c r="D6886" s="1" t="s">
        <v>29</v>
      </c>
      <c r="E6886" s="1" t="s">
        <v>50</v>
      </c>
      <c r="F6886" s="1" t="s">
        <v>521</v>
      </c>
      <c r="G6886" s="3">
        <v>45482</v>
      </c>
      <c r="H6886" s="3">
        <v>45483</v>
      </c>
      <c r="I6886" s="6">
        <v>5500</v>
      </c>
      <c r="J6886" s="1">
        <v>2</v>
      </c>
      <c r="K6886" s="4">
        <v>0.05</v>
      </c>
      <c r="L6886" s="6">
        <f t="shared" si="216"/>
        <v>275</v>
      </c>
      <c r="M6886" s="8">
        <f t="shared" si="217"/>
        <v>10725</v>
      </c>
      <c r="N6886" s="21">
        <f>(sales[[#This Row],[Price]]*sales[[#This Row],[Qty]])-(sales[[#This Row],[Discount_Amt]]*sales[[#This Row],[Qty]])</f>
        <v>10450</v>
      </c>
    </row>
    <row r="6887" spans="2:14" hidden="1" x14ac:dyDescent="0.35">
      <c r="B6887" s="7">
        <v>2030885</v>
      </c>
      <c r="C6887" s="1" t="s">
        <v>21</v>
      </c>
      <c r="D6887" s="1" t="s">
        <v>25</v>
      </c>
      <c r="E6887" s="1" t="s">
        <v>51</v>
      </c>
      <c r="F6887" s="1" t="s">
        <v>520</v>
      </c>
      <c r="G6887" s="3">
        <v>45482</v>
      </c>
      <c r="H6887" s="3">
        <v>45490</v>
      </c>
      <c r="I6887" s="6">
        <v>1350</v>
      </c>
      <c r="J6887" s="1">
        <v>4</v>
      </c>
      <c r="K6887" s="4">
        <v>0.05</v>
      </c>
      <c r="L6887" s="6">
        <f t="shared" si="216"/>
        <v>67.5</v>
      </c>
      <c r="M6887" s="8">
        <f t="shared" si="217"/>
        <v>5332.5</v>
      </c>
      <c r="N6887" s="21">
        <f>(sales[[#This Row],[Price]]*sales[[#This Row],[Qty]])-(sales[[#This Row],[Discount_Amt]]*sales[[#This Row],[Qty]])</f>
        <v>5130</v>
      </c>
    </row>
    <row r="6888" spans="2:14" hidden="1" x14ac:dyDescent="0.35">
      <c r="B6888" s="7">
        <v>2030886</v>
      </c>
      <c r="C6888" s="1" t="s">
        <v>22</v>
      </c>
      <c r="D6888" s="1" t="s">
        <v>364</v>
      </c>
      <c r="E6888" s="1" t="s">
        <v>506</v>
      </c>
      <c r="F6888" s="1" t="s">
        <v>518</v>
      </c>
      <c r="G6888" s="3">
        <v>45482</v>
      </c>
      <c r="H6888" s="3">
        <v>45484</v>
      </c>
      <c r="I6888" s="6">
        <v>4500</v>
      </c>
      <c r="J6888" s="1">
        <v>3</v>
      </c>
      <c r="K6888" s="4">
        <v>0.05</v>
      </c>
      <c r="L6888" s="6">
        <f t="shared" si="216"/>
        <v>225</v>
      </c>
      <c r="M6888" s="8">
        <f t="shared" si="217"/>
        <v>13275</v>
      </c>
      <c r="N6888" s="21">
        <f>(sales[[#This Row],[Price]]*sales[[#This Row],[Qty]])-(sales[[#This Row],[Discount_Amt]]*sales[[#This Row],[Qty]])</f>
        <v>12825</v>
      </c>
    </row>
    <row r="6889" spans="2:14" hidden="1" x14ac:dyDescent="0.35">
      <c r="B6889" s="7">
        <v>2030887</v>
      </c>
      <c r="C6889" s="1" t="s">
        <v>23</v>
      </c>
      <c r="D6889" s="1" t="s">
        <v>25</v>
      </c>
      <c r="E6889" s="1" t="s">
        <v>507</v>
      </c>
      <c r="F6889" s="1" t="s">
        <v>519</v>
      </c>
      <c r="G6889" s="3">
        <v>45482</v>
      </c>
      <c r="H6889" s="3">
        <v>45485</v>
      </c>
      <c r="I6889" s="6">
        <v>2350</v>
      </c>
      <c r="J6889" s="1">
        <v>2</v>
      </c>
      <c r="K6889" s="4">
        <v>0.05</v>
      </c>
      <c r="L6889" s="6">
        <f t="shared" si="216"/>
        <v>117.5</v>
      </c>
      <c r="M6889" s="8">
        <f t="shared" si="217"/>
        <v>4582.5</v>
      </c>
      <c r="N6889" s="21">
        <f>(sales[[#This Row],[Price]]*sales[[#This Row],[Qty]])-(sales[[#This Row],[Discount_Amt]]*sales[[#This Row],[Qty]])</f>
        <v>4465</v>
      </c>
    </row>
    <row r="6890" spans="2:14" hidden="1" x14ac:dyDescent="0.35">
      <c r="B6890" s="7">
        <v>2030888</v>
      </c>
      <c r="C6890" s="1" t="s">
        <v>24</v>
      </c>
      <c r="D6890" s="1" t="s">
        <v>26</v>
      </c>
      <c r="E6890" s="1" t="s">
        <v>508</v>
      </c>
      <c r="F6890" s="1" t="s">
        <v>520</v>
      </c>
      <c r="G6890" s="3">
        <v>45482</v>
      </c>
      <c r="H6890" s="3">
        <v>45487</v>
      </c>
      <c r="I6890" s="6">
        <v>90</v>
      </c>
      <c r="J6890" s="1">
        <v>1</v>
      </c>
      <c r="K6890" s="4">
        <v>0.03</v>
      </c>
      <c r="L6890" s="6">
        <f t="shared" si="216"/>
        <v>2.6999999999999997</v>
      </c>
      <c r="M6890" s="8">
        <f t="shared" si="217"/>
        <v>87.3</v>
      </c>
      <c r="N6890" s="21">
        <f>(sales[[#This Row],[Price]]*sales[[#This Row],[Qty]])-(sales[[#This Row],[Discount_Amt]]*sales[[#This Row],[Qty]])</f>
        <v>87.3</v>
      </c>
    </row>
    <row r="6891" spans="2:14" hidden="1" x14ac:dyDescent="0.35">
      <c r="B6891" s="7">
        <v>2030889</v>
      </c>
      <c r="C6891" s="1" t="s">
        <v>4</v>
      </c>
      <c r="D6891" s="1" t="s">
        <v>27</v>
      </c>
      <c r="E6891" s="1" t="s">
        <v>31</v>
      </c>
      <c r="F6891" s="1" t="s">
        <v>521</v>
      </c>
      <c r="G6891" s="3">
        <v>45482</v>
      </c>
      <c r="H6891" s="3">
        <v>45483</v>
      </c>
      <c r="I6891" s="6">
        <v>280</v>
      </c>
      <c r="J6891" s="1">
        <v>1</v>
      </c>
      <c r="K6891" s="4">
        <v>0.1</v>
      </c>
      <c r="L6891" s="6">
        <f t="shared" si="216"/>
        <v>28</v>
      </c>
      <c r="M6891" s="8">
        <f t="shared" si="217"/>
        <v>252</v>
      </c>
      <c r="N6891" s="21">
        <f>(sales[[#This Row],[Price]]*sales[[#This Row],[Qty]])-(sales[[#This Row],[Discount_Amt]]*sales[[#This Row],[Qty]])</f>
        <v>252</v>
      </c>
    </row>
    <row r="6892" spans="2:14" hidden="1" x14ac:dyDescent="0.35">
      <c r="B6892" s="7">
        <v>2030890</v>
      </c>
      <c r="C6892" s="1" t="s">
        <v>5</v>
      </c>
      <c r="D6892" s="1" t="s">
        <v>28</v>
      </c>
      <c r="E6892" s="1" t="s">
        <v>32</v>
      </c>
      <c r="F6892" s="1" t="s">
        <v>518</v>
      </c>
      <c r="G6892" s="3">
        <v>45482</v>
      </c>
      <c r="H6892" s="3">
        <v>45490</v>
      </c>
      <c r="I6892" s="6">
        <v>70</v>
      </c>
      <c r="J6892" s="1">
        <v>2</v>
      </c>
      <c r="K6892" s="4">
        <v>0.05</v>
      </c>
      <c r="L6892" s="6">
        <f t="shared" si="216"/>
        <v>3.5</v>
      </c>
      <c r="M6892" s="8">
        <f t="shared" si="217"/>
        <v>136.5</v>
      </c>
      <c r="N6892" s="21">
        <f>(sales[[#This Row],[Price]]*sales[[#This Row],[Qty]])-(sales[[#This Row],[Discount_Amt]]*sales[[#This Row],[Qty]])</f>
        <v>133</v>
      </c>
    </row>
    <row r="6893" spans="2:14" hidden="1" x14ac:dyDescent="0.35">
      <c r="B6893" s="7">
        <v>2030891</v>
      </c>
      <c r="C6893" s="1" t="s">
        <v>6</v>
      </c>
      <c r="D6893" s="1" t="s">
        <v>29</v>
      </c>
      <c r="E6893" s="1" t="s">
        <v>38</v>
      </c>
      <c r="F6893" s="1" t="s">
        <v>518</v>
      </c>
      <c r="G6893" s="3">
        <v>45482</v>
      </c>
      <c r="H6893" s="3">
        <v>45484</v>
      </c>
      <c r="I6893" s="6">
        <v>230</v>
      </c>
      <c r="J6893" s="1">
        <v>1</v>
      </c>
      <c r="K6893" s="4">
        <v>0.05</v>
      </c>
      <c r="L6893" s="6">
        <f t="shared" si="216"/>
        <v>11.5</v>
      </c>
      <c r="M6893" s="8">
        <f t="shared" si="217"/>
        <v>218.5</v>
      </c>
      <c r="N6893" s="21">
        <f>(sales[[#This Row],[Price]]*sales[[#This Row],[Qty]])-(sales[[#This Row],[Discount_Amt]]*sales[[#This Row],[Qty]])</f>
        <v>218.5</v>
      </c>
    </row>
    <row r="6894" spans="2:14" hidden="1" x14ac:dyDescent="0.35">
      <c r="B6894" s="7">
        <v>2030892</v>
      </c>
      <c r="C6894" s="1" t="s">
        <v>7</v>
      </c>
      <c r="D6894" s="1" t="s">
        <v>25</v>
      </c>
      <c r="E6894" s="1" t="s">
        <v>33</v>
      </c>
      <c r="F6894" s="1" t="s">
        <v>519</v>
      </c>
      <c r="G6894" s="3">
        <v>45482</v>
      </c>
      <c r="H6894" s="3">
        <v>45485</v>
      </c>
      <c r="I6894" s="6">
        <v>7999</v>
      </c>
      <c r="J6894" s="1">
        <v>3</v>
      </c>
      <c r="K6894" s="4">
        <v>0.02</v>
      </c>
      <c r="L6894" s="6">
        <f t="shared" ref="L6894:L6957" si="218">I6894*K6894</f>
        <v>159.97999999999999</v>
      </c>
      <c r="M6894" s="8">
        <f t="shared" ref="M6894:M6957" si="219">I6894*J6894-L6894</f>
        <v>23837.02</v>
      </c>
      <c r="N6894" s="21">
        <f>(sales[[#This Row],[Price]]*sales[[#This Row],[Qty]])-(sales[[#This Row],[Discount_Amt]]*sales[[#This Row],[Qty]])</f>
        <v>23517.06</v>
      </c>
    </row>
    <row r="6895" spans="2:14" x14ac:dyDescent="0.35">
      <c r="B6895" s="7">
        <v>2030893</v>
      </c>
      <c r="C6895" s="1" t="s">
        <v>10</v>
      </c>
      <c r="D6895" s="1" t="s">
        <v>30</v>
      </c>
      <c r="E6895" s="1" t="s">
        <v>34</v>
      </c>
      <c r="F6895" s="1" t="s">
        <v>521</v>
      </c>
      <c r="G6895" s="3">
        <v>45482</v>
      </c>
      <c r="H6895" s="3">
        <v>45487</v>
      </c>
      <c r="I6895" s="6">
        <v>850</v>
      </c>
      <c r="J6895" s="1">
        <v>2</v>
      </c>
      <c r="K6895" s="4">
        <v>0.06</v>
      </c>
      <c r="L6895" s="6">
        <f t="shared" si="218"/>
        <v>51</v>
      </c>
      <c r="M6895" s="8">
        <f t="shared" si="219"/>
        <v>1649</v>
      </c>
      <c r="N6895" s="21">
        <f>(sales[[#This Row],[Price]]*sales[[#This Row],[Qty]])-(sales[[#This Row],[Discount_Amt]]*sales[[#This Row],[Qty]])</f>
        <v>1598</v>
      </c>
    </row>
    <row r="6896" spans="2:14" hidden="1" x14ac:dyDescent="0.35">
      <c r="B6896" s="7">
        <v>2030894</v>
      </c>
      <c r="C6896" s="1" t="s">
        <v>8</v>
      </c>
      <c r="D6896" s="1" t="s">
        <v>27</v>
      </c>
      <c r="E6896" s="1" t="s">
        <v>35</v>
      </c>
      <c r="F6896" s="1" t="s">
        <v>520</v>
      </c>
      <c r="G6896" s="3">
        <v>45482</v>
      </c>
      <c r="H6896" s="3">
        <v>45483</v>
      </c>
      <c r="I6896" s="6">
        <v>65000</v>
      </c>
      <c r="J6896" s="1">
        <v>1</v>
      </c>
      <c r="K6896" s="4">
        <v>0.15</v>
      </c>
      <c r="L6896" s="6">
        <f t="shared" si="218"/>
        <v>9750</v>
      </c>
      <c r="M6896" s="8">
        <f t="shared" si="219"/>
        <v>55250</v>
      </c>
      <c r="N6896" s="21">
        <f>(sales[[#This Row],[Price]]*sales[[#This Row],[Qty]])-(sales[[#This Row],[Discount_Amt]]*sales[[#This Row],[Qty]])</f>
        <v>55250</v>
      </c>
    </row>
    <row r="6897" spans="2:14" hidden="1" x14ac:dyDescent="0.35">
      <c r="B6897" s="7">
        <v>2030895</v>
      </c>
      <c r="C6897" s="1" t="s">
        <v>9</v>
      </c>
      <c r="D6897" s="1" t="s">
        <v>28</v>
      </c>
      <c r="E6897" s="1" t="s">
        <v>36</v>
      </c>
      <c r="F6897" s="1" t="s">
        <v>518</v>
      </c>
      <c r="G6897" s="3">
        <v>45482</v>
      </c>
      <c r="H6897" s="3">
        <v>45490</v>
      </c>
      <c r="I6897" s="6">
        <v>450</v>
      </c>
      <c r="J6897" s="1">
        <v>2</v>
      </c>
      <c r="K6897" s="4">
        <v>0.02</v>
      </c>
      <c r="L6897" s="6">
        <f t="shared" si="218"/>
        <v>9</v>
      </c>
      <c r="M6897" s="8">
        <f t="shared" si="219"/>
        <v>891</v>
      </c>
      <c r="N6897" s="21">
        <f>(sales[[#This Row],[Price]]*sales[[#This Row],[Qty]])-(sales[[#This Row],[Discount_Amt]]*sales[[#This Row],[Qty]])</f>
        <v>882</v>
      </c>
    </row>
    <row r="6898" spans="2:14" x14ac:dyDescent="0.35">
      <c r="B6898" s="7">
        <v>2030896</v>
      </c>
      <c r="C6898" s="1" t="s">
        <v>11</v>
      </c>
      <c r="D6898" s="1" t="s">
        <v>29</v>
      </c>
      <c r="E6898" s="1" t="s">
        <v>37</v>
      </c>
      <c r="F6898" s="1" t="s">
        <v>519</v>
      </c>
      <c r="G6898" s="3">
        <v>45482</v>
      </c>
      <c r="H6898" s="3">
        <v>45484</v>
      </c>
      <c r="I6898" s="6">
        <v>1299</v>
      </c>
      <c r="J6898" s="1">
        <v>1</v>
      </c>
      <c r="K6898" s="4">
        <v>0.02</v>
      </c>
      <c r="L6898" s="6">
        <f t="shared" si="218"/>
        <v>25.98</v>
      </c>
      <c r="M6898" s="8">
        <f t="shared" si="219"/>
        <v>1273.02</v>
      </c>
      <c r="N6898" s="21">
        <f>(sales[[#This Row],[Price]]*sales[[#This Row],[Qty]])-(sales[[#This Row],[Discount_Amt]]*sales[[#This Row],[Qty]])</f>
        <v>1273.02</v>
      </c>
    </row>
    <row r="6899" spans="2:14" x14ac:dyDescent="0.35">
      <c r="B6899" s="7">
        <v>2030897</v>
      </c>
      <c r="C6899" s="1" t="s">
        <v>12</v>
      </c>
      <c r="D6899" s="1" t="s">
        <v>25</v>
      </c>
      <c r="E6899" s="1" t="s">
        <v>39</v>
      </c>
      <c r="F6899" s="1" t="s">
        <v>520</v>
      </c>
      <c r="G6899" s="3">
        <v>45482</v>
      </c>
      <c r="H6899" s="3">
        <v>45485</v>
      </c>
      <c r="I6899" s="6">
        <v>1700</v>
      </c>
      <c r="J6899" s="1">
        <v>2</v>
      </c>
      <c r="K6899" s="4">
        <v>0.02</v>
      </c>
      <c r="L6899" s="6">
        <f t="shared" si="218"/>
        <v>34</v>
      </c>
      <c r="M6899" s="8">
        <f t="shared" si="219"/>
        <v>3366</v>
      </c>
      <c r="N6899" s="21">
        <f>(sales[[#This Row],[Price]]*sales[[#This Row],[Qty]])-(sales[[#This Row],[Discount_Amt]]*sales[[#This Row],[Qty]])</f>
        <v>3332</v>
      </c>
    </row>
    <row r="6900" spans="2:14" hidden="1" x14ac:dyDescent="0.35">
      <c r="B6900" s="7">
        <v>2030898</v>
      </c>
      <c r="C6900" s="1" t="s">
        <v>13</v>
      </c>
      <c r="D6900" s="1" t="s">
        <v>26</v>
      </c>
      <c r="E6900" s="1" t="s">
        <v>40</v>
      </c>
      <c r="F6900" s="1" t="s">
        <v>521</v>
      </c>
      <c r="G6900" s="3">
        <v>45482</v>
      </c>
      <c r="H6900" s="3">
        <v>45487</v>
      </c>
      <c r="I6900" s="6">
        <v>55000</v>
      </c>
      <c r="J6900" s="1">
        <v>3</v>
      </c>
      <c r="K6900" s="4">
        <v>0.02</v>
      </c>
      <c r="L6900" s="6">
        <f t="shared" si="218"/>
        <v>1100</v>
      </c>
      <c r="M6900" s="8">
        <f t="shared" si="219"/>
        <v>163900</v>
      </c>
      <c r="N6900" s="21">
        <f>(sales[[#This Row],[Price]]*sales[[#This Row],[Qty]])-(sales[[#This Row],[Discount_Amt]]*sales[[#This Row],[Qty]])</f>
        <v>161700</v>
      </c>
    </row>
    <row r="6901" spans="2:14" hidden="1" x14ac:dyDescent="0.35">
      <c r="B6901" s="7">
        <v>2030899</v>
      </c>
      <c r="C6901" s="1" t="s">
        <v>14</v>
      </c>
      <c r="D6901" s="1" t="s">
        <v>27</v>
      </c>
      <c r="E6901" s="1" t="s">
        <v>41</v>
      </c>
      <c r="F6901" s="1" t="s">
        <v>518</v>
      </c>
      <c r="G6901" s="3">
        <v>45482</v>
      </c>
      <c r="H6901" s="3">
        <v>45483</v>
      </c>
      <c r="I6901" s="6">
        <v>57999</v>
      </c>
      <c r="J6901" s="1">
        <v>2</v>
      </c>
      <c r="K6901" s="4">
        <v>0.02</v>
      </c>
      <c r="L6901" s="6">
        <f t="shared" si="218"/>
        <v>1159.98</v>
      </c>
      <c r="M6901" s="8">
        <f t="shared" si="219"/>
        <v>114838.02</v>
      </c>
      <c r="N6901" s="21">
        <f>(sales[[#This Row],[Price]]*sales[[#This Row],[Qty]])-(sales[[#This Row],[Discount_Amt]]*sales[[#This Row],[Qty]])</f>
        <v>113678.04</v>
      </c>
    </row>
    <row r="6902" spans="2:14" hidden="1" x14ac:dyDescent="0.35">
      <c r="B6902" s="7">
        <v>2030900</v>
      </c>
      <c r="C6902" s="1" t="s">
        <v>15</v>
      </c>
      <c r="D6902" s="1" t="s">
        <v>28</v>
      </c>
      <c r="E6902" s="1" t="s">
        <v>42</v>
      </c>
      <c r="F6902" s="1" t="s">
        <v>518</v>
      </c>
      <c r="G6902" s="3">
        <v>45482</v>
      </c>
      <c r="H6902" s="3">
        <v>45490</v>
      </c>
      <c r="I6902" s="6">
        <v>1399</v>
      </c>
      <c r="J6902" s="1">
        <v>7</v>
      </c>
      <c r="K6902" s="4">
        <v>0.02</v>
      </c>
      <c r="L6902" s="6">
        <f t="shared" si="218"/>
        <v>27.98</v>
      </c>
      <c r="M6902" s="8">
        <f t="shared" si="219"/>
        <v>9765.02</v>
      </c>
      <c r="N6902" s="21">
        <f>(sales[[#This Row],[Price]]*sales[[#This Row],[Qty]])-(sales[[#This Row],[Discount_Amt]]*sales[[#This Row],[Qty]])</f>
        <v>9597.14</v>
      </c>
    </row>
    <row r="6903" spans="2:14" hidden="1" x14ac:dyDescent="0.35">
      <c r="B6903" s="7">
        <v>2030901</v>
      </c>
      <c r="C6903" s="1" t="s">
        <v>16</v>
      </c>
      <c r="D6903" s="1" t="s">
        <v>29</v>
      </c>
      <c r="E6903" s="1" t="s">
        <v>43</v>
      </c>
      <c r="F6903" s="1" t="s">
        <v>519</v>
      </c>
      <c r="G6903" s="3">
        <v>45482</v>
      </c>
      <c r="H6903" s="3">
        <v>45484</v>
      </c>
      <c r="I6903" s="6">
        <v>999</v>
      </c>
      <c r="J6903" s="1">
        <v>2</v>
      </c>
      <c r="K6903" s="4">
        <v>0.02</v>
      </c>
      <c r="L6903" s="6">
        <f t="shared" si="218"/>
        <v>19.98</v>
      </c>
      <c r="M6903" s="8">
        <f t="shared" si="219"/>
        <v>1978.02</v>
      </c>
      <c r="N6903" s="21">
        <f>(sales[[#This Row],[Price]]*sales[[#This Row],[Qty]])-(sales[[#This Row],[Discount_Amt]]*sales[[#This Row],[Qty]])</f>
        <v>1958.04</v>
      </c>
    </row>
    <row r="6904" spans="2:14" x14ac:dyDescent="0.35">
      <c r="B6904" s="7">
        <v>2030902</v>
      </c>
      <c r="C6904" s="1" t="s">
        <v>17</v>
      </c>
      <c r="D6904" s="1" t="s">
        <v>25</v>
      </c>
      <c r="E6904" s="1" t="s">
        <v>44</v>
      </c>
      <c r="F6904" s="1" t="s">
        <v>521</v>
      </c>
      <c r="G6904" s="3">
        <v>45482</v>
      </c>
      <c r="H6904" s="3">
        <v>45485</v>
      </c>
      <c r="I6904" s="6">
        <v>2099</v>
      </c>
      <c r="J6904" s="1">
        <v>1</v>
      </c>
      <c r="K6904" s="4">
        <v>0.02</v>
      </c>
      <c r="L6904" s="6">
        <f t="shared" si="218"/>
        <v>41.980000000000004</v>
      </c>
      <c r="M6904" s="8">
        <f t="shared" si="219"/>
        <v>2057.02</v>
      </c>
      <c r="N6904" s="21">
        <f>(sales[[#This Row],[Price]]*sales[[#This Row],[Qty]])-(sales[[#This Row],[Discount_Amt]]*sales[[#This Row],[Qty]])</f>
        <v>2057.02</v>
      </c>
    </row>
    <row r="6905" spans="2:14" hidden="1" x14ac:dyDescent="0.35">
      <c r="B6905" s="7">
        <v>2030903</v>
      </c>
      <c r="C6905" s="1" t="s">
        <v>18</v>
      </c>
      <c r="D6905" s="1" t="s">
        <v>26</v>
      </c>
      <c r="E6905" s="1" t="s">
        <v>45</v>
      </c>
      <c r="F6905" s="1" t="s">
        <v>520</v>
      </c>
      <c r="G6905" s="3">
        <v>45482</v>
      </c>
      <c r="H6905" s="3">
        <v>45487</v>
      </c>
      <c r="I6905" s="6">
        <v>11000</v>
      </c>
      <c r="J6905" s="1">
        <v>1</v>
      </c>
      <c r="K6905" s="4">
        <v>7.0000000000000007E-2</v>
      </c>
      <c r="L6905" s="6">
        <f t="shared" si="218"/>
        <v>770.00000000000011</v>
      </c>
      <c r="M6905" s="8">
        <f t="shared" si="219"/>
        <v>10230</v>
      </c>
      <c r="N6905" s="21">
        <f>(sales[[#This Row],[Price]]*sales[[#This Row],[Qty]])-(sales[[#This Row],[Discount_Amt]]*sales[[#This Row],[Qty]])</f>
        <v>10230</v>
      </c>
    </row>
    <row r="6906" spans="2:14" hidden="1" x14ac:dyDescent="0.35">
      <c r="B6906" s="7">
        <v>2030904</v>
      </c>
      <c r="C6906" s="1" t="s">
        <v>19</v>
      </c>
      <c r="D6906" s="1" t="s">
        <v>27</v>
      </c>
      <c r="E6906" s="1" t="s">
        <v>46</v>
      </c>
      <c r="F6906" s="1" t="s">
        <v>518</v>
      </c>
      <c r="G6906" s="3">
        <v>45482</v>
      </c>
      <c r="H6906" s="3">
        <v>45483</v>
      </c>
      <c r="I6906" s="6">
        <v>800</v>
      </c>
      <c r="J6906" s="1">
        <v>1</v>
      </c>
      <c r="K6906" s="4">
        <v>0.03</v>
      </c>
      <c r="L6906" s="6">
        <f t="shared" si="218"/>
        <v>24</v>
      </c>
      <c r="M6906" s="8">
        <f t="shared" si="219"/>
        <v>776</v>
      </c>
      <c r="N6906" s="21">
        <f>(sales[[#This Row],[Price]]*sales[[#This Row],[Qty]])-(sales[[#This Row],[Discount_Amt]]*sales[[#This Row],[Qty]])</f>
        <v>776</v>
      </c>
    </row>
    <row r="6907" spans="2:14" hidden="1" x14ac:dyDescent="0.35">
      <c r="B6907" s="7">
        <v>2030905</v>
      </c>
      <c r="C6907" s="1" t="s">
        <v>20</v>
      </c>
      <c r="D6907" s="1" t="s">
        <v>28</v>
      </c>
      <c r="E6907" s="1" t="s">
        <v>47</v>
      </c>
      <c r="F6907" s="1" t="s">
        <v>519</v>
      </c>
      <c r="G6907" s="3">
        <v>45482</v>
      </c>
      <c r="H6907" s="3">
        <v>45490</v>
      </c>
      <c r="I6907" s="6">
        <v>5500</v>
      </c>
      <c r="J6907" s="1">
        <v>2</v>
      </c>
      <c r="K6907" s="4">
        <v>0.08</v>
      </c>
      <c r="L6907" s="6">
        <f t="shared" si="218"/>
        <v>440</v>
      </c>
      <c r="M6907" s="8">
        <f t="shared" si="219"/>
        <v>10560</v>
      </c>
      <c r="N6907" s="21">
        <f>(sales[[#This Row],[Price]]*sales[[#This Row],[Qty]])-(sales[[#This Row],[Discount_Amt]]*sales[[#This Row],[Qty]])</f>
        <v>10120</v>
      </c>
    </row>
    <row r="6908" spans="2:14" hidden="1" x14ac:dyDescent="0.35">
      <c r="B6908" s="7">
        <v>2030906</v>
      </c>
      <c r="C6908" s="1" t="s">
        <v>21</v>
      </c>
      <c r="D6908" s="1" t="s">
        <v>29</v>
      </c>
      <c r="E6908" s="1" t="s">
        <v>48</v>
      </c>
      <c r="F6908" s="1" t="s">
        <v>520</v>
      </c>
      <c r="G6908" s="3">
        <v>45482</v>
      </c>
      <c r="H6908" s="3">
        <v>45484</v>
      </c>
      <c r="I6908" s="6">
        <v>1350</v>
      </c>
      <c r="J6908" s="1">
        <v>1</v>
      </c>
      <c r="K6908" s="4">
        <v>0.05</v>
      </c>
      <c r="L6908" s="6">
        <f t="shared" si="218"/>
        <v>67.5</v>
      </c>
      <c r="M6908" s="8">
        <f t="shared" si="219"/>
        <v>1282.5</v>
      </c>
      <c r="N6908" s="21">
        <f>(sales[[#This Row],[Price]]*sales[[#This Row],[Qty]])-(sales[[#This Row],[Discount_Amt]]*sales[[#This Row],[Qty]])</f>
        <v>1282.5</v>
      </c>
    </row>
    <row r="6909" spans="2:14" hidden="1" x14ac:dyDescent="0.35">
      <c r="B6909" s="7">
        <v>2030907</v>
      </c>
      <c r="C6909" s="1" t="s">
        <v>22</v>
      </c>
      <c r="D6909" s="1" t="s">
        <v>25</v>
      </c>
      <c r="E6909" s="1" t="s">
        <v>49</v>
      </c>
      <c r="F6909" s="1" t="s">
        <v>521</v>
      </c>
      <c r="G6909" s="3">
        <v>45482</v>
      </c>
      <c r="H6909" s="3">
        <v>45485</v>
      </c>
      <c r="I6909" s="6">
        <v>4500</v>
      </c>
      <c r="J6909" s="1">
        <v>2</v>
      </c>
      <c r="K6909" s="4">
        <v>0.05</v>
      </c>
      <c r="L6909" s="6">
        <f t="shared" si="218"/>
        <v>225</v>
      </c>
      <c r="M6909" s="8">
        <f t="shared" si="219"/>
        <v>8775</v>
      </c>
      <c r="N6909" s="21">
        <f>(sales[[#This Row],[Price]]*sales[[#This Row],[Qty]])-(sales[[#This Row],[Discount_Amt]]*sales[[#This Row],[Qty]])</f>
        <v>8550</v>
      </c>
    </row>
    <row r="6910" spans="2:14" hidden="1" x14ac:dyDescent="0.35">
      <c r="B6910" s="7">
        <v>2030908</v>
      </c>
      <c r="C6910" s="1" t="s">
        <v>23</v>
      </c>
      <c r="D6910" s="1" t="s">
        <v>365</v>
      </c>
      <c r="E6910" s="1" t="s">
        <v>50</v>
      </c>
      <c r="F6910" s="1" t="s">
        <v>518</v>
      </c>
      <c r="G6910" s="3">
        <v>45482</v>
      </c>
      <c r="H6910" s="3">
        <v>45487</v>
      </c>
      <c r="I6910" s="6">
        <v>2350</v>
      </c>
      <c r="J6910" s="1">
        <v>7</v>
      </c>
      <c r="K6910" s="4">
        <v>0.05</v>
      </c>
      <c r="L6910" s="6">
        <f t="shared" si="218"/>
        <v>117.5</v>
      </c>
      <c r="M6910" s="8">
        <f t="shared" si="219"/>
        <v>16332.5</v>
      </c>
      <c r="N6910" s="21">
        <f>(sales[[#This Row],[Price]]*sales[[#This Row],[Qty]])-(sales[[#This Row],[Discount_Amt]]*sales[[#This Row],[Qty]])</f>
        <v>15627.5</v>
      </c>
    </row>
    <row r="6911" spans="2:14" hidden="1" x14ac:dyDescent="0.35">
      <c r="B6911" s="7">
        <v>2030909</v>
      </c>
      <c r="C6911" s="1" t="s">
        <v>24</v>
      </c>
      <c r="D6911" s="1" t="s">
        <v>25</v>
      </c>
      <c r="E6911" s="1" t="s">
        <v>51</v>
      </c>
      <c r="F6911" s="1" t="s">
        <v>518</v>
      </c>
      <c r="G6911" s="3">
        <v>45482</v>
      </c>
      <c r="H6911" s="3">
        <v>45483</v>
      </c>
      <c r="I6911" s="6">
        <v>90</v>
      </c>
      <c r="J6911" s="1">
        <v>2</v>
      </c>
      <c r="K6911" s="4">
        <v>0.05</v>
      </c>
      <c r="L6911" s="6">
        <f t="shared" si="218"/>
        <v>4.5</v>
      </c>
      <c r="M6911" s="8">
        <f t="shared" si="219"/>
        <v>175.5</v>
      </c>
      <c r="N6911" s="21">
        <f>(sales[[#This Row],[Price]]*sales[[#This Row],[Qty]])-(sales[[#This Row],[Discount_Amt]]*sales[[#This Row],[Qty]])</f>
        <v>171</v>
      </c>
    </row>
    <row r="6912" spans="2:14" hidden="1" x14ac:dyDescent="0.35">
      <c r="B6912" s="7">
        <v>2030910</v>
      </c>
      <c r="C6912" s="1" t="s">
        <v>4</v>
      </c>
      <c r="D6912" s="1" t="s">
        <v>26</v>
      </c>
      <c r="E6912" s="1" t="s">
        <v>506</v>
      </c>
      <c r="F6912" s="1" t="s">
        <v>519</v>
      </c>
      <c r="G6912" s="3">
        <v>45482</v>
      </c>
      <c r="H6912" s="3">
        <v>45490</v>
      </c>
      <c r="I6912" s="6">
        <v>280</v>
      </c>
      <c r="J6912" s="1">
        <v>2</v>
      </c>
      <c r="K6912" s="4">
        <v>0.03</v>
      </c>
      <c r="L6912" s="6">
        <f t="shared" si="218"/>
        <v>8.4</v>
      </c>
      <c r="M6912" s="8">
        <f t="shared" si="219"/>
        <v>551.6</v>
      </c>
      <c r="N6912" s="21">
        <f>(sales[[#This Row],[Price]]*sales[[#This Row],[Qty]])-(sales[[#This Row],[Discount_Amt]]*sales[[#This Row],[Qty]])</f>
        <v>543.20000000000005</v>
      </c>
    </row>
    <row r="6913" spans="2:14" hidden="1" x14ac:dyDescent="0.35">
      <c r="B6913" s="7">
        <v>2030911</v>
      </c>
      <c r="C6913" s="1" t="s">
        <v>5</v>
      </c>
      <c r="D6913" s="1" t="s">
        <v>27</v>
      </c>
      <c r="E6913" s="1" t="s">
        <v>507</v>
      </c>
      <c r="F6913" s="1" t="s">
        <v>521</v>
      </c>
      <c r="G6913" s="3">
        <v>45482</v>
      </c>
      <c r="H6913" s="3">
        <v>45484</v>
      </c>
      <c r="I6913" s="6">
        <v>70</v>
      </c>
      <c r="J6913" s="1">
        <v>1</v>
      </c>
      <c r="K6913" s="4">
        <v>0.1</v>
      </c>
      <c r="L6913" s="6">
        <f t="shared" si="218"/>
        <v>7</v>
      </c>
      <c r="M6913" s="8">
        <f t="shared" si="219"/>
        <v>63</v>
      </c>
      <c r="N6913" s="21">
        <f>(sales[[#This Row],[Price]]*sales[[#This Row],[Qty]])-(sales[[#This Row],[Discount_Amt]]*sales[[#This Row],[Qty]])</f>
        <v>63</v>
      </c>
    </row>
    <row r="6914" spans="2:14" hidden="1" x14ac:dyDescent="0.35">
      <c r="B6914" s="7">
        <v>2030912</v>
      </c>
      <c r="C6914" s="1" t="s">
        <v>6</v>
      </c>
      <c r="D6914" s="1" t="s">
        <v>28</v>
      </c>
      <c r="E6914" s="1" t="s">
        <v>508</v>
      </c>
      <c r="F6914" s="1" t="s">
        <v>520</v>
      </c>
      <c r="G6914" s="3">
        <v>45482</v>
      </c>
      <c r="H6914" s="3">
        <v>45485</v>
      </c>
      <c r="I6914" s="6">
        <v>230</v>
      </c>
      <c r="J6914" s="1">
        <v>2</v>
      </c>
      <c r="K6914" s="4">
        <v>0.05</v>
      </c>
      <c r="L6914" s="6">
        <f t="shared" si="218"/>
        <v>11.5</v>
      </c>
      <c r="M6914" s="8">
        <f t="shared" si="219"/>
        <v>448.5</v>
      </c>
      <c r="N6914" s="21">
        <f>(sales[[#This Row],[Price]]*sales[[#This Row],[Qty]])-(sales[[#This Row],[Discount_Amt]]*sales[[#This Row],[Qty]])</f>
        <v>437</v>
      </c>
    </row>
    <row r="6915" spans="2:14" hidden="1" x14ac:dyDescent="0.35">
      <c r="B6915" s="7">
        <v>2030913</v>
      </c>
      <c r="C6915" s="1" t="s">
        <v>7</v>
      </c>
      <c r="D6915" s="1" t="s">
        <v>29</v>
      </c>
      <c r="E6915" s="1" t="s">
        <v>31</v>
      </c>
      <c r="F6915" s="1" t="s">
        <v>518</v>
      </c>
      <c r="G6915" s="3">
        <v>45482</v>
      </c>
      <c r="H6915" s="3">
        <v>45487</v>
      </c>
      <c r="I6915" s="6">
        <v>7999</v>
      </c>
      <c r="J6915" s="1">
        <v>4</v>
      </c>
      <c r="K6915" s="4">
        <v>0.05</v>
      </c>
      <c r="L6915" s="6">
        <f t="shared" si="218"/>
        <v>399.95000000000005</v>
      </c>
      <c r="M6915" s="8">
        <f t="shared" si="219"/>
        <v>31596.05</v>
      </c>
      <c r="N6915" s="21">
        <f>(sales[[#This Row],[Price]]*sales[[#This Row],[Qty]])-(sales[[#This Row],[Discount_Amt]]*sales[[#This Row],[Qty]])</f>
        <v>30396.2</v>
      </c>
    </row>
    <row r="6916" spans="2:14" x14ac:dyDescent="0.35">
      <c r="B6916" s="7">
        <v>2030914</v>
      </c>
      <c r="C6916" s="1" t="s">
        <v>10</v>
      </c>
      <c r="D6916" s="1" t="s">
        <v>25</v>
      </c>
      <c r="E6916" s="1" t="s">
        <v>32</v>
      </c>
      <c r="F6916" s="1" t="s">
        <v>519</v>
      </c>
      <c r="G6916" s="3">
        <v>45482</v>
      </c>
      <c r="H6916" s="3">
        <v>45483</v>
      </c>
      <c r="I6916" s="6">
        <v>850</v>
      </c>
      <c r="J6916" s="1">
        <v>3</v>
      </c>
      <c r="K6916" s="4">
        <v>0.02</v>
      </c>
      <c r="L6916" s="6">
        <f t="shared" si="218"/>
        <v>17</v>
      </c>
      <c r="M6916" s="8">
        <f t="shared" si="219"/>
        <v>2533</v>
      </c>
      <c r="N6916" s="21">
        <f>(sales[[#This Row],[Price]]*sales[[#This Row],[Qty]])-(sales[[#This Row],[Discount_Amt]]*sales[[#This Row],[Qty]])</f>
        <v>2499</v>
      </c>
    </row>
    <row r="6917" spans="2:14" hidden="1" x14ac:dyDescent="0.35">
      <c r="B6917" s="7">
        <v>2030915</v>
      </c>
      <c r="C6917" s="1" t="s">
        <v>8</v>
      </c>
      <c r="D6917" s="1" t="s">
        <v>30</v>
      </c>
      <c r="E6917" s="1" t="s">
        <v>38</v>
      </c>
      <c r="F6917" s="1" t="s">
        <v>520</v>
      </c>
      <c r="G6917" s="3">
        <v>45482</v>
      </c>
      <c r="H6917" s="3">
        <v>45490</v>
      </c>
      <c r="I6917" s="6">
        <v>65000</v>
      </c>
      <c r="J6917" s="1">
        <v>2</v>
      </c>
      <c r="K6917" s="4">
        <v>0.06</v>
      </c>
      <c r="L6917" s="6">
        <f t="shared" si="218"/>
        <v>3900</v>
      </c>
      <c r="M6917" s="8">
        <f t="shared" si="219"/>
        <v>126100</v>
      </c>
      <c r="N6917" s="21">
        <f>(sales[[#This Row],[Price]]*sales[[#This Row],[Qty]])-(sales[[#This Row],[Discount_Amt]]*sales[[#This Row],[Qty]])</f>
        <v>122200</v>
      </c>
    </row>
    <row r="6918" spans="2:14" hidden="1" x14ac:dyDescent="0.35">
      <c r="B6918" s="7">
        <v>2030916</v>
      </c>
      <c r="C6918" s="1" t="s">
        <v>9</v>
      </c>
      <c r="D6918" s="1" t="s">
        <v>27</v>
      </c>
      <c r="E6918" s="1" t="s">
        <v>33</v>
      </c>
      <c r="F6918" s="1" t="s">
        <v>521</v>
      </c>
      <c r="G6918" s="3">
        <v>45482</v>
      </c>
      <c r="H6918" s="3">
        <v>45484</v>
      </c>
      <c r="I6918" s="6">
        <v>450</v>
      </c>
      <c r="J6918" s="1">
        <v>1</v>
      </c>
      <c r="K6918" s="4">
        <v>0.15</v>
      </c>
      <c r="L6918" s="6">
        <f t="shared" si="218"/>
        <v>67.5</v>
      </c>
      <c r="M6918" s="8">
        <f t="shared" si="219"/>
        <v>382.5</v>
      </c>
      <c r="N6918" s="21">
        <f>(sales[[#This Row],[Price]]*sales[[#This Row],[Qty]])-(sales[[#This Row],[Discount_Amt]]*sales[[#This Row],[Qty]])</f>
        <v>382.5</v>
      </c>
    </row>
    <row r="6919" spans="2:14" x14ac:dyDescent="0.35">
      <c r="B6919" s="7">
        <v>2030917</v>
      </c>
      <c r="C6919" s="1" t="s">
        <v>11</v>
      </c>
      <c r="D6919" s="1" t="s">
        <v>28</v>
      </c>
      <c r="E6919" s="1" t="s">
        <v>34</v>
      </c>
      <c r="F6919" s="1" t="s">
        <v>518</v>
      </c>
      <c r="G6919" s="3">
        <v>45482</v>
      </c>
      <c r="H6919" s="3">
        <v>45485</v>
      </c>
      <c r="I6919" s="6">
        <v>1299</v>
      </c>
      <c r="J6919" s="1">
        <v>1</v>
      </c>
      <c r="K6919" s="4">
        <v>0.02</v>
      </c>
      <c r="L6919" s="6">
        <f t="shared" si="218"/>
        <v>25.98</v>
      </c>
      <c r="M6919" s="8">
        <f t="shared" si="219"/>
        <v>1273.02</v>
      </c>
      <c r="N6919" s="21">
        <f>(sales[[#This Row],[Price]]*sales[[#This Row],[Qty]])-(sales[[#This Row],[Discount_Amt]]*sales[[#This Row],[Qty]])</f>
        <v>1273.02</v>
      </c>
    </row>
    <row r="6920" spans="2:14" x14ac:dyDescent="0.35">
      <c r="B6920" s="7">
        <v>2030918</v>
      </c>
      <c r="C6920" s="1" t="s">
        <v>12</v>
      </c>
      <c r="D6920" s="1" t="s">
        <v>29</v>
      </c>
      <c r="E6920" s="1" t="s">
        <v>35</v>
      </c>
      <c r="F6920" s="1" t="s">
        <v>518</v>
      </c>
      <c r="G6920" s="3">
        <v>45482</v>
      </c>
      <c r="H6920" s="3">
        <v>45487</v>
      </c>
      <c r="I6920" s="6">
        <v>1700</v>
      </c>
      <c r="J6920" s="1">
        <v>2</v>
      </c>
      <c r="K6920" s="4">
        <v>0.02</v>
      </c>
      <c r="L6920" s="6">
        <f t="shared" si="218"/>
        <v>34</v>
      </c>
      <c r="M6920" s="8">
        <f t="shared" si="219"/>
        <v>3366</v>
      </c>
      <c r="N6920" s="21">
        <f>(sales[[#This Row],[Price]]*sales[[#This Row],[Qty]])-(sales[[#This Row],[Discount_Amt]]*sales[[#This Row],[Qty]])</f>
        <v>3332</v>
      </c>
    </row>
    <row r="6921" spans="2:14" hidden="1" x14ac:dyDescent="0.35">
      <c r="B6921" s="7">
        <v>2030919</v>
      </c>
      <c r="C6921" s="1" t="s">
        <v>13</v>
      </c>
      <c r="D6921" s="1" t="s">
        <v>25</v>
      </c>
      <c r="E6921" s="1" t="s">
        <v>36</v>
      </c>
      <c r="F6921" s="1" t="s">
        <v>519</v>
      </c>
      <c r="G6921" s="3">
        <v>45482</v>
      </c>
      <c r="H6921" s="3">
        <v>45483</v>
      </c>
      <c r="I6921" s="6">
        <v>55000</v>
      </c>
      <c r="J6921" s="1">
        <v>1</v>
      </c>
      <c r="K6921" s="4">
        <v>0.02</v>
      </c>
      <c r="L6921" s="6">
        <f t="shared" si="218"/>
        <v>1100</v>
      </c>
      <c r="M6921" s="8">
        <f t="shared" si="219"/>
        <v>53900</v>
      </c>
      <c r="N6921" s="21">
        <f>(sales[[#This Row],[Price]]*sales[[#This Row],[Qty]])-(sales[[#This Row],[Discount_Amt]]*sales[[#This Row],[Qty]])</f>
        <v>53900</v>
      </c>
    </row>
    <row r="6922" spans="2:14" hidden="1" x14ac:dyDescent="0.35">
      <c r="B6922" s="7">
        <v>2030920</v>
      </c>
      <c r="C6922" s="1" t="s">
        <v>14</v>
      </c>
      <c r="D6922" s="1" t="s">
        <v>26</v>
      </c>
      <c r="E6922" s="1" t="s">
        <v>37</v>
      </c>
      <c r="F6922" s="1" t="s">
        <v>521</v>
      </c>
      <c r="G6922" s="3">
        <v>45482</v>
      </c>
      <c r="H6922" s="3">
        <v>45490</v>
      </c>
      <c r="I6922" s="6">
        <v>57999</v>
      </c>
      <c r="J6922" s="1">
        <v>3</v>
      </c>
      <c r="K6922" s="4">
        <v>0.02</v>
      </c>
      <c r="L6922" s="6">
        <f t="shared" si="218"/>
        <v>1159.98</v>
      </c>
      <c r="M6922" s="8">
        <f t="shared" si="219"/>
        <v>172837.02</v>
      </c>
      <c r="N6922" s="21">
        <f>(sales[[#This Row],[Price]]*sales[[#This Row],[Qty]])-(sales[[#This Row],[Discount_Amt]]*sales[[#This Row],[Qty]])</f>
        <v>170517.06</v>
      </c>
    </row>
    <row r="6923" spans="2:14" hidden="1" x14ac:dyDescent="0.35">
      <c r="B6923" s="7">
        <v>2030921</v>
      </c>
      <c r="C6923" s="1" t="s">
        <v>15</v>
      </c>
      <c r="D6923" s="1" t="s">
        <v>27</v>
      </c>
      <c r="E6923" s="1" t="s">
        <v>39</v>
      </c>
      <c r="F6923" s="1" t="s">
        <v>520</v>
      </c>
      <c r="G6923" s="3">
        <v>45482</v>
      </c>
      <c r="H6923" s="3">
        <v>45484</v>
      </c>
      <c r="I6923" s="6">
        <v>1399</v>
      </c>
      <c r="J6923" s="1">
        <v>2</v>
      </c>
      <c r="K6923" s="4">
        <v>0.02</v>
      </c>
      <c r="L6923" s="6">
        <f t="shared" si="218"/>
        <v>27.98</v>
      </c>
      <c r="M6923" s="8">
        <f t="shared" si="219"/>
        <v>2770.02</v>
      </c>
      <c r="N6923" s="21">
        <f>(sales[[#This Row],[Price]]*sales[[#This Row],[Qty]])-(sales[[#This Row],[Discount_Amt]]*sales[[#This Row],[Qty]])</f>
        <v>2742.04</v>
      </c>
    </row>
    <row r="6924" spans="2:14" hidden="1" x14ac:dyDescent="0.35">
      <c r="B6924" s="7">
        <v>2030922</v>
      </c>
      <c r="C6924" s="1" t="s">
        <v>16</v>
      </c>
      <c r="D6924" s="1" t="s">
        <v>28</v>
      </c>
      <c r="E6924" s="1" t="s">
        <v>40</v>
      </c>
      <c r="F6924" s="1" t="s">
        <v>518</v>
      </c>
      <c r="G6924" s="3">
        <v>45482</v>
      </c>
      <c r="H6924" s="3">
        <v>45485</v>
      </c>
      <c r="I6924" s="6">
        <v>999</v>
      </c>
      <c r="J6924" s="1">
        <v>1</v>
      </c>
      <c r="K6924" s="4">
        <v>0.02</v>
      </c>
      <c r="L6924" s="6">
        <f t="shared" si="218"/>
        <v>19.98</v>
      </c>
      <c r="M6924" s="8">
        <f t="shared" si="219"/>
        <v>979.02</v>
      </c>
      <c r="N6924" s="21">
        <f>(sales[[#This Row],[Price]]*sales[[#This Row],[Qty]])-(sales[[#This Row],[Discount_Amt]]*sales[[#This Row],[Qty]])</f>
        <v>979.02</v>
      </c>
    </row>
    <row r="6925" spans="2:14" x14ac:dyDescent="0.35">
      <c r="B6925" s="7">
        <v>2030923</v>
      </c>
      <c r="C6925" s="1" t="s">
        <v>17</v>
      </c>
      <c r="D6925" s="1" t="s">
        <v>29</v>
      </c>
      <c r="E6925" s="1" t="s">
        <v>41</v>
      </c>
      <c r="F6925" s="1" t="s">
        <v>519</v>
      </c>
      <c r="G6925" s="3">
        <v>45482</v>
      </c>
      <c r="H6925" s="3">
        <v>45487</v>
      </c>
      <c r="I6925" s="6">
        <v>2099</v>
      </c>
      <c r="J6925" s="1">
        <v>2</v>
      </c>
      <c r="K6925" s="4">
        <v>0.02</v>
      </c>
      <c r="L6925" s="6">
        <f t="shared" si="218"/>
        <v>41.980000000000004</v>
      </c>
      <c r="M6925" s="8">
        <f t="shared" si="219"/>
        <v>4156.0200000000004</v>
      </c>
      <c r="N6925" s="21">
        <f>(sales[[#This Row],[Price]]*sales[[#This Row],[Qty]])-(sales[[#This Row],[Discount_Amt]]*sales[[#This Row],[Qty]])</f>
        <v>4114.04</v>
      </c>
    </row>
    <row r="6926" spans="2:14" hidden="1" x14ac:dyDescent="0.35">
      <c r="B6926" s="7">
        <v>2030924</v>
      </c>
      <c r="C6926" s="1" t="s">
        <v>18</v>
      </c>
      <c r="D6926" s="1" t="s">
        <v>25</v>
      </c>
      <c r="E6926" s="1" t="s">
        <v>42</v>
      </c>
      <c r="F6926" s="1" t="s">
        <v>520</v>
      </c>
      <c r="G6926" s="3">
        <v>45482</v>
      </c>
      <c r="H6926" s="3">
        <v>45483</v>
      </c>
      <c r="I6926" s="6">
        <v>11000</v>
      </c>
      <c r="J6926" s="1">
        <v>1</v>
      </c>
      <c r="K6926" s="4">
        <v>0.02</v>
      </c>
      <c r="L6926" s="6">
        <f t="shared" si="218"/>
        <v>220</v>
      </c>
      <c r="M6926" s="8">
        <f t="shared" si="219"/>
        <v>10780</v>
      </c>
      <c r="N6926" s="21">
        <f>(sales[[#This Row],[Price]]*sales[[#This Row],[Qty]])-(sales[[#This Row],[Discount_Amt]]*sales[[#This Row],[Qty]])</f>
        <v>10780</v>
      </c>
    </row>
    <row r="6927" spans="2:14" hidden="1" x14ac:dyDescent="0.35">
      <c r="B6927" s="7">
        <v>2030925</v>
      </c>
      <c r="C6927" s="1" t="s">
        <v>19</v>
      </c>
      <c r="D6927" s="1" t="s">
        <v>26</v>
      </c>
      <c r="E6927" s="1" t="s">
        <v>43</v>
      </c>
      <c r="F6927" s="1" t="s">
        <v>521</v>
      </c>
      <c r="G6927" s="3">
        <v>45482</v>
      </c>
      <c r="H6927" s="3">
        <v>45490</v>
      </c>
      <c r="I6927" s="6">
        <v>800</v>
      </c>
      <c r="J6927" s="1">
        <v>2</v>
      </c>
      <c r="K6927" s="4">
        <v>7.0000000000000007E-2</v>
      </c>
      <c r="L6927" s="6">
        <f t="shared" si="218"/>
        <v>56.000000000000007</v>
      </c>
      <c r="M6927" s="8">
        <f t="shared" si="219"/>
        <v>1544</v>
      </c>
      <c r="N6927" s="21">
        <f>(sales[[#This Row],[Price]]*sales[[#This Row],[Qty]])-(sales[[#This Row],[Discount_Amt]]*sales[[#This Row],[Qty]])</f>
        <v>1488</v>
      </c>
    </row>
    <row r="6928" spans="2:14" hidden="1" x14ac:dyDescent="0.35">
      <c r="B6928" s="7">
        <v>2030926</v>
      </c>
      <c r="C6928" s="1" t="s">
        <v>20</v>
      </c>
      <c r="D6928" s="1" t="s">
        <v>27</v>
      </c>
      <c r="E6928" s="1" t="s">
        <v>44</v>
      </c>
      <c r="F6928" s="1" t="s">
        <v>518</v>
      </c>
      <c r="G6928" s="3">
        <v>45482</v>
      </c>
      <c r="H6928" s="3">
        <v>45484</v>
      </c>
      <c r="I6928" s="6">
        <v>5500</v>
      </c>
      <c r="J6928" s="1">
        <v>3</v>
      </c>
      <c r="K6928" s="4">
        <v>0.03</v>
      </c>
      <c r="L6928" s="6">
        <f t="shared" si="218"/>
        <v>165</v>
      </c>
      <c r="M6928" s="8">
        <f t="shared" si="219"/>
        <v>16335</v>
      </c>
      <c r="N6928" s="21">
        <f>(sales[[#This Row],[Price]]*sales[[#This Row],[Qty]])-(sales[[#This Row],[Discount_Amt]]*sales[[#This Row],[Qty]])</f>
        <v>16005</v>
      </c>
    </row>
    <row r="6929" spans="2:14" hidden="1" x14ac:dyDescent="0.35">
      <c r="B6929" s="7">
        <v>2030927</v>
      </c>
      <c r="C6929" s="1" t="s">
        <v>21</v>
      </c>
      <c r="D6929" s="1" t="s">
        <v>28</v>
      </c>
      <c r="E6929" s="1" t="s">
        <v>45</v>
      </c>
      <c r="F6929" s="1" t="s">
        <v>518</v>
      </c>
      <c r="G6929" s="3">
        <v>45482</v>
      </c>
      <c r="H6929" s="3">
        <v>45485</v>
      </c>
      <c r="I6929" s="6">
        <v>1350</v>
      </c>
      <c r="J6929" s="1">
        <v>2</v>
      </c>
      <c r="K6929" s="4">
        <v>0.08</v>
      </c>
      <c r="L6929" s="6">
        <f t="shared" si="218"/>
        <v>108</v>
      </c>
      <c r="M6929" s="8">
        <f t="shared" si="219"/>
        <v>2592</v>
      </c>
      <c r="N6929" s="21">
        <f>(sales[[#This Row],[Price]]*sales[[#This Row],[Qty]])-(sales[[#This Row],[Discount_Amt]]*sales[[#This Row],[Qty]])</f>
        <v>2484</v>
      </c>
    </row>
    <row r="6930" spans="2:14" hidden="1" x14ac:dyDescent="0.35">
      <c r="B6930" s="7">
        <v>2030928</v>
      </c>
      <c r="C6930" s="1" t="s">
        <v>22</v>
      </c>
      <c r="D6930" s="1" t="s">
        <v>29</v>
      </c>
      <c r="E6930" s="1" t="s">
        <v>46</v>
      </c>
      <c r="F6930" s="1" t="s">
        <v>519</v>
      </c>
      <c r="G6930" s="3">
        <v>45482</v>
      </c>
      <c r="H6930" s="3">
        <v>45487</v>
      </c>
      <c r="I6930" s="6">
        <v>4500</v>
      </c>
      <c r="J6930" s="1">
        <v>7</v>
      </c>
      <c r="K6930" s="4">
        <v>0.05</v>
      </c>
      <c r="L6930" s="6">
        <f t="shared" si="218"/>
        <v>225</v>
      </c>
      <c r="M6930" s="8">
        <f t="shared" si="219"/>
        <v>31275</v>
      </c>
      <c r="N6930" s="21">
        <f>(sales[[#This Row],[Price]]*sales[[#This Row],[Qty]])-(sales[[#This Row],[Discount_Amt]]*sales[[#This Row],[Qty]])</f>
        <v>29925</v>
      </c>
    </row>
    <row r="6931" spans="2:14" hidden="1" x14ac:dyDescent="0.35">
      <c r="B6931" s="7">
        <v>2030929</v>
      </c>
      <c r="C6931" s="1" t="s">
        <v>23</v>
      </c>
      <c r="D6931" s="1" t="s">
        <v>25</v>
      </c>
      <c r="E6931" s="1" t="s">
        <v>47</v>
      </c>
      <c r="F6931" s="1" t="s">
        <v>521</v>
      </c>
      <c r="G6931" s="3">
        <v>45482</v>
      </c>
      <c r="H6931" s="3">
        <v>45483</v>
      </c>
      <c r="I6931" s="6">
        <v>2350</v>
      </c>
      <c r="J6931" s="1">
        <v>2</v>
      </c>
      <c r="K6931" s="4">
        <v>0.05</v>
      </c>
      <c r="L6931" s="6">
        <f t="shared" si="218"/>
        <v>117.5</v>
      </c>
      <c r="M6931" s="8">
        <f t="shared" si="219"/>
        <v>4582.5</v>
      </c>
      <c r="N6931" s="21">
        <f>(sales[[#This Row],[Price]]*sales[[#This Row],[Qty]])-(sales[[#This Row],[Discount_Amt]]*sales[[#This Row],[Qty]])</f>
        <v>4465</v>
      </c>
    </row>
    <row r="6932" spans="2:14" hidden="1" x14ac:dyDescent="0.35">
      <c r="B6932" s="7">
        <v>2030930</v>
      </c>
      <c r="C6932" s="1" t="s">
        <v>24</v>
      </c>
      <c r="D6932" s="1" t="s">
        <v>366</v>
      </c>
      <c r="E6932" s="1" t="s">
        <v>48</v>
      </c>
      <c r="F6932" s="1" t="s">
        <v>520</v>
      </c>
      <c r="G6932" s="3">
        <v>45482</v>
      </c>
      <c r="H6932" s="3">
        <v>45490</v>
      </c>
      <c r="I6932" s="6">
        <v>90</v>
      </c>
      <c r="J6932" s="1">
        <v>1</v>
      </c>
      <c r="K6932" s="4">
        <v>0.05</v>
      </c>
      <c r="L6932" s="6">
        <f t="shared" si="218"/>
        <v>4.5</v>
      </c>
      <c r="M6932" s="8">
        <f t="shared" si="219"/>
        <v>85.5</v>
      </c>
      <c r="N6932" s="21">
        <f>(sales[[#This Row],[Price]]*sales[[#This Row],[Qty]])-(sales[[#This Row],[Discount_Amt]]*sales[[#This Row],[Qty]])</f>
        <v>85.5</v>
      </c>
    </row>
    <row r="6933" spans="2:14" hidden="1" x14ac:dyDescent="0.35">
      <c r="B6933" s="7">
        <v>2030931</v>
      </c>
      <c r="C6933" s="1" t="s">
        <v>4</v>
      </c>
      <c r="D6933" s="1" t="s">
        <v>25</v>
      </c>
      <c r="E6933" s="1" t="s">
        <v>49</v>
      </c>
      <c r="F6933" s="1" t="s">
        <v>518</v>
      </c>
      <c r="G6933" s="3">
        <v>45482</v>
      </c>
      <c r="H6933" s="3">
        <v>45484</v>
      </c>
      <c r="I6933" s="6">
        <v>280</v>
      </c>
      <c r="J6933" s="1">
        <v>1</v>
      </c>
      <c r="K6933" s="4">
        <v>0.05</v>
      </c>
      <c r="L6933" s="6">
        <f t="shared" si="218"/>
        <v>14</v>
      </c>
      <c r="M6933" s="8">
        <f t="shared" si="219"/>
        <v>266</v>
      </c>
      <c r="N6933" s="21">
        <f>(sales[[#This Row],[Price]]*sales[[#This Row],[Qty]])-(sales[[#This Row],[Discount_Amt]]*sales[[#This Row],[Qty]])</f>
        <v>266</v>
      </c>
    </row>
    <row r="6934" spans="2:14" hidden="1" x14ac:dyDescent="0.35">
      <c r="B6934" s="7">
        <v>2030932</v>
      </c>
      <c r="C6934" s="1" t="s">
        <v>5</v>
      </c>
      <c r="D6934" s="1" t="s">
        <v>26</v>
      </c>
      <c r="E6934" s="1" t="s">
        <v>50</v>
      </c>
      <c r="F6934" s="1" t="s">
        <v>519</v>
      </c>
      <c r="G6934" s="3">
        <v>45482</v>
      </c>
      <c r="H6934" s="3">
        <v>45485</v>
      </c>
      <c r="I6934" s="6">
        <v>70</v>
      </c>
      <c r="J6934" s="1">
        <v>1</v>
      </c>
      <c r="K6934" s="4">
        <v>0.03</v>
      </c>
      <c r="L6934" s="6">
        <f t="shared" si="218"/>
        <v>2.1</v>
      </c>
      <c r="M6934" s="8">
        <f t="shared" si="219"/>
        <v>67.900000000000006</v>
      </c>
      <c r="N6934" s="21">
        <f>(sales[[#This Row],[Price]]*sales[[#This Row],[Qty]])-(sales[[#This Row],[Discount_Amt]]*sales[[#This Row],[Qty]])</f>
        <v>67.900000000000006</v>
      </c>
    </row>
    <row r="6935" spans="2:14" hidden="1" x14ac:dyDescent="0.35">
      <c r="B6935" s="7">
        <v>2030933</v>
      </c>
      <c r="C6935" s="1" t="s">
        <v>6</v>
      </c>
      <c r="D6935" s="1" t="s">
        <v>27</v>
      </c>
      <c r="E6935" s="1" t="s">
        <v>51</v>
      </c>
      <c r="F6935" s="1" t="s">
        <v>520</v>
      </c>
      <c r="G6935" s="3">
        <v>45482</v>
      </c>
      <c r="H6935" s="3">
        <v>45487</v>
      </c>
      <c r="I6935" s="6">
        <v>230</v>
      </c>
      <c r="J6935" s="1">
        <v>2</v>
      </c>
      <c r="K6935" s="4">
        <v>0.1</v>
      </c>
      <c r="L6935" s="6">
        <f t="shared" si="218"/>
        <v>23</v>
      </c>
      <c r="M6935" s="8">
        <f t="shared" si="219"/>
        <v>437</v>
      </c>
      <c r="N6935" s="21">
        <f>(sales[[#This Row],[Price]]*sales[[#This Row],[Qty]])-(sales[[#This Row],[Discount_Amt]]*sales[[#This Row],[Qty]])</f>
        <v>414</v>
      </c>
    </row>
    <row r="6936" spans="2:14" hidden="1" x14ac:dyDescent="0.35">
      <c r="B6936" s="7">
        <v>2030934</v>
      </c>
      <c r="C6936" s="1" t="s">
        <v>7</v>
      </c>
      <c r="D6936" s="1" t="s">
        <v>28</v>
      </c>
      <c r="E6936" s="1" t="s">
        <v>506</v>
      </c>
      <c r="F6936" s="1" t="s">
        <v>521</v>
      </c>
      <c r="G6936" s="3">
        <v>45482</v>
      </c>
      <c r="H6936" s="3">
        <v>45483</v>
      </c>
      <c r="I6936" s="6">
        <v>7999</v>
      </c>
      <c r="J6936" s="1">
        <v>1</v>
      </c>
      <c r="K6936" s="4">
        <v>0.05</v>
      </c>
      <c r="L6936" s="6">
        <f t="shared" si="218"/>
        <v>399.95000000000005</v>
      </c>
      <c r="M6936" s="8">
        <f t="shared" si="219"/>
        <v>7599.05</v>
      </c>
      <c r="N6936" s="21">
        <f>(sales[[#This Row],[Price]]*sales[[#This Row],[Qty]])-(sales[[#This Row],[Discount_Amt]]*sales[[#This Row],[Qty]])</f>
        <v>7599.05</v>
      </c>
    </row>
    <row r="6937" spans="2:14" x14ac:dyDescent="0.35">
      <c r="B6937" s="7">
        <v>2030935</v>
      </c>
      <c r="C6937" s="1" t="s">
        <v>10</v>
      </c>
      <c r="D6937" s="1" t="s">
        <v>29</v>
      </c>
      <c r="E6937" s="1" t="s">
        <v>507</v>
      </c>
      <c r="F6937" s="1" t="s">
        <v>518</v>
      </c>
      <c r="G6937" s="3">
        <v>45482</v>
      </c>
      <c r="H6937" s="3">
        <v>45490</v>
      </c>
      <c r="I6937" s="6">
        <v>850</v>
      </c>
      <c r="J6937" s="1">
        <v>2</v>
      </c>
      <c r="K6937" s="4">
        <v>0.05</v>
      </c>
      <c r="L6937" s="6">
        <f t="shared" si="218"/>
        <v>42.5</v>
      </c>
      <c r="M6937" s="8">
        <f t="shared" si="219"/>
        <v>1657.5</v>
      </c>
      <c r="N6937" s="21">
        <f>(sales[[#This Row],[Price]]*sales[[#This Row],[Qty]])-(sales[[#This Row],[Discount_Amt]]*sales[[#This Row],[Qty]])</f>
        <v>1615</v>
      </c>
    </row>
    <row r="6938" spans="2:14" hidden="1" x14ac:dyDescent="0.35">
      <c r="B6938" s="7">
        <v>2030936</v>
      </c>
      <c r="C6938" s="1" t="s">
        <v>8</v>
      </c>
      <c r="D6938" s="1" t="s">
        <v>25</v>
      </c>
      <c r="E6938" s="1" t="s">
        <v>508</v>
      </c>
      <c r="F6938" s="1" t="s">
        <v>518</v>
      </c>
      <c r="G6938" s="3">
        <v>45482</v>
      </c>
      <c r="H6938" s="3">
        <v>45484</v>
      </c>
      <c r="I6938" s="6">
        <v>65000</v>
      </c>
      <c r="J6938" s="1">
        <v>7</v>
      </c>
      <c r="K6938" s="4">
        <v>0.02</v>
      </c>
      <c r="L6938" s="6">
        <f t="shared" si="218"/>
        <v>1300</v>
      </c>
      <c r="M6938" s="8">
        <f t="shared" si="219"/>
        <v>453700</v>
      </c>
      <c r="N6938" s="21">
        <f>(sales[[#This Row],[Price]]*sales[[#This Row],[Qty]])-(sales[[#This Row],[Discount_Amt]]*sales[[#This Row],[Qty]])</f>
        <v>445900</v>
      </c>
    </row>
    <row r="6939" spans="2:14" hidden="1" x14ac:dyDescent="0.35">
      <c r="B6939" s="7">
        <v>2030937</v>
      </c>
      <c r="C6939" s="1" t="s">
        <v>9</v>
      </c>
      <c r="D6939" s="1" t="s">
        <v>30</v>
      </c>
      <c r="E6939" s="1" t="s">
        <v>31</v>
      </c>
      <c r="F6939" s="1" t="s">
        <v>519</v>
      </c>
      <c r="G6939" s="3">
        <v>45482</v>
      </c>
      <c r="H6939" s="3">
        <v>45485</v>
      </c>
      <c r="I6939" s="6">
        <v>450</v>
      </c>
      <c r="J6939" s="1">
        <v>2</v>
      </c>
      <c r="K6939" s="4">
        <v>0.06</v>
      </c>
      <c r="L6939" s="6">
        <f t="shared" si="218"/>
        <v>27</v>
      </c>
      <c r="M6939" s="8">
        <f t="shared" si="219"/>
        <v>873</v>
      </c>
      <c r="N6939" s="21">
        <f>(sales[[#This Row],[Price]]*sales[[#This Row],[Qty]])-(sales[[#This Row],[Discount_Amt]]*sales[[#This Row],[Qty]])</f>
        <v>846</v>
      </c>
    </row>
    <row r="6940" spans="2:14" x14ac:dyDescent="0.35">
      <c r="B6940" s="7">
        <v>2030938</v>
      </c>
      <c r="C6940" s="1" t="s">
        <v>11</v>
      </c>
      <c r="D6940" s="1" t="s">
        <v>27</v>
      </c>
      <c r="E6940" s="1" t="s">
        <v>32</v>
      </c>
      <c r="F6940" s="1" t="s">
        <v>521</v>
      </c>
      <c r="G6940" s="3">
        <v>45482</v>
      </c>
      <c r="H6940" s="3">
        <v>45487</v>
      </c>
      <c r="I6940" s="6">
        <v>1299</v>
      </c>
      <c r="J6940" s="1">
        <v>2</v>
      </c>
      <c r="K6940" s="4">
        <v>0.15</v>
      </c>
      <c r="L6940" s="6">
        <f t="shared" si="218"/>
        <v>194.85</v>
      </c>
      <c r="M6940" s="8">
        <f t="shared" si="219"/>
        <v>2403.15</v>
      </c>
      <c r="N6940" s="21">
        <f>(sales[[#This Row],[Price]]*sales[[#This Row],[Qty]])-(sales[[#This Row],[Discount_Amt]]*sales[[#This Row],[Qty]])</f>
        <v>2208.3000000000002</v>
      </c>
    </row>
    <row r="6941" spans="2:14" x14ac:dyDescent="0.35">
      <c r="B6941" s="7">
        <v>2030939</v>
      </c>
      <c r="C6941" s="1" t="s">
        <v>12</v>
      </c>
      <c r="D6941" s="1" t="s">
        <v>28</v>
      </c>
      <c r="E6941" s="1" t="s">
        <v>38</v>
      </c>
      <c r="F6941" s="1" t="s">
        <v>520</v>
      </c>
      <c r="G6941" s="3">
        <v>45482</v>
      </c>
      <c r="H6941" s="3">
        <v>45483</v>
      </c>
      <c r="I6941" s="6">
        <v>1700</v>
      </c>
      <c r="J6941" s="1">
        <v>1</v>
      </c>
      <c r="K6941" s="4">
        <v>0.02</v>
      </c>
      <c r="L6941" s="6">
        <f t="shared" si="218"/>
        <v>34</v>
      </c>
      <c r="M6941" s="8">
        <f t="shared" si="219"/>
        <v>1666</v>
      </c>
      <c r="N6941" s="21">
        <f>(sales[[#This Row],[Price]]*sales[[#This Row],[Qty]])-(sales[[#This Row],[Discount_Amt]]*sales[[#This Row],[Qty]])</f>
        <v>1666</v>
      </c>
    </row>
    <row r="6942" spans="2:14" hidden="1" x14ac:dyDescent="0.35">
      <c r="B6942" s="7">
        <v>2030940</v>
      </c>
      <c r="C6942" s="1" t="s">
        <v>13</v>
      </c>
      <c r="D6942" s="1" t="s">
        <v>29</v>
      </c>
      <c r="E6942" s="1" t="s">
        <v>33</v>
      </c>
      <c r="F6942" s="1" t="s">
        <v>518</v>
      </c>
      <c r="G6942" s="3">
        <v>45482</v>
      </c>
      <c r="H6942" s="3">
        <v>45490</v>
      </c>
      <c r="I6942" s="6">
        <v>55000</v>
      </c>
      <c r="J6942" s="1">
        <v>2</v>
      </c>
      <c r="K6942" s="4">
        <v>0.02</v>
      </c>
      <c r="L6942" s="6">
        <f t="shared" si="218"/>
        <v>1100</v>
      </c>
      <c r="M6942" s="8">
        <f t="shared" si="219"/>
        <v>108900</v>
      </c>
      <c r="N6942" s="21">
        <f>(sales[[#This Row],[Price]]*sales[[#This Row],[Qty]])-(sales[[#This Row],[Discount_Amt]]*sales[[#This Row],[Qty]])</f>
        <v>107800</v>
      </c>
    </row>
    <row r="6943" spans="2:14" hidden="1" x14ac:dyDescent="0.35">
      <c r="B6943" s="7">
        <v>2030941</v>
      </c>
      <c r="C6943" s="1" t="s">
        <v>14</v>
      </c>
      <c r="D6943" s="1" t="s">
        <v>25</v>
      </c>
      <c r="E6943" s="1" t="s">
        <v>34</v>
      </c>
      <c r="F6943" s="1" t="s">
        <v>519</v>
      </c>
      <c r="G6943" s="3">
        <v>45482</v>
      </c>
      <c r="H6943" s="3">
        <v>45484</v>
      </c>
      <c r="I6943" s="6">
        <v>57999</v>
      </c>
      <c r="J6943" s="1">
        <v>4</v>
      </c>
      <c r="K6943" s="4">
        <v>0.02</v>
      </c>
      <c r="L6943" s="6">
        <f t="shared" si="218"/>
        <v>1159.98</v>
      </c>
      <c r="M6943" s="8">
        <f t="shared" si="219"/>
        <v>230836.02</v>
      </c>
      <c r="N6943" s="21">
        <f>(sales[[#This Row],[Price]]*sales[[#This Row],[Qty]])-(sales[[#This Row],[Discount_Amt]]*sales[[#This Row],[Qty]])</f>
        <v>227356.08</v>
      </c>
    </row>
    <row r="6944" spans="2:14" hidden="1" x14ac:dyDescent="0.35">
      <c r="B6944" s="7">
        <v>2030942</v>
      </c>
      <c r="C6944" s="1" t="s">
        <v>15</v>
      </c>
      <c r="D6944" s="1" t="s">
        <v>26</v>
      </c>
      <c r="E6944" s="1" t="s">
        <v>35</v>
      </c>
      <c r="F6944" s="1" t="s">
        <v>520</v>
      </c>
      <c r="G6944" s="3">
        <v>45482</v>
      </c>
      <c r="H6944" s="3">
        <v>45485</v>
      </c>
      <c r="I6944" s="6">
        <v>1399</v>
      </c>
      <c r="J6944" s="1">
        <v>3</v>
      </c>
      <c r="K6944" s="4">
        <v>0.02</v>
      </c>
      <c r="L6944" s="6">
        <f t="shared" si="218"/>
        <v>27.98</v>
      </c>
      <c r="M6944" s="8">
        <f t="shared" si="219"/>
        <v>4169.0200000000004</v>
      </c>
      <c r="N6944" s="21">
        <f>(sales[[#This Row],[Price]]*sales[[#This Row],[Qty]])-(sales[[#This Row],[Discount_Amt]]*sales[[#This Row],[Qty]])</f>
        <v>4113.0600000000004</v>
      </c>
    </row>
    <row r="6945" spans="2:14" hidden="1" x14ac:dyDescent="0.35">
      <c r="B6945" s="7">
        <v>2030943</v>
      </c>
      <c r="C6945" s="1" t="s">
        <v>16</v>
      </c>
      <c r="D6945" s="1" t="s">
        <v>27</v>
      </c>
      <c r="E6945" s="1" t="s">
        <v>36</v>
      </c>
      <c r="F6945" s="1" t="s">
        <v>521</v>
      </c>
      <c r="G6945" s="3">
        <v>45482</v>
      </c>
      <c r="H6945" s="3">
        <v>45487</v>
      </c>
      <c r="I6945" s="6">
        <v>999</v>
      </c>
      <c r="J6945" s="1">
        <v>2</v>
      </c>
      <c r="K6945" s="4">
        <v>0.02</v>
      </c>
      <c r="L6945" s="6">
        <f t="shared" si="218"/>
        <v>19.98</v>
      </c>
      <c r="M6945" s="8">
        <f t="shared" si="219"/>
        <v>1978.02</v>
      </c>
      <c r="N6945" s="21">
        <f>(sales[[#This Row],[Price]]*sales[[#This Row],[Qty]])-(sales[[#This Row],[Discount_Amt]]*sales[[#This Row],[Qty]])</f>
        <v>1958.04</v>
      </c>
    </row>
    <row r="6946" spans="2:14" x14ac:dyDescent="0.35">
      <c r="B6946" s="7">
        <v>2030944</v>
      </c>
      <c r="C6946" s="1" t="s">
        <v>17</v>
      </c>
      <c r="D6946" s="1" t="s">
        <v>28</v>
      </c>
      <c r="E6946" s="1" t="s">
        <v>37</v>
      </c>
      <c r="F6946" s="1" t="s">
        <v>518</v>
      </c>
      <c r="G6946" s="3">
        <v>45482</v>
      </c>
      <c r="H6946" s="3">
        <v>45483</v>
      </c>
      <c r="I6946" s="6">
        <v>2099</v>
      </c>
      <c r="J6946" s="1">
        <v>1</v>
      </c>
      <c r="K6946" s="4">
        <v>0.02</v>
      </c>
      <c r="L6946" s="6">
        <f t="shared" si="218"/>
        <v>41.980000000000004</v>
      </c>
      <c r="M6946" s="8">
        <f t="shared" si="219"/>
        <v>2057.02</v>
      </c>
      <c r="N6946" s="21">
        <f>(sales[[#This Row],[Price]]*sales[[#This Row],[Qty]])-(sales[[#This Row],[Discount_Amt]]*sales[[#This Row],[Qty]])</f>
        <v>2057.02</v>
      </c>
    </row>
    <row r="6947" spans="2:14" hidden="1" x14ac:dyDescent="0.35">
      <c r="B6947" s="7">
        <v>2030945</v>
      </c>
      <c r="C6947" s="1" t="s">
        <v>18</v>
      </c>
      <c r="D6947" s="1" t="s">
        <v>29</v>
      </c>
      <c r="E6947" s="1" t="s">
        <v>39</v>
      </c>
      <c r="F6947" s="1" t="s">
        <v>518</v>
      </c>
      <c r="G6947" s="3">
        <v>45482</v>
      </c>
      <c r="H6947" s="3">
        <v>45490</v>
      </c>
      <c r="I6947" s="6">
        <v>11000</v>
      </c>
      <c r="J6947" s="1">
        <v>1</v>
      </c>
      <c r="K6947" s="4">
        <v>0.02</v>
      </c>
      <c r="L6947" s="6">
        <f t="shared" si="218"/>
        <v>220</v>
      </c>
      <c r="M6947" s="8">
        <f t="shared" si="219"/>
        <v>10780</v>
      </c>
      <c r="N6947" s="21">
        <f>(sales[[#This Row],[Price]]*sales[[#This Row],[Qty]])-(sales[[#This Row],[Discount_Amt]]*sales[[#This Row],[Qty]])</f>
        <v>10780</v>
      </c>
    </row>
    <row r="6948" spans="2:14" hidden="1" x14ac:dyDescent="0.35">
      <c r="B6948" s="7">
        <v>2030946</v>
      </c>
      <c r="C6948" s="1" t="s">
        <v>19</v>
      </c>
      <c r="D6948" s="1" t="s">
        <v>25</v>
      </c>
      <c r="E6948" s="1" t="s">
        <v>40</v>
      </c>
      <c r="F6948" s="1" t="s">
        <v>519</v>
      </c>
      <c r="G6948" s="3">
        <v>45482</v>
      </c>
      <c r="H6948" s="3">
        <v>45484</v>
      </c>
      <c r="I6948" s="6">
        <v>800</v>
      </c>
      <c r="J6948" s="1">
        <v>2</v>
      </c>
      <c r="K6948" s="4">
        <v>0.02</v>
      </c>
      <c r="L6948" s="6">
        <f t="shared" si="218"/>
        <v>16</v>
      </c>
      <c r="M6948" s="8">
        <f t="shared" si="219"/>
        <v>1584</v>
      </c>
      <c r="N6948" s="21">
        <f>(sales[[#This Row],[Price]]*sales[[#This Row],[Qty]])-(sales[[#This Row],[Discount_Amt]]*sales[[#This Row],[Qty]])</f>
        <v>1568</v>
      </c>
    </row>
    <row r="6949" spans="2:14" hidden="1" x14ac:dyDescent="0.35">
      <c r="B6949" s="7">
        <v>2030947</v>
      </c>
      <c r="C6949" s="1" t="s">
        <v>20</v>
      </c>
      <c r="D6949" s="1" t="s">
        <v>26</v>
      </c>
      <c r="E6949" s="1" t="s">
        <v>41</v>
      </c>
      <c r="F6949" s="1" t="s">
        <v>521</v>
      </c>
      <c r="G6949" s="3">
        <v>45482</v>
      </c>
      <c r="H6949" s="3">
        <v>45485</v>
      </c>
      <c r="I6949" s="6">
        <v>5500</v>
      </c>
      <c r="J6949" s="1">
        <v>1</v>
      </c>
      <c r="K6949" s="4">
        <v>7.0000000000000007E-2</v>
      </c>
      <c r="L6949" s="6">
        <f t="shared" si="218"/>
        <v>385.00000000000006</v>
      </c>
      <c r="M6949" s="8">
        <f t="shared" si="219"/>
        <v>5115</v>
      </c>
      <c r="N6949" s="21">
        <f>(sales[[#This Row],[Price]]*sales[[#This Row],[Qty]])-(sales[[#This Row],[Discount_Amt]]*sales[[#This Row],[Qty]])</f>
        <v>5115</v>
      </c>
    </row>
    <row r="6950" spans="2:14" hidden="1" x14ac:dyDescent="0.35">
      <c r="B6950" s="7">
        <v>2030948</v>
      </c>
      <c r="C6950" s="1" t="s">
        <v>21</v>
      </c>
      <c r="D6950" s="1" t="s">
        <v>27</v>
      </c>
      <c r="E6950" s="1" t="s">
        <v>42</v>
      </c>
      <c r="F6950" s="1" t="s">
        <v>520</v>
      </c>
      <c r="G6950" s="3">
        <v>45482</v>
      </c>
      <c r="H6950" s="3">
        <v>45487</v>
      </c>
      <c r="I6950" s="6">
        <v>1350</v>
      </c>
      <c r="J6950" s="1">
        <v>3</v>
      </c>
      <c r="K6950" s="4">
        <v>0.03</v>
      </c>
      <c r="L6950" s="6">
        <f t="shared" si="218"/>
        <v>40.5</v>
      </c>
      <c r="M6950" s="8">
        <f t="shared" si="219"/>
        <v>4009.5</v>
      </c>
      <c r="N6950" s="21">
        <f>(sales[[#This Row],[Price]]*sales[[#This Row],[Qty]])-(sales[[#This Row],[Discount_Amt]]*sales[[#This Row],[Qty]])</f>
        <v>3928.5</v>
      </c>
    </row>
    <row r="6951" spans="2:14" hidden="1" x14ac:dyDescent="0.35">
      <c r="B6951" s="7">
        <v>2030949</v>
      </c>
      <c r="C6951" s="1" t="s">
        <v>22</v>
      </c>
      <c r="D6951" s="1" t="s">
        <v>28</v>
      </c>
      <c r="E6951" s="1" t="s">
        <v>43</v>
      </c>
      <c r="F6951" s="1" t="s">
        <v>518</v>
      </c>
      <c r="G6951" s="3">
        <v>45482</v>
      </c>
      <c r="H6951" s="3">
        <v>45483</v>
      </c>
      <c r="I6951" s="6">
        <v>4500</v>
      </c>
      <c r="J6951" s="1">
        <v>2</v>
      </c>
      <c r="K6951" s="4">
        <v>0.08</v>
      </c>
      <c r="L6951" s="6">
        <f t="shared" si="218"/>
        <v>360</v>
      </c>
      <c r="M6951" s="8">
        <f t="shared" si="219"/>
        <v>8640</v>
      </c>
      <c r="N6951" s="21">
        <f>(sales[[#This Row],[Price]]*sales[[#This Row],[Qty]])-(sales[[#This Row],[Discount_Amt]]*sales[[#This Row],[Qty]])</f>
        <v>8280</v>
      </c>
    </row>
    <row r="6952" spans="2:14" hidden="1" x14ac:dyDescent="0.35">
      <c r="B6952" s="7">
        <v>2030950</v>
      </c>
      <c r="C6952" s="1" t="s">
        <v>23</v>
      </c>
      <c r="D6952" s="1" t="s">
        <v>29</v>
      </c>
      <c r="E6952" s="1" t="s">
        <v>44</v>
      </c>
      <c r="F6952" s="1" t="s">
        <v>519</v>
      </c>
      <c r="G6952" s="3">
        <v>45482</v>
      </c>
      <c r="H6952" s="3">
        <v>45490</v>
      </c>
      <c r="I6952" s="6">
        <v>2350</v>
      </c>
      <c r="J6952" s="1">
        <v>1</v>
      </c>
      <c r="K6952" s="4">
        <v>0.05</v>
      </c>
      <c r="L6952" s="6">
        <f t="shared" si="218"/>
        <v>117.5</v>
      </c>
      <c r="M6952" s="8">
        <f t="shared" si="219"/>
        <v>2232.5</v>
      </c>
      <c r="N6952" s="21">
        <f>(sales[[#This Row],[Price]]*sales[[#This Row],[Qty]])-(sales[[#This Row],[Discount_Amt]]*sales[[#This Row],[Qty]])</f>
        <v>2232.5</v>
      </c>
    </row>
    <row r="6953" spans="2:14" hidden="1" x14ac:dyDescent="0.35">
      <c r="B6953" s="7">
        <v>2030951</v>
      </c>
      <c r="C6953" s="1" t="s">
        <v>24</v>
      </c>
      <c r="D6953" s="1" t="s">
        <v>25</v>
      </c>
      <c r="E6953" s="1" t="s">
        <v>45</v>
      </c>
      <c r="F6953" s="1" t="s">
        <v>520</v>
      </c>
      <c r="G6953" s="3">
        <v>45482</v>
      </c>
      <c r="H6953" s="3">
        <v>45484</v>
      </c>
      <c r="I6953" s="6">
        <v>90</v>
      </c>
      <c r="J6953" s="1">
        <v>2</v>
      </c>
      <c r="K6953" s="4">
        <v>0.05</v>
      </c>
      <c r="L6953" s="6">
        <f t="shared" si="218"/>
        <v>4.5</v>
      </c>
      <c r="M6953" s="8">
        <f t="shared" si="219"/>
        <v>175.5</v>
      </c>
      <c r="N6953" s="21">
        <f>(sales[[#This Row],[Price]]*sales[[#This Row],[Qty]])-(sales[[#This Row],[Discount_Amt]]*sales[[#This Row],[Qty]])</f>
        <v>171</v>
      </c>
    </row>
    <row r="6954" spans="2:14" hidden="1" x14ac:dyDescent="0.35">
      <c r="B6954" s="7">
        <v>2030952</v>
      </c>
      <c r="C6954" s="1" t="s">
        <v>4</v>
      </c>
      <c r="D6954" s="1" t="s">
        <v>367</v>
      </c>
      <c r="E6954" s="1" t="s">
        <v>46</v>
      </c>
      <c r="F6954" s="1" t="s">
        <v>521</v>
      </c>
      <c r="G6954" s="3">
        <v>45482</v>
      </c>
      <c r="H6954" s="3">
        <v>45485</v>
      </c>
      <c r="I6954" s="6">
        <v>280</v>
      </c>
      <c r="J6954" s="1">
        <v>1</v>
      </c>
      <c r="K6954" s="4">
        <v>0.05</v>
      </c>
      <c r="L6954" s="6">
        <f t="shared" si="218"/>
        <v>14</v>
      </c>
      <c r="M6954" s="8">
        <f t="shared" si="219"/>
        <v>266</v>
      </c>
      <c r="N6954" s="21">
        <f>(sales[[#This Row],[Price]]*sales[[#This Row],[Qty]])-(sales[[#This Row],[Discount_Amt]]*sales[[#This Row],[Qty]])</f>
        <v>266</v>
      </c>
    </row>
    <row r="6955" spans="2:14" hidden="1" x14ac:dyDescent="0.35">
      <c r="B6955" s="7">
        <v>2030953</v>
      </c>
      <c r="C6955" s="1" t="s">
        <v>5</v>
      </c>
      <c r="D6955" s="1" t="s">
        <v>25</v>
      </c>
      <c r="E6955" s="1" t="s">
        <v>47</v>
      </c>
      <c r="F6955" s="1" t="s">
        <v>518</v>
      </c>
      <c r="G6955" s="3">
        <v>45482</v>
      </c>
      <c r="H6955" s="3">
        <v>45487</v>
      </c>
      <c r="I6955" s="6">
        <v>70</v>
      </c>
      <c r="J6955" s="1">
        <v>2</v>
      </c>
      <c r="K6955" s="4">
        <v>0.05</v>
      </c>
      <c r="L6955" s="6">
        <f t="shared" si="218"/>
        <v>3.5</v>
      </c>
      <c r="M6955" s="8">
        <f t="shared" si="219"/>
        <v>136.5</v>
      </c>
      <c r="N6955" s="21">
        <f>(sales[[#This Row],[Price]]*sales[[#This Row],[Qty]])-(sales[[#This Row],[Discount_Amt]]*sales[[#This Row],[Qty]])</f>
        <v>133</v>
      </c>
    </row>
    <row r="6956" spans="2:14" hidden="1" x14ac:dyDescent="0.35">
      <c r="B6956" s="7">
        <v>2030954</v>
      </c>
      <c r="C6956" s="1" t="s">
        <v>6</v>
      </c>
      <c r="D6956" s="1" t="s">
        <v>26</v>
      </c>
      <c r="E6956" s="1" t="s">
        <v>48</v>
      </c>
      <c r="F6956" s="1" t="s">
        <v>518</v>
      </c>
      <c r="G6956" s="3">
        <v>45482</v>
      </c>
      <c r="H6956" s="3">
        <v>45483</v>
      </c>
      <c r="I6956" s="6">
        <v>230</v>
      </c>
      <c r="J6956" s="1">
        <v>3</v>
      </c>
      <c r="K6956" s="4">
        <v>0.03</v>
      </c>
      <c r="L6956" s="6">
        <f t="shared" si="218"/>
        <v>6.8999999999999995</v>
      </c>
      <c r="M6956" s="8">
        <f t="shared" si="219"/>
        <v>683.1</v>
      </c>
      <c r="N6956" s="21">
        <f>(sales[[#This Row],[Price]]*sales[[#This Row],[Qty]])-(sales[[#This Row],[Discount_Amt]]*sales[[#This Row],[Qty]])</f>
        <v>669.3</v>
      </c>
    </row>
    <row r="6957" spans="2:14" hidden="1" x14ac:dyDescent="0.35">
      <c r="B6957" s="7">
        <v>2030955</v>
      </c>
      <c r="C6957" s="1" t="s">
        <v>7</v>
      </c>
      <c r="D6957" s="1" t="s">
        <v>27</v>
      </c>
      <c r="E6957" s="1" t="s">
        <v>49</v>
      </c>
      <c r="F6957" s="1" t="s">
        <v>519</v>
      </c>
      <c r="G6957" s="3">
        <v>45482</v>
      </c>
      <c r="H6957" s="3">
        <v>45490</v>
      </c>
      <c r="I6957" s="6">
        <v>7999</v>
      </c>
      <c r="J6957" s="1">
        <v>2</v>
      </c>
      <c r="K6957" s="4">
        <v>0.1</v>
      </c>
      <c r="L6957" s="6">
        <f t="shared" si="218"/>
        <v>799.90000000000009</v>
      </c>
      <c r="M6957" s="8">
        <f t="shared" si="219"/>
        <v>15198.1</v>
      </c>
      <c r="N6957" s="21">
        <f>(sales[[#This Row],[Price]]*sales[[#This Row],[Qty]])-(sales[[#This Row],[Discount_Amt]]*sales[[#This Row],[Qty]])</f>
        <v>14398.2</v>
      </c>
    </row>
    <row r="6958" spans="2:14" x14ac:dyDescent="0.35">
      <c r="B6958" s="7">
        <v>2030956</v>
      </c>
      <c r="C6958" s="1" t="s">
        <v>10</v>
      </c>
      <c r="D6958" s="1" t="s">
        <v>28</v>
      </c>
      <c r="E6958" s="1" t="s">
        <v>50</v>
      </c>
      <c r="F6958" s="1" t="s">
        <v>521</v>
      </c>
      <c r="G6958" s="3">
        <v>45482</v>
      </c>
      <c r="H6958" s="3">
        <v>45484</v>
      </c>
      <c r="I6958" s="6">
        <v>850</v>
      </c>
      <c r="J6958" s="1">
        <v>7</v>
      </c>
      <c r="K6958" s="4">
        <v>0.05</v>
      </c>
      <c r="L6958" s="6">
        <f t="shared" ref="L6958:L7021" si="220">I6958*K6958</f>
        <v>42.5</v>
      </c>
      <c r="M6958" s="8">
        <f t="shared" ref="M6958:M7021" si="221">I6958*J6958-L6958</f>
        <v>5907.5</v>
      </c>
      <c r="N6958" s="21">
        <f>(sales[[#This Row],[Price]]*sales[[#This Row],[Qty]])-(sales[[#This Row],[Discount_Amt]]*sales[[#This Row],[Qty]])</f>
        <v>5652.5</v>
      </c>
    </row>
    <row r="6959" spans="2:14" hidden="1" x14ac:dyDescent="0.35">
      <c r="B6959" s="7">
        <v>2030957</v>
      </c>
      <c r="C6959" s="1" t="s">
        <v>8</v>
      </c>
      <c r="D6959" s="1" t="s">
        <v>29</v>
      </c>
      <c r="E6959" s="1" t="s">
        <v>51</v>
      </c>
      <c r="F6959" s="1" t="s">
        <v>520</v>
      </c>
      <c r="G6959" s="3">
        <v>45482</v>
      </c>
      <c r="H6959" s="3">
        <v>45485</v>
      </c>
      <c r="I6959" s="6">
        <v>65000</v>
      </c>
      <c r="J6959" s="1">
        <v>2</v>
      </c>
      <c r="K6959" s="4">
        <v>0.05</v>
      </c>
      <c r="L6959" s="6">
        <f t="shared" si="220"/>
        <v>3250</v>
      </c>
      <c r="M6959" s="8">
        <f t="shared" si="221"/>
        <v>126750</v>
      </c>
      <c r="N6959" s="21">
        <f>(sales[[#This Row],[Price]]*sales[[#This Row],[Qty]])-(sales[[#This Row],[Discount_Amt]]*sales[[#This Row],[Qty]])</f>
        <v>123500</v>
      </c>
    </row>
    <row r="6960" spans="2:14" hidden="1" x14ac:dyDescent="0.35">
      <c r="B6960" s="7">
        <v>2030958</v>
      </c>
      <c r="C6960" s="1" t="s">
        <v>9</v>
      </c>
      <c r="D6960" s="1" t="s">
        <v>25</v>
      </c>
      <c r="E6960" s="1" t="s">
        <v>506</v>
      </c>
      <c r="F6960" s="1" t="s">
        <v>518</v>
      </c>
      <c r="G6960" s="3">
        <v>45482</v>
      </c>
      <c r="H6960" s="3">
        <v>45487</v>
      </c>
      <c r="I6960" s="6">
        <v>450</v>
      </c>
      <c r="J6960" s="1">
        <v>1</v>
      </c>
      <c r="K6960" s="4">
        <v>0.02</v>
      </c>
      <c r="L6960" s="6">
        <f t="shared" si="220"/>
        <v>9</v>
      </c>
      <c r="M6960" s="8">
        <f t="shared" si="221"/>
        <v>441</v>
      </c>
      <c r="N6960" s="21">
        <f>(sales[[#This Row],[Price]]*sales[[#This Row],[Qty]])-(sales[[#This Row],[Discount_Amt]]*sales[[#This Row],[Qty]])</f>
        <v>441</v>
      </c>
    </row>
    <row r="6961" spans="2:14" x14ac:dyDescent="0.35">
      <c r="B6961" s="7">
        <v>2030959</v>
      </c>
      <c r="C6961" s="1" t="s">
        <v>11</v>
      </c>
      <c r="D6961" s="1" t="s">
        <v>30</v>
      </c>
      <c r="E6961" s="1" t="s">
        <v>507</v>
      </c>
      <c r="F6961" s="1" t="s">
        <v>519</v>
      </c>
      <c r="G6961" s="3">
        <v>45482</v>
      </c>
      <c r="H6961" s="3">
        <v>45483</v>
      </c>
      <c r="I6961" s="6">
        <v>1299</v>
      </c>
      <c r="J6961" s="1">
        <v>1</v>
      </c>
      <c r="K6961" s="4">
        <v>0.06</v>
      </c>
      <c r="L6961" s="6">
        <f t="shared" si="220"/>
        <v>77.94</v>
      </c>
      <c r="M6961" s="8">
        <f t="shared" si="221"/>
        <v>1221.06</v>
      </c>
      <c r="N6961" s="21">
        <f>(sales[[#This Row],[Price]]*sales[[#This Row],[Qty]])-(sales[[#This Row],[Discount_Amt]]*sales[[#This Row],[Qty]])</f>
        <v>1221.06</v>
      </c>
    </row>
    <row r="6962" spans="2:14" x14ac:dyDescent="0.35">
      <c r="B6962" s="7">
        <v>2030960</v>
      </c>
      <c r="C6962" s="1" t="s">
        <v>12</v>
      </c>
      <c r="D6962" s="1" t="s">
        <v>27</v>
      </c>
      <c r="E6962" s="1" t="s">
        <v>508</v>
      </c>
      <c r="F6962" s="1" t="s">
        <v>520</v>
      </c>
      <c r="G6962" s="3">
        <v>45482</v>
      </c>
      <c r="H6962" s="3">
        <v>45490</v>
      </c>
      <c r="I6962" s="6">
        <v>1700</v>
      </c>
      <c r="J6962" s="1">
        <v>1</v>
      </c>
      <c r="K6962" s="4">
        <v>0.15</v>
      </c>
      <c r="L6962" s="6">
        <f t="shared" si="220"/>
        <v>255</v>
      </c>
      <c r="M6962" s="8">
        <f t="shared" si="221"/>
        <v>1445</v>
      </c>
      <c r="N6962" s="21">
        <f>(sales[[#This Row],[Price]]*sales[[#This Row],[Qty]])-(sales[[#This Row],[Discount_Amt]]*sales[[#This Row],[Qty]])</f>
        <v>1445</v>
      </c>
    </row>
    <row r="6963" spans="2:14" hidden="1" x14ac:dyDescent="0.35">
      <c r="B6963" s="7">
        <v>2030961</v>
      </c>
      <c r="C6963" s="1" t="s">
        <v>13</v>
      </c>
      <c r="D6963" s="1" t="s">
        <v>28</v>
      </c>
      <c r="E6963" s="1" t="s">
        <v>31</v>
      </c>
      <c r="F6963" s="1" t="s">
        <v>521</v>
      </c>
      <c r="G6963" s="3">
        <v>45482</v>
      </c>
      <c r="H6963" s="3">
        <v>45484</v>
      </c>
      <c r="I6963" s="6">
        <v>55000</v>
      </c>
      <c r="J6963" s="1">
        <v>2</v>
      </c>
      <c r="K6963" s="4">
        <v>0.02</v>
      </c>
      <c r="L6963" s="6">
        <f t="shared" si="220"/>
        <v>1100</v>
      </c>
      <c r="M6963" s="8">
        <f t="shared" si="221"/>
        <v>108900</v>
      </c>
      <c r="N6963" s="21">
        <f>(sales[[#This Row],[Price]]*sales[[#This Row],[Qty]])-(sales[[#This Row],[Discount_Amt]]*sales[[#This Row],[Qty]])</f>
        <v>107800</v>
      </c>
    </row>
    <row r="6964" spans="2:14" hidden="1" x14ac:dyDescent="0.35">
      <c r="B6964" s="7">
        <v>2030962</v>
      </c>
      <c r="C6964" s="1" t="s">
        <v>14</v>
      </c>
      <c r="D6964" s="1" t="s">
        <v>29</v>
      </c>
      <c r="E6964" s="1" t="s">
        <v>32</v>
      </c>
      <c r="F6964" s="1" t="s">
        <v>518</v>
      </c>
      <c r="G6964" s="3">
        <v>45482</v>
      </c>
      <c r="H6964" s="3">
        <v>45485</v>
      </c>
      <c r="I6964" s="6">
        <v>57999</v>
      </c>
      <c r="J6964" s="1">
        <v>1</v>
      </c>
      <c r="K6964" s="4">
        <v>0.02</v>
      </c>
      <c r="L6964" s="6">
        <f t="shared" si="220"/>
        <v>1159.98</v>
      </c>
      <c r="M6964" s="8">
        <f t="shared" si="221"/>
        <v>56839.02</v>
      </c>
      <c r="N6964" s="21">
        <f>(sales[[#This Row],[Price]]*sales[[#This Row],[Qty]])-(sales[[#This Row],[Discount_Amt]]*sales[[#This Row],[Qty]])</f>
        <v>56839.02</v>
      </c>
    </row>
    <row r="6965" spans="2:14" hidden="1" x14ac:dyDescent="0.35">
      <c r="B6965" s="7">
        <v>2030963</v>
      </c>
      <c r="C6965" s="1" t="s">
        <v>15</v>
      </c>
      <c r="D6965" s="1" t="s">
        <v>25</v>
      </c>
      <c r="E6965" s="1" t="s">
        <v>38</v>
      </c>
      <c r="F6965" s="1" t="s">
        <v>518</v>
      </c>
      <c r="G6965" s="3">
        <v>45482</v>
      </c>
      <c r="H6965" s="3">
        <v>45487</v>
      </c>
      <c r="I6965" s="6">
        <v>1399</v>
      </c>
      <c r="J6965" s="1">
        <v>2</v>
      </c>
      <c r="K6965" s="4">
        <v>0.02</v>
      </c>
      <c r="L6965" s="6">
        <f t="shared" si="220"/>
        <v>27.98</v>
      </c>
      <c r="M6965" s="8">
        <f t="shared" si="221"/>
        <v>2770.02</v>
      </c>
      <c r="N6965" s="21">
        <f>(sales[[#This Row],[Price]]*sales[[#This Row],[Qty]])-(sales[[#This Row],[Discount_Amt]]*sales[[#This Row],[Qty]])</f>
        <v>2742.04</v>
      </c>
    </row>
    <row r="6966" spans="2:14" hidden="1" x14ac:dyDescent="0.35">
      <c r="B6966" s="7">
        <v>2030964</v>
      </c>
      <c r="C6966" s="1" t="s">
        <v>16</v>
      </c>
      <c r="D6966" s="1" t="s">
        <v>26</v>
      </c>
      <c r="E6966" s="1" t="s">
        <v>33</v>
      </c>
      <c r="F6966" s="1" t="s">
        <v>519</v>
      </c>
      <c r="G6966" s="3">
        <v>45482</v>
      </c>
      <c r="H6966" s="3">
        <v>45483</v>
      </c>
      <c r="I6966" s="6">
        <v>999</v>
      </c>
      <c r="J6966" s="1">
        <v>7</v>
      </c>
      <c r="K6966" s="4">
        <v>0.02</v>
      </c>
      <c r="L6966" s="6">
        <f t="shared" si="220"/>
        <v>19.98</v>
      </c>
      <c r="M6966" s="8">
        <f t="shared" si="221"/>
        <v>6973.02</v>
      </c>
      <c r="N6966" s="21">
        <f>(sales[[#This Row],[Price]]*sales[[#This Row],[Qty]])-(sales[[#This Row],[Discount_Amt]]*sales[[#This Row],[Qty]])</f>
        <v>6853.14</v>
      </c>
    </row>
    <row r="6967" spans="2:14" x14ac:dyDescent="0.35">
      <c r="B6967" s="7">
        <v>2030965</v>
      </c>
      <c r="C6967" s="1" t="s">
        <v>17</v>
      </c>
      <c r="D6967" s="1" t="s">
        <v>27</v>
      </c>
      <c r="E6967" s="1" t="s">
        <v>34</v>
      </c>
      <c r="F6967" s="1" t="s">
        <v>521</v>
      </c>
      <c r="G6967" s="3">
        <v>45482</v>
      </c>
      <c r="H6967" s="3">
        <v>45490</v>
      </c>
      <c r="I6967" s="6">
        <v>2099</v>
      </c>
      <c r="J6967" s="1">
        <v>2</v>
      </c>
      <c r="K6967" s="4">
        <v>0.02</v>
      </c>
      <c r="L6967" s="6">
        <f t="shared" si="220"/>
        <v>41.980000000000004</v>
      </c>
      <c r="M6967" s="8">
        <f t="shared" si="221"/>
        <v>4156.0200000000004</v>
      </c>
      <c r="N6967" s="21">
        <f>(sales[[#This Row],[Price]]*sales[[#This Row],[Qty]])-(sales[[#This Row],[Discount_Amt]]*sales[[#This Row],[Qty]])</f>
        <v>4114.04</v>
      </c>
    </row>
    <row r="6968" spans="2:14" hidden="1" x14ac:dyDescent="0.35">
      <c r="B6968" s="7">
        <v>2030966</v>
      </c>
      <c r="C6968" s="1" t="s">
        <v>18</v>
      </c>
      <c r="D6968" s="1" t="s">
        <v>28</v>
      </c>
      <c r="E6968" s="1" t="s">
        <v>35</v>
      </c>
      <c r="F6968" s="1" t="s">
        <v>520</v>
      </c>
      <c r="G6968" s="3">
        <v>45482</v>
      </c>
      <c r="H6968" s="3">
        <v>45484</v>
      </c>
      <c r="I6968" s="6">
        <v>11000</v>
      </c>
      <c r="J6968" s="1">
        <v>2</v>
      </c>
      <c r="K6968" s="4">
        <v>0.02</v>
      </c>
      <c r="L6968" s="6">
        <f t="shared" si="220"/>
        <v>220</v>
      </c>
      <c r="M6968" s="8">
        <f t="shared" si="221"/>
        <v>21780</v>
      </c>
      <c r="N6968" s="21">
        <f>(sales[[#This Row],[Price]]*sales[[#This Row],[Qty]])-(sales[[#This Row],[Discount_Amt]]*sales[[#This Row],[Qty]])</f>
        <v>21560</v>
      </c>
    </row>
    <row r="6969" spans="2:14" hidden="1" x14ac:dyDescent="0.35">
      <c r="B6969" s="7">
        <v>2030967</v>
      </c>
      <c r="C6969" s="1" t="s">
        <v>19</v>
      </c>
      <c r="D6969" s="1" t="s">
        <v>29</v>
      </c>
      <c r="E6969" s="1" t="s">
        <v>36</v>
      </c>
      <c r="F6969" s="1" t="s">
        <v>518</v>
      </c>
      <c r="G6969" s="3">
        <v>45482</v>
      </c>
      <c r="H6969" s="3">
        <v>45485</v>
      </c>
      <c r="I6969" s="6">
        <v>800</v>
      </c>
      <c r="J6969" s="1">
        <v>1</v>
      </c>
      <c r="K6969" s="4">
        <v>0.02</v>
      </c>
      <c r="L6969" s="6">
        <f t="shared" si="220"/>
        <v>16</v>
      </c>
      <c r="M6969" s="8">
        <f t="shared" si="221"/>
        <v>784</v>
      </c>
      <c r="N6969" s="21">
        <f>(sales[[#This Row],[Price]]*sales[[#This Row],[Qty]])-(sales[[#This Row],[Discount_Amt]]*sales[[#This Row],[Qty]])</f>
        <v>784</v>
      </c>
    </row>
    <row r="6970" spans="2:14" hidden="1" x14ac:dyDescent="0.35">
      <c r="B6970" s="7">
        <v>2030968</v>
      </c>
      <c r="C6970" s="1" t="s">
        <v>20</v>
      </c>
      <c r="D6970" s="1" t="s">
        <v>25</v>
      </c>
      <c r="E6970" s="1" t="s">
        <v>37</v>
      </c>
      <c r="F6970" s="1" t="s">
        <v>519</v>
      </c>
      <c r="G6970" s="3">
        <v>45482</v>
      </c>
      <c r="H6970" s="3">
        <v>45487</v>
      </c>
      <c r="I6970" s="6">
        <v>5500</v>
      </c>
      <c r="J6970" s="1">
        <v>2</v>
      </c>
      <c r="K6970" s="4">
        <v>0.02</v>
      </c>
      <c r="L6970" s="6">
        <f t="shared" si="220"/>
        <v>110</v>
      </c>
      <c r="M6970" s="8">
        <f t="shared" si="221"/>
        <v>10890</v>
      </c>
      <c r="N6970" s="21">
        <f>(sales[[#This Row],[Price]]*sales[[#This Row],[Qty]])-(sales[[#This Row],[Discount_Amt]]*sales[[#This Row],[Qty]])</f>
        <v>10780</v>
      </c>
    </row>
    <row r="6971" spans="2:14" hidden="1" x14ac:dyDescent="0.35">
      <c r="B6971" s="7">
        <v>2030969</v>
      </c>
      <c r="C6971" s="1" t="s">
        <v>21</v>
      </c>
      <c r="D6971" s="1" t="s">
        <v>26</v>
      </c>
      <c r="E6971" s="1" t="s">
        <v>39</v>
      </c>
      <c r="F6971" s="1" t="s">
        <v>520</v>
      </c>
      <c r="G6971" s="3">
        <v>45482</v>
      </c>
      <c r="H6971" s="3">
        <v>45483</v>
      </c>
      <c r="I6971" s="6">
        <v>1350</v>
      </c>
      <c r="J6971" s="1">
        <v>4</v>
      </c>
      <c r="K6971" s="4">
        <v>7.0000000000000007E-2</v>
      </c>
      <c r="L6971" s="6">
        <f t="shared" si="220"/>
        <v>94.500000000000014</v>
      </c>
      <c r="M6971" s="8">
        <f t="shared" si="221"/>
        <v>5305.5</v>
      </c>
      <c r="N6971" s="21">
        <f>(sales[[#This Row],[Price]]*sales[[#This Row],[Qty]])-(sales[[#This Row],[Discount_Amt]]*sales[[#This Row],[Qty]])</f>
        <v>5022</v>
      </c>
    </row>
    <row r="6972" spans="2:14" hidden="1" x14ac:dyDescent="0.35">
      <c r="B6972" s="7">
        <v>2030970</v>
      </c>
      <c r="C6972" s="1" t="s">
        <v>22</v>
      </c>
      <c r="D6972" s="1" t="s">
        <v>27</v>
      </c>
      <c r="E6972" s="1" t="s">
        <v>40</v>
      </c>
      <c r="F6972" s="1" t="s">
        <v>521</v>
      </c>
      <c r="G6972" s="3">
        <v>45482</v>
      </c>
      <c r="H6972" s="3">
        <v>45490</v>
      </c>
      <c r="I6972" s="6">
        <v>4500</v>
      </c>
      <c r="J6972" s="1">
        <v>3</v>
      </c>
      <c r="K6972" s="4">
        <v>0.03</v>
      </c>
      <c r="L6972" s="6">
        <f t="shared" si="220"/>
        <v>135</v>
      </c>
      <c r="M6972" s="8">
        <f t="shared" si="221"/>
        <v>13365</v>
      </c>
      <c r="N6972" s="21">
        <f>(sales[[#This Row],[Price]]*sales[[#This Row],[Qty]])-(sales[[#This Row],[Discount_Amt]]*sales[[#This Row],[Qty]])</f>
        <v>13095</v>
      </c>
    </row>
    <row r="6973" spans="2:14" hidden="1" x14ac:dyDescent="0.35">
      <c r="B6973" s="7">
        <v>2030971</v>
      </c>
      <c r="C6973" s="1" t="s">
        <v>23</v>
      </c>
      <c r="D6973" s="1" t="s">
        <v>28</v>
      </c>
      <c r="E6973" s="1" t="s">
        <v>41</v>
      </c>
      <c r="F6973" s="1" t="s">
        <v>518</v>
      </c>
      <c r="G6973" s="3">
        <v>45482</v>
      </c>
      <c r="H6973" s="3">
        <v>45484</v>
      </c>
      <c r="I6973" s="6">
        <v>2350</v>
      </c>
      <c r="J6973" s="1">
        <v>2</v>
      </c>
      <c r="K6973" s="4">
        <v>0.08</v>
      </c>
      <c r="L6973" s="6">
        <f t="shared" si="220"/>
        <v>188</v>
      </c>
      <c r="M6973" s="8">
        <f t="shared" si="221"/>
        <v>4512</v>
      </c>
      <c r="N6973" s="21">
        <f>(sales[[#This Row],[Price]]*sales[[#This Row],[Qty]])-(sales[[#This Row],[Discount_Amt]]*sales[[#This Row],[Qty]])</f>
        <v>4324</v>
      </c>
    </row>
    <row r="6974" spans="2:14" hidden="1" x14ac:dyDescent="0.35">
      <c r="B6974" s="7">
        <v>2030972</v>
      </c>
      <c r="C6974" s="1" t="s">
        <v>24</v>
      </c>
      <c r="D6974" s="1" t="s">
        <v>29</v>
      </c>
      <c r="E6974" s="1" t="s">
        <v>42</v>
      </c>
      <c r="F6974" s="1" t="s">
        <v>518</v>
      </c>
      <c r="G6974" s="3">
        <v>45482</v>
      </c>
      <c r="H6974" s="3">
        <v>45485</v>
      </c>
      <c r="I6974" s="6">
        <v>90</v>
      </c>
      <c r="J6974" s="1">
        <v>1</v>
      </c>
      <c r="K6974" s="4">
        <v>0.05</v>
      </c>
      <c r="L6974" s="6">
        <f t="shared" si="220"/>
        <v>4.5</v>
      </c>
      <c r="M6974" s="8">
        <f t="shared" si="221"/>
        <v>85.5</v>
      </c>
      <c r="N6974" s="21">
        <f>(sales[[#This Row],[Price]]*sales[[#This Row],[Qty]])-(sales[[#This Row],[Discount_Amt]]*sales[[#This Row],[Qty]])</f>
        <v>85.5</v>
      </c>
    </row>
    <row r="6975" spans="2:14" hidden="1" x14ac:dyDescent="0.35">
      <c r="B6975" s="7">
        <v>2030973</v>
      </c>
      <c r="C6975" s="1" t="s">
        <v>4</v>
      </c>
      <c r="D6975" s="1" t="s">
        <v>25</v>
      </c>
      <c r="E6975" s="1" t="s">
        <v>43</v>
      </c>
      <c r="F6975" s="1" t="s">
        <v>519</v>
      </c>
      <c r="G6975" s="3">
        <v>45482</v>
      </c>
      <c r="H6975" s="3">
        <v>45487</v>
      </c>
      <c r="I6975" s="6">
        <v>280</v>
      </c>
      <c r="J6975" s="1">
        <v>1</v>
      </c>
      <c r="K6975" s="4">
        <v>0.05</v>
      </c>
      <c r="L6975" s="6">
        <f t="shared" si="220"/>
        <v>14</v>
      </c>
      <c r="M6975" s="8">
        <f t="shared" si="221"/>
        <v>266</v>
      </c>
      <c r="N6975" s="21">
        <f>(sales[[#This Row],[Price]]*sales[[#This Row],[Qty]])-(sales[[#This Row],[Discount_Amt]]*sales[[#This Row],[Qty]])</f>
        <v>266</v>
      </c>
    </row>
    <row r="6976" spans="2:14" hidden="1" x14ac:dyDescent="0.35">
      <c r="B6976" s="7">
        <v>2030974</v>
      </c>
      <c r="C6976" s="1" t="s">
        <v>5</v>
      </c>
      <c r="D6976" s="1" t="s">
        <v>368</v>
      </c>
      <c r="E6976" s="1" t="s">
        <v>44</v>
      </c>
      <c r="F6976" s="1" t="s">
        <v>521</v>
      </c>
      <c r="G6976" s="3">
        <v>45482</v>
      </c>
      <c r="H6976" s="3">
        <v>45483</v>
      </c>
      <c r="I6976" s="6">
        <v>70</v>
      </c>
      <c r="J6976" s="1">
        <v>2</v>
      </c>
      <c r="K6976" s="4">
        <v>0.05</v>
      </c>
      <c r="L6976" s="6">
        <f t="shared" si="220"/>
        <v>3.5</v>
      </c>
      <c r="M6976" s="8">
        <f t="shared" si="221"/>
        <v>136.5</v>
      </c>
      <c r="N6976" s="21">
        <f>(sales[[#This Row],[Price]]*sales[[#This Row],[Qty]])-(sales[[#This Row],[Discount_Amt]]*sales[[#This Row],[Qty]])</f>
        <v>133</v>
      </c>
    </row>
    <row r="6977" spans="2:14" hidden="1" x14ac:dyDescent="0.35">
      <c r="B6977" s="7">
        <v>2030975</v>
      </c>
      <c r="C6977" s="1" t="s">
        <v>6</v>
      </c>
      <c r="D6977" s="1" t="s">
        <v>25</v>
      </c>
      <c r="E6977" s="1" t="s">
        <v>45</v>
      </c>
      <c r="F6977" s="1" t="s">
        <v>520</v>
      </c>
      <c r="G6977" s="3">
        <v>45482</v>
      </c>
      <c r="H6977" s="3">
        <v>45490</v>
      </c>
      <c r="I6977" s="6">
        <v>230</v>
      </c>
      <c r="J6977" s="1">
        <v>1</v>
      </c>
      <c r="K6977" s="4">
        <v>0.05</v>
      </c>
      <c r="L6977" s="6">
        <f t="shared" si="220"/>
        <v>11.5</v>
      </c>
      <c r="M6977" s="8">
        <f t="shared" si="221"/>
        <v>218.5</v>
      </c>
      <c r="N6977" s="21">
        <f>(sales[[#This Row],[Price]]*sales[[#This Row],[Qty]])-(sales[[#This Row],[Discount_Amt]]*sales[[#This Row],[Qty]])</f>
        <v>218.5</v>
      </c>
    </row>
    <row r="6978" spans="2:14" hidden="1" x14ac:dyDescent="0.35">
      <c r="B6978" s="7">
        <v>2030976</v>
      </c>
      <c r="C6978" s="1" t="s">
        <v>7</v>
      </c>
      <c r="D6978" s="1" t="s">
        <v>26</v>
      </c>
      <c r="E6978" s="1" t="s">
        <v>46</v>
      </c>
      <c r="F6978" s="1" t="s">
        <v>518</v>
      </c>
      <c r="G6978" s="3">
        <v>45482</v>
      </c>
      <c r="H6978" s="3">
        <v>45484</v>
      </c>
      <c r="I6978" s="6">
        <v>7999</v>
      </c>
      <c r="J6978" s="1">
        <v>3</v>
      </c>
      <c r="K6978" s="4">
        <v>0.03</v>
      </c>
      <c r="L6978" s="6">
        <f t="shared" si="220"/>
        <v>239.97</v>
      </c>
      <c r="M6978" s="8">
        <f t="shared" si="221"/>
        <v>23757.03</v>
      </c>
      <c r="N6978" s="21">
        <f>(sales[[#This Row],[Price]]*sales[[#This Row],[Qty]])-(sales[[#This Row],[Discount_Amt]]*sales[[#This Row],[Qty]])</f>
        <v>23277.09</v>
      </c>
    </row>
    <row r="6979" spans="2:14" x14ac:dyDescent="0.35">
      <c r="B6979" s="7">
        <v>2030977</v>
      </c>
      <c r="C6979" s="1" t="s">
        <v>10</v>
      </c>
      <c r="D6979" s="1" t="s">
        <v>27</v>
      </c>
      <c r="E6979" s="1" t="s">
        <v>47</v>
      </c>
      <c r="F6979" s="1" t="s">
        <v>519</v>
      </c>
      <c r="G6979" s="3">
        <v>45482</v>
      </c>
      <c r="H6979" s="3">
        <v>45485</v>
      </c>
      <c r="I6979" s="6">
        <v>850</v>
      </c>
      <c r="J6979" s="1">
        <v>2</v>
      </c>
      <c r="K6979" s="4">
        <v>0.1</v>
      </c>
      <c r="L6979" s="6">
        <f t="shared" si="220"/>
        <v>85</v>
      </c>
      <c r="M6979" s="8">
        <f t="shared" si="221"/>
        <v>1615</v>
      </c>
      <c r="N6979" s="21">
        <f>(sales[[#This Row],[Price]]*sales[[#This Row],[Qty]])-(sales[[#This Row],[Discount_Amt]]*sales[[#This Row],[Qty]])</f>
        <v>1530</v>
      </c>
    </row>
    <row r="6980" spans="2:14" hidden="1" x14ac:dyDescent="0.35">
      <c r="B6980" s="7">
        <v>2030978</v>
      </c>
      <c r="C6980" s="1" t="s">
        <v>8</v>
      </c>
      <c r="D6980" s="1" t="s">
        <v>28</v>
      </c>
      <c r="E6980" s="1" t="s">
        <v>48</v>
      </c>
      <c r="F6980" s="1" t="s">
        <v>520</v>
      </c>
      <c r="G6980" s="3">
        <v>45482</v>
      </c>
      <c r="H6980" s="3">
        <v>45487</v>
      </c>
      <c r="I6980" s="6">
        <v>65000</v>
      </c>
      <c r="J6980" s="1">
        <v>1</v>
      </c>
      <c r="K6980" s="4">
        <v>0.05</v>
      </c>
      <c r="L6980" s="6">
        <f t="shared" si="220"/>
        <v>3250</v>
      </c>
      <c r="M6980" s="8">
        <f t="shared" si="221"/>
        <v>61750</v>
      </c>
      <c r="N6980" s="21">
        <f>(sales[[#This Row],[Price]]*sales[[#This Row],[Qty]])-(sales[[#This Row],[Discount_Amt]]*sales[[#This Row],[Qty]])</f>
        <v>61750</v>
      </c>
    </row>
    <row r="6981" spans="2:14" hidden="1" x14ac:dyDescent="0.35">
      <c r="B6981" s="7">
        <v>2030979</v>
      </c>
      <c r="C6981" s="1" t="s">
        <v>9</v>
      </c>
      <c r="D6981" s="1" t="s">
        <v>29</v>
      </c>
      <c r="E6981" s="1" t="s">
        <v>49</v>
      </c>
      <c r="F6981" s="1" t="s">
        <v>521</v>
      </c>
      <c r="G6981" s="3">
        <v>45482</v>
      </c>
      <c r="H6981" s="3">
        <v>45483</v>
      </c>
      <c r="I6981" s="6">
        <v>450</v>
      </c>
      <c r="J6981" s="1">
        <v>2</v>
      </c>
      <c r="K6981" s="4">
        <v>0.05</v>
      </c>
      <c r="L6981" s="6">
        <f t="shared" si="220"/>
        <v>22.5</v>
      </c>
      <c r="M6981" s="8">
        <f t="shared" si="221"/>
        <v>877.5</v>
      </c>
      <c r="N6981" s="21">
        <f>(sales[[#This Row],[Price]]*sales[[#This Row],[Qty]])-(sales[[#This Row],[Discount_Amt]]*sales[[#This Row],[Qty]])</f>
        <v>855</v>
      </c>
    </row>
    <row r="6982" spans="2:14" x14ac:dyDescent="0.35">
      <c r="B6982" s="7">
        <v>2030980</v>
      </c>
      <c r="C6982" s="1" t="s">
        <v>11</v>
      </c>
      <c r="D6982" s="1" t="s">
        <v>25</v>
      </c>
      <c r="E6982" s="1" t="s">
        <v>50</v>
      </c>
      <c r="F6982" s="1" t="s">
        <v>518</v>
      </c>
      <c r="G6982" s="3">
        <v>45482</v>
      </c>
      <c r="H6982" s="3">
        <v>45490</v>
      </c>
      <c r="I6982" s="6">
        <v>1299</v>
      </c>
      <c r="J6982" s="1">
        <v>1</v>
      </c>
      <c r="K6982" s="4">
        <v>0.02</v>
      </c>
      <c r="L6982" s="6">
        <f t="shared" si="220"/>
        <v>25.98</v>
      </c>
      <c r="M6982" s="8">
        <f t="shared" si="221"/>
        <v>1273.02</v>
      </c>
      <c r="N6982" s="21">
        <f>(sales[[#This Row],[Price]]*sales[[#This Row],[Qty]])-(sales[[#This Row],[Discount_Amt]]*sales[[#This Row],[Qty]])</f>
        <v>1273.02</v>
      </c>
    </row>
    <row r="6983" spans="2:14" x14ac:dyDescent="0.35">
      <c r="B6983" s="7">
        <v>2030981</v>
      </c>
      <c r="C6983" s="1" t="s">
        <v>12</v>
      </c>
      <c r="D6983" s="1" t="s">
        <v>30</v>
      </c>
      <c r="E6983" s="1" t="s">
        <v>51</v>
      </c>
      <c r="F6983" s="1" t="s">
        <v>518</v>
      </c>
      <c r="G6983" s="3">
        <v>45482</v>
      </c>
      <c r="H6983" s="3">
        <v>45484</v>
      </c>
      <c r="I6983" s="6">
        <v>1700</v>
      </c>
      <c r="J6983" s="1">
        <v>2</v>
      </c>
      <c r="K6983" s="4">
        <v>0.06</v>
      </c>
      <c r="L6983" s="6">
        <f t="shared" si="220"/>
        <v>102</v>
      </c>
      <c r="M6983" s="8">
        <f t="shared" si="221"/>
        <v>3298</v>
      </c>
      <c r="N6983" s="21">
        <f>(sales[[#This Row],[Price]]*sales[[#This Row],[Qty]])-(sales[[#This Row],[Discount_Amt]]*sales[[#This Row],[Qty]])</f>
        <v>3196</v>
      </c>
    </row>
    <row r="6984" spans="2:14" hidden="1" x14ac:dyDescent="0.35">
      <c r="B6984" s="7">
        <v>2030982</v>
      </c>
      <c r="C6984" s="1" t="s">
        <v>13</v>
      </c>
      <c r="D6984" s="1" t="s">
        <v>27</v>
      </c>
      <c r="E6984" s="1" t="s">
        <v>506</v>
      </c>
      <c r="F6984" s="1" t="s">
        <v>519</v>
      </c>
      <c r="G6984" s="3">
        <v>45482</v>
      </c>
      <c r="H6984" s="3">
        <v>45485</v>
      </c>
      <c r="I6984" s="6">
        <v>55000</v>
      </c>
      <c r="J6984" s="1">
        <v>3</v>
      </c>
      <c r="K6984" s="4">
        <v>0.15</v>
      </c>
      <c r="L6984" s="6">
        <f t="shared" si="220"/>
        <v>8250</v>
      </c>
      <c r="M6984" s="8">
        <f t="shared" si="221"/>
        <v>156750</v>
      </c>
      <c r="N6984" s="21">
        <f>(sales[[#This Row],[Price]]*sales[[#This Row],[Qty]])-(sales[[#This Row],[Discount_Amt]]*sales[[#This Row],[Qty]])</f>
        <v>140250</v>
      </c>
    </row>
    <row r="6985" spans="2:14" hidden="1" x14ac:dyDescent="0.35">
      <c r="B6985" s="7">
        <v>2030983</v>
      </c>
      <c r="C6985" s="1" t="s">
        <v>14</v>
      </c>
      <c r="D6985" s="1" t="s">
        <v>28</v>
      </c>
      <c r="E6985" s="1" t="s">
        <v>507</v>
      </c>
      <c r="F6985" s="1" t="s">
        <v>521</v>
      </c>
      <c r="G6985" s="3">
        <v>45482</v>
      </c>
      <c r="H6985" s="3">
        <v>45487</v>
      </c>
      <c r="I6985" s="6">
        <v>57999</v>
      </c>
      <c r="J6985" s="1">
        <v>2</v>
      </c>
      <c r="K6985" s="4">
        <v>0.02</v>
      </c>
      <c r="L6985" s="6">
        <f t="shared" si="220"/>
        <v>1159.98</v>
      </c>
      <c r="M6985" s="8">
        <f t="shared" si="221"/>
        <v>114838.02</v>
      </c>
      <c r="N6985" s="21">
        <f>(sales[[#This Row],[Price]]*sales[[#This Row],[Qty]])-(sales[[#This Row],[Discount_Amt]]*sales[[#This Row],[Qty]])</f>
        <v>113678.04</v>
      </c>
    </row>
    <row r="6986" spans="2:14" hidden="1" x14ac:dyDescent="0.35">
      <c r="B6986" s="7">
        <v>2030984</v>
      </c>
      <c r="C6986" s="1" t="s">
        <v>15</v>
      </c>
      <c r="D6986" s="1" t="s">
        <v>29</v>
      </c>
      <c r="E6986" s="1" t="s">
        <v>508</v>
      </c>
      <c r="F6986" s="1" t="s">
        <v>520</v>
      </c>
      <c r="G6986" s="3">
        <v>45482</v>
      </c>
      <c r="H6986" s="3">
        <v>45483</v>
      </c>
      <c r="I6986" s="6">
        <v>1399</v>
      </c>
      <c r="J6986" s="1">
        <v>7</v>
      </c>
      <c r="K6986" s="4">
        <v>0.02</v>
      </c>
      <c r="L6986" s="6">
        <f t="shared" si="220"/>
        <v>27.98</v>
      </c>
      <c r="M6986" s="8">
        <f t="shared" si="221"/>
        <v>9765.02</v>
      </c>
      <c r="N6986" s="21">
        <f>(sales[[#This Row],[Price]]*sales[[#This Row],[Qty]])-(sales[[#This Row],[Discount_Amt]]*sales[[#This Row],[Qty]])</f>
        <v>9597.14</v>
      </c>
    </row>
    <row r="6987" spans="2:14" hidden="1" x14ac:dyDescent="0.35">
      <c r="B6987" s="7">
        <v>2030985</v>
      </c>
      <c r="C6987" s="1" t="s">
        <v>16</v>
      </c>
      <c r="D6987" s="1" t="s">
        <v>25</v>
      </c>
      <c r="E6987" s="1" t="s">
        <v>31</v>
      </c>
      <c r="F6987" s="1" t="s">
        <v>518</v>
      </c>
      <c r="G6987" s="3">
        <v>45482</v>
      </c>
      <c r="H6987" s="3">
        <v>45490</v>
      </c>
      <c r="I6987" s="6">
        <v>999</v>
      </c>
      <c r="J6987" s="1">
        <v>2</v>
      </c>
      <c r="K6987" s="4">
        <v>0.02</v>
      </c>
      <c r="L6987" s="6">
        <f t="shared" si="220"/>
        <v>19.98</v>
      </c>
      <c r="M6987" s="8">
        <f t="shared" si="221"/>
        <v>1978.02</v>
      </c>
      <c r="N6987" s="21">
        <f>(sales[[#This Row],[Price]]*sales[[#This Row],[Qty]])-(sales[[#This Row],[Discount_Amt]]*sales[[#This Row],[Qty]])</f>
        <v>1958.04</v>
      </c>
    </row>
    <row r="6988" spans="2:14" x14ac:dyDescent="0.35">
      <c r="B6988" s="7">
        <v>2030986</v>
      </c>
      <c r="C6988" s="1" t="s">
        <v>17</v>
      </c>
      <c r="D6988" s="1" t="s">
        <v>26</v>
      </c>
      <c r="E6988" s="1" t="s">
        <v>32</v>
      </c>
      <c r="F6988" s="1" t="s">
        <v>519</v>
      </c>
      <c r="G6988" s="3">
        <v>45482</v>
      </c>
      <c r="H6988" s="3">
        <v>45484</v>
      </c>
      <c r="I6988" s="6">
        <v>2099</v>
      </c>
      <c r="J6988" s="1">
        <v>1</v>
      </c>
      <c r="K6988" s="4">
        <v>0.02</v>
      </c>
      <c r="L6988" s="6">
        <f t="shared" si="220"/>
        <v>41.980000000000004</v>
      </c>
      <c r="M6988" s="8">
        <f t="shared" si="221"/>
        <v>2057.02</v>
      </c>
      <c r="N6988" s="21">
        <f>(sales[[#This Row],[Price]]*sales[[#This Row],[Qty]])-(sales[[#This Row],[Discount_Amt]]*sales[[#This Row],[Qty]])</f>
        <v>2057.02</v>
      </c>
    </row>
    <row r="6989" spans="2:14" hidden="1" x14ac:dyDescent="0.35">
      <c r="B6989" s="7">
        <v>2030987</v>
      </c>
      <c r="C6989" s="1" t="s">
        <v>18</v>
      </c>
      <c r="D6989" s="1" t="s">
        <v>27</v>
      </c>
      <c r="E6989" s="1" t="s">
        <v>38</v>
      </c>
      <c r="F6989" s="1" t="s">
        <v>520</v>
      </c>
      <c r="G6989" s="3">
        <v>45482</v>
      </c>
      <c r="H6989" s="3">
        <v>45485</v>
      </c>
      <c r="I6989" s="6">
        <v>11000</v>
      </c>
      <c r="J6989" s="1">
        <v>1</v>
      </c>
      <c r="K6989" s="4">
        <v>0.02</v>
      </c>
      <c r="L6989" s="6">
        <f t="shared" si="220"/>
        <v>220</v>
      </c>
      <c r="M6989" s="8">
        <f t="shared" si="221"/>
        <v>10780</v>
      </c>
      <c r="N6989" s="21">
        <f>(sales[[#This Row],[Price]]*sales[[#This Row],[Qty]])-(sales[[#This Row],[Discount_Amt]]*sales[[#This Row],[Qty]])</f>
        <v>10780</v>
      </c>
    </row>
    <row r="6990" spans="2:14" hidden="1" x14ac:dyDescent="0.35">
      <c r="B6990" s="7">
        <v>2030988</v>
      </c>
      <c r="C6990" s="1" t="s">
        <v>19</v>
      </c>
      <c r="D6990" s="1" t="s">
        <v>28</v>
      </c>
      <c r="E6990" s="1" t="s">
        <v>33</v>
      </c>
      <c r="F6990" s="1" t="s">
        <v>521</v>
      </c>
      <c r="G6990" s="3">
        <v>45482</v>
      </c>
      <c r="H6990" s="3">
        <v>45487</v>
      </c>
      <c r="I6990" s="6">
        <v>800</v>
      </c>
      <c r="J6990" s="1">
        <v>1</v>
      </c>
      <c r="K6990" s="4">
        <v>0.02</v>
      </c>
      <c r="L6990" s="6">
        <f t="shared" si="220"/>
        <v>16</v>
      </c>
      <c r="M6990" s="8">
        <f t="shared" si="221"/>
        <v>784</v>
      </c>
      <c r="N6990" s="21">
        <f>(sales[[#This Row],[Price]]*sales[[#This Row],[Qty]])-(sales[[#This Row],[Discount_Amt]]*sales[[#This Row],[Qty]])</f>
        <v>784</v>
      </c>
    </row>
    <row r="6991" spans="2:14" hidden="1" x14ac:dyDescent="0.35">
      <c r="B6991" s="7">
        <v>2030989</v>
      </c>
      <c r="C6991" s="1" t="s">
        <v>20</v>
      </c>
      <c r="D6991" s="1" t="s">
        <v>29</v>
      </c>
      <c r="E6991" s="1" t="s">
        <v>34</v>
      </c>
      <c r="F6991" s="1" t="s">
        <v>518</v>
      </c>
      <c r="G6991" s="3">
        <v>45482</v>
      </c>
      <c r="H6991" s="3">
        <v>45483</v>
      </c>
      <c r="I6991" s="6">
        <v>5500</v>
      </c>
      <c r="J6991" s="1">
        <v>2</v>
      </c>
      <c r="K6991" s="4">
        <v>0.02</v>
      </c>
      <c r="L6991" s="6">
        <f t="shared" si="220"/>
        <v>110</v>
      </c>
      <c r="M6991" s="8">
        <f t="shared" si="221"/>
        <v>10890</v>
      </c>
      <c r="N6991" s="21">
        <f>(sales[[#This Row],[Price]]*sales[[#This Row],[Qty]])-(sales[[#This Row],[Discount_Amt]]*sales[[#This Row],[Qty]])</f>
        <v>10780</v>
      </c>
    </row>
    <row r="6992" spans="2:14" hidden="1" x14ac:dyDescent="0.35">
      <c r="B6992" s="7">
        <v>2030990</v>
      </c>
      <c r="C6992" s="1" t="s">
        <v>21</v>
      </c>
      <c r="D6992" s="1" t="s">
        <v>25</v>
      </c>
      <c r="E6992" s="1" t="s">
        <v>35</v>
      </c>
      <c r="F6992" s="1" t="s">
        <v>518</v>
      </c>
      <c r="G6992" s="3">
        <v>45482</v>
      </c>
      <c r="H6992" s="3">
        <v>45490</v>
      </c>
      <c r="I6992" s="6">
        <v>1350</v>
      </c>
      <c r="J6992" s="1">
        <v>1</v>
      </c>
      <c r="K6992" s="4">
        <v>0.02</v>
      </c>
      <c r="L6992" s="6">
        <f t="shared" si="220"/>
        <v>27</v>
      </c>
      <c r="M6992" s="8">
        <f t="shared" si="221"/>
        <v>1323</v>
      </c>
      <c r="N6992" s="21">
        <f>(sales[[#This Row],[Price]]*sales[[#This Row],[Qty]])-(sales[[#This Row],[Discount_Amt]]*sales[[#This Row],[Qty]])</f>
        <v>1323</v>
      </c>
    </row>
    <row r="6993" spans="2:14" hidden="1" x14ac:dyDescent="0.35">
      <c r="B6993" s="7">
        <v>2030991</v>
      </c>
      <c r="C6993" s="1" t="s">
        <v>22</v>
      </c>
      <c r="D6993" s="1" t="s">
        <v>26</v>
      </c>
      <c r="E6993" s="1" t="s">
        <v>36</v>
      </c>
      <c r="F6993" s="1" t="s">
        <v>519</v>
      </c>
      <c r="G6993" s="3">
        <v>45482</v>
      </c>
      <c r="H6993" s="3">
        <v>45484</v>
      </c>
      <c r="I6993" s="6">
        <v>4500</v>
      </c>
      <c r="J6993" s="1">
        <v>2</v>
      </c>
      <c r="K6993" s="4">
        <v>7.0000000000000007E-2</v>
      </c>
      <c r="L6993" s="6">
        <f t="shared" si="220"/>
        <v>315.00000000000006</v>
      </c>
      <c r="M6993" s="8">
        <f t="shared" si="221"/>
        <v>8685</v>
      </c>
      <c r="N6993" s="21">
        <f>(sales[[#This Row],[Price]]*sales[[#This Row],[Qty]])-(sales[[#This Row],[Discount_Amt]]*sales[[#This Row],[Qty]])</f>
        <v>8370</v>
      </c>
    </row>
    <row r="6994" spans="2:14" hidden="1" x14ac:dyDescent="0.35">
      <c r="B6994" s="7">
        <v>2030992</v>
      </c>
      <c r="C6994" s="1" t="s">
        <v>23</v>
      </c>
      <c r="D6994" s="1" t="s">
        <v>27</v>
      </c>
      <c r="E6994" s="1" t="s">
        <v>37</v>
      </c>
      <c r="F6994" s="1" t="s">
        <v>521</v>
      </c>
      <c r="G6994" s="3">
        <v>45482</v>
      </c>
      <c r="H6994" s="3">
        <v>45485</v>
      </c>
      <c r="I6994" s="6">
        <v>2350</v>
      </c>
      <c r="J6994" s="1">
        <v>7</v>
      </c>
      <c r="K6994" s="4">
        <v>0.03</v>
      </c>
      <c r="L6994" s="6">
        <f t="shared" si="220"/>
        <v>70.5</v>
      </c>
      <c r="M6994" s="8">
        <f t="shared" si="221"/>
        <v>16379.5</v>
      </c>
      <c r="N6994" s="21">
        <f>(sales[[#This Row],[Price]]*sales[[#This Row],[Qty]])-(sales[[#This Row],[Discount_Amt]]*sales[[#This Row],[Qty]])</f>
        <v>15956.5</v>
      </c>
    </row>
    <row r="6995" spans="2:14" hidden="1" x14ac:dyDescent="0.35">
      <c r="B6995" s="7">
        <v>2030993</v>
      </c>
      <c r="C6995" s="1" t="s">
        <v>24</v>
      </c>
      <c r="D6995" s="1" t="s">
        <v>28</v>
      </c>
      <c r="E6995" s="1" t="s">
        <v>39</v>
      </c>
      <c r="F6995" s="1" t="s">
        <v>520</v>
      </c>
      <c r="G6995" s="3">
        <v>45482</v>
      </c>
      <c r="H6995" s="3">
        <v>45487</v>
      </c>
      <c r="I6995" s="6">
        <v>90</v>
      </c>
      <c r="J6995" s="1">
        <v>2</v>
      </c>
      <c r="K6995" s="4">
        <v>0.08</v>
      </c>
      <c r="L6995" s="6">
        <f t="shared" si="220"/>
        <v>7.2</v>
      </c>
      <c r="M6995" s="8">
        <f t="shared" si="221"/>
        <v>172.8</v>
      </c>
      <c r="N6995" s="21">
        <f>(sales[[#This Row],[Price]]*sales[[#This Row],[Qty]])-(sales[[#This Row],[Discount_Amt]]*sales[[#This Row],[Qty]])</f>
        <v>165.6</v>
      </c>
    </row>
    <row r="6996" spans="2:14" hidden="1" x14ac:dyDescent="0.35">
      <c r="B6996" s="7">
        <v>2030994</v>
      </c>
      <c r="C6996" s="1" t="s">
        <v>4</v>
      </c>
      <c r="D6996" s="1" t="s">
        <v>29</v>
      </c>
      <c r="E6996" s="1" t="s">
        <v>40</v>
      </c>
      <c r="F6996" s="1" t="s">
        <v>518</v>
      </c>
      <c r="G6996" s="3">
        <v>45482</v>
      </c>
      <c r="H6996" s="3">
        <v>45483</v>
      </c>
      <c r="I6996" s="6">
        <v>280</v>
      </c>
      <c r="J6996" s="1">
        <v>2</v>
      </c>
      <c r="K6996" s="4">
        <v>0.05</v>
      </c>
      <c r="L6996" s="6">
        <f t="shared" si="220"/>
        <v>14</v>
      </c>
      <c r="M6996" s="8">
        <f t="shared" si="221"/>
        <v>546</v>
      </c>
      <c r="N6996" s="21">
        <f>(sales[[#This Row],[Price]]*sales[[#This Row],[Qty]])-(sales[[#This Row],[Discount_Amt]]*sales[[#This Row],[Qty]])</f>
        <v>532</v>
      </c>
    </row>
    <row r="6997" spans="2:14" hidden="1" x14ac:dyDescent="0.35">
      <c r="B6997" s="7">
        <v>2030995</v>
      </c>
      <c r="C6997" s="1" t="s">
        <v>5</v>
      </c>
      <c r="D6997" s="1" t="s">
        <v>25</v>
      </c>
      <c r="E6997" s="1" t="s">
        <v>41</v>
      </c>
      <c r="F6997" s="1" t="s">
        <v>519</v>
      </c>
      <c r="G6997" s="3">
        <v>45482</v>
      </c>
      <c r="H6997" s="3">
        <v>45490</v>
      </c>
      <c r="I6997" s="6">
        <v>70</v>
      </c>
      <c r="J6997" s="1">
        <v>1</v>
      </c>
      <c r="K6997" s="4">
        <v>0.05</v>
      </c>
      <c r="L6997" s="6">
        <f t="shared" si="220"/>
        <v>3.5</v>
      </c>
      <c r="M6997" s="8">
        <f t="shared" si="221"/>
        <v>66.5</v>
      </c>
      <c r="N6997" s="21">
        <f>(sales[[#This Row],[Price]]*sales[[#This Row],[Qty]])-(sales[[#This Row],[Discount_Amt]]*sales[[#This Row],[Qty]])</f>
        <v>66.5</v>
      </c>
    </row>
    <row r="6998" spans="2:14" hidden="1" x14ac:dyDescent="0.35">
      <c r="B6998" s="7">
        <v>2030996</v>
      </c>
      <c r="C6998" s="1" t="s">
        <v>6</v>
      </c>
      <c r="D6998" s="1" t="s">
        <v>369</v>
      </c>
      <c r="E6998" s="1" t="s">
        <v>42</v>
      </c>
      <c r="F6998" s="1" t="s">
        <v>520</v>
      </c>
      <c r="G6998" s="3">
        <v>45482</v>
      </c>
      <c r="H6998" s="3">
        <v>45484</v>
      </c>
      <c r="I6998" s="6">
        <v>230</v>
      </c>
      <c r="J6998" s="1">
        <v>2</v>
      </c>
      <c r="K6998" s="4">
        <v>0.05</v>
      </c>
      <c r="L6998" s="6">
        <f t="shared" si="220"/>
        <v>11.5</v>
      </c>
      <c r="M6998" s="8">
        <f t="shared" si="221"/>
        <v>448.5</v>
      </c>
      <c r="N6998" s="21">
        <f>(sales[[#This Row],[Price]]*sales[[#This Row],[Qty]])-(sales[[#This Row],[Discount_Amt]]*sales[[#This Row],[Qty]])</f>
        <v>437</v>
      </c>
    </row>
    <row r="6999" spans="2:14" hidden="1" x14ac:dyDescent="0.35">
      <c r="B6999" s="7">
        <v>2030997</v>
      </c>
      <c r="C6999" s="1" t="s">
        <v>7</v>
      </c>
      <c r="D6999" s="1" t="s">
        <v>25</v>
      </c>
      <c r="E6999" s="1" t="s">
        <v>43</v>
      </c>
      <c r="F6999" s="1" t="s">
        <v>521</v>
      </c>
      <c r="G6999" s="3">
        <v>45482</v>
      </c>
      <c r="H6999" s="3">
        <v>45485</v>
      </c>
      <c r="I6999" s="6">
        <v>7999</v>
      </c>
      <c r="J6999" s="1">
        <v>4</v>
      </c>
      <c r="K6999" s="4">
        <v>0.05</v>
      </c>
      <c r="L6999" s="6">
        <f t="shared" si="220"/>
        <v>399.95000000000005</v>
      </c>
      <c r="M6999" s="8">
        <f t="shared" si="221"/>
        <v>31596.05</v>
      </c>
      <c r="N6999" s="21">
        <f>(sales[[#This Row],[Price]]*sales[[#This Row],[Qty]])-(sales[[#This Row],[Discount_Amt]]*sales[[#This Row],[Qty]])</f>
        <v>30396.2</v>
      </c>
    </row>
    <row r="7000" spans="2:14" x14ac:dyDescent="0.35">
      <c r="B7000" s="7">
        <v>2030998</v>
      </c>
      <c r="C7000" s="1" t="s">
        <v>10</v>
      </c>
      <c r="D7000" s="1" t="s">
        <v>26</v>
      </c>
      <c r="E7000" s="1" t="s">
        <v>44</v>
      </c>
      <c r="F7000" s="1" t="s">
        <v>518</v>
      </c>
      <c r="G7000" s="3">
        <v>45482</v>
      </c>
      <c r="H7000" s="3">
        <v>45487</v>
      </c>
      <c r="I7000" s="6">
        <v>850</v>
      </c>
      <c r="J7000" s="1">
        <v>3</v>
      </c>
      <c r="K7000" s="4">
        <v>0.03</v>
      </c>
      <c r="L7000" s="6">
        <f t="shared" si="220"/>
        <v>25.5</v>
      </c>
      <c r="M7000" s="8">
        <f t="shared" si="221"/>
        <v>2524.5</v>
      </c>
      <c r="N7000" s="21">
        <f>(sales[[#This Row],[Price]]*sales[[#This Row],[Qty]])-(sales[[#This Row],[Discount_Amt]]*sales[[#This Row],[Qty]])</f>
        <v>2473.5</v>
      </c>
    </row>
    <row r="7001" spans="2:14" hidden="1" x14ac:dyDescent="0.35">
      <c r="B7001" s="7">
        <v>2030999</v>
      </c>
      <c r="C7001" s="1" t="s">
        <v>8</v>
      </c>
      <c r="D7001" s="1" t="s">
        <v>27</v>
      </c>
      <c r="E7001" s="1" t="s">
        <v>45</v>
      </c>
      <c r="F7001" s="1" t="s">
        <v>518</v>
      </c>
      <c r="G7001" s="3">
        <v>45482</v>
      </c>
      <c r="H7001" s="3">
        <v>45483</v>
      </c>
      <c r="I7001" s="6">
        <v>65000</v>
      </c>
      <c r="J7001" s="1">
        <v>2</v>
      </c>
      <c r="K7001" s="4">
        <v>0.1</v>
      </c>
      <c r="L7001" s="6">
        <f t="shared" si="220"/>
        <v>6500</v>
      </c>
      <c r="M7001" s="8">
        <f t="shared" si="221"/>
        <v>123500</v>
      </c>
      <c r="N7001" s="21">
        <f>(sales[[#This Row],[Price]]*sales[[#This Row],[Qty]])-(sales[[#This Row],[Discount_Amt]]*sales[[#This Row],[Qty]])</f>
        <v>117000</v>
      </c>
    </row>
    <row r="7002" spans="2:14" hidden="1" x14ac:dyDescent="0.35">
      <c r="B7002" s="7">
        <v>2031000</v>
      </c>
      <c r="C7002" s="1" t="s">
        <v>9</v>
      </c>
      <c r="D7002" s="1" t="s">
        <v>28</v>
      </c>
      <c r="E7002" s="1" t="s">
        <v>46</v>
      </c>
      <c r="F7002" s="1" t="s">
        <v>519</v>
      </c>
      <c r="G7002" s="3">
        <v>45482</v>
      </c>
      <c r="H7002" s="3">
        <v>45490</v>
      </c>
      <c r="I7002" s="6">
        <v>450</v>
      </c>
      <c r="J7002" s="1">
        <v>1</v>
      </c>
      <c r="K7002" s="4">
        <v>0.05</v>
      </c>
      <c r="L7002" s="6">
        <f t="shared" si="220"/>
        <v>22.5</v>
      </c>
      <c r="M7002" s="8">
        <f t="shared" si="221"/>
        <v>427.5</v>
      </c>
      <c r="N7002" s="21">
        <f>(sales[[#This Row],[Price]]*sales[[#This Row],[Qty]])-(sales[[#This Row],[Discount_Amt]]*sales[[#This Row],[Qty]])</f>
        <v>427.5</v>
      </c>
    </row>
    <row r="7003" spans="2:14" x14ac:dyDescent="0.35">
      <c r="B7003" s="7">
        <v>2031001</v>
      </c>
      <c r="C7003" s="1" t="s">
        <v>11</v>
      </c>
      <c r="D7003" s="1" t="s">
        <v>29</v>
      </c>
      <c r="E7003" s="1" t="s">
        <v>47</v>
      </c>
      <c r="F7003" s="1" t="s">
        <v>521</v>
      </c>
      <c r="G7003" s="3">
        <v>45482</v>
      </c>
      <c r="H7003" s="3">
        <v>45484</v>
      </c>
      <c r="I7003" s="6">
        <v>1299</v>
      </c>
      <c r="J7003" s="1">
        <v>1</v>
      </c>
      <c r="K7003" s="4">
        <v>0.05</v>
      </c>
      <c r="L7003" s="6">
        <f t="shared" si="220"/>
        <v>64.95</v>
      </c>
      <c r="M7003" s="8">
        <f t="shared" si="221"/>
        <v>1234.05</v>
      </c>
      <c r="N7003" s="21">
        <f>(sales[[#This Row],[Price]]*sales[[#This Row],[Qty]])-(sales[[#This Row],[Discount_Amt]]*sales[[#This Row],[Qty]])</f>
        <v>1234.05</v>
      </c>
    </row>
    <row r="7004" spans="2:14" x14ac:dyDescent="0.35">
      <c r="B7004" s="7">
        <v>2031002</v>
      </c>
      <c r="C7004" s="1" t="s">
        <v>12</v>
      </c>
      <c r="D7004" s="1" t="s">
        <v>25</v>
      </c>
      <c r="E7004" s="1" t="s">
        <v>48</v>
      </c>
      <c r="F7004" s="1" t="s">
        <v>520</v>
      </c>
      <c r="G7004" s="3">
        <v>45482</v>
      </c>
      <c r="H7004" s="3">
        <v>45485</v>
      </c>
      <c r="I7004" s="6">
        <v>1700</v>
      </c>
      <c r="J7004" s="1">
        <v>2</v>
      </c>
      <c r="K7004" s="4">
        <v>0.02</v>
      </c>
      <c r="L7004" s="6">
        <f t="shared" si="220"/>
        <v>34</v>
      </c>
      <c r="M7004" s="8">
        <f t="shared" si="221"/>
        <v>3366</v>
      </c>
      <c r="N7004" s="21">
        <f>(sales[[#This Row],[Price]]*sales[[#This Row],[Qty]])-(sales[[#This Row],[Discount_Amt]]*sales[[#This Row],[Qty]])</f>
        <v>3332</v>
      </c>
    </row>
    <row r="7005" spans="2:14" hidden="1" x14ac:dyDescent="0.35">
      <c r="B7005" s="7">
        <v>2031003</v>
      </c>
      <c r="C7005" s="1" t="s">
        <v>13</v>
      </c>
      <c r="D7005" s="1" t="s">
        <v>30</v>
      </c>
      <c r="E7005" s="1" t="s">
        <v>49</v>
      </c>
      <c r="F7005" s="1" t="s">
        <v>518</v>
      </c>
      <c r="G7005" s="3">
        <v>45482</v>
      </c>
      <c r="H7005" s="3">
        <v>45487</v>
      </c>
      <c r="I7005" s="6">
        <v>55000</v>
      </c>
      <c r="J7005" s="1">
        <v>1</v>
      </c>
      <c r="K7005" s="4">
        <v>0.06</v>
      </c>
      <c r="L7005" s="6">
        <f t="shared" si="220"/>
        <v>3300</v>
      </c>
      <c r="M7005" s="8">
        <f t="shared" si="221"/>
        <v>51700</v>
      </c>
      <c r="N7005" s="21">
        <f>(sales[[#This Row],[Price]]*sales[[#This Row],[Qty]])-(sales[[#This Row],[Discount_Amt]]*sales[[#This Row],[Qty]])</f>
        <v>51700</v>
      </c>
    </row>
    <row r="7006" spans="2:14" hidden="1" x14ac:dyDescent="0.35">
      <c r="B7006" s="7">
        <v>2031004</v>
      </c>
      <c r="C7006" s="1" t="s">
        <v>14</v>
      </c>
      <c r="D7006" s="1" t="s">
        <v>27</v>
      </c>
      <c r="E7006" s="1" t="s">
        <v>50</v>
      </c>
      <c r="F7006" s="1" t="s">
        <v>519</v>
      </c>
      <c r="G7006" s="3">
        <v>45482</v>
      </c>
      <c r="H7006" s="3">
        <v>45483</v>
      </c>
      <c r="I7006" s="6">
        <v>57999</v>
      </c>
      <c r="J7006" s="1">
        <v>3</v>
      </c>
      <c r="K7006" s="4">
        <v>0.15</v>
      </c>
      <c r="L7006" s="6">
        <f t="shared" si="220"/>
        <v>8699.85</v>
      </c>
      <c r="M7006" s="8">
        <f t="shared" si="221"/>
        <v>165297.15</v>
      </c>
      <c r="N7006" s="21">
        <f>(sales[[#This Row],[Price]]*sales[[#This Row],[Qty]])-(sales[[#This Row],[Discount_Amt]]*sales[[#This Row],[Qty]])</f>
        <v>147897.45000000001</v>
      </c>
    </row>
    <row r="7007" spans="2:14" hidden="1" x14ac:dyDescent="0.35">
      <c r="B7007" s="7">
        <v>2031005</v>
      </c>
      <c r="C7007" s="1" t="s">
        <v>15</v>
      </c>
      <c r="D7007" s="1" t="s">
        <v>28</v>
      </c>
      <c r="E7007" s="1" t="s">
        <v>51</v>
      </c>
      <c r="F7007" s="1" t="s">
        <v>520</v>
      </c>
      <c r="G7007" s="3">
        <v>45482</v>
      </c>
      <c r="H7007" s="3">
        <v>45490</v>
      </c>
      <c r="I7007" s="6">
        <v>1399</v>
      </c>
      <c r="J7007" s="1">
        <v>2</v>
      </c>
      <c r="K7007" s="4">
        <v>0.02</v>
      </c>
      <c r="L7007" s="6">
        <f t="shared" si="220"/>
        <v>27.98</v>
      </c>
      <c r="M7007" s="8">
        <f t="shared" si="221"/>
        <v>2770.02</v>
      </c>
      <c r="N7007" s="21">
        <f>(sales[[#This Row],[Price]]*sales[[#This Row],[Qty]])-(sales[[#This Row],[Discount_Amt]]*sales[[#This Row],[Qty]])</f>
        <v>2742.04</v>
      </c>
    </row>
    <row r="7008" spans="2:14" hidden="1" x14ac:dyDescent="0.35">
      <c r="B7008" s="7">
        <v>2031006</v>
      </c>
      <c r="C7008" s="1" t="s">
        <v>16</v>
      </c>
      <c r="D7008" s="1" t="s">
        <v>29</v>
      </c>
      <c r="E7008" s="1" t="s">
        <v>506</v>
      </c>
      <c r="F7008" s="1" t="s">
        <v>521</v>
      </c>
      <c r="G7008" s="3">
        <v>45482</v>
      </c>
      <c r="H7008" s="3">
        <v>45484</v>
      </c>
      <c r="I7008" s="6">
        <v>999</v>
      </c>
      <c r="J7008" s="1">
        <v>1</v>
      </c>
      <c r="K7008" s="4">
        <v>0.02</v>
      </c>
      <c r="L7008" s="6">
        <f t="shared" si="220"/>
        <v>19.98</v>
      </c>
      <c r="M7008" s="8">
        <f t="shared" si="221"/>
        <v>979.02</v>
      </c>
      <c r="N7008" s="21">
        <f>(sales[[#This Row],[Price]]*sales[[#This Row],[Qty]])-(sales[[#This Row],[Discount_Amt]]*sales[[#This Row],[Qty]])</f>
        <v>979.02</v>
      </c>
    </row>
    <row r="7009" spans="2:14" x14ac:dyDescent="0.35">
      <c r="B7009" s="7">
        <v>2031007</v>
      </c>
      <c r="C7009" s="1" t="s">
        <v>17</v>
      </c>
      <c r="D7009" s="1" t="s">
        <v>25</v>
      </c>
      <c r="E7009" s="1" t="s">
        <v>507</v>
      </c>
      <c r="F7009" s="1" t="s">
        <v>518</v>
      </c>
      <c r="G7009" s="3">
        <v>45482</v>
      </c>
      <c r="H7009" s="3">
        <v>45485</v>
      </c>
      <c r="I7009" s="6">
        <v>2099</v>
      </c>
      <c r="J7009" s="1">
        <v>2</v>
      </c>
      <c r="K7009" s="4">
        <v>0.02</v>
      </c>
      <c r="L7009" s="6">
        <f t="shared" si="220"/>
        <v>41.980000000000004</v>
      </c>
      <c r="M7009" s="8">
        <f t="shared" si="221"/>
        <v>4156.0200000000004</v>
      </c>
      <c r="N7009" s="21">
        <f>(sales[[#This Row],[Price]]*sales[[#This Row],[Qty]])-(sales[[#This Row],[Discount_Amt]]*sales[[#This Row],[Qty]])</f>
        <v>4114.04</v>
      </c>
    </row>
    <row r="7010" spans="2:14" hidden="1" x14ac:dyDescent="0.35">
      <c r="B7010" s="7">
        <v>2031008</v>
      </c>
      <c r="C7010" s="1" t="s">
        <v>18</v>
      </c>
      <c r="D7010" s="1" t="s">
        <v>26</v>
      </c>
      <c r="E7010" s="1" t="s">
        <v>508</v>
      </c>
      <c r="F7010" s="1" t="s">
        <v>518</v>
      </c>
      <c r="G7010" s="3">
        <v>45482</v>
      </c>
      <c r="H7010" s="3">
        <v>45487</v>
      </c>
      <c r="I7010" s="6">
        <v>11000</v>
      </c>
      <c r="J7010" s="1">
        <v>1</v>
      </c>
      <c r="K7010" s="4">
        <v>0.02</v>
      </c>
      <c r="L7010" s="6">
        <f t="shared" si="220"/>
        <v>220</v>
      </c>
      <c r="M7010" s="8">
        <f t="shared" si="221"/>
        <v>10780</v>
      </c>
      <c r="N7010" s="21">
        <f>(sales[[#This Row],[Price]]*sales[[#This Row],[Qty]])-(sales[[#This Row],[Discount_Amt]]*sales[[#This Row],[Qty]])</f>
        <v>10780</v>
      </c>
    </row>
    <row r="7011" spans="2:14" hidden="1" x14ac:dyDescent="0.35">
      <c r="B7011" s="7">
        <v>2031009</v>
      </c>
      <c r="C7011" s="1" t="s">
        <v>19</v>
      </c>
      <c r="D7011" s="1" t="s">
        <v>27</v>
      </c>
      <c r="E7011" s="1" t="s">
        <v>31</v>
      </c>
      <c r="F7011" s="1" t="s">
        <v>519</v>
      </c>
      <c r="G7011" s="3">
        <v>45482</v>
      </c>
      <c r="H7011" s="3">
        <v>45483</v>
      </c>
      <c r="I7011" s="6">
        <v>800</v>
      </c>
      <c r="J7011" s="1">
        <v>2</v>
      </c>
      <c r="K7011" s="4">
        <v>0.02</v>
      </c>
      <c r="L7011" s="6">
        <f t="shared" si="220"/>
        <v>16</v>
      </c>
      <c r="M7011" s="8">
        <f t="shared" si="221"/>
        <v>1584</v>
      </c>
      <c r="N7011" s="21">
        <f>(sales[[#This Row],[Price]]*sales[[#This Row],[Qty]])-(sales[[#This Row],[Discount_Amt]]*sales[[#This Row],[Qty]])</f>
        <v>1568</v>
      </c>
    </row>
    <row r="7012" spans="2:14" hidden="1" x14ac:dyDescent="0.35">
      <c r="B7012" s="7">
        <v>2031010</v>
      </c>
      <c r="C7012" s="1" t="s">
        <v>20</v>
      </c>
      <c r="D7012" s="1" t="s">
        <v>28</v>
      </c>
      <c r="E7012" s="1" t="s">
        <v>32</v>
      </c>
      <c r="F7012" s="1" t="s">
        <v>521</v>
      </c>
      <c r="G7012" s="3">
        <v>45482</v>
      </c>
      <c r="H7012" s="3">
        <v>45490</v>
      </c>
      <c r="I7012" s="6">
        <v>5500</v>
      </c>
      <c r="J7012" s="1">
        <v>3</v>
      </c>
      <c r="K7012" s="4">
        <v>0.02</v>
      </c>
      <c r="L7012" s="6">
        <f t="shared" si="220"/>
        <v>110</v>
      </c>
      <c r="M7012" s="8">
        <f t="shared" si="221"/>
        <v>16390</v>
      </c>
      <c r="N7012" s="21">
        <f>(sales[[#This Row],[Price]]*sales[[#This Row],[Qty]])-(sales[[#This Row],[Discount_Amt]]*sales[[#This Row],[Qty]])</f>
        <v>16170</v>
      </c>
    </row>
    <row r="7013" spans="2:14" hidden="1" x14ac:dyDescent="0.35">
      <c r="B7013" s="7">
        <v>2031011</v>
      </c>
      <c r="C7013" s="1" t="s">
        <v>21</v>
      </c>
      <c r="D7013" s="1" t="s">
        <v>29</v>
      </c>
      <c r="E7013" s="1" t="s">
        <v>38</v>
      </c>
      <c r="F7013" s="1" t="s">
        <v>520</v>
      </c>
      <c r="G7013" s="3">
        <v>45482</v>
      </c>
      <c r="H7013" s="3">
        <v>45484</v>
      </c>
      <c r="I7013" s="6">
        <v>1350</v>
      </c>
      <c r="J7013" s="1">
        <v>2</v>
      </c>
      <c r="K7013" s="4">
        <v>0.02</v>
      </c>
      <c r="L7013" s="6">
        <f t="shared" si="220"/>
        <v>27</v>
      </c>
      <c r="M7013" s="8">
        <f t="shared" si="221"/>
        <v>2673</v>
      </c>
      <c r="N7013" s="21">
        <f>(sales[[#This Row],[Price]]*sales[[#This Row],[Qty]])-(sales[[#This Row],[Discount_Amt]]*sales[[#This Row],[Qty]])</f>
        <v>2646</v>
      </c>
    </row>
    <row r="7014" spans="2:14" hidden="1" x14ac:dyDescent="0.35">
      <c r="B7014" s="7">
        <v>2031012</v>
      </c>
      <c r="C7014" s="1" t="s">
        <v>22</v>
      </c>
      <c r="D7014" s="1" t="s">
        <v>25</v>
      </c>
      <c r="E7014" s="1" t="s">
        <v>33</v>
      </c>
      <c r="F7014" s="1" t="s">
        <v>518</v>
      </c>
      <c r="G7014" s="3">
        <v>45482</v>
      </c>
      <c r="H7014" s="3">
        <v>45485</v>
      </c>
      <c r="I7014" s="6">
        <v>4500</v>
      </c>
      <c r="J7014" s="1">
        <v>7</v>
      </c>
      <c r="K7014" s="4">
        <v>0.02</v>
      </c>
      <c r="L7014" s="6">
        <f t="shared" si="220"/>
        <v>90</v>
      </c>
      <c r="M7014" s="8">
        <f t="shared" si="221"/>
        <v>31410</v>
      </c>
      <c r="N7014" s="21">
        <f>(sales[[#This Row],[Price]]*sales[[#This Row],[Qty]])-(sales[[#This Row],[Discount_Amt]]*sales[[#This Row],[Qty]])</f>
        <v>30870</v>
      </c>
    </row>
    <row r="7015" spans="2:14" hidden="1" x14ac:dyDescent="0.35">
      <c r="B7015" s="7">
        <v>2031013</v>
      </c>
      <c r="C7015" s="1" t="s">
        <v>23</v>
      </c>
      <c r="D7015" s="1" t="s">
        <v>26</v>
      </c>
      <c r="E7015" s="1" t="s">
        <v>34</v>
      </c>
      <c r="F7015" s="1" t="s">
        <v>519</v>
      </c>
      <c r="G7015" s="3">
        <v>45482</v>
      </c>
      <c r="H7015" s="3">
        <v>45487</v>
      </c>
      <c r="I7015" s="6">
        <v>2350</v>
      </c>
      <c r="J7015" s="1">
        <v>2</v>
      </c>
      <c r="K7015" s="4">
        <v>7.0000000000000007E-2</v>
      </c>
      <c r="L7015" s="6">
        <f t="shared" si="220"/>
        <v>164.50000000000003</v>
      </c>
      <c r="M7015" s="8">
        <f t="shared" si="221"/>
        <v>4535.5</v>
      </c>
      <c r="N7015" s="21">
        <f>(sales[[#This Row],[Price]]*sales[[#This Row],[Qty]])-(sales[[#This Row],[Discount_Amt]]*sales[[#This Row],[Qty]])</f>
        <v>4371</v>
      </c>
    </row>
    <row r="7016" spans="2:14" hidden="1" x14ac:dyDescent="0.35">
      <c r="B7016" s="7">
        <v>2031014</v>
      </c>
      <c r="C7016" s="1" t="s">
        <v>24</v>
      </c>
      <c r="D7016" s="1" t="s">
        <v>27</v>
      </c>
      <c r="E7016" s="1" t="s">
        <v>35</v>
      </c>
      <c r="F7016" s="1" t="s">
        <v>520</v>
      </c>
      <c r="G7016" s="3">
        <v>45482</v>
      </c>
      <c r="H7016" s="3">
        <v>45483</v>
      </c>
      <c r="I7016" s="6">
        <v>90</v>
      </c>
      <c r="J7016" s="1">
        <v>1</v>
      </c>
      <c r="K7016" s="4">
        <v>0.03</v>
      </c>
      <c r="L7016" s="6">
        <f t="shared" si="220"/>
        <v>2.6999999999999997</v>
      </c>
      <c r="M7016" s="8">
        <f t="shared" si="221"/>
        <v>87.3</v>
      </c>
      <c r="N7016" s="21">
        <f>(sales[[#This Row],[Price]]*sales[[#This Row],[Qty]])-(sales[[#This Row],[Discount_Amt]]*sales[[#This Row],[Qty]])</f>
        <v>87.3</v>
      </c>
    </row>
    <row r="7017" spans="2:14" hidden="1" x14ac:dyDescent="0.35">
      <c r="B7017" s="7">
        <v>2031015</v>
      </c>
      <c r="C7017" s="1" t="s">
        <v>4</v>
      </c>
      <c r="D7017" s="1" t="s">
        <v>28</v>
      </c>
      <c r="E7017" s="1" t="s">
        <v>36</v>
      </c>
      <c r="F7017" s="1" t="s">
        <v>521</v>
      </c>
      <c r="G7017" s="3">
        <v>45482</v>
      </c>
      <c r="H7017" s="3">
        <v>45490</v>
      </c>
      <c r="I7017" s="6">
        <v>280</v>
      </c>
      <c r="J7017" s="1">
        <v>1</v>
      </c>
      <c r="K7017" s="4">
        <v>0.08</v>
      </c>
      <c r="L7017" s="6">
        <f t="shared" si="220"/>
        <v>22.400000000000002</v>
      </c>
      <c r="M7017" s="8">
        <f t="shared" si="221"/>
        <v>257.60000000000002</v>
      </c>
      <c r="N7017" s="21">
        <f>(sales[[#This Row],[Price]]*sales[[#This Row],[Qty]])-(sales[[#This Row],[Discount_Amt]]*sales[[#This Row],[Qty]])</f>
        <v>257.60000000000002</v>
      </c>
    </row>
    <row r="7018" spans="2:14" hidden="1" x14ac:dyDescent="0.35">
      <c r="B7018" s="7">
        <v>2031016</v>
      </c>
      <c r="C7018" s="1" t="s">
        <v>5</v>
      </c>
      <c r="D7018" s="1" t="s">
        <v>29</v>
      </c>
      <c r="E7018" s="1" t="s">
        <v>37</v>
      </c>
      <c r="F7018" s="1" t="s">
        <v>518</v>
      </c>
      <c r="G7018" s="3">
        <v>45482</v>
      </c>
      <c r="H7018" s="3">
        <v>45484</v>
      </c>
      <c r="I7018" s="6">
        <v>70</v>
      </c>
      <c r="J7018" s="1">
        <v>1</v>
      </c>
      <c r="K7018" s="4">
        <v>0.05</v>
      </c>
      <c r="L7018" s="6">
        <f t="shared" si="220"/>
        <v>3.5</v>
      </c>
      <c r="M7018" s="8">
        <f t="shared" si="221"/>
        <v>66.5</v>
      </c>
      <c r="N7018" s="21">
        <f>(sales[[#This Row],[Price]]*sales[[#This Row],[Qty]])-(sales[[#This Row],[Discount_Amt]]*sales[[#This Row],[Qty]])</f>
        <v>66.5</v>
      </c>
    </row>
    <row r="7019" spans="2:14" hidden="1" x14ac:dyDescent="0.35">
      <c r="B7019" s="7">
        <v>2031017</v>
      </c>
      <c r="C7019" s="1" t="s">
        <v>6</v>
      </c>
      <c r="D7019" s="1" t="s">
        <v>25</v>
      </c>
      <c r="E7019" s="1" t="s">
        <v>39</v>
      </c>
      <c r="F7019" s="1" t="s">
        <v>518</v>
      </c>
      <c r="G7019" s="3">
        <v>45482</v>
      </c>
      <c r="H7019" s="3">
        <v>45485</v>
      </c>
      <c r="I7019" s="6">
        <v>230</v>
      </c>
      <c r="J7019" s="1">
        <v>2</v>
      </c>
      <c r="K7019" s="4">
        <v>0.05</v>
      </c>
      <c r="L7019" s="6">
        <f t="shared" si="220"/>
        <v>11.5</v>
      </c>
      <c r="M7019" s="8">
        <f t="shared" si="221"/>
        <v>448.5</v>
      </c>
      <c r="N7019" s="21">
        <f>(sales[[#This Row],[Price]]*sales[[#This Row],[Qty]])-(sales[[#This Row],[Discount_Amt]]*sales[[#This Row],[Qty]])</f>
        <v>437</v>
      </c>
    </row>
    <row r="7020" spans="2:14" hidden="1" x14ac:dyDescent="0.35">
      <c r="B7020" s="7">
        <v>2031018</v>
      </c>
      <c r="C7020" s="1" t="s">
        <v>7</v>
      </c>
      <c r="D7020" s="1" t="s">
        <v>370</v>
      </c>
      <c r="E7020" s="1" t="s">
        <v>40</v>
      </c>
      <c r="F7020" s="1" t="s">
        <v>519</v>
      </c>
      <c r="G7020" s="3">
        <v>45482</v>
      </c>
      <c r="H7020" s="3">
        <v>45487</v>
      </c>
      <c r="I7020" s="6">
        <v>7999</v>
      </c>
      <c r="J7020" s="1">
        <v>1</v>
      </c>
      <c r="K7020" s="4">
        <v>0.05</v>
      </c>
      <c r="L7020" s="6">
        <f t="shared" si="220"/>
        <v>399.95000000000005</v>
      </c>
      <c r="M7020" s="8">
        <f t="shared" si="221"/>
        <v>7599.05</v>
      </c>
      <c r="N7020" s="21">
        <f>(sales[[#This Row],[Price]]*sales[[#This Row],[Qty]])-(sales[[#This Row],[Discount_Amt]]*sales[[#This Row],[Qty]])</f>
        <v>7599.05</v>
      </c>
    </row>
    <row r="7021" spans="2:14" x14ac:dyDescent="0.35">
      <c r="B7021" s="7">
        <v>2031019</v>
      </c>
      <c r="C7021" s="1" t="s">
        <v>10</v>
      </c>
      <c r="D7021" s="1" t="s">
        <v>25</v>
      </c>
      <c r="E7021" s="1" t="s">
        <v>41</v>
      </c>
      <c r="F7021" s="1" t="s">
        <v>521</v>
      </c>
      <c r="G7021" s="3">
        <v>45482</v>
      </c>
      <c r="H7021" s="3">
        <v>45483</v>
      </c>
      <c r="I7021" s="6">
        <v>850</v>
      </c>
      <c r="J7021" s="1">
        <v>2</v>
      </c>
      <c r="K7021" s="4">
        <v>0.05</v>
      </c>
      <c r="L7021" s="6">
        <f t="shared" si="220"/>
        <v>42.5</v>
      </c>
      <c r="M7021" s="8">
        <f t="shared" si="221"/>
        <v>1657.5</v>
      </c>
      <c r="N7021" s="21">
        <f>(sales[[#This Row],[Price]]*sales[[#This Row],[Qty]])-(sales[[#This Row],[Discount_Amt]]*sales[[#This Row],[Qty]])</f>
        <v>1615</v>
      </c>
    </row>
    <row r="7022" spans="2:14" hidden="1" x14ac:dyDescent="0.35">
      <c r="B7022" s="7">
        <v>2031020</v>
      </c>
      <c r="C7022" s="1" t="s">
        <v>8</v>
      </c>
      <c r="D7022" s="1" t="s">
        <v>26</v>
      </c>
      <c r="E7022" s="1" t="s">
        <v>42</v>
      </c>
      <c r="F7022" s="1" t="s">
        <v>520</v>
      </c>
      <c r="G7022" s="3">
        <v>45482</v>
      </c>
      <c r="H7022" s="3">
        <v>45490</v>
      </c>
      <c r="I7022" s="6">
        <v>65000</v>
      </c>
      <c r="J7022" s="1">
        <v>7</v>
      </c>
      <c r="K7022" s="4">
        <v>0.03</v>
      </c>
      <c r="L7022" s="6">
        <f t="shared" ref="L7022:L7085" si="222">I7022*K7022</f>
        <v>1950</v>
      </c>
      <c r="M7022" s="8">
        <f t="shared" ref="M7022:M7085" si="223">I7022*J7022-L7022</f>
        <v>453050</v>
      </c>
      <c r="N7022" s="21">
        <f>(sales[[#This Row],[Price]]*sales[[#This Row],[Qty]])-(sales[[#This Row],[Discount_Amt]]*sales[[#This Row],[Qty]])</f>
        <v>441350</v>
      </c>
    </row>
    <row r="7023" spans="2:14" hidden="1" x14ac:dyDescent="0.35">
      <c r="B7023" s="7">
        <v>2031021</v>
      </c>
      <c r="C7023" s="1" t="s">
        <v>9</v>
      </c>
      <c r="D7023" s="1" t="s">
        <v>27</v>
      </c>
      <c r="E7023" s="1" t="s">
        <v>43</v>
      </c>
      <c r="F7023" s="1" t="s">
        <v>518</v>
      </c>
      <c r="G7023" s="3">
        <v>45482</v>
      </c>
      <c r="H7023" s="3">
        <v>45484</v>
      </c>
      <c r="I7023" s="6">
        <v>450</v>
      </c>
      <c r="J7023" s="1">
        <v>2</v>
      </c>
      <c r="K7023" s="4">
        <v>0.1</v>
      </c>
      <c r="L7023" s="6">
        <f t="shared" si="222"/>
        <v>45</v>
      </c>
      <c r="M7023" s="8">
        <f t="shared" si="223"/>
        <v>855</v>
      </c>
      <c r="N7023" s="21">
        <f>(sales[[#This Row],[Price]]*sales[[#This Row],[Qty]])-(sales[[#This Row],[Discount_Amt]]*sales[[#This Row],[Qty]])</f>
        <v>810</v>
      </c>
    </row>
    <row r="7024" spans="2:14" x14ac:dyDescent="0.35">
      <c r="B7024" s="7">
        <v>2031022</v>
      </c>
      <c r="C7024" s="1" t="s">
        <v>11</v>
      </c>
      <c r="D7024" s="1" t="s">
        <v>28</v>
      </c>
      <c r="E7024" s="1" t="s">
        <v>44</v>
      </c>
      <c r="F7024" s="1" t="s">
        <v>519</v>
      </c>
      <c r="G7024" s="3">
        <v>45482</v>
      </c>
      <c r="H7024" s="3">
        <v>45485</v>
      </c>
      <c r="I7024" s="6">
        <v>1299</v>
      </c>
      <c r="J7024" s="1">
        <v>2</v>
      </c>
      <c r="K7024" s="4">
        <v>0.05</v>
      </c>
      <c r="L7024" s="6">
        <f t="shared" si="222"/>
        <v>64.95</v>
      </c>
      <c r="M7024" s="8">
        <f t="shared" si="223"/>
        <v>2533.0500000000002</v>
      </c>
      <c r="N7024" s="21">
        <f>(sales[[#This Row],[Price]]*sales[[#This Row],[Qty]])-(sales[[#This Row],[Discount_Amt]]*sales[[#This Row],[Qty]])</f>
        <v>2468.1</v>
      </c>
    </row>
    <row r="7025" spans="2:14" x14ac:dyDescent="0.35">
      <c r="B7025" s="7">
        <v>2031023</v>
      </c>
      <c r="C7025" s="1" t="s">
        <v>12</v>
      </c>
      <c r="D7025" s="1" t="s">
        <v>29</v>
      </c>
      <c r="E7025" s="1" t="s">
        <v>45</v>
      </c>
      <c r="F7025" s="1" t="s">
        <v>520</v>
      </c>
      <c r="G7025" s="3">
        <v>45482</v>
      </c>
      <c r="H7025" s="3">
        <v>45487</v>
      </c>
      <c r="I7025" s="6">
        <v>1700</v>
      </c>
      <c r="J7025" s="1">
        <v>1</v>
      </c>
      <c r="K7025" s="4">
        <v>0.05</v>
      </c>
      <c r="L7025" s="6">
        <f t="shared" si="222"/>
        <v>85</v>
      </c>
      <c r="M7025" s="8">
        <f t="shared" si="223"/>
        <v>1615</v>
      </c>
      <c r="N7025" s="21">
        <f>(sales[[#This Row],[Price]]*sales[[#This Row],[Qty]])-(sales[[#This Row],[Discount_Amt]]*sales[[#This Row],[Qty]])</f>
        <v>1615</v>
      </c>
    </row>
    <row r="7026" spans="2:14" hidden="1" x14ac:dyDescent="0.35">
      <c r="B7026" s="7">
        <v>2031024</v>
      </c>
      <c r="C7026" s="1" t="s">
        <v>13</v>
      </c>
      <c r="D7026" s="1" t="s">
        <v>25</v>
      </c>
      <c r="E7026" s="1" t="s">
        <v>46</v>
      </c>
      <c r="F7026" s="1" t="s">
        <v>521</v>
      </c>
      <c r="G7026" s="3">
        <v>45482</v>
      </c>
      <c r="H7026" s="3">
        <v>45483</v>
      </c>
      <c r="I7026" s="6">
        <v>55000</v>
      </c>
      <c r="J7026" s="1">
        <v>2</v>
      </c>
      <c r="K7026" s="4">
        <v>0.02</v>
      </c>
      <c r="L7026" s="6">
        <f t="shared" si="222"/>
        <v>1100</v>
      </c>
      <c r="M7026" s="8">
        <f t="shared" si="223"/>
        <v>108900</v>
      </c>
      <c r="N7026" s="21">
        <f>(sales[[#This Row],[Price]]*sales[[#This Row],[Qty]])-(sales[[#This Row],[Discount_Amt]]*sales[[#This Row],[Qty]])</f>
        <v>107800</v>
      </c>
    </row>
    <row r="7027" spans="2:14" hidden="1" x14ac:dyDescent="0.35">
      <c r="B7027" s="7">
        <v>2031025</v>
      </c>
      <c r="C7027" s="1" t="s">
        <v>14</v>
      </c>
      <c r="D7027" s="1" t="s">
        <v>30</v>
      </c>
      <c r="E7027" s="1" t="s">
        <v>47</v>
      </c>
      <c r="F7027" s="1" t="s">
        <v>518</v>
      </c>
      <c r="G7027" s="3">
        <v>45482</v>
      </c>
      <c r="H7027" s="3">
        <v>45490</v>
      </c>
      <c r="I7027" s="6">
        <v>57999</v>
      </c>
      <c r="J7027" s="1">
        <v>4</v>
      </c>
      <c r="K7027" s="4">
        <v>0.06</v>
      </c>
      <c r="L7027" s="6">
        <f t="shared" si="222"/>
        <v>3479.94</v>
      </c>
      <c r="M7027" s="8">
        <f t="shared" si="223"/>
        <v>228516.06</v>
      </c>
      <c r="N7027" s="21">
        <f>(sales[[#This Row],[Price]]*sales[[#This Row],[Qty]])-(sales[[#This Row],[Discount_Amt]]*sales[[#This Row],[Qty]])</f>
        <v>218076.24</v>
      </c>
    </row>
    <row r="7028" spans="2:14" hidden="1" x14ac:dyDescent="0.35">
      <c r="B7028" s="7">
        <v>2031026</v>
      </c>
      <c r="C7028" s="1" t="s">
        <v>15</v>
      </c>
      <c r="D7028" s="1" t="s">
        <v>27</v>
      </c>
      <c r="E7028" s="1" t="s">
        <v>48</v>
      </c>
      <c r="F7028" s="1" t="s">
        <v>518</v>
      </c>
      <c r="G7028" s="3">
        <v>45482</v>
      </c>
      <c r="H7028" s="3">
        <v>45484</v>
      </c>
      <c r="I7028" s="6">
        <v>1399</v>
      </c>
      <c r="J7028" s="1">
        <v>3</v>
      </c>
      <c r="K7028" s="4">
        <v>0.15</v>
      </c>
      <c r="L7028" s="6">
        <f t="shared" si="222"/>
        <v>209.85</v>
      </c>
      <c r="M7028" s="8">
        <f t="shared" si="223"/>
        <v>3987.15</v>
      </c>
      <c r="N7028" s="21">
        <f>(sales[[#This Row],[Price]]*sales[[#This Row],[Qty]])-(sales[[#This Row],[Discount_Amt]]*sales[[#This Row],[Qty]])</f>
        <v>3567.45</v>
      </c>
    </row>
    <row r="7029" spans="2:14" hidden="1" x14ac:dyDescent="0.35">
      <c r="B7029" s="7">
        <v>2031027</v>
      </c>
      <c r="C7029" s="1" t="s">
        <v>16</v>
      </c>
      <c r="D7029" s="1" t="s">
        <v>28</v>
      </c>
      <c r="E7029" s="1" t="s">
        <v>49</v>
      </c>
      <c r="F7029" s="1" t="s">
        <v>519</v>
      </c>
      <c r="G7029" s="3">
        <v>45482</v>
      </c>
      <c r="H7029" s="3">
        <v>45485</v>
      </c>
      <c r="I7029" s="6">
        <v>999</v>
      </c>
      <c r="J7029" s="1">
        <v>2</v>
      </c>
      <c r="K7029" s="4">
        <v>0.02</v>
      </c>
      <c r="L7029" s="6">
        <f t="shared" si="222"/>
        <v>19.98</v>
      </c>
      <c r="M7029" s="8">
        <f t="shared" si="223"/>
        <v>1978.02</v>
      </c>
      <c r="N7029" s="21">
        <f>(sales[[#This Row],[Price]]*sales[[#This Row],[Qty]])-(sales[[#This Row],[Discount_Amt]]*sales[[#This Row],[Qty]])</f>
        <v>1958.04</v>
      </c>
    </row>
    <row r="7030" spans="2:14" x14ac:dyDescent="0.35">
      <c r="B7030" s="7">
        <v>2031028</v>
      </c>
      <c r="C7030" s="1" t="s">
        <v>17</v>
      </c>
      <c r="D7030" s="1" t="s">
        <v>29</v>
      </c>
      <c r="E7030" s="1" t="s">
        <v>50</v>
      </c>
      <c r="F7030" s="1" t="s">
        <v>521</v>
      </c>
      <c r="G7030" s="3">
        <v>45482</v>
      </c>
      <c r="H7030" s="3">
        <v>45487</v>
      </c>
      <c r="I7030" s="6">
        <v>2099</v>
      </c>
      <c r="J7030" s="1">
        <v>1</v>
      </c>
      <c r="K7030" s="4">
        <v>0.02</v>
      </c>
      <c r="L7030" s="6">
        <f t="shared" si="222"/>
        <v>41.980000000000004</v>
      </c>
      <c r="M7030" s="8">
        <f t="shared" si="223"/>
        <v>2057.02</v>
      </c>
      <c r="N7030" s="21">
        <f>(sales[[#This Row],[Price]]*sales[[#This Row],[Qty]])-(sales[[#This Row],[Discount_Amt]]*sales[[#This Row],[Qty]])</f>
        <v>2057.02</v>
      </c>
    </row>
    <row r="7031" spans="2:14" hidden="1" x14ac:dyDescent="0.35">
      <c r="B7031" s="7">
        <v>2031029</v>
      </c>
      <c r="C7031" s="1" t="s">
        <v>18</v>
      </c>
      <c r="D7031" s="1" t="s">
        <v>25</v>
      </c>
      <c r="E7031" s="1" t="s">
        <v>51</v>
      </c>
      <c r="F7031" s="1" t="s">
        <v>520</v>
      </c>
      <c r="G7031" s="3">
        <v>45482</v>
      </c>
      <c r="H7031" s="3">
        <v>45483</v>
      </c>
      <c r="I7031" s="6">
        <v>11000</v>
      </c>
      <c r="J7031" s="1">
        <v>1</v>
      </c>
      <c r="K7031" s="4">
        <v>0.02</v>
      </c>
      <c r="L7031" s="6">
        <f t="shared" si="222"/>
        <v>220</v>
      </c>
      <c r="M7031" s="8">
        <f t="shared" si="223"/>
        <v>10780</v>
      </c>
      <c r="N7031" s="21">
        <f>(sales[[#This Row],[Price]]*sales[[#This Row],[Qty]])-(sales[[#This Row],[Discount_Amt]]*sales[[#This Row],[Qty]])</f>
        <v>10780</v>
      </c>
    </row>
    <row r="7032" spans="2:14" hidden="1" x14ac:dyDescent="0.35">
      <c r="B7032" s="7">
        <v>2031030</v>
      </c>
      <c r="C7032" s="1" t="s">
        <v>19</v>
      </c>
      <c r="D7032" s="1" t="s">
        <v>26</v>
      </c>
      <c r="E7032" s="1" t="s">
        <v>506</v>
      </c>
      <c r="F7032" s="1" t="s">
        <v>518</v>
      </c>
      <c r="G7032" s="3">
        <v>45482</v>
      </c>
      <c r="H7032" s="3">
        <v>45490</v>
      </c>
      <c r="I7032" s="6">
        <v>800</v>
      </c>
      <c r="J7032" s="1">
        <v>2</v>
      </c>
      <c r="K7032" s="4">
        <v>0.02</v>
      </c>
      <c r="L7032" s="6">
        <f t="shared" si="222"/>
        <v>16</v>
      </c>
      <c r="M7032" s="8">
        <f t="shared" si="223"/>
        <v>1584</v>
      </c>
      <c r="N7032" s="21">
        <f>(sales[[#This Row],[Price]]*sales[[#This Row],[Qty]])-(sales[[#This Row],[Discount_Amt]]*sales[[#This Row],[Qty]])</f>
        <v>1568</v>
      </c>
    </row>
    <row r="7033" spans="2:14" hidden="1" x14ac:dyDescent="0.35">
      <c r="B7033" s="7">
        <v>2031031</v>
      </c>
      <c r="C7033" s="1" t="s">
        <v>20</v>
      </c>
      <c r="D7033" s="1" t="s">
        <v>27</v>
      </c>
      <c r="E7033" s="1" t="s">
        <v>507</v>
      </c>
      <c r="F7033" s="1" t="s">
        <v>519</v>
      </c>
      <c r="G7033" s="3">
        <v>45482</v>
      </c>
      <c r="H7033" s="3">
        <v>45484</v>
      </c>
      <c r="I7033" s="6">
        <v>5500</v>
      </c>
      <c r="J7033" s="1">
        <v>1</v>
      </c>
      <c r="K7033" s="4">
        <v>0.02</v>
      </c>
      <c r="L7033" s="6">
        <f t="shared" si="222"/>
        <v>110</v>
      </c>
      <c r="M7033" s="8">
        <f t="shared" si="223"/>
        <v>5390</v>
      </c>
      <c r="N7033" s="21">
        <f>(sales[[#This Row],[Price]]*sales[[#This Row],[Qty]])-(sales[[#This Row],[Discount_Amt]]*sales[[#This Row],[Qty]])</f>
        <v>5390</v>
      </c>
    </row>
    <row r="7034" spans="2:14" hidden="1" x14ac:dyDescent="0.35">
      <c r="B7034" s="7">
        <v>2031032</v>
      </c>
      <c r="C7034" s="1" t="s">
        <v>21</v>
      </c>
      <c r="D7034" s="1" t="s">
        <v>28</v>
      </c>
      <c r="E7034" s="1" t="s">
        <v>508</v>
      </c>
      <c r="F7034" s="1" t="s">
        <v>520</v>
      </c>
      <c r="G7034" s="3">
        <v>45482</v>
      </c>
      <c r="H7034" s="3">
        <v>45485</v>
      </c>
      <c r="I7034" s="6">
        <v>1350</v>
      </c>
      <c r="J7034" s="1">
        <v>3</v>
      </c>
      <c r="K7034" s="4">
        <v>0.02</v>
      </c>
      <c r="L7034" s="6">
        <f t="shared" si="222"/>
        <v>27</v>
      </c>
      <c r="M7034" s="8">
        <f t="shared" si="223"/>
        <v>4023</v>
      </c>
      <c r="N7034" s="21">
        <f>(sales[[#This Row],[Price]]*sales[[#This Row],[Qty]])-(sales[[#This Row],[Discount_Amt]]*sales[[#This Row],[Qty]])</f>
        <v>3969</v>
      </c>
    </row>
    <row r="7035" spans="2:14" hidden="1" x14ac:dyDescent="0.35">
      <c r="B7035" s="7">
        <v>2031033</v>
      </c>
      <c r="C7035" s="1" t="s">
        <v>22</v>
      </c>
      <c r="D7035" s="1" t="s">
        <v>29</v>
      </c>
      <c r="E7035" s="1" t="s">
        <v>31</v>
      </c>
      <c r="F7035" s="1" t="s">
        <v>521</v>
      </c>
      <c r="G7035" s="3">
        <v>45482</v>
      </c>
      <c r="H7035" s="3">
        <v>45487</v>
      </c>
      <c r="I7035" s="6">
        <v>4500</v>
      </c>
      <c r="J7035" s="1">
        <v>2</v>
      </c>
      <c r="K7035" s="4">
        <v>0.02</v>
      </c>
      <c r="L7035" s="6">
        <f t="shared" si="222"/>
        <v>90</v>
      </c>
      <c r="M7035" s="8">
        <f t="shared" si="223"/>
        <v>8910</v>
      </c>
      <c r="N7035" s="21">
        <f>(sales[[#This Row],[Price]]*sales[[#This Row],[Qty]])-(sales[[#This Row],[Discount_Amt]]*sales[[#This Row],[Qty]])</f>
        <v>8820</v>
      </c>
    </row>
    <row r="7036" spans="2:14" hidden="1" x14ac:dyDescent="0.35">
      <c r="B7036" s="7">
        <v>2031034</v>
      </c>
      <c r="C7036" s="1" t="s">
        <v>23</v>
      </c>
      <c r="D7036" s="1" t="s">
        <v>25</v>
      </c>
      <c r="E7036" s="1" t="s">
        <v>32</v>
      </c>
      <c r="F7036" s="1" t="s">
        <v>518</v>
      </c>
      <c r="G7036" s="3">
        <v>45482</v>
      </c>
      <c r="H7036" s="3">
        <v>45483</v>
      </c>
      <c r="I7036" s="6">
        <v>2350</v>
      </c>
      <c r="J7036" s="1">
        <v>1</v>
      </c>
      <c r="K7036" s="4">
        <v>0.02</v>
      </c>
      <c r="L7036" s="6">
        <f t="shared" si="222"/>
        <v>47</v>
      </c>
      <c r="M7036" s="8">
        <f t="shared" si="223"/>
        <v>2303</v>
      </c>
      <c r="N7036" s="21">
        <f>(sales[[#This Row],[Price]]*sales[[#This Row],[Qty]])-(sales[[#This Row],[Discount_Amt]]*sales[[#This Row],[Qty]])</f>
        <v>2303</v>
      </c>
    </row>
    <row r="7037" spans="2:14" hidden="1" x14ac:dyDescent="0.35">
      <c r="B7037" s="7">
        <v>2031035</v>
      </c>
      <c r="C7037" s="1" t="s">
        <v>24</v>
      </c>
      <c r="D7037" s="1" t="s">
        <v>26</v>
      </c>
      <c r="E7037" s="1" t="s">
        <v>38</v>
      </c>
      <c r="F7037" s="1" t="s">
        <v>518</v>
      </c>
      <c r="G7037" s="3">
        <v>45482</v>
      </c>
      <c r="H7037" s="3">
        <v>45490</v>
      </c>
      <c r="I7037" s="6">
        <v>90</v>
      </c>
      <c r="J7037" s="1">
        <v>2</v>
      </c>
      <c r="K7037" s="4">
        <v>7.0000000000000007E-2</v>
      </c>
      <c r="L7037" s="6">
        <f t="shared" si="222"/>
        <v>6.3000000000000007</v>
      </c>
      <c r="M7037" s="8">
        <f t="shared" si="223"/>
        <v>173.7</v>
      </c>
      <c r="N7037" s="21">
        <f>(sales[[#This Row],[Price]]*sales[[#This Row],[Qty]])-(sales[[#This Row],[Discount_Amt]]*sales[[#This Row],[Qty]])</f>
        <v>167.4</v>
      </c>
    </row>
    <row r="7038" spans="2:14" hidden="1" x14ac:dyDescent="0.35">
      <c r="B7038" s="7">
        <v>2031036</v>
      </c>
      <c r="C7038" s="1" t="s">
        <v>4</v>
      </c>
      <c r="D7038" s="1" t="s">
        <v>27</v>
      </c>
      <c r="E7038" s="1" t="s">
        <v>33</v>
      </c>
      <c r="F7038" s="1" t="s">
        <v>519</v>
      </c>
      <c r="G7038" s="3">
        <v>45482</v>
      </c>
      <c r="H7038" s="3">
        <v>45484</v>
      </c>
      <c r="I7038" s="6">
        <v>280</v>
      </c>
      <c r="J7038" s="1">
        <v>1</v>
      </c>
      <c r="K7038" s="4">
        <v>0.03</v>
      </c>
      <c r="L7038" s="6">
        <f t="shared" si="222"/>
        <v>8.4</v>
      </c>
      <c r="M7038" s="8">
        <f t="shared" si="223"/>
        <v>271.60000000000002</v>
      </c>
      <c r="N7038" s="21">
        <f>(sales[[#This Row],[Price]]*sales[[#This Row],[Qty]])-(sales[[#This Row],[Discount_Amt]]*sales[[#This Row],[Qty]])</f>
        <v>271.60000000000002</v>
      </c>
    </row>
    <row r="7039" spans="2:14" hidden="1" x14ac:dyDescent="0.35">
      <c r="B7039" s="7">
        <v>2031037</v>
      </c>
      <c r="C7039" s="1" t="s">
        <v>5</v>
      </c>
      <c r="D7039" s="1" t="s">
        <v>28</v>
      </c>
      <c r="E7039" s="1" t="s">
        <v>34</v>
      </c>
      <c r="F7039" s="1" t="s">
        <v>521</v>
      </c>
      <c r="G7039" s="3">
        <v>45482</v>
      </c>
      <c r="H7039" s="3">
        <v>45485</v>
      </c>
      <c r="I7039" s="6">
        <v>70</v>
      </c>
      <c r="J7039" s="1">
        <v>2</v>
      </c>
      <c r="K7039" s="4">
        <v>0.08</v>
      </c>
      <c r="L7039" s="6">
        <f t="shared" si="222"/>
        <v>5.6000000000000005</v>
      </c>
      <c r="M7039" s="8">
        <f t="shared" si="223"/>
        <v>134.4</v>
      </c>
      <c r="N7039" s="21">
        <f>(sales[[#This Row],[Price]]*sales[[#This Row],[Qty]])-(sales[[#This Row],[Discount_Amt]]*sales[[#This Row],[Qty]])</f>
        <v>128.80000000000001</v>
      </c>
    </row>
    <row r="7040" spans="2:14" hidden="1" x14ac:dyDescent="0.35">
      <c r="B7040" s="7">
        <v>2031038</v>
      </c>
      <c r="C7040" s="1" t="s">
        <v>6</v>
      </c>
      <c r="D7040" s="1" t="s">
        <v>29</v>
      </c>
      <c r="E7040" s="1" t="s">
        <v>35</v>
      </c>
      <c r="F7040" s="1" t="s">
        <v>520</v>
      </c>
      <c r="G7040" s="3">
        <v>45482</v>
      </c>
      <c r="H7040" s="3">
        <v>45487</v>
      </c>
      <c r="I7040" s="6">
        <v>230</v>
      </c>
      <c r="J7040" s="1">
        <v>3</v>
      </c>
      <c r="K7040" s="4">
        <v>0.05</v>
      </c>
      <c r="L7040" s="6">
        <f t="shared" si="222"/>
        <v>11.5</v>
      </c>
      <c r="M7040" s="8">
        <f t="shared" si="223"/>
        <v>678.5</v>
      </c>
      <c r="N7040" s="21">
        <f>(sales[[#This Row],[Price]]*sales[[#This Row],[Qty]])-(sales[[#This Row],[Discount_Amt]]*sales[[#This Row],[Qty]])</f>
        <v>655.5</v>
      </c>
    </row>
    <row r="7041" spans="2:14" hidden="1" x14ac:dyDescent="0.35">
      <c r="B7041" s="7">
        <v>2031039</v>
      </c>
      <c r="C7041" s="1" t="s">
        <v>7</v>
      </c>
      <c r="D7041" s="1" t="s">
        <v>25</v>
      </c>
      <c r="E7041" s="1" t="s">
        <v>36</v>
      </c>
      <c r="F7041" s="1" t="s">
        <v>518</v>
      </c>
      <c r="G7041" s="3">
        <v>45482</v>
      </c>
      <c r="H7041" s="3">
        <v>45483</v>
      </c>
      <c r="I7041" s="6">
        <v>7999</v>
      </c>
      <c r="J7041" s="1">
        <v>2</v>
      </c>
      <c r="K7041" s="4">
        <v>0.05</v>
      </c>
      <c r="L7041" s="6">
        <f t="shared" si="222"/>
        <v>399.95000000000005</v>
      </c>
      <c r="M7041" s="8">
        <f t="shared" si="223"/>
        <v>15598.05</v>
      </c>
      <c r="N7041" s="21">
        <f>(sales[[#This Row],[Price]]*sales[[#This Row],[Qty]])-(sales[[#This Row],[Discount_Amt]]*sales[[#This Row],[Qty]])</f>
        <v>15198.1</v>
      </c>
    </row>
    <row r="7042" spans="2:14" x14ac:dyDescent="0.35">
      <c r="B7042" s="7">
        <v>2031040</v>
      </c>
      <c r="C7042" s="1" t="s">
        <v>10</v>
      </c>
      <c r="D7042" s="1" t="s">
        <v>371</v>
      </c>
      <c r="E7042" s="1" t="s">
        <v>37</v>
      </c>
      <c r="F7042" s="1" t="s">
        <v>519</v>
      </c>
      <c r="G7042" s="3">
        <v>45482</v>
      </c>
      <c r="H7042" s="3">
        <v>45490</v>
      </c>
      <c r="I7042" s="6">
        <v>850</v>
      </c>
      <c r="J7042" s="1">
        <v>7</v>
      </c>
      <c r="K7042" s="4">
        <v>0.05</v>
      </c>
      <c r="L7042" s="6">
        <f t="shared" si="222"/>
        <v>42.5</v>
      </c>
      <c r="M7042" s="8">
        <f t="shared" si="223"/>
        <v>5907.5</v>
      </c>
      <c r="N7042" s="21">
        <f>(sales[[#This Row],[Price]]*sales[[#This Row],[Qty]])-(sales[[#This Row],[Discount_Amt]]*sales[[#This Row],[Qty]])</f>
        <v>5652.5</v>
      </c>
    </row>
    <row r="7043" spans="2:14" hidden="1" x14ac:dyDescent="0.35">
      <c r="B7043" s="7">
        <v>2031041</v>
      </c>
      <c r="C7043" s="1" t="s">
        <v>8</v>
      </c>
      <c r="D7043" s="1" t="s">
        <v>25</v>
      </c>
      <c r="E7043" s="1" t="s">
        <v>39</v>
      </c>
      <c r="F7043" s="1" t="s">
        <v>520</v>
      </c>
      <c r="G7043" s="3">
        <v>45482</v>
      </c>
      <c r="H7043" s="3">
        <v>45484</v>
      </c>
      <c r="I7043" s="6">
        <v>65000</v>
      </c>
      <c r="J7043" s="1">
        <v>2</v>
      </c>
      <c r="K7043" s="4">
        <v>0.05</v>
      </c>
      <c r="L7043" s="6">
        <f t="shared" si="222"/>
        <v>3250</v>
      </c>
      <c r="M7043" s="8">
        <f t="shared" si="223"/>
        <v>126750</v>
      </c>
      <c r="N7043" s="21">
        <f>(sales[[#This Row],[Price]]*sales[[#This Row],[Qty]])-(sales[[#This Row],[Discount_Amt]]*sales[[#This Row],[Qty]])</f>
        <v>123500</v>
      </c>
    </row>
    <row r="7044" spans="2:14" hidden="1" x14ac:dyDescent="0.35">
      <c r="B7044" s="7">
        <v>2031042</v>
      </c>
      <c r="C7044" s="1" t="s">
        <v>9</v>
      </c>
      <c r="D7044" s="1" t="s">
        <v>26</v>
      </c>
      <c r="E7044" s="1" t="s">
        <v>40</v>
      </c>
      <c r="F7044" s="1" t="s">
        <v>521</v>
      </c>
      <c r="G7044" s="3">
        <v>45482</v>
      </c>
      <c r="H7044" s="3">
        <v>45485</v>
      </c>
      <c r="I7044" s="6">
        <v>450</v>
      </c>
      <c r="J7044" s="1">
        <v>1</v>
      </c>
      <c r="K7044" s="4">
        <v>0.03</v>
      </c>
      <c r="L7044" s="6">
        <f t="shared" si="222"/>
        <v>13.5</v>
      </c>
      <c r="M7044" s="8">
        <f t="shared" si="223"/>
        <v>436.5</v>
      </c>
      <c r="N7044" s="21">
        <f>(sales[[#This Row],[Price]]*sales[[#This Row],[Qty]])-(sales[[#This Row],[Discount_Amt]]*sales[[#This Row],[Qty]])</f>
        <v>436.5</v>
      </c>
    </row>
    <row r="7045" spans="2:14" x14ac:dyDescent="0.35">
      <c r="B7045" s="7">
        <v>2031043</v>
      </c>
      <c r="C7045" s="1" t="s">
        <v>11</v>
      </c>
      <c r="D7045" s="1" t="s">
        <v>27</v>
      </c>
      <c r="E7045" s="1" t="s">
        <v>41</v>
      </c>
      <c r="F7045" s="1" t="s">
        <v>518</v>
      </c>
      <c r="G7045" s="3">
        <v>45482</v>
      </c>
      <c r="H7045" s="3">
        <v>45487</v>
      </c>
      <c r="I7045" s="6">
        <v>1299</v>
      </c>
      <c r="J7045" s="1">
        <v>1</v>
      </c>
      <c r="K7045" s="4">
        <v>0.1</v>
      </c>
      <c r="L7045" s="6">
        <f t="shared" si="222"/>
        <v>129.9</v>
      </c>
      <c r="M7045" s="8">
        <f t="shared" si="223"/>
        <v>1169.0999999999999</v>
      </c>
      <c r="N7045" s="21">
        <f>(sales[[#This Row],[Price]]*sales[[#This Row],[Qty]])-(sales[[#This Row],[Discount_Amt]]*sales[[#This Row],[Qty]])</f>
        <v>1169.0999999999999</v>
      </c>
    </row>
    <row r="7046" spans="2:14" x14ac:dyDescent="0.35">
      <c r="B7046" s="7">
        <v>2031044</v>
      </c>
      <c r="C7046" s="1" t="s">
        <v>12</v>
      </c>
      <c r="D7046" s="1" t="s">
        <v>28</v>
      </c>
      <c r="E7046" s="1" t="s">
        <v>42</v>
      </c>
      <c r="F7046" s="1" t="s">
        <v>518</v>
      </c>
      <c r="G7046" s="3">
        <v>45482</v>
      </c>
      <c r="H7046" s="3">
        <v>45483</v>
      </c>
      <c r="I7046" s="6">
        <v>1700</v>
      </c>
      <c r="J7046" s="1">
        <v>1</v>
      </c>
      <c r="K7046" s="4">
        <v>0.05</v>
      </c>
      <c r="L7046" s="6">
        <f t="shared" si="222"/>
        <v>85</v>
      </c>
      <c r="M7046" s="8">
        <f t="shared" si="223"/>
        <v>1615</v>
      </c>
      <c r="N7046" s="21">
        <f>(sales[[#This Row],[Price]]*sales[[#This Row],[Qty]])-(sales[[#This Row],[Discount_Amt]]*sales[[#This Row],[Qty]])</f>
        <v>1615</v>
      </c>
    </row>
    <row r="7047" spans="2:14" hidden="1" x14ac:dyDescent="0.35">
      <c r="B7047" s="7">
        <v>2031045</v>
      </c>
      <c r="C7047" s="1" t="s">
        <v>13</v>
      </c>
      <c r="D7047" s="1" t="s">
        <v>29</v>
      </c>
      <c r="E7047" s="1" t="s">
        <v>43</v>
      </c>
      <c r="F7047" s="1" t="s">
        <v>519</v>
      </c>
      <c r="G7047" s="3">
        <v>45482</v>
      </c>
      <c r="H7047" s="3">
        <v>45490</v>
      </c>
      <c r="I7047" s="6">
        <v>55000</v>
      </c>
      <c r="J7047" s="1">
        <v>2</v>
      </c>
      <c r="K7047" s="4">
        <v>0.05</v>
      </c>
      <c r="L7047" s="6">
        <f t="shared" si="222"/>
        <v>2750</v>
      </c>
      <c r="M7047" s="8">
        <f t="shared" si="223"/>
        <v>107250</v>
      </c>
      <c r="N7047" s="21">
        <f>(sales[[#This Row],[Price]]*sales[[#This Row],[Qty]])-(sales[[#This Row],[Discount_Amt]]*sales[[#This Row],[Qty]])</f>
        <v>104500</v>
      </c>
    </row>
    <row r="7048" spans="2:14" hidden="1" x14ac:dyDescent="0.35">
      <c r="B7048" s="7">
        <v>2031046</v>
      </c>
      <c r="C7048" s="1" t="s">
        <v>14</v>
      </c>
      <c r="D7048" s="1" t="s">
        <v>25</v>
      </c>
      <c r="E7048" s="1" t="s">
        <v>44</v>
      </c>
      <c r="F7048" s="1" t="s">
        <v>521</v>
      </c>
      <c r="G7048" s="3">
        <v>45482</v>
      </c>
      <c r="H7048" s="3">
        <v>45484</v>
      </c>
      <c r="I7048" s="6">
        <v>57999</v>
      </c>
      <c r="J7048" s="1">
        <v>1</v>
      </c>
      <c r="K7048" s="4">
        <v>0.02</v>
      </c>
      <c r="L7048" s="6">
        <f t="shared" si="222"/>
        <v>1159.98</v>
      </c>
      <c r="M7048" s="8">
        <f t="shared" si="223"/>
        <v>56839.02</v>
      </c>
      <c r="N7048" s="21">
        <f>(sales[[#This Row],[Price]]*sales[[#This Row],[Qty]])-(sales[[#This Row],[Discount_Amt]]*sales[[#This Row],[Qty]])</f>
        <v>56839.02</v>
      </c>
    </row>
    <row r="7049" spans="2:14" hidden="1" x14ac:dyDescent="0.35">
      <c r="B7049" s="7">
        <v>2031047</v>
      </c>
      <c r="C7049" s="1" t="s">
        <v>15</v>
      </c>
      <c r="D7049" s="1" t="s">
        <v>30</v>
      </c>
      <c r="E7049" s="1" t="s">
        <v>45</v>
      </c>
      <c r="F7049" s="1" t="s">
        <v>520</v>
      </c>
      <c r="G7049" s="3">
        <v>45482</v>
      </c>
      <c r="H7049" s="3">
        <v>45485</v>
      </c>
      <c r="I7049" s="6">
        <v>1399</v>
      </c>
      <c r="J7049" s="1">
        <v>2</v>
      </c>
      <c r="K7049" s="4">
        <v>0.06</v>
      </c>
      <c r="L7049" s="6">
        <f t="shared" si="222"/>
        <v>83.94</v>
      </c>
      <c r="M7049" s="8">
        <f t="shared" si="223"/>
        <v>2714.06</v>
      </c>
      <c r="N7049" s="21">
        <f>(sales[[#This Row],[Price]]*sales[[#This Row],[Qty]])-(sales[[#This Row],[Discount_Amt]]*sales[[#This Row],[Qty]])</f>
        <v>2630.12</v>
      </c>
    </row>
    <row r="7050" spans="2:14" hidden="1" x14ac:dyDescent="0.35">
      <c r="B7050" s="7">
        <v>2031048</v>
      </c>
      <c r="C7050" s="1" t="s">
        <v>16</v>
      </c>
      <c r="D7050" s="1" t="s">
        <v>27</v>
      </c>
      <c r="E7050" s="1" t="s">
        <v>46</v>
      </c>
      <c r="F7050" s="1" t="s">
        <v>518</v>
      </c>
      <c r="G7050" s="3">
        <v>45482</v>
      </c>
      <c r="H7050" s="3">
        <v>45487</v>
      </c>
      <c r="I7050" s="6">
        <v>999</v>
      </c>
      <c r="J7050" s="1">
        <v>7</v>
      </c>
      <c r="K7050" s="4">
        <v>0.15</v>
      </c>
      <c r="L7050" s="6">
        <f t="shared" si="222"/>
        <v>149.85</v>
      </c>
      <c r="M7050" s="8">
        <f t="shared" si="223"/>
        <v>6843.15</v>
      </c>
      <c r="N7050" s="21">
        <f>(sales[[#This Row],[Price]]*sales[[#This Row],[Qty]])-(sales[[#This Row],[Discount_Amt]]*sales[[#This Row],[Qty]])</f>
        <v>5944.05</v>
      </c>
    </row>
    <row r="7051" spans="2:14" x14ac:dyDescent="0.35">
      <c r="B7051" s="7">
        <v>2031049</v>
      </c>
      <c r="C7051" s="1" t="s">
        <v>17</v>
      </c>
      <c r="D7051" s="1" t="s">
        <v>28</v>
      </c>
      <c r="E7051" s="1" t="s">
        <v>47</v>
      </c>
      <c r="F7051" s="1" t="s">
        <v>519</v>
      </c>
      <c r="G7051" s="3">
        <v>45482</v>
      </c>
      <c r="H7051" s="3">
        <v>45483</v>
      </c>
      <c r="I7051" s="6">
        <v>2099</v>
      </c>
      <c r="J7051" s="1">
        <v>2</v>
      </c>
      <c r="K7051" s="4">
        <v>0.02</v>
      </c>
      <c r="L7051" s="6">
        <f t="shared" si="222"/>
        <v>41.980000000000004</v>
      </c>
      <c r="M7051" s="8">
        <f t="shared" si="223"/>
        <v>4156.0200000000004</v>
      </c>
      <c r="N7051" s="21">
        <f>(sales[[#This Row],[Price]]*sales[[#This Row],[Qty]])-(sales[[#This Row],[Discount_Amt]]*sales[[#This Row],[Qty]])</f>
        <v>4114.04</v>
      </c>
    </row>
    <row r="7052" spans="2:14" hidden="1" x14ac:dyDescent="0.35">
      <c r="B7052" s="7">
        <v>2031050</v>
      </c>
      <c r="C7052" s="1" t="s">
        <v>18</v>
      </c>
      <c r="D7052" s="1" t="s">
        <v>29</v>
      </c>
      <c r="E7052" s="1" t="s">
        <v>48</v>
      </c>
      <c r="F7052" s="1" t="s">
        <v>520</v>
      </c>
      <c r="G7052" s="3">
        <v>45482</v>
      </c>
      <c r="H7052" s="3">
        <v>45490</v>
      </c>
      <c r="I7052" s="6">
        <v>11000</v>
      </c>
      <c r="J7052" s="1">
        <v>2</v>
      </c>
      <c r="K7052" s="4">
        <v>0.02</v>
      </c>
      <c r="L7052" s="6">
        <f t="shared" si="222"/>
        <v>220</v>
      </c>
      <c r="M7052" s="8">
        <f t="shared" si="223"/>
        <v>21780</v>
      </c>
      <c r="N7052" s="21">
        <f>(sales[[#This Row],[Price]]*sales[[#This Row],[Qty]])-(sales[[#This Row],[Discount_Amt]]*sales[[#This Row],[Qty]])</f>
        <v>21560</v>
      </c>
    </row>
    <row r="7053" spans="2:14" hidden="1" x14ac:dyDescent="0.35">
      <c r="B7053" s="7">
        <v>2031051</v>
      </c>
      <c r="C7053" s="1" t="s">
        <v>19</v>
      </c>
      <c r="D7053" s="1" t="s">
        <v>25</v>
      </c>
      <c r="E7053" s="1" t="s">
        <v>49</v>
      </c>
      <c r="F7053" s="1" t="s">
        <v>521</v>
      </c>
      <c r="G7053" s="3">
        <v>45482</v>
      </c>
      <c r="H7053" s="3">
        <v>45484</v>
      </c>
      <c r="I7053" s="6">
        <v>800</v>
      </c>
      <c r="J7053" s="1">
        <v>1</v>
      </c>
      <c r="K7053" s="4">
        <v>0.02</v>
      </c>
      <c r="L7053" s="6">
        <f t="shared" si="222"/>
        <v>16</v>
      </c>
      <c r="M7053" s="8">
        <f t="shared" si="223"/>
        <v>784</v>
      </c>
      <c r="N7053" s="21">
        <f>(sales[[#This Row],[Price]]*sales[[#This Row],[Qty]])-(sales[[#This Row],[Discount_Amt]]*sales[[#This Row],[Qty]])</f>
        <v>784</v>
      </c>
    </row>
    <row r="7054" spans="2:14" hidden="1" x14ac:dyDescent="0.35">
      <c r="B7054" s="7">
        <v>2031052</v>
      </c>
      <c r="C7054" s="1" t="s">
        <v>20</v>
      </c>
      <c r="D7054" s="1" t="s">
        <v>26</v>
      </c>
      <c r="E7054" s="1" t="s">
        <v>50</v>
      </c>
      <c r="F7054" s="1" t="s">
        <v>518</v>
      </c>
      <c r="G7054" s="3">
        <v>45482</v>
      </c>
      <c r="H7054" s="3">
        <v>45485</v>
      </c>
      <c r="I7054" s="6">
        <v>5500</v>
      </c>
      <c r="J7054" s="1">
        <v>2</v>
      </c>
      <c r="K7054" s="4">
        <v>0.02</v>
      </c>
      <c r="L7054" s="6">
        <f t="shared" si="222"/>
        <v>110</v>
      </c>
      <c r="M7054" s="8">
        <f t="shared" si="223"/>
        <v>10890</v>
      </c>
      <c r="N7054" s="21">
        <f>(sales[[#This Row],[Price]]*sales[[#This Row],[Qty]])-(sales[[#This Row],[Discount_Amt]]*sales[[#This Row],[Qty]])</f>
        <v>10780</v>
      </c>
    </row>
    <row r="7055" spans="2:14" hidden="1" x14ac:dyDescent="0.35">
      <c r="B7055" s="7">
        <v>2031053</v>
      </c>
      <c r="C7055" s="1" t="s">
        <v>21</v>
      </c>
      <c r="D7055" s="1" t="s">
        <v>27</v>
      </c>
      <c r="E7055" s="1" t="s">
        <v>51</v>
      </c>
      <c r="F7055" s="1" t="s">
        <v>518</v>
      </c>
      <c r="G7055" s="3">
        <v>45482</v>
      </c>
      <c r="H7055" s="3">
        <v>45487</v>
      </c>
      <c r="I7055" s="6">
        <v>1350</v>
      </c>
      <c r="J7055" s="1">
        <v>4</v>
      </c>
      <c r="K7055" s="4">
        <v>0.02</v>
      </c>
      <c r="L7055" s="6">
        <f t="shared" si="222"/>
        <v>27</v>
      </c>
      <c r="M7055" s="8">
        <f t="shared" si="223"/>
        <v>5373</v>
      </c>
      <c r="N7055" s="21">
        <f>(sales[[#This Row],[Price]]*sales[[#This Row],[Qty]])-(sales[[#This Row],[Discount_Amt]]*sales[[#This Row],[Qty]])</f>
        <v>5292</v>
      </c>
    </row>
    <row r="7056" spans="2:14" hidden="1" x14ac:dyDescent="0.35">
      <c r="B7056" s="7">
        <v>2031054</v>
      </c>
      <c r="C7056" s="1" t="s">
        <v>22</v>
      </c>
      <c r="D7056" s="1" t="s">
        <v>28</v>
      </c>
      <c r="E7056" s="1" t="s">
        <v>506</v>
      </c>
      <c r="F7056" s="1" t="s">
        <v>519</v>
      </c>
      <c r="G7056" s="3">
        <v>45482</v>
      </c>
      <c r="H7056" s="3">
        <v>45483</v>
      </c>
      <c r="I7056" s="6">
        <v>4500</v>
      </c>
      <c r="J7056" s="1">
        <v>3</v>
      </c>
      <c r="K7056" s="4">
        <v>0.02</v>
      </c>
      <c r="L7056" s="6">
        <f t="shared" si="222"/>
        <v>90</v>
      </c>
      <c r="M7056" s="8">
        <f t="shared" si="223"/>
        <v>13410</v>
      </c>
      <c r="N7056" s="21">
        <f>(sales[[#This Row],[Price]]*sales[[#This Row],[Qty]])-(sales[[#This Row],[Discount_Amt]]*sales[[#This Row],[Qty]])</f>
        <v>13230</v>
      </c>
    </row>
    <row r="7057" spans="2:14" hidden="1" x14ac:dyDescent="0.35">
      <c r="B7057" s="7">
        <v>2031055</v>
      </c>
      <c r="C7057" s="1" t="s">
        <v>23</v>
      </c>
      <c r="D7057" s="1" t="s">
        <v>29</v>
      </c>
      <c r="E7057" s="1" t="s">
        <v>507</v>
      </c>
      <c r="F7057" s="1" t="s">
        <v>521</v>
      </c>
      <c r="G7057" s="3">
        <v>45482</v>
      </c>
      <c r="H7057" s="3">
        <v>45490</v>
      </c>
      <c r="I7057" s="6">
        <v>2350</v>
      </c>
      <c r="J7057" s="1">
        <v>2</v>
      </c>
      <c r="K7057" s="4">
        <v>0.02</v>
      </c>
      <c r="L7057" s="6">
        <f t="shared" si="222"/>
        <v>47</v>
      </c>
      <c r="M7057" s="8">
        <f t="shared" si="223"/>
        <v>4653</v>
      </c>
      <c r="N7057" s="21">
        <f>(sales[[#This Row],[Price]]*sales[[#This Row],[Qty]])-(sales[[#This Row],[Discount_Amt]]*sales[[#This Row],[Qty]])</f>
        <v>4606</v>
      </c>
    </row>
    <row r="7058" spans="2:14" hidden="1" x14ac:dyDescent="0.35">
      <c r="B7058" s="7">
        <v>2031056</v>
      </c>
      <c r="C7058" s="1" t="s">
        <v>24</v>
      </c>
      <c r="D7058" s="1" t="s">
        <v>25</v>
      </c>
      <c r="E7058" s="1" t="s">
        <v>508</v>
      </c>
      <c r="F7058" s="1" t="s">
        <v>520</v>
      </c>
      <c r="G7058" s="3">
        <v>45482</v>
      </c>
      <c r="H7058" s="3">
        <v>45484</v>
      </c>
      <c r="I7058" s="6">
        <v>90</v>
      </c>
      <c r="J7058" s="1">
        <v>1</v>
      </c>
      <c r="K7058" s="4">
        <v>0.02</v>
      </c>
      <c r="L7058" s="6">
        <f t="shared" si="222"/>
        <v>1.8</v>
      </c>
      <c r="M7058" s="8">
        <f t="shared" si="223"/>
        <v>88.2</v>
      </c>
      <c r="N7058" s="21">
        <f>(sales[[#This Row],[Price]]*sales[[#This Row],[Qty]])-(sales[[#This Row],[Discount_Amt]]*sales[[#This Row],[Qty]])</f>
        <v>88.2</v>
      </c>
    </row>
    <row r="7059" spans="2:14" hidden="1" x14ac:dyDescent="0.35">
      <c r="B7059" s="7">
        <v>2031057</v>
      </c>
      <c r="C7059" s="1" t="s">
        <v>4</v>
      </c>
      <c r="D7059" s="1" t="s">
        <v>26</v>
      </c>
      <c r="E7059" s="1" t="s">
        <v>31</v>
      </c>
      <c r="F7059" s="1" t="s">
        <v>518</v>
      </c>
      <c r="G7059" s="3">
        <v>45482</v>
      </c>
      <c r="H7059" s="3">
        <v>45485</v>
      </c>
      <c r="I7059" s="6">
        <v>280</v>
      </c>
      <c r="J7059" s="1">
        <v>1</v>
      </c>
      <c r="K7059" s="4">
        <v>7.0000000000000007E-2</v>
      </c>
      <c r="L7059" s="6">
        <f t="shared" si="222"/>
        <v>19.600000000000001</v>
      </c>
      <c r="M7059" s="8">
        <f t="shared" si="223"/>
        <v>260.39999999999998</v>
      </c>
      <c r="N7059" s="21">
        <f>(sales[[#This Row],[Price]]*sales[[#This Row],[Qty]])-(sales[[#This Row],[Discount_Amt]]*sales[[#This Row],[Qty]])</f>
        <v>260.39999999999998</v>
      </c>
    </row>
    <row r="7060" spans="2:14" hidden="1" x14ac:dyDescent="0.35">
      <c r="B7060" s="7">
        <v>2031058</v>
      </c>
      <c r="C7060" s="1" t="s">
        <v>5</v>
      </c>
      <c r="D7060" s="1" t="s">
        <v>27</v>
      </c>
      <c r="E7060" s="1" t="s">
        <v>32</v>
      </c>
      <c r="F7060" s="1" t="s">
        <v>519</v>
      </c>
      <c r="G7060" s="3">
        <v>45482</v>
      </c>
      <c r="H7060" s="3">
        <v>45487</v>
      </c>
      <c r="I7060" s="6">
        <v>70</v>
      </c>
      <c r="J7060" s="1">
        <v>2</v>
      </c>
      <c r="K7060" s="4">
        <v>0.03</v>
      </c>
      <c r="L7060" s="6">
        <f t="shared" si="222"/>
        <v>2.1</v>
      </c>
      <c r="M7060" s="8">
        <f t="shared" si="223"/>
        <v>137.9</v>
      </c>
      <c r="N7060" s="21">
        <f>(sales[[#This Row],[Price]]*sales[[#This Row],[Qty]])-(sales[[#This Row],[Discount_Amt]]*sales[[#This Row],[Qty]])</f>
        <v>135.80000000000001</v>
      </c>
    </row>
    <row r="7061" spans="2:14" hidden="1" x14ac:dyDescent="0.35">
      <c r="B7061" s="7">
        <v>2031059</v>
      </c>
      <c r="C7061" s="1" t="s">
        <v>6</v>
      </c>
      <c r="D7061" s="1" t="s">
        <v>28</v>
      </c>
      <c r="E7061" s="1" t="s">
        <v>38</v>
      </c>
      <c r="F7061" s="1" t="s">
        <v>520</v>
      </c>
      <c r="G7061" s="3">
        <v>45482</v>
      </c>
      <c r="H7061" s="3">
        <v>45483</v>
      </c>
      <c r="I7061" s="6">
        <v>230</v>
      </c>
      <c r="J7061" s="1">
        <v>1</v>
      </c>
      <c r="K7061" s="4">
        <v>0.08</v>
      </c>
      <c r="L7061" s="6">
        <f t="shared" si="222"/>
        <v>18.400000000000002</v>
      </c>
      <c r="M7061" s="8">
        <f t="shared" si="223"/>
        <v>211.6</v>
      </c>
      <c r="N7061" s="21">
        <f>(sales[[#This Row],[Price]]*sales[[#This Row],[Qty]])-(sales[[#This Row],[Discount_Amt]]*sales[[#This Row],[Qty]])</f>
        <v>211.6</v>
      </c>
    </row>
    <row r="7062" spans="2:14" hidden="1" x14ac:dyDescent="0.35">
      <c r="B7062" s="7">
        <v>2031060</v>
      </c>
      <c r="C7062" s="1" t="s">
        <v>7</v>
      </c>
      <c r="D7062" s="1" t="s">
        <v>29</v>
      </c>
      <c r="E7062" s="1" t="s">
        <v>33</v>
      </c>
      <c r="F7062" s="1" t="s">
        <v>521</v>
      </c>
      <c r="G7062" s="3">
        <v>45482</v>
      </c>
      <c r="H7062" s="3">
        <v>45490</v>
      </c>
      <c r="I7062" s="6">
        <v>7999</v>
      </c>
      <c r="J7062" s="1">
        <v>3</v>
      </c>
      <c r="K7062" s="4">
        <v>0.05</v>
      </c>
      <c r="L7062" s="6">
        <f t="shared" si="222"/>
        <v>399.95000000000005</v>
      </c>
      <c r="M7062" s="8">
        <f t="shared" si="223"/>
        <v>23597.05</v>
      </c>
      <c r="N7062" s="21">
        <f>(sales[[#This Row],[Price]]*sales[[#This Row],[Qty]])-(sales[[#This Row],[Discount_Amt]]*sales[[#This Row],[Qty]])</f>
        <v>22797.15</v>
      </c>
    </row>
    <row r="7063" spans="2:14" x14ac:dyDescent="0.35">
      <c r="B7063" s="7">
        <v>2031061</v>
      </c>
      <c r="C7063" s="1" t="s">
        <v>10</v>
      </c>
      <c r="D7063" s="1" t="s">
        <v>25</v>
      </c>
      <c r="E7063" s="1" t="s">
        <v>34</v>
      </c>
      <c r="F7063" s="1" t="s">
        <v>518</v>
      </c>
      <c r="G7063" s="3">
        <v>45482</v>
      </c>
      <c r="H7063" s="3">
        <v>45484</v>
      </c>
      <c r="I7063" s="6">
        <v>850</v>
      </c>
      <c r="J7063" s="1">
        <v>2</v>
      </c>
      <c r="K7063" s="4">
        <v>0.05</v>
      </c>
      <c r="L7063" s="6">
        <f t="shared" si="222"/>
        <v>42.5</v>
      </c>
      <c r="M7063" s="8">
        <f t="shared" si="223"/>
        <v>1657.5</v>
      </c>
      <c r="N7063" s="21">
        <f>(sales[[#This Row],[Price]]*sales[[#This Row],[Qty]])-(sales[[#This Row],[Discount_Amt]]*sales[[#This Row],[Qty]])</f>
        <v>1615</v>
      </c>
    </row>
    <row r="7064" spans="2:14" hidden="1" x14ac:dyDescent="0.35">
      <c r="B7064" s="7">
        <v>2031062</v>
      </c>
      <c r="C7064" s="1" t="s">
        <v>8</v>
      </c>
      <c r="D7064" s="1" t="s">
        <v>372</v>
      </c>
      <c r="E7064" s="1" t="s">
        <v>35</v>
      </c>
      <c r="F7064" s="1" t="s">
        <v>518</v>
      </c>
      <c r="G7064" s="3">
        <v>45482</v>
      </c>
      <c r="H7064" s="3">
        <v>45485</v>
      </c>
      <c r="I7064" s="6">
        <v>65000</v>
      </c>
      <c r="J7064" s="1">
        <v>1</v>
      </c>
      <c r="K7064" s="4">
        <v>0.05</v>
      </c>
      <c r="L7064" s="6">
        <f t="shared" si="222"/>
        <v>3250</v>
      </c>
      <c r="M7064" s="8">
        <f t="shared" si="223"/>
        <v>61750</v>
      </c>
      <c r="N7064" s="21">
        <f>(sales[[#This Row],[Price]]*sales[[#This Row],[Qty]])-(sales[[#This Row],[Discount_Amt]]*sales[[#This Row],[Qty]])</f>
        <v>61750</v>
      </c>
    </row>
    <row r="7065" spans="2:14" hidden="1" x14ac:dyDescent="0.35">
      <c r="B7065" s="7">
        <v>2031063</v>
      </c>
      <c r="C7065" s="1" t="s">
        <v>9</v>
      </c>
      <c r="D7065" s="1" t="s">
        <v>25</v>
      </c>
      <c r="E7065" s="1" t="s">
        <v>36</v>
      </c>
      <c r="F7065" s="1" t="s">
        <v>519</v>
      </c>
      <c r="G7065" s="3">
        <v>45482</v>
      </c>
      <c r="H7065" s="3">
        <v>45487</v>
      </c>
      <c r="I7065" s="6">
        <v>450</v>
      </c>
      <c r="J7065" s="1">
        <v>2</v>
      </c>
      <c r="K7065" s="4">
        <v>0.05</v>
      </c>
      <c r="L7065" s="6">
        <f t="shared" si="222"/>
        <v>22.5</v>
      </c>
      <c r="M7065" s="8">
        <f t="shared" si="223"/>
        <v>877.5</v>
      </c>
      <c r="N7065" s="21">
        <f>(sales[[#This Row],[Price]]*sales[[#This Row],[Qty]])-(sales[[#This Row],[Discount_Amt]]*sales[[#This Row],[Qty]])</f>
        <v>855</v>
      </c>
    </row>
    <row r="7066" spans="2:14" x14ac:dyDescent="0.35">
      <c r="B7066" s="7">
        <v>2031064</v>
      </c>
      <c r="C7066" s="1" t="s">
        <v>11</v>
      </c>
      <c r="D7066" s="1" t="s">
        <v>26</v>
      </c>
      <c r="E7066" s="1" t="s">
        <v>37</v>
      </c>
      <c r="F7066" s="1" t="s">
        <v>521</v>
      </c>
      <c r="G7066" s="3">
        <v>45482</v>
      </c>
      <c r="H7066" s="3">
        <v>45483</v>
      </c>
      <c r="I7066" s="6">
        <v>1299</v>
      </c>
      <c r="J7066" s="1">
        <v>1</v>
      </c>
      <c r="K7066" s="4">
        <v>0.03</v>
      </c>
      <c r="L7066" s="6">
        <f t="shared" si="222"/>
        <v>38.97</v>
      </c>
      <c r="M7066" s="8">
        <f t="shared" si="223"/>
        <v>1260.03</v>
      </c>
      <c r="N7066" s="21">
        <f>(sales[[#This Row],[Price]]*sales[[#This Row],[Qty]])-(sales[[#This Row],[Discount_Amt]]*sales[[#This Row],[Qty]])</f>
        <v>1260.03</v>
      </c>
    </row>
    <row r="7067" spans="2:14" x14ac:dyDescent="0.35">
      <c r="B7067" s="7">
        <v>2031065</v>
      </c>
      <c r="C7067" s="1" t="s">
        <v>12</v>
      </c>
      <c r="D7067" s="1" t="s">
        <v>27</v>
      </c>
      <c r="E7067" s="1" t="s">
        <v>39</v>
      </c>
      <c r="F7067" s="1" t="s">
        <v>520</v>
      </c>
      <c r="G7067" s="3">
        <v>45482</v>
      </c>
      <c r="H7067" s="3">
        <v>45490</v>
      </c>
      <c r="I7067" s="6">
        <v>1700</v>
      </c>
      <c r="J7067" s="1">
        <v>2</v>
      </c>
      <c r="K7067" s="4">
        <v>0.1</v>
      </c>
      <c r="L7067" s="6">
        <f t="shared" si="222"/>
        <v>170</v>
      </c>
      <c r="M7067" s="8">
        <f t="shared" si="223"/>
        <v>3230</v>
      </c>
      <c r="N7067" s="21">
        <f>(sales[[#This Row],[Price]]*sales[[#This Row],[Qty]])-(sales[[#This Row],[Discount_Amt]]*sales[[#This Row],[Qty]])</f>
        <v>3060</v>
      </c>
    </row>
    <row r="7068" spans="2:14" hidden="1" x14ac:dyDescent="0.35">
      <c r="B7068" s="7">
        <v>2031066</v>
      </c>
      <c r="C7068" s="1" t="s">
        <v>13</v>
      </c>
      <c r="D7068" s="1" t="s">
        <v>28</v>
      </c>
      <c r="E7068" s="1" t="s">
        <v>40</v>
      </c>
      <c r="F7068" s="1" t="s">
        <v>518</v>
      </c>
      <c r="G7068" s="3">
        <v>45482</v>
      </c>
      <c r="H7068" s="3">
        <v>45484</v>
      </c>
      <c r="I7068" s="6">
        <v>55000</v>
      </c>
      <c r="J7068" s="1">
        <v>3</v>
      </c>
      <c r="K7068" s="4">
        <v>0.05</v>
      </c>
      <c r="L7068" s="6">
        <f t="shared" si="222"/>
        <v>2750</v>
      </c>
      <c r="M7068" s="8">
        <f t="shared" si="223"/>
        <v>162250</v>
      </c>
      <c r="N7068" s="21">
        <f>(sales[[#This Row],[Price]]*sales[[#This Row],[Qty]])-(sales[[#This Row],[Discount_Amt]]*sales[[#This Row],[Qty]])</f>
        <v>156750</v>
      </c>
    </row>
    <row r="7069" spans="2:14" hidden="1" x14ac:dyDescent="0.35">
      <c r="B7069" s="7">
        <v>2031067</v>
      </c>
      <c r="C7069" s="1" t="s">
        <v>14</v>
      </c>
      <c r="D7069" s="1" t="s">
        <v>29</v>
      </c>
      <c r="E7069" s="1" t="s">
        <v>41</v>
      </c>
      <c r="F7069" s="1" t="s">
        <v>519</v>
      </c>
      <c r="G7069" s="3">
        <v>45482</v>
      </c>
      <c r="H7069" s="3">
        <v>45485</v>
      </c>
      <c r="I7069" s="6">
        <v>57999</v>
      </c>
      <c r="J7069" s="1">
        <v>2</v>
      </c>
      <c r="K7069" s="4">
        <v>0.05</v>
      </c>
      <c r="L7069" s="6">
        <f t="shared" si="222"/>
        <v>2899.9500000000003</v>
      </c>
      <c r="M7069" s="8">
        <f t="shared" si="223"/>
        <v>113098.05</v>
      </c>
      <c r="N7069" s="21">
        <f>(sales[[#This Row],[Price]]*sales[[#This Row],[Qty]])-(sales[[#This Row],[Discount_Amt]]*sales[[#This Row],[Qty]])</f>
        <v>110198.1</v>
      </c>
    </row>
    <row r="7070" spans="2:14" hidden="1" x14ac:dyDescent="0.35">
      <c r="B7070" s="7">
        <v>2031068</v>
      </c>
      <c r="C7070" s="1" t="s">
        <v>15</v>
      </c>
      <c r="D7070" s="1" t="s">
        <v>25</v>
      </c>
      <c r="E7070" s="1" t="s">
        <v>42</v>
      </c>
      <c r="F7070" s="1" t="s">
        <v>520</v>
      </c>
      <c r="G7070" s="3">
        <v>45482</v>
      </c>
      <c r="H7070" s="3">
        <v>45487</v>
      </c>
      <c r="I7070" s="6">
        <v>1399</v>
      </c>
      <c r="J7070" s="1">
        <v>7</v>
      </c>
      <c r="K7070" s="4">
        <v>0.02</v>
      </c>
      <c r="L7070" s="6">
        <f t="shared" si="222"/>
        <v>27.98</v>
      </c>
      <c r="M7070" s="8">
        <f t="shared" si="223"/>
        <v>9765.02</v>
      </c>
      <c r="N7070" s="21">
        <f>(sales[[#This Row],[Price]]*sales[[#This Row],[Qty]])-(sales[[#This Row],[Discount_Amt]]*sales[[#This Row],[Qty]])</f>
        <v>9597.14</v>
      </c>
    </row>
    <row r="7071" spans="2:14" hidden="1" x14ac:dyDescent="0.35">
      <c r="B7071" s="7">
        <v>2031069</v>
      </c>
      <c r="C7071" s="1" t="s">
        <v>16</v>
      </c>
      <c r="D7071" s="1" t="s">
        <v>30</v>
      </c>
      <c r="E7071" s="1" t="s">
        <v>43</v>
      </c>
      <c r="F7071" s="1" t="s">
        <v>521</v>
      </c>
      <c r="G7071" s="3">
        <v>45482</v>
      </c>
      <c r="H7071" s="3">
        <v>45483</v>
      </c>
      <c r="I7071" s="6">
        <v>999</v>
      </c>
      <c r="J7071" s="1">
        <v>2</v>
      </c>
      <c r="K7071" s="4">
        <v>0.06</v>
      </c>
      <c r="L7071" s="6">
        <f t="shared" si="222"/>
        <v>59.94</v>
      </c>
      <c r="M7071" s="8">
        <f t="shared" si="223"/>
        <v>1938.06</v>
      </c>
      <c r="N7071" s="21">
        <f>(sales[[#This Row],[Price]]*sales[[#This Row],[Qty]])-(sales[[#This Row],[Discount_Amt]]*sales[[#This Row],[Qty]])</f>
        <v>1878.12</v>
      </c>
    </row>
    <row r="7072" spans="2:14" x14ac:dyDescent="0.35">
      <c r="B7072" s="7">
        <v>2031070</v>
      </c>
      <c r="C7072" s="1" t="s">
        <v>17</v>
      </c>
      <c r="D7072" s="1" t="s">
        <v>27</v>
      </c>
      <c r="E7072" s="1" t="s">
        <v>44</v>
      </c>
      <c r="F7072" s="1" t="s">
        <v>518</v>
      </c>
      <c r="G7072" s="3">
        <v>45482</v>
      </c>
      <c r="H7072" s="3">
        <v>45490</v>
      </c>
      <c r="I7072" s="6">
        <v>2099</v>
      </c>
      <c r="J7072" s="1">
        <v>1</v>
      </c>
      <c r="K7072" s="4">
        <v>0.15</v>
      </c>
      <c r="L7072" s="6">
        <f t="shared" si="222"/>
        <v>314.84999999999997</v>
      </c>
      <c r="M7072" s="8">
        <f t="shared" si="223"/>
        <v>1784.15</v>
      </c>
      <c r="N7072" s="21">
        <f>(sales[[#This Row],[Price]]*sales[[#This Row],[Qty]])-(sales[[#This Row],[Discount_Amt]]*sales[[#This Row],[Qty]])</f>
        <v>1784.15</v>
      </c>
    </row>
    <row r="7073" spans="2:14" hidden="1" x14ac:dyDescent="0.35">
      <c r="B7073" s="7">
        <v>2031071</v>
      </c>
      <c r="C7073" s="1" t="s">
        <v>18</v>
      </c>
      <c r="D7073" s="1" t="s">
        <v>28</v>
      </c>
      <c r="E7073" s="1" t="s">
        <v>45</v>
      </c>
      <c r="F7073" s="1" t="s">
        <v>518</v>
      </c>
      <c r="G7073" s="3">
        <v>45482</v>
      </c>
      <c r="H7073" s="3">
        <v>45484</v>
      </c>
      <c r="I7073" s="6">
        <v>11000</v>
      </c>
      <c r="J7073" s="1">
        <v>1</v>
      </c>
      <c r="K7073" s="4">
        <v>0.02</v>
      </c>
      <c r="L7073" s="6">
        <f t="shared" si="222"/>
        <v>220</v>
      </c>
      <c r="M7073" s="8">
        <f t="shared" si="223"/>
        <v>10780</v>
      </c>
      <c r="N7073" s="21">
        <f>(sales[[#This Row],[Price]]*sales[[#This Row],[Qty]])-(sales[[#This Row],[Discount_Amt]]*sales[[#This Row],[Qty]])</f>
        <v>10780</v>
      </c>
    </row>
    <row r="7074" spans="2:14" hidden="1" x14ac:dyDescent="0.35">
      <c r="B7074" s="7">
        <v>2031072</v>
      </c>
      <c r="C7074" s="1" t="s">
        <v>19</v>
      </c>
      <c r="D7074" s="1" t="s">
        <v>29</v>
      </c>
      <c r="E7074" s="1" t="s">
        <v>46</v>
      </c>
      <c r="F7074" s="1" t="s">
        <v>519</v>
      </c>
      <c r="G7074" s="3">
        <v>45482</v>
      </c>
      <c r="H7074" s="3">
        <v>45485</v>
      </c>
      <c r="I7074" s="6">
        <v>800</v>
      </c>
      <c r="J7074" s="1">
        <v>1</v>
      </c>
      <c r="K7074" s="4">
        <v>0.02</v>
      </c>
      <c r="L7074" s="6">
        <f t="shared" si="222"/>
        <v>16</v>
      </c>
      <c r="M7074" s="8">
        <f t="shared" si="223"/>
        <v>784</v>
      </c>
      <c r="N7074" s="21">
        <f>(sales[[#This Row],[Price]]*sales[[#This Row],[Qty]])-(sales[[#This Row],[Discount_Amt]]*sales[[#This Row],[Qty]])</f>
        <v>784</v>
      </c>
    </row>
    <row r="7075" spans="2:14" hidden="1" x14ac:dyDescent="0.35">
      <c r="B7075" s="7">
        <v>2031073</v>
      </c>
      <c r="C7075" s="1" t="s">
        <v>20</v>
      </c>
      <c r="D7075" s="1" t="s">
        <v>25</v>
      </c>
      <c r="E7075" s="1" t="s">
        <v>47</v>
      </c>
      <c r="F7075" s="1" t="s">
        <v>521</v>
      </c>
      <c r="G7075" s="3">
        <v>45482</v>
      </c>
      <c r="H7075" s="3">
        <v>45487</v>
      </c>
      <c r="I7075" s="6">
        <v>5500</v>
      </c>
      <c r="J7075" s="1">
        <v>2</v>
      </c>
      <c r="K7075" s="4">
        <v>0.02</v>
      </c>
      <c r="L7075" s="6">
        <f t="shared" si="222"/>
        <v>110</v>
      </c>
      <c r="M7075" s="8">
        <f t="shared" si="223"/>
        <v>10890</v>
      </c>
      <c r="N7075" s="21">
        <f>(sales[[#This Row],[Price]]*sales[[#This Row],[Qty]])-(sales[[#This Row],[Discount_Amt]]*sales[[#This Row],[Qty]])</f>
        <v>10780</v>
      </c>
    </row>
    <row r="7076" spans="2:14" hidden="1" x14ac:dyDescent="0.35">
      <c r="B7076" s="7">
        <v>2031074</v>
      </c>
      <c r="C7076" s="1" t="s">
        <v>21</v>
      </c>
      <c r="D7076" s="1" t="s">
        <v>26</v>
      </c>
      <c r="E7076" s="1" t="s">
        <v>48</v>
      </c>
      <c r="F7076" s="1" t="s">
        <v>520</v>
      </c>
      <c r="G7076" s="3">
        <v>45482</v>
      </c>
      <c r="H7076" s="3">
        <v>45483</v>
      </c>
      <c r="I7076" s="6">
        <v>1350</v>
      </c>
      <c r="J7076" s="1">
        <v>1</v>
      </c>
      <c r="K7076" s="4">
        <v>0.02</v>
      </c>
      <c r="L7076" s="6">
        <f t="shared" si="222"/>
        <v>27</v>
      </c>
      <c r="M7076" s="8">
        <f t="shared" si="223"/>
        <v>1323</v>
      </c>
      <c r="N7076" s="21">
        <f>(sales[[#This Row],[Price]]*sales[[#This Row],[Qty]])-(sales[[#This Row],[Discount_Amt]]*sales[[#This Row],[Qty]])</f>
        <v>1323</v>
      </c>
    </row>
    <row r="7077" spans="2:14" hidden="1" x14ac:dyDescent="0.35">
      <c r="B7077" s="7">
        <v>2031075</v>
      </c>
      <c r="C7077" s="1" t="s">
        <v>22</v>
      </c>
      <c r="D7077" s="1" t="s">
        <v>27</v>
      </c>
      <c r="E7077" s="1" t="s">
        <v>49</v>
      </c>
      <c r="F7077" s="1" t="s">
        <v>518</v>
      </c>
      <c r="G7077" s="3">
        <v>45482</v>
      </c>
      <c r="H7077" s="3">
        <v>45490</v>
      </c>
      <c r="I7077" s="6">
        <v>4500</v>
      </c>
      <c r="J7077" s="1">
        <v>2</v>
      </c>
      <c r="K7077" s="4">
        <v>0.02</v>
      </c>
      <c r="L7077" s="6">
        <f t="shared" si="222"/>
        <v>90</v>
      </c>
      <c r="M7077" s="8">
        <f t="shared" si="223"/>
        <v>8910</v>
      </c>
      <c r="N7077" s="21">
        <f>(sales[[#This Row],[Price]]*sales[[#This Row],[Qty]])-(sales[[#This Row],[Discount_Amt]]*sales[[#This Row],[Qty]])</f>
        <v>8820</v>
      </c>
    </row>
    <row r="7078" spans="2:14" hidden="1" x14ac:dyDescent="0.35">
      <c r="B7078" s="7">
        <v>2031076</v>
      </c>
      <c r="C7078" s="1" t="s">
        <v>23</v>
      </c>
      <c r="D7078" s="1" t="s">
        <v>28</v>
      </c>
      <c r="E7078" s="1" t="s">
        <v>50</v>
      </c>
      <c r="F7078" s="1" t="s">
        <v>519</v>
      </c>
      <c r="G7078" s="3">
        <v>45482</v>
      </c>
      <c r="H7078" s="3">
        <v>45484</v>
      </c>
      <c r="I7078" s="6">
        <v>2350</v>
      </c>
      <c r="J7078" s="1">
        <v>7</v>
      </c>
      <c r="K7078" s="4">
        <v>0.02</v>
      </c>
      <c r="L7078" s="6">
        <f t="shared" si="222"/>
        <v>47</v>
      </c>
      <c r="M7078" s="8">
        <f t="shared" si="223"/>
        <v>16403</v>
      </c>
      <c r="N7078" s="21">
        <f>(sales[[#This Row],[Price]]*sales[[#This Row],[Qty]])-(sales[[#This Row],[Discount_Amt]]*sales[[#This Row],[Qty]])</f>
        <v>16121</v>
      </c>
    </row>
    <row r="7079" spans="2:14" hidden="1" x14ac:dyDescent="0.35">
      <c r="B7079" s="7">
        <v>2031077</v>
      </c>
      <c r="C7079" s="1" t="s">
        <v>24</v>
      </c>
      <c r="D7079" s="1" t="s">
        <v>29</v>
      </c>
      <c r="E7079" s="1" t="s">
        <v>51</v>
      </c>
      <c r="F7079" s="1" t="s">
        <v>520</v>
      </c>
      <c r="G7079" s="3">
        <v>45482</v>
      </c>
      <c r="H7079" s="3">
        <v>45485</v>
      </c>
      <c r="I7079" s="6">
        <v>90</v>
      </c>
      <c r="J7079" s="1">
        <v>2</v>
      </c>
      <c r="K7079" s="4">
        <v>0.02</v>
      </c>
      <c r="L7079" s="6">
        <f t="shared" si="222"/>
        <v>1.8</v>
      </c>
      <c r="M7079" s="8">
        <f t="shared" si="223"/>
        <v>178.2</v>
      </c>
      <c r="N7079" s="21">
        <f>(sales[[#This Row],[Price]]*sales[[#This Row],[Qty]])-(sales[[#This Row],[Discount_Amt]]*sales[[#This Row],[Qty]])</f>
        <v>176.4</v>
      </c>
    </row>
    <row r="7080" spans="2:14" hidden="1" x14ac:dyDescent="0.35">
      <c r="B7080" s="7">
        <v>2031078</v>
      </c>
      <c r="C7080" s="1" t="s">
        <v>4</v>
      </c>
      <c r="D7080" s="1" t="s">
        <v>25</v>
      </c>
      <c r="E7080" s="1" t="s">
        <v>506</v>
      </c>
      <c r="F7080" s="1" t="s">
        <v>521</v>
      </c>
      <c r="G7080" s="3">
        <v>45482</v>
      </c>
      <c r="H7080" s="3">
        <v>45487</v>
      </c>
      <c r="I7080" s="6">
        <v>280</v>
      </c>
      <c r="J7080" s="1">
        <v>2</v>
      </c>
      <c r="K7080" s="4">
        <v>0.02</v>
      </c>
      <c r="L7080" s="6">
        <f t="shared" si="222"/>
        <v>5.6000000000000005</v>
      </c>
      <c r="M7080" s="8">
        <f t="shared" si="223"/>
        <v>554.4</v>
      </c>
      <c r="N7080" s="21">
        <f>(sales[[#This Row],[Price]]*sales[[#This Row],[Qty]])-(sales[[#This Row],[Discount_Amt]]*sales[[#This Row],[Qty]])</f>
        <v>548.79999999999995</v>
      </c>
    </row>
    <row r="7081" spans="2:14" hidden="1" x14ac:dyDescent="0.35">
      <c r="B7081" s="7">
        <v>2031079</v>
      </c>
      <c r="C7081" s="1" t="s">
        <v>5</v>
      </c>
      <c r="D7081" s="1" t="s">
        <v>26</v>
      </c>
      <c r="E7081" s="1" t="s">
        <v>507</v>
      </c>
      <c r="F7081" s="1" t="s">
        <v>518</v>
      </c>
      <c r="G7081" s="3">
        <v>45482</v>
      </c>
      <c r="H7081" s="3">
        <v>45483</v>
      </c>
      <c r="I7081" s="6">
        <v>70</v>
      </c>
      <c r="J7081" s="1">
        <v>1</v>
      </c>
      <c r="K7081" s="4">
        <v>7.0000000000000007E-2</v>
      </c>
      <c r="L7081" s="6">
        <f t="shared" si="222"/>
        <v>4.9000000000000004</v>
      </c>
      <c r="M7081" s="8">
        <f t="shared" si="223"/>
        <v>65.099999999999994</v>
      </c>
      <c r="N7081" s="21">
        <f>(sales[[#This Row],[Price]]*sales[[#This Row],[Qty]])-(sales[[#This Row],[Discount_Amt]]*sales[[#This Row],[Qty]])</f>
        <v>65.099999999999994</v>
      </c>
    </row>
    <row r="7082" spans="2:14" hidden="1" x14ac:dyDescent="0.35">
      <c r="B7082" s="7">
        <v>2031080</v>
      </c>
      <c r="C7082" s="1" t="s">
        <v>6</v>
      </c>
      <c r="D7082" s="1" t="s">
        <v>27</v>
      </c>
      <c r="E7082" s="1" t="s">
        <v>508</v>
      </c>
      <c r="F7082" s="1" t="s">
        <v>518</v>
      </c>
      <c r="G7082" s="3">
        <v>45482</v>
      </c>
      <c r="H7082" s="3">
        <v>45490</v>
      </c>
      <c r="I7082" s="6">
        <v>230</v>
      </c>
      <c r="J7082" s="1">
        <v>2</v>
      </c>
      <c r="K7082" s="4">
        <v>0.03</v>
      </c>
      <c r="L7082" s="6">
        <f t="shared" si="222"/>
        <v>6.8999999999999995</v>
      </c>
      <c r="M7082" s="8">
        <f t="shared" si="223"/>
        <v>453.1</v>
      </c>
      <c r="N7082" s="21">
        <f>(sales[[#This Row],[Price]]*sales[[#This Row],[Qty]])-(sales[[#This Row],[Discount_Amt]]*sales[[#This Row],[Qty]])</f>
        <v>446.2</v>
      </c>
    </row>
    <row r="7083" spans="2:14" hidden="1" x14ac:dyDescent="0.35">
      <c r="B7083" s="7">
        <v>2031081</v>
      </c>
      <c r="C7083" s="1" t="s">
        <v>7</v>
      </c>
      <c r="D7083" s="1" t="s">
        <v>28</v>
      </c>
      <c r="E7083" s="1" t="s">
        <v>31</v>
      </c>
      <c r="F7083" s="1" t="s">
        <v>519</v>
      </c>
      <c r="G7083" s="3">
        <v>45482</v>
      </c>
      <c r="H7083" s="3">
        <v>45484</v>
      </c>
      <c r="I7083" s="6">
        <v>7999</v>
      </c>
      <c r="J7083" s="1">
        <v>4</v>
      </c>
      <c r="K7083" s="4">
        <v>0.08</v>
      </c>
      <c r="L7083" s="6">
        <f t="shared" si="222"/>
        <v>639.91999999999996</v>
      </c>
      <c r="M7083" s="8">
        <f t="shared" si="223"/>
        <v>31356.080000000002</v>
      </c>
      <c r="N7083" s="21">
        <f>(sales[[#This Row],[Price]]*sales[[#This Row],[Qty]])-(sales[[#This Row],[Discount_Amt]]*sales[[#This Row],[Qty]])</f>
        <v>29436.32</v>
      </c>
    </row>
    <row r="7084" spans="2:14" x14ac:dyDescent="0.35">
      <c r="B7084" s="7">
        <v>2031082</v>
      </c>
      <c r="C7084" s="1" t="s">
        <v>10</v>
      </c>
      <c r="D7084" s="1" t="s">
        <v>29</v>
      </c>
      <c r="E7084" s="1" t="s">
        <v>32</v>
      </c>
      <c r="F7084" s="1" t="s">
        <v>521</v>
      </c>
      <c r="G7084" s="3">
        <v>45482</v>
      </c>
      <c r="H7084" s="3">
        <v>45485</v>
      </c>
      <c r="I7084" s="6">
        <v>850</v>
      </c>
      <c r="J7084" s="1">
        <v>3</v>
      </c>
      <c r="K7084" s="4">
        <v>0.05</v>
      </c>
      <c r="L7084" s="6">
        <f t="shared" si="222"/>
        <v>42.5</v>
      </c>
      <c r="M7084" s="8">
        <f t="shared" si="223"/>
        <v>2507.5</v>
      </c>
      <c r="N7084" s="21">
        <f>(sales[[#This Row],[Price]]*sales[[#This Row],[Qty]])-(sales[[#This Row],[Discount_Amt]]*sales[[#This Row],[Qty]])</f>
        <v>2422.5</v>
      </c>
    </row>
    <row r="7085" spans="2:14" hidden="1" x14ac:dyDescent="0.35">
      <c r="B7085" s="7">
        <v>2031083</v>
      </c>
      <c r="C7085" s="1" t="s">
        <v>8</v>
      </c>
      <c r="D7085" s="1" t="s">
        <v>25</v>
      </c>
      <c r="E7085" s="1" t="s">
        <v>38</v>
      </c>
      <c r="F7085" s="1" t="s">
        <v>520</v>
      </c>
      <c r="G7085" s="3">
        <v>45482</v>
      </c>
      <c r="H7085" s="3">
        <v>45487</v>
      </c>
      <c r="I7085" s="6">
        <v>65000</v>
      </c>
      <c r="J7085" s="1">
        <v>2</v>
      </c>
      <c r="K7085" s="4">
        <v>0.05</v>
      </c>
      <c r="L7085" s="6">
        <f t="shared" si="222"/>
        <v>3250</v>
      </c>
      <c r="M7085" s="8">
        <f t="shared" si="223"/>
        <v>126750</v>
      </c>
      <c r="N7085" s="21">
        <f>(sales[[#This Row],[Price]]*sales[[#This Row],[Qty]])-(sales[[#This Row],[Discount_Amt]]*sales[[#This Row],[Qty]])</f>
        <v>123500</v>
      </c>
    </row>
    <row r="7086" spans="2:14" hidden="1" x14ac:dyDescent="0.35">
      <c r="B7086" s="7">
        <v>2031084</v>
      </c>
      <c r="C7086" s="1" t="s">
        <v>9</v>
      </c>
      <c r="D7086" s="1" t="s">
        <v>373</v>
      </c>
      <c r="E7086" s="1" t="s">
        <v>33</v>
      </c>
      <c r="F7086" s="1" t="s">
        <v>518</v>
      </c>
      <c r="G7086" s="3">
        <v>45482</v>
      </c>
      <c r="H7086" s="3">
        <v>45483</v>
      </c>
      <c r="I7086" s="6">
        <v>450</v>
      </c>
      <c r="J7086" s="1">
        <v>1</v>
      </c>
      <c r="K7086" s="4">
        <v>0.05</v>
      </c>
      <c r="L7086" s="6">
        <f t="shared" ref="L7086:L7149" si="224">I7086*K7086</f>
        <v>22.5</v>
      </c>
      <c r="M7086" s="8">
        <f t="shared" ref="M7086:M7149" si="225">I7086*J7086-L7086</f>
        <v>427.5</v>
      </c>
      <c r="N7086" s="21">
        <f>(sales[[#This Row],[Price]]*sales[[#This Row],[Qty]])-(sales[[#This Row],[Discount_Amt]]*sales[[#This Row],[Qty]])</f>
        <v>427.5</v>
      </c>
    </row>
    <row r="7087" spans="2:14" x14ac:dyDescent="0.35">
      <c r="B7087" s="7">
        <v>2031085</v>
      </c>
      <c r="C7087" s="1" t="s">
        <v>11</v>
      </c>
      <c r="D7087" s="1" t="s">
        <v>25</v>
      </c>
      <c r="E7087" s="1" t="s">
        <v>34</v>
      </c>
      <c r="F7087" s="1" t="s">
        <v>519</v>
      </c>
      <c r="G7087" s="3">
        <v>45482</v>
      </c>
      <c r="H7087" s="3">
        <v>45490</v>
      </c>
      <c r="I7087" s="6">
        <v>1299</v>
      </c>
      <c r="J7087" s="1">
        <v>1</v>
      </c>
      <c r="K7087" s="4">
        <v>0.05</v>
      </c>
      <c r="L7087" s="6">
        <f t="shared" si="224"/>
        <v>64.95</v>
      </c>
      <c r="M7087" s="8">
        <f t="shared" si="225"/>
        <v>1234.05</v>
      </c>
      <c r="N7087" s="21">
        <f>(sales[[#This Row],[Price]]*sales[[#This Row],[Qty]])-(sales[[#This Row],[Discount_Amt]]*sales[[#This Row],[Qty]])</f>
        <v>1234.05</v>
      </c>
    </row>
    <row r="7088" spans="2:14" x14ac:dyDescent="0.35">
      <c r="B7088" s="7">
        <v>2031086</v>
      </c>
      <c r="C7088" s="1" t="s">
        <v>12</v>
      </c>
      <c r="D7088" s="1" t="s">
        <v>26</v>
      </c>
      <c r="E7088" s="1" t="s">
        <v>35</v>
      </c>
      <c r="F7088" s="1" t="s">
        <v>520</v>
      </c>
      <c r="G7088" s="3">
        <v>45482</v>
      </c>
      <c r="H7088" s="3">
        <v>45484</v>
      </c>
      <c r="I7088" s="6">
        <v>1700</v>
      </c>
      <c r="J7088" s="1">
        <v>2</v>
      </c>
      <c r="K7088" s="4">
        <v>0.03</v>
      </c>
      <c r="L7088" s="6">
        <f t="shared" si="224"/>
        <v>51</v>
      </c>
      <c r="M7088" s="8">
        <f t="shared" si="225"/>
        <v>3349</v>
      </c>
      <c r="N7088" s="21">
        <f>(sales[[#This Row],[Price]]*sales[[#This Row],[Qty]])-(sales[[#This Row],[Discount_Amt]]*sales[[#This Row],[Qty]])</f>
        <v>3298</v>
      </c>
    </row>
    <row r="7089" spans="2:14" hidden="1" x14ac:dyDescent="0.35">
      <c r="B7089" s="7">
        <v>2031087</v>
      </c>
      <c r="C7089" s="1" t="s">
        <v>13</v>
      </c>
      <c r="D7089" s="1" t="s">
        <v>27</v>
      </c>
      <c r="E7089" s="1" t="s">
        <v>36</v>
      </c>
      <c r="F7089" s="1" t="s">
        <v>521</v>
      </c>
      <c r="G7089" s="3">
        <v>45482</v>
      </c>
      <c r="H7089" s="3">
        <v>45485</v>
      </c>
      <c r="I7089" s="6">
        <v>55000</v>
      </c>
      <c r="J7089" s="1">
        <v>1</v>
      </c>
      <c r="K7089" s="4">
        <v>0.1</v>
      </c>
      <c r="L7089" s="6">
        <f t="shared" si="224"/>
        <v>5500</v>
      </c>
      <c r="M7089" s="8">
        <f t="shared" si="225"/>
        <v>49500</v>
      </c>
      <c r="N7089" s="21">
        <f>(sales[[#This Row],[Price]]*sales[[#This Row],[Qty]])-(sales[[#This Row],[Discount_Amt]]*sales[[#This Row],[Qty]])</f>
        <v>49500</v>
      </c>
    </row>
    <row r="7090" spans="2:14" hidden="1" x14ac:dyDescent="0.35">
      <c r="B7090" s="7">
        <v>2031088</v>
      </c>
      <c r="C7090" s="1" t="s">
        <v>14</v>
      </c>
      <c r="D7090" s="1" t="s">
        <v>28</v>
      </c>
      <c r="E7090" s="1" t="s">
        <v>37</v>
      </c>
      <c r="F7090" s="1" t="s">
        <v>518</v>
      </c>
      <c r="G7090" s="3">
        <v>45482</v>
      </c>
      <c r="H7090" s="3">
        <v>45487</v>
      </c>
      <c r="I7090" s="6">
        <v>57999</v>
      </c>
      <c r="J7090" s="1">
        <v>3</v>
      </c>
      <c r="K7090" s="4">
        <v>0.05</v>
      </c>
      <c r="L7090" s="6">
        <f t="shared" si="224"/>
        <v>2899.9500000000003</v>
      </c>
      <c r="M7090" s="8">
        <f t="shared" si="225"/>
        <v>171097.05</v>
      </c>
      <c r="N7090" s="21">
        <f>(sales[[#This Row],[Price]]*sales[[#This Row],[Qty]])-(sales[[#This Row],[Discount_Amt]]*sales[[#This Row],[Qty]])</f>
        <v>165297.15</v>
      </c>
    </row>
    <row r="7091" spans="2:14" hidden="1" x14ac:dyDescent="0.35">
      <c r="B7091" s="7">
        <v>2031089</v>
      </c>
      <c r="C7091" s="1" t="s">
        <v>15</v>
      </c>
      <c r="D7091" s="1" t="s">
        <v>29</v>
      </c>
      <c r="E7091" s="1" t="s">
        <v>39</v>
      </c>
      <c r="F7091" s="1" t="s">
        <v>518</v>
      </c>
      <c r="G7091" s="3">
        <v>45482</v>
      </c>
      <c r="H7091" s="3">
        <v>45483</v>
      </c>
      <c r="I7091" s="6">
        <v>1399</v>
      </c>
      <c r="J7091" s="1">
        <v>2</v>
      </c>
      <c r="K7091" s="4">
        <v>0.05</v>
      </c>
      <c r="L7091" s="6">
        <f t="shared" si="224"/>
        <v>69.95</v>
      </c>
      <c r="M7091" s="8">
        <f t="shared" si="225"/>
        <v>2728.05</v>
      </c>
      <c r="N7091" s="21">
        <f>(sales[[#This Row],[Price]]*sales[[#This Row],[Qty]])-(sales[[#This Row],[Discount_Amt]]*sales[[#This Row],[Qty]])</f>
        <v>2658.1</v>
      </c>
    </row>
    <row r="7092" spans="2:14" hidden="1" x14ac:dyDescent="0.35">
      <c r="B7092" s="7">
        <v>2031090</v>
      </c>
      <c r="C7092" s="1" t="s">
        <v>16</v>
      </c>
      <c r="D7092" s="1" t="s">
        <v>25</v>
      </c>
      <c r="E7092" s="1" t="s">
        <v>40</v>
      </c>
      <c r="F7092" s="1" t="s">
        <v>519</v>
      </c>
      <c r="G7092" s="3">
        <v>45482</v>
      </c>
      <c r="H7092" s="3">
        <v>45490</v>
      </c>
      <c r="I7092" s="6">
        <v>999</v>
      </c>
      <c r="J7092" s="1">
        <v>1</v>
      </c>
      <c r="K7092" s="4">
        <v>0.02</v>
      </c>
      <c r="L7092" s="6">
        <f t="shared" si="224"/>
        <v>19.98</v>
      </c>
      <c r="M7092" s="8">
        <f t="shared" si="225"/>
        <v>979.02</v>
      </c>
      <c r="N7092" s="21">
        <f>(sales[[#This Row],[Price]]*sales[[#This Row],[Qty]])-(sales[[#This Row],[Discount_Amt]]*sales[[#This Row],[Qty]])</f>
        <v>979.02</v>
      </c>
    </row>
    <row r="7093" spans="2:14" x14ac:dyDescent="0.35">
      <c r="B7093" s="7">
        <v>2031091</v>
      </c>
      <c r="C7093" s="1" t="s">
        <v>17</v>
      </c>
      <c r="D7093" s="1" t="s">
        <v>30</v>
      </c>
      <c r="E7093" s="1" t="s">
        <v>41</v>
      </c>
      <c r="F7093" s="1" t="s">
        <v>521</v>
      </c>
      <c r="G7093" s="3">
        <v>45482</v>
      </c>
      <c r="H7093" s="3">
        <v>45484</v>
      </c>
      <c r="I7093" s="6">
        <v>2099</v>
      </c>
      <c r="J7093" s="1">
        <v>2</v>
      </c>
      <c r="K7093" s="4">
        <v>0.06</v>
      </c>
      <c r="L7093" s="6">
        <f t="shared" si="224"/>
        <v>125.94</v>
      </c>
      <c r="M7093" s="8">
        <f t="shared" si="225"/>
        <v>4072.06</v>
      </c>
      <c r="N7093" s="21">
        <f>(sales[[#This Row],[Price]]*sales[[#This Row],[Qty]])-(sales[[#This Row],[Discount_Amt]]*sales[[#This Row],[Qty]])</f>
        <v>3946.12</v>
      </c>
    </row>
    <row r="7094" spans="2:14" hidden="1" x14ac:dyDescent="0.35">
      <c r="B7094" s="7">
        <v>2031092</v>
      </c>
      <c r="C7094" s="1" t="s">
        <v>18</v>
      </c>
      <c r="D7094" s="1" t="s">
        <v>27</v>
      </c>
      <c r="E7094" s="1" t="s">
        <v>42</v>
      </c>
      <c r="F7094" s="1" t="s">
        <v>520</v>
      </c>
      <c r="G7094" s="3">
        <v>45482</v>
      </c>
      <c r="H7094" s="3">
        <v>45485</v>
      </c>
      <c r="I7094" s="6">
        <v>11000</v>
      </c>
      <c r="J7094" s="1">
        <v>1</v>
      </c>
      <c r="K7094" s="4">
        <v>0.15</v>
      </c>
      <c r="L7094" s="6">
        <f t="shared" si="224"/>
        <v>1650</v>
      </c>
      <c r="M7094" s="8">
        <f t="shared" si="225"/>
        <v>9350</v>
      </c>
      <c r="N7094" s="21">
        <f>(sales[[#This Row],[Price]]*sales[[#This Row],[Qty]])-(sales[[#This Row],[Discount_Amt]]*sales[[#This Row],[Qty]])</f>
        <v>9350</v>
      </c>
    </row>
    <row r="7095" spans="2:14" hidden="1" x14ac:dyDescent="0.35">
      <c r="B7095" s="7">
        <v>2031093</v>
      </c>
      <c r="C7095" s="1" t="s">
        <v>19</v>
      </c>
      <c r="D7095" s="1" t="s">
        <v>28</v>
      </c>
      <c r="E7095" s="1" t="s">
        <v>43</v>
      </c>
      <c r="F7095" s="1" t="s">
        <v>518</v>
      </c>
      <c r="G7095" s="3">
        <v>45482</v>
      </c>
      <c r="H7095" s="3">
        <v>45487</v>
      </c>
      <c r="I7095" s="6">
        <v>800</v>
      </c>
      <c r="J7095" s="1">
        <v>2</v>
      </c>
      <c r="K7095" s="4">
        <v>0.02</v>
      </c>
      <c r="L7095" s="6">
        <f t="shared" si="224"/>
        <v>16</v>
      </c>
      <c r="M7095" s="8">
        <f t="shared" si="225"/>
        <v>1584</v>
      </c>
      <c r="N7095" s="21">
        <f>(sales[[#This Row],[Price]]*sales[[#This Row],[Qty]])-(sales[[#This Row],[Discount_Amt]]*sales[[#This Row],[Qty]])</f>
        <v>1568</v>
      </c>
    </row>
    <row r="7096" spans="2:14" hidden="1" x14ac:dyDescent="0.35">
      <c r="B7096" s="7">
        <v>2031094</v>
      </c>
      <c r="C7096" s="1" t="s">
        <v>20</v>
      </c>
      <c r="D7096" s="1" t="s">
        <v>29</v>
      </c>
      <c r="E7096" s="1" t="s">
        <v>44</v>
      </c>
      <c r="F7096" s="1" t="s">
        <v>519</v>
      </c>
      <c r="G7096" s="3">
        <v>45482</v>
      </c>
      <c r="H7096" s="3">
        <v>45483</v>
      </c>
      <c r="I7096" s="6">
        <v>5500</v>
      </c>
      <c r="J7096" s="1">
        <v>3</v>
      </c>
      <c r="K7096" s="4">
        <v>0.02</v>
      </c>
      <c r="L7096" s="6">
        <f t="shared" si="224"/>
        <v>110</v>
      </c>
      <c r="M7096" s="8">
        <f t="shared" si="225"/>
        <v>16390</v>
      </c>
      <c r="N7096" s="21">
        <f>(sales[[#This Row],[Price]]*sales[[#This Row],[Qty]])-(sales[[#This Row],[Discount_Amt]]*sales[[#This Row],[Qty]])</f>
        <v>16170</v>
      </c>
    </row>
    <row r="7097" spans="2:14" hidden="1" x14ac:dyDescent="0.35">
      <c r="B7097" s="7">
        <v>2031095</v>
      </c>
      <c r="C7097" s="1" t="s">
        <v>21</v>
      </c>
      <c r="D7097" s="1" t="s">
        <v>25</v>
      </c>
      <c r="E7097" s="1" t="s">
        <v>45</v>
      </c>
      <c r="F7097" s="1" t="s">
        <v>520</v>
      </c>
      <c r="G7097" s="3">
        <v>45482</v>
      </c>
      <c r="H7097" s="3">
        <v>45490</v>
      </c>
      <c r="I7097" s="6">
        <v>1350</v>
      </c>
      <c r="J7097" s="1">
        <v>2</v>
      </c>
      <c r="K7097" s="4">
        <v>0.02</v>
      </c>
      <c r="L7097" s="6">
        <f t="shared" si="224"/>
        <v>27</v>
      </c>
      <c r="M7097" s="8">
        <f t="shared" si="225"/>
        <v>2673</v>
      </c>
      <c r="N7097" s="21">
        <f>(sales[[#This Row],[Price]]*sales[[#This Row],[Qty]])-(sales[[#This Row],[Discount_Amt]]*sales[[#This Row],[Qty]])</f>
        <v>2646</v>
      </c>
    </row>
    <row r="7098" spans="2:14" hidden="1" x14ac:dyDescent="0.35">
      <c r="B7098" s="7">
        <v>2031096</v>
      </c>
      <c r="C7098" s="1" t="s">
        <v>22</v>
      </c>
      <c r="D7098" s="1" t="s">
        <v>26</v>
      </c>
      <c r="E7098" s="1" t="s">
        <v>46</v>
      </c>
      <c r="F7098" s="1" t="s">
        <v>521</v>
      </c>
      <c r="G7098" s="3">
        <v>45482</v>
      </c>
      <c r="H7098" s="3">
        <v>45484</v>
      </c>
      <c r="I7098" s="6">
        <v>4500</v>
      </c>
      <c r="J7098" s="1">
        <v>7</v>
      </c>
      <c r="K7098" s="4">
        <v>0.02</v>
      </c>
      <c r="L7098" s="6">
        <f t="shared" si="224"/>
        <v>90</v>
      </c>
      <c r="M7098" s="8">
        <f t="shared" si="225"/>
        <v>31410</v>
      </c>
      <c r="N7098" s="21">
        <f>(sales[[#This Row],[Price]]*sales[[#This Row],[Qty]])-(sales[[#This Row],[Discount_Amt]]*sales[[#This Row],[Qty]])</f>
        <v>30870</v>
      </c>
    </row>
    <row r="7099" spans="2:14" hidden="1" x14ac:dyDescent="0.35">
      <c r="B7099" s="7">
        <v>2031097</v>
      </c>
      <c r="C7099" s="1" t="s">
        <v>23</v>
      </c>
      <c r="D7099" s="1" t="s">
        <v>27</v>
      </c>
      <c r="E7099" s="1" t="s">
        <v>47</v>
      </c>
      <c r="F7099" s="1" t="s">
        <v>518</v>
      </c>
      <c r="G7099" s="3">
        <v>45482</v>
      </c>
      <c r="H7099" s="3">
        <v>45485</v>
      </c>
      <c r="I7099" s="6">
        <v>2350</v>
      </c>
      <c r="J7099" s="1">
        <v>2</v>
      </c>
      <c r="K7099" s="4">
        <v>0.02</v>
      </c>
      <c r="L7099" s="6">
        <f t="shared" si="224"/>
        <v>47</v>
      </c>
      <c r="M7099" s="8">
        <f t="shared" si="225"/>
        <v>4653</v>
      </c>
      <c r="N7099" s="21">
        <f>(sales[[#This Row],[Price]]*sales[[#This Row],[Qty]])-(sales[[#This Row],[Discount_Amt]]*sales[[#This Row],[Qty]])</f>
        <v>4606</v>
      </c>
    </row>
    <row r="7100" spans="2:14" hidden="1" x14ac:dyDescent="0.35">
      <c r="B7100" s="7">
        <v>2031098</v>
      </c>
      <c r="C7100" s="1" t="s">
        <v>24</v>
      </c>
      <c r="D7100" s="1" t="s">
        <v>28</v>
      </c>
      <c r="E7100" s="1" t="s">
        <v>48</v>
      </c>
      <c r="F7100" s="1" t="s">
        <v>518</v>
      </c>
      <c r="G7100" s="3">
        <v>45482</v>
      </c>
      <c r="H7100" s="3">
        <v>45487</v>
      </c>
      <c r="I7100" s="6">
        <v>90</v>
      </c>
      <c r="J7100" s="1">
        <v>1</v>
      </c>
      <c r="K7100" s="4">
        <v>0.02</v>
      </c>
      <c r="L7100" s="6">
        <f t="shared" si="224"/>
        <v>1.8</v>
      </c>
      <c r="M7100" s="8">
        <f t="shared" si="225"/>
        <v>88.2</v>
      </c>
      <c r="N7100" s="21">
        <f>(sales[[#This Row],[Price]]*sales[[#This Row],[Qty]])-(sales[[#This Row],[Discount_Amt]]*sales[[#This Row],[Qty]])</f>
        <v>88.2</v>
      </c>
    </row>
    <row r="7101" spans="2:14" hidden="1" x14ac:dyDescent="0.35">
      <c r="B7101" s="7">
        <v>2031099</v>
      </c>
      <c r="C7101" s="1" t="s">
        <v>4</v>
      </c>
      <c r="D7101" s="1" t="s">
        <v>29</v>
      </c>
      <c r="E7101" s="1" t="s">
        <v>49</v>
      </c>
      <c r="F7101" s="1" t="s">
        <v>519</v>
      </c>
      <c r="G7101" s="3">
        <v>45482</v>
      </c>
      <c r="H7101" s="3">
        <v>45483</v>
      </c>
      <c r="I7101" s="6">
        <v>280</v>
      </c>
      <c r="J7101" s="1">
        <v>1</v>
      </c>
      <c r="K7101" s="4">
        <v>0.02</v>
      </c>
      <c r="L7101" s="6">
        <f t="shared" si="224"/>
        <v>5.6000000000000005</v>
      </c>
      <c r="M7101" s="8">
        <f t="shared" si="225"/>
        <v>274.39999999999998</v>
      </c>
      <c r="N7101" s="21">
        <f>(sales[[#This Row],[Price]]*sales[[#This Row],[Qty]])-(sales[[#This Row],[Discount_Amt]]*sales[[#This Row],[Qty]])</f>
        <v>274.39999999999998</v>
      </c>
    </row>
    <row r="7102" spans="2:14" hidden="1" x14ac:dyDescent="0.35">
      <c r="B7102" s="7">
        <v>2031100</v>
      </c>
      <c r="C7102" s="1" t="s">
        <v>5</v>
      </c>
      <c r="D7102" s="1" t="s">
        <v>25</v>
      </c>
      <c r="E7102" s="1" t="s">
        <v>50</v>
      </c>
      <c r="F7102" s="1" t="s">
        <v>521</v>
      </c>
      <c r="G7102" s="3">
        <v>45482</v>
      </c>
      <c r="H7102" s="3">
        <v>45490</v>
      </c>
      <c r="I7102" s="6">
        <v>70</v>
      </c>
      <c r="J7102" s="1">
        <v>1</v>
      </c>
      <c r="K7102" s="4">
        <v>0.02</v>
      </c>
      <c r="L7102" s="6">
        <f t="shared" si="224"/>
        <v>1.4000000000000001</v>
      </c>
      <c r="M7102" s="8">
        <f t="shared" si="225"/>
        <v>68.599999999999994</v>
      </c>
      <c r="N7102" s="21">
        <f>(sales[[#This Row],[Price]]*sales[[#This Row],[Qty]])-(sales[[#This Row],[Discount_Amt]]*sales[[#This Row],[Qty]])</f>
        <v>68.599999999999994</v>
      </c>
    </row>
    <row r="7103" spans="2:14" hidden="1" x14ac:dyDescent="0.35">
      <c r="B7103" s="7">
        <v>2031101</v>
      </c>
      <c r="C7103" s="1" t="s">
        <v>6</v>
      </c>
      <c r="D7103" s="1" t="s">
        <v>26</v>
      </c>
      <c r="E7103" s="1" t="s">
        <v>51</v>
      </c>
      <c r="F7103" s="1" t="s">
        <v>520</v>
      </c>
      <c r="G7103" s="3">
        <v>45482</v>
      </c>
      <c r="H7103" s="3">
        <v>45484</v>
      </c>
      <c r="I7103" s="6">
        <v>230</v>
      </c>
      <c r="J7103" s="1">
        <v>2</v>
      </c>
      <c r="K7103" s="4">
        <v>7.0000000000000007E-2</v>
      </c>
      <c r="L7103" s="6">
        <f t="shared" si="224"/>
        <v>16.100000000000001</v>
      </c>
      <c r="M7103" s="8">
        <f t="shared" si="225"/>
        <v>443.9</v>
      </c>
      <c r="N7103" s="21">
        <f>(sales[[#This Row],[Price]]*sales[[#This Row],[Qty]])-(sales[[#This Row],[Discount_Amt]]*sales[[#This Row],[Qty]])</f>
        <v>427.8</v>
      </c>
    </row>
    <row r="7104" spans="2:14" hidden="1" x14ac:dyDescent="0.35">
      <c r="B7104" s="7">
        <v>2031102</v>
      </c>
      <c r="C7104" s="1" t="s">
        <v>7</v>
      </c>
      <c r="D7104" s="1" t="s">
        <v>27</v>
      </c>
      <c r="E7104" s="1" t="s">
        <v>506</v>
      </c>
      <c r="F7104" s="1" t="s">
        <v>518</v>
      </c>
      <c r="G7104" s="3">
        <v>45482</v>
      </c>
      <c r="H7104" s="3">
        <v>45485</v>
      </c>
      <c r="I7104" s="6">
        <v>7999</v>
      </c>
      <c r="J7104" s="1">
        <v>1</v>
      </c>
      <c r="K7104" s="4">
        <v>0.03</v>
      </c>
      <c r="L7104" s="6">
        <f t="shared" si="224"/>
        <v>239.97</v>
      </c>
      <c r="M7104" s="8">
        <f t="shared" si="225"/>
        <v>7759.03</v>
      </c>
      <c r="N7104" s="21">
        <f>(sales[[#This Row],[Price]]*sales[[#This Row],[Qty]])-(sales[[#This Row],[Discount_Amt]]*sales[[#This Row],[Qty]])</f>
        <v>7759.03</v>
      </c>
    </row>
    <row r="7105" spans="2:14" x14ac:dyDescent="0.35">
      <c r="B7105" s="7">
        <v>2031103</v>
      </c>
      <c r="C7105" s="1" t="s">
        <v>10</v>
      </c>
      <c r="D7105" s="1" t="s">
        <v>28</v>
      </c>
      <c r="E7105" s="1" t="s">
        <v>507</v>
      </c>
      <c r="F7105" s="1" t="s">
        <v>519</v>
      </c>
      <c r="G7105" s="3">
        <v>45482</v>
      </c>
      <c r="H7105" s="3">
        <v>45487</v>
      </c>
      <c r="I7105" s="6">
        <v>850</v>
      </c>
      <c r="J7105" s="1">
        <v>2</v>
      </c>
      <c r="K7105" s="4">
        <v>0.08</v>
      </c>
      <c r="L7105" s="6">
        <f t="shared" si="224"/>
        <v>68</v>
      </c>
      <c r="M7105" s="8">
        <f t="shared" si="225"/>
        <v>1632</v>
      </c>
      <c r="N7105" s="21">
        <f>(sales[[#This Row],[Price]]*sales[[#This Row],[Qty]])-(sales[[#This Row],[Discount_Amt]]*sales[[#This Row],[Qty]])</f>
        <v>1564</v>
      </c>
    </row>
    <row r="7106" spans="2:14" hidden="1" x14ac:dyDescent="0.35">
      <c r="B7106" s="7">
        <v>2031104</v>
      </c>
      <c r="C7106" s="1" t="s">
        <v>8</v>
      </c>
      <c r="D7106" s="1" t="s">
        <v>29</v>
      </c>
      <c r="E7106" s="1" t="s">
        <v>508</v>
      </c>
      <c r="F7106" s="1" t="s">
        <v>520</v>
      </c>
      <c r="G7106" s="3">
        <v>45482</v>
      </c>
      <c r="H7106" s="3">
        <v>45483</v>
      </c>
      <c r="I7106" s="6">
        <v>65000</v>
      </c>
      <c r="J7106" s="1">
        <v>7</v>
      </c>
      <c r="K7106" s="4">
        <v>0.05</v>
      </c>
      <c r="L7106" s="6">
        <f t="shared" si="224"/>
        <v>3250</v>
      </c>
      <c r="M7106" s="8">
        <f t="shared" si="225"/>
        <v>451750</v>
      </c>
      <c r="N7106" s="21">
        <f>(sales[[#This Row],[Price]]*sales[[#This Row],[Qty]])-(sales[[#This Row],[Discount_Amt]]*sales[[#This Row],[Qty]])</f>
        <v>432250</v>
      </c>
    </row>
    <row r="7107" spans="2:14" hidden="1" x14ac:dyDescent="0.35">
      <c r="B7107" s="7">
        <v>2031105</v>
      </c>
      <c r="C7107" s="1" t="s">
        <v>9</v>
      </c>
      <c r="D7107" s="1" t="s">
        <v>25</v>
      </c>
      <c r="E7107" s="1" t="s">
        <v>31</v>
      </c>
      <c r="F7107" s="1" t="s">
        <v>521</v>
      </c>
      <c r="G7107" s="3">
        <v>45482</v>
      </c>
      <c r="H7107" s="3">
        <v>45490</v>
      </c>
      <c r="I7107" s="6">
        <v>450</v>
      </c>
      <c r="J7107" s="1">
        <v>2</v>
      </c>
      <c r="K7107" s="4">
        <v>0.05</v>
      </c>
      <c r="L7107" s="6">
        <f t="shared" si="224"/>
        <v>22.5</v>
      </c>
      <c r="M7107" s="8">
        <f t="shared" si="225"/>
        <v>877.5</v>
      </c>
      <c r="N7107" s="21">
        <f>(sales[[#This Row],[Price]]*sales[[#This Row],[Qty]])-(sales[[#This Row],[Discount_Amt]]*sales[[#This Row],[Qty]])</f>
        <v>855</v>
      </c>
    </row>
    <row r="7108" spans="2:14" x14ac:dyDescent="0.35">
      <c r="B7108" s="7">
        <v>2031106</v>
      </c>
      <c r="C7108" s="1" t="s">
        <v>11</v>
      </c>
      <c r="D7108" s="1" t="s">
        <v>374</v>
      </c>
      <c r="E7108" s="1" t="s">
        <v>32</v>
      </c>
      <c r="F7108" s="1" t="s">
        <v>518</v>
      </c>
      <c r="G7108" s="3">
        <v>45482</v>
      </c>
      <c r="H7108" s="3">
        <v>45484</v>
      </c>
      <c r="I7108" s="6">
        <v>1299</v>
      </c>
      <c r="J7108" s="1">
        <v>2</v>
      </c>
      <c r="K7108" s="4">
        <v>0.05</v>
      </c>
      <c r="L7108" s="6">
        <f t="shared" si="224"/>
        <v>64.95</v>
      </c>
      <c r="M7108" s="8">
        <f t="shared" si="225"/>
        <v>2533.0500000000002</v>
      </c>
      <c r="N7108" s="21">
        <f>(sales[[#This Row],[Price]]*sales[[#This Row],[Qty]])-(sales[[#This Row],[Discount_Amt]]*sales[[#This Row],[Qty]])</f>
        <v>2468.1</v>
      </c>
    </row>
    <row r="7109" spans="2:14" x14ac:dyDescent="0.35">
      <c r="B7109" s="7">
        <v>2031107</v>
      </c>
      <c r="C7109" s="1" t="s">
        <v>12</v>
      </c>
      <c r="D7109" s="1" t="s">
        <v>25</v>
      </c>
      <c r="E7109" s="1" t="s">
        <v>38</v>
      </c>
      <c r="F7109" s="1" t="s">
        <v>518</v>
      </c>
      <c r="G7109" s="3">
        <v>45482</v>
      </c>
      <c r="H7109" s="3">
        <v>45485</v>
      </c>
      <c r="I7109" s="6">
        <v>1700</v>
      </c>
      <c r="J7109" s="1">
        <v>1</v>
      </c>
      <c r="K7109" s="4">
        <v>0.05</v>
      </c>
      <c r="L7109" s="6">
        <f t="shared" si="224"/>
        <v>85</v>
      </c>
      <c r="M7109" s="8">
        <f t="shared" si="225"/>
        <v>1615</v>
      </c>
      <c r="N7109" s="21">
        <f>(sales[[#This Row],[Price]]*sales[[#This Row],[Qty]])-(sales[[#This Row],[Discount_Amt]]*sales[[#This Row],[Qty]])</f>
        <v>1615</v>
      </c>
    </row>
    <row r="7110" spans="2:14" hidden="1" x14ac:dyDescent="0.35">
      <c r="B7110" s="7">
        <v>2031108</v>
      </c>
      <c r="C7110" s="1" t="s">
        <v>13</v>
      </c>
      <c r="D7110" s="1" t="s">
        <v>26</v>
      </c>
      <c r="E7110" s="1" t="s">
        <v>33</v>
      </c>
      <c r="F7110" s="1" t="s">
        <v>519</v>
      </c>
      <c r="G7110" s="3">
        <v>45482</v>
      </c>
      <c r="H7110" s="3">
        <v>45487</v>
      </c>
      <c r="I7110" s="6">
        <v>55000</v>
      </c>
      <c r="J7110" s="1">
        <v>2</v>
      </c>
      <c r="K7110" s="4">
        <v>0.03</v>
      </c>
      <c r="L7110" s="6">
        <f t="shared" si="224"/>
        <v>1650</v>
      </c>
      <c r="M7110" s="8">
        <f t="shared" si="225"/>
        <v>108350</v>
      </c>
      <c r="N7110" s="21">
        <f>(sales[[#This Row],[Price]]*sales[[#This Row],[Qty]])-(sales[[#This Row],[Discount_Amt]]*sales[[#This Row],[Qty]])</f>
        <v>106700</v>
      </c>
    </row>
    <row r="7111" spans="2:14" hidden="1" x14ac:dyDescent="0.35">
      <c r="B7111" s="7">
        <v>2031109</v>
      </c>
      <c r="C7111" s="1" t="s">
        <v>14</v>
      </c>
      <c r="D7111" s="1" t="s">
        <v>27</v>
      </c>
      <c r="E7111" s="1" t="s">
        <v>34</v>
      </c>
      <c r="F7111" s="1" t="s">
        <v>521</v>
      </c>
      <c r="G7111" s="3">
        <v>45482</v>
      </c>
      <c r="H7111" s="3">
        <v>45483</v>
      </c>
      <c r="I7111" s="6">
        <v>57999</v>
      </c>
      <c r="J7111" s="1">
        <v>4</v>
      </c>
      <c r="K7111" s="4">
        <v>0.1</v>
      </c>
      <c r="L7111" s="6">
        <f t="shared" si="224"/>
        <v>5799.9000000000005</v>
      </c>
      <c r="M7111" s="8">
        <f t="shared" si="225"/>
        <v>226196.1</v>
      </c>
      <c r="N7111" s="21">
        <f>(sales[[#This Row],[Price]]*sales[[#This Row],[Qty]])-(sales[[#This Row],[Discount_Amt]]*sales[[#This Row],[Qty]])</f>
        <v>208796.4</v>
      </c>
    </row>
    <row r="7112" spans="2:14" hidden="1" x14ac:dyDescent="0.35">
      <c r="B7112" s="7">
        <v>2031110</v>
      </c>
      <c r="C7112" s="1" t="s">
        <v>15</v>
      </c>
      <c r="D7112" s="1" t="s">
        <v>28</v>
      </c>
      <c r="E7112" s="1" t="s">
        <v>35</v>
      </c>
      <c r="F7112" s="1" t="s">
        <v>520</v>
      </c>
      <c r="G7112" s="3">
        <v>45482</v>
      </c>
      <c r="H7112" s="3">
        <v>45490</v>
      </c>
      <c r="I7112" s="6">
        <v>1399</v>
      </c>
      <c r="J7112" s="1">
        <v>3</v>
      </c>
      <c r="K7112" s="4">
        <v>0.05</v>
      </c>
      <c r="L7112" s="6">
        <f t="shared" si="224"/>
        <v>69.95</v>
      </c>
      <c r="M7112" s="8">
        <f t="shared" si="225"/>
        <v>4127.05</v>
      </c>
      <c r="N7112" s="21">
        <f>(sales[[#This Row],[Price]]*sales[[#This Row],[Qty]])-(sales[[#This Row],[Discount_Amt]]*sales[[#This Row],[Qty]])</f>
        <v>3987.15</v>
      </c>
    </row>
    <row r="7113" spans="2:14" hidden="1" x14ac:dyDescent="0.35">
      <c r="B7113" s="7">
        <v>2031111</v>
      </c>
      <c r="C7113" s="1" t="s">
        <v>16</v>
      </c>
      <c r="D7113" s="1" t="s">
        <v>29</v>
      </c>
      <c r="E7113" s="1" t="s">
        <v>36</v>
      </c>
      <c r="F7113" s="1" t="s">
        <v>518</v>
      </c>
      <c r="G7113" s="3">
        <v>45482</v>
      </c>
      <c r="H7113" s="3">
        <v>45484</v>
      </c>
      <c r="I7113" s="6">
        <v>999</v>
      </c>
      <c r="J7113" s="1">
        <v>2</v>
      </c>
      <c r="K7113" s="4">
        <v>0.05</v>
      </c>
      <c r="L7113" s="6">
        <f t="shared" si="224"/>
        <v>49.95</v>
      </c>
      <c r="M7113" s="8">
        <f t="shared" si="225"/>
        <v>1948.05</v>
      </c>
      <c r="N7113" s="21">
        <f>(sales[[#This Row],[Price]]*sales[[#This Row],[Qty]])-(sales[[#This Row],[Discount_Amt]]*sales[[#This Row],[Qty]])</f>
        <v>1898.1</v>
      </c>
    </row>
    <row r="7114" spans="2:14" x14ac:dyDescent="0.35">
      <c r="B7114" s="7">
        <v>2031112</v>
      </c>
      <c r="C7114" s="1" t="s">
        <v>17</v>
      </c>
      <c r="D7114" s="1" t="s">
        <v>25</v>
      </c>
      <c r="E7114" s="1" t="s">
        <v>37</v>
      </c>
      <c r="F7114" s="1" t="s">
        <v>519</v>
      </c>
      <c r="G7114" s="3">
        <v>45482</v>
      </c>
      <c r="H7114" s="3">
        <v>45485</v>
      </c>
      <c r="I7114" s="6">
        <v>2099</v>
      </c>
      <c r="J7114" s="1">
        <v>1</v>
      </c>
      <c r="K7114" s="4">
        <v>0.02</v>
      </c>
      <c r="L7114" s="6">
        <f t="shared" si="224"/>
        <v>41.980000000000004</v>
      </c>
      <c r="M7114" s="8">
        <f t="shared" si="225"/>
        <v>2057.02</v>
      </c>
      <c r="N7114" s="21">
        <f>(sales[[#This Row],[Price]]*sales[[#This Row],[Qty]])-(sales[[#This Row],[Discount_Amt]]*sales[[#This Row],[Qty]])</f>
        <v>2057.02</v>
      </c>
    </row>
    <row r="7115" spans="2:14" hidden="1" x14ac:dyDescent="0.35">
      <c r="B7115" s="7">
        <v>2031113</v>
      </c>
      <c r="C7115" s="1" t="s">
        <v>18</v>
      </c>
      <c r="D7115" s="1" t="s">
        <v>30</v>
      </c>
      <c r="E7115" s="1" t="s">
        <v>39</v>
      </c>
      <c r="F7115" s="1" t="s">
        <v>520</v>
      </c>
      <c r="G7115" s="3">
        <v>45482</v>
      </c>
      <c r="H7115" s="3">
        <v>45487</v>
      </c>
      <c r="I7115" s="6">
        <v>11000</v>
      </c>
      <c r="J7115" s="1">
        <v>1</v>
      </c>
      <c r="K7115" s="4">
        <v>0.06</v>
      </c>
      <c r="L7115" s="6">
        <f t="shared" si="224"/>
        <v>660</v>
      </c>
      <c r="M7115" s="8">
        <f t="shared" si="225"/>
        <v>10340</v>
      </c>
      <c r="N7115" s="21">
        <f>(sales[[#This Row],[Price]]*sales[[#This Row],[Qty]])-(sales[[#This Row],[Discount_Amt]]*sales[[#This Row],[Qty]])</f>
        <v>10340</v>
      </c>
    </row>
    <row r="7116" spans="2:14" hidden="1" x14ac:dyDescent="0.35">
      <c r="B7116" s="7">
        <v>2031114</v>
      </c>
      <c r="C7116" s="1" t="s">
        <v>19</v>
      </c>
      <c r="D7116" s="1" t="s">
        <v>27</v>
      </c>
      <c r="E7116" s="1" t="s">
        <v>40</v>
      </c>
      <c r="F7116" s="1" t="s">
        <v>521</v>
      </c>
      <c r="G7116" s="3">
        <v>45482</v>
      </c>
      <c r="H7116" s="3">
        <v>45483</v>
      </c>
      <c r="I7116" s="6">
        <v>800</v>
      </c>
      <c r="J7116" s="1">
        <v>2</v>
      </c>
      <c r="K7116" s="4">
        <v>0.15</v>
      </c>
      <c r="L7116" s="6">
        <f t="shared" si="224"/>
        <v>120</v>
      </c>
      <c r="M7116" s="8">
        <f t="shared" si="225"/>
        <v>1480</v>
      </c>
      <c r="N7116" s="21">
        <f>(sales[[#This Row],[Price]]*sales[[#This Row],[Qty]])-(sales[[#This Row],[Discount_Amt]]*sales[[#This Row],[Qty]])</f>
        <v>1360</v>
      </c>
    </row>
    <row r="7117" spans="2:14" hidden="1" x14ac:dyDescent="0.35">
      <c r="B7117" s="7">
        <v>2031115</v>
      </c>
      <c r="C7117" s="1" t="s">
        <v>20</v>
      </c>
      <c r="D7117" s="1" t="s">
        <v>28</v>
      </c>
      <c r="E7117" s="1" t="s">
        <v>41</v>
      </c>
      <c r="F7117" s="1" t="s">
        <v>518</v>
      </c>
      <c r="G7117" s="3">
        <v>45482</v>
      </c>
      <c r="H7117" s="3">
        <v>45490</v>
      </c>
      <c r="I7117" s="6">
        <v>5500</v>
      </c>
      <c r="J7117" s="1">
        <v>1</v>
      </c>
      <c r="K7117" s="4">
        <v>0.02</v>
      </c>
      <c r="L7117" s="6">
        <f t="shared" si="224"/>
        <v>110</v>
      </c>
      <c r="M7117" s="8">
        <f t="shared" si="225"/>
        <v>5390</v>
      </c>
      <c r="N7117" s="21">
        <f>(sales[[#This Row],[Price]]*sales[[#This Row],[Qty]])-(sales[[#This Row],[Discount_Amt]]*sales[[#This Row],[Qty]])</f>
        <v>5390</v>
      </c>
    </row>
    <row r="7118" spans="2:14" hidden="1" x14ac:dyDescent="0.35">
      <c r="B7118" s="7">
        <v>2031116</v>
      </c>
      <c r="C7118" s="1" t="s">
        <v>21</v>
      </c>
      <c r="D7118" s="1" t="s">
        <v>29</v>
      </c>
      <c r="E7118" s="1" t="s">
        <v>42</v>
      </c>
      <c r="F7118" s="1" t="s">
        <v>518</v>
      </c>
      <c r="G7118" s="3">
        <v>45482</v>
      </c>
      <c r="H7118" s="3">
        <v>45484</v>
      </c>
      <c r="I7118" s="6">
        <v>1350</v>
      </c>
      <c r="J7118" s="1">
        <v>3</v>
      </c>
      <c r="K7118" s="4">
        <v>0.02</v>
      </c>
      <c r="L7118" s="6">
        <f t="shared" si="224"/>
        <v>27</v>
      </c>
      <c r="M7118" s="8">
        <f t="shared" si="225"/>
        <v>4023</v>
      </c>
      <c r="N7118" s="21">
        <f>(sales[[#This Row],[Price]]*sales[[#This Row],[Qty]])-(sales[[#This Row],[Discount_Amt]]*sales[[#This Row],[Qty]])</f>
        <v>3969</v>
      </c>
    </row>
    <row r="7119" spans="2:14" hidden="1" x14ac:dyDescent="0.35">
      <c r="B7119" s="7">
        <v>2031117</v>
      </c>
      <c r="C7119" s="1" t="s">
        <v>22</v>
      </c>
      <c r="D7119" s="1" t="s">
        <v>25</v>
      </c>
      <c r="E7119" s="1" t="s">
        <v>43</v>
      </c>
      <c r="F7119" s="1" t="s">
        <v>519</v>
      </c>
      <c r="G7119" s="3">
        <v>45482</v>
      </c>
      <c r="H7119" s="3">
        <v>45485</v>
      </c>
      <c r="I7119" s="6">
        <v>4500</v>
      </c>
      <c r="J7119" s="1">
        <v>2</v>
      </c>
      <c r="K7119" s="4">
        <v>0.02</v>
      </c>
      <c r="L7119" s="6">
        <f t="shared" si="224"/>
        <v>90</v>
      </c>
      <c r="M7119" s="8">
        <f t="shared" si="225"/>
        <v>8910</v>
      </c>
      <c r="N7119" s="21">
        <f>(sales[[#This Row],[Price]]*sales[[#This Row],[Qty]])-(sales[[#This Row],[Discount_Amt]]*sales[[#This Row],[Qty]])</f>
        <v>8820</v>
      </c>
    </row>
    <row r="7120" spans="2:14" hidden="1" x14ac:dyDescent="0.35">
      <c r="B7120" s="7">
        <v>2031118</v>
      </c>
      <c r="C7120" s="1" t="s">
        <v>23</v>
      </c>
      <c r="D7120" s="1" t="s">
        <v>26</v>
      </c>
      <c r="E7120" s="1" t="s">
        <v>44</v>
      </c>
      <c r="F7120" s="1" t="s">
        <v>521</v>
      </c>
      <c r="G7120" s="3">
        <v>45482</v>
      </c>
      <c r="H7120" s="3">
        <v>45487</v>
      </c>
      <c r="I7120" s="6">
        <v>2350</v>
      </c>
      <c r="J7120" s="1">
        <v>1</v>
      </c>
      <c r="K7120" s="4">
        <v>0.02</v>
      </c>
      <c r="L7120" s="6">
        <f t="shared" si="224"/>
        <v>47</v>
      </c>
      <c r="M7120" s="8">
        <f t="shared" si="225"/>
        <v>2303</v>
      </c>
      <c r="N7120" s="21">
        <f>(sales[[#This Row],[Price]]*sales[[#This Row],[Qty]])-(sales[[#This Row],[Discount_Amt]]*sales[[#This Row],[Qty]])</f>
        <v>2303</v>
      </c>
    </row>
    <row r="7121" spans="2:14" hidden="1" x14ac:dyDescent="0.35">
      <c r="B7121" s="7">
        <v>2031119</v>
      </c>
      <c r="C7121" s="1" t="s">
        <v>24</v>
      </c>
      <c r="D7121" s="1" t="s">
        <v>27</v>
      </c>
      <c r="E7121" s="1" t="s">
        <v>45</v>
      </c>
      <c r="F7121" s="1" t="s">
        <v>520</v>
      </c>
      <c r="G7121" s="3">
        <v>45482</v>
      </c>
      <c r="H7121" s="3">
        <v>45483</v>
      </c>
      <c r="I7121" s="6">
        <v>90</v>
      </c>
      <c r="J7121" s="1">
        <v>2</v>
      </c>
      <c r="K7121" s="4">
        <v>0.02</v>
      </c>
      <c r="L7121" s="6">
        <f t="shared" si="224"/>
        <v>1.8</v>
      </c>
      <c r="M7121" s="8">
        <f t="shared" si="225"/>
        <v>178.2</v>
      </c>
      <c r="N7121" s="21">
        <f>(sales[[#This Row],[Price]]*sales[[#This Row],[Qty]])-(sales[[#This Row],[Discount_Amt]]*sales[[#This Row],[Qty]])</f>
        <v>176.4</v>
      </c>
    </row>
    <row r="7122" spans="2:14" hidden="1" x14ac:dyDescent="0.35">
      <c r="B7122" s="7">
        <v>2031120</v>
      </c>
      <c r="C7122" s="1" t="s">
        <v>4</v>
      </c>
      <c r="D7122" s="1" t="s">
        <v>28</v>
      </c>
      <c r="E7122" s="1" t="s">
        <v>46</v>
      </c>
      <c r="F7122" s="1" t="s">
        <v>518</v>
      </c>
      <c r="G7122" s="3">
        <v>45482</v>
      </c>
      <c r="H7122" s="3">
        <v>45490</v>
      </c>
      <c r="I7122" s="6">
        <v>280</v>
      </c>
      <c r="J7122" s="1">
        <v>1</v>
      </c>
      <c r="K7122" s="4">
        <v>0.02</v>
      </c>
      <c r="L7122" s="6">
        <f t="shared" si="224"/>
        <v>5.6000000000000005</v>
      </c>
      <c r="M7122" s="8">
        <f t="shared" si="225"/>
        <v>274.39999999999998</v>
      </c>
      <c r="N7122" s="21">
        <f>(sales[[#This Row],[Price]]*sales[[#This Row],[Qty]])-(sales[[#This Row],[Discount_Amt]]*sales[[#This Row],[Qty]])</f>
        <v>274.39999999999998</v>
      </c>
    </row>
    <row r="7123" spans="2:14" hidden="1" x14ac:dyDescent="0.35">
      <c r="B7123" s="7">
        <v>2031121</v>
      </c>
      <c r="C7123" s="1" t="s">
        <v>5</v>
      </c>
      <c r="D7123" s="1" t="s">
        <v>29</v>
      </c>
      <c r="E7123" s="1" t="s">
        <v>47</v>
      </c>
      <c r="F7123" s="1" t="s">
        <v>519</v>
      </c>
      <c r="G7123" s="3">
        <v>45482</v>
      </c>
      <c r="H7123" s="3">
        <v>45484</v>
      </c>
      <c r="I7123" s="6">
        <v>70</v>
      </c>
      <c r="J7123" s="1">
        <v>2</v>
      </c>
      <c r="K7123" s="4">
        <v>0.02</v>
      </c>
      <c r="L7123" s="6">
        <f t="shared" si="224"/>
        <v>1.4000000000000001</v>
      </c>
      <c r="M7123" s="8">
        <f t="shared" si="225"/>
        <v>138.6</v>
      </c>
      <c r="N7123" s="21">
        <f>(sales[[#This Row],[Price]]*sales[[#This Row],[Qty]])-(sales[[#This Row],[Discount_Amt]]*sales[[#This Row],[Qty]])</f>
        <v>137.19999999999999</v>
      </c>
    </row>
    <row r="7124" spans="2:14" hidden="1" x14ac:dyDescent="0.35">
      <c r="B7124" s="7">
        <v>2031122</v>
      </c>
      <c r="C7124" s="1" t="s">
        <v>6</v>
      </c>
      <c r="D7124" s="1" t="s">
        <v>25</v>
      </c>
      <c r="E7124" s="1" t="s">
        <v>48</v>
      </c>
      <c r="F7124" s="1" t="s">
        <v>520</v>
      </c>
      <c r="G7124" s="3">
        <v>45482</v>
      </c>
      <c r="H7124" s="3">
        <v>45485</v>
      </c>
      <c r="I7124" s="6">
        <v>230</v>
      </c>
      <c r="J7124" s="1">
        <v>3</v>
      </c>
      <c r="K7124" s="4">
        <v>0.02</v>
      </c>
      <c r="L7124" s="6">
        <f t="shared" si="224"/>
        <v>4.6000000000000005</v>
      </c>
      <c r="M7124" s="8">
        <f t="shared" si="225"/>
        <v>685.4</v>
      </c>
      <c r="N7124" s="21">
        <f>(sales[[#This Row],[Price]]*sales[[#This Row],[Qty]])-(sales[[#This Row],[Discount_Amt]]*sales[[#This Row],[Qty]])</f>
        <v>676.2</v>
      </c>
    </row>
    <row r="7125" spans="2:14" hidden="1" x14ac:dyDescent="0.35">
      <c r="B7125" s="7">
        <v>2031123</v>
      </c>
      <c r="C7125" s="1" t="s">
        <v>7</v>
      </c>
      <c r="D7125" s="1" t="s">
        <v>26</v>
      </c>
      <c r="E7125" s="1" t="s">
        <v>49</v>
      </c>
      <c r="F7125" s="1" t="s">
        <v>521</v>
      </c>
      <c r="G7125" s="3">
        <v>45482</v>
      </c>
      <c r="H7125" s="3">
        <v>45487</v>
      </c>
      <c r="I7125" s="6">
        <v>7999</v>
      </c>
      <c r="J7125" s="1">
        <v>2</v>
      </c>
      <c r="K7125" s="4">
        <v>7.0000000000000007E-2</v>
      </c>
      <c r="L7125" s="6">
        <f t="shared" si="224"/>
        <v>559.93000000000006</v>
      </c>
      <c r="M7125" s="8">
        <f t="shared" si="225"/>
        <v>15438.07</v>
      </c>
      <c r="N7125" s="21">
        <f>(sales[[#This Row],[Price]]*sales[[#This Row],[Qty]])-(sales[[#This Row],[Discount_Amt]]*sales[[#This Row],[Qty]])</f>
        <v>14878.14</v>
      </c>
    </row>
    <row r="7126" spans="2:14" x14ac:dyDescent="0.35">
      <c r="B7126" s="7">
        <v>2031124</v>
      </c>
      <c r="C7126" s="1" t="s">
        <v>10</v>
      </c>
      <c r="D7126" s="1" t="s">
        <v>27</v>
      </c>
      <c r="E7126" s="1" t="s">
        <v>50</v>
      </c>
      <c r="F7126" s="1" t="s">
        <v>518</v>
      </c>
      <c r="G7126" s="3">
        <v>45482</v>
      </c>
      <c r="H7126" s="3">
        <v>45483</v>
      </c>
      <c r="I7126" s="6">
        <v>850</v>
      </c>
      <c r="J7126" s="1">
        <v>7</v>
      </c>
      <c r="K7126" s="4">
        <v>0.03</v>
      </c>
      <c r="L7126" s="6">
        <f t="shared" si="224"/>
        <v>25.5</v>
      </c>
      <c r="M7126" s="8">
        <f t="shared" si="225"/>
        <v>5924.5</v>
      </c>
      <c r="N7126" s="21">
        <f>(sales[[#This Row],[Price]]*sales[[#This Row],[Qty]])-(sales[[#This Row],[Discount_Amt]]*sales[[#This Row],[Qty]])</f>
        <v>5771.5</v>
      </c>
    </row>
    <row r="7127" spans="2:14" hidden="1" x14ac:dyDescent="0.35">
      <c r="B7127" s="7">
        <v>2031125</v>
      </c>
      <c r="C7127" s="1" t="s">
        <v>8</v>
      </c>
      <c r="D7127" s="1" t="s">
        <v>28</v>
      </c>
      <c r="E7127" s="1" t="s">
        <v>51</v>
      </c>
      <c r="F7127" s="1" t="s">
        <v>518</v>
      </c>
      <c r="G7127" s="3">
        <v>45482</v>
      </c>
      <c r="H7127" s="3">
        <v>45490</v>
      </c>
      <c r="I7127" s="6">
        <v>65000</v>
      </c>
      <c r="J7127" s="1">
        <v>2</v>
      </c>
      <c r="K7127" s="4">
        <v>0.08</v>
      </c>
      <c r="L7127" s="6">
        <f t="shared" si="224"/>
        <v>5200</v>
      </c>
      <c r="M7127" s="8">
        <f t="shared" si="225"/>
        <v>124800</v>
      </c>
      <c r="N7127" s="21">
        <f>(sales[[#This Row],[Price]]*sales[[#This Row],[Qty]])-(sales[[#This Row],[Discount_Amt]]*sales[[#This Row],[Qty]])</f>
        <v>119600</v>
      </c>
    </row>
    <row r="7128" spans="2:14" hidden="1" x14ac:dyDescent="0.35">
      <c r="B7128" s="7">
        <v>2031126</v>
      </c>
      <c r="C7128" s="1" t="s">
        <v>9</v>
      </c>
      <c r="D7128" s="1" t="s">
        <v>29</v>
      </c>
      <c r="E7128" s="1" t="s">
        <v>506</v>
      </c>
      <c r="F7128" s="1" t="s">
        <v>519</v>
      </c>
      <c r="G7128" s="3">
        <v>45482</v>
      </c>
      <c r="H7128" s="3">
        <v>45484</v>
      </c>
      <c r="I7128" s="6">
        <v>450</v>
      </c>
      <c r="J7128" s="1">
        <v>1</v>
      </c>
      <c r="K7128" s="4">
        <v>0.05</v>
      </c>
      <c r="L7128" s="6">
        <f t="shared" si="224"/>
        <v>22.5</v>
      </c>
      <c r="M7128" s="8">
        <f t="shared" si="225"/>
        <v>427.5</v>
      </c>
      <c r="N7128" s="21">
        <f>(sales[[#This Row],[Price]]*sales[[#This Row],[Qty]])-(sales[[#This Row],[Discount_Amt]]*sales[[#This Row],[Qty]])</f>
        <v>427.5</v>
      </c>
    </row>
    <row r="7129" spans="2:14" x14ac:dyDescent="0.35">
      <c r="B7129" s="7">
        <v>2031127</v>
      </c>
      <c r="C7129" s="1" t="s">
        <v>11</v>
      </c>
      <c r="D7129" s="1" t="s">
        <v>25</v>
      </c>
      <c r="E7129" s="1" t="s">
        <v>507</v>
      </c>
      <c r="F7129" s="1" t="s">
        <v>521</v>
      </c>
      <c r="G7129" s="3">
        <v>45482</v>
      </c>
      <c r="H7129" s="3">
        <v>45485</v>
      </c>
      <c r="I7129" s="6">
        <v>1299</v>
      </c>
      <c r="J7129" s="1">
        <v>1</v>
      </c>
      <c r="K7129" s="4">
        <v>0.05</v>
      </c>
      <c r="L7129" s="6">
        <f t="shared" si="224"/>
        <v>64.95</v>
      </c>
      <c r="M7129" s="8">
        <f t="shared" si="225"/>
        <v>1234.05</v>
      </c>
      <c r="N7129" s="21">
        <f>(sales[[#This Row],[Price]]*sales[[#This Row],[Qty]])-(sales[[#This Row],[Discount_Amt]]*sales[[#This Row],[Qty]])</f>
        <v>1234.05</v>
      </c>
    </row>
    <row r="7130" spans="2:14" x14ac:dyDescent="0.35">
      <c r="B7130" s="7">
        <v>2031128</v>
      </c>
      <c r="C7130" s="1" t="s">
        <v>12</v>
      </c>
      <c r="D7130" s="1" t="s">
        <v>375</v>
      </c>
      <c r="E7130" s="1" t="s">
        <v>508</v>
      </c>
      <c r="F7130" s="1" t="s">
        <v>520</v>
      </c>
      <c r="G7130" s="3">
        <v>45482</v>
      </c>
      <c r="H7130" s="3">
        <v>45487</v>
      </c>
      <c r="I7130" s="6">
        <v>1700</v>
      </c>
      <c r="J7130" s="1">
        <v>1</v>
      </c>
      <c r="K7130" s="4">
        <v>0.05</v>
      </c>
      <c r="L7130" s="6">
        <f t="shared" si="224"/>
        <v>85</v>
      </c>
      <c r="M7130" s="8">
        <f t="shared" si="225"/>
        <v>1615</v>
      </c>
      <c r="N7130" s="21">
        <f>(sales[[#This Row],[Price]]*sales[[#This Row],[Qty]])-(sales[[#This Row],[Discount_Amt]]*sales[[#This Row],[Qty]])</f>
        <v>1615</v>
      </c>
    </row>
    <row r="7131" spans="2:14" hidden="1" x14ac:dyDescent="0.35">
      <c r="B7131" s="7">
        <v>2031129</v>
      </c>
      <c r="C7131" s="1" t="s">
        <v>13</v>
      </c>
      <c r="D7131" s="1" t="s">
        <v>25</v>
      </c>
      <c r="E7131" s="1" t="s">
        <v>31</v>
      </c>
      <c r="F7131" s="1" t="s">
        <v>518</v>
      </c>
      <c r="G7131" s="3">
        <v>45482</v>
      </c>
      <c r="H7131" s="3">
        <v>45483</v>
      </c>
      <c r="I7131" s="6">
        <v>55000</v>
      </c>
      <c r="J7131" s="1">
        <v>2</v>
      </c>
      <c r="K7131" s="4">
        <v>0.05</v>
      </c>
      <c r="L7131" s="6">
        <f t="shared" si="224"/>
        <v>2750</v>
      </c>
      <c r="M7131" s="8">
        <f t="shared" si="225"/>
        <v>107250</v>
      </c>
      <c r="N7131" s="21">
        <f>(sales[[#This Row],[Price]]*sales[[#This Row],[Qty]])-(sales[[#This Row],[Discount_Amt]]*sales[[#This Row],[Qty]])</f>
        <v>104500</v>
      </c>
    </row>
    <row r="7132" spans="2:14" hidden="1" x14ac:dyDescent="0.35">
      <c r="B7132" s="7">
        <v>2031130</v>
      </c>
      <c r="C7132" s="1" t="s">
        <v>14</v>
      </c>
      <c r="D7132" s="1" t="s">
        <v>26</v>
      </c>
      <c r="E7132" s="1" t="s">
        <v>32</v>
      </c>
      <c r="F7132" s="1" t="s">
        <v>519</v>
      </c>
      <c r="G7132" s="3">
        <v>45482</v>
      </c>
      <c r="H7132" s="3">
        <v>45490</v>
      </c>
      <c r="I7132" s="6">
        <v>57999</v>
      </c>
      <c r="J7132" s="1">
        <v>1</v>
      </c>
      <c r="K7132" s="4">
        <v>0.03</v>
      </c>
      <c r="L7132" s="6">
        <f t="shared" si="224"/>
        <v>1739.97</v>
      </c>
      <c r="M7132" s="8">
        <f t="shared" si="225"/>
        <v>56259.03</v>
      </c>
      <c r="N7132" s="21">
        <f>(sales[[#This Row],[Price]]*sales[[#This Row],[Qty]])-(sales[[#This Row],[Discount_Amt]]*sales[[#This Row],[Qty]])</f>
        <v>56259.03</v>
      </c>
    </row>
    <row r="7133" spans="2:14" hidden="1" x14ac:dyDescent="0.35">
      <c r="B7133" s="7">
        <v>2031131</v>
      </c>
      <c r="C7133" s="1" t="s">
        <v>15</v>
      </c>
      <c r="D7133" s="1" t="s">
        <v>27</v>
      </c>
      <c r="E7133" s="1" t="s">
        <v>38</v>
      </c>
      <c r="F7133" s="1" t="s">
        <v>520</v>
      </c>
      <c r="G7133" s="3">
        <v>45482</v>
      </c>
      <c r="H7133" s="3">
        <v>45484</v>
      </c>
      <c r="I7133" s="6">
        <v>1399</v>
      </c>
      <c r="J7133" s="1">
        <v>2</v>
      </c>
      <c r="K7133" s="4">
        <v>0.1</v>
      </c>
      <c r="L7133" s="6">
        <f t="shared" si="224"/>
        <v>139.9</v>
      </c>
      <c r="M7133" s="8">
        <f t="shared" si="225"/>
        <v>2658.1</v>
      </c>
      <c r="N7133" s="21">
        <f>(sales[[#This Row],[Price]]*sales[[#This Row],[Qty]])-(sales[[#This Row],[Discount_Amt]]*sales[[#This Row],[Qty]])</f>
        <v>2518.1999999999998</v>
      </c>
    </row>
    <row r="7134" spans="2:14" hidden="1" x14ac:dyDescent="0.35">
      <c r="B7134" s="7">
        <v>2031132</v>
      </c>
      <c r="C7134" s="1" t="s">
        <v>16</v>
      </c>
      <c r="D7134" s="1" t="s">
        <v>28</v>
      </c>
      <c r="E7134" s="1" t="s">
        <v>33</v>
      </c>
      <c r="F7134" s="1" t="s">
        <v>521</v>
      </c>
      <c r="G7134" s="3">
        <v>45482</v>
      </c>
      <c r="H7134" s="3">
        <v>45485</v>
      </c>
      <c r="I7134" s="6">
        <v>999</v>
      </c>
      <c r="J7134" s="1">
        <v>7</v>
      </c>
      <c r="K7134" s="4">
        <v>0.05</v>
      </c>
      <c r="L7134" s="6">
        <f t="shared" si="224"/>
        <v>49.95</v>
      </c>
      <c r="M7134" s="8">
        <f t="shared" si="225"/>
        <v>6943.05</v>
      </c>
      <c r="N7134" s="21">
        <f>(sales[[#This Row],[Price]]*sales[[#This Row],[Qty]])-(sales[[#This Row],[Discount_Amt]]*sales[[#This Row],[Qty]])</f>
        <v>6643.35</v>
      </c>
    </row>
    <row r="7135" spans="2:14" x14ac:dyDescent="0.35">
      <c r="B7135" s="7">
        <v>2031133</v>
      </c>
      <c r="C7135" s="1" t="s">
        <v>17</v>
      </c>
      <c r="D7135" s="1" t="s">
        <v>29</v>
      </c>
      <c r="E7135" s="1" t="s">
        <v>34</v>
      </c>
      <c r="F7135" s="1" t="s">
        <v>518</v>
      </c>
      <c r="G7135" s="3">
        <v>45482</v>
      </c>
      <c r="H7135" s="3">
        <v>45487</v>
      </c>
      <c r="I7135" s="6">
        <v>2099</v>
      </c>
      <c r="J7135" s="1">
        <v>2</v>
      </c>
      <c r="K7135" s="4">
        <v>0.05</v>
      </c>
      <c r="L7135" s="6">
        <f t="shared" si="224"/>
        <v>104.95</v>
      </c>
      <c r="M7135" s="8">
        <f t="shared" si="225"/>
        <v>4093.05</v>
      </c>
      <c r="N7135" s="21">
        <f>(sales[[#This Row],[Price]]*sales[[#This Row],[Qty]])-(sales[[#This Row],[Discount_Amt]]*sales[[#This Row],[Qty]])</f>
        <v>3988.1</v>
      </c>
    </row>
    <row r="7136" spans="2:14" hidden="1" x14ac:dyDescent="0.35">
      <c r="B7136" s="7">
        <v>2031134</v>
      </c>
      <c r="C7136" s="1" t="s">
        <v>18</v>
      </c>
      <c r="D7136" s="1" t="s">
        <v>25</v>
      </c>
      <c r="E7136" s="1" t="s">
        <v>35</v>
      </c>
      <c r="F7136" s="1" t="s">
        <v>518</v>
      </c>
      <c r="G7136" s="3">
        <v>45482</v>
      </c>
      <c r="H7136" s="3">
        <v>45483</v>
      </c>
      <c r="I7136" s="6">
        <v>11000</v>
      </c>
      <c r="J7136" s="1">
        <v>2</v>
      </c>
      <c r="K7136" s="4">
        <v>0.02</v>
      </c>
      <c r="L7136" s="6">
        <f t="shared" si="224"/>
        <v>220</v>
      </c>
      <c r="M7136" s="8">
        <f t="shared" si="225"/>
        <v>21780</v>
      </c>
      <c r="N7136" s="21">
        <f>(sales[[#This Row],[Price]]*sales[[#This Row],[Qty]])-(sales[[#This Row],[Discount_Amt]]*sales[[#This Row],[Qty]])</f>
        <v>21560</v>
      </c>
    </row>
    <row r="7137" spans="2:14" hidden="1" x14ac:dyDescent="0.35">
      <c r="B7137" s="7">
        <v>2031135</v>
      </c>
      <c r="C7137" s="1" t="s">
        <v>19</v>
      </c>
      <c r="D7137" s="1" t="s">
        <v>30</v>
      </c>
      <c r="E7137" s="1" t="s">
        <v>36</v>
      </c>
      <c r="F7137" s="1" t="s">
        <v>519</v>
      </c>
      <c r="G7137" s="3">
        <v>45482</v>
      </c>
      <c r="H7137" s="3">
        <v>45490</v>
      </c>
      <c r="I7137" s="6">
        <v>800</v>
      </c>
      <c r="J7137" s="1">
        <v>1</v>
      </c>
      <c r="K7137" s="4">
        <v>0.06</v>
      </c>
      <c r="L7137" s="6">
        <f t="shared" si="224"/>
        <v>48</v>
      </c>
      <c r="M7137" s="8">
        <f t="shared" si="225"/>
        <v>752</v>
      </c>
      <c r="N7137" s="21">
        <f>(sales[[#This Row],[Price]]*sales[[#This Row],[Qty]])-(sales[[#This Row],[Discount_Amt]]*sales[[#This Row],[Qty]])</f>
        <v>752</v>
      </c>
    </row>
    <row r="7138" spans="2:14" hidden="1" x14ac:dyDescent="0.35">
      <c r="B7138" s="7">
        <v>2031136</v>
      </c>
      <c r="C7138" s="1" t="s">
        <v>20</v>
      </c>
      <c r="D7138" s="1" t="s">
        <v>27</v>
      </c>
      <c r="E7138" s="1" t="s">
        <v>37</v>
      </c>
      <c r="F7138" s="1" t="s">
        <v>521</v>
      </c>
      <c r="G7138" s="3">
        <v>45482</v>
      </c>
      <c r="H7138" s="3">
        <v>45484</v>
      </c>
      <c r="I7138" s="6">
        <v>5500</v>
      </c>
      <c r="J7138" s="1">
        <v>2</v>
      </c>
      <c r="K7138" s="4">
        <v>0.15</v>
      </c>
      <c r="L7138" s="6">
        <f t="shared" si="224"/>
        <v>825</v>
      </c>
      <c r="M7138" s="8">
        <f t="shared" si="225"/>
        <v>10175</v>
      </c>
      <c r="N7138" s="21">
        <f>(sales[[#This Row],[Price]]*sales[[#This Row],[Qty]])-(sales[[#This Row],[Discount_Amt]]*sales[[#This Row],[Qty]])</f>
        <v>9350</v>
      </c>
    </row>
    <row r="7139" spans="2:14" hidden="1" x14ac:dyDescent="0.35">
      <c r="B7139" s="7">
        <v>2031137</v>
      </c>
      <c r="C7139" s="1" t="s">
        <v>21</v>
      </c>
      <c r="D7139" s="1" t="s">
        <v>28</v>
      </c>
      <c r="E7139" s="1" t="s">
        <v>39</v>
      </c>
      <c r="F7139" s="1" t="s">
        <v>520</v>
      </c>
      <c r="G7139" s="3">
        <v>45482</v>
      </c>
      <c r="H7139" s="3">
        <v>45485</v>
      </c>
      <c r="I7139" s="6">
        <v>1350</v>
      </c>
      <c r="J7139" s="1">
        <v>4</v>
      </c>
      <c r="K7139" s="4">
        <v>0.02</v>
      </c>
      <c r="L7139" s="6">
        <f t="shared" si="224"/>
        <v>27</v>
      </c>
      <c r="M7139" s="8">
        <f t="shared" si="225"/>
        <v>5373</v>
      </c>
      <c r="N7139" s="21">
        <f>(sales[[#This Row],[Price]]*sales[[#This Row],[Qty]])-(sales[[#This Row],[Discount_Amt]]*sales[[#This Row],[Qty]])</f>
        <v>5292</v>
      </c>
    </row>
    <row r="7140" spans="2:14" hidden="1" x14ac:dyDescent="0.35">
      <c r="B7140" s="7">
        <v>2031138</v>
      </c>
      <c r="C7140" s="1" t="s">
        <v>22</v>
      </c>
      <c r="D7140" s="1" t="s">
        <v>29</v>
      </c>
      <c r="E7140" s="1" t="s">
        <v>40</v>
      </c>
      <c r="F7140" s="1" t="s">
        <v>518</v>
      </c>
      <c r="G7140" s="3">
        <v>45482</v>
      </c>
      <c r="H7140" s="3">
        <v>45487</v>
      </c>
      <c r="I7140" s="6">
        <v>4500</v>
      </c>
      <c r="J7140" s="1">
        <v>3</v>
      </c>
      <c r="K7140" s="4">
        <v>0.02</v>
      </c>
      <c r="L7140" s="6">
        <f t="shared" si="224"/>
        <v>90</v>
      </c>
      <c r="M7140" s="8">
        <f t="shared" si="225"/>
        <v>13410</v>
      </c>
      <c r="N7140" s="21">
        <f>(sales[[#This Row],[Price]]*sales[[#This Row],[Qty]])-(sales[[#This Row],[Discount_Amt]]*sales[[#This Row],[Qty]])</f>
        <v>13230</v>
      </c>
    </row>
    <row r="7141" spans="2:14" hidden="1" x14ac:dyDescent="0.35">
      <c r="B7141" s="7">
        <v>2031139</v>
      </c>
      <c r="C7141" s="1" t="s">
        <v>23</v>
      </c>
      <c r="D7141" s="1" t="s">
        <v>25</v>
      </c>
      <c r="E7141" s="1" t="s">
        <v>41</v>
      </c>
      <c r="F7141" s="1" t="s">
        <v>519</v>
      </c>
      <c r="G7141" s="3">
        <v>45482</v>
      </c>
      <c r="H7141" s="3">
        <v>45483</v>
      </c>
      <c r="I7141" s="6">
        <v>2350</v>
      </c>
      <c r="J7141" s="1">
        <v>2</v>
      </c>
      <c r="K7141" s="4">
        <v>0.02</v>
      </c>
      <c r="L7141" s="6">
        <f t="shared" si="224"/>
        <v>47</v>
      </c>
      <c r="M7141" s="8">
        <f t="shared" si="225"/>
        <v>4653</v>
      </c>
      <c r="N7141" s="21">
        <f>(sales[[#This Row],[Price]]*sales[[#This Row],[Qty]])-(sales[[#This Row],[Discount_Amt]]*sales[[#This Row],[Qty]])</f>
        <v>4606</v>
      </c>
    </row>
    <row r="7142" spans="2:14" hidden="1" x14ac:dyDescent="0.35">
      <c r="B7142" s="7">
        <v>2031140</v>
      </c>
      <c r="C7142" s="1" t="s">
        <v>24</v>
      </c>
      <c r="D7142" s="1" t="s">
        <v>26</v>
      </c>
      <c r="E7142" s="1" t="s">
        <v>42</v>
      </c>
      <c r="F7142" s="1" t="s">
        <v>520</v>
      </c>
      <c r="G7142" s="3">
        <v>45482</v>
      </c>
      <c r="H7142" s="3">
        <v>45490</v>
      </c>
      <c r="I7142" s="6">
        <v>90</v>
      </c>
      <c r="J7142" s="1">
        <v>1</v>
      </c>
      <c r="K7142" s="4">
        <v>0.02</v>
      </c>
      <c r="L7142" s="6">
        <f t="shared" si="224"/>
        <v>1.8</v>
      </c>
      <c r="M7142" s="8">
        <f t="shared" si="225"/>
        <v>88.2</v>
      </c>
      <c r="N7142" s="21">
        <f>(sales[[#This Row],[Price]]*sales[[#This Row],[Qty]])-(sales[[#This Row],[Discount_Amt]]*sales[[#This Row],[Qty]])</f>
        <v>88.2</v>
      </c>
    </row>
    <row r="7143" spans="2:14" hidden="1" x14ac:dyDescent="0.35">
      <c r="B7143" s="7">
        <v>2031141</v>
      </c>
      <c r="C7143" s="1" t="s">
        <v>4</v>
      </c>
      <c r="D7143" s="1" t="s">
        <v>27</v>
      </c>
      <c r="E7143" s="1" t="s">
        <v>43</v>
      </c>
      <c r="F7143" s="1" t="s">
        <v>521</v>
      </c>
      <c r="G7143" s="3">
        <v>45482</v>
      </c>
      <c r="H7143" s="3">
        <v>45484</v>
      </c>
      <c r="I7143" s="6">
        <v>280</v>
      </c>
      <c r="J7143" s="1">
        <v>1</v>
      </c>
      <c r="K7143" s="4">
        <v>0.02</v>
      </c>
      <c r="L7143" s="6">
        <f t="shared" si="224"/>
        <v>5.6000000000000005</v>
      </c>
      <c r="M7143" s="8">
        <f t="shared" si="225"/>
        <v>274.39999999999998</v>
      </c>
      <c r="N7143" s="21">
        <f>(sales[[#This Row],[Price]]*sales[[#This Row],[Qty]])-(sales[[#This Row],[Discount_Amt]]*sales[[#This Row],[Qty]])</f>
        <v>274.39999999999998</v>
      </c>
    </row>
    <row r="7144" spans="2:14" hidden="1" x14ac:dyDescent="0.35">
      <c r="B7144" s="7">
        <v>2031142</v>
      </c>
      <c r="C7144" s="1" t="s">
        <v>5</v>
      </c>
      <c r="D7144" s="1" t="s">
        <v>28</v>
      </c>
      <c r="E7144" s="1" t="s">
        <v>44</v>
      </c>
      <c r="F7144" s="1" t="s">
        <v>518</v>
      </c>
      <c r="G7144" s="3">
        <v>45482</v>
      </c>
      <c r="H7144" s="3">
        <v>45485</v>
      </c>
      <c r="I7144" s="6">
        <v>70</v>
      </c>
      <c r="J7144" s="1">
        <v>2</v>
      </c>
      <c r="K7144" s="4">
        <v>0.02</v>
      </c>
      <c r="L7144" s="6">
        <f t="shared" si="224"/>
        <v>1.4000000000000001</v>
      </c>
      <c r="M7144" s="8">
        <f t="shared" si="225"/>
        <v>138.6</v>
      </c>
      <c r="N7144" s="21">
        <f>(sales[[#This Row],[Price]]*sales[[#This Row],[Qty]])-(sales[[#This Row],[Discount_Amt]]*sales[[#This Row],[Qty]])</f>
        <v>137.19999999999999</v>
      </c>
    </row>
    <row r="7145" spans="2:14" hidden="1" x14ac:dyDescent="0.35">
      <c r="B7145" s="7">
        <v>2031143</v>
      </c>
      <c r="C7145" s="1" t="s">
        <v>6</v>
      </c>
      <c r="D7145" s="1" t="s">
        <v>29</v>
      </c>
      <c r="E7145" s="1" t="s">
        <v>45</v>
      </c>
      <c r="F7145" s="1" t="s">
        <v>518</v>
      </c>
      <c r="G7145" s="3">
        <v>45482</v>
      </c>
      <c r="H7145" s="3">
        <v>45487</v>
      </c>
      <c r="I7145" s="6">
        <v>230</v>
      </c>
      <c r="J7145" s="1">
        <v>1</v>
      </c>
      <c r="K7145" s="4">
        <v>0.02</v>
      </c>
      <c r="L7145" s="6">
        <f t="shared" si="224"/>
        <v>4.6000000000000005</v>
      </c>
      <c r="M7145" s="8">
        <f t="shared" si="225"/>
        <v>225.4</v>
      </c>
      <c r="N7145" s="21">
        <f>(sales[[#This Row],[Price]]*sales[[#This Row],[Qty]])-(sales[[#This Row],[Discount_Amt]]*sales[[#This Row],[Qty]])</f>
        <v>225.4</v>
      </c>
    </row>
    <row r="7146" spans="2:14" hidden="1" x14ac:dyDescent="0.35">
      <c r="B7146" s="7">
        <v>2031144</v>
      </c>
      <c r="C7146" s="1" t="s">
        <v>7</v>
      </c>
      <c r="D7146" s="1" t="s">
        <v>25</v>
      </c>
      <c r="E7146" s="1" t="s">
        <v>46</v>
      </c>
      <c r="F7146" s="1" t="s">
        <v>519</v>
      </c>
      <c r="G7146" s="3">
        <v>45482</v>
      </c>
      <c r="H7146" s="3">
        <v>45483</v>
      </c>
      <c r="I7146" s="6">
        <v>7999</v>
      </c>
      <c r="J7146" s="1">
        <v>3</v>
      </c>
      <c r="K7146" s="4">
        <v>0.02</v>
      </c>
      <c r="L7146" s="6">
        <f t="shared" si="224"/>
        <v>159.97999999999999</v>
      </c>
      <c r="M7146" s="8">
        <f t="shared" si="225"/>
        <v>23837.02</v>
      </c>
      <c r="N7146" s="21">
        <f>(sales[[#This Row],[Price]]*sales[[#This Row],[Qty]])-(sales[[#This Row],[Discount_Amt]]*sales[[#This Row],[Qty]])</f>
        <v>23517.06</v>
      </c>
    </row>
    <row r="7147" spans="2:14" x14ac:dyDescent="0.35">
      <c r="B7147" s="7">
        <v>2031145</v>
      </c>
      <c r="C7147" s="1" t="s">
        <v>10</v>
      </c>
      <c r="D7147" s="1" t="s">
        <v>26</v>
      </c>
      <c r="E7147" s="1" t="s">
        <v>47</v>
      </c>
      <c r="F7147" s="1" t="s">
        <v>521</v>
      </c>
      <c r="G7147" s="3">
        <v>45482</v>
      </c>
      <c r="H7147" s="3">
        <v>45490</v>
      </c>
      <c r="I7147" s="6">
        <v>850</v>
      </c>
      <c r="J7147" s="1">
        <v>2</v>
      </c>
      <c r="K7147" s="4">
        <v>7.0000000000000007E-2</v>
      </c>
      <c r="L7147" s="6">
        <f t="shared" si="224"/>
        <v>59.500000000000007</v>
      </c>
      <c r="M7147" s="8">
        <f t="shared" si="225"/>
        <v>1640.5</v>
      </c>
      <c r="N7147" s="21">
        <f>(sales[[#This Row],[Price]]*sales[[#This Row],[Qty]])-(sales[[#This Row],[Discount_Amt]]*sales[[#This Row],[Qty]])</f>
        <v>1581</v>
      </c>
    </row>
    <row r="7148" spans="2:14" hidden="1" x14ac:dyDescent="0.35">
      <c r="B7148" s="7">
        <v>2031146</v>
      </c>
      <c r="C7148" s="1" t="s">
        <v>8</v>
      </c>
      <c r="D7148" s="1" t="s">
        <v>27</v>
      </c>
      <c r="E7148" s="1" t="s">
        <v>48</v>
      </c>
      <c r="F7148" s="1" t="s">
        <v>520</v>
      </c>
      <c r="G7148" s="3">
        <v>45482</v>
      </c>
      <c r="H7148" s="3">
        <v>45484</v>
      </c>
      <c r="I7148" s="6">
        <v>65000</v>
      </c>
      <c r="J7148" s="1">
        <v>1</v>
      </c>
      <c r="K7148" s="4">
        <v>0.03</v>
      </c>
      <c r="L7148" s="6">
        <f t="shared" si="224"/>
        <v>1950</v>
      </c>
      <c r="M7148" s="8">
        <f t="shared" si="225"/>
        <v>63050</v>
      </c>
      <c r="N7148" s="21">
        <f>(sales[[#This Row],[Price]]*sales[[#This Row],[Qty]])-(sales[[#This Row],[Discount_Amt]]*sales[[#This Row],[Qty]])</f>
        <v>63050</v>
      </c>
    </row>
    <row r="7149" spans="2:14" hidden="1" x14ac:dyDescent="0.35">
      <c r="B7149" s="7">
        <v>2031147</v>
      </c>
      <c r="C7149" s="1" t="s">
        <v>9</v>
      </c>
      <c r="D7149" s="1" t="s">
        <v>28</v>
      </c>
      <c r="E7149" s="1" t="s">
        <v>49</v>
      </c>
      <c r="F7149" s="1" t="s">
        <v>518</v>
      </c>
      <c r="G7149" s="3">
        <v>45482</v>
      </c>
      <c r="H7149" s="3">
        <v>45485</v>
      </c>
      <c r="I7149" s="6">
        <v>450</v>
      </c>
      <c r="J7149" s="1">
        <v>2</v>
      </c>
      <c r="K7149" s="4">
        <v>0.08</v>
      </c>
      <c r="L7149" s="6">
        <f t="shared" si="224"/>
        <v>36</v>
      </c>
      <c r="M7149" s="8">
        <f t="shared" si="225"/>
        <v>864</v>
      </c>
      <c r="N7149" s="21">
        <f>(sales[[#This Row],[Price]]*sales[[#This Row],[Qty]])-(sales[[#This Row],[Discount_Amt]]*sales[[#This Row],[Qty]])</f>
        <v>828</v>
      </c>
    </row>
    <row r="7150" spans="2:14" x14ac:dyDescent="0.35">
      <c r="B7150" s="7">
        <v>2031148</v>
      </c>
      <c r="C7150" s="1" t="s">
        <v>11</v>
      </c>
      <c r="D7150" s="1" t="s">
        <v>29</v>
      </c>
      <c r="E7150" s="1" t="s">
        <v>50</v>
      </c>
      <c r="F7150" s="1" t="s">
        <v>519</v>
      </c>
      <c r="G7150" s="3">
        <v>45482</v>
      </c>
      <c r="H7150" s="3">
        <v>45487</v>
      </c>
      <c r="I7150" s="6">
        <v>1299</v>
      </c>
      <c r="J7150" s="1">
        <v>1</v>
      </c>
      <c r="K7150" s="4">
        <v>0.05</v>
      </c>
      <c r="L7150" s="6">
        <f t="shared" ref="L7150:L7213" si="226">I7150*K7150</f>
        <v>64.95</v>
      </c>
      <c r="M7150" s="8">
        <f t="shared" ref="M7150:M7213" si="227">I7150*J7150-L7150</f>
        <v>1234.05</v>
      </c>
      <c r="N7150" s="21">
        <f>(sales[[#This Row],[Price]]*sales[[#This Row],[Qty]])-(sales[[#This Row],[Discount_Amt]]*sales[[#This Row],[Qty]])</f>
        <v>1234.05</v>
      </c>
    </row>
    <row r="7151" spans="2:14" x14ac:dyDescent="0.35">
      <c r="B7151" s="7">
        <v>2031149</v>
      </c>
      <c r="C7151" s="1" t="s">
        <v>12</v>
      </c>
      <c r="D7151" s="1" t="s">
        <v>25</v>
      </c>
      <c r="E7151" s="1" t="s">
        <v>51</v>
      </c>
      <c r="F7151" s="1" t="s">
        <v>520</v>
      </c>
      <c r="G7151" s="3">
        <v>45482</v>
      </c>
      <c r="H7151" s="3">
        <v>45483</v>
      </c>
      <c r="I7151" s="6">
        <v>1700</v>
      </c>
      <c r="J7151" s="1">
        <v>2</v>
      </c>
      <c r="K7151" s="4">
        <v>0.05</v>
      </c>
      <c r="L7151" s="6">
        <f t="shared" si="226"/>
        <v>85</v>
      </c>
      <c r="M7151" s="8">
        <f t="shared" si="227"/>
        <v>3315</v>
      </c>
      <c r="N7151" s="21">
        <f>(sales[[#This Row],[Price]]*sales[[#This Row],[Qty]])-(sales[[#This Row],[Discount_Amt]]*sales[[#This Row],[Qty]])</f>
        <v>3230</v>
      </c>
    </row>
    <row r="7152" spans="2:14" hidden="1" x14ac:dyDescent="0.35">
      <c r="B7152" s="7">
        <v>2031150</v>
      </c>
      <c r="C7152" s="1" t="s">
        <v>13</v>
      </c>
      <c r="D7152" s="1" t="s">
        <v>376</v>
      </c>
      <c r="E7152" s="1" t="s">
        <v>506</v>
      </c>
      <c r="F7152" s="1" t="s">
        <v>521</v>
      </c>
      <c r="G7152" s="3">
        <v>45482</v>
      </c>
      <c r="H7152" s="3">
        <v>45490</v>
      </c>
      <c r="I7152" s="6">
        <v>55000</v>
      </c>
      <c r="J7152" s="1">
        <v>3</v>
      </c>
      <c r="K7152" s="4">
        <v>0.05</v>
      </c>
      <c r="L7152" s="6">
        <f t="shared" si="226"/>
        <v>2750</v>
      </c>
      <c r="M7152" s="8">
        <f t="shared" si="227"/>
        <v>162250</v>
      </c>
      <c r="N7152" s="21">
        <f>(sales[[#This Row],[Price]]*sales[[#This Row],[Qty]])-(sales[[#This Row],[Discount_Amt]]*sales[[#This Row],[Qty]])</f>
        <v>156750</v>
      </c>
    </row>
    <row r="7153" spans="2:14" hidden="1" x14ac:dyDescent="0.35">
      <c r="B7153" s="7">
        <v>2031151</v>
      </c>
      <c r="C7153" s="1" t="s">
        <v>14</v>
      </c>
      <c r="D7153" s="1" t="s">
        <v>25</v>
      </c>
      <c r="E7153" s="1" t="s">
        <v>507</v>
      </c>
      <c r="F7153" s="1" t="s">
        <v>518</v>
      </c>
      <c r="G7153" s="3">
        <v>45482</v>
      </c>
      <c r="H7153" s="3">
        <v>45484</v>
      </c>
      <c r="I7153" s="6">
        <v>57999</v>
      </c>
      <c r="J7153" s="1">
        <v>2</v>
      </c>
      <c r="K7153" s="4">
        <v>0.05</v>
      </c>
      <c r="L7153" s="6">
        <f t="shared" si="226"/>
        <v>2899.9500000000003</v>
      </c>
      <c r="M7153" s="8">
        <f t="shared" si="227"/>
        <v>113098.05</v>
      </c>
      <c r="N7153" s="21">
        <f>(sales[[#This Row],[Price]]*sales[[#This Row],[Qty]])-(sales[[#This Row],[Discount_Amt]]*sales[[#This Row],[Qty]])</f>
        <v>110198.1</v>
      </c>
    </row>
    <row r="7154" spans="2:14" hidden="1" x14ac:dyDescent="0.35">
      <c r="B7154" s="7">
        <v>2031152</v>
      </c>
      <c r="C7154" s="1" t="s">
        <v>15</v>
      </c>
      <c r="D7154" s="1" t="s">
        <v>26</v>
      </c>
      <c r="E7154" s="1" t="s">
        <v>508</v>
      </c>
      <c r="F7154" s="1" t="s">
        <v>518</v>
      </c>
      <c r="G7154" s="3">
        <v>45482</v>
      </c>
      <c r="H7154" s="3">
        <v>45485</v>
      </c>
      <c r="I7154" s="6">
        <v>1399</v>
      </c>
      <c r="J7154" s="1">
        <v>7</v>
      </c>
      <c r="K7154" s="4">
        <v>0.03</v>
      </c>
      <c r="L7154" s="6">
        <f t="shared" si="226"/>
        <v>41.97</v>
      </c>
      <c r="M7154" s="8">
        <f t="shared" si="227"/>
        <v>9751.0300000000007</v>
      </c>
      <c r="N7154" s="21">
        <f>(sales[[#This Row],[Price]]*sales[[#This Row],[Qty]])-(sales[[#This Row],[Discount_Amt]]*sales[[#This Row],[Qty]])</f>
        <v>9499.2099999999991</v>
      </c>
    </row>
    <row r="7155" spans="2:14" hidden="1" x14ac:dyDescent="0.35">
      <c r="B7155" s="7">
        <v>2031153</v>
      </c>
      <c r="C7155" s="1" t="s">
        <v>16</v>
      </c>
      <c r="D7155" s="1" t="s">
        <v>27</v>
      </c>
      <c r="E7155" s="1" t="s">
        <v>31</v>
      </c>
      <c r="F7155" s="1" t="s">
        <v>519</v>
      </c>
      <c r="G7155" s="3">
        <v>45482</v>
      </c>
      <c r="H7155" s="3">
        <v>45487</v>
      </c>
      <c r="I7155" s="6">
        <v>999</v>
      </c>
      <c r="J7155" s="1">
        <v>2</v>
      </c>
      <c r="K7155" s="4">
        <v>0.1</v>
      </c>
      <c r="L7155" s="6">
        <f t="shared" si="226"/>
        <v>99.9</v>
      </c>
      <c r="M7155" s="8">
        <f t="shared" si="227"/>
        <v>1898.1</v>
      </c>
      <c r="N7155" s="21">
        <f>(sales[[#This Row],[Price]]*sales[[#This Row],[Qty]])-(sales[[#This Row],[Discount_Amt]]*sales[[#This Row],[Qty]])</f>
        <v>1798.2</v>
      </c>
    </row>
    <row r="7156" spans="2:14" x14ac:dyDescent="0.35">
      <c r="B7156" s="7">
        <v>2031154</v>
      </c>
      <c r="C7156" s="1" t="s">
        <v>17</v>
      </c>
      <c r="D7156" s="1" t="s">
        <v>28</v>
      </c>
      <c r="E7156" s="1" t="s">
        <v>32</v>
      </c>
      <c r="F7156" s="1" t="s">
        <v>521</v>
      </c>
      <c r="G7156" s="3">
        <v>45482</v>
      </c>
      <c r="H7156" s="3">
        <v>45483</v>
      </c>
      <c r="I7156" s="6">
        <v>2099</v>
      </c>
      <c r="J7156" s="1">
        <v>1</v>
      </c>
      <c r="K7156" s="4">
        <v>0.05</v>
      </c>
      <c r="L7156" s="6">
        <f t="shared" si="226"/>
        <v>104.95</v>
      </c>
      <c r="M7156" s="8">
        <f t="shared" si="227"/>
        <v>1994.05</v>
      </c>
      <c r="N7156" s="21">
        <f>(sales[[#This Row],[Price]]*sales[[#This Row],[Qty]])-(sales[[#This Row],[Discount_Amt]]*sales[[#This Row],[Qty]])</f>
        <v>1994.05</v>
      </c>
    </row>
    <row r="7157" spans="2:14" hidden="1" x14ac:dyDescent="0.35">
      <c r="B7157" s="7">
        <v>2031155</v>
      </c>
      <c r="C7157" s="1" t="s">
        <v>18</v>
      </c>
      <c r="D7157" s="1" t="s">
        <v>29</v>
      </c>
      <c r="E7157" s="1" t="s">
        <v>38</v>
      </c>
      <c r="F7157" s="1" t="s">
        <v>520</v>
      </c>
      <c r="G7157" s="3">
        <v>45482</v>
      </c>
      <c r="H7157" s="3">
        <v>45490</v>
      </c>
      <c r="I7157" s="6">
        <v>11000</v>
      </c>
      <c r="J7157" s="1">
        <v>1</v>
      </c>
      <c r="K7157" s="4">
        <v>0.05</v>
      </c>
      <c r="L7157" s="6">
        <f t="shared" si="226"/>
        <v>550</v>
      </c>
      <c r="M7157" s="8">
        <f t="shared" si="227"/>
        <v>10450</v>
      </c>
      <c r="N7157" s="21">
        <f>(sales[[#This Row],[Price]]*sales[[#This Row],[Qty]])-(sales[[#This Row],[Discount_Amt]]*sales[[#This Row],[Qty]])</f>
        <v>10450</v>
      </c>
    </row>
    <row r="7158" spans="2:14" hidden="1" x14ac:dyDescent="0.35">
      <c r="B7158" s="7">
        <v>2031156</v>
      </c>
      <c r="C7158" s="1" t="s">
        <v>19</v>
      </c>
      <c r="D7158" s="1" t="s">
        <v>25</v>
      </c>
      <c r="E7158" s="1" t="s">
        <v>33</v>
      </c>
      <c r="F7158" s="1" t="s">
        <v>518</v>
      </c>
      <c r="G7158" s="3">
        <v>45482</v>
      </c>
      <c r="H7158" s="3">
        <v>45484</v>
      </c>
      <c r="I7158" s="6">
        <v>800</v>
      </c>
      <c r="J7158" s="1">
        <v>1</v>
      </c>
      <c r="K7158" s="4">
        <v>0.02</v>
      </c>
      <c r="L7158" s="6">
        <f t="shared" si="226"/>
        <v>16</v>
      </c>
      <c r="M7158" s="8">
        <f t="shared" si="227"/>
        <v>784</v>
      </c>
      <c r="N7158" s="21">
        <f>(sales[[#This Row],[Price]]*sales[[#This Row],[Qty]])-(sales[[#This Row],[Discount_Amt]]*sales[[#This Row],[Qty]])</f>
        <v>784</v>
      </c>
    </row>
    <row r="7159" spans="2:14" hidden="1" x14ac:dyDescent="0.35">
      <c r="B7159" s="7">
        <v>2031157</v>
      </c>
      <c r="C7159" s="1" t="s">
        <v>20</v>
      </c>
      <c r="D7159" s="1" t="s">
        <v>30</v>
      </c>
      <c r="E7159" s="1" t="s">
        <v>34</v>
      </c>
      <c r="F7159" s="1" t="s">
        <v>519</v>
      </c>
      <c r="G7159" s="3">
        <v>45482</v>
      </c>
      <c r="H7159" s="3">
        <v>45485</v>
      </c>
      <c r="I7159" s="6">
        <v>5500</v>
      </c>
      <c r="J7159" s="1">
        <v>2</v>
      </c>
      <c r="K7159" s="4">
        <v>0.06</v>
      </c>
      <c r="L7159" s="6">
        <f t="shared" si="226"/>
        <v>330</v>
      </c>
      <c r="M7159" s="8">
        <f t="shared" si="227"/>
        <v>10670</v>
      </c>
      <c r="N7159" s="21">
        <f>(sales[[#This Row],[Price]]*sales[[#This Row],[Qty]])-(sales[[#This Row],[Discount_Amt]]*sales[[#This Row],[Qty]])</f>
        <v>10340</v>
      </c>
    </row>
    <row r="7160" spans="2:14" hidden="1" x14ac:dyDescent="0.35">
      <c r="B7160" s="7">
        <v>2031158</v>
      </c>
      <c r="C7160" s="1" t="s">
        <v>21</v>
      </c>
      <c r="D7160" s="1" t="s">
        <v>27</v>
      </c>
      <c r="E7160" s="1" t="s">
        <v>35</v>
      </c>
      <c r="F7160" s="1" t="s">
        <v>520</v>
      </c>
      <c r="G7160" s="3">
        <v>45482</v>
      </c>
      <c r="H7160" s="3">
        <v>45487</v>
      </c>
      <c r="I7160" s="6">
        <v>1350</v>
      </c>
      <c r="J7160" s="1">
        <v>1</v>
      </c>
      <c r="K7160" s="4">
        <v>0.15</v>
      </c>
      <c r="L7160" s="6">
        <f t="shared" si="226"/>
        <v>202.5</v>
      </c>
      <c r="M7160" s="8">
        <f t="shared" si="227"/>
        <v>1147.5</v>
      </c>
      <c r="N7160" s="21">
        <f>(sales[[#This Row],[Price]]*sales[[#This Row],[Qty]])-(sales[[#This Row],[Discount_Amt]]*sales[[#This Row],[Qty]])</f>
        <v>1147.5</v>
      </c>
    </row>
    <row r="7161" spans="2:14" hidden="1" x14ac:dyDescent="0.35">
      <c r="B7161" s="7">
        <v>2031159</v>
      </c>
      <c r="C7161" s="1" t="s">
        <v>22</v>
      </c>
      <c r="D7161" s="1" t="s">
        <v>28</v>
      </c>
      <c r="E7161" s="1" t="s">
        <v>36</v>
      </c>
      <c r="F7161" s="1" t="s">
        <v>521</v>
      </c>
      <c r="G7161" s="3">
        <v>45482</v>
      </c>
      <c r="H7161" s="3">
        <v>45483</v>
      </c>
      <c r="I7161" s="6">
        <v>4500</v>
      </c>
      <c r="J7161" s="1">
        <v>2</v>
      </c>
      <c r="K7161" s="4">
        <v>0.02</v>
      </c>
      <c r="L7161" s="6">
        <f t="shared" si="226"/>
        <v>90</v>
      </c>
      <c r="M7161" s="8">
        <f t="shared" si="227"/>
        <v>8910</v>
      </c>
      <c r="N7161" s="21">
        <f>(sales[[#This Row],[Price]]*sales[[#This Row],[Qty]])-(sales[[#This Row],[Discount_Amt]]*sales[[#This Row],[Qty]])</f>
        <v>8820</v>
      </c>
    </row>
    <row r="7162" spans="2:14" hidden="1" x14ac:dyDescent="0.35">
      <c r="B7162" s="7">
        <v>2031160</v>
      </c>
      <c r="C7162" s="1" t="s">
        <v>23</v>
      </c>
      <c r="D7162" s="1" t="s">
        <v>29</v>
      </c>
      <c r="E7162" s="1" t="s">
        <v>37</v>
      </c>
      <c r="F7162" s="1" t="s">
        <v>518</v>
      </c>
      <c r="G7162" s="3">
        <v>45482</v>
      </c>
      <c r="H7162" s="3">
        <v>45490</v>
      </c>
      <c r="I7162" s="6">
        <v>2350</v>
      </c>
      <c r="J7162" s="1">
        <v>7</v>
      </c>
      <c r="K7162" s="4">
        <v>0.02</v>
      </c>
      <c r="L7162" s="6">
        <f t="shared" si="226"/>
        <v>47</v>
      </c>
      <c r="M7162" s="8">
        <f t="shared" si="227"/>
        <v>16403</v>
      </c>
      <c r="N7162" s="21">
        <f>(sales[[#This Row],[Price]]*sales[[#This Row],[Qty]])-(sales[[#This Row],[Discount_Amt]]*sales[[#This Row],[Qty]])</f>
        <v>16121</v>
      </c>
    </row>
    <row r="7163" spans="2:14" hidden="1" x14ac:dyDescent="0.35">
      <c r="B7163" s="7">
        <v>2031161</v>
      </c>
      <c r="C7163" s="1" t="s">
        <v>24</v>
      </c>
      <c r="D7163" s="1" t="s">
        <v>25</v>
      </c>
      <c r="E7163" s="1" t="s">
        <v>39</v>
      </c>
      <c r="F7163" s="1" t="s">
        <v>518</v>
      </c>
      <c r="G7163" s="3">
        <v>45482</v>
      </c>
      <c r="H7163" s="3">
        <v>45484</v>
      </c>
      <c r="I7163" s="6">
        <v>90</v>
      </c>
      <c r="J7163" s="1">
        <v>2</v>
      </c>
      <c r="K7163" s="4">
        <v>0.02</v>
      </c>
      <c r="L7163" s="6">
        <f t="shared" si="226"/>
        <v>1.8</v>
      </c>
      <c r="M7163" s="8">
        <f t="shared" si="227"/>
        <v>178.2</v>
      </c>
      <c r="N7163" s="21">
        <f>(sales[[#This Row],[Price]]*sales[[#This Row],[Qty]])-(sales[[#This Row],[Discount_Amt]]*sales[[#This Row],[Qty]])</f>
        <v>176.4</v>
      </c>
    </row>
    <row r="7164" spans="2:14" hidden="1" x14ac:dyDescent="0.35">
      <c r="B7164" s="7">
        <v>2031162</v>
      </c>
      <c r="C7164" s="1" t="s">
        <v>4</v>
      </c>
      <c r="D7164" s="1" t="s">
        <v>26</v>
      </c>
      <c r="E7164" s="1" t="s">
        <v>40</v>
      </c>
      <c r="F7164" s="1" t="s">
        <v>519</v>
      </c>
      <c r="G7164" s="3">
        <v>45482</v>
      </c>
      <c r="H7164" s="3">
        <v>45485</v>
      </c>
      <c r="I7164" s="6">
        <v>280</v>
      </c>
      <c r="J7164" s="1">
        <v>2</v>
      </c>
      <c r="K7164" s="4">
        <v>0.02</v>
      </c>
      <c r="L7164" s="6">
        <f t="shared" si="226"/>
        <v>5.6000000000000005</v>
      </c>
      <c r="M7164" s="8">
        <f t="shared" si="227"/>
        <v>554.4</v>
      </c>
      <c r="N7164" s="21">
        <f>(sales[[#This Row],[Price]]*sales[[#This Row],[Qty]])-(sales[[#This Row],[Discount_Amt]]*sales[[#This Row],[Qty]])</f>
        <v>548.79999999999995</v>
      </c>
    </row>
    <row r="7165" spans="2:14" hidden="1" x14ac:dyDescent="0.35">
      <c r="B7165" s="7">
        <v>2031163</v>
      </c>
      <c r="C7165" s="1" t="s">
        <v>5</v>
      </c>
      <c r="D7165" s="1" t="s">
        <v>27</v>
      </c>
      <c r="E7165" s="1" t="s">
        <v>41</v>
      </c>
      <c r="F7165" s="1" t="s">
        <v>521</v>
      </c>
      <c r="G7165" s="3">
        <v>45482</v>
      </c>
      <c r="H7165" s="3">
        <v>45487</v>
      </c>
      <c r="I7165" s="6">
        <v>70</v>
      </c>
      <c r="J7165" s="1">
        <v>1</v>
      </c>
      <c r="K7165" s="4">
        <v>0.02</v>
      </c>
      <c r="L7165" s="6">
        <f t="shared" si="226"/>
        <v>1.4000000000000001</v>
      </c>
      <c r="M7165" s="8">
        <f t="shared" si="227"/>
        <v>68.599999999999994</v>
      </c>
      <c r="N7165" s="21">
        <f>(sales[[#This Row],[Price]]*sales[[#This Row],[Qty]])-(sales[[#This Row],[Discount_Amt]]*sales[[#This Row],[Qty]])</f>
        <v>68.599999999999994</v>
      </c>
    </row>
    <row r="7166" spans="2:14" hidden="1" x14ac:dyDescent="0.35">
      <c r="B7166" s="7">
        <v>2031164</v>
      </c>
      <c r="C7166" s="1" t="s">
        <v>6</v>
      </c>
      <c r="D7166" s="1" t="s">
        <v>28</v>
      </c>
      <c r="E7166" s="1" t="s">
        <v>42</v>
      </c>
      <c r="F7166" s="1" t="s">
        <v>520</v>
      </c>
      <c r="G7166" s="3">
        <v>45482</v>
      </c>
      <c r="H7166" s="3">
        <v>45483</v>
      </c>
      <c r="I7166" s="6">
        <v>230</v>
      </c>
      <c r="J7166" s="1">
        <v>2</v>
      </c>
      <c r="K7166" s="4">
        <v>0.02</v>
      </c>
      <c r="L7166" s="6">
        <f t="shared" si="226"/>
        <v>4.6000000000000005</v>
      </c>
      <c r="M7166" s="8">
        <f t="shared" si="227"/>
        <v>455.4</v>
      </c>
      <c r="N7166" s="21">
        <f>(sales[[#This Row],[Price]]*sales[[#This Row],[Qty]])-(sales[[#This Row],[Discount_Amt]]*sales[[#This Row],[Qty]])</f>
        <v>450.8</v>
      </c>
    </row>
    <row r="7167" spans="2:14" hidden="1" x14ac:dyDescent="0.35">
      <c r="B7167" s="7">
        <v>2031165</v>
      </c>
      <c r="C7167" s="1" t="s">
        <v>7</v>
      </c>
      <c r="D7167" s="1" t="s">
        <v>29</v>
      </c>
      <c r="E7167" s="1" t="s">
        <v>43</v>
      </c>
      <c r="F7167" s="1" t="s">
        <v>518</v>
      </c>
      <c r="G7167" s="3">
        <v>45482</v>
      </c>
      <c r="H7167" s="3">
        <v>45490</v>
      </c>
      <c r="I7167" s="6">
        <v>7999</v>
      </c>
      <c r="J7167" s="1">
        <v>4</v>
      </c>
      <c r="K7167" s="4">
        <v>0.02</v>
      </c>
      <c r="L7167" s="6">
        <f t="shared" si="226"/>
        <v>159.97999999999999</v>
      </c>
      <c r="M7167" s="8">
        <f t="shared" si="227"/>
        <v>31836.02</v>
      </c>
      <c r="N7167" s="21">
        <f>(sales[[#This Row],[Price]]*sales[[#This Row],[Qty]])-(sales[[#This Row],[Discount_Amt]]*sales[[#This Row],[Qty]])</f>
        <v>31356.080000000002</v>
      </c>
    </row>
    <row r="7168" spans="2:14" x14ac:dyDescent="0.35">
      <c r="B7168" s="7">
        <v>2031166</v>
      </c>
      <c r="C7168" s="1" t="s">
        <v>10</v>
      </c>
      <c r="D7168" s="1" t="s">
        <v>25</v>
      </c>
      <c r="E7168" s="1" t="s">
        <v>44</v>
      </c>
      <c r="F7168" s="1" t="s">
        <v>519</v>
      </c>
      <c r="G7168" s="3">
        <v>45482</v>
      </c>
      <c r="H7168" s="3">
        <v>45484</v>
      </c>
      <c r="I7168" s="6">
        <v>850</v>
      </c>
      <c r="J7168" s="1">
        <v>3</v>
      </c>
      <c r="K7168" s="4">
        <v>0.02</v>
      </c>
      <c r="L7168" s="6">
        <f t="shared" si="226"/>
        <v>17</v>
      </c>
      <c r="M7168" s="8">
        <f t="shared" si="227"/>
        <v>2533</v>
      </c>
      <c r="N7168" s="21">
        <f>(sales[[#This Row],[Price]]*sales[[#This Row],[Qty]])-(sales[[#This Row],[Discount_Amt]]*sales[[#This Row],[Qty]])</f>
        <v>2499</v>
      </c>
    </row>
    <row r="7169" spans="2:14" hidden="1" x14ac:dyDescent="0.35">
      <c r="B7169" s="7">
        <v>2031167</v>
      </c>
      <c r="C7169" s="1" t="s">
        <v>8</v>
      </c>
      <c r="D7169" s="1" t="s">
        <v>26</v>
      </c>
      <c r="E7169" s="1" t="s">
        <v>45</v>
      </c>
      <c r="F7169" s="1" t="s">
        <v>520</v>
      </c>
      <c r="G7169" s="3">
        <v>45482</v>
      </c>
      <c r="H7169" s="3">
        <v>45485</v>
      </c>
      <c r="I7169" s="6">
        <v>65000</v>
      </c>
      <c r="J7169" s="1">
        <v>2</v>
      </c>
      <c r="K7169" s="4">
        <v>7.0000000000000007E-2</v>
      </c>
      <c r="L7169" s="6">
        <f t="shared" si="226"/>
        <v>4550</v>
      </c>
      <c r="M7169" s="8">
        <f t="shared" si="227"/>
        <v>125450</v>
      </c>
      <c r="N7169" s="21">
        <f>(sales[[#This Row],[Price]]*sales[[#This Row],[Qty]])-(sales[[#This Row],[Discount_Amt]]*sales[[#This Row],[Qty]])</f>
        <v>120900</v>
      </c>
    </row>
    <row r="7170" spans="2:14" hidden="1" x14ac:dyDescent="0.35">
      <c r="B7170" s="7">
        <v>2031168</v>
      </c>
      <c r="C7170" s="1" t="s">
        <v>9</v>
      </c>
      <c r="D7170" s="1" t="s">
        <v>27</v>
      </c>
      <c r="E7170" s="1" t="s">
        <v>46</v>
      </c>
      <c r="F7170" s="1" t="s">
        <v>521</v>
      </c>
      <c r="G7170" s="3">
        <v>45482</v>
      </c>
      <c r="H7170" s="3">
        <v>45487</v>
      </c>
      <c r="I7170" s="6">
        <v>450</v>
      </c>
      <c r="J7170" s="1">
        <v>1</v>
      </c>
      <c r="K7170" s="4">
        <v>0.03</v>
      </c>
      <c r="L7170" s="6">
        <f t="shared" si="226"/>
        <v>13.5</v>
      </c>
      <c r="M7170" s="8">
        <f t="shared" si="227"/>
        <v>436.5</v>
      </c>
      <c r="N7170" s="21">
        <f>(sales[[#This Row],[Price]]*sales[[#This Row],[Qty]])-(sales[[#This Row],[Discount_Amt]]*sales[[#This Row],[Qty]])</f>
        <v>436.5</v>
      </c>
    </row>
    <row r="7171" spans="2:14" x14ac:dyDescent="0.35">
      <c r="B7171" s="7">
        <v>2031169</v>
      </c>
      <c r="C7171" s="1" t="s">
        <v>11</v>
      </c>
      <c r="D7171" s="1" t="s">
        <v>28</v>
      </c>
      <c r="E7171" s="1" t="s">
        <v>47</v>
      </c>
      <c r="F7171" s="1" t="s">
        <v>518</v>
      </c>
      <c r="G7171" s="3">
        <v>45482</v>
      </c>
      <c r="H7171" s="3">
        <v>45483</v>
      </c>
      <c r="I7171" s="6">
        <v>1299</v>
      </c>
      <c r="J7171" s="1">
        <v>1</v>
      </c>
      <c r="K7171" s="4">
        <v>0.08</v>
      </c>
      <c r="L7171" s="6">
        <f t="shared" si="226"/>
        <v>103.92</v>
      </c>
      <c r="M7171" s="8">
        <f t="shared" si="227"/>
        <v>1195.08</v>
      </c>
      <c r="N7171" s="21">
        <f>(sales[[#This Row],[Price]]*sales[[#This Row],[Qty]])-(sales[[#This Row],[Discount_Amt]]*sales[[#This Row],[Qty]])</f>
        <v>1195.08</v>
      </c>
    </row>
    <row r="7172" spans="2:14" x14ac:dyDescent="0.35">
      <c r="B7172" s="7">
        <v>2031170</v>
      </c>
      <c r="C7172" s="1" t="s">
        <v>12</v>
      </c>
      <c r="D7172" s="1" t="s">
        <v>29</v>
      </c>
      <c r="E7172" s="1" t="s">
        <v>48</v>
      </c>
      <c r="F7172" s="1" t="s">
        <v>518</v>
      </c>
      <c r="G7172" s="3">
        <v>45482</v>
      </c>
      <c r="H7172" s="3">
        <v>45490</v>
      </c>
      <c r="I7172" s="6">
        <v>1700</v>
      </c>
      <c r="J7172" s="1">
        <v>2</v>
      </c>
      <c r="K7172" s="4">
        <v>0.05</v>
      </c>
      <c r="L7172" s="6">
        <f t="shared" si="226"/>
        <v>85</v>
      </c>
      <c r="M7172" s="8">
        <f t="shared" si="227"/>
        <v>3315</v>
      </c>
      <c r="N7172" s="21">
        <f>(sales[[#This Row],[Price]]*sales[[#This Row],[Qty]])-(sales[[#This Row],[Discount_Amt]]*sales[[#This Row],[Qty]])</f>
        <v>3230</v>
      </c>
    </row>
    <row r="7173" spans="2:14" hidden="1" x14ac:dyDescent="0.35">
      <c r="B7173" s="7">
        <v>2031171</v>
      </c>
      <c r="C7173" s="1" t="s">
        <v>13</v>
      </c>
      <c r="D7173" s="1" t="s">
        <v>25</v>
      </c>
      <c r="E7173" s="1" t="s">
        <v>49</v>
      </c>
      <c r="F7173" s="1" t="s">
        <v>519</v>
      </c>
      <c r="G7173" s="3">
        <v>45482</v>
      </c>
      <c r="H7173" s="3">
        <v>45484</v>
      </c>
      <c r="I7173" s="6">
        <v>55000</v>
      </c>
      <c r="J7173" s="1">
        <v>1</v>
      </c>
      <c r="K7173" s="4">
        <v>0.05</v>
      </c>
      <c r="L7173" s="6">
        <f t="shared" si="226"/>
        <v>2750</v>
      </c>
      <c r="M7173" s="8">
        <f t="shared" si="227"/>
        <v>52250</v>
      </c>
      <c r="N7173" s="21">
        <f>(sales[[#This Row],[Price]]*sales[[#This Row],[Qty]])-(sales[[#This Row],[Discount_Amt]]*sales[[#This Row],[Qty]])</f>
        <v>52250</v>
      </c>
    </row>
    <row r="7174" spans="2:14" hidden="1" x14ac:dyDescent="0.35">
      <c r="B7174" s="7">
        <v>2031172</v>
      </c>
      <c r="C7174" s="1" t="s">
        <v>14</v>
      </c>
      <c r="D7174" s="1" t="s">
        <v>377</v>
      </c>
      <c r="E7174" s="1" t="s">
        <v>50</v>
      </c>
      <c r="F7174" s="1" t="s">
        <v>521</v>
      </c>
      <c r="G7174" s="3">
        <v>45482</v>
      </c>
      <c r="H7174" s="3">
        <v>45485</v>
      </c>
      <c r="I7174" s="6">
        <v>57999</v>
      </c>
      <c r="J7174" s="1">
        <v>3</v>
      </c>
      <c r="K7174" s="4">
        <v>0.05</v>
      </c>
      <c r="L7174" s="6">
        <f t="shared" si="226"/>
        <v>2899.9500000000003</v>
      </c>
      <c r="M7174" s="8">
        <f t="shared" si="227"/>
        <v>171097.05</v>
      </c>
      <c r="N7174" s="21">
        <f>(sales[[#This Row],[Price]]*sales[[#This Row],[Qty]])-(sales[[#This Row],[Discount_Amt]]*sales[[#This Row],[Qty]])</f>
        <v>165297.15</v>
      </c>
    </row>
    <row r="7175" spans="2:14" hidden="1" x14ac:dyDescent="0.35">
      <c r="B7175" s="7">
        <v>2031173</v>
      </c>
      <c r="C7175" s="1" t="s">
        <v>15</v>
      </c>
      <c r="D7175" s="1" t="s">
        <v>25</v>
      </c>
      <c r="E7175" s="1" t="s">
        <v>51</v>
      </c>
      <c r="F7175" s="1" t="s">
        <v>520</v>
      </c>
      <c r="G7175" s="3">
        <v>45482</v>
      </c>
      <c r="H7175" s="3">
        <v>45487</v>
      </c>
      <c r="I7175" s="6">
        <v>1399</v>
      </c>
      <c r="J7175" s="1">
        <v>2</v>
      </c>
      <c r="K7175" s="4">
        <v>0.05</v>
      </c>
      <c r="L7175" s="6">
        <f t="shared" si="226"/>
        <v>69.95</v>
      </c>
      <c r="M7175" s="8">
        <f t="shared" si="227"/>
        <v>2728.05</v>
      </c>
      <c r="N7175" s="21">
        <f>(sales[[#This Row],[Price]]*sales[[#This Row],[Qty]])-(sales[[#This Row],[Discount_Amt]]*sales[[#This Row],[Qty]])</f>
        <v>2658.1</v>
      </c>
    </row>
    <row r="7176" spans="2:14" hidden="1" x14ac:dyDescent="0.35">
      <c r="B7176" s="7">
        <v>2031174</v>
      </c>
      <c r="C7176" s="1" t="s">
        <v>16</v>
      </c>
      <c r="D7176" s="1" t="s">
        <v>26</v>
      </c>
      <c r="E7176" s="1" t="s">
        <v>506</v>
      </c>
      <c r="F7176" s="1" t="s">
        <v>518</v>
      </c>
      <c r="G7176" s="3">
        <v>45482</v>
      </c>
      <c r="H7176" s="3">
        <v>45483</v>
      </c>
      <c r="I7176" s="6">
        <v>999</v>
      </c>
      <c r="J7176" s="1">
        <v>1</v>
      </c>
      <c r="K7176" s="4">
        <v>0.03</v>
      </c>
      <c r="L7176" s="6">
        <f t="shared" si="226"/>
        <v>29.97</v>
      </c>
      <c r="M7176" s="8">
        <f t="shared" si="227"/>
        <v>969.03</v>
      </c>
      <c r="N7176" s="21">
        <f>(sales[[#This Row],[Price]]*sales[[#This Row],[Qty]])-(sales[[#This Row],[Discount_Amt]]*sales[[#This Row],[Qty]])</f>
        <v>969.03</v>
      </c>
    </row>
    <row r="7177" spans="2:14" x14ac:dyDescent="0.35">
      <c r="B7177" s="7">
        <v>2031175</v>
      </c>
      <c r="C7177" s="1" t="s">
        <v>17</v>
      </c>
      <c r="D7177" s="1" t="s">
        <v>27</v>
      </c>
      <c r="E7177" s="1" t="s">
        <v>507</v>
      </c>
      <c r="F7177" s="1" t="s">
        <v>519</v>
      </c>
      <c r="G7177" s="3">
        <v>45482</v>
      </c>
      <c r="H7177" s="3">
        <v>45490</v>
      </c>
      <c r="I7177" s="6">
        <v>2099</v>
      </c>
      <c r="J7177" s="1">
        <v>2</v>
      </c>
      <c r="K7177" s="4">
        <v>0.1</v>
      </c>
      <c r="L7177" s="6">
        <f t="shared" si="226"/>
        <v>209.9</v>
      </c>
      <c r="M7177" s="8">
        <f t="shared" si="227"/>
        <v>3988.1</v>
      </c>
      <c r="N7177" s="21">
        <f>(sales[[#This Row],[Price]]*sales[[#This Row],[Qty]])-(sales[[#This Row],[Discount_Amt]]*sales[[#This Row],[Qty]])</f>
        <v>3778.2</v>
      </c>
    </row>
    <row r="7178" spans="2:14" hidden="1" x14ac:dyDescent="0.35">
      <c r="B7178" s="7">
        <v>2031176</v>
      </c>
      <c r="C7178" s="1" t="s">
        <v>18</v>
      </c>
      <c r="D7178" s="1" t="s">
        <v>28</v>
      </c>
      <c r="E7178" s="1" t="s">
        <v>508</v>
      </c>
      <c r="F7178" s="1" t="s">
        <v>520</v>
      </c>
      <c r="G7178" s="3">
        <v>45482</v>
      </c>
      <c r="H7178" s="3">
        <v>45484</v>
      </c>
      <c r="I7178" s="6">
        <v>11000</v>
      </c>
      <c r="J7178" s="1">
        <v>1</v>
      </c>
      <c r="K7178" s="4">
        <v>0.05</v>
      </c>
      <c r="L7178" s="6">
        <f t="shared" si="226"/>
        <v>550</v>
      </c>
      <c r="M7178" s="8">
        <f t="shared" si="227"/>
        <v>10450</v>
      </c>
      <c r="N7178" s="21">
        <f>(sales[[#This Row],[Price]]*sales[[#This Row],[Qty]])-(sales[[#This Row],[Discount_Amt]]*sales[[#This Row],[Qty]])</f>
        <v>10450</v>
      </c>
    </row>
    <row r="7179" spans="2:14" hidden="1" x14ac:dyDescent="0.35">
      <c r="B7179" s="7">
        <v>2031177</v>
      </c>
      <c r="C7179" s="1" t="s">
        <v>19</v>
      </c>
      <c r="D7179" s="1" t="s">
        <v>29</v>
      </c>
      <c r="E7179" s="1" t="s">
        <v>31</v>
      </c>
      <c r="F7179" s="1" t="s">
        <v>521</v>
      </c>
      <c r="G7179" s="3">
        <v>45482</v>
      </c>
      <c r="H7179" s="3">
        <v>45485</v>
      </c>
      <c r="I7179" s="6">
        <v>800</v>
      </c>
      <c r="J7179" s="1">
        <v>2</v>
      </c>
      <c r="K7179" s="4">
        <v>0.05</v>
      </c>
      <c r="L7179" s="6">
        <f t="shared" si="226"/>
        <v>40</v>
      </c>
      <c r="M7179" s="8">
        <f t="shared" si="227"/>
        <v>1560</v>
      </c>
      <c r="N7179" s="21">
        <f>(sales[[#This Row],[Price]]*sales[[#This Row],[Qty]])-(sales[[#This Row],[Discount_Amt]]*sales[[#This Row],[Qty]])</f>
        <v>1520</v>
      </c>
    </row>
    <row r="7180" spans="2:14" hidden="1" x14ac:dyDescent="0.35">
      <c r="B7180" s="7">
        <v>2031178</v>
      </c>
      <c r="C7180" s="1" t="s">
        <v>20</v>
      </c>
      <c r="D7180" s="1" t="s">
        <v>25</v>
      </c>
      <c r="E7180" s="1" t="s">
        <v>32</v>
      </c>
      <c r="F7180" s="1" t="s">
        <v>518</v>
      </c>
      <c r="G7180" s="3">
        <v>45482</v>
      </c>
      <c r="H7180" s="3">
        <v>45487</v>
      </c>
      <c r="I7180" s="6">
        <v>5500</v>
      </c>
      <c r="J7180" s="1">
        <v>3</v>
      </c>
      <c r="K7180" s="4">
        <v>0.02</v>
      </c>
      <c r="L7180" s="6">
        <f t="shared" si="226"/>
        <v>110</v>
      </c>
      <c r="M7180" s="8">
        <f t="shared" si="227"/>
        <v>16390</v>
      </c>
      <c r="N7180" s="21">
        <f>(sales[[#This Row],[Price]]*sales[[#This Row],[Qty]])-(sales[[#This Row],[Discount_Amt]]*sales[[#This Row],[Qty]])</f>
        <v>16170</v>
      </c>
    </row>
    <row r="7181" spans="2:14" hidden="1" x14ac:dyDescent="0.35">
      <c r="B7181" s="7">
        <v>2031179</v>
      </c>
      <c r="C7181" s="1" t="s">
        <v>21</v>
      </c>
      <c r="D7181" s="1" t="s">
        <v>30</v>
      </c>
      <c r="E7181" s="1" t="s">
        <v>38</v>
      </c>
      <c r="F7181" s="1" t="s">
        <v>518</v>
      </c>
      <c r="G7181" s="3">
        <v>45482</v>
      </c>
      <c r="H7181" s="3">
        <v>45483</v>
      </c>
      <c r="I7181" s="6">
        <v>1350</v>
      </c>
      <c r="J7181" s="1">
        <v>2</v>
      </c>
      <c r="K7181" s="4">
        <v>0.06</v>
      </c>
      <c r="L7181" s="6">
        <f t="shared" si="226"/>
        <v>81</v>
      </c>
      <c r="M7181" s="8">
        <f t="shared" si="227"/>
        <v>2619</v>
      </c>
      <c r="N7181" s="21">
        <f>(sales[[#This Row],[Price]]*sales[[#This Row],[Qty]])-(sales[[#This Row],[Discount_Amt]]*sales[[#This Row],[Qty]])</f>
        <v>2538</v>
      </c>
    </row>
    <row r="7182" spans="2:14" hidden="1" x14ac:dyDescent="0.35">
      <c r="B7182" s="7">
        <v>2031180</v>
      </c>
      <c r="C7182" s="1" t="s">
        <v>22</v>
      </c>
      <c r="D7182" s="1" t="s">
        <v>27</v>
      </c>
      <c r="E7182" s="1" t="s">
        <v>33</v>
      </c>
      <c r="F7182" s="1" t="s">
        <v>519</v>
      </c>
      <c r="G7182" s="3">
        <v>45482</v>
      </c>
      <c r="H7182" s="3">
        <v>45490</v>
      </c>
      <c r="I7182" s="6">
        <v>4500</v>
      </c>
      <c r="J7182" s="1">
        <v>7</v>
      </c>
      <c r="K7182" s="4">
        <v>0.15</v>
      </c>
      <c r="L7182" s="6">
        <f t="shared" si="226"/>
        <v>675</v>
      </c>
      <c r="M7182" s="8">
        <f t="shared" si="227"/>
        <v>30825</v>
      </c>
      <c r="N7182" s="21">
        <f>(sales[[#This Row],[Price]]*sales[[#This Row],[Qty]])-(sales[[#This Row],[Discount_Amt]]*sales[[#This Row],[Qty]])</f>
        <v>26775</v>
      </c>
    </row>
    <row r="7183" spans="2:14" hidden="1" x14ac:dyDescent="0.35">
      <c r="B7183" s="7">
        <v>2031181</v>
      </c>
      <c r="C7183" s="1" t="s">
        <v>23</v>
      </c>
      <c r="D7183" s="1" t="s">
        <v>28</v>
      </c>
      <c r="E7183" s="1" t="s">
        <v>34</v>
      </c>
      <c r="F7183" s="1" t="s">
        <v>521</v>
      </c>
      <c r="G7183" s="3">
        <v>45482</v>
      </c>
      <c r="H7183" s="3">
        <v>45484</v>
      </c>
      <c r="I7183" s="6">
        <v>2350</v>
      </c>
      <c r="J7183" s="1">
        <v>2</v>
      </c>
      <c r="K7183" s="4">
        <v>0.02</v>
      </c>
      <c r="L7183" s="6">
        <f t="shared" si="226"/>
        <v>47</v>
      </c>
      <c r="M7183" s="8">
        <f t="shared" si="227"/>
        <v>4653</v>
      </c>
      <c r="N7183" s="21">
        <f>(sales[[#This Row],[Price]]*sales[[#This Row],[Qty]])-(sales[[#This Row],[Discount_Amt]]*sales[[#This Row],[Qty]])</f>
        <v>4606</v>
      </c>
    </row>
    <row r="7184" spans="2:14" hidden="1" x14ac:dyDescent="0.35">
      <c r="B7184" s="7">
        <v>2031182</v>
      </c>
      <c r="C7184" s="1" t="s">
        <v>24</v>
      </c>
      <c r="D7184" s="1" t="s">
        <v>29</v>
      </c>
      <c r="E7184" s="1" t="s">
        <v>35</v>
      </c>
      <c r="F7184" s="1" t="s">
        <v>520</v>
      </c>
      <c r="G7184" s="3">
        <v>45482</v>
      </c>
      <c r="H7184" s="3">
        <v>45485</v>
      </c>
      <c r="I7184" s="6">
        <v>90</v>
      </c>
      <c r="J7184" s="1">
        <v>1</v>
      </c>
      <c r="K7184" s="4">
        <v>0.02</v>
      </c>
      <c r="L7184" s="6">
        <f t="shared" si="226"/>
        <v>1.8</v>
      </c>
      <c r="M7184" s="8">
        <f t="shared" si="227"/>
        <v>88.2</v>
      </c>
      <c r="N7184" s="21">
        <f>(sales[[#This Row],[Price]]*sales[[#This Row],[Qty]])-(sales[[#This Row],[Discount_Amt]]*sales[[#This Row],[Qty]])</f>
        <v>88.2</v>
      </c>
    </row>
    <row r="7185" spans="2:14" hidden="1" x14ac:dyDescent="0.35">
      <c r="B7185" s="7">
        <v>2031183</v>
      </c>
      <c r="C7185" s="1" t="s">
        <v>4</v>
      </c>
      <c r="D7185" s="1" t="s">
        <v>25</v>
      </c>
      <c r="E7185" s="1" t="s">
        <v>36</v>
      </c>
      <c r="F7185" s="1" t="s">
        <v>518</v>
      </c>
      <c r="G7185" s="3">
        <v>45482</v>
      </c>
      <c r="H7185" s="3">
        <v>45487</v>
      </c>
      <c r="I7185" s="6">
        <v>280</v>
      </c>
      <c r="J7185" s="1">
        <v>1</v>
      </c>
      <c r="K7185" s="4">
        <v>0.02</v>
      </c>
      <c r="L7185" s="6">
        <f t="shared" si="226"/>
        <v>5.6000000000000005</v>
      </c>
      <c r="M7185" s="8">
        <f t="shared" si="227"/>
        <v>274.39999999999998</v>
      </c>
      <c r="N7185" s="21">
        <f>(sales[[#This Row],[Price]]*sales[[#This Row],[Qty]])-(sales[[#This Row],[Discount_Amt]]*sales[[#This Row],[Qty]])</f>
        <v>274.39999999999998</v>
      </c>
    </row>
    <row r="7186" spans="2:14" hidden="1" x14ac:dyDescent="0.35">
      <c r="B7186" s="7">
        <v>2031184</v>
      </c>
      <c r="C7186" s="1" t="s">
        <v>5</v>
      </c>
      <c r="D7186" s="1" t="s">
        <v>26</v>
      </c>
      <c r="E7186" s="1" t="s">
        <v>37</v>
      </c>
      <c r="F7186" s="1" t="s">
        <v>519</v>
      </c>
      <c r="G7186" s="3">
        <v>45482</v>
      </c>
      <c r="H7186" s="3">
        <v>45483</v>
      </c>
      <c r="I7186" s="6">
        <v>70</v>
      </c>
      <c r="J7186" s="1">
        <v>1</v>
      </c>
      <c r="K7186" s="4">
        <v>0.02</v>
      </c>
      <c r="L7186" s="6">
        <f t="shared" si="226"/>
        <v>1.4000000000000001</v>
      </c>
      <c r="M7186" s="8">
        <f t="shared" si="227"/>
        <v>68.599999999999994</v>
      </c>
      <c r="N7186" s="21">
        <f>(sales[[#This Row],[Price]]*sales[[#This Row],[Qty]])-(sales[[#This Row],[Discount_Amt]]*sales[[#This Row],[Qty]])</f>
        <v>68.599999999999994</v>
      </c>
    </row>
    <row r="7187" spans="2:14" hidden="1" x14ac:dyDescent="0.35">
      <c r="B7187" s="7">
        <v>2031185</v>
      </c>
      <c r="C7187" s="1" t="s">
        <v>6</v>
      </c>
      <c r="D7187" s="1" t="s">
        <v>27</v>
      </c>
      <c r="E7187" s="1" t="s">
        <v>39</v>
      </c>
      <c r="F7187" s="1" t="s">
        <v>520</v>
      </c>
      <c r="G7187" s="3">
        <v>45482</v>
      </c>
      <c r="H7187" s="3">
        <v>45490</v>
      </c>
      <c r="I7187" s="6">
        <v>230</v>
      </c>
      <c r="J7187" s="1">
        <v>2</v>
      </c>
      <c r="K7187" s="4">
        <v>0.02</v>
      </c>
      <c r="L7187" s="6">
        <f t="shared" si="226"/>
        <v>4.6000000000000005</v>
      </c>
      <c r="M7187" s="8">
        <f t="shared" si="227"/>
        <v>455.4</v>
      </c>
      <c r="N7187" s="21">
        <f>(sales[[#This Row],[Price]]*sales[[#This Row],[Qty]])-(sales[[#This Row],[Discount_Amt]]*sales[[#This Row],[Qty]])</f>
        <v>450.8</v>
      </c>
    </row>
    <row r="7188" spans="2:14" hidden="1" x14ac:dyDescent="0.35">
      <c r="B7188" s="7">
        <v>2031186</v>
      </c>
      <c r="C7188" s="1" t="s">
        <v>7</v>
      </c>
      <c r="D7188" s="1" t="s">
        <v>28</v>
      </c>
      <c r="E7188" s="1" t="s">
        <v>40</v>
      </c>
      <c r="F7188" s="1" t="s">
        <v>521</v>
      </c>
      <c r="G7188" s="3">
        <v>45482</v>
      </c>
      <c r="H7188" s="3">
        <v>45484</v>
      </c>
      <c r="I7188" s="6">
        <v>7999</v>
      </c>
      <c r="J7188" s="1">
        <v>1</v>
      </c>
      <c r="K7188" s="4">
        <v>0.02</v>
      </c>
      <c r="L7188" s="6">
        <f t="shared" si="226"/>
        <v>159.97999999999999</v>
      </c>
      <c r="M7188" s="8">
        <f t="shared" si="227"/>
        <v>7839.02</v>
      </c>
      <c r="N7188" s="21">
        <f>(sales[[#This Row],[Price]]*sales[[#This Row],[Qty]])-(sales[[#This Row],[Discount_Amt]]*sales[[#This Row],[Qty]])</f>
        <v>7839.02</v>
      </c>
    </row>
    <row r="7189" spans="2:14" x14ac:dyDescent="0.35">
      <c r="B7189" s="7">
        <v>2031187</v>
      </c>
      <c r="C7189" s="1" t="s">
        <v>10</v>
      </c>
      <c r="D7189" s="1" t="s">
        <v>29</v>
      </c>
      <c r="E7189" s="1" t="s">
        <v>41</v>
      </c>
      <c r="F7189" s="1" t="s">
        <v>518</v>
      </c>
      <c r="G7189" s="3">
        <v>45482</v>
      </c>
      <c r="H7189" s="3">
        <v>45485</v>
      </c>
      <c r="I7189" s="6">
        <v>850</v>
      </c>
      <c r="J7189" s="1">
        <v>2</v>
      </c>
      <c r="K7189" s="4">
        <v>0.02</v>
      </c>
      <c r="L7189" s="6">
        <f t="shared" si="226"/>
        <v>17</v>
      </c>
      <c r="M7189" s="8">
        <f t="shared" si="227"/>
        <v>1683</v>
      </c>
      <c r="N7189" s="21">
        <f>(sales[[#This Row],[Price]]*sales[[#This Row],[Qty]])-(sales[[#This Row],[Discount_Amt]]*sales[[#This Row],[Qty]])</f>
        <v>1666</v>
      </c>
    </row>
    <row r="7190" spans="2:14" hidden="1" x14ac:dyDescent="0.35">
      <c r="B7190" s="7">
        <v>2031188</v>
      </c>
      <c r="C7190" s="1" t="s">
        <v>8</v>
      </c>
      <c r="D7190" s="1" t="s">
        <v>25</v>
      </c>
      <c r="E7190" s="1" t="s">
        <v>42</v>
      </c>
      <c r="F7190" s="1" t="s">
        <v>518</v>
      </c>
      <c r="G7190" s="3">
        <v>45482</v>
      </c>
      <c r="H7190" s="3">
        <v>45487</v>
      </c>
      <c r="I7190" s="6">
        <v>65000</v>
      </c>
      <c r="J7190" s="1">
        <v>7</v>
      </c>
      <c r="K7190" s="4">
        <v>0.02</v>
      </c>
      <c r="L7190" s="6">
        <f t="shared" si="226"/>
        <v>1300</v>
      </c>
      <c r="M7190" s="8">
        <f t="shared" si="227"/>
        <v>453700</v>
      </c>
      <c r="N7190" s="21">
        <f>(sales[[#This Row],[Price]]*sales[[#This Row],[Qty]])-(sales[[#This Row],[Discount_Amt]]*sales[[#This Row],[Qty]])</f>
        <v>445900</v>
      </c>
    </row>
    <row r="7191" spans="2:14" hidden="1" x14ac:dyDescent="0.35">
      <c r="B7191" s="7">
        <v>2031189</v>
      </c>
      <c r="C7191" s="1" t="s">
        <v>9</v>
      </c>
      <c r="D7191" s="1" t="s">
        <v>26</v>
      </c>
      <c r="E7191" s="1" t="s">
        <v>43</v>
      </c>
      <c r="F7191" s="1" t="s">
        <v>519</v>
      </c>
      <c r="G7191" s="3">
        <v>45482</v>
      </c>
      <c r="H7191" s="3">
        <v>45483</v>
      </c>
      <c r="I7191" s="6">
        <v>450</v>
      </c>
      <c r="J7191" s="1">
        <v>2</v>
      </c>
      <c r="K7191" s="4">
        <v>7.0000000000000007E-2</v>
      </c>
      <c r="L7191" s="6">
        <f t="shared" si="226"/>
        <v>31.500000000000004</v>
      </c>
      <c r="M7191" s="8">
        <f t="shared" si="227"/>
        <v>868.5</v>
      </c>
      <c r="N7191" s="21">
        <f>(sales[[#This Row],[Price]]*sales[[#This Row],[Qty]])-(sales[[#This Row],[Discount_Amt]]*sales[[#This Row],[Qty]])</f>
        <v>837</v>
      </c>
    </row>
    <row r="7192" spans="2:14" x14ac:dyDescent="0.35">
      <c r="B7192" s="7">
        <v>2031190</v>
      </c>
      <c r="C7192" s="1" t="s">
        <v>11</v>
      </c>
      <c r="D7192" s="1" t="s">
        <v>27</v>
      </c>
      <c r="E7192" s="1" t="s">
        <v>44</v>
      </c>
      <c r="F7192" s="1" t="s">
        <v>521</v>
      </c>
      <c r="G7192" s="3">
        <v>45482</v>
      </c>
      <c r="H7192" s="3">
        <v>45490</v>
      </c>
      <c r="I7192" s="6">
        <v>1299</v>
      </c>
      <c r="J7192" s="1">
        <v>2</v>
      </c>
      <c r="K7192" s="4">
        <v>0.03</v>
      </c>
      <c r="L7192" s="6">
        <f t="shared" si="226"/>
        <v>38.97</v>
      </c>
      <c r="M7192" s="8">
        <f t="shared" si="227"/>
        <v>2559.0300000000002</v>
      </c>
      <c r="N7192" s="21">
        <f>(sales[[#This Row],[Price]]*sales[[#This Row],[Qty]])-(sales[[#This Row],[Discount_Amt]]*sales[[#This Row],[Qty]])</f>
        <v>2520.06</v>
      </c>
    </row>
    <row r="7193" spans="2:14" x14ac:dyDescent="0.35">
      <c r="B7193" s="7">
        <v>2031191</v>
      </c>
      <c r="C7193" s="1" t="s">
        <v>12</v>
      </c>
      <c r="D7193" s="1" t="s">
        <v>28</v>
      </c>
      <c r="E7193" s="1" t="s">
        <v>45</v>
      </c>
      <c r="F7193" s="1" t="s">
        <v>520</v>
      </c>
      <c r="G7193" s="3">
        <v>45482</v>
      </c>
      <c r="H7193" s="3">
        <v>45484</v>
      </c>
      <c r="I7193" s="6">
        <v>1700</v>
      </c>
      <c r="J7193" s="1">
        <v>1</v>
      </c>
      <c r="K7193" s="4">
        <v>0.08</v>
      </c>
      <c r="L7193" s="6">
        <f t="shared" si="226"/>
        <v>136</v>
      </c>
      <c r="M7193" s="8">
        <f t="shared" si="227"/>
        <v>1564</v>
      </c>
      <c r="N7193" s="21">
        <f>(sales[[#This Row],[Price]]*sales[[#This Row],[Qty]])-(sales[[#This Row],[Discount_Amt]]*sales[[#This Row],[Qty]])</f>
        <v>1564</v>
      </c>
    </row>
    <row r="7194" spans="2:14" hidden="1" x14ac:dyDescent="0.35">
      <c r="B7194" s="7">
        <v>2031192</v>
      </c>
      <c r="C7194" s="1" t="s">
        <v>13</v>
      </c>
      <c r="D7194" s="1" t="s">
        <v>29</v>
      </c>
      <c r="E7194" s="1" t="s">
        <v>46</v>
      </c>
      <c r="F7194" s="1" t="s">
        <v>518</v>
      </c>
      <c r="G7194" s="3">
        <v>45482</v>
      </c>
      <c r="H7194" s="3">
        <v>45485</v>
      </c>
      <c r="I7194" s="6">
        <v>55000</v>
      </c>
      <c r="J7194" s="1">
        <v>2</v>
      </c>
      <c r="K7194" s="4">
        <v>0.05</v>
      </c>
      <c r="L7194" s="6">
        <f t="shared" si="226"/>
        <v>2750</v>
      </c>
      <c r="M7194" s="8">
        <f t="shared" si="227"/>
        <v>107250</v>
      </c>
      <c r="N7194" s="21">
        <f>(sales[[#This Row],[Price]]*sales[[#This Row],[Qty]])-(sales[[#This Row],[Discount_Amt]]*sales[[#This Row],[Qty]])</f>
        <v>104500</v>
      </c>
    </row>
    <row r="7195" spans="2:14" hidden="1" x14ac:dyDescent="0.35">
      <c r="B7195" s="7">
        <v>2031193</v>
      </c>
      <c r="C7195" s="1" t="s">
        <v>14</v>
      </c>
      <c r="D7195" s="1" t="s">
        <v>25</v>
      </c>
      <c r="E7195" s="1" t="s">
        <v>47</v>
      </c>
      <c r="F7195" s="1" t="s">
        <v>519</v>
      </c>
      <c r="G7195" s="3">
        <v>45482</v>
      </c>
      <c r="H7195" s="3">
        <v>45487</v>
      </c>
      <c r="I7195" s="6">
        <v>57999</v>
      </c>
      <c r="J7195" s="1">
        <v>4</v>
      </c>
      <c r="K7195" s="4">
        <v>0.05</v>
      </c>
      <c r="L7195" s="6">
        <f t="shared" si="226"/>
        <v>2899.9500000000003</v>
      </c>
      <c r="M7195" s="8">
        <f t="shared" si="227"/>
        <v>229096.05</v>
      </c>
      <c r="N7195" s="21">
        <f>(sales[[#This Row],[Price]]*sales[[#This Row],[Qty]])-(sales[[#This Row],[Discount_Amt]]*sales[[#This Row],[Qty]])</f>
        <v>220396.2</v>
      </c>
    </row>
    <row r="7196" spans="2:14" hidden="1" x14ac:dyDescent="0.35">
      <c r="B7196" s="7">
        <v>2031194</v>
      </c>
      <c r="C7196" s="1" t="s">
        <v>15</v>
      </c>
      <c r="D7196" s="1" t="s">
        <v>378</v>
      </c>
      <c r="E7196" s="1" t="s">
        <v>48</v>
      </c>
      <c r="F7196" s="1" t="s">
        <v>520</v>
      </c>
      <c r="G7196" s="3">
        <v>45482</v>
      </c>
      <c r="H7196" s="3">
        <v>45483</v>
      </c>
      <c r="I7196" s="6">
        <v>1399</v>
      </c>
      <c r="J7196" s="1">
        <v>3</v>
      </c>
      <c r="K7196" s="4">
        <v>0.05</v>
      </c>
      <c r="L7196" s="6">
        <f t="shared" si="226"/>
        <v>69.95</v>
      </c>
      <c r="M7196" s="8">
        <f t="shared" si="227"/>
        <v>4127.05</v>
      </c>
      <c r="N7196" s="21">
        <f>(sales[[#This Row],[Price]]*sales[[#This Row],[Qty]])-(sales[[#This Row],[Discount_Amt]]*sales[[#This Row],[Qty]])</f>
        <v>3987.15</v>
      </c>
    </row>
    <row r="7197" spans="2:14" hidden="1" x14ac:dyDescent="0.35">
      <c r="B7197" s="7">
        <v>2031195</v>
      </c>
      <c r="C7197" s="1" t="s">
        <v>16</v>
      </c>
      <c r="D7197" s="1" t="s">
        <v>25</v>
      </c>
      <c r="E7197" s="1" t="s">
        <v>49</v>
      </c>
      <c r="F7197" s="1" t="s">
        <v>521</v>
      </c>
      <c r="G7197" s="3">
        <v>45482</v>
      </c>
      <c r="H7197" s="3">
        <v>45490</v>
      </c>
      <c r="I7197" s="6">
        <v>999</v>
      </c>
      <c r="J7197" s="1">
        <v>2</v>
      </c>
      <c r="K7197" s="4">
        <v>0.05</v>
      </c>
      <c r="L7197" s="6">
        <f t="shared" si="226"/>
        <v>49.95</v>
      </c>
      <c r="M7197" s="8">
        <f t="shared" si="227"/>
        <v>1948.05</v>
      </c>
      <c r="N7197" s="21">
        <f>(sales[[#This Row],[Price]]*sales[[#This Row],[Qty]])-(sales[[#This Row],[Discount_Amt]]*sales[[#This Row],[Qty]])</f>
        <v>1898.1</v>
      </c>
    </row>
    <row r="7198" spans="2:14" x14ac:dyDescent="0.35">
      <c r="B7198" s="7">
        <v>2031196</v>
      </c>
      <c r="C7198" s="1" t="s">
        <v>17</v>
      </c>
      <c r="D7198" s="1" t="s">
        <v>26</v>
      </c>
      <c r="E7198" s="1" t="s">
        <v>50</v>
      </c>
      <c r="F7198" s="1" t="s">
        <v>518</v>
      </c>
      <c r="G7198" s="3">
        <v>45482</v>
      </c>
      <c r="H7198" s="3">
        <v>45484</v>
      </c>
      <c r="I7198" s="6">
        <v>2099</v>
      </c>
      <c r="J7198" s="1">
        <v>1</v>
      </c>
      <c r="K7198" s="4">
        <v>0.03</v>
      </c>
      <c r="L7198" s="6">
        <f t="shared" si="226"/>
        <v>62.97</v>
      </c>
      <c r="M7198" s="8">
        <f t="shared" si="227"/>
        <v>2036.03</v>
      </c>
      <c r="N7198" s="21">
        <f>(sales[[#This Row],[Price]]*sales[[#This Row],[Qty]])-(sales[[#This Row],[Discount_Amt]]*sales[[#This Row],[Qty]])</f>
        <v>2036.03</v>
      </c>
    </row>
    <row r="7199" spans="2:14" hidden="1" x14ac:dyDescent="0.35">
      <c r="B7199" s="7">
        <v>2031197</v>
      </c>
      <c r="C7199" s="1" t="s">
        <v>18</v>
      </c>
      <c r="D7199" s="1" t="s">
        <v>27</v>
      </c>
      <c r="E7199" s="1" t="s">
        <v>51</v>
      </c>
      <c r="F7199" s="1" t="s">
        <v>518</v>
      </c>
      <c r="G7199" s="3">
        <v>45482</v>
      </c>
      <c r="H7199" s="3">
        <v>45485</v>
      </c>
      <c r="I7199" s="6">
        <v>11000</v>
      </c>
      <c r="J7199" s="1">
        <v>1</v>
      </c>
      <c r="K7199" s="4">
        <v>0.1</v>
      </c>
      <c r="L7199" s="6">
        <f t="shared" si="226"/>
        <v>1100</v>
      </c>
      <c r="M7199" s="8">
        <f t="shared" si="227"/>
        <v>9900</v>
      </c>
      <c r="N7199" s="21">
        <f>(sales[[#This Row],[Price]]*sales[[#This Row],[Qty]])-(sales[[#This Row],[Discount_Amt]]*sales[[#This Row],[Qty]])</f>
        <v>9900</v>
      </c>
    </row>
    <row r="7200" spans="2:14" hidden="1" x14ac:dyDescent="0.35">
      <c r="B7200" s="7">
        <v>2031198</v>
      </c>
      <c r="C7200" s="1" t="s">
        <v>19</v>
      </c>
      <c r="D7200" s="1" t="s">
        <v>28</v>
      </c>
      <c r="E7200" s="1" t="s">
        <v>506</v>
      </c>
      <c r="F7200" s="1" t="s">
        <v>519</v>
      </c>
      <c r="G7200" s="3">
        <v>45482</v>
      </c>
      <c r="H7200" s="3">
        <v>45487</v>
      </c>
      <c r="I7200" s="6">
        <v>800</v>
      </c>
      <c r="J7200" s="1">
        <v>2</v>
      </c>
      <c r="K7200" s="4">
        <v>0.05</v>
      </c>
      <c r="L7200" s="6">
        <f t="shared" si="226"/>
        <v>40</v>
      </c>
      <c r="M7200" s="8">
        <f t="shared" si="227"/>
        <v>1560</v>
      </c>
      <c r="N7200" s="21">
        <f>(sales[[#This Row],[Price]]*sales[[#This Row],[Qty]])-(sales[[#This Row],[Discount_Amt]]*sales[[#This Row],[Qty]])</f>
        <v>1520</v>
      </c>
    </row>
    <row r="7201" spans="2:14" hidden="1" x14ac:dyDescent="0.35">
      <c r="B7201" s="7">
        <v>2031199</v>
      </c>
      <c r="C7201" s="1" t="s">
        <v>20</v>
      </c>
      <c r="D7201" s="1" t="s">
        <v>29</v>
      </c>
      <c r="E7201" s="1" t="s">
        <v>507</v>
      </c>
      <c r="F7201" s="1" t="s">
        <v>521</v>
      </c>
      <c r="G7201" s="3">
        <v>45482</v>
      </c>
      <c r="H7201" s="3">
        <v>45483</v>
      </c>
      <c r="I7201" s="6">
        <v>5500</v>
      </c>
      <c r="J7201" s="1">
        <v>1</v>
      </c>
      <c r="K7201" s="4">
        <v>0.05</v>
      </c>
      <c r="L7201" s="6">
        <f t="shared" si="226"/>
        <v>275</v>
      </c>
      <c r="M7201" s="8">
        <f t="shared" si="227"/>
        <v>5225</v>
      </c>
      <c r="N7201" s="21">
        <f>(sales[[#This Row],[Price]]*sales[[#This Row],[Qty]])-(sales[[#This Row],[Discount_Amt]]*sales[[#This Row],[Qty]])</f>
        <v>5225</v>
      </c>
    </row>
    <row r="7202" spans="2:14" hidden="1" x14ac:dyDescent="0.35">
      <c r="B7202" s="7">
        <v>2031200</v>
      </c>
      <c r="C7202" s="1" t="s">
        <v>21</v>
      </c>
      <c r="D7202" s="1" t="s">
        <v>25</v>
      </c>
      <c r="E7202" s="1" t="s">
        <v>508</v>
      </c>
      <c r="F7202" s="1" t="s">
        <v>520</v>
      </c>
      <c r="G7202" s="3">
        <v>45482</v>
      </c>
      <c r="H7202" s="3">
        <v>45490</v>
      </c>
      <c r="I7202" s="6">
        <v>1350</v>
      </c>
      <c r="J7202" s="1">
        <v>3</v>
      </c>
      <c r="K7202" s="4">
        <v>0.02</v>
      </c>
      <c r="L7202" s="6">
        <f t="shared" si="226"/>
        <v>27</v>
      </c>
      <c r="M7202" s="8">
        <f t="shared" si="227"/>
        <v>4023</v>
      </c>
      <c r="N7202" s="21">
        <f>(sales[[#This Row],[Price]]*sales[[#This Row],[Qty]])-(sales[[#This Row],[Discount_Amt]]*sales[[#This Row],[Qty]])</f>
        <v>3969</v>
      </c>
    </row>
    <row r="7203" spans="2:14" hidden="1" x14ac:dyDescent="0.35">
      <c r="B7203" s="7">
        <v>2031201</v>
      </c>
      <c r="C7203" s="1" t="s">
        <v>22</v>
      </c>
      <c r="D7203" s="1" t="s">
        <v>30</v>
      </c>
      <c r="E7203" s="1" t="s">
        <v>31</v>
      </c>
      <c r="F7203" s="1" t="s">
        <v>518</v>
      </c>
      <c r="G7203" s="3">
        <v>45482</v>
      </c>
      <c r="H7203" s="3">
        <v>45484</v>
      </c>
      <c r="I7203" s="6">
        <v>4500</v>
      </c>
      <c r="J7203" s="1">
        <v>2</v>
      </c>
      <c r="K7203" s="4">
        <v>0.06</v>
      </c>
      <c r="L7203" s="6">
        <f t="shared" si="226"/>
        <v>270</v>
      </c>
      <c r="M7203" s="8">
        <f t="shared" si="227"/>
        <v>8730</v>
      </c>
      <c r="N7203" s="21">
        <f>(sales[[#This Row],[Price]]*sales[[#This Row],[Qty]])-(sales[[#This Row],[Discount_Amt]]*sales[[#This Row],[Qty]])</f>
        <v>8460</v>
      </c>
    </row>
    <row r="7204" spans="2:14" hidden="1" x14ac:dyDescent="0.35">
      <c r="B7204" s="7">
        <v>2031202</v>
      </c>
      <c r="C7204" s="1" t="s">
        <v>23</v>
      </c>
      <c r="D7204" s="1" t="s">
        <v>27</v>
      </c>
      <c r="E7204" s="1" t="s">
        <v>32</v>
      </c>
      <c r="F7204" s="1" t="s">
        <v>519</v>
      </c>
      <c r="G7204" s="3">
        <v>45482</v>
      </c>
      <c r="H7204" s="3">
        <v>45485</v>
      </c>
      <c r="I7204" s="6">
        <v>2350</v>
      </c>
      <c r="J7204" s="1">
        <v>1</v>
      </c>
      <c r="K7204" s="4">
        <v>0.15</v>
      </c>
      <c r="L7204" s="6">
        <f t="shared" si="226"/>
        <v>352.5</v>
      </c>
      <c r="M7204" s="8">
        <f t="shared" si="227"/>
        <v>1997.5</v>
      </c>
      <c r="N7204" s="21">
        <f>(sales[[#This Row],[Price]]*sales[[#This Row],[Qty]])-(sales[[#This Row],[Discount_Amt]]*sales[[#This Row],[Qty]])</f>
        <v>1997.5</v>
      </c>
    </row>
    <row r="7205" spans="2:14" hidden="1" x14ac:dyDescent="0.35">
      <c r="B7205" s="7">
        <v>2031203</v>
      </c>
      <c r="C7205" s="1" t="s">
        <v>24</v>
      </c>
      <c r="D7205" s="1" t="s">
        <v>28</v>
      </c>
      <c r="E7205" s="1" t="s">
        <v>38</v>
      </c>
      <c r="F7205" s="1" t="s">
        <v>520</v>
      </c>
      <c r="G7205" s="3">
        <v>45482</v>
      </c>
      <c r="H7205" s="3">
        <v>45487</v>
      </c>
      <c r="I7205" s="6">
        <v>90</v>
      </c>
      <c r="J7205" s="1">
        <v>2</v>
      </c>
      <c r="K7205" s="4">
        <v>0.02</v>
      </c>
      <c r="L7205" s="6">
        <f t="shared" si="226"/>
        <v>1.8</v>
      </c>
      <c r="M7205" s="8">
        <f t="shared" si="227"/>
        <v>178.2</v>
      </c>
      <c r="N7205" s="21">
        <f>(sales[[#This Row],[Price]]*sales[[#This Row],[Qty]])-(sales[[#This Row],[Discount_Amt]]*sales[[#This Row],[Qty]])</f>
        <v>176.4</v>
      </c>
    </row>
    <row r="7206" spans="2:14" hidden="1" x14ac:dyDescent="0.35">
      <c r="B7206" s="7">
        <v>2031204</v>
      </c>
      <c r="C7206" s="1" t="s">
        <v>4</v>
      </c>
      <c r="D7206" s="1" t="s">
        <v>29</v>
      </c>
      <c r="E7206" s="1" t="s">
        <v>33</v>
      </c>
      <c r="F7206" s="1" t="s">
        <v>521</v>
      </c>
      <c r="G7206" s="3">
        <v>45482</v>
      </c>
      <c r="H7206" s="3">
        <v>45483</v>
      </c>
      <c r="I7206" s="6">
        <v>280</v>
      </c>
      <c r="J7206" s="1">
        <v>1</v>
      </c>
      <c r="K7206" s="4">
        <v>0.02</v>
      </c>
      <c r="L7206" s="6">
        <f t="shared" si="226"/>
        <v>5.6000000000000005</v>
      </c>
      <c r="M7206" s="8">
        <f t="shared" si="227"/>
        <v>274.39999999999998</v>
      </c>
      <c r="N7206" s="21">
        <f>(sales[[#This Row],[Price]]*sales[[#This Row],[Qty]])-(sales[[#This Row],[Discount_Amt]]*sales[[#This Row],[Qty]])</f>
        <v>274.39999999999998</v>
      </c>
    </row>
    <row r="7207" spans="2:14" hidden="1" x14ac:dyDescent="0.35">
      <c r="B7207" s="7">
        <v>2031205</v>
      </c>
      <c r="C7207" s="1" t="s">
        <v>5</v>
      </c>
      <c r="D7207" s="1" t="s">
        <v>25</v>
      </c>
      <c r="E7207" s="1" t="s">
        <v>34</v>
      </c>
      <c r="F7207" s="1" t="s">
        <v>518</v>
      </c>
      <c r="G7207" s="3">
        <v>45482</v>
      </c>
      <c r="H7207" s="3">
        <v>45490</v>
      </c>
      <c r="I7207" s="6">
        <v>70</v>
      </c>
      <c r="J7207" s="1">
        <v>2</v>
      </c>
      <c r="K7207" s="4">
        <v>0.02</v>
      </c>
      <c r="L7207" s="6">
        <f t="shared" si="226"/>
        <v>1.4000000000000001</v>
      </c>
      <c r="M7207" s="8">
        <f t="shared" si="227"/>
        <v>138.6</v>
      </c>
      <c r="N7207" s="21">
        <f>(sales[[#This Row],[Price]]*sales[[#This Row],[Qty]])-(sales[[#This Row],[Discount_Amt]]*sales[[#This Row],[Qty]])</f>
        <v>137.19999999999999</v>
      </c>
    </row>
    <row r="7208" spans="2:14" hidden="1" x14ac:dyDescent="0.35">
      <c r="B7208" s="7">
        <v>2031206</v>
      </c>
      <c r="C7208" s="1" t="s">
        <v>6</v>
      </c>
      <c r="D7208" s="1" t="s">
        <v>26</v>
      </c>
      <c r="E7208" s="1" t="s">
        <v>35</v>
      </c>
      <c r="F7208" s="1" t="s">
        <v>518</v>
      </c>
      <c r="G7208" s="3">
        <v>45482</v>
      </c>
      <c r="H7208" s="3">
        <v>45484</v>
      </c>
      <c r="I7208" s="6">
        <v>230</v>
      </c>
      <c r="J7208" s="1">
        <v>3</v>
      </c>
      <c r="K7208" s="4">
        <v>0.02</v>
      </c>
      <c r="L7208" s="6">
        <f t="shared" si="226"/>
        <v>4.6000000000000005</v>
      </c>
      <c r="M7208" s="8">
        <f t="shared" si="227"/>
        <v>685.4</v>
      </c>
      <c r="N7208" s="21">
        <f>(sales[[#This Row],[Price]]*sales[[#This Row],[Qty]])-(sales[[#This Row],[Discount_Amt]]*sales[[#This Row],[Qty]])</f>
        <v>676.2</v>
      </c>
    </row>
    <row r="7209" spans="2:14" hidden="1" x14ac:dyDescent="0.35">
      <c r="B7209" s="7">
        <v>2031207</v>
      </c>
      <c r="C7209" s="1" t="s">
        <v>7</v>
      </c>
      <c r="D7209" s="1" t="s">
        <v>27</v>
      </c>
      <c r="E7209" s="1" t="s">
        <v>36</v>
      </c>
      <c r="F7209" s="1" t="s">
        <v>519</v>
      </c>
      <c r="G7209" s="3">
        <v>45482</v>
      </c>
      <c r="H7209" s="3">
        <v>45485</v>
      </c>
      <c r="I7209" s="6">
        <v>7999</v>
      </c>
      <c r="J7209" s="1">
        <v>2</v>
      </c>
      <c r="K7209" s="4">
        <v>0.02</v>
      </c>
      <c r="L7209" s="6">
        <f t="shared" si="226"/>
        <v>159.97999999999999</v>
      </c>
      <c r="M7209" s="8">
        <f t="shared" si="227"/>
        <v>15838.02</v>
      </c>
      <c r="N7209" s="21">
        <f>(sales[[#This Row],[Price]]*sales[[#This Row],[Qty]])-(sales[[#This Row],[Discount_Amt]]*sales[[#This Row],[Qty]])</f>
        <v>15678.04</v>
      </c>
    </row>
    <row r="7210" spans="2:14" x14ac:dyDescent="0.35">
      <c r="B7210" s="7">
        <v>2031208</v>
      </c>
      <c r="C7210" s="1" t="s">
        <v>10</v>
      </c>
      <c r="D7210" s="1" t="s">
        <v>28</v>
      </c>
      <c r="E7210" s="1" t="s">
        <v>37</v>
      </c>
      <c r="F7210" s="1" t="s">
        <v>521</v>
      </c>
      <c r="G7210" s="3">
        <v>45482</v>
      </c>
      <c r="H7210" s="3">
        <v>45487</v>
      </c>
      <c r="I7210" s="6">
        <v>850</v>
      </c>
      <c r="J7210" s="1">
        <v>7</v>
      </c>
      <c r="K7210" s="4">
        <v>0.02</v>
      </c>
      <c r="L7210" s="6">
        <f t="shared" si="226"/>
        <v>17</v>
      </c>
      <c r="M7210" s="8">
        <f t="shared" si="227"/>
        <v>5933</v>
      </c>
      <c r="N7210" s="21">
        <f>(sales[[#This Row],[Price]]*sales[[#This Row],[Qty]])-(sales[[#This Row],[Discount_Amt]]*sales[[#This Row],[Qty]])</f>
        <v>5831</v>
      </c>
    </row>
    <row r="7211" spans="2:14" hidden="1" x14ac:dyDescent="0.35">
      <c r="B7211" s="7">
        <v>2031209</v>
      </c>
      <c r="C7211" s="1" t="s">
        <v>8</v>
      </c>
      <c r="D7211" s="1" t="s">
        <v>29</v>
      </c>
      <c r="E7211" s="1" t="s">
        <v>39</v>
      </c>
      <c r="F7211" s="1" t="s">
        <v>520</v>
      </c>
      <c r="G7211" s="3">
        <v>45482</v>
      </c>
      <c r="H7211" s="3">
        <v>45483</v>
      </c>
      <c r="I7211" s="6">
        <v>65000</v>
      </c>
      <c r="J7211" s="1">
        <v>2</v>
      </c>
      <c r="K7211" s="4">
        <v>0.02</v>
      </c>
      <c r="L7211" s="6">
        <f t="shared" si="226"/>
        <v>1300</v>
      </c>
      <c r="M7211" s="8">
        <f t="shared" si="227"/>
        <v>128700</v>
      </c>
      <c r="N7211" s="21">
        <f>(sales[[#This Row],[Price]]*sales[[#This Row],[Qty]])-(sales[[#This Row],[Discount_Amt]]*sales[[#This Row],[Qty]])</f>
        <v>127400</v>
      </c>
    </row>
    <row r="7212" spans="2:14" hidden="1" x14ac:dyDescent="0.35">
      <c r="B7212" s="7">
        <v>2031210</v>
      </c>
      <c r="C7212" s="1" t="s">
        <v>9</v>
      </c>
      <c r="D7212" s="1" t="s">
        <v>25</v>
      </c>
      <c r="E7212" s="1" t="s">
        <v>40</v>
      </c>
      <c r="F7212" s="1" t="s">
        <v>518</v>
      </c>
      <c r="G7212" s="3">
        <v>45482</v>
      </c>
      <c r="H7212" s="3">
        <v>45490</v>
      </c>
      <c r="I7212" s="6">
        <v>450</v>
      </c>
      <c r="J7212" s="1">
        <v>1</v>
      </c>
      <c r="K7212" s="4">
        <v>0.02</v>
      </c>
      <c r="L7212" s="6">
        <f t="shared" si="226"/>
        <v>9</v>
      </c>
      <c r="M7212" s="8">
        <f t="shared" si="227"/>
        <v>441</v>
      </c>
      <c r="N7212" s="21">
        <f>(sales[[#This Row],[Price]]*sales[[#This Row],[Qty]])-(sales[[#This Row],[Discount_Amt]]*sales[[#This Row],[Qty]])</f>
        <v>441</v>
      </c>
    </row>
    <row r="7213" spans="2:14" x14ac:dyDescent="0.35">
      <c r="B7213" s="7">
        <v>2031211</v>
      </c>
      <c r="C7213" s="1" t="s">
        <v>11</v>
      </c>
      <c r="D7213" s="1" t="s">
        <v>26</v>
      </c>
      <c r="E7213" s="1" t="s">
        <v>41</v>
      </c>
      <c r="F7213" s="1" t="s">
        <v>519</v>
      </c>
      <c r="G7213" s="3">
        <v>45482</v>
      </c>
      <c r="H7213" s="3">
        <v>45484</v>
      </c>
      <c r="I7213" s="6">
        <v>1299</v>
      </c>
      <c r="J7213" s="1">
        <v>1</v>
      </c>
      <c r="K7213" s="4">
        <v>7.0000000000000007E-2</v>
      </c>
      <c r="L7213" s="6">
        <f t="shared" si="226"/>
        <v>90.93</v>
      </c>
      <c r="M7213" s="8">
        <f t="shared" si="227"/>
        <v>1208.07</v>
      </c>
      <c r="N7213" s="21">
        <f>(sales[[#This Row],[Price]]*sales[[#This Row],[Qty]])-(sales[[#This Row],[Discount_Amt]]*sales[[#This Row],[Qty]])</f>
        <v>1208.07</v>
      </c>
    </row>
    <row r="7214" spans="2:14" x14ac:dyDescent="0.35">
      <c r="B7214" s="7">
        <v>2031212</v>
      </c>
      <c r="C7214" s="1" t="s">
        <v>12</v>
      </c>
      <c r="D7214" s="1" t="s">
        <v>27</v>
      </c>
      <c r="E7214" s="1" t="s">
        <v>42</v>
      </c>
      <c r="F7214" s="1" t="s">
        <v>520</v>
      </c>
      <c r="G7214" s="3">
        <v>45482</v>
      </c>
      <c r="H7214" s="3">
        <v>45485</v>
      </c>
      <c r="I7214" s="6">
        <v>1700</v>
      </c>
      <c r="J7214" s="1">
        <v>1</v>
      </c>
      <c r="K7214" s="4">
        <v>0.03</v>
      </c>
      <c r="L7214" s="6">
        <f t="shared" ref="L7214:L7277" si="228">I7214*K7214</f>
        <v>51</v>
      </c>
      <c r="M7214" s="8">
        <f t="shared" ref="M7214:M7277" si="229">I7214*J7214-L7214</f>
        <v>1649</v>
      </c>
      <c r="N7214" s="21">
        <f>(sales[[#This Row],[Price]]*sales[[#This Row],[Qty]])-(sales[[#This Row],[Discount_Amt]]*sales[[#This Row],[Qty]])</f>
        <v>1649</v>
      </c>
    </row>
    <row r="7215" spans="2:14" hidden="1" x14ac:dyDescent="0.35">
      <c r="B7215" s="7">
        <v>2031213</v>
      </c>
      <c r="C7215" s="1" t="s">
        <v>13</v>
      </c>
      <c r="D7215" s="1" t="s">
        <v>28</v>
      </c>
      <c r="E7215" s="1" t="s">
        <v>43</v>
      </c>
      <c r="F7215" s="1" t="s">
        <v>521</v>
      </c>
      <c r="G7215" s="3">
        <v>45482</v>
      </c>
      <c r="H7215" s="3">
        <v>45487</v>
      </c>
      <c r="I7215" s="6">
        <v>55000</v>
      </c>
      <c r="J7215" s="1">
        <v>2</v>
      </c>
      <c r="K7215" s="4">
        <v>0.08</v>
      </c>
      <c r="L7215" s="6">
        <f t="shared" si="228"/>
        <v>4400</v>
      </c>
      <c r="M7215" s="8">
        <f t="shared" si="229"/>
        <v>105600</v>
      </c>
      <c r="N7215" s="21">
        <f>(sales[[#This Row],[Price]]*sales[[#This Row],[Qty]])-(sales[[#This Row],[Discount_Amt]]*sales[[#This Row],[Qty]])</f>
        <v>101200</v>
      </c>
    </row>
    <row r="7216" spans="2:14" hidden="1" x14ac:dyDescent="0.35">
      <c r="B7216" s="7">
        <v>2031214</v>
      </c>
      <c r="C7216" s="1" t="s">
        <v>14</v>
      </c>
      <c r="D7216" s="1" t="s">
        <v>29</v>
      </c>
      <c r="E7216" s="1" t="s">
        <v>44</v>
      </c>
      <c r="F7216" s="1" t="s">
        <v>518</v>
      </c>
      <c r="G7216" s="3">
        <v>45482</v>
      </c>
      <c r="H7216" s="3">
        <v>45483</v>
      </c>
      <c r="I7216" s="6">
        <v>57999</v>
      </c>
      <c r="J7216" s="1">
        <v>1</v>
      </c>
      <c r="K7216" s="4">
        <v>0.05</v>
      </c>
      <c r="L7216" s="6">
        <f t="shared" si="228"/>
        <v>2899.9500000000003</v>
      </c>
      <c r="M7216" s="8">
        <f t="shared" si="229"/>
        <v>55099.05</v>
      </c>
      <c r="N7216" s="21">
        <f>(sales[[#This Row],[Price]]*sales[[#This Row],[Qty]])-(sales[[#This Row],[Discount_Amt]]*sales[[#This Row],[Qty]])</f>
        <v>55099.05</v>
      </c>
    </row>
    <row r="7217" spans="2:14" hidden="1" x14ac:dyDescent="0.35">
      <c r="B7217" s="7">
        <v>2031215</v>
      </c>
      <c r="C7217" s="1" t="s">
        <v>15</v>
      </c>
      <c r="D7217" s="1" t="s">
        <v>25</v>
      </c>
      <c r="E7217" s="1" t="s">
        <v>45</v>
      </c>
      <c r="F7217" s="1" t="s">
        <v>518</v>
      </c>
      <c r="G7217" s="3">
        <v>45482</v>
      </c>
      <c r="H7217" s="3">
        <v>45490</v>
      </c>
      <c r="I7217" s="6">
        <v>1399</v>
      </c>
      <c r="J7217" s="1">
        <v>2</v>
      </c>
      <c r="K7217" s="4">
        <v>0.05</v>
      </c>
      <c r="L7217" s="6">
        <f t="shared" si="228"/>
        <v>69.95</v>
      </c>
      <c r="M7217" s="8">
        <f t="shared" si="229"/>
        <v>2728.05</v>
      </c>
      <c r="N7217" s="21">
        <f>(sales[[#This Row],[Price]]*sales[[#This Row],[Qty]])-(sales[[#This Row],[Discount_Amt]]*sales[[#This Row],[Qty]])</f>
        <v>2658.1</v>
      </c>
    </row>
    <row r="7218" spans="2:14" hidden="1" x14ac:dyDescent="0.35">
      <c r="B7218" s="7">
        <v>2031216</v>
      </c>
      <c r="C7218" s="1" t="s">
        <v>16</v>
      </c>
      <c r="D7218" s="1" t="s">
        <v>379</v>
      </c>
      <c r="E7218" s="1" t="s">
        <v>46</v>
      </c>
      <c r="F7218" s="1" t="s">
        <v>519</v>
      </c>
      <c r="G7218" s="3">
        <v>45482</v>
      </c>
      <c r="H7218" s="3">
        <v>45484</v>
      </c>
      <c r="I7218" s="6">
        <v>999</v>
      </c>
      <c r="J7218" s="1">
        <v>7</v>
      </c>
      <c r="K7218" s="4">
        <v>0.05</v>
      </c>
      <c r="L7218" s="6">
        <f t="shared" si="228"/>
        <v>49.95</v>
      </c>
      <c r="M7218" s="8">
        <f t="shared" si="229"/>
        <v>6943.05</v>
      </c>
      <c r="N7218" s="21">
        <f>(sales[[#This Row],[Price]]*sales[[#This Row],[Qty]])-(sales[[#This Row],[Discount_Amt]]*sales[[#This Row],[Qty]])</f>
        <v>6643.35</v>
      </c>
    </row>
    <row r="7219" spans="2:14" x14ac:dyDescent="0.35">
      <c r="B7219" s="7">
        <v>2031217</v>
      </c>
      <c r="C7219" s="1" t="s">
        <v>17</v>
      </c>
      <c r="D7219" s="1" t="s">
        <v>25</v>
      </c>
      <c r="E7219" s="1" t="s">
        <v>47</v>
      </c>
      <c r="F7219" s="1" t="s">
        <v>521</v>
      </c>
      <c r="G7219" s="3">
        <v>45482</v>
      </c>
      <c r="H7219" s="3">
        <v>45485</v>
      </c>
      <c r="I7219" s="6">
        <v>2099</v>
      </c>
      <c r="J7219" s="1">
        <v>2</v>
      </c>
      <c r="K7219" s="4">
        <v>0.05</v>
      </c>
      <c r="L7219" s="6">
        <f t="shared" si="228"/>
        <v>104.95</v>
      </c>
      <c r="M7219" s="8">
        <f t="shared" si="229"/>
        <v>4093.05</v>
      </c>
      <c r="N7219" s="21">
        <f>(sales[[#This Row],[Price]]*sales[[#This Row],[Qty]])-(sales[[#This Row],[Discount_Amt]]*sales[[#This Row],[Qty]])</f>
        <v>3988.1</v>
      </c>
    </row>
    <row r="7220" spans="2:14" hidden="1" x14ac:dyDescent="0.35">
      <c r="B7220" s="7">
        <v>2031218</v>
      </c>
      <c r="C7220" s="1" t="s">
        <v>18</v>
      </c>
      <c r="D7220" s="1" t="s">
        <v>26</v>
      </c>
      <c r="E7220" s="1" t="s">
        <v>48</v>
      </c>
      <c r="F7220" s="1" t="s">
        <v>520</v>
      </c>
      <c r="G7220" s="3">
        <v>45482</v>
      </c>
      <c r="H7220" s="3">
        <v>45487</v>
      </c>
      <c r="I7220" s="6">
        <v>11000</v>
      </c>
      <c r="J7220" s="1">
        <v>2</v>
      </c>
      <c r="K7220" s="4">
        <v>0.03</v>
      </c>
      <c r="L7220" s="6">
        <f t="shared" si="228"/>
        <v>330</v>
      </c>
      <c r="M7220" s="8">
        <f t="shared" si="229"/>
        <v>21670</v>
      </c>
      <c r="N7220" s="21">
        <f>(sales[[#This Row],[Price]]*sales[[#This Row],[Qty]])-(sales[[#This Row],[Discount_Amt]]*sales[[#This Row],[Qty]])</f>
        <v>21340</v>
      </c>
    </row>
    <row r="7221" spans="2:14" hidden="1" x14ac:dyDescent="0.35">
      <c r="B7221" s="7">
        <v>2031219</v>
      </c>
      <c r="C7221" s="1" t="s">
        <v>19</v>
      </c>
      <c r="D7221" s="1" t="s">
        <v>27</v>
      </c>
      <c r="E7221" s="1" t="s">
        <v>49</v>
      </c>
      <c r="F7221" s="1" t="s">
        <v>518</v>
      </c>
      <c r="G7221" s="3">
        <v>45482</v>
      </c>
      <c r="H7221" s="3">
        <v>45483</v>
      </c>
      <c r="I7221" s="6">
        <v>800</v>
      </c>
      <c r="J7221" s="1">
        <v>1</v>
      </c>
      <c r="K7221" s="4">
        <v>0.1</v>
      </c>
      <c r="L7221" s="6">
        <f t="shared" si="228"/>
        <v>80</v>
      </c>
      <c r="M7221" s="8">
        <f t="shared" si="229"/>
        <v>720</v>
      </c>
      <c r="N7221" s="21">
        <f>(sales[[#This Row],[Price]]*sales[[#This Row],[Qty]])-(sales[[#This Row],[Discount_Amt]]*sales[[#This Row],[Qty]])</f>
        <v>720</v>
      </c>
    </row>
    <row r="7222" spans="2:14" hidden="1" x14ac:dyDescent="0.35">
      <c r="B7222" s="7">
        <v>2031220</v>
      </c>
      <c r="C7222" s="1" t="s">
        <v>20</v>
      </c>
      <c r="D7222" s="1" t="s">
        <v>28</v>
      </c>
      <c r="E7222" s="1" t="s">
        <v>50</v>
      </c>
      <c r="F7222" s="1" t="s">
        <v>519</v>
      </c>
      <c r="G7222" s="3">
        <v>45482</v>
      </c>
      <c r="H7222" s="3">
        <v>45490</v>
      </c>
      <c r="I7222" s="6">
        <v>5500</v>
      </c>
      <c r="J7222" s="1">
        <v>2</v>
      </c>
      <c r="K7222" s="4">
        <v>0.05</v>
      </c>
      <c r="L7222" s="6">
        <f t="shared" si="228"/>
        <v>275</v>
      </c>
      <c r="M7222" s="8">
        <f t="shared" si="229"/>
        <v>10725</v>
      </c>
      <c r="N7222" s="21">
        <f>(sales[[#This Row],[Price]]*sales[[#This Row],[Qty]])-(sales[[#This Row],[Discount_Amt]]*sales[[#This Row],[Qty]])</f>
        <v>10450</v>
      </c>
    </row>
    <row r="7223" spans="2:14" hidden="1" x14ac:dyDescent="0.35">
      <c r="B7223" s="7">
        <v>2031221</v>
      </c>
      <c r="C7223" s="1" t="s">
        <v>21</v>
      </c>
      <c r="D7223" s="1" t="s">
        <v>29</v>
      </c>
      <c r="E7223" s="1" t="s">
        <v>51</v>
      </c>
      <c r="F7223" s="1" t="s">
        <v>520</v>
      </c>
      <c r="G7223" s="3">
        <v>45482</v>
      </c>
      <c r="H7223" s="3">
        <v>45484</v>
      </c>
      <c r="I7223" s="6">
        <v>1350</v>
      </c>
      <c r="J7223" s="1">
        <v>4</v>
      </c>
      <c r="K7223" s="4">
        <v>0.05</v>
      </c>
      <c r="L7223" s="6">
        <f t="shared" si="228"/>
        <v>67.5</v>
      </c>
      <c r="M7223" s="8">
        <f t="shared" si="229"/>
        <v>5332.5</v>
      </c>
      <c r="N7223" s="21">
        <f>(sales[[#This Row],[Price]]*sales[[#This Row],[Qty]])-(sales[[#This Row],[Discount_Amt]]*sales[[#This Row],[Qty]])</f>
        <v>5130</v>
      </c>
    </row>
    <row r="7224" spans="2:14" hidden="1" x14ac:dyDescent="0.35">
      <c r="B7224" s="7">
        <v>2031222</v>
      </c>
      <c r="C7224" s="1" t="s">
        <v>22</v>
      </c>
      <c r="D7224" s="1" t="s">
        <v>25</v>
      </c>
      <c r="E7224" s="1" t="s">
        <v>506</v>
      </c>
      <c r="F7224" s="1" t="s">
        <v>521</v>
      </c>
      <c r="G7224" s="3">
        <v>45482</v>
      </c>
      <c r="H7224" s="3">
        <v>45485</v>
      </c>
      <c r="I7224" s="6">
        <v>4500</v>
      </c>
      <c r="J7224" s="1">
        <v>3</v>
      </c>
      <c r="K7224" s="4">
        <v>0.02</v>
      </c>
      <c r="L7224" s="6">
        <f t="shared" si="228"/>
        <v>90</v>
      </c>
      <c r="M7224" s="8">
        <f t="shared" si="229"/>
        <v>13410</v>
      </c>
      <c r="N7224" s="21">
        <f>(sales[[#This Row],[Price]]*sales[[#This Row],[Qty]])-(sales[[#This Row],[Discount_Amt]]*sales[[#This Row],[Qty]])</f>
        <v>13230</v>
      </c>
    </row>
    <row r="7225" spans="2:14" hidden="1" x14ac:dyDescent="0.35">
      <c r="B7225" s="7">
        <v>2031223</v>
      </c>
      <c r="C7225" s="1" t="s">
        <v>23</v>
      </c>
      <c r="D7225" s="1" t="s">
        <v>30</v>
      </c>
      <c r="E7225" s="1" t="s">
        <v>507</v>
      </c>
      <c r="F7225" s="1" t="s">
        <v>518</v>
      </c>
      <c r="G7225" s="3">
        <v>45482</v>
      </c>
      <c r="H7225" s="3">
        <v>45487</v>
      </c>
      <c r="I7225" s="6">
        <v>2350</v>
      </c>
      <c r="J7225" s="1">
        <v>2</v>
      </c>
      <c r="K7225" s="4">
        <v>0.06</v>
      </c>
      <c r="L7225" s="6">
        <f t="shared" si="228"/>
        <v>141</v>
      </c>
      <c r="M7225" s="8">
        <f t="shared" si="229"/>
        <v>4559</v>
      </c>
      <c r="N7225" s="21">
        <f>(sales[[#This Row],[Price]]*sales[[#This Row],[Qty]])-(sales[[#This Row],[Discount_Amt]]*sales[[#This Row],[Qty]])</f>
        <v>4418</v>
      </c>
    </row>
    <row r="7226" spans="2:14" hidden="1" x14ac:dyDescent="0.35">
      <c r="B7226" s="7">
        <v>2031224</v>
      </c>
      <c r="C7226" s="1" t="s">
        <v>24</v>
      </c>
      <c r="D7226" s="1" t="s">
        <v>27</v>
      </c>
      <c r="E7226" s="1" t="s">
        <v>508</v>
      </c>
      <c r="F7226" s="1" t="s">
        <v>518</v>
      </c>
      <c r="G7226" s="3">
        <v>45482</v>
      </c>
      <c r="H7226" s="3">
        <v>45483</v>
      </c>
      <c r="I7226" s="6">
        <v>90</v>
      </c>
      <c r="J7226" s="1">
        <v>1</v>
      </c>
      <c r="K7226" s="4">
        <v>0.15</v>
      </c>
      <c r="L7226" s="6">
        <f t="shared" si="228"/>
        <v>13.5</v>
      </c>
      <c r="M7226" s="8">
        <f t="shared" si="229"/>
        <v>76.5</v>
      </c>
      <c r="N7226" s="21">
        <f>(sales[[#This Row],[Price]]*sales[[#This Row],[Qty]])-(sales[[#This Row],[Discount_Amt]]*sales[[#This Row],[Qty]])</f>
        <v>76.5</v>
      </c>
    </row>
    <row r="7227" spans="2:14" hidden="1" x14ac:dyDescent="0.35">
      <c r="B7227" s="7">
        <v>2031225</v>
      </c>
      <c r="C7227" s="1" t="s">
        <v>4</v>
      </c>
      <c r="D7227" s="1" t="s">
        <v>28</v>
      </c>
      <c r="E7227" s="1" t="s">
        <v>31</v>
      </c>
      <c r="F7227" s="1" t="s">
        <v>519</v>
      </c>
      <c r="G7227" s="3">
        <v>45482</v>
      </c>
      <c r="H7227" s="3">
        <v>45490</v>
      </c>
      <c r="I7227" s="6">
        <v>280</v>
      </c>
      <c r="J7227" s="1">
        <v>1</v>
      </c>
      <c r="K7227" s="4">
        <v>0.02</v>
      </c>
      <c r="L7227" s="6">
        <f t="shared" si="228"/>
        <v>5.6000000000000005</v>
      </c>
      <c r="M7227" s="8">
        <f t="shared" si="229"/>
        <v>274.39999999999998</v>
      </c>
      <c r="N7227" s="21">
        <f>(sales[[#This Row],[Price]]*sales[[#This Row],[Qty]])-(sales[[#This Row],[Discount_Amt]]*sales[[#This Row],[Qty]])</f>
        <v>274.39999999999998</v>
      </c>
    </row>
    <row r="7228" spans="2:14" hidden="1" x14ac:dyDescent="0.35">
      <c r="B7228" s="7">
        <v>2031226</v>
      </c>
      <c r="C7228" s="1" t="s">
        <v>5</v>
      </c>
      <c r="D7228" s="1" t="s">
        <v>29</v>
      </c>
      <c r="E7228" s="1" t="s">
        <v>32</v>
      </c>
      <c r="F7228" s="1" t="s">
        <v>521</v>
      </c>
      <c r="G7228" s="3">
        <v>45482</v>
      </c>
      <c r="H7228" s="3">
        <v>45484</v>
      </c>
      <c r="I7228" s="6">
        <v>70</v>
      </c>
      <c r="J7228" s="1">
        <v>2</v>
      </c>
      <c r="K7228" s="4">
        <v>0.02</v>
      </c>
      <c r="L7228" s="6">
        <f t="shared" si="228"/>
        <v>1.4000000000000001</v>
      </c>
      <c r="M7228" s="8">
        <f t="shared" si="229"/>
        <v>138.6</v>
      </c>
      <c r="N7228" s="21">
        <f>(sales[[#This Row],[Price]]*sales[[#This Row],[Qty]])-(sales[[#This Row],[Discount_Amt]]*sales[[#This Row],[Qty]])</f>
        <v>137.19999999999999</v>
      </c>
    </row>
    <row r="7229" spans="2:14" hidden="1" x14ac:dyDescent="0.35">
      <c r="B7229" s="7">
        <v>2031227</v>
      </c>
      <c r="C7229" s="1" t="s">
        <v>6</v>
      </c>
      <c r="D7229" s="1" t="s">
        <v>25</v>
      </c>
      <c r="E7229" s="1" t="s">
        <v>38</v>
      </c>
      <c r="F7229" s="1" t="s">
        <v>520</v>
      </c>
      <c r="G7229" s="3">
        <v>45482</v>
      </c>
      <c r="H7229" s="3">
        <v>45485</v>
      </c>
      <c r="I7229" s="6">
        <v>230</v>
      </c>
      <c r="J7229" s="1">
        <v>1</v>
      </c>
      <c r="K7229" s="4">
        <v>0.02</v>
      </c>
      <c r="L7229" s="6">
        <f t="shared" si="228"/>
        <v>4.6000000000000005</v>
      </c>
      <c r="M7229" s="8">
        <f t="shared" si="229"/>
        <v>225.4</v>
      </c>
      <c r="N7229" s="21">
        <f>(sales[[#This Row],[Price]]*sales[[#This Row],[Qty]])-(sales[[#This Row],[Discount_Amt]]*sales[[#This Row],[Qty]])</f>
        <v>225.4</v>
      </c>
    </row>
    <row r="7230" spans="2:14" hidden="1" x14ac:dyDescent="0.35">
      <c r="B7230" s="7">
        <v>2031228</v>
      </c>
      <c r="C7230" s="1" t="s">
        <v>7</v>
      </c>
      <c r="D7230" s="1" t="s">
        <v>26</v>
      </c>
      <c r="E7230" s="1" t="s">
        <v>33</v>
      </c>
      <c r="F7230" s="1" t="s">
        <v>518</v>
      </c>
      <c r="G7230" s="3">
        <v>45482</v>
      </c>
      <c r="H7230" s="3">
        <v>45487</v>
      </c>
      <c r="I7230" s="6">
        <v>7999</v>
      </c>
      <c r="J7230" s="1">
        <v>3</v>
      </c>
      <c r="K7230" s="4">
        <v>0.02</v>
      </c>
      <c r="L7230" s="6">
        <f t="shared" si="228"/>
        <v>159.97999999999999</v>
      </c>
      <c r="M7230" s="8">
        <f t="shared" si="229"/>
        <v>23837.02</v>
      </c>
      <c r="N7230" s="21">
        <f>(sales[[#This Row],[Price]]*sales[[#This Row],[Qty]])-(sales[[#This Row],[Discount_Amt]]*sales[[#This Row],[Qty]])</f>
        <v>23517.06</v>
      </c>
    </row>
    <row r="7231" spans="2:14" x14ac:dyDescent="0.35">
      <c r="B7231" s="7">
        <v>2031229</v>
      </c>
      <c r="C7231" s="1" t="s">
        <v>10</v>
      </c>
      <c r="D7231" s="1" t="s">
        <v>27</v>
      </c>
      <c r="E7231" s="1" t="s">
        <v>34</v>
      </c>
      <c r="F7231" s="1" t="s">
        <v>519</v>
      </c>
      <c r="G7231" s="3">
        <v>45482</v>
      </c>
      <c r="H7231" s="3">
        <v>45483</v>
      </c>
      <c r="I7231" s="6">
        <v>850</v>
      </c>
      <c r="J7231" s="1">
        <v>2</v>
      </c>
      <c r="K7231" s="4">
        <v>0.02</v>
      </c>
      <c r="L7231" s="6">
        <f t="shared" si="228"/>
        <v>17</v>
      </c>
      <c r="M7231" s="8">
        <f t="shared" si="229"/>
        <v>1683</v>
      </c>
      <c r="N7231" s="21">
        <f>(sales[[#This Row],[Price]]*sales[[#This Row],[Qty]])-(sales[[#This Row],[Discount_Amt]]*sales[[#This Row],[Qty]])</f>
        <v>1666</v>
      </c>
    </row>
    <row r="7232" spans="2:14" hidden="1" x14ac:dyDescent="0.35">
      <c r="B7232" s="7">
        <v>2031230</v>
      </c>
      <c r="C7232" s="1" t="s">
        <v>8</v>
      </c>
      <c r="D7232" s="1" t="s">
        <v>28</v>
      </c>
      <c r="E7232" s="1" t="s">
        <v>35</v>
      </c>
      <c r="F7232" s="1" t="s">
        <v>520</v>
      </c>
      <c r="G7232" s="3">
        <v>45482</v>
      </c>
      <c r="H7232" s="3">
        <v>45490</v>
      </c>
      <c r="I7232" s="6">
        <v>65000</v>
      </c>
      <c r="J7232" s="1">
        <v>1</v>
      </c>
      <c r="K7232" s="4">
        <v>0.02</v>
      </c>
      <c r="L7232" s="6">
        <f t="shared" si="228"/>
        <v>1300</v>
      </c>
      <c r="M7232" s="8">
        <f t="shared" si="229"/>
        <v>63700</v>
      </c>
      <c r="N7232" s="21">
        <f>(sales[[#This Row],[Price]]*sales[[#This Row],[Qty]])-(sales[[#This Row],[Discount_Amt]]*sales[[#This Row],[Qty]])</f>
        <v>63700</v>
      </c>
    </row>
    <row r="7233" spans="2:14" hidden="1" x14ac:dyDescent="0.35">
      <c r="B7233" s="7">
        <v>2031231</v>
      </c>
      <c r="C7233" s="1" t="s">
        <v>9</v>
      </c>
      <c r="D7233" s="1" t="s">
        <v>29</v>
      </c>
      <c r="E7233" s="1" t="s">
        <v>36</v>
      </c>
      <c r="F7233" s="1" t="s">
        <v>521</v>
      </c>
      <c r="G7233" s="3">
        <v>45482</v>
      </c>
      <c r="H7233" s="3">
        <v>45484</v>
      </c>
      <c r="I7233" s="6">
        <v>450</v>
      </c>
      <c r="J7233" s="1">
        <v>2</v>
      </c>
      <c r="K7233" s="4">
        <v>0.02</v>
      </c>
      <c r="L7233" s="6">
        <f t="shared" si="228"/>
        <v>9</v>
      </c>
      <c r="M7233" s="8">
        <f t="shared" si="229"/>
        <v>891</v>
      </c>
      <c r="N7233" s="21">
        <f>(sales[[#This Row],[Price]]*sales[[#This Row],[Qty]])-(sales[[#This Row],[Discount_Amt]]*sales[[#This Row],[Qty]])</f>
        <v>882</v>
      </c>
    </row>
    <row r="7234" spans="2:14" x14ac:dyDescent="0.35">
      <c r="B7234" s="7">
        <v>2031232</v>
      </c>
      <c r="C7234" s="1" t="s">
        <v>11</v>
      </c>
      <c r="D7234" s="1" t="s">
        <v>25</v>
      </c>
      <c r="E7234" s="1" t="s">
        <v>37</v>
      </c>
      <c r="F7234" s="1" t="s">
        <v>518</v>
      </c>
      <c r="G7234" s="3">
        <v>45482</v>
      </c>
      <c r="H7234" s="3">
        <v>45485</v>
      </c>
      <c r="I7234" s="6">
        <v>1299</v>
      </c>
      <c r="J7234" s="1">
        <v>1</v>
      </c>
      <c r="K7234" s="4">
        <v>0.02</v>
      </c>
      <c r="L7234" s="6">
        <f t="shared" si="228"/>
        <v>25.98</v>
      </c>
      <c r="M7234" s="8">
        <f t="shared" si="229"/>
        <v>1273.02</v>
      </c>
      <c r="N7234" s="21">
        <f>(sales[[#This Row],[Price]]*sales[[#This Row],[Qty]])-(sales[[#This Row],[Discount_Amt]]*sales[[#This Row],[Qty]])</f>
        <v>1273.02</v>
      </c>
    </row>
    <row r="7235" spans="2:14" x14ac:dyDescent="0.35">
      <c r="B7235" s="7">
        <v>2031233</v>
      </c>
      <c r="C7235" s="1" t="s">
        <v>12</v>
      </c>
      <c r="D7235" s="1" t="s">
        <v>26</v>
      </c>
      <c r="E7235" s="1" t="s">
        <v>39</v>
      </c>
      <c r="F7235" s="1" t="s">
        <v>518</v>
      </c>
      <c r="G7235" s="3">
        <v>45482</v>
      </c>
      <c r="H7235" s="3">
        <v>45487</v>
      </c>
      <c r="I7235" s="6">
        <v>1700</v>
      </c>
      <c r="J7235" s="1">
        <v>2</v>
      </c>
      <c r="K7235" s="4">
        <v>7.0000000000000007E-2</v>
      </c>
      <c r="L7235" s="6">
        <f t="shared" si="228"/>
        <v>119.00000000000001</v>
      </c>
      <c r="M7235" s="8">
        <f t="shared" si="229"/>
        <v>3281</v>
      </c>
      <c r="N7235" s="21">
        <f>(sales[[#This Row],[Price]]*sales[[#This Row],[Qty]])-(sales[[#This Row],[Discount_Amt]]*sales[[#This Row],[Qty]])</f>
        <v>3162</v>
      </c>
    </row>
    <row r="7236" spans="2:14" hidden="1" x14ac:dyDescent="0.35">
      <c r="B7236" s="7">
        <v>2031234</v>
      </c>
      <c r="C7236" s="1" t="s">
        <v>13</v>
      </c>
      <c r="D7236" s="1" t="s">
        <v>27</v>
      </c>
      <c r="E7236" s="1" t="s">
        <v>40</v>
      </c>
      <c r="F7236" s="1" t="s">
        <v>519</v>
      </c>
      <c r="G7236" s="3">
        <v>45482</v>
      </c>
      <c r="H7236" s="3">
        <v>45483</v>
      </c>
      <c r="I7236" s="6">
        <v>55000</v>
      </c>
      <c r="J7236" s="1">
        <v>3</v>
      </c>
      <c r="K7236" s="4">
        <v>0.03</v>
      </c>
      <c r="L7236" s="6">
        <f t="shared" si="228"/>
        <v>1650</v>
      </c>
      <c r="M7236" s="8">
        <f t="shared" si="229"/>
        <v>163350</v>
      </c>
      <c r="N7236" s="21">
        <f>(sales[[#This Row],[Price]]*sales[[#This Row],[Qty]])-(sales[[#This Row],[Discount_Amt]]*sales[[#This Row],[Qty]])</f>
        <v>160050</v>
      </c>
    </row>
    <row r="7237" spans="2:14" hidden="1" x14ac:dyDescent="0.35">
      <c r="B7237" s="7">
        <v>2031235</v>
      </c>
      <c r="C7237" s="1" t="s">
        <v>14</v>
      </c>
      <c r="D7237" s="1" t="s">
        <v>28</v>
      </c>
      <c r="E7237" s="1" t="s">
        <v>41</v>
      </c>
      <c r="F7237" s="1" t="s">
        <v>521</v>
      </c>
      <c r="G7237" s="3">
        <v>45482</v>
      </c>
      <c r="H7237" s="3">
        <v>45490</v>
      </c>
      <c r="I7237" s="6">
        <v>57999</v>
      </c>
      <c r="J7237" s="1">
        <v>2</v>
      </c>
      <c r="K7237" s="4">
        <v>0.08</v>
      </c>
      <c r="L7237" s="6">
        <f t="shared" si="228"/>
        <v>4639.92</v>
      </c>
      <c r="M7237" s="8">
        <f t="shared" si="229"/>
        <v>111358.08</v>
      </c>
      <c r="N7237" s="21">
        <f>(sales[[#This Row],[Price]]*sales[[#This Row],[Qty]])-(sales[[#This Row],[Discount_Amt]]*sales[[#This Row],[Qty]])</f>
        <v>106718.16</v>
      </c>
    </row>
    <row r="7238" spans="2:14" hidden="1" x14ac:dyDescent="0.35">
      <c r="B7238" s="7">
        <v>2031236</v>
      </c>
      <c r="C7238" s="1" t="s">
        <v>15</v>
      </c>
      <c r="D7238" s="1" t="s">
        <v>29</v>
      </c>
      <c r="E7238" s="1" t="s">
        <v>42</v>
      </c>
      <c r="F7238" s="1" t="s">
        <v>520</v>
      </c>
      <c r="G7238" s="3">
        <v>45482</v>
      </c>
      <c r="H7238" s="3">
        <v>45484</v>
      </c>
      <c r="I7238" s="6">
        <v>1399</v>
      </c>
      <c r="J7238" s="1">
        <v>7</v>
      </c>
      <c r="K7238" s="4">
        <v>0.05</v>
      </c>
      <c r="L7238" s="6">
        <f t="shared" si="228"/>
        <v>69.95</v>
      </c>
      <c r="M7238" s="8">
        <f t="shared" si="229"/>
        <v>9723.0499999999993</v>
      </c>
      <c r="N7238" s="21">
        <f>(sales[[#This Row],[Price]]*sales[[#This Row],[Qty]])-(sales[[#This Row],[Discount_Amt]]*sales[[#This Row],[Qty]])</f>
        <v>9303.35</v>
      </c>
    </row>
    <row r="7239" spans="2:14" hidden="1" x14ac:dyDescent="0.35">
      <c r="B7239" s="7">
        <v>2031237</v>
      </c>
      <c r="C7239" s="1" t="s">
        <v>16</v>
      </c>
      <c r="D7239" s="1" t="s">
        <v>25</v>
      </c>
      <c r="E7239" s="1" t="s">
        <v>43</v>
      </c>
      <c r="F7239" s="1" t="s">
        <v>518</v>
      </c>
      <c r="G7239" s="3">
        <v>45482</v>
      </c>
      <c r="H7239" s="3">
        <v>45485</v>
      </c>
      <c r="I7239" s="6">
        <v>999</v>
      </c>
      <c r="J7239" s="1">
        <v>2</v>
      </c>
      <c r="K7239" s="4">
        <v>0.05</v>
      </c>
      <c r="L7239" s="6">
        <f t="shared" si="228"/>
        <v>49.95</v>
      </c>
      <c r="M7239" s="8">
        <f t="shared" si="229"/>
        <v>1948.05</v>
      </c>
      <c r="N7239" s="21">
        <f>(sales[[#This Row],[Price]]*sales[[#This Row],[Qty]])-(sales[[#This Row],[Discount_Amt]]*sales[[#This Row],[Qty]])</f>
        <v>1898.1</v>
      </c>
    </row>
    <row r="7240" spans="2:14" x14ac:dyDescent="0.35">
      <c r="B7240" s="7">
        <v>2031238</v>
      </c>
      <c r="C7240" s="1" t="s">
        <v>17</v>
      </c>
      <c r="D7240" s="1" t="s">
        <v>380</v>
      </c>
      <c r="E7240" s="1" t="s">
        <v>44</v>
      </c>
      <c r="F7240" s="1" t="s">
        <v>519</v>
      </c>
      <c r="G7240" s="3">
        <v>45482</v>
      </c>
      <c r="H7240" s="3">
        <v>45487</v>
      </c>
      <c r="I7240" s="6">
        <v>2099</v>
      </c>
      <c r="J7240" s="1">
        <v>1</v>
      </c>
      <c r="K7240" s="4">
        <v>0.05</v>
      </c>
      <c r="L7240" s="6">
        <f t="shared" si="228"/>
        <v>104.95</v>
      </c>
      <c r="M7240" s="8">
        <f t="shared" si="229"/>
        <v>1994.05</v>
      </c>
      <c r="N7240" s="21">
        <f>(sales[[#This Row],[Price]]*sales[[#This Row],[Qty]])-(sales[[#This Row],[Discount_Amt]]*sales[[#This Row],[Qty]])</f>
        <v>1994.05</v>
      </c>
    </row>
    <row r="7241" spans="2:14" hidden="1" x14ac:dyDescent="0.35">
      <c r="B7241" s="7">
        <v>2031239</v>
      </c>
      <c r="C7241" s="1" t="s">
        <v>18</v>
      </c>
      <c r="D7241" s="1" t="s">
        <v>25</v>
      </c>
      <c r="E7241" s="1" t="s">
        <v>45</v>
      </c>
      <c r="F7241" s="1" t="s">
        <v>520</v>
      </c>
      <c r="G7241" s="3">
        <v>45482</v>
      </c>
      <c r="H7241" s="3">
        <v>45483</v>
      </c>
      <c r="I7241" s="6">
        <v>11000</v>
      </c>
      <c r="J7241" s="1">
        <v>1</v>
      </c>
      <c r="K7241" s="4">
        <v>0.05</v>
      </c>
      <c r="L7241" s="6">
        <f t="shared" si="228"/>
        <v>550</v>
      </c>
      <c r="M7241" s="8">
        <f t="shared" si="229"/>
        <v>10450</v>
      </c>
      <c r="N7241" s="21">
        <f>(sales[[#This Row],[Price]]*sales[[#This Row],[Qty]])-(sales[[#This Row],[Discount_Amt]]*sales[[#This Row],[Qty]])</f>
        <v>10450</v>
      </c>
    </row>
    <row r="7242" spans="2:14" hidden="1" x14ac:dyDescent="0.35">
      <c r="B7242" s="7">
        <v>2031240</v>
      </c>
      <c r="C7242" s="1" t="s">
        <v>19</v>
      </c>
      <c r="D7242" s="1" t="s">
        <v>26</v>
      </c>
      <c r="E7242" s="1" t="s">
        <v>46</v>
      </c>
      <c r="F7242" s="1" t="s">
        <v>521</v>
      </c>
      <c r="G7242" s="3">
        <v>45482</v>
      </c>
      <c r="H7242" s="3">
        <v>45490</v>
      </c>
      <c r="I7242" s="6">
        <v>800</v>
      </c>
      <c r="J7242" s="1">
        <v>1</v>
      </c>
      <c r="K7242" s="4">
        <v>0.03</v>
      </c>
      <c r="L7242" s="6">
        <f t="shared" si="228"/>
        <v>24</v>
      </c>
      <c r="M7242" s="8">
        <f t="shared" si="229"/>
        <v>776</v>
      </c>
      <c r="N7242" s="21">
        <f>(sales[[#This Row],[Price]]*sales[[#This Row],[Qty]])-(sales[[#This Row],[Discount_Amt]]*sales[[#This Row],[Qty]])</f>
        <v>776</v>
      </c>
    </row>
    <row r="7243" spans="2:14" hidden="1" x14ac:dyDescent="0.35">
      <c r="B7243" s="7">
        <v>2031241</v>
      </c>
      <c r="C7243" s="1" t="s">
        <v>20</v>
      </c>
      <c r="D7243" s="1" t="s">
        <v>27</v>
      </c>
      <c r="E7243" s="1" t="s">
        <v>47</v>
      </c>
      <c r="F7243" s="1" t="s">
        <v>518</v>
      </c>
      <c r="G7243" s="3">
        <v>45482</v>
      </c>
      <c r="H7243" s="3">
        <v>45484</v>
      </c>
      <c r="I7243" s="6">
        <v>5500</v>
      </c>
      <c r="J7243" s="1">
        <v>2</v>
      </c>
      <c r="K7243" s="4">
        <v>0.1</v>
      </c>
      <c r="L7243" s="6">
        <f t="shared" si="228"/>
        <v>550</v>
      </c>
      <c r="M7243" s="8">
        <f t="shared" si="229"/>
        <v>10450</v>
      </c>
      <c r="N7243" s="21">
        <f>(sales[[#This Row],[Price]]*sales[[#This Row],[Qty]])-(sales[[#This Row],[Discount_Amt]]*sales[[#This Row],[Qty]])</f>
        <v>9900</v>
      </c>
    </row>
    <row r="7244" spans="2:14" hidden="1" x14ac:dyDescent="0.35">
      <c r="B7244" s="7">
        <v>2031242</v>
      </c>
      <c r="C7244" s="1" t="s">
        <v>21</v>
      </c>
      <c r="D7244" s="1" t="s">
        <v>28</v>
      </c>
      <c r="E7244" s="1" t="s">
        <v>48</v>
      </c>
      <c r="F7244" s="1" t="s">
        <v>518</v>
      </c>
      <c r="G7244" s="3">
        <v>45482</v>
      </c>
      <c r="H7244" s="3">
        <v>45485</v>
      </c>
      <c r="I7244" s="6">
        <v>1350</v>
      </c>
      <c r="J7244" s="1">
        <v>1</v>
      </c>
      <c r="K7244" s="4">
        <v>0.05</v>
      </c>
      <c r="L7244" s="6">
        <f t="shared" si="228"/>
        <v>67.5</v>
      </c>
      <c r="M7244" s="8">
        <f t="shared" si="229"/>
        <v>1282.5</v>
      </c>
      <c r="N7244" s="21">
        <f>(sales[[#This Row],[Price]]*sales[[#This Row],[Qty]])-(sales[[#This Row],[Discount_Amt]]*sales[[#This Row],[Qty]])</f>
        <v>1282.5</v>
      </c>
    </row>
    <row r="7245" spans="2:14" hidden="1" x14ac:dyDescent="0.35">
      <c r="B7245" s="7">
        <v>2031243</v>
      </c>
      <c r="C7245" s="1" t="s">
        <v>22</v>
      </c>
      <c r="D7245" s="1" t="s">
        <v>29</v>
      </c>
      <c r="E7245" s="1" t="s">
        <v>49</v>
      </c>
      <c r="F7245" s="1" t="s">
        <v>519</v>
      </c>
      <c r="G7245" s="3">
        <v>45482</v>
      </c>
      <c r="H7245" s="3">
        <v>45487</v>
      </c>
      <c r="I7245" s="6">
        <v>4500</v>
      </c>
      <c r="J7245" s="1">
        <v>2</v>
      </c>
      <c r="K7245" s="4">
        <v>0.05</v>
      </c>
      <c r="L7245" s="6">
        <f t="shared" si="228"/>
        <v>225</v>
      </c>
      <c r="M7245" s="8">
        <f t="shared" si="229"/>
        <v>8775</v>
      </c>
      <c r="N7245" s="21">
        <f>(sales[[#This Row],[Price]]*sales[[#This Row],[Qty]])-(sales[[#This Row],[Discount_Amt]]*sales[[#This Row],[Qty]])</f>
        <v>8550</v>
      </c>
    </row>
    <row r="7246" spans="2:14" hidden="1" x14ac:dyDescent="0.35">
      <c r="B7246" s="7">
        <v>2031244</v>
      </c>
      <c r="C7246" s="1" t="s">
        <v>23</v>
      </c>
      <c r="D7246" s="1" t="s">
        <v>25</v>
      </c>
      <c r="E7246" s="1" t="s">
        <v>50</v>
      </c>
      <c r="F7246" s="1" t="s">
        <v>521</v>
      </c>
      <c r="G7246" s="3">
        <v>45482</v>
      </c>
      <c r="H7246" s="3">
        <v>45483</v>
      </c>
      <c r="I7246" s="6">
        <v>2350</v>
      </c>
      <c r="J7246" s="1">
        <v>7</v>
      </c>
      <c r="K7246" s="4">
        <v>0.02</v>
      </c>
      <c r="L7246" s="6">
        <f t="shared" si="228"/>
        <v>47</v>
      </c>
      <c r="M7246" s="8">
        <f t="shared" si="229"/>
        <v>16403</v>
      </c>
      <c r="N7246" s="21">
        <f>(sales[[#This Row],[Price]]*sales[[#This Row],[Qty]])-(sales[[#This Row],[Discount_Amt]]*sales[[#This Row],[Qty]])</f>
        <v>16121</v>
      </c>
    </row>
    <row r="7247" spans="2:14" hidden="1" x14ac:dyDescent="0.35">
      <c r="B7247" s="7">
        <v>2031245</v>
      </c>
      <c r="C7247" s="1" t="s">
        <v>24</v>
      </c>
      <c r="D7247" s="1" t="s">
        <v>30</v>
      </c>
      <c r="E7247" s="1" t="s">
        <v>51</v>
      </c>
      <c r="F7247" s="1" t="s">
        <v>520</v>
      </c>
      <c r="G7247" s="3">
        <v>45482</v>
      </c>
      <c r="H7247" s="3">
        <v>45490</v>
      </c>
      <c r="I7247" s="6">
        <v>90</v>
      </c>
      <c r="J7247" s="1">
        <v>2</v>
      </c>
      <c r="K7247" s="4">
        <v>0.06</v>
      </c>
      <c r="L7247" s="6">
        <f t="shared" si="228"/>
        <v>5.3999999999999995</v>
      </c>
      <c r="M7247" s="8">
        <f t="shared" si="229"/>
        <v>174.6</v>
      </c>
      <c r="N7247" s="21">
        <f>(sales[[#This Row],[Price]]*sales[[#This Row],[Qty]])-(sales[[#This Row],[Discount_Amt]]*sales[[#This Row],[Qty]])</f>
        <v>169.2</v>
      </c>
    </row>
    <row r="7248" spans="2:14" hidden="1" x14ac:dyDescent="0.35">
      <c r="B7248" s="7">
        <v>2031246</v>
      </c>
      <c r="C7248" s="1" t="s">
        <v>4</v>
      </c>
      <c r="D7248" s="1" t="s">
        <v>27</v>
      </c>
      <c r="E7248" s="1" t="s">
        <v>506</v>
      </c>
      <c r="F7248" s="1" t="s">
        <v>518</v>
      </c>
      <c r="G7248" s="3">
        <v>45482</v>
      </c>
      <c r="H7248" s="3">
        <v>45484</v>
      </c>
      <c r="I7248" s="6">
        <v>280</v>
      </c>
      <c r="J7248" s="1">
        <v>2</v>
      </c>
      <c r="K7248" s="4">
        <v>0.15</v>
      </c>
      <c r="L7248" s="6">
        <f t="shared" si="228"/>
        <v>42</v>
      </c>
      <c r="M7248" s="8">
        <f t="shared" si="229"/>
        <v>518</v>
      </c>
      <c r="N7248" s="21">
        <f>(sales[[#This Row],[Price]]*sales[[#This Row],[Qty]])-(sales[[#This Row],[Discount_Amt]]*sales[[#This Row],[Qty]])</f>
        <v>476</v>
      </c>
    </row>
    <row r="7249" spans="2:14" hidden="1" x14ac:dyDescent="0.35">
      <c r="B7249" s="7">
        <v>2031247</v>
      </c>
      <c r="C7249" s="1" t="s">
        <v>5</v>
      </c>
      <c r="D7249" s="1" t="s">
        <v>28</v>
      </c>
      <c r="E7249" s="1" t="s">
        <v>507</v>
      </c>
      <c r="F7249" s="1" t="s">
        <v>519</v>
      </c>
      <c r="G7249" s="3">
        <v>45482</v>
      </c>
      <c r="H7249" s="3">
        <v>45485</v>
      </c>
      <c r="I7249" s="6">
        <v>70</v>
      </c>
      <c r="J7249" s="1">
        <v>1</v>
      </c>
      <c r="K7249" s="4">
        <v>0.02</v>
      </c>
      <c r="L7249" s="6">
        <f t="shared" si="228"/>
        <v>1.4000000000000001</v>
      </c>
      <c r="M7249" s="8">
        <f t="shared" si="229"/>
        <v>68.599999999999994</v>
      </c>
      <c r="N7249" s="21">
        <f>(sales[[#This Row],[Price]]*sales[[#This Row],[Qty]])-(sales[[#This Row],[Discount_Amt]]*sales[[#This Row],[Qty]])</f>
        <v>68.599999999999994</v>
      </c>
    </row>
    <row r="7250" spans="2:14" hidden="1" x14ac:dyDescent="0.35">
      <c r="B7250" s="7">
        <v>2031248</v>
      </c>
      <c r="C7250" s="1" t="s">
        <v>6</v>
      </c>
      <c r="D7250" s="1" t="s">
        <v>29</v>
      </c>
      <c r="E7250" s="1" t="s">
        <v>508</v>
      </c>
      <c r="F7250" s="1" t="s">
        <v>520</v>
      </c>
      <c r="G7250" s="3">
        <v>45482</v>
      </c>
      <c r="H7250" s="3">
        <v>45487</v>
      </c>
      <c r="I7250" s="6">
        <v>230</v>
      </c>
      <c r="J7250" s="1">
        <v>2</v>
      </c>
      <c r="K7250" s="4">
        <v>0.02</v>
      </c>
      <c r="L7250" s="6">
        <f t="shared" si="228"/>
        <v>4.6000000000000005</v>
      </c>
      <c r="M7250" s="8">
        <f t="shared" si="229"/>
        <v>455.4</v>
      </c>
      <c r="N7250" s="21">
        <f>(sales[[#This Row],[Price]]*sales[[#This Row],[Qty]])-(sales[[#This Row],[Discount_Amt]]*sales[[#This Row],[Qty]])</f>
        <v>450.8</v>
      </c>
    </row>
    <row r="7251" spans="2:14" hidden="1" x14ac:dyDescent="0.35">
      <c r="B7251" s="7">
        <v>2031249</v>
      </c>
      <c r="C7251" s="1" t="s">
        <v>7</v>
      </c>
      <c r="D7251" s="1" t="s">
        <v>25</v>
      </c>
      <c r="E7251" s="1" t="s">
        <v>31</v>
      </c>
      <c r="F7251" s="1" t="s">
        <v>521</v>
      </c>
      <c r="G7251" s="3">
        <v>45482</v>
      </c>
      <c r="H7251" s="3">
        <v>45483</v>
      </c>
      <c r="I7251" s="6">
        <v>7999</v>
      </c>
      <c r="J7251" s="1">
        <v>4</v>
      </c>
      <c r="K7251" s="4">
        <v>0.02</v>
      </c>
      <c r="L7251" s="6">
        <f t="shared" si="228"/>
        <v>159.97999999999999</v>
      </c>
      <c r="M7251" s="8">
        <f t="shared" si="229"/>
        <v>31836.02</v>
      </c>
      <c r="N7251" s="21">
        <f>(sales[[#This Row],[Price]]*sales[[#This Row],[Qty]])-(sales[[#This Row],[Discount_Amt]]*sales[[#This Row],[Qty]])</f>
        <v>31356.080000000002</v>
      </c>
    </row>
    <row r="7252" spans="2:14" x14ac:dyDescent="0.35">
      <c r="B7252" s="7">
        <v>2031250</v>
      </c>
      <c r="C7252" s="1" t="s">
        <v>10</v>
      </c>
      <c r="D7252" s="1" t="s">
        <v>26</v>
      </c>
      <c r="E7252" s="1" t="s">
        <v>32</v>
      </c>
      <c r="F7252" s="1" t="s">
        <v>518</v>
      </c>
      <c r="G7252" s="3">
        <v>45482</v>
      </c>
      <c r="H7252" s="3">
        <v>45490</v>
      </c>
      <c r="I7252" s="6">
        <v>850</v>
      </c>
      <c r="J7252" s="1">
        <v>3</v>
      </c>
      <c r="K7252" s="4">
        <v>0.02</v>
      </c>
      <c r="L7252" s="6">
        <f t="shared" si="228"/>
        <v>17</v>
      </c>
      <c r="M7252" s="8">
        <f t="shared" si="229"/>
        <v>2533</v>
      </c>
      <c r="N7252" s="21">
        <f>(sales[[#This Row],[Price]]*sales[[#This Row],[Qty]])-(sales[[#This Row],[Discount_Amt]]*sales[[#This Row],[Qty]])</f>
        <v>2499</v>
      </c>
    </row>
    <row r="7253" spans="2:14" hidden="1" x14ac:dyDescent="0.35">
      <c r="B7253" s="7">
        <v>2031251</v>
      </c>
      <c r="C7253" s="1" t="s">
        <v>8</v>
      </c>
      <c r="D7253" s="1" t="s">
        <v>27</v>
      </c>
      <c r="E7253" s="1" t="s">
        <v>38</v>
      </c>
      <c r="F7253" s="1" t="s">
        <v>518</v>
      </c>
      <c r="G7253" s="3">
        <v>45482</v>
      </c>
      <c r="H7253" s="3">
        <v>45484</v>
      </c>
      <c r="I7253" s="6">
        <v>65000</v>
      </c>
      <c r="J7253" s="1">
        <v>2</v>
      </c>
      <c r="K7253" s="4">
        <v>0.02</v>
      </c>
      <c r="L7253" s="6">
        <f t="shared" si="228"/>
        <v>1300</v>
      </c>
      <c r="M7253" s="8">
        <f t="shared" si="229"/>
        <v>128700</v>
      </c>
      <c r="N7253" s="21">
        <f>(sales[[#This Row],[Price]]*sales[[#This Row],[Qty]])-(sales[[#This Row],[Discount_Amt]]*sales[[#This Row],[Qty]])</f>
        <v>127400</v>
      </c>
    </row>
    <row r="7254" spans="2:14" hidden="1" x14ac:dyDescent="0.35">
      <c r="B7254" s="7">
        <v>2031252</v>
      </c>
      <c r="C7254" s="1" t="s">
        <v>9</v>
      </c>
      <c r="D7254" s="1" t="s">
        <v>28</v>
      </c>
      <c r="E7254" s="1" t="s">
        <v>33</v>
      </c>
      <c r="F7254" s="1" t="s">
        <v>519</v>
      </c>
      <c r="G7254" s="3">
        <v>45482</v>
      </c>
      <c r="H7254" s="3">
        <v>45485</v>
      </c>
      <c r="I7254" s="6">
        <v>450</v>
      </c>
      <c r="J7254" s="1">
        <v>1</v>
      </c>
      <c r="K7254" s="4">
        <v>0.02</v>
      </c>
      <c r="L7254" s="6">
        <f t="shared" si="228"/>
        <v>9</v>
      </c>
      <c r="M7254" s="8">
        <f t="shared" si="229"/>
        <v>441</v>
      </c>
      <c r="N7254" s="21">
        <f>(sales[[#This Row],[Price]]*sales[[#This Row],[Qty]])-(sales[[#This Row],[Discount_Amt]]*sales[[#This Row],[Qty]])</f>
        <v>441</v>
      </c>
    </row>
    <row r="7255" spans="2:14" x14ac:dyDescent="0.35">
      <c r="B7255" s="7">
        <v>2031253</v>
      </c>
      <c r="C7255" s="1" t="s">
        <v>11</v>
      </c>
      <c r="D7255" s="1" t="s">
        <v>29</v>
      </c>
      <c r="E7255" s="1" t="s">
        <v>34</v>
      </c>
      <c r="F7255" s="1" t="s">
        <v>521</v>
      </c>
      <c r="G7255" s="3">
        <v>45482</v>
      </c>
      <c r="H7255" s="3">
        <v>45487</v>
      </c>
      <c r="I7255" s="6">
        <v>1299</v>
      </c>
      <c r="J7255" s="1">
        <v>1</v>
      </c>
      <c r="K7255" s="4">
        <v>0.02</v>
      </c>
      <c r="L7255" s="6">
        <f t="shared" si="228"/>
        <v>25.98</v>
      </c>
      <c r="M7255" s="8">
        <f t="shared" si="229"/>
        <v>1273.02</v>
      </c>
      <c r="N7255" s="21">
        <f>(sales[[#This Row],[Price]]*sales[[#This Row],[Qty]])-(sales[[#This Row],[Discount_Amt]]*sales[[#This Row],[Qty]])</f>
        <v>1273.02</v>
      </c>
    </row>
    <row r="7256" spans="2:14" x14ac:dyDescent="0.35">
      <c r="B7256" s="7">
        <v>2031254</v>
      </c>
      <c r="C7256" s="1" t="s">
        <v>12</v>
      </c>
      <c r="D7256" s="1" t="s">
        <v>25</v>
      </c>
      <c r="E7256" s="1" t="s">
        <v>35</v>
      </c>
      <c r="F7256" s="1" t="s">
        <v>520</v>
      </c>
      <c r="G7256" s="3">
        <v>45482</v>
      </c>
      <c r="H7256" s="3">
        <v>45483</v>
      </c>
      <c r="I7256" s="6">
        <v>1700</v>
      </c>
      <c r="J7256" s="1">
        <v>2</v>
      </c>
      <c r="K7256" s="4">
        <v>0.02</v>
      </c>
      <c r="L7256" s="6">
        <f t="shared" si="228"/>
        <v>34</v>
      </c>
      <c r="M7256" s="8">
        <f t="shared" si="229"/>
        <v>3366</v>
      </c>
      <c r="N7256" s="21">
        <f>(sales[[#This Row],[Price]]*sales[[#This Row],[Qty]])-(sales[[#This Row],[Discount_Amt]]*sales[[#This Row],[Qty]])</f>
        <v>3332</v>
      </c>
    </row>
    <row r="7257" spans="2:14" hidden="1" x14ac:dyDescent="0.35">
      <c r="B7257" s="7">
        <v>2031255</v>
      </c>
      <c r="C7257" s="1" t="s">
        <v>13</v>
      </c>
      <c r="D7257" s="1" t="s">
        <v>26</v>
      </c>
      <c r="E7257" s="1" t="s">
        <v>36</v>
      </c>
      <c r="F7257" s="1" t="s">
        <v>518</v>
      </c>
      <c r="G7257" s="3">
        <v>45482</v>
      </c>
      <c r="H7257" s="3">
        <v>45490</v>
      </c>
      <c r="I7257" s="6">
        <v>55000</v>
      </c>
      <c r="J7257" s="1">
        <v>1</v>
      </c>
      <c r="K7257" s="4">
        <v>7.0000000000000007E-2</v>
      </c>
      <c r="L7257" s="6">
        <f t="shared" si="228"/>
        <v>3850.0000000000005</v>
      </c>
      <c r="M7257" s="8">
        <f t="shared" si="229"/>
        <v>51150</v>
      </c>
      <c r="N7257" s="21">
        <f>(sales[[#This Row],[Price]]*sales[[#This Row],[Qty]])-(sales[[#This Row],[Discount_Amt]]*sales[[#This Row],[Qty]])</f>
        <v>51150</v>
      </c>
    </row>
    <row r="7258" spans="2:14" hidden="1" x14ac:dyDescent="0.35">
      <c r="B7258" s="7">
        <v>2031256</v>
      </c>
      <c r="C7258" s="1" t="s">
        <v>14</v>
      </c>
      <c r="D7258" s="1" t="s">
        <v>27</v>
      </c>
      <c r="E7258" s="1" t="s">
        <v>37</v>
      </c>
      <c r="F7258" s="1" t="s">
        <v>519</v>
      </c>
      <c r="G7258" s="3">
        <v>45482</v>
      </c>
      <c r="H7258" s="3">
        <v>45484</v>
      </c>
      <c r="I7258" s="6">
        <v>57999</v>
      </c>
      <c r="J7258" s="1">
        <v>3</v>
      </c>
      <c r="K7258" s="4">
        <v>0.03</v>
      </c>
      <c r="L7258" s="6">
        <f t="shared" si="228"/>
        <v>1739.97</v>
      </c>
      <c r="M7258" s="8">
        <f t="shared" si="229"/>
        <v>172257.03</v>
      </c>
      <c r="N7258" s="21">
        <f>(sales[[#This Row],[Price]]*sales[[#This Row],[Qty]])-(sales[[#This Row],[Discount_Amt]]*sales[[#This Row],[Qty]])</f>
        <v>168777.09</v>
      </c>
    </row>
    <row r="7259" spans="2:14" hidden="1" x14ac:dyDescent="0.35">
      <c r="B7259" s="7">
        <v>2031257</v>
      </c>
      <c r="C7259" s="1" t="s">
        <v>15</v>
      </c>
      <c r="D7259" s="1" t="s">
        <v>28</v>
      </c>
      <c r="E7259" s="1" t="s">
        <v>39</v>
      </c>
      <c r="F7259" s="1" t="s">
        <v>520</v>
      </c>
      <c r="G7259" s="3">
        <v>45482</v>
      </c>
      <c r="H7259" s="3">
        <v>45485</v>
      </c>
      <c r="I7259" s="6">
        <v>1399</v>
      </c>
      <c r="J7259" s="1">
        <v>2</v>
      </c>
      <c r="K7259" s="4">
        <v>0.08</v>
      </c>
      <c r="L7259" s="6">
        <f t="shared" si="228"/>
        <v>111.92</v>
      </c>
      <c r="M7259" s="8">
        <f t="shared" si="229"/>
        <v>2686.08</v>
      </c>
      <c r="N7259" s="21">
        <f>(sales[[#This Row],[Price]]*sales[[#This Row],[Qty]])-(sales[[#This Row],[Discount_Amt]]*sales[[#This Row],[Qty]])</f>
        <v>2574.16</v>
      </c>
    </row>
    <row r="7260" spans="2:14" hidden="1" x14ac:dyDescent="0.35">
      <c r="B7260" s="7">
        <v>2031258</v>
      </c>
      <c r="C7260" s="1" t="s">
        <v>16</v>
      </c>
      <c r="D7260" s="1" t="s">
        <v>29</v>
      </c>
      <c r="E7260" s="1" t="s">
        <v>40</v>
      </c>
      <c r="F7260" s="1" t="s">
        <v>521</v>
      </c>
      <c r="G7260" s="3">
        <v>45482</v>
      </c>
      <c r="H7260" s="3">
        <v>45487</v>
      </c>
      <c r="I7260" s="6">
        <v>999</v>
      </c>
      <c r="J7260" s="1">
        <v>1</v>
      </c>
      <c r="K7260" s="4">
        <v>0.05</v>
      </c>
      <c r="L7260" s="6">
        <f t="shared" si="228"/>
        <v>49.95</v>
      </c>
      <c r="M7260" s="8">
        <f t="shared" si="229"/>
        <v>949.05</v>
      </c>
      <c r="N7260" s="21">
        <f>(sales[[#This Row],[Price]]*sales[[#This Row],[Qty]])-(sales[[#This Row],[Discount_Amt]]*sales[[#This Row],[Qty]])</f>
        <v>949.05</v>
      </c>
    </row>
    <row r="7261" spans="2:14" x14ac:dyDescent="0.35">
      <c r="B7261" s="7">
        <v>2031259</v>
      </c>
      <c r="C7261" s="1" t="s">
        <v>17</v>
      </c>
      <c r="D7261" s="1" t="s">
        <v>25</v>
      </c>
      <c r="E7261" s="1" t="s">
        <v>41</v>
      </c>
      <c r="F7261" s="1" t="s">
        <v>518</v>
      </c>
      <c r="G7261" s="3">
        <v>45482</v>
      </c>
      <c r="H7261" s="3">
        <v>45483</v>
      </c>
      <c r="I7261" s="6">
        <v>2099</v>
      </c>
      <c r="J7261" s="1">
        <v>2</v>
      </c>
      <c r="K7261" s="4">
        <v>0.05</v>
      </c>
      <c r="L7261" s="6">
        <f t="shared" si="228"/>
        <v>104.95</v>
      </c>
      <c r="M7261" s="8">
        <f t="shared" si="229"/>
        <v>4093.05</v>
      </c>
      <c r="N7261" s="21">
        <f>(sales[[#This Row],[Price]]*sales[[#This Row],[Qty]])-(sales[[#This Row],[Discount_Amt]]*sales[[#This Row],[Qty]])</f>
        <v>3988.1</v>
      </c>
    </row>
    <row r="7262" spans="2:14" hidden="1" x14ac:dyDescent="0.35">
      <c r="B7262" s="7">
        <v>2031260</v>
      </c>
      <c r="C7262" s="1" t="s">
        <v>18</v>
      </c>
      <c r="D7262" s="1" t="s">
        <v>381</v>
      </c>
      <c r="E7262" s="1" t="s">
        <v>42</v>
      </c>
      <c r="F7262" s="1" t="s">
        <v>518</v>
      </c>
      <c r="G7262" s="3">
        <v>45482</v>
      </c>
      <c r="H7262" s="3">
        <v>45490</v>
      </c>
      <c r="I7262" s="6">
        <v>11000</v>
      </c>
      <c r="J7262" s="1">
        <v>1</v>
      </c>
      <c r="K7262" s="4">
        <v>0.05</v>
      </c>
      <c r="L7262" s="6">
        <f t="shared" si="228"/>
        <v>550</v>
      </c>
      <c r="M7262" s="8">
        <f t="shared" si="229"/>
        <v>10450</v>
      </c>
      <c r="N7262" s="21">
        <f>(sales[[#This Row],[Price]]*sales[[#This Row],[Qty]])-(sales[[#This Row],[Discount_Amt]]*sales[[#This Row],[Qty]])</f>
        <v>10450</v>
      </c>
    </row>
    <row r="7263" spans="2:14" hidden="1" x14ac:dyDescent="0.35">
      <c r="B7263" s="7">
        <v>2031261</v>
      </c>
      <c r="C7263" s="1" t="s">
        <v>19</v>
      </c>
      <c r="D7263" s="1" t="s">
        <v>25</v>
      </c>
      <c r="E7263" s="1" t="s">
        <v>43</v>
      </c>
      <c r="F7263" s="1" t="s">
        <v>519</v>
      </c>
      <c r="G7263" s="3">
        <v>45482</v>
      </c>
      <c r="H7263" s="3">
        <v>45484</v>
      </c>
      <c r="I7263" s="6">
        <v>800</v>
      </c>
      <c r="J7263" s="1">
        <v>2</v>
      </c>
      <c r="K7263" s="4">
        <v>0.05</v>
      </c>
      <c r="L7263" s="6">
        <f t="shared" si="228"/>
        <v>40</v>
      </c>
      <c r="M7263" s="8">
        <f t="shared" si="229"/>
        <v>1560</v>
      </c>
      <c r="N7263" s="21">
        <f>(sales[[#This Row],[Price]]*sales[[#This Row],[Qty]])-(sales[[#This Row],[Discount_Amt]]*sales[[#This Row],[Qty]])</f>
        <v>1520</v>
      </c>
    </row>
    <row r="7264" spans="2:14" hidden="1" x14ac:dyDescent="0.35">
      <c r="B7264" s="7">
        <v>2031262</v>
      </c>
      <c r="C7264" s="1" t="s">
        <v>20</v>
      </c>
      <c r="D7264" s="1" t="s">
        <v>26</v>
      </c>
      <c r="E7264" s="1" t="s">
        <v>44</v>
      </c>
      <c r="F7264" s="1" t="s">
        <v>521</v>
      </c>
      <c r="G7264" s="3">
        <v>45482</v>
      </c>
      <c r="H7264" s="3">
        <v>45485</v>
      </c>
      <c r="I7264" s="6">
        <v>5500</v>
      </c>
      <c r="J7264" s="1">
        <v>3</v>
      </c>
      <c r="K7264" s="4">
        <v>0.03</v>
      </c>
      <c r="L7264" s="6">
        <f t="shared" si="228"/>
        <v>165</v>
      </c>
      <c r="M7264" s="8">
        <f t="shared" si="229"/>
        <v>16335</v>
      </c>
      <c r="N7264" s="21">
        <f>(sales[[#This Row],[Price]]*sales[[#This Row],[Qty]])-(sales[[#This Row],[Discount_Amt]]*sales[[#This Row],[Qty]])</f>
        <v>16005</v>
      </c>
    </row>
    <row r="7265" spans="2:14" hidden="1" x14ac:dyDescent="0.35">
      <c r="B7265" s="7">
        <v>2031263</v>
      </c>
      <c r="C7265" s="1" t="s">
        <v>21</v>
      </c>
      <c r="D7265" s="1" t="s">
        <v>27</v>
      </c>
      <c r="E7265" s="1" t="s">
        <v>45</v>
      </c>
      <c r="F7265" s="1" t="s">
        <v>520</v>
      </c>
      <c r="G7265" s="3">
        <v>45482</v>
      </c>
      <c r="H7265" s="3">
        <v>45487</v>
      </c>
      <c r="I7265" s="6">
        <v>1350</v>
      </c>
      <c r="J7265" s="1">
        <v>2</v>
      </c>
      <c r="K7265" s="4">
        <v>0.1</v>
      </c>
      <c r="L7265" s="6">
        <f t="shared" si="228"/>
        <v>135</v>
      </c>
      <c r="M7265" s="8">
        <f t="shared" si="229"/>
        <v>2565</v>
      </c>
      <c r="N7265" s="21">
        <f>(sales[[#This Row],[Price]]*sales[[#This Row],[Qty]])-(sales[[#This Row],[Discount_Amt]]*sales[[#This Row],[Qty]])</f>
        <v>2430</v>
      </c>
    </row>
    <row r="7266" spans="2:14" hidden="1" x14ac:dyDescent="0.35">
      <c r="B7266" s="7">
        <v>2031264</v>
      </c>
      <c r="C7266" s="1" t="s">
        <v>22</v>
      </c>
      <c r="D7266" s="1" t="s">
        <v>28</v>
      </c>
      <c r="E7266" s="1" t="s">
        <v>46</v>
      </c>
      <c r="F7266" s="1" t="s">
        <v>518</v>
      </c>
      <c r="G7266" s="3">
        <v>45482</v>
      </c>
      <c r="H7266" s="3">
        <v>45483</v>
      </c>
      <c r="I7266" s="6">
        <v>4500</v>
      </c>
      <c r="J7266" s="1">
        <v>7</v>
      </c>
      <c r="K7266" s="4">
        <v>0.05</v>
      </c>
      <c r="L7266" s="6">
        <f t="shared" si="228"/>
        <v>225</v>
      </c>
      <c r="M7266" s="8">
        <f t="shared" si="229"/>
        <v>31275</v>
      </c>
      <c r="N7266" s="21">
        <f>(sales[[#This Row],[Price]]*sales[[#This Row],[Qty]])-(sales[[#This Row],[Discount_Amt]]*sales[[#This Row],[Qty]])</f>
        <v>29925</v>
      </c>
    </row>
    <row r="7267" spans="2:14" hidden="1" x14ac:dyDescent="0.35">
      <c r="B7267" s="7">
        <v>2031265</v>
      </c>
      <c r="C7267" s="1" t="s">
        <v>23</v>
      </c>
      <c r="D7267" s="1" t="s">
        <v>29</v>
      </c>
      <c r="E7267" s="1" t="s">
        <v>47</v>
      </c>
      <c r="F7267" s="1" t="s">
        <v>519</v>
      </c>
      <c r="G7267" s="3">
        <v>45482</v>
      </c>
      <c r="H7267" s="3">
        <v>45490</v>
      </c>
      <c r="I7267" s="6">
        <v>2350</v>
      </c>
      <c r="J7267" s="1">
        <v>2</v>
      </c>
      <c r="K7267" s="4">
        <v>0.05</v>
      </c>
      <c r="L7267" s="6">
        <f t="shared" si="228"/>
        <v>117.5</v>
      </c>
      <c r="M7267" s="8">
        <f t="shared" si="229"/>
        <v>4582.5</v>
      </c>
      <c r="N7267" s="21">
        <f>(sales[[#This Row],[Price]]*sales[[#This Row],[Qty]])-(sales[[#This Row],[Discount_Amt]]*sales[[#This Row],[Qty]])</f>
        <v>4465</v>
      </c>
    </row>
    <row r="7268" spans="2:14" hidden="1" x14ac:dyDescent="0.35">
      <c r="B7268" s="7">
        <v>2031266</v>
      </c>
      <c r="C7268" s="1" t="s">
        <v>24</v>
      </c>
      <c r="D7268" s="1" t="s">
        <v>25</v>
      </c>
      <c r="E7268" s="1" t="s">
        <v>48</v>
      </c>
      <c r="F7268" s="1" t="s">
        <v>520</v>
      </c>
      <c r="G7268" s="3">
        <v>45482</v>
      </c>
      <c r="H7268" s="3">
        <v>45484</v>
      </c>
      <c r="I7268" s="6">
        <v>90</v>
      </c>
      <c r="J7268" s="1">
        <v>1</v>
      </c>
      <c r="K7268" s="4">
        <v>0.02</v>
      </c>
      <c r="L7268" s="6">
        <f t="shared" si="228"/>
        <v>1.8</v>
      </c>
      <c r="M7268" s="8">
        <f t="shared" si="229"/>
        <v>88.2</v>
      </c>
      <c r="N7268" s="21">
        <f>(sales[[#This Row],[Price]]*sales[[#This Row],[Qty]])-(sales[[#This Row],[Discount_Amt]]*sales[[#This Row],[Qty]])</f>
        <v>88.2</v>
      </c>
    </row>
    <row r="7269" spans="2:14" hidden="1" x14ac:dyDescent="0.35">
      <c r="B7269" s="7">
        <v>2031267</v>
      </c>
      <c r="C7269" s="1" t="s">
        <v>4</v>
      </c>
      <c r="D7269" s="1" t="s">
        <v>30</v>
      </c>
      <c r="E7269" s="1" t="s">
        <v>49</v>
      </c>
      <c r="F7269" s="1" t="s">
        <v>521</v>
      </c>
      <c r="G7269" s="3">
        <v>45482</v>
      </c>
      <c r="H7269" s="3">
        <v>45485</v>
      </c>
      <c r="I7269" s="6">
        <v>280</v>
      </c>
      <c r="J7269" s="1">
        <v>1</v>
      </c>
      <c r="K7269" s="4">
        <v>0.06</v>
      </c>
      <c r="L7269" s="6">
        <f t="shared" si="228"/>
        <v>16.8</v>
      </c>
      <c r="M7269" s="8">
        <f t="shared" si="229"/>
        <v>263.2</v>
      </c>
      <c r="N7269" s="21">
        <f>(sales[[#This Row],[Price]]*sales[[#This Row],[Qty]])-(sales[[#This Row],[Discount_Amt]]*sales[[#This Row],[Qty]])</f>
        <v>263.2</v>
      </c>
    </row>
    <row r="7270" spans="2:14" hidden="1" x14ac:dyDescent="0.35">
      <c r="B7270" s="7">
        <v>2031268</v>
      </c>
      <c r="C7270" s="1" t="s">
        <v>5</v>
      </c>
      <c r="D7270" s="1" t="s">
        <v>27</v>
      </c>
      <c r="E7270" s="1" t="s">
        <v>50</v>
      </c>
      <c r="F7270" s="1" t="s">
        <v>518</v>
      </c>
      <c r="G7270" s="3">
        <v>45482</v>
      </c>
      <c r="H7270" s="3">
        <v>45487</v>
      </c>
      <c r="I7270" s="6">
        <v>70</v>
      </c>
      <c r="J7270" s="1">
        <v>1</v>
      </c>
      <c r="K7270" s="4">
        <v>0.15</v>
      </c>
      <c r="L7270" s="6">
        <f t="shared" si="228"/>
        <v>10.5</v>
      </c>
      <c r="M7270" s="8">
        <f t="shared" si="229"/>
        <v>59.5</v>
      </c>
      <c r="N7270" s="21">
        <f>(sales[[#This Row],[Price]]*sales[[#This Row],[Qty]])-(sales[[#This Row],[Discount_Amt]]*sales[[#This Row],[Qty]])</f>
        <v>59.5</v>
      </c>
    </row>
    <row r="7271" spans="2:14" hidden="1" x14ac:dyDescent="0.35">
      <c r="B7271" s="7">
        <v>2031269</v>
      </c>
      <c r="C7271" s="1" t="s">
        <v>6</v>
      </c>
      <c r="D7271" s="1" t="s">
        <v>28</v>
      </c>
      <c r="E7271" s="1" t="s">
        <v>51</v>
      </c>
      <c r="F7271" s="1" t="s">
        <v>518</v>
      </c>
      <c r="G7271" s="3">
        <v>45482</v>
      </c>
      <c r="H7271" s="3">
        <v>45483</v>
      </c>
      <c r="I7271" s="6">
        <v>230</v>
      </c>
      <c r="J7271" s="1">
        <v>2</v>
      </c>
      <c r="K7271" s="4">
        <v>0.02</v>
      </c>
      <c r="L7271" s="6">
        <f t="shared" si="228"/>
        <v>4.6000000000000005</v>
      </c>
      <c r="M7271" s="8">
        <f t="shared" si="229"/>
        <v>455.4</v>
      </c>
      <c r="N7271" s="21">
        <f>(sales[[#This Row],[Price]]*sales[[#This Row],[Qty]])-(sales[[#This Row],[Discount_Amt]]*sales[[#This Row],[Qty]])</f>
        <v>450.8</v>
      </c>
    </row>
    <row r="7272" spans="2:14" hidden="1" x14ac:dyDescent="0.35">
      <c r="B7272" s="7">
        <v>2031270</v>
      </c>
      <c r="C7272" s="1" t="s">
        <v>7</v>
      </c>
      <c r="D7272" s="1" t="s">
        <v>29</v>
      </c>
      <c r="E7272" s="1" t="s">
        <v>506</v>
      </c>
      <c r="F7272" s="1" t="s">
        <v>519</v>
      </c>
      <c r="G7272" s="3">
        <v>45482</v>
      </c>
      <c r="H7272" s="3">
        <v>45490</v>
      </c>
      <c r="I7272" s="6">
        <v>7999</v>
      </c>
      <c r="J7272" s="1">
        <v>1</v>
      </c>
      <c r="K7272" s="4">
        <v>0.02</v>
      </c>
      <c r="L7272" s="6">
        <f t="shared" si="228"/>
        <v>159.97999999999999</v>
      </c>
      <c r="M7272" s="8">
        <f t="shared" si="229"/>
        <v>7839.02</v>
      </c>
      <c r="N7272" s="21">
        <f>(sales[[#This Row],[Price]]*sales[[#This Row],[Qty]])-(sales[[#This Row],[Discount_Amt]]*sales[[#This Row],[Qty]])</f>
        <v>7839.02</v>
      </c>
    </row>
    <row r="7273" spans="2:14" x14ac:dyDescent="0.35">
      <c r="B7273" s="7">
        <v>2031271</v>
      </c>
      <c r="C7273" s="1" t="s">
        <v>10</v>
      </c>
      <c r="D7273" s="1" t="s">
        <v>25</v>
      </c>
      <c r="E7273" s="1" t="s">
        <v>507</v>
      </c>
      <c r="F7273" s="1" t="s">
        <v>521</v>
      </c>
      <c r="G7273" s="3">
        <v>45482</v>
      </c>
      <c r="H7273" s="3">
        <v>45484</v>
      </c>
      <c r="I7273" s="6">
        <v>850</v>
      </c>
      <c r="J7273" s="1">
        <v>2</v>
      </c>
      <c r="K7273" s="4">
        <v>0.02</v>
      </c>
      <c r="L7273" s="6">
        <f t="shared" si="228"/>
        <v>17</v>
      </c>
      <c r="M7273" s="8">
        <f t="shared" si="229"/>
        <v>1683</v>
      </c>
      <c r="N7273" s="21">
        <f>(sales[[#This Row],[Price]]*sales[[#This Row],[Qty]])-(sales[[#This Row],[Discount_Amt]]*sales[[#This Row],[Qty]])</f>
        <v>1666</v>
      </c>
    </row>
    <row r="7274" spans="2:14" hidden="1" x14ac:dyDescent="0.35">
      <c r="B7274" s="7">
        <v>2031272</v>
      </c>
      <c r="C7274" s="1" t="s">
        <v>8</v>
      </c>
      <c r="D7274" s="1" t="s">
        <v>26</v>
      </c>
      <c r="E7274" s="1" t="s">
        <v>508</v>
      </c>
      <c r="F7274" s="1" t="s">
        <v>520</v>
      </c>
      <c r="G7274" s="3">
        <v>45482</v>
      </c>
      <c r="H7274" s="3">
        <v>45485</v>
      </c>
      <c r="I7274" s="6">
        <v>65000</v>
      </c>
      <c r="J7274" s="1">
        <v>7</v>
      </c>
      <c r="K7274" s="4">
        <v>0.02</v>
      </c>
      <c r="L7274" s="6">
        <f t="shared" si="228"/>
        <v>1300</v>
      </c>
      <c r="M7274" s="8">
        <f t="shared" si="229"/>
        <v>453700</v>
      </c>
      <c r="N7274" s="21">
        <f>(sales[[#This Row],[Price]]*sales[[#This Row],[Qty]])-(sales[[#This Row],[Discount_Amt]]*sales[[#This Row],[Qty]])</f>
        <v>445900</v>
      </c>
    </row>
    <row r="7275" spans="2:14" hidden="1" x14ac:dyDescent="0.35">
      <c r="B7275" s="7">
        <v>2031273</v>
      </c>
      <c r="C7275" s="1" t="s">
        <v>9</v>
      </c>
      <c r="D7275" s="1" t="s">
        <v>27</v>
      </c>
      <c r="E7275" s="1" t="s">
        <v>31</v>
      </c>
      <c r="F7275" s="1" t="s">
        <v>518</v>
      </c>
      <c r="G7275" s="3">
        <v>45482</v>
      </c>
      <c r="H7275" s="3">
        <v>45487</v>
      </c>
      <c r="I7275" s="6">
        <v>450</v>
      </c>
      <c r="J7275" s="1">
        <v>2</v>
      </c>
      <c r="K7275" s="4">
        <v>0.02</v>
      </c>
      <c r="L7275" s="6">
        <f t="shared" si="228"/>
        <v>9</v>
      </c>
      <c r="M7275" s="8">
        <f t="shared" si="229"/>
        <v>891</v>
      </c>
      <c r="N7275" s="21">
        <f>(sales[[#This Row],[Price]]*sales[[#This Row],[Qty]])-(sales[[#This Row],[Discount_Amt]]*sales[[#This Row],[Qty]])</f>
        <v>882</v>
      </c>
    </row>
    <row r="7276" spans="2:14" x14ac:dyDescent="0.35">
      <c r="B7276" s="7">
        <v>2031274</v>
      </c>
      <c r="C7276" s="1" t="s">
        <v>11</v>
      </c>
      <c r="D7276" s="1" t="s">
        <v>28</v>
      </c>
      <c r="E7276" s="1" t="s">
        <v>32</v>
      </c>
      <c r="F7276" s="1" t="s">
        <v>519</v>
      </c>
      <c r="G7276" s="3">
        <v>45482</v>
      </c>
      <c r="H7276" s="3">
        <v>45483</v>
      </c>
      <c r="I7276" s="6">
        <v>1299</v>
      </c>
      <c r="J7276" s="1">
        <v>2</v>
      </c>
      <c r="K7276" s="4">
        <v>0.02</v>
      </c>
      <c r="L7276" s="6">
        <f t="shared" si="228"/>
        <v>25.98</v>
      </c>
      <c r="M7276" s="8">
        <f t="shared" si="229"/>
        <v>2572.02</v>
      </c>
      <c r="N7276" s="21">
        <f>(sales[[#This Row],[Price]]*sales[[#This Row],[Qty]])-(sales[[#This Row],[Discount_Amt]]*sales[[#This Row],[Qty]])</f>
        <v>2546.04</v>
      </c>
    </row>
    <row r="7277" spans="2:14" x14ac:dyDescent="0.35">
      <c r="B7277" s="7">
        <v>2031275</v>
      </c>
      <c r="C7277" s="1" t="s">
        <v>12</v>
      </c>
      <c r="D7277" s="1" t="s">
        <v>29</v>
      </c>
      <c r="E7277" s="1" t="s">
        <v>38</v>
      </c>
      <c r="F7277" s="1" t="s">
        <v>520</v>
      </c>
      <c r="G7277" s="3">
        <v>45482</v>
      </c>
      <c r="H7277" s="3">
        <v>45490</v>
      </c>
      <c r="I7277" s="6">
        <v>1700</v>
      </c>
      <c r="J7277" s="1">
        <v>1</v>
      </c>
      <c r="K7277" s="4">
        <v>0.02</v>
      </c>
      <c r="L7277" s="6">
        <f t="shared" si="228"/>
        <v>34</v>
      </c>
      <c r="M7277" s="8">
        <f t="shared" si="229"/>
        <v>1666</v>
      </c>
      <c r="N7277" s="21">
        <f>(sales[[#This Row],[Price]]*sales[[#This Row],[Qty]])-(sales[[#This Row],[Discount_Amt]]*sales[[#This Row],[Qty]])</f>
        <v>1666</v>
      </c>
    </row>
    <row r="7278" spans="2:14" hidden="1" x14ac:dyDescent="0.35">
      <c r="B7278" s="7">
        <v>2031276</v>
      </c>
      <c r="C7278" s="1" t="s">
        <v>13</v>
      </c>
      <c r="D7278" s="1" t="s">
        <v>25</v>
      </c>
      <c r="E7278" s="1" t="s">
        <v>33</v>
      </c>
      <c r="F7278" s="1" t="s">
        <v>521</v>
      </c>
      <c r="G7278" s="3">
        <v>45482</v>
      </c>
      <c r="H7278" s="3">
        <v>45484</v>
      </c>
      <c r="I7278" s="6">
        <v>55000</v>
      </c>
      <c r="J7278" s="1">
        <v>2</v>
      </c>
      <c r="K7278" s="4">
        <v>0.02</v>
      </c>
      <c r="L7278" s="6">
        <f t="shared" ref="L7278:L7341" si="230">I7278*K7278</f>
        <v>1100</v>
      </c>
      <c r="M7278" s="8">
        <f t="shared" ref="M7278:M7341" si="231">I7278*J7278-L7278</f>
        <v>108900</v>
      </c>
      <c r="N7278" s="21">
        <f>(sales[[#This Row],[Price]]*sales[[#This Row],[Qty]])-(sales[[#This Row],[Discount_Amt]]*sales[[#This Row],[Qty]])</f>
        <v>107800</v>
      </c>
    </row>
    <row r="7279" spans="2:14" hidden="1" x14ac:dyDescent="0.35">
      <c r="B7279" s="7">
        <v>2031277</v>
      </c>
      <c r="C7279" s="1" t="s">
        <v>14</v>
      </c>
      <c r="D7279" s="1" t="s">
        <v>26</v>
      </c>
      <c r="E7279" s="1" t="s">
        <v>34</v>
      </c>
      <c r="F7279" s="1" t="s">
        <v>518</v>
      </c>
      <c r="G7279" s="3">
        <v>45482</v>
      </c>
      <c r="H7279" s="3">
        <v>45485</v>
      </c>
      <c r="I7279" s="6">
        <v>57999</v>
      </c>
      <c r="J7279" s="1">
        <v>4</v>
      </c>
      <c r="K7279" s="4">
        <v>7.0000000000000007E-2</v>
      </c>
      <c r="L7279" s="6">
        <f t="shared" si="230"/>
        <v>4059.9300000000003</v>
      </c>
      <c r="M7279" s="8">
        <f t="shared" si="231"/>
        <v>227936.07</v>
      </c>
      <c r="N7279" s="21">
        <f>(sales[[#This Row],[Price]]*sales[[#This Row],[Qty]])-(sales[[#This Row],[Discount_Amt]]*sales[[#This Row],[Qty]])</f>
        <v>215756.28</v>
      </c>
    </row>
    <row r="7280" spans="2:14" hidden="1" x14ac:dyDescent="0.35">
      <c r="B7280" s="7">
        <v>2031278</v>
      </c>
      <c r="C7280" s="1" t="s">
        <v>15</v>
      </c>
      <c r="D7280" s="1" t="s">
        <v>27</v>
      </c>
      <c r="E7280" s="1" t="s">
        <v>35</v>
      </c>
      <c r="F7280" s="1" t="s">
        <v>518</v>
      </c>
      <c r="G7280" s="3">
        <v>45482</v>
      </c>
      <c r="H7280" s="3">
        <v>45487</v>
      </c>
      <c r="I7280" s="6">
        <v>1399</v>
      </c>
      <c r="J7280" s="1">
        <v>3</v>
      </c>
      <c r="K7280" s="4">
        <v>0.03</v>
      </c>
      <c r="L7280" s="6">
        <f t="shared" si="230"/>
        <v>41.97</v>
      </c>
      <c r="M7280" s="8">
        <f t="shared" si="231"/>
        <v>4155.03</v>
      </c>
      <c r="N7280" s="21">
        <f>(sales[[#This Row],[Price]]*sales[[#This Row],[Qty]])-(sales[[#This Row],[Discount_Amt]]*sales[[#This Row],[Qty]])</f>
        <v>4071.09</v>
      </c>
    </row>
    <row r="7281" spans="2:14" hidden="1" x14ac:dyDescent="0.35">
      <c r="B7281" s="7">
        <v>2031279</v>
      </c>
      <c r="C7281" s="1" t="s">
        <v>16</v>
      </c>
      <c r="D7281" s="1" t="s">
        <v>28</v>
      </c>
      <c r="E7281" s="1" t="s">
        <v>36</v>
      </c>
      <c r="F7281" s="1" t="s">
        <v>519</v>
      </c>
      <c r="G7281" s="3">
        <v>45482</v>
      </c>
      <c r="H7281" s="3">
        <v>45483</v>
      </c>
      <c r="I7281" s="6">
        <v>999</v>
      </c>
      <c r="J7281" s="1">
        <v>2</v>
      </c>
      <c r="K7281" s="4">
        <v>0.08</v>
      </c>
      <c r="L7281" s="6">
        <f t="shared" si="230"/>
        <v>79.92</v>
      </c>
      <c r="M7281" s="8">
        <f t="shared" si="231"/>
        <v>1918.08</v>
      </c>
      <c r="N7281" s="21">
        <f>(sales[[#This Row],[Price]]*sales[[#This Row],[Qty]])-(sales[[#This Row],[Discount_Amt]]*sales[[#This Row],[Qty]])</f>
        <v>1838.16</v>
      </c>
    </row>
    <row r="7282" spans="2:14" x14ac:dyDescent="0.35">
      <c r="B7282" s="7">
        <v>2031280</v>
      </c>
      <c r="C7282" s="1" t="s">
        <v>17</v>
      </c>
      <c r="D7282" s="1" t="s">
        <v>29</v>
      </c>
      <c r="E7282" s="1" t="s">
        <v>37</v>
      </c>
      <c r="F7282" s="1" t="s">
        <v>521</v>
      </c>
      <c r="G7282" s="3">
        <v>45482</v>
      </c>
      <c r="H7282" s="3">
        <v>45490</v>
      </c>
      <c r="I7282" s="6">
        <v>2099</v>
      </c>
      <c r="J7282" s="1">
        <v>1</v>
      </c>
      <c r="K7282" s="4">
        <v>0.05</v>
      </c>
      <c r="L7282" s="6">
        <f t="shared" si="230"/>
        <v>104.95</v>
      </c>
      <c r="M7282" s="8">
        <f t="shared" si="231"/>
        <v>1994.05</v>
      </c>
      <c r="N7282" s="21">
        <f>(sales[[#This Row],[Price]]*sales[[#This Row],[Qty]])-(sales[[#This Row],[Discount_Amt]]*sales[[#This Row],[Qty]])</f>
        <v>1994.05</v>
      </c>
    </row>
    <row r="7283" spans="2:14" hidden="1" x14ac:dyDescent="0.35">
      <c r="B7283" s="7">
        <v>2031281</v>
      </c>
      <c r="C7283" s="1" t="s">
        <v>18</v>
      </c>
      <c r="D7283" s="1" t="s">
        <v>25</v>
      </c>
      <c r="E7283" s="1" t="s">
        <v>39</v>
      </c>
      <c r="F7283" s="1" t="s">
        <v>520</v>
      </c>
      <c r="G7283" s="3">
        <v>45482</v>
      </c>
      <c r="H7283" s="3">
        <v>45484</v>
      </c>
      <c r="I7283" s="6">
        <v>11000</v>
      </c>
      <c r="J7283" s="1">
        <v>1</v>
      </c>
      <c r="K7283" s="4">
        <v>0.05</v>
      </c>
      <c r="L7283" s="6">
        <f t="shared" si="230"/>
        <v>550</v>
      </c>
      <c r="M7283" s="8">
        <f t="shared" si="231"/>
        <v>10450</v>
      </c>
      <c r="N7283" s="21">
        <f>(sales[[#This Row],[Price]]*sales[[#This Row],[Qty]])-(sales[[#This Row],[Discount_Amt]]*sales[[#This Row],[Qty]])</f>
        <v>10450</v>
      </c>
    </row>
    <row r="7284" spans="2:14" hidden="1" x14ac:dyDescent="0.35">
      <c r="B7284" s="7">
        <v>2031282</v>
      </c>
      <c r="C7284" s="1" t="s">
        <v>19</v>
      </c>
      <c r="D7284" s="1" t="s">
        <v>382</v>
      </c>
      <c r="E7284" s="1" t="s">
        <v>40</v>
      </c>
      <c r="F7284" s="1" t="s">
        <v>518</v>
      </c>
      <c r="G7284" s="3">
        <v>45482</v>
      </c>
      <c r="H7284" s="3">
        <v>45485</v>
      </c>
      <c r="I7284" s="6">
        <v>800</v>
      </c>
      <c r="J7284" s="1">
        <v>2</v>
      </c>
      <c r="K7284" s="4">
        <v>0.05</v>
      </c>
      <c r="L7284" s="6">
        <f t="shared" si="230"/>
        <v>40</v>
      </c>
      <c r="M7284" s="8">
        <f t="shared" si="231"/>
        <v>1560</v>
      </c>
      <c r="N7284" s="21">
        <f>(sales[[#This Row],[Price]]*sales[[#This Row],[Qty]])-(sales[[#This Row],[Discount_Amt]]*sales[[#This Row],[Qty]])</f>
        <v>1520</v>
      </c>
    </row>
    <row r="7285" spans="2:14" hidden="1" x14ac:dyDescent="0.35">
      <c r="B7285" s="7">
        <v>2031283</v>
      </c>
      <c r="C7285" s="1" t="s">
        <v>20</v>
      </c>
      <c r="D7285" s="1" t="s">
        <v>25</v>
      </c>
      <c r="E7285" s="1" t="s">
        <v>41</v>
      </c>
      <c r="F7285" s="1" t="s">
        <v>519</v>
      </c>
      <c r="G7285" s="3">
        <v>45482</v>
      </c>
      <c r="H7285" s="3">
        <v>45487</v>
      </c>
      <c r="I7285" s="6">
        <v>5500</v>
      </c>
      <c r="J7285" s="1">
        <v>1</v>
      </c>
      <c r="K7285" s="4">
        <v>0.05</v>
      </c>
      <c r="L7285" s="6">
        <f t="shared" si="230"/>
        <v>275</v>
      </c>
      <c r="M7285" s="8">
        <f t="shared" si="231"/>
        <v>5225</v>
      </c>
      <c r="N7285" s="21">
        <f>(sales[[#This Row],[Price]]*sales[[#This Row],[Qty]])-(sales[[#This Row],[Discount_Amt]]*sales[[#This Row],[Qty]])</f>
        <v>5225</v>
      </c>
    </row>
    <row r="7286" spans="2:14" hidden="1" x14ac:dyDescent="0.35">
      <c r="B7286" s="7">
        <v>2031284</v>
      </c>
      <c r="C7286" s="1" t="s">
        <v>21</v>
      </c>
      <c r="D7286" s="1" t="s">
        <v>26</v>
      </c>
      <c r="E7286" s="1" t="s">
        <v>42</v>
      </c>
      <c r="F7286" s="1" t="s">
        <v>520</v>
      </c>
      <c r="G7286" s="3">
        <v>45482</v>
      </c>
      <c r="H7286" s="3">
        <v>45483</v>
      </c>
      <c r="I7286" s="6">
        <v>1350</v>
      </c>
      <c r="J7286" s="1">
        <v>3</v>
      </c>
      <c r="K7286" s="4">
        <v>0.03</v>
      </c>
      <c r="L7286" s="6">
        <f t="shared" si="230"/>
        <v>40.5</v>
      </c>
      <c r="M7286" s="8">
        <f t="shared" si="231"/>
        <v>4009.5</v>
      </c>
      <c r="N7286" s="21">
        <f>(sales[[#This Row],[Price]]*sales[[#This Row],[Qty]])-(sales[[#This Row],[Discount_Amt]]*sales[[#This Row],[Qty]])</f>
        <v>3928.5</v>
      </c>
    </row>
    <row r="7287" spans="2:14" hidden="1" x14ac:dyDescent="0.35">
      <c r="B7287" s="7">
        <v>2031285</v>
      </c>
      <c r="C7287" s="1" t="s">
        <v>22</v>
      </c>
      <c r="D7287" s="1" t="s">
        <v>27</v>
      </c>
      <c r="E7287" s="1" t="s">
        <v>43</v>
      </c>
      <c r="F7287" s="1" t="s">
        <v>521</v>
      </c>
      <c r="G7287" s="3">
        <v>45482</v>
      </c>
      <c r="H7287" s="3">
        <v>45490</v>
      </c>
      <c r="I7287" s="6">
        <v>4500</v>
      </c>
      <c r="J7287" s="1">
        <v>2</v>
      </c>
      <c r="K7287" s="4">
        <v>0.1</v>
      </c>
      <c r="L7287" s="6">
        <f t="shared" si="230"/>
        <v>450</v>
      </c>
      <c r="M7287" s="8">
        <f t="shared" si="231"/>
        <v>8550</v>
      </c>
      <c r="N7287" s="21">
        <f>(sales[[#This Row],[Price]]*sales[[#This Row],[Qty]])-(sales[[#This Row],[Discount_Amt]]*sales[[#This Row],[Qty]])</f>
        <v>8100</v>
      </c>
    </row>
    <row r="7288" spans="2:14" hidden="1" x14ac:dyDescent="0.35">
      <c r="B7288" s="7">
        <v>2031286</v>
      </c>
      <c r="C7288" s="1" t="s">
        <v>23</v>
      </c>
      <c r="D7288" s="1" t="s">
        <v>28</v>
      </c>
      <c r="E7288" s="1" t="s">
        <v>44</v>
      </c>
      <c r="F7288" s="1" t="s">
        <v>518</v>
      </c>
      <c r="G7288" s="3">
        <v>45482</v>
      </c>
      <c r="H7288" s="3">
        <v>45484</v>
      </c>
      <c r="I7288" s="6">
        <v>2350</v>
      </c>
      <c r="J7288" s="1">
        <v>1</v>
      </c>
      <c r="K7288" s="4">
        <v>0.05</v>
      </c>
      <c r="L7288" s="6">
        <f t="shared" si="230"/>
        <v>117.5</v>
      </c>
      <c r="M7288" s="8">
        <f t="shared" si="231"/>
        <v>2232.5</v>
      </c>
      <c r="N7288" s="21">
        <f>(sales[[#This Row],[Price]]*sales[[#This Row],[Qty]])-(sales[[#This Row],[Discount_Amt]]*sales[[#This Row],[Qty]])</f>
        <v>2232.5</v>
      </c>
    </row>
    <row r="7289" spans="2:14" hidden="1" x14ac:dyDescent="0.35">
      <c r="B7289" s="7">
        <v>2031287</v>
      </c>
      <c r="C7289" s="1" t="s">
        <v>24</v>
      </c>
      <c r="D7289" s="1" t="s">
        <v>29</v>
      </c>
      <c r="E7289" s="1" t="s">
        <v>45</v>
      </c>
      <c r="F7289" s="1" t="s">
        <v>518</v>
      </c>
      <c r="G7289" s="3">
        <v>45482</v>
      </c>
      <c r="H7289" s="3">
        <v>45485</v>
      </c>
      <c r="I7289" s="6">
        <v>90</v>
      </c>
      <c r="J7289" s="1">
        <v>2</v>
      </c>
      <c r="K7289" s="4">
        <v>0.05</v>
      </c>
      <c r="L7289" s="6">
        <f t="shared" si="230"/>
        <v>4.5</v>
      </c>
      <c r="M7289" s="8">
        <f t="shared" si="231"/>
        <v>175.5</v>
      </c>
      <c r="N7289" s="21">
        <f>(sales[[#This Row],[Price]]*sales[[#This Row],[Qty]])-(sales[[#This Row],[Discount_Amt]]*sales[[#This Row],[Qty]])</f>
        <v>171</v>
      </c>
    </row>
    <row r="7290" spans="2:14" hidden="1" x14ac:dyDescent="0.35">
      <c r="B7290" s="7">
        <v>2031288</v>
      </c>
      <c r="C7290" s="1" t="s">
        <v>4</v>
      </c>
      <c r="D7290" s="1" t="s">
        <v>25</v>
      </c>
      <c r="E7290" s="1" t="s">
        <v>46</v>
      </c>
      <c r="F7290" s="1" t="s">
        <v>519</v>
      </c>
      <c r="G7290" s="3">
        <v>45482</v>
      </c>
      <c r="H7290" s="3">
        <v>45487</v>
      </c>
      <c r="I7290" s="6">
        <v>280</v>
      </c>
      <c r="J7290" s="1">
        <v>1</v>
      </c>
      <c r="K7290" s="4">
        <v>0.02</v>
      </c>
      <c r="L7290" s="6">
        <f t="shared" si="230"/>
        <v>5.6000000000000005</v>
      </c>
      <c r="M7290" s="8">
        <f t="shared" si="231"/>
        <v>274.39999999999998</v>
      </c>
      <c r="N7290" s="21">
        <f>(sales[[#This Row],[Price]]*sales[[#This Row],[Qty]])-(sales[[#This Row],[Discount_Amt]]*sales[[#This Row],[Qty]])</f>
        <v>274.39999999999998</v>
      </c>
    </row>
    <row r="7291" spans="2:14" hidden="1" x14ac:dyDescent="0.35">
      <c r="B7291" s="7">
        <v>2031289</v>
      </c>
      <c r="C7291" s="1" t="s">
        <v>5</v>
      </c>
      <c r="D7291" s="1" t="s">
        <v>30</v>
      </c>
      <c r="E7291" s="1" t="s">
        <v>47</v>
      </c>
      <c r="F7291" s="1" t="s">
        <v>521</v>
      </c>
      <c r="G7291" s="3">
        <v>45482</v>
      </c>
      <c r="H7291" s="3">
        <v>45483</v>
      </c>
      <c r="I7291" s="6">
        <v>70</v>
      </c>
      <c r="J7291" s="1">
        <v>2</v>
      </c>
      <c r="K7291" s="4">
        <v>0.06</v>
      </c>
      <c r="L7291" s="6">
        <f t="shared" si="230"/>
        <v>4.2</v>
      </c>
      <c r="M7291" s="8">
        <f t="shared" si="231"/>
        <v>135.80000000000001</v>
      </c>
      <c r="N7291" s="21">
        <f>(sales[[#This Row],[Price]]*sales[[#This Row],[Qty]])-(sales[[#This Row],[Discount_Amt]]*sales[[#This Row],[Qty]])</f>
        <v>131.6</v>
      </c>
    </row>
    <row r="7292" spans="2:14" hidden="1" x14ac:dyDescent="0.35">
      <c r="B7292" s="7">
        <v>2031290</v>
      </c>
      <c r="C7292" s="1" t="s">
        <v>6</v>
      </c>
      <c r="D7292" s="1" t="s">
        <v>27</v>
      </c>
      <c r="E7292" s="1" t="s">
        <v>48</v>
      </c>
      <c r="F7292" s="1" t="s">
        <v>520</v>
      </c>
      <c r="G7292" s="3">
        <v>45482</v>
      </c>
      <c r="H7292" s="3">
        <v>45490</v>
      </c>
      <c r="I7292" s="6">
        <v>230</v>
      </c>
      <c r="J7292" s="1">
        <v>3</v>
      </c>
      <c r="K7292" s="4">
        <v>0.15</v>
      </c>
      <c r="L7292" s="6">
        <f t="shared" si="230"/>
        <v>34.5</v>
      </c>
      <c r="M7292" s="8">
        <f t="shared" si="231"/>
        <v>655.5</v>
      </c>
      <c r="N7292" s="21">
        <f>(sales[[#This Row],[Price]]*sales[[#This Row],[Qty]])-(sales[[#This Row],[Discount_Amt]]*sales[[#This Row],[Qty]])</f>
        <v>586.5</v>
      </c>
    </row>
    <row r="7293" spans="2:14" hidden="1" x14ac:dyDescent="0.35">
      <c r="B7293" s="7">
        <v>2031291</v>
      </c>
      <c r="C7293" s="1" t="s">
        <v>7</v>
      </c>
      <c r="D7293" s="1" t="s">
        <v>28</v>
      </c>
      <c r="E7293" s="1" t="s">
        <v>49</v>
      </c>
      <c r="F7293" s="1" t="s">
        <v>518</v>
      </c>
      <c r="G7293" s="3">
        <v>45482</v>
      </c>
      <c r="H7293" s="3">
        <v>45484</v>
      </c>
      <c r="I7293" s="6">
        <v>7999</v>
      </c>
      <c r="J7293" s="1">
        <v>2</v>
      </c>
      <c r="K7293" s="4">
        <v>0.02</v>
      </c>
      <c r="L7293" s="6">
        <f t="shared" si="230"/>
        <v>159.97999999999999</v>
      </c>
      <c r="M7293" s="8">
        <f t="shared" si="231"/>
        <v>15838.02</v>
      </c>
      <c r="N7293" s="21">
        <f>(sales[[#This Row],[Price]]*sales[[#This Row],[Qty]])-(sales[[#This Row],[Discount_Amt]]*sales[[#This Row],[Qty]])</f>
        <v>15678.04</v>
      </c>
    </row>
    <row r="7294" spans="2:14" x14ac:dyDescent="0.35">
      <c r="B7294" s="7">
        <v>2031292</v>
      </c>
      <c r="C7294" s="1" t="s">
        <v>10</v>
      </c>
      <c r="D7294" s="1" t="s">
        <v>29</v>
      </c>
      <c r="E7294" s="1" t="s">
        <v>50</v>
      </c>
      <c r="F7294" s="1" t="s">
        <v>519</v>
      </c>
      <c r="G7294" s="3">
        <v>45482</v>
      </c>
      <c r="H7294" s="3">
        <v>45485</v>
      </c>
      <c r="I7294" s="6">
        <v>850</v>
      </c>
      <c r="J7294" s="1">
        <v>7</v>
      </c>
      <c r="K7294" s="4">
        <v>0.02</v>
      </c>
      <c r="L7294" s="6">
        <f t="shared" si="230"/>
        <v>17</v>
      </c>
      <c r="M7294" s="8">
        <f t="shared" si="231"/>
        <v>5933</v>
      </c>
      <c r="N7294" s="21">
        <f>(sales[[#This Row],[Price]]*sales[[#This Row],[Qty]])-(sales[[#This Row],[Discount_Amt]]*sales[[#This Row],[Qty]])</f>
        <v>5831</v>
      </c>
    </row>
    <row r="7295" spans="2:14" hidden="1" x14ac:dyDescent="0.35">
      <c r="B7295" s="7">
        <v>2031293</v>
      </c>
      <c r="C7295" s="1" t="s">
        <v>8</v>
      </c>
      <c r="D7295" s="1" t="s">
        <v>25</v>
      </c>
      <c r="E7295" s="1" t="s">
        <v>51</v>
      </c>
      <c r="F7295" s="1" t="s">
        <v>520</v>
      </c>
      <c r="G7295" s="3">
        <v>45482</v>
      </c>
      <c r="H7295" s="3">
        <v>45487</v>
      </c>
      <c r="I7295" s="6">
        <v>65000</v>
      </c>
      <c r="J7295" s="1">
        <v>2</v>
      </c>
      <c r="K7295" s="4">
        <v>0.02</v>
      </c>
      <c r="L7295" s="6">
        <f t="shared" si="230"/>
        <v>1300</v>
      </c>
      <c r="M7295" s="8">
        <f t="shared" si="231"/>
        <v>128700</v>
      </c>
      <c r="N7295" s="21">
        <f>(sales[[#This Row],[Price]]*sales[[#This Row],[Qty]])-(sales[[#This Row],[Discount_Amt]]*sales[[#This Row],[Qty]])</f>
        <v>127400</v>
      </c>
    </row>
    <row r="7296" spans="2:14" hidden="1" x14ac:dyDescent="0.35">
      <c r="B7296" s="7">
        <v>2031294</v>
      </c>
      <c r="C7296" s="1" t="s">
        <v>9</v>
      </c>
      <c r="D7296" s="1" t="s">
        <v>26</v>
      </c>
      <c r="E7296" s="1" t="s">
        <v>506</v>
      </c>
      <c r="F7296" s="1" t="s">
        <v>521</v>
      </c>
      <c r="G7296" s="3">
        <v>45482</v>
      </c>
      <c r="H7296" s="3">
        <v>45483</v>
      </c>
      <c r="I7296" s="6">
        <v>450</v>
      </c>
      <c r="J7296" s="1">
        <v>1</v>
      </c>
      <c r="K7296" s="4">
        <v>0.02</v>
      </c>
      <c r="L7296" s="6">
        <f t="shared" si="230"/>
        <v>9</v>
      </c>
      <c r="M7296" s="8">
        <f t="shared" si="231"/>
        <v>441</v>
      </c>
      <c r="N7296" s="21">
        <f>(sales[[#This Row],[Price]]*sales[[#This Row],[Qty]])-(sales[[#This Row],[Discount_Amt]]*sales[[#This Row],[Qty]])</f>
        <v>441</v>
      </c>
    </row>
    <row r="7297" spans="2:14" x14ac:dyDescent="0.35">
      <c r="B7297" s="7">
        <v>2031295</v>
      </c>
      <c r="C7297" s="1" t="s">
        <v>11</v>
      </c>
      <c r="D7297" s="1" t="s">
        <v>27</v>
      </c>
      <c r="E7297" s="1" t="s">
        <v>507</v>
      </c>
      <c r="F7297" s="1" t="s">
        <v>518</v>
      </c>
      <c r="G7297" s="3">
        <v>45482</v>
      </c>
      <c r="H7297" s="3">
        <v>45490</v>
      </c>
      <c r="I7297" s="6">
        <v>1299</v>
      </c>
      <c r="J7297" s="1">
        <v>1</v>
      </c>
      <c r="K7297" s="4">
        <v>0.02</v>
      </c>
      <c r="L7297" s="6">
        <f t="shared" si="230"/>
        <v>25.98</v>
      </c>
      <c r="M7297" s="8">
        <f t="shared" si="231"/>
        <v>1273.02</v>
      </c>
      <c r="N7297" s="21">
        <f>(sales[[#This Row],[Price]]*sales[[#This Row],[Qty]])-(sales[[#This Row],[Discount_Amt]]*sales[[#This Row],[Qty]])</f>
        <v>1273.02</v>
      </c>
    </row>
    <row r="7298" spans="2:14" x14ac:dyDescent="0.35">
      <c r="B7298" s="7">
        <v>2031296</v>
      </c>
      <c r="C7298" s="1" t="s">
        <v>12</v>
      </c>
      <c r="D7298" s="1" t="s">
        <v>28</v>
      </c>
      <c r="E7298" s="1" t="s">
        <v>508</v>
      </c>
      <c r="F7298" s="1" t="s">
        <v>518</v>
      </c>
      <c r="G7298" s="3">
        <v>45482</v>
      </c>
      <c r="H7298" s="3">
        <v>45484</v>
      </c>
      <c r="I7298" s="6">
        <v>1700</v>
      </c>
      <c r="J7298" s="1">
        <v>1</v>
      </c>
      <c r="K7298" s="4">
        <v>0.02</v>
      </c>
      <c r="L7298" s="6">
        <f t="shared" si="230"/>
        <v>34</v>
      </c>
      <c r="M7298" s="8">
        <f t="shared" si="231"/>
        <v>1666</v>
      </c>
      <c r="N7298" s="21">
        <f>(sales[[#This Row],[Price]]*sales[[#This Row],[Qty]])-(sales[[#This Row],[Discount_Amt]]*sales[[#This Row],[Qty]])</f>
        <v>1666</v>
      </c>
    </row>
    <row r="7299" spans="2:14" hidden="1" x14ac:dyDescent="0.35">
      <c r="B7299" s="7">
        <v>2031297</v>
      </c>
      <c r="C7299" s="1" t="s">
        <v>13</v>
      </c>
      <c r="D7299" s="1" t="s">
        <v>29</v>
      </c>
      <c r="E7299" s="1" t="s">
        <v>31</v>
      </c>
      <c r="F7299" s="1" t="s">
        <v>519</v>
      </c>
      <c r="G7299" s="3">
        <v>45482</v>
      </c>
      <c r="H7299" s="3">
        <v>45485</v>
      </c>
      <c r="I7299" s="6">
        <v>55000</v>
      </c>
      <c r="J7299" s="1">
        <v>2</v>
      </c>
      <c r="K7299" s="4">
        <v>0.02</v>
      </c>
      <c r="L7299" s="6">
        <f t="shared" si="230"/>
        <v>1100</v>
      </c>
      <c r="M7299" s="8">
        <f t="shared" si="231"/>
        <v>108900</v>
      </c>
      <c r="N7299" s="21">
        <f>(sales[[#This Row],[Price]]*sales[[#This Row],[Qty]])-(sales[[#This Row],[Discount_Amt]]*sales[[#This Row],[Qty]])</f>
        <v>107800</v>
      </c>
    </row>
    <row r="7300" spans="2:14" hidden="1" x14ac:dyDescent="0.35">
      <c r="B7300" s="7">
        <v>2031298</v>
      </c>
      <c r="C7300" s="1" t="s">
        <v>14</v>
      </c>
      <c r="D7300" s="1" t="s">
        <v>25</v>
      </c>
      <c r="E7300" s="1" t="s">
        <v>32</v>
      </c>
      <c r="F7300" s="1" t="s">
        <v>521</v>
      </c>
      <c r="G7300" s="3">
        <v>45482</v>
      </c>
      <c r="H7300" s="3">
        <v>45487</v>
      </c>
      <c r="I7300" s="6">
        <v>57999</v>
      </c>
      <c r="J7300" s="1">
        <v>1</v>
      </c>
      <c r="K7300" s="4">
        <v>0.02</v>
      </c>
      <c r="L7300" s="6">
        <f t="shared" si="230"/>
        <v>1159.98</v>
      </c>
      <c r="M7300" s="8">
        <f t="shared" si="231"/>
        <v>56839.02</v>
      </c>
      <c r="N7300" s="21">
        <f>(sales[[#This Row],[Price]]*sales[[#This Row],[Qty]])-(sales[[#This Row],[Discount_Amt]]*sales[[#This Row],[Qty]])</f>
        <v>56839.02</v>
      </c>
    </row>
    <row r="7301" spans="2:14" hidden="1" x14ac:dyDescent="0.35">
      <c r="B7301" s="7">
        <v>2031299</v>
      </c>
      <c r="C7301" s="1" t="s">
        <v>15</v>
      </c>
      <c r="D7301" s="1" t="s">
        <v>26</v>
      </c>
      <c r="E7301" s="1" t="s">
        <v>38</v>
      </c>
      <c r="F7301" s="1" t="s">
        <v>520</v>
      </c>
      <c r="G7301" s="3">
        <v>45482</v>
      </c>
      <c r="H7301" s="3">
        <v>45483</v>
      </c>
      <c r="I7301" s="6">
        <v>1399</v>
      </c>
      <c r="J7301" s="1">
        <v>2</v>
      </c>
      <c r="K7301" s="4">
        <v>7.0000000000000007E-2</v>
      </c>
      <c r="L7301" s="6">
        <f t="shared" si="230"/>
        <v>97.93</v>
      </c>
      <c r="M7301" s="8">
        <f t="shared" si="231"/>
        <v>2700.07</v>
      </c>
      <c r="N7301" s="21">
        <f>(sales[[#This Row],[Price]]*sales[[#This Row],[Qty]])-(sales[[#This Row],[Discount_Amt]]*sales[[#This Row],[Qty]])</f>
        <v>2602.14</v>
      </c>
    </row>
    <row r="7302" spans="2:14" hidden="1" x14ac:dyDescent="0.35">
      <c r="B7302" s="7">
        <v>2031300</v>
      </c>
      <c r="C7302" s="1" t="s">
        <v>16</v>
      </c>
      <c r="D7302" s="1" t="s">
        <v>27</v>
      </c>
      <c r="E7302" s="1" t="s">
        <v>33</v>
      </c>
      <c r="F7302" s="1" t="s">
        <v>518</v>
      </c>
      <c r="G7302" s="3">
        <v>45482</v>
      </c>
      <c r="H7302" s="3">
        <v>45490</v>
      </c>
      <c r="I7302" s="6">
        <v>999</v>
      </c>
      <c r="J7302" s="1">
        <v>7</v>
      </c>
      <c r="K7302" s="4">
        <v>0.03</v>
      </c>
      <c r="L7302" s="6">
        <f t="shared" si="230"/>
        <v>29.97</v>
      </c>
      <c r="M7302" s="8">
        <f t="shared" si="231"/>
        <v>6963.03</v>
      </c>
      <c r="N7302" s="21">
        <f>(sales[[#This Row],[Price]]*sales[[#This Row],[Qty]])-(sales[[#This Row],[Discount_Amt]]*sales[[#This Row],[Qty]])</f>
        <v>6783.21</v>
      </c>
    </row>
    <row r="7303" spans="2:14" x14ac:dyDescent="0.35">
      <c r="B7303" s="7">
        <v>2031301</v>
      </c>
      <c r="C7303" s="1" t="s">
        <v>17</v>
      </c>
      <c r="D7303" s="1" t="s">
        <v>28</v>
      </c>
      <c r="E7303" s="1" t="s">
        <v>34</v>
      </c>
      <c r="F7303" s="1" t="s">
        <v>519</v>
      </c>
      <c r="G7303" s="3">
        <v>45482</v>
      </c>
      <c r="H7303" s="3">
        <v>45484</v>
      </c>
      <c r="I7303" s="6">
        <v>2099</v>
      </c>
      <c r="J7303" s="1">
        <v>2</v>
      </c>
      <c r="K7303" s="4">
        <v>0.08</v>
      </c>
      <c r="L7303" s="6">
        <f t="shared" si="230"/>
        <v>167.92000000000002</v>
      </c>
      <c r="M7303" s="8">
        <f t="shared" si="231"/>
        <v>4030.08</v>
      </c>
      <c r="N7303" s="21">
        <f>(sales[[#This Row],[Price]]*sales[[#This Row],[Qty]])-(sales[[#This Row],[Discount_Amt]]*sales[[#This Row],[Qty]])</f>
        <v>3862.16</v>
      </c>
    </row>
    <row r="7304" spans="2:14" hidden="1" x14ac:dyDescent="0.35">
      <c r="B7304" s="7">
        <v>2031302</v>
      </c>
      <c r="C7304" s="1" t="s">
        <v>18</v>
      </c>
      <c r="D7304" s="1" t="s">
        <v>29</v>
      </c>
      <c r="E7304" s="1" t="s">
        <v>35</v>
      </c>
      <c r="F7304" s="1" t="s">
        <v>520</v>
      </c>
      <c r="G7304" s="3">
        <v>45482</v>
      </c>
      <c r="H7304" s="3">
        <v>45485</v>
      </c>
      <c r="I7304" s="6">
        <v>11000</v>
      </c>
      <c r="J7304" s="1">
        <v>2</v>
      </c>
      <c r="K7304" s="4">
        <v>0.05</v>
      </c>
      <c r="L7304" s="6">
        <f t="shared" si="230"/>
        <v>550</v>
      </c>
      <c r="M7304" s="8">
        <f t="shared" si="231"/>
        <v>21450</v>
      </c>
      <c r="N7304" s="21">
        <f>(sales[[#This Row],[Price]]*sales[[#This Row],[Qty]])-(sales[[#This Row],[Discount_Amt]]*sales[[#This Row],[Qty]])</f>
        <v>20900</v>
      </c>
    </row>
    <row r="7305" spans="2:14" hidden="1" x14ac:dyDescent="0.35">
      <c r="B7305" s="7">
        <v>2031303</v>
      </c>
      <c r="C7305" s="1" t="s">
        <v>19</v>
      </c>
      <c r="D7305" s="1" t="s">
        <v>25</v>
      </c>
      <c r="E7305" s="1" t="s">
        <v>36</v>
      </c>
      <c r="F7305" s="1" t="s">
        <v>521</v>
      </c>
      <c r="G7305" s="3">
        <v>45482</v>
      </c>
      <c r="H7305" s="3">
        <v>45487</v>
      </c>
      <c r="I7305" s="6">
        <v>800</v>
      </c>
      <c r="J7305" s="1">
        <v>1</v>
      </c>
      <c r="K7305" s="4">
        <v>0.05</v>
      </c>
      <c r="L7305" s="6">
        <f t="shared" si="230"/>
        <v>40</v>
      </c>
      <c r="M7305" s="8">
        <f t="shared" si="231"/>
        <v>760</v>
      </c>
      <c r="N7305" s="21">
        <f>(sales[[#This Row],[Price]]*sales[[#This Row],[Qty]])-(sales[[#This Row],[Discount_Amt]]*sales[[#This Row],[Qty]])</f>
        <v>760</v>
      </c>
    </row>
    <row r="7306" spans="2:14" hidden="1" x14ac:dyDescent="0.35">
      <c r="B7306" s="7">
        <v>2031304</v>
      </c>
      <c r="C7306" s="1" t="s">
        <v>20</v>
      </c>
      <c r="D7306" s="1" t="s">
        <v>383</v>
      </c>
      <c r="E7306" s="1" t="s">
        <v>37</v>
      </c>
      <c r="F7306" s="1" t="s">
        <v>518</v>
      </c>
      <c r="G7306" s="3">
        <v>45482</v>
      </c>
      <c r="H7306" s="3">
        <v>45483</v>
      </c>
      <c r="I7306" s="6">
        <v>5500</v>
      </c>
      <c r="J7306" s="1">
        <v>2</v>
      </c>
      <c r="K7306" s="4">
        <v>0.05</v>
      </c>
      <c r="L7306" s="6">
        <f t="shared" si="230"/>
        <v>275</v>
      </c>
      <c r="M7306" s="8">
        <f t="shared" si="231"/>
        <v>10725</v>
      </c>
      <c r="N7306" s="21">
        <f>(sales[[#This Row],[Price]]*sales[[#This Row],[Qty]])-(sales[[#This Row],[Discount_Amt]]*sales[[#This Row],[Qty]])</f>
        <v>10450</v>
      </c>
    </row>
    <row r="7307" spans="2:14" hidden="1" x14ac:dyDescent="0.35">
      <c r="B7307" s="7">
        <v>2031305</v>
      </c>
      <c r="C7307" s="1" t="s">
        <v>21</v>
      </c>
      <c r="D7307" s="1" t="s">
        <v>25</v>
      </c>
      <c r="E7307" s="1" t="s">
        <v>39</v>
      </c>
      <c r="F7307" s="1" t="s">
        <v>518</v>
      </c>
      <c r="G7307" s="3">
        <v>45482</v>
      </c>
      <c r="H7307" s="3">
        <v>45490</v>
      </c>
      <c r="I7307" s="6">
        <v>1350</v>
      </c>
      <c r="J7307" s="1">
        <v>4</v>
      </c>
      <c r="K7307" s="4">
        <v>0.05</v>
      </c>
      <c r="L7307" s="6">
        <f t="shared" si="230"/>
        <v>67.5</v>
      </c>
      <c r="M7307" s="8">
        <f t="shared" si="231"/>
        <v>5332.5</v>
      </c>
      <c r="N7307" s="21">
        <f>(sales[[#This Row],[Price]]*sales[[#This Row],[Qty]])-(sales[[#This Row],[Discount_Amt]]*sales[[#This Row],[Qty]])</f>
        <v>5130</v>
      </c>
    </row>
    <row r="7308" spans="2:14" hidden="1" x14ac:dyDescent="0.35">
      <c r="B7308" s="7">
        <v>2031306</v>
      </c>
      <c r="C7308" s="1" t="s">
        <v>22</v>
      </c>
      <c r="D7308" s="1" t="s">
        <v>26</v>
      </c>
      <c r="E7308" s="1" t="s">
        <v>40</v>
      </c>
      <c r="F7308" s="1" t="s">
        <v>519</v>
      </c>
      <c r="G7308" s="3">
        <v>45482</v>
      </c>
      <c r="H7308" s="3">
        <v>45484</v>
      </c>
      <c r="I7308" s="6">
        <v>4500</v>
      </c>
      <c r="J7308" s="1">
        <v>3</v>
      </c>
      <c r="K7308" s="4">
        <v>0.03</v>
      </c>
      <c r="L7308" s="6">
        <f t="shared" si="230"/>
        <v>135</v>
      </c>
      <c r="M7308" s="8">
        <f t="shared" si="231"/>
        <v>13365</v>
      </c>
      <c r="N7308" s="21">
        <f>(sales[[#This Row],[Price]]*sales[[#This Row],[Qty]])-(sales[[#This Row],[Discount_Amt]]*sales[[#This Row],[Qty]])</f>
        <v>13095</v>
      </c>
    </row>
    <row r="7309" spans="2:14" hidden="1" x14ac:dyDescent="0.35">
      <c r="B7309" s="7">
        <v>2031307</v>
      </c>
      <c r="C7309" s="1" t="s">
        <v>23</v>
      </c>
      <c r="D7309" s="1" t="s">
        <v>27</v>
      </c>
      <c r="E7309" s="1" t="s">
        <v>41</v>
      </c>
      <c r="F7309" s="1" t="s">
        <v>521</v>
      </c>
      <c r="G7309" s="3">
        <v>45482</v>
      </c>
      <c r="H7309" s="3">
        <v>45485</v>
      </c>
      <c r="I7309" s="6">
        <v>2350</v>
      </c>
      <c r="J7309" s="1">
        <v>2</v>
      </c>
      <c r="K7309" s="4">
        <v>0.1</v>
      </c>
      <c r="L7309" s="6">
        <f t="shared" si="230"/>
        <v>235</v>
      </c>
      <c r="M7309" s="8">
        <f t="shared" si="231"/>
        <v>4465</v>
      </c>
      <c r="N7309" s="21">
        <f>(sales[[#This Row],[Price]]*sales[[#This Row],[Qty]])-(sales[[#This Row],[Discount_Amt]]*sales[[#This Row],[Qty]])</f>
        <v>4230</v>
      </c>
    </row>
    <row r="7310" spans="2:14" hidden="1" x14ac:dyDescent="0.35">
      <c r="B7310" s="7">
        <v>2031308</v>
      </c>
      <c r="C7310" s="1" t="s">
        <v>24</v>
      </c>
      <c r="D7310" s="1" t="s">
        <v>28</v>
      </c>
      <c r="E7310" s="1" t="s">
        <v>42</v>
      </c>
      <c r="F7310" s="1" t="s">
        <v>520</v>
      </c>
      <c r="G7310" s="3">
        <v>45482</v>
      </c>
      <c r="H7310" s="3">
        <v>45487</v>
      </c>
      <c r="I7310" s="6">
        <v>90</v>
      </c>
      <c r="J7310" s="1">
        <v>1</v>
      </c>
      <c r="K7310" s="4">
        <v>0.05</v>
      </c>
      <c r="L7310" s="6">
        <f t="shared" si="230"/>
        <v>4.5</v>
      </c>
      <c r="M7310" s="8">
        <f t="shared" si="231"/>
        <v>85.5</v>
      </c>
      <c r="N7310" s="21">
        <f>(sales[[#This Row],[Price]]*sales[[#This Row],[Qty]])-(sales[[#This Row],[Discount_Amt]]*sales[[#This Row],[Qty]])</f>
        <v>85.5</v>
      </c>
    </row>
    <row r="7311" spans="2:14" hidden="1" x14ac:dyDescent="0.35">
      <c r="B7311" s="7">
        <v>2031309</v>
      </c>
      <c r="C7311" s="1" t="s">
        <v>4</v>
      </c>
      <c r="D7311" s="1" t="s">
        <v>29</v>
      </c>
      <c r="E7311" s="1" t="s">
        <v>43</v>
      </c>
      <c r="F7311" s="1" t="s">
        <v>518</v>
      </c>
      <c r="G7311" s="3">
        <v>45482</v>
      </c>
      <c r="H7311" s="3">
        <v>45483</v>
      </c>
      <c r="I7311" s="6">
        <v>280</v>
      </c>
      <c r="J7311" s="1">
        <v>1</v>
      </c>
      <c r="K7311" s="4">
        <v>0.05</v>
      </c>
      <c r="L7311" s="6">
        <f t="shared" si="230"/>
        <v>14</v>
      </c>
      <c r="M7311" s="8">
        <f t="shared" si="231"/>
        <v>266</v>
      </c>
      <c r="N7311" s="21">
        <f>(sales[[#This Row],[Price]]*sales[[#This Row],[Qty]])-(sales[[#This Row],[Discount_Amt]]*sales[[#This Row],[Qty]])</f>
        <v>266</v>
      </c>
    </row>
    <row r="7312" spans="2:14" hidden="1" x14ac:dyDescent="0.35">
      <c r="B7312" s="7">
        <v>2031310</v>
      </c>
      <c r="C7312" s="1" t="s">
        <v>5</v>
      </c>
      <c r="D7312" s="1" t="s">
        <v>25</v>
      </c>
      <c r="E7312" s="1" t="s">
        <v>44</v>
      </c>
      <c r="F7312" s="1" t="s">
        <v>519</v>
      </c>
      <c r="G7312" s="3">
        <v>45482</v>
      </c>
      <c r="H7312" s="3">
        <v>45490</v>
      </c>
      <c r="I7312" s="6">
        <v>70</v>
      </c>
      <c r="J7312" s="1">
        <v>2</v>
      </c>
      <c r="K7312" s="4">
        <v>0.02</v>
      </c>
      <c r="L7312" s="6">
        <f t="shared" si="230"/>
        <v>1.4000000000000001</v>
      </c>
      <c r="M7312" s="8">
        <f t="shared" si="231"/>
        <v>138.6</v>
      </c>
      <c r="N7312" s="21">
        <f>(sales[[#This Row],[Price]]*sales[[#This Row],[Qty]])-(sales[[#This Row],[Discount_Amt]]*sales[[#This Row],[Qty]])</f>
        <v>137.19999999999999</v>
      </c>
    </row>
    <row r="7313" spans="2:14" hidden="1" x14ac:dyDescent="0.35">
      <c r="B7313" s="7">
        <v>2031311</v>
      </c>
      <c r="C7313" s="1" t="s">
        <v>6</v>
      </c>
      <c r="D7313" s="1" t="s">
        <v>30</v>
      </c>
      <c r="E7313" s="1" t="s">
        <v>45</v>
      </c>
      <c r="F7313" s="1" t="s">
        <v>520</v>
      </c>
      <c r="G7313" s="3">
        <v>45482</v>
      </c>
      <c r="H7313" s="3">
        <v>45484</v>
      </c>
      <c r="I7313" s="6">
        <v>230</v>
      </c>
      <c r="J7313" s="1">
        <v>1</v>
      </c>
      <c r="K7313" s="4">
        <v>0.06</v>
      </c>
      <c r="L7313" s="6">
        <f t="shared" si="230"/>
        <v>13.799999999999999</v>
      </c>
      <c r="M7313" s="8">
        <f t="shared" si="231"/>
        <v>216.2</v>
      </c>
      <c r="N7313" s="21">
        <f>(sales[[#This Row],[Price]]*sales[[#This Row],[Qty]])-(sales[[#This Row],[Discount_Amt]]*sales[[#This Row],[Qty]])</f>
        <v>216.2</v>
      </c>
    </row>
    <row r="7314" spans="2:14" hidden="1" x14ac:dyDescent="0.35">
      <c r="B7314" s="7">
        <v>2031312</v>
      </c>
      <c r="C7314" s="1" t="s">
        <v>7</v>
      </c>
      <c r="D7314" s="1" t="s">
        <v>27</v>
      </c>
      <c r="E7314" s="1" t="s">
        <v>46</v>
      </c>
      <c r="F7314" s="1" t="s">
        <v>521</v>
      </c>
      <c r="G7314" s="3">
        <v>45482</v>
      </c>
      <c r="H7314" s="3">
        <v>45485</v>
      </c>
      <c r="I7314" s="6">
        <v>7999</v>
      </c>
      <c r="J7314" s="1">
        <v>3</v>
      </c>
      <c r="K7314" s="4">
        <v>0.15</v>
      </c>
      <c r="L7314" s="6">
        <f t="shared" si="230"/>
        <v>1199.8499999999999</v>
      </c>
      <c r="M7314" s="8">
        <f t="shared" si="231"/>
        <v>22797.15</v>
      </c>
      <c r="N7314" s="21">
        <f>(sales[[#This Row],[Price]]*sales[[#This Row],[Qty]])-(sales[[#This Row],[Discount_Amt]]*sales[[#This Row],[Qty]])</f>
        <v>20397.45</v>
      </c>
    </row>
    <row r="7315" spans="2:14" x14ac:dyDescent="0.35">
      <c r="B7315" s="7">
        <v>2031313</v>
      </c>
      <c r="C7315" s="1" t="s">
        <v>10</v>
      </c>
      <c r="D7315" s="1" t="s">
        <v>28</v>
      </c>
      <c r="E7315" s="1" t="s">
        <v>47</v>
      </c>
      <c r="F7315" s="1" t="s">
        <v>518</v>
      </c>
      <c r="G7315" s="3">
        <v>45482</v>
      </c>
      <c r="H7315" s="3">
        <v>45487</v>
      </c>
      <c r="I7315" s="6">
        <v>850</v>
      </c>
      <c r="J7315" s="1">
        <v>2</v>
      </c>
      <c r="K7315" s="4">
        <v>0.02</v>
      </c>
      <c r="L7315" s="6">
        <f t="shared" si="230"/>
        <v>17</v>
      </c>
      <c r="M7315" s="8">
        <f t="shared" si="231"/>
        <v>1683</v>
      </c>
      <c r="N7315" s="21">
        <f>(sales[[#This Row],[Price]]*sales[[#This Row],[Qty]])-(sales[[#This Row],[Discount_Amt]]*sales[[#This Row],[Qty]])</f>
        <v>1666</v>
      </c>
    </row>
    <row r="7316" spans="2:14" hidden="1" x14ac:dyDescent="0.35">
      <c r="B7316" s="7">
        <v>2031314</v>
      </c>
      <c r="C7316" s="1" t="s">
        <v>8</v>
      </c>
      <c r="D7316" s="1" t="s">
        <v>29</v>
      </c>
      <c r="E7316" s="1" t="s">
        <v>48</v>
      </c>
      <c r="F7316" s="1" t="s">
        <v>518</v>
      </c>
      <c r="G7316" s="3">
        <v>45482</v>
      </c>
      <c r="H7316" s="3">
        <v>45483</v>
      </c>
      <c r="I7316" s="6">
        <v>65000</v>
      </c>
      <c r="J7316" s="1">
        <v>1</v>
      </c>
      <c r="K7316" s="4">
        <v>0.02</v>
      </c>
      <c r="L7316" s="6">
        <f t="shared" si="230"/>
        <v>1300</v>
      </c>
      <c r="M7316" s="8">
        <f t="shared" si="231"/>
        <v>63700</v>
      </c>
      <c r="N7316" s="21">
        <f>(sales[[#This Row],[Price]]*sales[[#This Row],[Qty]])-(sales[[#This Row],[Discount_Amt]]*sales[[#This Row],[Qty]])</f>
        <v>63700</v>
      </c>
    </row>
    <row r="7317" spans="2:14" hidden="1" x14ac:dyDescent="0.35">
      <c r="B7317" s="7">
        <v>2031315</v>
      </c>
      <c r="C7317" s="1" t="s">
        <v>9</v>
      </c>
      <c r="D7317" s="1" t="s">
        <v>25</v>
      </c>
      <c r="E7317" s="1" t="s">
        <v>49</v>
      </c>
      <c r="F7317" s="1" t="s">
        <v>519</v>
      </c>
      <c r="G7317" s="3">
        <v>45482</v>
      </c>
      <c r="H7317" s="3">
        <v>45490</v>
      </c>
      <c r="I7317" s="6">
        <v>450</v>
      </c>
      <c r="J7317" s="1">
        <v>2</v>
      </c>
      <c r="K7317" s="4">
        <v>0.02</v>
      </c>
      <c r="L7317" s="6">
        <f t="shared" si="230"/>
        <v>9</v>
      </c>
      <c r="M7317" s="8">
        <f t="shared" si="231"/>
        <v>891</v>
      </c>
      <c r="N7317" s="21">
        <f>(sales[[#This Row],[Price]]*sales[[#This Row],[Qty]])-(sales[[#This Row],[Discount_Amt]]*sales[[#This Row],[Qty]])</f>
        <v>882</v>
      </c>
    </row>
    <row r="7318" spans="2:14" x14ac:dyDescent="0.35">
      <c r="B7318" s="7">
        <v>2031316</v>
      </c>
      <c r="C7318" s="1" t="s">
        <v>11</v>
      </c>
      <c r="D7318" s="1" t="s">
        <v>26</v>
      </c>
      <c r="E7318" s="1" t="s">
        <v>50</v>
      </c>
      <c r="F7318" s="1" t="s">
        <v>521</v>
      </c>
      <c r="G7318" s="3">
        <v>45482</v>
      </c>
      <c r="H7318" s="3">
        <v>45484</v>
      </c>
      <c r="I7318" s="6">
        <v>1299</v>
      </c>
      <c r="J7318" s="1">
        <v>1</v>
      </c>
      <c r="K7318" s="4">
        <v>0.02</v>
      </c>
      <c r="L7318" s="6">
        <f t="shared" si="230"/>
        <v>25.98</v>
      </c>
      <c r="M7318" s="8">
        <f t="shared" si="231"/>
        <v>1273.02</v>
      </c>
      <c r="N7318" s="21">
        <f>(sales[[#This Row],[Price]]*sales[[#This Row],[Qty]])-(sales[[#This Row],[Discount_Amt]]*sales[[#This Row],[Qty]])</f>
        <v>1273.02</v>
      </c>
    </row>
    <row r="7319" spans="2:14" x14ac:dyDescent="0.35">
      <c r="B7319" s="7">
        <v>2031317</v>
      </c>
      <c r="C7319" s="1" t="s">
        <v>12</v>
      </c>
      <c r="D7319" s="1" t="s">
        <v>27</v>
      </c>
      <c r="E7319" s="1" t="s">
        <v>51</v>
      </c>
      <c r="F7319" s="1" t="s">
        <v>520</v>
      </c>
      <c r="G7319" s="3">
        <v>45482</v>
      </c>
      <c r="H7319" s="3">
        <v>45485</v>
      </c>
      <c r="I7319" s="6">
        <v>1700</v>
      </c>
      <c r="J7319" s="1">
        <v>2</v>
      </c>
      <c r="K7319" s="4">
        <v>0.02</v>
      </c>
      <c r="L7319" s="6">
        <f t="shared" si="230"/>
        <v>34</v>
      </c>
      <c r="M7319" s="8">
        <f t="shared" si="231"/>
        <v>3366</v>
      </c>
      <c r="N7319" s="21">
        <f>(sales[[#This Row],[Price]]*sales[[#This Row],[Qty]])-(sales[[#This Row],[Discount_Amt]]*sales[[#This Row],[Qty]])</f>
        <v>3332</v>
      </c>
    </row>
    <row r="7320" spans="2:14" hidden="1" x14ac:dyDescent="0.35">
      <c r="B7320" s="7">
        <v>2031318</v>
      </c>
      <c r="C7320" s="1" t="s">
        <v>13</v>
      </c>
      <c r="D7320" s="1" t="s">
        <v>28</v>
      </c>
      <c r="E7320" s="1" t="s">
        <v>506</v>
      </c>
      <c r="F7320" s="1" t="s">
        <v>518</v>
      </c>
      <c r="G7320" s="3">
        <v>45482</v>
      </c>
      <c r="H7320" s="3">
        <v>45487</v>
      </c>
      <c r="I7320" s="6">
        <v>55000</v>
      </c>
      <c r="J7320" s="1">
        <v>3</v>
      </c>
      <c r="K7320" s="4">
        <v>0.02</v>
      </c>
      <c r="L7320" s="6">
        <f t="shared" si="230"/>
        <v>1100</v>
      </c>
      <c r="M7320" s="8">
        <f t="shared" si="231"/>
        <v>163900</v>
      </c>
      <c r="N7320" s="21">
        <f>(sales[[#This Row],[Price]]*sales[[#This Row],[Qty]])-(sales[[#This Row],[Discount_Amt]]*sales[[#This Row],[Qty]])</f>
        <v>161700</v>
      </c>
    </row>
    <row r="7321" spans="2:14" hidden="1" x14ac:dyDescent="0.35">
      <c r="B7321" s="7">
        <v>2031319</v>
      </c>
      <c r="C7321" s="1" t="s">
        <v>14</v>
      </c>
      <c r="D7321" s="1" t="s">
        <v>29</v>
      </c>
      <c r="E7321" s="1" t="s">
        <v>507</v>
      </c>
      <c r="F7321" s="1" t="s">
        <v>519</v>
      </c>
      <c r="G7321" s="3">
        <v>45482</v>
      </c>
      <c r="H7321" s="3">
        <v>45483</v>
      </c>
      <c r="I7321" s="6">
        <v>57999</v>
      </c>
      <c r="J7321" s="1">
        <v>2</v>
      </c>
      <c r="K7321" s="4">
        <v>0.02</v>
      </c>
      <c r="L7321" s="6">
        <f t="shared" si="230"/>
        <v>1159.98</v>
      </c>
      <c r="M7321" s="8">
        <f t="shared" si="231"/>
        <v>114838.02</v>
      </c>
      <c r="N7321" s="21">
        <f>(sales[[#This Row],[Price]]*sales[[#This Row],[Qty]])-(sales[[#This Row],[Discount_Amt]]*sales[[#This Row],[Qty]])</f>
        <v>113678.04</v>
      </c>
    </row>
    <row r="7322" spans="2:14" hidden="1" x14ac:dyDescent="0.35">
      <c r="B7322" s="7">
        <v>2031320</v>
      </c>
      <c r="C7322" s="1" t="s">
        <v>15</v>
      </c>
      <c r="D7322" s="1" t="s">
        <v>25</v>
      </c>
      <c r="E7322" s="1" t="s">
        <v>508</v>
      </c>
      <c r="F7322" s="1" t="s">
        <v>520</v>
      </c>
      <c r="G7322" s="3">
        <v>45482</v>
      </c>
      <c r="H7322" s="3">
        <v>45490</v>
      </c>
      <c r="I7322" s="6">
        <v>1399</v>
      </c>
      <c r="J7322" s="1">
        <v>7</v>
      </c>
      <c r="K7322" s="4">
        <v>0.02</v>
      </c>
      <c r="L7322" s="6">
        <f t="shared" si="230"/>
        <v>27.98</v>
      </c>
      <c r="M7322" s="8">
        <f t="shared" si="231"/>
        <v>9765.02</v>
      </c>
      <c r="N7322" s="21">
        <f>(sales[[#This Row],[Price]]*sales[[#This Row],[Qty]])-(sales[[#This Row],[Discount_Amt]]*sales[[#This Row],[Qty]])</f>
        <v>9597.14</v>
      </c>
    </row>
    <row r="7323" spans="2:14" hidden="1" x14ac:dyDescent="0.35">
      <c r="B7323" s="7">
        <v>2031321</v>
      </c>
      <c r="C7323" s="1" t="s">
        <v>16</v>
      </c>
      <c r="D7323" s="1" t="s">
        <v>26</v>
      </c>
      <c r="E7323" s="1" t="s">
        <v>31</v>
      </c>
      <c r="F7323" s="1" t="s">
        <v>521</v>
      </c>
      <c r="G7323" s="3">
        <v>45482</v>
      </c>
      <c r="H7323" s="3">
        <v>45484</v>
      </c>
      <c r="I7323" s="6">
        <v>999</v>
      </c>
      <c r="J7323" s="1">
        <v>2</v>
      </c>
      <c r="K7323" s="4">
        <v>7.0000000000000007E-2</v>
      </c>
      <c r="L7323" s="6">
        <f t="shared" si="230"/>
        <v>69.930000000000007</v>
      </c>
      <c r="M7323" s="8">
        <f t="shared" si="231"/>
        <v>1928.07</v>
      </c>
      <c r="N7323" s="21">
        <f>(sales[[#This Row],[Price]]*sales[[#This Row],[Qty]])-(sales[[#This Row],[Discount_Amt]]*sales[[#This Row],[Qty]])</f>
        <v>1858.1399999999999</v>
      </c>
    </row>
    <row r="7324" spans="2:14" x14ac:dyDescent="0.35">
      <c r="B7324" s="7">
        <v>2031322</v>
      </c>
      <c r="C7324" s="1" t="s">
        <v>17</v>
      </c>
      <c r="D7324" s="1" t="s">
        <v>27</v>
      </c>
      <c r="E7324" s="1" t="s">
        <v>32</v>
      </c>
      <c r="F7324" s="1" t="s">
        <v>518</v>
      </c>
      <c r="G7324" s="3">
        <v>45482</v>
      </c>
      <c r="H7324" s="3">
        <v>45485</v>
      </c>
      <c r="I7324" s="6">
        <v>2099</v>
      </c>
      <c r="J7324" s="1">
        <v>1</v>
      </c>
      <c r="K7324" s="4">
        <v>0.03</v>
      </c>
      <c r="L7324" s="6">
        <f t="shared" si="230"/>
        <v>62.97</v>
      </c>
      <c r="M7324" s="8">
        <f t="shared" si="231"/>
        <v>2036.03</v>
      </c>
      <c r="N7324" s="21">
        <f>(sales[[#This Row],[Price]]*sales[[#This Row],[Qty]])-(sales[[#This Row],[Discount_Amt]]*sales[[#This Row],[Qty]])</f>
        <v>2036.03</v>
      </c>
    </row>
    <row r="7325" spans="2:14" hidden="1" x14ac:dyDescent="0.35">
      <c r="B7325" s="7">
        <v>2031323</v>
      </c>
      <c r="C7325" s="1" t="s">
        <v>18</v>
      </c>
      <c r="D7325" s="1" t="s">
        <v>28</v>
      </c>
      <c r="E7325" s="1" t="s">
        <v>38</v>
      </c>
      <c r="F7325" s="1" t="s">
        <v>518</v>
      </c>
      <c r="G7325" s="3">
        <v>45482</v>
      </c>
      <c r="H7325" s="3">
        <v>45487</v>
      </c>
      <c r="I7325" s="6">
        <v>11000</v>
      </c>
      <c r="J7325" s="1">
        <v>1</v>
      </c>
      <c r="K7325" s="4">
        <v>0.08</v>
      </c>
      <c r="L7325" s="6">
        <f t="shared" si="230"/>
        <v>880</v>
      </c>
      <c r="M7325" s="8">
        <f t="shared" si="231"/>
        <v>10120</v>
      </c>
      <c r="N7325" s="21">
        <f>(sales[[#This Row],[Price]]*sales[[#This Row],[Qty]])-(sales[[#This Row],[Discount_Amt]]*sales[[#This Row],[Qty]])</f>
        <v>10120</v>
      </c>
    </row>
    <row r="7326" spans="2:14" hidden="1" x14ac:dyDescent="0.35">
      <c r="B7326" s="7">
        <v>2031324</v>
      </c>
      <c r="C7326" s="1" t="s">
        <v>19</v>
      </c>
      <c r="D7326" s="1" t="s">
        <v>29</v>
      </c>
      <c r="E7326" s="1" t="s">
        <v>33</v>
      </c>
      <c r="F7326" s="1" t="s">
        <v>519</v>
      </c>
      <c r="G7326" s="3">
        <v>45482</v>
      </c>
      <c r="H7326" s="3">
        <v>45483</v>
      </c>
      <c r="I7326" s="6">
        <v>800</v>
      </c>
      <c r="J7326" s="1">
        <v>1</v>
      </c>
      <c r="K7326" s="4">
        <v>0.05</v>
      </c>
      <c r="L7326" s="6">
        <f t="shared" si="230"/>
        <v>40</v>
      </c>
      <c r="M7326" s="8">
        <f t="shared" si="231"/>
        <v>760</v>
      </c>
      <c r="N7326" s="21">
        <f>(sales[[#This Row],[Price]]*sales[[#This Row],[Qty]])-(sales[[#This Row],[Discount_Amt]]*sales[[#This Row],[Qty]])</f>
        <v>760</v>
      </c>
    </row>
    <row r="7327" spans="2:14" hidden="1" x14ac:dyDescent="0.35">
      <c r="B7327" s="7">
        <v>2031325</v>
      </c>
      <c r="C7327" s="1" t="s">
        <v>20</v>
      </c>
      <c r="D7327" s="1" t="s">
        <v>25</v>
      </c>
      <c r="E7327" s="1" t="s">
        <v>34</v>
      </c>
      <c r="F7327" s="1" t="s">
        <v>521</v>
      </c>
      <c r="G7327" s="3">
        <v>45482</v>
      </c>
      <c r="H7327" s="3">
        <v>45490</v>
      </c>
      <c r="I7327" s="6">
        <v>5500</v>
      </c>
      <c r="J7327" s="1">
        <v>2</v>
      </c>
      <c r="K7327" s="4">
        <v>0.05</v>
      </c>
      <c r="L7327" s="6">
        <f t="shared" si="230"/>
        <v>275</v>
      </c>
      <c r="M7327" s="8">
        <f t="shared" si="231"/>
        <v>10725</v>
      </c>
      <c r="N7327" s="21">
        <f>(sales[[#This Row],[Price]]*sales[[#This Row],[Qty]])-(sales[[#This Row],[Discount_Amt]]*sales[[#This Row],[Qty]])</f>
        <v>10450</v>
      </c>
    </row>
    <row r="7328" spans="2:14" hidden="1" x14ac:dyDescent="0.35">
      <c r="B7328" s="7">
        <v>2031326</v>
      </c>
      <c r="C7328" s="1" t="s">
        <v>21</v>
      </c>
      <c r="D7328" s="1" t="s">
        <v>384</v>
      </c>
      <c r="E7328" s="1" t="s">
        <v>35</v>
      </c>
      <c r="F7328" s="1" t="s">
        <v>520</v>
      </c>
      <c r="G7328" s="3">
        <v>45482</v>
      </c>
      <c r="H7328" s="3">
        <v>45484</v>
      </c>
      <c r="I7328" s="6">
        <v>1350</v>
      </c>
      <c r="J7328" s="1">
        <v>1</v>
      </c>
      <c r="K7328" s="4">
        <v>0.05</v>
      </c>
      <c r="L7328" s="6">
        <f t="shared" si="230"/>
        <v>67.5</v>
      </c>
      <c r="M7328" s="8">
        <f t="shared" si="231"/>
        <v>1282.5</v>
      </c>
      <c r="N7328" s="21">
        <f>(sales[[#This Row],[Price]]*sales[[#This Row],[Qty]])-(sales[[#This Row],[Discount_Amt]]*sales[[#This Row],[Qty]])</f>
        <v>1282.5</v>
      </c>
    </row>
    <row r="7329" spans="2:14" hidden="1" x14ac:dyDescent="0.35">
      <c r="B7329" s="7">
        <v>2031327</v>
      </c>
      <c r="C7329" s="1" t="s">
        <v>22</v>
      </c>
      <c r="D7329" s="1" t="s">
        <v>25</v>
      </c>
      <c r="E7329" s="1" t="s">
        <v>36</v>
      </c>
      <c r="F7329" s="1" t="s">
        <v>518</v>
      </c>
      <c r="G7329" s="3">
        <v>45482</v>
      </c>
      <c r="H7329" s="3">
        <v>45485</v>
      </c>
      <c r="I7329" s="6">
        <v>4500</v>
      </c>
      <c r="J7329" s="1">
        <v>2</v>
      </c>
      <c r="K7329" s="4">
        <v>0.05</v>
      </c>
      <c r="L7329" s="6">
        <f t="shared" si="230"/>
        <v>225</v>
      </c>
      <c r="M7329" s="8">
        <f t="shared" si="231"/>
        <v>8775</v>
      </c>
      <c r="N7329" s="21">
        <f>(sales[[#This Row],[Price]]*sales[[#This Row],[Qty]])-(sales[[#This Row],[Discount_Amt]]*sales[[#This Row],[Qty]])</f>
        <v>8550</v>
      </c>
    </row>
    <row r="7330" spans="2:14" hidden="1" x14ac:dyDescent="0.35">
      <c r="B7330" s="7">
        <v>2031328</v>
      </c>
      <c r="C7330" s="1" t="s">
        <v>23</v>
      </c>
      <c r="D7330" s="1" t="s">
        <v>26</v>
      </c>
      <c r="E7330" s="1" t="s">
        <v>37</v>
      </c>
      <c r="F7330" s="1" t="s">
        <v>519</v>
      </c>
      <c r="G7330" s="3">
        <v>45482</v>
      </c>
      <c r="H7330" s="3">
        <v>45487</v>
      </c>
      <c r="I7330" s="6">
        <v>2350</v>
      </c>
      <c r="J7330" s="1">
        <v>7</v>
      </c>
      <c r="K7330" s="4">
        <v>0.03</v>
      </c>
      <c r="L7330" s="6">
        <f t="shared" si="230"/>
        <v>70.5</v>
      </c>
      <c r="M7330" s="8">
        <f t="shared" si="231"/>
        <v>16379.5</v>
      </c>
      <c r="N7330" s="21">
        <f>(sales[[#This Row],[Price]]*sales[[#This Row],[Qty]])-(sales[[#This Row],[Discount_Amt]]*sales[[#This Row],[Qty]])</f>
        <v>15956.5</v>
      </c>
    </row>
    <row r="7331" spans="2:14" hidden="1" x14ac:dyDescent="0.35">
      <c r="B7331" s="7">
        <v>2031329</v>
      </c>
      <c r="C7331" s="1" t="s">
        <v>24</v>
      </c>
      <c r="D7331" s="1" t="s">
        <v>27</v>
      </c>
      <c r="E7331" s="1" t="s">
        <v>39</v>
      </c>
      <c r="F7331" s="1" t="s">
        <v>520</v>
      </c>
      <c r="G7331" s="3">
        <v>45482</v>
      </c>
      <c r="H7331" s="3">
        <v>45483</v>
      </c>
      <c r="I7331" s="6">
        <v>90</v>
      </c>
      <c r="J7331" s="1">
        <v>2</v>
      </c>
      <c r="K7331" s="4">
        <v>0.1</v>
      </c>
      <c r="L7331" s="6">
        <f t="shared" si="230"/>
        <v>9</v>
      </c>
      <c r="M7331" s="8">
        <f t="shared" si="231"/>
        <v>171</v>
      </c>
      <c r="N7331" s="21">
        <f>(sales[[#This Row],[Price]]*sales[[#This Row],[Qty]])-(sales[[#This Row],[Discount_Amt]]*sales[[#This Row],[Qty]])</f>
        <v>162</v>
      </c>
    </row>
    <row r="7332" spans="2:14" hidden="1" x14ac:dyDescent="0.35">
      <c r="B7332" s="7">
        <v>2031330</v>
      </c>
      <c r="C7332" s="1" t="s">
        <v>4</v>
      </c>
      <c r="D7332" s="1" t="s">
        <v>28</v>
      </c>
      <c r="E7332" s="1" t="s">
        <v>40</v>
      </c>
      <c r="F7332" s="1" t="s">
        <v>521</v>
      </c>
      <c r="G7332" s="3">
        <v>45482</v>
      </c>
      <c r="H7332" s="3">
        <v>45490</v>
      </c>
      <c r="I7332" s="6">
        <v>280</v>
      </c>
      <c r="J7332" s="1">
        <v>2</v>
      </c>
      <c r="K7332" s="4">
        <v>0.05</v>
      </c>
      <c r="L7332" s="6">
        <f t="shared" si="230"/>
        <v>14</v>
      </c>
      <c r="M7332" s="8">
        <f t="shared" si="231"/>
        <v>546</v>
      </c>
      <c r="N7332" s="21">
        <f>(sales[[#This Row],[Price]]*sales[[#This Row],[Qty]])-(sales[[#This Row],[Discount_Amt]]*sales[[#This Row],[Qty]])</f>
        <v>532</v>
      </c>
    </row>
    <row r="7333" spans="2:14" hidden="1" x14ac:dyDescent="0.35">
      <c r="B7333" s="7">
        <v>2031331</v>
      </c>
      <c r="C7333" s="1" t="s">
        <v>5</v>
      </c>
      <c r="D7333" s="1" t="s">
        <v>29</v>
      </c>
      <c r="E7333" s="1" t="s">
        <v>41</v>
      </c>
      <c r="F7333" s="1" t="s">
        <v>518</v>
      </c>
      <c r="G7333" s="3">
        <v>45482</v>
      </c>
      <c r="H7333" s="3">
        <v>45484</v>
      </c>
      <c r="I7333" s="6">
        <v>70</v>
      </c>
      <c r="J7333" s="1">
        <v>1</v>
      </c>
      <c r="K7333" s="4">
        <v>0.05</v>
      </c>
      <c r="L7333" s="6">
        <f t="shared" si="230"/>
        <v>3.5</v>
      </c>
      <c r="M7333" s="8">
        <f t="shared" si="231"/>
        <v>66.5</v>
      </c>
      <c r="N7333" s="21">
        <f>(sales[[#This Row],[Price]]*sales[[#This Row],[Qty]])-(sales[[#This Row],[Discount_Amt]]*sales[[#This Row],[Qty]])</f>
        <v>66.5</v>
      </c>
    </row>
    <row r="7334" spans="2:14" hidden="1" x14ac:dyDescent="0.35">
      <c r="B7334" s="7">
        <v>2031332</v>
      </c>
      <c r="C7334" s="1" t="s">
        <v>6</v>
      </c>
      <c r="D7334" s="1" t="s">
        <v>25</v>
      </c>
      <c r="E7334" s="1" t="s">
        <v>42</v>
      </c>
      <c r="F7334" s="1" t="s">
        <v>518</v>
      </c>
      <c r="G7334" s="3">
        <v>45482</v>
      </c>
      <c r="H7334" s="3">
        <v>45485</v>
      </c>
      <c r="I7334" s="6">
        <v>230</v>
      </c>
      <c r="J7334" s="1">
        <v>2</v>
      </c>
      <c r="K7334" s="4">
        <v>0.02</v>
      </c>
      <c r="L7334" s="6">
        <f t="shared" si="230"/>
        <v>4.6000000000000005</v>
      </c>
      <c r="M7334" s="8">
        <f t="shared" si="231"/>
        <v>455.4</v>
      </c>
      <c r="N7334" s="21">
        <f>(sales[[#This Row],[Price]]*sales[[#This Row],[Qty]])-(sales[[#This Row],[Discount_Amt]]*sales[[#This Row],[Qty]])</f>
        <v>450.8</v>
      </c>
    </row>
    <row r="7335" spans="2:14" hidden="1" x14ac:dyDescent="0.35">
      <c r="B7335" s="7">
        <v>2031333</v>
      </c>
      <c r="C7335" s="1" t="s">
        <v>7</v>
      </c>
      <c r="D7335" s="1" t="s">
        <v>30</v>
      </c>
      <c r="E7335" s="1" t="s">
        <v>43</v>
      </c>
      <c r="F7335" s="1" t="s">
        <v>519</v>
      </c>
      <c r="G7335" s="3">
        <v>45482</v>
      </c>
      <c r="H7335" s="3">
        <v>45487</v>
      </c>
      <c r="I7335" s="6">
        <v>7999</v>
      </c>
      <c r="J7335" s="1">
        <v>4</v>
      </c>
      <c r="K7335" s="4">
        <v>0.06</v>
      </c>
      <c r="L7335" s="6">
        <f t="shared" si="230"/>
        <v>479.94</v>
      </c>
      <c r="M7335" s="8">
        <f t="shared" si="231"/>
        <v>31516.06</v>
      </c>
      <c r="N7335" s="21">
        <f>(sales[[#This Row],[Price]]*sales[[#This Row],[Qty]])-(sales[[#This Row],[Discount_Amt]]*sales[[#This Row],[Qty]])</f>
        <v>30076.240000000002</v>
      </c>
    </row>
    <row r="7336" spans="2:14" x14ac:dyDescent="0.35">
      <c r="B7336" s="7">
        <v>2031334</v>
      </c>
      <c r="C7336" s="1" t="s">
        <v>10</v>
      </c>
      <c r="D7336" s="1" t="s">
        <v>27</v>
      </c>
      <c r="E7336" s="1" t="s">
        <v>44</v>
      </c>
      <c r="F7336" s="1" t="s">
        <v>521</v>
      </c>
      <c r="G7336" s="3">
        <v>45482</v>
      </c>
      <c r="H7336" s="3">
        <v>45483</v>
      </c>
      <c r="I7336" s="6">
        <v>850</v>
      </c>
      <c r="J7336" s="1">
        <v>3</v>
      </c>
      <c r="K7336" s="4">
        <v>0.15</v>
      </c>
      <c r="L7336" s="6">
        <f t="shared" si="230"/>
        <v>127.5</v>
      </c>
      <c r="M7336" s="8">
        <f t="shared" si="231"/>
        <v>2422.5</v>
      </c>
      <c r="N7336" s="21">
        <f>(sales[[#This Row],[Price]]*sales[[#This Row],[Qty]])-(sales[[#This Row],[Discount_Amt]]*sales[[#This Row],[Qty]])</f>
        <v>2167.5</v>
      </c>
    </row>
    <row r="7337" spans="2:14" hidden="1" x14ac:dyDescent="0.35">
      <c r="B7337" s="7">
        <v>2031335</v>
      </c>
      <c r="C7337" s="1" t="s">
        <v>8</v>
      </c>
      <c r="D7337" s="1" t="s">
        <v>28</v>
      </c>
      <c r="E7337" s="1" t="s">
        <v>45</v>
      </c>
      <c r="F7337" s="1" t="s">
        <v>520</v>
      </c>
      <c r="G7337" s="3">
        <v>45482</v>
      </c>
      <c r="H7337" s="3">
        <v>45490</v>
      </c>
      <c r="I7337" s="6">
        <v>65000</v>
      </c>
      <c r="J7337" s="1">
        <v>2</v>
      </c>
      <c r="K7337" s="4">
        <v>0.02</v>
      </c>
      <c r="L7337" s="6">
        <f t="shared" si="230"/>
        <v>1300</v>
      </c>
      <c r="M7337" s="8">
        <f t="shared" si="231"/>
        <v>128700</v>
      </c>
      <c r="N7337" s="21">
        <f>(sales[[#This Row],[Price]]*sales[[#This Row],[Qty]])-(sales[[#This Row],[Discount_Amt]]*sales[[#This Row],[Qty]])</f>
        <v>127400</v>
      </c>
    </row>
    <row r="7338" spans="2:14" hidden="1" x14ac:dyDescent="0.35">
      <c r="B7338" s="7">
        <v>2031336</v>
      </c>
      <c r="C7338" s="1" t="s">
        <v>9</v>
      </c>
      <c r="D7338" s="1" t="s">
        <v>29</v>
      </c>
      <c r="E7338" s="1" t="s">
        <v>46</v>
      </c>
      <c r="F7338" s="1" t="s">
        <v>518</v>
      </c>
      <c r="G7338" s="3">
        <v>45482</v>
      </c>
      <c r="H7338" s="3">
        <v>45484</v>
      </c>
      <c r="I7338" s="6">
        <v>450</v>
      </c>
      <c r="J7338" s="1">
        <v>1</v>
      </c>
      <c r="K7338" s="4">
        <v>0.02</v>
      </c>
      <c r="L7338" s="6">
        <f t="shared" si="230"/>
        <v>9</v>
      </c>
      <c r="M7338" s="8">
        <f t="shared" si="231"/>
        <v>441</v>
      </c>
      <c r="N7338" s="21">
        <f>(sales[[#This Row],[Price]]*sales[[#This Row],[Qty]])-(sales[[#This Row],[Discount_Amt]]*sales[[#This Row],[Qty]])</f>
        <v>441</v>
      </c>
    </row>
    <row r="7339" spans="2:14" x14ac:dyDescent="0.35">
      <c r="B7339" s="7">
        <v>2031337</v>
      </c>
      <c r="C7339" s="1" t="s">
        <v>11</v>
      </c>
      <c r="D7339" s="1" t="s">
        <v>25</v>
      </c>
      <c r="E7339" s="1" t="s">
        <v>47</v>
      </c>
      <c r="F7339" s="1" t="s">
        <v>519</v>
      </c>
      <c r="G7339" s="3">
        <v>45482</v>
      </c>
      <c r="H7339" s="3">
        <v>45485</v>
      </c>
      <c r="I7339" s="6">
        <v>1299</v>
      </c>
      <c r="J7339" s="1">
        <v>1</v>
      </c>
      <c r="K7339" s="4">
        <v>0.02</v>
      </c>
      <c r="L7339" s="6">
        <f t="shared" si="230"/>
        <v>25.98</v>
      </c>
      <c r="M7339" s="8">
        <f t="shared" si="231"/>
        <v>1273.02</v>
      </c>
      <c r="N7339" s="21">
        <f>(sales[[#This Row],[Price]]*sales[[#This Row],[Qty]])-(sales[[#This Row],[Discount_Amt]]*sales[[#This Row],[Qty]])</f>
        <v>1273.02</v>
      </c>
    </row>
    <row r="7340" spans="2:14" x14ac:dyDescent="0.35">
      <c r="B7340" s="7">
        <v>2031338</v>
      </c>
      <c r="C7340" s="1" t="s">
        <v>12</v>
      </c>
      <c r="D7340" s="1" t="s">
        <v>26</v>
      </c>
      <c r="E7340" s="1" t="s">
        <v>48</v>
      </c>
      <c r="F7340" s="1" t="s">
        <v>520</v>
      </c>
      <c r="G7340" s="3">
        <v>45482</v>
      </c>
      <c r="H7340" s="3">
        <v>45487</v>
      </c>
      <c r="I7340" s="6">
        <v>1700</v>
      </c>
      <c r="J7340" s="1">
        <v>2</v>
      </c>
      <c r="K7340" s="4">
        <v>0.02</v>
      </c>
      <c r="L7340" s="6">
        <f t="shared" si="230"/>
        <v>34</v>
      </c>
      <c r="M7340" s="8">
        <f t="shared" si="231"/>
        <v>3366</v>
      </c>
      <c r="N7340" s="21">
        <f>(sales[[#This Row],[Price]]*sales[[#This Row],[Qty]])-(sales[[#This Row],[Discount_Amt]]*sales[[#This Row],[Qty]])</f>
        <v>3332</v>
      </c>
    </row>
    <row r="7341" spans="2:14" hidden="1" x14ac:dyDescent="0.35">
      <c r="B7341" s="7">
        <v>2031339</v>
      </c>
      <c r="C7341" s="1" t="s">
        <v>13</v>
      </c>
      <c r="D7341" s="1" t="s">
        <v>27</v>
      </c>
      <c r="E7341" s="1" t="s">
        <v>49</v>
      </c>
      <c r="F7341" s="1" t="s">
        <v>521</v>
      </c>
      <c r="G7341" s="3">
        <v>45482</v>
      </c>
      <c r="H7341" s="3">
        <v>45483</v>
      </c>
      <c r="I7341" s="6">
        <v>55000</v>
      </c>
      <c r="J7341" s="1">
        <v>1</v>
      </c>
      <c r="K7341" s="4">
        <v>0.02</v>
      </c>
      <c r="L7341" s="6">
        <f t="shared" si="230"/>
        <v>1100</v>
      </c>
      <c r="M7341" s="8">
        <f t="shared" si="231"/>
        <v>53900</v>
      </c>
      <c r="N7341" s="21">
        <f>(sales[[#This Row],[Price]]*sales[[#This Row],[Qty]])-(sales[[#This Row],[Discount_Amt]]*sales[[#This Row],[Qty]])</f>
        <v>53900</v>
      </c>
    </row>
    <row r="7342" spans="2:14" hidden="1" x14ac:dyDescent="0.35">
      <c r="B7342" s="7">
        <v>2031340</v>
      </c>
      <c r="C7342" s="1" t="s">
        <v>14</v>
      </c>
      <c r="D7342" s="1" t="s">
        <v>28</v>
      </c>
      <c r="E7342" s="1" t="s">
        <v>50</v>
      </c>
      <c r="F7342" s="1" t="s">
        <v>518</v>
      </c>
      <c r="G7342" s="3">
        <v>45482</v>
      </c>
      <c r="H7342" s="3">
        <v>45490</v>
      </c>
      <c r="I7342" s="6">
        <v>57999</v>
      </c>
      <c r="J7342" s="1">
        <v>3</v>
      </c>
      <c r="K7342" s="4">
        <v>0.02</v>
      </c>
      <c r="L7342" s="6">
        <f t="shared" ref="L7342:L7405" si="232">I7342*K7342</f>
        <v>1159.98</v>
      </c>
      <c r="M7342" s="8">
        <f t="shared" ref="M7342:M7405" si="233">I7342*J7342-L7342</f>
        <v>172837.02</v>
      </c>
      <c r="N7342" s="21">
        <f>(sales[[#This Row],[Price]]*sales[[#This Row],[Qty]])-(sales[[#This Row],[Discount_Amt]]*sales[[#This Row],[Qty]])</f>
        <v>170517.06</v>
      </c>
    </row>
    <row r="7343" spans="2:14" hidden="1" x14ac:dyDescent="0.35">
      <c r="B7343" s="7">
        <v>2031341</v>
      </c>
      <c r="C7343" s="1" t="s">
        <v>15</v>
      </c>
      <c r="D7343" s="1" t="s">
        <v>29</v>
      </c>
      <c r="E7343" s="1" t="s">
        <v>51</v>
      </c>
      <c r="F7343" s="1" t="s">
        <v>518</v>
      </c>
      <c r="G7343" s="3">
        <v>45482</v>
      </c>
      <c r="H7343" s="3">
        <v>45484</v>
      </c>
      <c r="I7343" s="6">
        <v>1399</v>
      </c>
      <c r="J7343" s="1">
        <v>2</v>
      </c>
      <c r="K7343" s="4">
        <v>0.02</v>
      </c>
      <c r="L7343" s="6">
        <f t="shared" si="232"/>
        <v>27.98</v>
      </c>
      <c r="M7343" s="8">
        <f t="shared" si="233"/>
        <v>2770.02</v>
      </c>
      <c r="N7343" s="21">
        <f>(sales[[#This Row],[Price]]*sales[[#This Row],[Qty]])-(sales[[#This Row],[Discount_Amt]]*sales[[#This Row],[Qty]])</f>
        <v>2742.04</v>
      </c>
    </row>
    <row r="7344" spans="2:14" hidden="1" x14ac:dyDescent="0.35">
      <c r="B7344" s="7">
        <v>2031342</v>
      </c>
      <c r="C7344" s="1" t="s">
        <v>16</v>
      </c>
      <c r="D7344" s="1" t="s">
        <v>25</v>
      </c>
      <c r="E7344" s="1" t="s">
        <v>506</v>
      </c>
      <c r="F7344" s="1" t="s">
        <v>519</v>
      </c>
      <c r="G7344" s="3">
        <v>45482</v>
      </c>
      <c r="H7344" s="3">
        <v>45485</v>
      </c>
      <c r="I7344" s="6">
        <v>999</v>
      </c>
      <c r="J7344" s="1">
        <v>1</v>
      </c>
      <c r="K7344" s="4">
        <v>0.02</v>
      </c>
      <c r="L7344" s="6">
        <f t="shared" si="232"/>
        <v>19.98</v>
      </c>
      <c r="M7344" s="8">
        <f t="shared" si="233"/>
        <v>979.02</v>
      </c>
      <c r="N7344" s="21">
        <f>(sales[[#This Row],[Price]]*sales[[#This Row],[Qty]])-(sales[[#This Row],[Discount_Amt]]*sales[[#This Row],[Qty]])</f>
        <v>979.02</v>
      </c>
    </row>
    <row r="7345" spans="2:14" x14ac:dyDescent="0.35">
      <c r="B7345" s="7">
        <v>2031343</v>
      </c>
      <c r="C7345" s="1" t="s">
        <v>17</v>
      </c>
      <c r="D7345" s="1" t="s">
        <v>26</v>
      </c>
      <c r="E7345" s="1" t="s">
        <v>507</v>
      </c>
      <c r="F7345" s="1" t="s">
        <v>521</v>
      </c>
      <c r="G7345" s="3">
        <v>45482</v>
      </c>
      <c r="H7345" s="3">
        <v>45487</v>
      </c>
      <c r="I7345" s="6">
        <v>2099</v>
      </c>
      <c r="J7345" s="1">
        <v>2</v>
      </c>
      <c r="K7345" s="4">
        <v>7.0000000000000007E-2</v>
      </c>
      <c r="L7345" s="6">
        <f t="shared" si="232"/>
        <v>146.93</v>
      </c>
      <c r="M7345" s="8">
        <f t="shared" si="233"/>
        <v>4051.07</v>
      </c>
      <c r="N7345" s="21">
        <f>(sales[[#This Row],[Price]]*sales[[#This Row],[Qty]])-(sales[[#This Row],[Discount_Amt]]*sales[[#This Row],[Qty]])</f>
        <v>3904.14</v>
      </c>
    </row>
    <row r="7346" spans="2:14" hidden="1" x14ac:dyDescent="0.35">
      <c r="B7346" s="7">
        <v>2031344</v>
      </c>
      <c r="C7346" s="1" t="s">
        <v>18</v>
      </c>
      <c r="D7346" s="1" t="s">
        <v>27</v>
      </c>
      <c r="E7346" s="1" t="s">
        <v>508</v>
      </c>
      <c r="F7346" s="1" t="s">
        <v>520</v>
      </c>
      <c r="G7346" s="3">
        <v>45482</v>
      </c>
      <c r="H7346" s="3">
        <v>45483</v>
      </c>
      <c r="I7346" s="6">
        <v>11000</v>
      </c>
      <c r="J7346" s="1">
        <v>1</v>
      </c>
      <c r="K7346" s="4">
        <v>0.03</v>
      </c>
      <c r="L7346" s="6">
        <f t="shared" si="232"/>
        <v>330</v>
      </c>
      <c r="M7346" s="8">
        <f t="shared" si="233"/>
        <v>10670</v>
      </c>
      <c r="N7346" s="21">
        <f>(sales[[#This Row],[Price]]*sales[[#This Row],[Qty]])-(sales[[#This Row],[Discount_Amt]]*sales[[#This Row],[Qty]])</f>
        <v>10670</v>
      </c>
    </row>
    <row r="7347" spans="2:14" hidden="1" x14ac:dyDescent="0.35">
      <c r="B7347" s="7">
        <v>2031345</v>
      </c>
      <c r="C7347" s="1" t="s">
        <v>19</v>
      </c>
      <c r="D7347" s="1" t="s">
        <v>28</v>
      </c>
      <c r="E7347" s="1" t="s">
        <v>31</v>
      </c>
      <c r="F7347" s="1" t="s">
        <v>518</v>
      </c>
      <c r="G7347" s="3">
        <v>45482</v>
      </c>
      <c r="H7347" s="3">
        <v>45490</v>
      </c>
      <c r="I7347" s="6">
        <v>800</v>
      </c>
      <c r="J7347" s="1">
        <v>2</v>
      </c>
      <c r="K7347" s="4">
        <v>0.08</v>
      </c>
      <c r="L7347" s="6">
        <f t="shared" si="232"/>
        <v>64</v>
      </c>
      <c r="M7347" s="8">
        <f t="shared" si="233"/>
        <v>1536</v>
      </c>
      <c r="N7347" s="21">
        <f>(sales[[#This Row],[Price]]*sales[[#This Row],[Qty]])-(sales[[#This Row],[Discount_Amt]]*sales[[#This Row],[Qty]])</f>
        <v>1472</v>
      </c>
    </row>
    <row r="7348" spans="2:14" hidden="1" x14ac:dyDescent="0.35">
      <c r="B7348" s="7">
        <v>2031346</v>
      </c>
      <c r="C7348" s="1" t="s">
        <v>20</v>
      </c>
      <c r="D7348" s="1" t="s">
        <v>29</v>
      </c>
      <c r="E7348" s="1" t="s">
        <v>32</v>
      </c>
      <c r="F7348" s="1" t="s">
        <v>519</v>
      </c>
      <c r="G7348" s="3">
        <v>45482</v>
      </c>
      <c r="H7348" s="3">
        <v>45484</v>
      </c>
      <c r="I7348" s="6">
        <v>5500</v>
      </c>
      <c r="J7348" s="1">
        <v>3</v>
      </c>
      <c r="K7348" s="4">
        <v>0.05</v>
      </c>
      <c r="L7348" s="6">
        <f t="shared" si="232"/>
        <v>275</v>
      </c>
      <c r="M7348" s="8">
        <f t="shared" si="233"/>
        <v>16225</v>
      </c>
      <c r="N7348" s="21">
        <f>(sales[[#This Row],[Price]]*sales[[#This Row],[Qty]])-(sales[[#This Row],[Discount_Amt]]*sales[[#This Row],[Qty]])</f>
        <v>15675</v>
      </c>
    </row>
    <row r="7349" spans="2:14" hidden="1" x14ac:dyDescent="0.35">
      <c r="B7349" s="7">
        <v>2031347</v>
      </c>
      <c r="C7349" s="1" t="s">
        <v>21</v>
      </c>
      <c r="D7349" s="1" t="s">
        <v>25</v>
      </c>
      <c r="E7349" s="1" t="s">
        <v>38</v>
      </c>
      <c r="F7349" s="1" t="s">
        <v>520</v>
      </c>
      <c r="G7349" s="3">
        <v>45482</v>
      </c>
      <c r="H7349" s="3">
        <v>45485</v>
      </c>
      <c r="I7349" s="6">
        <v>1350</v>
      </c>
      <c r="J7349" s="1">
        <v>2</v>
      </c>
      <c r="K7349" s="4">
        <v>0.05</v>
      </c>
      <c r="L7349" s="6">
        <f t="shared" si="232"/>
        <v>67.5</v>
      </c>
      <c r="M7349" s="8">
        <f t="shared" si="233"/>
        <v>2632.5</v>
      </c>
      <c r="N7349" s="21">
        <f>(sales[[#This Row],[Price]]*sales[[#This Row],[Qty]])-(sales[[#This Row],[Discount_Amt]]*sales[[#This Row],[Qty]])</f>
        <v>2565</v>
      </c>
    </row>
    <row r="7350" spans="2:14" hidden="1" x14ac:dyDescent="0.35">
      <c r="B7350" s="7">
        <v>2031348</v>
      </c>
      <c r="C7350" s="1" t="s">
        <v>22</v>
      </c>
      <c r="D7350" s="1" t="s">
        <v>385</v>
      </c>
      <c r="E7350" s="1" t="s">
        <v>33</v>
      </c>
      <c r="F7350" s="1" t="s">
        <v>521</v>
      </c>
      <c r="G7350" s="3">
        <v>45482</v>
      </c>
      <c r="H7350" s="3">
        <v>45487</v>
      </c>
      <c r="I7350" s="6">
        <v>4500</v>
      </c>
      <c r="J7350" s="1">
        <v>7</v>
      </c>
      <c r="K7350" s="4">
        <v>0.05</v>
      </c>
      <c r="L7350" s="6">
        <f t="shared" si="232"/>
        <v>225</v>
      </c>
      <c r="M7350" s="8">
        <f t="shared" si="233"/>
        <v>31275</v>
      </c>
      <c r="N7350" s="21">
        <f>(sales[[#This Row],[Price]]*sales[[#This Row],[Qty]])-(sales[[#This Row],[Discount_Amt]]*sales[[#This Row],[Qty]])</f>
        <v>29925</v>
      </c>
    </row>
    <row r="7351" spans="2:14" hidden="1" x14ac:dyDescent="0.35">
      <c r="B7351" s="7">
        <v>2031349</v>
      </c>
      <c r="C7351" s="1" t="s">
        <v>23</v>
      </c>
      <c r="D7351" s="1" t="s">
        <v>25</v>
      </c>
      <c r="E7351" s="1" t="s">
        <v>34</v>
      </c>
      <c r="F7351" s="1" t="s">
        <v>518</v>
      </c>
      <c r="G7351" s="3">
        <v>45482</v>
      </c>
      <c r="H7351" s="3">
        <v>45483</v>
      </c>
      <c r="I7351" s="6">
        <v>2350</v>
      </c>
      <c r="J7351" s="1">
        <v>2</v>
      </c>
      <c r="K7351" s="4">
        <v>0.05</v>
      </c>
      <c r="L7351" s="6">
        <f t="shared" si="232"/>
        <v>117.5</v>
      </c>
      <c r="M7351" s="8">
        <f t="shared" si="233"/>
        <v>4582.5</v>
      </c>
      <c r="N7351" s="21">
        <f>(sales[[#This Row],[Price]]*sales[[#This Row],[Qty]])-(sales[[#This Row],[Discount_Amt]]*sales[[#This Row],[Qty]])</f>
        <v>4465</v>
      </c>
    </row>
    <row r="7352" spans="2:14" hidden="1" x14ac:dyDescent="0.35">
      <c r="B7352" s="7">
        <v>2031350</v>
      </c>
      <c r="C7352" s="1" t="s">
        <v>24</v>
      </c>
      <c r="D7352" s="1" t="s">
        <v>26</v>
      </c>
      <c r="E7352" s="1" t="s">
        <v>35</v>
      </c>
      <c r="F7352" s="1" t="s">
        <v>518</v>
      </c>
      <c r="G7352" s="3">
        <v>45482</v>
      </c>
      <c r="H7352" s="3">
        <v>45490</v>
      </c>
      <c r="I7352" s="6">
        <v>90</v>
      </c>
      <c r="J7352" s="1">
        <v>1</v>
      </c>
      <c r="K7352" s="4">
        <v>0.03</v>
      </c>
      <c r="L7352" s="6">
        <f t="shared" si="232"/>
        <v>2.6999999999999997</v>
      </c>
      <c r="M7352" s="8">
        <f t="shared" si="233"/>
        <v>87.3</v>
      </c>
      <c r="N7352" s="21">
        <f>(sales[[#This Row],[Price]]*sales[[#This Row],[Qty]])-(sales[[#This Row],[Discount_Amt]]*sales[[#This Row],[Qty]])</f>
        <v>87.3</v>
      </c>
    </row>
    <row r="7353" spans="2:14" hidden="1" x14ac:dyDescent="0.35">
      <c r="B7353" s="7">
        <v>2031351</v>
      </c>
      <c r="C7353" s="1" t="s">
        <v>4</v>
      </c>
      <c r="D7353" s="1" t="s">
        <v>27</v>
      </c>
      <c r="E7353" s="1" t="s">
        <v>36</v>
      </c>
      <c r="F7353" s="1" t="s">
        <v>519</v>
      </c>
      <c r="G7353" s="3">
        <v>45482</v>
      </c>
      <c r="H7353" s="3">
        <v>45484</v>
      </c>
      <c r="I7353" s="6">
        <v>280</v>
      </c>
      <c r="J7353" s="1">
        <v>1</v>
      </c>
      <c r="K7353" s="4">
        <v>0.1</v>
      </c>
      <c r="L7353" s="6">
        <f t="shared" si="232"/>
        <v>28</v>
      </c>
      <c r="M7353" s="8">
        <f t="shared" si="233"/>
        <v>252</v>
      </c>
      <c r="N7353" s="21">
        <f>(sales[[#This Row],[Price]]*sales[[#This Row],[Qty]])-(sales[[#This Row],[Discount_Amt]]*sales[[#This Row],[Qty]])</f>
        <v>252</v>
      </c>
    </row>
    <row r="7354" spans="2:14" hidden="1" x14ac:dyDescent="0.35">
      <c r="B7354" s="7">
        <v>2031352</v>
      </c>
      <c r="C7354" s="1" t="s">
        <v>5</v>
      </c>
      <c r="D7354" s="1" t="s">
        <v>28</v>
      </c>
      <c r="E7354" s="1" t="s">
        <v>37</v>
      </c>
      <c r="F7354" s="1" t="s">
        <v>521</v>
      </c>
      <c r="G7354" s="3">
        <v>45482</v>
      </c>
      <c r="H7354" s="3">
        <v>45485</v>
      </c>
      <c r="I7354" s="6">
        <v>70</v>
      </c>
      <c r="J7354" s="1">
        <v>1</v>
      </c>
      <c r="K7354" s="4">
        <v>0.05</v>
      </c>
      <c r="L7354" s="6">
        <f t="shared" si="232"/>
        <v>3.5</v>
      </c>
      <c r="M7354" s="8">
        <f t="shared" si="233"/>
        <v>66.5</v>
      </c>
      <c r="N7354" s="21">
        <f>(sales[[#This Row],[Price]]*sales[[#This Row],[Qty]])-(sales[[#This Row],[Discount_Amt]]*sales[[#This Row],[Qty]])</f>
        <v>66.5</v>
      </c>
    </row>
    <row r="7355" spans="2:14" hidden="1" x14ac:dyDescent="0.35">
      <c r="B7355" s="7">
        <v>2031353</v>
      </c>
      <c r="C7355" s="1" t="s">
        <v>6</v>
      </c>
      <c r="D7355" s="1" t="s">
        <v>29</v>
      </c>
      <c r="E7355" s="1" t="s">
        <v>39</v>
      </c>
      <c r="F7355" s="1" t="s">
        <v>520</v>
      </c>
      <c r="G7355" s="3">
        <v>45482</v>
      </c>
      <c r="H7355" s="3">
        <v>45487</v>
      </c>
      <c r="I7355" s="6">
        <v>230</v>
      </c>
      <c r="J7355" s="1">
        <v>2</v>
      </c>
      <c r="K7355" s="4">
        <v>0.05</v>
      </c>
      <c r="L7355" s="6">
        <f t="shared" si="232"/>
        <v>11.5</v>
      </c>
      <c r="M7355" s="8">
        <f t="shared" si="233"/>
        <v>448.5</v>
      </c>
      <c r="N7355" s="21">
        <f>(sales[[#This Row],[Price]]*sales[[#This Row],[Qty]])-(sales[[#This Row],[Discount_Amt]]*sales[[#This Row],[Qty]])</f>
        <v>437</v>
      </c>
    </row>
    <row r="7356" spans="2:14" hidden="1" x14ac:dyDescent="0.35">
      <c r="B7356" s="7">
        <v>2031354</v>
      </c>
      <c r="C7356" s="1" t="s">
        <v>7</v>
      </c>
      <c r="D7356" s="1" t="s">
        <v>25</v>
      </c>
      <c r="E7356" s="1" t="s">
        <v>40</v>
      </c>
      <c r="F7356" s="1" t="s">
        <v>518</v>
      </c>
      <c r="G7356" s="3">
        <v>45482</v>
      </c>
      <c r="H7356" s="3">
        <v>45483</v>
      </c>
      <c r="I7356" s="6">
        <v>7999</v>
      </c>
      <c r="J7356" s="1">
        <v>1</v>
      </c>
      <c r="K7356" s="4">
        <v>0.02</v>
      </c>
      <c r="L7356" s="6">
        <f t="shared" si="232"/>
        <v>159.97999999999999</v>
      </c>
      <c r="M7356" s="8">
        <f t="shared" si="233"/>
        <v>7839.02</v>
      </c>
      <c r="N7356" s="21">
        <f>(sales[[#This Row],[Price]]*sales[[#This Row],[Qty]])-(sales[[#This Row],[Discount_Amt]]*sales[[#This Row],[Qty]])</f>
        <v>7839.02</v>
      </c>
    </row>
    <row r="7357" spans="2:14" x14ac:dyDescent="0.35">
      <c r="B7357" s="7">
        <v>2031355</v>
      </c>
      <c r="C7357" s="1" t="s">
        <v>10</v>
      </c>
      <c r="D7357" s="1" t="s">
        <v>30</v>
      </c>
      <c r="E7357" s="1" t="s">
        <v>41</v>
      </c>
      <c r="F7357" s="1" t="s">
        <v>519</v>
      </c>
      <c r="G7357" s="3">
        <v>45482</v>
      </c>
      <c r="H7357" s="3">
        <v>45490</v>
      </c>
      <c r="I7357" s="6">
        <v>850</v>
      </c>
      <c r="J7357" s="1">
        <v>2</v>
      </c>
      <c r="K7357" s="4">
        <v>0.06</v>
      </c>
      <c r="L7357" s="6">
        <f t="shared" si="232"/>
        <v>51</v>
      </c>
      <c r="M7357" s="8">
        <f t="shared" si="233"/>
        <v>1649</v>
      </c>
      <c r="N7357" s="21">
        <f>(sales[[#This Row],[Price]]*sales[[#This Row],[Qty]])-(sales[[#This Row],[Discount_Amt]]*sales[[#This Row],[Qty]])</f>
        <v>1598</v>
      </c>
    </row>
    <row r="7358" spans="2:14" hidden="1" x14ac:dyDescent="0.35">
      <c r="B7358" s="7">
        <v>2031356</v>
      </c>
      <c r="C7358" s="1" t="s">
        <v>8</v>
      </c>
      <c r="D7358" s="1" t="s">
        <v>27</v>
      </c>
      <c r="E7358" s="1" t="s">
        <v>42</v>
      </c>
      <c r="F7358" s="1" t="s">
        <v>520</v>
      </c>
      <c r="G7358" s="3">
        <v>45482</v>
      </c>
      <c r="H7358" s="3">
        <v>45484</v>
      </c>
      <c r="I7358" s="6">
        <v>65000</v>
      </c>
      <c r="J7358" s="1">
        <v>7</v>
      </c>
      <c r="K7358" s="4">
        <v>0.15</v>
      </c>
      <c r="L7358" s="6">
        <f t="shared" si="232"/>
        <v>9750</v>
      </c>
      <c r="M7358" s="8">
        <f t="shared" si="233"/>
        <v>445250</v>
      </c>
      <c r="N7358" s="21">
        <f>(sales[[#This Row],[Price]]*sales[[#This Row],[Qty]])-(sales[[#This Row],[Discount_Amt]]*sales[[#This Row],[Qty]])</f>
        <v>386750</v>
      </c>
    </row>
    <row r="7359" spans="2:14" hidden="1" x14ac:dyDescent="0.35">
      <c r="B7359" s="7">
        <v>2031357</v>
      </c>
      <c r="C7359" s="1" t="s">
        <v>9</v>
      </c>
      <c r="D7359" s="1" t="s">
        <v>28</v>
      </c>
      <c r="E7359" s="1" t="s">
        <v>43</v>
      </c>
      <c r="F7359" s="1" t="s">
        <v>521</v>
      </c>
      <c r="G7359" s="3">
        <v>45482</v>
      </c>
      <c r="H7359" s="3">
        <v>45485</v>
      </c>
      <c r="I7359" s="6">
        <v>450</v>
      </c>
      <c r="J7359" s="1">
        <v>2</v>
      </c>
      <c r="K7359" s="4">
        <v>0.02</v>
      </c>
      <c r="L7359" s="6">
        <f t="shared" si="232"/>
        <v>9</v>
      </c>
      <c r="M7359" s="8">
        <f t="shared" si="233"/>
        <v>891</v>
      </c>
      <c r="N7359" s="21">
        <f>(sales[[#This Row],[Price]]*sales[[#This Row],[Qty]])-(sales[[#This Row],[Discount_Amt]]*sales[[#This Row],[Qty]])</f>
        <v>882</v>
      </c>
    </row>
    <row r="7360" spans="2:14" x14ac:dyDescent="0.35">
      <c r="B7360" s="7">
        <v>2031358</v>
      </c>
      <c r="C7360" s="1" t="s">
        <v>11</v>
      </c>
      <c r="D7360" s="1" t="s">
        <v>29</v>
      </c>
      <c r="E7360" s="1" t="s">
        <v>44</v>
      </c>
      <c r="F7360" s="1" t="s">
        <v>518</v>
      </c>
      <c r="G7360" s="3">
        <v>45482</v>
      </c>
      <c r="H7360" s="3">
        <v>45487</v>
      </c>
      <c r="I7360" s="6">
        <v>1299</v>
      </c>
      <c r="J7360" s="1">
        <v>2</v>
      </c>
      <c r="K7360" s="4">
        <v>0.02</v>
      </c>
      <c r="L7360" s="6">
        <f t="shared" si="232"/>
        <v>25.98</v>
      </c>
      <c r="M7360" s="8">
        <f t="shared" si="233"/>
        <v>2572.02</v>
      </c>
      <c r="N7360" s="21">
        <f>(sales[[#This Row],[Price]]*sales[[#This Row],[Qty]])-(sales[[#This Row],[Discount_Amt]]*sales[[#This Row],[Qty]])</f>
        <v>2546.04</v>
      </c>
    </row>
    <row r="7361" spans="2:14" x14ac:dyDescent="0.35">
      <c r="B7361" s="7">
        <v>2031359</v>
      </c>
      <c r="C7361" s="1" t="s">
        <v>12</v>
      </c>
      <c r="D7361" s="1" t="s">
        <v>25</v>
      </c>
      <c r="E7361" s="1" t="s">
        <v>45</v>
      </c>
      <c r="F7361" s="1" t="s">
        <v>518</v>
      </c>
      <c r="G7361" s="3">
        <v>45482</v>
      </c>
      <c r="H7361" s="3">
        <v>45483</v>
      </c>
      <c r="I7361" s="6">
        <v>1700</v>
      </c>
      <c r="J7361" s="1">
        <v>1</v>
      </c>
      <c r="K7361" s="4">
        <v>0.02</v>
      </c>
      <c r="L7361" s="6">
        <f t="shared" si="232"/>
        <v>34</v>
      </c>
      <c r="M7361" s="8">
        <f t="shared" si="233"/>
        <v>1666</v>
      </c>
      <c r="N7361" s="21">
        <f>(sales[[#This Row],[Price]]*sales[[#This Row],[Qty]])-(sales[[#This Row],[Discount_Amt]]*sales[[#This Row],[Qty]])</f>
        <v>1666</v>
      </c>
    </row>
    <row r="7362" spans="2:14" hidden="1" x14ac:dyDescent="0.35">
      <c r="B7362" s="7">
        <v>2031360</v>
      </c>
      <c r="C7362" s="1" t="s">
        <v>13</v>
      </c>
      <c r="D7362" s="1" t="s">
        <v>26</v>
      </c>
      <c r="E7362" s="1" t="s">
        <v>46</v>
      </c>
      <c r="F7362" s="1" t="s">
        <v>519</v>
      </c>
      <c r="G7362" s="3">
        <v>45482</v>
      </c>
      <c r="H7362" s="3">
        <v>45490</v>
      </c>
      <c r="I7362" s="6">
        <v>55000</v>
      </c>
      <c r="J7362" s="1">
        <v>2</v>
      </c>
      <c r="K7362" s="4">
        <v>0.02</v>
      </c>
      <c r="L7362" s="6">
        <f t="shared" si="232"/>
        <v>1100</v>
      </c>
      <c r="M7362" s="8">
        <f t="shared" si="233"/>
        <v>108900</v>
      </c>
      <c r="N7362" s="21">
        <f>(sales[[#This Row],[Price]]*sales[[#This Row],[Qty]])-(sales[[#This Row],[Discount_Amt]]*sales[[#This Row],[Qty]])</f>
        <v>107800</v>
      </c>
    </row>
    <row r="7363" spans="2:14" hidden="1" x14ac:dyDescent="0.35">
      <c r="B7363" s="7">
        <v>2031361</v>
      </c>
      <c r="C7363" s="1" t="s">
        <v>14</v>
      </c>
      <c r="D7363" s="1" t="s">
        <v>27</v>
      </c>
      <c r="E7363" s="1" t="s">
        <v>47</v>
      </c>
      <c r="F7363" s="1" t="s">
        <v>521</v>
      </c>
      <c r="G7363" s="3">
        <v>45482</v>
      </c>
      <c r="H7363" s="3">
        <v>45484</v>
      </c>
      <c r="I7363" s="6">
        <v>57999</v>
      </c>
      <c r="J7363" s="1">
        <v>4</v>
      </c>
      <c r="K7363" s="4">
        <v>0.02</v>
      </c>
      <c r="L7363" s="6">
        <f t="shared" si="232"/>
        <v>1159.98</v>
      </c>
      <c r="M7363" s="8">
        <f t="shared" si="233"/>
        <v>230836.02</v>
      </c>
      <c r="N7363" s="21">
        <f>(sales[[#This Row],[Price]]*sales[[#This Row],[Qty]])-(sales[[#This Row],[Discount_Amt]]*sales[[#This Row],[Qty]])</f>
        <v>227356.08</v>
      </c>
    </row>
    <row r="7364" spans="2:14" hidden="1" x14ac:dyDescent="0.35">
      <c r="B7364" s="7">
        <v>2031362</v>
      </c>
      <c r="C7364" s="1" t="s">
        <v>15</v>
      </c>
      <c r="D7364" s="1" t="s">
        <v>28</v>
      </c>
      <c r="E7364" s="1" t="s">
        <v>48</v>
      </c>
      <c r="F7364" s="1" t="s">
        <v>520</v>
      </c>
      <c r="G7364" s="3">
        <v>45482</v>
      </c>
      <c r="H7364" s="3">
        <v>45485</v>
      </c>
      <c r="I7364" s="6">
        <v>1399</v>
      </c>
      <c r="J7364" s="1">
        <v>3</v>
      </c>
      <c r="K7364" s="4">
        <v>0.02</v>
      </c>
      <c r="L7364" s="6">
        <f t="shared" si="232"/>
        <v>27.98</v>
      </c>
      <c r="M7364" s="8">
        <f t="shared" si="233"/>
        <v>4169.0200000000004</v>
      </c>
      <c r="N7364" s="21">
        <f>(sales[[#This Row],[Price]]*sales[[#This Row],[Qty]])-(sales[[#This Row],[Discount_Amt]]*sales[[#This Row],[Qty]])</f>
        <v>4113.0600000000004</v>
      </c>
    </row>
    <row r="7365" spans="2:14" hidden="1" x14ac:dyDescent="0.35">
      <c r="B7365" s="7">
        <v>2031363</v>
      </c>
      <c r="C7365" s="1" t="s">
        <v>16</v>
      </c>
      <c r="D7365" s="1" t="s">
        <v>29</v>
      </c>
      <c r="E7365" s="1" t="s">
        <v>49</v>
      </c>
      <c r="F7365" s="1" t="s">
        <v>518</v>
      </c>
      <c r="G7365" s="3">
        <v>45482</v>
      </c>
      <c r="H7365" s="3">
        <v>45487</v>
      </c>
      <c r="I7365" s="6">
        <v>999</v>
      </c>
      <c r="J7365" s="1">
        <v>2</v>
      </c>
      <c r="K7365" s="4">
        <v>0.02</v>
      </c>
      <c r="L7365" s="6">
        <f t="shared" si="232"/>
        <v>19.98</v>
      </c>
      <c r="M7365" s="8">
        <f t="shared" si="233"/>
        <v>1978.02</v>
      </c>
      <c r="N7365" s="21">
        <f>(sales[[#This Row],[Price]]*sales[[#This Row],[Qty]])-(sales[[#This Row],[Discount_Amt]]*sales[[#This Row],[Qty]])</f>
        <v>1958.04</v>
      </c>
    </row>
    <row r="7366" spans="2:14" x14ac:dyDescent="0.35">
      <c r="B7366" s="7">
        <v>2031364</v>
      </c>
      <c r="C7366" s="1" t="s">
        <v>17</v>
      </c>
      <c r="D7366" s="1" t="s">
        <v>25</v>
      </c>
      <c r="E7366" s="1" t="s">
        <v>50</v>
      </c>
      <c r="F7366" s="1" t="s">
        <v>519</v>
      </c>
      <c r="G7366" s="3">
        <v>45482</v>
      </c>
      <c r="H7366" s="3">
        <v>45483</v>
      </c>
      <c r="I7366" s="6">
        <v>2099</v>
      </c>
      <c r="J7366" s="1">
        <v>1</v>
      </c>
      <c r="K7366" s="4">
        <v>0.02</v>
      </c>
      <c r="L7366" s="6">
        <f t="shared" si="232"/>
        <v>41.980000000000004</v>
      </c>
      <c r="M7366" s="8">
        <f t="shared" si="233"/>
        <v>2057.02</v>
      </c>
      <c r="N7366" s="21">
        <f>(sales[[#This Row],[Price]]*sales[[#This Row],[Qty]])-(sales[[#This Row],[Discount_Amt]]*sales[[#This Row],[Qty]])</f>
        <v>2057.02</v>
      </c>
    </row>
    <row r="7367" spans="2:14" hidden="1" x14ac:dyDescent="0.35">
      <c r="B7367" s="7">
        <v>2031365</v>
      </c>
      <c r="C7367" s="1" t="s">
        <v>18</v>
      </c>
      <c r="D7367" s="1" t="s">
        <v>26</v>
      </c>
      <c r="E7367" s="1" t="s">
        <v>51</v>
      </c>
      <c r="F7367" s="1" t="s">
        <v>520</v>
      </c>
      <c r="G7367" s="3">
        <v>45482</v>
      </c>
      <c r="H7367" s="3">
        <v>45490</v>
      </c>
      <c r="I7367" s="6">
        <v>11000</v>
      </c>
      <c r="J7367" s="1">
        <v>1</v>
      </c>
      <c r="K7367" s="4">
        <v>7.0000000000000007E-2</v>
      </c>
      <c r="L7367" s="6">
        <f t="shared" si="232"/>
        <v>770.00000000000011</v>
      </c>
      <c r="M7367" s="8">
        <f t="shared" si="233"/>
        <v>10230</v>
      </c>
      <c r="N7367" s="21">
        <f>(sales[[#This Row],[Price]]*sales[[#This Row],[Qty]])-(sales[[#This Row],[Discount_Amt]]*sales[[#This Row],[Qty]])</f>
        <v>10230</v>
      </c>
    </row>
    <row r="7368" spans="2:14" hidden="1" x14ac:dyDescent="0.35">
      <c r="B7368" s="7">
        <v>2031366</v>
      </c>
      <c r="C7368" s="1" t="s">
        <v>19</v>
      </c>
      <c r="D7368" s="1" t="s">
        <v>27</v>
      </c>
      <c r="E7368" s="1" t="s">
        <v>506</v>
      </c>
      <c r="F7368" s="1" t="s">
        <v>521</v>
      </c>
      <c r="G7368" s="3">
        <v>45482</v>
      </c>
      <c r="H7368" s="3">
        <v>45484</v>
      </c>
      <c r="I7368" s="6">
        <v>800</v>
      </c>
      <c r="J7368" s="1">
        <v>2</v>
      </c>
      <c r="K7368" s="4">
        <v>0.03</v>
      </c>
      <c r="L7368" s="6">
        <f t="shared" si="232"/>
        <v>24</v>
      </c>
      <c r="M7368" s="8">
        <f t="shared" si="233"/>
        <v>1576</v>
      </c>
      <c r="N7368" s="21">
        <f>(sales[[#This Row],[Price]]*sales[[#This Row],[Qty]])-(sales[[#This Row],[Discount_Amt]]*sales[[#This Row],[Qty]])</f>
        <v>1552</v>
      </c>
    </row>
    <row r="7369" spans="2:14" hidden="1" x14ac:dyDescent="0.35">
      <c r="B7369" s="7">
        <v>2031367</v>
      </c>
      <c r="C7369" s="1" t="s">
        <v>20</v>
      </c>
      <c r="D7369" s="1" t="s">
        <v>28</v>
      </c>
      <c r="E7369" s="1" t="s">
        <v>507</v>
      </c>
      <c r="F7369" s="1" t="s">
        <v>518</v>
      </c>
      <c r="G7369" s="3">
        <v>45482</v>
      </c>
      <c r="H7369" s="3">
        <v>45485</v>
      </c>
      <c r="I7369" s="6">
        <v>5500</v>
      </c>
      <c r="J7369" s="1">
        <v>1</v>
      </c>
      <c r="K7369" s="4">
        <v>0.08</v>
      </c>
      <c r="L7369" s="6">
        <f t="shared" si="232"/>
        <v>440</v>
      </c>
      <c r="M7369" s="8">
        <f t="shared" si="233"/>
        <v>5060</v>
      </c>
      <c r="N7369" s="21">
        <f>(sales[[#This Row],[Price]]*sales[[#This Row],[Qty]])-(sales[[#This Row],[Discount_Amt]]*sales[[#This Row],[Qty]])</f>
        <v>5060</v>
      </c>
    </row>
    <row r="7370" spans="2:14" hidden="1" x14ac:dyDescent="0.35">
      <c r="B7370" s="7">
        <v>2031368</v>
      </c>
      <c r="C7370" s="1" t="s">
        <v>21</v>
      </c>
      <c r="D7370" s="1" t="s">
        <v>29</v>
      </c>
      <c r="E7370" s="1" t="s">
        <v>508</v>
      </c>
      <c r="F7370" s="1" t="s">
        <v>518</v>
      </c>
      <c r="G7370" s="3">
        <v>45482</v>
      </c>
      <c r="H7370" s="3">
        <v>45487</v>
      </c>
      <c r="I7370" s="6">
        <v>1350</v>
      </c>
      <c r="J7370" s="1">
        <v>3</v>
      </c>
      <c r="K7370" s="4">
        <v>0.05</v>
      </c>
      <c r="L7370" s="6">
        <f t="shared" si="232"/>
        <v>67.5</v>
      </c>
      <c r="M7370" s="8">
        <f t="shared" si="233"/>
        <v>3982.5</v>
      </c>
      <c r="N7370" s="21">
        <f>(sales[[#This Row],[Price]]*sales[[#This Row],[Qty]])-(sales[[#This Row],[Discount_Amt]]*sales[[#This Row],[Qty]])</f>
        <v>3847.5</v>
      </c>
    </row>
    <row r="7371" spans="2:14" hidden="1" x14ac:dyDescent="0.35">
      <c r="B7371" s="7">
        <v>2031369</v>
      </c>
      <c r="C7371" s="1" t="s">
        <v>22</v>
      </c>
      <c r="D7371" s="1" t="s">
        <v>25</v>
      </c>
      <c r="E7371" s="1" t="s">
        <v>31</v>
      </c>
      <c r="F7371" s="1" t="s">
        <v>519</v>
      </c>
      <c r="G7371" s="3">
        <v>45482</v>
      </c>
      <c r="H7371" s="3">
        <v>45483</v>
      </c>
      <c r="I7371" s="6">
        <v>4500</v>
      </c>
      <c r="J7371" s="1">
        <v>2</v>
      </c>
      <c r="K7371" s="4">
        <v>0.05</v>
      </c>
      <c r="L7371" s="6">
        <f t="shared" si="232"/>
        <v>225</v>
      </c>
      <c r="M7371" s="8">
        <f t="shared" si="233"/>
        <v>8775</v>
      </c>
      <c r="N7371" s="21">
        <f>(sales[[#This Row],[Price]]*sales[[#This Row],[Qty]])-(sales[[#This Row],[Discount_Amt]]*sales[[#This Row],[Qty]])</f>
        <v>8550</v>
      </c>
    </row>
    <row r="7372" spans="2:14" hidden="1" x14ac:dyDescent="0.35">
      <c r="B7372" s="7">
        <v>2031370</v>
      </c>
      <c r="C7372" s="1" t="s">
        <v>23</v>
      </c>
      <c r="D7372" s="1" t="s">
        <v>386</v>
      </c>
      <c r="E7372" s="1" t="s">
        <v>32</v>
      </c>
      <c r="F7372" s="1" t="s">
        <v>521</v>
      </c>
      <c r="G7372" s="3">
        <v>45482</v>
      </c>
      <c r="H7372" s="3">
        <v>45490</v>
      </c>
      <c r="I7372" s="6">
        <v>2350</v>
      </c>
      <c r="J7372" s="1">
        <v>1</v>
      </c>
      <c r="K7372" s="4">
        <v>0.05</v>
      </c>
      <c r="L7372" s="6">
        <f t="shared" si="232"/>
        <v>117.5</v>
      </c>
      <c r="M7372" s="8">
        <f t="shared" si="233"/>
        <v>2232.5</v>
      </c>
      <c r="N7372" s="21">
        <f>(sales[[#This Row],[Price]]*sales[[#This Row],[Qty]])-(sales[[#This Row],[Discount_Amt]]*sales[[#This Row],[Qty]])</f>
        <v>2232.5</v>
      </c>
    </row>
    <row r="7373" spans="2:14" hidden="1" x14ac:dyDescent="0.35">
      <c r="B7373" s="7">
        <v>2031371</v>
      </c>
      <c r="C7373" s="1" t="s">
        <v>24</v>
      </c>
      <c r="D7373" s="1" t="s">
        <v>25</v>
      </c>
      <c r="E7373" s="1" t="s">
        <v>38</v>
      </c>
      <c r="F7373" s="1" t="s">
        <v>520</v>
      </c>
      <c r="G7373" s="3">
        <v>45482</v>
      </c>
      <c r="H7373" s="3">
        <v>45484</v>
      </c>
      <c r="I7373" s="6">
        <v>90</v>
      </c>
      <c r="J7373" s="1">
        <v>2</v>
      </c>
      <c r="K7373" s="4">
        <v>0.05</v>
      </c>
      <c r="L7373" s="6">
        <f t="shared" si="232"/>
        <v>4.5</v>
      </c>
      <c r="M7373" s="8">
        <f t="shared" si="233"/>
        <v>175.5</v>
      </c>
      <c r="N7373" s="21">
        <f>(sales[[#This Row],[Price]]*sales[[#This Row],[Qty]])-(sales[[#This Row],[Discount_Amt]]*sales[[#This Row],[Qty]])</f>
        <v>171</v>
      </c>
    </row>
    <row r="7374" spans="2:14" hidden="1" x14ac:dyDescent="0.35">
      <c r="B7374" s="7">
        <v>2031372</v>
      </c>
      <c r="C7374" s="1" t="s">
        <v>4</v>
      </c>
      <c r="D7374" s="1" t="s">
        <v>26</v>
      </c>
      <c r="E7374" s="1" t="s">
        <v>33</v>
      </c>
      <c r="F7374" s="1" t="s">
        <v>518</v>
      </c>
      <c r="G7374" s="3">
        <v>45482</v>
      </c>
      <c r="H7374" s="3">
        <v>45485</v>
      </c>
      <c r="I7374" s="6">
        <v>280</v>
      </c>
      <c r="J7374" s="1">
        <v>1</v>
      </c>
      <c r="K7374" s="4">
        <v>0.03</v>
      </c>
      <c r="L7374" s="6">
        <f t="shared" si="232"/>
        <v>8.4</v>
      </c>
      <c r="M7374" s="8">
        <f t="shared" si="233"/>
        <v>271.60000000000002</v>
      </c>
      <c r="N7374" s="21">
        <f>(sales[[#This Row],[Price]]*sales[[#This Row],[Qty]])-(sales[[#This Row],[Discount_Amt]]*sales[[#This Row],[Qty]])</f>
        <v>271.60000000000002</v>
      </c>
    </row>
    <row r="7375" spans="2:14" hidden="1" x14ac:dyDescent="0.35">
      <c r="B7375" s="7">
        <v>2031373</v>
      </c>
      <c r="C7375" s="1" t="s">
        <v>5</v>
      </c>
      <c r="D7375" s="1" t="s">
        <v>27</v>
      </c>
      <c r="E7375" s="1" t="s">
        <v>34</v>
      </c>
      <c r="F7375" s="1" t="s">
        <v>519</v>
      </c>
      <c r="G7375" s="3">
        <v>45482</v>
      </c>
      <c r="H7375" s="3">
        <v>45487</v>
      </c>
      <c r="I7375" s="6">
        <v>70</v>
      </c>
      <c r="J7375" s="1">
        <v>2</v>
      </c>
      <c r="K7375" s="4">
        <v>0.1</v>
      </c>
      <c r="L7375" s="6">
        <f t="shared" si="232"/>
        <v>7</v>
      </c>
      <c r="M7375" s="8">
        <f t="shared" si="233"/>
        <v>133</v>
      </c>
      <c r="N7375" s="21">
        <f>(sales[[#This Row],[Price]]*sales[[#This Row],[Qty]])-(sales[[#This Row],[Discount_Amt]]*sales[[#This Row],[Qty]])</f>
        <v>126</v>
      </c>
    </row>
    <row r="7376" spans="2:14" hidden="1" x14ac:dyDescent="0.35">
      <c r="B7376" s="7">
        <v>2031374</v>
      </c>
      <c r="C7376" s="1" t="s">
        <v>6</v>
      </c>
      <c r="D7376" s="1" t="s">
        <v>28</v>
      </c>
      <c r="E7376" s="1" t="s">
        <v>35</v>
      </c>
      <c r="F7376" s="1" t="s">
        <v>520</v>
      </c>
      <c r="G7376" s="3">
        <v>45482</v>
      </c>
      <c r="H7376" s="3">
        <v>45483</v>
      </c>
      <c r="I7376" s="6">
        <v>230</v>
      </c>
      <c r="J7376" s="1">
        <v>3</v>
      </c>
      <c r="K7376" s="4">
        <v>0.05</v>
      </c>
      <c r="L7376" s="6">
        <f t="shared" si="232"/>
        <v>11.5</v>
      </c>
      <c r="M7376" s="8">
        <f t="shared" si="233"/>
        <v>678.5</v>
      </c>
      <c r="N7376" s="21">
        <f>(sales[[#This Row],[Price]]*sales[[#This Row],[Qty]])-(sales[[#This Row],[Discount_Amt]]*sales[[#This Row],[Qty]])</f>
        <v>655.5</v>
      </c>
    </row>
    <row r="7377" spans="2:14" hidden="1" x14ac:dyDescent="0.35">
      <c r="B7377" s="7">
        <v>2031375</v>
      </c>
      <c r="C7377" s="1" t="s">
        <v>7</v>
      </c>
      <c r="D7377" s="1" t="s">
        <v>29</v>
      </c>
      <c r="E7377" s="1" t="s">
        <v>36</v>
      </c>
      <c r="F7377" s="1" t="s">
        <v>521</v>
      </c>
      <c r="G7377" s="3">
        <v>45482</v>
      </c>
      <c r="H7377" s="3">
        <v>45490</v>
      </c>
      <c r="I7377" s="6">
        <v>7999</v>
      </c>
      <c r="J7377" s="1">
        <v>2</v>
      </c>
      <c r="K7377" s="4">
        <v>0.05</v>
      </c>
      <c r="L7377" s="6">
        <f t="shared" si="232"/>
        <v>399.95000000000005</v>
      </c>
      <c r="M7377" s="8">
        <f t="shared" si="233"/>
        <v>15598.05</v>
      </c>
      <c r="N7377" s="21">
        <f>(sales[[#This Row],[Price]]*sales[[#This Row],[Qty]])-(sales[[#This Row],[Discount_Amt]]*sales[[#This Row],[Qty]])</f>
        <v>15198.1</v>
      </c>
    </row>
    <row r="7378" spans="2:14" x14ac:dyDescent="0.35">
      <c r="B7378" s="7">
        <v>2031376</v>
      </c>
      <c r="C7378" s="1" t="s">
        <v>10</v>
      </c>
      <c r="D7378" s="1" t="s">
        <v>25</v>
      </c>
      <c r="E7378" s="1" t="s">
        <v>37</v>
      </c>
      <c r="F7378" s="1" t="s">
        <v>518</v>
      </c>
      <c r="G7378" s="3">
        <v>45482</v>
      </c>
      <c r="H7378" s="3">
        <v>45484</v>
      </c>
      <c r="I7378" s="6">
        <v>850</v>
      </c>
      <c r="J7378" s="1">
        <v>7</v>
      </c>
      <c r="K7378" s="4">
        <v>0.02</v>
      </c>
      <c r="L7378" s="6">
        <f t="shared" si="232"/>
        <v>17</v>
      </c>
      <c r="M7378" s="8">
        <f t="shared" si="233"/>
        <v>5933</v>
      </c>
      <c r="N7378" s="21">
        <f>(sales[[#This Row],[Price]]*sales[[#This Row],[Qty]])-(sales[[#This Row],[Discount_Amt]]*sales[[#This Row],[Qty]])</f>
        <v>5831</v>
      </c>
    </row>
    <row r="7379" spans="2:14" hidden="1" x14ac:dyDescent="0.35">
      <c r="B7379" s="7">
        <v>2031377</v>
      </c>
      <c r="C7379" s="1" t="s">
        <v>8</v>
      </c>
      <c r="D7379" s="1" t="s">
        <v>30</v>
      </c>
      <c r="E7379" s="1" t="s">
        <v>39</v>
      </c>
      <c r="F7379" s="1" t="s">
        <v>518</v>
      </c>
      <c r="G7379" s="3">
        <v>45482</v>
      </c>
      <c r="H7379" s="3">
        <v>45485</v>
      </c>
      <c r="I7379" s="6">
        <v>65000</v>
      </c>
      <c r="J7379" s="1">
        <v>2</v>
      </c>
      <c r="K7379" s="4">
        <v>0.06</v>
      </c>
      <c r="L7379" s="6">
        <f t="shared" si="232"/>
        <v>3900</v>
      </c>
      <c r="M7379" s="8">
        <f t="shared" si="233"/>
        <v>126100</v>
      </c>
      <c r="N7379" s="21">
        <f>(sales[[#This Row],[Price]]*sales[[#This Row],[Qty]])-(sales[[#This Row],[Discount_Amt]]*sales[[#This Row],[Qty]])</f>
        <v>122200</v>
      </c>
    </row>
    <row r="7380" spans="2:14" hidden="1" x14ac:dyDescent="0.35">
      <c r="B7380" s="7">
        <v>2031378</v>
      </c>
      <c r="C7380" s="1" t="s">
        <v>9</v>
      </c>
      <c r="D7380" s="1" t="s">
        <v>27</v>
      </c>
      <c r="E7380" s="1" t="s">
        <v>40</v>
      </c>
      <c r="F7380" s="1" t="s">
        <v>519</v>
      </c>
      <c r="G7380" s="3">
        <v>45482</v>
      </c>
      <c r="H7380" s="3">
        <v>45487</v>
      </c>
      <c r="I7380" s="6">
        <v>450</v>
      </c>
      <c r="J7380" s="1">
        <v>1</v>
      </c>
      <c r="K7380" s="4">
        <v>0.15</v>
      </c>
      <c r="L7380" s="6">
        <f t="shared" si="232"/>
        <v>67.5</v>
      </c>
      <c r="M7380" s="8">
        <f t="shared" si="233"/>
        <v>382.5</v>
      </c>
      <c r="N7380" s="21">
        <f>(sales[[#This Row],[Price]]*sales[[#This Row],[Qty]])-(sales[[#This Row],[Discount_Amt]]*sales[[#This Row],[Qty]])</f>
        <v>382.5</v>
      </c>
    </row>
    <row r="7381" spans="2:14" x14ac:dyDescent="0.35">
      <c r="B7381" s="7">
        <v>2031379</v>
      </c>
      <c r="C7381" s="1" t="s">
        <v>11</v>
      </c>
      <c r="D7381" s="1" t="s">
        <v>28</v>
      </c>
      <c r="E7381" s="1" t="s">
        <v>41</v>
      </c>
      <c r="F7381" s="1" t="s">
        <v>521</v>
      </c>
      <c r="G7381" s="3">
        <v>45482</v>
      </c>
      <c r="H7381" s="3">
        <v>45483</v>
      </c>
      <c r="I7381" s="6">
        <v>1299</v>
      </c>
      <c r="J7381" s="1">
        <v>1</v>
      </c>
      <c r="K7381" s="4">
        <v>0.02</v>
      </c>
      <c r="L7381" s="6">
        <f t="shared" si="232"/>
        <v>25.98</v>
      </c>
      <c r="M7381" s="8">
        <f t="shared" si="233"/>
        <v>1273.02</v>
      </c>
      <c r="N7381" s="21">
        <f>(sales[[#This Row],[Price]]*sales[[#This Row],[Qty]])-(sales[[#This Row],[Discount_Amt]]*sales[[#This Row],[Qty]])</f>
        <v>1273.02</v>
      </c>
    </row>
    <row r="7382" spans="2:14" x14ac:dyDescent="0.35">
      <c r="B7382" s="7">
        <v>2031380</v>
      </c>
      <c r="C7382" s="1" t="s">
        <v>12</v>
      </c>
      <c r="D7382" s="1" t="s">
        <v>29</v>
      </c>
      <c r="E7382" s="1" t="s">
        <v>42</v>
      </c>
      <c r="F7382" s="1" t="s">
        <v>520</v>
      </c>
      <c r="G7382" s="3">
        <v>45482</v>
      </c>
      <c r="H7382" s="3">
        <v>45490</v>
      </c>
      <c r="I7382" s="6">
        <v>1700</v>
      </c>
      <c r="J7382" s="1">
        <v>1</v>
      </c>
      <c r="K7382" s="4">
        <v>0.02</v>
      </c>
      <c r="L7382" s="6">
        <f t="shared" si="232"/>
        <v>34</v>
      </c>
      <c r="M7382" s="8">
        <f t="shared" si="233"/>
        <v>1666</v>
      </c>
      <c r="N7382" s="21">
        <f>(sales[[#This Row],[Price]]*sales[[#This Row],[Qty]])-(sales[[#This Row],[Discount_Amt]]*sales[[#This Row],[Qty]])</f>
        <v>1666</v>
      </c>
    </row>
    <row r="7383" spans="2:14" hidden="1" x14ac:dyDescent="0.35">
      <c r="B7383" s="7">
        <v>2031381</v>
      </c>
      <c r="C7383" s="1" t="s">
        <v>13</v>
      </c>
      <c r="D7383" s="1" t="s">
        <v>25</v>
      </c>
      <c r="E7383" s="1" t="s">
        <v>43</v>
      </c>
      <c r="F7383" s="1" t="s">
        <v>518</v>
      </c>
      <c r="G7383" s="3">
        <v>45482</v>
      </c>
      <c r="H7383" s="3">
        <v>45484</v>
      </c>
      <c r="I7383" s="6">
        <v>55000</v>
      </c>
      <c r="J7383" s="1">
        <v>2</v>
      </c>
      <c r="K7383" s="4">
        <v>0.02</v>
      </c>
      <c r="L7383" s="6">
        <f t="shared" si="232"/>
        <v>1100</v>
      </c>
      <c r="M7383" s="8">
        <f t="shared" si="233"/>
        <v>108900</v>
      </c>
      <c r="N7383" s="21">
        <f>(sales[[#This Row],[Price]]*sales[[#This Row],[Qty]])-(sales[[#This Row],[Discount_Amt]]*sales[[#This Row],[Qty]])</f>
        <v>107800</v>
      </c>
    </row>
    <row r="7384" spans="2:14" hidden="1" x14ac:dyDescent="0.35">
      <c r="B7384" s="7">
        <v>2031382</v>
      </c>
      <c r="C7384" s="1" t="s">
        <v>14</v>
      </c>
      <c r="D7384" s="1" t="s">
        <v>26</v>
      </c>
      <c r="E7384" s="1" t="s">
        <v>44</v>
      </c>
      <c r="F7384" s="1" t="s">
        <v>519</v>
      </c>
      <c r="G7384" s="3">
        <v>45482</v>
      </c>
      <c r="H7384" s="3">
        <v>45485</v>
      </c>
      <c r="I7384" s="6">
        <v>57999</v>
      </c>
      <c r="J7384" s="1">
        <v>1</v>
      </c>
      <c r="K7384" s="4">
        <v>0.02</v>
      </c>
      <c r="L7384" s="6">
        <f t="shared" si="232"/>
        <v>1159.98</v>
      </c>
      <c r="M7384" s="8">
        <f t="shared" si="233"/>
        <v>56839.02</v>
      </c>
      <c r="N7384" s="21">
        <f>(sales[[#This Row],[Price]]*sales[[#This Row],[Qty]])-(sales[[#This Row],[Discount_Amt]]*sales[[#This Row],[Qty]])</f>
        <v>56839.02</v>
      </c>
    </row>
    <row r="7385" spans="2:14" hidden="1" x14ac:dyDescent="0.35">
      <c r="B7385" s="7">
        <v>2031383</v>
      </c>
      <c r="C7385" s="1" t="s">
        <v>15</v>
      </c>
      <c r="D7385" s="1" t="s">
        <v>27</v>
      </c>
      <c r="E7385" s="1" t="s">
        <v>45</v>
      </c>
      <c r="F7385" s="1" t="s">
        <v>520</v>
      </c>
      <c r="G7385" s="3">
        <v>45482</v>
      </c>
      <c r="H7385" s="3">
        <v>45487</v>
      </c>
      <c r="I7385" s="6">
        <v>1399</v>
      </c>
      <c r="J7385" s="1">
        <v>2</v>
      </c>
      <c r="K7385" s="4">
        <v>0.02</v>
      </c>
      <c r="L7385" s="6">
        <f t="shared" si="232"/>
        <v>27.98</v>
      </c>
      <c r="M7385" s="8">
        <f t="shared" si="233"/>
        <v>2770.02</v>
      </c>
      <c r="N7385" s="21">
        <f>(sales[[#This Row],[Price]]*sales[[#This Row],[Qty]])-(sales[[#This Row],[Discount_Amt]]*sales[[#This Row],[Qty]])</f>
        <v>2742.04</v>
      </c>
    </row>
    <row r="7386" spans="2:14" hidden="1" x14ac:dyDescent="0.35">
      <c r="B7386" s="7">
        <v>2031384</v>
      </c>
      <c r="C7386" s="1" t="s">
        <v>16</v>
      </c>
      <c r="D7386" s="1" t="s">
        <v>28</v>
      </c>
      <c r="E7386" s="1" t="s">
        <v>46</v>
      </c>
      <c r="F7386" s="1" t="s">
        <v>521</v>
      </c>
      <c r="G7386" s="3">
        <v>45482</v>
      </c>
      <c r="H7386" s="3">
        <v>45483</v>
      </c>
      <c r="I7386" s="6">
        <v>999</v>
      </c>
      <c r="J7386" s="1">
        <v>7</v>
      </c>
      <c r="K7386" s="4">
        <v>0.02</v>
      </c>
      <c r="L7386" s="6">
        <f t="shared" si="232"/>
        <v>19.98</v>
      </c>
      <c r="M7386" s="8">
        <f t="shared" si="233"/>
        <v>6973.02</v>
      </c>
      <c r="N7386" s="21">
        <f>(sales[[#This Row],[Price]]*sales[[#This Row],[Qty]])-(sales[[#This Row],[Discount_Amt]]*sales[[#This Row],[Qty]])</f>
        <v>6853.14</v>
      </c>
    </row>
    <row r="7387" spans="2:14" x14ac:dyDescent="0.35">
      <c r="B7387" s="7">
        <v>2031385</v>
      </c>
      <c r="C7387" s="1" t="s">
        <v>17</v>
      </c>
      <c r="D7387" s="1" t="s">
        <v>29</v>
      </c>
      <c r="E7387" s="1" t="s">
        <v>47</v>
      </c>
      <c r="F7387" s="1" t="s">
        <v>518</v>
      </c>
      <c r="G7387" s="3">
        <v>45482</v>
      </c>
      <c r="H7387" s="3">
        <v>45490</v>
      </c>
      <c r="I7387" s="6">
        <v>2099</v>
      </c>
      <c r="J7387" s="1">
        <v>2</v>
      </c>
      <c r="K7387" s="4">
        <v>0.02</v>
      </c>
      <c r="L7387" s="6">
        <f t="shared" si="232"/>
        <v>41.980000000000004</v>
      </c>
      <c r="M7387" s="8">
        <f t="shared" si="233"/>
        <v>4156.0200000000004</v>
      </c>
      <c r="N7387" s="21">
        <f>(sales[[#This Row],[Price]]*sales[[#This Row],[Qty]])-(sales[[#This Row],[Discount_Amt]]*sales[[#This Row],[Qty]])</f>
        <v>4114.04</v>
      </c>
    </row>
    <row r="7388" spans="2:14" hidden="1" x14ac:dyDescent="0.35">
      <c r="B7388" s="7">
        <v>2031386</v>
      </c>
      <c r="C7388" s="1" t="s">
        <v>18</v>
      </c>
      <c r="D7388" s="1" t="s">
        <v>25</v>
      </c>
      <c r="E7388" s="1" t="s">
        <v>48</v>
      </c>
      <c r="F7388" s="1" t="s">
        <v>518</v>
      </c>
      <c r="G7388" s="3">
        <v>45482</v>
      </c>
      <c r="H7388" s="3">
        <v>45484</v>
      </c>
      <c r="I7388" s="6">
        <v>11000</v>
      </c>
      <c r="J7388" s="1">
        <v>2</v>
      </c>
      <c r="K7388" s="4">
        <v>0.02</v>
      </c>
      <c r="L7388" s="6">
        <f t="shared" si="232"/>
        <v>220</v>
      </c>
      <c r="M7388" s="8">
        <f t="shared" si="233"/>
        <v>21780</v>
      </c>
      <c r="N7388" s="21">
        <f>(sales[[#This Row],[Price]]*sales[[#This Row],[Qty]])-(sales[[#This Row],[Discount_Amt]]*sales[[#This Row],[Qty]])</f>
        <v>21560</v>
      </c>
    </row>
    <row r="7389" spans="2:14" hidden="1" x14ac:dyDescent="0.35">
      <c r="B7389" s="7">
        <v>2031387</v>
      </c>
      <c r="C7389" s="1" t="s">
        <v>19</v>
      </c>
      <c r="D7389" s="1" t="s">
        <v>26</v>
      </c>
      <c r="E7389" s="1" t="s">
        <v>49</v>
      </c>
      <c r="F7389" s="1" t="s">
        <v>519</v>
      </c>
      <c r="G7389" s="3">
        <v>45482</v>
      </c>
      <c r="H7389" s="3">
        <v>45485</v>
      </c>
      <c r="I7389" s="6">
        <v>800</v>
      </c>
      <c r="J7389" s="1">
        <v>1</v>
      </c>
      <c r="K7389" s="4">
        <v>7.0000000000000007E-2</v>
      </c>
      <c r="L7389" s="6">
        <f t="shared" si="232"/>
        <v>56.000000000000007</v>
      </c>
      <c r="M7389" s="8">
        <f t="shared" si="233"/>
        <v>744</v>
      </c>
      <c r="N7389" s="21">
        <f>(sales[[#This Row],[Price]]*sales[[#This Row],[Qty]])-(sales[[#This Row],[Discount_Amt]]*sales[[#This Row],[Qty]])</f>
        <v>744</v>
      </c>
    </row>
    <row r="7390" spans="2:14" hidden="1" x14ac:dyDescent="0.35">
      <c r="B7390" s="7">
        <v>2031388</v>
      </c>
      <c r="C7390" s="1" t="s">
        <v>20</v>
      </c>
      <c r="D7390" s="1" t="s">
        <v>27</v>
      </c>
      <c r="E7390" s="1" t="s">
        <v>50</v>
      </c>
      <c r="F7390" s="1" t="s">
        <v>521</v>
      </c>
      <c r="G7390" s="3">
        <v>45482</v>
      </c>
      <c r="H7390" s="3">
        <v>45487</v>
      </c>
      <c r="I7390" s="6">
        <v>5500</v>
      </c>
      <c r="J7390" s="1">
        <v>2</v>
      </c>
      <c r="K7390" s="4">
        <v>0.03</v>
      </c>
      <c r="L7390" s="6">
        <f t="shared" si="232"/>
        <v>165</v>
      </c>
      <c r="M7390" s="8">
        <f t="shared" si="233"/>
        <v>10835</v>
      </c>
      <c r="N7390" s="21">
        <f>(sales[[#This Row],[Price]]*sales[[#This Row],[Qty]])-(sales[[#This Row],[Discount_Amt]]*sales[[#This Row],[Qty]])</f>
        <v>10670</v>
      </c>
    </row>
    <row r="7391" spans="2:14" hidden="1" x14ac:dyDescent="0.35">
      <c r="B7391" s="7">
        <v>2031389</v>
      </c>
      <c r="C7391" s="1" t="s">
        <v>21</v>
      </c>
      <c r="D7391" s="1" t="s">
        <v>28</v>
      </c>
      <c r="E7391" s="1" t="s">
        <v>51</v>
      </c>
      <c r="F7391" s="1" t="s">
        <v>520</v>
      </c>
      <c r="G7391" s="3">
        <v>45482</v>
      </c>
      <c r="H7391" s="3">
        <v>45483</v>
      </c>
      <c r="I7391" s="6">
        <v>1350</v>
      </c>
      <c r="J7391" s="1">
        <v>4</v>
      </c>
      <c r="K7391" s="4">
        <v>0.08</v>
      </c>
      <c r="L7391" s="6">
        <f t="shared" si="232"/>
        <v>108</v>
      </c>
      <c r="M7391" s="8">
        <f t="shared" si="233"/>
        <v>5292</v>
      </c>
      <c r="N7391" s="21">
        <f>(sales[[#This Row],[Price]]*sales[[#This Row],[Qty]])-(sales[[#This Row],[Discount_Amt]]*sales[[#This Row],[Qty]])</f>
        <v>4968</v>
      </c>
    </row>
    <row r="7392" spans="2:14" hidden="1" x14ac:dyDescent="0.35">
      <c r="B7392" s="7">
        <v>2031390</v>
      </c>
      <c r="C7392" s="1" t="s">
        <v>22</v>
      </c>
      <c r="D7392" s="1" t="s">
        <v>29</v>
      </c>
      <c r="E7392" s="1" t="s">
        <v>506</v>
      </c>
      <c r="F7392" s="1" t="s">
        <v>518</v>
      </c>
      <c r="G7392" s="3">
        <v>45482</v>
      </c>
      <c r="H7392" s="3">
        <v>45490</v>
      </c>
      <c r="I7392" s="6">
        <v>4500</v>
      </c>
      <c r="J7392" s="1">
        <v>3</v>
      </c>
      <c r="K7392" s="4">
        <v>0.05</v>
      </c>
      <c r="L7392" s="6">
        <f t="shared" si="232"/>
        <v>225</v>
      </c>
      <c r="M7392" s="8">
        <f t="shared" si="233"/>
        <v>13275</v>
      </c>
      <c r="N7392" s="21">
        <f>(sales[[#This Row],[Price]]*sales[[#This Row],[Qty]])-(sales[[#This Row],[Discount_Amt]]*sales[[#This Row],[Qty]])</f>
        <v>12825</v>
      </c>
    </row>
    <row r="7393" spans="2:14" hidden="1" x14ac:dyDescent="0.35">
      <c r="B7393" s="7">
        <v>2031391</v>
      </c>
      <c r="C7393" s="1" t="s">
        <v>23</v>
      </c>
      <c r="D7393" s="1" t="s">
        <v>25</v>
      </c>
      <c r="E7393" s="1" t="s">
        <v>507</v>
      </c>
      <c r="F7393" s="1" t="s">
        <v>519</v>
      </c>
      <c r="G7393" s="3">
        <v>45482</v>
      </c>
      <c r="H7393" s="3">
        <v>45484</v>
      </c>
      <c r="I7393" s="6">
        <v>2350</v>
      </c>
      <c r="J7393" s="1">
        <v>2</v>
      </c>
      <c r="K7393" s="4">
        <v>0.05</v>
      </c>
      <c r="L7393" s="6">
        <f t="shared" si="232"/>
        <v>117.5</v>
      </c>
      <c r="M7393" s="8">
        <f t="shared" si="233"/>
        <v>4582.5</v>
      </c>
      <c r="N7393" s="21">
        <f>(sales[[#This Row],[Price]]*sales[[#This Row],[Qty]])-(sales[[#This Row],[Discount_Amt]]*sales[[#This Row],[Qty]])</f>
        <v>4465</v>
      </c>
    </row>
    <row r="7394" spans="2:14" hidden="1" x14ac:dyDescent="0.35">
      <c r="B7394" s="7">
        <v>2031392</v>
      </c>
      <c r="C7394" s="1" t="s">
        <v>24</v>
      </c>
      <c r="D7394" s="1" t="s">
        <v>387</v>
      </c>
      <c r="E7394" s="1" t="s">
        <v>508</v>
      </c>
      <c r="F7394" s="1" t="s">
        <v>520</v>
      </c>
      <c r="G7394" s="3">
        <v>45482</v>
      </c>
      <c r="H7394" s="3">
        <v>45485</v>
      </c>
      <c r="I7394" s="6">
        <v>90</v>
      </c>
      <c r="J7394" s="1">
        <v>1</v>
      </c>
      <c r="K7394" s="4">
        <v>0.05</v>
      </c>
      <c r="L7394" s="6">
        <f t="shared" si="232"/>
        <v>4.5</v>
      </c>
      <c r="M7394" s="8">
        <f t="shared" si="233"/>
        <v>85.5</v>
      </c>
      <c r="N7394" s="21">
        <f>(sales[[#This Row],[Price]]*sales[[#This Row],[Qty]])-(sales[[#This Row],[Discount_Amt]]*sales[[#This Row],[Qty]])</f>
        <v>85.5</v>
      </c>
    </row>
    <row r="7395" spans="2:14" hidden="1" x14ac:dyDescent="0.35">
      <c r="B7395" s="7">
        <v>2031393</v>
      </c>
      <c r="C7395" s="1" t="s">
        <v>4</v>
      </c>
      <c r="D7395" s="1" t="s">
        <v>25</v>
      </c>
      <c r="E7395" s="1" t="s">
        <v>31</v>
      </c>
      <c r="F7395" s="1" t="s">
        <v>521</v>
      </c>
      <c r="G7395" s="3">
        <v>45482</v>
      </c>
      <c r="H7395" s="3">
        <v>45487</v>
      </c>
      <c r="I7395" s="6">
        <v>280</v>
      </c>
      <c r="J7395" s="1">
        <v>1</v>
      </c>
      <c r="K7395" s="4">
        <v>0.05</v>
      </c>
      <c r="L7395" s="6">
        <f t="shared" si="232"/>
        <v>14</v>
      </c>
      <c r="M7395" s="8">
        <f t="shared" si="233"/>
        <v>266</v>
      </c>
      <c r="N7395" s="21">
        <f>(sales[[#This Row],[Price]]*sales[[#This Row],[Qty]])-(sales[[#This Row],[Discount_Amt]]*sales[[#This Row],[Qty]])</f>
        <v>266</v>
      </c>
    </row>
    <row r="7396" spans="2:14" hidden="1" x14ac:dyDescent="0.35">
      <c r="B7396" s="7">
        <v>2031394</v>
      </c>
      <c r="C7396" s="1" t="s">
        <v>5</v>
      </c>
      <c r="D7396" s="1" t="s">
        <v>26</v>
      </c>
      <c r="E7396" s="1" t="s">
        <v>32</v>
      </c>
      <c r="F7396" s="1" t="s">
        <v>518</v>
      </c>
      <c r="G7396" s="3">
        <v>45482</v>
      </c>
      <c r="H7396" s="3">
        <v>45483</v>
      </c>
      <c r="I7396" s="6">
        <v>70</v>
      </c>
      <c r="J7396" s="1">
        <v>2</v>
      </c>
      <c r="K7396" s="4">
        <v>0.03</v>
      </c>
      <c r="L7396" s="6">
        <f t="shared" si="232"/>
        <v>2.1</v>
      </c>
      <c r="M7396" s="8">
        <f t="shared" si="233"/>
        <v>137.9</v>
      </c>
      <c r="N7396" s="21">
        <f>(sales[[#This Row],[Price]]*sales[[#This Row],[Qty]])-(sales[[#This Row],[Discount_Amt]]*sales[[#This Row],[Qty]])</f>
        <v>135.80000000000001</v>
      </c>
    </row>
    <row r="7397" spans="2:14" hidden="1" x14ac:dyDescent="0.35">
      <c r="B7397" s="7">
        <v>2031395</v>
      </c>
      <c r="C7397" s="1" t="s">
        <v>6</v>
      </c>
      <c r="D7397" s="1" t="s">
        <v>27</v>
      </c>
      <c r="E7397" s="1" t="s">
        <v>38</v>
      </c>
      <c r="F7397" s="1" t="s">
        <v>518</v>
      </c>
      <c r="G7397" s="3">
        <v>45482</v>
      </c>
      <c r="H7397" s="3">
        <v>45490</v>
      </c>
      <c r="I7397" s="6">
        <v>230</v>
      </c>
      <c r="J7397" s="1">
        <v>1</v>
      </c>
      <c r="K7397" s="4">
        <v>0.1</v>
      </c>
      <c r="L7397" s="6">
        <f t="shared" si="232"/>
        <v>23</v>
      </c>
      <c r="M7397" s="8">
        <f t="shared" si="233"/>
        <v>207</v>
      </c>
      <c r="N7397" s="21">
        <f>(sales[[#This Row],[Price]]*sales[[#This Row],[Qty]])-(sales[[#This Row],[Discount_Amt]]*sales[[#This Row],[Qty]])</f>
        <v>207</v>
      </c>
    </row>
    <row r="7398" spans="2:14" hidden="1" x14ac:dyDescent="0.35">
      <c r="B7398" s="7">
        <v>2031396</v>
      </c>
      <c r="C7398" s="1" t="s">
        <v>7</v>
      </c>
      <c r="D7398" s="1" t="s">
        <v>28</v>
      </c>
      <c r="E7398" s="1" t="s">
        <v>33</v>
      </c>
      <c r="F7398" s="1" t="s">
        <v>519</v>
      </c>
      <c r="G7398" s="3">
        <v>45482</v>
      </c>
      <c r="H7398" s="3">
        <v>45484</v>
      </c>
      <c r="I7398" s="6">
        <v>7999</v>
      </c>
      <c r="J7398" s="1">
        <v>3</v>
      </c>
      <c r="K7398" s="4">
        <v>0.05</v>
      </c>
      <c r="L7398" s="6">
        <f t="shared" si="232"/>
        <v>399.95000000000005</v>
      </c>
      <c r="M7398" s="8">
        <f t="shared" si="233"/>
        <v>23597.05</v>
      </c>
      <c r="N7398" s="21">
        <f>(sales[[#This Row],[Price]]*sales[[#This Row],[Qty]])-(sales[[#This Row],[Discount_Amt]]*sales[[#This Row],[Qty]])</f>
        <v>22797.15</v>
      </c>
    </row>
    <row r="7399" spans="2:14" x14ac:dyDescent="0.35">
      <c r="B7399" s="7">
        <v>2031397</v>
      </c>
      <c r="C7399" s="1" t="s">
        <v>10</v>
      </c>
      <c r="D7399" s="1" t="s">
        <v>29</v>
      </c>
      <c r="E7399" s="1" t="s">
        <v>34</v>
      </c>
      <c r="F7399" s="1" t="s">
        <v>521</v>
      </c>
      <c r="G7399" s="3">
        <v>45482</v>
      </c>
      <c r="H7399" s="3">
        <v>45485</v>
      </c>
      <c r="I7399" s="6">
        <v>850</v>
      </c>
      <c r="J7399" s="1">
        <v>2</v>
      </c>
      <c r="K7399" s="4">
        <v>0.05</v>
      </c>
      <c r="L7399" s="6">
        <f t="shared" si="232"/>
        <v>42.5</v>
      </c>
      <c r="M7399" s="8">
        <f t="shared" si="233"/>
        <v>1657.5</v>
      </c>
      <c r="N7399" s="21">
        <f>(sales[[#This Row],[Price]]*sales[[#This Row],[Qty]])-(sales[[#This Row],[Discount_Amt]]*sales[[#This Row],[Qty]])</f>
        <v>1615</v>
      </c>
    </row>
    <row r="7400" spans="2:14" hidden="1" x14ac:dyDescent="0.35">
      <c r="B7400" s="7">
        <v>2031398</v>
      </c>
      <c r="C7400" s="1" t="s">
        <v>8</v>
      </c>
      <c r="D7400" s="1" t="s">
        <v>25</v>
      </c>
      <c r="E7400" s="1" t="s">
        <v>35</v>
      </c>
      <c r="F7400" s="1" t="s">
        <v>520</v>
      </c>
      <c r="G7400" s="3">
        <v>45482</v>
      </c>
      <c r="H7400" s="3">
        <v>45487</v>
      </c>
      <c r="I7400" s="6">
        <v>65000</v>
      </c>
      <c r="J7400" s="1">
        <v>1</v>
      </c>
      <c r="K7400" s="4">
        <v>0.02</v>
      </c>
      <c r="L7400" s="6">
        <f t="shared" si="232"/>
        <v>1300</v>
      </c>
      <c r="M7400" s="8">
        <f t="shared" si="233"/>
        <v>63700</v>
      </c>
      <c r="N7400" s="21">
        <f>(sales[[#This Row],[Price]]*sales[[#This Row],[Qty]])-(sales[[#This Row],[Discount_Amt]]*sales[[#This Row],[Qty]])</f>
        <v>63700</v>
      </c>
    </row>
    <row r="7401" spans="2:14" hidden="1" x14ac:dyDescent="0.35">
      <c r="B7401" s="7">
        <v>2031399</v>
      </c>
      <c r="C7401" s="1" t="s">
        <v>9</v>
      </c>
      <c r="D7401" s="1" t="s">
        <v>30</v>
      </c>
      <c r="E7401" s="1" t="s">
        <v>36</v>
      </c>
      <c r="F7401" s="1" t="s">
        <v>518</v>
      </c>
      <c r="G7401" s="3">
        <v>45482</v>
      </c>
      <c r="H7401" s="3">
        <v>45483</v>
      </c>
      <c r="I7401" s="6">
        <v>450</v>
      </c>
      <c r="J7401" s="1">
        <v>2</v>
      </c>
      <c r="K7401" s="4">
        <v>0.06</v>
      </c>
      <c r="L7401" s="6">
        <f t="shared" si="232"/>
        <v>27</v>
      </c>
      <c r="M7401" s="8">
        <f t="shared" si="233"/>
        <v>873</v>
      </c>
      <c r="N7401" s="21">
        <f>(sales[[#This Row],[Price]]*sales[[#This Row],[Qty]])-(sales[[#This Row],[Discount_Amt]]*sales[[#This Row],[Qty]])</f>
        <v>846</v>
      </c>
    </row>
    <row r="7402" spans="2:14" x14ac:dyDescent="0.35">
      <c r="B7402" s="7">
        <v>2031400</v>
      </c>
      <c r="C7402" s="1" t="s">
        <v>11</v>
      </c>
      <c r="D7402" s="1" t="s">
        <v>27</v>
      </c>
      <c r="E7402" s="1" t="s">
        <v>37</v>
      </c>
      <c r="F7402" s="1" t="s">
        <v>519</v>
      </c>
      <c r="G7402" s="3">
        <v>45482</v>
      </c>
      <c r="H7402" s="3">
        <v>45490</v>
      </c>
      <c r="I7402" s="6">
        <v>1299</v>
      </c>
      <c r="J7402" s="1">
        <v>1</v>
      </c>
      <c r="K7402" s="4">
        <v>0.15</v>
      </c>
      <c r="L7402" s="6">
        <f t="shared" si="232"/>
        <v>194.85</v>
      </c>
      <c r="M7402" s="8">
        <f t="shared" si="233"/>
        <v>1104.1500000000001</v>
      </c>
      <c r="N7402" s="21">
        <f>(sales[[#This Row],[Price]]*sales[[#This Row],[Qty]])-(sales[[#This Row],[Discount_Amt]]*sales[[#This Row],[Qty]])</f>
        <v>1104.1500000000001</v>
      </c>
    </row>
    <row r="7403" spans="2:14" x14ac:dyDescent="0.35">
      <c r="B7403" s="7">
        <v>2031401</v>
      </c>
      <c r="C7403" s="1" t="s">
        <v>12</v>
      </c>
      <c r="D7403" s="1" t="s">
        <v>28</v>
      </c>
      <c r="E7403" s="1" t="s">
        <v>39</v>
      </c>
      <c r="F7403" s="1" t="s">
        <v>520</v>
      </c>
      <c r="G7403" s="3">
        <v>45482</v>
      </c>
      <c r="H7403" s="3">
        <v>45484</v>
      </c>
      <c r="I7403" s="6">
        <v>1700</v>
      </c>
      <c r="J7403" s="1">
        <v>2</v>
      </c>
      <c r="K7403" s="4">
        <v>0.02</v>
      </c>
      <c r="L7403" s="6">
        <f t="shared" si="232"/>
        <v>34</v>
      </c>
      <c r="M7403" s="8">
        <f t="shared" si="233"/>
        <v>3366</v>
      </c>
      <c r="N7403" s="21">
        <f>(sales[[#This Row],[Price]]*sales[[#This Row],[Qty]])-(sales[[#This Row],[Discount_Amt]]*sales[[#This Row],[Qty]])</f>
        <v>3332</v>
      </c>
    </row>
    <row r="7404" spans="2:14" hidden="1" x14ac:dyDescent="0.35">
      <c r="B7404" s="7">
        <v>2031402</v>
      </c>
      <c r="C7404" s="1" t="s">
        <v>13</v>
      </c>
      <c r="D7404" s="1" t="s">
        <v>29</v>
      </c>
      <c r="E7404" s="1" t="s">
        <v>40</v>
      </c>
      <c r="F7404" s="1" t="s">
        <v>521</v>
      </c>
      <c r="G7404" s="3">
        <v>45482</v>
      </c>
      <c r="H7404" s="3">
        <v>45485</v>
      </c>
      <c r="I7404" s="6">
        <v>55000</v>
      </c>
      <c r="J7404" s="1">
        <v>3</v>
      </c>
      <c r="K7404" s="4">
        <v>0.02</v>
      </c>
      <c r="L7404" s="6">
        <f t="shared" si="232"/>
        <v>1100</v>
      </c>
      <c r="M7404" s="8">
        <f t="shared" si="233"/>
        <v>163900</v>
      </c>
      <c r="N7404" s="21">
        <f>(sales[[#This Row],[Price]]*sales[[#This Row],[Qty]])-(sales[[#This Row],[Discount_Amt]]*sales[[#This Row],[Qty]])</f>
        <v>161700</v>
      </c>
    </row>
    <row r="7405" spans="2:14" hidden="1" x14ac:dyDescent="0.35">
      <c r="B7405" s="7">
        <v>2031403</v>
      </c>
      <c r="C7405" s="1" t="s">
        <v>14</v>
      </c>
      <c r="D7405" s="1" t="s">
        <v>25</v>
      </c>
      <c r="E7405" s="1" t="s">
        <v>41</v>
      </c>
      <c r="F7405" s="1" t="s">
        <v>518</v>
      </c>
      <c r="G7405" s="3">
        <v>45482</v>
      </c>
      <c r="H7405" s="3">
        <v>45487</v>
      </c>
      <c r="I7405" s="6">
        <v>57999</v>
      </c>
      <c r="J7405" s="1">
        <v>2</v>
      </c>
      <c r="K7405" s="4">
        <v>0.02</v>
      </c>
      <c r="L7405" s="6">
        <f t="shared" si="232"/>
        <v>1159.98</v>
      </c>
      <c r="M7405" s="8">
        <f t="shared" si="233"/>
        <v>114838.02</v>
      </c>
      <c r="N7405" s="21">
        <f>(sales[[#This Row],[Price]]*sales[[#This Row],[Qty]])-(sales[[#This Row],[Discount_Amt]]*sales[[#This Row],[Qty]])</f>
        <v>113678.04</v>
      </c>
    </row>
    <row r="7406" spans="2:14" hidden="1" x14ac:dyDescent="0.35">
      <c r="B7406" s="7">
        <v>2031404</v>
      </c>
      <c r="C7406" s="1" t="s">
        <v>15</v>
      </c>
      <c r="D7406" s="1" t="s">
        <v>26</v>
      </c>
      <c r="E7406" s="1" t="s">
        <v>42</v>
      </c>
      <c r="F7406" s="1" t="s">
        <v>518</v>
      </c>
      <c r="G7406" s="3">
        <v>45482</v>
      </c>
      <c r="H7406" s="3">
        <v>45483</v>
      </c>
      <c r="I7406" s="6">
        <v>1399</v>
      </c>
      <c r="J7406" s="1">
        <v>7</v>
      </c>
      <c r="K7406" s="4">
        <v>0.02</v>
      </c>
      <c r="L7406" s="6">
        <f t="shared" ref="L7406:L7469" si="234">I7406*K7406</f>
        <v>27.98</v>
      </c>
      <c r="M7406" s="8">
        <f t="shared" ref="M7406:M7469" si="235">I7406*J7406-L7406</f>
        <v>9765.02</v>
      </c>
      <c r="N7406" s="21">
        <f>(sales[[#This Row],[Price]]*sales[[#This Row],[Qty]])-(sales[[#This Row],[Discount_Amt]]*sales[[#This Row],[Qty]])</f>
        <v>9597.14</v>
      </c>
    </row>
    <row r="7407" spans="2:14" hidden="1" x14ac:dyDescent="0.35">
      <c r="B7407" s="7">
        <v>2031405</v>
      </c>
      <c r="C7407" s="1" t="s">
        <v>16</v>
      </c>
      <c r="D7407" s="1" t="s">
        <v>27</v>
      </c>
      <c r="E7407" s="1" t="s">
        <v>43</v>
      </c>
      <c r="F7407" s="1" t="s">
        <v>519</v>
      </c>
      <c r="G7407" s="3">
        <v>45482</v>
      </c>
      <c r="H7407" s="3">
        <v>45490</v>
      </c>
      <c r="I7407" s="6">
        <v>999</v>
      </c>
      <c r="J7407" s="1">
        <v>2</v>
      </c>
      <c r="K7407" s="4">
        <v>0.02</v>
      </c>
      <c r="L7407" s="6">
        <f t="shared" si="234"/>
        <v>19.98</v>
      </c>
      <c r="M7407" s="8">
        <f t="shared" si="235"/>
        <v>1978.02</v>
      </c>
      <c r="N7407" s="21">
        <f>(sales[[#This Row],[Price]]*sales[[#This Row],[Qty]])-(sales[[#This Row],[Discount_Amt]]*sales[[#This Row],[Qty]])</f>
        <v>1958.04</v>
      </c>
    </row>
    <row r="7408" spans="2:14" x14ac:dyDescent="0.35">
      <c r="B7408" s="7">
        <v>2031406</v>
      </c>
      <c r="C7408" s="1" t="s">
        <v>17</v>
      </c>
      <c r="D7408" s="1" t="s">
        <v>28</v>
      </c>
      <c r="E7408" s="1" t="s">
        <v>44</v>
      </c>
      <c r="F7408" s="1" t="s">
        <v>521</v>
      </c>
      <c r="G7408" s="3">
        <v>45482</v>
      </c>
      <c r="H7408" s="3">
        <v>45484</v>
      </c>
      <c r="I7408" s="6">
        <v>2099</v>
      </c>
      <c r="J7408" s="1">
        <v>1</v>
      </c>
      <c r="K7408" s="4">
        <v>0.02</v>
      </c>
      <c r="L7408" s="6">
        <f t="shared" si="234"/>
        <v>41.980000000000004</v>
      </c>
      <c r="M7408" s="8">
        <f t="shared" si="235"/>
        <v>2057.02</v>
      </c>
      <c r="N7408" s="21">
        <f>(sales[[#This Row],[Price]]*sales[[#This Row],[Qty]])-(sales[[#This Row],[Discount_Amt]]*sales[[#This Row],[Qty]])</f>
        <v>2057.02</v>
      </c>
    </row>
    <row r="7409" spans="2:14" hidden="1" x14ac:dyDescent="0.35">
      <c r="B7409" s="7">
        <v>2031407</v>
      </c>
      <c r="C7409" s="1" t="s">
        <v>18</v>
      </c>
      <c r="D7409" s="1" t="s">
        <v>29</v>
      </c>
      <c r="E7409" s="1" t="s">
        <v>45</v>
      </c>
      <c r="F7409" s="1" t="s">
        <v>520</v>
      </c>
      <c r="G7409" s="3">
        <v>45482</v>
      </c>
      <c r="H7409" s="3">
        <v>45485</v>
      </c>
      <c r="I7409" s="6">
        <v>11000</v>
      </c>
      <c r="J7409" s="1">
        <v>1</v>
      </c>
      <c r="K7409" s="4">
        <v>0.02</v>
      </c>
      <c r="L7409" s="6">
        <f t="shared" si="234"/>
        <v>220</v>
      </c>
      <c r="M7409" s="8">
        <f t="shared" si="235"/>
        <v>10780</v>
      </c>
      <c r="N7409" s="21">
        <f>(sales[[#This Row],[Price]]*sales[[#This Row],[Qty]])-(sales[[#This Row],[Discount_Amt]]*sales[[#This Row],[Qty]])</f>
        <v>10780</v>
      </c>
    </row>
    <row r="7410" spans="2:14" hidden="1" x14ac:dyDescent="0.35">
      <c r="B7410" s="7">
        <v>2031408</v>
      </c>
      <c r="C7410" s="1" t="s">
        <v>19</v>
      </c>
      <c r="D7410" s="1" t="s">
        <v>25</v>
      </c>
      <c r="E7410" s="1" t="s">
        <v>46</v>
      </c>
      <c r="F7410" s="1" t="s">
        <v>518</v>
      </c>
      <c r="G7410" s="3">
        <v>45482</v>
      </c>
      <c r="H7410" s="3">
        <v>45487</v>
      </c>
      <c r="I7410" s="6">
        <v>800</v>
      </c>
      <c r="J7410" s="1">
        <v>1</v>
      </c>
      <c r="K7410" s="4">
        <v>0.02</v>
      </c>
      <c r="L7410" s="6">
        <f t="shared" si="234"/>
        <v>16</v>
      </c>
      <c r="M7410" s="8">
        <f t="shared" si="235"/>
        <v>784</v>
      </c>
      <c r="N7410" s="21">
        <f>(sales[[#This Row],[Price]]*sales[[#This Row],[Qty]])-(sales[[#This Row],[Discount_Amt]]*sales[[#This Row],[Qty]])</f>
        <v>784</v>
      </c>
    </row>
    <row r="7411" spans="2:14" hidden="1" x14ac:dyDescent="0.35">
      <c r="B7411" s="7">
        <v>2031409</v>
      </c>
      <c r="C7411" s="1" t="s">
        <v>20</v>
      </c>
      <c r="D7411" s="1" t="s">
        <v>26</v>
      </c>
      <c r="E7411" s="1" t="s">
        <v>47</v>
      </c>
      <c r="F7411" s="1" t="s">
        <v>519</v>
      </c>
      <c r="G7411" s="3">
        <v>45482</v>
      </c>
      <c r="H7411" s="3">
        <v>45483</v>
      </c>
      <c r="I7411" s="6">
        <v>5500</v>
      </c>
      <c r="J7411" s="1">
        <v>2</v>
      </c>
      <c r="K7411" s="4">
        <v>7.0000000000000007E-2</v>
      </c>
      <c r="L7411" s="6">
        <f t="shared" si="234"/>
        <v>385.00000000000006</v>
      </c>
      <c r="M7411" s="8">
        <f t="shared" si="235"/>
        <v>10615</v>
      </c>
      <c r="N7411" s="21">
        <f>(sales[[#This Row],[Price]]*sales[[#This Row],[Qty]])-(sales[[#This Row],[Discount_Amt]]*sales[[#This Row],[Qty]])</f>
        <v>10230</v>
      </c>
    </row>
    <row r="7412" spans="2:14" hidden="1" x14ac:dyDescent="0.35">
      <c r="B7412" s="7">
        <v>2031410</v>
      </c>
      <c r="C7412" s="1" t="s">
        <v>21</v>
      </c>
      <c r="D7412" s="1" t="s">
        <v>27</v>
      </c>
      <c r="E7412" s="1" t="s">
        <v>48</v>
      </c>
      <c r="F7412" s="1" t="s">
        <v>520</v>
      </c>
      <c r="G7412" s="3">
        <v>45482</v>
      </c>
      <c r="H7412" s="3">
        <v>45490</v>
      </c>
      <c r="I7412" s="6">
        <v>1350</v>
      </c>
      <c r="J7412" s="1">
        <v>1</v>
      </c>
      <c r="K7412" s="4">
        <v>0.03</v>
      </c>
      <c r="L7412" s="6">
        <f t="shared" si="234"/>
        <v>40.5</v>
      </c>
      <c r="M7412" s="8">
        <f t="shared" si="235"/>
        <v>1309.5</v>
      </c>
      <c r="N7412" s="21">
        <f>(sales[[#This Row],[Price]]*sales[[#This Row],[Qty]])-(sales[[#This Row],[Discount_Amt]]*sales[[#This Row],[Qty]])</f>
        <v>1309.5</v>
      </c>
    </row>
    <row r="7413" spans="2:14" hidden="1" x14ac:dyDescent="0.35">
      <c r="B7413" s="7">
        <v>2031411</v>
      </c>
      <c r="C7413" s="1" t="s">
        <v>22</v>
      </c>
      <c r="D7413" s="1" t="s">
        <v>28</v>
      </c>
      <c r="E7413" s="1" t="s">
        <v>49</v>
      </c>
      <c r="F7413" s="1" t="s">
        <v>521</v>
      </c>
      <c r="G7413" s="3">
        <v>45482</v>
      </c>
      <c r="H7413" s="3">
        <v>45484</v>
      </c>
      <c r="I7413" s="6">
        <v>4500</v>
      </c>
      <c r="J7413" s="1">
        <v>2</v>
      </c>
      <c r="K7413" s="4">
        <v>0.08</v>
      </c>
      <c r="L7413" s="6">
        <f t="shared" si="234"/>
        <v>360</v>
      </c>
      <c r="M7413" s="8">
        <f t="shared" si="235"/>
        <v>8640</v>
      </c>
      <c r="N7413" s="21">
        <f>(sales[[#This Row],[Price]]*sales[[#This Row],[Qty]])-(sales[[#This Row],[Discount_Amt]]*sales[[#This Row],[Qty]])</f>
        <v>8280</v>
      </c>
    </row>
    <row r="7414" spans="2:14" hidden="1" x14ac:dyDescent="0.35">
      <c r="B7414" s="7">
        <v>2031412</v>
      </c>
      <c r="C7414" s="1" t="s">
        <v>23</v>
      </c>
      <c r="D7414" s="1" t="s">
        <v>29</v>
      </c>
      <c r="E7414" s="1" t="s">
        <v>50</v>
      </c>
      <c r="F7414" s="1" t="s">
        <v>518</v>
      </c>
      <c r="G7414" s="3">
        <v>45482</v>
      </c>
      <c r="H7414" s="3">
        <v>45485</v>
      </c>
      <c r="I7414" s="6">
        <v>2350</v>
      </c>
      <c r="J7414" s="1">
        <v>7</v>
      </c>
      <c r="K7414" s="4">
        <v>0.05</v>
      </c>
      <c r="L7414" s="6">
        <f t="shared" si="234"/>
        <v>117.5</v>
      </c>
      <c r="M7414" s="8">
        <f t="shared" si="235"/>
        <v>16332.5</v>
      </c>
      <c r="N7414" s="21">
        <f>(sales[[#This Row],[Price]]*sales[[#This Row],[Qty]])-(sales[[#This Row],[Discount_Amt]]*sales[[#This Row],[Qty]])</f>
        <v>15627.5</v>
      </c>
    </row>
    <row r="7415" spans="2:14" hidden="1" x14ac:dyDescent="0.35">
      <c r="B7415" s="7">
        <v>2031413</v>
      </c>
      <c r="C7415" s="1" t="s">
        <v>24</v>
      </c>
      <c r="D7415" s="1" t="s">
        <v>25</v>
      </c>
      <c r="E7415" s="1" t="s">
        <v>51</v>
      </c>
      <c r="F7415" s="1" t="s">
        <v>518</v>
      </c>
      <c r="G7415" s="3">
        <v>45482</v>
      </c>
      <c r="H7415" s="3">
        <v>45487</v>
      </c>
      <c r="I7415" s="6">
        <v>90</v>
      </c>
      <c r="J7415" s="1">
        <v>2</v>
      </c>
      <c r="K7415" s="4">
        <v>0.05</v>
      </c>
      <c r="L7415" s="6">
        <f t="shared" si="234"/>
        <v>4.5</v>
      </c>
      <c r="M7415" s="8">
        <f t="shared" si="235"/>
        <v>175.5</v>
      </c>
      <c r="N7415" s="21">
        <f>(sales[[#This Row],[Price]]*sales[[#This Row],[Qty]])-(sales[[#This Row],[Discount_Amt]]*sales[[#This Row],[Qty]])</f>
        <v>171</v>
      </c>
    </row>
    <row r="7416" spans="2:14" hidden="1" x14ac:dyDescent="0.35">
      <c r="B7416" s="7">
        <v>2031414</v>
      </c>
      <c r="C7416" s="1" t="s">
        <v>4</v>
      </c>
      <c r="D7416" s="1" t="s">
        <v>388</v>
      </c>
      <c r="E7416" s="1" t="s">
        <v>506</v>
      </c>
      <c r="F7416" s="1" t="s">
        <v>519</v>
      </c>
      <c r="G7416" s="3">
        <v>45482</v>
      </c>
      <c r="H7416" s="3">
        <v>45483</v>
      </c>
      <c r="I7416" s="6">
        <v>280</v>
      </c>
      <c r="J7416" s="1">
        <v>2</v>
      </c>
      <c r="K7416" s="4">
        <v>0.05</v>
      </c>
      <c r="L7416" s="6">
        <f t="shared" si="234"/>
        <v>14</v>
      </c>
      <c r="M7416" s="8">
        <f t="shared" si="235"/>
        <v>546</v>
      </c>
      <c r="N7416" s="21">
        <f>(sales[[#This Row],[Price]]*sales[[#This Row],[Qty]])-(sales[[#This Row],[Discount_Amt]]*sales[[#This Row],[Qty]])</f>
        <v>532</v>
      </c>
    </row>
    <row r="7417" spans="2:14" hidden="1" x14ac:dyDescent="0.35">
      <c r="B7417" s="7">
        <v>2031415</v>
      </c>
      <c r="C7417" s="1" t="s">
        <v>5</v>
      </c>
      <c r="D7417" s="1" t="s">
        <v>25</v>
      </c>
      <c r="E7417" s="1" t="s">
        <v>507</v>
      </c>
      <c r="F7417" s="1" t="s">
        <v>521</v>
      </c>
      <c r="G7417" s="3">
        <v>45482</v>
      </c>
      <c r="H7417" s="3">
        <v>45490</v>
      </c>
      <c r="I7417" s="6">
        <v>70</v>
      </c>
      <c r="J7417" s="1">
        <v>1</v>
      </c>
      <c r="K7417" s="4">
        <v>0.05</v>
      </c>
      <c r="L7417" s="6">
        <f t="shared" si="234"/>
        <v>3.5</v>
      </c>
      <c r="M7417" s="8">
        <f t="shared" si="235"/>
        <v>66.5</v>
      </c>
      <c r="N7417" s="21">
        <f>(sales[[#This Row],[Price]]*sales[[#This Row],[Qty]])-(sales[[#This Row],[Discount_Amt]]*sales[[#This Row],[Qty]])</f>
        <v>66.5</v>
      </c>
    </row>
    <row r="7418" spans="2:14" hidden="1" x14ac:dyDescent="0.35">
      <c r="B7418" s="7">
        <v>2031416</v>
      </c>
      <c r="C7418" s="1" t="s">
        <v>6</v>
      </c>
      <c r="D7418" s="1" t="s">
        <v>26</v>
      </c>
      <c r="E7418" s="1" t="s">
        <v>508</v>
      </c>
      <c r="F7418" s="1" t="s">
        <v>520</v>
      </c>
      <c r="G7418" s="3">
        <v>45482</v>
      </c>
      <c r="H7418" s="3">
        <v>45484</v>
      </c>
      <c r="I7418" s="6">
        <v>230</v>
      </c>
      <c r="J7418" s="1">
        <v>2</v>
      </c>
      <c r="K7418" s="4">
        <v>0.03</v>
      </c>
      <c r="L7418" s="6">
        <f t="shared" si="234"/>
        <v>6.8999999999999995</v>
      </c>
      <c r="M7418" s="8">
        <f t="shared" si="235"/>
        <v>453.1</v>
      </c>
      <c r="N7418" s="21">
        <f>(sales[[#This Row],[Price]]*sales[[#This Row],[Qty]])-(sales[[#This Row],[Discount_Amt]]*sales[[#This Row],[Qty]])</f>
        <v>446.2</v>
      </c>
    </row>
    <row r="7419" spans="2:14" hidden="1" x14ac:dyDescent="0.35">
      <c r="B7419" s="7">
        <v>2031417</v>
      </c>
      <c r="C7419" s="1" t="s">
        <v>7</v>
      </c>
      <c r="D7419" s="1" t="s">
        <v>27</v>
      </c>
      <c r="E7419" s="1" t="s">
        <v>31</v>
      </c>
      <c r="F7419" s="1" t="s">
        <v>518</v>
      </c>
      <c r="G7419" s="3">
        <v>45482</v>
      </c>
      <c r="H7419" s="3">
        <v>45485</v>
      </c>
      <c r="I7419" s="6">
        <v>7999</v>
      </c>
      <c r="J7419" s="1">
        <v>4</v>
      </c>
      <c r="K7419" s="4">
        <v>0.1</v>
      </c>
      <c r="L7419" s="6">
        <f t="shared" si="234"/>
        <v>799.90000000000009</v>
      </c>
      <c r="M7419" s="8">
        <f t="shared" si="235"/>
        <v>31196.1</v>
      </c>
      <c r="N7419" s="21">
        <f>(sales[[#This Row],[Price]]*sales[[#This Row],[Qty]])-(sales[[#This Row],[Discount_Amt]]*sales[[#This Row],[Qty]])</f>
        <v>28796.400000000001</v>
      </c>
    </row>
    <row r="7420" spans="2:14" x14ac:dyDescent="0.35">
      <c r="B7420" s="7">
        <v>2031418</v>
      </c>
      <c r="C7420" s="1" t="s">
        <v>10</v>
      </c>
      <c r="D7420" s="1" t="s">
        <v>28</v>
      </c>
      <c r="E7420" s="1" t="s">
        <v>32</v>
      </c>
      <c r="F7420" s="1" t="s">
        <v>519</v>
      </c>
      <c r="G7420" s="3">
        <v>45482</v>
      </c>
      <c r="H7420" s="3">
        <v>45487</v>
      </c>
      <c r="I7420" s="6">
        <v>850</v>
      </c>
      <c r="J7420" s="1">
        <v>3</v>
      </c>
      <c r="K7420" s="4">
        <v>0.05</v>
      </c>
      <c r="L7420" s="6">
        <f t="shared" si="234"/>
        <v>42.5</v>
      </c>
      <c r="M7420" s="8">
        <f t="shared" si="235"/>
        <v>2507.5</v>
      </c>
      <c r="N7420" s="21">
        <f>(sales[[#This Row],[Price]]*sales[[#This Row],[Qty]])-(sales[[#This Row],[Discount_Amt]]*sales[[#This Row],[Qty]])</f>
        <v>2422.5</v>
      </c>
    </row>
    <row r="7421" spans="2:14" hidden="1" x14ac:dyDescent="0.35">
      <c r="B7421" s="7">
        <v>2031419</v>
      </c>
      <c r="C7421" s="1" t="s">
        <v>8</v>
      </c>
      <c r="D7421" s="1" t="s">
        <v>29</v>
      </c>
      <c r="E7421" s="1" t="s">
        <v>38</v>
      </c>
      <c r="F7421" s="1" t="s">
        <v>520</v>
      </c>
      <c r="G7421" s="3">
        <v>45482</v>
      </c>
      <c r="H7421" s="3">
        <v>45483</v>
      </c>
      <c r="I7421" s="6">
        <v>65000</v>
      </c>
      <c r="J7421" s="1">
        <v>2</v>
      </c>
      <c r="K7421" s="4">
        <v>0.05</v>
      </c>
      <c r="L7421" s="6">
        <f t="shared" si="234"/>
        <v>3250</v>
      </c>
      <c r="M7421" s="8">
        <f t="shared" si="235"/>
        <v>126750</v>
      </c>
      <c r="N7421" s="21">
        <f>(sales[[#This Row],[Price]]*sales[[#This Row],[Qty]])-(sales[[#This Row],[Discount_Amt]]*sales[[#This Row],[Qty]])</f>
        <v>123500</v>
      </c>
    </row>
    <row r="7422" spans="2:14" hidden="1" x14ac:dyDescent="0.35">
      <c r="B7422" s="7">
        <v>2031420</v>
      </c>
      <c r="C7422" s="1" t="s">
        <v>9</v>
      </c>
      <c r="D7422" s="1" t="s">
        <v>25</v>
      </c>
      <c r="E7422" s="1" t="s">
        <v>33</v>
      </c>
      <c r="F7422" s="1" t="s">
        <v>521</v>
      </c>
      <c r="G7422" s="3">
        <v>45482</v>
      </c>
      <c r="H7422" s="3">
        <v>45490</v>
      </c>
      <c r="I7422" s="6">
        <v>450</v>
      </c>
      <c r="J7422" s="1">
        <v>1</v>
      </c>
      <c r="K7422" s="4">
        <v>0.02</v>
      </c>
      <c r="L7422" s="6">
        <f t="shared" si="234"/>
        <v>9</v>
      </c>
      <c r="M7422" s="8">
        <f t="shared" si="235"/>
        <v>441</v>
      </c>
      <c r="N7422" s="21">
        <f>(sales[[#This Row],[Price]]*sales[[#This Row],[Qty]])-(sales[[#This Row],[Discount_Amt]]*sales[[#This Row],[Qty]])</f>
        <v>441</v>
      </c>
    </row>
    <row r="7423" spans="2:14" x14ac:dyDescent="0.35">
      <c r="B7423" s="7">
        <v>2031421</v>
      </c>
      <c r="C7423" s="1" t="s">
        <v>11</v>
      </c>
      <c r="D7423" s="1" t="s">
        <v>30</v>
      </c>
      <c r="E7423" s="1" t="s">
        <v>34</v>
      </c>
      <c r="F7423" s="1" t="s">
        <v>518</v>
      </c>
      <c r="G7423" s="3">
        <v>45482</v>
      </c>
      <c r="H7423" s="3">
        <v>45484</v>
      </c>
      <c r="I7423" s="6">
        <v>1299</v>
      </c>
      <c r="J7423" s="1">
        <v>1</v>
      </c>
      <c r="K7423" s="4">
        <v>0.06</v>
      </c>
      <c r="L7423" s="6">
        <f t="shared" si="234"/>
        <v>77.94</v>
      </c>
      <c r="M7423" s="8">
        <f t="shared" si="235"/>
        <v>1221.06</v>
      </c>
      <c r="N7423" s="21">
        <f>(sales[[#This Row],[Price]]*sales[[#This Row],[Qty]])-(sales[[#This Row],[Discount_Amt]]*sales[[#This Row],[Qty]])</f>
        <v>1221.06</v>
      </c>
    </row>
    <row r="7424" spans="2:14" x14ac:dyDescent="0.35">
      <c r="B7424" s="7">
        <v>2031422</v>
      </c>
      <c r="C7424" s="1" t="s">
        <v>12</v>
      </c>
      <c r="D7424" s="1" t="s">
        <v>27</v>
      </c>
      <c r="E7424" s="1" t="s">
        <v>35</v>
      </c>
      <c r="F7424" s="1" t="s">
        <v>518</v>
      </c>
      <c r="G7424" s="3">
        <v>45482</v>
      </c>
      <c r="H7424" s="3">
        <v>45485</v>
      </c>
      <c r="I7424" s="6">
        <v>1700</v>
      </c>
      <c r="J7424" s="1">
        <v>2</v>
      </c>
      <c r="K7424" s="4">
        <v>0.15</v>
      </c>
      <c r="L7424" s="6">
        <f t="shared" si="234"/>
        <v>255</v>
      </c>
      <c r="M7424" s="8">
        <f t="shared" si="235"/>
        <v>3145</v>
      </c>
      <c r="N7424" s="21">
        <f>(sales[[#This Row],[Price]]*sales[[#This Row],[Qty]])-(sales[[#This Row],[Discount_Amt]]*sales[[#This Row],[Qty]])</f>
        <v>2890</v>
      </c>
    </row>
    <row r="7425" spans="2:14" hidden="1" x14ac:dyDescent="0.35">
      <c r="B7425" s="7">
        <v>2031423</v>
      </c>
      <c r="C7425" s="1" t="s">
        <v>13</v>
      </c>
      <c r="D7425" s="1" t="s">
        <v>28</v>
      </c>
      <c r="E7425" s="1" t="s">
        <v>36</v>
      </c>
      <c r="F7425" s="1" t="s">
        <v>519</v>
      </c>
      <c r="G7425" s="3">
        <v>45482</v>
      </c>
      <c r="H7425" s="3">
        <v>45487</v>
      </c>
      <c r="I7425" s="6">
        <v>55000</v>
      </c>
      <c r="J7425" s="1">
        <v>1</v>
      </c>
      <c r="K7425" s="4">
        <v>0.02</v>
      </c>
      <c r="L7425" s="6">
        <f t="shared" si="234"/>
        <v>1100</v>
      </c>
      <c r="M7425" s="8">
        <f t="shared" si="235"/>
        <v>53900</v>
      </c>
      <c r="N7425" s="21">
        <f>(sales[[#This Row],[Price]]*sales[[#This Row],[Qty]])-(sales[[#This Row],[Discount_Amt]]*sales[[#This Row],[Qty]])</f>
        <v>53900</v>
      </c>
    </row>
    <row r="7426" spans="2:14" hidden="1" x14ac:dyDescent="0.35">
      <c r="B7426" s="7">
        <v>2031424</v>
      </c>
      <c r="C7426" s="1" t="s">
        <v>14</v>
      </c>
      <c r="D7426" s="1" t="s">
        <v>29</v>
      </c>
      <c r="E7426" s="1" t="s">
        <v>37</v>
      </c>
      <c r="F7426" s="1" t="s">
        <v>521</v>
      </c>
      <c r="G7426" s="3">
        <v>45482</v>
      </c>
      <c r="H7426" s="3">
        <v>45483</v>
      </c>
      <c r="I7426" s="6">
        <v>57999</v>
      </c>
      <c r="J7426" s="1">
        <v>3</v>
      </c>
      <c r="K7426" s="4">
        <v>0.02</v>
      </c>
      <c r="L7426" s="6">
        <f t="shared" si="234"/>
        <v>1159.98</v>
      </c>
      <c r="M7426" s="8">
        <f t="shared" si="235"/>
        <v>172837.02</v>
      </c>
      <c r="N7426" s="21">
        <f>(sales[[#This Row],[Price]]*sales[[#This Row],[Qty]])-(sales[[#This Row],[Discount_Amt]]*sales[[#This Row],[Qty]])</f>
        <v>170517.06</v>
      </c>
    </row>
    <row r="7427" spans="2:14" hidden="1" x14ac:dyDescent="0.35">
      <c r="B7427" s="7">
        <v>2031425</v>
      </c>
      <c r="C7427" s="1" t="s">
        <v>15</v>
      </c>
      <c r="D7427" s="1" t="s">
        <v>25</v>
      </c>
      <c r="E7427" s="1" t="s">
        <v>39</v>
      </c>
      <c r="F7427" s="1" t="s">
        <v>520</v>
      </c>
      <c r="G7427" s="3">
        <v>45482</v>
      </c>
      <c r="H7427" s="3">
        <v>45490</v>
      </c>
      <c r="I7427" s="6">
        <v>1399</v>
      </c>
      <c r="J7427" s="1">
        <v>2</v>
      </c>
      <c r="K7427" s="4">
        <v>0.02</v>
      </c>
      <c r="L7427" s="6">
        <f t="shared" si="234"/>
        <v>27.98</v>
      </c>
      <c r="M7427" s="8">
        <f t="shared" si="235"/>
        <v>2770.02</v>
      </c>
      <c r="N7427" s="21">
        <f>(sales[[#This Row],[Price]]*sales[[#This Row],[Qty]])-(sales[[#This Row],[Discount_Amt]]*sales[[#This Row],[Qty]])</f>
        <v>2742.04</v>
      </c>
    </row>
    <row r="7428" spans="2:14" hidden="1" x14ac:dyDescent="0.35">
      <c r="B7428" s="7">
        <v>2031426</v>
      </c>
      <c r="C7428" s="1" t="s">
        <v>16</v>
      </c>
      <c r="D7428" s="1" t="s">
        <v>26</v>
      </c>
      <c r="E7428" s="1" t="s">
        <v>40</v>
      </c>
      <c r="F7428" s="1" t="s">
        <v>518</v>
      </c>
      <c r="G7428" s="3">
        <v>45482</v>
      </c>
      <c r="H7428" s="3">
        <v>45484</v>
      </c>
      <c r="I7428" s="6">
        <v>999</v>
      </c>
      <c r="J7428" s="1">
        <v>1</v>
      </c>
      <c r="K7428" s="4">
        <v>0.02</v>
      </c>
      <c r="L7428" s="6">
        <f t="shared" si="234"/>
        <v>19.98</v>
      </c>
      <c r="M7428" s="8">
        <f t="shared" si="235"/>
        <v>979.02</v>
      </c>
      <c r="N7428" s="21">
        <f>(sales[[#This Row],[Price]]*sales[[#This Row],[Qty]])-(sales[[#This Row],[Discount_Amt]]*sales[[#This Row],[Qty]])</f>
        <v>979.02</v>
      </c>
    </row>
    <row r="7429" spans="2:14" x14ac:dyDescent="0.35">
      <c r="B7429" s="7">
        <v>2031427</v>
      </c>
      <c r="C7429" s="1" t="s">
        <v>17</v>
      </c>
      <c r="D7429" s="1" t="s">
        <v>27</v>
      </c>
      <c r="E7429" s="1" t="s">
        <v>41</v>
      </c>
      <c r="F7429" s="1" t="s">
        <v>519</v>
      </c>
      <c r="G7429" s="3">
        <v>45482</v>
      </c>
      <c r="H7429" s="3">
        <v>45485</v>
      </c>
      <c r="I7429" s="6">
        <v>2099</v>
      </c>
      <c r="J7429" s="1">
        <v>2</v>
      </c>
      <c r="K7429" s="4">
        <v>0.02</v>
      </c>
      <c r="L7429" s="6">
        <f t="shared" si="234"/>
        <v>41.980000000000004</v>
      </c>
      <c r="M7429" s="8">
        <f t="shared" si="235"/>
        <v>4156.0200000000004</v>
      </c>
      <c r="N7429" s="21">
        <f>(sales[[#This Row],[Price]]*sales[[#This Row],[Qty]])-(sales[[#This Row],[Discount_Amt]]*sales[[#This Row],[Qty]])</f>
        <v>4114.04</v>
      </c>
    </row>
    <row r="7430" spans="2:14" hidden="1" x14ac:dyDescent="0.35">
      <c r="B7430" s="7">
        <v>2031428</v>
      </c>
      <c r="C7430" s="1" t="s">
        <v>18</v>
      </c>
      <c r="D7430" s="1" t="s">
        <v>28</v>
      </c>
      <c r="E7430" s="1" t="s">
        <v>42</v>
      </c>
      <c r="F7430" s="1" t="s">
        <v>520</v>
      </c>
      <c r="G7430" s="3">
        <v>45482</v>
      </c>
      <c r="H7430" s="3">
        <v>45487</v>
      </c>
      <c r="I7430" s="6">
        <v>11000</v>
      </c>
      <c r="J7430" s="1">
        <v>1</v>
      </c>
      <c r="K7430" s="4">
        <v>0.02</v>
      </c>
      <c r="L7430" s="6">
        <f t="shared" si="234"/>
        <v>220</v>
      </c>
      <c r="M7430" s="8">
        <f t="shared" si="235"/>
        <v>10780</v>
      </c>
      <c r="N7430" s="21">
        <f>(sales[[#This Row],[Price]]*sales[[#This Row],[Qty]])-(sales[[#This Row],[Discount_Amt]]*sales[[#This Row],[Qty]])</f>
        <v>10780</v>
      </c>
    </row>
    <row r="7431" spans="2:14" hidden="1" x14ac:dyDescent="0.35">
      <c r="B7431" s="7">
        <v>2031429</v>
      </c>
      <c r="C7431" s="1" t="s">
        <v>19</v>
      </c>
      <c r="D7431" s="1" t="s">
        <v>29</v>
      </c>
      <c r="E7431" s="1" t="s">
        <v>43</v>
      </c>
      <c r="F7431" s="1" t="s">
        <v>521</v>
      </c>
      <c r="G7431" s="3">
        <v>45482</v>
      </c>
      <c r="H7431" s="3">
        <v>45483</v>
      </c>
      <c r="I7431" s="6">
        <v>800</v>
      </c>
      <c r="J7431" s="1">
        <v>2</v>
      </c>
      <c r="K7431" s="4">
        <v>0.02</v>
      </c>
      <c r="L7431" s="6">
        <f t="shared" si="234"/>
        <v>16</v>
      </c>
      <c r="M7431" s="8">
        <f t="shared" si="235"/>
        <v>1584</v>
      </c>
      <c r="N7431" s="21">
        <f>(sales[[#This Row],[Price]]*sales[[#This Row],[Qty]])-(sales[[#This Row],[Discount_Amt]]*sales[[#This Row],[Qty]])</f>
        <v>1568</v>
      </c>
    </row>
    <row r="7432" spans="2:14" hidden="1" x14ac:dyDescent="0.35">
      <c r="B7432" s="7">
        <v>2031430</v>
      </c>
      <c r="C7432" s="1" t="s">
        <v>20</v>
      </c>
      <c r="D7432" s="1" t="s">
        <v>25</v>
      </c>
      <c r="E7432" s="1" t="s">
        <v>44</v>
      </c>
      <c r="F7432" s="1" t="s">
        <v>518</v>
      </c>
      <c r="G7432" s="3">
        <v>45482</v>
      </c>
      <c r="H7432" s="3">
        <v>45490</v>
      </c>
      <c r="I7432" s="6">
        <v>5500</v>
      </c>
      <c r="J7432" s="1">
        <v>3</v>
      </c>
      <c r="K7432" s="4">
        <v>0.02</v>
      </c>
      <c r="L7432" s="6">
        <f t="shared" si="234"/>
        <v>110</v>
      </c>
      <c r="M7432" s="8">
        <f t="shared" si="235"/>
        <v>16390</v>
      </c>
      <c r="N7432" s="21">
        <f>(sales[[#This Row],[Price]]*sales[[#This Row],[Qty]])-(sales[[#This Row],[Discount_Amt]]*sales[[#This Row],[Qty]])</f>
        <v>16170</v>
      </c>
    </row>
    <row r="7433" spans="2:14" hidden="1" x14ac:dyDescent="0.35">
      <c r="B7433" s="7">
        <v>2031431</v>
      </c>
      <c r="C7433" s="1" t="s">
        <v>21</v>
      </c>
      <c r="D7433" s="1" t="s">
        <v>26</v>
      </c>
      <c r="E7433" s="1" t="s">
        <v>45</v>
      </c>
      <c r="F7433" s="1" t="s">
        <v>518</v>
      </c>
      <c r="G7433" s="3">
        <v>45482</v>
      </c>
      <c r="H7433" s="3">
        <v>45484</v>
      </c>
      <c r="I7433" s="6">
        <v>1350</v>
      </c>
      <c r="J7433" s="1">
        <v>2</v>
      </c>
      <c r="K7433" s="4">
        <v>7.0000000000000007E-2</v>
      </c>
      <c r="L7433" s="6">
        <f t="shared" si="234"/>
        <v>94.500000000000014</v>
      </c>
      <c r="M7433" s="8">
        <f t="shared" si="235"/>
        <v>2605.5</v>
      </c>
      <c r="N7433" s="21">
        <f>(sales[[#This Row],[Price]]*sales[[#This Row],[Qty]])-(sales[[#This Row],[Discount_Amt]]*sales[[#This Row],[Qty]])</f>
        <v>2511</v>
      </c>
    </row>
    <row r="7434" spans="2:14" hidden="1" x14ac:dyDescent="0.35">
      <c r="B7434" s="7">
        <v>2031432</v>
      </c>
      <c r="C7434" s="1" t="s">
        <v>22</v>
      </c>
      <c r="D7434" s="1" t="s">
        <v>27</v>
      </c>
      <c r="E7434" s="1" t="s">
        <v>46</v>
      </c>
      <c r="F7434" s="1" t="s">
        <v>519</v>
      </c>
      <c r="G7434" s="3">
        <v>45482</v>
      </c>
      <c r="H7434" s="3">
        <v>45485</v>
      </c>
      <c r="I7434" s="6">
        <v>4500</v>
      </c>
      <c r="J7434" s="1">
        <v>7</v>
      </c>
      <c r="K7434" s="4">
        <v>0.03</v>
      </c>
      <c r="L7434" s="6">
        <f t="shared" si="234"/>
        <v>135</v>
      </c>
      <c r="M7434" s="8">
        <f t="shared" si="235"/>
        <v>31365</v>
      </c>
      <c r="N7434" s="21">
        <f>(sales[[#This Row],[Price]]*sales[[#This Row],[Qty]])-(sales[[#This Row],[Discount_Amt]]*sales[[#This Row],[Qty]])</f>
        <v>30555</v>
      </c>
    </row>
    <row r="7435" spans="2:14" hidden="1" x14ac:dyDescent="0.35">
      <c r="B7435" s="7">
        <v>2031433</v>
      </c>
      <c r="C7435" s="1" t="s">
        <v>23</v>
      </c>
      <c r="D7435" s="1" t="s">
        <v>28</v>
      </c>
      <c r="E7435" s="1" t="s">
        <v>47</v>
      </c>
      <c r="F7435" s="1" t="s">
        <v>521</v>
      </c>
      <c r="G7435" s="3">
        <v>45482</v>
      </c>
      <c r="H7435" s="3">
        <v>45487</v>
      </c>
      <c r="I7435" s="6">
        <v>2350</v>
      </c>
      <c r="J7435" s="1">
        <v>2</v>
      </c>
      <c r="K7435" s="4">
        <v>0.08</v>
      </c>
      <c r="L7435" s="6">
        <f t="shared" si="234"/>
        <v>188</v>
      </c>
      <c r="M7435" s="8">
        <f t="shared" si="235"/>
        <v>4512</v>
      </c>
      <c r="N7435" s="21">
        <f>(sales[[#This Row],[Price]]*sales[[#This Row],[Qty]])-(sales[[#This Row],[Discount_Amt]]*sales[[#This Row],[Qty]])</f>
        <v>4324</v>
      </c>
    </row>
    <row r="7436" spans="2:14" hidden="1" x14ac:dyDescent="0.35">
      <c r="B7436" s="7">
        <v>2031434</v>
      </c>
      <c r="C7436" s="1" t="s">
        <v>24</v>
      </c>
      <c r="D7436" s="1" t="s">
        <v>29</v>
      </c>
      <c r="E7436" s="1" t="s">
        <v>48</v>
      </c>
      <c r="F7436" s="1" t="s">
        <v>520</v>
      </c>
      <c r="G7436" s="3">
        <v>45482</v>
      </c>
      <c r="H7436" s="3">
        <v>45483</v>
      </c>
      <c r="I7436" s="6">
        <v>90</v>
      </c>
      <c r="J7436" s="1">
        <v>1</v>
      </c>
      <c r="K7436" s="4">
        <v>0.05</v>
      </c>
      <c r="L7436" s="6">
        <f t="shared" si="234"/>
        <v>4.5</v>
      </c>
      <c r="M7436" s="8">
        <f t="shared" si="235"/>
        <v>85.5</v>
      </c>
      <c r="N7436" s="21">
        <f>(sales[[#This Row],[Price]]*sales[[#This Row],[Qty]])-(sales[[#This Row],[Discount_Amt]]*sales[[#This Row],[Qty]])</f>
        <v>85.5</v>
      </c>
    </row>
    <row r="7437" spans="2:14" hidden="1" x14ac:dyDescent="0.35">
      <c r="B7437" s="7">
        <v>2031435</v>
      </c>
      <c r="C7437" s="1" t="s">
        <v>4</v>
      </c>
      <c r="D7437" s="1" t="s">
        <v>25</v>
      </c>
      <c r="E7437" s="1" t="s">
        <v>49</v>
      </c>
      <c r="F7437" s="1" t="s">
        <v>518</v>
      </c>
      <c r="G7437" s="3">
        <v>45482</v>
      </c>
      <c r="H7437" s="3">
        <v>45490</v>
      </c>
      <c r="I7437" s="6">
        <v>280</v>
      </c>
      <c r="J7437" s="1">
        <v>1</v>
      </c>
      <c r="K7437" s="4">
        <v>0.05</v>
      </c>
      <c r="L7437" s="6">
        <f t="shared" si="234"/>
        <v>14</v>
      </c>
      <c r="M7437" s="8">
        <f t="shared" si="235"/>
        <v>266</v>
      </c>
      <c r="N7437" s="21">
        <f>(sales[[#This Row],[Price]]*sales[[#This Row],[Qty]])-(sales[[#This Row],[Discount_Amt]]*sales[[#This Row],[Qty]])</f>
        <v>266</v>
      </c>
    </row>
    <row r="7438" spans="2:14" hidden="1" x14ac:dyDescent="0.35">
      <c r="B7438" s="7">
        <v>2031436</v>
      </c>
      <c r="C7438" s="1" t="s">
        <v>5</v>
      </c>
      <c r="D7438" s="1" t="s">
        <v>389</v>
      </c>
      <c r="E7438" s="1" t="s">
        <v>50</v>
      </c>
      <c r="F7438" s="1" t="s">
        <v>519</v>
      </c>
      <c r="G7438" s="3">
        <v>45482</v>
      </c>
      <c r="H7438" s="3">
        <v>45484</v>
      </c>
      <c r="I7438" s="6">
        <v>70</v>
      </c>
      <c r="J7438" s="1">
        <v>1</v>
      </c>
      <c r="K7438" s="4">
        <v>0.05</v>
      </c>
      <c r="L7438" s="6">
        <f t="shared" si="234"/>
        <v>3.5</v>
      </c>
      <c r="M7438" s="8">
        <f t="shared" si="235"/>
        <v>66.5</v>
      </c>
      <c r="N7438" s="21">
        <f>(sales[[#This Row],[Price]]*sales[[#This Row],[Qty]])-(sales[[#This Row],[Discount_Amt]]*sales[[#This Row],[Qty]])</f>
        <v>66.5</v>
      </c>
    </row>
    <row r="7439" spans="2:14" hidden="1" x14ac:dyDescent="0.35">
      <c r="B7439" s="7">
        <v>2031437</v>
      </c>
      <c r="C7439" s="1" t="s">
        <v>6</v>
      </c>
      <c r="D7439" s="1" t="s">
        <v>25</v>
      </c>
      <c r="E7439" s="1" t="s">
        <v>51</v>
      </c>
      <c r="F7439" s="1" t="s">
        <v>520</v>
      </c>
      <c r="G7439" s="3">
        <v>45482</v>
      </c>
      <c r="H7439" s="3">
        <v>45485</v>
      </c>
      <c r="I7439" s="6">
        <v>230</v>
      </c>
      <c r="J7439" s="1">
        <v>2</v>
      </c>
      <c r="K7439" s="4">
        <v>0.05</v>
      </c>
      <c r="L7439" s="6">
        <f t="shared" si="234"/>
        <v>11.5</v>
      </c>
      <c r="M7439" s="8">
        <f t="shared" si="235"/>
        <v>448.5</v>
      </c>
      <c r="N7439" s="21">
        <f>(sales[[#This Row],[Price]]*sales[[#This Row],[Qty]])-(sales[[#This Row],[Discount_Amt]]*sales[[#This Row],[Qty]])</f>
        <v>437</v>
      </c>
    </row>
    <row r="7440" spans="2:14" hidden="1" x14ac:dyDescent="0.35">
      <c r="B7440" s="7">
        <v>2031438</v>
      </c>
      <c r="C7440" s="1" t="s">
        <v>7</v>
      </c>
      <c r="D7440" s="1" t="s">
        <v>26</v>
      </c>
      <c r="E7440" s="1" t="s">
        <v>506</v>
      </c>
      <c r="F7440" s="1" t="s">
        <v>521</v>
      </c>
      <c r="G7440" s="3">
        <v>45482</v>
      </c>
      <c r="H7440" s="3">
        <v>45487</v>
      </c>
      <c r="I7440" s="6">
        <v>7999</v>
      </c>
      <c r="J7440" s="1">
        <v>1</v>
      </c>
      <c r="K7440" s="4">
        <v>0.03</v>
      </c>
      <c r="L7440" s="6">
        <f t="shared" si="234"/>
        <v>239.97</v>
      </c>
      <c r="M7440" s="8">
        <f t="shared" si="235"/>
        <v>7759.03</v>
      </c>
      <c r="N7440" s="21">
        <f>(sales[[#This Row],[Price]]*sales[[#This Row],[Qty]])-(sales[[#This Row],[Discount_Amt]]*sales[[#This Row],[Qty]])</f>
        <v>7759.03</v>
      </c>
    </row>
    <row r="7441" spans="2:14" x14ac:dyDescent="0.35">
      <c r="B7441" s="7">
        <v>2031439</v>
      </c>
      <c r="C7441" s="1" t="s">
        <v>10</v>
      </c>
      <c r="D7441" s="1" t="s">
        <v>27</v>
      </c>
      <c r="E7441" s="1" t="s">
        <v>507</v>
      </c>
      <c r="F7441" s="1" t="s">
        <v>518</v>
      </c>
      <c r="G7441" s="3">
        <v>45482</v>
      </c>
      <c r="H7441" s="3">
        <v>45483</v>
      </c>
      <c r="I7441" s="6">
        <v>850</v>
      </c>
      <c r="J7441" s="1">
        <v>2</v>
      </c>
      <c r="K7441" s="4">
        <v>0.1</v>
      </c>
      <c r="L7441" s="6">
        <f t="shared" si="234"/>
        <v>85</v>
      </c>
      <c r="M7441" s="8">
        <f t="shared" si="235"/>
        <v>1615</v>
      </c>
      <c r="N7441" s="21">
        <f>(sales[[#This Row],[Price]]*sales[[#This Row],[Qty]])-(sales[[#This Row],[Discount_Amt]]*sales[[#This Row],[Qty]])</f>
        <v>1530</v>
      </c>
    </row>
    <row r="7442" spans="2:14" hidden="1" x14ac:dyDescent="0.35">
      <c r="B7442" s="7">
        <v>2031440</v>
      </c>
      <c r="C7442" s="1" t="s">
        <v>8</v>
      </c>
      <c r="D7442" s="1" t="s">
        <v>28</v>
      </c>
      <c r="E7442" s="1" t="s">
        <v>508</v>
      </c>
      <c r="F7442" s="1" t="s">
        <v>518</v>
      </c>
      <c r="G7442" s="3">
        <v>45482</v>
      </c>
      <c r="H7442" s="3">
        <v>45490</v>
      </c>
      <c r="I7442" s="6">
        <v>65000</v>
      </c>
      <c r="J7442" s="1">
        <v>7</v>
      </c>
      <c r="K7442" s="4">
        <v>0.05</v>
      </c>
      <c r="L7442" s="6">
        <f t="shared" si="234"/>
        <v>3250</v>
      </c>
      <c r="M7442" s="8">
        <f t="shared" si="235"/>
        <v>451750</v>
      </c>
      <c r="N7442" s="21">
        <f>(sales[[#This Row],[Price]]*sales[[#This Row],[Qty]])-(sales[[#This Row],[Discount_Amt]]*sales[[#This Row],[Qty]])</f>
        <v>432250</v>
      </c>
    </row>
    <row r="7443" spans="2:14" hidden="1" x14ac:dyDescent="0.35">
      <c r="B7443" s="7">
        <v>2031441</v>
      </c>
      <c r="C7443" s="1" t="s">
        <v>9</v>
      </c>
      <c r="D7443" s="1" t="s">
        <v>29</v>
      </c>
      <c r="E7443" s="1" t="s">
        <v>31</v>
      </c>
      <c r="F7443" s="1" t="s">
        <v>519</v>
      </c>
      <c r="G7443" s="3">
        <v>45482</v>
      </c>
      <c r="H7443" s="3">
        <v>45484</v>
      </c>
      <c r="I7443" s="6">
        <v>450</v>
      </c>
      <c r="J7443" s="1">
        <v>2</v>
      </c>
      <c r="K7443" s="4">
        <v>0.05</v>
      </c>
      <c r="L7443" s="6">
        <f t="shared" si="234"/>
        <v>22.5</v>
      </c>
      <c r="M7443" s="8">
        <f t="shared" si="235"/>
        <v>877.5</v>
      </c>
      <c r="N7443" s="21">
        <f>(sales[[#This Row],[Price]]*sales[[#This Row],[Qty]])-(sales[[#This Row],[Discount_Amt]]*sales[[#This Row],[Qty]])</f>
        <v>855</v>
      </c>
    </row>
    <row r="7444" spans="2:14" x14ac:dyDescent="0.35">
      <c r="B7444" s="7">
        <v>2031442</v>
      </c>
      <c r="C7444" s="1" t="s">
        <v>11</v>
      </c>
      <c r="D7444" s="1" t="s">
        <v>25</v>
      </c>
      <c r="E7444" s="1" t="s">
        <v>32</v>
      </c>
      <c r="F7444" s="1" t="s">
        <v>521</v>
      </c>
      <c r="G7444" s="3">
        <v>45482</v>
      </c>
      <c r="H7444" s="3">
        <v>45485</v>
      </c>
      <c r="I7444" s="6">
        <v>1299</v>
      </c>
      <c r="J7444" s="1">
        <v>2</v>
      </c>
      <c r="K7444" s="4">
        <v>0.02</v>
      </c>
      <c r="L7444" s="6">
        <f t="shared" si="234"/>
        <v>25.98</v>
      </c>
      <c r="M7444" s="8">
        <f t="shared" si="235"/>
        <v>2572.02</v>
      </c>
      <c r="N7444" s="21">
        <f>(sales[[#This Row],[Price]]*sales[[#This Row],[Qty]])-(sales[[#This Row],[Discount_Amt]]*sales[[#This Row],[Qty]])</f>
        <v>2546.04</v>
      </c>
    </row>
    <row r="7445" spans="2:14" x14ac:dyDescent="0.35">
      <c r="B7445" s="7">
        <v>2031443</v>
      </c>
      <c r="C7445" s="1" t="s">
        <v>12</v>
      </c>
      <c r="D7445" s="1" t="s">
        <v>30</v>
      </c>
      <c r="E7445" s="1" t="s">
        <v>38</v>
      </c>
      <c r="F7445" s="1" t="s">
        <v>520</v>
      </c>
      <c r="G7445" s="3">
        <v>45482</v>
      </c>
      <c r="H7445" s="3">
        <v>45487</v>
      </c>
      <c r="I7445" s="6">
        <v>1700</v>
      </c>
      <c r="J7445" s="1">
        <v>1</v>
      </c>
      <c r="K7445" s="4">
        <v>0.06</v>
      </c>
      <c r="L7445" s="6">
        <f t="shared" si="234"/>
        <v>102</v>
      </c>
      <c r="M7445" s="8">
        <f t="shared" si="235"/>
        <v>1598</v>
      </c>
      <c r="N7445" s="21">
        <f>(sales[[#This Row],[Price]]*sales[[#This Row],[Qty]])-(sales[[#This Row],[Discount_Amt]]*sales[[#This Row],[Qty]])</f>
        <v>1598</v>
      </c>
    </row>
    <row r="7446" spans="2:14" hidden="1" x14ac:dyDescent="0.35">
      <c r="B7446" s="7">
        <v>2031444</v>
      </c>
      <c r="C7446" s="1" t="s">
        <v>13</v>
      </c>
      <c r="D7446" s="1" t="s">
        <v>27</v>
      </c>
      <c r="E7446" s="1" t="s">
        <v>33</v>
      </c>
      <c r="F7446" s="1" t="s">
        <v>518</v>
      </c>
      <c r="G7446" s="3">
        <v>45482</v>
      </c>
      <c r="H7446" s="3">
        <v>45483</v>
      </c>
      <c r="I7446" s="6">
        <v>55000</v>
      </c>
      <c r="J7446" s="1">
        <v>2</v>
      </c>
      <c r="K7446" s="4">
        <v>0.15</v>
      </c>
      <c r="L7446" s="6">
        <f t="shared" si="234"/>
        <v>8250</v>
      </c>
      <c r="M7446" s="8">
        <f t="shared" si="235"/>
        <v>101750</v>
      </c>
      <c r="N7446" s="21">
        <f>(sales[[#This Row],[Price]]*sales[[#This Row],[Qty]])-(sales[[#This Row],[Discount_Amt]]*sales[[#This Row],[Qty]])</f>
        <v>93500</v>
      </c>
    </row>
    <row r="7447" spans="2:14" hidden="1" x14ac:dyDescent="0.35">
      <c r="B7447" s="7">
        <v>2031445</v>
      </c>
      <c r="C7447" s="1" t="s">
        <v>14</v>
      </c>
      <c r="D7447" s="1" t="s">
        <v>28</v>
      </c>
      <c r="E7447" s="1" t="s">
        <v>34</v>
      </c>
      <c r="F7447" s="1" t="s">
        <v>519</v>
      </c>
      <c r="G7447" s="3">
        <v>45482</v>
      </c>
      <c r="H7447" s="3">
        <v>45490</v>
      </c>
      <c r="I7447" s="6">
        <v>57999</v>
      </c>
      <c r="J7447" s="1">
        <v>4</v>
      </c>
      <c r="K7447" s="4">
        <v>0.02</v>
      </c>
      <c r="L7447" s="6">
        <f t="shared" si="234"/>
        <v>1159.98</v>
      </c>
      <c r="M7447" s="8">
        <f t="shared" si="235"/>
        <v>230836.02</v>
      </c>
      <c r="N7447" s="21">
        <f>(sales[[#This Row],[Price]]*sales[[#This Row],[Qty]])-(sales[[#This Row],[Discount_Amt]]*sales[[#This Row],[Qty]])</f>
        <v>227356.08</v>
      </c>
    </row>
    <row r="7448" spans="2:14" hidden="1" x14ac:dyDescent="0.35">
      <c r="B7448" s="7">
        <v>2031446</v>
      </c>
      <c r="C7448" s="1" t="s">
        <v>15</v>
      </c>
      <c r="D7448" s="1" t="s">
        <v>29</v>
      </c>
      <c r="E7448" s="1" t="s">
        <v>35</v>
      </c>
      <c r="F7448" s="1" t="s">
        <v>520</v>
      </c>
      <c r="G7448" s="3">
        <v>45482</v>
      </c>
      <c r="H7448" s="3">
        <v>45484</v>
      </c>
      <c r="I7448" s="6">
        <v>1399</v>
      </c>
      <c r="J7448" s="1">
        <v>3</v>
      </c>
      <c r="K7448" s="4">
        <v>0.02</v>
      </c>
      <c r="L7448" s="6">
        <f t="shared" si="234"/>
        <v>27.98</v>
      </c>
      <c r="M7448" s="8">
        <f t="shared" si="235"/>
        <v>4169.0200000000004</v>
      </c>
      <c r="N7448" s="21">
        <f>(sales[[#This Row],[Price]]*sales[[#This Row],[Qty]])-(sales[[#This Row],[Discount_Amt]]*sales[[#This Row],[Qty]])</f>
        <v>4113.0600000000004</v>
      </c>
    </row>
    <row r="7449" spans="2:14" hidden="1" x14ac:dyDescent="0.35">
      <c r="B7449" s="7">
        <v>2031447</v>
      </c>
      <c r="C7449" s="1" t="s">
        <v>16</v>
      </c>
      <c r="D7449" s="1" t="s">
        <v>25</v>
      </c>
      <c r="E7449" s="1" t="s">
        <v>36</v>
      </c>
      <c r="F7449" s="1" t="s">
        <v>521</v>
      </c>
      <c r="G7449" s="3">
        <v>45482</v>
      </c>
      <c r="H7449" s="3">
        <v>45485</v>
      </c>
      <c r="I7449" s="6">
        <v>999</v>
      </c>
      <c r="J7449" s="1">
        <v>2</v>
      </c>
      <c r="K7449" s="4">
        <v>0.02</v>
      </c>
      <c r="L7449" s="6">
        <f t="shared" si="234"/>
        <v>19.98</v>
      </c>
      <c r="M7449" s="8">
        <f t="shared" si="235"/>
        <v>1978.02</v>
      </c>
      <c r="N7449" s="21">
        <f>(sales[[#This Row],[Price]]*sales[[#This Row],[Qty]])-(sales[[#This Row],[Discount_Amt]]*sales[[#This Row],[Qty]])</f>
        <v>1958.04</v>
      </c>
    </row>
    <row r="7450" spans="2:14" x14ac:dyDescent="0.35">
      <c r="B7450" s="7">
        <v>2031448</v>
      </c>
      <c r="C7450" s="1" t="s">
        <v>17</v>
      </c>
      <c r="D7450" s="1" t="s">
        <v>26</v>
      </c>
      <c r="E7450" s="1" t="s">
        <v>37</v>
      </c>
      <c r="F7450" s="1" t="s">
        <v>518</v>
      </c>
      <c r="G7450" s="3">
        <v>45482</v>
      </c>
      <c r="H7450" s="3">
        <v>45487</v>
      </c>
      <c r="I7450" s="6">
        <v>2099</v>
      </c>
      <c r="J7450" s="1">
        <v>1</v>
      </c>
      <c r="K7450" s="4">
        <v>0.02</v>
      </c>
      <c r="L7450" s="6">
        <f t="shared" si="234"/>
        <v>41.980000000000004</v>
      </c>
      <c r="M7450" s="8">
        <f t="shared" si="235"/>
        <v>2057.02</v>
      </c>
      <c r="N7450" s="21">
        <f>(sales[[#This Row],[Price]]*sales[[#This Row],[Qty]])-(sales[[#This Row],[Discount_Amt]]*sales[[#This Row],[Qty]])</f>
        <v>2057.02</v>
      </c>
    </row>
    <row r="7451" spans="2:14" hidden="1" x14ac:dyDescent="0.35">
      <c r="B7451" s="7">
        <v>2031449</v>
      </c>
      <c r="C7451" s="1" t="s">
        <v>18</v>
      </c>
      <c r="D7451" s="1" t="s">
        <v>27</v>
      </c>
      <c r="E7451" s="1" t="s">
        <v>39</v>
      </c>
      <c r="F7451" s="1" t="s">
        <v>518</v>
      </c>
      <c r="G7451" s="3">
        <v>45482</v>
      </c>
      <c r="H7451" s="3">
        <v>45483</v>
      </c>
      <c r="I7451" s="6">
        <v>11000</v>
      </c>
      <c r="J7451" s="1">
        <v>1</v>
      </c>
      <c r="K7451" s="4">
        <v>0.02</v>
      </c>
      <c r="L7451" s="6">
        <f t="shared" si="234"/>
        <v>220</v>
      </c>
      <c r="M7451" s="8">
        <f t="shared" si="235"/>
        <v>10780</v>
      </c>
      <c r="N7451" s="21">
        <f>(sales[[#This Row],[Price]]*sales[[#This Row],[Qty]])-(sales[[#This Row],[Discount_Amt]]*sales[[#This Row],[Qty]])</f>
        <v>10780</v>
      </c>
    </row>
    <row r="7452" spans="2:14" hidden="1" x14ac:dyDescent="0.35">
      <c r="B7452" s="7">
        <v>2031450</v>
      </c>
      <c r="C7452" s="1" t="s">
        <v>19</v>
      </c>
      <c r="D7452" s="1" t="s">
        <v>28</v>
      </c>
      <c r="E7452" s="1" t="s">
        <v>40</v>
      </c>
      <c r="F7452" s="1" t="s">
        <v>519</v>
      </c>
      <c r="G7452" s="3">
        <v>45482</v>
      </c>
      <c r="H7452" s="3">
        <v>45490</v>
      </c>
      <c r="I7452" s="6">
        <v>800</v>
      </c>
      <c r="J7452" s="1">
        <v>2</v>
      </c>
      <c r="K7452" s="4">
        <v>0.02</v>
      </c>
      <c r="L7452" s="6">
        <f t="shared" si="234"/>
        <v>16</v>
      </c>
      <c r="M7452" s="8">
        <f t="shared" si="235"/>
        <v>1584</v>
      </c>
      <c r="N7452" s="21">
        <f>(sales[[#This Row],[Price]]*sales[[#This Row],[Qty]])-(sales[[#This Row],[Discount_Amt]]*sales[[#This Row],[Qty]])</f>
        <v>1568</v>
      </c>
    </row>
    <row r="7453" spans="2:14" hidden="1" x14ac:dyDescent="0.35">
      <c r="B7453" s="7">
        <v>2031451</v>
      </c>
      <c r="C7453" s="1" t="s">
        <v>20</v>
      </c>
      <c r="D7453" s="1" t="s">
        <v>29</v>
      </c>
      <c r="E7453" s="1" t="s">
        <v>41</v>
      </c>
      <c r="F7453" s="1" t="s">
        <v>521</v>
      </c>
      <c r="G7453" s="3">
        <v>45482</v>
      </c>
      <c r="H7453" s="3">
        <v>45484</v>
      </c>
      <c r="I7453" s="6">
        <v>5500</v>
      </c>
      <c r="J7453" s="1">
        <v>1</v>
      </c>
      <c r="K7453" s="4">
        <v>0.02</v>
      </c>
      <c r="L7453" s="6">
        <f t="shared" si="234"/>
        <v>110</v>
      </c>
      <c r="M7453" s="8">
        <f t="shared" si="235"/>
        <v>5390</v>
      </c>
      <c r="N7453" s="21">
        <f>(sales[[#This Row],[Price]]*sales[[#This Row],[Qty]])-(sales[[#This Row],[Discount_Amt]]*sales[[#This Row],[Qty]])</f>
        <v>5390</v>
      </c>
    </row>
    <row r="7454" spans="2:14" hidden="1" x14ac:dyDescent="0.35">
      <c r="B7454" s="7">
        <v>2031452</v>
      </c>
      <c r="C7454" s="1" t="s">
        <v>21</v>
      </c>
      <c r="D7454" s="1" t="s">
        <v>25</v>
      </c>
      <c r="E7454" s="1" t="s">
        <v>42</v>
      </c>
      <c r="F7454" s="1" t="s">
        <v>520</v>
      </c>
      <c r="G7454" s="3">
        <v>45482</v>
      </c>
      <c r="H7454" s="3">
        <v>45485</v>
      </c>
      <c r="I7454" s="6">
        <v>1350</v>
      </c>
      <c r="J7454" s="1">
        <v>3</v>
      </c>
      <c r="K7454" s="4">
        <v>0.02</v>
      </c>
      <c r="L7454" s="6">
        <f t="shared" si="234"/>
        <v>27</v>
      </c>
      <c r="M7454" s="8">
        <f t="shared" si="235"/>
        <v>4023</v>
      </c>
      <c r="N7454" s="21">
        <f>(sales[[#This Row],[Price]]*sales[[#This Row],[Qty]])-(sales[[#This Row],[Discount_Amt]]*sales[[#This Row],[Qty]])</f>
        <v>3969</v>
      </c>
    </row>
    <row r="7455" spans="2:14" hidden="1" x14ac:dyDescent="0.35">
      <c r="B7455" s="7">
        <v>2031453</v>
      </c>
      <c r="C7455" s="1" t="s">
        <v>22</v>
      </c>
      <c r="D7455" s="1" t="s">
        <v>26</v>
      </c>
      <c r="E7455" s="1" t="s">
        <v>43</v>
      </c>
      <c r="F7455" s="1" t="s">
        <v>518</v>
      </c>
      <c r="G7455" s="3">
        <v>45482</v>
      </c>
      <c r="H7455" s="3">
        <v>45487</v>
      </c>
      <c r="I7455" s="6">
        <v>4500</v>
      </c>
      <c r="J7455" s="1">
        <v>2</v>
      </c>
      <c r="K7455" s="4">
        <v>7.0000000000000007E-2</v>
      </c>
      <c r="L7455" s="6">
        <f t="shared" si="234"/>
        <v>315.00000000000006</v>
      </c>
      <c r="M7455" s="8">
        <f t="shared" si="235"/>
        <v>8685</v>
      </c>
      <c r="N7455" s="21">
        <f>(sales[[#This Row],[Price]]*sales[[#This Row],[Qty]])-(sales[[#This Row],[Discount_Amt]]*sales[[#This Row],[Qty]])</f>
        <v>8370</v>
      </c>
    </row>
    <row r="7456" spans="2:14" hidden="1" x14ac:dyDescent="0.35">
      <c r="B7456" s="7">
        <v>2031454</v>
      </c>
      <c r="C7456" s="1" t="s">
        <v>23</v>
      </c>
      <c r="D7456" s="1" t="s">
        <v>27</v>
      </c>
      <c r="E7456" s="1" t="s">
        <v>44</v>
      </c>
      <c r="F7456" s="1" t="s">
        <v>519</v>
      </c>
      <c r="G7456" s="3">
        <v>45482</v>
      </c>
      <c r="H7456" s="3">
        <v>45483</v>
      </c>
      <c r="I7456" s="6">
        <v>2350</v>
      </c>
      <c r="J7456" s="1">
        <v>1</v>
      </c>
      <c r="K7456" s="4">
        <v>0.03</v>
      </c>
      <c r="L7456" s="6">
        <f t="shared" si="234"/>
        <v>70.5</v>
      </c>
      <c r="M7456" s="8">
        <f t="shared" si="235"/>
        <v>2279.5</v>
      </c>
      <c r="N7456" s="21">
        <f>(sales[[#This Row],[Price]]*sales[[#This Row],[Qty]])-(sales[[#This Row],[Discount_Amt]]*sales[[#This Row],[Qty]])</f>
        <v>2279.5</v>
      </c>
    </row>
    <row r="7457" spans="2:14" hidden="1" x14ac:dyDescent="0.35">
      <c r="B7457" s="7">
        <v>2031455</v>
      </c>
      <c r="C7457" s="1" t="s">
        <v>24</v>
      </c>
      <c r="D7457" s="1" t="s">
        <v>28</v>
      </c>
      <c r="E7457" s="1" t="s">
        <v>45</v>
      </c>
      <c r="F7457" s="1" t="s">
        <v>520</v>
      </c>
      <c r="G7457" s="3">
        <v>45482</v>
      </c>
      <c r="H7457" s="3">
        <v>45490</v>
      </c>
      <c r="I7457" s="6">
        <v>90</v>
      </c>
      <c r="J7457" s="1">
        <v>2</v>
      </c>
      <c r="K7457" s="4">
        <v>0.08</v>
      </c>
      <c r="L7457" s="6">
        <f t="shared" si="234"/>
        <v>7.2</v>
      </c>
      <c r="M7457" s="8">
        <f t="shared" si="235"/>
        <v>172.8</v>
      </c>
      <c r="N7457" s="21">
        <f>(sales[[#This Row],[Price]]*sales[[#This Row],[Qty]])-(sales[[#This Row],[Discount_Amt]]*sales[[#This Row],[Qty]])</f>
        <v>165.6</v>
      </c>
    </row>
    <row r="7458" spans="2:14" hidden="1" x14ac:dyDescent="0.35">
      <c r="B7458" s="7">
        <v>2031456</v>
      </c>
      <c r="C7458" s="1" t="s">
        <v>4</v>
      </c>
      <c r="D7458" s="1" t="s">
        <v>29</v>
      </c>
      <c r="E7458" s="1" t="s">
        <v>46</v>
      </c>
      <c r="F7458" s="1" t="s">
        <v>521</v>
      </c>
      <c r="G7458" s="3">
        <v>45482</v>
      </c>
      <c r="H7458" s="3">
        <v>45484</v>
      </c>
      <c r="I7458" s="6">
        <v>280</v>
      </c>
      <c r="J7458" s="1">
        <v>1</v>
      </c>
      <c r="K7458" s="4">
        <v>0.05</v>
      </c>
      <c r="L7458" s="6">
        <f t="shared" si="234"/>
        <v>14</v>
      </c>
      <c r="M7458" s="8">
        <f t="shared" si="235"/>
        <v>266</v>
      </c>
      <c r="N7458" s="21">
        <f>(sales[[#This Row],[Price]]*sales[[#This Row],[Qty]])-(sales[[#This Row],[Discount_Amt]]*sales[[#This Row],[Qty]])</f>
        <v>266</v>
      </c>
    </row>
    <row r="7459" spans="2:14" hidden="1" x14ac:dyDescent="0.35">
      <c r="B7459" s="7">
        <v>2031457</v>
      </c>
      <c r="C7459" s="1" t="s">
        <v>5</v>
      </c>
      <c r="D7459" s="1" t="s">
        <v>25</v>
      </c>
      <c r="E7459" s="1" t="s">
        <v>47</v>
      </c>
      <c r="F7459" s="1" t="s">
        <v>518</v>
      </c>
      <c r="G7459" s="3">
        <v>45482</v>
      </c>
      <c r="H7459" s="3">
        <v>45485</v>
      </c>
      <c r="I7459" s="6">
        <v>70</v>
      </c>
      <c r="J7459" s="1">
        <v>2</v>
      </c>
      <c r="K7459" s="4">
        <v>0.05</v>
      </c>
      <c r="L7459" s="6">
        <f t="shared" si="234"/>
        <v>3.5</v>
      </c>
      <c r="M7459" s="8">
        <f t="shared" si="235"/>
        <v>136.5</v>
      </c>
      <c r="N7459" s="21">
        <f>(sales[[#This Row],[Price]]*sales[[#This Row],[Qty]])-(sales[[#This Row],[Discount_Amt]]*sales[[#This Row],[Qty]])</f>
        <v>133</v>
      </c>
    </row>
    <row r="7460" spans="2:14" hidden="1" x14ac:dyDescent="0.35">
      <c r="B7460" s="7">
        <v>2031458</v>
      </c>
      <c r="C7460" s="1" t="s">
        <v>6</v>
      </c>
      <c r="D7460" s="1" t="s">
        <v>390</v>
      </c>
      <c r="E7460" s="1" t="s">
        <v>48</v>
      </c>
      <c r="F7460" s="1" t="s">
        <v>518</v>
      </c>
      <c r="G7460" s="3">
        <v>45482</v>
      </c>
      <c r="H7460" s="3">
        <v>45487</v>
      </c>
      <c r="I7460" s="6">
        <v>230</v>
      </c>
      <c r="J7460" s="1">
        <v>3</v>
      </c>
      <c r="K7460" s="4">
        <v>0.05</v>
      </c>
      <c r="L7460" s="6">
        <f t="shared" si="234"/>
        <v>11.5</v>
      </c>
      <c r="M7460" s="8">
        <f t="shared" si="235"/>
        <v>678.5</v>
      </c>
      <c r="N7460" s="21">
        <f>(sales[[#This Row],[Price]]*sales[[#This Row],[Qty]])-(sales[[#This Row],[Discount_Amt]]*sales[[#This Row],[Qty]])</f>
        <v>655.5</v>
      </c>
    </row>
    <row r="7461" spans="2:14" hidden="1" x14ac:dyDescent="0.35">
      <c r="B7461" s="7">
        <v>2031459</v>
      </c>
      <c r="C7461" s="1" t="s">
        <v>7</v>
      </c>
      <c r="D7461" s="1" t="s">
        <v>25</v>
      </c>
      <c r="E7461" s="1" t="s">
        <v>49</v>
      </c>
      <c r="F7461" s="1" t="s">
        <v>519</v>
      </c>
      <c r="G7461" s="3">
        <v>45482</v>
      </c>
      <c r="H7461" s="3">
        <v>45483</v>
      </c>
      <c r="I7461" s="6">
        <v>7999</v>
      </c>
      <c r="J7461" s="1">
        <v>2</v>
      </c>
      <c r="K7461" s="4">
        <v>0.05</v>
      </c>
      <c r="L7461" s="6">
        <f t="shared" si="234"/>
        <v>399.95000000000005</v>
      </c>
      <c r="M7461" s="8">
        <f t="shared" si="235"/>
        <v>15598.05</v>
      </c>
      <c r="N7461" s="21">
        <f>(sales[[#This Row],[Price]]*sales[[#This Row],[Qty]])-(sales[[#This Row],[Discount_Amt]]*sales[[#This Row],[Qty]])</f>
        <v>15198.1</v>
      </c>
    </row>
    <row r="7462" spans="2:14" x14ac:dyDescent="0.35">
      <c r="B7462" s="7">
        <v>2031460</v>
      </c>
      <c r="C7462" s="1" t="s">
        <v>10</v>
      </c>
      <c r="D7462" s="1" t="s">
        <v>26</v>
      </c>
      <c r="E7462" s="1" t="s">
        <v>50</v>
      </c>
      <c r="F7462" s="1" t="s">
        <v>521</v>
      </c>
      <c r="G7462" s="3">
        <v>45482</v>
      </c>
      <c r="H7462" s="3">
        <v>45490</v>
      </c>
      <c r="I7462" s="6">
        <v>850</v>
      </c>
      <c r="J7462" s="1">
        <v>7</v>
      </c>
      <c r="K7462" s="4">
        <v>0.03</v>
      </c>
      <c r="L7462" s="6">
        <f t="shared" si="234"/>
        <v>25.5</v>
      </c>
      <c r="M7462" s="8">
        <f t="shared" si="235"/>
        <v>5924.5</v>
      </c>
      <c r="N7462" s="21">
        <f>(sales[[#This Row],[Price]]*sales[[#This Row],[Qty]])-(sales[[#This Row],[Discount_Amt]]*sales[[#This Row],[Qty]])</f>
        <v>5771.5</v>
      </c>
    </row>
    <row r="7463" spans="2:14" hidden="1" x14ac:dyDescent="0.35">
      <c r="B7463" s="7">
        <v>2031461</v>
      </c>
      <c r="C7463" s="1" t="s">
        <v>8</v>
      </c>
      <c r="D7463" s="1" t="s">
        <v>27</v>
      </c>
      <c r="E7463" s="1" t="s">
        <v>51</v>
      </c>
      <c r="F7463" s="1" t="s">
        <v>520</v>
      </c>
      <c r="G7463" s="3">
        <v>45482</v>
      </c>
      <c r="H7463" s="3">
        <v>45484</v>
      </c>
      <c r="I7463" s="6">
        <v>65000</v>
      </c>
      <c r="J7463" s="1">
        <v>2</v>
      </c>
      <c r="K7463" s="4">
        <v>0.1</v>
      </c>
      <c r="L7463" s="6">
        <f t="shared" si="234"/>
        <v>6500</v>
      </c>
      <c r="M7463" s="8">
        <f t="shared" si="235"/>
        <v>123500</v>
      </c>
      <c r="N7463" s="21">
        <f>(sales[[#This Row],[Price]]*sales[[#This Row],[Qty]])-(sales[[#This Row],[Discount_Amt]]*sales[[#This Row],[Qty]])</f>
        <v>117000</v>
      </c>
    </row>
    <row r="7464" spans="2:14" hidden="1" x14ac:dyDescent="0.35">
      <c r="B7464" s="7">
        <v>2031462</v>
      </c>
      <c r="C7464" s="1" t="s">
        <v>9</v>
      </c>
      <c r="D7464" s="1" t="s">
        <v>28</v>
      </c>
      <c r="E7464" s="1" t="s">
        <v>506</v>
      </c>
      <c r="F7464" s="1" t="s">
        <v>518</v>
      </c>
      <c r="G7464" s="3">
        <v>45482</v>
      </c>
      <c r="H7464" s="3">
        <v>45485</v>
      </c>
      <c r="I7464" s="6">
        <v>450</v>
      </c>
      <c r="J7464" s="1">
        <v>1</v>
      </c>
      <c r="K7464" s="4">
        <v>0.05</v>
      </c>
      <c r="L7464" s="6">
        <f t="shared" si="234"/>
        <v>22.5</v>
      </c>
      <c r="M7464" s="8">
        <f t="shared" si="235"/>
        <v>427.5</v>
      </c>
      <c r="N7464" s="21">
        <f>(sales[[#This Row],[Price]]*sales[[#This Row],[Qty]])-(sales[[#This Row],[Discount_Amt]]*sales[[#This Row],[Qty]])</f>
        <v>427.5</v>
      </c>
    </row>
    <row r="7465" spans="2:14" x14ac:dyDescent="0.35">
      <c r="B7465" s="7">
        <v>2031463</v>
      </c>
      <c r="C7465" s="1" t="s">
        <v>11</v>
      </c>
      <c r="D7465" s="1" t="s">
        <v>29</v>
      </c>
      <c r="E7465" s="1" t="s">
        <v>507</v>
      </c>
      <c r="F7465" s="1" t="s">
        <v>519</v>
      </c>
      <c r="G7465" s="3">
        <v>45482</v>
      </c>
      <c r="H7465" s="3">
        <v>45487</v>
      </c>
      <c r="I7465" s="6">
        <v>1299</v>
      </c>
      <c r="J7465" s="1">
        <v>1</v>
      </c>
      <c r="K7465" s="4">
        <v>0.05</v>
      </c>
      <c r="L7465" s="6">
        <f t="shared" si="234"/>
        <v>64.95</v>
      </c>
      <c r="M7465" s="8">
        <f t="shared" si="235"/>
        <v>1234.05</v>
      </c>
      <c r="N7465" s="21">
        <f>(sales[[#This Row],[Price]]*sales[[#This Row],[Qty]])-(sales[[#This Row],[Discount_Amt]]*sales[[#This Row],[Qty]])</f>
        <v>1234.05</v>
      </c>
    </row>
    <row r="7466" spans="2:14" x14ac:dyDescent="0.35">
      <c r="B7466" s="7">
        <v>2031464</v>
      </c>
      <c r="C7466" s="1" t="s">
        <v>12</v>
      </c>
      <c r="D7466" s="1" t="s">
        <v>25</v>
      </c>
      <c r="E7466" s="1" t="s">
        <v>508</v>
      </c>
      <c r="F7466" s="1" t="s">
        <v>520</v>
      </c>
      <c r="G7466" s="3">
        <v>45482</v>
      </c>
      <c r="H7466" s="3">
        <v>45483</v>
      </c>
      <c r="I7466" s="6">
        <v>1700</v>
      </c>
      <c r="J7466" s="1">
        <v>1</v>
      </c>
      <c r="K7466" s="4">
        <v>0.02</v>
      </c>
      <c r="L7466" s="6">
        <f t="shared" si="234"/>
        <v>34</v>
      </c>
      <c r="M7466" s="8">
        <f t="shared" si="235"/>
        <v>1666</v>
      </c>
      <c r="N7466" s="21">
        <f>(sales[[#This Row],[Price]]*sales[[#This Row],[Qty]])-(sales[[#This Row],[Discount_Amt]]*sales[[#This Row],[Qty]])</f>
        <v>1666</v>
      </c>
    </row>
    <row r="7467" spans="2:14" hidden="1" x14ac:dyDescent="0.35">
      <c r="B7467" s="7">
        <v>2031465</v>
      </c>
      <c r="C7467" s="1" t="s">
        <v>13</v>
      </c>
      <c r="D7467" s="1" t="s">
        <v>30</v>
      </c>
      <c r="E7467" s="1" t="s">
        <v>31</v>
      </c>
      <c r="F7467" s="1" t="s">
        <v>521</v>
      </c>
      <c r="G7467" s="3">
        <v>45482</v>
      </c>
      <c r="H7467" s="3">
        <v>45490</v>
      </c>
      <c r="I7467" s="6">
        <v>55000</v>
      </c>
      <c r="J7467" s="1">
        <v>2</v>
      </c>
      <c r="K7467" s="4">
        <v>0.06</v>
      </c>
      <c r="L7467" s="6">
        <f t="shared" si="234"/>
        <v>3300</v>
      </c>
      <c r="M7467" s="8">
        <f t="shared" si="235"/>
        <v>106700</v>
      </c>
      <c r="N7467" s="21">
        <f>(sales[[#This Row],[Price]]*sales[[#This Row],[Qty]])-(sales[[#This Row],[Discount_Amt]]*sales[[#This Row],[Qty]])</f>
        <v>103400</v>
      </c>
    </row>
    <row r="7468" spans="2:14" hidden="1" x14ac:dyDescent="0.35">
      <c r="B7468" s="7">
        <v>2031466</v>
      </c>
      <c r="C7468" s="1" t="s">
        <v>14</v>
      </c>
      <c r="D7468" s="1" t="s">
        <v>27</v>
      </c>
      <c r="E7468" s="1" t="s">
        <v>32</v>
      </c>
      <c r="F7468" s="1" t="s">
        <v>518</v>
      </c>
      <c r="G7468" s="3">
        <v>45482</v>
      </c>
      <c r="H7468" s="3">
        <v>45484</v>
      </c>
      <c r="I7468" s="6">
        <v>57999</v>
      </c>
      <c r="J7468" s="1">
        <v>1</v>
      </c>
      <c r="K7468" s="4">
        <v>0.15</v>
      </c>
      <c r="L7468" s="6">
        <f t="shared" si="234"/>
        <v>8699.85</v>
      </c>
      <c r="M7468" s="8">
        <f t="shared" si="235"/>
        <v>49299.15</v>
      </c>
      <c r="N7468" s="21">
        <f>(sales[[#This Row],[Price]]*sales[[#This Row],[Qty]])-(sales[[#This Row],[Discount_Amt]]*sales[[#This Row],[Qty]])</f>
        <v>49299.15</v>
      </c>
    </row>
    <row r="7469" spans="2:14" hidden="1" x14ac:dyDescent="0.35">
      <c r="B7469" s="7">
        <v>2031467</v>
      </c>
      <c r="C7469" s="1" t="s">
        <v>15</v>
      </c>
      <c r="D7469" s="1" t="s">
        <v>28</v>
      </c>
      <c r="E7469" s="1" t="s">
        <v>38</v>
      </c>
      <c r="F7469" s="1" t="s">
        <v>518</v>
      </c>
      <c r="G7469" s="3">
        <v>45482</v>
      </c>
      <c r="H7469" s="3">
        <v>45485</v>
      </c>
      <c r="I7469" s="6">
        <v>1399</v>
      </c>
      <c r="J7469" s="1">
        <v>2</v>
      </c>
      <c r="K7469" s="4">
        <v>0.02</v>
      </c>
      <c r="L7469" s="6">
        <f t="shared" si="234"/>
        <v>27.98</v>
      </c>
      <c r="M7469" s="8">
        <f t="shared" si="235"/>
        <v>2770.02</v>
      </c>
      <c r="N7469" s="21">
        <f>(sales[[#This Row],[Price]]*sales[[#This Row],[Qty]])-(sales[[#This Row],[Discount_Amt]]*sales[[#This Row],[Qty]])</f>
        <v>2742.04</v>
      </c>
    </row>
    <row r="7470" spans="2:14" hidden="1" x14ac:dyDescent="0.35">
      <c r="B7470" s="7">
        <v>2031468</v>
      </c>
      <c r="C7470" s="1" t="s">
        <v>16</v>
      </c>
      <c r="D7470" s="1" t="s">
        <v>29</v>
      </c>
      <c r="E7470" s="1" t="s">
        <v>33</v>
      </c>
      <c r="F7470" s="1" t="s">
        <v>519</v>
      </c>
      <c r="G7470" s="3">
        <v>45482</v>
      </c>
      <c r="H7470" s="3">
        <v>45487</v>
      </c>
      <c r="I7470" s="6">
        <v>999</v>
      </c>
      <c r="J7470" s="1">
        <v>7</v>
      </c>
      <c r="K7470" s="4">
        <v>0.02</v>
      </c>
      <c r="L7470" s="6">
        <f t="shared" ref="L7470:L7533" si="236">I7470*K7470</f>
        <v>19.98</v>
      </c>
      <c r="M7470" s="8">
        <f t="shared" ref="M7470:M7533" si="237">I7470*J7470-L7470</f>
        <v>6973.02</v>
      </c>
      <c r="N7470" s="21">
        <f>(sales[[#This Row],[Price]]*sales[[#This Row],[Qty]])-(sales[[#This Row],[Discount_Amt]]*sales[[#This Row],[Qty]])</f>
        <v>6853.14</v>
      </c>
    </row>
    <row r="7471" spans="2:14" x14ac:dyDescent="0.35">
      <c r="B7471" s="7">
        <v>2031469</v>
      </c>
      <c r="C7471" s="1" t="s">
        <v>17</v>
      </c>
      <c r="D7471" s="1" t="s">
        <v>25</v>
      </c>
      <c r="E7471" s="1" t="s">
        <v>34</v>
      </c>
      <c r="F7471" s="1" t="s">
        <v>521</v>
      </c>
      <c r="G7471" s="3">
        <v>45482</v>
      </c>
      <c r="H7471" s="3">
        <v>45483</v>
      </c>
      <c r="I7471" s="6">
        <v>2099</v>
      </c>
      <c r="J7471" s="1">
        <v>2</v>
      </c>
      <c r="K7471" s="4">
        <v>0.02</v>
      </c>
      <c r="L7471" s="6">
        <f t="shared" si="236"/>
        <v>41.980000000000004</v>
      </c>
      <c r="M7471" s="8">
        <f t="shared" si="237"/>
        <v>4156.0200000000004</v>
      </c>
      <c r="N7471" s="21">
        <f>(sales[[#This Row],[Price]]*sales[[#This Row],[Qty]])-(sales[[#This Row],[Discount_Amt]]*sales[[#This Row],[Qty]])</f>
        <v>4114.04</v>
      </c>
    </row>
    <row r="7472" spans="2:14" hidden="1" x14ac:dyDescent="0.35">
      <c r="B7472" s="7">
        <v>2031470</v>
      </c>
      <c r="C7472" s="1" t="s">
        <v>18</v>
      </c>
      <c r="D7472" s="1" t="s">
        <v>26</v>
      </c>
      <c r="E7472" s="1" t="s">
        <v>35</v>
      </c>
      <c r="F7472" s="1" t="s">
        <v>520</v>
      </c>
      <c r="G7472" s="3">
        <v>45482</v>
      </c>
      <c r="H7472" s="3">
        <v>45490</v>
      </c>
      <c r="I7472" s="6">
        <v>11000</v>
      </c>
      <c r="J7472" s="1">
        <v>2</v>
      </c>
      <c r="K7472" s="4">
        <v>0.02</v>
      </c>
      <c r="L7472" s="6">
        <f t="shared" si="236"/>
        <v>220</v>
      </c>
      <c r="M7472" s="8">
        <f t="shared" si="237"/>
        <v>21780</v>
      </c>
      <c r="N7472" s="21">
        <f>(sales[[#This Row],[Price]]*sales[[#This Row],[Qty]])-(sales[[#This Row],[Discount_Amt]]*sales[[#This Row],[Qty]])</f>
        <v>21560</v>
      </c>
    </row>
    <row r="7473" spans="2:14" hidden="1" x14ac:dyDescent="0.35">
      <c r="B7473" s="7">
        <v>2031471</v>
      </c>
      <c r="C7473" s="1" t="s">
        <v>19</v>
      </c>
      <c r="D7473" s="1" t="s">
        <v>27</v>
      </c>
      <c r="E7473" s="1" t="s">
        <v>36</v>
      </c>
      <c r="F7473" s="1" t="s">
        <v>518</v>
      </c>
      <c r="G7473" s="3">
        <v>45482</v>
      </c>
      <c r="H7473" s="3">
        <v>45484</v>
      </c>
      <c r="I7473" s="6">
        <v>800</v>
      </c>
      <c r="J7473" s="1">
        <v>1</v>
      </c>
      <c r="K7473" s="4">
        <v>0.02</v>
      </c>
      <c r="L7473" s="6">
        <f t="shared" si="236"/>
        <v>16</v>
      </c>
      <c r="M7473" s="8">
        <f t="shared" si="237"/>
        <v>784</v>
      </c>
      <c r="N7473" s="21">
        <f>(sales[[#This Row],[Price]]*sales[[#This Row],[Qty]])-(sales[[#This Row],[Discount_Amt]]*sales[[#This Row],[Qty]])</f>
        <v>784</v>
      </c>
    </row>
    <row r="7474" spans="2:14" hidden="1" x14ac:dyDescent="0.35">
      <c r="B7474" s="7">
        <v>2031472</v>
      </c>
      <c r="C7474" s="1" t="s">
        <v>20</v>
      </c>
      <c r="D7474" s="1" t="s">
        <v>28</v>
      </c>
      <c r="E7474" s="1" t="s">
        <v>37</v>
      </c>
      <c r="F7474" s="1" t="s">
        <v>519</v>
      </c>
      <c r="G7474" s="3">
        <v>45482</v>
      </c>
      <c r="H7474" s="3">
        <v>45485</v>
      </c>
      <c r="I7474" s="6">
        <v>5500</v>
      </c>
      <c r="J7474" s="1">
        <v>2</v>
      </c>
      <c r="K7474" s="4">
        <v>0.02</v>
      </c>
      <c r="L7474" s="6">
        <f t="shared" si="236"/>
        <v>110</v>
      </c>
      <c r="M7474" s="8">
        <f t="shared" si="237"/>
        <v>10890</v>
      </c>
      <c r="N7474" s="21">
        <f>(sales[[#This Row],[Price]]*sales[[#This Row],[Qty]])-(sales[[#This Row],[Discount_Amt]]*sales[[#This Row],[Qty]])</f>
        <v>10780</v>
      </c>
    </row>
    <row r="7475" spans="2:14" hidden="1" x14ac:dyDescent="0.35">
      <c r="B7475" s="7">
        <v>2031473</v>
      </c>
      <c r="C7475" s="1" t="s">
        <v>21</v>
      </c>
      <c r="D7475" s="1" t="s">
        <v>29</v>
      </c>
      <c r="E7475" s="1" t="s">
        <v>39</v>
      </c>
      <c r="F7475" s="1" t="s">
        <v>520</v>
      </c>
      <c r="G7475" s="3">
        <v>45482</v>
      </c>
      <c r="H7475" s="3">
        <v>45487</v>
      </c>
      <c r="I7475" s="6">
        <v>1350</v>
      </c>
      <c r="J7475" s="1">
        <v>4</v>
      </c>
      <c r="K7475" s="4">
        <v>0.02</v>
      </c>
      <c r="L7475" s="6">
        <f t="shared" si="236"/>
        <v>27</v>
      </c>
      <c r="M7475" s="8">
        <f t="shared" si="237"/>
        <v>5373</v>
      </c>
      <c r="N7475" s="21">
        <f>(sales[[#This Row],[Price]]*sales[[#This Row],[Qty]])-(sales[[#This Row],[Discount_Amt]]*sales[[#This Row],[Qty]])</f>
        <v>5292</v>
      </c>
    </row>
    <row r="7476" spans="2:14" hidden="1" x14ac:dyDescent="0.35">
      <c r="B7476" s="7">
        <v>2031474</v>
      </c>
      <c r="C7476" s="1" t="s">
        <v>22</v>
      </c>
      <c r="D7476" s="1" t="s">
        <v>25</v>
      </c>
      <c r="E7476" s="1" t="s">
        <v>40</v>
      </c>
      <c r="F7476" s="1" t="s">
        <v>521</v>
      </c>
      <c r="G7476" s="3">
        <v>45482</v>
      </c>
      <c r="H7476" s="3">
        <v>45483</v>
      </c>
      <c r="I7476" s="6">
        <v>4500</v>
      </c>
      <c r="J7476" s="1">
        <v>3</v>
      </c>
      <c r="K7476" s="4">
        <v>0.02</v>
      </c>
      <c r="L7476" s="6">
        <f t="shared" si="236"/>
        <v>90</v>
      </c>
      <c r="M7476" s="8">
        <f t="shared" si="237"/>
        <v>13410</v>
      </c>
      <c r="N7476" s="21">
        <f>(sales[[#This Row],[Price]]*sales[[#This Row],[Qty]])-(sales[[#This Row],[Discount_Amt]]*sales[[#This Row],[Qty]])</f>
        <v>13230</v>
      </c>
    </row>
    <row r="7477" spans="2:14" hidden="1" x14ac:dyDescent="0.35">
      <c r="B7477" s="7">
        <v>2031475</v>
      </c>
      <c r="C7477" s="1" t="s">
        <v>23</v>
      </c>
      <c r="D7477" s="1" t="s">
        <v>26</v>
      </c>
      <c r="E7477" s="1" t="s">
        <v>41</v>
      </c>
      <c r="F7477" s="1" t="s">
        <v>518</v>
      </c>
      <c r="G7477" s="3">
        <v>45482</v>
      </c>
      <c r="H7477" s="3">
        <v>45490</v>
      </c>
      <c r="I7477" s="6">
        <v>2350</v>
      </c>
      <c r="J7477" s="1">
        <v>2</v>
      </c>
      <c r="K7477" s="4">
        <v>7.0000000000000007E-2</v>
      </c>
      <c r="L7477" s="6">
        <f t="shared" si="236"/>
        <v>164.50000000000003</v>
      </c>
      <c r="M7477" s="8">
        <f t="shared" si="237"/>
        <v>4535.5</v>
      </c>
      <c r="N7477" s="21">
        <f>(sales[[#This Row],[Price]]*sales[[#This Row],[Qty]])-(sales[[#This Row],[Discount_Amt]]*sales[[#This Row],[Qty]])</f>
        <v>4371</v>
      </c>
    </row>
    <row r="7478" spans="2:14" hidden="1" x14ac:dyDescent="0.35">
      <c r="B7478" s="7">
        <v>2031476</v>
      </c>
      <c r="C7478" s="1" t="s">
        <v>24</v>
      </c>
      <c r="D7478" s="1" t="s">
        <v>27</v>
      </c>
      <c r="E7478" s="1" t="s">
        <v>42</v>
      </c>
      <c r="F7478" s="1" t="s">
        <v>518</v>
      </c>
      <c r="G7478" s="3">
        <v>45482</v>
      </c>
      <c r="H7478" s="3">
        <v>45484</v>
      </c>
      <c r="I7478" s="6">
        <v>90</v>
      </c>
      <c r="J7478" s="1">
        <v>1</v>
      </c>
      <c r="K7478" s="4">
        <v>0.03</v>
      </c>
      <c r="L7478" s="6">
        <f t="shared" si="236"/>
        <v>2.6999999999999997</v>
      </c>
      <c r="M7478" s="8">
        <f t="shared" si="237"/>
        <v>87.3</v>
      </c>
      <c r="N7478" s="21">
        <f>(sales[[#This Row],[Price]]*sales[[#This Row],[Qty]])-(sales[[#This Row],[Discount_Amt]]*sales[[#This Row],[Qty]])</f>
        <v>87.3</v>
      </c>
    </row>
    <row r="7479" spans="2:14" hidden="1" x14ac:dyDescent="0.35">
      <c r="B7479" s="7">
        <v>2031477</v>
      </c>
      <c r="C7479" s="1" t="s">
        <v>4</v>
      </c>
      <c r="D7479" s="1" t="s">
        <v>28</v>
      </c>
      <c r="E7479" s="1" t="s">
        <v>43</v>
      </c>
      <c r="F7479" s="1" t="s">
        <v>519</v>
      </c>
      <c r="G7479" s="3">
        <v>45482</v>
      </c>
      <c r="H7479" s="3">
        <v>45485</v>
      </c>
      <c r="I7479" s="6">
        <v>280</v>
      </c>
      <c r="J7479" s="1">
        <v>1</v>
      </c>
      <c r="K7479" s="4">
        <v>0.08</v>
      </c>
      <c r="L7479" s="6">
        <f t="shared" si="236"/>
        <v>22.400000000000002</v>
      </c>
      <c r="M7479" s="8">
        <f t="shared" si="237"/>
        <v>257.60000000000002</v>
      </c>
      <c r="N7479" s="21">
        <f>(sales[[#This Row],[Price]]*sales[[#This Row],[Qty]])-(sales[[#This Row],[Discount_Amt]]*sales[[#This Row],[Qty]])</f>
        <v>257.60000000000002</v>
      </c>
    </row>
    <row r="7480" spans="2:14" hidden="1" x14ac:dyDescent="0.35">
      <c r="B7480" s="7">
        <v>2031478</v>
      </c>
      <c r="C7480" s="1" t="s">
        <v>5</v>
      </c>
      <c r="D7480" s="1" t="s">
        <v>29</v>
      </c>
      <c r="E7480" s="1" t="s">
        <v>44</v>
      </c>
      <c r="F7480" s="1" t="s">
        <v>521</v>
      </c>
      <c r="G7480" s="3">
        <v>45482</v>
      </c>
      <c r="H7480" s="3">
        <v>45487</v>
      </c>
      <c r="I7480" s="6">
        <v>70</v>
      </c>
      <c r="J7480" s="1">
        <v>2</v>
      </c>
      <c r="K7480" s="4">
        <v>0.05</v>
      </c>
      <c r="L7480" s="6">
        <f t="shared" si="236"/>
        <v>3.5</v>
      </c>
      <c r="M7480" s="8">
        <f t="shared" si="237"/>
        <v>136.5</v>
      </c>
      <c r="N7480" s="21">
        <f>(sales[[#This Row],[Price]]*sales[[#This Row],[Qty]])-(sales[[#This Row],[Discount_Amt]]*sales[[#This Row],[Qty]])</f>
        <v>133</v>
      </c>
    </row>
    <row r="7481" spans="2:14" hidden="1" x14ac:dyDescent="0.35">
      <c r="B7481" s="7">
        <v>2031479</v>
      </c>
      <c r="C7481" s="1" t="s">
        <v>6</v>
      </c>
      <c r="D7481" s="1" t="s">
        <v>25</v>
      </c>
      <c r="E7481" s="1" t="s">
        <v>45</v>
      </c>
      <c r="F7481" s="1" t="s">
        <v>520</v>
      </c>
      <c r="G7481" s="3">
        <v>45482</v>
      </c>
      <c r="H7481" s="3">
        <v>45483</v>
      </c>
      <c r="I7481" s="6">
        <v>230</v>
      </c>
      <c r="J7481" s="1">
        <v>1</v>
      </c>
      <c r="K7481" s="4">
        <v>0.05</v>
      </c>
      <c r="L7481" s="6">
        <f t="shared" si="236"/>
        <v>11.5</v>
      </c>
      <c r="M7481" s="8">
        <f t="shared" si="237"/>
        <v>218.5</v>
      </c>
      <c r="N7481" s="21">
        <f>(sales[[#This Row],[Price]]*sales[[#This Row],[Qty]])-(sales[[#This Row],[Discount_Amt]]*sales[[#This Row],[Qty]])</f>
        <v>218.5</v>
      </c>
    </row>
    <row r="7482" spans="2:14" hidden="1" x14ac:dyDescent="0.35">
      <c r="B7482" s="7">
        <v>2031480</v>
      </c>
      <c r="C7482" s="1" t="s">
        <v>7</v>
      </c>
      <c r="D7482" s="1" t="s">
        <v>391</v>
      </c>
      <c r="E7482" s="1" t="s">
        <v>46</v>
      </c>
      <c r="F7482" s="1" t="s">
        <v>518</v>
      </c>
      <c r="G7482" s="3">
        <v>45482</v>
      </c>
      <c r="H7482" s="3">
        <v>45490</v>
      </c>
      <c r="I7482" s="6">
        <v>7999</v>
      </c>
      <c r="J7482" s="1">
        <v>3</v>
      </c>
      <c r="K7482" s="4">
        <v>0.05</v>
      </c>
      <c r="L7482" s="6">
        <f t="shared" si="236"/>
        <v>399.95000000000005</v>
      </c>
      <c r="M7482" s="8">
        <f t="shared" si="237"/>
        <v>23597.05</v>
      </c>
      <c r="N7482" s="21">
        <f>(sales[[#This Row],[Price]]*sales[[#This Row],[Qty]])-(sales[[#This Row],[Discount_Amt]]*sales[[#This Row],[Qty]])</f>
        <v>22797.15</v>
      </c>
    </row>
    <row r="7483" spans="2:14" x14ac:dyDescent="0.35">
      <c r="B7483" s="7">
        <v>2031481</v>
      </c>
      <c r="C7483" s="1" t="s">
        <v>10</v>
      </c>
      <c r="D7483" s="1" t="s">
        <v>25</v>
      </c>
      <c r="E7483" s="1" t="s">
        <v>47</v>
      </c>
      <c r="F7483" s="1" t="s">
        <v>519</v>
      </c>
      <c r="G7483" s="3">
        <v>45482</v>
      </c>
      <c r="H7483" s="3">
        <v>45484</v>
      </c>
      <c r="I7483" s="6">
        <v>850</v>
      </c>
      <c r="J7483" s="1">
        <v>2</v>
      </c>
      <c r="K7483" s="4">
        <v>0.05</v>
      </c>
      <c r="L7483" s="6">
        <f t="shared" si="236"/>
        <v>42.5</v>
      </c>
      <c r="M7483" s="8">
        <f t="shared" si="237"/>
        <v>1657.5</v>
      </c>
      <c r="N7483" s="21">
        <f>(sales[[#This Row],[Price]]*sales[[#This Row],[Qty]])-(sales[[#This Row],[Discount_Amt]]*sales[[#This Row],[Qty]])</f>
        <v>1615</v>
      </c>
    </row>
    <row r="7484" spans="2:14" hidden="1" x14ac:dyDescent="0.35">
      <c r="B7484" s="7">
        <v>2031482</v>
      </c>
      <c r="C7484" s="1" t="s">
        <v>8</v>
      </c>
      <c r="D7484" s="1" t="s">
        <v>26</v>
      </c>
      <c r="E7484" s="1" t="s">
        <v>48</v>
      </c>
      <c r="F7484" s="1" t="s">
        <v>520</v>
      </c>
      <c r="G7484" s="3">
        <v>45482</v>
      </c>
      <c r="H7484" s="3">
        <v>45485</v>
      </c>
      <c r="I7484" s="6">
        <v>65000</v>
      </c>
      <c r="J7484" s="1">
        <v>1</v>
      </c>
      <c r="K7484" s="4">
        <v>0.03</v>
      </c>
      <c r="L7484" s="6">
        <f t="shared" si="236"/>
        <v>1950</v>
      </c>
      <c r="M7484" s="8">
        <f t="shared" si="237"/>
        <v>63050</v>
      </c>
      <c r="N7484" s="21">
        <f>(sales[[#This Row],[Price]]*sales[[#This Row],[Qty]])-(sales[[#This Row],[Discount_Amt]]*sales[[#This Row],[Qty]])</f>
        <v>63050</v>
      </c>
    </row>
    <row r="7485" spans="2:14" hidden="1" x14ac:dyDescent="0.35">
      <c r="B7485" s="7">
        <v>2031483</v>
      </c>
      <c r="C7485" s="1" t="s">
        <v>9</v>
      </c>
      <c r="D7485" s="1" t="s">
        <v>27</v>
      </c>
      <c r="E7485" s="1" t="s">
        <v>49</v>
      </c>
      <c r="F7485" s="1" t="s">
        <v>521</v>
      </c>
      <c r="G7485" s="3">
        <v>45482</v>
      </c>
      <c r="H7485" s="3">
        <v>45487</v>
      </c>
      <c r="I7485" s="6">
        <v>450</v>
      </c>
      <c r="J7485" s="1">
        <v>2</v>
      </c>
      <c r="K7485" s="4">
        <v>0.1</v>
      </c>
      <c r="L7485" s="6">
        <f t="shared" si="236"/>
        <v>45</v>
      </c>
      <c r="M7485" s="8">
        <f t="shared" si="237"/>
        <v>855</v>
      </c>
      <c r="N7485" s="21">
        <f>(sales[[#This Row],[Price]]*sales[[#This Row],[Qty]])-(sales[[#This Row],[Discount_Amt]]*sales[[#This Row],[Qty]])</f>
        <v>810</v>
      </c>
    </row>
    <row r="7486" spans="2:14" x14ac:dyDescent="0.35">
      <c r="B7486" s="7">
        <v>2031484</v>
      </c>
      <c r="C7486" s="1" t="s">
        <v>11</v>
      </c>
      <c r="D7486" s="1" t="s">
        <v>28</v>
      </c>
      <c r="E7486" s="1" t="s">
        <v>50</v>
      </c>
      <c r="F7486" s="1" t="s">
        <v>518</v>
      </c>
      <c r="G7486" s="3">
        <v>45482</v>
      </c>
      <c r="H7486" s="3">
        <v>45483</v>
      </c>
      <c r="I7486" s="6">
        <v>1299</v>
      </c>
      <c r="J7486" s="1">
        <v>1</v>
      </c>
      <c r="K7486" s="4">
        <v>0.05</v>
      </c>
      <c r="L7486" s="6">
        <f t="shared" si="236"/>
        <v>64.95</v>
      </c>
      <c r="M7486" s="8">
        <f t="shared" si="237"/>
        <v>1234.05</v>
      </c>
      <c r="N7486" s="21">
        <f>(sales[[#This Row],[Price]]*sales[[#This Row],[Qty]])-(sales[[#This Row],[Discount_Amt]]*sales[[#This Row],[Qty]])</f>
        <v>1234.05</v>
      </c>
    </row>
    <row r="7487" spans="2:14" x14ac:dyDescent="0.35">
      <c r="B7487" s="7">
        <v>2031485</v>
      </c>
      <c r="C7487" s="1" t="s">
        <v>12</v>
      </c>
      <c r="D7487" s="1" t="s">
        <v>29</v>
      </c>
      <c r="E7487" s="1" t="s">
        <v>51</v>
      </c>
      <c r="F7487" s="1" t="s">
        <v>518</v>
      </c>
      <c r="G7487" s="3">
        <v>45482</v>
      </c>
      <c r="H7487" s="3">
        <v>45490</v>
      </c>
      <c r="I7487" s="6">
        <v>1700</v>
      </c>
      <c r="J7487" s="1">
        <v>2</v>
      </c>
      <c r="K7487" s="4">
        <v>0.05</v>
      </c>
      <c r="L7487" s="6">
        <f t="shared" si="236"/>
        <v>85</v>
      </c>
      <c r="M7487" s="8">
        <f t="shared" si="237"/>
        <v>3315</v>
      </c>
      <c r="N7487" s="21">
        <f>(sales[[#This Row],[Price]]*sales[[#This Row],[Qty]])-(sales[[#This Row],[Discount_Amt]]*sales[[#This Row],[Qty]])</f>
        <v>3230</v>
      </c>
    </row>
    <row r="7488" spans="2:14" hidden="1" x14ac:dyDescent="0.35">
      <c r="B7488" s="7">
        <v>2031486</v>
      </c>
      <c r="C7488" s="1" t="s">
        <v>13</v>
      </c>
      <c r="D7488" s="1" t="s">
        <v>25</v>
      </c>
      <c r="E7488" s="1" t="s">
        <v>506</v>
      </c>
      <c r="F7488" s="1" t="s">
        <v>519</v>
      </c>
      <c r="G7488" s="3">
        <v>45482</v>
      </c>
      <c r="H7488" s="3">
        <v>45484</v>
      </c>
      <c r="I7488" s="6">
        <v>55000</v>
      </c>
      <c r="J7488" s="1">
        <v>3</v>
      </c>
      <c r="K7488" s="4">
        <v>0.02</v>
      </c>
      <c r="L7488" s="6">
        <f t="shared" si="236"/>
        <v>1100</v>
      </c>
      <c r="M7488" s="8">
        <f t="shared" si="237"/>
        <v>163900</v>
      </c>
      <c r="N7488" s="21">
        <f>(sales[[#This Row],[Price]]*sales[[#This Row],[Qty]])-(sales[[#This Row],[Discount_Amt]]*sales[[#This Row],[Qty]])</f>
        <v>161700</v>
      </c>
    </row>
    <row r="7489" spans="2:14" hidden="1" x14ac:dyDescent="0.35">
      <c r="B7489" s="7">
        <v>2031487</v>
      </c>
      <c r="C7489" s="1" t="s">
        <v>14</v>
      </c>
      <c r="D7489" s="1" t="s">
        <v>30</v>
      </c>
      <c r="E7489" s="1" t="s">
        <v>507</v>
      </c>
      <c r="F7489" s="1" t="s">
        <v>521</v>
      </c>
      <c r="G7489" s="3">
        <v>45482</v>
      </c>
      <c r="H7489" s="3">
        <v>45485</v>
      </c>
      <c r="I7489" s="6">
        <v>57999</v>
      </c>
      <c r="J7489" s="1">
        <v>2</v>
      </c>
      <c r="K7489" s="4">
        <v>0.06</v>
      </c>
      <c r="L7489" s="6">
        <f t="shared" si="236"/>
        <v>3479.94</v>
      </c>
      <c r="M7489" s="8">
        <f t="shared" si="237"/>
        <v>112518.06</v>
      </c>
      <c r="N7489" s="21">
        <f>(sales[[#This Row],[Price]]*sales[[#This Row],[Qty]])-(sales[[#This Row],[Discount_Amt]]*sales[[#This Row],[Qty]])</f>
        <v>109038.12</v>
      </c>
    </row>
    <row r="7490" spans="2:14" hidden="1" x14ac:dyDescent="0.35">
      <c r="B7490" s="7">
        <v>2031488</v>
      </c>
      <c r="C7490" s="1" t="s">
        <v>15</v>
      </c>
      <c r="D7490" s="1" t="s">
        <v>27</v>
      </c>
      <c r="E7490" s="1" t="s">
        <v>508</v>
      </c>
      <c r="F7490" s="1" t="s">
        <v>520</v>
      </c>
      <c r="G7490" s="3">
        <v>45482</v>
      </c>
      <c r="H7490" s="3">
        <v>45487</v>
      </c>
      <c r="I7490" s="6">
        <v>1399</v>
      </c>
      <c r="J7490" s="1">
        <v>7</v>
      </c>
      <c r="K7490" s="4">
        <v>0.15</v>
      </c>
      <c r="L7490" s="6">
        <f t="shared" si="236"/>
        <v>209.85</v>
      </c>
      <c r="M7490" s="8">
        <f t="shared" si="237"/>
        <v>9583.15</v>
      </c>
      <c r="N7490" s="21">
        <f>(sales[[#This Row],[Price]]*sales[[#This Row],[Qty]])-(sales[[#This Row],[Discount_Amt]]*sales[[#This Row],[Qty]])</f>
        <v>8324.0499999999993</v>
      </c>
    </row>
    <row r="7491" spans="2:14" hidden="1" x14ac:dyDescent="0.35">
      <c r="B7491" s="7">
        <v>2031489</v>
      </c>
      <c r="C7491" s="1" t="s">
        <v>16</v>
      </c>
      <c r="D7491" s="1" t="s">
        <v>28</v>
      </c>
      <c r="E7491" s="1" t="s">
        <v>31</v>
      </c>
      <c r="F7491" s="1" t="s">
        <v>518</v>
      </c>
      <c r="G7491" s="3">
        <v>45482</v>
      </c>
      <c r="H7491" s="3">
        <v>45483</v>
      </c>
      <c r="I7491" s="6">
        <v>999</v>
      </c>
      <c r="J7491" s="1">
        <v>2</v>
      </c>
      <c r="K7491" s="4">
        <v>0.02</v>
      </c>
      <c r="L7491" s="6">
        <f t="shared" si="236"/>
        <v>19.98</v>
      </c>
      <c r="M7491" s="8">
        <f t="shared" si="237"/>
        <v>1978.02</v>
      </c>
      <c r="N7491" s="21">
        <f>(sales[[#This Row],[Price]]*sales[[#This Row],[Qty]])-(sales[[#This Row],[Discount_Amt]]*sales[[#This Row],[Qty]])</f>
        <v>1958.04</v>
      </c>
    </row>
    <row r="7492" spans="2:14" x14ac:dyDescent="0.35">
      <c r="B7492" s="7">
        <v>2031490</v>
      </c>
      <c r="C7492" s="1" t="s">
        <v>17</v>
      </c>
      <c r="D7492" s="1" t="s">
        <v>29</v>
      </c>
      <c r="E7492" s="1" t="s">
        <v>32</v>
      </c>
      <c r="F7492" s="1" t="s">
        <v>519</v>
      </c>
      <c r="G7492" s="3">
        <v>45482</v>
      </c>
      <c r="H7492" s="3">
        <v>45490</v>
      </c>
      <c r="I7492" s="6">
        <v>2099</v>
      </c>
      <c r="J7492" s="1">
        <v>1</v>
      </c>
      <c r="K7492" s="4">
        <v>0.02</v>
      </c>
      <c r="L7492" s="6">
        <f t="shared" si="236"/>
        <v>41.980000000000004</v>
      </c>
      <c r="M7492" s="8">
        <f t="shared" si="237"/>
        <v>2057.02</v>
      </c>
      <c r="N7492" s="21">
        <f>(sales[[#This Row],[Price]]*sales[[#This Row],[Qty]])-(sales[[#This Row],[Discount_Amt]]*sales[[#This Row],[Qty]])</f>
        <v>2057.02</v>
      </c>
    </row>
    <row r="7493" spans="2:14" hidden="1" x14ac:dyDescent="0.35">
      <c r="B7493" s="7">
        <v>2031491</v>
      </c>
      <c r="C7493" s="1" t="s">
        <v>18</v>
      </c>
      <c r="D7493" s="1" t="s">
        <v>25</v>
      </c>
      <c r="E7493" s="1" t="s">
        <v>38</v>
      </c>
      <c r="F7493" s="1" t="s">
        <v>520</v>
      </c>
      <c r="G7493" s="3">
        <v>45482</v>
      </c>
      <c r="H7493" s="3">
        <v>45484</v>
      </c>
      <c r="I7493" s="6">
        <v>11000</v>
      </c>
      <c r="J7493" s="1">
        <v>1</v>
      </c>
      <c r="K7493" s="4">
        <v>0.02</v>
      </c>
      <c r="L7493" s="6">
        <f t="shared" si="236"/>
        <v>220</v>
      </c>
      <c r="M7493" s="8">
        <f t="shared" si="237"/>
        <v>10780</v>
      </c>
      <c r="N7493" s="21">
        <f>(sales[[#This Row],[Price]]*sales[[#This Row],[Qty]])-(sales[[#This Row],[Discount_Amt]]*sales[[#This Row],[Qty]])</f>
        <v>10780</v>
      </c>
    </row>
    <row r="7494" spans="2:14" hidden="1" x14ac:dyDescent="0.35">
      <c r="B7494" s="7">
        <v>2031492</v>
      </c>
      <c r="C7494" s="1" t="s">
        <v>19</v>
      </c>
      <c r="D7494" s="1" t="s">
        <v>26</v>
      </c>
      <c r="E7494" s="1" t="s">
        <v>33</v>
      </c>
      <c r="F7494" s="1" t="s">
        <v>521</v>
      </c>
      <c r="G7494" s="3">
        <v>45482</v>
      </c>
      <c r="H7494" s="3">
        <v>45485</v>
      </c>
      <c r="I7494" s="6">
        <v>800</v>
      </c>
      <c r="J7494" s="1">
        <v>1</v>
      </c>
      <c r="K7494" s="4">
        <v>0.02</v>
      </c>
      <c r="L7494" s="6">
        <f t="shared" si="236"/>
        <v>16</v>
      </c>
      <c r="M7494" s="8">
        <f t="shared" si="237"/>
        <v>784</v>
      </c>
      <c r="N7494" s="21">
        <f>(sales[[#This Row],[Price]]*sales[[#This Row],[Qty]])-(sales[[#This Row],[Discount_Amt]]*sales[[#This Row],[Qty]])</f>
        <v>784</v>
      </c>
    </row>
    <row r="7495" spans="2:14" hidden="1" x14ac:dyDescent="0.35">
      <c r="B7495" s="7">
        <v>2031493</v>
      </c>
      <c r="C7495" s="1" t="s">
        <v>20</v>
      </c>
      <c r="D7495" s="1" t="s">
        <v>27</v>
      </c>
      <c r="E7495" s="1" t="s">
        <v>34</v>
      </c>
      <c r="F7495" s="1" t="s">
        <v>518</v>
      </c>
      <c r="G7495" s="3">
        <v>45482</v>
      </c>
      <c r="H7495" s="3">
        <v>45487</v>
      </c>
      <c r="I7495" s="6">
        <v>5500</v>
      </c>
      <c r="J7495" s="1">
        <v>2</v>
      </c>
      <c r="K7495" s="4">
        <v>0.02</v>
      </c>
      <c r="L7495" s="6">
        <f t="shared" si="236"/>
        <v>110</v>
      </c>
      <c r="M7495" s="8">
        <f t="shared" si="237"/>
        <v>10890</v>
      </c>
      <c r="N7495" s="21">
        <f>(sales[[#This Row],[Price]]*sales[[#This Row],[Qty]])-(sales[[#This Row],[Discount_Amt]]*sales[[#This Row],[Qty]])</f>
        <v>10780</v>
      </c>
    </row>
    <row r="7496" spans="2:14" hidden="1" x14ac:dyDescent="0.35">
      <c r="B7496" s="7">
        <v>2031494</v>
      </c>
      <c r="C7496" s="1" t="s">
        <v>21</v>
      </c>
      <c r="D7496" s="1" t="s">
        <v>28</v>
      </c>
      <c r="E7496" s="1" t="s">
        <v>35</v>
      </c>
      <c r="F7496" s="1" t="s">
        <v>518</v>
      </c>
      <c r="G7496" s="3">
        <v>45482</v>
      </c>
      <c r="H7496" s="3">
        <v>45483</v>
      </c>
      <c r="I7496" s="6">
        <v>1350</v>
      </c>
      <c r="J7496" s="1">
        <v>1</v>
      </c>
      <c r="K7496" s="4">
        <v>0.02</v>
      </c>
      <c r="L7496" s="6">
        <f t="shared" si="236"/>
        <v>27</v>
      </c>
      <c r="M7496" s="8">
        <f t="shared" si="237"/>
        <v>1323</v>
      </c>
      <c r="N7496" s="21">
        <f>(sales[[#This Row],[Price]]*sales[[#This Row],[Qty]])-(sales[[#This Row],[Discount_Amt]]*sales[[#This Row],[Qty]])</f>
        <v>1323</v>
      </c>
    </row>
    <row r="7497" spans="2:14" hidden="1" x14ac:dyDescent="0.35">
      <c r="B7497" s="7">
        <v>2031495</v>
      </c>
      <c r="C7497" s="1" t="s">
        <v>22</v>
      </c>
      <c r="D7497" s="1" t="s">
        <v>29</v>
      </c>
      <c r="E7497" s="1" t="s">
        <v>36</v>
      </c>
      <c r="F7497" s="1" t="s">
        <v>519</v>
      </c>
      <c r="G7497" s="3">
        <v>45482</v>
      </c>
      <c r="H7497" s="3">
        <v>45490</v>
      </c>
      <c r="I7497" s="6">
        <v>4500</v>
      </c>
      <c r="J7497" s="1">
        <v>2</v>
      </c>
      <c r="K7497" s="4">
        <v>0.02</v>
      </c>
      <c r="L7497" s="6">
        <f t="shared" si="236"/>
        <v>90</v>
      </c>
      <c r="M7497" s="8">
        <f t="shared" si="237"/>
        <v>8910</v>
      </c>
      <c r="N7497" s="21">
        <f>(sales[[#This Row],[Price]]*sales[[#This Row],[Qty]])-(sales[[#This Row],[Discount_Amt]]*sales[[#This Row],[Qty]])</f>
        <v>8820</v>
      </c>
    </row>
    <row r="7498" spans="2:14" hidden="1" x14ac:dyDescent="0.35">
      <c r="B7498" s="7">
        <v>2031496</v>
      </c>
      <c r="C7498" s="1" t="s">
        <v>23</v>
      </c>
      <c r="D7498" s="1" t="s">
        <v>25</v>
      </c>
      <c r="E7498" s="1" t="s">
        <v>37</v>
      </c>
      <c r="F7498" s="1" t="s">
        <v>521</v>
      </c>
      <c r="G7498" s="3">
        <v>45482</v>
      </c>
      <c r="H7498" s="3">
        <v>45484</v>
      </c>
      <c r="I7498" s="6">
        <v>2350</v>
      </c>
      <c r="J7498" s="1">
        <v>7</v>
      </c>
      <c r="K7498" s="4">
        <v>0.02</v>
      </c>
      <c r="L7498" s="6">
        <f t="shared" si="236"/>
        <v>47</v>
      </c>
      <c r="M7498" s="8">
        <f t="shared" si="237"/>
        <v>16403</v>
      </c>
      <c r="N7498" s="21">
        <f>(sales[[#This Row],[Price]]*sales[[#This Row],[Qty]])-(sales[[#This Row],[Discount_Amt]]*sales[[#This Row],[Qty]])</f>
        <v>16121</v>
      </c>
    </row>
    <row r="7499" spans="2:14" hidden="1" x14ac:dyDescent="0.35">
      <c r="B7499" s="7">
        <v>2031497</v>
      </c>
      <c r="C7499" s="1" t="s">
        <v>24</v>
      </c>
      <c r="D7499" s="1" t="s">
        <v>26</v>
      </c>
      <c r="E7499" s="1" t="s">
        <v>39</v>
      </c>
      <c r="F7499" s="1" t="s">
        <v>520</v>
      </c>
      <c r="G7499" s="3">
        <v>45482</v>
      </c>
      <c r="H7499" s="3">
        <v>45485</v>
      </c>
      <c r="I7499" s="6">
        <v>90</v>
      </c>
      <c r="J7499" s="1">
        <v>2</v>
      </c>
      <c r="K7499" s="4">
        <v>7.0000000000000007E-2</v>
      </c>
      <c r="L7499" s="6">
        <f t="shared" si="236"/>
        <v>6.3000000000000007</v>
      </c>
      <c r="M7499" s="8">
        <f t="shared" si="237"/>
        <v>173.7</v>
      </c>
      <c r="N7499" s="21">
        <f>(sales[[#This Row],[Price]]*sales[[#This Row],[Qty]])-(sales[[#This Row],[Discount_Amt]]*sales[[#This Row],[Qty]])</f>
        <v>167.4</v>
      </c>
    </row>
    <row r="7500" spans="2:14" hidden="1" x14ac:dyDescent="0.35">
      <c r="B7500" s="7">
        <v>2031498</v>
      </c>
      <c r="C7500" s="1" t="s">
        <v>4</v>
      </c>
      <c r="D7500" s="1" t="s">
        <v>27</v>
      </c>
      <c r="E7500" s="1" t="s">
        <v>40</v>
      </c>
      <c r="F7500" s="1" t="s">
        <v>518</v>
      </c>
      <c r="G7500" s="3">
        <v>45482</v>
      </c>
      <c r="H7500" s="3">
        <v>45487</v>
      </c>
      <c r="I7500" s="6">
        <v>280</v>
      </c>
      <c r="J7500" s="1">
        <v>2</v>
      </c>
      <c r="K7500" s="4">
        <v>0.03</v>
      </c>
      <c r="L7500" s="6">
        <f t="shared" si="236"/>
        <v>8.4</v>
      </c>
      <c r="M7500" s="8">
        <f t="shared" si="237"/>
        <v>551.6</v>
      </c>
      <c r="N7500" s="21">
        <f>(sales[[#This Row],[Price]]*sales[[#This Row],[Qty]])-(sales[[#This Row],[Discount_Amt]]*sales[[#This Row],[Qty]])</f>
        <v>543.20000000000005</v>
      </c>
    </row>
    <row r="7501" spans="2:14" hidden="1" x14ac:dyDescent="0.35">
      <c r="B7501" s="7">
        <v>2031499</v>
      </c>
      <c r="C7501" s="1" t="s">
        <v>5</v>
      </c>
      <c r="D7501" s="1" t="s">
        <v>28</v>
      </c>
      <c r="E7501" s="1" t="s">
        <v>41</v>
      </c>
      <c r="F7501" s="1" t="s">
        <v>519</v>
      </c>
      <c r="G7501" s="3">
        <v>45482</v>
      </c>
      <c r="H7501" s="3">
        <v>45483</v>
      </c>
      <c r="I7501" s="6">
        <v>70</v>
      </c>
      <c r="J7501" s="1">
        <v>1</v>
      </c>
      <c r="K7501" s="4">
        <v>0.08</v>
      </c>
      <c r="L7501" s="6">
        <f t="shared" si="236"/>
        <v>5.6000000000000005</v>
      </c>
      <c r="M7501" s="8">
        <f t="shared" si="237"/>
        <v>64.400000000000006</v>
      </c>
      <c r="N7501" s="21">
        <f>(sales[[#This Row],[Price]]*sales[[#This Row],[Qty]])-(sales[[#This Row],[Discount_Amt]]*sales[[#This Row],[Qty]])</f>
        <v>64.400000000000006</v>
      </c>
    </row>
    <row r="7502" spans="2:14" hidden="1" x14ac:dyDescent="0.35">
      <c r="B7502" s="7">
        <v>2031500</v>
      </c>
      <c r="C7502" s="1" t="s">
        <v>6</v>
      </c>
      <c r="D7502" s="1" t="s">
        <v>29</v>
      </c>
      <c r="E7502" s="1" t="s">
        <v>42</v>
      </c>
      <c r="F7502" s="1" t="s">
        <v>520</v>
      </c>
      <c r="G7502" s="3">
        <v>45482</v>
      </c>
      <c r="H7502" s="3">
        <v>45490</v>
      </c>
      <c r="I7502" s="6">
        <v>230</v>
      </c>
      <c r="J7502" s="1">
        <v>2</v>
      </c>
      <c r="K7502" s="4">
        <v>0.05</v>
      </c>
      <c r="L7502" s="6">
        <f t="shared" si="236"/>
        <v>11.5</v>
      </c>
      <c r="M7502" s="8">
        <f t="shared" si="237"/>
        <v>448.5</v>
      </c>
      <c r="N7502" s="21">
        <f>(sales[[#This Row],[Price]]*sales[[#This Row],[Qty]])-(sales[[#This Row],[Discount_Amt]]*sales[[#This Row],[Qty]])</f>
        <v>437</v>
      </c>
    </row>
    <row r="7503" spans="2:14" hidden="1" x14ac:dyDescent="0.35">
      <c r="B7503" s="7">
        <v>2031501</v>
      </c>
      <c r="C7503" s="1" t="s">
        <v>7</v>
      </c>
      <c r="D7503" s="1" t="s">
        <v>25</v>
      </c>
      <c r="E7503" s="1" t="s">
        <v>43</v>
      </c>
      <c r="F7503" s="1" t="s">
        <v>521</v>
      </c>
      <c r="G7503" s="3">
        <v>45482</v>
      </c>
      <c r="H7503" s="3">
        <v>45484</v>
      </c>
      <c r="I7503" s="6">
        <v>7999</v>
      </c>
      <c r="J7503" s="1">
        <v>4</v>
      </c>
      <c r="K7503" s="4">
        <v>0.05</v>
      </c>
      <c r="L7503" s="6">
        <f t="shared" si="236"/>
        <v>399.95000000000005</v>
      </c>
      <c r="M7503" s="8">
        <f t="shared" si="237"/>
        <v>31596.05</v>
      </c>
      <c r="N7503" s="21">
        <f>(sales[[#This Row],[Price]]*sales[[#This Row],[Qty]])-(sales[[#This Row],[Discount_Amt]]*sales[[#This Row],[Qty]])</f>
        <v>30396.2</v>
      </c>
    </row>
    <row r="7504" spans="2:14" x14ac:dyDescent="0.35">
      <c r="B7504" s="7">
        <v>2031502</v>
      </c>
      <c r="C7504" s="1" t="s">
        <v>10</v>
      </c>
      <c r="D7504" s="1" t="s">
        <v>392</v>
      </c>
      <c r="E7504" s="1" t="s">
        <v>44</v>
      </c>
      <c r="F7504" s="1" t="s">
        <v>518</v>
      </c>
      <c r="G7504" s="3">
        <v>45482</v>
      </c>
      <c r="H7504" s="3">
        <v>45485</v>
      </c>
      <c r="I7504" s="6">
        <v>850</v>
      </c>
      <c r="J7504" s="1">
        <v>3</v>
      </c>
      <c r="K7504" s="4">
        <v>0.05</v>
      </c>
      <c r="L7504" s="6">
        <f t="shared" si="236"/>
        <v>42.5</v>
      </c>
      <c r="M7504" s="8">
        <f t="shared" si="237"/>
        <v>2507.5</v>
      </c>
      <c r="N7504" s="21">
        <f>(sales[[#This Row],[Price]]*sales[[#This Row],[Qty]])-(sales[[#This Row],[Discount_Amt]]*sales[[#This Row],[Qty]])</f>
        <v>2422.5</v>
      </c>
    </row>
    <row r="7505" spans="2:14" hidden="1" x14ac:dyDescent="0.35">
      <c r="B7505" s="7">
        <v>2031503</v>
      </c>
      <c r="C7505" s="1" t="s">
        <v>8</v>
      </c>
      <c r="D7505" s="1" t="s">
        <v>25</v>
      </c>
      <c r="E7505" s="1" t="s">
        <v>45</v>
      </c>
      <c r="F7505" s="1" t="s">
        <v>518</v>
      </c>
      <c r="G7505" s="3">
        <v>45482</v>
      </c>
      <c r="H7505" s="3">
        <v>45487</v>
      </c>
      <c r="I7505" s="6">
        <v>65000</v>
      </c>
      <c r="J7505" s="1">
        <v>2</v>
      </c>
      <c r="K7505" s="4">
        <v>0.05</v>
      </c>
      <c r="L7505" s="6">
        <f t="shared" si="236"/>
        <v>3250</v>
      </c>
      <c r="M7505" s="8">
        <f t="shared" si="237"/>
        <v>126750</v>
      </c>
      <c r="N7505" s="21">
        <f>(sales[[#This Row],[Price]]*sales[[#This Row],[Qty]])-(sales[[#This Row],[Discount_Amt]]*sales[[#This Row],[Qty]])</f>
        <v>123500</v>
      </c>
    </row>
    <row r="7506" spans="2:14" hidden="1" x14ac:dyDescent="0.35">
      <c r="B7506" s="7">
        <v>2031504</v>
      </c>
      <c r="C7506" s="1" t="s">
        <v>9</v>
      </c>
      <c r="D7506" s="1" t="s">
        <v>26</v>
      </c>
      <c r="E7506" s="1" t="s">
        <v>46</v>
      </c>
      <c r="F7506" s="1" t="s">
        <v>519</v>
      </c>
      <c r="G7506" s="3">
        <v>45482</v>
      </c>
      <c r="H7506" s="3">
        <v>45483</v>
      </c>
      <c r="I7506" s="6">
        <v>450</v>
      </c>
      <c r="J7506" s="1">
        <v>1</v>
      </c>
      <c r="K7506" s="4">
        <v>0.03</v>
      </c>
      <c r="L7506" s="6">
        <f t="shared" si="236"/>
        <v>13.5</v>
      </c>
      <c r="M7506" s="8">
        <f t="shared" si="237"/>
        <v>436.5</v>
      </c>
      <c r="N7506" s="21">
        <f>(sales[[#This Row],[Price]]*sales[[#This Row],[Qty]])-(sales[[#This Row],[Discount_Amt]]*sales[[#This Row],[Qty]])</f>
        <v>436.5</v>
      </c>
    </row>
    <row r="7507" spans="2:14" x14ac:dyDescent="0.35">
      <c r="B7507" s="7">
        <v>2031505</v>
      </c>
      <c r="C7507" s="1" t="s">
        <v>11</v>
      </c>
      <c r="D7507" s="1" t="s">
        <v>27</v>
      </c>
      <c r="E7507" s="1" t="s">
        <v>47</v>
      </c>
      <c r="F7507" s="1" t="s">
        <v>521</v>
      </c>
      <c r="G7507" s="3">
        <v>45482</v>
      </c>
      <c r="H7507" s="3">
        <v>45490</v>
      </c>
      <c r="I7507" s="6">
        <v>1299</v>
      </c>
      <c r="J7507" s="1">
        <v>1</v>
      </c>
      <c r="K7507" s="4">
        <v>0.1</v>
      </c>
      <c r="L7507" s="6">
        <f t="shared" si="236"/>
        <v>129.9</v>
      </c>
      <c r="M7507" s="8">
        <f t="shared" si="237"/>
        <v>1169.0999999999999</v>
      </c>
      <c r="N7507" s="21">
        <f>(sales[[#This Row],[Price]]*sales[[#This Row],[Qty]])-(sales[[#This Row],[Discount_Amt]]*sales[[#This Row],[Qty]])</f>
        <v>1169.0999999999999</v>
      </c>
    </row>
    <row r="7508" spans="2:14" x14ac:dyDescent="0.35">
      <c r="B7508" s="7">
        <v>2031506</v>
      </c>
      <c r="C7508" s="1" t="s">
        <v>12</v>
      </c>
      <c r="D7508" s="1" t="s">
        <v>28</v>
      </c>
      <c r="E7508" s="1" t="s">
        <v>48</v>
      </c>
      <c r="F7508" s="1" t="s">
        <v>520</v>
      </c>
      <c r="G7508" s="3">
        <v>45482</v>
      </c>
      <c r="H7508" s="3">
        <v>45484</v>
      </c>
      <c r="I7508" s="6">
        <v>1700</v>
      </c>
      <c r="J7508" s="1">
        <v>2</v>
      </c>
      <c r="K7508" s="4">
        <v>0.05</v>
      </c>
      <c r="L7508" s="6">
        <f t="shared" si="236"/>
        <v>85</v>
      </c>
      <c r="M7508" s="8">
        <f t="shared" si="237"/>
        <v>3315</v>
      </c>
      <c r="N7508" s="21">
        <f>(sales[[#This Row],[Price]]*sales[[#This Row],[Qty]])-(sales[[#This Row],[Discount_Amt]]*sales[[#This Row],[Qty]])</f>
        <v>3230</v>
      </c>
    </row>
    <row r="7509" spans="2:14" hidden="1" x14ac:dyDescent="0.35">
      <c r="B7509" s="7">
        <v>2031507</v>
      </c>
      <c r="C7509" s="1" t="s">
        <v>13</v>
      </c>
      <c r="D7509" s="1" t="s">
        <v>29</v>
      </c>
      <c r="E7509" s="1" t="s">
        <v>49</v>
      </c>
      <c r="F7509" s="1" t="s">
        <v>518</v>
      </c>
      <c r="G7509" s="3">
        <v>45482</v>
      </c>
      <c r="H7509" s="3">
        <v>45485</v>
      </c>
      <c r="I7509" s="6">
        <v>55000</v>
      </c>
      <c r="J7509" s="1">
        <v>1</v>
      </c>
      <c r="K7509" s="4">
        <v>0.05</v>
      </c>
      <c r="L7509" s="6">
        <f t="shared" si="236"/>
        <v>2750</v>
      </c>
      <c r="M7509" s="8">
        <f t="shared" si="237"/>
        <v>52250</v>
      </c>
      <c r="N7509" s="21">
        <f>(sales[[#This Row],[Price]]*sales[[#This Row],[Qty]])-(sales[[#This Row],[Discount_Amt]]*sales[[#This Row],[Qty]])</f>
        <v>52250</v>
      </c>
    </row>
    <row r="7510" spans="2:14" hidden="1" x14ac:dyDescent="0.35">
      <c r="B7510" s="7">
        <v>2031508</v>
      </c>
      <c r="C7510" s="1" t="s">
        <v>14</v>
      </c>
      <c r="D7510" s="1" t="s">
        <v>25</v>
      </c>
      <c r="E7510" s="1" t="s">
        <v>50</v>
      </c>
      <c r="F7510" s="1" t="s">
        <v>519</v>
      </c>
      <c r="G7510" s="3">
        <v>45482</v>
      </c>
      <c r="H7510" s="3">
        <v>45487</v>
      </c>
      <c r="I7510" s="6">
        <v>57999</v>
      </c>
      <c r="J7510" s="1">
        <v>3</v>
      </c>
      <c r="K7510" s="4">
        <v>0.02</v>
      </c>
      <c r="L7510" s="6">
        <f t="shared" si="236"/>
        <v>1159.98</v>
      </c>
      <c r="M7510" s="8">
        <f t="shared" si="237"/>
        <v>172837.02</v>
      </c>
      <c r="N7510" s="21">
        <f>(sales[[#This Row],[Price]]*sales[[#This Row],[Qty]])-(sales[[#This Row],[Discount_Amt]]*sales[[#This Row],[Qty]])</f>
        <v>170517.06</v>
      </c>
    </row>
    <row r="7511" spans="2:14" hidden="1" x14ac:dyDescent="0.35">
      <c r="B7511" s="7">
        <v>2031509</v>
      </c>
      <c r="C7511" s="1" t="s">
        <v>15</v>
      </c>
      <c r="D7511" s="1" t="s">
        <v>30</v>
      </c>
      <c r="E7511" s="1" t="s">
        <v>51</v>
      </c>
      <c r="F7511" s="1" t="s">
        <v>520</v>
      </c>
      <c r="G7511" s="3">
        <v>45482</v>
      </c>
      <c r="H7511" s="3">
        <v>45483</v>
      </c>
      <c r="I7511" s="6">
        <v>1399</v>
      </c>
      <c r="J7511" s="1">
        <v>2</v>
      </c>
      <c r="K7511" s="4">
        <v>0.06</v>
      </c>
      <c r="L7511" s="6">
        <f t="shared" si="236"/>
        <v>83.94</v>
      </c>
      <c r="M7511" s="8">
        <f t="shared" si="237"/>
        <v>2714.06</v>
      </c>
      <c r="N7511" s="21">
        <f>(sales[[#This Row],[Price]]*sales[[#This Row],[Qty]])-(sales[[#This Row],[Discount_Amt]]*sales[[#This Row],[Qty]])</f>
        <v>2630.12</v>
      </c>
    </row>
    <row r="7512" spans="2:14" hidden="1" x14ac:dyDescent="0.35">
      <c r="B7512" s="7">
        <v>2031510</v>
      </c>
      <c r="C7512" s="1" t="s">
        <v>16</v>
      </c>
      <c r="D7512" s="1" t="s">
        <v>27</v>
      </c>
      <c r="E7512" s="1" t="s">
        <v>506</v>
      </c>
      <c r="F7512" s="1" t="s">
        <v>521</v>
      </c>
      <c r="G7512" s="3">
        <v>45482</v>
      </c>
      <c r="H7512" s="3">
        <v>45490</v>
      </c>
      <c r="I7512" s="6">
        <v>999</v>
      </c>
      <c r="J7512" s="1">
        <v>1</v>
      </c>
      <c r="K7512" s="4">
        <v>0.15</v>
      </c>
      <c r="L7512" s="6">
        <f t="shared" si="236"/>
        <v>149.85</v>
      </c>
      <c r="M7512" s="8">
        <f t="shared" si="237"/>
        <v>849.15</v>
      </c>
      <c r="N7512" s="21">
        <f>(sales[[#This Row],[Price]]*sales[[#This Row],[Qty]])-(sales[[#This Row],[Discount_Amt]]*sales[[#This Row],[Qty]])</f>
        <v>849.15</v>
      </c>
    </row>
    <row r="7513" spans="2:14" x14ac:dyDescent="0.35">
      <c r="B7513" s="7">
        <v>2031511</v>
      </c>
      <c r="C7513" s="1" t="s">
        <v>17</v>
      </c>
      <c r="D7513" s="1" t="s">
        <v>28</v>
      </c>
      <c r="E7513" s="1" t="s">
        <v>507</v>
      </c>
      <c r="F7513" s="1" t="s">
        <v>518</v>
      </c>
      <c r="G7513" s="3">
        <v>45482</v>
      </c>
      <c r="H7513" s="3">
        <v>45484</v>
      </c>
      <c r="I7513" s="6">
        <v>2099</v>
      </c>
      <c r="J7513" s="1">
        <v>2</v>
      </c>
      <c r="K7513" s="4">
        <v>0.02</v>
      </c>
      <c r="L7513" s="6">
        <f t="shared" si="236"/>
        <v>41.980000000000004</v>
      </c>
      <c r="M7513" s="8">
        <f t="shared" si="237"/>
        <v>4156.0200000000004</v>
      </c>
      <c r="N7513" s="21">
        <f>(sales[[#This Row],[Price]]*sales[[#This Row],[Qty]])-(sales[[#This Row],[Discount_Amt]]*sales[[#This Row],[Qty]])</f>
        <v>4114.04</v>
      </c>
    </row>
    <row r="7514" spans="2:14" hidden="1" x14ac:dyDescent="0.35">
      <c r="B7514" s="7">
        <v>2031512</v>
      </c>
      <c r="C7514" s="1" t="s">
        <v>18</v>
      </c>
      <c r="D7514" s="1" t="s">
        <v>29</v>
      </c>
      <c r="E7514" s="1" t="s">
        <v>508</v>
      </c>
      <c r="F7514" s="1" t="s">
        <v>518</v>
      </c>
      <c r="G7514" s="3">
        <v>45482</v>
      </c>
      <c r="H7514" s="3">
        <v>45485</v>
      </c>
      <c r="I7514" s="6">
        <v>11000</v>
      </c>
      <c r="J7514" s="1">
        <v>1</v>
      </c>
      <c r="K7514" s="4">
        <v>0.02</v>
      </c>
      <c r="L7514" s="6">
        <f t="shared" si="236"/>
        <v>220</v>
      </c>
      <c r="M7514" s="8">
        <f t="shared" si="237"/>
        <v>10780</v>
      </c>
      <c r="N7514" s="21">
        <f>(sales[[#This Row],[Price]]*sales[[#This Row],[Qty]])-(sales[[#This Row],[Discount_Amt]]*sales[[#This Row],[Qty]])</f>
        <v>10780</v>
      </c>
    </row>
    <row r="7515" spans="2:14" hidden="1" x14ac:dyDescent="0.35">
      <c r="B7515" s="7">
        <v>2031513</v>
      </c>
      <c r="C7515" s="1" t="s">
        <v>19</v>
      </c>
      <c r="D7515" s="1" t="s">
        <v>25</v>
      </c>
      <c r="E7515" s="1" t="s">
        <v>31</v>
      </c>
      <c r="F7515" s="1" t="s">
        <v>519</v>
      </c>
      <c r="G7515" s="3">
        <v>45482</v>
      </c>
      <c r="H7515" s="3">
        <v>45487</v>
      </c>
      <c r="I7515" s="6">
        <v>800</v>
      </c>
      <c r="J7515" s="1">
        <v>2</v>
      </c>
      <c r="K7515" s="4">
        <v>0.02</v>
      </c>
      <c r="L7515" s="6">
        <f t="shared" si="236"/>
        <v>16</v>
      </c>
      <c r="M7515" s="8">
        <f t="shared" si="237"/>
        <v>1584</v>
      </c>
      <c r="N7515" s="21">
        <f>(sales[[#This Row],[Price]]*sales[[#This Row],[Qty]])-(sales[[#This Row],[Discount_Amt]]*sales[[#This Row],[Qty]])</f>
        <v>1568</v>
      </c>
    </row>
    <row r="7516" spans="2:14" hidden="1" x14ac:dyDescent="0.35">
      <c r="B7516" s="7">
        <v>2031514</v>
      </c>
      <c r="C7516" s="1" t="s">
        <v>20</v>
      </c>
      <c r="D7516" s="1" t="s">
        <v>26</v>
      </c>
      <c r="E7516" s="1" t="s">
        <v>32</v>
      </c>
      <c r="F7516" s="1" t="s">
        <v>521</v>
      </c>
      <c r="G7516" s="3">
        <v>45482</v>
      </c>
      <c r="H7516" s="3">
        <v>45483</v>
      </c>
      <c r="I7516" s="6">
        <v>5500</v>
      </c>
      <c r="J7516" s="1">
        <v>3</v>
      </c>
      <c r="K7516" s="4">
        <v>0.02</v>
      </c>
      <c r="L7516" s="6">
        <f t="shared" si="236"/>
        <v>110</v>
      </c>
      <c r="M7516" s="8">
        <f t="shared" si="237"/>
        <v>16390</v>
      </c>
      <c r="N7516" s="21">
        <f>(sales[[#This Row],[Price]]*sales[[#This Row],[Qty]])-(sales[[#This Row],[Discount_Amt]]*sales[[#This Row],[Qty]])</f>
        <v>16170</v>
      </c>
    </row>
    <row r="7517" spans="2:14" hidden="1" x14ac:dyDescent="0.35">
      <c r="B7517" s="7">
        <v>2031515</v>
      </c>
      <c r="C7517" s="1" t="s">
        <v>21</v>
      </c>
      <c r="D7517" s="1" t="s">
        <v>27</v>
      </c>
      <c r="E7517" s="1" t="s">
        <v>38</v>
      </c>
      <c r="F7517" s="1" t="s">
        <v>520</v>
      </c>
      <c r="G7517" s="3">
        <v>45482</v>
      </c>
      <c r="H7517" s="3">
        <v>45490</v>
      </c>
      <c r="I7517" s="6">
        <v>1350</v>
      </c>
      <c r="J7517" s="1">
        <v>2</v>
      </c>
      <c r="K7517" s="4">
        <v>0.02</v>
      </c>
      <c r="L7517" s="6">
        <f t="shared" si="236"/>
        <v>27</v>
      </c>
      <c r="M7517" s="8">
        <f t="shared" si="237"/>
        <v>2673</v>
      </c>
      <c r="N7517" s="21">
        <f>(sales[[#This Row],[Price]]*sales[[#This Row],[Qty]])-(sales[[#This Row],[Discount_Amt]]*sales[[#This Row],[Qty]])</f>
        <v>2646</v>
      </c>
    </row>
    <row r="7518" spans="2:14" hidden="1" x14ac:dyDescent="0.35">
      <c r="B7518" s="7">
        <v>2031516</v>
      </c>
      <c r="C7518" s="1" t="s">
        <v>22</v>
      </c>
      <c r="D7518" s="1" t="s">
        <v>28</v>
      </c>
      <c r="E7518" s="1" t="s">
        <v>33</v>
      </c>
      <c r="F7518" s="1" t="s">
        <v>518</v>
      </c>
      <c r="G7518" s="3">
        <v>45482</v>
      </c>
      <c r="H7518" s="3">
        <v>45484</v>
      </c>
      <c r="I7518" s="6">
        <v>4500</v>
      </c>
      <c r="J7518" s="1">
        <v>7</v>
      </c>
      <c r="K7518" s="4">
        <v>0.02</v>
      </c>
      <c r="L7518" s="6">
        <f t="shared" si="236"/>
        <v>90</v>
      </c>
      <c r="M7518" s="8">
        <f t="shared" si="237"/>
        <v>31410</v>
      </c>
      <c r="N7518" s="21">
        <f>(sales[[#This Row],[Price]]*sales[[#This Row],[Qty]])-(sales[[#This Row],[Discount_Amt]]*sales[[#This Row],[Qty]])</f>
        <v>30870</v>
      </c>
    </row>
    <row r="7519" spans="2:14" hidden="1" x14ac:dyDescent="0.35">
      <c r="B7519" s="7">
        <v>2031517</v>
      </c>
      <c r="C7519" s="1" t="s">
        <v>23</v>
      </c>
      <c r="D7519" s="1" t="s">
        <v>29</v>
      </c>
      <c r="E7519" s="1" t="s">
        <v>34</v>
      </c>
      <c r="F7519" s="1" t="s">
        <v>519</v>
      </c>
      <c r="G7519" s="3">
        <v>45482</v>
      </c>
      <c r="H7519" s="3">
        <v>45485</v>
      </c>
      <c r="I7519" s="6">
        <v>2350</v>
      </c>
      <c r="J7519" s="1">
        <v>2</v>
      </c>
      <c r="K7519" s="4">
        <v>0.02</v>
      </c>
      <c r="L7519" s="6">
        <f t="shared" si="236"/>
        <v>47</v>
      </c>
      <c r="M7519" s="8">
        <f t="shared" si="237"/>
        <v>4653</v>
      </c>
      <c r="N7519" s="21">
        <f>(sales[[#This Row],[Price]]*sales[[#This Row],[Qty]])-(sales[[#This Row],[Discount_Amt]]*sales[[#This Row],[Qty]])</f>
        <v>4606</v>
      </c>
    </row>
    <row r="7520" spans="2:14" hidden="1" x14ac:dyDescent="0.35">
      <c r="B7520" s="7">
        <v>2031518</v>
      </c>
      <c r="C7520" s="1" t="s">
        <v>24</v>
      </c>
      <c r="D7520" s="1" t="s">
        <v>25</v>
      </c>
      <c r="E7520" s="1" t="s">
        <v>35</v>
      </c>
      <c r="F7520" s="1" t="s">
        <v>520</v>
      </c>
      <c r="G7520" s="3">
        <v>45482</v>
      </c>
      <c r="H7520" s="3">
        <v>45487</v>
      </c>
      <c r="I7520" s="6">
        <v>90</v>
      </c>
      <c r="J7520" s="1">
        <v>1</v>
      </c>
      <c r="K7520" s="4">
        <v>0.02</v>
      </c>
      <c r="L7520" s="6">
        <f t="shared" si="236"/>
        <v>1.8</v>
      </c>
      <c r="M7520" s="8">
        <f t="shared" si="237"/>
        <v>88.2</v>
      </c>
      <c r="N7520" s="21">
        <f>(sales[[#This Row],[Price]]*sales[[#This Row],[Qty]])-(sales[[#This Row],[Discount_Amt]]*sales[[#This Row],[Qty]])</f>
        <v>88.2</v>
      </c>
    </row>
    <row r="7521" spans="2:14" hidden="1" x14ac:dyDescent="0.35">
      <c r="B7521" s="7">
        <v>2031519</v>
      </c>
      <c r="C7521" s="1" t="s">
        <v>4</v>
      </c>
      <c r="D7521" s="1" t="s">
        <v>26</v>
      </c>
      <c r="E7521" s="1" t="s">
        <v>36</v>
      </c>
      <c r="F7521" s="1" t="s">
        <v>521</v>
      </c>
      <c r="G7521" s="3">
        <v>45482</v>
      </c>
      <c r="H7521" s="3">
        <v>45483</v>
      </c>
      <c r="I7521" s="6">
        <v>280</v>
      </c>
      <c r="J7521" s="1">
        <v>1</v>
      </c>
      <c r="K7521" s="4">
        <v>7.0000000000000007E-2</v>
      </c>
      <c r="L7521" s="6">
        <f t="shared" si="236"/>
        <v>19.600000000000001</v>
      </c>
      <c r="M7521" s="8">
        <f t="shared" si="237"/>
        <v>260.39999999999998</v>
      </c>
      <c r="N7521" s="21">
        <f>(sales[[#This Row],[Price]]*sales[[#This Row],[Qty]])-(sales[[#This Row],[Discount_Amt]]*sales[[#This Row],[Qty]])</f>
        <v>260.39999999999998</v>
      </c>
    </row>
    <row r="7522" spans="2:14" hidden="1" x14ac:dyDescent="0.35">
      <c r="B7522" s="7">
        <v>2031520</v>
      </c>
      <c r="C7522" s="1" t="s">
        <v>5</v>
      </c>
      <c r="D7522" s="1" t="s">
        <v>27</v>
      </c>
      <c r="E7522" s="1" t="s">
        <v>37</v>
      </c>
      <c r="F7522" s="1" t="s">
        <v>518</v>
      </c>
      <c r="G7522" s="3">
        <v>45482</v>
      </c>
      <c r="H7522" s="3">
        <v>45490</v>
      </c>
      <c r="I7522" s="6">
        <v>70</v>
      </c>
      <c r="J7522" s="1">
        <v>1</v>
      </c>
      <c r="K7522" s="4">
        <v>0.03</v>
      </c>
      <c r="L7522" s="6">
        <f t="shared" si="236"/>
        <v>2.1</v>
      </c>
      <c r="M7522" s="8">
        <f t="shared" si="237"/>
        <v>67.900000000000006</v>
      </c>
      <c r="N7522" s="21">
        <f>(sales[[#This Row],[Price]]*sales[[#This Row],[Qty]])-(sales[[#This Row],[Discount_Amt]]*sales[[#This Row],[Qty]])</f>
        <v>67.900000000000006</v>
      </c>
    </row>
    <row r="7523" spans="2:14" hidden="1" x14ac:dyDescent="0.35">
      <c r="B7523" s="7">
        <v>2031521</v>
      </c>
      <c r="C7523" s="1" t="s">
        <v>6</v>
      </c>
      <c r="D7523" s="1" t="s">
        <v>28</v>
      </c>
      <c r="E7523" s="1" t="s">
        <v>39</v>
      </c>
      <c r="F7523" s="1" t="s">
        <v>518</v>
      </c>
      <c r="G7523" s="3">
        <v>45482</v>
      </c>
      <c r="H7523" s="3">
        <v>45484</v>
      </c>
      <c r="I7523" s="6">
        <v>230</v>
      </c>
      <c r="J7523" s="1">
        <v>2</v>
      </c>
      <c r="K7523" s="4">
        <v>0.08</v>
      </c>
      <c r="L7523" s="6">
        <f t="shared" si="236"/>
        <v>18.400000000000002</v>
      </c>
      <c r="M7523" s="8">
        <f t="shared" si="237"/>
        <v>441.6</v>
      </c>
      <c r="N7523" s="21">
        <f>(sales[[#This Row],[Price]]*sales[[#This Row],[Qty]])-(sales[[#This Row],[Discount_Amt]]*sales[[#This Row],[Qty]])</f>
        <v>423.2</v>
      </c>
    </row>
    <row r="7524" spans="2:14" hidden="1" x14ac:dyDescent="0.35">
      <c r="B7524" s="7">
        <v>2031522</v>
      </c>
      <c r="C7524" s="1" t="s">
        <v>7</v>
      </c>
      <c r="D7524" s="1" t="s">
        <v>29</v>
      </c>
      <c r="E7524" s="1" t="s">
        <v>40</v>
      </c>
      <c r="F7524" s="1" t="s">
        <v>519</v>
      </c>
      <c r="G7524" s="3">
        <v>45482</v>
      </c>
      <c r="H7524" s="3">
        <v>45485</v>
      </c>
      <c r="I7524" s="6">
        <v>7999</v>
      </c>
      <c r="J7524" s="1">
        <v>1</v>
      </c>
      <c r="K7524" s="4">
        <v>0.05</v>
      </c>
      <c r="L7524" s="6">
        <f t="shared" si="236"/>
        <v>399.95000000000005</v>
      </c>
      <c r="M7524" s="8">
        <f t="shared" si="237"/>
        <v>7599.05</v>
      </c>
      <c r="N7524" s="21">
        <f>(sales[[#This Row],[Price]]*sales[[#This Row],[Qty]])-(sales[[#This Row],[Discount_Amt]]*sales[[#This Row],[Qty]])</f>
        <v>7599.05</v>
      </c>
    </row>
    <row r="7525" spans="2:14" x14ac:dyDescent="0.35">
      <c r="B7525" s="7">
        <v>2031523</v>
      </c>
      <c r="C7525" s="1" t="s">
        <v>10</v>
      </c>
      <c r="D7525" s="1" t="s">
        <v>25</v>
      </c>
      <c r="E7525" s="1" t="s">
        <v>41</v>
      </c>
      <c r="F7525" s="1" t="s">
        <v>521</v>
      </c>
      <c r="G7525" s="3">
        <v>45482</v>
      </c>
      <c r="H7525" s="3">
        <v>45487</v>
      </c>
      <c r="I7525" s="6">
        <v>850</v>
      </c>
      <c r="J7525" s="1">
        <v>2</v>
      </c>
      <c r="K7525" s="4">
        <v>0.05</v>
      </c>
      <c r="L7525" s="6">
        <f t="shared" si="236"/>
        <v>42.5</v>
      </c>
      <c r="M7525" s="8">
        <f t="shared" si="237"/>
        <v>1657.5</v>
      </c>
      <c r="N7525" s="21">
        <f>(sales[[#This Row],[Price]]*sales[[#This Row],[Qty]])-(sales[[#This Row],[Discount_Amt]]*sales[[#This Row],[Qty]])</f>
        <v>1615</v>
      </c>
    </row>
    <row r="7526" spans="2:14" hidden="1" x14ac:dyDescent="0.35">
      <c r="B7526" s="7">
        <v>2031524</v>
      </c>
      <c r="C7526" s="1" t="s">
        <v>8</v>
      </c>
      <c r="D7526" s="1" t="s">
        <v>393</v>
      </c>
      <c r="E7526" s="1" t="s">
        <v>42</v>
      </c>
      <c r="F7526" s="1" t="s">
        <v>520</v>
      </c>
      <c r="G7526" s="3">
        <v>45482</v>
      </c>
      <c r="H7526" s="3">
        <v>45483</v>
      </c>
      <c r="I7526" s="6">
        <v>65000</v>
      </c>
      <c r="J7526" s="1">
        <v>7</v>
      </c>
      <c r="K7526" s="4">
        <v>0.05</v>
      </c>
      <c r="L7526" s="6">
        <f t="shared" si="236"/>
        <v>3250</v>
      </c>
      <c r="M7526" s="8">
        <f t="shared" si="237"/>
        <v>451750</v>
      </c>
      <c r="N7526" s="21">
        <f>(sales[[#This Row],[Price]]*sales[[#This Row],[Qty]])-(sales[[#This Row],[Discount_Amt]]*sales[[#This Row],[Qty]])</f>
        <v>432250</v>
      </c>
    </row>
    <row r="7527" spans="2:14" hidden="1" x14ac:dyDescent="0.35">
      <c r="B7527" s="7">
        <v>2031525</v>
      </c>
      <c r="C7527" s="1" t="s">
        <v>9</v>
      </c>
      <c r="D7527" s="1" t="s">
        <v>25</v>
      </c>
      <c r="E7527" s="1" t="s">
        <v>43</v>
      </c>
      <c r="F7527" s="1" t="s">
        <v>518</v>
      </c>
      <c r="G7527" s="3">
        <v>45482</v>
      </c>
      <c r="H7527" s="3">
        <v>45490</v>
      </c>
      <c r="I7527" s="6">
        <v>450</v>
      </c>
      <c r="J7527" s="1">
        <v>2</v>
      </c>
      <c r="K7527" s="4">
        <v>0.05</v>
      </c>
      <c r="L7527" s="6">
        <f t="shared" si="236"/>
        <v>22.5</v>
      </c>
      <c r="M7527" s="8">
        <f t="shared" si="237"/>
        <v>877.5</v>
      </c>
      <c r="N7527" s="21">
        <f>(sales[[#This Row],[Price]]*sales[[#This Row],[Qty]])-(sales[[#This Row],[Discount_Amt]]*sales[[#This Row],[Qty]])</f>
        <v>855</v>
      </c>
    </row>
    <row r="7528" spans="2:14" x14ac:dyDescent="0.35">
      <c r="B7528" s="7">
        <v>2031526</v>
      </c>
      <c r="C7528" s="1" t="s">
        <v>11</v>
      </c>
      <c r="D7528" s="1" t="s">
        <v>26</v>
      </c>
      <c r="E7528" s="1" t="s">
        <v>44</v>
      </c>
      <c r="F7528" s="1" t="s">
        <v>519</v>
      </c>
      <c r="G7528" s="3">
        <v>45482</v>
      </c>
      <c r="H7528" s="3">
        <v>45484</v>
      </c>
      <c r="I7528" s="6">
        <v>1299</v>
      </c>
      <c r="J7528" s="1">
        <v>2</v>
      </c>
      <c r="K7528" s="4">
        <v>0.03</v>
      </c>
      <c r="L7528" s="6">
        <f t="shared" si="236"/>
        <v>38.97</v>
      </c>
      <c r="M7528" s="8">
        <f t="shared" si="237"/>
        <v>2559.0300000000002</v>
      </c>
      <c r="N7528" s="21">
        <f>(sales[[#This Row],[Price]]*sales[[#This Row],[Qty]])-(sales[[#This Row],[Discount_Amt]]*sales[[#This Row],[Qty]])</f>
        <v>2520.06</v>
      </c>
    </row>
    <row r="7529" spans="2:14" x14ac:dyDescent="0.35">
      <c r="B7529" s="7">
        <v>2031527</v>
      </c>
      <c r="C7529" s="1" t="s">
        <v>12</v>
      </c>
      <c r="D7529" s="1" t="s">
        <v>27</v>
      </c>
      <c r="E7529" s="1" t="s">
        <v>45</v>
      </c>
      <c r="F7529" s="1" t="s">
        <v>520</v>
      </c>
      <c r="G7529" s="3">
        <v>45482</v>
      </c>
      <c r="H7529" s="3">
        <v>45485</v>
      </c>
      <c r="I7529" s="6">
        <v>1700</v>
      </c>
      <c r="J7529" s="1">
        <v>1</v>
      </c>
      <c r="K7529" s="4">
        <v>0.1</v>
      </c>
      <c r="L7529" s="6">
        <f t="shared" si="236"/>
        <v>170</v>
      </c>
      <c r="M7529" s="8">
        <f t="shared" si="237"/>
        <v>1530</v>
      </c>
      <c r="N7529" s="21">
        <f>(sales[[#This Row],[Price]]*sales[[#This Row],[Qty]])-(sales[[#This Row],[Discount_Amt]]*sales[[#This Row],[Qty]])</f>
        <v>1530</v>
      </c>
    </row>
    <row r="7530" spans="2:14" hidden="1" x14ac:dyDescent="0.35">
      <c r="B7530" s="7">
        <v>2031528</v>
      </c>
      <c r="C7530" s="1" t="s">
        <v>13</v>
      </c>
      <c r="D7530" s="1" t="s">
        <v>28</v>
      </c>
      <c r="E7530" s="1" t="s">
        <v>46</v>
      </c>
      <c r="F7530" s="1" t="s">
        <v>521</v>
      </c>
      <c r="G7530" s="3">
        <v>45482</v>
      </c>
      <c r="H7530" s="3">
        <v>45487</v>
      </c>
      <c r="I7530" s="6">
        <v>55000</v>
      </c>
      <c r="J7530" s="1">
        <v>2</v>
      </c>
      <c r="K7530" s="4">
        <v>0.05</v>
      </c>
      <c r="L7530" s="6">
        <f t="shared" si="236"/>
        <v>2750</v>
      </c>
      <c r="M7530" s="8">
        <f t="shared" si="237"/>
        <v>107250</v>
      </c>
      <c r="N7530" s="21">
        <f>(sales[[#This Row],[Price]]*sales[[#This Row],[Qty]])-(sales[[#This Row],[Discount_Amt]]*sales[[#This Row],[Qty]])</f>
        <v>104500</v>
      </c>
    </row>
    <row r="7531" spans="2:14" hidden="1" x14ac:dyDescent="0.35">
      <c r="B7531" s="7">
        <v>2031529</v>
      </c>
      <c r="C7531" s="1" t="s">
        <v>14</v>
      </c>
      <c r="D7531" s="1" t="s">
        <v>29</v>
      </c>
      <c r="E7531" s="1" t="s">
        <v>47</v>
      </c>
      <c r="F7531" s="1" t="s">
        <v>518</v>
      </c>
      <c r="G7531" s="3">
        <v>45482</v>
      </c>
      <c r="H7531" s="3">
        <v>45483</v>
      </c>
      <c r="I7531" s="6">
        <v>57999</v>
      </c>
      <c r="J7531" s="1">
        <v>4</v>
      </c>
      <c r="K7531" s="4">
        <v>0.05</v>
      </c>
      <c r="L7531" s="6">
        <f t="shared" si="236"/>
        <v>2899.9500000000003</v>
      </c>
      <c r="M7531" s="8">
        <f t="shared" si="237"/>
        <v>229096.05</v>
      </c>
      <c r="N7531" s="21">
        <f>(sales[[#This Row],[Price]]*sales[[#This Row],[Qty]])-(sales[[#This Row],[Discount_Amt]]*sales[[#This Row],[Qty]])</f>
        <v>220396.2</v>
      </c>
    </row>
    <row r="7532" spans="2:14" hidden="1" x14ac:dyDescent="0.35">
      <c r="B7532" s="7">
        <v>2031530</v>
      </c>
      <c r="C7532" s="1" t="s">
        <v>15</v>
      </c>
      <c r="D7532" s="1" t="s">
        <v>25</v>
      </c>
      <c r="E7532" s="1" t="s">
        <v>48</v>
      </c>
      <c r="F7532" s="1" t="s">
        <v>518</v>
      </c>
      <c r="G7532" s="3">
        <v>45482</v>
      </c>
      <c r="H7532" s="3">
        <v>45490</v>
      </c>
      <c r="I7532" s="6">
        <v>1399</v>
      </c>
      <c r="J7532" s="1">
        <v>3</v>
      </c>
      <c r="K7532" s="4">
        <v>0.02</v>
      </c>
      <c r="L7532" s="6">
        <f t="shared" si="236"/>
        <v>27.98</v>
      </c>
      <c r="M7532" s="8">
        <f t="shared" si="237"/>
        <v>4169.0200000000004</v>
      </c>
      <c r="N7532" s="21">
        <f>(sales[[#This Row],[Price]]*sales[[#This Row],[Qty]])-(sales[[#This Row],[Discount_Amt]]*sales[[#This Row],[Qty]])</f>
        <v>4113.0600000000004</v>
      </c>
    </row>
    <row r="7533" spans="2:14" hidden="1" x14ac:dyDescent="0.35">
      <c r="B7533" s="7">
        <v>2031531</v>
      </c>
      <c r="C7533" s="1" t="s">
        <v>16</v>
      </c>
      <c r="D7533" s="1" t="s">
        <v>30</v>
      </c>
      <c r="E7533" s="1" t="s">
        <v>49</v>
      </c>
      <c r="F7533" s="1" t="s">
        <v>519</v>
      </c>
      <c r="G7533" s="3">
        <v>45482</v>
      </c>
      <c r="H7533" s="3">
        <v>45484</v>
      </c>
      <c r="I7533" s="6">
        <v>999</v>
      </c>
      <c r="J7533" s="1">
        <v>2</v>
      </c>
      <c r="K7533" s="4">
        <v>0.06</v>
      </c>
      <c r="L7533" s="6">
        <f t="shared" si="236"/>
        <v>59.94</v>
      </c>
      <c r="M7533" s="8">
        <f t="shared" si="237"/>
        <v>1938.06</v>
      </c>
      <c r="N7533" s="21">
        <f>(sales[[#This Row],[Price]]*sales[[#This Row],[Qty]])-(sales[[#This Row],[Discount_Amt]]*sales[[#This Row],[Qty]])</f>
        <v>1878.12</v>
      </c>
    </row>
    <row r="7534" spans="2:14" x14ac:dyDescent="0.35">
      <c r="B7534" s="7">
        <v>2031532</v>
      </c>
      <c r="C7534" s="1" t="s">
        <v>17</v>
      </c>
      <c r="D7534" s="1" t="s">
        <v>27</v>
      </c>
      <c r="E7534" s="1" t="s">
        <v>50</v>
      </c>
      <c r="F7534" s="1" t="s">
        <v>521</v>
      </c>
      <c r="G7534" s="3">
        <v>45482</v>
      </c>
      <c r="H7534" s="3">
        <v>45485</v>
      </c>
      <c r="I7534" s="6">
        <v>2099</v>
      </c>
      <c r="J7534" s="1">
        <v>1</v>
      </c>
      <c r="K7534" s="4">
        <v>0.15</v>
      </c>
      <c r="L7534" s="6">
        <f t="shared" ref="L7534:L7597" si="238">I7534*K7534</f>
        <v>314.84999999999997</v>
      </c>
      <c r="M7534" s="8">
        <f t="shared" ref="M7534:M7597" si="239">I7534*J7534-L7534</f>
        <v>1784.15</v>
      </c>
      <c r="N7534" s="21">
        <f>(sales[[#This Row],[Price]]*sales[[#This Row],[Qty]])-(sales[[#This Row],[Discount_Amt]]*sales[[#This Row],[Qty]])</f>
        <v>1784.15</v>
      </c>
    </row>
    <row r="7535" spans="2:14" hidden="1" x14ac:dyDescent="0.35">
      <c r="B7535" s="7">
        <v>2031533</v>
      </c>
      <c r="C7535" s="1" t="s">
        <v>18</v>
      </c>
      <c r="D7535" s="1" t="s">
        <v>28</v>
      </c>
      <c r="E7535" s="1" t="s">
        <v>51</v>
      </c>
      <c r="F7535" s="1" t="s">
        <v>520</v>
      </c>
      <c r="G7535" s="3">
        <v>45482</v>
      </c>
      <c r="H7535" s="3">
        <v>45487</v>
      </c>
      <c r="I7535" s="6">
        <v>11000</v>
      </c>
      <c r="J7535" s="1">
        <v>1</v>
      </c>
      <c r="K7535" s="4">
        <v>0.02</v>
      </c>
      <c r="L7535" s="6">
        <f t="shared" si="238"/>
        <v>220</v>
      </c>
      <c r="M7535" s="8">
        <f t="shared" si="239"/>
        <v>10780</v>
      </c>
      <c r="N7535" s="21">
        <f>(sales[[#This Row],[Price]]*sales[[#This Row],[Qty]])-(sales[[#This Row],[Discount_Amt]]*sales[[#This Row],[Qty]])</f>
        <v>10780</v>
      </c>
    </row>
    <row r="7536" spans="2:14" hidden="1" x14ac:dyDescent="0.35">
      <c r="B7536" s="7">
        <v>2031534</v>
      </c>
      <c r="C7536" s="1" t="s">
        <v>19</v>
      </c>
      <c r="D7536" s="1" t="s">
        <v>29</v>
      </c>
      <c r="E7536" s="1" t="s">
        <v>506</v>
      </c>
      <c r="F7536" s="1" t="s">
        <v>518</v>
      </c>
      <c r="G7536" s="3">
        <v>45482</v>
      </c>
      <c r="H7536" s="3">
        <v>45483</v>
      </c>
      <c r="I7536" s="6">
        <v>800</v>
      </c>
      <c r="J7536" s="1">
        <v>2</v>
      </c>
      <c r="K7536" s="4">
        <v>0.02</v>
      </c>
      <c r="L7536" s="6">
        <f t="shared" si="238"/>
        <v>16</v>
      </c>
      <c r="M7536" s="8">
        <f t="shared" si="239"/>
        <v>1584</v>
      </c>
      <c r="N7536" s="21">
        <f>(sales[[#This Row],[Price]]*sales[[#This Row],[Qty]])-(sales[[#This Row],[Discount_Amt]]*sales[[#This Row],[Qty]])</f>
        <v>1568</v>
      </c>
    </row>
    <row r="7537" spans="2:14" hidden="1" x14ac:dyDescent="0.35">
      <c r="B7537" s="7">
        <v>2031535</v>
      </c>
      <c r="C7537" s="1" t="s">
        <v>20</v>
      </c>
      <c r="D7537" s="1" t="s">
        <v>25</v>
      </c>
      <c r="E7537" s="1" t="s">
        <v>507</v>
      </c>
      <c r="F7537" s="1" t="s">
        <v>519</v>
      </c>
      <c r="G7537" s="3">
        <v>45482</v>
      </c>
      <c r="H7537" s="3">
        <v>45490</v>
      </c>
      <c r="I7537" s="6">
        <v>5500</v>
      </c>
      <c r="J7537" s="1">
        <v>1</v>
      </c>
      <c r="K7537" s="4">
        <v>0.02</v>
      </c>
      <c r="L7537" s="6">
        <f t="shared" si="238"/>
        <v>110</v>
      </c>
      <c r="M7537" s="8">
        <f t="shared" si="239"/>
        <v>5390</v>
      </c>
      <c r="N7537" s="21">
        <f>(sales[[#This Row],[Price]]*sales[[#This Row],[Qty]])-(sales[[#This Row],[Discount_Amt]]*sales[[#This Row],[Qty]])</f>
        <v>5390</v>
      </c>
    </row>
    <row r="7538" spans="2:14" hidden="1" x14ac:dyDescent="0.35">
      <c r="B7538" s="7">
        <v>2031536</v>
      </c>
      <c r="C7538" s="1" t="s">
        <v>21</v>
      </c>
      <c r="D7538" s="1" t="s">
        <v>26</v>
      </c>
      <c r="E7538" s="1" t="s">
        <v>508</v>
      </c>
      <c r="F7538" s="1" t="s">
        <v>520</v>
      </c>
      <c r="G7538" s="3">
        <v>45482</v>
      </c>
      <c r="H7538" s="3">
        <v>45484</v>
      </c>
      <c r="I7538" s="6">
        <v>1350</v>
      </c>
      <c r="J7538" s="1">
        <v>3</v>
      </c>
      <c r="K7538" s="4">
        <v>0.02</v>
      </c>
      <c r="L7538" s="6">
        <f t="shared" si="238"/>
        <v>27</v>
      </c>
      <c r="M7538" s="8">
        <f t="shared" si="239"/>
        <v>4023</v>
      </c>
      <c r="N7538" s="21">
        <f>(sales[[#This Row],[Price]]*sales[[#This Row],[Qty]])-(sales[[#This Row],[Discount_Amt]]*sales[[#This Row],[Qty]])</f>
        <v>3969</v>
      </c>
    </row>
    <row r="7539" spans="2:14" hidden="1" x14ac:dyDescent="0.35">
      <c r="B7539" s="7">
        <v>2031537</v>
      </c>
      <c r="C7539" s="1" t="s">
        <v>22</v>
      </c>
      <c r="D7539" s="1" t="s">
        <v>27</v>
      </c>
      <c r="E7539" s="1" t="s">
        <v>31</v>
      </c>
      <c r="F7539" s="1" t="s">
        <v>521</v>
      </c>
      <c r="G7539" s="3">
        <v>45482</v>
      </c>
      <c r="H7539" s="3">
        <v>45485</v>
      </c>
      <c r="I7539" s="6">
        <v>4500</v>
      </c>
      <c r="J7539" s="1">
        <v>2</v>
      </c>
      <c r="K7539" s="4">
        <v>0.02</v>
      </c>
      <c r="L7539" s="6">
        <f t="shared" si="238"/>
        <v>90</v>
      </c>
      <c r="M7539" s="8">
        <f t="shared" si="239"/>
        <v>8910</v>
      </c>
      <c r="N7539" s="21">
        <f>(sales[[#This Row],[Price]]*sales[[#This Row],[Qty]])-(sales[[#This Row],[Discount_Amt]]*sales[[#This Row],[Qty]])</f>
        <v>8820</v>
      </c>
    </row>
    <row r="7540" spans="2:14" hidden="1" x14ac:dyDescent="0.35">
      <c r="B7540" s="7">
        <v>2031538</v>
      </c>
      <c r="C7540" s="1" t="s">
        <v>23</v>
      </c>
      <c r="D7540" s="1" t="s">
        <v>28</v>
      </c>
      <c r="E7540" s="1" t="s">
        <v>32</v>
      </c>
      <c r="F7540" s="1" t="s">
        <v>518</v>
      </c>
      <c r="G7540" s="3">
        <v>45482</v>
      </c>
      <c r="H7540" s="3">
        <v>45487</v>
      </c>
      <c r="I7540" s="6">
        <v>2350</v>
      </c>
      <c r="J7540" s="1">
        <v>1</v>
      </c>
      <c r="K7540" s="4">
        <v>0.02</v>
      </c>
      <c r="L7540" s="6">
        <f t="shared" si="238"/>
        <v>47</v>
      </c>
      <c r="M7540" s="8">
        <f t="shared" si="239"/>
        <v>2303</v>
      </c>
      <c r="N7540" s="21">
        <f>(sales[[#This Row],[Price]]*sales[[#This Row],[Qty]])-(sales[[#This Row],[Discount_Amt]]*sales[[#This Row],[Qty]])</f>
        <v>2303</v>
      </c>
    </row>
    <row r="7541" spans="2:14" hidden="1" x14ac:dyDescent="0.35">
      <c r="B7541" s="7">
        <v>2031539</v>
      </c>
      <c r="C7541" s="1" t="s">
        <v>24</v>
      </c>
      <c r="D7541" s="1" t="s">
        <v>29</v>
      </c>
      <c r="E7541" s="1" t="s">
        <v>38</v>
      </c>
      <c r="F7541" s="1" t="s">
        <v>518</v>
      </c>
      <c r="G7541" s="3">
        <v>45482</v>
      </c>
      <c r="H7541" s="3">
        <v>45483</v>
      </c>
      <c r="I7541" s="6">
        <v>90</v>
      </c>
      <c r="J7541" s="1">
        <v>2</v>
      </c>
      <c r="K7541" s="4">
        <v>0.02</v>
      </c>
      <c r="L7541" s="6">
        <f t="shared" si="238"/>
        <v>1.8</v>
      </c>
      <c r="M7541" s="8">
        <f t="shared" si="239"/>
        <v>178.2</v>
      </c>
      <c r="N7541" s="21">
        <f>(sales[[#This Row],[Price]]*sales[[#This Row],[Qty]])-(sales[[#This Row],[Discount_Amt]]*sales[[#This Row],[Qty]])</f>
        <v>176.4</v>
      </c>
    </row>
    <row r="7542" spans="2:14" hidden="1" x14ac:dyDescent="0.35">
      <c r="B7542" s="7">
        <v>2031540</v>
      </c>
      <c r="C7542" s="1" t="s">
        <v>4</v>
      </c>
      <c r="D7542" s="1" t="s">
        <v>25</v>
      </c>
      <c r="E7542" s="1" t="s">
        <v>33</v>
      </c>
      <c r="F7542" s="1" t="s">
        <v>519</v>
      </c>
      <c r="G7542" s="3">
        <v>45482</v>
      </c>
      <c r="H7542" s="3">
        <v>45490</v>
      </c>
      <c r="I7542" s="6">
        <v>280</v>
      </c>
      <c r="J7542" s="1">
        <v>1</v>
      </c>
      <c r="K7542" s="4">
        <v>0.02</v>
      </c>
      <c r="L7542" s="6">
        <f t="shared" si="238"/>
        <v>5.6000000000000005</v>
      </c>
      <c r="M7542" s="8">
        <f t="shared" si="239"/>
        <v>274.39999999999998</v>
      </c>
      <c r="N7542" s="21">
        <f>(sales[[#This Row],[Price]]*sales[[#This Row],[Qty]])-(sales[[#This Row],[Discount_Amt]]*sales[[#This Row],[Qty]])</f>
        <v>274.39999999999998</v>
      </c>
    </row>
    <row r="7543" spans="2:14" hidden="1" x14ac:dyDescent="0.35">
      <c r="B7543" s="7">
        <v>2031541</v>
      </c>
      <c r="C7543" s="1" t="s">
        <v>5</v>
      </c>
      <c r="D7543" s="1" t="s">
        <v>26</v>
      </c>
      <c r="E7543" s="1" t="s">
        <v>34</v>
      </c>
      <c r="F7543" s="1" t="s">
        <v>521</v>
      </c>
      <c r="G7543" s="3">
        <v>45482</v>
      </c>
      <c r="H7543" s="3">
        <v>45484</v>
      </c>
      <c r="I7543" s="6">
        <v>70</v>
      </c>
      <c r="J7543" s="1">
        <v>2</v>
      </c>
      <c r="K7543" s="4">
        <v>7.0000000000000007E-2</v>
      </c>
      <c r="L7543" s="6">
        <f t="shared" si="238"/>
        <v>4.9000000000000004</v>
      </c>
      <c r="M7543" s="8">
        <f t="shared" si="239"/>
        <v>135.1</v>
      </c>
      <c r="N7543" s="21">
        <f>(sales[[#This Row],[Price]]*sales[[#This Row],[Qty]])-(sales[[#This Row],[Discount_Amt]]*sales[[#This Row],[Qty]])</f>
        <v>130.19999999999999</v>
      </c>
    </row>
    <row r="7544" spans="2:14" hidden="1" x14ac:dyDescent="0.35">
      <c r="B7544" s="7">
        <v>2031542</v>
      </c>
      <c r="C7544" s="1" t="s">
        <v>6</v>
      </c>
      <c r="D7544" s="1" t="s">
        <v>27</v>
      </c>
      <c r="E7544" s="1" t="s">
        <v>35</v>
      </c>
      <c r="F7544" s="1" t="s">
        <v>520</v>
      </c>
      <c r="G7544" s="3">
        <v>45482</v>
      </c>
      <c r="H7544" s="3">
        <v>45485</v>
      </c>
      <c r="I7544" s="6">
        <v>230</v>
      </c>
      <c r="J7544" s="1">
        <v>3</v>
      </c>
      <c r="K7544" s="4">
        <v>0.03</v>
      </c>
      <c r="L7544" s="6">
        <f t="shared" si="238"/>
        <v>6.8999999999999995</v>
      </c>
      <c r="M7544" s="8">
        <f t="shared" si="239"/>
        <v>683.1</v>
      </c>
      <c r="N7544" s="21">
        <f>(sales[[#This Row],[Price]]*sales[[#This Row],[Qty]])-(sales[[#This Row],[Discount_Amt]]*sales[[#This Row],[Qty]])</f>
        <v>669.3</v>
      </c>
    </row>
    <row r="7545" spans="2:14" hidden="1" x14ac:dyDescent="0.35">
      <c r="B7545" s="7">
        <v>2031543</v>
      </c>
      <c r="C7545" s="1" t="s">
        <v>7</v>
      </c>
      <c r="D7545" s="1" t="s">
        <v>28</v>
      </c>
      <c r="E7545" s="1" t="s">
        <v>36</v>
      </c>
      <c r="F7545" s="1" t="s">
        <v>518</v>
      </c>
      <c r="G7545" s="3">
        <v>45482</v>
      </c>
      <c r="H7545" s="3">
        <v>45487</v>
      </c>
      <c r="I7545" s="6">
        <v>7999</v>
      </c>
      <c r="J7545" s="1">
        <v>2</v>
      </c>
      <c r="K7545" s="4">
        <v>0.08</v>
      </c>
      <c r="L7545" s="6">
        <f t="shared" si="238"/>
        <v>639.91999999999996</v>
      </c>
      <c r="M7545" s="8">
        <f t="shared" si="239"/>
        <v>15358.08</v>
      </c>
      <c r="N7545" s="21">
        <f>(sales[[#This Row],[Price]]*sales[[#This Row],[Qty]])-(sales[[#This Row],[Discount_Amt]]*sales[[#This Row],[Qty]])</f>
        <v>14718.16</v>
      </c>
    </row>
    <row r="7546" spans="2:14" x14ac:dyDescent="0.35">
      <c r="B7546" s="7">
        <v>2031544</v>
      </c>
      <c r="C7546" s="1" t="s">
        <v>10</v>
      </c>
      <c r="D7546" s="1" t="s">
        <v>29</v>
      </c>
      <c r="E7546" s="1" t="s">
        <v>37</v>
      </c>
      <c r="F7546" s="1" t="s">
        <v>519</v>
      </c>
      <c r="G7546" s="3">
        <v>45482</v>
      </c>
      <c r="H7546" s="3">
        <v>45483</v>
      </c>
      <c r="I7546" s="6">
        <v>850</v>
      </c>
      <c r="J7546" s="1">
        <v>7</v>
      </c>
      <c r="K7546" s="4">
        <v>0.05</v>
      </c>
      <c r="L7546" s="6">
        <f t="shared" si="238"/>
        <v>42.5</v>
      </c>
      <c r="M7546" s="8">
        <f t="shared" si="239"/>
        <v>5907.5</v>
      </c>
      <c r="N7546" s="21">
        <f>(sales[[#This Row],[Price]]*sales[[#This Row],[Qty]])-(sales[[#This Row],[Discount_Amt]]*sales[[#This Row],[Qty]])</f>
        <v>5652.5</v>
      </c>
    </row>
    <row r="7547" spans="2:14" hidden="1" x14ac:dyDescent="0.35">
      <c r="B7547" s="7">
        <v>2031545</v>
      </c>
      <c r="C7547" s="1" t="s">
        <v>8</v>
      </c>
      <c r="D7547" s="1" t="s">
        <v>25</v>
      </c>
      <c r="E7547" s="1" t="s">
        <v>39</v>
      </c>
      <c r="F7547" s="1" t="s">
        <v>520</v>
      </c>
      <c r="G7547" s="3">
        <v>45482</v>
      </c>
      <c r="H7547" s="3">
        <v>45490</v>
      </c>
      <c r="I7547" s="6">
        <v>65000</v>
      </c>
      <c r="J7547" s="1">
        <v>2</v>
      </c>
      <c r="K7547" s="4">
        <v>0.05</v>
      </c>
      <c r="L7547" s="6">
        <f t="shared" si="238"/>
        <v>3250</v>
      </c>
      <c r="M7547" s="8">
        <f t="shared" si="239"/>
        <v>126750</v>
      </c>
      <c r="N7547" s="21">
        <f>(sales[[#This Row],[Price]]*sales[[#This Row],[Qty]])-(sales[[#This Row],[Discount_Amt]]*sales[[#This Row],[Qty]])</f>
        <v>123500</v>
      </c>
    </row>
    <row r="7548" spans="2:14" hidden="1" x14ac:dyDescent="0.35">
      <c r="B7548" s="7">
        <v>2031546</v>
      </c>
      <c r="C7548" s="1" t="s">
        <v>9</v>
      </c>
      <c r="D7548" s="1" t="s">
        <v>394</v>
      </c>
      <c r="E7548" s="1" t="s">
        <v>40</v>
      </c>
      <c r="F7548" s="1" t="s">
        <v>521</v>
      </c>
      <c r="G7548" s="3">
        <v>45482</v>
      </c>
      <c r="H7548" s="3">
        <v>45484</v>
      </c>
      <c r="I7548" s="6">
        <v>450</v>
      </c>
      <c r="J7548" s="1">
        <v>1</v>
      </c>
      <c r="K7548" s="4">
        <v>0.05</v>
      </c>
      <c r="L7548" s="6">
        <f t="shared" si="238"/>
        <v>22.5</v>
      </c>
      <c r="M7548" s="8">
        <f t="shared" si="239"/>
        <v>427.5</v>
      </c>
      <c r="N7548" s="21">
        <f>(sales[[#This Row],[Price]]*sales[[#This Row],[Qty]])-(sales[[#This Row],[Discount_Amt]]*sales[[#This Row],[Qty]])</f>
        <v>427.5</v>
      </c>
    </row>
    <row r="7549" spans="2:14" x14ac:dyDescent="0.35">
      <c r="B7549" s="7">
        <v>2031547</v>
      </c>
      <c r="C7549" s="1" t="s">
        <v>11</v>
      </c>
      <c r="D7549" s="1" t="s">
        <v>25</v>
      </c>
      <c r="E7549" s="1" t="s">
        <v>41</v>
      </c>
      <c r="F7549" s="1" t="s">
        <v>518</v>
      </c>
      <c r="G7549" s="3">
        <v>45482</v>
      </c>
      <c r="H7549" s="3">
        <v>45485</v>
      </c>
      <c r="I7549" s="6">
        <v>1299</v>
      </c>
      <c r="J7549" s="1">
        <v>1</v>
      </c>
      <c r="K7549" s="4">
        <v>0.05</v>
      </c>
      <c r="L7549" s="6">
        <f t="shared" si="238"/>
        <v>64.95</v>
      </c>
      <c r="M7549" s="8">
        <f t="shared" si="239"/>
        <v>1234.05</v>
      </c>
      <c r="N7549" s="21">
        <f>(sales[[#This Row],[Price]]*sales[[#This Row],[Qty]])-(sales[[#This Row],[Discount_Amt]]*sales[[#This Row],[Qty]])</f>
        <v>1234.05</v>
      </c>
    </row>
    <row r="7550" spans="2:14" x14ac:dyDescent="0.35">
      <c r="B7550" s="7">
        <v>2031548</v>
      </c>
      <c r="C7550" s="1" t="s">
        <v>12</v>
      </c>
      <c r="D7550" s="1" t="s">
        <v>26</v>
      </c>
      <c r="E7550" s="1" t="s">
        <v>42</v>
      </c>
      <c r="F7550" s="1" t="s">
        <v>518</v>
      </c>
      <c r="G7550" s="3">
        <v>45482</v>
      </c>
      <c r="H7550" s="3">
        <v>45487</v>
      </c>
      <c r="I7550" s="6">
        <v>1700</v>
      </c>
      <c r="J7550" s="1">
        <v>1</v>
      </c>
      <c r="K7550" s="4">
        <v>0.03</v>
      </c>
      <c r="L7550" s="6">
        <f t="shared" si="238"/>
        <v>51</v>
      </c>
      <c r="M7550" s="8">
        <f t="shared" si="239"/>
        <v>1649</v>
      </c>
      <c r="N7550" s="21">
        <f>(sales[[#This Row],[Price]]*sales[[#This Row],[Qty]])-(sales[[#This Row],[Discount_Amt]]*sales[[#This Row],[Qty]])</f>
        <v>1649</v>
      </c>
    </row>
    <row r="7551" spans="2:14" hidden="1" x14ac:dyDescent="0.35">
      <c r="B7551" s="7">
        <v>2031549</v>
      </c>
      <c r="C7551" s="1" t="s">
        <v>13</v>
      </c>
      <c r="D7551" s="1" t="s">
        <v>27</v>
      </c>
      <c r="E7551" s="1" t="s">
        <v>43</v>
      </c>
      <c r="F7551" s="1" t="s">
        <v>519</v>
      </c>
      <c r="G7551" s="3">
        <v>45482</v>
      </c>
      <c r="H7551" s="3">
        <v>45483</v>
      </c>
      <c r="I7551" s="6">
        <v>55000</v>
      </c>
      <c r="J7551" s="1">
        <v>2</v>
      </c>
      <c r="K7551" s="4">
        <v>0.1</v>
      </c>
      <c r="L7551" s="6">
        <f t="shared" si="238"/>
        <v>5500</v>
      </c>
      <c r="M7551" s="8">
        <f t="shared" si="239"/>
        <v>104500</v>
      </c>
      <c r="N7551" s="21">
        <f>(sales[[#This Row],[Price]]*sales[[#This Row],[Qty]])-(sales[[#This Row],[Discount_Amt]]*sales[[#This Row],[Qty]])</f>
        <v>99000</v>
      </c>
    </row>
    <row r="7552" spans="2:14" hidden="1" x14ac:dyDescent="0.35">
      <c r="B7552" s="7">
        <v>2031550</v>
      </c>
      <c r="C7552" s="1" t="s">
        <v>14</v>
      </c>
      <c r="D7552" s="1" t="s">
        <v>28</v>
      </c>
      <c r="E7552" s="1" t="s">
        <v>44</v>
      </c>
      <c r="F7552" s="1" t="s">
        <v>521</v>
      </c>
      <c r="G7552" s="3">
        <v>45482</v>
      </c>
      <c r="H7552" s="3">
        <v>45490</v>
      </c>
      <c r="I7552" s="6">
        <v>57999</v>
      </c>
      <c r="J7552" s="1">
        <v>1</v>
      </c>
      <c r="K7552" s="4">
        <v>0.05</v>
      </c>
      <c r="L7552" s="6">
        <f t="shared" si="238"/>
        <v>2899.9500000000003</v>
      </c>
      <c r="M7552" s="8">
        <f t="shared" si="239"/>
        <v>55099.05</v>
      </c>
      <c r="N7552" s="21">
        <f>(sales[[#This Row],[Price]]*sales[[#This Row],[Qty]])-(sales[[#This Row],[Discount_Amt]]*sales[[#This Row],[Qty]])</f>
        <v>55099.05</v>
      </c>
    </row>
    <row r="7553" spans="2:14" hidden="1" x14ac:dyDescent="0.35">
      <c r="B7553" s="7">
        <v>2031551</v>
      </c>
      <c r="C7553" s="1" t="s">
        <v>15</v>
      </c>
      <c r="D7553" s="1" t="s">
        <v>29</v>
      </c>
      <c r="E7553" s="1" t="s">
        <v>45</v>
      </c>
      <c r="F7553" s="1" t="s">
        <v>520</v>
      </c>
      <c r="G7553" s="3">
        <v>45482</v>
      </c>
      <c r="H7553" s="3">
        <v>45484</v>
      </c>
      <c r="I7553" s="6">
        <v>1399</v>
      </c>
      <c r="J7553" s="1">
        <v>2</v>
      </c>
      <c r="K7553" s="4">
        <v>0.05</v>
      </c>
      <c r="L7553" s="6">
        <f t="shared" si="238"/>
        <v>69.95</v>
      </c>
      <c r="M7553" s="8">
        <f t="shared" si="239"/>
        <v>2728.05</v>
      </c>
      <c r="N7553" s="21">
        <f>(sales[[#This Row],[Price]]*sales[[#This Row],[Qty]])-(sales[[#This Row],[Discount_Amt]]*sales[[#This Row],[Qty]])</f>
        <v>2658.1</v>
      </c>
    </row>
    <row r="7554" spans="2:14" hidden="1" x14ac:dyDescent="0.35">
      <c r="B7554" s="7">
        <v>2031552</v>
      </c>
      <c r="C7554" s="1" t="s">
        <v>16</v>
      </c>
      <c r="D7554" s="1" t="s">
        <v>25</v>
      </c>
      <c r="E7554" s="1" t="s">
        <v>46</v>
      </c>
      <c r="F7554" s="1" t="s">
        <v>518</v>
      </c>
      <c r="G7554" s="3">
        <v>45482</v>
      </c>
      <c r="H7554" s="3">
        <v>45485</v>
      </c>
      <c r="I7554" s="6">
        <v>999</v>
      </c>
      <c r="J7554" s="1">
        <v>7</v>
      </c>
      <c r="K7554" s="4">
        <v>0.02</v>
      </c>
      <c r="L7554" s="6">
        <f t="shared" si="238"/>
        <v>19.98</v>
      </c>
      <c r="M7554" s="8">
        <f t="shared" si="239"/>
        <v>6973.02</v>
      </c>
      <c r="N7554" s="21">
        <f>(sales[[#This Row],[Price]]*sales[[#This Row],[Qty]])-(sales[[#This Row],[Discount_Amt]]*sales[[#This Row],[Qty]])</f>
        <v>6853.14</v>
      </c>
    </row>
    <row r="7555" spans="2:14" x14ac:dyDescent="0.35">
      <c r="B7555" s="7">
        <v>2031553</v>
      </c>
      <c r="C7555" s="1" t="s">
        <v>17</v>
      </c>
      <c r="D7555" s="1" t="s">
        <v>30</v>
      </c>
      <c r="E7555" s="1" t="s">
        <v>47</v>
      </c>
      <c r="F7555" s="1" t="s">
        <v>519</v>
      </c>
      <c r="G7555" s="3">
        <v>45482</v>
      </c>
      <c r="H7555" s="3">
        <v>45487</v>
      </c>
      <c r="I7555" s="6">
        <v>2099</v>
      </c>
      <c r="J7555" s="1">
        <v>2</v>
      </c>
      <c r="K7555" s="4">
        <v>0.06</v>
      </c>
      <c r="L7555" s="6">
        <f t="shared" si="238"/>
        <v>125.94</v>
      </c>
      <c r="M7555" s="8">
        <f t="shared" si="239"/>
        <v>4072.06</v>
      </c>
      <c r="N7555" s="21">
        <f>(sales[[#This Row],[Price]]*sales[[#This Row],[Qty]])-(sales[[#This Row],[Discount_Amt]]*sales[[#This Row],[Qty]])</f>
        <v>3946.12</v>
      </c>
    </row>
    <row r="7556" spans="2:14" hidden="1" x14ac:dyDescent="0.35">
      <c r="B7556" s="7">
        <v>2031554</v>
      </c>
      <c r="C7556" s="1" t="s">
        <v>18</v>
      </c>
      <c r="D7556" s="1" t="s">
        <v>27</v>
      </c>
      <c r="E7556" s="1" t="s">
        <v>48</v>
      </c>
      <c r="F7556" s="1" t="s">
        <v>520</v>
      </c>
      <c r="G7556" s="3">
        <v>45482</v>
      </c>
      <c r="H7556" s="3">
        <v>45483</v>
      </c>
      <c r="I7556" s="6">
        <v>11000</v>
      </c>
      <c r="J7556" s="1">
        <v>2</v>
      </c>
      <c r="K7556" s="4">
        <v>0.15</v>
      </c>
      <c r="L7556" s="6">
        <f t="shared" si="238"/>
        <v>1650</v>
      </c>
      <c r="M7556" s="8">
        <f t="shared" si="239"/>
        <v>20350</v>
      </c>
      <c r="N7556" s="21">
        <f>(sales[[#This Row],[Price]]*sales[[#This Row],[Qty]])-(sales[[#This Row],[Discount_Amt]]*sales[[#This Row],[Qty]])</f>
        <v>18700</v>
      </c>
    </row>
    <row r="7557" spans="2:14" hidden="1" x14ac:dyDescent="0.35">
      <c r="B7557" s="7">
        <v>2031555</v>
      </c>
      <c r="C7557" s="1" t="s">
        <v>19</v>
      </c>
      <c r="D7557" s="1" t="s">
        <v>28</v>
      </c>
      <c r="E7557" s="1" t="s">
        <v>49</v>
      </c>
      <c r="F7557" s="1" t="s">
        <v>521</v>
      </c>
      <c r="G7557" s="3">
        <v>45482</v>
      </c>
      <c r="H7557" s="3">
        <v>45490</v>
      </c>
      <c r="I7557" s="6">
        <v>800</v>
      </c>
      <c r="J7557" s="1">
        <v>1</v>
      </c>
      <c r="K7557" s="4">
        <v>0.02</v>
      </c>
      <c r="L7557" s="6">
        <f t="shared" si="238"/>
        <v>16</v>
      </c>
      <c r="M7557" s="8">
        <f t="shared" si="239"/>
        <v>784</v>
      </c>
      <c r="N7557" s="21">
        <f>(sales[[#This Row],[Price]]*sales[[#This Row],[Qty]])-(sales[[#This Row],[Discount_Amt]]*sales[[#This Row],[Qty]])</f>
        <v>784</v>
      </c>
    </row>
    <row r="7558" spans="2:14" hidden="1" x14ac:dyDescent="0.35">
      <c r="B7558" s="7">
        <v>2031556</v>
      </c>
      <c r="C7558" s="1" t="s">
        <v>20</v>
      </c>
      <c r="D7558" s="1" t="s">
        <v>29</v>
      </c>
      <c r="E7558" s="1" t="s">
        <v>50</v>
      </c>
      <c r="F7558" s="1" t="s">
        <v>518</v>
      </c>
      <c r="G7558" s="3">
        <v>45482</v>
      </c>
      <c r="H7558" s="3">
        <v>45484</v>
      </c>
      <c r="I7558" s="6">
        <v>5500</v>
      </c>
      <c r="J7558" s="1">
        <v>2</v>
      </c>
      <c r="K7558" s="4">
        <v>0.02</v>
      </c>
      <c r="L7558" s="6">
        <f t="shared" si="238"/>
        <v>110</v>
      </c>
      <c r="M7558" s="8">
        <f t="shared" si="239"/>
        <v>10890</v>
      </c>
      <c r="N7558" s="21">
        <f>(sales[[#This Row],[Price]]*sales[[#This Row],[Qty]])-(sales[[#This Row],[Discount_Amt]]*sales[[#This Row],[Qty]])</f>
        <v>10780</v>
      </c>
    </row>
    <row r="7559" spans="2:14" hidden="1" x14ac:dyDescent="0.35">
      <c r="B7559" s="7">
        <v>2031557</v>
      </c>
      <c r="C7559" s="1" t="s">
        <v>21</v>
      </c>
      <c r="D7559" s="1" t="s">
        <v>25</v>
      </c>
      <c r="E7559" s="1" t="s">
        <v>51</v>
      </c>
      <c r="F7559" s="1" t="s">
        <v>518</v>
      </c>
      <c r="G7559" s="3">
        <v>45482</v>
      </c>
      <c r="H7559" s="3">
        <v>45485</v>
      </c>
      <c r="I7559" s="6">
        <v>1350</v>
      </c>
      <c r="J7559" s="1">
        <v>4</v>
      </c>
      <c r="K7559" s="4">
        <v>0.02</v>
      </c>
      <c r="L7559" s="6">
        <f t="shared" si="238"/>
        <v>27</v>
      </c>
      <c r="M7559" s="8">
        <f t="shared" si="239"/>
        <v>5373</v>
      </c>
      <c r="N7559" s="21">
        <f>(sales[[#This Row],[Price]]*sales[[#This Row],[Qty]])-(sales[[#This Row],[Discount_Amt]]*sales[[#This Row],[Qty]])</f>
        <v>5292</v>
      </c>
    </row>
    <row r="7560" spans="2:14" hidden="1" x14ac:dyDescent="0.35">
      <c r="B7560" s="7">
        <v>2031558</v>
      </c>
      <c r="C7560" s="1" t="s">
        <v>22</v>
      </c>
      <c r="D7560" s="1" t="s">
        <v>26</v>
      </c>
      <c r="E7560" s="1" t="s">
        <v>506</v>
      </c>
      <c r="F7560" s="1" t="s">
        <v>519</v>
      </c>
      <c r="G7560" s="3">
        <v>45482</v>
      </c>
      <c r="H7560" s="3">
        <v>45487</v>
      </c>
      <c r="I7560" s="6">
        <v>4500</v>
      </c>
      <c r="J7560" s="1">
        <v>3</v>
      </c>
      <c r="K7560" s="4">
        <v>0.02</v>
      </c>
      <c r="L7560" s="6">
        <f t="shared" si="238"/>
        <v>90</v>
      </c>
      <c r="M7560" s="8">
        <f t="shared" si="239"/>
        <v>13410</v>
      </c>
      <c r="N7560" s="21">
        <f>(sales[[#This Row],[Price]]*sales[[#This Row],[Qty]])-(sales[[#This Row],[Discount_Amt]]*sales[[#This Row],[Qty]])</f>
        <v>13230</v>
      </c>
    </row>
    <row r="7561" spans="2:14" hidden="1" x14ac:dyDescent="0.35">
      <c r="B7561" s="7">
        <v>2031559</v>
      </c>
      <c r="C7561" s="1" t="s">
        <v>23</v>
      </c>
      <c r="D7561" s="1" t="s">
        <v>27</v>
      </c>
      <c r="E7561" s="1" t="s">
        <v>507</v>
      </c>
      <c r="F7561" s="1" t="s">
        <v>521</v>
      </c>
      <c r="G7561" s="3">
        <v>45482</v>
      </c>
      <c r="H7561" s="3">
        <v>45483</v>
      </c>
      <c r="I7561" s="6">
        <v>2350</v>
      </c>
      <c r="J7561" s="1">
        <v>2</v>
      </c>
      <c r="K7561" s="4">
        <v>0.02</v>
      </c>
      <c r="L7561" s="6">
        <f t="shared" si="238"/>
        <v>47</v>
      </c>
      <c r="M7561" s="8">
        <f t="shared" si="239"/>
        <v>4653</v>
      </c>
      <c r="N7561" s="21">
        <f>(sales[[#This Row],[Price]]*sales[[#This Row],[Qty]])-(sales[[#This Row],[Discount_Amt]]*sales[[#This Row],[Qty]])</f>
        <v>4606</v>
      </c>
    </row>
    <row r="7562" spans="2:14" hidden="1" x14ac:dyDescent="0.35">
      <c r="B7562" s="7">
        <v>2031560</v>
      </c>
      <c r="C7562" s="1" t="s">
        <v>24</v>
      </c>
      <c r="D7562" s="1" t="s">
        <v>28</v>
      </c>
      <c r="E7562" s="1" t="s">
        <v>508</v>
      </c>
      <c r="F7562" s="1" t="s">
        <v>520</v>
      </c>
      <c r="G7562" s="3">
        <v>45482</v>
      </c>
      <c r="H7562" s="3">
        <v>45490</v>
      </c>
      <c r="I7562" s="6">
        <v>90</v>
      </c>
      <c r="J7562" s="1">
        <v>1</v>
      </c>
      <c r="K7562" s="4">
        <v>0.02</v>
      </c>
      <c r="L7562" s="6">
        <f t="shared" si="238"/>
        <v>1.8</v>
      </c>
      <c r="M7562" s="8">
        <f t="shared" si="239"/>
        <v>88.2</v>
      </c>
      <c r="N7562" s="21">
        <f>(sales[[#This Row],[Price]]*sales[[#This Row],[Qty]])-(sales[[#This Row],[Discount_Amt]]*sales[[#This Row],[Qty]])</f>
        <v>88.2</v>
      </c>
    </row>
    <row r="7563" spans="2:14" hidden="1" x14ac:dyDescent="0.35">
      <c r="B7563" s="7">
        <v>2031561</v>
      </c>
      <c r="C7563" s="1" t="s">
        <v>4</v>
      </c>
      <c r="D7563" s="1" t="s">
        <v>29</v>
      </c>
      <c r="E7563" s="1" t="s">
        <v>31</v>
      </c>
      <c r="F7563" s="1" t="s">
        <v>518</v>
      </c>
      <c r="G7563" s="3">
        <v>45482</v>
      </c>
      <c r="H7563" s="3">
        <v>45484</v>
      </c>
      <c r="I7563" s="6">
        <v>280</v>
      </c>
      <c r="J7563" s="1">
        <v>1</v>
      </c>
      <c r="K7563" s="4">
        <v>0.02</v>
      </c>
      <c r="L7563" s="6">
        <f t="shared" si="238"/>
        <v>5.6000000000000005</v>
      </c>
      <c r="M7563" s="8">
        <f t="shared" si="239"/>
        <v>274.39999999999998</v>
      </c>
      <c r="N7563" s="21">
        <f>(sales[[#This Row],[Price]]*sales[[#This Row],[Qty]])-(sales[[#This Row],[Discount_Amt]]*sales[[#This Row],[Qty]])</f>
        <v>274.39999999999998</v>
      </c>
    </row>
    <row r="7564" spans="2:14" hidden="1" x14ac:dyDescent="0.35">
      <c r="B7564" s="7">
        <v>2031562</v>
      </c>
      <c r="C7564" s="1" t="s">
        <v>5</v>
      </c>
      <c r="D7564" s="1" t="s">
        <v>25</v>
      </c>
      <c r="E7564" s="1" t="s">
        <v>32</v>
      </c>
      <c r="F7564" s="1" t="s">
        <v>519</v>
      </c>
      <c r="G7564" s="3">
        <v>45482</v>
      </c>
      <c r="H7564" s="3">
        <v>45485</v>
      </c>
      <c r="I7564" s="6">
        <v>70</v>
      </c>
      <c r="J7564" s="1">
        <v>2</v>
      </c>
      <c r="K7564" s="4">
        <v>0.02</v>
      </c>
      <c r="L7564" s="6">
        <f t="shared" si="238"/>
        <v>1.4000000000000001</v>
      </c>
      <c r="M7564" s="8">
        <f t="shared" si="239"/>
        <v>138.6</v>
      </c>
      <c r="N7564" s="21">
        <f>(sales[[#This Row],[Price]]*sales[[#This Row],[Qty]])-(sales[[#This Row],[Discount_Amt]]*sales[[#This Row],[Qty]])</f>
        <v>137.19999999999999</v>
      </c>
    </row>
    <row r="7565" spans="2:14" hidden="1" x14ac:dyDescent="0.35">
      <c r="B7565" s="7">
        <v>2031563</v>
      </c>
      <c r="C7565" s="1" t="s">
        <v>6</v>
      </c>
      <c r="D7565" s="1" t="s">
        <v>26</v>
      </c>
      <c r="E7565" s="1" t="s">
        <v>38</v>
      </c>
      <c r="F7565" s="1" t="s">
        <v>520</v>
      </c>
      <c r="G7565" s="3">
        <v>45482</v>
      </c>
      <c r="H7565" s="3">
        <v>45487</v>
      </c>
      <c r="I7565" s="6">
        <v>230</v>
      </c>
      <c r="J7565" s="1">
        <v>1</v>
      </c>
      <c r="K7565" s="4">
        <v>7.0000000000000007E-2</v>
      </c>
      <c r="L7565" s="6">
        <f t="shared" si="238"/>
        <v>16.100000000000001</v>
      </c>
      <c r="M7565" s="8">
        <f t="shared" si="239"/>
        <v>213.9</v>
      </c>
      <c r="N7565" s="21">
        <f>(sales[[#This Row],[Price]]*sales[[#This Row],[Qty]])-(sales[[#This Row],[Discount_Amt]]*sales[[#This Row],[Qty]])</f>
        <v>213.9</v>
      </c>
    </row>
    <row r="7566" spans="2:14" hidden="1" x14ac:dyDescent="0.35">
      <c r="B7566" s="7">
        <v>2031564</v>
      </c>
      <c r="C7566" s="1" t="s">
        <v>7</v>
      </c>
      <c r="D7566" s="1" t="s">
        <v>27</v>
      </c>
      <c r="E7566" s="1" t="s">
        <v>33</v>
      </c>
      <c r="F7566" s="1" t="s">
        <v>521</v>
      </c>
      <c r="G7566" s="3">
        <v>45482</v>
      </c>
      <c r="H7566" s="3">
        <v>45483</v>
      </c>
      <c r="I7566" s="6">
        <v>7999</v>
      </c>
      <c r="J7566" s="1">
        <v>3</v>
      </c>
      <c r="K7566" s="4">
        <v>0.03</v>
      </c>
      <c r="L7566" s="6">
        <f t="shared" si="238"/>
        <v>239.97</v>
      </c>
      <c r="M7566" s="8">
        <f t="shared" si="239"/>
        <v>23757.03</v>
      </c>
      <c r="N7566" s="21">
        <f>(sales[[#This Row],[Price]]*sales[[#This Row],[Qty]])-(sales[[#This Row],[Discount_Amt]]*sales[[#This Row],[Qty]])</f>
        <v>23277.09</v>
      </c>
    </row>
    <row r="7567" spans="2:14" x14ac:dyDescent="0.35">
      <c r="B7567" s="7">
        <v>2031565</v>
      </c>
      <c r="C7567" s="1" t="s">
        <v>10</v>
      </c>
      <c r="D7567" s="1" t="s">
        <v>28</v>
      </c>
      <c r="E7567" s="1" t="s">
        <v>34</v>
      </c>
      <c r="F7567" s="1" t="s">
        <v>518</v>
      </c>
      <c r="G7567" s="3">
        <v>45482</v>
      </c>
      <c r="H7567" s="3">
        <v>45490</v>
      </c>
      <c r="I7567" s="6">
        <v>850</v>
      </c>
      <c r="J7567" s="1">
        <v>2</v>
      </c>
      <c r="K7567" s="4">
        <v>0.08</v>
      </c>
      <c r="L7567" s="6">
        <f t="shared" si="238"/>
        <v>68</v>
      </c>
      <c r="M7567" s="8">
        <f t="shared" si="239"/>
        <v>1632</v>
      </c>
      <c r="N7567" s="21">
        <f>(sales[[#This Row],[Price]]*sales[[#This Row],[Qty]])-(sales[[#This Row],[Discount_Amt]]*sales[[#This Row],[Qty]])</f>
        <v>1564</v>
      </c>
    </row>
    <row r="7568" spans="2:14" hidden="1" x14ac:dyDescent="0.35">
      <c r="B7568" s="7">
        <v>2031566</v>
      </c>
      <c r="C7568" s="1" t="s">
        <v>8</v>
      </c>
      <c r="D7568" s="1" t="s">
        <v>29</v>
      </c>
      <c r="E7568" s="1" t="s">
        <v>35</v>
      </c>
      <c r="F7568" s="1" t="s">
        <v>518</v>
      </c>
      <c r="G7568" s="3">
        <v>45482</v>
      </c>
      <c r="H7568" s="3">
        <v>45484</v>
      </c>
      <c r="I7568" s="6">
        <v>65000</v>
      </c>
      <c r="J7568" s="1">
        <v>1</v>
      </c>
      <c r="K7568" s="4">
        <v>0.05</v>
      </c>
      <c r="L7568" s="6">
        <f t="shared" si="238"/>
        <v>3250</v>
      </c>
      <c r="M7568" s="8">
        <f t="shared" si="239"/>
        <v>61750</v>
      </c>
      <c r="N7568" s="21">
        <f>(sales[[#This Row],[Price]]*sales[[#This Row],[Qty]])-(sales[[#This Row],[Discount_Amt]]*sales[[#This Row],[Qty]])</f>
        <v>61750</v>
      </c>
    </row>
    <row r="7569" spans="2:14" hidden="1" x14ac:dyDescent="0.35">
      <c r="B7569" s="7">
        <v>2031567</v>
      </c>
      <c r="C7569" s="1" t="s">
        <v>9</v>
      </c>
      <c r="D7569" s="1" t="s">
        <v>25</v>
      </c>
      <c r="E7569" s="1" t="s">
        <v>36</v>
      </c>
      <c r="F7569" s="1" t="s">
        <v>519</v>
      </c>
      <c r="G7569" s="3">
        <v>45482</v>
      </c>
      <c r="H7569" s="3">
        <v>45485</v>
      </c>
      <c r="I7569" s="6">
        <v>450</v>
      </c>
      <c r="J7569" s="1">
        <v>2</v>
      </c>
      <c r="K7569" s="4">
        <v>0.05</v>
      </c>
      <c r="L7569" s="6">
        <f t="shared" si="238"/>
        <v>22.5</v>
      </c>
      <c r="M7569" s="8">
        <f t="shared" si="239"/>
        <v>877.5</v>
      </c>
      <c r="N7569" s="21">
        <f>(sales[[#This Row],[Price]]*sales[[#This Row],[Qty]])-(sales[[#This Row],[Discount_Amt]]*sales[[#This Row],[Qty]])</f>
        <v>855</v>
      </c>
    </row>
    <row r="7570" spans="2:14" x14ac:dyDescent="0.35">
      <c r="B7570" s="7">
        <v>2031568</v>
      </c>
      <c r="C7570" s="1" t="s">
        <v>11</v>
      </c>
      <c r="D7570" s="1" t="s">
        <v>395</v>
      </c>
      <c r="E7570" s="1" t="s">
        <v>37</v>
      </c>
      <c r="F7570" s="1" t="s">
        <v>521</v>
      </c>
      <c r="G7570" s="3">
        <v>45482</v>
      </c>
      <c r="H7570" s="3">
        <v>45487</v>
      </c>
      <c r="I7570" s="6">
        <v>1299</v>
      </c>
      <c r="J7570" s="1">
        <v>1</v>
      </c>
      <c r="K7570" s="4">
        <v>0.05</v>
      </c>
      <c r="L7570" s="6">
        <f t="shared" si="238"/>
        <v>64.95</v>
      </c>
      <c r="M7570" s="8">
        <f t="shared" si="239"/>
        <v>1234.05</v>
      </c>
      <c r="N7570" s="21">
        <f>(sales[[#This Row],[Price]]*sales[[#This Row],[Qty]])-(sales[[#This Row],[Discount_Amt]]*sales[[#This Row],[Qty]])</f>
        <v>1234.05</v>
      </c>
    </row>
    <row r="7571" spans="2:14" x14ac:dyDescent="0.35">
      <c r="B7571" s="7">
        <v>2031569</v>
      </c>
      <c r="C7571" s="1" t="s">
        <v>12</v>
      </c>
      <c r="D7571" s="1" t="s">
        <v>25</v>
      </c>
      <c r="E7571" s="1" t="s">
        <v>39</v>
      </c>
      <c r="F7571" s="1" t="s">
        <v>520</v>
      </c>
      <c r="G7571" s="3">
        <v>45482</v>
      </c>
      <c r="H7571" s="3">
        <v>45483</v>
      </c>
      <c r="I7571" s="6">
        <v>1700</v>
      </c>
      <c r="J7571" s="1">
        <v>2</v>
      </c>
      <c r="K7571" s="4">
        <v>0.05</v>
      </c>
      <c r="L7571" s="6">
        <f t="shared" si="238"/>
        <v>85</v>
      </c>
      <c r="M7571" s="8">
        <f t="shared" si="239"/>
        <v>3315</v>
      </c>
      <c r="N7571" s="21">
        <f>(sales[[#This Row],[Price]]*sales[[#This Row],[Qty]])-(sales[[#This Row],[Discount_Amt]]*sales[[#This Row],[Qty]])</f>
        <v>3230</v>
      </c>
    </row>
    <row r="7572" spans="2:14" hidden="1" x14ac:dyDescent="0.35">
      <c r="B7572" s="7">
        <v>2031570</v>
      </c>
      <c r="C7572" s="1" t="s">
        <v>13</v>
      </c>
      <c r="D7572" s="1" t="s">
        <v>26</v>
      </c>
      <c r="E7572" s="1" t="s">
        <v>40</v>
      </c>
      <c r="F7572" s="1" t="s">
        <v>518</v>
      </c>
      <c r="G7572" s="3">
        <v>45482</v>
      </c>
      <c r="H7572" s="3">
        <v>45490</v>
      </c>
      <c r="I7572" s="6">
        <v>55000</v>
      </c>
      <c r="J7572" s="1">
        <v>3</v>
      </c>
      <c r="K7572" s="4">
        <v>0.03</v>
      </c>
      <c r="L7572" s="6">
        <f t="shared" si="238"/>
        <v>1650</v>
      </c>
      <c r="M7572" s="8">
        <f t="shared" si="239"/>
        <v>163350</v>
      </c>
      <c r="N7572" s="21">
        <f>(sales[[#This Row],[Price]]*sales[[#This Row],[Qty]])-(sales[[#This Row],[Discount_Amt]]*sales[[#This Row],[Qty]])</f>
        <v>160050</v>
      </c>
    </row>
    <row r="7573" spans="2:14" hidden="1" x14ac:dyDescent="0.35">
      <c r="B7573" s="7">
        <v>2031571</v>
      </c>
      <c r="C7573" s="1" t="s">
        <v>14</v>
      </c>
      <c r="D7573" s="1" t="s">
        <v>27</v>
      </c>
      <c r="E7573" s="1" t="s">
        <v>41</v>
      </c>
      <c r="F7573" s="1" t="s">
        <v>519</v>
      </c>
      <c r="G7573" s="3">
        <v>45482</v>
      </c>
      <c r="H7573" s="3">
        <v>45484</v>
      </c>
      <c r="I7573" s="6">
        <v>57999</v>
      </c>
      <c r="J7573" s="1">
        <v>2</v>
      </c>
      <c r="K7573" s="4">
        <v>0.1</v>
      </c>
      <c r="L7573" s="6">
        <f t="shared" si="238"/>
        <v>5799.9000000000005</v>
      </c>
      <c r="M7573" s="8">
        <f t="shared" si="239"/>
        <v>110198.1</v>
      </c>
      <c r="N7573" s="21">
        <f>(sales[[#This Row],[Price]]*sales[[#This Row],[Qty]])-(sales[[#This Row],[Discount_Amt]]*sales[[#This Row],[Qty]])</f>
        <v>104398.2</v>
      </c>
    </row>
    <row r="7574" spans="2:14" hidden="1" x14ac:dyDescent="0.35">
      <c r="B7574" s="7">
        <v>2031572</v>
      </c>
      <c r="C7574" s="1" t="s">
        <v>15</v>
      </c>
      <c r="D7574" s="1" t="s">
        <v>28</v>
      </c>
      <c r="E7574" s="1" t="s">
        <v>42</v>
      </c>
      <c r="F7574" s="1" t="s">
        <v>520</v>
      </c>
      <c r="G7574" s="3">
        <v>45482</v>
      </c>
      <c r="H7574" s="3">
        <v>45485</v>
      </c>
      <c r="I7574" s="6">
        <v>1399</v>
      </c>
      <c r="J7574" s="1">
        <v>7</v>
      </c>
      <c r="K7574" s="4">
        <v>0.05</v>
      </c>
      <c r="L7574" s="6">
        <f t="shared" si="238"/>
        <v>69.95</v>
      </c>
      <c r="M7574" s="8">
        <f t="shared" si="239"/>
        <v>9723.0499999999993</v>
      </c>
      <c r="N7574" s="21">
        <f>(sales[[#This Row],[Price]]*sales[[#This Row],[Qty]])-(sales[[#This Row],[Discount_Amt]]*sales[[#This Row],[Qty]])</f>
        <v>9303.35</v>
      </c>
    </row>
    <row r="7575" spans="2:14" hidden="1" x14ac:dyDescent="0.35">
      <c r="B7575" s="7">
        <v>2031573</v>
      </c>
      <c r="C7575" s="1" t="s">
        <v>16</v>
      </c>
      <c r="D7575" s="1" t="s">
        <v>29</v>
      </c>
      <c r="E7575" s="1" t="s">
        <v>43</v>
      </c>
      <c r="F7575" s="1" t="s">
        <v>521</v>
      </c>
      <c r="G7575" s="3">
        <v>45482</v>
      </c>
      <c r="H7575" s="3">
        <v>45487</v>
      </c>
      <c r="I7575" s="6">
        <v>999</v>
      </c>
      <c r="J7575" s="1">
        <v>2</v>
      </c>
      <c r="K7575" s="4">
        <v>0.05</v>
      </c>
      <c r="L7575" s="6">
        <f t="shared" si="238"/>
        <v>49.95</v>
      </c>
      <c r="M7575" s="8">
        <f t="shared" si="239"/>
        <v>1948.05</v>
      </c>
      <c r="N7575" s="21">
        <f>(sales[[#This Row],[Price]]*sales[[#This Row],[Qty]])-(sales[[#This Row],[Discount_Amt]]*sales[[#This Row],[Qty]])</f>
        <v>1898.1</v>
      </c>
    </row>
    <row r="7576" spans="2:14" x14ac:dyDescent="0.35">
      <c r="B7576" s="7">
        <v>2031574</v>
      </c>
      <c r="C7576" s="1" t="s">
        <v>17</v>
      </c>
      <c r="D7576" s="1" t="s">
        <v>25</v>
      </c>
      <c r="E7576" s="1" t="s">
        <v>44</v>
      </c>
      <c r="F7576" s="1" t="s">
        <v>518</v>
      </c>
      <c r="G7576" s="3">
        <v>45482</v>
      </c>
      <c r="H7576" s="3">
        <v>45483</v>
      </c>
      <c r="I7576" s="6">
        <v>2099</v>
      </c>
      <c r="J7576" s="1">
        <v>1</v>
      </c>
      <c r="K7576" s="4">
        <v>0.02</v>
      </c>
      <c r="L7576" s="6">
        <f t="shared" si="238"/>
        <v>41.980000000000004</v>
      </c>
      <c r="M7576" s="8">
        <f t="shared" si="239"/>
        <v>2057.02</v>
      </c>
      <c r="N7576" s="21">
        <f>(sales[[#This Row],[Price]]*sales[[#This Row],[Qty]])-(sales[[#This Row],[Discount_Amt]]*sales[[#This Row],[Qty]])</f>
        <v>2057.02</v>
      </c>
    </row>
    <row r="7577" spans="2:14" hidden="1" x14ac:dyDescent="0.35">
      <c r="B7577" s="7">
        <v>2031575</v>
      </c>
      <c r="C7577" s="1" t="s">
        <v>18</v>
      </c>
      <c r="D7577" s="1" t="s">
        <v>30</v>
      </c>
      <c r="E7577" s="1" t="s">
        <v>45</v>
      </c>
      <c r="F7577" s="1" t="s">
        <v>518</v>
      </c>
      <c r="G7577" s="3">
        <v>45482</v>
      </c>
      <c r="H7577" s="3">
        <v>45490</v>
      </c>
      <c r="I7577" s="6">
        <v>11000</v>
      </c>
      <c r="J7577" s="1">
        <v>1</v>
      </c>
      <c r="K7577" s="4">
        <v>0.06</v>
      </c>
      <c r="L7577" s="6">
        <f t="shared" si="238"/>
        <v>660</v>
      </c>
      <c r="M7577" s="8">
        <f t="shared" si="239"/>
        <v>10340</v>
      </c>
      <c r="N7577" s="21">
        <f>(sales[[#This Row],[Price]]*sales[[#This Row],[Qty]])-(sales[[#This Row],[Discount_Amt]]*sales[[#This Row],[Qty]])</f>
        <v>10340</v>
      </c>
    </row>
    <row r="7578" spans="2:14" hidden="1" x14ac:dyDescent="0.35">
      <c r="B7578" s="7">
        <v>2031576</v>
      </c>
      <c r="C7578" s="1" t="s">
        <v>19</v>
      </c>
      <c r="D7578" s="1" t="s">
        <v>27</v>
      </c>
      <c r="E7578" s="1" t="s">
        <v>46</v>
      </c>
      <c r="F7578" s="1" t="s">
        <v>519</v>
      </c>
      <c r="G7578" s="3">
        <v>45482</v>
      </c>
      <c r="H7578" s="3">
        <v>45484</v>
      </c>
      <c r="I7578" s="6">
        <v>800</v>
      </c>
      <c r="J7578" s="1">
        <v>1</v>
      </c>
      <c r="K7578" s="4">
        <v>0.15</v>
      </c>
      <c r="L7578" s="6">
        <f t="shared" si="238"/>
        <v>120</v>
      </c>
      <c r="M7578" s="8">
        <f t="shared" si="239"/>
        <v>680</v>
      </c>
      <c r="N7578" s="21">
        <f>(sales[[#This Row],[Price]]*sales[[#This Row],[Qty]])-(sales[[#This Row],[Discount_Amt]]*sales[[#This Row],[Qty]])</f>
        <v>680</v>
      </c>
    </row>
    <row r="7579" spans="2:14" hidden="1" x14ac:dyDescent="0.35">
      <c r="B7579" s="7">
        <v>2031577</v>
      </c>
      <c r="C7579" s="1" t="s">
        <v>20</v>
      </c>
      <c r="D7579" s="1" t="s">
        <v>28</v>
      </c>
      <c r="E7579" s="1" t="s">
        <v>47</v>
      </c>
      <c r="F7579" s="1" t="s">
        <v>521</v>
      </c>
      <c r="G7579" s="3">
        <v>45482</v>
      </c>
      <c r="H7579" s="3">
        <v>45485</v>
      </c>
      <c r="I7579" s="6">
        <v>5500</v>
      </c>
      <c r="J7579" s="1">
        <v>2</v>
      </c>
      <c r="K7579" s="4">
        <v>0.02</v>
      </c>
      <c r="L7579" s="6">
        <f t="shared" si="238"/>
        <v>110</v>
      </c>
      <c r="M7579" s="8">
        <f t="shared" si="239"/>
        <v>10890</v>
      </c>
      <c r="N7579" s="21">
        <f>(sales[[#This Row],[Price]]*sales[[#This Row],[Qty]])-(sales[[#This Row],[Discount_Amt]]*sales[[#This Row],[Qty]])</f>
        <v>10780</v>
      </c>
    </row>
    <row r="7580" spans="2:14" hidden="1" x14ac:dyDescent="0.35">
      <c r="B7580" s="7">
        <v>2031578</v>
      </c>
      <c r="C7580" s="1" t="s">
        <v>21</v>
      </c>
      <c r="D7580" s="1" t="s">
        <v>29</v>
      </c>
      <c r="E7580" s="1" t="s">
        <v>48</v>
      </c>
      <c r="F7580" s="1" t="s">
        <v>520</v>
      </c>
      <c r="G7580" s="3">
        <v>45482</v>
      </c>
      <c r="H7580" s="3">
        <v>45487</v>
      </c>
      <c r="I7580" s="6">
        <v>1350</v>
      </c>
      <c r="J7580" s="1">
        <v>1</v>
      </c>
      <c r="K7580" s="4">
        <v>0.02</v>
      </c>
      <c r="L7580" s="6">
        <f t="shared" si="238"/>
        <v>27</v>
      </c>
      <c r="M7580" s="8">
        <f t="shared" si="239"/>
        <v>1323</v>
      </c>
      <c r="N7580" s="21">
        <f>(sales[[#This Row],[Price]]*sales[[#This Row],[Qty]])-(sales[[#This Row],[Discount_Amt]]*sales[[#This Row],[Qty]])</f>
        <v>1323</v>
      </c>
    </row>
    <row r="7581" spans="2:14" hidden="1" x14ac:dyDescent="0.35">
      <c r="B7581" s="7">
        <v>2031579</v>
      </c>
      <c r="C7581" s="1" t="s">
        <v>22</v>
      </c>
      <c r="D7581" s="1" t="s">
        <v>25</v>
      </c>
      <c r="E7581" s="1" t="s">
        <v>49</v>
      </c>
      <c r="F7581" s="1" t="s">
        <v>518</v>
      </c>
      <c r="G7581" s="3">
        <v>45482</v>
      </c>
      <c r="H7581" s="3">
        <v>45483</v>
      </c>
      <c r="I7581" s="6">
        <v>4500</v>
      </c>
      <c r="J7581" s="1">
        <v>2</v>
      </c>
      <c r="K7581" s="4">
        <v>0.02</v>
      </c>
      <c r="L7581" s="6">
        <f t="shared" si="238"/>
        <v>90</v>
      </c>
      <c r="M7581" s="8">
        <f t="shared" si="239"/>
        <v>8910</v>
      </c>
      <c r="N7581" s="21">
        <f>(sales[[#This Row],[Price]]*sales[[#This Row],[Qty]])-(sales[[#This Row],[Discount_Amt]]*sales[[#This Row],[Qty]])</f>
        <v>8820</v>
      </c>
    </row>
    <row r="7582" spans="2:14" hidden="1" x14ac:dyDescent="0.35">
      <c r="B7582" s="7">
        <v>2031580</v>
      </c>
      <c r="C7582" s="1" t="s">
        <v>23</v>
      </c>
      <c r="D7582" s="1" t="s">
        <v>26</v>
      </c>
      <c r="E7582" s="1" t="s">
        <v>50</v>
      </c>
      <c r="F7582" s="1" t="s">
        <v>519</v>
      </c>
      <c r="G7582" s="3">
        <v>45482</v>
      </c>
      <c r="H7582" s="3">
        <v>45490</v>
      </c>
      <c r="I7582" s="6">
        <v>2350</v>
      </c>
      <c r="J7582" s="1">
        <v>7</v>
      </c>
      <c r="K7582" s="4">
        <v>0.02</v>
      </c>
      <c r="L7582" s="6">
        <f t="shared" si="238"/>
        <v>47</v>
      </c>
      <c r="M7582" s="8">
        <f t="shared" si="239"/>
        <v>16403</v>
      </c>
      <c r="N7582" s="21">
        <f>(sales[[#This Row],[Price]]*sales[[#This Row],[Qty]])-(sales[[#This Row],[Discount_Amt]]*sales[[#This Row],[Qty]])</f>
        <v>16121</v>
      </c>
    </row>
    <row r="7583" spans="2:14" hidden="1" x14ac:dyDescent="0.35">
      <c r="B7583" s="7">
        <v>2031581</v>
      </c>
      <c r="C7583" s="1" t="s">
        <v>24</v>
      </c>
      <c r="D7583" s="1" t="s">
        <v>27</v>
      </c>
      <c r="E7583" s="1" t="s">
        <v>51</v>
      </c>
      <c r="F7583" s="1" t="s">
        <v>520</v>
      </c>
      <c r="G7583" s="3">
        <v>45482</v>
      </c>
      <c r="H7583" s="3">
        <v>45484</v>
      </c>
      <c r="I7583" s="6">
        <v>90</v>
      </c>
      <c r="J7583" s="1">
        <v>2</v>
      </c>
      <c r="K7583" s="4">
        <v>0.02</v>
      </c>
      <c r="L7583" s="6">
        <f t="shared" si="238"/>
        <v>1.8</v>
      </c>
      <c r="M7583" s="8">
        <f t="shared" si="239"/>
        <v>178.2</v>
      </c>
      <c r="N7583" s="21">
        <f>(sales[[#This Row],[Price]]*sales[[#This Row],[Qty]])-(sales[[#This Row],[Discount_Amt]]*sales[[#This Row],[Qty]])</f>
        <v>176.4</v>
      </c>
    </row>
    <row r="7584" spans="2:14" hidden="1" x14ac:dyDescent="0.35">
      <c r="B7584" s="7">
        <v>2031582</v>
      </c>
      <c r="C7584" s="1" t="s">
        <v>4</v>
      </c>
      <c r="D7584" s="1" t="s">
        <v>28</v>
      </c>
      <c r="E7584" s="1" t="s">
        <v>506</v>
      </c>
      <c r="F7584" s="1" t="s">
        <v>521</v>
      </c>
      <c r="G7584" s="3">
        <v>45482</v>
      </c>
      <c r="H7584" s="3">
        <v>45485</v>
      </c>
      <c r="I7584" s="6">
        <v>280</v>
      </c>
      <c r="J7584" s="1">
        <v>2</v>
      </c>
      <c r="K7584" s="4">
        <v>0.02</v>
      </c>
      <c r="L7584" s="6">
        <f t="shared" si="238"/>
        <v>5.6000000000000005</v>
      </c>
      <c r="M7584" s="8">
        <f t="shared" si="239"/>
        <v>554.4</v>
      </c>
      <c r="N7584" s="21">
        <f>(sales[[#This Row],[Price]]*sales[[#This Row],[Qty]])-(sales[[#This Row],[Discount_Amt]]*sales[[#This Row],[Qty]])</f>
        <v>548.79999999999995</v>
      </c>
    </row>
    <row r="7585" spans="2:14" hidden="1" x14ac:dyDescent="0.35">
      <c r="B7585" s="7">
        <v>2031583</v>
      </c>
      <c r="C7585" s="1" t="s">
        <v>5</v>
      </c>
      <c r="D7585" s="1" t="s">
        <v>29</v>
      </c>
      <c r="E7585" s="1" t="s">
        <v>507</v>
      </c>
      <c r="F7585" s="1" t="s">
        <v>518</v>
      </c>
      <c r="G7585" s="3">
        <v>45482</v>
      </c>
      <c r="H7585" s="3">
        <v>45487</v>
      </c>
      <c r="I7585" s="6">
        <v>70</v>
      </c>
      <c r="J7585" s="1">
        <v>1</v>
      </c>
      <c r="K7585" s="4">
        <v>0.02</v>
      </c>
      <c r="L7585" s="6">
        <f t="shared" si="238"/>
        <v>1.4000000000000001</v>
      </c>
      <c r="M7585" s="8">
        <f t="shared" si="239"/>
        <v>68.599999999999994</v>
      </c>
      <c r="N7585" s="21">
        <f>(sales[[#This Row],[Price]]*sales[[#This Row],[Qty]])-(sales[[#This Row],[Discount_Amt]]*sales[[#This Row],[Qty]])</f>
        <v>68.599999999999994</v>
      </c>
    </row>
    <row r="7586" spans="2:14" hidden="1" x14ac:dyDescent="0.35">
      <c r="B7586" s="7">
        <v>2031584</v>
      </c>
      <c r="C7586" s="1" t="s">
        <v>6</v>
      </c>
      <c r="D7586" s="1" t="s">
        <v>25</v>
      </c>
      <c r="E7586" s="1" t="s">
        <v>508</v>
      </c>
      <c r="F7586" s="1" t="s">
        <v>518</v>
      </c>
      <c r="G7586" s="3">
        <v>45482</v>
      </c>
      <c r="H7586" s="3">
        <v>45483</v>
      </c>
      <c r="I7586" s="6">
        <v>230</v>
      </c>
      <c r="J7586" s="1">
        <v>2</v>
      </c>
      <c r="K7586" s="4">
        <v>0.02</v>
      </c>
      <c r="L7586" s="6">
        <f t="shared" si="238"/>
        <v>4.6000000000000005</v>
      </c>
      <c r="M7586" s="8">
        <f t="shared" si="239"/>
        <v>455.4</v>
      </c>
      <c r="N7586" s="21">
        <f>(sales[[#This Row],[Price]]*sales[[#This Row],[Qty]])-(sales[[#This Row],[Discount_Amt]]*sales[[#This Row],[Qty]])</f>
        <v>450.8</v>
      </c>
    </row>
    <row r="7587" spans="2:14" hidden="1" x14ac:dyDescent="0.35">
      <c r="B7587" s="7">
        <v>2031585</v>
      </c>
      <c r="C7587" s="1" t="s">
        <v>7</v>
      </c>
      <c r="D7587" s="1" t="s">
        <v>26</v>
      </c>
      <c r="E7587" s="1" t="s">
        <v>31</v>
      </c>
      <c r="F7587" s="1" t="s">
        <v>519</v>
      </c>
      <c r="G7587" s="3">
        <v>45482</v>
      </c>
      <c r="H7587" s="3">
        <v>45490</v>
      </c>
      <c r="I7587" s="6">
        <v>7999</v>
      </c>
      <c r="J7587" s="1">
        <v>4</v>
      </c>
      <c r="K7587" s="4">
        <v>7.0000000000000007E-2</v>
      </c>
      <c r="L7587" s="6">
        <f t="shared" si="238"/>
        <v>559.93000000000006</v>
      </c>
      <c r="M7587" s="8">
        <f t="shared" si="239"/>
        <v>31436.07</v>
      </c>
      <c r="N7587" s="21">
        <f>(sales[[#This Row],[Price]]*sales[[#This Row],[Qty]])-(sales[[#This Row],[Discount_Amt]]*sales[[#This Row],[Qty]])</f>
        <v>29756.28</v>
      </c>
    </row>
    <row r="7588" spans="2:14" x14ac:dyDescent="0.35">
      <c r="B7588" s="7">
        <v>2031586</v>
      </c>
      <c r="C7588" s="1" t="s">
        <v>10</v>
      </c>
      <c r="D7588" s="1" t="s">
        <v>27</v>
      </c>
      <c r="E7588" s="1" t="s">
        <v>32</v>
      </c>
      <c r="F7588" s="1" t="s">
        <v>521</v>
      </c>
      <c r="G7588" s="3">
        <v>45482</v>
      </c>
      <c r="H7588" s="3">
        <v>45484</v>
      </c>
      <c r="I7588" s="6">
        <v>850</v>
      </c>
      <c r="J7588" s="1">
        <v>3</v>
      </c>
      <c r="K7588" s="4">
        <v>0.03</v>
      </c>
      <c r="L7588" s="6">
        <f t="shared" si="238"/>
        <v>25.5</v>
      </c>
      <c r="M7588" s="8">
        <f t="shared" si="239"/>
        <v>2524.5</v>
      </c>
      <c r="N7588" s="21">
        <f>(sales[[#This Row],[Price]]*sales[[#This Row],[Qty]])-(sales[[#This Row],[Discount_Amt]]*sales[[#This Row],[Qty]])</f>
        <v>2473.5</v>
      </c>
    </row>
    <row r="7589" spans="2:14" hidden="1" x14ac:dyDescent="0.35">
      <c r="B7589" s="7">
        <v>2031587</v>
      </c>
      <c r="C7589" s="1" t="s">
        <v>8</v>
      </c>
      <c r="D7589" s="1" t="s">
        <v>28</v>
      </c>
      <c r="E7589" s="1" t="s">
        <v>38</v>
      </c>
      <c r="F7589" s="1" t="s">
        <v>520</v>
      </c>
      <c r="G7589" s="3">
        <v>45482</v>
      </c>
      <c r="H7589" s="3">
        <v>45485</v>
      </c>
      <c r="I7589" s="6">
        <v>65000</v>
      </c>
      <c r="J7589" s="1">
        <v>2</v>
      </c>
      <c r="K7589" s="4">
        <v>0.08</v>
      </c>
      <c r="L7589" s="6">
        <f t="shared" si="238"/>
        <v>5200</v>
      </c>
      <c r="M7589" s="8">
        <f t="shared" si="239"/>
        <v>124800</v>
      </c>
      <c r="N7589" s="21">
        <f>(sales[[#This Row],[Price]]*sales[[#This Row],[Qty]])-(sales[[#This Row],[Discount_Amt]]*sales[[#This Row],[Qty]])</f>
        <v>119600</v>
      </c>
    </row>
    <row r="7590" spans="2:14" hidden="1" x14ac:dyDescent="0.35">
      <c r="B7590" s="7">
        <v>2031588</v>
      </c>
      <c r="C7590" s="1" t="s">
        <v>9</v>
      </c>
      <c r="D7590" s="1" t="s">
        <v>29</v>
      </c>
      <c r="E7590" s="1" t="s">
        <v>33</v>
      </c>
      <c r="F7590" s="1" t="s">
        <v>518</v>
      </c>
      <c r="G7590" s="3">
        <v>45482</v>
      </c>
      <c r="H7590" s="3">
        <v>45487</v>
      </c>
      <c r="I7590" s="6">
        <v>450</v>
      </c>
      <c r="J7590" s="1">
        <v>1</v>
      </c>
      <c r="K7590" s="4">
        <v>0.05</v>
      </c>
      <c r="L7590" s="6">
        <f t="shared" si="238"/>
        <v>22.5</v>
      </c>
      <c r="M7590" s="8">
        <f t="shared" si="239"/>
        <v>427.5</v>
      </c>
      <c r="N7590" s="21">
        <f>(sales[[#This Row],[Price]]*sales[[#This Row],[Qty]])-(sales[[#This Row],[Discount_Amt]]*sales[[#This Row],[Qty]])</f>
        <v>427.5</v>
      </c>
    </row>
    <row r="7591" spans="2:14" x14ac:dyDescent="0.35">
      <c r="B7591" s="7">
        <v>2031589</v>
      </c>
      <c r="C7591" s="1" t="s">
        <v>11</v>
      </c>
      <c r="D7591" s="1" t="s">
        <v>25</v>
      </c>
      <c r="E7591" s="1" t="s">
        <v>34</v>
      </c>
      <c r="F7591" s="1" t="s">
        <v>519</v>
      </c>
      <c r="G7591" s="3">
        <v>45482</v>
      </c>
      <c r="H7591" s="3">
        <v>45483</v>
      </c>
      <c r="I7591" s="6">
        <v>1299</v>
      </c>
      <c r="J7591" s="1">
        <v>1</v>
      </c>
      <c r="K7591" s="4">
        <v>0.05</v>
      </c>
      <c r="L7591" s="6">
        <f t="shared" si="238"/>
        <v>64.95</v>
      </c>
      <c r="M7591" s="8">
        <f t="shared" si="239"/>
        <v>1234.05</v>
      </c>
      <c r="N7591" s="21">
        <f>(sales[[#This Row],[Price]]*sales[[#This Row],[Qty]])-(sales[[#This Row],[Discount_Amt]]*sales[[#This Row],[Qty]])</f>
        <v>1234.05</v>
      </c>
    </row>
    <row r="7592" spans="2:14" x14ac:dyDescent="0.35">
      <c r="B7592" s="7">
        <v>2031590</v>
      </c>
      <c r="C7592" s="1" t="s">
        <v>12</v>
      </c>
      <c r="D7592" s="1" t="s">
        <v>396</v>
      </c>
      <c r="E7592" s="1" t="s">
        <v>35</v>
      </c>
      <c r="F7592" s="1" t="s">
        <v>520</v>
      </c>
      <c r="G7592" s="3">
        <v>45482</v>
      </c>
      <c r="H7592" s="3">
        <v>45490</v>
      </c>
      <c r="I7592" s="6">
        <v>1700</v>
      </c>
      <c r="J7592" s="1">
        <v>2</v>
      </c>
      <c r="K7592" s="4">
        <v>0.05</v>
      </c>
      <c r="L7592" s="6">
        <f t="shared" si="238"/>
        <v>85</v>
      </c>
      <c r="M7592" s="8">
        <f t="shared" si="239"/>
        <v>3315</v>
      </c>
      <c r="N7592" s="21">
        <f>(sales[[#This Row],[Price]]*sales[[#This Row],[Qty]])-(sales[[#This Row],[Discount_Amt]]*sales[[#This Row],[Qty]])</f>
        <v>3230</v>
      </c>
    </row>
    <row r="7593" spans="2:14" hidden="1" x14ac:dyDescent="0.35">
      <c r="B7593" s="7">
        <v>2031591</v>
      </c>
      <c r="C7593" s="1" t="s">
        <v>13</v>
      </c>
      <c r="D7593" s="1" t="s">
        <v>25</v>
      </c>
      <c r="E7593" s="1" t="s">
        <v>36</v>
      </c>
      <c r="F7593" s="1" t="s">
        <v>521</v>
      </c>
      <c r="G7593" s="3">
        <v>45482</v>
      </c>
      <c r="H7593" s="3">
        <v>45484</v>
      </c>
      <c r="I7593" s="6">
        <v>55000</v>
      </c>
      <c r="J7593" s="1">
        <v>1</v>
      </c>
      <c r="K7593" s="4">
        <v>0.05</v>
      </c>
      <c r="L7593" s="6">
        <f t="shared" si="238"/>
        <v>2750</v>
      </c>
      <c r="M7593" s="8">
        <f t="shared" si="239"/>
        <v>52250</v>
      </c>
      <c r="N7593" s="21">
        <f>(sales[[#This Row],[Price]]*sales[[#This Row],[Qty]])-(sales[[#This Row],[Discount_Amt]]*sales[[#This Row],[Qty]])</f>
        <v>52250</v>
      </c>
    </row>
    <row r="7594" spans="2:14" hidden="1" x14ac:dyDescent="0.35">
      <c r="B7594" s="7">
        <v>2031592</v>
      </c>
      <c r="C7594" s="1" t="s">
        <v>14</v>
      </c>
      <c r="D7594" s="1" t="s">
        <v>26</v>
      </c>
      <c r="E7594" s="1" t="s">
        <v>37</v>
      </c>
      <c r="F7594" s="1" t="s">
        <v>518</v>
      </c>
      <c r="G7594" s="3">
        <v>45482</v>
      </c>
      <c r="H7594" s="3">
        <v>45485</v>
      </c>
      <c r="I7594" s="6">
        <v>57999</v>
      </c>
      <c r="J7594" s="1">
        <v>3</v>
      </c>
      <c r="K7594" s="4">
        <v>0.03</v>
      </c>
      <c r="L7594" s="6">
        <f t="shared" si="238"/>
        <v>1739.97</v>
      </c>
      <c r="M7594" s="8">
        <f t="shared" si="239"/>
        <v>172257.03</v>
      </c>
      <c r="N7594" s="21">
        <f>(sales[[#This Row],[Price]]*sales[[#This Row],[Qty]])-(sales[[#This Row],[Discount_Amt]]*sales[[#This Row],[Qty]])</f>
        <v>168777.09</v>
      </c>
    </row>
    <row r="7595" spans="2:14" hidden="1" x14ac:dyDescent="0.35">
      <c r="B7595" s="7">
        <v>2031593</v>
      </c>
      <c r="C7595" s="1" t="s">
        <v>15</v>
      </c>
      <c r="D7595" s="1" t="s">
        <v>27</v>
      </c>
      <c r="E7595" s="1" t="s">
        <v>39</v>
      </c>
      <c r="F7595" s="1" t="s">
        <v>518</v>
      </c>
      <c r="G7595" s="3">
        <v>45482</v>
      </c>
      <c r="H7595" s="3">
        <v>45487</v>
      </c>
      <c r="I7595" s="6">
        <v>1399</v>
      </c>
      <c r="J7595" s="1">
        <v>2</v>
      </c>
      <c r="K7595" s="4">
        <v>0.1</v>
      </c>
      <c r="L7595" s="6">
        <f t="shared" si="238"/>
        <v>139.9</v>
      </c>
      <c r="M7595" s="8">
        <f t="shared" si="239"/>
        <v>2658.1</v>
      </c>
      <c r="N7595" s="21">
        <f>(sales[[#This Row],[Price]]*sales[[#This Row],[Qty]])-(sales[[#This Row],[Discount_Amt]]*sales[[#This Row],[Qty]])</f>
        <v>2518.1999999999998</v>
      </c>
    </row>
    <row r="7596" spans="2:14" hidden="1" x14ac:dyDescent="0.35">
      <c r="B7596" s="7">
        <v>2031594</v>
      </c>
      <c r="C7596" s="1" t="s">
        <v>16</v>
      </c>
      <c r="D7596" s="1" t="s">
        <v>28</v>
      </c>
      <c r="E7596" s="1" t="s">
        <v>40</v>
      </c>
      <c r="F7596" s="1" t="s">
        <v>519</v>
      </c>
      <c r="G7596" s="3">
        <v>45482</v>
      </c>
      <c r="H7596" s="3">
        <v>45483</v>
      </c>
      <c r="I7596" s="6">
        <v>999</v>
      </c>
      <c r="J7596" s="1">
        <v>1</v>
      </c>
      <c r="K7596" s="4">
        <v>0.05</v>
      </c>
      <c r="L7596" s="6">
        <f t="shared" si="238"/>
        <v>49.95</v>
      </c>
      <c r="M7596" s="8">
        <f t="shared" si="239"/>
        <v>949.05</v>
      </c>
      <c r="N7596" s="21">
        <f>(sales[[#This Row],[Price]]*sales[[#This Row],[Qty]])-(sales[[#This Row],[Discount_Amt]]*sales[[#This Row],[Qty]])</f>
        <v>949.05</v>
      </c>
    </row>
    <row r="7597" spans="2:14" x14ac:dyDescent="0.35">
      <c r="B7597" s="7">
        <v>2031595</v>
      </c>
      <c r="C7597" s="1" t="s">
        <v>17</v>
      </c>
      <c r="D7597" s="1" t="s">
        <v>29</v>
      </c>
      <c r="E7597" s="1" t="s">
        <v>41</v>
      </c>
      <c r="F7597" s="1" t="s">
        <v>521</v>
      </c>
      <c r="G7597" s="3">
        <v>45482</v>
      </c>
      <c r="H7597" s="3">
        <v>45490</v>
      </c>
      <c r="I7597" s="6">
        <v>2099</v>
      </c>
      <c r="J7597" s="1">
        <v>2</v>
      </c>
      <c r="K7597" s="4">
        <v>0.05</v>
      </c>
      <c r="L7597" s="6">
        <f t="shared" si="238"/>
        <v>104.95</v>
      </c>
      <c r="M7597" s="8">
        <f t="shared" si="239"/>
        <v>4093.05</v>
      </c>
      <c r="N7597" s="21">
        <f>(sales[[#This Row],[Price]]*sales[[#This Row],[Qty]])-(sales[[#This Row],[Discount_Amt]]*sales[[#This Row],[Qty]])</f>
        <v>3988.1</v>
      </c>
    </row>
    <row r="7598" spans="2:14" hidden="1" x14ac:dyDescent="0.35">
      <c r="B7598" s="7">
        <v>2031596</v>
      </c>
      <c r="C7598" s="1" t="s">
        <v>18</v>
      </c>
      <c r="D7598" s="1" t="s">
        <v>25</v>
      </c>
      <c r="E7598" s="1" t="s">
        <v>42</v>
      </c>
      <c r="F7598" s="1" t="s">
        <v>520</v>
      </c>
      <c r="G7598" s="3">
        <v>45482</v>
      </c>
      <c r="H7598" s="3">
        <v>45484</v>
      </c>
      <c r="I7598" s="6">
        <v>11000</v>
      </c>
      <c r="J7598" s="1">
        <v>1</v>
      </c>
      <c r="K7598" s="4">
        <v>0.02</v>
      </c>
      <c r="L7598" s="6">
        <f t="shared" ref="L7598:L7661" si="240">I7598*K7598</f>
        <v>220</v>
      </c>
      <c r="M7598" s="8">
        <f t="shared" ref="M7598:M7661" si="241">I7598*J7598-L7598</f>
        <v>10780</v>
      </c>
      <c r="N7598" s="21">
        <f>(sales[[#This Row],[Price]]*sales[[#This Row],[Qty]])-(sales[[#This Row],[Discount_Amt]]*sales[[#This Row],[Qty]])</f>
        <v>10780</v>
      </c>
    </row>
    <row r="7599" spans="2:14" hidden="1" x14ac:dyDescent="0.35">
      <c r="B7599" s="7">
        <v>2031597</v>
      </c>
      <c r="C7599" s="1" t="s">
        <v>19</v>
      </c>
      <c r="D7599" s="1" t="s">
        <v>30</v>
      </c>
      <c r="E7599" s="1" t="s">
        <v>43</v>
      </c>
      <c r="F7599" s="1" t="s">
        <v>518</v>
      </c>
      <c r="G7599" s="3">
        <v>45482</v>
      </c>
      <c r="H7599" s="3">
        <v>45485</v>
      </c>
      <c r="I7599" s="6">
        <v>800</v>
      </c>
      <c r="J7599" s="1">
        <v>2</v>
      </c>
      <c r="K7599" s="4">
        <v>0.06</v>
      </c>
      <c r="L7599" s="6">
        <f t="shared" si="240"/>
        <v>48</v>
      </c>
      <c r="M7599" s="8">
        <f t="shared" si="241"/>
        <v>1552</v>
      </c>
      <c r="N7599" s="21">
        <f>(sales[[#This Row],[Price]]*sales[[#This Row],[Qty]])-(sales[[#This Row],[Discount_Amt]]*sales[[#This Row],[Qty]])</f>
        <v>1504</v>
      </c>
    </row>
    <row r="7600" spans="2:14" hidden="1" x14ac:dyDescent="0.35">
      <c r="B7600" s="7">
        <v>2031598</v>
      </c>
      <c r="C7600" s="1" t="s">
        <v>20</v>
      </c>
      <c r="D7600" s="1" t="s">
        <v>27</v>
      </c>
      <c r="E7600" s="1" t="s">
        <v>44</v>
      </c>
      <c r="F7600" s="1" t="s">
        <v>519</v>
      </c>
      <c r="G7600" s="3">
        <v>45482</v>
      </c>
      <c r="H7600" s="3">
        <v>45487</v>
      </c>
      <c r="I7600" s="6">
        <v>5500</v>
      </c>
      <c r="J7600" s="1">
        <v>3</v>
      </c>
      <c r="K7600" s="4">
        <v>0.15</v>
      </c>
      <c r="L7600" s="6">
        <f t="shared" si="240"/>
        <v>825</v>
      </c>
      <c r="M7600" s="8">
        <f t="shared" si="241"/>
        <v>15675</v>
      </c>
      <c r="N7600" s="21">
        <f>(sales[[#This Row],[Price]]*sales[[#This Row],[Qty]])-(sales[[#This Row],[Discount_Amt]]*sales[[#This Row],[Qty]])</f>
        <v>14025</v>
      </c>
    </row>
    <row r="7601" spans="2:14" hidden="1" x14ac:dyDescent="0.35">
      <c r="B7601" s="7">
        <v>2031599</v>
      </c>
      <c r="C7601" s="1" t="s">
        <v>21</v>
      </c>
      <c r="D7601" s="1" t="s">
        <v>28</v>
      </c>
      <c r="E7601" s="1" t="s">
        <v>45</v>
      </c>
      <c r="F7601" s="1" t="s">
        <v>520</v>
      </c>
      <c r="G7601" s="3">
        <v>45482</v>
      </c>
      <c r="H7601" s="3">
        <v>45483</v>
      </c>
      <c r="I7601" s="6">
        <v>1350</v>
      </c>
      <c r="J7601" s="1">
        <v>2</v>
      </c>
      <c r="K7601" s="4">
        <v>0.02</v>
      </c>
      <c r="L7601" s="6">
        <f t="shared" si="240"/>
        <v>27</v>
      </c>
      <c r="M7601" s="8">
        <f t="shared" si="241"/>
        <v>2673</v>
      </c>
      <c r="N7601" s="21">
        <f>(sales[[#This Row],[Price]]*sales[[#This Row],[Qty]])-(sales[[#This Row],[Discount_Amt]]*sales[[#This Row],[Qty]])</f>
        <v>2646</v>
      </c>
    </row>
    <row r="7602" spans="2:14" hidden="1" x14ac:dyDescent="0.35">
      <c r="B7602" s="7">
        <v>2031600</v>
      </c>
      <c r="C7602" s="1" t="s">
        <v>22</v>
      </c>
      <c r="D7602" s="1" t="s">
        <v>29</v>
      </c>
      <c r="E7602" s="1" t="s">
        <v>46</v>
      </c>
      <c r="F7602" s="1" t="s">
        <v>521</v>
      </c>
      <c r="G7602" s="3">
        <v>45482</v>
      </c>
      <c r="H7602" s="3">
        <v>45490</v>
      </c>
      <c r="I7602" s="6">
        <v>4500</v>
      </c>
      <c r="J7602" s="1">
        <v>7</v>
      </c>
      <c r="K7602" s="4">
        <v>0.02</v>
      </c>
      <c r="L7602" s="6">
        <f t="shared" si="240"/>
        <v>90</v>
      </c>
      <c r="M7602" s="8">
        <f t="shared" si="241"/>
        <v>31410</v>
      </c>
      <c r="N7602" s="21">
        <f>(sales[[#This Row],[Price]]*sales[[#This Row],[Qty]])-(sales[[#This Row],[Discount_Amt]]*sales[[#This Row],[Qty]])</f>
        <v>30870</v>
      </c>
    </row>
    <row r="7603" spans="2:14" hidden="1" x14ac:dyDescent="0.35">
      <c r="B7603" s="7">
        <v>2031601</v>
      </c>
      <c r="C7603" s="1" t="s">
        <v>23</v>
      </c>
      <c r="D7603" s="1" t="s">
        <v>25</v>
      </c>
      <c r="E7603" s="1" t="s">
        <v>47</v>
      </c>
      <c r="F7603" s="1" t="s">
        <v>518</v>
      </c>
      <c r="G7603" s="3">
        <v>45482</v>
      </c>
      <c r="H7603" s="3">
        <v>45484</v>
      </c>
      <c r="I7603" s="6">
        <v>2350</v>
      </c>
      <c r="J7603" s="1">
        <v>2</v>
      </c>
      <c r="K7603" s="4">
        <v>0.02</v>
      </c>
      <c r="L7603" s="6">
        <f t="shared" si="240"/>
        <v>47</v>
      </c>
      <c r="M7603" s="8">
        <f t="shared" si="241"/>
        <v>4653</v>
      </c>
      <c r="N7603" s="21">
        <f>(sales[[#This Row],[Price]]*sales[[#This Row],[Qty]])-(sales[[#This Row],[Discount_Amt]]*sales[[#This Row],[Qty]])</f>
        <v>4606</v>
      </c>
    </row>
    <row r="7604" spans="2:14" hidden="1" x14ac:dyDescent="0.35">
      <c r="B7604" s="7">
        <v>2031602</v>
      </c>
      <c r="C7604" s="1" t="s">
        <v>24</v>
      </c>
      <c r="D7604" s="1" t="s">
        <v>26</v>
      </c>
      <c r="E7604" s="1" t="s">
        <v>48</v>
      </c>
      <c r="F7604" s="1" t="s">
        <v>518</v>
      </c>
      <c r="G7604" s="3">
        <v>45482</v>
      </c>
      <c r="H7604" s="3">
        <v>45485</v>
      </c>
      <c r="I7604" s="6">
        <v>90</v>
      </c>
      <c r="J7604" s="1">
        <v>1</v>
      </c>
      <c r="K7604" s="4">
        <v>0.02</v>
      </c>
      <c r="L7604" s="6">
        <f t="shared" si="240"/>
        <v>1.8</v>
      </c>
      <c r="M7604" s="8">
        <f t="shared" si="241"/>
        <v>88.2</v>
      </c>
      <c r="N7604" s="21">
        <f>(sales[[#This Row],[Price]]*sales[[#This Row],[Qty]])-(sales[[#This Row],[Discount_Amt]]*sales[[#This Row],[Qty]])</f>
        <v>88.2</v>
      </c>
    </row>
    <row r="7605" spans="2:14" hidden="1" x14ac:dyDescent="0.35">
      <c r="B7605" s="7">
        <v>2031603</v>
      </c>
      <c r="C7605" s="1" t="s">
        <v>4</v>
      </c>
      <c r="D7605" s="1" t="s">
        <v>27</v>
      </c>
      <c r="E7605" s="1" t="s">
        <v>49</v>
      </c>
      <c r="F7605" s="1" t="s">
        <v>519</v>
      </c>
      <c r="G7605" s="3">
        <v>45482</v>
      </c>
      <c r="H7605" s="3">
        <v>45487</v>
      </c>
      <c r="I7605" s="6">
        <v>280</v>
      </c>
      <c r="J7605" s="1">
        <v>1</v>
      </c>
      <c r="K7605" s="4">
        <v>0.02</v>
      </c>
      <c r="L7605" s="6">
        <f t="shared" si="240"/>
        <v>5.6000000000000005</v>
      </c>
      <c r="M7605" s="8">
        <f t="shared" si="241"/>
        <v>274.39999999999998</v>
      </c>
      <c r="N7605" s="21">
        <f>(sales[[#This Row],[Price]]*sales[[#This Row],[Qty]])-(sales[[#This Row],[Discount_Amt]]*sales[[#This Row],[Qty]])</f>
        <v>274.39999999999998</v>
      </c>
    </row>
    <row r="7606" spans="2:14" hidden="1" x14ac:dyDescent="0.35">
      <c r="B7606" s="7">
        <v>2031604</v>
      </c>
      <c r="C7606" s="1" t="s">
        <v>5</v>
      </c>
      <c r="D7606" s="1" t="s">
        <v>28</v>
      </c>
      <c r="E7606" s="1" t="s">
        <v>50</v>
      </c>
      <c r="F7606" s="1" t="s">
        <v>521</v>
      </c>
      <c r="G7606" s="3">
        <v>45482</v>
      </c>
      <c r="H7606" s="3">
        <v>45483</v>
      </c>
      <c r="I7606" s="6">
        <v>70</v>
      </c>
      <c r="J7606" s="1">
        <v>1</v>
      </c>
      <c r="K7606" s="4">
        <v>0.02</v>
      </c>
      <c r="L7606" s="6">
        <f t="shared" si="240"/>
        <v>1.4000000000000001</v>
      </c>
      <c r="M7606" s="8">
        <f t="shared" si="241"/>
        <v>68.599999999999994</v>
      </c>
      <c r="N7606" s="21">
        <f>(sales[[#This Row],[Price]]*sales[[#This Row],[Qty]])-(sales[[#This Row],[Discount_Amt]]*sales[[#This Row],[Qty]])</f>
        <v>68.599999999999994</v>
      </c>
    </row>
    <row r="7607" spans="2:14" hidden="1" x14ac:dyDescent="0.35">
      <c r="B7607" s="7">
        <v>2031605</v>
      </c>
      <c r="C7607" s="1" t="s">
        <v>6</v>
      </c>
      <c r="D7607" s="1" t="s">
        <v>29</v>
      </c>
      <c r="E7607" s="1" t="s">
        <v>51</v>
      </c>
      <c r="F7607" s="1" t="s">
        <v>520</v>
      </c>
      <c r="G7607" s="3">
        <v>45482</v>
      </c>
      <c r="H7607" s="3">
        <v>45490</v>
      </c>
      <c r="I7607" s="6">
        <v>230</v>
      </c>
      <c r="J7607" s="1">
        <v>2</v>
      </c>
      <c r="K7607" s="4">
        <v>0.02</v>
      </c>
      <c r="L7607" s="6">
        <f t="shared" si="240"/>
        <v>4.6000000000000005</v>
      </c>
      <c r="M7607" s="8">
        <f t="shared" si="241"/>
        <v>455.4</v>
      </c>
      <c r="N7607" s="21">
        <f>(sales[[#This Row],[Price]]*sales[[#This Row],[Qty]])-(sales[[#This Row],[Discount_Amt]]*sales[[#This Row],[Qty]])</f>
        <v>450.8</v>
      </c>
    </row>
    <row r="7608" spans="2:14" hidden="1" x14ac:dyDescent="0.35">
      <c r="B7608" s="7">
        <v>2031606</v>
      </c>
      <c r="C7608" s="1" t="s">
        <v>7</v>
      </c>
      <c r="D7608" s="1" t="s">
        <v>25</v>
      </c>
      <c r="E7608" s="1" t="s">
        <v>506</v>
      </c>
      <c r="F7608" s="1" t="s">
        <v>518</v>
      </c>
      <c r="G7608" s="3">
        <v>45482</v>
      </c>
      <c r="H7608" s="3">
        <v>45484</v>
      </c>
      <c r="I7608" s="6">
        <v>7999</v>
      </c>
      <c r="J7608" s="1">
        <v>1</v>
      </c>
      <c r="K7608" s="4">
        <v>0.02</v>
      </c>
      <c r="L7608" s="6">
        <f t="shared" si="240"/>
        <v>159.97999999999999</v>
      </c>
      <c r="M7608" s="8">
        <f t="shared" si="241"/>
        <v>7839.02</v>
      </c>
      <c r="N7608" s="21">
        <f>(sales[[#This Row],[Price]]*sales[[#This Row],[Qty]])-(sales[[#This Row],[Discount_Amt]]*sales[[#This Row],[Qty]])</f>
        <v>7839.02</v>
      </c>
    </row>
    <row r="7609" spans="2:14" x14ac:dyDescent="0.35">
      <c r="B7609" s="7">
        <v>2031607</v>
      </c>
      <c r="C7609" s="1" t="s">
        <v>10</v>
      </c>
      <c r="D7609" s="1" t="s">
        <v>26</v>
      </c>
      <c r="E7609" s="1" t="s">
        <v>507</v>
      </c>
      <c r="F7609" s="1" t="s">
        <v>519</v>
      </c>
      <c r="G7609" s="3">
        <v>45482</v>
      </c>
      <c r="H7609" s="3">
        <v>45485</v>
      </c>
      <c r="I7609" s="6">
        <v>850</v>
      </c>
      <c r="J7609" s="1">
        <v>2</v>
      </c>
      <c r="K7609" s="4">
        <v>7.0000000000000007E-2</v>
      </c>
      <c r="L7609" s="6">
        <f t="shared" si="240"/>
        <v>59.500000000000007</v>
      </c>
      <c r="M7609" s="8">
        <f t="shared" si="241"/>
        <v>1640.5</v>
      </c>
      <c r="N7609" s="21">
        <f>(sales[[#This Row],[Price]]*sales[[#This Row],[Qty]])-(sales[[#This Row],[Discount_Amt]]*sales[[#This Row],[Qty]])</f>
        <v>1581</v>
      </c>
    </row>
    <row r="7610" spans="2:14" hidden="1" x14ac:dyDescent="0.35">
      <c r="B7610" s="7">
        <v>2031608</v>
      </c>
      <c r="C7610" s="1" t="s">
        <v>8</v>
      </c>
      <c r="D7610" s="1" t="s">
        <v>27</v>
      </c>
      <c r="E7610" s="1" t="s">
        <v>508</v>
      </c>
      <c r="F7610" s="1" t="s">
        <v>520</v>
      </c>
      <c r="G7610" s="3">
        <v>45482</v>
      </c>
      <c r="H7610" s="3">
        <v>45487</v>
      </c>
      <c r="I7610" s="6">
        <v>65000</v>
      </c>
      <c r="J7610" s="1">
        <v>7</v>
      </c>
      <c r="K7610" s="4">
        <v>0.03</v>
      </c>
      <c r="L7610" s="6">
        <f t="shared" si="240"/>
        <v>1950</v>
      </c>
      <c r="M7610" s="8">
        <f t="shared" si="241"/>
        <v>453050</v>
      </c>
      <c r="N7610" s="21">
        <f>(sales[[#This Row],[Price]]*sales[[#This Row],[Qty]])-(sales[[#This Row],[Discount_Amt]]*sales[[#This Row],[Qty]])</f>
        <v>441350</v>
      </c>
    </row>
    <row r="7611" spans="2:14" hidden="1" x14ac:dyDescent="0.35">
      <c r="B7611" s="7">
        <v>2031609</v>
      </c>
      <c r="C7611" s="1" t="s">
        <v>9</v>
      </c>
      <c r="D7611" s="1" t="s">
        <v>28</v>
      </c>
      <c r="E7611" s="1" t="s">
        <v>31</v>
      </c>
      <c r="F7611" s="1" t="s">
        <v>521</v>
      </c>
      <c r="G7611" s="3">
        <v>45482</v>
      </c>
      <c r="H7611" s="3">
        <v>45483</v>
      </c>
      <c r="I7611" s="6">
        <v>450</v>
      </c>
      <c r="J7611" s="1">
        <v>2</v>
      </c>
      <c r="K7611" s="4">
        <v>0.08</v>
      </c>
      <c r="L7611" s="6">
        <f t="shared" si="240"/>
        <v>36</v>
      </c>
      <c r="M7611" s="8">
        <f t="shared" si="241"/>
        <v>864</v>
      </c>
      <c r="N7611" s="21">
        <f>(sales[[#This Row],[Price]]*sales[[#This Row],[Qty]])-(sales[[#This Row],[Discount_Amt]]*sales[[#This Row],[Qty]])</f>
        <v>828</v>
      </c>
    </row>
    <row r="7612" spans="2:14" x14ac:dyDescent="0.35">
      <c r="B7612" s="7">
        <v>2031610</v>
      </c>
      <c r="C7612" s="1" t="s">
        <v>11</v>
      </c>
      <c r="D7612" s="1" t="s">
        <v>29</v>
      </c>
      <c r="E7612" s="1" t="s">
        <v>32</v>
      </c>
      <c r="F7612" s="1" t="s">
        <v>518</v>
      </c>
      <c r="G7612" s="3">
        <v>45482</v>
      </c>
      <c r="H7612" s="3">
        <v>45490</v>
      </c>
      <c r="I7612" s="6">
        <v>1299</v>
      </c>
      <c r="J7612" s="1">
        <v>2</v>
      </c>
      <c r="K7612" s="4">
        <v>0.05</v>
      </c>
      <c r="L7612" s="6">
        <f t="shared" si="240"/>
        <v>64.95</v>
      </c>
      <c r="M7612" s="8">
        <f t="shared" si="241"/>
        <v>2533.0500000000002</v>
      </c>
      <c r="N7612" s="21">
        <f>(sales[[#This Row],[Price]]*sales[[#This Row],[Qty]])-(sales[[#This Row],[Discount_Amt]]*sales[[#This Row],[Qty]])</f>
        <v>2468.1</v>
      </c>
    </row>
    <row r="7613" spans="2:14" x14ac:dyDescent="0.35">
      <c r="B7613" s="7">
        <v>2031611</v>
      </c>
      <c r="C7613" s="1" t="s">
        <v>12</v>
      </c>
      <c r="D7613" s="1" t="s">
        <v>25</v>
      </c>
      <c r="E7613" s="1" t="s">
        <v>38</v>
      </c>
      <c r="F7613" s="1" t="s">
        <v>518</v>
      </c>
      <c r="G7613" s="3">
        <v>45482</v>
      </c>
      <c r="H7613" s="3">
        <v>45484</v>
      </c>
      <c r="I7613" s="6">
        <v>1700</v>
      </c>
      <c r="J7613" s="1">
        <v>1</v>
      </c>
      <c r="K7613" s="4">
        <v>0.05</v>
      </c>
      <c r="L7613" s="6">
        <f t="shared" si="240"/>
        <v>85</v>
      </c>
      <c r="M7613" s="8">
        <f t="shared" si="241"/>
        <v>1615</v>
      </c>
      <c r="N7613" s="21">
        <f>(sales[[#This Row],[Price]]*sales[[#This Row],[Qty]])-(sales[[#This Row],[Discount_Amt]]*sales[[#This Row],[Qty]])</f>
        <v>1615</v>
      </c>
    </row>
    <row r="7614" spans="2:14" hidden="1" x14ac:dyDescent="0.35">
      <c r="B7614" s="7">
        <v>2031612</v>
      </c>
      <c r="C7614" s="1" t="s">
        <v>13</v>
      </c>
      <c r="D7614" s="1" t="s">
        <v>397</v>
      </c>
      <c r="E7614" s="1" t="s">
        <v>33</v>
      </c>
      <c r="F7614" s="1" t="s">
        <v>519</v>
      </c>
      <c r="G7614" s="3">
        <v>45482</v>
      </c>
      <c r="H7614" s="3">
        <v>45485</v>
      </c>
      <c r="I7614" s="6">
        <v>55000</v>
      </c>
      <c r="J7614" s="1">
        <v>2</v>
      </c>
      <c r="K7614" s="4">
        <v>0.05</v>
      </c>
      <c r="L7614" s="6">
        <f t="shared" si="240"/>
        <v>2750</v>
      </c>
      <c r="M7614" s="8">
        <f t="shared" si="241"/>
        <v>107250</v>
      </c>
      <c r="N7614" s="21">
        <f>(sales[[#This Row],[Price]]*sales[[#This Row],[Qty]])-(sales[[#This Row],[Discount_Amt]]*sales[[#This Row],[Qty]])</f>
        <v>104500</v>
      </c>
    </row>
    <row r="7615" spans="2:14" hidden="1" x14ac:dyDescent="0.35">
      <c r="B7615" s="7">
        <v>2031613</v>
      </c>
      <c r="C7615" s="1" t="s">
        <v>14</v>
      </c>
      <c r="D7615" s="1" t="s">
        <v>25</v>
      </c>
      <c r="E7615" s="1" t="s">
        <v>34</v>
      </c>
      <c r="F7615" s="1" t="s">
        <v>521</v>
      </c>
      <c r="G7615" s="3">
        <v>45482</v>
      </c>
      <c r="H7615" s="3">
        <v>45487</v>
      </c>
      <c r="I7615" s="6">
        <v>57999</v>
      </c>
      <c r="J7615" s="1">
        <v>4</v>
      </c>
      <c r="K7615" s="4">
        <v>0.05</v>
      </c>
      <c r="L7615" s="6">
        <f t="shared" si="240"/>
        <v>2899.9500000000003</v>
      </c>
      <c r="M7615" s="8">
        <f t="shared" si="241"/>
        <v>229096.05</v>
      </c>
      <c r="N7615" s="21">
        <f>(sales[[#This Row],[Price]]*sales[[#This Row],[Qty]])-(sales[[#This Row],[Discount_Amt]]*sales[[#This Row],[Qty]])</f>
        <v>220396.2</v>
      </c>
    </row>
    <row r="7616" spans="2:14" hidden="1" x14ac:dyDescent="0.35">
      <c r="B7616" s="7">
        <v>2031614</v>
      </c>
      <c r="C7616" s="1" t="s">
        <v>15</v>
      </c>
      <c r="D7616" s="1" t="s">
        <v>26</v>
      </c>
      <c r="E7616" s="1" t="s">
        <v>35</v>
      </c>
      <c r="F7616" s="1" t="s">
        <v>520</v>
      </c>
      <c r="G7616" s="3">
        <v>45482</v>
      </c>
      <c r="H7616" s="3">
        <v>45483</v>
      </c>
      <c r="I7616" s="6">
        <v>1399</v>
      </c>
      <c r="J7616" s="1">
        <v>3</v>
      </c>
      <c r="K7616" s="4">
        <v>0.03</v>
      </c>
      <c r="L7616" s="6">
        <f t="shared" si="240"/>
        <v>41.97</v>
      </c>
      <c r="M7616" s="8">
        <f t="shared" si="241"/>
        <v>4155.03</v>
      </c>
      <c r="N7616" s="21">
        <f>(sales[[#This Row],[Price]]*sales[[#This Row],[Qty]])-(sales[[#This Row],[Discount_Amt]]*sales[[#This Row],[Qty]])</f>
        <v>4071.09</v>
      </c>
    </row>
    <row r="7617" spans="2:14" hidden="1" x14ac:dyDescent="0.35">
      <c r="B7617" s="7">
        <v>2031615</v>
      </c>
      <c r="C7617" s="1" t="s">
        <v>16</v>
      </c>
      <c r="D7617" s="1" t="s">
        <v>27</v>
      </c>
      <c r="E7617" s="1" t="s">
        <v>36</v>
      </c>
      <c r="F7617" s="1" t="s">
        <v>518</v>
      </c>
      <c r="G7617" s="3">
        <v>45482</v>
      </c>
      <c r="H7617" s="3">
        <v>45490</v>
      </c>
      <c r="I7617" s="6">
        <v>999</v>
      </c>
      <c r="J7617" s="1">
        <v>2</v>
      </c>
      <c r="K7617" s="4">
        <v>0.1</v>
      </c>
      <c r="L7617" s="6">
        <f t="shared" si="240"/>
        <v>99.9</v>
      </c>
      <c r="M7617" s="8">
        <f t="shared" si="241"/>
        <v>1898.1</v>
      </c>
      <c r="N7617" s="21">
        <f>(sales[[#This Row],[Price]]*sales[[#This Row],[Qty]])-(sales[[#This Row],[Discount_Amt]]*sales[[#This Row],[Qty]])</f>
        <v>1798.2</v>
      </c>
    </row>
    <row r="7618" spans="2:14" x14ac:dyDescent="0.35">
      <c r="B7618" s="7">
        <v>2031616</v>
      </c>
      <c r="C7618" s="1" t="s">
        <v>17</v>
      </c>
      <c r="D7618" s="1" t="s">
        <v>28</v>
      </c>
      <c r="E7618" s="1" t="s">
        <v>37</v>
      </c>
      <c r="F7618" s="1" t="s">
        <v>519</v>
      </c>
      <c r="G7618" s="3">
        <v>45482</v>
      </c>
      <c r="H7618" s="3">
        <v>45484</v>
      </c>
      <c r="I7618" s="6">
        <v>2099</v>
      </c>
      <c r="J7618" s="1">
        <v>1</v>
      </c>
      <c r="K7618" s="4">
        <v>0.05</v>
      </c>
      <c r="L7618" s="6">
        <f t="shared" si="240"/>
        <v>104.95</v>
      </c>
      <c r="M7618" s="8">
        <f t="shared" si="241"/>
        <v>1994.05</v>
      </c>
      <c r="N7618" s="21">
        <f>(sales[[#This Row],[Price]]*sales[[#This Row],[Qty]])-(sales[[#This Row],[Discount_Amt]]*sales[[#This Row],[Qty]])</f>
        <v>1994.05</v>
      </c>
    </row>
    <row r="7619" spans="2:14" hidden="1" x14ac:dyDescent="0.35">
      <c r="B7619" s="7">
        <v>2031617</v>
      </c>
      <c r="C7619" s="1" t="s">
        <v>18</v>
      </c>
      <c r="D7619" s="1" t="s">
        <v>29</v>
      </c>
      <c r="E7619" s="1" t="s">
        <v>39</v>
      </c>
      <c r="F7619" s="1" t="s">
        <v>520</v>
      </c>
      <c r="G7619" s="3">
        <v>45482</v>
      </c>
      <c r="H7619" s="3">
        <v>45485</v>
      </c>
      <c r="I7619" s="6">
        <v>11000</v>
      </c>
      <c r="J7619" s="1">
        <v>1</v>
      </c>
      <c r="K7619" s="4">
        <v>0.05</v>
      </c>
      <c r="L7619" s="6">
        <f t="shared" si="240"/>
        <v>550</v>
      </c>
      <c r="M7619" s="8">
        <f t="shared" si="241"/>
        <v>10450</v>
      </c>
      <c r="N7619" s="21">
        <f>(sales[[#This Row],[Price]]*sales[[#This Row],[Qty]])-(sales[[#This Row],[Discount_Amt]]*sales[[#This Row],[Qty]])</f>
        <v>10450</v>
      </c>
    </row>
    <row r="7620" spans="2:14" hidden="1" x14ac:dyDescent="0.35">
      <c r="B7620" s="7">
        <v>2031618</v>
      </c>
      <c r="C7620" s="1" t="s">
        <v>19</v>
      </c>
      <c r="D7620" s="1" t="s">
        <v>25</v>
      </c>
      <c r="E7620" s="1" t="s">
        <v>40</v>
      </c>
      <c r="F7620" s="1" t="s">
        <v>521</v>
      </c>
      <c r="G7620" s="3">
        <v>45482</v>
      </c>
      <c r="H7620" s="3">
        <v>45487</v>
      </c>
      <c r="I7620" s="6">
        <v>800</v>
      </c>
      <c r="J7620" s="1">
        <v>2</v>
      </c>
      <c r="K7620" s="4">
        <v>0.02</v>
      </c>
      <c r="L7620" s="6">
        <f t="shared" si="240"/>
        <v>16</v>
      </c>
      <c r="M7620" s="8">
        <f t="shared" si="241"/>
        <v>1584</v>
      </c>
      <c r="N7620" s="21">
        <f>(sales[[#This Row],[Price]]*sales[[#This Row],[Qty]])-(sales[[#This Row],[Discount_Amt]]*sales[[#This Row],[Qty]])</f>
        <v>1568</v>
      </c>
    </row>
    <row r="7621" spans="2:14" hidden="1" x14ac:dyDescent="0.35">
      <c r="B7621" s="7">
        <v>2031619</v>
      </c>
      <c r="C7621" s="1" t="s">
        <v>20</v>
      </c>
      <c r="D7621" s="1" t="s">
        <v>30</v>
      </c>
      <c r="E7621" s="1" t="s">
        <v>41</v>
      </c>
      <c r="F7621" s="1" t="s">
        <v>518</v>
      </c>
      <c r="G7621" s="3">
        <v>45482</v>
      </c>
      <c r="H7621" s="3">
        <v>45483</v>
      </c>
      <c r="I7621" s="6">
        <v>5500</v>
      </c>
      <c r="J7621" s="1">
        <v>1</v>
      </c>
      <c r="K7621" s="4">
        <v>0.06</v>
      </c>
      <c r="L7621" s="6">
        <f t="shared" si="240"/>
        <v>330</v>
      </c>
      <c r="M7621" s="8">
        <f t="shared" si="241"/>
        <v>5170</v>
      </c>
      <c r="N7621" s="21">
        <f>(sales[[#This Row],[Price]]*sales[[#This Row],[Qty]])-(sales[[#This Row],[Discount_Amt]]*sales[[#This Row],[Qty]])</f>
        <v>5170</v>
      </c>
    </row>
    <row r="7622" spans="2:14" hidden="1" x14ac:dyDescent="0.35">
      <c r="B7622" s="7">
        <v>2031620</v>
      </c>
      <c r="C7622" s="1" t="s">
        <v>21</v>
      </c>
      <c r="D7622" s="1" t="s">
        <v>27</v>
      </c>
      <c r="E7622" s="1" t="s">
        <v>42</v>
      </c>
      <c r="F7622" s="1" t="s">
        <v>518</v>
      </c>
      <c r="G7622" s="3">
        <v>45482</v>
      </c>
      <c r="H7622" s="3">
        <v>45490</v>
      </c>
      <c r="I7622" s="6">
        <v>1350</v>
      </c>
      <c r="J7622" s="1">
        <v>3</v>
      </c>
      <c r="K7622" s="4">
        <v>0.15</v>
      </c>
      <c r="L7622" s="6">
        <f t="shared" si="240"/>
        <v>202.5</v>
      </c>
      <c r="M7622" s="8">
        <f t="shared" si="241"/>
        <v>3847.5</v>
      </c>
      <c r="N7622" s="21">
        <f>(sales[[#This Row],[Price]]*sales[[#This Row],[Qty]])-(sales[[#This Row],[Discount_Amt]]*sales[[#This Row],[Qty]])</f>
        <v>3442.5</v>
      </c>
    </row>
    <row r="7623" spans="2:14" hidden="1" x14ac:dyDescent="0.35">
      <c r="B7623" s="7">
        <v>2031621</v>
      </c>
      <c r="C7623" s="1" t="s">
        <v>22</v>
      </c>
      <c r="D7623" s="1" t="s">
        <v>28</v>
      </c>
      <c r="E7623" s="1" t="s">
        <v>43</v>
      </c>
      <c r="F7623" s="1" t="s">
        <v>519</v>
      </c>
      <c r="G7623" s="3">
        <v>45482</v>
      </c>
      <c r="H7623" s="3">
        <v>45484</v>
      </c>
      <c r="I7623" s="6">
        <v>4500</v>
      </c>
      <c r="J7623" s="1">
        <v>2</v>
      </c>
      <c r="K7623" s="4">
        <v>0.02</v>
      </c>
      <c r="L7623" s="6">
        <f t="shared" si="240"/>
        <v>90</v>
      </c>
      <c r="M7623" s="8">
        <f t="shared" si="241"/>
        <v>8910</v>
      </c>
      <c r="N7623" s="21">
        <f>(sales[[#This Row],[Price]]*sales[[#This Row],[Qty]])-(sales[[#This Row],[Discount_Amt]]*sales[[#This Row],[Qty]])</f>
        <v>8820</v>
      </c>
    </row>
    <row r="7624" spans="2:14" hidden="1" x14ac:dyDescent="0.35">
      <c r="B7624" s="7">
        <v>2031622</v>
      </c>
      <c r="C7624" s="1" t="s">
        <v>23</v>
      </c>
      <c r="D7624" s="1" t="s">
        <v>29</v>
      </c>
      <c r="E7624" s="1" t="s">
        <v>44</v>
      </c>
      <c r="F7624" s="1" t="s">
        <v>521</v>
      </c>
      <c r="G7624" s="3">
        <v>45482</v>
      </c>
      <c r="H7624" s="3">
        <v>45485</v>
      </c>
      <c r="I7624" s="6">
        <v>2350</v>
      </c>
      <c r="J7624" s="1">
        <v>1</v>
      </c>
      <c r="K7624" s="4">
        <v>0.02</v>
      </c>
      <c r="L7624" s="6">
        <f t="shared" si="240"/>
        <v>47</v>
      </c>
      <c r="M7624" s="8">
        <f t="shared" si="241"/>
        <v>2303</v>
      </c>
      <c r="N7624" s="21">
        <f>(sales[[#This Row],[Price]]*sales[[#This Row],[Qty]])-(sales[[#This Row],[Discount_Amt]]*sales[[#This Row],[Qty]])</f>
        <v>2303</v>
      </c>
    </row>
    <row r="7625" spans="2:14" hidden="1" x14ac:dyDescent="0.35">
      <c r="B7625" s="7">
        <v>2031623</v>
      </c>
      <c r="C7625" s="1" t="s">
        <v>24</v>
      </c>
      <c r="D7625" s="1" t="s">
        <v>25</v>
      </c>
      <c r="E7625" s="1" t="s">
        <v>45</v>
      </c>
      <c r="F7625" s="1" t="s">
        <v>520</v>
      </c>
      <c r="G7625" s="3">
        <v>45482</v>
      </c>
      <c r="H7625" s="3">
        <v>45487</v>
      </c>
      <c r="I7625" s="6">
        <v>90</v>
      </c>
      <c r="J7625" s="1">
        <v>2</v>
      </c>
      <c r="K7625" s="4">
        <v>0.02</v>
      </c>
      <c r="L7625" s="6">
        <f t="shared" si="240"/>
        <v>1.8</v>
      </c>
      <c r="M7625" s="8">
        <f t="shared" si="241"/>
        <v>178.2</v>
      </c>
      <c r="N7625" s="21">
        <f>(sales[[#This Row],[Price]]*sales[[#This Row],[Qty]])-(sales[[#This Row],[Discount_Amt]]*sales[[#This Row],[Qty]])</f>
        <v>176.4</v>
      </c>
    </row>
    <row r="7626" spans="2:14" hidden="1" x14ac:dyDescent="0.35">
      <c r="B7626" s="7">
        <v>2031624</v>
      </c>
      <c r="C7626" s="1" t="s">
        <v>4</v>
      </c>
      <c r="D7626" s="1" t="s">
        <v>26</v>
      </c>
      <c r="E7626" s="1" t="s">
        <v>46</v>
      </c>
      <c r="F7626" s="1" t="s">
        <v>518</v>
      </c>
      <c r="G7626" s="3">
        <v>45482</v>
      </c>
      <c r="H7626" s="3">
        <v>45483</v>
      </c>
      <c r="I7626" s="6">
        <v>280</v>
      </c>
      <c r="J7626" s="1">
        <v>1</v>
      </c>
      <c r="K7626" s="4">
        <v>0.02</v>
      </c>
      <c r="L7626" s="6">
        <f t="shared" si="240"/>
        <v>5.6000000000000005</v>
      </c>
      <c r="M7626" s="8">
        <f t="shared" si="241"/>
        <v>274.39999999999998</v>
      </c>
      <c r="N7626" s="21">
        <f>(sales[[#This Row],[Price]]*sales[[#This Row],[Qty]])-(sales[[#This Row],[Discount_Amt]]*sales[[#This Row],[Qty]])</f>
        <v>274.39999999999998</v>
      </c>
    </row>
    <row r="7627" spans="2:14" hidden="1" x14ac:dyDescent="0.35">
      <c r="B7627" s="7">
        <v>2031625</v>
      </c>
      <c r="C7627" s="1" t="s">
        <v>5</v>
      </c>
      <c r="D7627" s="1" t="s">
        <v>27</v>
      </c>
      <c r="E7627" s="1" t="s">
        <v>47</v>
      </c>
      <c r="F7627" s="1" t="s">
        <v>519</v>
      </c>
      <c r="G7627" s="3">
        <v>45482</v>
      </c>
      <c r="H7627" s="3">
        <v>45490</v>
      </c>
      <c r="I7627" s="6">
        <v>70</v>
      </c>
      <c r="J7627" s="1">
        <v>2</v>
      </c>
      <c r="K7627" s="4">
        <v>0.02</v>
      </c>
      <c r="L7627" s="6">
        <f t="shared" si="240"/>
        <v>1.4000000000000001</v>
      </c>
      <c r="M7627" s="8">
        <f t="shared" si="241"/>
        <v>138.6</v>
      </c>
      <c r="N7627" s="21">
        <f>(sales[[#This Row],[Price]]*sales[[#This Row],[Qty]])-(sales[[#This Row],[Discount_Amt]]*sales[[#This Row],[Qty]])</f>
        <v>137.19999999999999</v>
      </c>
    </row>
    <row r="7628" spans="2:14" hidden="1" x14ac:dyDescent="0.35">
      <c r="B7628" s="7">
        <v>2031626</v>
      </c>
      <c r="C7628" s="1" t="s">
        <v>6</v>
      </c>
      <c r="D7628" s="1" t="s">
        <v>28</v>
      </c>
      <c r="E7628" s="1" t="s">
        <v>48</v>
      </c>
      <c r="F7628" s="1" t="s">
        <v>520</v>
      </c>
      <c r="G7628" s="3">
        <v>45482</v>
      </c>
      <c r="H7628" s="3">
        <v>45484</v>
      </c>
      <c r="I7628" s="6">
        <v>230</v>
      </c>
      <c r="J7628" s="1">
        <v>3</v>
      </c>
      <c r="K7628" s="4">
        <v>0.02</v>
      </c>
      <c r="L7628" s="6">
        <f t="shared" si="240"/>
        <v>4.6000000000000005</v>
      </c>
      <c r="M7628" s="8">
        <f t="shared" si="241"/>
        <v>685.4</v>
      </c>
      <c r="N7628" s="21">
        <f>(sales[[#This Row],[Price]]*sales[[#This Row],[Qty]])-(sales[[#This Row],[Discount_Amt]]*sales[[#This Row],[Qty]])</f>
        <v>676.2</v>
      </c>
    </row>
    <row r="7629" spans="2:14" hidden="1" x14ac:dyDescent="0.35">
      <c r="B7629" s="7">
        <v>2031627</v>
      </c>
      <c r="C7629" s="1" t="s">
        <v>7</v>
      </c>
      <c r="D7629" s="1" t="s">
        <v>29</v>
      </c>
      <c r="E7629" s="1" t="s">
        <v>49</v>
      </c>
      <c r="F7629" s="1" t="s">
        <v>521</v>
      </c>
      <c r="G7629" s="3">
        <v>45482</v>
      </c>
      <c r="H7629" s="3">
        <v>45485</v>
      </c>
      <c r="I7629" s="6">
        <v>7999</v>
      </c>
      <c r="J7629" s="1">
        <v>2</v>
      </c>
      <c r="K7629" s="4">
        <v>0.02</v>
      </c>
      <c r="L7629" s="6">
        <f t="shared" si="240"/>
        <v>159.97999999999999</v>
      </c>
      <c r="M7629" s="8">
        <f t="shared" si="241"/>
        <v>15838.02</v>
      </c>
      <c r="N7629" s="21">
        <f>(sales[[#This Row],[Price]]*sales[[#This Row],[Qty]])-(sales[[#This Row],[Discount_Amt]]*sales[[#This Row],[Qty]])</f>
        <v>15678.04</v>
      </c>
    </row>
    <row r="7630" spans="2:14" x14ac:dyDescent="0.35">
      <c r="B7630" s="7">
        <v>2031628</v>
      </c>
      <c r="C7630" s="1" t="s">
        <v>10</v>
      </c>
      <c r="D7630" s="1" t="s">
        <v>25</v>
      </c>
      <c r="E7630" s="1" t="s">
        <v>50</v>
      </c>
      <c r="F7630" s="1" t="s">
        <v>518</v>
      </c>
      <c r="G7630" s="3">
        <v>45482</v>
      </c>
      <c r="H7630" s="3">
        <v>45487</v>
      </c>
      <c r="I7630" s="6">
        <v>850</v>
      </c>
      <c r="J7630" s="1">
        <v>7</v>
      </c>
      <c r="K7630" s="4">
        <v>0.02</v>
      </c>
      <c r="L7630" s="6">
        <f t="shared" si="240"/>
        <v>17</v>
      </c>
      <c r="M7630" s="8">
        <f t="shared" si="241"/>
        <v>5933</v>
      </c>
      <c r="N7630" s="21">
        <f>(sales[[#This Row],[Price]]*sales[[#This Row],[Qty]])-(sales[[#This Row],[Discount_Amt]]*sales[[#This Row],[Qty]])</f>
        <v>5831</v>
      </c>
    </row>
    <row r="7631" spans="2:14" hidden="1" x14ac:dyDescent="0.35">
      <c r="B7631" s="7">
        <v>2031629</v>
      </c>
      <c r="C7631" s="1" t="s">
        <v>8</v>
      </c>
      <c r="D7631" s="1" t="s">
        <v>26</v>
      </c>
      <c r="E7631" s="1" t="s">
        <v>51</v>
      </c>
      <c r="F7631" s="1" t="s">
        <v>518</v>
      </c>
      <c r="G7631" s="3">
        <v>45482</v>
      </c>
      <c r="H7631" s="3">
        <v>45483</v>
      </c>
      <c r="I7631" s="6">
        <v>65000</v>
      </c>
      <c r="J7631" s="1">
        <v>2</v>
      </c>
      <c r="K7631" s="4">
        <v>7.0000000000000007E-2</v>
      </c>
      <c r="L7631" s="6">
        <f t="shared" si="240"/>
        <v>4550</v>
      </c>
      <c r="M7631" s="8">
        <f t="shared" si="241"/>
        <v>125450</v>
      </c>
      <c r="N7631" s="21">
        <f>(sales[[#This Row],[Price]]*sales[[#This Row],[Qty]])-(sales[[#This Row],[Discount_Amt]]*sales[[#This Row],[Qty]])</f>
        <v>120900</v>
      </c>
    </row>
    <row r="7632" spans="2:14" hidden="1" x14ac:dyDescent="0.35">
      <c r="B7632" s="7">
        <v>2031630</v>
      </c>
      <c r="C7632" s="1" t="s">
        <v>9</v>
      </c>
      <c r="D7632" s="1" t="s">
        <v>27</v>
      </c>
      <c r="E7632" s="1" t="s">
        <v>506</v>
      </c>
      <c r="F7632" s="1" t="s">
        <v>519</v>
      </c>
      <c r="G7632" s="3">
        <v>45482</v>
      </c>
      <c r="H7632" s="3">
        <v>45490</v>
      </c>
      <c r="I7632" s="6">
        <v>450</v>
      </c>
      <c r="J7632" s="1">
        <v>1</v>
      </c>
      <c r="K7632" s="4">
        <v>0.03</v>
      </c>
      <c r="L7632" s="6">
        <f t="shared" si="240"/>
        <v>13.5</v>
      </c>
      <c r="M7632" s="8">
        <f t="shared" si="241"/>
        <v>436.5</v>
      </c>
      <c r="N7632" s="21">
        <f>(sales[[#This Row],[Price]]*sales[[#This Row],[Qty]])-(sales[[#This Row],[Discount_Amt]]*sales[[#This Row],[Qty]])</f>
        <v>436.5</v>
      </c>
    </row>
    <row r="7633" spans="2:14" x14ac:dyDescent="0.35">
      <c r="B7633" s="7">
        <v>2031631</v>
      </c>
      <c r="C7633" s="1" t="s">
        <v>11</v>
      </c>
      <c r="D7633" s="1" t="s">
        <v>28</v>
      </c>
      <c r="E7633" s="1" t="s">
        <v>507</v>
      </c>
      <c r="F7633" s="1" t="s">
        <v>521</v>
      </c>
      <c r="G7633" s="3">
        <v>45482</v>
      </c>
      <c r="H7633" s="3">
        <v>45484</v>
      </c>
      <c r="I7633" s="6">
        <v>1299</v>
      </c>
      <c r="J7633" s="1">
        <v>1</v>
      </c>
      <c r="K7633" s="4">
        <v>0.08</v>
      </c>
      <c r="L7633" s="6">
        <f t="shared" si="240"/>
        <v>103.92</v>
      </c>
      <c r="M7633" s="8">
        <f t="shared" si="241"/>
        <v>1195.08</v>
      </c>
      <c r="N7633" s="21">
        <f>(sales[[#This Row],[Price]]*sales[[#This Row],[Qty]])-(sales[[#This Row],[Discount_Amt]]*sales[[#This Row],[Qty]])</f>
        <v>1195.08</v>
      </c>
    </row>
    <row r="7634" spans="2:14" x14ac:dyDescent="0.35">
      <c r="B7634" s="7">
        <v>2031632</v>
      </c>
      <c r="C7634" s="1" t="s">
        <v>12</v>
      </c>
      <c r="D7634" s="1" t="s">
        <v>29</v>
      </c>
      <c r="E7634" s="1" t="s">
        <v>508</v>
      </c>
      <c r="F7634" s="1" t="s">
        <v>520</v>
      </c>
      <c r="G7634" s="3">
        <v>45482</v>
      </c>
      <c r="H7634" s="3">
        <v>45485</v>
      </c>
      <c r="I7634" s="6">
        <v>1700</v>
      </c>
      <c r="J7634" s="1">
        <v>1</v>
      </c>
      <c r="K7634" s="4">
        <v>0.05</v>
      </c>
      <c r="L7634" s="6">
        <f t="shared" si="240"/>
        <v>85</v>
      </c>
      <c r="M7634" s="8">
        <f t="shared" si="241"/>
        <v>1615</v>
      </c>
      <c r="N7634" s="21">
        <f>(sales[[#This Row],[Price]]*sales[[#This Row],[Qty]])-(sales[[#This Row],[Discount_Amt]]*sales[[#This Row],[Qty]])</f>
        <v>1615</v>
      </c>
    </row>
    <row r="7635" spans="2:14" hidden="1" x14ac:dyDescent="0.35">
      <c r="B7635" s="7">
        <v>2031633</v>
      </c>
      <c r="C7635" s="1" t="s">
        <v>13</v>
      </c>
      <c r="D7635" s="1" t="s">
        <v>25</v>
      </c>
      <c r="E7635" s="1" t="s">
        <v>31</v>
      </c>
      <c r="F7635" s="1" t="s">
        <v>518</v>
      </c>
      <c r="G7635" s="3">
        <v>45482</v>
      </c>
      <c r="H7635" s="3">
        <v>45487</v>
      </c>
      <c r="I7635" s="6">
        <v>55000</v>
      </c>
      <c r="J7635" s="1">
        <v>2</v>
      </c>
      <c r="K7635" s="4">
        <v>0.05</v>
      </c>
      <c r="L7635" s="6">
        <f t="shared" si="240"/>
        <v>2750</v>
      </c>
      <c r="M7635" s="8">
        <f t="shared" si="241"/>
        <v>107250</v>
      </c>
      <c r="N7635" s="21">
        <f>(sales[[#This Row],[Price]]*sales[[#This Row],[Qty]])-(sales[[#This Row],[Discount_Amt]]*sales[[#This Row],[Qty]])</f>
        <v>104500</v>
      </c>
    </row>
    <row r="7636" spans="2:14" hidden="1" x14ac:dyDescent="0.35">
      <c r="B7636" s="7">
        <v>2031634</v>
      </c>
      <c r="C7636" s="1" t="s">
        <v>14</v>
      </c>
      <c r="D7636" s="1" t="s">
        <v>398</v>
      </c>
      <c r="E7636" s="1" t="s">
        <v>32</v>
      </c>
      <c r="F7636" s="1" t="s">
        <v>519</v>
      </c>
      <c r="G7636" s="3">
        <v>45482</v>
      </c>
      <c r="H7636" s="3">
        <v>45483</v>
      </c>
      <c r="I7636" s="6">
        <v>57999</v>
      </c>
      <c r="J7636" s="1">
        <v>1</v>
      </c>
      <c r="K7636" s="4">
        <v>0.05</v>
      </c>
      <c r="L7636" s="6">
        <f t="shared" si="240"/>
        <v>2899.9500000000003</v>
      </c>
      <c r="M7636" s="8">
        <f t="shared" si="241"/>
        <v>55099.05</v>
      </c>
      <c r="N7636" s="21">
        <f>(sales[[#This Row],[Price]]*sales[[#This Row],[Qty]])-(sales[[#This Row],[Discount_Amt]]*sales[[#This Row],[Qty]])</f>
        <v>55099.05</v>
      </c>
    </row>
    <row r="7637" spans="2:14" hidden="1" x14ac:dyDescent="0.35">
      <c r="B7637" s="7">
        <v>2031635</v>
      </c>
      <c r="C7637" s="1" t="s">
        <v>15</v>
      </c>
      <c r="D7637" s="1" t="s">
        <v>25</v>
      </c>
      <c r="E7637" s="1" t="s">
        <v>38</v>
      </c>
      <c r="F7637" s="1" t="s">
        <v>520</v>
      </c>
      <c r="G7637" s="3">
        <v>45482</v>
      </c>
      <c r="H7637" s="3">
        <v>45490</v>
      </c>
      <c r="I7637" s="6">
        <v>1399</v>
      </c>
      <c r="J7637" s="1">
        <v>2</v>
      </c>
      <c r="K7637" s="4">
        <v>0.05</v>
      </c>
      <c r="L7637" s="6">
        <f t="shared" si="240"/>
        <v>69.95</v>
      </c>
      <c r="M7637" s="8">
        <f t="shared" si="241"/>
        <v>2728.05</v>
      </c>
      <c r="N7637" s="21">
        <f>(sales[[#This Row],[Price]]*sales[[#This Row],[Qty]])-(sales[[#This Row],[Discount_Amt]]*sales[[#This Row],[Qty]])</f>
        <v>2658.1</v>
      </c>
    </row>
    <row r="7638" spans="2:14" hidden="1" x14ac:dyDescent="0.35">
      <c r="B7638" s="7">
        <v>2031636</v>
      </c>
      <c r="C7638" s="1" t="s">
        <v>16</v>
      </c>
      <c r="D7638" s="1" t="s">
        <v>26</v>
      </c>
      <c r="E7638" s="1" t="s">
        <v>33</v>
      </c>
      <c r="F7638" s="1" t="s">
        <v>521</v>
      </c>
      <c r="G7638" s="3">
        <v>45482</v>
      </c>
      <c r="H7638" s="3">
        <v>45484</v>
      </c>
      <c r="I7638" s="6">
        <v>999</v>
      </c>
      <c r="J7638" s="1">
        <v>7</v>
      </c>
      <c r="K7638" s="4">
        <v>0.03</v>
      </c>
      <c r="L7638" s="6">
        <f t="shared" si="240"/>
        <v>29.97</v>
      </c>
      <c r="M7638" s="8">
        <f t="shared" si="241"/>
        <v>6963.03</v>
      </c>
      <c r="N7638" s="21">
        <f>(sales[[#This Row],[Price]]*sales[[#This Row],[Qty]])-(sales[[#This Row],[Discount_Amt]]*sales[[#This Row],[Qty]])</f>
        <v>6783.21</v>
      </c>
    </row>
    <row r="7639" spans="2:14" x14ac:dyDescent="0.35">
      <c r="B7639" s="7">
        <v>2031637</v>
      </c>
      <c r="C7639" s="1" t="s">
        <v>17</v>
      </c>
      <c r="D7639" s="1" t="s">
        <v>27</v>
      </c>
      <c r="E7639" s="1" t="s">
        <v>34</v>
      </c>
      <c r="F7639" s="1" t="s">
        <v>518</v>
      </c>
      <c r="G7639" s="3">
        <v>45482</v>
      </c>
      <c r="H7639" s="3">
        <v>45485</v>
      </c>
      <c r="I7639" s="6">
        <v>2099</v>
      </c>
      <c r="J7639" s="1">
        <v>2</v>
      </c>
      <c r="K7639" s="4">
        <v>0.1</v>
      </c>
      <c r="L7639" s="6">
        <f t="shared" si="240"/>
        <v>209.9</v>
      </c>
      <c r="M7639" s="8">
        <f t="shared" si="241"/>
        <v>3988.1</v>
      </c>
      <c r="N7639" s="21">
        <f>(sales[[#This Row],[Price]]*sales[[#This Row],[Qty]])-(sales[[#This Row],[Discount_Amt]]*sales[[#This Row],[Qty]])</f>
        <v>3778.2</v>
      </c>
    </row>
    <row r="7640" spans="2:14" hidden="1" x14ac:dyDescent="0.35">
      <c r="B7640" s="7">
        <v>2031638</v>
      </c>
      <c r="C7640" s="1" t="s">
        <v>18</v>
      </c>
      <c r="D7640" s="1" t="s">
        <v>28</v>
      </c>
      <c r="E7640" s="1" t="s">
        <v>35</v>
      </c>
      <c r="F7640" s="1" t="s">
        <v>518</v>
      </c>
      <c r="G7640" s="3">
        <v>45482</v>
      </c>
      <c r="H7640" s="3">
        <v>45487</v>
      </c>
      <c r="I7640" s="6">
        <v>11000</v>
      </c>
      <c r="J7640" s="1">
        <v>2</v>
      </c>
      <c r="K7640" s="4">
        <v>0.05</v>
      </c>
      <c r="L7640" s="6">
        <f t="shared" si="240"/>
        <v>550</v>
      </c>
      <c r="M7640" s="8">
        <f t="shared" si="241"/>
        <v>21450</v>
      </c>
      <c r="N7640" s="21">
        <f>(sales[[#This Row],[Price]]*sales[[#This Row],[Qty]])-(sales[[#This Row],[Discount_Amt]]*sales[[#This Row],[Qty]])</f>
        <v>20900</v>
      </c>
    </row>
    <row r="7641" spans="2:14" hidden="1" x14ac:dyDescent="0.35">
      <c r="B7641" s="7">
        <v>2031639</v>
      </c>
      <c r="C7641" s="1" t="s">
        <v>19</v>
      </c>
      <c r="D7641" s="1" t="s">
        <v>29</v>
      </c>
      <c r="E7641" s="1" t="s">
        <v>36</v>
      </c>
      <c r="F7641" s="1" t="s">
        <v>519</v>
      </c>
      <c r="G7641" s="3">
        <v>45482</v>
      </c>
      <c r="H7641" s="3">
        <v>45483</v>
      </c>
      <c r="I7641" s="6">
        <v>800</v>
      </c>
      <c r="J7641" s="1">
        <v>1</v>
      </c>
      <c r="K7641" s="4">
        <v>0.05</v>
      </c>
      <c r="L7641" s="6">
        <f t="shared" si="240"/>
        <v>40</v>
      </c>
      <c r="M7641" s="8">
        <f t="shared" si="241"/>
        <v>760</v>
      </c>
      <c r="N7641" s="21">
        <f>(sales[[#This Row],[Price]]*sales[[#This Row],[Qty]])-(sales[[#This Row],[Discount_Amt]]*sales[[#This Row],[Qty]])</f>
        <v>760</v>
      </c>
    </row>
    <row r="7642" spans="2:14" hidden="1" x14ac:dyDescent="0.35">
      <c r="B7642" s="7">
        <v>2031640</v>
      </c>
      <c r="C7642" s="1" t="s">
        <v>20</v>
      </c>
      <c r="D7642" s="1" t="s">
        <v>25</v>
      </c>
      <c r="E7642" s="1" t="s">
        <v>37</v>
      </c>
      <c r="F7642" s="1" t="s">
        <v>521</v>
      </c>
      <c r="G7642" s="3">
        <v>45482</v>
      </c>
      <c r="H7642" s="3">
        <v>45490</v>
      </c>
      <c r="I7642" s="6">
        <v>5500</v>
      </c>
      <c r="J7642" s="1">
        <v>2</v>
      </c>
      <c r="K7642" s="4">
        <v>0.02</v>
      </c>
      <c r="L7642" s="6">
        <f t="shared" si="240"/>
        <v>110</v>
      </c>
      <c r="M7642" s="8">
        <f t="shared" si="241"/>
        <v>10890</v>
      </c>
      <c r="N7642" s="21">
        <f>(sales[[#This Row],[Price]]*sales[[#This Row],[Qty]])-(sales[[#This Row],[Discount_Amt]]*sales[[#This Row],[Qty]])</f>
        <v>10780</v>
      </c>
    </row>
    <row r="7643" spans="2:14" hidden="1" x14ac:dyDescent="0.35">
      <c r="B7643" s="7">
        <v>2031641</v>
      </c>
      <c r="C7643" s="1" t="s">
        <v>21</v>
      </c>
      <c r="D7643" s="1" t="s">
        <v>30</v>
      </c>
      <c r="E7643" s="1" t="s">
        <v>39</v>
      </c>
      <c r="F7643" s="1" t="s">
        <v>520</v>
      </c>
      <c r="G7643" s="3">
        <v>45482</v>
      </c>
      <c r="H7643" s="3">
        <v>45484</v>
      </c>
      <c r="I7643" s="6">
        <v>1350</v>
      </c>
      <c r="J7643" s="1">
        <v>4</v>
      </c>
      <c r="K7643" s="4">
        <v>0.06</v>
      </c>
      <c r="L7643" s="6">
        <f t="shared" si="240"/>
        <v>81</v>
      </c>
      <c r="M7643" s="8">
        <f t="shared" si="241"/>
        <v>5319</v>
      </c>
      <c r="N7643" s="21">
        <f>(sales[[#This Row],[Price]]*sales[[#This Row],[Qty]])-(sales[[#This Row],[Discount_Amt]]*sales[[#This Row],[Qty]])</f>
        <v>5076</v>
      </c>
    </row>
    <row r="7644" spans="2:14" hidden="1" x14ac:dyDescent="0.35">
      <c r="B7644" s="7">
        <v>2031642</v>
      </c>
      <c r="C7644" s="1" t="s">
        <v>22</v>
      </c>
      <c r="D7644" s="1" t="s">
        <v>27</v>
      </c>
      <c r="E7644" s="1" t="s">
        <v>40</v>
      </c>
      <c r="F7644" s="1" t="s">
        <v>518</v>
      </c>
      <c r="G7644" s="3">
        <v>45482</v>
      </c>
      <c r="H7644" s="3">
        <v>45485</v>
      </c>
      <c r="I7644" s="6">
        <v>4500</v>
      </c>
      <c r="J7644" s="1">
        <v>3</v>
      </c>
      <c r="K7644" s="4">
        <v>0.15</v>
      </c>
      <c r="L7644" s="6">
        <f t="shared" si="240"/>
        <v>675</v>
      </c>
      <c r="M7644" s="8">
        <f t="shared" si="241"/>
        <v>12825</v>
      </c>
      <c r="N7644" s="21">
        <f>(sales[[#This Row],[Price]]*sales[[#This Row],[Qty]])-(sales[[#This Row],[Discount_Amt]]*sales[[#This Row],[Qty]])</f>
        <v>11475</v>
      </c>
    </row>
    <row r="7645" spans="2:14" hidden="1" x14ac:dyDescent="0.35">
      <c r="B7645" s="7">
        <v>2031643</v>
      </c>
      <c r="C7645" s="1" t="s">
        <v>23</v>
      </c>
      <c r="D7645" s="1" t="s">
        <v>28</v>
      </c>
      <c r="E7645" s="1" t="s">
        <v>41</v>
      </c>
      <c r="F7645" s="1" t="s">
        <v>519</v>
      </c>
      <c r="G7645" s="3">
        <v>45482</v>
      </c>
      <c r="H7645" s="3">
        <v>45487</v>
      </c>
      <c r="I7645" s="6">
        <v>2350</v>
      </c>
      <c r="J7645" s="1">
        <v>2</v>
      </c>
      <c r="K7645" s="4">
        <v>0.02</v>
      </c>
      <c r="L7645" s="6">
        <f t="shared" si="240"/>
        <v>47</v>
      </c>
      <c r="M7645" s="8">
        <f t="shared" si="241"/>
        <v>4653</v>
      </c>
      <c r="N7645" s="21">
        <f>(sales[[#This Row],[Price]]*sales[[#This Row],[Qty]])-(sales[[#This Row],[Discount_Amt]]*sales[[#This Row],[Qty]])</f>
        <v>4606</v>
      </c>
    </row>
    <row r="7646" spans="2:14" hidden="1" x14ac:dyDescent="0.35">
      <c r="B7646" s="7">
        <v>2031644</v>
      </c>
      <c r="C7646" s="1" t="s">
        <v>24</v>
      </c>
      <c r="D7646" s="1" t="s">
        <v>29</v>
      </c>
      <c r="E7646" s="1" t="s">
        <v>42</v>
      </c>
      <c r="F7646" s="1" t="s">
        <v>520</v>
      </c>
      <c r="G7646" s="3">
        <v>45482</v>
      </c>
      <c r="H7646" s="3">
        <v>45483</v>
      </c>
      <c r="I7646" s="6">
        <v>90</v>
      </c>
      <c r="J7646" s="1">
        <v>1</v>
      </c>
      <c r="K7646" s="4">
        <v>0.02</v>
      </c>
      <c r="L7646" s="6">
        <f t="shared" si="240"/>
        <v>1.8</v>
      </c>
      <c r="M7646" s="8">
        <f t="shared" si="241"/>
        <v>88.2</v>
      </c>
      <c r="N7646" s="21">
        <f>(sales[[#This Row],[Price]]*sales[[#This Row],[Qty]])-(sales[[#This Row],[Discount_Amt]]*sales[[#This Row],[Qty]])</f>
        <v>88.2</v>
      </c>
    </row>
    <row r="7647" spans="2:14" hidden="1" x14ac:dyDescent="0.35">
      <c r="B7647" s="7">
        <v>2031645</v>
      </c>
      <c r="C7647" s="1" t="s">
        <v>4</v>
      </c>
      <c r="D7647" s="1" t="s">
        <v>25</v>
      </c>
      <c r="E7647" s="1" t="s">
        <v>43</v>
      </c>
      <c r="F7647" s="1" t="s">
        <v>521</v>
      </c>
      <c r="G7647" s="3">
        <v>45482</v>
      </c>
      <c r="H7647" s="3">
        <v>45490</v>
      </c>
      <c r="I7647" s="6">
        <v>280</v>
      </c>
      <c r="J7647" s="1">
        <v>1</v>
      </c>
      <c r="K7647" s="4">
        <v>0.02</v>
      </c>
      <c r="L7647" s="6">
        <f t="shared" si="240"/>
        <v>5.6000000000000005</v>
      </c>
      <c r="M7647" s="8">
        <f t="shared" si="241"/>
        <v>274.39999999999998</v>
      </c>
      <c r="N7647" s="21">
        <f>(sales[[#This Row],[Price]]*sales[[#This Row],[Qty]])-(sales[[#This Row],[Discount_Amt]]*sales[[#This Row],[Qty]])</f>
        <v>274.39999999999998</v>
      </c>
    </row>
    <row r="7648" spans="2:14" hidden="1" x14ac:dyDescent="0.35">
      <c r="B7648" s="7">
        <v>2031646</v>
      </c>
      <c r="C7648" s="1" t="s">
        <v>5</v>
      </c>
      <c r="D7648" s="1" t="s">
        <v>26</v>
      </c>
      <c r="E7648" s="1" t="s">
        <v>44</v>
      </c>
      <c r="F7648" s="1" t="s">
        <v>518</v>
      </c>
      <c r="G7648" s="3">
        <v>45482</v>
      </c>
      <c r="H7648" s="3">
        <v>45484</v>
      </c>
      <c r="I7648" s="6">
        <v>70</v>
      </c>
      <c r="J7648" s="1">
        <v>2</v>
      </c>
      <c r="K7648" s="4">
        <v>0.02</v>
      </c>
      <c r="L7648" s="6">
        <f t="shared" si="240"/>
        <v>1.4000000000000001</v>
      </c>
      <c r="M7648" s="8">
        <f t="shared" si="241"/>
        <v>138.6</v>
      </c>
      <c r="N7648" s="21">
        <f>(sales[[#This Row],[Price]]*sales[[#This Row],[Qty]])-(sales[[#This Row],[Discount_Amt]]*sales[[#This Row],[Qty]])</f>
        <v>137.19999999999999</v>
      </c>
    </row>
    <row r="7649" spans="2:14" hidden="1" x14ac:dyDescent="0.35">
      <c r="B7649" s="7">
        <v>2031647</v>
      </c>
      <c r="C7649" s="1" t="s">
        <v>6</v>
      </c>
      <c r="D7649" s="1" t="s">
        <v>27</v>
      </c>
      <c r="E7649" s="1" t="s">
        <v>45</v>
      </c>
      <c r="F7649" s="1" t="s">
        <v>518</v>
      </c>
      <c r="G7649" s="3">
        <v>45482</v>
      </c>
      <c r="H7649" s="3">
        <v>45485</v>
      </c>
      <c r="I7649" s="6">
        <v>230</v>
      </c>
      <c r="J7649" s="1">
        <v>1</v>
      </c>
      <c r="K7649" s="4">
        <v>0.02</v>
      </c>
      <c r="L7649" s="6">
        <f t="shared" si="240"/>
        <v>4.6000000000000005</v>
      </c>
      <c r="M7649" s="8">
        <f t="shared" si="241"/>
        <v>225.4</v>
      </c>
      <c r="N7649" s="21">
        <f>(sales[[#This Row],[Price]]*sales[[#This Row],[Qty]])-(sales[[#This Row],[Discount_Amt]]*sales[[#This Row],[Qty]])</f>
        <v>225.4</v>
      </c>
    </row>
    <row r="7650" spans="2:14" hidden="1" x14ac:dyDescent="0.35">
      <c r="B7650" s="7">
        <v>2031648</v>
      </c>
      <c r="C7650" s="1" t="s">
        <v>7</v>
      </c>
      <c r="D7650" s="1" t="s">
        <v>28</v>
      </c>
      <c r="E7650" s="1" t="s">
        <v>46</v>
      </c>
      <c r="F7650" s="1" t="s">
        <v>519</v>
      </c>
      <c r="G7650" s="3">
        <v>45482</v>
      </c>
      <c r="H7650" s="3">
        <v>45487</v>
      </c>
      <c r="I7650" s="6">
        <v>7999</v>
      </c>
      <c r="J7650" s="1">
        <v>3</v>
      </c>
      <c r="K7650" s="4">
        <v>0.02</v>
      </c>
      <c r="L7650" s="6">
        <f t="shared" si="240"/>
        <v>159.97999999999999</v>
      </c>
      <c r="M7650" s="8">
        <f t="shared" si="241"/>
        <v>23837.02</v>
      </c>
      <c r="N7650" s="21">
        <f>(sales[[#This Row],[Price]]*sales[[#This Row],[Qty]])-(sales[[#This Row],[Discount_Amt]]*sales[[#This Row],[Qty]])</f>
        <v>23517.06</v>
      </c>
    </row>
    <row r="7651" spans="2:14" x14ac:dyDescent="0.35">
      <c r="B7651" s="7">
        <v>2031649</v>
      </c>
      <c r="C7651" s="1" t="s">
        <v>10</v>
      </c>
      <c r="D7651" s="1" t="s">
        <v>29</v>
      </c>
      <c r="E7651" s="1" t="s">
        <v>47</v>
      </c>
      <c r="F7651" s="1" t="s">
        <v>521</v>
      </c>
      <c r="G7651" s="3">
        <v>45482</v>
      </c>
      <c r="H7651" s="3">
        <v>45483</v>
      </c>
      <c r="I7651" s="6">
        <v>850</v>
      </c>
      <c r="J7651" s="1">
        <v>2</v>
      </c>
      <c r="K7651" s="4">
        <v>0.02</v>
      </c>
      <c r="L7651" s="6">
        <f t="shared" si="240"/>
        <v>17</v>
      </c>
      <c r="M7651" s="8">
        <f t="shared" si="241"/>
        <v>1683</v>
      </c>
      <c r="N7651" s="21">
        <f>(sales[[#This Row],[Price]]*sales[[#This Row],[Qty]])-(sales[[#This Row],[Discount_Amt]]*sales[[#This Row],[Qty]])</f>
        <v>1666</v>
      </c>
    </row>
    <row r="7652" spans="2:14" hidden="1" x14ac:dyDescent="0.35">
      <c r="B7652" s="7">
        <v>2031650</v>
      </c>
      <c r="C7652" s="1" t="s">
        <v>8</v>
      </c>
      <c r="D7652" s="1" t="s">
        <v>25</v>
      </c>
      <c r="E7652" s="1" t="s">
        <v>48</v>
      </c>
      <c r="F7652" s="1" t="s">
        <v>520</v>
      </c>
      <c r="G7652" s="3">
        <v>45482</v>
      </c>
      <c r="H7652" s="3">
        <v>45490</v>
      </c>
      <c r="I7652" s="6">
        <v>65000</v>
      </c>
      <c r="J7652" s="1">
        <v>1</v>
      </c>
      <c r="K7652" s="4">
        <v>0.02</v>
      </c>
      <c r="L7652" s="6">
        <f t="shared" si="240"/>
        <v>1300</v>
      </c>
      <c r="M7652" s="8">
        <f t="shared" si="241"/>
        <v>63700</v>
      </c>
      <c r="N7652" s="21">
        <f>(sales[[#This Row],[Price]]*sales[[#This Row],[Qty]])-(sales[[#This Row],[Discount_Amt]]*sales[[#This Row],[Qty]])</f>
        <v>63700</v>
      </c>
    </row>
    <row r="7653" spans="2:14" hidden="1" x14ac:dyDescent="0.35">
      <c r="B7653" s="7">
        <v>2031651</v>
      </c>
      <c r="C7653" s="1" t="s">
        <v>9</v>
      </c>
      <c r="D7653" s="1" t="s">
        <v>26</v>
      </c>
      <c r="E7653" s="1" t="s">
        <v>49</v>
      </c>
      <c r="F7653" s="1" t="s">
        <v>518</v>
      </c>
      <c r="G7653" s="3">
        <v>45482</v>
      </c>
      <c r="H7653" s="3">
        <v>45484</v>
      </c>
      <c r="I7653" s="6">
        <v>450</v>
      </c>
      <c r="J7653" s="1">
        <v>2</v>
      </c>
      <c r="K7653" s="4">
        <v>7.0000000000000007E-2</v>
      </c>
      <c r="L7653" s="6">
        <f t="shared" si="240"/>
        <v>31.500000000000004</v>
      </c>
      <c r="M7653" s="8">
        <f t="shared" si="241"/>
        <v>868.5</v>
      </c>
      <c r="N7653" s="21">
        <f>(sales[[#This Row],[Price]]*sales[[#This Row],[Qty]])-(sales[[#This Row],[Discount_Amt]]*sales[[#This Row],[Qty]])</f>
        <v>837</v>
      </c>
    </row>
    <row r="7654" spans="2:14" x14ac:dyDescent="0.35">
      <c r="B7654" s="7">
        <v>2031652</v>
      </c>
      <c r="C7654" s="1" t="s">
        <v>11</v>
      </c>
      <c r="D7654" s="1" t="s">
        <v>27</v>
      </c>
      <c r="E7654" s="1" t="s">
        <v>50</v>
      </c>
      <c r="F7654" s="1" t="s">
        <v>519</v>
      </c>
      <c r="G7654" s="3">
        <v>45482</v>
      </c>
      <c r="H7654" s="3">
        <v>45485</v>
      </c>
      <c r="I7654" s="6">
        <v>1299</v>
      </c>
      <c r="J7654" s="1">
        <v>1</v>
      </c>
      <c r="K7654" s="4">
        <v>0.03</v>
      </c>
      <c r="L7654" s="6">
        <f t="shared" si="240"/>
        <v>38.97</v>
      </c>
      <c r="M7654" s="8">
        <f t="shared" si="241"/>
        <v>1260.03</v>
      </c>
      <c r="N7654" s="21">
        <f>(sales[[#This Row],[Price]]*sales[[#This Row],[Qty]])-(sales[[#This Row],[Discount_Amt]]*sales[[#This Row],[Qty]])</f>
        <v>1260.03</v>
      </c>
    </row>
    <row r="7655" spans="2:14" x14ac:dyDescent="0.35">
      <c r="B7655" s="7">
        <v>2031653</v>
      </c>
      <c r="C7655" s="1" t="s">
        <v>12</v>
      </c>
      <c r="D7655" s="1" t="s">
        <v>28</v>
      </c>
      <c r="E7655" s="1" t="s">
        <v>51</v>
      </c>
      <c r="F7655" s="1" t="s">
        <v>520</v>
      </c>
      <c r="G7655" s="3">
        <v>45482</v>
      </c>
      <c r="H7655" s="3">
        <v>45487</v>
      </c>
      <c r="I7655" s="6">
        <v>1700</v>
      </c>
      <c r="J7655" s="1">
        <v>2</v>
      </c>
      <c r="K7655" s="4">
        <v>0.08</v>
      </c>
      <c r="L7655" s="6">
        <f t="shared" si="240"/>
        <v>136</v>
      </c>
      <c r="M7655" s="8">
        <f t="shared" si="241"/>
        <v>3264</v>
      </c>
      <c r="N7655" s="21">
        <f>(sales[[#This Row],[Price]]*sales[[#This Row],[Qty]])-(sales[[#This Row],[Discount_Amt]]*sales[[#This Row],[Qty]])</f>
        <v>3128</v>
      </c>
    </row>
    <row r="7656" spans="2:14" hidden="1" x14ac:dyDescent="0.35">
      <c r="B7656" s="7">
        <v>2031654</v>
      </c>
      <c r="C7656" s="1" t="s">
        <v>13</v>
      </c>
      <c r="D7656" s="1" t="s">
        <v>29</v>
      </c>
      <c r="E7656" s="1" t="s">
        <v>506</v>
      </c>
      <c r="F7656" s="1" t="s">
        <v>521</v>
      </c>
      <c r="G7656" s="3">
        <v>45482</v>
      </c>
      <c r="H7656" s="3">
        <v>45483</v>
      </c>
      <c r="I7656" s="6">
        <v>55000</v>
      </c>
      <c r="J7656" s="1">
        <v>3</v>
      </c>
      <c r="K7656" s="4">
        <v>0.05</v>
      </c>
      <c r="L7656" s="6">
        <f t="shared" si="240"/>
        <v>2750</v>
      </c>
      <c r="M7656" s="8">
        <f t="shared" si="241"/>
        <v>162250</v>
      </c>
      <c r="N7656" s="21">
        <f>(sales[[#This Row],[Price]]*sales[[#This Row],[Qty]])-(sales[[#This Row],[Discount_Amt]]*sales[[#This Row],[Qty]])</f>
        <v>156750</v>
      </c>
    </row>
    <row r="7657" spans="2:14" hidden="1" x14ac:dyDescent="0.35">
      <c r="B7657" s="7">
        <v>2031655</v>
      </c>
      <c r="C7657" s="1" t="s">
        <v>14</v>
      </c>
      <c r="D7657" s="1" t="s">
        <v>25</v>
      </c>
      <c r="E7657" s="1" t="s">
        <v>507</v>
      </c>
      <c r="F7657" s="1" t="s">
        <v>518</v>
      </c>
      <c r="G7657" s="3">
        <v>45482</v>
      </c>
      <c r="H7657" s="3">
        <v>45490</v>
      </c>
      <c r="I7657" s="6">
        <v>57999</v>
      </c>
      <c r="J7657" s="1">
        <v>2</v>
      </c>
      <c r="K7657" s="4">
        <v>0.05</v>
      </c>
      <c r="L7657" s="6">
        <f t="shared" si="240"/>
        <v>2899.9500000000003</v>
      </c>
      <c r="M7657" s="8">
        <f t="shared" si="241"/>
        <v>113098.05</v>
      </c>
      <c r="N7657" s="21">
        <f>(sales[[#This Row],[Price]]*sales[[#This Row],[Qty]])-(sales[[#This Row],[Discount_Amt]]*sales[[#This Row],[Qty]])</f>
        <v>110198.1</v>
      </c>
    </row>
    <row r="7658" spans="2:14" hidden="1" x14ac:dyDescent="0.35">
      <c r="B7658" s="7">
        <v>2031656</v>
      </c>
      <c r="C7658" s="1" t="s">
        <v>15</v>
      </c>
      <c r="D7658" s="1" t="s">
        <v>399</v>
      </c>
      <c r="E7658" s="1" t="s">
        <v>508</v>
      </c>
      <c r="F7658" s="1" t="s">
        <v>518</v>
      </c>
      <c r="G7658" s="3">
        <v>45482</v>
      </c>
      <c r="H7658" s="3">
        <v>45484</v>
      </c>
      <c r="I7658" s="6">
        <v>1399</v>
      </c>
      <c r="J7658" s="1">
        <v>7</v>
      </c>
      <c r="K7658" s="4">
        <v>0.05</v>
      </c>
      <c r="L7658" s="6">
        <f t="shared" si="240"/>
        <v>69.95</v>
      </c>
      <c r="M7658" s="8">
        <f t="shared" si="241"/>
        <v>9723.0499999999993</v>
      </c>
      <c r="N7658" s="21">
        <f>(sales[[#This Row],[Price]]*sales[[#This Row],[Qty]])-(sales[[#This Row],[Discount_Amt]]*sales[[#This Row],[Qty]])</f>
        <v>9303.35</v>
      </c>
    </row>
    <row r="7659" spans="2:14" hidden="1" x14ac:dyDescent="0.35">
      <c r="B7659" s="7">
        <v>2031657</v>
      </c>
      <c r="C7659" s="1" t="s">
        <v>16</v>
      </c>
      <c r="D7659" s="1" t="s">
        <v>25</v>
      </c>
      <c r="E7659" s="1" t="s">
        <v>31</v>
      </c>
      <c r="F7659" s="1" t="s">
        <v>519</v>
      </c>
      <c r="G7659" s="3">
        <v>45482</v>
      </c>
      <c r="H7659" s="3">
        <v>45485</v>
      </c>
      <c r="I7659" s="6">
        <v>999</v>
      </c>
      <c r="J7659" s="1">
        <v>2</v>
      </c>
      <c r="K7659" s="4">
        <v>0.05</v>
      </c>
      <c r="L7659" s="6">
        <f t="shared" si="240"/>
        <v>49.95</v>
      </c>
      <c r="M7659" s="8">
        <f t="shared" si="241"/>
        <v>1948.05</v>
      </c>
      <c r="N7659" s="21">
        <f>(sales[[#This Row],[Price]]*sales[[#This Row],[Qty]])-(sales[[#This Row],[Discount_Amt]]*sales[[#This Row],[Qty]])</f>
        <v>1898.1</v>
      </c>
    </row>
    <row r="7660" spans="2:14" x14ac:dyDescent="0.35">
      <c r="B7660" s="7">
        <v>2031658</v>
      </c>
      <c r="C7660" s="1" t="s">
        <v>17</v>
      </c>
      <c r="D7660" s="1" t="s">
        <v>26</v>
      </c>
      <c r="E7660" s="1" t="s">
        <v>32</v>
      </c>
      <c r="F7660" s="1" t="s">
        <v>521</v>
      </c>
      <c r="G7660" s="3">
        <v>45482</v>
      </c>
      <c r="H7660" s="3">
        <v>45487</v>
      </c>
      <c r="I7660" s="6">
        <v>2099</v>
      </c>
      <c r="J7660" s="1">
        <v>1</v>
      </c>
      <c r="K7660" s="4">
        <v>0.03</v>
      </c>
      <c r="L7660" s="6">
        <f t="shared" si="240"/>
        <v>62.97</v>
      </c>
      <c r="M7660" s="8">
        <f t="shared" si="241"/>
        <v>2036.03</v>
      </c>
      <c r="N7660" s="21">
        <f>(sales[[#This Row],[Price]]*sales[[#This Row],[Qty]])-(sales[[#This Row],[Discount_Amt]]*sales[[#This Row],[Qty]])</f>
        <v>2036.03</v>
      </c>
    </row>
    <row r="7661" spans="2:14" hidden="1" x14ac:dyDescent="0.35">
      <c r="B7661" s="7">
        <v>2031659</v>
      </c>
      <c r="C7661" s="1" t="s">
        <v>18</v>
      </c>
      <c r="D7661" s="1" t="s">
        <v>27</v>
      </c>
      <c r="E7661" s="1" t="s">
        <v>38</v>
      </c>
      <c r="F7661" s="1" t="s">
        <v>520</v>
      </c>
      <c r="G7661" s="3">
        <v>45482</v>
      </c>
      <c r="H7661" s="3">
        <v>45483</v>
      </c>
      <c r="I7661" s="6">
        <v>11000</v>
      </c>
      <c r="J7661" s="1">
        <v>1</v>
      </c>
      <c r="K7661" s="4">
        <v>0.1</v>
      </c>
      <c r="L7661" s="6">
        <f t="shared" si="240"/>
        <v>1100</v>
      </c>
      <c r="M7661" s="8">
        <f t="shared" si="241"/>
        <v>9900</v>
      </c>
      <c r="N7661" s="21">
        <f>(sales[[#This Row],[Price]]*sales[[#This Row],[Qty]])-(sales[[#This Row],[Discount_Amt]]*sales[[#This Row],[Qty]])</f>
        <v>9900</v>
      </c>
    </row>
    <row r="7662" spans="2:14" hidden="1" x14ac:dyDescent="0.35">
      <c r="B7662" s="7">
        <v>2031660</v>
      </c>
      <c r="C7662" s="1" t="s">
        <v>19</v>
      </c>
      <c r="D7662" s="1" t="s">
        <v>28</v>
      </c>
      <c r="E7662" s="1" t="s">
        <v>33</v>
      </c>
      <c r="F7662" s="1" t="s">
        <v>518</v>
      </c>
      <c r="G7662" s="3">
        <v>45482</v>
      </c>
      <c r="H7662" s="3">
        <v>45490</v>
      </c>
      <c r="I7662" s="6">
        <v>800</v>
      </c>
      <c r="J7662" s="1">
        <v>1</v>
      </c>
      <c r="K7662" s="4">
        <v>0.05</v>
      </c>
      <c r="L7662" s="6">
        <f t="shared" ref="L7662:L7725" si="242">I7662*K7662</f>
        <v>40</v>
      </c>
      <c r="M7662" s="8">
        <f t="shared" ref="M7662:M7725" si="243">I7662*J7662-L7662</f>
        <v>760</v>
      </c>
      <c r="N7662" s="21">
        <f>(sales[[#This Row],[Price]]*sales[[#This Row],[Qty]])-(sales[[#This Row],[Discount_Amt]]*sales[[#This Row],[Qty]])</f>
        <v>760</v>
      </c>
    </row>
    <row r="7663" spans="2:14" hidden="1" x14ac:dyDescent="0.35">
      <c r="B7663" s="7">
        <v>2031661</v>
      </c>
      <c r="C7663" s="1" t="s">
        <v>20</v>
      </c>
      <c r="D7663" s="1" t="s">
        <v>29</v>
      </c>
      <c r="E7663" s="1" t="s">
        <v>34</v>
      </c>
      <c r="F7663" s="1" t="s">
        <v>519</v>
      </c>
      <c r="G7663" s="3">
        <v>45482</v>
      </c>
      <c r="H7663" s="3">
        <v>45484</v>
      </c>
      <c r="I7663" s="6">
        <v>5500</v>
      </c>
      <c r="J7663" s="1">
        <v>2</v>
      </c>
      <c r="K7663" s="4">
        <v>0.05</v>
      </c>
      <c r="L7663" s="6">
        <f t="shared" si="242"/>
        <v>275</v>
      </c>
      <c r="M7663" s="8">
        <f t="shared" si="243"/>
        <v>10725</v>
      </c>
      <c r="N7663" s="21">
        <f>(sales[[#This Row],[Price]]*sales[[#This Row],[Qty]])-(sales[[#This Row],[Discount_Amt]]*sales[[#This Row],[Qty]])</f>
        <v>10450</v>
      </c>
    </row>
    <row r="7664" spans="2:14" hidden="1" x14ac:dyDescent="0.35">
      <c r="B7664" s="7">
        <v>2031662</v>
      </c>
      <c r="C7664" s="1" t="s">
        <v>21</v>
      </c>
      <c r="D7664" s="1" t="s">
        <v>25</v>
      </c>
      <c r="E7664" s="1" t="s">
        <v>35</v>
      </c>
      <c r="F7664" s="1" t="s">
        <v>520</v>
      </c>
      <c r="G7664" s="3">
        <v>45482</v>
      </c>
      <c r="H7664" s="3">
        <v>45485</v>
      </c>
      <c r="I7664" s="6">
        <v>1350</v>
      </c>
      <c r="J7664" s="1">
        <v>1</v>
      </c>
      <c r="K7664" s="4">
        <v>0.02</v>
      </c>
      <c r="L7664" s="6">
        <f t="shared" si="242"/>
        <v>27</v>
      </c>
      <c r="M7664" s="8">
        <f t="shared" si="243"/>
        <v>1323</v>
      </c>
      <c r="N7664" s="21">
        <f>(sales[[#This Row],[Price]]*sales[[#This Row],[Qty]])-(sales[[#This Row],[Discount_Amt]]*sales[[#This Row],[Qty]])</f>
        <v>1323</v>
      </c>
    </row>
    <row r="7665" spans="2:14" hidden="1" x14ac:dyDescent="0.35">
      <c r="B7665" s="7">
        <v>2031663</v>
      </c>
      <c r="C7665" s="1" t="s">
        <v>22</v>
      </c>
      <c r="D7665" s="1" t="s">
        <v>30</v>
      </c>
      <c r="E7665" s="1" t="s">
        <v>36</v>
      </c>
      <c r="F7665" s="1" t="s">
        <v>521</v>
      </c>
      <c r="G7665" s="3">
        <v>45482</v>
      </c>
      <c r="H7665" s="3">
        <v>45487</v>
      </c>
      <c r="I7665" s="6">
        <v>4500</v>
      </c>
      <c r="J7665" s="1">
        <v>2</v>
      </c>
      <c r="K7665" s="4">
        <v>0.06</v>
      </c>
      <c r="L7665" s="6">
        <f t="shared" si="242"/>
        <v>270</v>
      </c>
      <c r="M7665" s="8">
        <f t="shared" si="243"/>
        <v>8730</v>
      </c>
      <c r="N7665" s="21">
        <f>(sales[[#This Row],[Price]]*sales[[#This Row],[Qty]])-(sales[[#This Row],[Discount_Amt]]*sales[[#This Row],[Qty]])</f>
        <v>8460</v>
      </c>
    </row>
    <row r="7666" spans="2:14" hidden="1" x14ac:dyDescent="0.35">
      <c r="B7666" s="7">
        <v>2031664</v>
      </c>
      <c r="C7666" s="1" t="s">
        <v>23</v>
      </c>
      <c r="D7666" s="1" t="s">
        <v>27</v>
      </c>
      <c r="E7666" s="1" t="s">
        <v>37</v>
      </c>
      <c r="F7666" s="1" t="s">
        <v>518</v>
      </c>
      <c r="G7666" s="3">
        <v>45482</v>
      </c>
      <c r="H7666" s="3">
        <v>45483</v>
      </c>
      <c r="I7666" s="6">
        <v>2350</v>
      </c>
      <c r="J7666" s="1">
        <v>7</v>
      </c>
      <c r="K7666" s="4">
        <v>0.15</v>
      </c>
      <c r="L7666" s="6">
        <f t="shared" si="242"/>
        <v>352.5</v>
      </c>
      <c r="M7666" s="8">
        <f t="shared" si="243"/>
        <v>16097.5</v>
      </c>
      <c r="N7666" s="21">
        <f>(sales[[#This Row],[Price]]*sales[[#This Row],[Qty]])-(sales[[#This Row],[Discount_Amt]]*sales[[#This Row],[Qty]])</f>
        <v>13982.5</v>
      </c>
    </row>
    <row r="7667" spans="2:14" hidden="1" x14ac:dyDescent="0.35">
      <c r="B7667" s="7">
        <v>2031665</v>
      </c>
      <c r="C7667" s="1" t="s">
        <v>24</v>
      </c>
      <c r="D7667" s="1" t="s">
        <v>28</v>
      </c>
      <c r="E7667" s="1" t="s">
        <v>39</v>
      </c>
      <c r="F7667" s="1" t="s">
        <v>518</v>
      </c>
      <c r="G7667" s="3">
        <v>45482</v>
      </c>
      <c r="H7667" s="3">
        <v>45490</v>
      </c>
      <c r="I7667" s="6">
        <v>90</v>
      </c>
      <c r="J7667" s="1">
        <v>2</v>
      </c>
      <c r="K7667" s="4">
        <v>0.02</v>
      </c>
      <c r="L7667" s="6">
        <f t="shared" si="242"/>
        <v>1.8</v>
      </c>
      <c r="M7667" s="8">
        <f t="shared" si="243"/>
        <v>178.2</v>
      </c>
      <c r="N7667" s="21">
        <f>(sales[[#This Row],[Price]]*sales[[#This Row],[Qty]])-(sales[[#This Row],[Discount_Amt]]*sales[[#This Row],[Qty]])</f>
        <v>176.4</v>
      </c>
    </row>
    <row r="7668" spans="2:14" hidden="1" x14ac:dyDescent="0.35">
      <c r="B7668" s="7">
        <v>2031666</v>
      </c>
      <c r="C7668" s="1" t="s">
        <v>4</v>
      </c>
      <c r="D7668" s="1" t="s">
        <v>29</v>
      </c>
      <c r="E7668" s="1" t="s">
        <v>40</v>
      </c>
      <c r="F7668" s="1" t="s">
        <v>519</v>
      </c>
      <c r="G7668" s="3">
        <v>45482</v>
      </c>
      <c r="H7668" s="3">
        <v>45484</v>
      </c>
      <c r="I7668" s="6">
        <v>280</v>
      </c>
      <c r="J7668" s="1">
        <v>2</v>
      </c>
      <c r="K7668" s="4">
        <v>0.02</v>
      </c>
      <c r="L7668" s="6">
        <f t="shared" si="242"/>
        <v>5.6000000000000005</v>
      </c>
      <c r="M7668" s="8">
        <f t="shared" si="243"/>
        <v>554.4</v>
      </c>
      <c r="N7668" s="21">
        <f>(sales[[#This Row],[Price]]*sales[[#This Row],[Qty]])-(sales[[#This Row],[Discount_Amt]]*sales[[#This Row],[Qty]])</f>
        <v>548.79999999999995</v>
      </c>
    </row>
    <row r="7669" spans="2:14" hidden="1" x14ac:dyDescent="0.35">
      <c r="B7669" s="7">
        <v>2031667</v>
      </c>
      <c r="C7669" s="1" t="s">
        <v>5</v>
      </c>
      <c r="D7669" s="1" t="s">
        <v>25</v>
      </c>
      <c r="E7669" s="1" t="s">
        <v>41</v>
      </c>
      <c r="F7669" s="1" t="s">
        <v>521</v>
      </c>
      <c r="G7669" s="3">
        <v>45482</v>
      </c>
      <c r="H7669" s="3">
        <v>45485</v>
      </c>
      <c r="I7669" s="6">
        <v>70</v>
      </c>
      <c r="J7669" s="1">
        <v>1</v>
      </c>
      <c r="K7669" s="4">
        <v>0.02</v>
      </c>
      <c r="L7669" s="6">
        <f t="shared" si="242"/>
        <v>1.4000000000000001</v>
      </c>
      <c r="M7669" s="8">
        <f t="shared" si="243"/>
        <v>68.599999999999994</v>
      </c>
      <c r="N7669" s="21">
        <f>(sales[[#This Row],[Price]]*sales[[#This Row],[Qty]])-(sales[[#This Row],[Discount_Amt]]*sales[[#This Row],[Qty]])</f>
        <v>68.599999999999994</v>
      </c>
    </row>
    <row r="7670" spans="2:14" hidden="1" x14ac:dyDescent="0.35">
      <c r="B7670" s="7">
        <v>2031668</v>
      </c>
      <c r="C7670" s="1" t="s">
        <v>6</v>
      </c>
      <c r="D7670" s="1" t="s">
        <v>26</v>
      </c>
      <c r="E7670" s="1" t="s">
        <v>42</v>
      </c>
      <c r="F7670" s="1" t="s">
        <v>520</v>
      </c>
      <c r="G7670" s="3">
        <v>45482</v>
      </c>
      <c r="H7670" s="3">
        <v>45487</v>
      </c>
      <c r="I7670" s="6">
        <v>230</v>
      </c>
      <c r="J7670" s="1">
        <v>2</v>
      </c>
      <c r="K7670" s="4">
        <v>0.02</v>
      </c>
      <c r="L7670" s="6">
        <f t="shared" si="242"/>
        <v>4.6000000000000005</v>
      </c>
      <c r="M7670" s="8">
        <f t="shared" si="243"/>
        <v>455.4</v>
      </c>
      <c r="N7670" s="21">
        <f>(sales[[#This Row],[Price]]*sales[[#This Row],[Qty]])-(sales[[#This Row],[Discount_Amt]]*sales[[#This Row],[Qty]])</f>
        <v>450.8</v>
      </c>
    </row>
    <row r="7671" spans="2:14" hidden="1" x14ac:dyDescent="0.35">
      <c r="B7671" s="7">
        <v>2031669</v>
      </c>
      <c r="C7671" s="1" t="s">
        <v>7</v>
      </c>
      <c r="D7671" s="1" t="s">
        <v>27</v>
      </c>
      <c r="E7671" s="1" t="s">
        <v>43</v>
      </c>
      <c r="F7671" s="1" t="s">
        <v>518</v>
      </c>
      <c r="G7671" s="3">
        <v>45482</v>
      </c>
      <c r="H7671" s="3">
        <v>45483</v>
      </c>
      <c r="I7671" s="6">
        <v>7999</v>
      </c>
      <c r="J7671" s="1">
        <v>4</v>
      </c>
      <c r="K7671" s="4">
        <v>0.02</v>
      </c>
      <c r="L7671" s="6">
        <f t="shared" si="242"/>
        <v>159.97999999999999</v>
      </c>
      <c r="M7671" s="8">
        <f t="shared" si="243"/>
        <v>31836.02</v>
      </c>
      <c r="N7671" s="21">
        <f>(sales[[#This Row],[Price]]*sales[[#This Row],[Qty]])-(sales[[#This Row],[Discount_Amt]]*sales[[#This Row],[Qty]])</f>
        <v>31356.080000000002</v>
      </c>
    </row>
    <row r="7672" spans="2:14" x14ac:dyDescent="0.35">
      <c r="B7672" s="7">
        <v>2031670</v>
      </c>
      <c r="C7672" s="1" t="s">
        <v>10</v>
      </c>
      <c r="D7672" s="1" t="s">
        <v>28</v>
      </c>
      <c r="E7672" s="1" t="s">
        <v>44</v>
      </c>
      <c r="F7672" s="1" t="s">
        <v>519</v>
      </c>
      <c r="G7672" s="3">
        <v>45482</v>
      </c>
      <c r="H7672" s="3">
        <v>45490</v>
      </c>
      <c r="I7672" s="6">
        <v>850</v>
      </c>
      <c r="J7672" s="1">
        <v>3</v>
      </c>
      <c r="K7672" s="4">
        <v>0.02</v>
      </c>
      <c r="L7672" s="6">
        <f t="shared" si="242"/>
        <v>17</v>
      </c>
      <c r="M7672" s="8">
        <f t="shared" si="243"/>
        <v>2533</v>
      </c>
      <c r="N7672" s="21">
        <f>(sales[[#This Row],[Price]]*sales[[#This Row],[Qty]])-(sales[[#This Row],[Discount_Amt]]*sales[[#This Row],[Qty]])</f>
        <v>2499</v>
      </c>
    </row>
    <row r="7673" spans="2:14" hidden="1" x14ac:dyDescent="0.35">
      <c r="B7673" s="7">
        <v>2031671</v>
      </c>
      <c r="C7673" s="1" t="s">
        <v>8</v>
      </c>
      <c r="D7673" s="1" t="s">
        <v>29</v>
      </c>
      <c r="E7673" s="1" t="s">
        <v>45</v>
      </c>
      <c r="F7673" s="1" t="s">
        <v>520</v>
      </c>
      <c r="G7673" s="3">
        <v>45482</v>
      </c>
      <c r="H7673" s="3">
        <v>45484</v>
      </c>
      <c r="I7673" s="6">
        <v>65000</v>
      </c>
      <c r="J7673" s="1">
        <v>2</v>
      </c>
      <c r="K7673" s="4">
        <v>0.02</v>
      </c>
      <c r="L7673" s="6">
        <f t="shared" si="242"/>
        <v>1300</v>
      </c>
      <c r="M7673" s="8">
        <f t="shared" si="243"/>
        <v>128700</v>
      </c>
      <c r="N7673" s="21">
        <f>(sales[[#This Row],[Price]]*sales[[#This Row],[Qty]])-(sales[[#This Row],[Discount_Amt]]*sales[[#This Row],[Qty]])</f>
        <v>127400</v>
      </c>
    </row>
    <row r="7674" spans="2:14" hidden="1" x14ac:dyDescent="0.35">
      <c r="B7674" s="7">
        <v>2031672</v>
      </c>
      <c r="C7674" s="1" t="s">
        <v>9</v>
      </c>
      <c r="D7674" s="1" t="s">
        <v>25</v>
      </c>
      <c r="E7674" s="1" t="s">
        <v>46</v>
      </c>
      <c r="F7674" s="1" t="s">
        <v>521</v>
      </c>
      <c r="G7674" s="3">
        <v>45482</v>
      </c>
      <c r="H7674" s="3">
        <v>45485</v>
      </c>
      <c r="I7674" s="6">
        <v>450</v>
      </c>
      <c r="J7674" s="1">
        <v>1</v>
      </c>
      <c r="K7674" s="4">
        <v>0.02</v>
      </c>
      <c r="L7674" s="6">
        <f t="shared" si="242"/>
        <v>9</v>
      </c>
      <c r="M7674" s="8">
        <f t="shared" si="243"/>
        <v>441</v>
      </c>
      <c r="N7674" s="21">
        <f>(sales[[#This Row],[Price]]*sales[[#This Row],[Qty]])-(sales[[#This Row],[Discount_Amt]]*sales[[#This Row],[Qty]])</f>
        <v>441</v>
      </c>
    </row>
    <row r="7675" spans="2:14" x14ac:dyDescent="0.35">
      <c r="B7675" s="7">
        <v>2031673</v>
      </c>
      <c r="C7675" s="1" t="s">
        <v>11</v>
      </c>
      <c r="D7675" s="1" t="s">
        <v>26</v>
      </c>
      <c r="E7675" s="1" t="s">
        <v>47</v>
      </c>
      <c r="F7675" s="1" t="s">
        <v>518</v>
      </c>
      <c r="G7675" s="3">
        <v>45482</v>
      </c>
      <c r="H7675" s="3">
        <v>45487</v>
      </c>
      <c r="I7675" s="6">
        <v>1299</v>
      </c>
      <c r="J7675" s="1">
        <v>1</v>
      </c>
      <c r="K7675" s="4">
        <v>7.0000000000000007E-2</v>
      </c>
      <c r="L7675" s="6">
        <f t="shared" si="242"/>
        <v>90.93</v>
      </c>
      <c r="M7675" s="8">
        <f t="shared" si="243"/>
        <v>1208.07</v>
      </c>
      <c r="N7675" s="21">
        <f>(sales[[#This Row],[Price]]*sales[[#This Row],[Qty]])-(sales[[#This Row],[Discount_Amt]]*sales[[#This Row],[Qty]])</f>
        <v>1208.07</v>
      </c>
    </row>
    <row r="7676" spans="2:14" x14ac:dyDescent="0.35">
      <c r="B7676" s="7">
        <v>2031674</v>
      </c>
      <c r="C7676" s="1" t="s">
        <v>12</v>
      </c>
      <c r="D7676" s="1" t="s">
        <v>27</v>
      </c>
      <c r="E7676" s="1" t="s">
        <v>48</v>
      </c>
      <c r="F7676" s="1" t="s">
        <v>518</v>
      </c>
      <c r="G7676" s="3">
        <v>45482</v>
      </c>
      <c r="H7676" s="3">
        <v>45483</v>
      </c>
      <c r="I7676" s="6">
        <v>1700</v>
      </c>
      <c r="J7676" s="1">
        <v>2</v>
      </c>
      <c r="K7676" s="4">
        <v>0.03</v>
      </c>
      <c r="L7676" s="6">
        <f t="shared" si="242"/>
        <v>51</v>
      </c>
      <c r="M7676" s="8">
        <f t="shared" si="243"/>
        <v>3349</v>
      </c>
      <c r="N7676" s="21">
        <f>(sales[[#This Row],[Price]]*sales[[#This Row],[Qty]])-(sales[[#This Row],[Discount_Amt]]*sales[[#This Row],[Qty]])</f>
        <v>3298</v>
      </c>
    </row>
    <row r="7677" spans="2:14" hidden="1" x14ac:dyDescent="0.35">
      <c r="B7677" s="7">
        <v>2031675</v>
      </c>
      <c r="C7677" s="1" t="s">
        <v>13</v>
      </c>
      <c r="D7677" s="1" t="s">
        <v>28</v>
      </c>
      <c r="E7677" s="1" t="s">
        <v>49</v>
      </c>
      <c r="F7677" s="1" t="s">
        <v>519</v>
      </c>
      <c r="G7677" s="3">
        <v>45482</v>
      </c>
      <c r="H7677" s="3">
        <v>45490</v>
      </c>
      <c r="I7677" s="6">
        <v>55000</v>
      </c>
      <c r="J7677" s="1">
        <v>1</v>
      </c>
      <c r="K7677" s="4">
        <v>0.08</v>
      </c>
      <c r="L7677" s="6">
        <f t="shared" si="242"/>
        <v>4400</v>
      </c>
      <c r="M7677" s="8">
        <f t="shared" si="243"/>
        <v>50600</v>
      </c>
      <c r="N7677" s="21">
        <f>(sales[[#This Row],[Price]]*sales[[#This Row],[Qty]])-(sales[[#This Row],[Discount_Amt]]*sales[[#This Row],[Qty]])</f>
        <v>50600</v>
      </c>
    </row>
    <row r="7678" spans="2:14" hidden="1" x14ac:dyDescent="0.35">
      <c r="B7678" s="7">
        <v>2031676</v>
      </c>
      <c r="C7678" s="1" t="s">
        <v>14</v>
      </c>
      <c r="D7678" s="1" t="s">
        <v>29</v>
      </c>
      <c r="E7678" s="1" t="s">
        <v>50</v>
      </c>
      <c r="F7678" s="1" t="s">
        <v>521</v>
      </c>
      <c r="G7678" s="3">
        <v>45482</v>
      </c>
      <c r="H7678" s="3">
        <v>45484</v>
      </c>
      <c r="I7678" s="6">
        <v>57999</v>
      </c>
      <c r="J7678" s="1">
        <v>3</v>
      </c>
      <c r="K7678" s="4">
        <v>0.05</v>
      </c>
      <c r="L7678" s="6">
        <f t="shared" si="242"/>
        <v>2899.9500000000003</v>
      </c>
      <c r="M7678" s="8">
        <f t="shared" si="243"/>
        <v>171097.05</v>
      </c>
      <c r="N7678" s="21">
        <f>(sales[[#This Row],[Price]]*sales[[#This Row],[Qty]])-(sales[[#This Row],[Discount_Amt]]*sales[[#This Row],[Qty]])</f>
        <v>165297.15</v>
      </c>
    </row>
    <row r="7679" spans="2:14" hidden="1" x14ac:dyDescent="0.35">
      <c r="B7679" s="7">
        <v>2031677</v>
      </c>
      <c r="C7679" s="1" t="s">
        <v>15</v>
      </c>
      <c r="D7679" s="1" t="s">
        <v>25</v>
      </c>
      <c r="E7679" s="1" t="s">
        <v>51</v>
      </c>
      <c r="F7679" s="1" t="s">
        <v>520</v>
      </c>
      <c r="G7679" s="3">
        <v>45482</v>
      </c>
      <c r="H7679" s="3">
        <v>45485</v>
      </c>
      <c r="I7679" s="6">
        <v>1399</v>
      </c>
      <c r="J7679" s="1">
        <v>2</v>
      </c>
      <c r="K7679" s="4">
        <v>0.05</v>
      </c>
      <c r="L7679" s="6">
        <f t="shared" si="242"/>
        <v>69.95</v>
      </c>
      <c r="M7679" s="8">
        <f t="shared" si="243"/>
        <v>2728.05</v>
      </c>
      <c r="N7679" s="21">
        <f>(sales[[#This Row],[Price]]*sales[[#This Row],[Qty]])-(sales[[#This Row],[Discount_Amt]]*sales[[#This Row],[Qty]])</f>
        <v>2658.1</v>
      </c>
    </row>
    <row r="7680" spans="2:14" hidden="1" x14ac:dyDescent="0.35">
      <c r="B7680" s="7">
        <v>2031678</v>
      </c>
      <c r="C7680" s="1" t="s">
        <v>16</v>
      </c>
      <c r="D7680" s="1" t="s">
        <v>400</v>
      </c>
      <c r="E7680" s="1" t="s">
        <v>506</v>
      </c>
      <c r="F7680" s="1" t="s">
        <v>518</v>
      </c>
      <c r="G7680" s="3">
        <v>45482</v>
      </c>
      <c r="H7680" s="3">
        <v>45487</v>
      </c>
      <c r="I7680" s="6">
        <v>999</v>
      </c>
      <c r="J7680" s="1">
        <v>1</v>
      </c>
      <c r="K7680" s="4">
        <v>0.05</v>
      </c>
      <c r="L7680" s="6">
        <f t="shared" si="242"/>
        <v>49.95</v>
      </c>
      <c r="M7680" s="8">
        <f t="shared" si="243"/>
        <v>949.05</v>
      </c>
      <c r="N7680" s="21">
        <f>(sales[[#This Row],[Price]]*sales[[#This Row],[Qty]])-(sales[[#This Row],[Discount_Amt]]*sales[[#This Row],[Qty]])</f>
        <v>949.05</v>
      </c>
    </row>
    <row r="7681" spans="2:14" x14ac:dyDescent="0.35">
      <c r="B7681" s="7">
        <v>2031679</v>
      </c>
      <c r="C7681" s="1" t="s">
        <v>17</v>
      </c>
      <c r="D7681" s="1" t="s">
        <v>25</v>
      </c>
      <c r="E7681" s="1" t="s">
        <v>507</v>
      </c>
      <c r="F7681" s="1" t="s">
        <v>519</v>
      </c>
      <c r="G7681" s="3">
        <v>45482</v>
      </c>
      <c r="H7681" s="3">
        <v>45483</v>
      </c>
      <c r="I7681" s="6">
        <v>2099</v>
      </c>
      <c r="J7681" s="1">
        <v>2</v>
      </c>
      <c r="K7681" s="4">
        <v>0.05</v>
      </c>
      <c r="L7681" s="6">
        <f t="shared" si="242"/>
        <v>104.95</v>
      </c>
      <c r="M7681" s="8">
        <f t="shared" si="243"/>
        <v>4093.05</v>
      </c>
      <c r="N7681" s="21">
        <f>(sales[[#This Row],[Price]]*sales[[#This Row],[Qty]])-(sales[[#This Row],[Discount_Amt]]*sales[[#This Row],[Qty]])</f>
        <v>3988.1</v>
      </c>
    </row>
    <row r="7682" spans="2:14" hidden="1" x14ac:dyDescent="0.35">
      <c r="B7682" s="7">
        <v>2031680</v>
      </c>
      <c r="C7682" s="1" t="s">
        <v>18</v>
      </c>
      <c r="D7682" s="1" t="s">
        <v>26</v>
      </c>
      <c r="E7682" s="1" t="s">
        <v>508</v>
      </c>
      <c r="F7682" s="1" t="s">
        <v>520</v>
      </c>
      <c r="G7682" s="3">
        <v>45482</v>
      </c>
      <c r="H7682" s="3">
        <v>45490</v>
      </c>
      <c r="I7682" s="6">
        <v>11000</v>
      </c>
      <c r="J7682" s="1">
        <v>1</v>
      </c>
      <c r="K7682" s="4">
        <v>0.03</v>
      </c>
      <c r="L7682" s="6">
        <f t="shared" si="242"/>
        <v>330</v>
      </c>
      <c r="M7682" s="8">
        <f t="shared" si="243"/>
        <v>10670</v>
      </c>
      <c r="N7682" s="21">
        <f>(sales[[#This Row],[Price]]*sales[[#This Row],[Qty]])-(sales[[#This Row],[Discount_Amt]]*sales[[#This Row],[Qty]])</f>
        <v>10670</v>
      </c>
    </row>
    <row r="7683" spans="2:14" hidden="1" x14ac:dyDescent="0.35">
      <c r="B7683" s="7">
        <v>2031681</v>
      </c>
      <c r="C7683" s="1" t="s">
        <v>19</v>
      </c>
      <c r="D7683" s="1" t="s">
        <v>27</v>
      </c>
      <c r="E7683" s="1" t="s">
        <v>31</v>
      </c>
      <c r="F7683" s="1" t="s">
        <v>521</v>
      </c>
      <c r="G7683" s="3">
        <v>45482</v>
      </c>
      <c r="H7683" s="3">
        <v>45484</v>
      </c>
      <c r="I7683" s="6">
        <v>800</v>
      </c>
      <c r="J7683" s="1">
        <v>2</v>
      </c>
      <c r="K7683" s="4">
        <v>0.1</v>
      </c>
      <c r="L7683" s="6">
        <f t="shared" si="242"/>
        <v>80</v>
      </c>
      <c r="M7683" s="8">
        <f t="shared" si="243"/>
        <v>1520</v>
      </c>
      <c r="N7683" s="21">
        <f>(sales[[#This Row],[Price]]*sales[[#This Row],[Qty]])-(sales[[#This Row],[Discount_Amt]]*sales[[#This Row],[Qty]])</f>
        <v>1440</v>
      </c>
    </row>
    <row r="7684" spans="2:14" hidden="1" x14ac:dyDescent="0.35">
      <c r="B7684" s="7">
        <v>2031682</v>
      </c>
      <c r="C7684" s="1" t="s">
        <v>20</v>
      </c>
      <c r="D7684" s="1" t="s">
        <v>28</v>
      </c>
      <c r="E7684" s="1" t="s">
        <v>32</v>
      </c>
      <c r="F7684" s="1" t="s">
        <v>518</v>
      </c>
      <c r="G7684" s="3">
        <v>45482</v>
      </c>
      <c r="H7684" s="3">
        <v>45485</v>
      </c>
      <c r="I7684" s="6">
        <v>5500</v>
      </c>
      <c r="J7684" s="1">
        <v>3</v>
      </c>
      <c r="K7684" s="4">
        <v>0.05</v>
      </c>
      <c r="L7684" s="6">
        <f t="shared" si="242"/>
        <v>275</v>
      </c>
      <c r="M7684" s="8">
        <f t="shared" si="243"/>
        <v>16225</v>
      </c>
      <c r="N7684" s="21">
        <f>(sales[[#This Row],[Price]]*sales[[#This Row],[Qty]])-(sales[[#This Row],[Discount_Amt]]*sales[[#This Row],[Qty]])</f>
        <v>15675</v>
      </c>
    </row>
    <row r="7685" spans="2:14" hidden="1" x14ac:dyDescent="0.35">
      <c r="B7685" s="7">
        <v>2031683</v>
      </c>
      <c r="C7685" s="1" t="s">
        <v>21</v>
      </c>
      <c r="D7685" s="1" t="s">
        <v>29</v>
      </c>
      <c r="E7685" s="1" t="s">
        <v>38</v>
      </c>
      <c r="F7685" s="1" t="s">
        <v>518</v>
      </c>
      <c r="G7685" s="3">
        <v>45482</v>
      </c>
      <c r="H7685" s="3">
        <v>45487</v>
      </c>
      <c r="I7685" s="6">
        <v>1350</v>
      </c>
      <c r="J7685" s="1">
        <v>2</v>
      </c>
      <c r="K7685" s="4">
        <v>0.05</v>
      </c>
      <c r="L7685" s="6">
        <f t="shared" si="242"/>
        <v>67.5</v>
      </c>
      <c r="M7685" s="8">
        <f t="shared" si="243"/>
        <v>2632.5</v>
      </c>
      <c r="N7685" s="21">
        <f>(sales[[#This Row],[Price]]*sales[[#This Row],[Qty]])-(sales[[#This Row],[Discount_Amt]]*sales[[#This Row],[Qty]])</f>
        <v>2565</v>
      </c>
    </row>
    <row r="7686" spans="2:14" hidden="1" x14ac:dyDescent="0.35">
      <c r="B7686" s="7">
        <v>2031684</v>
      </c>
      <c r="C7686" s="1" t="s">
        <v>22</v>
      </c>
      <c r="D7686" s="1" t="s">
        <v>25</v>
      </c>
      <c r="E7686" s="1" t="s">
        <v>33</v>
      </c>
      <c r="F7686" s="1" t="s">
        <v>519</v>
      </c>
      <c r="G7686" s="3">
        <v>45482</v>
      </c>
      <c r="H7686" s="3">
        <v>45483</v>
      </c>
      <c r="I7686" s="6">
        <v>4500</v>
      </c>
      <c r="J7686" s="1">
        <v>7</v>
      </c>
      <c r="K7686" s="4">
        <v>0.02</v>
      </c>
      <c r="L7686" s="6">
        <f t="shared" si="242"/>
        <v>90</v>
      </c>
      <c r="M7686" s="8">
        <f t="shared" si="243"/>
        <v>31410</v>
      </c>
      <c r="N7686" s="21">
        <f>(sales[[#This Row],[Price]]*sales[[#This Row],[Qty]])-(sales[[#This Row],[Discount_Amt]]*sales[[#This Row],[Qty]])</f>
        <v>30870</v>
      </c>
    </row>
    <row r="7687" spans="2:14" hidden="1" x14ac:dyDescent="0.35">
      <c r="B7687" s="7">
        <v>2031685</v>
      </c>
      <c r="C7687" s="1" t="s">
        <v>23</v>
      </c>
      <c r="D7687" s="1" t="s">
        <v>30</v>
      </c>
      <c r="E7687" s="1" t="s">
        <v>34</v>
      </c>
      <c r="F7687" s="1" t="s">
        <v>521</v>
      </c>
      <c r="G7687" s="3">
        <v>45482</v>
      </c>
      <c r="H7687" s="3">
        <v>45490</v>
      </c>
      <c r="I7687" s="6">
        <v>2350</v>
      </c>
      <c r="J7687" s="1">
        <v>2</v>
      </c>
      <c r="K7687" s="4">
        <v>0.06</v>
      </c>
      <c r="L7687" s="6">
        <f t="shared" si="242"/>
        <v>141</v>
      </c>
      <c r="M7687" s="8">
        <f t="shared" si="243"/>
        <v>4559</v>
      </c>
      <c r="N7687" s="21">
        <f>(sales[[#This Row],[Price]]*sales[[#This Row],[Qty]])-(sales[[#This Row],[Discount_Amt]]*sales[[#This Row],[Qty]])</f>
        <v>4418</v>
      </c>
    </row>
    <row r="7688" spans="2:14" hidden="1" x14ac:dyDescent="0.35">
      <c r="B7688" s="7">
        <v>2031686</v>
      </c>
      <c r="C7688" s="1" t="s">
        <v>24</v>
      </c>
      <c r="D7688" s="1" t="s">
        <v>27</v>
      </c>
      <c r="E7688" s="1" t="s">
        <v>35</v>
      </c>
      <c r="F7688" s="1" t="s">
        <v>520</v>
      </c>
      <c r="G7688" s="3">
        <v>45482</v>
      </c>
      <c r="H7688" s="3">
        <v>45484</v>
      </c>
      <c r="I7688" s="6">
        <v>90</v>
      </c>
      <c r="J7688" s="1">
        <v>1</v>
      </c>
      <c r="K7688" s="4">
        <v>0.15</v>
      </c>
      <c r="L7688" s="6">
        <f t="shared" si="242"/>
        <v>13.5</v>
      </c>
      <c r="M7688" s="8">
        <f t="shared" si="243"/>
        <v>76.5</v>
      </c>
      <c r="N7688" s="21">
        <f>(sales[[#This Row],[Price]]*sales[[#This Row],[Qty]])-(sales[[#This Row],[Discount_Amt]]*sales[[#This Row],[Qty]])</f>
        <v>76.5</v>
      </c>
    </row>
    <row r="7689" spans="2:14" hidden="1" x14ac:dyDescent="0.35">
      <c r="B7689" s="7">
        <v>2031687</v>
      </c>
      <c r="C7689" s="1" t="s">
        <v>4</v>
      </c>
      <c r="D7689" s="1" t="s">
        <v>28</v>
      </c>
      <c r="E7689" s="1" t="s">
        <v>36</v>
      </c>
      <c r="F7689" s="1" t="s">
        <v>518</v>
      </c>
      <c r="G7689" s="3">
        <v>45482</v>
      </c>
      <c r="H7689" s="3">
        <v>45485</v>
      </c>
      <c r="I7689" s="6">
        <v>280</v>
      </c>
      <c r="J7689" s="1">
        <v>1</v>
      </c>
      <c r="K7689" s="4">
        <v>0.02</v>
      </c>
      <c r="L7689" s="6">
        <f t="shared" si="242"/>
        <v>5.6000000000000005</v>
      </c>
      <c r="M7689" s="8">
        <f t="shared" si="243"/>
        <v>274.39999999999998</v>
      </c>
      <c r="N7689" s="21">
        <f>(sales[[#This Row],[Price]]*sales[[#This Row],[Qty]])-(sales[[#This Row],[Discount_Amt]]*sales[[#This Row],[Qty]])</f>
        <v>274.39999999999998</v>
      </c>
    </row>
    <row r="7690" spans="2:14" hidden="1" x14ac:dyDescent="0.35">
      <c r="B7690" s="7">
        <v>2031688</v>
      </c>
      <c r="C7690" s="1" t="s">
        <v>5</v>
      </c>
      <c r="D7690" s="1" t="s">
        <v>29</v>
      </c>
      <c r="E7690" s="1" t="s">
        <v>37</v>
      </c>
      <c r="F7690" s="1" t="s">
        <v>519</v>
      </c>
      <c r="G7690" s="3">
        <v>45482</v>
      </c>
      <c r="H7690" s="3">
        <v>45487</v>
      </c>
      <c r="I7690" s="6">
        <v>70</v>
      </c>
      <c r="J7690" s="1">
        <v>1</v>
      </c>
      <c r="K7690" s="4">
        <v>0.02</v>
      </c>
      <c r="L7690" s="6">
        <f t="shared" si="242"/>
        <v>1.4000000000000001</v>
      </c>
      <c r="M7690" s="8">
        <f t="shared" si="243"/>
        <v>68.599999999999994</v>
      </c>
      <c r="N7690" s="21">
        <f>(sales[[#This Row],[Price]]*sales[[#This Row],[Qty]])-(sales[[#This Row],[Discount_Amt]]*sales[[#This Row],[Qty]])</f>
        <v>68.599999999999994</v>
      </c>
    </row>
    <row r="7691" spans="2:14" hidden="1" x14ac:dyDescent="0.35">
      <c r="B7691" s="7">
        <v>2031689</v>
      </c>
      <c r="C7691" s="1" t="s">
        <v>6</v>
      </c>
      <c r="D7691" s="1" t="s">
        <v>25</v>
      </c>
      <c r="E7691" s="1" t="s">
        <v>39</v>
      </c>
      <c r="F7691" s="1" t="s">
        <v>520</v>
      </c>
      <c r="G7691" s="3">
        <v>45482</v>
      </c>
      <c r="H7691" s="3">
        <v>45483</v>
      </c>
      <c r="I7691" s="6">
        <v>230</v>
      </c>
      <c r="J7691" s="1">
        <v>2</v>
      </c>
      <c r="K7691" s="4">
        <v>0.02</v>
      </c>
      <c r="L7691" s="6">
        <f t="shared" si="242"/>
        <v>4.6000000000000005</v>
      </c>
      <c r="M7691" s="8">
        <f t="shared" si="243"/>
        <v>455.4</v>
      </c>
      <c r="N7691" s="21">
        <f>(sales[[#This Row],[Price]]*sales[[#This Row],[Qty]])-(sales[[#This Row],[Discount_Amt]]*sales[[#This Row],[Qty]])</f>
        <v>450.8</v>
      </c>
    </row>
    <row r="7692" spans="2:14" hidden="1" x14ac:dyDescent="0.35">
      <c r="B7692" s="7">
        <v>2031690</v>
      </c>
      <c r="C7692" s="1" t="s">
        <v>7</v>
      </c>
      <c r="D7692" s="1" t="s">
        <v>26</v>
      </c>
      <c r="E7692" s="1" t="s">
        <v>40</v>
      </c>
      <c r="F7692" s="1" t="s">
        <v>521</v>
      </c>
      <c r="G7692" s="3">
        <v>45482</v>
      </c>
      <c r="H7692" s="3">
        <v>45490</v>
      </c>
      <c r="I7692" s="6">
        <v>7999</v>
      </c>
      <c r="J7692" s="1">
        <v>1</v>
      </c>
      <c r="K7692" s="4">
        <v>0.02</v>
      </c>
      <c r="L7692" s="6">
        <f t="shared" si="242"/>
        <v>159.97999999999999</v>
      </c>
      <c r="M7692" s="8">
        <f t="shared" si="243"/>
        <v>7839.02</v>
      </c>
      <c r="N7692" s="21">
        <f>(sales[[#This Row],[Price]]*sales[[#This Row],[Qty]])-(sales[[#This Row],[Discount_Amt]]*sales[[#This Row],[Qty]])</f>
        <v>7839.02</v>
      </c>
    </row>
    <row r="7693" spans="2:14" x14ac:dyDescent="0.35">
      <c r="B7693" s="7">
        <v>2031691</v>
      </c>
      <c r="C7693" s="1" t="s">
        <v>10</v>
      </c>
      <c r="D7693" s="1" t="s">
        <v>27</v>
      </c>
      <c r="E7693" s="1" t="s">
        <v>41</v>
      </c>
      <c r="F7693" s="1" t="s">
        <v>518</v>
      </c>
      <c r="G7693" s="3">
        <v>45482</v>
      </c>
      <c r="H7693" s="3">
        <v>45484</v>
      </c>
      <c r="I7693" s="6">
        <v>850</v>
      </c>
      <c r="J7693" s="1">
        <v>2</v>
      </c>
      <c r="K7693" s="4">
        <v>0.02</v>
      </c>
      <c r="L7693" s="6">
        <f t="shared" si="242"/>
        <v>17</v>
      </c>
      <c r="M7693" s="8">
        <f t="shared" si="243"/>
        <v>1683</v>
      </c>
      <c r="N7693" s="21">
        <f>(sales[[#This Row],[Price]]*sales[[#This Row],[Qty]])-(sales[[#This Row],[Discount_Amt]]*sales[[#This Row],[Qty]])</f>
        <v>1666</v>
      </c>
    </row>
    <row r="7694" spans="2:14" hidden="1" x14ac:dyDescent="0.35">
      <c r="B7694" s="7">
        <v>2031692</v>
      </c>
      <c r="C7694" s="1" t="s">
        <v>8</v>
      </c>
      <c r="D7694" s="1" t="s">
        <v>28</v>
      </c>
      <c r="E7694" s="1" t="s">
        <v>42</v>
      </c>
      <c r="F7694" s="1" t="s">
        <v>518</v>
      </c>
      <c r="G7694" s="3">
        <v>45482</v>
      </c>
      <c r="H7694" s="3">
        <v>45485</v>
      </c>
      <c r="I7694" s="6">
        <v>65000</v>
      </c>
      <c r="J7694" s="1">
        <v>7</v>
      </c>
      <c r="K7694" s="4">
        <v>0.02</v>
      </c>
      <c r="L7694" s="6">
        <f t="shared" si="242"/>
        <v>1300</v>
      </c>
      <c r="M7694" s="8">
        <f t="shared" si="243"/>
        <v>453700</v>
      </c>
      <c r="N7694" s="21">
        <f>(sales[[#This Row],[Price]]*sales[[#This Row],[Qty]])-(sales[[#This Row],[Discount_Amt]]*sales[[#This Row],[Qty]])</f>
        <v>445900</v>
      </c>
    </row>
    <row r="7695" spans="2:14" hidden="1" x14ac:dyDescent="0.35">
      <c r="B7695" s="7">
        <v>2031693</v>
      </c>
      <c r="C7695" s="1" t="s">
        <v>9</v>
      </c>
      <c r="D7695" s="1" t="s">
        <v>29</v>
      </c>
      <c r="E7695" s="1" t="s">
        <v>43</v>
      </c>
      <c r="F7695" s="1" t="s">
        <v>519</v>
      </c>
      <c r="G7695" s="3">
        <v>45482</v>
      </c>
      <c r="H7695" s="3">
        <v>45487</v>
      </c>
      <c r="I7695" s="6">
        <v>450</v>
      </c>
      <c r="J7695" s="1">
        <v>2</v>
      </c>
      <c r="K7695" s="4">
        <v>0.02</v>
      </c>
      <c r="L7695" s="6">
        <f t="shared" si="242"/>
        <v>9</v>
      </c>
      <c r="M7695" s="8">
        <f t="shared" si="243"/>
        <v>891</v>
      </c>
      <c r="N7695" s="21">
        <f>(sales[[#This Row],[Price]]*sales[[#This Row],[Qty]])-(sales[[#This Row],[Discount_Amt]]*sales[[#This Row],[Qty]])</f>
        <v>882</v>
      </c>
    </row>
    <row r="7696" spans="2:14" x14ac:dyDescent="0.35">
      <c r="B7696" s="7">
        <v>2031694</v>
      </c>
      <c r="C7696" s="1" t="s">
        <v>11</v>
      </c>
      <c r="D7696" s="1" t="s">
        <v>25</v>
      </c>
      <c r="E7696" s="1" t="s">
        <v>44</v>
      </c>
      <c r="F7696" s="1" t="s">
        <v>521</v>
      </c>
      <c r="G7696" s="3">
        <v>45482</v>
      </c>
      <c r="H7696" s="3">
        <v>45483</v>
      </c>
      <c r="I7696" s="6">
        <v>1299</v>
      </c>
      <c r="J7696" s="1">
        <v>2</v>
      </c>
      <c r="K7696" s="4">
        <v>0.02</v>
      </c>
      <c r="L7696" s="6">
        <f t="shared" si="242"/>
        <v>25.98</v>
      </c>
      <c r="M7696" s="8">
        <f t="shared" si="243"/>
        <v>2572.02</v>
      </c>
      <c r="N7696" s="21">
        <f>(sales[[#This Row],[Price]]*sales[[#This Row],[Qty]])-(sales[[#This Row],[Discount_Amt]]*sales[[#This Row],[Qty]])</f>
        <v>2546.04</v>
      </c>
    </row>
    <row r="7697" spans="2:14" x14ac:dyDescent="0.35">
      <c r="B7697" s="7">
        <v>2031695</v>
      </c>
      <c r="C7697" s="1" t="s">
        <v>12</v>
      </c>
      <c r="D7697" s="1" t="s">
        <v>26</v>
      </c>
      <c r="E7697" s="1" t="s">
        <v>45</v>
      </c>
      <c r="F7697" s="1" t="s">
        <v>520</v>
      </c>
      <c r="G7697" s="3">
        <v>45482</v>
      </c>
      <c r="H7697" s="3">
        <v>45490</v>
      </c>
      <c r="I7697" s="6">
        <v>1700</v>
      </c>
      <c r="J7697" s="1">
        <v>1</v>
      </c>
      <c r="K7697" s="4">
        <v>7.0000000000000007E-2</v>
      </c>
      <c r="L7697" s="6">
        <f t="shared" si="242"/>
        <v>119.00000000000001</v>
      </c>
      <c r="M7697" s="8">
        <f t="shared" si="243"/>
        <v>1581</v>
      </c>
      <c r="N7697" s="21">
        <f>(sales[[#This Row],[Price]]*sales[[#This Row],[Qty]])-(sales[[#This Row],[Discount_Amt]]*sales[[#This Row],[Qty]])</f>
        <v>1581</v>
      </c>
    </row>
    <row r="7698" spans="2:14" hidden="1" x14ac:dyDescent="0.35">
      <c r="B7698" s="7">
        <v>2031696</v>
      </c>
      <c r="C7698" s="1" t="s">
        <v>13</v>
      </c>
      <c r="D7698" s="1" t="s">
        <v>27</v>
      </c>
      <c r="E7698" s="1" t="s">
        <v>46</v>
      </c>
      <c r="F7698" s="1" t="s">
        <v>518</v>
      </c>
      <c r="G7698" s="3">
        <v>45482</v>
      </c>
      <c r="H7698" s="3">
        <v>45484</v>
      </c>
      <c r="I7698" s="6">
        <v>55000</v>
      </c>
      <c r="J7698" s="1">
        <v>2</v>
      </c>
      <c r="K7698" s="4">
        <v>0.03</v>
      </c>
      <c r="L7698" s="6">
        <f t="shared" si="242"/>
        <v>1650</v>
      </c>
      <c r="M7698" s="8">
        <f t="shared" si="243"/>
        <v>108350</v>
      </c>
      <c r="N7698" s="21">
        <f>(sales[[#This Row],[Price]]*sales[[#This Row],[Qty]])-(sales[[#This Row],[Discount_Amt]]*sales[[#This Row],[Qty]])</f>
        <v>106700</v>
      </c>
    </row>
    <row r="7699" spans="2:14" hidden="1" x14ac:dyDescent="0.35">
      <c r="B7699" s="7">
        <v>2031697</v>
      </c>
      <c r="C7699" s="1" t="s">
        <v>14</v>
      </c>
      <c r="D7699" s="1" t="s">
        <v>28</v>
      </c>
      <c r="E7699" s="1" t="s">
        <v>47</v>
      </c>
      <c r="F7699" s="1" t="s">
        <v>519</v>
      </c>
      <c r="G7699" s="3">
        <v>45482</v>
      </c>
      <c r="H7699" s="3">
        <v>45485</v>
      </c>
      <c r="I7699" s="6">
        <v>57999</v>
      </c>
      <c r="J7699" s="1">
        <v>4</v>
      </c>
      <c r="K7699" s="4">
        <v>0.08</v>
      </c>
      <c r="L7699" s="6">
        <f t="shared" si="242"/>
        <v>4639.92</v>
      </c>
      <c r="M7699" s="8">
        <f t="shared" si="243"/>
        <v>227356.08</v>
      </c>
      <c r="N7699" s="21">
        <f>(sales[[#This Row],[Price]]*sales[[#This Row],[Qty]])-(sales[[#This Row],[Discount_Amt]]*sales[[#This Row],[Qty]])</f>
        <v>213436.32</v>
      </c>
    </row>
    <row r="7700" spans="2:14" hidden="1" x14ac:dyDescent="0.35">
      <c r="B7700" s="7">
        <v>2031698</v>
      </c>
      <c r="C7700" s="1" t="s">
        <v>15</v>
      </c>
      <c r="D7700" s="1" t="s">
        <v>29</v>
      </c>
      <c r="E7700" s="1" t="s">
        <v>48</v>
      </c>
      <c r="F7700" s="1" t="s">
        <v>520</v>
      </c>
      <c r="G7700" s="3">
        <v>45482</v>
      </c>
      <c r="H7700" s="3">
        <v>45487</v>
      </c>
      <c r="I7700" s="6">
        <v>1399</v>
      </c>
      <c r="J7700" s="1">
        <v>3</v>
      </c>
      <c r="K7700" s="4">
        <v>0.05</v>
      </c>
      <c r="L7700" s="6">
        <f t="shared" si="242"/>
        <v>69.95</v>
      </c>
      <c r="M7700" s="8">
        <f t="shared" si="243"/>
        <v>4127.05</v>
      </c>
      <c r="N7700" s="21">
        <f>(sales[[#This Row],[Price]]*sales[[#This Row],[Qty]])-(sales[[#This Row],[Discount_Amt]]*sales[[#This Row],[Qty]])</f>
        <v>3987.15</v>
      </c>
    </row>
    <row r="7701" spans="2:14" hidden="1" x14ac:dyDescent="0.35">
      <c r="B7701" s="7">
        <v>2031699</v>
      </c>
      <c r="C7701" s="1" t="s">
        <v>16</v>
      </c>
      <c r="D7701" s="1" t="s">
        <v>25</v>
      </c>
      <c r="E7701" s="1" t="s">
        <v>49</v>
      </c>
      <c r="F7701" s="1" t="s">
        <v>521</v>
      </c>
      <c r="G7701" s="3">
        <v>45482</v>
      </c>
      <c r="H7701" s="3">
        <v>45483</v>
      </c>
      <c r="I7701" s="6">
        <v>999</v>
      </c>
      <c r="J7701" s="1">
        <v>2</v>
      </c>
      <c r="K7701" s="4">
        <v>0.05</v>
      </c>
      <c r="L7701" s="6">
        <f t="shared" si="242"/>
        <v>49.95</v>
      </c>
      <c r="M7701" s="8">
        <f t="shared" si="243"/>
        <v>1948.05</v>
      </c>
      <c r="N7701" s="21">
        <f>(sales[[#This Row],[Price]]*sales[[#This Row],[Qty]])-(sales[[#This Row],[Discount_Amt]]*sales[[#This Row],[Qty]])</f>
        <v>1898.1</v>
      </c>
    </row>
    <row r="7702" spans="2:14" x14ac:dyDescent="0.35">
      <c r="B7702" s="7">
        <v>2031700</v>
      </c>
      <c r="C7702" s="1" t="s">
        <v>17</v>
      </c>
      <c r="D7702" s="1" t="s">
        <v>401</v>
      </c>
      <c r="E7702" s="1" t="s">
        <v>50</v>
      </c>
      <c r="F7702" s="1" t="s">
        <v>518</v>
      </c>
      <c r="G7702" s="3">
        <v>45482</v>
      </c>
      <c r="H7702" s="3">
        <v>45490</v>
      </c>
      <c r="I7702" s="6">
        <v>2099</v>
      </c>
      <c r="J7702" s="1">
        <v>1</v>
      </c>
      <c r="K7702" s="4">
        <v>0.05</v>
      </c>
      <c r="L7702" s="6">
        <f t="shared" si="242"/>
        <v>104.95</v>
      </c>
      <c r="M7702" s="8">
        <f t="shared" si="243"/>
        <v>1994.05</v>
      </c>
      <c r="N7702" s="21">
        <f>(sales[[#This Row],[Price]]*sales[[#This Row],[Qty]])-(sales[[#This Row],[Discount_Amt]]*sales[[#This Row],[Qty]])</f>
        <v>1994.05</v>
      </c>
    </row>
    <row r="7703" spans="2:14" hidden="1" x14ac:dyDescent="0.35">
      <c r="B7703" s="7">
        <v>2031701</v>
      </c>
      <c r="C7703" s="1" t="s">
        <v>18</v>
      </c>
      <c r="D7703" s="1" t="s">
        <v>25</v>
      </c>
      <c r="E7703" s="1" t="s">
        <v>51</v>
      </c>
      <c r="F7703" s="1" t="s">
        <v>518</v>
      </c>
      <c r="G7703" s="3">
        <v>45482</v>
      </c>
      <c r="H7703" s="3">
        <v>45484</v>
      </c>
      <c r="I7703" s="6">
        <v>11000</v>
      </c>
      <c r="J7703" s="1">
        <v>1</v>
      </c>
      <c r="K7703" s="4">
        <v>0.05</v>
      </c>
      <c r="L7703" s="6">
        <f t="shared" si="242"/>
        <v>550</v>
      </c>
      <c r="M7703" s="8">
        <f t="shared" si="243"/>
        <v>10450</v>
      </c>
      <c r="N7703" s="21">
        <f>(sales[[#This Row],[Price]]*sales[[#This Row],[Qty]])-(sales[[#This Row],[Discount_Amt]]*sales[[#This Row],[Qty]])</f>
        <v>10450</v>
      </c>
    </row>
    <row r="7704" spans="2:14" hidden="1" x14ac:dyDescent="0.35">
      <c r="B7704" s="7">
        <v>2031702</v>
      </c>
      <c r="C7704" s="1" t="s">
        <v>19</v>
      </c>
      <c r="D7704" s="1" t="s">
        <v>26</v>
      </c>
      <c r="E7704" s="1" t="s">
        <v>506</v>
      </c>
      <c r="F7704" s="1" t="s">
        <v>519</v>
      </c>
      <c r="G7704" s="3">
        <v>45482</v>
      </c>
      <c r="H7704" s="3">
        <v>45485</v>
      </c>
      <c r="I7704" s="6">
        <v>800</v>
      </c>
      <c r="J7704" s="1">
        <v>2</v>
      </c>
      <c r="K7704" s="4">
        <v>0.03</v>
      </c>
      <c r="L7704" s="6">
        <f t="shared" si="242"/>
        <v>24</v>
      </c>
      <c r="M7704" s="8">
        <f t="shared" si="243"/>
        <v>1576</v>
      </c>
      <c r="N7704" s="21">
        <f>(sales[[#This Row],[Price]]*sales[[#This Row],[Qty]])-(sales[[#This Row],[Discount_Amt]]*sales[[#This Row],[Qty]])</f>
        <v>1552</v>
      </c>
    </row>
    <row r="7705" spans="2:14" hidden="1" x14ac:dyDescent="0.35">
      <c r="B7705" s="7">
        <v>2031703</v>
      </c>
      <c r="C7705" s="1" t="s">
        <v>20</v>
      </c>
      <c r="D7705" s="1" t="s">
        <v>27</v>
      </c>
      <c r="E7705" s="1" t="s">
        <v>507</v>
      </c>
      <c r="F7705" s="1" t="s">
        <v>521</v>
      </c>
      <c r="G7705" s="3">
        <v>45482</v>
      </c>
      <c r="H7705" s="3">
        <v>45487</v>
      </c>
      <c r="I7705" s="6">
        <v>5500</v>
      </c>
      <c r="J7705" s="1">
        <v>1</v>
      </c>
      <c r="K7705" s="4">
        <v>0.1</v>
      </c>
      <c r="L7705" s="6">
        <f t="shared" si="242"/>
        <v>550</v>
      </c>
      <c r="M7705" s="8">
        <f t="shared" si="243"/>
        <v>4950</v>
      </c>
      <c r="N7705" s="21">
        <f>(sales[[#This Row],[Price]]*sales[[#This Row],[Qty]])-(sales[[#This Row],[Discount_Amt]]*sales[[#This Row],[Qty]])</f>
        <v>4950</v>
      </c>
    </row>
    <row r="7706" spans="2:14" hidden="1" x14ac:dyDescent="0.35">
      <c r="B7706" s="7">
        <v>2031704</v>
      </c>
      <c r="C7706" s="1" t="s">
        <v>21</v>
      </c>
      <c r="D7706" s="1" t="s">
        <v>28</v>
      </c>
      <c r="E7706" s="1" t="s">
        <v>508</v>
      </c>
      <c r="F7706" s="1" t="s">
        <v>520</v>
      </c>
      <c r="G7706" s="3">
        <v>45482</v>
      </c>
      <c r="H7706" s="3">
        <v>45483</v>
      </c>
      <c r="I7706" s="6">
        <v>1350</v>
      </c>
      <c r="J7706" s="1">
        <v>3</v>
      </c>
      <c r="K7706" s="4">
        <v>0.05</v>
      </c>
      <c r="L7706" s="6">
        <f t="shared" si="242"/>
        <v>67.5</v>
      </c>
      <c r="M7706" s="8">
        <f t="shared" si="243"/>
        <v>3982.5</v>
      </c>
      <c r="N7706" s="21">
        <f>(sales[[#This Row],[Price]]*sales[[#This Row],[Qty]])-(sales[[#This Row],[Discount_Amt]]*sales[[#This Row],[Qty]])</f>
        <v>3847.5</v>
      </c>
    </row>
    <row r="7707" spans="2:14" hidden="1" x14ac:dyDescent="0.35">
      <c r="B7707" s="7">
        <v>2031705</v>
      </c>
      <c r="C7707" s="1" t="s">
        <v>22</v>
      </c>
      <c r="D7707" s="1" t="s">
        <v>29</v>
      </c>
      <c r="E7707" s="1" t="s">
        <v>31</v>
      </c>
      <c r="F7707" s="1" t="s">
        <v>518</v>
      </c>
      <c r="G7707" s="3">
        <v>45482</v>
      </c>
      <c r="H7707" s="3">
        <v>45490</v>
      </c>
      <c r="I7707" s="6">
        <v>4500</v>
      </c>
      <c r="J7707" s="1">
        <v>2</v>
      </c>
      <c r="K7707" s="4">
        <v>0.05</v>
      </c>
      <c r="L7707" s="6">
        <f t="shared" si="242"/>
        <v>225</v>
      </c>
      <c r="M7707" s="8">
        <f t="shared" si="243"/>
        <v>8775</v>
      </c>
      <c r="N7707" s="21">
        <f>(sales[[#This Row],[Price]]*sales[[#This Row],[Qty]])-(sales[[#This Row],[Discount_Amt]]*sales[[#This Row],[Qty]])</f>
        <v>8550</v>
      </c>
    </row>
    <row r="7708" spans="2:14" hidden="1" x14ac:dyDescent="0.35">
      <c r="B7708" s="7">
        <v>2031706</v>
      </c>
      <c r="C7708" s="1" t="s">
        <v>23</v>
      </c>
      <c r="D7708" s="1" t="s">
        <v>25</v>
      </c>
      <c r="E7708" s="1" t="s">
        <v>32</v>
      </c>
      <c r="F7708" s="1" t="s">
        <v>519</v>
      </c>
      <c r="G7708" s="3">
        <v>45482</v>
      </c>
      <c r="H7708" s="3">
        <v>45484</v>
      </c>
      <c r="I7708" s="6">
        <v>2350</v>
      </c>
      <c r="J7708" s="1">
        <v>1</v>
      </c>
      <c r="K7708" s="4">
        <v>0.02</v>
      </c>
      <c r="L7708" s="6">
        <f t="shared" si="242"/>
        <v>47</v>
      </c>
      <c r="M7708" s="8">
        <f t="shared" si="243"/>
        <v>2303</v>
      </c>
      <c r="N7708" s="21">
        <f>(sales[[#This Row],[Price]]*sales[[#This Row],[Qty]])-(sales[[#This Row],[Discount_Amt]]*sales[[#This Row],[Qty]])</f>
        <v>2303</v>
      </c>
    </row>
    <row r="7709" spans="2:14" hidden="1" x14ac:dyDescent="0.35">
      <c r="B7709" s="7">
        <v>2031707</v>
      </c>
      <c r="C7709" s="1" t="s">
        <v>24</v>
      </c>
      <c r="D7709" s="1" t="s">
        <v>30</v>
      </c>
      <c r="E7709" s="1" t="s">
        <v>38</v>
      </c>
      <c r="F7709" s="1" t="s">
        <v>520</v>
      </c>
      <c r="G7709" s="3">
        <v>45482</v>
      </c>
      <c r="H7709" s="3">
        <v>45485</v>
      </c>
      <c r="I7709" s="6">
        <v>90</v>
      </c>
      <c r="J7709" s="1">
        <v>2</v>
      </c>
      <c r="K7709" s="4">
        <v>0.06</v>
      </c>
      <c r="L7709" s="6">
        <f t="shared" si="242"/>
        <v>5.3999999999999995</v>
      </c>
      <c r="M7709" s="8">
        <f t="shared" si="243"/>
        <v>174.6</v>
      </c>
      <c r="N7709" s="21">
        <f>(sales[[#This Row],[Price]]*sales[[#This Row],[Qty]])-(sales[[#This Row],[Discount_Amt]]*sales[[#This Row],[Qty]])</f>
        <v>169.2</v>
      </c>
    </row>
    <row r="7710" spans="2:14" hidden="1" x14ac:dyDescent="0.35">
      <c r="B7710" s="7">
        <v>2031708</v>
      </c>
      <c r="C7710" s="1" t="s">
        <v>4</v>
      </c>
      <c r="D7710" s="1" t="s">
        <v>27</v>
      </c>
      <c r="E7710" s="1" t="s">
        <v>33</v>
      </c>
      <c r="F7710" s="1" t="s">
        <v>521</v>
      </c>
      <c r="G7710" s="3">
        <v>45482</v>
      </c>
      <c r="H7710" s="3">
        <v>45487</v>
      </c>
      <c r="I7710" s="6">
        <v>280</v>
      </c>
      <c r="J7710" s="1">
        <v>1</v>
      </c>
      <c r="K7710" s="4">
        <v>0.15</v>
      </c>
      <c r="L7710" s="6">
        <f t="shared" si="242"/>
        <v>42</v>
      </c>
      <c r="M7710" s="8">
        <f t="shared" si="243"/>
        <v>238</v>
      </c>
      <c r="N7710" s="21">
        <f>(sales[[#This Row],[Price]]*sales[[#This Row],[Qty]])-(sales[[#This Row],[Discount_Amt]]*sales[[#This Row],[Qty]])</f>
        <v>238</v>
      </c>
    </row>
    <row r="7711" spans="2:14" hidden="1" x14ac:dyDescent="0.35">
      <c r="B7711" s="7">
        <v>2031709</v>
      </c>
      <c r="C7711" s="1" t="s">
        <v>5</v>
      </c>
      <c r="D7711" s="1" t="s">
        <v>28</v>
      </c>
      <c r="E7711" s="1" t="s">
        <v>34</v>
      </c>
      <c r="F7711" s="1" t="s">
        <v>518</v>
      </c>
      <c r="G7711" s="3">
        <v>45482</v>
      </c>
      <c r="H7711" s="3">
        <v>45483</v>
      </c>
      <c r="I7711" s="6">
        <v>70</v>
      </c>
      <c r="J7711" s="1">
        <v>2</v>
      </c>
      <c r="K7711" s="4">
        <v>0.02</v>
      </c>
      <c r="L7711" s="6">
        <f t="shared" si="242"/>
        <v>1.4000000000000001</v>
      </c>
      <c r="M7711" s="8">
        <f t="shared" si="243"/>
        <v>138.6</v>
      </c>
      <c r="N7711" s="21">
        <f>(sales[[#This Row],[Price]]*sales[[#This Row],[Qty]])-(sales[[#This Row],[Discount_Amt]]*sales[[#This Row],[Qty]])</f>
        <v>137.19999999999999</v>
      </c>
    </row>
    <row r="7712" spans="2:14" hidden="1" x14ac:dyDescent="0.35">
      <c r="B7712" s="7">
        <v>2031710</v>
      </c>
      <c r="C7712" s="1" t="s">
        <v>6</v>
      </c>
      <c r="D7712" s="1" t="s">
        <v>29</v>
      </c>
      <c r="E7712" s="1" t="s">
        <v>35</v>
      </c>
      <c r="F7712" s="1" t="s">
        <v>518</v>
      </c>
      <c r="G7712" s="3">
        <v>45482</v>
      </c>
      <c r="H7712" s="3">
        <v>45490</v>
      </c>
      <c r="I7712" s="6">
        <v>230</v>
      </c>
      <c r="J7712" s="1">
        <v>3</v>
      </c>
      <c r="K7712" s="4">
        <v>0.02</v>
      </c>
      <c r="L7712" s="6">
        <f t="shared" si="242"/>
        <v>4.6000000000000005</v>
      </c>
      <c r="M7712" s="8">
        <f t="shared" si="243"/>
        <v>685.4</v>
      </c>
      <c r="N7712" s="21">
        <f>(sales[[#This Row],[Price]]*sales[[#This Row],[Qty]])-(sales[[#This Row],[Discount_Amt]]*sales[[#This Row],[Qty]])</f>
        <v>676.2</v>
      </c>
    </row>
    <row r="7713" spans="2:14" hidden="1" x14ac:dyDescent="0.35">
      <c r="B7713" s="7">
        <v>2031711</v>
      </c>
      <c r="C7713" s="1" t="s">
        <v>7</v>
      </c>
      <c r="D7713" s="1" t="s">
        <v>25</v>
      </c>
      <c r="E7713" s="1" t="s">
        <v>36</v>
      </c>
      <c r="F7713" s="1" t="s">
        <v>519</v>
      </c>
      <c r="G7713" s="3">
        <v>45482</v>
      </c>
      <c r="H7713" s="3">
        <v>45484</v>
      </c>
      <c r="I7713" s="6">
        <v>7999</v>
      </c>
      <c r="J7713" s="1">
        <v>2</v>
      </c>
      <c r="K7713" s="4">
        <v>0.02</v>
      </c>
      <c r="L7713" s="6">
        <f t="shared" si="242"/>
        <v>159.97999999999999</v>
      </c>
      <c r="M7713" s="8">
        <f t="shared" si="243"/>
        <v>15838.02</v>
      </c>
      <c r="N7713" s="21">
        <f>(sales[[#This Row],[Price]]*sales[[#This Row],[Qty]])-(sales[[#This Row],[Discount_Amt]]*sales[[#This Row],[Qty]])</f>
        <v>15678.04</v>
      </c>
    </row>
    <row r="7714" spans="2:14" x14ac:dyDescent="0.35">
      <c r="B7714" s="7">
        <v>2031712</v>
      </c>
      <c r="C7714" s="1" t="s">
        <v>10</v>
      </c>
      <c r="D7714" s="1" t="s">
        <v>26</v>
      </c>
      <c r="E7714" s="1" t="s">
        <v>37</v>
      </c>
      <c r="F7714" s="1" t="s">
        <v>521</v>
      </c>
      <c r="G7714" s="3">
        <v>45482</v>
      </c>
      <c r="H7714" s="3">
        <v>45485</v>
      </c>
      <c r="I7714" s="6">
        <v>850</v>
      </c>
      <c r="J7714" s="1">
        <v>7</v>
      </c>
      <c r="K7714" s="4">
        <v>0.02</v>
      </c>
      <c r="L7714" s="6">
        <f t="shared" si="242"/>
        <v>17</v>
      </c>
      <c r="M7714" s="8">
        <f t="shared" si="243"/>
        <v>5933</v>
      </c>
      <c r="N7714" s="21">
        <f>(sales[[#This Row],[Price]]*sales[[#This Row],[Qty]])-(sales[[#This Row],[Discount_Amt]]*sales[[#This Row],[Qty]])</f>
        <v>5831</v>
      </c>
    </row>
    <row r="7715" spans="2:14" hidden="1" x14ac:dyDescent="0.35">
      <c r="B7715" s="7">
        <v>2031713</v>
      </c>
      <c r="C7715" s="1" t="s">
        <v>8</v>
      </c>
      <c r="D7715" s="1" t="s">
        <v>27</v>
      </c>
      <c r="E7715" s="1" t="s">
        <v>39</v>
      </c>
      <c r="F7715" s="1" t="s">
        <v>520</v>
      </c>
      <c r="G7715" s="3">
        <v>45482</v>
      </c>
      <c r="H7715" s="3">
        <v>45487</v>
      </c>
      <c r="I7715" s="6">
        <v>65000</v>
      </c>
      <c r="J7715" s="1">
        <v>2</v>
      </c>
      <c r="K7715" s="4">
        <v>0.02</v>
      </c>
      <c r="L7715" s="6">
        <f t="shared" si="242"/>
        <v>1300</v>
      </c>
      <c r="M7715" s="8">
        <f t="shared" si="243"/>
        <v>128700</v>
      </c>
      <c r="N7715" s="21">
        <f>(sales[[#This Row],[Price]]*sales[[#This Row],[Qty]])-(sales[[#This Row],[Discount_Amt]]*sales[[#This Row],[Qty]])</f>
        <v>127400</v>
      </c>
    </row>
    <row r="7716" spans="2:14" hidden="1" x14ac:dyDescent="0.35">
      <c r="B7716" s="7">
        <v>2031714</v>
      </c>
      <c r="C7716" s="1" t="s">
        <v>9</v>
      </c>
      <c r="D7716" s="1" t="s">
        <v>28</v>
      </c>
      <c r="E7716" s="1" t="s">
        <v>40</v>
      </c>
      <c r="F7716" s="1" t="s">
        <v>518</v>
      </c>
      <c r="G7716" s="3">
        <v>45482</v>
      </c>
      <c r="H7716" s="3">
        <v>45483</v>
      </c>
      <c r="I7716" s="6">
        <v>450</v>
      </c>
      <c r="J7716" s="1">
        <v>1</v>
      </c>
      <c r="K7716" s="4">
        <v>0.02</v>
      </c>
      <c r="L7716" s="6">
        <f t="shared" si="242"/>
        <v>9</v>
      </c>
      <c r="M7716" s="8">
        <f t="shared" si="243"/>
        <v>441</v>
      </c>
      <c r="N7716" s="21">
        <f>(sales[[#This Row],[Price]]*sales[[#This Row],[Qty]])-(sales[[#This Row],[Discount_Amt]]*sales[[#This Row],[Qty]])</f>
        <v>441</v>
      </c>
    </row>
    <row r="7717" spans="2:14" x14ac:dyDescent="0.35">
      <c r="B7717" s="7">
        <v>2031715</v>
      </c>
      <c r="C7717" s="1" t="s">
        <v>11</v>
      </c>
      <c r="D7717" s="1" t="s">
        <v>29</v>
      </c>
      <c r="E7717" s="1" t="s">
        <v>41</v>
      </c>
      <c r="F7717" s="1" t="s">
        <v>519</v>
      </c>
      <c r="G7717" s="3">
        <v>45482</v>
      </c>
      <c r="H7717" s="3">
        <v>45490</v>
      </c>
      <c r="I7717" s="6">
        <v>1299</v>
      </c>
      <c r="J7717" s="1">
        <v>1</v>
      </c>
      <c r="K7717" s="4">
        <v>0.02</v>
      </c>
      <c r="L7717" s="6">
        <f t="shared" si="242"/>
        <v>25.98</v>
      </c>
      <c r="M7717" s="8">
        <f t="shared" si="243"/>
        <v>1273.02</v>
      </c>
      <c r="N7717" s="21">
        <f>(sales[[#This Row],[Price]]*sales[[#This Row],[Qty]])-(sales[[#This Row],[Discount_Amt]]*sales[[#This Row],[Qty]])</f>
        <v>1273.02</v>
      </c>
    </row>
    <row r="7718" spans="2:14" x14ac:dyDescent="0.35">
      <c r="B7718" s="7">
        <v>2031716</v>
      </c>
      <c r="C7718" s="1" t="s">
        <v>12</v>
      </c>
      <c r="D7718" s="1" t="s">
        <v>25</v>
      </c>
      <c r="E7718" s="1" t="s">
        <v>42</v>
      </c>
      <c r="F7718" s="1" t="s">
        <v>520</v>
      </c>
      <c r="G7718" s="3">
        <v>45482</v>
      </c>
      <c r="H7718" s="3">
        <v>45484</v>
      </c>
      <c r="I7718" s="6">
        <v>1700</v>
      </c>
      <c r="J7718" s="1">
        <v>1</v>
      </c>
      <c r="K7718" s="4">
        <v>0.02</v>
      </c>
      <c r="L7718" s="6">
        <f t="shared" si="242"/>
        <v>34</v>
      </c>
      <c r="M7718" s="8">
        <f t="shared" si="243"/>
        <v>1666</v>
      </c>
      <c r="N7718" s="21">
        <f>(sales[[#This Row],[Price]]*sales[[#This Row],[Qty]])-(sales[[#This Row],[Discount_Amt]]*sales[[#This Row],[Qty]])</f>
        <v>1666</v>
      </c>
    </row>
    <row r="7719" spans="2:14" hidden="1" x14ac:dyDescent="0.35">
      <c r="B7719" s="7">
        <v>2031717</v>
      </c>
      <c r="C7719" s="1" t="s">
        <v>13</v>
      </c>
      <c r="D7719" s="1" t="s">
        <v>26</v>
      </c>
      <c r="E7719" s="1" t="s">
        <v>43</v>
      </c>
      <c r="F7719" s="1" t="s">
        <v>521</v>
      </c>
      <c r="G7719" s="3">
        <v>45482</v>
      </c>
      <c r="H7719" s="3">
        <v>45485</v>
      </c>
      <c r="I7719" s="6">
        <v>55000</v>
      </c>
      <c r="J7719" s="1">
        <v>2</v>
      </c>
      <c r="K7719" s="4">
        <v>7.0000000000000007E-2</v>
      </c>
      <c r="L7719" s="6">
        <f t="shared" si="242"/>
        <v>3850.0000000000005</v>
      </c>
      <c r="M7719" s="8">
        <f t="shared" si="243"/>
        <v>106150</v>
      </c>
      <c r="N7719" s="21">
        <f>(sales[[#This Row],[Price]]*sales[[#This Row],[Qty]])-(sales[[#This Row],[Discount_Amt]]*sales[[#This Row],[Qty]])</f>
        <v>102300</v>
      </c>
    </row>
    <row r="7720" spans="2:14" hidden="1" x14ac:dyDescent="0.35">
      <c r="B7720" s="7">
        <v>2031718</v>
      </c>
      <c r="C7720" s="1" t="s">
        <v>14</v>
      </c>
      <c r="D7720" s="1" t="s">
        <v>27</v>
      </c>
      <c r="E7720" s="1" t="s">
        <v>44</v>
      </c>
      <c r="F7720" s="1" t="s">
        <v>518</v>
      </c>
      <c r="G7720" s="3">
        <v>45482</v>
      </c>
      <c r="H7720" s="3">
        <v>45487</v>
      </c>
      <c r="I7720" s="6">
        <v>57999</v>
      </c>
      <c r="J7720" s="1">
        <v>1</v>
      </c>
      <c r="K7720" s="4">
        <v>0.03</v>
      </c>
      <c r="L7720" s="6">
        <f t="shared" si="242"/>
        <v>1739.97</v>
      </c>
      <c r="M7720" s="8">
        <f t="shared" si="243"/>
        <v>56259.03</v>
      </c>
      <c r="N7720" s="21">
        <f>(sales[[#This Row],[Price]]*sales[[#This Row],[Qty]])-(sales[[#This Row],[Discount_Amt]]*sales[[#This Row],[Qty]])</f>
        <v>56259.03</v>
      </c>
    </row>
    <row r="7721" spans="2:14" hidden="1" x14ac:dyDescent="0.35">
      <c r="B7721" s="7">
        <v>2031719</v>
      </c>
      <c r="C7721" s="1" t="s">
        <v>15</v>
      </c>
      <c r="D7721" s="1" t="s">
        <v>28</v>
      </c>
      <c r="E7721" s="1" t="s">
        <v>45</v>
      </c>
      <c r="F7721" s="1" t="s">
        <v>518</v>
      </c>
      <c r="G7721" s="3">
        <v>45482</v>
      </c>
      <c r="H7721" s="3">
        <v>45483</v>
      </c>
      <c r="I7721" s="6">
        <v>1399</v>
      </c>
      <c r="J7721" s="1">
        <v>2</v>
      </c>
      <c r="K7721" s="4">
        <v>0.08</v>
      </c>
      <c r="L7721" s="6">
        <f t="shared" si="242"/>
        <v>111.92</v>
      </c>
      <c r="M7721" s="8">
        <f t="shared" si="243"/>
        <v>2686.08</v>
      </c>
      <c r="N7721" s="21">
        <f>(sales[[#This Row],[Price]]*sales[[#This Row],[Qty]])-(sales[[#This Row],[Discount_Amt]]*sales[[#This Row],[Qty]])</f>
        <v>2574.16</v>
      </c>
    </row>
    <row r="7722" spans="2:14" hidden="1" x14ac:dyDescent="0.35">
      <c r="B7722" s="7">
        <v>2031720</v>
      </c>
      <c r="C7722" s="1" t="s">
        <v>16</v>
      </c>
      <c r="D7722" s="1" t="s">
        <v>29</v>
      </c>
      <c r="E7722" s="1" t="s">
        <v>46</v>
      </c>
      <c r="F7722" s="1" t="s">
        <v>519</v>
      </c>
      <c r="G7722" s="3">
        <v>45482</v>
      </c>
      <c r="H7722" s="3">
        <v>45490</v>
      </c>
      <c r="I7722" s="6">
        <v>999</v>
      </c>
      <c r="J7722" s="1">
        <v>7</v>
      </c>
      <c r="K7722" s="4">
        <v>0.05</v>
      </c>
      <c r="L7722" s="6">
        <f t="shared" si="242"/>
        <v>49.95</v>
      </c>
      <c r="M7722" s="8">
        <f t="shared" si="243"/>
        <v>6943.05</v>
      </c>
      <c r="N7722" s="21">
        <f>(sales[[#This Row],[Price]]*sales[[#This Row],[Qty]])-(sales[[#This Row],[Discount_Amt]]*sales[[#This Row],[Qty]])</f>
        <v>6643.35</v>
      </c>
    </row>
    <row r="7723" spans="2:14" x14ac:dyDescent="0.35">
      <c r="B7723" s="7">
        <v>2031721</v>
      </c>
      <c r="C7723" s="1" t="s">
        <v>17</v>
      </c>
      <c r="D7723" s="1" t="s">
        <v>25</v>
      </c>
      <c r="E7723" s="1" t="s">
        <v>47</v>
      </c>
      <c r="F7723" s="1" t="s">
        <v>521</v>
      </c>
      <c r="G7723" s="3">
        <v>45482</v>
      </c>
      <c r="H7723" s="3">
        <v>45484</v>
      </c>
      <c r="I7723" s="6">
        <v>2099</v>
      </c>
      <c r="J7723" s="1">
        <v>2</v>
      </c>
      <c r="K7723" s="4">
        <v>0.05</v>
      </c>
      <c r="L7723" s="6">
        <f t="shared" si="242"/>
        <v>104.95</v>
      </c>
      <c r="M7723" s="8">
        <f t="shared" si="243"/>
        <v>4093.05</v>
      </c>
      <c r="N7723" s="21">
        <f>(sales[[#This Row],[Price]]*sales[[#This Row],[Qty]])-(sales[[#This Row],[Discount_Amt]]*sales[[#This Row],[Qty]])</f>
        <v>3988.1</v>
      </c>
    </row>
    <row r="7724" spans="2:14" hidden="1" x14ac:dyDescent="0.35">
      <c r="B7724" s="7">
        <v>2031722</v>
      </c>
      <c r="C7724" s="1" t="s">
        <v>18</v>
      </c>
      <c r="D7724" s="1" t="s">
        <v>402</v>
      </c>
      <c r="E7724" s="1" t="s">
        <v>48</v>
      </c>
      <c r="F7724" s="1" t="s">
        <v>520</v>
      </c>
      <c r="G7724" s="3">
        <v>45482</v>
      </c>
      <c r="H7724" s="3">
        <v>45485</v>
      </c>
      <c r="I7724" s="6">
        <v>11000</v>
      </c>
      <c r="J7724" s="1">
        <v>2</v>
      </c>
      <c r="K7724" s="4">
        <v>0.05</v>
      </c>
      <c r="L7724" s="6">
        <f t="shared" si="242"/>
        <v>550</v>
      </c>
      <c r="M7724" s="8">
        <f t="shared" si="243"/>
        <v>21450</v>
      </c>
      <c r="N7724" s="21">
        <f>(sales[[#This Row],[Price]]*sales[[#This Row],[Qty]])-(sales[[#This Row],[Discount_Amt]]*sales[[#This Row],[Qty]])</f>
        <v>20900</v>
      </c>
    </row>
    <row r="7725" spans="2:14" hidden="1" x14ac:dyDescent="0.35">
      <c r="B7725" s="7">
        <v>2031723</v>
      </c>
      <c r="C7725" s="1" t="s">
        <v>19</v>
      </c>
      <c r="D7725" s="1" t="s">
        <v>25</v>
      </c>
      <c r="E7725" s="1" t="s">
        <v>49</v>
      </c>
      <c r="F7725" s="1" t="s">
        <v>518</v>
      </c>
      <c r="G7725" s="3">
        <v>45482</v>
      </c>
      <c r="H7725" s="3">
        <v>45487</v>
      </c>
      <c r="I7725" s="6">
        <v>800</v>
      </c>
      <c r="J7725" s="1">
        <v>1</v>
      </c>
      <c r="K7725" s="4">
        <v>0.05</v>
      </c>
      <c r="L7725" s="6">
        <f t="shared" si="242"/>
        <v>40</v>
      </c>
      <c r="M7725" s="8">
        <f t="shared" si="243"/>
        <v>760</v>
      </c>
      <c r="N7725" s="21">
        <f>(sales[[#This Row],[Price]]*sales[[#This Row],[Qty]])-(sales[[#This Row],[Discount_Amt]]*sales[[#This Row],[Qty]])</f>
        <v>760</v>
      </c>
    </row>
    <row r="7726" spans="2:14" hidden="1" x14ac:dyDescent="0.35">
      <c r="B7726" s="7">
        <v>2031724</v>
      </c>
      <c r="C7726" s="1" t="s">
        <v>20</v>
      </c>
      <c r="D7726" s="1" t="s">
        <v>26</v>
      </c>
      <c r="E7726" s="1" t="s">
        <v>50</v>
      </c>
      <c r="F7726" s="1" t="s">
        <v>519</v>
      </c>
      <c r="G7726" s="3">
        <v>45482</v>
      </c>
      <c r="H7726" s="3">
        <v>45483</v>
      </c>
      <c r="I7726" s="6">
        <v>5500</v>
      </c>
      <c r="J7726" s="1">
        <v>2</v>
      </c>
      <c r="K7726" s="4">
        <v>0.03</v>
      </c>
      <c r="L7726" s="6">
        <f t="shared" ref="L7726:L7789" si="244">I7726*K7726</f>
        <v>165</v>
      </c>
      <c r="M7726" s="8">
        <f t="shared" ref="M7726:M7789" si="245">I7726*J7726-L7726</f>
        <v>10835</v>
      </c>
      <c r="N7726" s="21">
        <f>(sales[[#This Row],[Price]]*sales[[#This Row],[Qty]])-(sales[[#This Row],[Discount_Amt]]*sales[[#This Row],[Qty]])</f>
        <v>10670</v>
      </c>
    </row>
    <row r="7727" spans="2:14" hidden="1" x14ac:dyDescent="0.35">
      <c r="B7727" s="7">
        <v>2031725</v>
      </c>
      <c r="C7727" s="1" t="s">
        <v>21</v>
      </c>
      <c r="D7727" s="1" t="s">
        <v>27</v>
      </c>
      <c r="E7727" s="1" t="s">
        <v>51</v>
      </c>
      <c r="F7727" s="1" t="s">
        <v>520</v>
      </c>
      <c r="G7727" s="3">
        <v>45482</v>
      </c>
      <c r="H7727" s="3">
        <v>45490</v>
      </c>
      <c r="I7727" s="6">
        <v>1350</v>
      </c>
      <c r="J7727" s="1">
        <v>4</v>
      </c>
      <c r="K7727" s="4">
        <v>0.1</v>
      </c>
      <c r="L7727" s="6">
        <f t="shared" si="244"/>
        <v>135</v>
      </c>
      <c r="M7727" s="8">
        <f t="shared" si="245"/>
        <v>5265</v>
      </c>
      <c r="N7727" s="21">
        <f>(sales[[#This Row],[Price]]*sales[[#This Row],[Qty]])-(sales[[#This Row],[Discount_Amt]]*sales[[#This Row],[Qty]])</f>
        <v>4860</v>
      </c>
    </row>
    <row r="7728" spans="2:14" hidden="1" x14ac:dyDescent="0.35">
      <c r="B7728" s="7">
        <v>2031726</v>
      </c>
      <c r="C7728" s="1" t="s">
        <v>22</v>
      </c>
      <c r="D7728" s="1" t="s">
        <v>28</v>
      </c>
      <c r="E7728" s="1" t="s">
        <v>506</v>
      </c>
      <c r="F7728" s="1" t="s">
        <v>521</v>
      </c>
      <c r="G7728" s="3">
        <v>45482</v>
      </c>
      <c r="H7728" s="3">
        <v>45484</v>
      </c>
      <c r="I7728" s="6">
        <v>4500</v>
      </c>
      <c r="J7728" s="1">
        <v>3</v>
      </c>
      <c r="K7728" s="4">
        <v>0.05</v>
      </c>
      <c r="L7728" s="6">
        <f t="shared" si="244"/>
        <v>225</v>
      </c>
      <c r="M7728" s="8">
        <f t="shared" si="245"/>
        <v>13275</v>
      </c>
      <c r="N7728" s="21">
        <f>(sales[[#This Row],[Price]]*sales[[#This Row],[Qty]])-(sales[[#This Row],[Discount_Amt]]*sales[[#This Row],[Qty]])</f>
        <v>12825</v>
      </c>
    </row>
    <row r="7729" spans="2:14" hidden="1" x14ac:dyDescent="0.35">
      <c r="B7729" s="7">
        <v>2031727</v>
      </c>
      <c r="C7729" s="1" t="s">
        <v>23</v>
      </c>
      <c r="D7729" s="1" t="s">
        <v>29</v>
      </c>
      <c r="E7729" s="1" t="s">
        <v>507</v>
      </c>
      <c r="F7729" s="1" t="s">
        <v>518</v>
      </c>
      <c r="G7729" s="3">
        <v>45482</v>
      </c>
      <c r="H7729" s="3">
        <v>45485</v>
      </c>
      <c r="I7729" s="6">
        <v>2350</v>
      </c>
      <c r="J7729" s="1">
        <v>2</v>
      </c>
      <c r="K7729" s="4">
        <v>0.05</v>
      </c>
      <c r="L7729" s="6">
        <f t="shared" si="244"/>
        <v>117.5</v>
      </c>
      <c r="M7729" s="8">
        <f t="shared" si="245"/>
        <v>4582.5</v>
      </c>
      <c r="N7729" s="21">
        <f>(sales[[#This Row],[Price]]*sales[[#This Row],[Qty]])-(sales[[#This Row],[Discount_Amt]]*sales[[#This Row],[Qty]])</f>
        <v>4465</v>
      </c>
    </row>
    <row r="7730" spans="2:14" hidden="1" x14ac:dyDescent="0.35">
      <c r="B7730" s="7">
        <v>2031728</v>
      </c>
      <c r="C7730" s="1" t="s">
        <v>24</v>
      </c>
      <c r="D7730" s="1" t="s">
        <v>25</v>
      </c>
      <c r="E7730" s="1" t="s">
        <v>508</v>
      </c>
      <c r="F7730" s="1" t="s">
        <v>518</v>
      </c>
      <c r="G7730" s="3">
        <v>45482</v>
      </c>
      <c r="H7730" s="3">
        <v>45487</v>
      </c>
      <c r="I7730" s="6">
        <v>90</v>
      </c>
      <c r="J7730" s="1">
        <v>1</v>
      </c>
      <c r="K7730" s="4">
        <v>0.02</v>
      </c>
      <c r="L7730" s="6">
        <f t="shared" si="244"/>
        <v>1.8</v>
      </c>
      <c r="M7730" s="8">
        <f t="shared" si="245"/>
        <v>88.2</v>
      </c>
      <c r="N7730" s="21">
        <f>(sales[[#This Row],[Price]]*sales[[#This Row],[Qty]])-(sales[[#This Row],[Discount_Amt]]*sales[[#This Row],[Qty]])</f>
        <v>88.2</v>
      </c>
    </row>
    <row r="7731" spans="2:14" hidden="1" x14ac:dyDescent="0.35">
      <c r="B7731" s="7">
        <v>2031729</v>
      </c>
      <c r="C7731" s="1" t="s">
        <v>4</v>
      </c>
      <c r="D7731" s="1" t="s">
        <v>30</v>
      </c>
      <c r="E7731" s="1" t="s">
        <v>31</v>
      </c>
      <c r="F7731" s="1" t="s">
        <v>519</v>
      </c>
      <c r="G7731" s="3">
        <v>45482</v>
      </c>
      <c r="H7731" s="3">
        <v>45483</v>
      </c>
      <c r="I7731" s="6">
        <v>280</v>
      </c>
      <c r="J7731" s="1">
        <v>1</v>
      </c>
      <c r="K7731" s="4">
        <v>0.06</v>
      </c>
      <c r="L7731" s="6">
        <f t="shared" si="244"/>
        <v>16.8</v>
      </c>
      <c r="M7731" s="8">
        <f t="shared" si="245"/>
        <v>263.2</v>
      </c>
      <c r="N7731" s="21">
        <f>(sales[[#This Row],[Price]]*sales[[#This Row],[Qty]])-(sales[[#This Row],[Discount_Amt]]*sales[[#This Row],[Qty]])</f>
        <v>263.2</v>
      </c>
    </row>
    <row r="7732" spans="2:14" hidden="1" x14ac:dyDescent="0.35">
      <c r="B7732" s="7">
        <v>2031730</v>
      </c>
      <c r="C7732" s="1" t="s">
        <v>5</v>
      </c>
      <c r="D7732" s="1" t="s">
        <v>27</v>
      </c>
      <c r="E7732" s="1" t="s">
        <v>32</v>
      </c>
      <c r="F7732" s="1" t="s">
        <v>521</v>
      </c>
      <c r="G7732" s="3">
        <v>45482</v>
      </c>
      <c r="H7732" s="3">
        <v>45490</v>
      </c>
      <c r="I7732" s="6">
        <v>70</v>
      </c>
      <c r="J7732" s="1">
        <v>2</v>
      </c>
      <c r="K7732" s="4">
        <v>0.15</v>
      </c>
      <c r="L7732" s="6">
        <f t="shared" si="244"/>
        <v>10.5</v>
      </c>
      <c r="M7732" s="8">
        <f t="shared" si="245"/>
        <v>129.5</v>
      </c>
      <c r="N7732" s="21">
        <f>(sales[[#This Row],[Price]]*sales[[#This Row],[Qty]])-(sales[[#This Row],[Discount_Amt]]*sales[[#This Row],[Qty]])</f>
        <v>119</v>
      </c>
    </row>
    <row r="7733" spans="2:14" hidden="1" x14ac:dyDescent="0.35">
      <c r="B7733" s="7">
        <v>2031731</v>
      </c>
      <c r="C7733" s="1" t="s">
        <v>6</v>
      </c>
      <c r="D7733" s="1" t="s">
        <v>28</v>
      </c>
      <c r="E7733" s="1" t="s">
        <v>38</v>
      </c>
      <c r="F7733" s="1" t="s">
        <v>520</v>
      </c>
      <c r="G7733" s="3">
        <v>45482</v>
      </c>
      <c r="H7733" s="3">
        <v>45484</v>
      </c>
      <c r="I7733" s="6">
        <v>230</v>
      </c>
      <c r="J7733" s="1">
        <v>1</v>
      </c>
      <c r="K7733" s="4">
        <v>0.02</v>
      </c>
      <c r="L7733" s="6">
        <f t="shared" si="244"/>
        <v>4.6000000000000005</v>
      </c>
      <c r="M7733" s="8">
        <f t="shared" si="245"/>
        <v>225.4</v>
      </c>
      <c r="N7733" s="21">
        <f>(sales[[#This Row],[Price]]*sales[[#This Row],[Qty]])-(sales[[#This Row],[Discount_Amt]]*sales[[#This Row],[Qty]])</f>
        <v>225.4</v>
      </c>
    </row>
    <row r="7734" spans="2:14" hidden="1" x14ac:dyDescent="0.35">
      <c r="B7734" s="7">
        <v>2031732</v>
      </c>
      <c r="C7734" s="1" t="s">
        <v>7</v>
      </c>
      <c r="D7734" s="1" t="s">
        <v>29</v>
      </c>
      <c r="E7734" s="1" t="s">
        <v>33</v>
      </c>
      <c r="F7734" s="1" t="s">
        <v>518</v>
      </c>
      <c r="G7734" s="3">
        <v>45482</v>
      </c>
      <c r="H7734" s="3">
        <v>45485</v>
      </c>
      <c r="I7734" s="6">
        <v>7999</v>
      </c>
      <c r="J7734" s="1">
        <v>3</v>
      </c>
      <c r="K7734" s="4">
        <v>0.02</v>
      </c>
      <c r="L7734" s="6">
        <f t="shared" si="244"/>
        <v>159.97999999999999</v>
      </c>
      <c r="M7734" s="8">
        <f t="shared" si="245"/>
        <v>23837.02</v>
      </c>
      <c r="N7734" s="21">
        <f>(sales[[#This Row],[Price]]*sales[[#This Row],[Qty]])-(sales[[#This Row],[Discount_Amt]]*sales[[#This Row],[Qty]])</f>
        <v>23517.06</v>
      </c>
    </row>
    <row r="7735" spans="2:14" x14ac:dyDescent="0.35">
      <c r="B7735" s="7">
        <v>2031733</v>
      </c>
      <c r="C7735" s="1" t="s">
        <v>10</v>
      </c>
      <c r="D7735" s="1" t="s">
        <v>25</v>
      </c>
      <c r="E7735" s="1" t="s">
        <v>34</v>
      </c>
      <c r="F7735" s="1" t="s">
        <v>519</v>
      </c>
      <c r="G7735" s="3">
        <v>45482</v>
      </c>
      <c r="H7735" s="3">
        <v>45487</v>
      </c>
      <c r="I7735" s="6">
        <v>850</v>
      </c>
      <c r="J7735" s="1">
        <v>2</v>
      </c>
      <c r="K7735" s="4">
        <v>0.02</v>
      </c>
      <c r="L7735" s="6">
        <f t="shared" si="244"/>
        <v>17</v>
      </c>
      <c r="M7735" s="8">
        <f t="shared" si="245"/>
        <v>1683</v>
      </c>
      <c r="N7735" s="21">
        <f>(sales[[#This Row],[Price]]*sales[[#This Row],[Qty]])-(sales[[#This Row],[Discount_Amt]]*sales[[#This Row],[Qty]])</f>
        <v>1666</v>
      </c>
    </row>
    <row r="7736" spans="2:14" hidden="1" x14ac:dyDescent="0.35">
      <c r="B7736" s="7">
        <v>2031734</v>
      </c>
      <c r="C7736" s="1" t="s">
        <v>8</v>
      </c>
      <c r="D7736" s="1" t="s">
        <v>26</v>
      </c>
      <c r="E7736" s="1" t="s">
        <v>35</v>
      </c>
      <c r="F7736" s="1" t="s">
        <v>520</v>
      </c>
      <c r="G7736" s="3">
        <v>45482</v>
      </c>
      <c r="H7736" s="3">
        <v>45483</v>
      </c>
      <c r="I7736" s="6">
        <v>65000</v>
      </c>
      <c r="J7736" s="1">
        <v>1</v>
      </c>
      <c r="K7736" s="4">
        <v>0.02</v>
      </c>
      <c r="L7736" s="6">
        <f t="shared" si="244"/>
        <v>1300</v>
      </c>
      <c r="M7736" s="8">
        <f t="shared" si="245"/>
        <v>63700</v>
      </c>
      <c r="N7736" s="21">
        <f>(sales[[#This Row],[Price]]*sales[[#This Row],[Qty]])-(sales[[#This Row],[Discount_Amt]]*sales[[#This Row],[Qty]])</f>
        <v>63700</v>
      </c>
    </row>
    <row r="7737" spans="2:14" hidden="1" x14ac:dyDescent="0.35">
      <c r="B7737" s="7">
        <v>2031735</v>
      </c>
      <c r="C7737" s="1" t="s">
        <v>9</v>
      </c>
      <c r="D7737" s="1" t="s">
        <v>27</v>
      </c>
      <c r="E7737" s="1" t="s">
        <v>36</v>
      </c>
      <c r="F7737" s="1" t="s">
        <v>521</v>
      </c>
      <c r="G7737" s="3">
        <v>45482</v>
      </c>
      <c r="H7737" s="3">
        <v>45490</v>
      </c>
      <c r="I7737" s="6">
        <v>450</v>
      </c>
      <c r="J7737" s="1">
        <v>2</v>
      </c>
      <c r="K7737" s="4">
        <v>0.02</v>
      </c>
      <c r="L7737" s="6">
        <f t="shared" si="244"/>
        <v>9</v>
      </c>
      <c r="M7737" s="8">
        <f t="shared" si="245"/>
        <v>891</v>
      </c>
      <c r="N7737" s="21">
        <f>(sales[[#This Row],[Price]]*sales[[#This Row],[Qty]])-(sales[[#This Row],[Discount_Amt]]*sales[[#This Row],[Qty]])</f>
        <v>882</v>
      </c>
    </row>
    <row r="7738" spans="2:14" x14ac:dyDescent="0.35">
      <c r="B7738" s="7">
        <v>2031736</v>
      </c>
      <c r="C7738" s="1" t="s">
        <v>11</v>
      </c>
      <c r="D7738" s="1" t="s">
        <v>28</v>
      </c>
      <c r="E7738" s="1" t="s">
        <v>37</v>
      </c>
      <c r="F7738" s="1" t="s">
        <v>518</v>
      </c>
      <c r="G7738" s="3">
        <v>45482</v>
      </c>
      <c r="H7738" s="3">
        <v>45484</v>
      </c>
      <c r="I7738" s="6">
        <v>1299</v>
      </c>
      <c r="J7738" s="1">
        <v>1</v>
      </c>
      <c r="K7738" s="4">
        <v>0.02</v>
      </c>
      <c r="L7738" s="6">
        <f t="shared" si="244"/>
        <v>25.98</v>
      </c>
      <c r="M7738" s="8">
        <f t="shared" si="245"/>
        <v>1273.02</v>
      </c>
      <c r="N7738" s="21">
        <f>(sales[[#This Row],[Price]]*sales[[#This Row],[Qty]])-(sales[[#This Row],[Discount_Amt]]*sales[[#This Row],[Qty]])</f>
        <v>1273.02</v>
      </c>
    </row>
    <row r="7739" spans="2:14" x14ac:dyDescent="0.35">
      <c r="B7739" s="7">
        <v>2031737</v>
      </c>
      <c r="C7739" s="1" t="s">
        <v>12</v>
      </c>
      <c r="D7739" s="1" t="s">
        <v>29</v>
      </c>
      <c r="E7739" s="1" t="s">
        <v>39</v>
      </c>
      <c r="F7739" s="1" t="s">
        <v>518</v>
      </c>
      <c r="G7739" s="3">
        <v>45482</v>
      </c>
      <c r="H7739" s="3">
        <v>45485</v>
      </c>
      <c r="I7739" s="6">
        <v>1700</v>
      </c>
      <c r="J7739" s="1">
        <v>2</v>
      </c>
      <c r="K7739" s="4">
        <v>0.02</v>
      </c>
      <c r="L7739" s="6">
        <f t="shared" si="244"/>
        <v>34</v>
      </c>
      <c r="M7739" s="8">
        <f t="shared" si="245"/>
        <v>3366</v>
      </c>
      <c r="N7739" s="21">
        <f>(sales[[#This Row],[Price]]*sales[[#This Row],[Qty]])-(sales[[#This Row],[Discount_Amt]]*sales[[#This Row],[Qty]])</f>
        <v>3332</v>
      </c>
    </row>
    <row r="7740" spans="2:14" hidden="1" x14ac:dyDescent="0.35">
      <c r="B7740" s="7">
        <v>2031738</v>
      </c>
      <c r="C7740" s="1" t="s">
        <v>13</v>
      </c>
      <c r="D7740" s="1" t="s">
        <v>25</v>
      </c>
      <c r="E7740" s="1" t="s">
        <v>40</v>
      </c>
      <c r="F7740" s="1" t="s">
        <v>519</v>
      </c>
      <c r="G7740" s="3">
        <v>45482</v>
      </c>
      <c r="H7740" s="3">
        <v>45487</v>
      </c>
      <c r="I7740" s="6">
        <v>55000</v>
      </c>
      <c r="J7740" s="1">
        <v>3</v>
      </c>
      <c r="K7740" s="4">
        <v>0.02</v>
      </c>
      <c r="L7740" s="6">
        <f t="shared" si="244"/>
        <v>1100</v>
      </c>
      <c r="M7740" s="8">
        <f t="shared" si="245"/>
        <v>163900</v>
      </c>
      <c r="N7740" s="21">
        <f>(sales[[#This Row],[Price]]*sales[[#This Row],[Qty]])-(sales[[#This Row],[Discount_Amt]]*sales[[#This Row],[Qty]])</f>
        <v>161700</v>
      </c>
    </row>
    <row r="7741" spans="2:14" hidden="1" x14ac:dyDescent="0.35">
      <c r="B7741" s="7">
        <v>2031739</v>
      </c>
      <c r="C7741" s="1" t="s">
        <v>14</v>
      </c>
      <c r="D7741" s="1" t="s">
        <v>26</v>
      </c>
      <c r="E7741" s="1" t="s">
        <v>41</v>
      </c>
      <c r="F7741" s="1" t="s">
        <v>521</v>
      </c>
      <c r="G7741" s="3">
        <v>45482</v>
      </c>
      <c r="H7741" s="3">
        <v>45483</v>
      </c>
      <c r="I7741" s="6">
        <v>57999</v>
      </c>
      <c r="J7741" s="1">
        <v>2</v>
      </c>
      <c r="K7741" s="4">
        <v>7.0000000000000007E-2</v>
      </c>
      <c r="L7741" s="6">
        <f t="shared" si="244"/>
        <v>4059.9300000000003</v>
      </c>
      <c r="M7741" s="8">
        <f t="shared" si="245"/>
        <v>111938.07</v>
      </c>
      <c r="N7741" s="21">
        <f>(sales[[#This Row],[Price]]*sales[[#This Row],[Qty]])-(sales[[#This Row],[Discount_Amt]]*sales[[#This Row],[Qty]])</f>
        <v>107878.14</v>
      </c>
    </row>
    <row r="7742" spans="2:14" hidden="1" x14ac:dyDescent="0.35">
      <c r="B7742" s="7">
        <v>2031740</v>
      </c>
      <c r="C7742" s="1" t="s">
        <v>15</v>
      </c>
      <c r="D7742" s="1" t="s">
        <v>27</v>
      </c>
      <c r="E7742" s="1" t="s">
        <v>42</v>
      </c>
      <c r="F7742" s="1" t="s">
        <v>520</v>
      </c>
      <c r="G7742" s="3">
        <v>45482</v>
      </c>
      <c r="H7742" s="3">
        <v>45490</v>
      </c>
      <c r="I7742" s="6">
        <v>1399</v>
      </c>
      <c r="J7742" s="1">
        <v>7</v>
      </c>
      <c r="K7742" s="4">
        <v>0.03</v>
      </c>
      <c r="L7742" s="6">
        <f t="shared" si="244"/>
        <v>41.97</v>
      </c>
      <c r="M7742" s="8">
        <f t="shared" si="245"/>
        <v>9751.0300000000007</v>
      </c>
      <c r="N7742" s="21">
        <f>(sales[[#This Row],[Price]]*sales[[#This Row],[Qty]])-(sales[[#This Row],[Discount_Amt]]*sales[[#This Row],[Qty]])</f>
        <v>9499.2099999999991</v>
      </c>
    </row>
    <row r="7743" spans="2:14" hidden="1" x14ac:dyDescent="0.35">
      <c r="B7743" s="7">
        <v>2031741</v>
      </c>
      <c r="C7743" s="1" t="s">
        <v>16</v>
      </c>
      <c r="D7743" s="1" t="s">
        <v>28</v>
      </c>
      <c r="E7743" s="1" t="s">
        <v>43</v>
      </c>
      <c r="F7743" s="1" t="s">
        <v>518</v>
      </c>
      <c r="G7743" s="3">
        <v>45482</v>
      </c>
      <c r="H7743" s="3">
        <v>45484</v>
      </c>
      <c r="I7743" s="6">
        <v>999</v>
      </c>
      <c r="J7743" s="1">
        <v>2</v>
      </c>
      <c r="K7743" s="4">
        <v>0.08</v>
      </c>
      <c r="L7743" s="6">
        <f t="shared" si="244"/>
        <v>79.92</v>
      </c>
      <c r="M7743" s="8">
        <f t="shared" si="245"/>
        <v>1918.08</v>
      </c>
      <c r="N7743" s="21">
        <f>(sales[[#This Row],[Price]]*sales[[#This Row],[Qty]])-(sales[[#This Row],[Discount_Amt]]*sales[[#This Row],[Qty]])</f>
        <v>1838.16</v>
      </c>
    </row>
    <row r="7744" spans="2:14" x14ac:dyDescent="0.35">
      <c r="B7744" s="7">
        <v>2031742</v>
      </c>
      <c r="C7744" s="1" t="s">
        <v>17</v>
      </c>
      <c r="D7744" s="1" t="s">
        <v>29</v>
      </c>
      <c r="E7744" s="1" t="s">
        <v>44</v>
      </c>
      <c r="F7744" s="1" t="s">
        <v>519</v>
      </c>
      <c r="G7744" s="3">
        <v>45482</v>
      </c>
      <c r="H7744" s="3">
        <v>45485</v>
      </c>
      <c r="I7744" s="6">
        <v>2099</v>
      </c>
      <c r="J7744" s="1">
        <v>1</v>
      </c>
      <c r="K7744" s="4">
        <v>0.05</v>
      </c>
      <c r="L7744" s="6">
        <f t="shared" si="244"/>
        <v>104.95</v>
      </c>
      <c r="M7744" s="8">
        <f t="shared" si="245"/>
        <v>1994.05</v>
      </c>
      <c r="N7744" s="21">
        <f>(sales[[#This Row],[Price]]*sales[[#This Row],[Qty]])-(sales[[#This Row],[Discount_Amt]]*sales[[#This Row],[Qty]])</f>
        <v>1994.05</v>
      </c>
    </row>
    <row r="7745" spans="2:14" hidden="1" x14ac:dyDescent="0.35">
      <c r="B7745" s="7">
        <v>2031743</v>
      </c>
      <c r="C7745" s="1" t="s">
        <v>18</v>
      </c>
      <c r="D7745" s="1" t="s">
        <v>25</v>
      </c>
      <c r="E7745" s="1" t="s">
        <v>45</v>
      </c>
      <c r="F7745" s="1" t="s">
        <v>520</v>
      </c>
      <c r="G7745" s="3">
        <v>45482</v>
      </c>
      <c r="H7745" s="3">
        <v>45487</v>
      </c>
      <c r="I7745" s="6">
        <v>11000</v>
      </c>
      <c r="J7745" s="1">
        <v>1</v>
      </c>
      <c r="K7745" s="4">
        <v>0.05</v>
      </c>
      <c r="L7745" s="6">
        <f t="shared" si="244"/>
        <v>550</v>
      </c>
      <c r="M7745" s="8">
        <f t="shared" si="245"/>
        <v>10450</v>
      </c>
      <c r="N7745" s="21">
        <f>(sales[[#This Row],[Price]]*sales[[#This Row],[Qty]])-(sales[[#This Row],[Discount_Amt]]*sales[[#This Row],[Qty]])</f>
        <v>10450</v>
      </c>
    </row>
    <row r="7746" spans="2:14" hidden="1" x14ac:dyDescent="0.35">
      <c r="B7746" s="7">
        <v>2031744</v>
      </c>
      <c r="C7746" s="1" t="s">
        <v>19</v>
      </c>
      <c r="D7746" s="1" t="s">
        <v>403</v>
      </c>
      <c r="E7746" s="1" t="s">
        <v>46</v>
      </c>
      <c r="F7746" s="1" t="s">
        <v>521</v>
      </c>
      <c r="G7746" s="3">
        <v>45482</v>
      </c>
      <c r="H7746" s="3">
        <v>45483</v>
      </c>
      <c r="I7746" s="6">
        <v>800</v>
      </c>
      <c r="J7746" s="1">
        <v>1</v>
      </c>
      <c r="K7746" s="4">
        <v>0.05</v>
      </c>
      <c r="L7746" s="6">
        <f t="shared" si="244"/>
        <v>40</v>
      </c>
      <c r="M7746" s="8">
        <f t="shared" si="245"/>
        <v>760</v>
      </c>
      <c r="N7746" s="21">
        <f>(sales[[#This Row],[Price]]*sales[[#This Row],[Qty]])-(sales[[#This Row],[Discount_Amt]]*sales[[#This Row],[Qty]])</f>
        <v>760</v>
      </c>
    </row>
    <row r="7747" spans="2:14" hidden="1" x14ac:dyDescent="0.35">
      <c r="B7747" s="7">
        <v>2031745</v>
      </c>
      <c r="C7747" s="1" t="s">
        <v>20</v>
      </c>
      <c r="D7747" s="1" t="s">
        <v>25</v>
      </c>
      <c r="E7747" s="1" t="s">
        <v>47</v>
      </c>
      <c r="F7747" s="1" t="s">
        <v>518</v>
      </c>
      <c r="G7747" s="3">
        <v>45482</v>
      </c>
      <c r="H7747" s="3">
        <v>45490</v>
      </c>
      <c r="I7747" s="6">
        <v>5500</v>
      </c>
      <c r="J7747" s="1">
        <v>2</v>
      </c>
      <c r="K7747" s="4">
        <v>0.05</v>
      </c>
      <c r="L7747" s="6">
        <f t="shared" si="244"/>
        <v>275</v>
      </c>
      <c r="M7747" s="8">
        <f t="shared" si="245"/>
        <v>10725</v>
      </c>
      <c r="N7747" s="21">
        <f>(sales[[#This Row],[Price]]*sales[[#This Row],[Qty]])-(sales[[#This Row],[Discount_Amt]]*sales[[#This Row],[Qty]])</f>
        <v>10450</v>
      </c>
    </row>
    <row r="7748" spans="2:14" hidden="1" x14ac:dyDescent="0.35">
      <c r="B7748" s="7">
        <v>2031746</v>
      </c>
      <c r="C7748" s="1" t="s">
        <v>21</v>
      </c>
      <c r="D7748" s="1" t="s">
        <v>26</v>
      </c>
      <c r="E7748" s="1" t="s">
        <v>48</v>
      </c>
      <c r="F7748" s="1" t="s">
        <v>518</v>
      </c>
      <c r="G7748" s="3">
        <v>45482</v>
      </c>
      <c r="H7748" s="3">
        <v>45484</v>
      </c>
      <c r="I7748" s="6">
        <v>1350</v>
      </c>
      <c r="J7748" s="1">
        <v>1</v>
      </c>
      <c r="K7748" s="4">
        <v>0.03</v>
      </c>
      <c r="L7748" s="6">
        <f t="shared" si="244"/>
        <v>40.5</v>
      </c>
      <c r="M7748" s="8">
        <f t="shared" si="245"/>
        <v>1309.5</v>
      </c>
      <c r="N7748" s="21">
        <f>(sales[[#This Row],[Price]]*sales[[#This Row],[Qty]])-(sales[[#This Row],[Discount_Amt]]*sales[[#This Row],[Qty]])</f>
        <v>1309.5</v>
      </c>
    </row>
    <row r="7749" spans="2:14" hidden="1" x14ac:dyDescent="0.35">
      <c r="B7749" s="7">
        <v>2031747</v>
      </c>
      <c r="C7749" s="1" t="s">
        <v>22</v>
      </c>
      <c r="D7749" s="1" t="s">
        <v>27</v>
      </c>
      <c r="E7749" s="1" t="s">
        <v>49</v>
      </c>
      <c r="F7749" s="1" t="s">
        <v>519</v>
      </c>
      <c r="G7749" s="3">
        <v>45482</v>
      </c>
      <c r="H7749" s="3">
        <v>45485</v>
      </c>
      <c r="I7749" s="6">
        <v>4500</v>
      </c>
      <c r="J7749" s="1">
        <v>2</v>
      </c>
      <c r="K7749" s="4">
        <v>0.1</v>
      </c>
      <c r="L7749" s="6">
        <f t="shared" si="244"/>
        <v>450</v>
      </c>
      <c r="M7749" s="8">
        <f t="shared" si="245"/>
        <v>8550</v>
      </c>
      <c r="N7749" s="21">
        <f>(sales[[#This Row],[Price]]*sales[[#This Row],[Qty]])-(sales[[#This Row],[Discount_Amt]]*sales[[#This Row],[Qty]])</f>
        <v>8100</v>
      </c>
    </row>
    <row r="7750" spans="2:14" hidden="1" x14ac:dyDescent="0.35">
      <c r="B7750" s="7">
        <v>2031748</v>
      </c>
      <c r="C7750" s="1" t="s">
        <v>23</v>
      </c>
      <c r="D7750" s="1" t="s">
        <v>28</v>
      </c>
      <c r="E7750" s="1" t="s">
        <v>50</v>
      </c>
      <c r="F7750" s="1" t="s">
        <v>521</v>
      </c>
      <c r="G7750" s="3">
        <v>45482</v>
      </c>
      <c r="H7750" s="3">
        <v>45487</v>
      </c>
      <c r="I7750" s="6">
        <v>2350</v>
      </c>
      <c r="J7750" s="1">
        <v>7</v>
      </c>
      <c r="K7750" s="4">
        <v>0.05</v>
      </c>
      <c r="L7750" s="6">
        <f t="shared" si="244"/>
        <v>117.5</v>
      </c>
      <c r="M7750" s="8">
        <f t="shared" si="245"/>
        <v>16332.5</v>
      </c>
      <c r="N7750" s="21">
        <f>(sales[[#This Row],[Price]]*sales[[#This Row],[Qty]])-(sales[[#This Row],[Discount_Amt]]*sales[[#This Row],[Qty]])</f>
        <v>15627.5</v>
      </c>
    </row>
    <row r="7751" spans="2:14" hidden="1" x14ac:dyDescent="0.35">
      <c r="B7751" s="7">
        <v>2031749</v>
      </c>
      <c r="C7751" s="1" t="s">
        <v>24</v>
      </c>
      <c r="D7751" s="1" t="s">
        <v>29</v>
      </c>
      <c r="E7751" s="1" t="s">
        <v>51</v>
      </c>
      <c r="F7751" s="1" t="s">
        <v>520</v>
      </c>
      <c r="G7751" s="3">
        <v>45482</v>
      </c>
      <c r="H7751" s="3">
        <v>45483</v>
      </c>
      <c r="I7751" s="6">
        <v>90</v>
      </c>
      <c r="J7751" s="1">
        <v>2</v>
      </c>
      <c r="K7751" s="4">
        <v>0.05</v>
      </c>
      <c r="L7751" s="6">
        <f t="shared" si="244"/>
        <v>4.5</v>
      </c>
      <c r="M7751" s="8">
        <f t="shared" si="245"/>
        <v>175.5</v>
      </c>
      <c r="N7751" s="21">
        <f>(sales[[#This Row],[Price]]*sales[[#This Row],[Qty]])-(sales[[#This Row],[Discount_Amt]]*sales[[#This Row],[Qty]])</f>
        <v>171</v>
      </c>
    </row>
    <row r="7752" spans="2:14" hidden="1" x14ac:dyDescent="0.35">
      <c r="B7752" s="7">
        <v>2031750</v>
      </c>
      <c r="C7752" s="1" t="s">
        <v>4</v>
      </c>
      <c r="D7752" s="1" t="s">
        <v>25</v>
      </c>
      <c r="E7752" s="1" t="s">
        <v>506</v>
      </c>
      <c r="F7752" s="1" t="s">
        <v>518</v>
      </c>
      <c r="G7752" s="3">
        <v>45482</v>
      </c>
      <c r="H7752" s="3">
        <v>45490</v>
      </c>
      <c r="I7752" s="6">
        <v>280</v>
      </c>
      <c r="J7752" s="1">
        <v>2</v>
      </c>
      <c r="K7752" s="4">
        <v>0.02</v>
      </c>
      <c r="L7752" s="6">
        <f t="shared" si="244"/>
        <v>5.6000000000000005</v>
      </c>
      <c r="M7752" s="8">
        <f t="shared" si="245"/>
        <v>554.4</v>
      </c>
      <c r="N7752" s="21">
        <f>(sales[[#This Row],[Price]]*sales[[#This Row],[Qty]])-(sales[[#This Row],[Discount_Amt]]*sales[[#This Row],[Qty]])</f>
        <v>548.79999999999995</v>
      </c>
    </row>
    <row r="7753" spans="2:14" hidden="1" x14ac:dyDescent="0.35">
      <c r="B7753" s="7">
        <v>2031751</v>
      </c>
      <c r="C7753" s="1" t="s">
        <v>5</v>
      </c>
      <c r="D7753" s="1" t="s">
        <v>30</v>
      </c>
      <c r="E7753" s="1" t="s">
        <v>507</v>
      </c>
      <c r="F7753" s="1" t="s">
        <v>519</v>
      </c>
      <c r="G7753" s="3">
        <v>45482</v>
      </c>
      <c r="H7753" s="3">
        <v>45484</v>
      </c>
      <c r="I7753" s="6">
        <v>70</v>
      </c>
      <c r="J7753" s="1">
        <v>1</v>
      </c>
      <c r="K7753" s="4">
        <v>0.06</v>
      </c>
      <c r="L7753" s="6">
        <f t="shared" si="244"/>
        <v>4.2</v>
      </c>
      <c r="M7753" s="8">
        <f t="shared" si="245"/>
        <v>65.8</v>
      </c>
      <c r="N7753" s="21">
        <f>(sales[[#This Row],[Price]]*sales[[#This Row],[Qty]])-(sales[[#This Row],[Discount_Amt]]*sales[[#This Row],[Qty]])</f>
        <v>65.8</v>
      </c>
    </row>
    <row r="7754" spans="2:14" hidden="1" x14ac:dyDescent="0.35">
      <c r="B7754" s="7">
        <v>2031752</v>
      </c>
      <c r="C7754" s="1" t="s">
        <v>6</v>
      </c>
      <c r="D7754" s="1" t="s">
        <v>27</v>
      </c>
      <c r="E7754" s="1" t="s">
        <v>508</v>
      </c>
      <c r="F7754" s="1" t="s">
        <v>520</v>
      </c>
      <c r="G7754" s="3">
        <v>45482</v>
      </c>
      <c r="H7754" s="3">
        <v>45485</v>
      </c>
      <c r="I7754" s="6">
        <v>230</v>
      </c>
      <c r="J7754" s="1">
        <v>2</v>
      </c>
      <c r="K7754" s="4">
        <v>0.15</v>
      </c>
      <c r="L7754" s="6">
        <f t="shared" si="244"/>
        <v>34.5</v>
      </c>
      <c r="M7754" s="8">
        <f t="shared" si="245"/>
        <v>425.5</v>
      </c>
      <c r="N7754" s="21">
        <f>(sales[[#This Row],[Price]]*sales[[#This Row],[Qty]])-(sales[[#This Row],[Discount_Amt]]*sales[[#This Row],[Qty]])</f>
        <v>391</v>
      </c>
    </row>
    <row r="7755" spans="2:14" hidden="1" x14ac:dyDescent="0.35">
      <c r="B7755" s="7">
        <v>2031753</v>
      </c>
      <c r="C7755" s="1" t="s">
        <v>7</v>
      </c>
      <c r="D7755" s="1" t="s">
        <v>28</v>
      </c>
      <c r="E7755" s="1" t="s">
        <v>31</v>
      </c>
      <c r="F7755" s="1" t="s">
        <v>521</v>
      </c>
      <c r="G7755" s="3">
        <v>45482</v>
      </c>
      <c r="H7755" s="3">
        <v>45487</v>
      </c>
      <c r="I7755" s="6">
        <v>7999</v>
      </c>
      <c r="J7755" s="1">
        <v>4</v>
      </c>
      <c r="K7755" s="4">
        <v>0.02</v>
      </c>
      <c r="L7755" s="6">
        <f t="shared" si="244"/>
        <v>159.97999999999999</v>
      </c>
      <c r="M7755" s="8">
        <f t="shared" si="245"/>
        <v>31836.02</v>
      </c>
      <c r="N7755" s="21">
        <f>(sales[[#This Row],[Price]]*sales[[#This Row],[Qty]])-(sales[[#This Row],[Discount_Amt]]*sales[[#This Row],[Qty]])</f>
        <v>31356.080000000002</v>
      </c>
    </row>
    <row r="7756" spans="2:14" x14ac:dyDescent="0.35">
      <c r="B7756" s="7">
        <v>2031754</v>
      </c>
      <c r="C7756" s="1" t="s">
        <v>10</v>
      </c>
      <c r="D7756" s="1" t="s">
        <v>29</v>
      </c>
      <c r="E7756" s="1" t="s">
        <v>32</v>
      </c>
      <c r="F7756" s="1" t="s">
        <v>518</v>
      </c>
      <c r="G7756" s="3">
        <v>45482</v>
      </c>
      <c r="H7756" s="3">
        <v>45483</v>
      </c>
      <c r="I7756" s="6">
        <v>850</v>
      </c>
      <c r="J7756" s="1">
        <v>3</v>
      </c>
      <c r="K7756" s="4">
        <v>0.02</v>
      </c>
      <c r="L7756" s="6">
        <f t="shared" si="244"/>
        <v>17</v>
      </c>
      <c r="M7756" s="8">
        <f t="shared" si="245"/>
        <v>2533</v>
      </c>
      <c r="N7756" s="21">
        <f>(sales[[#This Row],[Price]]*sales[[#This Row],[Qty]])-(sales[[#This Row],[Discount_Amt]]*sales[[#This Row],[Qty]])</f>
        <v>2499</v>
      </c>
    </row>
    <row r="7757" spans="2:14" hidden="1" x14ac:dyDescent="0.35">
      <c r="B7757" s="7">
        <v>2031755</v>
      </c>
      <c r="C7757" s="1" t="s">
        <v>8</v>
      </c>
      <c r="D7757" s="1" t="s">
        <v>25</v>
      </c>
      <c r="E7757" s="1" t="s">
        <v>38</v>
      </c>
      <c r="F7757" s="1" t="s">
        <v>518</v>
      </c>
      <c r="G7757" s="3">
        <v>45482</v>
      </c>
      <c r="H7757" s="3">
        <v>45490</v>
      </c>
      <c r="I7757" s="6">
        <v>65000</v>
      </c>
      <c r="J7757" s="1">
        <v>2</v>
      </c>
      <c r="K7757" s="4">
        <v>0.02</v>
      </c>
      <c r="L7757" s="6">
        <f t="shared" si="244"/>
        <v>1300</v>
      </c>
      <c r="M7757" s="8">
        <f t="shared" si="245"/>
        <v>128700</v>
      </c>
      <c r="N7757" s="21">
        <f>(sales[[#This Row],[Price]]*sales[[#This Row],[Qty]])-(sales[[#This Row],[Discount_Amt]]*sales[[#This Row],[Qty]])</f>
        <v>127400</v>
      </c>
    </row>
    <row r="7758" spans="2:14" hidden="1" x14ac:dyDescent="0.35">
      <c r="B7758" s="7">
        <v>2031756</v>
      </c>
      <c r="C7758" s="1" t="s">
        <v>9</v>
      </c>
      <c r="D7758" s="1" t="s">
        <v>26</v>
      </c>
      <c r="E7758" s="1" t="s">
        <v>33</v>
      </c>
      <c r="F7758" s="1" t="s">
        <v>519</v>
      </c>
      <c r="G7758" s="3">
        <v>45482</v>
      </c>
      <c r="H7758" s="3">
        <v>45484</v>
      </c>
      <c r="I7758" s="6">
        <v>450</v>
      </c>
      <c r="J7758" s="1">
        <v>1</v>
      </c>
      <c r="K7758" s="4">
        <v>0.02</v>
      </c>
      <c r="L7758" s="6">
        <f t="shared" si="244"/>
        <v>9</v>
      </c>
      <c r="M7758" s="8">
        <f t="shared" si="245"/>
        <v>441</v>
      </c>
      <c r="N7758" s="21">
        <f>(sales[[#This Row],[Price]]*sales[[#This Row],[Qty]])-(sales[[#This Row],[Discount_Amt]]*sales[[#This Row],[Qty]])</f>
        <v>441</v>
      </c>
    </row>
    <row r="7759" spans="2:14" x14ac:dyDescent="0.35">
      <c r="B7759" s="7">
        <v>2031757</v>
      </c>
      <c r="C7759" s="1" t="s">
        <v>11</v>
      </c>
      <c r="D7759" s="1" t="s">
        <v>27</v>
      </c>
      <c r="E7759" s="1" t="s">
        <v>34</v>
      </c>
      <c r="F7759" s="1" t="s">
        <v>521</v>
      </c>
      <c r="G7759" s="3">
        <v>45482</v>
      </c>
      <c r="H7759" s="3">
        <v>45485</v>
      </c>
      <c r="I7759" s="6">
        <v>1299</v>
      </c>
      <c r="J7759" s="1">
        <v>1</v>
      </c>
      <c r="K7759" s="4">
        <v>0.02</v>
      </c>
      <c r="L7759" s="6">
        <f t="shared" si="244"/>
        <v>25.98</v>
      </c>
      <c r="M7759" s="8">
        <f t="shared" si="245"/>
        <v>1273.02</v>
      </c>
      <c r="N7759" s="21">
        <f>(sales[[#This Row],[Price]]*sales[[#This Row],[Qty]])-(sales[[#This Row],[Discount_Amt]]*sales[[#This Row],[Qty]])</f>
        <v>1273.02</v>
      </c>
    </row>
    <row r="7760" spans="2:14" x14ac:dyDescent="0.35">
      <c r="B7760" s="7">
        <v>2031758</v>
      </c>
      <c r="C7760" s="1" t="s">
        <v>12</v>
      </c>
      <c r="D7760" s="1" t="s">
        <v>28</v>
      </c>
      <c r="E7760" s="1" t="s">
        <v>35</v>
      </c>
      <c r="F7760" s="1" t="s">
        <v>520</v>
      </c>
      <c r="G7760" s="3">
        <v>45482</v>
      </c>
      <c r="H7760" s="3">
        <v>45487</v>
      </c>
      <c r="I7760" s="6">
        <v>1700</v>
      </c>
      <c r="J7760" s="1">
        <v>2</v>
      </c>
      <c r="K7760" s="4">
        <v>0.02</v>
      </c>
      <c r="L7760" s="6">
        <f t="shared" si="244"/>
        <v>34</v>
      </c>
      <c r="M7760" s="8">
        <f t="shared" si="245"/>
        <v>3366</v>
      </c>
      <c r="N7760" s="21">
        <f>(sales[[#This Row],[Price]]*sales[[#This Row],[Qty]])-(sales[[#This Row],[Discount_Amt]]*sales[[#This Row],[Qty]])</f>
        <v>3332</v>
      </c>
    </row>
    <row r="7761" spans="2:14" hidden="1" x14ac:dyDescent="0.35">
      <c r="B7761" s="7">
        <v>2031759</v>
      </c>
      <c r="C7761" s="1" t="s">
        <v>13</v>
      </c>
      <c r="D7761" s="1" t="s">
        <v>29</v>
      </c>
      <c r="E7761" s="1" t="s">
        <v>36</v>
      </c>
      <c r="F7761" s="1" t="s">
        <v>518</v>
      </c>
      <c r="G7761" s="3">
        <v>45482</v>
      </c>
      <c r="H7761" s="3">
        <v>45483</v>
      </c>
      <c r="I7761" s="6">
        <v>55000</v>
      </c>
      <c r="J7761" s="1">
        <v>1</v>
      </c>
      <c r="K7761" s="4">
        <v>0.02</v>
      </c>
      <c r="L7761" s="6">
        <f t="shared" si="244"/>
        <v>1100</v>
      </c>
      <c r="M7761" s="8">
        <f t="shared" si="245"/>
        <v>53900</v>
      </c>
      <c r="N7761" s="21">
        <f>(sales[[#This Row],[Price]]*sales[[#This Row],[Qty]])-(sales[[#This Row],[Discount_Amt]]*sales[[#This Row],[Qty]])</f>
        <v>53900</v>
      </c>
    </row>
    <row r="7762" spans="2:14" hidden="1" x14ac:dyDescent="0.35">
      <c r="B7762" s="7">
        <v>2031760</v>
      </c>
      <c r="C7762" s="1" t="s">
        <v>14</v>
      </c>
      <c r="D7762" s="1" t="s">
        <v>25</v>
      </c>
      <c r="E7762" s="1" t="s">
        <v>37</v>
      </c>
      <c r="F7762" s="1" t="s">
        <v>519</v>
      </c>
      <c r="G7762" s="3">
        <v>45482</v>
      </c>
      <c r="H7762" s="3">
        <v>45490</v>
      </c>
      <c r="I7762" s="6">
        <v>57999</v>
      </c>
      <c r="J7762" s="1">
        <v>3</v>
      </c>
      <c r="K7762" s="4">
        <v>0.02</v>
      </c>
      <c r="L7762" s="6">
        <f t="shared" si="244"/>
        <v>1159.98</v>
      </c>
      <c r="M7762" s="8">
        <f t="shared" si="245"/>
        <v>172837.02</v>
      </c>
      <c r="N7762" s="21">
        <f>(sales[[#This Row],[Price]]*sales[[#This Row],[Qty]])-(sales[[#This Row],[Discount_Amt]]*sales[[#This Row],[Qty]])</f>
        <v>170517.06</v>
      </c>
    </row>
    <row r="7763" spans="2:14" hidden="1" x14ac:dyDescent="0.35">
      <c r="B7763" s="7">
        <v>2031761</v>
      </c>
      <c r="C7763" s="1" t="s">
        <v>15</v>
      </c>
      <c r="D7763" s="1" t="s">
        <v>26</v>
      </c>
      <c r="E7763" s="1" t="s">
        <v>39</v>
      </c>
      <c r="F7763" s="1" t="s">
        <v>520</v>
      </c>
      <c r="G7763" s="3">
        <v>45482</v>
      </c>
      <c r="H7763" s="3">
        <v>45484</v>
      </c>
      <c r="I7763" s="6">
        <v>1399</v>
      </c>
      <c r="J7763" s="1">
        <v>2</v>
      </c>
      <c r="K7763" s="4">
        <v>7.0000000000000007E-2</v>
      </c>
      <c r="L7763" s="6">
        <f t="shared" si="244"/>
        <v>97.93</v>
      </c>
      <c r="M7763" s="8">
        <f t="shared" si="245"/>
        <v>2700.07</v>
      </c>
      <c r="N7763" s="21">
        <f>(sales[[#This Row],[Price]]*sales[[#This Row],[Qty]])-(sales[[#This Row],[Discount_Amt]]*sales[[#This Row],[Qty]])</f>
        <v>2602.14</v>
      </c>
    </row>
    <row r="7764" spans="2:14" hidden="1" x14ac:dyDescent="0.35">
      <c r="B7764" s="7">
        <v>2031762</v>
      </c>
      <c r="C7764" s="1" t="s">
        <v>16</v>
      </c>
      <c r="D7764" s="1" t="s">
        <v>27</v>
      </c>
      <c r="E7764" s="1" t="s">
        <v>40</v>
      </c>
      <c r="F7764" s="1" t="s">
        <v>521</v>
      </c>
      <c r="G7764" s="3">
        <v>45482</v>
      </c>
      <c r="H7764" s="3">
        <v>45485</v>
      </c>
      <c r="I7764" s="6">
        <v>999</v>
      </c>
      <c r="J7764" s="1">
        <v>1</v>
      </c>
      <c r="K7764" s="4">
        <v>0.03</v>
      </c>
      <c r="L7764" s="6">
        <f t="shared" si="244"/>
        <v>29.97</v>
      </c>
      <c r="M7764" s="8">
        <f t="shared" si="245"/>
        <v>969.03</v>
      </c>
      <c r="N7764" s="21">
        <f>(sales[[#This Row],[Price]]*sales[[#This Row],[Qty]])-(sales[[#This Row],[Discount_Amt]]*sales[[#This Row],[Qty]])</f>
        <v>969.03</v>
      </c>
    </row>
    <row r="7765" spans="2:14" x14ac:dyDescent="0.35">
      <c r="B7765" s="7">
        <v>2031763</v>
      </c>
      <c r="C7765" s="1" t="s">
        <v>17</v>
      </c>
      <c r="D7765" s="1" t="s">
        <v>28</v>
      </c>
      <c r="E7765" s="1" t="s">
        <v>41</v>
      </c>
      <c r="F7765" s="1" t="s">
        <v>518</v>
      </c>
      <c r="G7765" s="3">
        <v>45482</v>
      </c>
      <c r="H7765" s="3">
        <v>45487</v>
      </c>
      <c r="I7765" s="6">
        <v>2099</v>
      </c>
      <c r="J7765" s="1">
        <v>2</v>
      </c>
      <c r="K7765" s="4">
        <v>0.08</v>
      </c>
      <c r="L7765" s="6">
        <f t="shared" si="244"/>
        <v>167.92000000000002</v>
      </c>
      <c r="M7765" s="8">
        <f t="shared" si="245"/>
        <v>4030.08</v>
      </c>
      <c r="N7765" s="21">
        <f>(sales[[#This Row],[Price]]*sales[[#This Row],[Qty]])-(sales[[#This Row],[Discount_Amt]]*sales[[#This Row],[Qty]])</f>
        <v>3862.16</v>
      </c>
    </row>
    <row r="7766" spans="2:14" hidden="1" x14ac:dyDescent="0.35">
      <c r="B7766" s="7">
        <v>2031764</v>
      </c>
      <c r="C7766" s="1" t="s">
        <v>18</v>
      </c>
      <c r="D7766" s="1" t="s">
        <v>29</v>
      </c>
      <c r="E7766" s="1" t="s">
        <v>42</v>
      </c>
      <c r="F7766" s="1" t="s">
        <v>518</v>
      </c>
      <c r="G7766" s="3">
        <v>45482</v>
      </c>
      <c r="H7766" s="3">
        <v>45483</v>
      </c>
      <c r="I7766" s="6">
        <v>11000</v>
      </c>
      <c r="J7766" s="1">
        <v>1</v>
      </c>
      <c r="K7766" s="4">
        <v>0.05</v>
      </c>
      <c r="L7766" s="6">
        <f t="shared" si="244"/>
        <v>550</v>
      </c>
      <c r="M7766" s="8">
        <f t="shared" si="245"/>
        <v>10450</v>
      </c>
      <c r="N7766" s="21">
        <f>(sales[[#This Row],[Price]]*sales[[#This Row],[Qty]])-(sales[[#This Row],[Discount_Amt]]*sales[[#This Row],[Qty]])</f>
        <v>10450</v>
      </c>
    </row>
    <row r="7767" spans="2:14" hidden="1" x14ac:dyDescent="0.35">
      <c r="B7767" s="7">
        <v>2031765</v>
      </c>
      <c r="C7767" s="1" t="s">
        <v>19</v>
      </c>
      <c r="D7767" s="1" t="s">
        <v>25</v>
      </c>
      <c r="E7767" s="1" t="s">
        <v>43</v>
      </c>
      <c r="F7767" s="1" t="s">
        <v>519</v>
      </c>
      <c r="G7767" s="3">
        <v>45482</v>
      </c>
      <c r="H7767" s="3">
        <v>45490</v>
      </c>
      <c r="I7767" s="6">
        <v>800</v>
      </c>
      <c r="J7767" s="1">
        <v>2</v>
      </c>
      <c r="K7767" s="4">
        <v>0.05</v>
      </c>
      <c r="L7767" s="6">
        <f t="shared" si="244"/>
        <v>40</v>
      </c>
      <c r="M7767" s="8">
        <f t="shared" si="245"/>
        <v>1560</v>
      </c>
      <c r="N7767" s="21">
        <f>(sales[[#This Row],[Price]]*sales[[#This Row],[Qty]])-(sales[[#This Row],[Discount_Amt]]*sales[[#This Row],[Qty]])</f>
        <v>1520</v>
      </c>
    </row>
    <row r="7768" spans="2:14" hidden="1" x14ac:dyDescent="0.35">
      <c r="B7768" s="7">
        <v>2031766</v>
      </c>
      <c r="C7768" s="1" t="s">
        <v>20</v>
      </c>
      <c r="D7768" s="1" t="s">
        <v>404</v>
      </c>
      <c r="E7768" s="1" t="s">
        <v>44</v>
      </c>
      <c r="F7768" s="1" t="s">
        <v>521</v>
      </c>
      <c r="G7768" s="3">
        <v>45482</v>
      </c>
      <c r="H7768" s="3">
        <v>45484</v>
      </c>
      <c r="I7768" s="6">
        <v>5500</v>
      </c>
      <c r="J7768" s="1">
        <v>3</v>
      </c>
      <c r="K7768" s="4">
        <v>0.05</v>
      </c>
      <c r="L7768" s="6">
        <f t="shared" si="244"/>
        <v>275</v>
      </c>
      <c r="M7768" s="8">
        <f t="shared" si="245"/>
        <v>16225</v>
      </c>
      <c r="N7768" s="21">
        <f>(sales[[#This Row],[Price]]*sales[[#This Row],[Qty]])-(sales[[#This Row],[Discount_Amt]]*sales[[#This Row],[Qty]])</f>
        <v>15675</v>
      </c>
    </row>
    <row r="7769" spans="2:14" hidden="1" x14ac:dyDescent="0.35">
      <c r="B7769" s="7">
        <v>2031767</v>
      </c>
      <c r="C7769" s="1" t="s">
        <v>21</v>
      </c>
      <c r="D7769" s="1" t="s">
        <v>25</v>
      </c>
      <c r="E7769" s="1" t="s">
        <v>45</v>
      </c>
      <c r="F7769" s="1" t="s">
        <v>520</v>
      </c>
      <c r="G7769" s="3">
        <v>45482</v>
      </c>
      <c r="H7769" s="3">
        <v>45485</v>
      </c>
      <c r="I7769" s="6">
        <v>1350</v>
      </c>
      <c r="J7769" s="1">
        <v>2</v>
      </c>
      <c r="K7769" s="4">
        <v>0.05</v>
      </c>
      <c r="L7769" s="6">
        <f t="shared" si="244"/>
        <v>67.5</v>
      </c>
      <c r="M7769" s="8">
        <f t="shared" si="245"/>
        <v>2632.5</v>
      </c>
      <c r="N7769" s="21">
        <f>(sales[[#This Row],[Price]]*sales[[#This Row],[Qty]])-(sales[[#This Row],[Discount_Amt]]*sales[[#This Row],[Qty]])</f>
        <v>2565</v>
      </c>
    </row>
    <row r="7770" spans="2:14" hidden="1" x14ac:dyDescent="0.35">
      <c r="B7770" s="7">
        <v>2031768</v>
      </c>
      <c r="C7770" s="1" t="s">
        <v>22</v>
      </c>
      <c r="D7770" s="1" t="s">
        <v>26</v>
      </c>
      <c r="E7770" s="1" t="s">
        <v>46</v>
      </c>
      <c r="F7770" s="1" t="s">
        <v>518</v>
      </c>
      <c r="G7770" s="3">
        <v>45482</v>
      </c>
      <c r="H7770" s="3">
        <v>45487</v>
      </c>
      <c r="I7770" s="6">
        <v>4500</v>
      </c>
      <c r="J7770" s="1">
        <v>7</v>
      </c>
      <c r="K7770" s="4">
        <v>0.03</v>
      </c>
      <c r="L7770" s="6">
        <f t="shared" si="244"/>
        <v>135</v>
      </c>
      <c r="M7770" s="8">
        <f t="shared" si="245"/>
        <v>31365</v>
      </c>
      <c r="N7770" s="21">
        <f>(sales[[#This Row],[Price]]*sales[[#This Row],[Qty]])-(sales[[#This Row],[Discount_Amt]]*sales[[#This Row],[Qty]])</f>
        <v>30555</v>
      </c>
    </row>
    <row r="7771" spans="2:14" hidden="1" x14ac:dyDescent="0.35">
      <c r="B7771" s="7">
        <v>2031769</v>
      </c>
      <c r="C7771" s="1" t="s">
        <v>23</v>
      </c>
      <c r="D7771" s="1" t="s">
        <v>27</v>
      </c>
      <c r="E7771" s="1" t="s">
        <v>47</v>
      </c>
      <c r="F7771" s="1" t="s">
        <v>519</v>
      </c>
      <c r="G7771" s="3">
        <v>45482</v>
      </c>
      <c r="H7771" s="3">
        <v>45483</v>
      </c>
      <c r="I7771" s="6">
        <v>2350</v>
      </c>
      <c r="J7771" s="1">
        <v>2</v>
      </c>
      <c r="K7771" s="4">
        <v>0.1</v>
      </c>
      <c r="L7771" s="6">
        <f t="shared" si="244"/>
        <v>235</v>
      </c>
      <c r="M7771" s="8">
        <f t="shared" si="245"/>
        <v>4465</v>
      </c>
      <c r="N7771" s="21">
        <f>(sales[[#This Row],[Price]]*sales[[#This Row],[Qty]])-(sales[[#This Row],[Discount_Amt]]*sales[[#This Row],[Qty]])</f>
        <v>4230</v>
      </c>
    </row>
    <row r="7772" spans="2:14" hidden="1" x14ac:dyDescent="0.35">
      <c r="B7772" s="7">
        <v>2031770</v>
      </c>
      <c r="C7772" s="1" t="s">
        <v>24</v>
      </c>
      <c r="D7772" s="1" t="s">
        <v>28</v>
      </c>
      <c r="E7772" s="1" t="s">
        <v>48</v>
      </c>
      <c r="F7772" s="1" t="s">
        <v>520</v>
      </c>
      <c r="G7772" s="3">
        <v>45482</v>
      </c>
      <c r="H7772" s="3">
        <v>45490</v>
      </c>
      <c r="I7772" s="6">
        <v>90</v>
      </c>
      <c r="J7772" s="1">
        <v>1</v>
      </c>
      <c r="K7772" s="4">
        <v>0.05</v>
      </c>
      <c r="L7772" s="6">
        <f t="shared" si="244"/>
        <v>4.5</v>
      </c>
      <c r="M7772" s="8">
        <f t="shared" si="245"/>
        <v>85.5</v>
      </c>
      <c r="N7772" s="21">
        <f>(sales[[#This Row],[Price]]*sales[[#This Row],[Qty]])-(sales[[#This Row],[Discount_Amt]]*sales[[#This Row],[Qty]])</f>
        <v>85.5</v>
      </c>
    </row>
    <row r="7773" spans="2:14" hidden="1" x14ac:dyDescent="0.35">
      <c r="B7773" s="7">
        <v>2031771</v>
      </c>
      <c r="C7773" s="1" t="s">
        <v>4</v>
      </c>
      <c r="D7773" s="1" t="s">
        <v>29</v>
      </c>
      <c r="E7773" s="1" t="s">
        <v>49</v>
      </c>
      <c r="F7773" s="1" t="s">
        <v>521</v>
      </c>
      <c r="G7773" s="3">
        <v>45482</v>
      </c>
      <c r="H7773" s="3">
        <v>45484</v>
      </c>
      <c r="I7773" s="6">
        <v>280</v>
      </c>
      <c r="J7773" s="1">
        <v>1</v>
      </c>
      <c r="K7773" s="4">
        <v>0.05</v>
      </c>
      <c r="L7773" s="6">
        <f t="shared" si="244"/>
        <v>14</v>
      </c>
      <c r="M7773" s="8">
        <f t="shared" si="245"/>
        <v>266</v>
      </c>
      <c r="N7773" s="21">
        <f>(sales[[#This Row],[Price]]*sales[[#This Row],[Qty]])-(sales[[#This Row],[Discount_Amt]]*sales[[#This Row],[Qty]])</f>
        <v>266</v>
      </c>
    </row>
    <row r="7774" spans="2:14" hidden="1" x14ac:dyDescent="0.35">
      <c r="B7774" s="7">
        <v>2031772</v>
      </c>
      <c r="C7774" s="1" t="s">
        <v>5</v>
      </c>
      <c r="D7774" s="1" t="s">
        <v>25</v>
      </c>
      <c r="E7774" s="1" t="s">
        <v>50</v>
      </c>
      <c r="F7774" s="1" t="s">
        <v>518</v>
      </c>
      <c r="G7774" s="3">
        <v>45482</v>
      </c>
      <c r="H7774" s="3">
        <v>45485</v>
      </c>
      <c r="I7774" s="6">
        <v>70</v>
      </c>
      <c r="J7774" s="1">
        <v>1</v>
      </c>
      <c r="K7774" s="4">
        <v>0.02</v>
      </c>
      <c r="L7774" s="6">
        <f t="shared" si="244"/>
        <v>1.4000000000000001</v>
      </c>
      <c r="M7774" s="8">
        <f t="shared" si="245"/>
        <v>68.599999999999994</v>
      </c>
      <c r="N7774" s="21">
        <f>(sales[[#This Row],[Price]]*sales[[#This Row],[Qty]])-(sales[[#This Row],[Discount_Amt]]*sales[[#This Row],[Qty]])</f>
        <v>68.599999999999994</v>
      </c>
    </row>
    <row r="7775" spans="2:14" hidden="1" x14ac:dyDescent="0.35">
      <c r="B7775" s="7">
        <v>2031773</v>
      </c>
      <c r="C7775" s="1" t="s">
        <v>6</v>
      </c>
      <c r="D7775" s="1" t="s">
        <v>30</v>
      </c>
      <c r="E7775" s="1" t="s">
        <v>51</v>
      </c>
      <c r="F7775" s="1" t="s">
        <v>518</v>
      </c>
      <c r="G7775" s="3">
        <v>45482</v>
      </c>
      <c r="H7775" s="3">
        <v>45487</v>
      </c>
      <c r="I7775" s="6">
        <v>230</v>
      </c>
      <c r="J7775" s="1">
        <v>2</v>
      </c>
      <c r="K7775" s="4">
        <v>0.06</v>
      </c>
      <c r="L7775" s="6">
        <f t="shared" si="244"/>
        <v>13.799999999999999</v>
      </c>
      <c r="M7775" s="8">
        <f t="shared" si="245"/>
        <v>446.2</v>
      </c>
      <c r="N7775" s="21">
        <f>(sales[[#This Row],[Price]]*sales[[#This Row],[Qty]])-(sales[[#This Row],[Discount_Amt]]*sales[[#This Row],[Qty]])</f>
        <v>432.4</v>
      </c>
    </row>
    <row r="7776" spans="2:14" hidden="1" x14ac:dyDescent="0.35">
      <c r="B7776" s="7">
        <v>2031774</v>
      </c>
      <c r="C7776" s="1" t="s">
        <v>7</v>
      </c>
      <c r="D7776" s="1" t="s">
        <v>27</v>
      </c>
      <c r="E7776" s="1" t="s">
        <v>506</v>
      </c>
      <c r="F7776" s="1" t="s">
        <v>519</v>
      </c>
      <c r="G7776" s="3">
        <v>45482</v>
      </c>
      <c r="H7776" s="3">
        <v>45483</v>
      </c>
      <c r="I7776" s="6">
        <v>7999</v>
      </c>
      <c r="J7776" s="1">
        <v>1</v>
      </c>
      <c r="K7776" s="4">
        <v>0.15</v>
      </c>
      <c r="L7776" s="6">
        <f t="shared" si="244"/>
        <v>1199.8499999999999</v>
      </c>
      <c r="M7776" s="8">
        <f t="shared" si="245"/>
        <v>6799.15</v>
      </c>
      <c r="N7776" s="21">
        <f>(sales[[#This Row],[Price]]*sales[[#This Row],[Qty]])-(sales[[#This Row],[Discount_Amt]]*sales[[#This Row],[Qty]])</f>
        <v>6799.15</v>
      </c>
    </row>
    <row r="7777" spans="2:14" x14ac:dyDescent="0.35">
      <c r="B7777" s="7">
        <v>2031775</v>
      </c>
      <c r="C7777" s="1" t="s">
        <v>10</v>
      </c>
      <c r="D7777" s="1" t="s">
        <v>28</v>
      </c>
      <c r="E7777" s="1" t="s">
        <v>507</v>
      </c>
      <c r="F7777" s="1" t="s">
        <v>521</v>
      </c>
      <c r="G7777" s="3">
        <v>45482</v>
      </c>
      <c r="H7777" s="3">
        <v>45490</v>
      </c>
      <c r="I7777" s="6">
        <v>850</v>
      </c>
      <c r="J7777" s="1">
        <v>2</v>
      </c>
      <c r="K7777" s="4">
        <v>0.02</v>
      </c>
      <c r="L7777" s="6">
        <f t="shared" si="244"/>
        <v>17</v>
      </c>
      <c r="M7777" s="8">
        <f t="shared" si="245"/>
        <v>1683</v>
      </c>
      <c r="N7777" s="21">
        <f>(sales[[#This Row],[Price]]*sales[[#This Row],[Qty]])-(sales[[#This Row],[Discount_Amt]]*sales[[#This Row],[Qty]])</f>
        <v>1666</v>
      </c>
    </row>
    <row r="7778" spans="2:14" hidden="1" x14ac:dyDescent="0.35">
      <c r="B7778" s="7">
        <v>2031776</v>
      </c>
      <c r="C7778" s="1" t="s">
        <v>8</v>
      </c>
      <c r="D7778" s="1" t="s">
        <v>29</v>
      </c>
      <c r="E7778" s="1" t="s">
        <v>508</v>
      </c>
      <c r="F7778" s="1" t="s">
        <v>520</v>
      </c>
      <c r="G7778" s="3">
        <v>45482</v>
      </c>
      <c r="H7778" s="3">
        <v>45484</v>
      </c>
      <c r="I7778" s="6">
        <v>65000</v>
      </c>
      <c r="J7778" s="1">
        <v>7</v>
      </c>
      <c r="K7778" s="4">
        <v>0.02</v>
      </c>
      <c r="L7778" s="6">
        <f t="shared" si="244"/>
        <v>1300</v>
      </c>
      <c r="M7778" s="8">
        <f t="shared" si="245"/>
        <v>453700</v>
      </c>
      <c r="N7778" s="21">
        <f>(sales[[#This Row],[Price]]*sales[[#This Row],[Qty]])-(sales[[#This Row],[Discount_Amt]]*sales[[#This Row],[Qty]])</f>
        <v>445900</v>
      </c>
    </row>
    <row r="7779" spans="2:14" hidden="1" x14ac:dyDescent="0.35">
      <c r="B7779" s="7">
        <v>2031777</v>
      </c>
      <c r="C7779" s="1" t="s">
        <v>9</v>
      </c>
      <c r="D7779" s="1" t="s">
        <v>25</v>
      </c>
      <c r="E7779" s="1" t="s">
        <v>31</v>
      </c>
      <c r="F7779" s="1" t="s">
        <v>518</v>
      </c>
      <c r="G7779" s="3">
        <v>45482</v>
      </c>
      <c r="H7779" s="3">
        <v>45485</v>
      </c>
      <c r="I7779" s="6">
        <v>450</v>
      </c>
      <c r="J7779" s="1">
        <v>2</v>
      </c>
      <c r="K7779" s="4">
        <v>0.02</v>
      </c>
      <c r="L7779" s="6">
        <f t="shared" si="244"/>
        <v>9</v>
      </c>
      <c r="M7779" s="8">
        <f t="shared" si="245"/>
        <v>891</v>
      </c>
      <c r="N7779" s="21">
        <f>(sales[[#This Row],[Price]]*sales[[#This Row],[Qty]])-(sales[[#This Row],[Discount_Amt]]*sales[[#This Row],[Qty]])</f>
        <v>882</v>
      </c>
    </row>
    <row r="7780" spans="2:14" x14ac:dyDescent="0.35">
      <c r="B7780" s="7">
        <v>2031778</v>
      </c>
      <c r="C7780" s="1" t="s">
        <v>11</v>
      </c>
      <c r="D7780" s="1" t="s">
        <v>26</v>
      </c>
      <c r="E7780" s="1" t="s">
        <v>32</v>
      </c>
      <c r="F7780" s="1" t="s">
        <v>519</v>
      </c>
      <c r="G7780" s="3">
        <v>45482</v>
      </c>
      <c r="H7780" s="3">
        <v>45487</v>
      </c>
      <c r="I7780" s="6">
        <v>1299</v>
      </c>
      <c r="J7780" s="1">
        <v>2</v>
      </c>
      <c r="K7780" s="4">
        <v>0.02</v>
      </c>
      <c r="L7780" s="6">
        <f t="shared" si="244"/>
        <v>25.98</v>
      </c>
      <c r="M7780" s="8">
        <f t="shared" si="245"/>
        <v>2572.02</v>
      </c>
      <c r="N7780" s="21">
        <f>(sales[[#This Row],[Price]]*sales[[#This Row],[Qty]])-(sales[[#This Row],[Discount_Amt]]*sales[[#This Row],[Qty]])</f>
        <v>2546.04</v>
      </c>
    </row>
    <row r="7781" spans="2:14" x14ac:dyDescent="0.35">
      <c r="B7781" s="7">
        <v>2031779</v>
      </c>
      <c r="C7781" s="1" t="s">
        <v>12</v>
      </c>
      <c r="D7781" s="1" t="s">
        <v>27</v>
      </c>
      <c r="E7781" s="1" t="s">
        <v>38</v>
      </c>
      <c r="F7781" s="1" t="s">
        <v>520</v>
      </c>
      <c r="G7781" s="3">
        <v>45482</v>
      </c>
      <c r="H7781" s="3">
        <v>45483</v>
      </c>
      <c r="I7781" s="6">
        <v>1700</v>
      </c>
      <c r="J7781" s="1">
        <v>1</v>
      </c>
      <c r="K7781" s="4">
        <v>0.02</v>
      </c>
      <c r="L7781" s="6">
        <f t="shared" si="244"/>
        <v>34</v>
      </c>
      <c r="M7781" s="8">
        <f t="shared" si="245"/>
        <v>1666</v>
      </c>
      <c r="N7781" s="21">
        <f>(sales[[#This Row],[Price]]*sales[[#This Row],[Qty]])-(sales[[#This Row],[Discount_Amt]]*sales[[#This Row],[Qty]])</f>
        <v>1666</v>
      </c>
    </row>
    <row r="7782" spans="2:14" hidden="1" x14ac:dyDescent="0.35">
      <c r="B7782" s="7">
        <v>2031780</v>
      </c>
      <c r="C7782" s="1" t="s">
        <v>13</v>
      </c>
      <c r="D7782" s="1" t="s">
        <v>28</v>
      </c>
      <c r="E7782" s="1" t="s">
        <v>33</v>
      </c>
      <c r="F7782" s="1" t="s">
        <v>521</v>
      </c>
      <c r="G7782" s="3">
        <v>45482</v>
      </c>
      <c r="H7782" s="3">
        <v>45490</v>
      </c>
      <c r="I7782" s="6">
        <v>55000</v>
      </c>
      <c r="J7782" s="1">
        <v>2</v>
      </c>
      <c r="K7782" s="4">
        <v>0.02</v>
      </c>
      <c r="L7782" s="6">
        <f t="shared" si="244"/>
        <v>1100</v>
      </c>
      <c r="M7782" s="8">
        <f t="shared" si="245"/>
        <v>108900</v>
      </c>
      <c r="N7782" s="21">
        <f>(sales[[#This Row],[Price]]*sales[[#This Row],[Qty]])-(sales[[#This Row],[Discount_Amt]]*sales[[#This Row],[Qty]])</f>
        <v>107800</v>
      </c>
    </row>
    <row r="7783" spans="2:14" hidden="1" x14ac:dyDescent="0.35">
      <c r="B7783" s="7">
        <v>2031781</v>
      </c>
      <c r="C7783" s="1" t="s">
        <v>14</v>
      </c>
      <c r="D7783" s="1" t="s">
        <v>29</v>
      </c>
      <c r="E7783" s="1" t="s">
        <v>34</v>
      </c>
      <c r="F7783" s="1" t="s">
        <v>518</v>
      </c>
      <c r="G7783" s="3">
        <v>45482</v>
      </c>
      <c r="H7783" s="3">
        <v>45484</v>
      </c>
      <c r="I7783" s="6">
        <v>57999</v>
      </c>
      <c r="J7783" s="1">
        <v>4</v>
      </c>
      <c r="K7783" s="4">
        <v>0.02</v>
      </c>
      <c r="L7783" s="6">
        <f t="shared" si="244"/>
        <v>1159.98</v>
      </c>
      <c r="M7783" s="8">
        <f t="shared" si="245"/>
        <v>230836.02</v>
      </c>
      <c r="N7783" s="21">
        <f>(sales[[#This Row],[Price]]*sales[[#This Row],[Qty]])-(sales[[#This Row],[Discount_Amt]]*sales[[#This Row],[Qty]])</f>
        <v>227356.08</v>
      </c>
    </row>
    <row r="7784" spans="2:14" hidden="1" x14ac:dyDescent="0.35">
      <c r="B7784" s="7">
        <v>2031782</v>
      </c>
      <c r="C7784" s="1" t="s">
        <v>15</v>
      </c>
      <c r="D7784" s="1" t="s">
        <v>25</v>
      </c>
      <c r="E7784" s="1" t="s">
        <v>35</v>
      </c>
      <c r="F7784" s="1" t="s">
        <v>518</v>
      </c>
      <c r="G7784" s="3">
        <v>45482</v>
      </c>
      <c r="H7784" s="3">
        <v>45485</v>
      </c>
      <c r="I7784" s="6">
        <v>1399</v>
      </c>
      <c r="J7784" s="1">
        <v>3</v>
      </c>
      <c r="K7784" s="4">
        <v>0.02</v>
      </c>
      <c r="L7784" s="6">
        <f t="shared" si="244"/>
        <v>27.98</v>
      </c>
      <c r="M7784" s="8">
        <f t="shared" si="245"/>
        <v>4169.0200000000004</v>
      </c>
      <c r="N7784" s="21">
        <f>(sales[[#This Row],[Price]]*sales[[#This Row],[Qty]])-(sales[[#This Row],[Discount_Amt]]*sales[[#This Row],[Qty]])</f>
        <v>4113.0600000000004</v>
      </c>
    </row>
    <row r="7785" spans="2:14" hidden="1" x14ac:dyDescent="0.35">
      <c r="B7785" s="7">
        <v>2031783</v>
      </c>
      <c r="C7785" s="1" t="s">
        <v>16</v>
      </c>
      <c r="D7785" s="1" t="s">
        <v>26</v>
      </c>
      <c r="E7785" s="1" t="s">
        <v>36</v>
      </c>
      <c r="F7785" s="1" t="s">
        <v>519</v>
      </c>
      <c r="G7785" s="3">
        <v>45482</v>
      </c>
      <c r="H7785" s="3">
        <v>45487</v>
      </c>
      <c r="I7785" s="6">
        <v>999</v>
      </c>
      <c r="J7785" s="1">
        <v>2</v>
      </c>
      <c r="K7785" s="4">
        <v>7.0000000000000007E-2</v>
      </c>
      <c r="L7785" s="6">
        <f t="shared" si="244"/>
        <v>69.930000000000007</v>
      </c>
      <c r="M7785" s="8">
        <f t="shared" si="245"/>
        <v>1928.07</v>
      </c>
      <c r="N7785" s="21">
        <f>(sales[[#This Row],[Price]]*sales[[#This Row],[Qty]])-(sales[[#This Row],[Discount_Amt]]*sales[[#This Row],[Qty]])</f>
        <v>1858.1399999999999</v>
      </c>
    </row>
    <row r="7786" spans="2:14" x14ac:dyDescent="0.35">
      <c r="B7786" s="7">
        <v>2031784</v>
      </c>
      <c r="C7786" s="1" t="s">
        <v>17</v>
      </c>
      <c r="D7786" s="1" t="s">
        <v>27</v>
      </c>
      <c r="E7786" s="1" t="s">
        <v>37</v>
      </c>
      <c r="F7786" s="1" t="s">
        <v>521</v>
      </c>
      <c r="G7786" s="3">
        <v>45482</v>
      </c>
      <c r="H7786" s="3">
        <v>45483</v>
      </c>
      <c r="I7786" s="6">
        <v>2099</v>
      </c>
      <c r="J7786" s="1">
        <v>1</v>
      </c>
      <c r="K7786" s="4">
        <v>0.03</v>
      </c>
      <c r="L7786" s="6">
        <f t="shared" si="244"/>
        <v>62.97</v>
      </c>
      <c r="M7786" s="8">
        <f t="shared" si="245"/>
        <v>2036.03</v>
      </c>
      <c r="N7786" s="21">
        <f>(sales[[#This Row],[Price]]*sales[[#This Row],[Qty]])-(sales[[#This Row],[Discount_Amt]]*sales[[#This Row],[Qty]])</f>
        <v>2036.03</v>
      </c>
    </row>
    <row r="7787" spans="2:14" hidden="1" x14ac:dyDescent="0.35">
      <c r="B7787" s="7">
        <v>2031785</v>
      </c>
      <c r="C7787" s="1" t="s">
        <v>18</v>
      </c>
      <c r="D7787" s="1" t="s">
        <v>28</v>
      </c>
      <c r="E7787" s="1" t="s">
        <v>39</v>
      </c>
      <c r="F7787" s="1" t="s">
        <v>520</v>
      </c>
      <c r="G7787" s="3">
        <v>45482</v>
      </c>
      <c r="H7787" s="3">
        <v>45490</v>
      </c>
      <c r="I7787" s="6">
        <v>11000</v>
      </c>
      <c r="J7787" s="1">
        <v>1</v>
      </c>
      <c r="K7787" s="4">
        <v>0.08</v>
      </c>
      <c r="L7787" s="6">
        <f t="shared" si="244"/>
        <v>880</v>
      </c>
      <c r="M7787" s="8">
        <f t="shared" si="245"/>
        <v>10120</v>
      </c>
      <c r="N7787" s="21">
        <f>(sales[[#This Row],[Price]]*sales[[#This Row],[Qty]])-(sales[[#This Row],[Discount_Amt]]*sales[[#This Row],[Qty]])</f>
        <v>10120</v>
      </c>
    </row>
    <row r="7788" spans="2:14" hidden="1" x14ac:dyDescent="0.35">
      <c r="B7788" s="7">
        <v>2031786</v>
      </c>
      <c r="C7788" s="1" t="s">
        <v>19</v>
      </c>
      <c r="D7788" s="1" t="s">
        <v>29</v>
      </c>
      <c r="E7788" s="1" t="s">
        <v>40</v>
      </c>
      <c r="F7788" s="1" t="s">
        <v>518</v>
      </c>
      <c r="G7788" s="3">
        <v>45482</v>
      </c>
      <c r="H7788" s="3">
        <v>45484</v>
      </c>
      <c r="I7788" s="6">
        <v>800</v>
      </c>
      <c r="J7788" s="1">
        <v>2</v>
      </c>
      <c r="K7788" s="4">
        <v>0.05</v>
      </c>
      <c r="L7788" s="6">
        <f t="shared" si="244"/>
        <v>40</v>
      </c>
      <c r="M7788" s="8">
        <f t="shared" si="245"/>
        <v>1560</v>
      </c>
      <c r="N7788" s="21">
        <f>(sales[[#This Row],[Price]]*sales[[#This Row],[Qty]])-(sales[[#This Row],[Discount_Amt]]*sales[[#This Row],[Qty]])</f>
        <v>1520</v>
      </c>
    </row>
    <row r="7789" spans="2:14" hidden="1" x14ac:dyDescent="0.35">
      <c r="B7789" s="7">
        <v>2031787</v>
      </c>
      <c r="C7789" s="1" t="s">
        <v>20</v>
      </c>
      <c r="D7789" s="1" t="s">
        <v>25</v>
      </c>
      <c r="E7789" s="1" t="s">
        <v>41</v>
      </c>
      <c r="F7789" s="1" t="s">
        <v>519</v>
      </c>
      <c r="G7789" s="3">
        <v>45482</v>
      </c>
      <c r="H7789" s="3">
        <v>45485</v>
      </c>
      <c r="I7789" s="6">
        <v>5500</v>
      </c>
      <c r="J7789" s="1">
        <v>1</v>
      </c>
      <c r="K7789" s="4">
        <v>0.05</v>
      </c>
      <c r="L7789" s="6">
        <f t="shared" si="244"/>
        <v>275</v>
      </c>
      <c r="M7789" s="8">
        <f t="shared" si="245"/>
        <v>5225</v>
      </c>
      <c r="N7789" s="21">
        <f>(sales[[#This Row],[Price]]*sales[[#This Row],[Qty]])-(sales[[#This Row],[Discount_Amt]]*sales[[#This Row],[Qty]])</f>
        <v>5225</v>
      </c>
    </row>
    <row r="7790" spans="2:14" hidden="1" x14ac:dyDescent="0.35">
      <c r="B7790" s="7">
        <v>2031788</v>
      </c>
      <c r="C7790" s="1" t="s">
        <v>21</v>
      </c>
      <c r="D7790" s="1" t="s">
        <v>405</v>
      </c>
      <c r="E7790" s="1" t="s">
        <v>42</v>
      </c>
      <c r="F7790" s="1" t="s">
        <v>520</v>
      </c>
      <c r="G7790" s="3">
        <v>45482</v>
      </c>
      <c r="H7790" s="3">
        <v>45487</v>
      </c>
      <c r="I7790" s="6">
        <v>1350</v>
      </c>
      <c r="J7790" s="1">
        <v>3</v>
      </c>
      <c r="K7790" s="4">
        <v>0.05</v>
      </c>
      <c r="L7790" s="6">
        <f t="shared" ref="L7790:L7853" si="246">I7790*K7790</f>
        <v>67.5</v>
      </c>
      <c r="M7790" s="8">
        <f t="shared" ref="M7790:M7853" si="247">I7790*J7790-L7790</f>
        <v>3982.5</v>
      </c>
      <c r="N7790" s="21">
        <f>(sales[[#This Row],[Price]]*sales[[#This Row],[Qty]])-(sales[[#This Row],[Discount_Amt]]*sales[[#This Row],[Qty]])</f>
        <v>3847.5</v>
      </c>
    </row>
    <row r="7791" spans="2:14" hidden="1" x14ac:dyDescent="0.35">
      <c r="B7791" s="7">
        <v>2031789</v>
      </c>
      <c r="C7791" s="1" t="s">
        <v>22</v>
      </c>
      <c r="D7791" s="1" t="s">
        <v>25</v>
      </c>
      <c r="E7791" s="1" t="s">
        <v>43</v>
      </c>
      <c r="F7791" s="1" t="s">
        <v>521</v>
      </c>
      <c r="G7791" s="3">
        <v>45482</v>
      </c>
      <c r="H7791" s="3">
        <v>45483</v>
      </c>
      <c r="I7791" s="6">
        <v>4500</v>
      </c>
      <c r="J7791" s="1">
        <v>2</v>
      </c>
      <c r="K7791" s="4">
        <v>0.05</v>
      </c>
      <c r="L7791" s="6">
        <f t="shared" si="246"/>
        <v>225</v>
      </c>
      <c r="M7791" s="8">
        <f t="shared" si="247"/>
        <v>8775</v>
      </c>
      <c r="N7791" s="21">
        <f>(sales[[#This Row],[Price]]*sales[[#This Row],[Qty]])-(sales[[#This Row],[Discount_Amt]]*sales[[#This Row],[Qty]])</f>
        <v>8550</v>
      </c>
    </row>
    <row r="7792" spans="2:14" hidden="1" x14ac:dyDescent="0.35">
      <c r="B7792" s="7">
        <v>2031790</v>
      </c>
      <c r="C7792" s="1" t="s">
        <v>23</v>
      </c>
      <c r="D7792" s="1" t="s">
        <v>26</v>
      </c>
      <c r="E7792" s="1" t="s">
        <v>44</v>
      </c>
      <c r="F7792" s="1" t="s">
        <v>518</v>
      </c>
      <c r="G7792" s="3">
        <v>45482</v>
      </c>
      <c r="H7792" s="3">
        <v>45490</v>
      </c>
      <c r="I7792" s="6">
        <v>2350</v>
      </c>
      <c r="J7792" s="1">
        <v>1</v>
      </c>
      <c r="K7792" s="4">
        <v>0.03</v>
      </c>
      <c r="L7792" s="6">
        <f t="shared" si="246"/>
        <v>70.5</v>
      </c>
      <c r="M7792" s="8">
        <f t="shared" si="247"/>
        <v>2279.5</v>
      </c>
      <c r="N7792" s="21">
        <f>(sales[[#This Row],[Price]]*sales[[#This Row],[Qty]])-(sales[[#This Row],[Discount_Amt]]*sales[[#This Row],[Qty]])</f>
        <v>2279.5</v>
      </c>
    </row>
    <row r="7793" spans="2:14" hidden="1" x14ac:dyDescent="0.35">
      <c r="B7793" s="7">
        <v>2031791</v>
      </c>
      <c r="C7793" s="1" t="s">
        <v>24</v>
      </c>
      <c r="D7793" s="1" t="s">
        <v>27</v>
      </c>
      <c r="E7793" s="1" t="s">
        <v>45</v>
      </c>
      <c r="F7793" s="1" t="s">
        <v>518</v>
      </c>
      <c r="G7793" s="3">
        <v>45482</v>
      </c>
      <c r="H7793" s="3">
        <v>45484</v>
      </c>
      <c r="I7793" s="6">
        <v>90</v>
      </c>
      <c r="J7793" s="1">
        <v>2</v>
      </c>
      <c r="K7793" s="4">
        <v>0.1</v>
      </c>
      <c r="L7793" s="6">
        <f t="shared" si="246"/>
        <v>9</v>
      </c>
      <c r="M7793" s="8">
        <f t="shared" si="247"/>
        <v>171</v>
      </c>
      <c r="N7793" s="21">
        <f>(sales[[#This Row],[Price]]*sales[[#This Row],[Qty]])-(sales[[#This Row],[Discount_Amt]]*sales[[#This Row],[Qty]])</f>
        <v>162</v>
      </c>
    </row>
    <row r="7794" spans="2:14" hidden="1" x14ac:dyDescent="0.35">
      <c r="B7794" s="7">
        <v>2031792</v>
      </c>
      <c r="C7794" s="1" t="s">
        <v>4</v>
      </c>
      <c r="D7794" s="1" t="s">
        <v>28</v>
      </c>
      <c r="E7794" s="1" t="s">
        <v>46</v>
      </c>
      <c r="F7794" s="1" t="s">
        <v>519</v>
      </c>
      <c r="G7794" s="3">
        <v>45482</v>
      </c>
      <c r="H7794" s="3">
        <v>45485</v>
      </c>
      <c r="I7794" s="6">
        <v>280</v>
      </c>
      <c r="J7794" s="1">
        <v>1</v>
      </c>
      <c r="K7794" s="4">
        <v>0.05</v>
      </c>
      <c r="L7794" s="6">
        <f t="shared" si="246"/>
        <v>14</v>
      </c>
      <c r="M7794" s="8">
        <f t="shared" si="247"/>
        <v>266</v>
      </c>
      <c r="N7794" s="21">
        <f>(sales[[#This Row],[Price]]*sales[[#This Row],[Qty]])-(sales[[#This Row],[Discount_Amt]]*sales[[#This Row],[Qty]])</f>
        <v>266</v>
      </c>
    </row>
    <row r="7795" spans="2:14" hidden="1" x14ac:dyDescent="0.35">
      <c r="B7795" s="7">
        <v>2031793</v>
      </c>
      <c r="C7795" s="1" t="s">
        <v>5</v>
      </c>
      <c r="D7795" s="1" t="s">
        <v>29</v>
      </c>
      <c r="E7795" s="1" t="s">
        <v>47</v>
      </c>
      <c r="F7795" s="1" t="s">
        <v>521</v>
      </c>
      <c r="G7795" s="3">
        <v>45482</v>
      </c>
      <c r="H7795" s="3">
        <v>45487</v>
      </c>
      <c r="I7795" s="6">
        <v>70</v>
      </c>
      <c r="J7795" s="1">
        <v>2</v>
      </c>
      <c r="K7795" s="4">
        <v>0.05</v>
      </c>
      <c r="L7795" s="6">
        <f t="shared" si="246"/>
        <v>3.5</v>
      </c>
      <c r="M7795" s="8">
        <f t="shared" si="247"/>
        <v>136.5</v>
      </c>
      <c r="N7795" s="21">
        <f>(sales[[#This Row],[Price]]*sales[[#This Row],[Qty]])-(sales[[#This Row],[Discount_Amt]]*sales[[#This Row],[Qty]])</f>
        <v>133</v>
      </c>
    </row>
    <row r="7796" spans="2:14" hidden="1" x14ac:dyDescent="0.35">
      <c r="B7796" s="7">
        <v>2031794</v>
      </c>
      <c r="C7796" s="1" t="s">
        <v>6</v>
      </c>
      <c r="D7796" s="1" t="s">
        <v>25</v>
      </c>
      <c r="E7796" s="1" t="s">
        <v>48</v>
      </c>
      <c r="F7796" s="1" t="s">
        <v>520</v>
      </c>
      <c r="G7796" s="3">
        <v>45482</v>
      </c>
      <c r="H7796" s="3">
        <v>45483</v>
      </c>
      <c r="I7796" s="6">
        <v>230</v>
      </c>
      <c r="J7796" s="1">
        <v>3</v>
      </c>
      <c r="K7796" s="4">
        <v>0.02</v>
      </c>
      <c r="L7796" s="6">
        <f t="shared" si="246"/>
        <v>4.6000000000000005</v>
      </c>
      <c r="M7796" s="8">
        <f t="shared" si="247"/>
        <v>685.4</v>
      </c>
      <c r="N7796" s="21">
        <f>(sales[[#This Row],[Price]]*sales[[#This Row],[Qty]])-(sales[[#This Row],[Discount_Amt]]*sales[[#This Row],[Qty]])</f>
        <v>676.2</v>
      </c>
    </row>
    <row r="7797" spans="2:14" hidden="1" x14ac:dyDescent="0.35">
      <c r="B7797" s="7">
        <v>2031795</v>
      </c>
      <c r="C7797" s="1" t="s">
        <v>7</v>
      </c>
      <c r="D7797" s="1" t="s">
        <v>30</v>
      </c>
      <c r="E7797" s="1" t="s">
        <v>49</v>
      </c>
      <c r="F7797" s="1" t="s">
        <v>518</v>
      </c>
      <c r="G7797" s="3">
        <v>45482</v>
      </c>
      <c r="H7797" s="3">
        <v>45490</v>
      </c>
      <c r="I7797" s="6">
        <v>7999</v>
      </c>
      <c r="J7797" s="1">
        <v>2</v>
      </c>
      <c r="K7797" s="4">
        <v>0.06</v>
      </c>
      <c r="L7797" s="6">
        <f t="shared" si="246"/>
        <v>479.94</v>
      </c>
      <c r="M7797" s="8">
        <f t="shared" si="247"/>
        <v>15518.06</v>
      </c>
      <c r="N7797" s="21">
        <f>(sales[[#This Row],[Price]]*sales[[#This Row],[Qty]])-(sales[[#This Row],[Discount_Amt]]*sales[[#This Row],[Qty]])</f>
        <v>15038.12</v>
      </c>
    </row>
    <row r="7798" spans="2:14" x14ac:dyDescent="0.35">
      <c r="B7798" s="7">
        <v>2031796</v>
      </c>
      <c r="C7798" s="1" t="s">
        <v>10</v>
      </c>
      <c r="D7798" s="1" t="s">
        <v>27</v>
      </c>
      <c r="E7798" s="1" t="s">
        <v>50</v>
      </c>
      <c r="F7798" s="1" t="s">
        <v>519</v>
      </c>
      <c r="G7798" s="3">
        <v>45482</v>
      </c>
      <c r="H7798" s="3">
        <v>45484</v>
      </c>
      <c r="I7798" s="6">
        <v>850</v>
      </c>
      <c r="J7798" s="1">
        <v>7</v>
      </c>
      <c r="K7798" s="4">
        <v>0.15</v>
      </c>
      <c r="L7798" s="6">
        <f t="shared" si="246"/>
        <v>127.5</v>
      </c>
      <c r="M7798" s="8">
        <f t="shared" si="247"/>
        <v>5822.5</v>
      </c>
      <c r="N7798" s="21">
        <f>(sales[[#This Row],[Price]]*sales[[#This Row],[Qty]])-(sales[[#This Row],[Discount_Amt]]*sales[[#This Row],[Qty]])</f>
        <v>5057.5</v>
      </c>
    </row>
    <row r="7799" spans="2:14" hidden="1" x14ac:dyDescent="0.35">
      <c r="B7799" s="7">
        <v>2031797</v>
      </c>
      <c r="C7799" s="1" t="s">
        <v>8</v>
      </c>
      <c r="D7799" s="1" t="s">
        <v>28</v>
      </c>
      <c r="E7799" s="1" t="s">
        <v>51</v>
      </c>
      <c r="F7799" s="1" t="s">
        <v>520</v>
      </c>
      <c r="G7799" s="3">
        <v>45482</v>
      </c>
      <c r="H7799" s="3">
        <v>45485</v>
      </c>
      <c r="I7799" s="6">
        <v>65000</v>
      </c>
      <c r="J7799" s="1">
        <v>2</v>
      </c>
      <c r="K7799" s="4">
        <v>0.02</v>
      </c>
      <c r="L7799" s="6">
        <f t="shared" si="246"/>
        <v>1300</v>
      </c>
      <c r="M7799" s="8">
        <f t="shared" si="247"/>
        <v>128700</v>
      </c>
      <c r="N7799" s="21">
        <f>(sales[[#This Row],[Price]]*sales[[#This Row],[Qty]])-(sales[[#This Row],[Discount_Amt]]*sales[[#This Row],[Qty]])</f>
        <v>127400</v>
      </c>
    </row>
    <row r="7800" spans="2:14" hidden="1" x14ac:dyDescent="0.35">
      <c r="B7800" s="7">
        <v>2031798</v>
      </c>
      <c r="C7800" s="1" t="s">
        <v>9</v>
      </c>
      <c r="D7800" s="1" t="s">
        <v>29</v>
      </c>
      <c r="E7800" s="1" t="s">
        <v>506</v>
      </c>
      <c r="F7800" s="1" t="s">
        <v>521</v>
      </c>
      <c r="G7800" s="3">
        <v>45482</v>
      </c>
      <c r="H7800" s="3">
        <v>45487</v>
      </c>
      <c r="I7800" s="6">
        <v>450</v>
      </c>
      <c r="J7800" s="1">
        <v>1</v>
      </c>
      <c r="K7800" s="4">
        <v>0.02</v>
      </c>
      <c r="L7800" s="6">
        <f t="shared" si="246"/>
        <v>9</v>
      </c>
      <c r="M7800" s="8">
        <f t="shared" si="247"/>
        <v>441</v>
      </c>
      <c r="N7800" s="21">
        <f>(sales[[#This Row],[Price]]*sales[[#This Row],[Qty]])-(sales[[#This Row],[Discount_Amt]]*sales[[#This Row],[Qty]])</f>
        <v>441</v>
      </c>
    </row>
    <row r="7801" spans="2:14" x14ac:dyDescent="0.35">
      <c r="B7801" s="7">
        <v>2031799</v>
      </c>
      <c r="C7801" s="1" t="s">
        <v>11</v>
      </c>
      <c r="D7801" s="1" t="s">
        <v>25</v>
      </c>
      <c r="E7801" s="1" t="s">
        <v>507</v>
      </c>
      <c r="F7801" s="1" t="s">
        <v>518</v>
      </c>
      <c r="G7801" s="3">
        <v>45482</v>
      </c>
      <c r="H7801" s="3">
        <v>45483</v>
      </c>
      <c r="I7801" s="6">
        <v>1299</v>
      </c>
      <c r="J7801" s="1">
        <v>1</v>
      </c>
      <c r="K7801" s="4">
        <v>0.02</v>
      </c>
      <c r="L7801" s="6">
        <f t="shared" si="246"/>
        <v>25.98</v>
      </c>
      <c r="M7801" s="8">
        <f t="shared" si="247"/>
        <v>1273.02</v>
      </c>
      <c r="N7801" s="21">
        <f>(sales[[#This Row],[Price]]*sales[[#This Row],[Qty]])-(sales[[#This Row],[Discount_Amt]]*sales[[#This Row],[Qty]])</f>
        <v>1273.02</v>
      </c>
    </row>
    <row r="7802" spans="2:14" x14ac:dyDescent="0.35">
      <c r="B7802" s="7">
        <v>2031800</v>
      </c>
      <c r="C7802" s="1" t="s">
        <v>12</v>
      </c>
      <c r="D7802" s="1" t="s">
        <v>26</v>
      </c>
      <c r="E7802" s="1" t="s">
        <v>508</v>
      </c>
      <c r="F7802" s="1" t="s">
        <v>518</v>
      </c>
      <c r="G7802" s="3">
        <v>45482</v>
      </c>
      <c r="H7802" s="3">
        <v>45490</v>
      </c>
      <c r="I7802" s="6">
        <v>1700</v>
      </c>
      <c r="J7802" s="1">
        <v>1</v>
      </c>
      <c r="K7802" s="4">
        <v>0.02</v>
      </c>
      <c r="L7802" s="6">
        <f t="shared" si="246"/>
        <v>34</v>
      </c>
      <c r="M7802" s="8">
        <f t="shared" si="247"/>
        <v>1666</v>
      </c>
      <c r="N7802" s="21">
        <f>(sales[[#This Row],[Price]]*sales[[#This Row],[Qty]])-(sales[[#This Row],[Discount_Amt]]*sales[[#This Row],[Qty]])</f>
        <v>1666</v>
      </c>
    </row>
    <row r="7803" spans="2:14" hidden="1" x14ac:dyDescent="0.35">
      <c r="B7803" s="7">
        <v>2031801</v>
      </c>
      <c r="C7803" s="1" t="s">
        <v>13</v>
      </c>
      <c r="D7803" s="1" t="s">
        <v>27</v>
      </c>
      <c r="E7803" s="1" t="s">
        <v>31</v>
      </c>
      <c r="F7803" s="1" t="s">
        <v>519</v>
      </c>
      <c r="G7803" s="3">
        <v>45482</v>
      </c>
      <c r="H7803" s="3">
        <v>45484</v>
      </c>
      <c r="I7803" s="6">
        <v>55000</v>
      </c>
      <c r="J7803" s="1">
        <v>2</v>
      </c>
      <c r="K7803" s="4">
        <v>0.02</v>
      </c>
      <c r="L7803" s="6">
        <f t="shared" si="246"/>
        <v>1100</v>
      </c>
      <c r="M7803" s="8">
        <f t="shared" si="247"/>
        <v>108900</v>
      </c>
      <c r="N7803" s="21">
        <f>(sales[[#This Row],[Price]]*sales[[#This Row],[Qty]])-(sales[[#This Row],[Discount_Amt]]*sales[[#This Row],[Qty]])</f>
        <v>107800</v>
      </c>
    </row>
    <row r="7804" spans="2:14" hidden="1" x14ac:dyDescent="0.35">
      <c r="B7804" s="7">
        <v>2031802</v>
      </c>
      <c r="C7804" s="1" t="s">
        <v>14</v>
      </c>
      <c r="D7804" s="1" t="s">
        <v>28</v>
      </c>
      <c r="E7804" s="1" t="s">
        <v>32</v>
      </c>
      <c r="F7804" s="1" t="s">
        <v>521</v>
      </c>
      <c r="G7804" s="3">
        <v>45482</v>
      </c>
      <c r="H7804" s="3">
        <v>45485</v>
      </c>
      <c r="I7804" s="6">
        <v>57999</v>
      </c>
      <c r="J7804" s="1">
        <v>1</v>
      </c>
      <c r="K7804" s="4">
        <v>0.02</v>
      </c>
      <c r="L7804" s="6">
        <f t="shared" si="246"/>
        <v>1159.98</v>
      </c>
      <c r="M7804" s="8">
        <f t="shared" si="247"/>
        <v>56839.02</v>
      </c>
      <c r="N7804" s="21">
        <f>(sales[[#This Row],[Price]]*sales[[#This Row],[Qty]])-(sales[[#This Row],[Discount_Amt]]*sales[[#This Row],[Qty]])</f>
        <v>56839.02</v>
      </c>
    </row>
    <row r="7805" spans="2:14" hidden="1" x14ac:dyDescent="0.35">
      <c r="B7805" s="7">
        <v>2031803</v>
      </c>
      <c r="C7805" s="1" t="s">
        <v>15</v>
      </c>
      <c r="D7805" s="1" t="s">
        <v>29</v>
      </c>
      <c r="E7805" s="1" t="s">
        <v>38</v>
      </c>
      <c r="F7805" s="1" t="s">
        <v>520</v>
      </c>
      <c r="G7805" s="3">
        <v>45482</v>
      </c>
      <c r="H7805" s="3">
        <v>45487</v>
      </c>
      <c r="I7805" s="6">
        <v>1399</v>
      </c>
      <c r="J7805" s="1">
        <v>2</v>
      </c>
      <c r="K7805" s="4">
        <v>0.02</v>
      </c>
      <c r="L7805" s="6">
        <f t="shared" si="246"/>
        <v>27.98</v>
      </c>
      <c r="M7805" s="8">
        <f t="shared" si="247"/>
        <v>2770.02</v>
      </c>
      <c r="N7805" s="21">
        <f>(sales[[#This Row],[Price]]*sales[[#This Row],[Qty]])-(sales[[#This Row],[Discount_Amt]]*sales[[#This Row],[Qty]])</f>
        <v>2742.04</v>
      </c>
    </row>
    <row r="7806" spans="2:14" hidden="1" x14ac:dyDescent="0.35">
      <c r="B7806" s="7">
        <v>2031804</v>
      </c>
      <c r="C7806" s="1" t="s">
        <v>16</v>
      </c>
      <c r="D7806" s="1" t="s">
        <v>25</v>
      </c>
      <c r="E7806" s="1" t="s">
        <v>33</v>
      </c>
      <c r="F7806" s="1" t="s">
        <v>518</v>
      </c>
      <c r="G7806" s="3">
        <v>45482</v>
      </c>
      <c r="H7806" s="3">
        <v>45483</v>
      </c>
      <c r="I7806" s="6">
        <v>999</v>
      </c>
      <c r="J7806" s="1">
        <v>7</v>
      </c>
      <c r="K7806" s="4">
        <v>0.02</v>
      </c>
      <c r="L7806" s="6">
        <f t="shared" si="246"/>
        <v>19.98</v>
      </c>
      <c r="M7806" s="8">
        <f t="shared" si="247"/>
        <v>6973.02</v>
      </c>
      <c r="N7806" s="21">
        <f>(sales[[#This Row],[Price]]*sales[[#This Row],[Qty]])-(sales[[#This Row],[Discount_Amt]]*sales[[#This Row],[Qty]])</f>
        <v>6853.14</v>
      </c>
    </row>
    <row r="7807" spans="2:14" x14ac:dyDescent="0.35">
      <c r="B7807" s="7">
        <v>2031805</v>
      </c>
      <c r="C7807" s="1" t="s">
        <v>17</v>
      </c>
      <c r="D7807" s="1" t="s">
        <v>26</v>
      </c>
      <c r="E7807" s="1" t="s">
        <v>34</v>
      </c>
      <c r="F7807" s="1" t="s">
        <v>519</v>
      </c>
      <c r="G7807" s="3">
        <v>45482</v>
      </c>
      <c r="H7807" s="3">
        <v>45490</v>
      </c>
      <c r="I7807" s="6">
        <v>2099</v>
      </c>
      <c r="J7807" s="1">
        <v>2</v>
      </c>
      <c r="K7807" s="4">
        <v>7.0000000000000007E-2</v>
      </c>
      <c r="L7807" s="6">
        <f t="shared" si="246"/>
        <v>146.93</v>
      </c>
      <c r="M7807" s="8">
        <f t="shared" si="247"/>
        <v>4051.07</v>
      </c>
      <c r="N7807" s="21">
        <f>(sales[[#This Row],[Price]]*sales[[#This Row],[Qty]])-(sales[[#This Row],[Discount_Amt]]*sales[[#This Row],[Qty]])</f>
        <v>3904.14</v>
      </c>
    </row>
    <row r="7808" spans="2:14" hidden="1" x14ac:dyDescent="0.35">
      <c r="B7808" s="7">
        <v>2031806</v>
      </c>
      <c r="C7808" s="1" t="s">
        <v>18</v>
      </c>
      <c r="D7808" s="1" t="s">
        <v>27</v>
      </c>
      <c r="E7808" s="1" t="s">
        <v>35</v>
      </c>
      <c r="F7808" s="1" t="s">
        <v>520</v>
      </c>
      <c r="G7808" s="3">
        <v>45482</v>
      </c>
      <c r="H7808" s="3">
        <v>45484</v>
      </c>
      <c r="I7808" s="6">
        <v>11000</v>
      </c>
      <c r="J7808" s="1">
        <v>2</v>
      </c>
      <c r="K7808" s="4">
        <v>0.03</v>
      </c>
      <c r="L7808" s="6">
        <f t="shared" si="246"/>
        <v>330</v>
      </c>
      <c r="M7808" s="8">
        <f t="shared" si="247"/>
        <v>21670</v>
      </c>
      <c r="N7808" s="21">
        <f>(sales[[#This Row],[Price]]*sales[[#This Row],[Qty]])-(sales[[#This Row],[Discount_Amt]]*sales[[#This Row],[Qty]])</f>
        <v>21340</v>
      </c>
    </row>
    <row r="7809" spans="2:14" hidden="1" x14ac:dyDescent="0.35">
      <c r="B7809" s="7">
        <v>2031807</v>
      </c>
      <c r="C7809" s="1" t="s">
        <v>19</v>
      </c>
      <c r="D7809" s="1" t="s">
        <v>28</v>
      </c>
      <c r="E7809" s="1" t="s">
        <v>36</v>
      </c>
      <c r="F7809" s="1" t="s">
        <v>521</v>
      </c>
      <c r="G7809" s="3">
        <v>45482</v>
      </c>
      <c r="H7809" s="3">
        <v>45485</v>
      </c>
      <c r="I7809" s="6">
        <v>800</v>
      </c>
      <c r="J7809" s="1">
        <v>1</v>
      </c>
      <c r="K7809" s="4">
        <v>0.08</v>
      </c>
      <c r="L7809" s="6">
        <f t="shared" si="246"/>
        <v>64</v>
      </c>
      <c r="M7809" s="8">
        <f t="shared" si="247"/>
        <v>736</v>
      </c>
      <c r="N7809" s="21">
        <f>(sales[[#This Row],[Price]]*sales[[#This Row],[Qty]])-(sales[[#This Row],[Discount_Amt]]*sales[[#This Row],[Qty]])</f>
        <v>736</v>
      </c>
    </row>
    <row r="7810" spans="2:14" hidden="1" x14ac:dyDescent="0.35">
      <c r="B7810" s="7">
        <v>2031808</v>
      </c>
      <c r="C7810" s="1" t="s">
        <v>20</v>
      </c>
      <c r="D7810" s="1" t="s">
        <v>29</v>
      </c>
      <c r="E7810" s="1" t="s">
        <v>37</v>
      </c>
      <c r="F7810" s="1" t="s">
        <v>518</v>
      </c>
      <c r="G7810" s="3">
        <v>45482</v>
      </c>
      <c r="H7810" s="3">
        <v>45487</v>
      </c>
      <c r="I7810" s="6">
        <v>5500</v>
      </c>
      <c r="J7810" s="1">
        <v>2</v>
      </c>
      <c r="K7810" s="4">
        <v>0.05</v>
      </c>
      <c r="L7810" s="6">
        <f t="shared" si="246"/>
        <v>275</v>
      </c>
      <c r="M7810" s="8">
        <f t="shared" si="247"/>
        <v>10725</v>
      </c>
      <c r="N7810" s="21">
        <f>(sales[[#This Row],[Price]]*sales[[#This Row],[Qty]])-(sales[[#This Row],[Discount_Amt]]*sales[[#This Row],[Qty]])</f>
        <v>10450</v>
      </c>
    </row>
    <row r="7811" spans="2:14" hidden="1" x14ac:dyDescent="0.35">
      <c r="B7811" s="7">
        <v>2031809</v>
      </c>
      <c r="C7811" s="1" t="s">
        <v>21</v>
      </c>
      <c r="D7811" s="1" t="s">
        <v>25</v>
      </c>
      <c r="E7811" s="1" t="s">
        <v>39</v>
      </c>
      <c r="F7811" s="1" t="s">
        <v>518</v>
      </c>
      <c r="G7811" s="3">
        <v>45482</v>
      </c>
      <c r="H7811" s="3">
        <v>45483</v>
      </c>
      <c r="I7811" s="6">
        <v>1350</v>
      </c>
      <c r="J7811" s="1">
        <v>4</v>
      </c>
      <c r="K7811" s="4">
        <v>0.05</v>
      </c>
      <c r="L7811" s="6">
        <f t="shared" si="246"/>
        <v>67.5</v>
      </c>
      <c r="M7811" s="8">
        <f t="shared" si="247"/>
        <v>5332.5</v>
      </c>
      <c r="N7811" s="21">
        <f>(sales[[#This Row],[Price]]*sales[[#This Row],[Qty]])-(sales[[#This Row],[Discount_Amt]]*sales[[#This Row],[Qty]])</f>
        <v>5130</v>
      </c>
    </row>
    <row r="7812" spans="2:14" hidden="1" x14ac:dyDescent="0.35">
      <c r="B7812" s="7">
        <v>2031810</v>
      </c>
      <c r="C7812" s="1" t="s">
        <v>22</v>
      </c>
      <c r="D7812" s="1" t="s">
        <v>406</v>
      </c>
      <c r="E7812" s="1" t="s">
        <v>40</v>
      </c>
      <c r="F7812" s="1" t="s">
        <v>519</v>
      </c>
      <c r="G7812" s="3">
        <v>45482</v>
      </c>
      <c r="H7812" s="3">
        <v>45490</v>
      </c>
      <c r="I7812" s="6">
        <v>4500</v>
      </c>
      <c r="J7812" s="1">
        <v>3</v>
      </c>
      <c r="K7812" s="4">
        <v>0.05</v>
      </c>
      <c r="L7812" s="6">
        <f t="shared" si="246"/>
        <v>225</v>
      </c>
      <c r="M7812" s="8">
        <f t="shared" si="247"/>
        <v>13275</v>
      </c>
      <c r="N7812" s="21">
        <f>(sales[[#This Row],[Price]]*sales[[#This Row],[Qty]])-(sales[[#This Row],[Discount_Amt]]*sales[[#This Row],[Qty]])</f>
        <v>12825</v>
      </c>
    </row>
    <row r="7813" spans="2:14" hidden="1" x14ac:dyDescent="0.35">
      <c r="B7813" s="7">
        <v>2031811</v>
      </c>
      <c r="C7813" s="1" t="s">
        <v>23</v>
      </c>
      <c r="D7813" s="1" t="s">
        <v>25</v>
      </c>
      <c r="E7813" s="1" t="s">
        <v>41</v>
      </c>
      <c r="F7813" s="1" t="s">
        <v>521</v>
      </c>
      <c r="G7813" s="3">
        <v>45482</v>
      </c>
      <c r="H7813" s="3">
        <v>45484</v>
      </c>
      <c r="I7813" s="6">
        <v>2350</v>
      </c>
      <c r="J7813" s="1">
        <v>2</v>
      </c>
      <c r="K7813" s="4">
        <v>0.05</v>
      </c>
      <c r="L7813" s="6">
        <f t="shared" si="246"/>
        <v>117.5</v>
      </c>
      <c r="M7813" s="8">
        <f t="shared" si="247"/>
        <v>4582.5</v>
      </c>
      <c r="N7813" s="21">
        <f>(sales[[#This Row],[Price]]*sales[[#This Row],[Qty]])-(sales[[#This Row],[Discount_Amt]]*sales[[#This Row],[Qty]])</f>
        <v>4465</v>
      </c>
    </row>
    <row r="7814" spans="2:14" hidden="1" x14ac:dyDescent="0.35">
      <c r="B7814" s="7">
        <v>2031812</v>
      </c>
      <c r="C7814" s="1" t="s">
        <v>24</v>
      </c>
      <c r="D7814" s="1" t="s">
        <v>26</v>
      </c>
      <c r="E7814" s="1" t="s">
        <v>42</v>
      </c>
      <c r="F7814" s="1" t="s">
        <v>520</v>
      </c>
      <c r="G7814" s="3">
        <v>45482</v>
      </c>
      <c r="H7814" s="3">
        <v>45485</v>
      </c>
      <c r="I7814" s="6">
        <v>90</v>
      </c>
      <c r="J7814" s="1">
        <v>1</v>
      </c>
      <c r="K7814" s="4">
        <v>0.03</v>
      </c>
      <c r="L7814" s="6">
        <f t="shared" si="246"/>
        <v>2.6999999999999997</v>
      </c>
      <c r="M7814" s="8">
        <f t="shared" si="247"/>
        <v>87.3</v>
      </c>
      <c r="N7814" s="21">
        <f>(sales[[#This Row],[Price]]*sales[[#This Row],[Qty]])-(sales[[#This Row],[Discount_Amt]]*sales[[#This Row],[Qty]])</f>
        <v>87.3</v>
      </c>
    </row>
    <row r="7815" spans="2:14" hidden="1" x14ac:dyDescent="0.35">
      <c r="B7815" s="7">
        <v>2031813</v>
      </c>
      <c r="C7815" s="1" t="s">
        <v>4</v>
      </c>
      <c r="D7815" s="1" t="s">
        <v>27</v>
      </c>
      <c r="E7815" s="1" t="s">
        <v>43</v>
      </c>
      <c r="F7815" s="1" t="s">
        <v>518</v>
      </c>
      <c r="G7815" s="3">
        <v>45482</v>
      </c>
      <c r="H7815" s="3">
        <v>45487</v>
      </c>
      <c r="I7815" s="6">
        <v>280</v>
      </c>
      <c r="J7815" s="1">
        <v>1</v>
      </c>
      <c r="K7815" s="4">
        <v>0.1</v>
      </c>
      <c r="L7815" s="6">
        <f t="shared" si="246"/>
        <v>28</v>
      </c>
      <c r="M7815" s="8">
        <f t="shared" si="247"/>
        <v>252</v>
      </c>
      <c r="N7815" s="21">
        <f>(sales[[#This Row],[Price]]*sales[[#This Row],[Qty]])-(sales[[#This Row],[Discount_Amt]]*sales[[#This Row],[Qty]])</f>
        <v>252</v>
      </c>
    </row>
    <row r="7816" spans="2:14" hidden="1" x14ac:dyDescent="0.35">
      <c r="B7816" s="7">
        <v>2031814</v>
      </c>
      <c r="C7816" s="1" t="s">
        <v>5</v>
      </c>
      <c r="D7816" s="1" t="s">
        <v>28</v>
      </c>
      <c r="E7816" s="1" t="s">
        <v>44</v>
      </c>
      <c r="F7816" s="1" t="s">
        <v>519</v>
      </c>
      <c r="G7816" s="3">
        <v>45482</v>
      </c>
      <c r="H7816" s="3">
        <v>45483</v>
      </c>
      <c r="I7816" s="6">
        <v>70</v>
      </c>
      <c r="J7816" s="1">
        <v>2</v>
      </c>
      <c r="K7816" s="4">
        <v>0.05</v>
      </c>
      <c r="L7816" s="6">
        <f t="shared" si="246"/>
        <v>3.5</v>
      </c>
      <c r="M7816" s="8">
        <f t="shared" si="247"/>
        <v>136.5</v>
      </c>
      <c r="N7816" s="21">
        <f>(sales[[#This Row],[Price]]*sales[[#This Row],[Qty]])-(sales[[#This Row],[Discount_Amt]]*sales[[#This Row],[Qty]])</f>
        <v>133</v>
      </c>
    </row>
    <row r="7817" spans="2:14" hidden="1" x14ac:dyDescent="0.35">
      <c r="B7817" s="7">
        <v>2031815</v>
      </c>
      <c r="C7817" s="1" t="s">
        <v>6</v>
      </c>
      <c r="D7817" s="1" t="s">
        <v>29</v>
      </c>
      <c r="E7817" s="1" t="s">
        <v>45</v>
      </c>
      <c r="F7817" s="1" t="s">
        <v>520</v>
      </c>
      <c r="G7817" s="3">
        <v>45482</v>
      </c>
      <c r="H7817" s="3">
        <v>45490</v>
      </c>
      <c r="I7817" s="6">
        <v>230</v>
      </c>
      <c r="J7817" s="1">
        <v>1</v>
      </c>
      <c r="K7817" s="4">
        <v>0.05</v>
      </c>
      <c r="L7817" s="6">
        <f t="shared" si="246"/>
        <v>11.5</v>
      </c>
      <c r="M7817" s="8">
        <f t="shared" si="247"/>
        <v>218.5</v>
      </c>
      <c r="N7817" s="21">
        <f>(sales[[#This Row],[Price]]*sales[[#This Row],[Qty]])-(sales[[#This Row],[Discount_Amt]]*sales[[#This Row],[Qty]])</f>
        <v>218.5</v>
      </c>
    </row>
    <row r="7818" spans="2:14" hidden="1" x14ac:dyDescent="0.35">
      <c r="B7818" s="7">
        <v>2031816</v>
      </c>
      <c r="C7818" s="1" t="s">
        <v>7</v>
      </c>
      <c r="D7818" s="1" t="s">
        <v>25</v>
      </c>
      <c r="E7818" s="1" t="s">
        <v>46</v>
      </c>
      <c r="F7818" s="1" t="s">
        <v>521</v>
      </c>
      <c r="G7818" s="3">
        <v>45482</v>
      </c>
      <c r="H7818" s="3">
        <v>45484</v>
      </c>
      <c r="I7818" s="6">
        <v>7999</v>
      </c>
      <c r="J7818" s="1">
        <v>3</v>
      </c>
      <c r="K7818" s="4">
        <v>0.02</v>
      </c>
      <c r="L7818" s="6">
        <f t="shared" si="246"/>
        <v>159.97999999999999</v>
      </c>
      <c r="M7818" s="8">
        <f t="shared" si="247"/>
        <v>23837.02</v>
      </c>
      <c r="N7818" s="21">
        <f>(sales[[#This Row],[Price]]*sales[[#This Row],[Qty]])-(sales[[#This Row],[Discount_Amt]]*sales[[#This Row],[Qty]])</f>
        <v>23517.06</v>
      </c>
    </row>
    <row r="7819" spans="2:14" x14ac:dyDescent="0.35">
      <c r="B7819" s="7">
        <v>2031817</v>
      </c>
      <c r="C7819" s="1" t="s">
        <v>10</v>
      </c>
      <c r="D7819" s="1" t="s">
        <v>30</v>
      </c>
      <c r="E7819" s="1" t="s">
        <v>47</v>
      </c>
      <c r="F7819" s="1" t="s">
        <v>518</v>
      </c>
      <c r="G7819" s="3">
        <v>45482</v>
      </c>
      <c r="H7819" s="3">
        <v>45485</v>
      </c>
      <c r="I7819" s="6">
        <v>850</v>
      </c>
      <c r="J7819" s="1">
        <v>2</v>
      </c>
      <c r="K7819" s="4">
        <v>0.06</v>
      </c>
      <c r="L7819" s="6">
        <f t="shared" si="246"/>
        <v>51</v>
      </c>
      <c r="M7819" s="8">
        <f t="shared" si="247"/>
        <v>1649</v>
      </c>
      <c r="N7819" s="21">
        <f>(sales[[#This Row],[Price]]*sales[[#This Row],[Qty]])-(sales[[#This Row],[Discount_Amt]]*sales[[#This Row],[Qty]])</f>
        <v>1598</v>
      </c>
    </row>
    <row r="7820" spans="2:14" hidden="1" x14ac:dyDescent="0.35">
      <c r="B7820" s="7">
        <v>2031818</v>
      </c>
      <c r="C7820" s="1" t="s">
        <v>8</v>
      </c>
      <c r="D7820" s="1" t="s">
        <v>27</v>
      </c>
      <c r="E7820" s="1" t="s">
        <v>48</v>
      </c>
      <c r="F7820" s="1" t="s">
        <v>518</v>
      </c>
      <c r="G7820" s="3">
        <v>45482</v>
      </c>
      <c r="H7820" s="3">
        <v>45487</v>
      </c>
      <c r="I7820" s="6">
        <v>65000</v>
      </c>
      <c r="J7820" s="1">
        <v>1</v>
      </c>
      <c r="K7820" s="4">
        <v>0.15</v>
      </c>
      <c r="L7820" s="6">
        <f t="shared" si="246"/>
        <v>9750</v>
      </c>
      <c r="M7820" s="8">
        <f t="shared" si="247"/>
        <v>55250</v>
      </c>
      <c r="N7820" s="21">
        <f>(sales[[#This Row],[Price]]*sales[[#This Row],[Qty]])-(sales[[#This Row],[Discount_Amt]]*sales[[#This Row],[Qty]])</f>
        <v>55250</v>
      </c>
    </row>
    <row r="7821" spans="2:14" hidden="1" x14ac:dyDescent="0.35">
      <c r="B7821" s="7">
        <v>2031819</v>
      </c>
      <c r="C7821" s="1" t="s">
        <v>9</v>
      </c>
      <c r="D7821" s="1" t="s">
        <v>28</v>
      </c>
      <c r="E7821" s="1" t="s">
        <v>49</v>
      </c>
      <c r="F7821" s="1" t="s">
        <v>519</v>
      </c>
      <c r="G7821" s="3">
        <v>45482</v>
      </c>
      <c r="H7821" s="3">
        <v>45483</v>
      </c>
      <c r="I7821" s="6">
        <v>450</v>
      </c>
      <c r="J7821" s="1">
        <v>2</v>
      </c>
      <c r="K7821" s="4">
        <v>0.02</v>
      </c>
      <c r="L7821" s="6">
        <f t="shared" si="246"/>
        <v>9</v>
      </c>
      <c r="M7821" s="8">
        <f t="shared" si="247"/>
        <v>891</v>
      </c>
      <c r="N7821" s="21">
        <f>(sales[[#This Row],[Price]]*sales[[#This Row],[Qty]])-(sales[[#This Row],[Discount_Amt]]*sales[[#This Row],[Qty]])</f>
        <v>882</v>
      </c>
    </row>
    <row r="7822" spans="2:14" x14ac:dyDescent="0.35">
      <c r="B7822" s="7">
        <v>2031820</v>
      </c>
      <c r="C7822" s="1" t="s">
        <v>11</v>
      </c>
      <c r="D7822" s="1" t="s">
        <v>29</v>
      </c>
      <c r="E7822" s="1" t="s">
        <v>50</v>
      </c>
      <c r="F7822" s="1" t="s">
        <v>521</v>
      </c>
      <c r="G7822" s="3">
        <v>45482</v>
      </c>
      <c r="H7822" s="3">
        <v>45490</v>
      </c>
      <c r="I7822" s="6">
        <v>1299</v>
      </c>
      <c r="J7822" s="1">
        <v>1</v>
      </c>
      <c r="K7822" s="4">
        <v>0.02</v>
      </c>
      <c r="L7822" s="6">
        <f t="shared" si="246"/>
        <v>25.98</v>
      </c>
      <c r="M7822" s="8">
        <f t="shared" si="247"/>
        <v>1273.02</v>
      </c>
      <c r="N7822" s="21">
        <f>(sales[[#This Row],[Price]]*sales[[#This Row],[Qty]])-(sales[[#This Row],[Discount_Amt]]*sales[[#This Row],[Qty]])</f>
        <v>1273.02</v>
      </c>
    </row>
    <row r="7823" spans="2:14" x14ac:dyDescent="0.35">
      <c r="B7823" s="7">
        <v>2031821</v>
      </c>
      <c r="C7823" s="1" t="s">
        <v>12</v>
      </c>
      <c r="D7823" s="1" t="s">
        <v>25</v>
      </c>
      <c r="E7823" s="1" t="s">
        <v>51</v>
      </c>
      <c r="F7823" s="1" t="s">
        <v>520</v>
      </c>
      <c r="G7823" s="3">
        <v>45482</v>
      </c>
      <c r="H7823" s="3">
        <v>45484</v>
      </c>
      <c r="I7823" s="6">
        <v>1700</v>
      </c>
      <c r="J7823" s="1">
        <v>2</v>
      </c>
      <c r="K7823" s="4">
        <v>0.02</v>
      </c>
      <c r="L7823" s="6">
        <f t="shared" si="246"/>
        <v>34</v>
      </c>
      <c r="M7823" s="8">
        <f t="shared" si="247"/>
        <v>3366</v>
      </c>
      <c r="N7823" s="21">
        <f>(sales[[#This Row],[Price]]*sales[[#This Row],[Qty]])-(sales[[#This Row],[Discount_Amt]]*sales[[#This Row],[Qty]])</f>
        <v>3332</v>
      </c>
    </row>
    <row r="7824" spans="2:14" hidden="1" x14ac:dyDescent="0.35">
      <c r="B7824" s="7">
        <v>2031822</v>
      </c>
      <c r="C7824" s="1" t="s">
        <v>13</v>
      </c>
      <c r="D7824" s="1" t="s">
        <v>26</v>
      </c>
      <c r="E7824" s="1" t="s">
        <v>506</v>
      </c>
      <c r="F7824" s="1" t="s">
        <v>518</v>
      </c>
      <c r="G7824" s="3">
        <v>45482</v>
      </c>
      <c r="H7824" s="3">
        <v>45485</v>
      </c>
      <c r="I7824" s="6">
        <v>55000</v>
      </c>
      <c r="J7824" s="1">
        <v>3</v>
      </c>
      <c r="K7824" s="4">
        <v>0.02</v>
      </c>
      <c r="L7824" s="6">
        <f t="shared" si="246"/>
        <v>1100</v>
      </c>
      <c r="M7824" s="8">
        <f t="shared" si="247"/>
        <v>163900</v>
      </c>
      <c r="N7824" s="21">
        <f>(sales[[#This Row],[Price]]*sales[[#This Row],[Qty]])-(sales[[#This Row],[Discount_Amt]]*sales[[#This Row],[Qty]])</f>
        <v>161700</v>
      </c>
    </row>
    <row r="7825" spans="2:14" hidden="1" x14ac:dyDescent="0.35">
      <c r="B7825" s="7">
        <v>2031823</v>
      </c>
      <c r="C7825" s="1" t="s">
        <v>14</v>
      </c>
      <c r="D7825" s="1" t="s">
        <v>27</v>
      </c>
      <c r="E7825" s="1" t="s">
        <v>507</v>
      </c>
      <c r="F7825" s="1" t="s">
        <v>519</v>
      </c>
      <c r="G7825" s="3">
        <v>45482</v>
      </c>
      <c r="H7825" s="3">
        <v>45487</v>
      </c>
      <c r="I7825" s="6">
        <v>57999</v>
      </c>
      <c r="J7825" s="1">
        <v>2</v>
      </c>
      <c r="K7825" s="4">
        <v>0.02</v>
      </c>
      <c r="L7825" s="6">
        <f t="shared" si="246"/>
        <v>1159.98</v>
      </c>
      <c r="M7825" s="8">
        <f t="shared" si="247"/>
        <v>114838.02</v>
      </c>
      <c r="N7825" s="21">
        <f>(sales[[#This Row],[Price]]*sales[[#This Row],[Qty]])-(sales[[#This Row],[Discount_Amt]]*sales[[#This Row],[Qty]])</f>
        <v>113678.04</v>
      </c>
    </row>
    <row r="7826" spans="2:14" hidden="1" x14ac:dyDescent="0.35">
      <c r="B7826" s="7">
        <v>2031824</v>
      </c>
      <c r="C7826" s="1" t="s">
        <v>15</v>
      </c>
      <c r="D7826" s="1" t="s">
        <v>28</v>
      </c>
      <c r="E7826" s="1" t="s">
        <v>508</v>
      </c>
      <c r="F7826" s="1" t="s">
        <v>520</v>
      </c>
      <c r="G7826" s="3">
        <v>45482</v>
      </c>
      <c r="H7826" s="3">
        <v>45483</v>
      </c>
      <c r="I7826" s="6">
        <v>1399</v>
      </c>
      <c r="J7826" s="1">
        <v>7</v>
      </c>
      <c r="K7826" s="4">
        <v>0.02</v>
      </c>
      <c r="L7826" s="6">
        <f t="shared" si="246"/>
        <v>27.98</v>
      </c>
      <c r="M7826" s="8">
        <f t="shared" si="247"/>
        <v>9765.02</v>
      </c>
      <c r="N7826" s="21">
        <f>(sales[[#This Row],[Price]]*sales[[#This Row],[Qty]])-(sales[[#This Row],[Discount_Amt]]*sales[[#This Row],[Qty]])</f>
        <v>9597.14</v>
      </c>
    </row>
    <row r="7827" spans="2:14" hidden="1" x14ac:dyDescent="0.35">
      <c r="B7827" s="7">
        <v>2031825</v>
      </c>
      <c r="C7827" s="1" t="s">
        <v>16</v>
      </c>
      <c r="D7827" s="1" t="s">
        <v>29</v>
      </c>
      <c r="E7827" s="1" t="s">
        <v>31</v>
      </c>
      <c r="F7827" s="1" t="s">
        <v>521</v>
      </c>
      <c r="G7827" s="3">
        <v>45482</v>
      </c>
      <c r="H7827" s="3">
        <v>45490</v>
      </c>
      <c r="I7827" s="6">
        <v>999</v>
      </c>
      <c r="J7827" s="1">
        <v>2</v>
      </c>
      <c r="K7827" s="4">
        <v>0.02</v>
      </c>
      <c r="L7827" s="6">
        <f t="shared" si="246"/>
        <v>19.98</v>
      </c>
      <c r="M7827" s="8">
        <f t="shared" si="247"/>
        <v>1978.02</v>
      </c>
      <c r="N7827" s="21">
        <f>(sales[[#This Row],[Price]]*sales[[#This Row],[Qty]])-(sales[[#This Row],[Discount_Amt]]*sales[[#This Row],[Qty]])</f>
        <v>1958.04</v>
      </c>
    </row>
    <row r="7828" spans="2:14" x14ac:dyDescent="0.35">
      <c r="B7828" s="7">
        <v>2031826</v>
      </c>
      <c r="C7828" s="1" t="s">
        <v>17</v>
      </c>
      <c r="D7828" s="1" t="s">
        <v>25</v>
      </c>
      <c r="E7828" s="1" t="s">
        <v>32</v>
      </c>
      <c r="F7828" s="1" t="s">
        <v>518</v>
      </c>
      <c r="G7828" s="3">
        <v>45482</v>
      </c>
      <c r="H7828" s="3">
        <v>45484</v>
      </c>
      <c r="I7828" s="6">
        <v>2099</v>
      </c>
      <c r="J7828" s="1">
        <v>1</v>
      </c>
      <c r="K7828" s="4">
        <v>0.02</v>
      </c>
      <c r="L7828" s="6">
        <f t="shared" si="246"/>
        <v>41.980000000000004</v>
      </c>
      <c r="M7828" s="8">
        <f t="shared" si="247"/>
        <v>2057.02</v>
      </c>
      <c r="N7828" s="21">
        <f>(sales[[#This Row],[Price]]*sales[[#This Row],[Qty]])-(sales[[#This Row],[Discount_Amt]]*sales[[#This Row],[Qty]])</f>
        <v>2057.02</v>
      </c>
    </row>
    <row r="7829" spans="2:14" hidden="1" x14ac:dyDescent="0.35">
      <c r="B7829" s="7">
        <v>2031827</v>
      </c>
      <c r="C7829" s="1" t="s">
        <v>18</v>
      </c>
      <c r="D7829" s="1" t="s">
        <v>26</v>
      </c>
      <c r="E7829" s="1" t="s">
        <v>38</v>
      </c>
      <c r="F7829" s="1" t="s">
        <v>518</v>
      </c>
      <c r="G7829" s="3">
        <v>45482</v>
      </c>
      <c r="H7829" s="3">
        <v>45485</v>
      </c>
      <c r="I7829" s="6">
        <v>11000</v>
      </c>
      <c r="J7829" s="1">
        <v>1</v>
      </c>
      <c r="K7829" s="4">
        <v>7.0000000000000007E-2</v>
      </c>
      <c r="L7829" s="6">
        <f t="shared" si="246"/>
        <v>770.00000000000011</v>
      </c>
      <c r="M7829" s="8">
        <f t="shared" si="247"/>
        <v>10230</v>
      </c>
      <c r="N7829" s="21">
        <f>(sales[[#This Row],[Price]]*sales[[#This Row],[Qty]])-(sales[[#This Row],[Discount_Amt]]*sales[[#This Row],[Qty]])</f>
        <v>10230</v>
      </c>
    </row>
    <row r="7830" spans="2:14" hidden="1" x14ac:dyDescent="0.35">
      <c r="B7830" s="7">
        <v>2031828</v>
      </c>
      <c r="C7830" s="1" t="s">
        <v>19</v>
      </c>
      <c r="D7830" s="1" t="s">
        <v>27</v>
      </c>
      <c r="E7830" s="1" t="s">
        <v>33</v>
      </c>
      <c r="F7830" s="1" t="s">
        <v>519</v>
      </c>
      <c r="G7830" s="3">
        <v>45482</v>
      </c>
      <c r="H7830" s="3">
        <v>45487</v>
      </c>
      <c r="I7830" s="6">
        <v>800</v>
      </c>
      <c r="J7830" s="1">
        <v>1</v>
      </c>
      <c r="K7830" s="4">
        <v>0.03</v>
      </c>
      <c r="L7830" s="6">
        <f t="shared" si="246"/>
        <v>24</v>
      </c>
      <c r="M7830" s="8">
        <f t="shared" si="247"/>
        <v>776</v>
      </c>
      <c r="N7830" s="21">
        <f>(sales[[#This Row],[Price]]*sales[[#This Row],[Qty]])-(sales[[#This Row],[Discount_Amt]]*sales[[#This Row],[Qty]])</f>
        <v>776</v>
      </c>
    </row>
    <row r="7831" spans="2:14" hidden="1" x14ac:dyDescent="0.35">
      <c r="B7831" s="7">
        <v>2031829</v>
      </c>
      <c r="C7831" s="1" t="s">
        <v>20</v>
      </c>
      <c r="D7831" s="1" t="s">
        <v>28</v>
      </c>
      <c r="E7831" s="1" t="s">
        <v>34</v>
      </c>
      <c r="F7831" s="1" t="s">
        <v>521</v>
      </c>
      <c r="G7831" s="3">
        <v>45482</v>
      </c>
      <c r="H7831" s="3">
        <v>45483</v>
      </c>
      <c r="I7831" s="6">
        <v>5500</v>
      </c>
      <c r="J7831" s="1">
        <v>2</v>
      </c>
      <c r="K7831" s="4">
        <v>0.08</v>
      </c>
      <c r="L7831" s="6">
        <f t="shared" si="246"/>
        <v>440</v>
      </c>
      <c r="M7831" s="8">
        <f t="shared" si="247"/>
        <v>10560</v>
      </c>
      <c r="N7831" s="21">
        <f>(sales[[#This Row],[Price]]*sales[[#This Row],[Qty]])-(sales[[#This Row],[Discount_Amt]]*sales[[#This Row],[Qty]])</f>
        <v>10120</v>
      </c>
    </row>
    <row r="7832" spans="2:14" hidden="1" x14ac:dyDescent="0.35">
      <c r="B7832" s="7">
        <v>2031830</v>
      </c>
      <c r="C7832" s="1" t="s">
        <v>21</v>
      </c>
      <c r="D7832" s="1" t="s">
        <v>29</v>
      </c>
      <c r="E7832" s="1" t="s">
        <v>35</v>
      </c>
      <c r="F7832" s="1" t="s">
        <v>520</v>
      </c>
      <c r="G7832" s="3">
        <v>45482</v>
      </c>
      <c r="H7832" s="3">
        <v>45490</v>
      </c>
      <c r="I7832" s="6">
        <v>1350</v>
      </c>
      <c r="J7832" s="1">
        <v>1</v>
      </c>
      <c r="K7832" s="4">
        <v>0.05</v>
      </c>
      <c r="L7832" s="6">
        <f t="shared" si="246"/>
        <v>67.5</v>
      </c>
      <c r="M7832" s="8">
        <f t="shared" si="247"/>
        <v>1282.5</v>
      </c>
      <c r="N7832" s="21">
        <f>(sales[[#This Row],[Price]]*sales[[#This Row],[Qty]])-(sales[[#This Row],[Discount_Amt]]*sales[[#This Row],[Qty]])</f>
        <v>1282.5</v>
      </c>
    </row>
    <row r="7833" spans="2:14" hidden="1" x14ac:dyDescent="0.35">
      <c r="B7833" s="7">
        <v>2031831</v>
      </c>
      <c r="C7833" s="1" t="s">
        <v>22</v>
      </c>
      <c r="D7833" s="1" t="s">
        <v>25</v>
      </c>
      <c r="E7833" s="1" t="s">
        <v>36</v>
      </c>
      <c r="F7833" s="1" t="s">
        <v>518</v>
      </c>
      <c r="G7833" s="3">
        <v>45482</v>
      </c>
      <c r="H7833" s="3">
        <v>45484</v>
      </c>
      <c r="I7833" s="6">
        <v>4500</v>
      </c>
      <c r="J7833" s="1">
        <v>2</v>
      </c>
      <c r="K7833" s="4">
        <v>0.05</v>
      </c>
      <c r="L7833" s="6">
        <f t="shared" si="246"/>
        <v>225</v>
      </c>
      <c r="M7833" s="8">
        <f t="shared" si="247"/>
        <v>8775</v>
      </c>
      <c r="N7833" s="21">
        <f>(sales[[#This Row],[Price]]*sales[[#This Row],[Qty]])-(sales[[#This Row],[Discount_Amt]]*sales[[#This Row],[Qty]])</f>
        <v>8550</v>
      </c>
    </row>
    <row r="7834" spans="2:14" hidden="1" x14ac:dyDescent="0.35">
      <c r="B7834" s="7">
        <v>2031832</v>
      </c>
      <c r="C7834" s="1" t="s">
        <v>23</v>
      </c>
      <c r="D7834" s="1" t="s">
        <v>407</v>
      </c>
      <c r="E7834" s="1" t="s">
        <v>37</v>
      </c>
      <c r="F7834" s="1" t="s">
        <v>519</v>
      </c>
      <c r="G7834" s="3">
        <v>45482</v>
      </c>
      <c r="H7834" s="3">
        <v>45485</v>
      </c>
      <c r="I7834" s="6">
        <v>2350</v>
      </c>
      <c r="J7834" s="1">
        <v>7</v>
      </c>
      <c r="K7834" s="4">
        <v>0.05</v>
      </c>
      <c r="L7834" s="6">
        <f t="shared" si="246"/>
        <v>117.5</v>
      </c>
      <c r="M7834" s="8">
        <f t="shared" si="247"/>
        <v>16332.5</v>
      </c>
      <c r="N7834" s="21">
        <f>(sales[[#This Row],[Price]]*sales[[#This Row],[Qty]])-(sales[[#This Row],[Discount_Amt]]*sales[[#This Row],[Qty]])</f>
        <v>15627.5</v>
      </c>
    </row>
    <row r="7835" spans="2:14" hidden="1" x14ac:dyDescent="0.35">
      <c r="B7835" s="7">
        <v>2031833</v>
      </c>
      <c r="C7835" s="1" t="s">
        <v>24</v>
      </c>
      <c r="D7835" s="1" t="s">
        <v>25</v>
      </c>
      <c r="E7835" s="1" t="s">
        <v>39</v>
      </c>
      <c r="F7835" s="1" t="s">
        <v>520</v>
      </c>
      <c r="G7835" s="3">
        <v>45482</v>
      </c>
      <c r="H7835" s="3">
        <v>45487</v>
      </c>
      <c r="I7835" s="6">
        <v>90</v>
      </c>
      <c r="J7835" s="1">
        <v>2</v>
      </c>
      <c r="K7835" s="4">
        <v>0.05</v>
      </c>
      <c r="L7835" s="6">
        <f t="shared" si="246"/>
        <v>4.5</v>
      </c>
      <c r="M7835" s="8">
        <f t="shared" si="247"/>
        <v>175.5</v>
      </c>
      <c r="N7835" s="21">
        <f>(sales[[#This Row],[Price]]*sales[[#This Row],[Qty]])-(sales[[#This Row],[Discount_Amt]]*sales[[#This Row],[Qty]])</f>
        <v>171</v>
      </c>
    </row>
    <row r="7836" spans="2:14" hidden="1" x14ac:dyDescent="0.35">
      <c r="B7836" s="7">
        <v>2031834</v>
      </c>
      <c r="C7836" s="1" t="s">
        <v>4</v>
      </c>
      <c r="D7836" s="1" t="s">
        <v>26</v>
      </c>
      <c r="E7836" s="1" t="s">
        <v>40</v>
      </c>
      <c r="F7836" s="1" t="s">
        <v>521</v>
      </c>
      <c r="G7836" s="3">
        <v>45482</v>
      </c>
      <c r="H7836" s="3">
        <v>45483</v>
      </c>
      <c r="I7836" s="6">
        <v>280</v>
      </c>
      <c r="J7836" s="1">
        <v>2</v>
      </c>
      <c r="K7836" s="4">
        <v>0.03</v>
      </c>
      <c r="L7836" s="6">
        <f t="shared" si="246"/>
        <v>8.4</v>
      </c>
      <c r="M7836" s="8">
        <f t="shared" si="247"/>
        <v>551.6</v>
      </c>
      <c r="N7836" s="21">
        <f>(sales[[#This Row],[Price]]*sales[[#This Row],[Qty]])-(sales[[#This Row],[Discount_Amt]]*sales[[#This Row],[Qty]])</f>
        <v>543.20000000000005</v>
      </c>
    </row>
    <row r="7837" spans="2:14" hidden="1" x14ac:dyDescent="0.35">
      <c r="B7837" s="7">
        <v>2031835</v>
      </c>
      <c r="C7837" s="1" t="s">
        <v>5</v>
      </c>
      <c r="D7837" s="1" t="s">
        <v>27</v>
      </c>
      <c r="E7837" s="1" t="s">
        <v>41</v>
      </c>
      <c r="F7837" s="1" t="s">
        <v>518</v>
      </c>
      <c r="G7837" s="3">
        <v>45482</v>
      </c>
      <c r="H7837" s="3">
        <v>45490</v>
      </c>
      <c r="I7837" s="6">
        <v>70</v>
      </c>
      <c r="J7837" s="1">
        <v>1</v>
      </c>
      <c r="K7837" s="4">
        <v>0.1</v>
      </c>
      <c r="L7837" s="6">
        <f t="shared" si="246"/>
        <v>7</v>
      </c>
      <c r="M7837" s="8">
        <f t="shared" si="247"/>
        <v>63</v>
      </c>
      <c r="N7837" s="21">
        <f>(sales[[#This Row],[Price]]*sales[[#This Row],[Qty]])-(sales[[#This Row],[Discount_Amt]]*sales[[#This Row],[Qty]])</f>
        <v>63</v>
      </c>
    </row>
    <row r="7838" spans="2:14" hidden="1" x14ac:dyDescent="0.35">
      <c r="B7838" s="7">
        <v>2031836</v>
      </c>
      <c r="C7838" s="1" t="s">
        <v>6</v>
      </c>
      <c r="D7838" s="1" t="s">
        <v>28</v>
      </c>
      <c r="E7838" s="1" t="s">
        <v>42</v>
      </c>
      <c r="F7838" s="1" t="s">
        <v>518</v>
      </c>
      <c r="G7838" s="3">
        <v>45482</v>
      </c>
      <c r="H7838" s="3">
        <v>45484</v>
      </c>
      <c r="I7838" s="6">
        <v>230</v>
      </c>
      <c r="J7838" s="1">
        <v>2</v>
      </c>
      <c r="K7838" s="4">
        <v>0.05</v>
      </c>
      <c r="L7838" s="6">
        <f t="shared" si="246"/>
        <v>11.5</v>
      </c>
      <c r="M7838" s="8">
        <f t="shared" si="247"/>
        <v>448.5</v>
      </c>
      <c r="N7838" s="21">
        <f>(sales[[#This Row],[Price]]*sales[[#This Row],[Qty]])-(sales[[#This Row],[Discount_Amt]]*sales[[#This Row],[Qty]])</f>
        <v>437</v>
      </c>
    </row>
    <row r="7839" spans="2:14" hidden="1" x14ac:dyDescent="0.35">
      <c r="B7839" s="7">
        <v>2031837</v>
      </c>
      <c r="C7839" s="1" t="s">
        <v>7</v>
      </c>
      <c r="D7839" s="1" t="s">
        <v>29</v>
      </c>
      <c r="E7839" s="1" t="s">
        <v>43</v>
      </c>
      <c r="F7839" s="1" t="s">
        <v>519</v>
      </c>
      <c r="G7839" s="3">
        <v>45482</v>
      </c>
      <c r="H7839" s="3">
        <v>45485</v>
      </c>
      <c r="I7839" s="6">
        <v>7999</v>
      </c>
      <c r="J7839" s="1">
        <v>4</v>
      </c>
      <c r="K7839" s="4">
        <v>0.05</v>
      </c>
      <c r="L7839" s="6">
        <f t="shared" si="246"/>
        <v>399.95000000000005</v>
      </c>
      <c r="M7839" s="8">
        <f t="shared" si="247"/>
        <v>31596.05</v>
      </c>
      <c r="N7839" s="21">
        <f>(sales[[#This Row],[Price]]*sales[[#This Row],[Qty]])-(sales[[#This Row],[Discount_Amt]]*sales[[#This Row],[Qty]])</f>
        <v>30396.2</v>
      </c>
    </row>
    <row r="7840" spans="2:14" x14ac:dyDescent="0.35">
      <c r="B7840" s="7">
        <v>2031838</v>
      </c>
      <c r="C7840" s="1" t="s">
        <v>10</v>
      </c>
      <c r="D7840" s="1" t="s">
        <v>25</v>
      </c>
      <c r="E7840" s="1" t="s">
        <v>44</v>
      </c>
      <c r="F7840" s="1" t="s">
        <v>521</v>
      </c>
      <c r="G7840" s="3">
        <v>45482</v>
      </c>
      <c r="H7840" s="3">
        <v>45487</v>
      </c>
      <c r="I7840" s="6">
        <v>850</v>
      </c>
      <c r="J7840" s="1">
        <v>3</v>
      </c>
      <c r="K7840" s="4">
        <v>0.02</v>
      </c>
      <c r="L7840" s="6">
        <f t="shared" si="246"/>
        <v>17</v>
      </c>
      <c r="M7840" s="8">
        <f t="shared" si="247"/>
        <v>2533</v>
      </c>
      <c r="N7840" s="21">
        <f>(sales[[#This Row],[Price]]*sales[[#This Row],[Qty]])-(sales[[#This Row],[Discount_Amt]]*sales[[#This Row],[Qty]])</f>
        <v>2499</v>
      </c>
    </row>
    <row r="7841" spans="2:14" hidden="1" x14ac:dyDescent="0.35">
      <c r="B7841" s="7">
        <v>2031839</v>
      </c>
      <c r="C7841" s="1" t="s">
        <v>8</v>
      </c>
      <c r="D7841" s="1" t="s">
        <v>30</v>
      </c>
      <c r="E7841" s="1" t="s">
        <v>45</v>
      </c>
      <c r="F7841" s="1" t="s">
        <v>520</v>
      </c>
      <c r="G7841" s="3">
        <v>45482</v>
      </c>
      <c r="H7841" s="3">
        <v>45483</v>
      </c>
      <c r="I7841" s="6">
        <v>65000</v>
      </c>
      <c r="J7841" s="1">
        <v>2</v>
      </c>
      <c r="K7841" s="4">
        <v>0.06</v>
      </c>
      <c r="L7841" s="6">
        <f t="shared" si="246"/>
        <v>3900</v>
      </c>
      <c r="M7841" s="8">
        <f t="shared" si="247"/>
        <v>126100</v>
      </c>
      <c r="N7841" s="21">
        <f>(sales[[#This Row],[Price]]*sales[[#This Row],[Qty]])-(sales[[#This Row],[Discount_Amt]]*sales[[#This Row],[Qty]])</f>
        <v>122200</v>
      </c>
    </row>
    <row r="7842" spans="2:14" hidden="1" x14ac:dyDescent="0.35">
      <c r="B7842" s="7">
        <v>2031840</v>
      </c>
      <c r="C7842" s="1" t="s">
        <v>9</v>
      </c>
      <c r="D7842" s="1" t="s">
        <v>27</v>
      </c>
      <c r="E7842" s="1" t="s">
        <v>46</v>
      </c>
      <c r="F7842" s="1" t="s">
        <v>518</v>
      </c>
      <c r="G7842" s="3">
        <v>45482</v>
      </c>
      <c r="H7842" s="3">
        <v>45490</v>
      </c>
      <c r="I7842" s="6">
        <v>450</v>
      </c>
      <c r="J7842" s="1">
        <v>1</v>
      </c>
      <c r="K7842" s="4">
        <v>0.15</v>
      </c>
      <c r="L7842" s="6">
        <f t="shared" si="246"/>
        <v>67.5</v>
      </c>
      <c r="M7842" s="8">
        <f t="shared" si="247"/>
        <v>382.5</v>
      </c>
      <c r="N7842" s="21">
        <f>(sales[[#This Row],[Price]]*sales[[#This Row],[Qty]])-(sales[[#This Row],[Discount_Amt]]*sales[[#This Row],[Qty]])</f>
        <v>382.5</v>
      </c>
    </row>
    <row r="7843" spans="2:14" x14ac:dyDescent="0.35">
      <c r="B7843" s="7">
        <v>2031841</v>
      </c>
      <c r="C7843" s="1" t="s">
        <v>11</v>
      </c>
      <c r="D7843" s="1" t="s">
        <v>28</v>
      </c>
      <c r="E7843" s="1" t="s">
        <v>47</v>
      </c>
      <c r="F7843" s="1" t="s">
        <v>519</v>
      </c>
      <c r="G7843" s="3">
        <v>45482</v>
      </c>
      <c r="H7843" s="3">
        <v>45484</v>
      </c>
      <c r="I7843" s="6">
        <v>1299</v>
      </c>
      <c r="J7843" s="1">
        <v>1</v>
      </c>
      <c r="K7843" s="4">
        <v>0.02</v>
      </c>
      <c r="L7843" s="6">
        <f t="shared" si="246"/>
        <v>25.98</v>
      </c>
      <c r="M7843" s="8">
        <f t="shared" si="247"/>
        <v>1273.02</v>
      </c>
      <c r="N7843" s="21">
        <f>(sales[[#This Row],[Price]]*sales[[#This Row],[Qty]])-(sales[[#This Row],[Discount_Amt]]*sales[[#This Row],[Qty]])</f>
        <v>1273.02</v>
      </c>
    </row>
    <row r="7844" spans="2:14" x14ac:dyDescent="0.35">
      <c r="B7844" s="7">
        <v>2031842</v>
      </c>
      <c r="C7844" s="1" t="s">
        <v>12</v>
      </c>
      <c r="D7844" s="1" t="s">
        <v>29</v>
      </c>
      <c r="E7844" s="1" t="s">
        <v>48</v>
      </c>
      <c r="F7844" s="1" t="s">
        <v>520</v>
      </c>
      <c r="G7844" s="3">
        <v>45482</v>
      </c>
      <c r="H7844" s="3">
        <v>45485</v>
      </c>
      <c r="I7844" s="6">
        <v>1700</v>
      </c>
      <c r="J7844" s="1">
        <v>2</v>
      </c>
      <c r="K7844" s="4">
        <v>0.02</v>
      </c>
      <c r="L7844" s="6">
        <f t="shared" si="246"/>
        <v>34</v>
      </c>
      <c r="M7844" s="8">
        <f t="shared" si="247"/>
        <v>3366</v>
      </c>
      <c r="N7844" s="21">
        <f>(sales[[#This Row],[Price]]*sales[[#This Row],[Qty]])-(sales[[#This Row],[Discount_Amt]]*sales[[#This Row],[Qty]])</f>
        <v>3332</v>
      </c>
    </row>
    <row r="7845" spans="2:14" hidden="1" x14ac:dyDescent="0.35">
      <c r="B7845" s="7">
        <v>2031843</v>
      </c>
      <c r="C7845" s="1" t="s">
        <v>13</v>
      </c>
      <c r="D7845" s="1" t="s">
        <v>25</v>
      </c>
      <c r="E7845" s="1" t="s">
        <v>49</v>
      </c>
      <c r="F7845" s="1" t="s">
        <v>521</v>
      </c>
      <c r="G7845" s="3">
        <v>45482</v>
      </c>
      <c r="H7845" s="3">
        <v>45487</v>
      </c>
      <c r="I7845" s="6">
        <v>55000</v>
      </c>
      <c r="J7845" s="1">
        <v>1</v>
      </c>
      <c r="K7845" s="4">
        <v>0.02</v>
      </c>
      <c r="L7845" s="6">
        <f t="shared" si="246"/>
        <v>1100</v>
      </c>
      <c r="M7845" s="8">
        <f t="shared" si="247"/>
        <v>53900</v>
      </c>
      <c r="N7845" s="21">
        <f>(sales[[#This Row],[Price]]*sales[[#This Row],[Qty]])-(sales[[#This Row],[Discount_Amt]]*sales[[#This Row],[Qty]])</f>
        <v>53900</v>
      </c>
    </row>
    <row r="7846" spans="2:14" hidden="1" x14ac:dyDescent="0.35">
      <c r="B7846" s="7">
        <v>2031844</v>
      </c>
      <c r="C7846" s="1" t="s">
        <v>14</v>
      </c>
      <c r="D7846" s="1" t="s">
        <v>26</v>
      </c>
      <c r="E7846" s="1" t="s">
        <v>50</v>
      </c>
      <c r="F7846" s="1" t="s">
        <v>518</v>
      </c>
      <c r="G7846" s="3">
        <v>45482</v>
      </c>
      <c r="H7846" s="3">
        <v>45483</v>
      </c>
      <c r="I7846" s="6">
        <v>57999</v>
      </c>
      <c r="J7846" s="1">
        <v>3</v>
      </c>
      <c r="K7846" s="4">
        <v>0.02</v>
      </c>
      <c r="L7846" s="6">
        <f t="shared" si="246"/>
        <v>1159.98</v>
      </c>
      <c r="M7846" s="8">
        <f t="shared" si="247"/>
        <v>172837.02</v>
      </c>
      <c r="N7846" s="21">
        <f>(sales[[#This Row],[Price]]*sales[[#This Row],[Qty]])-(sales[[#This Row],[Discount_Amt]]*sales[[#This Row],[Qty]])</f>
        <v>170517.06</v>
      </c>
    </row>
    <row r="7847" spans="2:14" hidden="1" x14ac:dyDescent="0.35">
      <c r="B7847" s="7">
        <v>2031845</v>
      </c>
      <c r="C7847" s="1" t="s">
        <v>15</v>
      </c>
      <c r="D7847" s="1" t="s">
        <v>27</v>
      </c>
      <c r="E7847" s="1" t="s">
        <v>51</v>
      </c>
      <c r="F7847" s="1" t="s">
        <v>518</v>
      </c>
      <c r="G7847" s="3">
        <v>45482</v>
      </c>
      <c r="H7847" s="3">
        <v>45490</v>
      </c>
      <c r="I7847" s="6">
        <v>1399</v>
      </c>
      <c r="J7847" s="1">
        <v>2</v>
      </c>
      <c r="K7847" s="4">
        <v>0.02</v>
      </c>
      <c r="L7847" s="6">
        <f t="shared" si="246"/>
        <v>27.98</v>
      </c>
      <c r="M7847" s="8">
        <f t="shared" si="247"/>
        <v>2770.02</v>
      </c>
      <c r="N7847" s="21">
        <f>(sales[[#This Row],[Price]]*sales[[#This Row],[Qty]])-(sales[[#This Row],[Discount_Amt]]*sales[[#This Row],[Qty]])</f>
        <v>2742.04</v>
      </c>
    </row>
    <row r="7848" spans="2:14" hidden="1" x14ac:dyDescent="0.35">
      <c r="B7848" s="7">
        <v>2031846</v>
      </c>
      <c r="C7848" s="1" t="s">
        <v>16</v>
      </c>
      <c r="D7848" s="1" t="s">
        <v>28</v>
      </c>
      <c r="E7848" s="1" t="s">
        <v>506</v>
      </c>
      <c r="F7848" s="1" t="s">
        <v>519</v>
      </c>
      <c r="G7848" s="3">
        <v>45482</v>
      </c>
      <c r="H7848" s="3">
        <v>45484</v>
      </c>
      <c r="I7848" s="6">
        <v>999</v>
      </c>
      <c r="J7848" s="1">
        <v>1</v>
      </c>
      <c r="K7848" s="4">
        <v>0.02</v>
      </c>
      <c r="L7848" s="6">
        <f t="shared" si="246"/>
        <v>19.98</v>
      </c>
      <c r="M7848" s="8">
        <f t="shared" si="247"/>
        <v>979.02</v>
      </c>
      <c r="N7848" s="21">
        <f>(sales[[#This Row],[Price]]*sales[[#This Row],[Qty]])-(sales[[#This Row],[Discount_Amt]]*sales[[#This Row],[Qty]])</f>
        <v>979.02</v>
      </c>
    </row>
    <row r="7849" spans="2:14" x14ac:dyDescent="0.35">
      <c r="B7849" s="7">
        <v>2031847</v>
      </c>
      <c r="C7849" s="1" t="s">
        <v>17</v>
      </c>
      <c r="D7849" s="1" t="s">
        <v>29</v>
      </c>
      <c r="E7849" s="1" t="s">
        <v>507</v>
      </c>
      <c r="F7849" s="1" t="s">
        <v>521</v>
      </c>
      <c r="G7849" s="3">
        <v>45482</v>
      </c>
      <c r="H7849" s="3">
        <v>45485</v>
      </c>
      <c r="I7849" s="6">
        <v>2099</v>
      </c>
      <c r="J7849" s="1">
        <v>2</v>
      </c>
      <c r="K7849" s="4">
        <v>0.02</v>
      </c>
      <c r="L7849" s="6">
        <f t="shared" si="246"/>
        <v>41.980000000000004</v>
      </c>
      <c r="M7849" s="8">
        <f t="shared" si="247"/>
        <v>4156.0200000000004</v>
      </c>
      <c r="N7849" s="21">
        <f>(sales[[#This Row],[Price]]*sales[[#This Row],[Qty]])-(sales[[#This Row],[Discount_Amt]]*sales[[#This Row],[Qty]])</f>
        <v>4114.04</v>
      </c>
    </row>
    <row r="7850" spans="2:14" hidden="1" x14ac:dyDescent="0.35">
      <c r="B7850" s="7">
        <v>2031848</v>
      </c>
      <c r="C7850" s="1" t="s">
        <v>18</v>
      </c>
      <c r="D7850" s="1" t="s">
        <v>25</v>
      </c>
      <c r="E7850" s="1" t="s">
        <v>508</v>
      </c>
      <c r="F7850" s="1" t="s">
        <v>520</v>
      </c>
      <c r="G7850" s="3">
        <v>45482</v>
      </c>
      <c r="H7850" s="3">
        <v>45487</v>
      </c>
      <c r="I7850" s="6">
        <v>11000</v>
      </c>
      <c r="J7850" s="1">
        <v>1</v>
      </c>
      <c r="K7850" s="4">
        <v>0.02</v>
      </c>
      <c r="L7850" s="6">
        <f t="shared" si="246"/>
        <v>220</v>
      </c>
      <c r="M7850" s="8">
        <f t="shared" si="247"/>
        <v>10780</v>
      </c>
      <c r="N7850" s="21">
        <f>(sales[[#This Row],[Price]]*sales[[#This Row],[Qty]])-(sales[[#This Row],[Discount_Amt]]*sales[[#This Row],[Qty]])</f>
        <v>10780</v>
      </c>
    </row>
    <row r="7851" spans="2:14" hidden="1" x14ac:dyDescent="0.35">
      <c r="B7851" s="7">
        <v>2031849</v>
      </c>
      <c r="C7851" s="1" t="s">
        <v>19</v>
      </c>
      <c r="D7851" s="1" t="s">
        <v>26</v>
      </c>
      <c r="E7851" s="1" t="s">
        <v>31</v>
      </c>
      <c r="F7851" s="1" t="s">
        <v>518</v>
      </c>
      <c r="G7851" s="3">
        <v>45482</v>
      </c>
      <c r="H7851" s="3">
        <v>45483</v>
      </c>
      <c r="I7851" s="6">
        <v>800</v>
      </c>
      <c r="J7851" s="1">
        <v>2</v>
      </c>
      <c r="K7851" s="4">
        <v>7.0000000000000007E-2</v>
      </c>
      <c r="L7851" s="6">
        <f t="shared" si="246"/>
        <v>56.000000000000007</v>
      </c>
      <c r="M7851" s="8">
        <f t="shared" si="247"/>
        <v>1544</v>
      </c>
      <c r="N7851" s="21">
        <f>(sales[[#This Row],[Price]]*sales[[#This Row],[Qty]])-(sales[[#This Row],[Discount_Amt]]*sales[[#This Row],[Qty]])</f>
        <v>1488</v>
      </c>
    </row>
    <row r="7852" spans="2:14" hidden="1" x14ac:dyDescent="0.35">
      <c r="B7852" s="7">
        <v>2031850</v>
      </c>
      <c r="C7852" s="1" t="s">
        <v>20</v>
      </c>
      <c r="D7852" s="1" t="s">
        <v>27</v>
      </c>
      <c r="E7852" s="1" t="s">
        <v>32</v>
      </c>
      <c r="F7852" s="1" t="s">
        <v>519</v>
      </c>
      <c r="G7852" s="3">
        <v>45482</v>
      </c>
      <c r="H7852" s="3">
        <v>45490</v>
      </c>
      <c r="I7852" s="6">
        <v>5500</v>
      </c>
      <c r="J7852" s="1">
        <v>3</v>
      </c>
      <c r="K7852" s="4">
        <v>0.03</v>
      </c>
      <c r="L7852" s="6">
        <f t="shared" si="246"/>
        <v>165</v>
      </c>
      <c r="M7852" s="8">
        <f t="shared" si="247"/>
        <v>16335</v>
      </c>
      <c r="N7852" s="21">
        <f>(sales[[#This Row],[Price]]*sales[[#This Row],[Qty]])-(sales[[#This Row],[Discount_Amt]]*sales[[#This Row],[Qty]])</f>
        <v>16005</v>
      </c>
    </row>
    <row r="7853" spans="2:14" hidden="1" x14ac:dyDescent="0.35">
      <c r="B7853" s="7">
        <v>2031851</v>
      </c>
      <c r="C7853" s="1" t="s">
        <v>21</v>
      </c>
      <c r="D7853" s="1" t="s">
        <v>28</v>
      </c>
      <c r="E7853" s="1" t="s">
        <v>38</v>
      </c>
      <c r="F7853" s="1" t="s">
        <v>520</v>
      </c>
      <c r="G7853" s="3">
        <v>45482</v>
      </c>
      <c r="H7853" s="3">
        <v>45484</v>
      </c>
      <c r="I7853" s="6">
        <v>1350</v>
      </c>
      <c r="J7853" s="1">
        <v>2</v>
      </c>
      <c r="K7853" s="4">
        <v>0.08</v>
      </c>
      <c r="L7853" s="6">
        <f t="shared" si="246"/>
        <v>108</v>
      </c>
      <c r="M7853" s="8">
        <f t="shared" si="247"/>
        <v>2592</v>
      </c>
      <c r="N7853" s="21">
        <f>(sales[[#This Row],[Price]]*sales[[#This Row],[Qty]])-(sales[[#This Row],[Discount_Amt]]*sales[[#This Row],[Qty]])</f>
        <v>2484</v>
      </c>
    </row>
    <row r="7854" spans="2:14" hidden="1" x14ac:dyDescent="0.35">
      <c r="B7854" s="7">
        <v>2031852</v>
      </c>
      <c r="C7854" s="1" t="s">
        <v>22</v>
      </c>
      <c r="D7854" s="1" t="s">
        <v>29</v>
      </c>
      <c r="E7854" s="1" t="s">
        <v>33</v>
      </c>
      <c r="F7854" s="1" t="s">
        <v>521</v>
      </c>
      <c r="G7854" s="3">
        <v>45482</v>
      </c>
      <c r="H7854" s="3">
        <v>45485</v>
      </c>
      <c r="I7854" s="6">
        <v>4500</v>
      </c>
      <c r="J7854" s="1">
        <v>7</v>
      </c>
      <c r="K7854" s="4">
        <v>0.05</v>
      </c>
      <c r="L7854" s="6">
        <f t="shared" ref="L7854:L7917" si="248">I7854*K7854</f>
        <v>225</v>
      </c>
      <c r="M7854" s="8">
        <f t="shared" ref="M7854:M7917" si="249">I7854*J7854-L7854</f>
        <v>31275</v>
      </c>
      <c r="N7854" s="21">
        <f>(sales[[#This Row],[Price]]*sales[[#This Row],[Qty]])-(sales[[#This Row],[Discount_Amt]]*sales[[#This Row],[Qty]])</f>
        <v>29925</v>
      </c>
    </row>
    <row r="7855" spans="2:14" hidden="1" x14ac:dyDescent="0.35">
      <c r="B7855" s="7">
        <v>2031853</v>
      </c>
      <c r="C7855" s="1" t="s">
        <v>23</v>
      </c>
      <c r="D7855" s="1" t="s">
        <v>25</v>
      </c>
      <c r="E7855" s="1" t="s">
        <v>34</v>
      </c>
      <c r="F7855" s="1" t="s">
        <v>518</v>
      </c>
      <c r="G7855" s="3">
        <v>45482</v>
      </c>
      <c r="H7855" s="3">
        <v>45487</v>
      </c>
      <c r="I7855" s="6">
        <v>2350</v>
      </c>
      <c r="J7855" s="1">
        <v>2</v>
      </c>
      <c r="K7855" s="4">
        <v>0.05</v>
      </c>
      <c r="L7855" s="6">
        <f t="shared" si="248"/>
        <v>117.5</v>
      </c>
      <c r="M7855" s="8">
        <f t="shared" si="249"/>
        <v>4582.5</v>
      </c>
      <c r="N7855" s="21">
        <f>(sales[[#This Row],[Price]]*sales[[#This Row],[Qty]])-(sales[[#This Row],[Discount_Amt]]*sales[[#This Row],[Qty]])</f>
        <v>4465</v>
      </c>
    </row>
    <row r="7856" spans="2:14" hidden="1" x14ac:dyDescent="0.35">
      <c r="B7856" s="7">
        <v>2031854</v>
      </c>
      <c r="C7856" s="1" t="s">
        <v>24</v>
      </c>
      <c r="D7856" s="1" t="s">
        <v>408</v>
      </c>
      <c r="E7856" s="1" t="s">
        <v>35</v>
      </c>
      <c r="F7856" s="1" t="s">
        <v>518</v>
      </c>
      <c r="G7856" s="3">
        <v>45482</v>
      </c>
      <c r="H7856" s="3">
        <v>45483</v>
      </c>
      <c r="I7856" s="6">
        <v>90</v>
      </c>
      <c r="J7856" s="1">
        <v>1</v>
      </c>
      <c r="K7856" s="4">
        <v>0.05</v>
      </c>
      <c r="L7856" s="6">
        <f t="shared" si="248"/>
        <v>4.5</v>
      </c>
      <c r="M7856" s="8">
        <f t="shared" si="249"/>
        <v>85.5</v>
      </c>
      <c r="N7856" s="21">
        <f>(sales[[#This Row],[Price]]*sales[[#This Row],[Qty]])-(sales[[#This Row],[Discount_Amt]]*sales[[#This Row],[Qty]])</f>
        <v>85.5</v>
      </c>
    </row>
    <row r="7857" spans="2:14" hidden="1" x14ac:dyDescent="0.35">
      <c r="B7857" s="7">
        <v>2031855</v>
      </c>
      <c r="C7857" s="1" t="s">
        <v>4</v>
      </c>
      <c r="D7857" s="1" t="s">
        <v>25</v>
      </c>
      <c r="E7857" s="1" t="s">
        <v>36</v>
      </c>
      <c r="F7857" s="1" t="s">
        <v>519</v>
      </c>
      <c r="G7857" s="3">
        <v>45482</v>
      </c>
      <c r="H7857" s="3">
        <v>45490</v>
      </c>
      <c r="I7857" s="6">
        <v>280</v>
      </c>
      <c r="J7857" s="1">
        <v>1</v>
      </c>
      <c r="K7857" s="4">
        <v>0.05</v>
      </c>
      <c r="L7857" s="6">
        <f t="shared" si="248"/>
        <v>14</v>
      </c>
      <c r="M7857" s="8">
        <f t="shared" si="249"/>
        <v>266</v>
      </c>
      <c r="N7857" s="21">
        <f>(sales[[#This Row],[Price]]*sales[[#This Row],[Qty]])-(sales[[#This Row],[Discount_Amt]]*sales[[#This Row],[Qty]])</f>
        <v>266</v>
      </c>
    </row>
    <row r="7858" spans="2:14" hidden="1" x14ac:dyDescent="0.35">
      <c r="B7858" s="7">
        <v>2031856</v>
      </c>
      <c r="C7858" s="1" t="s">
        <v>5</v>
      </c>
      <c r="D7858" s="1" t="s">
        <v>26</v>
      </c>
      <c r="E7858" s="1" t="s">
        <v>37</v>
      </c>
      <c r="F7858" s="1" t="s">
        <v>521</v>
      </c>
      <c r="G7858" s="3">
        <v>45482</v>
      </c>
      <c r="H7858" s="3">
        <v>45484</v>
      </c>
      <c r="I7858" s="6">
        <v>70</v>
      </c>
      <c r="J7858" s="1">
        <v>1</v>
      </c>
      <c r="K7858" s="4">
        <v>0.03</v>
      </c>
      <c r="L7858" s="6">
        <f t="shared" si="248"/>
        <v>2.1</v>
      </c>
      <c r="M7858" s="8">
        <f t="shared" si="249"/>
        <v>67.900000000000006</v>
      </c>
      <c r="N7858" s="21">
        <f>(sales[[#This Row],[Price]]*sales[[#This Row],[Qty]])-(sales[[#This Row],[Discount_Amt]]*sales[[#This Row],[Qty]])</f>
        <v>67.900000000000006</v>
      </c>
    </row>
    <row r="7859" spans="2:14" hidden="1" x14ac:dyDescent="0.35">
      <c r="B7859" s="7">
        <v>2031857</v>
      </c>
      <c r="C7859" s="1" t="s">
        <v>6</v>
      </c>
      <c r="D7859" s="1" t="s">
        <v>27</v>
      </c>
      <c r="E7859" s="1" t="s">
        <v>39</v>
      </c>
      <c r="F7859" s="1" t="s">
        <v>520</v>
      </c>
      <c r="G7859" s="3">
        <v>45482</v>
      </c>
      <c r="H7859" s="3">
        <v>45485</v>
      </c>
      <c r="I7859" s="6">
        <v>230</v>
      </c>
      <c r="J7859" s="1">
        <v>2</v>
      </c>
      <c r="K7859" s="4">
        <v>0.1</v>
      </c>
      <c r="L7859" s="6">
        <f t="shared" si="248"/>
        <v>23</v>
      </c>
      <c r="M7859" s="8">
        <f t="shared" si="249"/>
        <v>437</v>
      </c>
      <c r="N7859" s="21">
        <f>(sales[[#This Row],[Price]]*sales[[#This Row],[Qty]])-(sales[[#This Row],[Discount_Amt]]*sales[[#This Row],[Qty]])</f>
        <v>414</v>
      </c>
    </row>
    <row r="7860" spans="2:14" hidden="1" x14ac:dyDescent="0.35">
      <c r="B7860" s="7">
        <v>2031858</v>
      </c>
      <c r="C7860" s="1" t="s">
        <v>7</v>
      </c>
      <c r="D7860" s="1" t="s">
        <v>28</v>
      </c>
      <c r="E7860" s="1" t="s">
        <v>40</v>
      </c>
      <c r="F7860" s="1" t="s">
        <v>518</v>
      </c>
      <c r="G7860" s="3">
        <v>45482</v>
      </c>
      <c r="H7860" s="3">
        <v>45487</v>
      </c>
      <c r="I7860" s="6">
        <v>7999</v>
      </c>
      <c r="J7860" s="1">
        <v>1</v>
      </c>
      <c r="K7860" s="4">
        <v>0.05</v>
      </c>
      <c r="L7860" s="6">
        <f t="shared" si="248"/>
        <v>399.95000000000005</v>
      </c>
      <c r="M7860" s="8">
        <f t="shared" si="249"/>
        <v>7599.05</v>
      </c>
      <c r="N7860" s="21">
        <f>(sales[[#This Row],[Price]]*sales[[#This Row],[Qty]])-(sales[[#This Row],[Discount_Amt]]*sales[[#This Row],[Qty]])</f>
        <v>7599.05</v>
      </c>
    </row>
    <row r="7861" spans="2:14" x14ac:dyDescent="0.35">
      <c r="B7861" s="7">
        <v>2031859</v>
      </c>
      <c r="C7861" s="1" t="s">
        <v>10</v>
      </c>
      <c r="D7861" s="1" t="s">
        <v>29</v>
      </c>
      <c r="E7861" s="1" t="s">
        <v>41</v>
      </c>
      <c r="F7861" s="1" t="s">
        <v>519</v>
      </c>
      <c r="G7861" s="3">
        <v>45482</v>
      </c>
      <c r="H7861" s="3">
        <v>45483</v>
      </c>
      <c r="I7861" s="6">
        <v>850</v>
      </c>
      <c r="J7861" s="1">
        <v>2</v>
      </c>
      <c r="K7861" s="4">
        <v>0.05</v>
      </c>
      <c r="L7861" s="6">
        <f t="shared" si="248"/>
        <v>42.5</v>
      </c>
      <c r="M7861" s="8">
        <f t="shared" si="249"/>
        <v>1657.5</v>
      </c>
      <c r="N7861" s="21">
        <f>(sales[[#This Row],[Price]]*sales[[#This Row],[Qty]])-(sales[[#This Row],[Discount_Amt]]*sales[[#This Row],[Qty]])</f>
        <v>1615</v>
      </c>
    </row>
    <row r="7862" spans="2:14" hidden="1" x14ac:dyDescent="0.35">
      <c r="B7862" s="7">
        <v>2031860</v>
      </c>
      <c r="C7862" s="1" t="s">
        <v>8</v>
      </c>
      <c r="D7862" s="1" t="s">
        <v>25</v>
      </c>
      <c r="E7862" s="1" t="s">
        <v>42</v>
      </c>
      <c r="F7862" s="1" t="s">
        <v>520</v>
      </c>
      <c r="G7862" s="3">
        <v>45482</v>
      </c>
      <c r="H7862" s="3">
        <v>45490</v>
      </c>
      <c r="I7862" s="6">
        <v>65000</v>
      </c>
      <c r="J7862" s="1">
        <v>7</v>
      </c>
      <c r="K7862" s="4">
        <v>0.02</v>
      </c>
      <c r="L7862" s="6">
        <f t="shared" si="248"/>
        <v>1300</v>
      </c>
      <c r="M7862" s="8">
        <f t="shared" si="249"/>
        <v>453700</v>
      </c>
      <c r="N7862" s="21">
        <f>(sales[[#This Row],[Price]]*sales[[#This Row],[Qty]])-(sales[[#This Row],[Discount_Amt]]*sales[[#This Row],[Qty]])</f>
        <v>445900</v>
      </c>
    </row>
    <row r="7863" spans="2:14" hidden="1" x14ac:dyDescent="0.35">
      <c r="B7863" s="7">
        <v>2031861</v>
      </c>
      <c r="C7863" s="1" t="s">
        <v>9</v>
      </c>
      <c r="D7863" s="1" t="s">
        <v>30</v>
      </c>
      <c r="E7863" s="1" t="s">
        <v>43</v>
      </c>
      <c r="F7863" s="1" t="s">
        <v>521</v>
      </c>
      <c r="G7863" s="3">
        <v>45482</v>
      </c>
      <c r="H7863" s="3">
        <v>45484</v>
      </c>
      <c r="I7863" s="6">
        <v>450</v>
      </c>
      <c r="J7863" s="1">
        <v>2</v>
      </c>
      <c r="K7863" s="4">
        <v>0.06</v>
      </c>
      <c r="L7863" s="6">
        <f t="shared" si="248"/>
        <v>27</v>
      </c>
      <c r="M7863" s="8">
        <f t="shared" si="249"/>
        <v>873</v>
      </c>
      <c r="N7863" s="21">
        <f>(sales[[#This Row],[Price]]*sales[[#This Row],[Qty]])-(sales[[#This Row],[Discount_Amt]]*sales[[#This Row],[Qty]])</f>
        <v>846</v>
      </c>
    </row>
    <row r="7864" spans="2:14" x14ac:dyDescent="0.35">
      <c r="B7864" s="7">
        <v>2031862</v>
      </c>
      <c r="C7864" s="1" t="s">
        <v>11</v>
      </c>
      <c r="D7864" s="1" t="s">
        <v>27</v>
      </c>
      <c r="E7864" s="1" t="s">
        <v>44</v>
      </c>
      <c r="F7864" s="1" t="s">
        <v>518</v>
      </c>
      <c r="G7864" s="3">
        <v>45482</v>
      </c>
      <c r="H7864" s="3">
        <v>45485</v>
      </c>
      <c r="I7864" s="6">
        <v>1299</v>
      </c>
      <c r="J7864" s="1">
        <v>2</v>
      </c>
      <c r="K7864" s="4">
        <v>0.15</v>
      </c>
      <c r="L7864" s="6">
        <f t="shared" si="248"/>
        <v>194.85</v>
      </c>
      <c r="M7864" s="8">
        <f t="shared" si="249"/>
        <v>2403.15</v>
      </c>
      <c r="N7864" s="21">
        <f>(sales[[#This Row],[Price]]*sales[[#This Row],[Qty]])-(sales[[#This Row],[Discount_Amt]]*sales[[#This Row],[Qty]])</f>
        <v>2208.3000000000002</v>
      </c>
    </row>
    <row r="7865" spans="2:14" x14ac:dyDescent="0.35">
      <c r="B7865" s="7">
        <v>2031863</v>
      </c>
      <c r="C7865" s="1" t="s">
        <v>12</v>
      </c>
      <c r="D7865" s="1" t="s">
        <v>28</v>
      </c>
      <c r="E7865" s="1" t="s">
        <v>45</v>
      </c>
      <c r="F7865" s="1" t="s">
        <v>518</v>
      </c>
      <c r="G7865" s="3">
        <v>45482</v>
      </c>
      <c r="H7865" s="3">
        <v>45487</v>
      </c>
      <c r="I7865" s="6">
        <v>1700</v>
      </c>
      <c r="J7865" s="1">
        <v>1</v>
      </c>
      <c r="K7865" s="4">
        <v>0.02</v>
      </c>
      <c r="L7865" s="6">
        <f t="shared" si="248"/>
        <v>34</v>
      </c>
      <c r="M7865" s="8">
        <f t="shared" si="249"/>
        <v>1666</v>
      </c>
      <c r="N7865" s="21">
        <f>(sales[[#This Row],[Price]]*sales[[#This Row],[Qty]])-(sales[[#This Row],[Discount_Amt]]*sales[[#This Row],[Qty]])</f>
        <v>1666</v>
      </c>
    </row>
    <row r="7866" spans="2:14" hidden="1" x14ac:dyDescent="0.35">
      <c r="B7866" s="7">
        <v>2031864</v>
      </c>
      <c r="C7866" s="1" t="s">
        <v>13</v>
      </c>
      <c r="D7866" s="1" t="s">
        <v>29</v>
      </c>
      <c r="E7866" s="1" t="s">
        <v>46</v>
      </c>
      <c r="F7866" s="1" t="s">
        <v>519</v>
      </c>
      <c r="G7866" s="3">
        <v>45482</v>
      </c>
      <c r="H7866" s="3">
        <v>45483</v>
      </c>
      <c r="I7866" s="6">
        <v>55000</v>
      </c>
      <c r="J7866" s="1">
        <v>2</v>
      </c>
      <c r="K7866" s="4">
        <v>0.02</v>
      </c>
      <c r="L7866" s="6">
        <f t="shared" si="248"/>
        <v>1100</v>
      </c>
      <c r="M7866" s="8">
        <f t="shared" si="249"/>
        <v>108900</v>
      </c>
      <c r="N7866" s="21">
        <f>(sales[[#This Row],[Price]]*sales[[#This Row],[Qty]])-(sales[[#This Row],[Discount_Amt]]*sales[[#This Row],[Qty]])</f>
        <v>107800</v>
      </c>
    </row>
    <row r="7867" spans="2:14" hidden="1" x14ac:dyDescent="0.35">
      <c r="B7867" s="7">
        <v>2031865</v>
      </c>
      <c r="C7867" s="1" t="s">
        <v>14</v>
      </c>
      <c r="D7867" s="1" t="s">
        <v>25</v>
      </c>
      <c r="E7867" s="1" t="s">
        <v>47</v>
      </c>
      <c r="F7867" s="1" t="s">
        <v>521</v>
      </c>
      <c r="G7867" s="3">
        <v>45482</v>
      </c>
      <c r="H7867" s="3">
        <v>45490</v>
      </c>
      <c r="I7867" s="6">
        <v>57999</v>
      </c>
      <c r="J7867" s="1">
        <v>4</v>
      </c>
      <c r="K7867" s="4">
        <v>0.02</v>
      </c>
      <c r="L7867" s="6">
        <f t="shared" si="248"/>
        <v>1159.98</v>
      </c>
      <c r="M7867" s="8">
        <f t="shared" si="249"/>
        <v>230836.02</v>
      </c>
      <c r="N7867" s="21">
        <f>(sales[[#This Row],[Price]]*sales[[#This Row],[Qty]])-(sales[[#This Row],[Discount_Amt]]*sales[[#This Row],[Qty]])</f>
        <v>227356.08</v>
      </c>
    </row>
    <row r="7868" spans="2:14" hidden="1" x14ac:dyDescent="0.35">
      <c r="B7868" s="7">
        <v>2031866</v>
      </c>
      <c r="C7868" s="1" t="s">
        <v>15</v>
      </c>
      <c r="D7868" s="1" t="s">
        <v>26</v>
      </c>
      <c r="E7868" s="1" t="s">
        <v>48</v>
      </c>
      <c r="F7868" s="1" t="s">
        <v>520</v>
      </c>
      <c r="G7868" s="3">
        <v>45482</v>
      </c>
      <c r="H7868" s="3">
        <v>45484</v>
      </c>
      <c r="I7868" s="6">
        <v>1399</v>
      </c>
      <c r="J7868" s="1">
        <v>3</v>
      </c>
      <c r="K7868" s="4">
        <v>0.02</v>
      </c>
      <c r="L7868" s="6">
        <f t="shared" si="248"/>
        <v>27.98</v>
      </c>
      <c r="M7868" s="8">
        <f t="shared" si="249"/>
        <v>4169.0200000000004</v>
      </c>
      <c r="N7868" s="21">
        <f>(sales[[#This Row],[Price]]*sales[[#This Row],[Qty]])-(sales[[#This Row],[Discount_Amt]]*sales[[#This Row],[Qty]])</f>
        <v>4113.0600000000004</v>
      </c>
    </row>
    <row r="7869" spans="2:14" hidden="1" x14ac:dyDescent="0.35">
      <c r="B7869" s="7">
        <v>2031867</v>
      </c>
      <c r="C7869" s="1" t="s">
        <v>16</v>
      </c>
      <c r="D7869" s="1" t="s">
        <v>27</v>
      </c>
      <c r="E7869" s="1" t="s">
        <v>49</v>
      </c>
      <c r="F7869" s="1" t="s">
        <v>518</v>
      </c>
      <c r="G7869" s="3">
        <v>45482</v>
      </c>
      <c r="H7869" s="3">
        <v>45485</v>
      </c>
      <c r="I7869" s="6">
        <v>999</v>
      </c>
      <c r="J7869" s="1">
        <v>2</v>
      </c>
      <c r="K7869" s="4">
        <v>0.02</v>
      </c>
      <c r="L7869" s="6">
        <f t="shared" si="248"/>
        <v>19.98</v>
      </c>
      <c r="M7869" s="8">
        <f t="shared" si="249"/>
        <v>1978.02</v>
      </c>
      <c r="N7869" s="21">
        <f>(sales[[#This Row],[Price]]*sales[[#This Row],[Qty]])-(sales[[#This Row],[Discount_Amt]]*sales[[#This Row],[Qty]])</f>
        <v>1958.04</v>
      </c>
    </row>
    <row r="7870" spans="2:14" x14ac:dyDescent="0.35">
      <c r="B7870" s="7">
        <v>2031868</v>
      </c>
      <c r="C7870" s="1" t="s">
        <v>17</v>
      </c>
      <c r="D7870" s="1" t="s">
        <v>28</v>
      </c>
      <c r="E7870" s="1" t="s">
        <v>50</v>
      </c>
      <c r="F7870" s="1" t="s">
        <v>519</v>
      </c>
      <c r="G7870" s="3">
        <v>45482</v>
      </c>
      <c r="H7870" s="3">
        <v>45487</v>
      </c>
      <c r="I7870" s="6">
        <v>2099</v>
      </c>
      <c r="J7870" s="1">
        <v>1</v>
      </c>
      <c r="K7870" s="4">
        <v>0.02</v>
      </c>
      <c r="L7870" s="6">
        <f t="shared" si="248"/>
        <v>41.980000000000004</v>
      </c>
      <c r="M7870" s="8">
        <f t="shared" si="249"/>
        <v>2057.02</v>
      </c>
      <c r="N7870" s="21">
        <f>(sales[[#This Row],[Price]]*sales[[#This Row],[Qty]])-(sales[[#This Row],[Discount_Amt]]*sales[[#This Row],[Qty]])</f>
        <v>2057.02</v>
      </c>
    </row>
    <row r="7871" spans="2:14" hidden="1" x14ac:dyDescent="0.35">
      <c r="B7871" s="7">
        <v>2031869</v>
      </c>
      <c r="C7871" s="1" t="s">
        <v>18</v>
      </c>
      <c r="D7871" s="1" t="s">
        <v>29</v>
      </c>
      <c r="E7871" s="1" t="s">
        <v>51</v>
      </c>
      <c r="F7871" s="1" t="s">
        <v>520</v>
      </c>
      <c r="G7871" s="3">
        <v>45482</v>
      </c>
      <c r="H7871" s="3">
        <v>45483</v>
      </c>
      <c r="I7871" s="6">
        <v>11000</v>
      </c>
      <c r="J7871" s="1">
        <v>1</v>
      </c>
      <c r="K7871" s="4">
        <v>0.02</v>
      </c>
      <c r="L7871" s="6">
        <f t="shared" si="248"/>
        <v>220</v>
      </c>
      <c r="M7871" s="8">
        <f t="shared" si="249"/>
        <v>10780</v>
      </c>
      <c r="N7871" s="21">
        <f>(sales[[#This Row],[Price]]*sales[[#This Row],[Qty]])-(sales[[#This Row],[Discount_Amt]]*sales[[#This Row],[Qty]])</f>
        <v>10780</v>
      </c>
    </row>
    <row r="7872" spans="2:14" hidden="1" x14ac:dyDescent="0.35">
      <c r="B7872" s="7">
        <v>2031870</v>
      </c>
      <c r="C7872" s="1" t="s">
        <v>19</v>
      </c>
      <c r="D7872" s="1" t="s">
        <v>25</v>
      </c>
      <c r="E7872" s="1" t="s">
        <v>506</v>
      </c>
      <c r="F7872" s="1" t="s">
        <v>521</v>
      </c>
      <c r="G7872" s="3">
        <v>45482</v>
      </c>
      <c r="H7872" s="3">
        <v>45490</v>
      </c>
      <c r="I7872" s="6">
        <v>800</v>
      </c>
      <c r="J7872" s="1">
        <v>2</v>
      </c>
      <c r="K7872" s="4">
        <v>0.02</v>
      </c>
      <c r="L7872" s="6">
        <f t="shared" si="248"/>
        <v>16</v>
      </c>
      <c r="M7872" s="8">
        <f t="shared" si="249"/>
        <v>1584</v>
      </c>
      <c r="N7872" s="21">
        <f>(sales[[#This Row],[Price]]*sales[[#This Row],[Qty]])-(sales[[#This Row],[Discount_Amt]]*sales[[#This Row],[Qty]])</f>
        <v>1568</v>
      </c>
    </row>
    <row r="7873" spans="2:14" hidden="1" x14ac:dyDescent="0.35">
      <c r="B7873" s="7">
        <v>2031871</v>
      </c>
      <c r="C7873" s="1" t="s">
        <v>20</v>
      </c>
      <c r="D7873" s="1" t="s">
        <v>26</v>
      </c>
      <c r="E7873" s="1" t="s">
        <v>507</v>
      </c>
      <c r="F7873" s="1" t="s">
        <v>518</v>
      </c>
      <c r="G7873" s="3">
        <v>45482</v>
      </c>
      <c r="H7873" s="3">
        <v>45484</v>
      </c>
      <c r="I7873" s="6">
        <v>5500</v>
      </c>
      <c r="J7873" s="1">
        <v>1</v>
      </c>
      <c r="K7873" s="4">
        <v>7.0000000000000007E-2</v>
      </c>
      <c r="L7873" s="6">
        <f t="shared" si="248"/>
        <v>385.00000000000006</v>
      </c>
      <c r="M7873" s="8">
        <f t="shared" si="249"/>
        <v>5115</v>
      </c>
      <c r="N7873" s="21">
        <f>(sales[[#This Row],[Price]]*sales[[#This Row],[Qty]])-(sales[[#This Row],[Discount_Amt]]*sales[[#This Row],[Qty]])</f>
        <v>5115</v>
      </c>
    </row>
    <row r="7874" spans="2:14" hidden="1" x14ac:dyDescent="0.35">
      <c r="B7874" s="7">
        <v>2031872</v>
      </c>
      <c r="C7874" s="1" t="s">
        <v>21</v>
      </c>
      <c r="D7874" s="1" t="s">
        <v>27</v>
      </c>
      <c r="E7874" s="1" t="s">
        <v>508</v>
      </c>
      <c r="F7874" s="1" t="s">
        <v>518</v>
      </c>
      <c r="G7874" s="3">
        <v>45482</v>
      </c>
      <c r="H7874" s="3">
        <v>45485</v>
      </c>
      <c r="I7874" s="6">
        <v>1350</v>
      </c>
      <c r="J7874" s="1">
        <v>3</v>
      </c>
      <c r="K7874" s="4">
        <v>0.03</v>
      </c>
      <c r="L7874" s="6">
        <f t="shared" si="248"/>
        <v>40.5</v>
      </c>
      <c r="M7874" s="8">
        <f t="shared" si="249"/>
        <v>4009.5</v>
      </c>
      <c r="N7874" s="21">
        <f>(sales[[#This Row],[Price]]*sales[[#This Row],[Qty]])-(sales[[#This Row],[Discount_Amt]]*sales[[#This Row],[Qty]])</f>
        <v>3928.5</v>
      </c>
    </row>
    <row r="7875" spans="2:14" hidden="1" x14ac:dyDescent="0.35">
      <c r="B7875" s="7">
        <v>2031873</v>
      </c>
      <c r="C7875" s="1" t="s">
        <v>22</v>
      </c>
      <c r="D7875" s="1" t="s">
        <v>28</v>
      </c>
      <c r="E7875" s="1" t="s">
        <v>31</v>
      </c>
      <c r="F7875" s="1" t="s">
        <v>519</v>
      </c>
      <c r="G7875" s="3">
        <v>45482</v>
      </c>
      <c r="H7875" s="3">
        <v>45487</v>
      </c>
      <c r="I7875" s="6">
        <v>4500</v>
      </c>
      <c r="J7875" s="1">
        <v>2</v>
      </c>
      <c r="K7875" s="4">
        <v>0.08</v>
      </c>
      <c r="L7875" s="6">
        <f t="shared" si="248"/>
        <v>360</v>
      </c>
      <c r="M7875" s="8">
        <f t="shared" si="249"/>
        <v>8640</v>
      </c>
      <c r="N7875" s="21">
        <f>(sales[[#This Row],[Price]]*sales[[#This Row],[Qty]])-(sales[[#This Row],[Discount_Amt]]*sales[[#This Row],[Qty]])</f>
        <v>8280</v>
      </c>
    </row>
    <row r="7876" spans="2:14" hidden="1" x14ac:dyDescent="0.35">
      <c r="B7876" s="7">
        <v>2031874</v>
      </c>
      <c r="C7876" s="1" t="s">
        <v>23</v>
      </c>
      <c r="D7876" s="1" t="s">
        <v>29</v>
      </c>
      <c r="E7876" s="1" t="s">
        <v>32</v>
      </c>
      <c r="F7876" s="1" t="s">
        <v>521</v>
      </c>
      <c r="G7876" s="3">
        <v>45482</v>
      </c>
      <c r="H7876" s="3">
        <v>45483</v>
      </c>
      <c r="I7876" s="6">
        <v>2350</v>
      </c>
      <c r="J7876" s="1">
        <v>1</v>
      </c>
      <c r="K7876" s="4">
        <v>0.05</v>
      </c>
      <c r="L7876" s="6">
        <f t="shared" si="248"/>
        <v>117.5</v>
      </c>
      <c r="M7876" s="8">
        <f t="shared" si="249"/>
        <v>2232.5</v>
      </c>
      <c r="N7876" s="21">
        <f>(sales[[#This Row],[Price]]*sales[[#This Row],[Qty]])-(sales[[#This Row],[Discount_Amt]]*sales[[#This Row],[Qty]])</f>
        <v>2232.5</v>
      </c>
    </row>
    <row r="7877" spans="2:14" hidden="1" x14ac:dyDescent="0.35">
      <c r="B7877" s="7">
        <v>2031875</v>
      </c>
      <c r="C7877" s="1" t="s">
        <v>24</v>
      </c>
      <c r="D7877" s="1" t="s">
        <v>25</v>
      </c>
      <c r="E7877" s="1" t="s">
        <v>38</v>
      </c>
      <c r="F7877" s="1" t="s">
        <v>520</v>
      </c>
      <c r="G7877" s="3">
        <v>45482</v>
      </c>
      <c r="H7877" s="3">
        <v>45490</v>
      </c>
      <c r="I7877" s="6">
        <v>90</v>
      </c>
      <c r="J7877" s="1">
        <v>2</v>
      </c>
      <c r="K7877" s="4">
        <v>0.05</v>
      </c>
      <c r="L7877" s="6">
        <f t="shared" si="248"/>
        <v>4.5</v>
      </c>
      <c r="M7877" s="8">
        <f t="shared" si="249"/>
        <v>175.5</v>
      </c>
      <c r="N7877" s="21">
        <f>(sales[[#This Row],[Price]]*sales[[#This Row],[Qty]])-(sales[[#This Row],[Discount_Amt]]*sales[[#This Row],[Qty]])</f>
        <v>171</v>
      </c>
    </row>
    <row r="7878" spans="2:14" hidden="1" x14ac:dyDescent="0.35">
      <c r="B7878" s="7">
        <v>2031876</v>
      </c>
      <c r="C7878" s="1" t="s">
        <v>4</v>
      </c>
      <c r="D7878" s="1" t="s">
        <v>409</v>
      </c>
      <c r="E7878" s="1" t="s">
        <v>33</v>
      </c>
      <c r="F7878" s="1" t="s">
        <v>518</v>
      </c>
      <c r="G7878" s="3">
        <v>45482</v>
      </c>
      <c r="H7878" s="3">
        <v>45484</v>
      </c>
      <c r="I7878" s="6">
        <v>280</v>
      </c>
      <c r="J7878" s="1">
        <v>1</v>
      </c>
      <c r="K7878" s="4">
        <v>0.05</v>
      </c>
      <c r="L7878" s="6">
        <f t="shared" si="248"/>
        <v>14</v>
      </c>
      <c r="M7878" s="8">
        <f t="shared" si="249"/>
        <v>266</v>
      </c>
      <c r="N7878" s="21">
        <f>(sales[[#This Row],[Price]]*sales[[#This Row],[Qty]])-(sales[[#This Row],[Discount_Amt]]*sales[[#This Row],[Qty]])</f>
        <v>266</v>
      </c>
    </row>
    <row r="7879" spans="2:14" hidden="1" x14ac:dyDescent="0.35">
      <c r="B7879" s="7">
        <v>2031877</v>
      </c>
      <c r="C7879" s="1" t="s">
        <v>5</v>
      </c>
      <c r="D7879" s="1" t="s">
        <v>25</v>
      </c>
      <c r="E7879" s="1" t="s">
        <v>34</v>
      </c>
      <c r="F7879" s="1" t="s">
        <v>519</v>
      </c>
      <c r="G7879" s="3">
        <v>45482</v>
      </c>
      <c r="H7879" s="3">
        <v>45485</v>
      </c>
      <c r="I7879" s="6">
        <v>70</v>
      </c>
      <c r="J7879" s="1">
        <v>2</v>
      </c>
      <c r="K7879" s="4">
        <v>0.05</v>
      </c>
      <c r="L7879" s="6">
        <f t="shared" si="248"/>
        <v>3.5</v>
      </c>
      <c r="M7879" s="8">
        <f t="shared" si="249"/>
        <v>136.5</v>
      </c>
      <c r="N7879" s="21">
        <f>(sales[[#This Row],[Price]]*sales[[#This Row],[Qty]])-(sales[[#This Row],[Discount_Amt]]*sales[[#This Row],[Qty]])</f>
        <v>133</v>
      </c>
    </row>
    <row r="7880" spans="2:14" hidden="1" x14ac:dyDescent="0.35">
      <c r="B7880" s="7">
        <v>2031878</v>
      </c>
      <c r="C7880" s="1" t="s">
        <v>6</v>
      </c>
      <c r="D7880" s="1" t="s">
        <v>26</v>
      </c>
      <c r="E7880" s="1" t="s">
        <v>35</v>
      </c>
      <c r="F7880" s="1" t="s">
        <v>520</v>
      </c>
      <c r="G7880" s="3">
        <v>45482</v>
      </c>
      <c r="H7880" s="3">
        <v>45487</v>
      </c>
      <c r="I7880" s="6">
        <v>230</v>
      </c>
      <c r="J7880" s="1">
        <v>3</v>
      </c>
      <c r="K7880" s="4">
        <v>0.03</v>
      </c>
      <c r="L7880" s="6">
        <f t="shared" si="248"/>
        <v>6.8999999999999995</v>
      </c>
      <c r="M7880" s="8">
        <f t="shared" si="249"/>
        <v>683.1</v>
      </c>
      <c r="N7880" s="21">
        <f>(sales[[#This Row],[Price]]*sales[[#This Row],[Qty]])-(sales[[#This Row],[Discount_Amt]]*sales[[#This Row],[Qty]])</f>
        <v>669.3</v>
      </c>
    </row>
    <row r="7881" spans="2:14" hidden="1" x14ac:dyDescent="0.35">
      <c r="B7881" s="7">
        <v>2031879</v>
      </c>
      <c r="C7881" s="1" t="s">
        <v>7</v>
      </c>
      <c r="D7881" s="1" t="s">
        <v>27</v>
      </c>
      <c r="E7881" s="1" t="s">
        <v>36</v>
      </c>
      <c r="F7881" s="1" t="s">
        <v>521</v>
      </c>
      <c r="G7881" s="3">
        <v>45482</v>
      </c>
      <c r="H7881" s="3">
        <v>45483</v>
      </c>
      <c r="I7881" s="6">
        <v>7999</v>
      </c>
      <c r="J7881" s="1">
        <v>2</v>
      </c>
      <c r="K7881" s="4">
        <v>0.1</v>
      </c>
      <c r="L7881" s="6">
        <f t="shared" si="248"/>
        <v>799.90000000000009</v>
      </c>
      <c r="M7881" s="8">
        <f t="shared" si="249"/>
        <v>15198.1</v>
      </c>
      <c r="N7881" s="21">
        <f>(sales[[#This Row],[Price]]*sales[[#This Row],[Qty]])-(sales[[#This Row],[Discount_Amt]]*sales[[#This Row],[Qty]])</f>
        <v>14398.2</v>
      </c>
    </row>
    <row r="7882" spans="2:14" x14ac:dyDescent="0.35">
      <c r="B7882" s="7">
        <v>2031880</v>
      </c>
      <c r="C7882" s="1" t="s">
        <v>10</v>
      </c>
      <c r="D7882" s="1" t="s">
        <v>28</v>
      </c>
      <c r="E7882" s="1" t="s">
        <v>37</v>
      </c>
      <c r="F7882" s="1" t="s">
        <v>518</v>
      </c>
      <c r="G7882" s="3">
        <v>45482</v>
      </c>
      <c r="H7882" s="3">
        <v>45490</v>
      </c>
      <c r="I7882" s="6">
        <v>850</v>
      </c>
      <c r="J7882" s="1">
        <v>7</v>
      </c>
      <c r="K7882" s="4">
        <v>0.05</v>
      </c>
      <c r="L7882" s="6">
        <f t="shared" si="248"/>
        <v>42.5</v>
      </c>
      <c r="M7882" s="8">
        <f t="shared" si="249"/>
        <v>5907.5</v>
      </c>
      <c r="N7882" s="21">
        <f>(sales[[#This Row],[Price]]*sales[[#This Row],[Qty]])-(sales[[#This Row],[Discount_Amt]]*sales[[#This Row],[Qty]])</f>
        <v>5652.5</v>
      </c>
    </row>
    <row r="7883" spans="2:14" hidden="1" x14ac:dyDescent="0.35">
      <c r="B7883" s="7">
        <v>2031881</v>
      </c>
      <c r="C7883" s="1" t="s">
        <v>8</v>
      </c>
      <c r="D7883" s="1" t="s">
        <v>29</v>
      </c>
      <c r="E7883" s="1" t="s">
        <v>39</v>
      </c>
      <c r="F7883" s="1" t="s">
        <v>518</v>
      </c>
      <c r="G7883" s="3">
        <v>45482</v>
      </c>
      <c r="H7883" s="3">
        <v>45484</v>
      </c>
      <c r="I7883" s="6">
        <v>65000</v>
      </c>
      <c r="J7883" s="1">
        <v>2</v>
      </c>
      <c r="K7883" s="4">
        <v>0.05</v>
      </c>
      <c r="L7883" s="6">
        <f t="shared" si="248"/>
        <v>3250</v>
      </c>
      <c r="M7883" s="8">
        <f t="shared" si="249"/>
        <v>126750</v>
      </c>
      <c r="N7883" s="21">
        <f>(sales[[#This Row],[Price]]*sales[[#This Row],[Qty]])-(sales[[#This Row],[Discount_Amt]]*sales[[#This Row],[Qty]])</f>
        <v>123500</v>
      </c>
    </row>
    <row r="7884" spans="2:14" hidden="1" x14ac:dyDescent="0.35">
      <c r="B7884" s="7">
        <v>2031882</v>
      </c>
      <c r="C7884" s="1" t="s">
        <v>9</v>
      </c>
      <c r="D7884" s="1" t="s">
        <v>25</v>
      </c>
      <c r="E7884" s="1" t="s">
        <v>40</v>
      </c>
      <c r="F7884" s="1" t="s">
        <v>519</v>
      </c>
      <c r="G7884" s="3">
        <v>45482</v>
      </c>
      <c r="H7884" s="3">
        <v>45485</v>
      </c>
      <c r="I7884" s="6">
        <v>450</v>
      </c>
      <c r="J7884" s="1">
        <v>1</v>
      </c>
      <c r="K7884" s="4">
        <v>0.02</v>
      </c>
      <c r="L7884" s="6">
        <f t="shared" si="248"/>
        <v>9</v>
      </c>
      <c r="M7884" s="8">
        <f t="shared" si="249"/>
        <v>441</v>
      </c>
      <c r="N7884" s="21">
        <f>(sales[[#This Row],[Price]]*sales[[#This Row],[Qty]])-(sales[[#This Row],[Discount_Amt]]*sales[[#This Row],[Qty]])</f>
        <v>441</v>
      </c>
    </row>
    <row r="7885" spans="2:14" x14ac:dyDescent="0.35">
      <c r="B7885" s="7">
        <v>2031883</v>
      </c>
      <c r="C7885" s="1" t="s">
        <v>11</v>
      </c>
      <c r="D7885" s="1" t="s">
        <v>30</v>
      </c>
      <c r="E7885" s="1" t="s">
        <v>41</v>
      </c>
      <c r="F7885" s="1" t="s">
        <v>521</v>
      </c>
      <c r="G7885" s="3">
        <v>45482</v>
      </c>
      <c r="H7885" s="3">
        <v>45487</v>
      </c>
      <c r="I7885" s="6">
        <v>1299</v>
      </c>
      <c r="J7885" s="1">
        <v>1</v>
      </c>
      <c r="K7885" s="4">
        <v>0.06</v>
      </c>
      <c r="L7885" s="6">
        <f t="shared" si="248"/>
        <v>77.94</v>
      </c>
      <c r="M7885" s="8">
        <f t="shared" si="249"/>
        <v>1221.06</v>
      </c>
      <c r="N7885" s="21">
        <f>(sales[[#This Row],[Price]]*sales[[#This Row],[Qty]])-(sales[[#This Row],[Discount_Amt]]*sales[[#This Row],[Qty]])</f>
        <v>1221.06</v>
      </c>
    </row>
    <row r="7886" spans="2:14" x14ac:dyDescent="0.35">
      <c r="B7886" s="7">
        <v>2031884</v>
      </c>
      <c r="C7886" s="1" t="s">
        <v>12</v>
      </c>
      <c r="D7886" s="1" t="s">
        <v>27</v>
      </c>
      <c r="E7886" s="1" t="s">
        <v>42</v>
      </c>
      <c r="F7886" s="1" t="s">
        <v>520</v>
      </c>
      <c r="G7886" s="3">
        <v>45482</v>
      </c>
      <c r="H7886" s="3">
        <v>45483</v>
      </c>
      <c r="I7886" s="6">
        <v>1700</v>
      </c>
      <c r="J7886" s="1">
        <v>1</v>
      </c>
      <c r="K7886" s="4">
        <v>0.15</v>
      </c>
      <c r="L7886" s="6">
        <f t="shared" si="248"/>
        <v>255</v>
      </c>
      <c r="M7886" s="8">
        <f t="shared" si="249"/>
        <v>1445</v>
      </c>
      <c r="N7886" s="21">
        <f>(sales[[#This Row],[Price]]*sales[[#This Row],[Qty]])-(sales[[#This Row],[Discount_Amt]]*sales[[#This Row],[Qty]])</f>
        <v>1445</v>
      </c>
    </row>
    <row r="7887" spans="2:14" hidden="1" x14ac:dyDescent="0.35">
      <c r="B7887" s="7">
        <v>2031885</v>
      </c>
      <c r="C7887" s="1" t="s">
        <v>13</v>
      </c>
      <c r="D7887" s="1" t="s">
        <v>28</v>
      </c>
      <c r="E7887" s="1" t="s">
        <v>43</v>
      </c>
      <c r="F7887" s="1" t="s">
        <v>518</v>
      </c>
      <c r="G7887" s="3">
        <v>45482</v>
      </c>
      <c r="H7887" s="3">
        <v>45490</v>
      </c>
      <c r="I7887" s="6">
        <v>55000</v>
      </c>
      <c r="J7887" s="1">
        <v>2</v>
      </c>
      <c r="K7887" s="4">
        <v>0.02</v>
      </c>
      <c r="L7887" s="6">
        <f t="shared" si="248"/>
        <v>1100</v>
      </c>
      <c r="M7887" s="8">
        <f t="shared" si="249"/>
        <v>108900</v>
      </c>
      <c r="N7887" s="21">
        <f>(sales[[#This Row],[Price]]*sales[[#This Row],[Qty]])-(sales[[#This Row],[Discount_Amt]]*sales[[#This Row],[Qty]])</f>
        <v>107800</v>
      </c>
    </row>
    <row r="7888" spans="2:14" hidden="1" x14ac:dyDescent="0.35">
      <c r="B7888" s="7">
        <v>2031886</v>
      </c>
      <c r="C7888" s="1" t="s">
        <v>14</v>
      </c>
      <c r="D7888" s="1" t="s">
        <v>29</v>
      </c>
      <c r="E7888" s="1" t="s">
        <v>44</v>
      </c>
      <c r="F7888" s="1" t="s">
        <v>519</v>
      </c>
      <c r="G7888" s="3">
        <v>45482</v>
      </c>
      <c r="H7888" s="3">
        <v>45484</v>
      </c>
      <c r="I7888" s="6">
        <v>57999</v>
      </c>
      <c r="J7888" s="1">
        <v>1</v>
      </c>
      <c r="K7888" s="4">
        <v>0.02</v>
      </c>
      <c r="L7888" s="6">
        <f t="shared" si="248"/>
        <v>1159.98</v>
      </c>
      <c r="M7888" s="8">
        <f t="shared" si="249"/>
        <v>56839.02</v>
      </c>
      <c r="N7888" s="21">
        <f>(sales[[#This Row],[Price]]*sales[[#This Row],[Qty]])-(sales[[#This Row],[Discount_Amt]]*sales[[#This Row],[Qty]])</f>
        <v>56839.02</v>
      </c>
    </row>
    <row r="7889" spans="2:14" hidden="1" x14ac:dyDescent="0.35">
      <c r="B7889" s="7">
        <v>2031887</v>
      </c>
      <c r="C7889" s="1" t="s">
        <v>15</v>
      </c>
      <c r="D7889" s="1" t="s">
        <v>25</v>
      </c>
      <c r="E7889" s="1" t="s">
        <v>45</v>
      </c>
      <c r="F7889" s="1" t="s">
        <v>520</v>
      </c>
      <c r="G7889" s="3">
        <v>45482</v>
      </c>
      <c r="H7889" s="3">
        <v>45485</v>
      </c>
      <c r="I7889" s="6">
        <v>1399</v>
      </c>
      <c r="J7889" s="1">
        <v>2</v>
      </c>
      <c r="K7889" s="4">
        <v>0.02</v>
      </c>
      <c r="L7889" s="6">
        <f t="shared" si="248"/>
        <v>27.98</v>
      </c>
      <c r="M7889" s="8">
        <f t="shared" si="249"/>
        <v>2770.02</v>
      </c>
      <c r="N7889" s="21">
        <f>(sales[[#This Row],[Price]]*sales[[#This Row],[Qty]])-(sales[[#This Row],[Discount_Amt]]*sales[[#This Row],[Qty]])</f>
        <v>2742.04</v>
      </c>
    </row>
    <row r="7890" spans="2:14" hidden="1" x14ac:dyDescent="0.35">
      <c r="B7890" s="7">
        <v>2031888</v>
      </c>
      <c r="C7890" s="1" t="s">
        <v>16</v>
      </c>
      <c r="D7890" s="1" t="s">
        <v>26</v>
      </c>
      <c r="E7890" s="1" t="s">
        <v>46</v>
      </c>
      <c r="F7890" s="1" t="s">
        <v>521</v>
      </c>
      <c r="G7890" s="3">
        <v>45482</v>
      </c>
      <c r="H7890" s="3">
        <v>45487</v>
      </c>
      <c r="I7890" s="6">
        <v>999</v>
      </c>
      <c r="J7890" s="1">
        <v>7</v>
      </c>
      <c r="K7890" s="4">
        <v>0.02</v>
      </c>
      <c r="L7890" s="6">
        <f t="shared" si="248"/>
        <v>19.98</v>
      </c>
      <c r="M7890" s="8">
        <f t="shared" si="249"/>
        <v>6973.02</v>
      </c>
      <c r="N7890" s="21">
        <f>(sales[[#This Row],[Price]]*sales[[#This Row],[Qty]])-(sales[[#This Row],[Discount_Amt]]*sales[[#This Row],[Qty]])</f>
        <v>6853.14</v>
      </c>
    </row>
    <row r="7891" spans="2:14" x14ac:dyDescent="0.35">
      <c r="B7891" s="7">
        <v>2031889</v>
      </c>
      <c r="C7891" s="1" t="s">
        <v>17</v>
      </c>
      <c r="D7891" s="1" t="s">
        <v>27</v>
      </c>
      <c r="E7891" s="1" t="s">
        <v>47</v>
      </c>
      <c r="F7891" s="1" t="s">
        <v>518</v>
      </c>
      <c r="G7891" s="3">
        <v>45482</v>
      </c>
      <c r="H7891" s="3">
        <v>45483</v>
      </c>
      <c r="I7891" s="6">
        <v>2099</v>
      </c>
      <c r="J7891" s="1">
        <v>2</v>
      </c>
      <c r="K7891" s="4">
        <v>0.02</v>
      </c>
      <c r="L7891" s="6">
        <f t="shared" si="248"/>
        <v>41.980000000000004</v>
      </c>
      <c r="M7891" s="8">
        <f t="shared" si="249"/>
        <v>4156.0200000000004</v>
      </c>
      <c r="N7891" s="21">
        <f>(sales[[#This Row],[Price]]*sales[[#This Row],[Qty]])-(sales[[#This Row],[Discount_Amt]]*sales[[#This Row],[Qty]])</f>
        <v>4114.04</v>
      </c>
    </row>
    <row r="7892" spans="2:14" hidden="1" x14ac:dyDescent="0.35">
      <c r="B7892" s="7">
        <v>2031890</v>
      </c>
      <c r="C7892" s="1" t="s">
        <v>18</v>
      </c>
      <c r="D7892" s="1" t="s">
        <v>28</v>
      </c>
      <c r="E7892" s="1" t="s">
        <v>48</v>
      </c>
      <c r="F7892" s="1" t="s">
        <v>518</v>
      </c>
      <c r="G7892" s="3">
        <v>45482</v>
      </c>
      <c r="H7892" s="3">
        <v>45490</v>
      </c>
      <c r="I7892" s="6">
        <v>11000</v>
      </c>
      <c r="J7892" s="1">
        <v>2</v>
      </c>
      <c r="K7892" s="4">
        <v>0.02</v>
      </c>
      <c r="L7892" s="6">
        <f t="shared" si="248"/>
        <v>220</v>
      </c>
      <c r="M7892" s="8">
        <f t="shared" si="249"/>
        <v>21780</v>
      </c>
      <c r="N7892" s="21">
        <f>(sales[[#This Row],[Price]]*sales[[#This Row],[Qty]])-(sales[[#This Row],[Discount_Amt]]*sales[[#This Row],[Qty]])</f>
        <v>21560</v>
      </c>
    </row>
    <row r="7893" spans="2:14" hidden="1" x14ac:dyDescent="0.35">
      <c r="B7893" s="7">
        <v>2031891</v>
      </c>
      <c r="C7893" s="1" t="s">
        <v>19</v>
      </c>
      <c r="D7893" s="1" t="s">
        <v>29</v>
      </c>
      <c r="E7893" s="1" t="s">
        <v>49</v>
      </c>
      <c r="F7893" s="1" t="s">
        <v>519</v>
      </c>
      <c r="G7893" s="3">
        <v>45482</v>
      </c>
      <c r="H7893" s="3">
        <v>45484</v>
      </c>
      <c r="I7893" s="6">
        <v>800</v>
      </c>
      <c r="J7893" s="1">
        <v>1</v>
      </c>
      <c r="K7893" s="4">
        <v>0.02</v>
      </c>
      <c r="L7893" s="6">
        <f t="shared" si="248"/>
        <v>16</v>
      </c>
      <c r="M7893" s="8">
        <f t="shared" si="249"/>
        <v>784</v>
      </c>
      <c r="N7893" s="21">
        <f>(sales[[#This Row],[Price]]*sales[[#This Row],[Qty]])-(sales[[#This Row],[Discount_Amt]]*sales[[#This Row],[Qty]])</f>
        <v>784</v>
      </c>
    </row>
    <row r="7894" spans="2:14" hidden="1" x14ac:dyDescent="0.35">
      <c r="B7894" s="7">
        <v>2031892</v>
      </c>
      <c r="C7894" s="1" t="s">
        <v>20</v>
      </c>
      <c r="D7894" s="1" t="s">
        <v>25</v>
      </c>
      <c r="E7894" s="1" t="s">
        <v>50</v>
      </c>
      <c r="F7894" s="1" t="s">
        <v>521</v>
      </c>
      <c r="G7894" s="3">
        <v>45482</v>
      </c>
      <c r="H7894" s="3">
        <v>45485</v>
      </c>
      <c r="I7894" s="6">
        <v>5500</v>
      </c>
      <c r="J7894" s="1">
        <v>2</v>
      </c>
      <c r="K7894" s="4">
        <v>0.02</v>
      </c>
      <c r="L7894" s="6">
        <f t="shared" si="248"/>
        <v>110</v>
      </c>
      <c r="M7894" s="8">
        <f t="shared" si="249"/>
        <v>10890</v>
      </c>
      <c r="N7894" s="21">
        <f>(sales[[#This Row],[Price]]*sales[[#This Row],[Qty]])-(sales[[#This Row],[Discount_Amt]]*sales[[#This Row],[Qty]])</f>
        <v>10780</v>
      </c>
    </row>
    <row r="7895" spans="2:14" hidden="1" x14ac:dyDescent="0.35">
      <c r="B7895" s="7">
        <v>2031893</v>
      </c>
      <c r="C7895" s="1" t="s">
        <v>21</v>
      </c>
      <c r="D7895" s="1" t="s">
        <v>26</v>
      </c>
      <c r="E7895" s="1" t="s">
        <v>51</v>
      </c>
      <c r="F7895" s="1" t="s">
        <v>520</v>
      </c>
      <c r="G7895" s="3">
        <v>45482</v>
      </c>
      <c r="H7895" s="3">
        <v>45487</v>
      </c>
      <c r="I7895" s="6">
        <v>1350</v>
      </c>
      <c r="J7895" s="1">
        <v>4</v>
      </c>
      <c r="K7895" s="4">
        <v>7.0000000000000007E-2</v>
      </c>
      <c r="L7895" s="6">
        <f t="shared" si="248"/>
        <v>94.500000000000014</v>
      </c>
      <c r="M7895" s="8">
        <f t="shared" si="249"/>
        <v>5305.5</v>
      </c>
      <c r="N7895" s="21">
        <f>(sales[[#This Row],[Price]]*sales[[#This Row],[Qty]])-(sales[[#This Row],[Discount_Amt]]*sales[[#This Row],[Qty]])</f>
        <v>5022</v>
      </c>
    </row>
    <row r="7896" spans="2:14" hidden="1" x14ac:dyDescent="0.35">
      <c r="B7896" s="7">
        <v>2031894</v>
      </c>
      <c r="C7896" s="1" t="s">
        <v>22</v>
      </c>
      <c r="D7896" s="1" t="s">
        <v>27</v>
      </c>
      <c r="E7896" s="1" t="s">
        <v>506</v>
      </c>
      <c r="F7896" s="1" t="s">
        <v>518</v>
      </c>
      <c r="G7896" s="3">
        <v>45482</v>
      </c>
      <c r="H7896" s="3">
        <v>45483</v>
      </c>
      <c r="I7896" s="6">
        <v>4500</v>
      </c>
      <c r="J7896" s="1">
        <v>3</v>
      </c>
      <c r="K7896" s="4">
        <v>0.03</v>
      </c>
      <c r="L7896" s="6">
        <f t="shared" si="248"/>
        <v>135</v>
      </c>
      <c r="M7896" s="8">
        <f t="shared" si="249"/>
        <v>13365</v>
      </c>
      <c r="N7896" s="21">
        <f>(sales[[#This Row],[Price]]*sales[[#This Row],[Qty]])-(sales[[#This Row],[Discount_Amt]]*sales[[#This Row],[Qty]])</f>
        <v>13095</v>
      </c>
    </row>
    <row r="7897" spans="2:14" hidden="1" x14ac:dyDescent="0.35">
      <c r="B7897" s="7">
        <v>2031895</v>
      </c>
      <c r="C7897" s="1" t="s">
        <v>23</v>
      </c>
      <c r="D7897" s="1" t="s">
        <v>28</v>
      </c>
      <c r="E7897" s="1" t="s">
        <v>507</v>
      </c>
      <c r="F7897" s="1" t="s">
        <v>519</v>
      </c>
      <c r="G7897" s="3">
        <v>45482</v>
      </c>
      <c r="H7897" s="3">
        <v>45490</v>
      </c>
      <c r="I7897" s="6">
        <v>2350</v>
      </c>
      <c r="J7897" s="1">
        <v>2</v>
      </c>
      <c r="K7897" s="4">
        <v>0.08</v>
      </c>
      <c r="L7897" s="6">
        <f t="shared" si="248"/>
        <v>188</v>
      </c>
      <c r="M7897" s="8">
        <f t="shared" si="249"/>
        <v>4512</v>
      </c>
      <c r="N7897" s="21">
        <f>(sales[[#This Row],[Price]]*sales[[#This Row],[Qty]])-(sales[[#This Row],[Discount_Amt]]*sales[[#This Row],[Qty]])</f>
        <v>4324</v>
      </c>
    </row>
    <row r="7898" spans="2:14" hidden="1" x14ac:dyDescent="0.35">
      <c r="B7898" s="7">
        <v>2031896</v>
      </c>
      <c r="C7898" s="1" t="s">
        <v>24</v>
      </c>
      <c r="D7898" s="1" t="s">
        <v>29</v>
      </c>
      <c r="E7898" s="1" t="s">
        <v>508</v>
      </c>
      <c r="F7898" s="1" t="s">
        <v>520</v>
      </c>
      <c r="G7898" s="3">
        <v>45482</v>
      </c>
      <c r="H7898" s="3">
        <v>45484</v>
      </c>
      <c r="I7898" s="6">
        <v>90</v>
      </c>
      <c r="J7898" s="1">
        <v>1</v>
      </c>
      <c r="K7898" s="4">
        <v>0.05</v>
      </c>
      <c r="L7898" s="6">
        <f t="shared" si="248"/>
        <v>4.5</v>
      </c>
      <c r="M7898" s="8">
        <f t="shared" si="249"/>
        <v>85.5</v>
      </c>
      <c r="N7898" s="21">
        <f>(sales[[#This Row],[Price]]*sales[[#This Row],[Qty]])-(sales[[#This Row],[Discount_Amt]]*sales[[#This Row],[Qty]])</f>
        <v>85.5</v>
      </c>
    </row>
    <row r="7899" spans="2:14" hidden="1" x14ac:dyDescent="0.35">
      <c r="B7899" s="7">
        <v>2031897</v>
      </c>
      <c r="C7899" s="1" t="s">
        <v>4</v>
      </c>
      <c r="D7899" s="1" t="s">
        <v>25</v>
      </c>
      <c r="E7899" s="1" t="s">
        <v>31</v>
      </c>
      <c r="F7899" s="1" t="s">
        <v>521</v>
      </c>
      <c r="G7899" s="3">
        <v>45482</v>
      </c>
      <c r="H7899" s="3">
        <v>45485</v>
      </c>
      <c r="I7899" s="6">
        <v>280</v>
      </c>
      <c r="J7899" s="1">
        <v>1</v>
      </c>
      <c r="K7899" s="4">
        <v>0.05</v>
      </c>
      <c r="L7899" s="6">
        <f t="shared" si="248"/>
        <v>14</v>
      </c>
      <c r="M7899" s="8">
        <f t="shared" si="249"/>
        <v>266</v>
      </c>
      <c r="N7899" s="21">
        <f>(sales[[#This Row],[Price]]*sales[[#This Row],[Qty]])-(sales[[#This Row],[Discount_Amt]]*sales[[#This Row],[Qty]])</f>
        <v>266</v>
      </c>
    </row>
    <row r="7900" spans="2:14" hidden="1" x14ac:dyDescent="0.35">
      <c r="B7900" s="7">
        <v>2031898</v>
      </c>
      <c r="C7900" s="1" t="s">
        <v>5</v>
      </c>
      <c r="D7900" s="1" t="s">
        <v>410</v>
      </c>
      <c r="E7900" s="1" t="s">
        <v>32</v>
      </c>
      <c r="F7900" s="1" t="s">
        <v>518</v>
      </c>
      <c r="G7900" s="3">
        <v>45482</v>
      </c>
      <c r="H7900" s="3">
        <v>45487</v>
      </c>
      <c r="I7900" s="6">
        <v>70</v>
      </c>
      <c r="J7900" s="1">
        <v>2</v>
      </c>
      <c r="K7900" s="4">
        <v>0.05</v>
      </c>
      <c r="L7900" s="6">
        <f t="shared" si="248"/>
        <v>3.5</v>
      </c>
      <c r="M7900" s="8">
        <f t="shared" si="249"/>
        <v>136.5</v>
      </c>
      <c r="N7900" s="21">
        <f>(sales[[#This Row],[Price]]*sales[[#This Row],[Qty]])-(sales[[#This Row],[Discount_Amt]]*sales[[#This Row],[Qty]])</f>
        <v>133</v>
      </c>
    </row>
    <row r="7901" spans="2:14" hidden="1" x14ac:dyDescent="0.35">
      <c r="B7901" s="7">
        <v>2031899</v>
      </c>
      <c r="C7901" s="1" t="s">
        <v>6</v>
      </c>
      <c r="D7901" s="1" t="s">
        <v>25</v>
      </c>
      <c r="E7901" s="1" t="s">
        <v>38</v>
      </c>
      <c r="F7901" s="1" t="s">
        <v>518</v>
      </c>
      <c r="G7901" s="3">
        <v>45482</v>
      </c>
      <c r="H7901" s="3">
        <v>45483</v>
      </c>
      <c r="I7901" s="6">
        <v>230</v>
      </c>
      <c r="J7901" s="1">
        <v>1</v>
      </c>
      <c r="K7901" s="4">
        <v>0.05</v>
      </c>
      <c r="L7901" s="6">
        <f t="shared" si="248"/>
        <v>11.5</v>
      </c>
      <c r="M7901" s="8">
        <f t="shared" si="249"/>
        <v>218.5</v>
      </c>
      <c r="N7901" s="21">
        <f>(sales[[#This Row],[Price]]*sales[[#This Row],[Qty]])-(sales[[#This Row],[Discount_Amt]]*sales[[#This Row],[Qty]])</f>
        <v>218.5</v>
      </c>
    </row>
    <row r="7902" spans="2:14" hidden="1" x14ac:dyDescent="0.35">
      <c r="B7902" s="7">
        <v>2031900</v>
      </c>
      <c r="C7902" s="1" t="s">
        <v>7</v>
      </c>
      <c r="D7902" s="1" t="s">
        <v>26</v>
      </c>
      <c r="E7902" s="1" t="s">
        <v>33</v>
      </c>
      <c r="F7902" s="1" t="s">
        <v>519</v>
      </c>
      <c r="G7902" s="3">
        <v>45482</v>
      </c>
      <c r="H7902" s="3">
        <v>45490</v>
      </c>
      <c r="I7902" s="6">
        <v>7999</v>
      </c>
      <c r="J7902" s="1">
        <v>3</v>
      </c>
      <c r="K7902" s="4">
        <v>0.03</v>
      </c>
      <c r="L7902" s="6">
        <f t="shared" si="248"/>
        <v>239.97</v>
      </c>
      <c r="M7902" s="8">
        <f t="shared" si="249"/>
        <v>23757.03</v>
      </c>
      <c r="N7902" s="21">
        <f>(sales[[#This Row],[Price]]*sales[[#This Row],[Qty]])-(sales[[#This Row],[Discount_Amt]]*sales[[#This Row],[Qty]])</f>
        <v>23277.09</v>
      </c>
    </row>
    <row r="7903" spans="2:14" x14ac:dyDescent="0.35">
      <c r="B7903" s="7">
        <v>2031901</v>
      </c>
      <c r="C7903" s="1" t="s">
        <v>10</v>
      </c>
      <c r="D7903" s="1" t="s">
        <v>27</v>
      </c>
      <c r="E7903" s="1" t="s">
        <v>34</v>
      </c>
      <c r="F7903" s="1" t="s">
        <v>521</v>
      </c>
      <c r="G7903" s="3">
        <v>45482</v>
      </c>
      <c r="H7903" s="3">
        <v>45484</v>
      </c>
      <c r="I7903" s="6">
        <v>850</v>
      </c>
      <c r="J7903" s="1">
        <v>2</v>
      </c>
      <c r="K7903" s="4">
        <v>0.1</v>
      </c>
      <c r="L7903" s="6">
        <f t="shared" si="248"/>
        <v>85</v>
      </c>
      <c r="M7903" s="8">
        <f t="shared" si="249"/>
        <v>1615</v>
      </c>
      <c r="N7903" s="21">
        <f>(sales[[#This Row],[Price]]*sales[[#This Row],[Qty]])-(sales[[#This Row],[Discount_Amt]]*sales[[#This Row],[Qty]])</f>
        <v>1530</v>
      </c>
    </row>
    <row r="7904" spans="2:14" hidden="1" x14ac:dyDescent="0.35">
      <c r="B7904" s="7">
        <v>2031902</v>
      </c>
      <c r="C7904" s="1" t="s">
        <v>8</v>
      </c>
      <c r="D7904" s="1" t="s">
        <v>28</v>
      </c>
      <c r="E7904" s="1" t="s">
        <v>35</v>
      </c>
      <c r="F7904" s="1" t="s">
        <v>520</v>
      </c>
      <c r="G7904" s="3">
        <v>45482</v>
      </c>
      <c r="H7904" s="3">
        <v>45485</v>
      </c>
      <c r="I7904" s="6">
        <v>65000</v>
      </c>
      <c r="J7904" s="1">
        <v>1</v>
      </c>
      <c r="K7904" s="4">
        <v>0.05</v>
      </c>
      <c r="L7904" s="6">
        <f t="shared" si="248"/>
        <v>3250</v>
      </c>
      <c r="M7904" s="8">
        <f t="shared" si="249"/>
        <v>61750</v>
      </c>
      <c r="N7904" s="21">
        <f>(sales[[#This Row],[Price]]*sales[[#This Row],[Qty]])-(sales[[#This Row],[Discount_Amt]]*sales[[#This Row],[Qty]])</f>
        <v>61750</v>
      </c>
    </row>
    <row r="7905" spans="2:14" hidden="1" x14ac:dyDescent="0.35">
      <c r="B7905" s="7">
        <v>2031903</v>
      </c>
      <c r="C7905" s="1" t="s">
        <v>9</v>
      </c>
      <c r="D7905" s="1" t="s">
        <v>29</v>
      </c>
      <c r="E7905" s="1" t="s">
        <v>36</v>
      </c>
      <c r="F7905" s="1" t="s">
        <v>518</v>
      </c>
      <c r="G7905" s="3">
        <v>45482</v>
      </c>
      <c r="H7905" s="3">
        <v>45487</v>
      </c>
      <c r="I7905" s="6">
        <v>450</v>
      </c>
      <c r="J7905" s="1">
        <v>2</v>
      </c>
      <c r="K7905" s="4">
        <v>0.05</v>
      </c>
      <c r="L7905" s="6">
        <f t="shared" si="248"/>
        <v>22.5</v>
      </c>
      <c r="M7905" s="8">
        <f t="shared" si="249"/>
        <v>877.5</v>
      </c>
      <c r="N7905" s="21">
        <f>(sales[[#This Row],[Price]]*sales[[#This Row],[Qty]])-(sales[[#This Row],[Discount_Amt]]*sales[[#This Row],[Qty]])</f>
        <v>855</v>
      </c>
    </row>
    <row r="7906" spans="2:14" x14ac:dyDescent="0.35">
      <c r="B7906" s="7">
        <v>2031904</v>
      </c>
      <c r="C7906" s="1" t="s">
        <v>11</v>
      </c>
      <c r="D7906" s="1" t="s">
        <v>25</v>
      </c>
      <c r="E7906" s="1" t="s">
        <v>37</v>
      </c>
      <c r="F7906" s="1" t="s">
        <v>519</v>
      </c>
      <c r="G7906" s="3">
        <v>45482</v>
      </c>
      <c r="H7906" s="3">
        <v>45483</v>
      </c>
      <c r="I7906" s="6">
        <v>1299</v>
      </c>
      <c r="J7906" s="1">
        <v>1</v>
      </c>
      <c r="K7906" s="4">
        <v>0.02</v>
      </c>
      <c r="L7906" s="6">
        <f t="shared" si="248"/>
        <v>25.98</v>
      </c>
      <c r="M7906" s="8">
        <f t="shared" si="249"/>
        <v>1273.02</v>
      </c>
      <c r="N7906" s="21">
        <f>(sales[[#This Row],[Price]]*sales[[#This Row],[Qty]])-(sales[[#This Row],[Discount_Amt]]*sales[[#This Row],[Qty]])</f>
        <v>1273.02</v>
      </c>
    </row>
    <row r="7907" spans="2:14" x14ac:dyDescent="0.35">
      <c r="B7907" s="7">
        <v>2031905</v>
      </c>
      <c r="C7907" s="1" t="s">
        <v>12</v>
      </c>
      <c r="D7907" s="1" t="s">
        <v>30</v>
      </c>
      <c r="E7907" s="1" t="s">
        <v>39</v>
      </c>
      <c r="F7907" s="1" t="s">
        <v>520</v>
      </c>
      <c r="G7907" s="3">
        <v>45482</v>
      </c>
      <c r="H7907" s="3">
        <v>45490</v>
      </c>
      <c r="I7907" s="6">
        <v>1700</v>
      </c>
      <c r="J7907" s="1">
        <v>2</v>
      </c>
      <c r="K7907" s="4">
        <v>0.06</v>
      </c>
      <c r="L7907" s="6">
        <f t="shared" si="248"/>
        <v>102</v>
      </c>
      <c r="M7907" s="8">
        <f t="shared" si="249"/>
        <v>3298</v>
      </c>
      <c r="N7907" s="21">
        <f>(sales[[#This Row],[Price]]*sales[[#This Row],[Qty]])-(sales[[#This Row],[Discount_Amt]]*sales[[#This Row],[Qty]])</f>
        <v>3196</v>
      </c>
    </row>
    <row r="7908" spans="2:14" hidden="1" x14ac:dyDescent="0.35">
      <c r="B7908" s="7">
        <v>2031906</v>
      </c>
      <c r="C7908" s="1" t="s">
        <v>13</v>
      </c>
      <c r="D7908" s="1" t="s">
        <v>27</v>
      </c>
      <c r="E7908" s="1" t="s">
        <v>40</v>
      </c>
      <c r="F7908" s="1" t="s">
        <v>521</v>
      </c>
      <c r="G7908" s="3">
        <v>45482</v>
      </c>
      <c r="H7908" s="3">
        <v>45484</v>
      </c>
      <c r="I7908" s="6">
        <v>55000</v>
      </c>
      <c r="J7908" s="1">
        <v>3</v>
      </c>
      <c r="K7908" s="4">
        <v>0.15</v>
      </c>
      <c r="L7908" s="6">
        <f t="shared" si="248"/>
        <v>8250</v>
      </c>
      <c r="M7908" s="8">
        <f t="shared" si="249"/>
        <v>156750</v>
      </c>
      <c r="N7908" s="21">
        <f>(sales[[#This Row],[Price]]*sales[[#This Row],[Qty]])-(sales[[#This Row],[Discount_Amt]]*sales[[#This Row],[Qty]])</f>
        <v>140250</v>
      </c>
    </row>
    <row r="7909" spans="2:14" hidden="1" x14ac:dyDescent="0.35">
      <c r="B7909" s="7">
        <v>2031907</v>
      </c>
      <c r="C7909" s="1" t="s">
        <v>14</v>
      </c>
      <c r="D7909" s="1" t="s">
        <v>28</v>
      </c>
      <c r="E7909" s="1" t="s">
        <v>41</v>
      </c>
      <c r="F7909" s="1" t="s">
        <v>518</v>
      </c>
      <c r="G7909" s="3">
        <v>45482</v>
      </c>
      <c r="H7909" s="3">
        <v>45485</v>
      </c>
      <c r="I7909" s="6">
        <v>57999</v>
      </c>
      <c r="J7909" s="1">
        <v>2</v>
      </c>
      <c r="K7909" s="4">
        <v>0.02</v>
      </c>
      <c r="L7909" s="6">
        <f t="shared" si="248"/>
        <v>1159.98</v>
      </c>
      <c r="M7909" s="8">
        <f t="shared" si="249"/>
        <v>114838.02</v>
      </c>
      <c r="N7909" s="21">
        <f>(sales[[#This Row],[Price]]*sales[[#This Row],[Qty]])-(sales[[#This Row],[Discount_Amt]]*sales[[#This Row],[Qty]])</f>
        <v>113678.04</v>
      </c>
    </row>
    <row r="7910" spans="2:14" hidden="1" x14ac:dyDescent="0.35">
      <c r="B7910" s="7">
        <v>2031908</v>
      </c>
      <c r="C7910" s="1" t="s">
        <v>15</v>
      </c>
      <c r="D7910" s="1" t="s">
        <v>29</v>
      </c>
      <c r="E7910" s="1" t="s">
        <v>42</v>
      </c>
      <c r="F7910" s="1" t="s">
        <v>518</v>
      </c>
      <c r="G7910" s="3">
        <v>45482</v>
      </c>
      <c r="H7910" s="3">
        <v>45487</v>
      </c>
      <c r="I7910" s="6">
        <v>1399</v>
      </c>
      <c r="J7910" s="1">
        <v>7</v>
      </c>
      <c r="K7910" s="4">
        <v>0.02</v>
      </c>
      <c r="L7910" s="6">
        <f t="shared" si="248"/>
        <v>27.98</v>
      </c>
      <c r="M7910" s="8">
        <f t="shared" si="249"/>
        <v>9765.02</v>
      </c>
      <c r="N7910" s="21">
        <f>(sales[[#This Row],[Price]]*sales[[#This Row],[Qty]])-(sales[[#This Row],[Discount_Amt]]*sales[[#This Row],[Qty]])</f>
        <v>9597.14</v>
      </c>
    </row>
    <row r="7911" spans="2:14" hidden="1" x14ac:dyDescent="0.35">
      <c r="B7911" s="7">
        <v>2031909</v>
      </c>
      <c r="C7911" s="1" t="s">
        <v>16</v>
      </c>
      <c r="D7911" s="1" t="s">
        <v>25</v>
      </c>
      <c r="E7911" s="1" t="s">
        <v>43</v>
      </c>
      <c r="F7911" s="1" t="s">
        <v>519</v>
      </c>
      <c r="G7911" s="3">
        <v>45482</v>
      </c>
      <c r="H7911" s="3">
        <v>45483</v>
      </c>
      <c r="I7911" s="6">
        <v>999</v>
      </c>
      <c r="J7911" s="1">
        <v>2</v>
      </c>
      <c r="K7911" s="4">
        <v>0.02</v>
      </c>
      <c r="L7911" s="6">
        <f t="shared" si="248"/>
        <v>19.98</v>
      </c>
      <c r="M7911" s="8">
        <f t="shared" si="249"/>
        <v>1978.02</v>
      </c>
      <c r="N7911" s="21">
        <f>(sales[[#This Row],[Price]]*sales[[#This Row],[Qty]])-(sales[[#This Row],[Discount_Amt]]*sales[[#This Row],[Qty]])</f>
        <v>1958.04</v>
      </c>
    </row>
    <row r="7912" spans="2:14" x14ac:dyDescent="0.35">
      <c r="B7912" s="7">
        <v>2031910</v>
      </c>
      <c r="C7912" s="1" t="s">
        <v>17</v>
      </c>
      <c r="D7912" s="1" t="s">
        <v>26</v>
      </c>
      <c r="E7912" s="1" t="s">
        <v>44</v>
      </c>
      <c r="F7912" s="1" t="s">
        <v>521</v>
      </c>
      <c r="G7912" s="3">
        <v>45482</v>
      </c>
      <c r="H7912" s="3">
        <v>45490</v>
      </c>
      <c r="I7912" s="6">
        <v>2099</v>
      </c>
      <c r="J7912" s="1">
        <v>1</v>
      </c>
      <c r="K7912" s="4">
        <v>0.02</v>
      </c>
      <c r="L7912" s="6">
        <f t="shared" si="248"/>
        <v>41.980000000000004</v>
      </c>
      <c r="M7912" s="8">
        <f t="shared" si="249"/>
        <v>2057.02</v>
      </c>
      <c r="N7912" s="21">
        <f>(sales[[#This Row],[Price]]*sales[[#This Row],[Qty]])-(sales[[#This Row],[Discount_Amt]]*sales[[#This Row],[Qty]])</f>
        <v>2057.02</v>
      </c>
    </row>
    <row r="7913" spans="2:14" hidden="1" x14ac:dyDescent="0.35">
      <c r="B7913" s="7">
        <v>2031911</v>
      </c>
      <c r="C7913" s="1" t="s">
        <v>18</v>
      </c>
      <c r="D7913" s="1" t="s">
        <v>27</v>
      </c>
      <c r="E7913" s="1" t="s">
        <v>45</v>
      </c>
      <c r="F7913" s="1" t="s">
        <v>520</v>
      </c>
      <c r="G7913" s="3">
        <v>45482</v>
      </c>
      <c r="H7913" s="3">
        <v>45484</v>
      </c>
      <c r="I7913" s="6">
        <v>11000</v>
      </c>
      <c r="J7913" s="1">
        <v>1</v>
      </c>
      <c r="K7913" s="4">
        <v>0.02</v>
      </c>
      <c r="L7913" s="6">
        <f t="shared" si="248"/>
        <v>220</v>
      </c>
      <c r="M7913" s="8">
        <f t="shared" si="249"/>
        <v>10780</v>
      </c>
      <c r="N7913" s="21">
        <f>(sales[[#This Row],[Price]]*sales[[#This Row],[Qty]])-(sales[[#This Row],[Discount_Amt]]*sales[[#This Row],[Qty]])</f>
        <v>10780</v>
      </c>
    </row>
    <row r="7914" spans="2:14" hidden="1" x14ac:dyDescent="0.35">
      <c r="B7914" s="7">
        <v>2031912</v>
      </c>
      <c r="C7914" s="1" t="s">
        <v>19</v>
      </c>
      <c r="D7914" s="1" t="s">
        <v>28</v>
      </c>
      <c r="E7914" s="1" t="s">
        <v>46</v>
      </c>
      <c r="F7914" s="1" t="s">
        <v>518</v>
      </c>
      <c r="G7914" s="3">
        <v>45482</v>
      </c>
      <c r="H7914" s="3">
        <v>45485</v>
      </c>
      <c r="I7914" s="6">
        <v>800</v>
      </c>
      <c r="J7914" s="1">
        <v>1</v>
      </c>
      <c r="K7914" s="4">
        <v>0.02</v>
      </c>
      <c r="L7914" s="6">
        <f t="shared" si="248"/>
        <v>16</v>
      </c>
      <c r="M7914" s="8">
        <f t="shared" si="249"/>
        <v>784</v>
      </c>
      <c r="N7914" s="21">
        <f>(sales[[#This Row],[Price]]*sales[[#This Row],[Qty]])-(sales[[#This Row],[Discount_Amt]]*sales[[#This Row],[Qty]])</f>
        <v>784</v>
      </c>
    </row>
    <row r="7915" spans="2:14" hidden="1" x14ac:dyDescent="0.35">
      <c r="B7915" s="7">
        <v>2031913</v>
      </c>
      <c r="C7915" s="1" t="s">
        <v>20</v>
      </c>
      <c r="D7915" s="1" t="s">
        <v>29</v>
      </c>
      <c r="E7915" s="1" t="s">
        <v>47</v>
      </c>
      <c r="F7915" s="1" t="s">
        <v>519</v>
      </c>
      <c r="G7915" s="3">
        <v>45482</v>
      </c>
      <c r="H7915" s="3">
        <v>45487</v>
      </c>
      <c r="I7915" s="6">
        <v>5500</v>
      </c>
      <c r="J7915" s="1">
        <v>2</v>
      </c>
      <c r="K7915" s="4">
        <v>0.02</v>
      </c>
      <c r="L7915" s="6">
        <f t="shared" si="248"/>
        <v>110</v>
      </c>
      <c r="M7915" s="8">
        <f t="shared" si="249"/>
        <v>10890</v>
      </c>
      <c r="N7915" s="21">
        <f>(sales[[#This Row],[Price]]*sales[[#This Row],[Qty]])-(sales[[#This Row],[Discount_Amt]]*sales[[#This Row],[Qty]])</f>
        <v>10780</v>
      </c>
    </row>
    <row r="7916" spans="2:14" hidden="1" x14ac:dyDescent="0.35">
      <c r="B7916" s="7">
        <v>2031914</v>
      </c>
      <c r="C7916" s="1" t="s">
        <v>21</v>
      </c>
      <c r="D7916" s="1" t="s">
        <v>25</v>
      </c>
      <c r="E7916" s="1" t="s">
        <v>48</v>
      </c>
      <c r="F7916" s="1" t="s">
        <v>520</v>
      </c>
      <c r="G7916" s="3">
        <v>45482</v>
      </c>
      <c r="H7916" s="3">
        <v>45483</v>
      </c>
      <c r="I7916" s="6">
        <v>1350</v>
      </c>
      <c r="J7916" s="1">
        <v>1</v>
      </c>
      <c r="K7916" s="4">
        <v>0.02</v>
      </c>
      <c r="L7916" s="6">
        <f t="shared" si="248"/>
        <v>27</v>
      </c>
      <c r="M7916" s="8">
        <f t="shared" si="249"/>
        <v>1323</v>
      </c>
      <c r="N7916" s="21">
        <f>(sales[[#This Row],[Price]]*sales[[#This Row],[Qty]])-(sales[[#This Row],[Discount_Amt]]*sales[[#This Row],[Qty]])</f>
        <v>1323</v>
      </c>
    </row>
    <row r="7917" spans="2:14" hidden="1" x14ac:dyDescent="0.35">
      <c r="B7917" s="7">
        <v>2031915</v>
      </c>
      <c r="C7917" s="1" t="s">
        <v>22</v>
      </c>
      <c r="D7917" s="1" t="s">
        <v>26</v>
      </c>
      <c r="E7917" s="1" t="s">
        <v>49</v>
      </c>
      <c r="F7917" s="1" t="s">
        <v>521</v>
      </c>
      <c r="G7917" s="3">
        <v>45482</v>
      </c>
      <c r="H7917" s="3">
        <v>45490</v>
      </c>
      <c r="I7917" s="6">
        <v>4500</v>
      </c>
      <c r="J7917" s="1">
        <v>2</v>
      </c>
      <c r="K7917" s="4">
        <v>7.0000000000000007E-2</v>
      </c>
      <c r="L7917" s="6">
        <f t="shared" si="248"/>
        <v>315.00000000000006</v>
      </c>
      <c r="M7917" s="8">
        <f t="shared" si="249"/>
        <v>8685</v>
      </c>
      <c r="N7917" s="21">
        <f>(sales[[#This Row],[Price]]*sales[[#This Row],[Qty]])-(sales[[#This Row],[Discount_Amt]]*sales[[#This Row],[Qty]])</f>
        <v>8370</v>
      </c>
    </row>
    <row r="7918" spans="2:14" hidden="1" x14ac:dyDescent="0.35">
      <c r="B7918" s="7">
        <v>2031916</v>
      </c>
      <c r="C7918" s="1" t="s">
        <v>23</v>
      </c>
      <c r="D7918" s="1" t="s">
        <v>27</v>
      </c>
      <c r="E7918" s="1" t="s">
        <v>50</v>
      </c>
      <c r="F7918" s="1" t="s">
        <v>518</v>
      </c>
      <c r="G7918" s="3">
        <v>45482</v>
      </c>
      <c r="H7918" s="3">
        <v>45484</v>
      </c>
      <c r="I7918" s="6">
        <v>2350</v>
      </c>
      <c r="J7918" s="1">
        <v>7</v>
      </c>
      <c r="K7918" s="4">
        <v>0.03</v>
      </c>
      <c r="L7918" s="6">
        <f t="shared" ref="L7918:L7981" si="250">I7918*K7918</f>
        <v>70.5</v>
      </c>
      <c r="M7918" s="8">
        <f t="shared" ref="M7918:M7981" si="251">I7918*J7918-L7918</f>
        <v>16379.5</v>
      </c>
      <c r="N7918" s="21">
        <f>(sales[[#This Row],[Price]]*sales[[#This Row],[Qty]])-(sales[[#This Row],[Discount_Amt]]*sales[[#This Row],[Qty]])</f>
        <v>15956.5</v>
      </c>
    </row>
    <row r="7919" spans="2:14" hidden="1" x14ac:dyDescent="0.35">
      <c r="B7919" s="7">
        <v>2031917</v>
      </c>
      <c r="C7919" s="1" t="s">
        <v>24</v>
      </c>
      <c r="D7919" s="1" t="s">
        <v>28</v>
      </c>
      <c r="E7919" s="1" t="s">
        <v>51</v>
      </c>
      <c r="F7919" s="1" t="s">
        <v>518</v>
      </c>
      <c r="G7919" s="3">
        <v>45482</v>
      </c>
      <c r="H7919" s="3">
        <v>45485</v>
      </c>
      <c r="I7919" s="6">
        <v>90</v>
      </c>
      <c r="J7919" s="1">
        <v>2</v>
      </c>
      <c r="K7919" s="4">
        <v>0.08</v>
      </c>
      <c r="L7919" s="6">
        <f t="shared" si="250"/>
        <v>7.2</v>
      </c>
      <c r="M7919" s="8">
        <f t="shared" si="251"/>
        <v>172.8</v>
      </c>
      <c r="N7919" s="21">
        <f>(sales[[#This Row],[Price]]*sales[[#This Row],[Qty]])-(sales[[#This Row],[Discount_Amt]]*sales[[#This Row],[Qty]])</f>
        <v>165.6</v>
      </c>
    </row>
    <row r="7920" spans="2:14" hidden="1" x14ac:dyDescent="0.35">
      <c r="B7920" s="7">
        <v>2031918</v>
      </c>
      <c r="C7920" s="1" t="s">
        <v>4</v>
      </c>
      <c r="D7920" s="1" t="s">
        <v>29</v>
      </c>
      <c r="E7920" s="1" t="s">
        <v>506</v>
      </c>
      <c r="F7920" s="1" t="s">
        <v>519</v>
      </c>
      <c r="G7920" s="3">
        <v>45482</v>
      </c>
      <c r="H7920" s="3">
        <v>45487</v>
      </c>
      <c r="I7920" s="6">
        <v>280</v>
      </c>
      <c r="J7920" s="1">
        <v>2</v>
      </c>
      <c r="K7920" s="4">
        <v>0.05</v>
      </c>
      <c r="L7920" s="6">
        <f t="shared" si="250"/>
        <v>14</v>
      </c>
      <c r="M7920" s="8">
        <f t="shared" si="251"/>
        <v>546</v>
      </c>
      <c r="N7920" s="21">
        <f>(sales[[#This Row],[Price]]*sales[[#This Row],[Qty]])-(sales[[#This Row],[Discount_Amt]]*sales[[#This Row],[Qty]])</f>
        <v>532</v>
      </c>
    </row>
    <row r="7921" spans="2:14" hidden="1" x14ac:dyDescent="0.35">
      <c r="B7921" s="7">
        <v>2031919</v>
      </c>
      <c r="C7921" s="1" t="s">
        <v>5</v>
      </c>
      <c r="D7921" s="1" t="s">
        <v>25</v>
      </c>
      <c r="E7921" s="1" t="s">
        <v>507</v>
      </c>
      <c r="F7921" s="1" t="s">
        <v>521</v>
      </c>
      <c r="G7921" s="3">
        <v>45482</v>
      </c>
      <c r="H7921" s="3">
        <v>45483</v>
      </c>
      <c r="I7921" s="6">
        <v>70</v>
      </c>
      <c r="J7921" s="1">
        <v>1</v>
      </c>
      <c r="K7921" s="4">
        <v>0.05</v>
      </c>
      <c r="L7921" s="6">
        <f t="shared" si="250"/>
        <v>3.5</v>
      </c>
      <c r="M7921" s="8">
        <f t="shared" si="251"/>
        <v>66.5</v>
      </c>
      <c r="N7921" s="21">
        <f>(sales[[#This Row],[Price]]*sales[[#This Row],[Qty]])-(sales[[#This Row],[Discount_Amt]]*sales[[#This Row],[Qty]])</f>
        <v>66.5</v>
      </c>
    </row>
    <row r="7922" spans="2:14" hidden="1" x14ac:dyDescent="0.35">
      <c r="B7922" s="7">
        <v>2031920</v>
      </c>
      <c r="C7922" s="1" t="s">
        <v>6</v>
      </c>
      <c r="D7922" s="1" t="s">
        <v>411</v>
      </c>
      <c r="E7922" s="1" t="s">
        <v>508</v>
      </c>
      <c r="F7922" s="1" t="s">
        <v>520</v>
      </c>
      <c r="G7922" s="3">
        <v>45482</v>
      </c>
      <c r="H7922" s="3">
        <v>45490</v>
      </c>
      <c r="I7922" s="6">
        <v>230</v>
      </c>
      <c r="J7922" s="1">
        <v>2</v>
      </c>
      <c r="K7922" s="4">
        <v>0.05</v>
      </c>
      <c r="L7922" s="6">
        <f t="shared" si="250"/>
        <v>11.5</v>
      </c>
      <c r="M7922" s="8">
        <f t="shared" si="251"/>
        <v>448.5</v>
      </c>
      <c r="N7922" s="21">
        <f>(sales[[#This Row],[Price]]*sales[[#This Row],[Qty]])-(sales[[#This Row],[Discount_Amt]]*sales[[#This Row],[Qty]])</f>
        <v>437</v>
      </c>
    </row>
    <row r="7923" spans="2:14" hidden="1" x14ac:dyDescent="0.35">
      <c r="B7923" s="7">
        <v>2031921</v>
      </c>
      <c r="C7923" s="1" t="s">
        <v>7</v>
      </c>
      <c r="D7923" s="1" t="s">
        <v>25</v>
      </c>
      <c r="E7923" s="1" t="s">
        <v>31</v>
      </c>
      <c r="F7923" s="1" t="s">
        <v>518</v>
      </c>
      <c r="G7923" s="3">
        <v>45482</v>
      </c>
      <c r="H7923" s="3">
        <v>45484</v>
      </c>
      <c r="I7923" s="6">
        <v>7999</v>
      </c>
      <c r="J7923" s="1">
        <v>4</v>
      </c>
      <c r="K7923" s="4">
        <v>0.05</v>
      </c>
      <c r="L7923" s="6">
        <f t="shared" si="250"/>
        <v>399.95000000000005</v>
      </c>
      <c r="M7923" s="8">
        <f t="shared" si="251"/>
        <v>31596.05</v>
      </c>
      <c r="N7923" s="21">
        <f>(sales[[#This Row],[Price]]*sales[[#This Row],[Qty]])-(sales[[#This Row],[Discount_Amt]]*sales[[#This Row],[Qty]])</f>
        <v>30396.2</v>
      </c>
    </row>
    <row r="7924" spans="2:14" x14ac:dyDescent="0.35">
      <c r="B7924" s="7">
        <v>2031922</v>
      </c>
      <c r="C7924" s="1" t="s">
        <v>10</v>
      </c>
      <c r="D7924" s="1" t="s">
        <v>26</v>
      </c>
      <c r="E7924" s="1" t="s">
        <v>32</v>
      </c>
      <c r="F7924" s="1" t="s">
        <v>519</v>
      </c>
      <c r="G7924" s="3">
        <v>45482</v>
      </c>
      <c r="H7924" s="3">
        <v>45485</v>
      </c>
      <c r="I7924" s="6">
        <v>850</v>
      </c>
      <c r="J7924" s="1">
        <v>3</v>
      </c>
      <c r="K7924" s="4">
        <v>0.03</v>
      </c>
      <c r="L7924" s="6">
        <f t="shared" si="250"/>
        <v>25.5</v>
      </c>
      <c r="M7924" s="8">
        <f t="shared" si="251"/>
        <v>2524.5</v>
      </c>
      <c r="N7924" s="21">
        <f>(sales[[#This Row],[Price]]*sales[[#This Row],[Qty]])-(sales[[#This Row],[Discount_Amt]]*sales[[#This Row],[Qty]])</f>
        <v>2473.5</v>
      </c>
    </row>
    <row r="7925" spans="2:14" hidden="1" x14ac:dyDescent="0.35">
      <c r="B7925" s="7">
        <v>2031923</v>
      </c>
      <c r="C7925" s="1" t="s">
        <v>8</v>
      </c>
      <c r="D7925" s="1" t="s">
        <v>27</v>
      </c>
      <c r="E7925" s="1" t="s">
        <v>38</v>
      </c>
      <c r="F7925" s="1" t="s">
        <v>520</v>
      </c>
      <c r="G7925" s="3">
        <v>45482</v>
      </c>
      <c r="H7925" s="3">
        <v>45487</v>
      </c>
      <c r="I7925" s="6">
        <v>65000</v>
      </c>
      <c r="J7925" s="1">
        <v>2</v>
      </c>
      <c r="K7925" s="4">
        <v>0.1</v>
      </c>
      <c r="L7925" s="6">
        <f t="shared" si="250"/>
        <v>6500</v>
      </c>
      <c r="M7925" s="8">
        <f t="shared" si="251"/>
        <v>123500</v>
      </c>
      <c r="N7925" s="21">
        <f>(sales[[#This Row],[Price]]*sales[[#This Row],[Qty]])-(sales[[#This Row],[Discount_Amt]]*sales[[#This Row],[Qty]])</f>
        <v>117000</v>
      </c>
    </row>
    <row r="7926" spans="2:14" hidden="1" x14ac:dyDescent="0.35">
      <c r="B7926" s="7">
        <v>2031924</v>
      </c>
      <c r="C7926" s="1" t="s">
        <v>9</v>
      </c>
      <c r="D7926" s="1" t="s">
        <v>28</v>
      </c>
      <c r="E7926" s="1" t="s">
        <v>33</v>
      </c>
      <c r="F7926" s="1" t="s">
        <v>521</v>
      </c>
      <c r="G7926" s="3">
        <v>45482</v>
      </c>
      <c r="H7926" s="3">
        <v>45483</v>
      </c>
      <c r="I7926" s="6">
        <v>450</v>
      </c>
      <c r="J7926" s="1">
        <v>1</v>
      </c>
      <c r="K7926" s="4">
        <v>0.05</v>
      </c>
      <c r="L7926" s="6">
        <f t="shared" si="250"/>
        <v>22.5</v>
      </c>
      <c r="M7926" s="8">
        <f t="shared" si="251"/>
        <v>427.5</v>
      </c>
      <c r="N7926" s="21">
        <f>(sales[[#This Row],[Price]]*sales[[#This Row],[Qty]])-(sales[[#This Row],[Discount_Amt]]*sales[[#This Row],[Qty]])</f>
        <v>427.5</v>
      </c>
    </row>
    <row r="7927" spans="2:14" x14ac:dyDescent="0.35">
      <c r="B7927" s="7">
        <v>2031925</v>
      </c>
      <c r="C7927" s="1" t="s">
        <v>11</v>
      </c>
      <c r="D7927" s="1" t="s">
        <v>29</v>
      </c>
      <c r="E7927" s="1" t="s">
        <v>34</v>
      </c>
      <c r="F7927" s="1" t="s">
        <v>518</v>
      </c>
      <c r="G7927" s="3">
        <v>45482</v>
      </c>
      <c r="H7927" s="3">
        <v>45490</v>
      </c>
      <c r="I7927" s="6">
        <v>1299</v>
      </c>
      <c r="J7927" s="1">
        <v>1</v>
      </c>
      <c r="K7927" s="4">
        <v>0.05</v>
      </c>
      <c r="L7927" s="6">
        <f t="shared" si="250"/>
        <v>64.95</v>
      </c>
      <c r="M7927" s="8">
        <f t="shared" si="251"/>
        <v>1234.05</v>
      </c>
      <c r="N7927" s="21">
        <f>(sales[[#This Row],[Price]]*sales[[#This Row],[Qty]])-(sales[[#This Row],[Discount_Amt]]*sales[[#This Row],[Qty]])</f>
        <v>1234.05</v>
      </c>
    </row>
    <row r="7928" spans="2:14" x14ac:dyDescent="0.35">
      <c r="B7928" s="7">
        <v>2031926</v>
      </c>
      <c r="C7928" s="1" t="s">
        <v>12</v>
      </c>
      <c r="D7928" s="1" t="s">
        <v>25</v>
      </c>
      <c r="E7928" s="1" t="s">
        <v>35</v>
      </c>
      <c r="F7928" s="1" t="s">
        <v>518</v>
      </c>
      <c r="G7928" s="3">
        <v>45482</v>
      </c>
      <c r="H7928" s="3">
        <v>45484</v>
      </c>
      <c r="I7928" s="6">
        <v>1700</v>
      </c>
      <c r="J7928" s="1">
        <v>2</v>
      </c>
      <c r="K7928" s="4">
        <v>0.02</v>
      </c>
      <c r="L7928" s="6">
        <f t="shared" si="250"/>
        <v>34</v>
      </c>
      <c r="M7928" s="8">
        <f t="shared" si="251"/>
        <v>3366</v>
      </c>
      <c r="N7928" s="21">
        <f>(sales[[#This Row],[Price]]*sales[[#This Row],[Qty]])-(sales[[#This Row],[Discount_Amt]]*sales[[#This Row],[Qty]])</f>
        <v>3332</v>
      </c>
    </row>
    <row r="7929" spans="2:14" hidden="1" x14ac:dyDescent="0.35">
      <c r="B7929" s="7">
        <v>2031927</v>
      </c>
      <c r="C7929" s="1" t="s">
        <v>13</v>
      </c>
      <c r="D7929" s="1" t="s">
        <v>30</v>
      </c>
      <c r="E7929" s="1" t="s">
        <v>36</v>
      </c>
      <c r="F7929" s="1" t="s">
        <v>519</v>
      </c>
      <c r="G7929" s="3">
        <v>45482</v>
      </c>
      <c r="H7929" s="3">
        <v>45485</v>
      </c>
      <c r="I7929" s="6">
        <v>55000</v>
      </c>
      <c r="J7929" s="1">
        <v>1</v>
      </c>
      <c r="K7929" s="4">
        <v>0.06</v>
      </c>
      <c r="L7929" s="6">
        <f t="shared" si="250"/>
        <v>3300</v>
      </c>
      <c r="M7929" s="8">
        <f t="shared" si="251"/>
        <v>51700</v>
      </c>
      <c r="N7929" s="21">
        <f>(sales[[#This Row],[Price]]*sales[[#This Row],[Qty]])-(sales[[#This Row],[Discount_Amt]]*sales[[#This Row],[Qty]])</f>
        <v>51700</v>
      </c>
    </row>
    <row r="7930" spans="2:14" hidden="1" x14ac:dyDescent="0.35">
      <c r="B7930" s="7">
        <v>2031928</v>
      </c>
      <c r="C7930" s="1" t="s">
        <v>14</v>
      </c>
      <c r="D7930" s="1" t="s">
        <v>27</v>
      </c>
      <c r="E7930" s="1" t="s">
        <v>37</v>
      </c>
      <c r="F7930" s="1" t="s">
        <v>521</v>
      </c>
      <c r="G7930" s="3">
        <v>45482</v>
      </c>
      <c r="H7930" s="3">
        <v>45487</v>
      </c>
      <c r="I7930" s="6">
        <v>57999</v>
      </c>
      <c r="J7930" s="1">
        <v>3</v>
      </c>
      <c r="K7930" s="4">
        <v>0.15</v>
      </c>
      <c r="L7930" s="6">
        <f t="shared" si="250"/>
        <v>8699.85</v>
      </c>
      <c r="M7930" s="8">
        <f t="shared" si="251"/>
        <v>165297.15</v>
      </c>
      <c r="N7930" s="21">
        <f>(sales[[#This Row],[Price]]*sales[[#This Row],[Qty]])-(sales[[#This Row],[Discount_Amt]]*sales[[#This Row],[Qty]])</f>
        <v>147897.45000000001</v>
      </c>
    </row>
    <row r="7931" spans="2:14" hidden="1" x14ac:dyDescent="0.35">
      <c r="B7931" s="7">
        <v>2031929</v>
      </c>
      <c r="C7931" s="1" t="s">
        <v>15</v>
      </c>
      <c r="D7931" s="1" t="s">
        <v>28</v>
      </c>
      <c r="E7931" s="1" t="s">
        <v>39</v>
      </c>
      <c r="F7931" s="1" t="s">
        <v>520</v>
      </c>
      <c r="G7931" s="3">
        <v>45482</v>
      </c>
      <c r="H7931" s="3">
        <v>45483</v>
      </c>
      <c r="I7931" s="6">
        <v>1399</v>
      </c>
      <c r="J7931" s="1">
        <v>2</v>
      </c>
      <c r="K7931" s="4">
        <v>0.02</v>
      </c>
      <c r="L7931" s="6">
        <f t="shared" si="250"/>
        <v>27.98</v>
      </c>
      <c r="M7931" s="8">
        <f t="shared" si="251"/>
        <v>2770.02</v>
      </c>
      <c r="N7931" s="21">
        <f>(sales[[#This Row],[Price]]*sales[[#This Row],[Qty]])-(sales[[#This Row],[Discount_Amt]]*sales[[#This Row],[Qty]])</f>
        <v>2742.04</v>
      </c>
    </row>
    <row r="7932" spans="2:14" hidden="1" x14ac:dyDescent="0.35">
      <c r="B7932" s="7">
        <v>2031930</v>
      </c>
      <c r="C7932" s="1" t="s">
        <v>16</v>
      </c>
      <c r="D7932" s="1" t="s">
        <v>29</v>
      </c>
      <c r="E7932" s="1" t="s">
        <v>40</v>
      </c>
      <c r="F7932" s="1" t="s">
        <v>518</v>
      </c>
      <c r="G7932" s="3">
        <v>45482</v>
      </c>
      <c r="H7932" s="3">
        <v>45490</v>
      </c>
      <c r="I7932" s="6">
        <v>999</v>
      </c>
      <c r="J7932" s="1">
        <v>1</v>
      </c>
      <c r="K7932" s="4">
        <v>0.02</v>
      </c>
      <c r="L7932" s="6">
        <f t="shared" si="250"/>
        <v>19.98</v>
      </c>
      <c r="M7932" s="8">
        <f t="shared" si="251"/>
        <v>979.02</v>
      </c>
      <c r="N7932" s="21">
        <f>(sales[[#This Row],[Price]]*sales[[#This Row],[Qty]])-(sales[[#This Row],[Discount_Amt]]*sales[[#This Row],[Qty]])</f>
        <v>979.02</v>
      </c>
    </row>
    <row r="7933" spans="2:14" x14ac:dyDescent="0.35">
      <c r="B7933" s="7">
        <v>2031931</v>
      </c>
      <c r="C7933" s="1" t="s">
        <v>17</v>
      </c>
      <c r="D7933" s="1" t="s">
        <v>25</v>
      </c>
      <c r="E7933" s="1" t="s">
        <v>41</v>
      </c>
      <c r="F7933" s="1" t="s">
        <v>519</v>
      </c>
      <c r="G7933" s="3">
        <v>45482</v>
      </c>
      <c r="H7933" s="3">
        <v>45484</v>
      </c>
      <c r="I7933" s="6">
        <v>2099</v>
      </c>
      <c r="J7933" s="1">
        <v>2</v>
      </c>
      <c r="K7933" s="4">
        <v>0.02</v>
      </c>
      <c r="L7933" s="6">
        <f t="shared" si="250"/>
        <v>41.980000000000004</v>
      </c>
      <c r="M7933" s="8">
        <f t="shared" si="251"/>
        <v>4156.0200000000004</v>
      </c>
      <c r="N7933" s="21">
        <f>(sales[[#This Row],[Price]]*sales[[#This Row],[Qty]])-(sales[[#This Row],[Discount_Amt]]*sales[[#This Row],[Qty]])</f>
        <v>4114.04</v>
      </c>
    </row>
    <row r="7934" spans="2:14" hidden="1" x14ac:dyDescent="0.35">
      <c r="B7934" s="7">
        <v>2031932</v>
      </c>
      <c r="C7934" s="1" t="s">
        <v>18</v>
      </c>
      <c r="D7934" s="1" t="s">
        <v>26</v>
      </c>
      <c r="E7934" s="1" t="s">
        <v>42</v>
      </c>
      <c r="F7934" s="1" t="s">
        <v>520</v>
      </c>
      <c r="G7934" s="3">
        <v>45482</v>
      </c>
      <c r="H7934" s="3">
        <v>45485</v>
      </c>
      <c r="I7934" s="6">
        <v>11000</v>
      </c>
      <c r="J7934" s="1">
        <v>1</v>
      </c>
      <c r="K7934" s="4">
        <v>0.02</v>
      </c>
      <c r="L7934" s="6">
        <f t="shared" si="250"/>
        <v>220</v>
      </c>
      <c r="M7934" s="8">
        <f t="shared" si="251"/>
        <v>10780</v>
      </c>
      <c r="N7934" s="21">
        <f>(sales[[#This Row],[Price]]*sales[[#This Row],[Qty]])-(sales[[#This Row],[Discount_Amt]]*sales[[#This Row],[Qty]])</f>
        <v>10780</v>
      </c>
    </row>
    <row r="7935" spans="2:14" hidden="1" x14ac:dyDescent="0.35">
      <c r="B7935" s="7">
        <v>2031933</v>
      </c>
      <c r="C7935" s="1" t="s">
        <v>19</v>
      </c>
      <c r="D7935" s="1" t="s">
        <v>27</v>
      </c>
      <c r="E7935" s="1" t="s">
        <v>43</v>
      </c>
      <c r="F7935" s="1" t="s">
        <v>521</v>
      </c>
      <c r="G7935" s="3">
        <v>45482</v>
      </c>
      <c r="H7935" s="3">
        <v>45487</v>
      </c>
      <c r="I7935" s="6">
        <v>800</v>
      </c>
      <c r="J7935" s="1">
        <v>2</v>
      </c>
      <c r="K7935" s="4">
        <v>0.02</v>
      </c>
      <c r="L7935" s="6">
        <f t="shared" si="250"/>
        <v>16</v>
      </c>
      <c r="M7935" s="8">
        <f t="shared" si="251"/>
        <v>1584</v>
      </c>
      <c r="N7935" s="21">
        <f>(sales[[#This Row],[Price]]*sales[[#This Row],[Qty]])-(sales[[#This Row],[Discount_Amt]]*sales[[#This Row],[Qty]])</f>
        <v>1568</v>
      </c>
    </row>
    <row r="7936" spans="2:14" hidden="1" x14ac:dyDescent="0.35">
      <c r="B7936" s="7">
        <v>2031934</v>
      </c>
      <c r="C7936" s="1" t="s">
        <v>20</v>
      </c>
      <c r="D7936" s="1" t="s">
        <v>28</v>
      </c>
      <c r="E7936" s="1" t="s">
        <v>44</v>
      </c>
      <c r="F7936" s="1" t="s">
        <v>518</v>
      </c>
      <c r="G7936" s="3">
        <v>45482</v>
      </c>
      <c r="H7936" s="3">
        <v>45483</v>
      </c>
      <c r="I7936" s="6">
        <v>5500</v>
      </c>
      <c r="J7936" s="1">
        <v>3</v>
      </c>
      <c r="K7936" s="4">
        <v>0.02</v>
      </c>
      <c r="L7936" s="6">
        <f t="shared" si="250"/>
        <v>110</v>
      </c>
      <c r="M7936" s="8">
        <f t="shared" si="251"/>
        <v>16390</v>
      </c>
      <c r="N7936" s="21">
        <f>(sales[[#This Row],[Price]]*sales[[#This Row],[Qty]])-(sales[[#This Row],[Discount_Amt]]*sales[[#This Row],[Qty]])</f>
        <v>16170</v>
      </c>
    </row>
    <row r="7937" spans="2:14" hidden="1" x14ac:dyDescent="0.35">
      <c r="B7937" s="7">
        <v>2031935</v>
      </c>
      <c r="C7937" s="1" t="s">
        <v>21</v>
      </c>
      <c r="D7937" s="1" t="s">
        <v>29</v>
      </c>
      <c r="E7937" s="1" t="s">
        <v>45</v>
      </c>
      <c r="F7937" s="1" t="s">
        <v>518</v>
      </c>
      <c r="G7937" s="3">
        <v>45482</v>
      </c>
      <c r="H7937" s="3">
        <v>45490</v>
      </c>
      <c r="I7937" s="6">
        <v>1350</v>
      </c>
      <c r="J7937" s="1">
        <v>2</v>
      </c>
      <c r="K7937" s="4">
        <v>0.02</v>
      </c>
      <c r="L7937" s="6">
        <f t="shared" si="250"/>
        <v>27</v>
      </c>
      <c r="M7937" s="8">
        <f t="shared" si="251"/>
        <v>2673</v>
      </c>
      <c r="N7937" s="21">
        <f>(sales[[#This Row],[Price]]*sales[[#This Row],[Qty]])-(sales[[#This Row],[Discount_Amt]]*sales[[#This Row],[Qty]])</f>
        <v>2646</v>
      </c>
    </row>
    <row r="7938" spans="2:14" hidden="1" x14ac:dyDescent="0.35">
      <c r="B7938" s="7">
        <v>2031936</v>
      </c>
      <c r="C7938" s="1" t="s">
        <v>22</v>
      </c>
      <c r="D7938" s="1" t="s">
        <v>25</v>
      </c>
      <c r="E7938" s="1" t="s">
        <v>46</v>
      </c>
      <c r="F7938" s="1" t="s">
        <v>519</v>
      </c>
      <c r="G7938" s="3">
        <v>45482</v>
      </c>
      <c r="H7938" s="3">
        <v>45484</v>
      </c>
      <c r="I7938" s="6">
        <v>4500</v>
      </c>
      <c r="J7938" s="1">
        <v>7</v>
      </c>
      <c r="K7938" s="4">
        <v>0.02</v>
      </c>
      <c r="L7938" s="6">
        <f t="shared" si="250"/>
        <v>90</v>
      </c>
      <c r="M7938" s="8">
        <f t="shared" si="251"/>
        <v>31410</v>
      </c>
      <c r="N7938" s="21">
        <f>(sales[[#This Row],[Price]]*sales[[#This Row],[Qty]])-(sales[[#This Row],[Discount_Amt]]*sales[[#This Row],[Qty]])</f>
        <v>30870</v>
      </c>
    </row>
    <row r="7939" spans="2:14" hidden="1" x14ac:dyDescent="0.35">
      <c r="B7939" s="7">
        <v>2031937</v>
      </c>
      <c r="C7939" s="1" t="s">
        <v>23</v>
      </c>
      <c r="D7939" s="1" t="s">
        <v>26</v>
      </c>
      <c r="E7939" s="1" t="s">
        <v>47</v>
      </c>
      <c r="F7939" s="1" t="s">
        <v>521</v>
      </c>
      <c r="G7939" s="3">
        <v>45482</v>
      </c>
      <c r="H7939" s="3">
        <v>45485</v>
      </c>
      <c r="I7939" s="6">
        <v>2350</v>
      </c>
      <c r="J7939" s="1">
        <v>2</v>
      </c>
      <c r="K7939" s="4">
        <v>7.0000000000000007E-2</v>
      </c>
      <c r="L7939" s="6">
        <f t="shared" si="250"/>
        <v>164.50000000000003</v>
      </c>
      <c r="M7939" s="8">
        <f t="shared" si="251"/>
        <v>4535.5</v>
      </c>
      <c r="N7939" s="21">
        <f>(sales[[#This Row],[Price]]*sales[[#This Row],[Qty]])-(sales[[#This Row],[Discount_Amt]]*sales[[#This Row],[Qty]])</f>
        <v>4371</v>
      </c>
    </row>
    <row r="7940" spans="2:14" hidden="1" x14ac:dyDescent="0.35">
      <c r="B7940" s="7">
        <v>2031938</v>
      </c>
      <c r="C7940" s="1" t="s">
        <v>24</v>
      </c>
      <c r="D7940" s="1" t="s">
        <v>27</v>
      </c>
      <c r="E7940" s="1" t="s">
        <v>48</v>
      </c>
      <c r="F7940" s="1" t="s">
        <v>520</v>
      </c>
      <c r="G7940" s="3">
        <v>45482</v>
      </c>
      <c r="H7940" s="3">
        <v>45487</v>
      </c>
      <c r="I7940" s="6">
        <v>90</v>
      </c>
      <c r="J7940" s="1">
        <v>1</v>
      </c>
      <c r="K7940" s="4">
        <v>0.03</v>
      </c>
      <c r="L7940" s="6">
        <f t="shared" si="250"/>
        <v>2.6999999999999997</v>
      </c>
      <c r="M7940" s="8">
        <f t="shared" si="251"/>
        <v>87.3</v>
      </c>
      <c r="N7940" s="21">
        <f>(sales[[#This Row],[Price]]*sales[[#This Row],[Qty]])-(sales[[#This Row],[Discount_Amt]]*sales[[#This Row],[Qty]])</f>
        <v>87.3</v>
      </c>
    </row>
    <row r="7941" spans="2:14" hidden="1" x14ac:dyDescent="0.35">
      <c r="B7941" s="7">
        <v>2031939</v>
      </c>
      <c r="C7941" s="1" t="s">
        <v>4</v>
      </c>
      <c r="D7941" s="1" t="s">
        <v>28</v>
      </c>
      <c r="E7941" s="1" t="s">
        <v>49</v>
      </c>
      <c r="F7941" s="1" t="s">
        <v>518</v>
      </c>
      <c r="G7941" s="3">
        <v>45482</v>
      </c>
      <c r="H7941" s="3">
        <v>45483</v>
      </c>
      <c r="I7941" s="6">
        <v>280</v>
      </c>
      <c r="J7941" s="1">
        <v>1</v>
      </c>
      <c r="K7941" s="4">
        <v>0.08</v>
      </c>
      <c r="L7941" s="6">
        <f t="shared" si="250"/>
        <v>22.400000000000002</v>
      </c>
      <c r="M7941" s="8">
        <f t="shared" si="251"/>
        <v>257.60000000000002</v>
      </c>
      <c r="N7941" s="21">
        <f>(sales[[#This Row],[Price]]*sales[[#This Row],[Qty]])-(sales[[#This Row],[Discount_Amt]]*sales[[#This Row],[Qty]])</f>
        <v>257.60000000000002</v>
      </c>
    </row>
    <row r="7942" spans="2:14" hidden="1" x14ac:dyDescent="0.35">
      <c r="B7942" s="7">
        <v>2031940</v>
      </c>
      <c r="C7942" s="1" t="s">
        <v>5</v>
      </c>
      <c r="D7942" s="1" t="s">
        <v>29</v>
      </c>
      <c r="E7942" s="1" t="s">
        <v>50</v>
      </c>
      <c r="F7942" s="1" t="s">
        <v>519</v>
      </c>
      <c r="G7942" s="3">
        <v>45482</v>
      </c>
      <c r="H7942" s="3">
        <v>45490</v>
      </c>
      <c r="I7942" s="6">
        <v>70</v>
      </c>
      <c r="J7942" s="1">
        <v>1</v>
      </c>
      <c r="K7942" s="4">
        <v>0.05</v>
      </c>
      <c r="L7942" s="6">
        <f t="shared" si="250"/>
        <v>3.5</v>
      </c>
      <c r="M7942" s="8">
        <f t="shared" si="251"/>
        <v>66.5</v>
      </c>
      <c r="N7942" s="21">
        <f>(sales[[#This Row],[Price]]*sales[[#This Row],[Qty]])-(sales[[#This Row],[Discount_Amt]]*sales[[#This Row],[Qty]])</f>
        <v>66.5</v>
      </c>
    </row>
    <row r="7943" spans="2:14" hidden="1" x14ac:dyDescent="0.35">
      <c r="B7943" s="7">
        <v>2031941</v>
      </c>
      <c r="C7943" s="1" t="s">
        <v>6</v>
      </c>
      <c r="D7943" s="1" t="s">
        <v>25</v>
      </c>
      <c r="E7943" s="1" t="s">
        <v>51</v>
      </c>
      <c r="F7943" s="1" t="s">
        <v>520</v>
      </c>
      <c r="G7943" s="3">
        <v>45482</v>
      </c>
      <c r="H7943" s="3">
        <v>45484</v>
      </c>
      <c r="I7943" s="6">
        <v>230</v>
      </c>
      <c r="J7943" s="1">
        <v>2</v>
      </c>
      <c r="K7943" s="4">
        <v>0.05</v>
      </c>
      <c r="L7943" s="6">
        <f t="shared" si="250"/>
        <v>11.5</v>
      </c>
      <c r="M7943" s="8">
        <f t="shared" si="251"/>
        <v>448.5</v>
      </c>
      <c r="N7943" s="21">
        <f>(sales[[#This Row],[Price]]*sales[[#This Row],[Qty]])-(sales[[#This Row],[Discount_Amt]]*sales[[#This Row],[Qty]])</f>
        <v>437</v>
      </c>
    </row>
    <row r="7944" spans="2:14" hidden="1" x14ac:dyDescent="0.35">
      <c r="B7944" s="7">
        <v>2031942</v>
      </c>
      <c r="C7944" s="1" t="s">
        <v>7</v>
      </c>
      <c r="D7944" s="1" t="s">
        <v>412</v>
      </c>
      <c r="E7944" s="1" t="s">
        <v>506</v>
      </c>
      <c r="F7944" s="1" t="s">
        <v>521</v>
      </c>
      <c r="G7944" s="3">
        <v>45482</v>
      </c>
      <c r="H7944" s="3">
        <v>45485</v>
      </c>
      <c r="I7944" s="6">
        <v>7999</v>
      </c>
      <c r="J7944" s="1">
        <v>1</v>
      </c>
      <c r="K7944" s="4">
        <v>0.05</v>
      </c>
      <c r="L7944" s="6">
        <f t="shared" si="250"/>
        <v>399.95000000000005</v>
      </c>
      <c r="M7944" s="8">
        <f t="shared" si="251"/>
        <v>7599.05</v>
      </c>
      <c r="N7944" s="21">
        <f>(sales[[#This Row],[Price]]*sales[[#This Row],[Qty]])-(sales[[#This Row],[Discount_Amt]]*sales[[#This Row],[Qty]])</f>
        <v>7599.05</v>
      </c>
    </row>
    <row r="7945" spans="2:14" x14ac:dyDescent="0.35">
      <c r="B7945" s="7">
        <v>2031943</v>
      </c>
      <c r="C7945" s="1" t="s">
        <v>10</v>
      </c>
      <c r="D7945" s="1" t="s">
        <v>25</v>
      </c>
      <c r="E7945" s="1" t="s">
        <v>507</v>
      </c>
      <c r="F7945" s="1" t="s">
        <v>518</v>
      </c>
      <c r="G7945" s="3">
        <v>45482</v>
      </c>
      <c r="H7945" s="3">
        <v>45487</v>
      </c>
      <c r="I7945" s="6">
        <v>850</v>
      </c>
      <c r="J7945" s="1">
        <v>2</v>
      </c>
      <c r="K7945" s="4">
        <v>0.05</v>
      </c>
      <c r="L7945" s="6">
        <f t="shared" si="250"/>
        <v>42.5</v>
      </c>
      <c r="M7945" s="8">
        <f t="shared" si="251"/>
        <v>1657.5</v>
      </c>
      <c r="N7945" s="21">
        <f>(sales[[#This Row],[Price]]*sales[[#This Row],[Qty]])-(sales[[#This Row],[Discount_Amt]]*sales[[#This Row],[Qty]])</f>
        <v>1615</v>
      </c>
    </row>
    <row r="7946" spans="2:14" hidden="1" x14ac:dyDescent="0.35">
      <c r="B7946" s="7">
        <v>2031944</v>
      </c>
      <c r="C7946" s="1" t="s">
        <v>8</v>
      </c>
      <c r="D7946" s="1" t="s">
        <v>26</v>
      </c>
      <c r="E7946" s="1" t="s">
        <v>508</v>
      </c>
      <c r="F7946" s="1" t="s">
        <v>518</v>
      </c>
      <c r="G7946" s="3">
        <v>45482</v>
      </c>
      <c r="H7946" s="3">
        <v>45483</v>
      </c>
      <c r="I7946" s="6">
        <v>65000</v>
      </c>
      <c r="J7946" s="1">
        <v>7</v>
      </c>
      <c r="K7946" s="4">
        <v>0.03</v>
      </c>
      <c r="L7946" s="6">
        <f t="shared" si="250"/>
        <v>1950</v>
      </c>
      <c r="M7946" s="8">
        <f t="shared" si="251"/>
        <v>453050</v>
      </c>
      <c r="N7946" s="21">
        <f>(sales[[#This Row],[Price]]*sales[[#This Row],[Qty]])-(sales[[#This Row],[Discount_Amt]]*sales[[#This Row],[Qty]])</f>
        <v>441350</v>
      </c>
    </row>
    <row r="7947" spans="2:14" hidden="1" x14ac:dyDescent="0.35">
      <c r="B7947" s="7">
        <v>2031945</v>
      </c>
      <c r="C7947" s="1" t="s">
        <v>9</v>
      </c>
      <c r="D7947" s="1" t="s">
        <v>27</v>
      </c>
      <c r="E7947" s="1" t="s">
        <v>31</v>
      </c>
      <c r="F7947" s="1" t="s">
        <v>519</v>
      </c>
      <c r="G7947" s="3">
        <v>45482</v>
      </c>
      <c r="H7947" s="3">
        <v>45490</v>
      </c>
      <c r="I7947" s="6">
        <v>450</v>
      </c>
      <c r="J7947" s="1">
        <v>2</v>
      </c>
      <c r="K7947" s="4">
        <v>0.1</v>
      </c>
      <c r="L7947" s="6">
        <f t="shared" si="250"/>
        <v>45</v>
      </c>
      <c r="M7947" s="8">
        <f t="shared" si="251"/>
        <v>855</v>
      </c>
      <c r="N7947" s="21">
        <f>(sales[[#This Row],[Price]]*sales[[#This Row],[Qty]])-(sales[[#This Row],[Discount_Amt]]*sales[[#This Row],[Qty]])</f>
        <v>810</v>
      </c>
    </row>
    <row r="7948" spans="2:14" x14ac:dyDescent="0.35">
      <c r="B7948" s="7">
        <v>2031946</v>
      </c>
      <c r="C7948" s="1" t="s">
        <v>11</v>
      </c>
      <c r="D7948" s="1" t="s">
        <v>28</v>
      </c>
      <c r="E7948" s="1" t="s">
        <v>32</v>
      </c>
      <c r="F7948" s="1" t="s">
        <v>521</v>
      </c>
      <c r="G7948" s="3">
        <v>45482</v>
      </c>
      <c r="H7948" s="3">
        <v>45484</v>
      </c>
      <c r="I7948" s="6">
        <v>1299</v>
      </c>
      <c r="J7948" s="1">
        <v>2</v>
      </c>
      <c r="K7948" s="4">
        <v>0.05</v>
      </c>
      <c r="L7948" s="6">
        <f t="shared" si="250"/>
        <v>64.95</v>
      </c>
      <c r="M7948" s="8">
        <f t="shared" si="251"/>
        <v>2533.0500000000002</v>
      </c>
      <c r="N7948" s="21">
        <f>(sales[[#This Row],[Price]]*sales[[#This Row],[Qty]])-(sales[[#This Row],[Discount_Amt]]*sales[[#This Row],[Qty]])</f>
        <v>2468.1</v>
      </c>
    </row>
    <row r="7949" spans="2:14" x14ac:dyDescent="0.35">
      <c r="B7949" s="7">
        <v>2031947</v>
      </c>
      <c r="C7949" s="1" t="s">
        <v>12</v>
      </c>
      <c r="D7949" s="1" t="s">
        <v>29</v>
      </c>
      <c r="E7949" s="1" t="s">
        <v>38</v>
      </c>
      <c r="F7949" s="1" t="s">
        <v>520</v>
      </c>
      <c r="G7949" s="3">
        <v>45482</v>
      </c>
      <c r="H7949" s="3">
        <v>45485</v>
      </c>
      <c r="I7949" s="6">
        <v>1700</v>
      </c>
      <c r="J7949" s="1">
        <v>1</v>
      </c>
      <c r="K7949" s="4">
        <v>0.05</v>
      </c>
      <c r="L7949" s="6">
        <f t="shared" si="250"/>
        <v>85</v>
      </c>
      <c r="M7949" s="8">
        <f t="shared" si="251"/>
        <v>1615</v>
      </c>
      <c r="N7949" s="21">
        <f>(sales[[#This Row],[Price]]*sales[[#This Row],[Qty]])-(sales[[#This Row],[Discount_Amt]]*sales[[#This Row],[Qty]])</f>
        <v>1615</v>
      </c>
    </row>
    <row r="7950" spans="2:14" hidden="1" x14ac:dyDescent="0.35">
      <c r="B7950" s="7">
        <v>2031948</v>
      </c>
      <c r="C7950" s="1" t="s">
        <v>13</v>
      </c>
      <c r="D7950" s="1" t="s">
        <v>25</v>
      </c>
      <c r="E7950" s="1" t="s">
        <v>33</v>
      </c>
      <c r="F7950" s="1" t="s">
        <v>518</v>
      </c>
      <c r="G7950" s="3">
        <v>45482</v>
      </c>
      <c r="H7950" s="3">
        <v>45487</v>
      </c>
      <c r="I7950" s="6">
        <v>55000</v>
      </c>
      <c r="J7950" s="1">
        <v>2</v>
      </c>
      <c r="K7950" s="4">
        <v>0.02</v>
      </c>
      <c r="L7950" s="6">
        <f t="shared" si="250"/>
        <v>1100</v>
      </c>
      <c r="M7950" s="8">
        <f t="shared" si="251"/>
        <v>108900</v>
      </c>
      <c r="N7950" s="21">
        <f>(sales[[#This Row],[Price]]*sales[[#This Row],[Qty]])-(sales[[#This Row],[Discount_Amt]]*sales[[#This Row],[Qty]])</f>
        <v>107800</v>
      </c>
    </row>
    <row r="7951" spans="2:14" hidden="1" x14ac:dyDescent="0.35">
      <c r="B7951" s="7">
        <v>2031949</v>
      </c>
      <c r="C7951" s="1" t="s">
        <v>14</v>
      </c>
      <c r="D7951" s="1" t="s">
        <v>30</v>
      </c>
      <c r="E7951" s="1" t="s">
        <v>34</v>
      </c>
      <c r="F7951" s="1" t="s">
        <v>519</v>
      </c>
      <c r="G7951" s="3">
        <v>45482</v>
      </c>
      <c r="H7951" s="3">
        <v>45483</v>
      </c>
      <c r="I7951" s="6">
        <v>57999</v>
      </c>
      <c r="J7951" s="1">
        <v>4</v>
      </c>
      <c r="K7951" s="4">
        <v>0.06</v>
      </c>
      <c r="L7951" s="6">
        <f t="shared" si="250"/>
        <v>3479.94</v>
      </c>
      <c r="M7951" s="8">
        <f t="shared" si="251"/>
        <v>228516.06</v>
      </c>
      <c r="N7951" s="21">
        <f>(sales[[#This Row],[Price]]*sales[[#This Row],[Qty]])-(sales[[#This Row],[Discount_Amt]]*sales[[#This Row],[Qty]])</f>
        <v>218076.24</v>
      </c>
    </row>
    <row r="7952" spans="2:14" hidden="1" x14ac:dyDescent="0.35">
      <c r="B7952" s="7">
        <v>2031950</v>
      </c>
      <c r="C7952" s="1" t="s">
        <v>15</v>
      </c>
      <c r="D7952" s="1" t="s">
        <v>27</v>
      </c>
      <c r="E7952" s="1" t="s">
        <v>35</v>
      </c>
      <c r="F7952" s="1" t="s">
        <v>520</v>
      </c>
      <c r="G7952" s="3">
        <v>45482</v>
      </c>
      <c r="H7952" s="3">
        <v>45490</v>
      </c>
      <c r="I7952" s="6">
        <v>1399</v>
      </c>
      <c r="J7952" s="1">
        <v>3</v>
      </c>
      <c r="K7952" s="4">
        <v>0.15</v>
      </c>
      <c r="L7952" s="6">
        <f t="shared" si="250"/>
        <v>209.85</v>
      </c>
      <c r="M7952" s="8">
        <f t="shared" si="251"/>
        <v>3987.15</v>
      </c>
      <c r="N7952" s="21">
        <f>(sales[[#This Row],[Price]]*sales[[#This Row],[Qty]])-(sales[[#This Row],[Discount_Amt]]*sales[[#This Row],[Qty]])</f>
        <v>3567.45</v>
      </c>
    </row>
    <row r="7953" spans="2:14" hidden="1" x14ac:dyDescent="0.35">
      <c r="B7953" s="7">
        <v>2031951</v>
      </c>
      <c r="C7953" s="1" t="s">
        <v>16</v>
      </c>
      <c r="D7953" s="1" t="s">
        <v>28</v>
      </c>
      <c r="E7953" s="1" t="s">
        <v>36</v>
      </c>
      <c r="F7953" s="1" t="s">
        <v>521</v>
      </c>
      <c r="G7953" s="3">
        <v>45482</v>
      </c>
      <c r="H7953" s="3">
        <v>45484</v>
      </c>
      <c r="I7953" s="6">
        <v>999</v>
      </c>
      <c r="J7953" s="1">
        <v>2</v>
      </c>
      <c r="K7953" s="4">
        <v>0.02</v>
      </c>
      <c r="L7953" s="6">
        <f t="shared" si="250"/>
        <v>19.98</v>
      </c>
      <c r="M7953" s="8">
        <f t="shared" si="251"/>
        <v>1978.02</v>
      </c>
      <c r="N7953" s="21">
        <f>(sales[[#This Row],[Price]]*sales[[#This Row],[Qty]])-(sales[[#This Row],[Discount_Amt]]*sales[[#This Row],[Qty]])</f>
        <v>1958.04</v>
      </c>
    </row>
    <row r="7954" spans="2:14" x14ac:dyDescent="0.35">
      <c r="B7954" s="7">
        <v>2031952</v>
      </c>
      <c r="C7954" s="1" t="s">
        <v>17</v>
      </c>
      <c r="D7954" s="1" t="s">
        <v>29</v>
      </c>
      <c r="E7954" s="1" t="s">
        <v>37</v>
      </c>
      <c r="F7954" s="1" t="s">
        <v>518</v>
      </c>
      <c r="G7954" s="3">
        <v>45482</v>
      </c>
      <c r="H7954" s="3">
        <v>45485</v>
      </c>
      <c r="I7954" s="6">
        <v>2099</v>
      </c>
      <c r="J7954" s="1">
        <v>1</v>
      </c>
      <c r="K7954" s="4">
        <v>0.02</v>
      </c>
      <c r="L7954" s="6">
        <f t="shared" si="250"/>
        <v>41.980000000000004</v>
      </c>
      <c r="M7954" s="8">
        <f t="shared" si="251"/>
        <v>2057.02</v>
      </c>
      <c r="N7954" s="21">
        <f>(sales[[#This Row],[Price]]*sales[[#This Row],[Qty]])-(sales[[#This Row],[Discount_Amt]]*sales[[#This Row],[Qty]])</f>
        <v>2057.02</v>
      </c>
    </row>
    <row r="7955" spans="2:14" hidden="1" x14ac:dyDescent="0.35">
      <c r="B7955" s="7">
        <v>2031953</v>
      </c>
      <c r="C7955" s="1" t="s">
        <v>18</v>
      </c>
      <c r="D7955" s="1" t="s">
        <v>25</v>
      </c>
      <c r="E7955" s="1" t="s">
        <v>39</v>
      </c>
      <c r="F7955" s="1" t="s">
        <v>518</v>
      </c>
      <c r="G7955" s="3">
        <v>45482</v>
      </c>
      <c r="H7955" s="3">
        <v>45487</v>
      </c>
      <c r="I7955" s="6">
        <v>11000</v>
      </c>
      <c r="J7955" s="1">
        <v>1</v>
      </c>
      <c r="K7955" s="4">
        <v>0.02</v>
      </c>
      <c r="L7955" s="6">
        <f t="shared" si="250"/>
        <v>220</v>
      </c>
      <c r="M7955" s="8">
        <f t="shared" si="251"/>
        <v>10780</v>
      </c>
      <c r="N7955" s="21">
        <f>(sales[[#This Row],[Price]]*sales[[#This Row],[Qty]])-(sales[[#This Row],[Discount_Amt]]*sales[[#This Row],[Qty]])</f>
        <v>10780</v>
      </c>
    </row>
    <row r="7956" spans="2:14" hidden="1" x14ac:dyDescent="0.35">
      <c r="B7956" s="7">
        <v>2031954</v>
      </c>
      <c r="C7956" s="1" t="s">
        <v>19</v>
      </c>
      <c r="D7956" s="1" t="s">
        <v>26</v>
      </c>
      <c r="E7956" s="1" t="s">
        <v>40</v>
      </c>
      <c r="F7956" s="1" t="s">
        <v>519</v>
      </c>
      <c r="G7956" s="3">
        <v>45482</v>
      </c>
      <c r="H7956" s="3">
        <v>45483</v>
      </c>
      <c r="I7956" s="6">
        <v>800</v>
      </c>
      <c r="J7956" s="1">
        <v>2</v>
      </c>
      <c r="K7956" s="4">
        <v>0.02</v>
      </c>
      <c r="L7956" s="6">
        <f t="shared" si="250"/>
        <v>16</v>
      </c>
      <c r="M7956" s="8">
        <f t="shared" si="251"/>
        <v>1584</v>
      </c>
      <c r="N7956" s="21">
        <f>(sales[[#This Row],[Price]]*sales[[#This Row],[Qty]])-(sales[[#This Row],[Discount_Amt]]*sales[[#This Row],[Qty]])</f>
        <v>1568</v>
      </c>
    </row>
    <row r="7957" spans="2:14" hidden="1" x14ac:dyDescent="0.35">
      <c r="B7957" s="7">
        <v>2031955</v>
      </c>
      <c r="C7957" s="1" t="s">
        <v>20</v>
      </c>
      <c r="D7957" s="1" t="s">
        <v>27</v>
      </c>
      <c r="E7957" s="1" t="s">
        <v>41</v>
      </c>
      <c r="F7957" s="1" t="s">
        <v>521</v>
      </c>
      <c r="G7957" s="3">
        <v>45482</v>
      </c>
      <c r="H7957" s="3">
        <v>45490</v>
      </c>
      <c r="I7957" s="6">
        <v>5500</v>
      </c>
      <c r="J7957" s="1">
        <v>1</v>
      </c>
      <c r="K7957" s="4">
        <v>0.02</v>
      </c>
      <c r="L7957" s="6">
        <f t="shared" si="250"/>
        <v>110</v>
      </c>
      <c r="M7957" s="8">
        <f t="shared" si="251"/>
        <v>5390</v>
      </c>
      <c r="N7957" s="21">
        <f>(sales[[#This Row],[Price]]*sales[[#This Row],[Qty]])-(sales[[#This Row],[Discount_Amt]]*sales[[#This Row],[Qty]])</f>
        <v>5390</v>
      </c>
    </row>
    <row r="7958" spans="2:14" hidden="1" x14ac:dyDescent="0.35">
      <c r="B7958" s="7">
        <v>2031956</v>
      </c>
      <c r="C7958" s="1" t="s">
        <v>21</v>
      </c>
      <c r="D7958" s="1" t="s">
        <v>28</v>
      </c>
      <c r="E7958" s="1" t="s">
        <v>42</v>
      </c>
      <c r="F7958" s="1" t="s">
        <v>520</v>
      </c>
      <c r="G7958" s="3">
        <v>45482</v>
      </c>
      <c r="H7958" s="3">
        <v>45484</v>
      </c>
      <c r="I7958" s="6">
        <v>1350</v>
      </c>
      <c r="J7958" s="1">
        <v>3</v>
      </c>
      <c r="K7958" s="4">
        <v>0.02</v>
      </c>
      <c r="L7958" s="6">
        <f t="shared" si="250"/>
        <v>27</v>
      </c>
      <c r="M7958" s="8">
        <f t="shared" si="251"/>
        <v>4023</v>
      </c>
      <c r="N7958" s="21">
        <f>(sales[[#This Row],[Price]]*sales[[#This Row],[Qty]])-(sales[[#This Row],[Discount_Amt]]*sales[[#This Row],[Qty]])</f>
        <v>3969</v>
      </c>
    </row>
    <row r="7959" spans="2:14" hidden="1" x14ac:dyDescent="0.35">
      <c r="B7959" s="7">
        <v>2031957</v>
      </c>
      <c r="C7959" s="1" t="s">
        <v>22</v>
      </c>
      <c r="D7959" s="1" t="s">
        <v>29</v>
      </c>
      <c r="E7959" s="1" t="s">
        <v>43</v>
      </c>
      <c r="F7959" s="1" t="s">
        <v>518</v>
      </c>
      <c r="G7959" s="3">
        <v>45482</v>
      </c>
      <c r="H7959" s="3">
        <v>45485</v>
      </c>
      <c r="I7959" s="6">
        <v>4500</v>
      </c>
      <c r="J7959" s="1">
        <v>2</v>
      </c>
      <c r="K7959" s="4">
        <v>0.02</v>
      </c>
      <c r="L7959" s="6">
        <f t="shared" si="250"/>
        <v>90</v>
      </c>
      <c r="M7959" s="8">
        <f t="shared" si="251"/>
        <v>8910</v>
      </c>
      <c r="N7959" s="21">
        <f>(sales[[#This Row],[Price]]*sales[[#This Row],[Qty]])-(sales[[#This Row],[Discount_Amt]]*sales[[#This Row],[Qty]])</f>
        <v>8820</v>
      </c>
    </row>
    <row r="7960" spans="2:14" hidden="1" x14ac:dyDescent="0.35">
      <c r="B7960" s="7">
        <v>2031958</v>
      </c>
      <c r="C7960" s="1" t="s">
        <v>23</v>
      </c>
      <c r="D7960" s="1" t="s">
        <v>25</v>
      </c>
      <c r="E7960" s="1" t="s">
        <v>44</v>
      </c>
      <c r="F7960" s="1" t="s">
        <v>519</v>
      </c>
      <c r="G7960" s="3">
        <v>45482</v>
      </c>
      <c r="H7960" s="3">
        <v>45487</v>
      </c>
      <c r="I7960" s="6">
        <v>2350</v>
      </c>
      <c r="J7960" s="1">
        <v>1</v>
      </c>
      <c r="K7960" s="4">
        <v>0.02</v>
      </c>
      <c r="L7960" s="6">
        <f t="shared" si="250"/>
        <v>47</v>
      </c>
      <c r="M7960" s="8">
        <f t="shared" si="251"/>
        <v>2303</v>
      </c>
      <c r="N7960" s="21">
        <f>(sales[[#This Row],[Price]]*sales[[#This Row],[Qty]])-(sales[[#This Row],[Discount_Amt]]*sales[[#This Row],[Qty]])</f>
        <v>2303</v>
      </c>
    </row>
    <row r="7961" spans="2:14" hidden="1" x14ac:dyDescent="0.35">
      <c r="B7961" s="7">
        <v>2031959</v>
      </c>
      <c r="C7961" s="1" t="s">
        <v>24</v>
      </c>
      <c r="D7961" s="1" t="s">
        <v>26</v>
      </c>
      <c r="E7961" s="1" t="s">
        <v>45</v>
      </c>
      <c r="F7961" s="1" t="s">
        <v>520</v>
      </c>
      <c r="G7961" s="3">
        <v>45482</v>
      </c>
      <c r="H7961" s="3">
        <v>45483</v>
      </c>
      <c r="I7961" s="6">
        <v>90</v>
      </c>
      <c r="J7961" s="1">
        <v>2</v>
      </c>
      <c r="K7961" s="4">
        <v>7.0000000000000007E-2</v>
      </c>
      <c r="L7961" s="6">
        <f t="shared" si="250"/>
        <v>6.3000000000000007</v>
      </c>
      <c r="M7961" s="8">
        <f t="shared" si="251"/>
        <v>173.7</v>
      </c>
      <c r="N7961" s="21">
        <f>(sales[[#This Row],[Price]]*sales[[#This Row],[Qty]])-(sales[[#This Row],[Discount_Amt]]*sales[[#This Row],[Qty]])</f>
        <v>167.4</v>
      </c>
    </row>
    <row r="7962" spans="2:14" hidden="1" x14ac:dyDescent="0.35">
      <c r="B7962" s="7">
        <v>2031960</v>
      </c>
      <c r="C7962" s="1" t="s">
        <v>4</v>
      </c>
      <c r="D7962" s="1" t="s">
        <v>27</v>
      </c>
      <c r="E7962" s="1" t="s">
        <v>46</v>
      </c>
      <c r="F7962" s="1" t="s">
        <v>521</v>
      </c>
      <c r="G7962" s="3">
        <v>45482</v>
      </c>
      <c r="H7962" s="3">
        <v>45490</v>
      </c>
      <c r="I7962" s="6">
        <v>280</v>
      </c>
      <c r="J7962" s="1">
        <v>1</v>
      </c>
      <c r="K7962" s="4">
        <v>0.03</v>
      </c>
      <c r="L7962" s="6">
        <f t="shared" si="250"/>
        <v>8.4</v>
      </c>
      <c r="M7962" s="8">
        <f t="shared" si="251"/>
        <v>271.60000000000002</v>
      </c>
      <c r="N7962" s="21">
        <f>(sales[[#This Row],[Price]]*sales[[#This Row],[Qty]])-(sales[[#This Row],[Discount_Amt]]*sales[[#This Row],[Qty]])</f>
        <v>271.60000000000002</v>
      </c>
    </row>
    <row r="7963" spans="2:14" hidden="1" x14ac:dyDescent="0.35">
      <c r="B7963" s="7">
        <v>2031961</v>
      </c>
      <c r="C7963" s="1" t="s">
        <v>5</v>
      </c>
      <c r="D7963" s="1" t="s">
        <v>28</v>
      </c>
      <c r="E7963" s="1" t="s">
        <v>47</v>
      </c>
      <c r="F7963" s="1" t="s">
        <v>518</v>
      </c>
      <c r="G7963" s="3">
        <v>45482</v>
      </c>
      <c r="H7963" s="3">
        <v>45484</v>
      </c>
      <c r="I7963" s="6">
        <v>70</v>
      </c>
      <c r="J7963" s="1">
        <v>2</v>
      </c>
      <c r="K7963" s="4">
        <v>0.08</v>
      </c>
      <c r="L7963" s="6">
        <f t="shared" si="250"/>
        <v>5.6000000000000005</v>
      </c>
      <c r="M7963" s="8">
        <f t="shared" si="251"/>
        <v>134.4</v>
      </c>
      <c r="N7963" s="21">
        <f>(sales[[#This Row],[Price]]*sales[[#This Row],[Qty]])-(sales[[#This Row],[Discount_Amt]]*sales[[#This Row],[Qty]])</f>
        <v>128.80000000000001</v>
      </c>
    </row>
    <row r="7964" spans="2:14" hidden="1" x14ac:dyDescent="0.35">
      <c r="B7964" s="7">
        <v>2031962</v>
      </c>
      <c r="C7964" s="1" t="s">
        <v>6</v>
      </c>
      <c r="D7964" s="1" t="s">
        <v>29</v>
      </c>
      <c r="E7964" s="1" t="s">
        <v>48</v>
      </c>
      <c r="F7964" s="1" t="s">
        <v>518</v>
      </c>
      <c r="G7964" s="3">
        <v>45482</v>
      </c>
      <c r="H7964" s="3">
        <v>45485</v>
      </c>
      <c r="I7964" s="6">
        <v>230</v>
      </c>
      <c r="J7964" s="1">
        <v>3</v>
      </c>
      <c r="K7964" s="4">
        <v>0.05</v>
      </c>
      <c r="L7964" s="6">
        <f t="shared" si="250"/>
        <v>11.5</v>
      </c>
      <c r="M7964" s="8">
        <f t="shared" si="251"/>
        <v>678.5</v>
      </c>
      <c r="N7964" s="21">
        <f>(sales[[#This Row],[Price]]*sales[[#This Row],[Qty]])-(sales[[#This Row],[Discount_Amt]]*sales[[#This Row],[Qty]])</f>
        <v>655.5</v>
      </c>
    </row>
    <row r="7965" spans="2:14" hidden="1" x14ac:dyDescent="0.35">
      <c r="B7965" s="7">
        <v>2031963</v>
      </c>
      <c r="C7965" s="1" t="s">
        <v>7</v>
      </c>
      <c r="D7965" s="1" t="s">
        <v>25</v>
      </c>
      <c r="E7965" s="1" t="s">
        <v>49</v>
      </c>
      <c r="F7965" s="1" t="s">
        <v>519</v>
      </c>
      <c r="G7965" s="3">
        <v>45482</v>
      </c>
      <c r="H7965" s="3">
        <v>45487</v>
      </c>
      <c r="I7965" s="6">
        <v>7999</v>
      </c>
      <c r="J7965" s="1">
        <v>2</v>
      </c>
      <c r="K7965" s="4">
        <v>0.05</v>
      </c>
      <c r="L7965" s="6">
        <f t="shared" si="250"/>
        <v>399.95000000000005</v>
      </c>
      <c r="M7965" s="8">
        <f t="shared" si="251"/>
        <v>15598.05</v>
      </c>
      <c r="N7965" s="21">
        <f>(sales[[#This Row],[Price]]*sales[[#This Row],[Qty]])-(sales[[#This Row],[Discount_Amt]]*sales[[#This Row],[Qty]])</f>
        <v>15198.1</v>
      </c>
    </row>
    <row r="7966" spans="2:14" x14ac:dyDescent="0.35">
      <c r="B7966" s="7">
        <v>2031964</v>
      </c>
      <c r="C7966" s="1" t="s">
        <v>10</v>
      </c>
      <c r="D7966" s="1" t="s">
        <v>413</v>
      </c>
      <c r="E7966" s="1" t="s">
        <v>50</v>
      </c>
      <c r="F7966" s="1" t="s">
        <v>521</v>
      </c>
      <c r="G7966" s="3">
        <v>45482</v>
      </c>
      <c r="H7966" s="3">
        <v>45483</v>
      </c>
      <c r="I7966" s="6">
        <v>850</v>
      </c>
      <c r="J7966" s="1">
        <v>7</v>
      </c>
      <c r="K7966" s="4">
        <v>0.05</v>
      </c>
      <c r="L7966" s="6">
        <f t="shared" si="250"/>
        <v>42.5</v>
      </c>
      <c r="M7966" s="8">
        <f t="shared" si="251"/>
        <v>5907.5</v>
      </c>
      <c r="N7966" s="21">
        <f>(sales[[#This Row],[Price]]*sales[[#This Row],[Qty]])-(sales[[#This Row],[Discount_Amt]]*sales[[#This Row],[Qty]])</f>
        <v>5652.5</v>
      </c>
    </row>
    <row r="7967" spans="2:14" hidden="1" x14ac:dyDescent="0.35">
      <c r="B7967" s="7">
        <v>2031965</v>
      </c>
      <c r="C7967" s="1" t="s">
        <v>8</v>
      </c>
      <c r="D7967" s="1" t="s">
        <v>25</v>
      </c>
      <c r="E7967" s="1" t="s">
        <v>51</v>
      </c>
      <c r="F7967" s="1" t="s">
        <v>520</v>
      </c>
      <c r="G7967" s="3">
        <v>45482</v>
      </c>
      <c r="H7967" s="3">
        <v>45490</v>
      </c>
      <c r="I7967" s="6">
        <v>65000</v>
      </c>
      <c r="J7967" s="1">
        <v>2</v>
      </c>
      <c r="K7967" s="4">
        <v>0.05</v>
      </c>
      <c r="L7967" s="6">
        <f t="shared" si="250"/>
        <v>3250</v>
      </c>
      <c r="M7967" s="8">
        <f t="shared" si="251"/>
        <v>126750</v>
      </c>
      <c r="N7967" s="21">
        <f>(sales[[#This Row],[Price]]*sales[[#This Row],[Qty]])-(sales[[#This Row],[Discount_Amt]]*sales[[#This Row],[Qty]])</f>
        <v>123500</v>
      </c>
    </row>
    <row r="7968" spans="2:14" hidden="1" x14ac:dyDescent="0.35">
      <c r="B7968" s="7">
        <v>2031966</v>
      </c>
      <c r="C7968" s="1" t="s">
        <v>9</v>
      </c>
      <c r="D7968" s="1" t="s">
        <v>26</v>
      </c>
      <c r="E7968" s="1" t="s">
        <v>506</v>
      </c>
      <c r="F7968" s="1" t="s">
        <v>518</v>
      </c>
      <c r="G7968" s="3">
        <v>45482</v>
      </c>
      <c r="H7968" s="3">
        <v>45484</v>
      </c>
      <c r="I7968" s="6">
        <v>450</v>
      </c>
      <c r="J7968" s="1">
        <v>1</v>
      </c>
      <c r="K7968" s="4">
        <v>0.03</v>
      </c>
      <c r="L7968" s="6">
        <f t="shared" si="250"/>
        <v>13.5</v>
      </c>
      <c r="M7968" s="8">
        <f t="shared" si="251"/>
        <v>436.5</v>
      </c>
      <c r="N7968" s="21">
        <f>(sales[[#This Row],[Price]]*sales[[#This Row],[Qty]])-(sales[[#This Row],[Discount_Amt]]*sales[[#This Row],[Qty]])</f>
        <v>436.5</v>
      </c>
    </row>
    <row r="7969" spans="2:14" x14ac:dyDescent="0.35">
      <c r="B7969" s="7">
        <v>2031967</v>
      </c>
      <c r="C7969" s="1" t="s">
        <v>11</v>
      </c>
      <c r="D7969" s="1" t="s">
        <v>27</v>
      </c>
      <c r="E7969" s="1" t="s">
        <v>507</v>
      </c>
      <c r="F7969" s="1" t="s">
        <v>519</v>
      </c>
      <c r="G7969" s="3">
        <v>45482</v>
      </c>
      <c r="H7969" s="3">
        <v>45485</v>
      </c>
      <c r="I7969" s="6">
        <v>1299</v>
      </c>
      <c r="J7969" s="1">
        <v>1</v>
      </c>
      <c r="K7969" s="4">
        <v>0.1</v>
      </c>
      <c r="L7969" s="6">
        <f t="shared" si="250"/>
        <v>129.9</v>
      </c>
      <c r="M7969" s="8">
        <f t="shared" si="251"/>
        <v>1169.0999999999999</v>
      </c>
      <c r="N7969" s="21">
        <f>(sales[[#This Row],[Price]]*sales[[#This Row],[Qty]])-(sales[[#This Row],[Discount_Amt]]*sales[[#This Row],[Qty]])</f>
        <v>1169.0999999999999</v>
      </c>
    </row>
    <row r="7970" spans="2:14" x14ac:dyDescent="0.35">
      <c r="B7970" s="7">
        <v>2031968</v>
      </c>
      <c r="C7970" s="1" t="s">
        <v>12</v>
      </c>
      <c r="D7970" s="1" t="s">
        <v>28</v>
      </c>
      <c r="E7970" s="1" t="s">
        <v>508</v>
      </c>
      <c r="F7970" s="1" t="s">
        <v>520</v>
      </c>
      <c r="G7970" s="3">
        <v>45482</v>
      </c>
      <c r="H7970" s="3">
        <v>45487</v>
      </c>
      <c r="I7970" s="6">
        <v>1700</v>
      </c>
      <c r="J7970" s="1">
        <v>1</v>
      </c>
      <c r="K7970" s="4">
        <v>0.05</v>
      </c>
      <c r="L7970" s="6">
        <f t="shared" si="250"/>
        <v>85</v>
      </c>
      <c r="M7970" s="8">
        <f t="shared" si="251"/>
        <v>1615</v>
      </c>
      <c r="N7970" s="21">
        <f>(sales[[#This Row],[Price]]*sales[[#This Row],[Qty]])-(sales[[#This Row],[Discount_Amt]]*sales[[#This Row],[Qty]])</f>
        <v>1615</v>
      </c>
    </row>
    <row r="7971" spans="2:14" hidden="1" x14ac:dyDescent="0.35">
      <c r="B7971" s="7">
        <v>2031969</v>
      </c>
      <c r="C7971" s="1" t="s">
        <v>13</v>
      </c>
      <c r="D7971" s="1" t="s">
        <v>29</v>
      </c>
      <c r="E7971" s="1" t="s">
        <v>31</v>
      </c>
      <c r="F7971" s="1" t="s">
        <v>521</v>
      </c>
      <c r="G7971" s="3">
        <v>45482</v>
      </c>
      <c r="H7971" s="3">
        <v>45483</v>
      </c>
      <c r="I7971" s="6">
        <v>55000</v>
      </c>
      <c r="J7971" s="1">
        <v>2</v>
      </c>
      <c r="K7971" s="4">
        <v>0.05</v>
      </c>
      <c r="L7971" s="6">
        <f t="shared" si="250"/>
        <v>2750</v>
      </c>
      <c r="M7971" s="8">
        <f t="shared" si="251"/>
        <v>107250</v>
      </c>
      <c r="N7971" s="21">
        <f>(sales[[#This Row],[Price]]*sales[[#This Row],[Qty]])-(sales[[#This Row],[Discount_Amt]]*sales[[#This Row],[Qty]])</f>
        <v>104500</v>
      </c>
    </row>
    <row r="7972" spans="2:14" hidden="1" x14ac:dyDescent="0.35">
      <c r="B7972" s="7">
        <v>2031970</v>
      </c>
      <c r="C7972" s="1" t="s">
        <v>14</v>
      </c>
      <c r="D7972" s="1" t="s">
        <v>25</v>
      </c>
      <c r="E7972" s="1" t="s">
        <v>32</v>
      </c>
      <c r="F7972" s="1" t="s">
        <v>518</v>
      </c>
      <c r="G7972" s="3">
        <v>45482</v>
      </c>
      <c r="H7972" s="3">
        <v>45490</v>
      </c>
      <c r="I7972" s="6">
        <v>57999</v>
      </c>
      <c r="J7972" s="1">
        <v>1</v>
      </c>
      <c r="K7972" s="4">
        <v>0.02</v>
      </c>
      <c r="L7972" s="6">
        <f t="shared" si="250"/>
        <v>1159.98</v>
      </c>
      <c r="M7972" s="8">
        <f t="shared" si="251"/>
        <v>56839.02</v>
      </c>
      <c r="N7972" s="21">
        <f>(sales[[#This Row],[Price]]*sales[[#This Row],[Qty]])-(sales[[#This Row],[Discount_Amt]]*sales[[#This Row],[Qty]])</f>
        <v>56839.02</v>
      </c>
    </row>
    <row r="7973" spans="2:14" hidden="1" x14ac:dyDescent="0.35">
      <c r="B7973" s="7">
        <v>2031971</v>
      </c>
      <c r="C7973" s="1" t="s">
        <v>15</v>
      </c>
      <c r="D7973" s="1" t="s">
        <v>30</v>
      </c>
      <c r="E7973" s="1" t="s">
        <v>38</v>
      </c>
      <c r="F7973" s="1" t="s">
        <v>518</v>
      </c>
      <c r="G7973" s="3">
        <v>45482</v>
      </c>
      <c r="H7973" s="3">
        <v>45484</v>
      </c>
      <c r="I7973" s="6">
        <v>1399</v>
      </c>
      <c r="J7973" s="1">
        <v>2</v>
      </c>
      <c r="K7973" s="4">
        <v>0.06</v>
      </c>
      <c r="L7973" s="6">
        <f t="shared" si="250"/>
        <v>83.94</v>
      </c>
      <c r="M7973" s="8">
        <f t="shared" si="251"/>
        <v>2714.06</v>
      </c>
      <c r="N7973" s="21">
        <f>(sales[[#This Row],[Price]]*sales[[#This Row],[Qty]])-(sales[[#This Row],[Discount_Amt]]*sales[[#This Row],[Qty]])</f>
        <v>2630.12</v>
      </c>
    </row>
    <row r="7974" spans="2:14" hidden="1" x14ac:dyDescent="0.35">
      <c r="B7974" s="7">
        <v>2031972</v>
      </c>
      <c r="C7974" s="1" t="s">
        <v>16</v>
      </c>
      <c r="D7974" s="1" t="s">
        <v>27</v>
      </c>
      <c r="E7974" s="1" t="s">
        <v>33</v>
      </c>
      <c r="F7974" s="1" t="s">
        <v>519</v>
      </c>
      <c r="G7974" s="3">
        <v>45482</v>
      </c>
      <c r="H7974" s="3">
        <v>45485</v>
      </c>
      <c r="I7974" s="6">
        <v>999</v>
      </c>
      <c r="J7974" s="1">
        <v>7</v>
      </c>
      <c r="K7974" s="4">
        <v>0.15</v>
      </c>
      <c r="L7974" s="6">
        <f t="shared" si="250"/>
        <v>149.85</v>
      </c>
      <c r="M7974" s="8">
        <f t="shared" si="251"/>
        <v>6843.15</v>
      </c>
      <c r="N7974" s="21">
        <f>(sales[[#This Row],[Price]]*sales[[#This Row],[Qty]])-(sales[[#This Row],[Discount_Amt]]*sales[[#This Row],[Qty]])</f>
        <v>5944.05</v>
      </c>
    </row>
    <row r="7975" spans="2:14" x14ac:dyDescent="0.35">
      <c r="B7975" s="7">
        <v>2031973</v>
      </c>
      <c r="C7975" s="1" t="s">
        <v>17</v>
      </c>
      <c r="D7975" s="1" t="s">
        <v>28</v>
      </c>
      <c r="E7975" s="1" t="s">
        <v>34</v>
      </c>
      <c r="F7975" s="1" t="s">
        <v>521</v>
      </c>
      <c r="G7975" s="3">
        <v>45482</v>
      </c>
      <c r="H7975" s="3">
        <v>45487</v>
      </c>
      <c r="I7975" s="6">
        <v>2099</v>
      </c>
      <c r="J7975" s="1">
        <v>2</v>
      </c>
      <c r="K7975" s="4">
        <v>0.02</v>
      </c>
      <c r="L7975" s="6">
        <f t="shared" si="250"/>
        <v>41.980000000000004</v>
      </c>
      <c r="M7975" s="8">
        <f t="shared" si="251"/>
        <v>4156.0200000000004</v>
      </c>
      <c r="N7975" s="21">
        <f>(sales[[#This Row],[Price]]*sales[[#This Row],[Qty]])-(sales[[#This Row],[Discount_Amt]]*sales[[#This Row],[Qty]])</f>
        <v>4114.04</v>
      </c>
    </row>
    <row r="7976" spans="2:14" hidden="1" x14ac:dyDescent="0.35">
      <c r="B7976" s="7">
        <v>2031974</v>
      </c>
      <c r="C7976" s="1" t="s">
        <v>18</v>
      </c>
      <c r="D7976" s="1" t="s">
        <v>29</v>
      </c>
      <c r="E7976" s="1" t="s">
        <v>35</v>
      </c>
      <c r="F7976" s="1" t="s">
        <v>520</v>
      </c>
      <c r="G7976" s="3">
        <v>45482</v>
      </c>
      <c r="H7976" s="3">
        <v>45483</v>
      </c>
      <c r="I7976" s="6">
        <v>11000</v>
      </c>
      <c r="J7976" s="1">
        <v>2</v>
      </c>
      <c r="K7976" s="4">
        <v>0.02</v>
      </c>
      <c r="L7976" s="6">
        <f t="shared" si="250"/>
        <v>220</v>
      </c>
      <c r="M7976" s="8">
        <f t="shared" si="251"/>
        <v>21780</v>
      </c>
      <c r="N7976" s="21">
        <f>(sales[[#This Row],[Price]]*sales[[#This Row],[Qty]])-(sales[[#This Row],[Discount_Amt]]*sales[[#This Row],[Qty]])</f>
        <v>21560</v>
      </c>
    </row>
    <row r="7977" spans="2:14" hidden="1" x14ac:dyDescent="0.35">
      <c r="B7977" s="7">
        <v>2031975</v>
      </c>
      <c r="C7977" s="1" t="s">
        <v>19</v>
      </c>
      <c r="D7977" s="1" t="s">
        <v>25</v>
      </c>
      <c r="E7977" s="1" t="s">
        <v>36</v>
      </c>
      <c r="F7977" s="1" t="s">
        <v>518</v>
      </c>
      <c r="G7977" s="3">
        <v>45482</v>
      </c>
      <c r="H7977" s="3">
        <v>45490</v>
      </c>
      <c r="I7977" s="6">
        <v>800</v>
      </c>
      <c r="J7977" s="1">
        <v>1</v>
      </c>
      <c r="K7977" s="4">
        <v>0.02</v>
      </c>
      <c r="L7977" s="6">
        <f t="shared" si="250"/>
        <v>16</v>
      </c>
      <c r="M7977" s="8">
        <f t="shared" si="251"/>
        <v>784</v>
      </c>
      <c r="N7977" s="21">
        <f>(sales[[#This Row],[Price]]*sales[[#This Row],[Qty]])-(sales[[#This Row],[Discount_Amt]]*sales[[#This Row],[Qty]])</f>
        <v>784</v>
      </c>
    </row>
    <row r="7978" spans="2:14" hidden="1" x14ac:dyDescent="0.35">
      <c r="B7978" s="7">
        <v>2031976</v>
      </c>
      <c r="C7978" s="1" t="s">
        <v>20</v>
      </c>
      <c r="D7978" s="1" t="s">
        <v>26</v>
      </c>
      <c r="E7978" s="1" t="s">
        <v>37</v>
      </c>
      <c r="F7978" s="1" t="s">
        <v>519</v>
      </c>
      <c r="G7978" s="3">
        <v>45482</v>
      </c>
      <c r="H7978" s="3">
        <v>45484</v>
      </c>
      <c r="I7978" s="6">
        <v>5500</v>
      </c>
      <c r="J7978" s="1">
        <v>2</v>
      </c>
      <c r="K7978" s="4">
        <v>0.02</v>
      </c>
      <c r="L7978" s="6">
        <f t="shared" si="250"/>
        <v>110</v>
      </c>
      <c r="M7978" s="8">
        <f t="shared" si="251"/>
        <v>10890</v>
      </c>
      <c r="N7978" s="21">
        <f>(sales[[#This Row],[Price]]*sales[[#This Row],[Qty]])-(sales[[#This Row],[Discount_Amt]]*sales[[#This Row],[Qty]])</f>
        <v>10780</v>
      </c>
    </row>
    <row r="7979" spans="2:14" hidden="1" x14ac:dyDescent="0.35">
      <c r="B7979" s="7">
        <v>2031977</v>
      </c>
      <c r="C7979" s="1" t="s">
        <v>21</v>
      </c>
      <c r="D7979" s="1" t="s">
        <v>27</v>
      </c>
      <c r="E7979" s="1" t="s">
        <v>39</v>
      </c>
      <c r="F7979" s="1" t="s">
        <v>520</v>
      </c>
      <c r="G7979" s="3">
        <v>45482</v>
      </c>
      <c r="H7979" s="3">
        <v>45485</v>
      </c>
      <c r="I7979" s="6">
        <v>1350</v>
      </c>
      <c r="J7979" s="1">
        <v>4</v>
      </c>
      <c r="K7979" s="4">
        <v>0.02</v>
      </c>
      <c r="L7979" s="6">
        <f t="shared" si="250"/>
        <v>27</v>
      </c>
      <c r="M7979" s="8">
        <f t="shared" si="251"/>
        <v>5373</v>
      </c>
      <c r="N7979" s="21">
        <f>(sales[[#This Row],[Price]]*sales[[#This Row],[Qty]])-(sales[[#This Row],[Discount_Amt]]*sales[[#This Row],[Qty]])</f>
        <v>5292</v>
      </c>
    </row>
    <row r="7980" spans="2:14" hidden="1" x14ac:dyDescent="0.35">
      <c r="B7980" s="7">
        <v>2031978</v>
      </c>
      <c r="C7980" s="1" t="s">
        <v>22</v>
      </c>
      <c r="D7980" s="1" t="s">
        <v>28</v>
      </c>
      <c r="E7980" s="1" t="s">
        <v>40</v>
      </c>
      <c r="F7980" s="1" t="s">
        <v>521</v>
      </c>
      <c r="G7980" s="3">
        <v>45482</v>
      </c>
      <c r="H7980" s="3">
        <v>45487</v>
      </c>
      <c r="I7980" s="6">
        <v>4500</v>
      </c>
      <c r="J7980" s="1">
        <v>3</v>
      </c>
      <c r="K7980" s="4">
        <v>0.02</v>
      </c>
      <c r="L7980" s="6">
        <f t="shared" si="250"/>
        <v>90</v>
      </c>
      <c r="M7980" s="8">
        <f t="shared" si="251"/>
        <v>13410</v>
      </c>
      <c r="N7980" s="21">
        <f>(sales[[#This Row],[Price]]*sales[[#This Row],[Qty]])-(sales[[#This Row],[Discount_Amt]]*sales[[#This Row],[Qty]])</f>
        <v>13230</v>
      </c>
    </row>
    <row r="7981" spans="2:14" hidden="1" x14ac:dyDescent="0.35">
      <c r="B7981" s="7">
        <v>2031979</v>
      </c>
      <c r="C7981" s="1" t="s">
        <v>23</v>
      </c>
      <c r="D7981" s="1" t="s">
        <v>29</v>
      </c>
      <c r="E7981" s="1" t="s">
        <v>41</v>
      </c>
      <c r="F7981" s="1" t="s">
        <v>518</v>
      </c>
      <c r="G7981" s="3">
        <v>45482</v>
      </c>
      <c r="H7981" s="3">
        <v>45483</v>
      </c>
      <c r="I7981" s="6">
        <v>2350</v>
      </c>
      <c r="J7981" s="1">
        <v>2</v>
      </c>
      <c r="K7981" s="4">
        <v>0.02</v>
      </c>
      <c r="L7981" s="6">
        <f t="shared" si="250"/>
        <v>47</v>
      </c>
      <c r="M7981" s="8">
        <f t="shared" si="251"/>
        <v>4653</v>
      </c>
      <c r="N7981" s="21">
        <f>(sales[[#This Row],[Price]]*sales[[#This Row],[Qty]])-(sales[[#This Row],[Discount_Amt]]*sales[[#This Row],[Qty]])</f>
        <v>4606</v>
      </c>
    </row>
    <row r="7982" spans="2:14" hidden="1" x14ac:dyDescent="0.35">
      <c r="B7982" s="7">
        <v>2031980</v>
      </c>
      <c r="C7982" s="1" t="s">
        <v>24</v>
      </c>
      <c r="D7982" s="1" t="s">
        <v>25</v>
      </c>
      <c r="E7982" s="1" t="s">
        <v>42</v>
      </c>
      <c r="F7982" s="1" t="s">
        <v>518</v>
      </c>
      <c r="G7982" s="3">
        <v>45482</v>
      </c>
      <c r="H7982" s="3">
        <v>45490</v>
      </c>
      <c r="I7982" s="6">
        <v>90</v>
      </c>
      <c r="J7982" s="1">
        <v>1</v>
      </c>
      <c r="K7982" s="4">
        <v>0.02</v>
      </c>
      <c r="L7982" s="6">
        <f t="shared" ref="L7982:L8045" si="252">I7982*K7982</f>
        <v>1.8</v>
      </c>
      <c r="M7982" s="8">
        <f t="shared" ref="M7982:M8045" si="253">I7982*J7982-L7982</f>
        <v>88.2</v>
      </c>
      <c r="N7982" s="21">
        <f>(sales[[#This Row],[Price]]*sales[[#This Row],[Qty]])-(sales[[#This Row],[Discount_Amt]]*sales[[#This Row],[Qty]])</f>
        <v>88.2</v>
      </c>
    </row>
    <row r="7983" spans="2:14" hidden="1" x14ac:dyDescent="0.35">
      <c r="B7983" s="7">
        <v>2031981</v>
      </c>
      <c r="C7983" s="1" t="s">
        <v>4</v>
      </c>
      <c r="D7983" s="1" t="s">
        <v>26</v>
      </c>
      <c r="E7983" s="1" t="s">
        <v>43</v>
      </c>
      <c r="F7983" s="1" t="s">
        <v>519</v>
      </c>
      <c r="G7983" s="3">
        <v>45482</v>
      </c>
      <c r="H7983" s="3">
        <v>45484</v>
      </c>
      <c r="I7983" s="6">
        <v>280</v>
      </c>
      <c r="J7983" s="1">
        <v>1</v>
      </c>
      <c r="K7983" s="4">
        <v>7.0000000000000007E-2</v>
      </c>
      <c r="L7983" s="6">
        <f t="shared" si="252"/>
        <v>19.600000000000001</v>
      </c>
      <c r="M7983" s="8">
        <f t="shared" si="253"/>
        <v>260.39999999999998</v>
      </c>
      <c r="N7983" s="21">
        <f>(sales[[#This Row],[Price]]*sales[[#This Row],[Qty]])-(sales[[#This Row],[Discount_Amt]]*sales[[#This Row],[Qty]])</f>
        <v>260.39999999999998</v>
      </c>
    </row>
    <row r="7984" spans="2:14" hidden="1" x14ac:dyDescent="0.35">
      <c r="B7984" s="7">
        <v>2031982</v>
      </c>
      <c r="C7984" s="1" t="s">
        <v>5</v>
      </c>
      <c r="D7984" s="1" t="s">
        <v>27</v>
      </c>
      <c r="E7984" s="1" t="s">
        <v>44</v>
      </c>
      <c r="F7984" s="1" t="s">
        <v>521</v>
      </c>
      <c r="G7984" s="3">
        <v>45482</v>
      </c>
      <c r="H7984" s="3">
        <v>45485</v>
      </c>
      <c r="I7984" s="6">
        <v>70</v>
      </c>
      <c r="J7984" s="1">
        <v>2</v>
      </c>
      <c r="K7984" s="4">
        <v>0.03</v>
      </c>
      <c r="L7984" s="6">
        <f t="shared" si="252"/>
        <v>2.1</v>
      </c>
      <c r="M7984" s="8">
        <f t="shared" si="253"/>
        <v>137.9</v>
      </c>
      <c r="N7984" s="21">
        <f>(sales[[#This Row],[Price]]*sales[[#This Row],[Qty]])-(sales[[#This Row],[Discount_Amt]]*sales[[#This Row],[Qty]])</f>
        <v>135.80000000000001</v>
      </c>
    </row>
    <row r="7985" spans="2:14" hidden="1" x14ac:dyDescent="0.35">
      <c r="B7985" s="7">
        <v>2031983</v>
      </c>
      <c r="C7985" s="1" t="s">
        <v>6</v>
      </c>
      <c r="D7985" s="1" t="s">
        <v>28</v>
      </c>
      <c r="E7985" s="1" t="s">
        <v>45</v>
      </c>
      <c r="F7985" s="1" t="s">
        <v>520</v>
      </c>
      <c r="G7985" s="3">
        <v>45482</v>
      </c>
      <c r="H7985" s="3">
        <v>45487</v>
      </c>
      <c r="I7985" s="6">
        <v>230</v>
      </c>
      <c r="J7985" s="1">
        <v>1</v>
      </c>
      <c r="K7985" s="4">
        <v>0.08</v>
      </c>
      <c r="L7985" s="6">
        <f t="shared" si="252"/>
        <v>18.400000000000002</v>
      </c>
      <c r="M7985" s="8">
        <f t="shared" si="253"/>
        <v>211.6</v>
      </c>
      <c r="N7985" s="21">
        <f>(sales[[#This Row],[Price]]*sales[[#This Row],[Qty]])-(sales[[#This Row],[Discount_Amt]]*sales[[#This Row],[Qty]])</f>
        <v>211.6</v>
      </c>
    </row>
    <row r="7986" spans="2:14" hidden="1" x14ac:dyDescent="0.35">
      <c r="B7986" s="7">
        <v>2031984</v>
      </c>
      <c r="C7986" s="1" t="s">
        <v>7</v>
      </c>
      <c r="D7986" s="1" t="s">
        <v>29</v>
      </c>
      <c r="E7986" s="1" t="s">
        <v>46</v>
      </c>
      <c r="F7986" s="1" t="s">
        <v>518</v>
      </c>
      <c r="G7986" s="3">
        <v>45482</v>
      </c>
      <c r="H7986" s="3">
        <v>45483</v>
      </c>
      <c r="I7986" s="6">
        <v>7999</v>
      </c>
      <c r="J7986" s="1">
        <v>3</v>
      </c>
      <c r="K7986" s="4">
        <v>0.05</v>
      </c>
      <c r="L7986" s="6">
        <f t="shared" si="252"/>
        <v>399.95000000000005</v>
      </c>
      <c r="M7986" s="8">
        <f t="shared" si="253"/>
        <v>23597.05</v>
      </c>
      <c r="N7986" s="21">
        <f>(sales[[#This Row],[Price]]*sales[[#This Row],[Qty]])-(sales[[#This Row],[Discount_Amt]]*sales[[#This Row],[Qty]])</f>
        <v>22797.15</v>
      </c>
    </row>
    <row r="7987" spans="2:14" x14ac:dyDescent="0.35">
      <c r="B7987" s="7">
        <v>2031985</v>
      </c>
      <c r="C7987" s="1" t="s">
        <v>10</v>
      </c>
      <c r="D7987" s="1" t="s">
        <v>25</v>
      </c>
      <c r="E7987" s="1" t="s">
        <v>47</v>
      </c>
      <c r="F7987" s="1" t="s">
        <v>519</v>
      </c>
      <c r="G7987" s="3">
        <v>45482</v>
      </c>
      <c r="H7987" s="3">
        <v>45490</v>
      </c>
      <c r="I7987" s="6">
        <v>850</v>
      </c>
      <c r="J7987" s="1">
        <v>2</v>
      </c>
      <c r="K7987" s="4">
        <v>0.05</v>
      </c>
      <c r="L7987" s="6">
        <f t="shared" si="252"/>
        <v>42.5</v>
      </c>
      <c r="M7987" s="8">
        <f t="shared" si="253"/>
        <v>1657.5</v>
      </c>
      <c r="N7987" s="21">
        <f>(sales[[#This Row],[Price]]*sales[[#This Row],[Qty]])-(sales[[#This Row],[Discount_Amt]]*sales[[#This Row],[Qty]])</f>
        <v>1615</v>
      </c>
    </row>
    <row r="7988" spans="2:14" hidden="1" x14ac:dyDescent="0.35">
      <c r="B7988" s="7">
        <v>2031986</v>
      </c>
      <c r="C7988" s="1" t="s">
        <v>8</v>
      </c>
      <c r="D7988" s="1" t="s">
        <v>414</v>
      </c>
      <c r="E7988" s="1" t="s">
        <v>48</v>
      </c>
      <c r="F7988" s="1" t="s">
        <v>520</v>
      </c>
      <c r="G7988" s="3">
        <v>45482</v>
      </c>
      <c r="H7988" s="3">
        <v>45484</v>
      </c>
      <c r="I7988" s="6">
        <v>65000</v>
      </c>
      <c r="J7988" s="1">
        <v>1</v>
      </c>
      <c r="K7988" s="4">
        <v>0.05</v>
      </c>
      <c r="L7988" s="6">
        <f t="shared" si="252"/>
        <v>3250</v>
      </c>
      <c r="M7988" s="8">
        <f t="shared" si="253"/>
        <v>61750</v>
      </c>
      <c r="N7988" s="21">
        <f>(sales[[#This Row],[Price]]*sales[[#This Row],[Qty]])-(sales[[#This Row],[Discount_Amt]]*sales[[#This Row],[Qty]])</f>
        <v>61750</v>
      </c>
    </row>
    <row r="7989" spans="2:14" hidden="1" x14ac:dyDescent="0.35">
      <c r="B7989" s="7">
        <v>2031987</v>
      </c>
      <c r="C7989" s="1" t="s">
        <v>9</v>
      </c>
      <c r="D7989" s="1" t="s">
        <v>25</v>
      </c>
      <c r="E7989" s="1" t="s">
        <v>49</v>
      </c>
      <c r="F7989" s="1" t="s">
        <v>521</v>
      </c>
      <c r="G7989" s="3">
        <v>45482</v>
      </c>
      <c r="H7989" s="3">
        <v>45485</v>
      </c>
      <c r="I7989" s="6">
        <v>450</v>
      </c>
      <c r="J7989" s="1">
        <v>2</v>
      </c>
      <c r="K7989" s="4">
        <v>0.05</v>
      </c>
      <c r="L7989" s="6">
        <f t="shared" si="252"/>
        <v>22.5</v>
      </c>
      <c r="M7989" s="8">
        <f t="shared" si="253"/>
        <v>877.5</v>
      </c>
      <c r="N7989" s="21">
        <f>(sales[[#This Row],[Price]]*sales[[#This Row],[Qty]])-(sales[[#This Row],[Discount_Amt]]*sales[[#This Row],[Qty]])</f>
        <v>855</v>
      </c>
    </row>
    <row r="7990" spans="2:14" x14ac:dyDescent="0.35">
      <c r="B7990" s="7">
        <v>2031988</v>
      </c>
      <c r="C7990" s="1" t="s">
        <v>11</v>
      </c>
      <c r="D7990" s="1" t="s">
        <v>26</v>
      </c>
      <c r="E7990" s="1" t="s">
        <v>50</v>
      </c>
      <c r="F7990" s="1" t="s">
        <v>518</v>
      </c>
      <c r="G7990" s="3">
        <v>45482</v>
      </c>
      <c r="H7990" s="3">
        <v>45487</v>
      </c>
      <c r="I7990" s="6">
        <v>1299</v>
      </c>
      <c r="J7990" s="1">
        <v>1</v>
      </c>
      <c r="K7990" s="4">
        <v>0.03</v>
      </c>
      <c r="L7990" s="6">
        <f t="shared" si="252"/>
        <v>38.97</v>
      </c>
      <c r="M7990" s="8">
        <f t="shared" si="253"/>
        <v>1260.03</v>
      </c>
      <c r="N7990" s="21">
        <f>(sales[[#This Row],[Price]]*sales[[#This Row],[Qty]])-(sales[[#This Row],[Discount_Amt]]*sales[[#This Row],[Qty]])</f>
        <v>1260.03</v>
      </c>
    </row>
    <row r="7991" spans="2:14" x14ac:dyDescent="0.35">
      <c r="B7991" s="7">
        <v>2031989</v>
      </c>
      <c r="C7991" s="1" t="s">
        <v>12</v>
      </c>
      <c r="D7991" s="1" t="s">
        <v>27</v>
      </c>
      <c r="E7991" s="1" t="s">
        <v>51</v>
      </c>
      <c r="F7991" s="1" t="s">
        <v>518</v>
      </c>
      <c r="G7991" s="3">
        <v>45482</v>
      </c>
      <c r="H7991" s="3">
        <v>45483</v>
      </c>
      <c r="I7991" s="6">
        <v>1700</v>
      </c>
      <c r="J7991" s="1">
        <v>2</v>
      </c>
      <c r="K7991" s="4">
        <v>0.1</v>
      </c>
      <c r="L7991" s="6">
        <f t="shared" si="252"/>
        <v>170</v>
      </c>
      <c r="M7991" s="8">
        <f t="shared" si="253"/>
        <v>3230</v>
      </c>
      <c r="N7991" s="21">
        <f>(sales[[#This Row],[Price]]*sales[[#This Row],[Qty]])-(sales[[#This Row],[Discount_Amt]]*sales[[#This Row],[Qty]])</f>
        <v>3060</v>
      </c>
    </row>
    <row r="7992" spans="2:14" hidden="1" x14ac:dyDescent="0.35">
      <c r="B7992" s="7">
        <v>2031990</v>
      </c>
      <c r="C7992" s="1" t="s">
        <v>13</v>
      </c>
      <c r="D7992" s="1" t="s">
        <v>28</v>
      </c>
      <c r="E7992" s="1" t="s">
        <v>506</v>
      </c>
      <c r="F7992" s="1" t="s">
        <v>519</v>
      </c>
      <c r="G7992" s="3">
        <v>45482</v>
      </c>
      <c r="H7992" s="3">
        <v>45490</v>
      </c>
      <c r="I7992" s="6">
        <v>55000</v>
      </c>
      <c r="J7992" s="1">
        <v>3</v>
      </c>
      <c r="K7992" s="4">
        <v>0.05</v>
      </c>
      <c r="L7992" s="6">
        <f t="shared" si="252"/>
        <v>2750</v>
      </c>
      <c r="M7992" s="8">
        <f t="shared" si="253"/>
        <v>162250</v>
      </c>
      <c r="N7992" s="21">
        <f>(sales[[#This Row],[Price]]*sales[[#This Row],[Qty]])-(sales[[#This Row],[Discount_Amt]]*sales[[#This Row],[Qty]])</f>
        <v>156750</v>
      </c>
    </row>
    <row r="7993" spans="2:14" hidden="1" x14ac:dyDescent="0.35">
      <c r="B7993" s="7">
        <v>2031991</v>
      </c>
      <c r="C7993" s="1" t="s">
        <v>14</v>
      </c>
      <c r="D7993" s="1" t="s">
        <v>29</v>
      </c>
      <c r="E7993" s="1" t="s">
        <v>507</v>
      </c>
      <c r="F7993" s="1" t="s">
        <v>521</v>
      </c>
      <c r="G7993" s="3">
        <v>45482</v>
      </c>
      <c r="H7993" s="3">
        <v>45484</v>
      </c>
      <c r="I7993" s="6">
        <v>57999</v>
      </c>
      <c r="J7993" s="1">
        <v>2</v>
      </c>
      <c r="K7993" s="4">
        <v>0.05</v>
      </c>
      <c r="L7993" s="6">
        <f t="shared" si="252"/>
        <v>2899.9500000000003</v>
      </c>
      <c r="M7993" s="8">
        <f t="shared" si="253"/>
        <v>113098.05</v>
      </c>
      <c r="N7993" s="21">
        <f>(sales[[#This Row],[Price]]*sales[[#This Row],[Qty]])-(sales[[#This Row],[Discount_Amt]]*sales[[#This Row],[Qty]])</f>
        <v>110198.1</v>
      </c>
    </row>
    <row r="7994" spans="2:14" hidden="1" x14ac:dyDescent="0.35">
      <c r="B7994" s="7">
        <v>2031992</v>
      </c>
      <c r="C7994" s="1" t="s">
        <v>15</v>
      </c>
      <c r="D7994" s="1" t="s">
        <v>25</v>
      </c>
      <c r="E7994" s="1" t="s">
        <v>508</v>
      </c>
      <c r="F7994" s="1" t="s">
        <v>520</v>
      </c>
      <c r="G7994" s="3">
        <v>45482</v>
      </c>
      <c r="H7994" s="3">
        <v>45485</v>
      </c>
      <c r="I7994" s="6">
        <v>1399</v>
      </c>
      <c r="J7994" s="1">
        <v>7</v>
      </c>
      <c r="K7994" s="4">
        <v>0.02</v>
      </c>
      <c r="L7994" s="6">
        <f t="shared" si="252"/>
        <v>27.98</v>
      </c>
      <c r="M7994" s="8">
        <f t="shared" si="253"/>
        <v>9765.02</v>
      </c>
      <c r="N7994" s="21">
        <f>(sales[[#This Row],[Price]]*sales[[#This Row],[Qty]])-(sales[[#This Row],[Discount_Amt]]*sales[[#This Row],[Qty]])</f>
        <v>9597.14</v>
      </c>
    </row>
    <row r="7995" spans="2:14" hidden="1" x14ac:dyDescent="0.35">
      <c r="B7995" s="7">
        <v>2031993</v>
      </c>
      <c r="C7995" s="1" t="s">
        <v>16</v>
      </c>
      <c r="D7995" s="1" t="s">
        <v>30</v>
      </c>
      <c r="E7995" s="1" t="s">
        <v>31</v>
      </c>
      <c r="F7995" s="1" t="s">
        <v>518</v>
      </c>
      <c r="G7995" s="3">
        <v>45482</v>
      </c>
      <c r="H7995" s="3">
        <v>45487</v>
      </c>
      <c r="I7995" s="6">
        <v>999</v>
      </c>
      <c r="J7995" s="1">
        <v>2</v>
      </c>
      <c r="K7995" s="4">
        <v>0.06</v>
      </c>
      <c r="L7995" s="6">
        <f t="shared" si="252"/>
        <v>59.94</v>
      </c>
      <c r="M7995" s="8">
        <f t="shared" si="253"/>
        <v>1938.06</v>
      </c>
      <c r="N7995" s="21">
        <f>(sales[[#This Row],[Price]]*sales[[#This Row],[Qty]])-(sales[[#This Row],[Discount_Amt]]*sales[[#This Row],[Qty]])</f>
        <v>1878.12</v>
      </c>
    </row>
    <row r="7996" spans="2:14" x14ac:dyDescent="0.35">
      <c r="B7996" s="7">
        <v>2031994</v>
      </c>
      <c r="C7996" s="1" t="s">
        <v>17</v>
      </c>
      <c r="D7996" s="1" t="s">
        <v>27</v>
      </c>
      <c r="E7996" s="1" t="s">
        <v>32</v>
      </c>
      <c r="F7996" s="1" t="s">
        <v>519</v>
      </c>
      <c r="G7996" s="3">
        <v>45482</v>
      </c>
      <c r="H7996" s="3">
        <v>45483</v>
      </c>
      <c r="I7996" s="6">
        <v>2099</v>
      </c>
      <c r="J7996" s="1">
        <v>1</v>
      </c>
      <c r="K7996" s="4">
        <v>0.15</v>
      </c>
      <c r="L7996" s="6">
        <f t="shared" si="252"/>
        <v>314.84999999999997</v>
      </c>
      <c r="M7996" s="8">
        <f t="shared" si="253"/>
        <v>1784.15</v>
      </c>
      <c r="N7996" s="21">
        <f>(sales[[#This Row],[Price]]*sales[[#This Row],[Qty]])-(sales[[#This Row],[Discount_Amt]]*sales[[#This Row],[Qty]])</f>
        <v>1784.15</v>
      </c>
    </row>
    <row r="7997" spans="2:14" hidden="1" x14ac:dyDescent="0.35">
      <c r="B7997" s="7">
        <v>2031995</v>
      </c>
      <c r="C7997" s="1" t="s">
        <v>18</v>
      </c>
      <c r="D7997" s="1" t="s">
        <v>28</v>
      </c>
      <c r="E7997" s="1" t="s">
        <v>38</v>
      </c>
      <c r="F7997" s="1" t="s">
        <v>520</v>
      </c>
      <c r="G7997" s="3">
        <v>45482</v>
      </c>
      <c r="H7997" s="3">
        <v>45490</v>
      </c>
      <c r="I7997" s="6">
        <v>11000</v>
      </c>
      <c r="J7997" s="1">
        <v>1</v>
      </c>
      <c r="K7997" s="4">
        <v>0.02</v>
      </c>
      <c r="L7997" s="6">
        <f t="shared" si="252"/>
        <v>220</v>
      </c>
      <c r="M7997" s="8">
        <f t="shared" si="253"/>
        <v>10780</v>
      </c>
      <c r="N7997" s="21">
        <f>(sales[[#This Row],[Price]]*sales[[#This Row],[Qty]])-(sales[[#This Row],[Discount_Amt]]*sales[[#This Row],[Qty]])</f>
        <v>10780</v>
      </c>
    </row>
    <row r="7998" spans="2:14" hidden="1" x14ac:dyDescent="0.35">
      <c r="B7998" s="7">
        <v>2031996</v>
      </c>
      <c r="C7998" s="1" t="s">
        <v>19</v>
      </c>
      <c r="D7998" s="1" t="s">
        <v>29</v>
      </c>
      <c r="E7998" s="1" t="s">
        <v>33</v>
      </c>
      <c r="F7998" s="1" t="s">
        <v>521</v>
      </c>
      <c r="G7998" s="3">
        <v>45482</v>
      </c>
      <c r="H7998" s="3">
        <v>45484</v>
      </c>
      <c r="I7998" s="6">
        <v>800</v>
      </c>
      <c r="J7998" s="1">
        <v>1</v>
      </c>
      <c r="K7998" s="4">
        <v>0.02</v>
      </c>
      <c r="L7998" s="6">
        <f t="shared" si="252"/>
        <v>16</v>
      </c>
      <c r="M7998" s="8">
        <f t="shared" si="253"/>
        <v>784</v>
      </c>
      <c r="N7998" s="21">
        <f>(sales[[#This Row],[Price]]*sales[[#This Row],[Qty]])-(sales[[#This Row],[Discount_Amt]]*sales[[#This Row],[Qty]])</f>
        <v>784</v>
      </c>
    </row>
    <row r="7999" spans="2:14" hidden="1" x14ac:dyDescent="0.35">
      <c r="B7999" s="7">
        <v>2031997</v>
      </c>
      <c r="C7999" s="1" t="s">
        <v>20</v>
      </c>
      <c r="D7999" s="1" t="s">
        <v>25</v>
      </c>
      <c r="E7999" s="1" t="s">
        <v>34</v>
      </c>
      <c r="F7999" s="1" t="s">
        <v>518</v>
      </c>
      <c r="G7999" s="3">
        <v>45482</v>
      </c>
      <c r="H7999" s="3">
        <v>45485</v>
      </c>
      <c r="I7999" s="6">
        <v>5500</v>
      </c>
      <c r="J7999" s="1">
        <v>2</v>
      </c>
      <c r="K7999" s="4">
        <v>0.02</v>
      </c>
      <c r="L7999" s="6">
        <f t="shared" si="252"/>
        <v>110</v>
      </c>
      <c r="M7999" s="8">
        <f t="shared" si="253"/>
        <v>10890</v>
      </c>
      <c r="N7999" s="21">
        <f>(sales[[#This Row],[Price]]*sales[[#This Row],[Qty]])-(sales[[#This Row],[Discount_Amt]]*sales[[#This Row],[Qty]])</f>
        <v>10780</v>
      </c>
    </row>
    <row r="8000" spans="2:14" hidden="1" x14ac:dyDescent="0.35">
      <c r="B8000" s="7">
        <v>2031998</v>
      </c>
      <c r="C8000" s="1" t="s">
        <v>21</v>
      </c>
      <c r="D8000" s="1" t="s">
        <v>26</v>
      </c>
      <c r="E8000" s="1" t="s">
        <v>35</v>
      </c>
      <c r="F8000" s="1" t="s">
        <v>518</v>
      </c>
      <c r="G8000" s="3">
        <v>45482</v>
      </c>
      <c r="H8000" s="3">
        <v>45487</v>
      </c>
      <c r="I8000" s="6">
        <v>1350</v>
      </c>
      <c r="J8000" s="1">
        <v>1</v>
      </c>
      <c r="K8000" s="4">
        <v>0.02</v>
      </c>
      <c r="L8000" s="6">
        <f t="shared" si="252"/>
        <v>27</v>
      </c>
      <c r="M8000" s="8">
        <f t="shared" si="253"/>
        <v>1323</v>
      </c>
      <c r="N8000" s="21">
        <f>(sales[[#This Row],[Price]]*sales[[#This Row],[Qty]])-(sales[[#This Row],[Discount_Amt]]*sales[[#This Row],[Qty]])</f>
        <v>1323</v>
      </c>
    </row>
    <row r="8001" spans="2:14" hidden="1" x14ac:dyDescent="0.35">
      <c r="B8001" s="7">
        <v>2031999</v>
      </c>
      <c r="C8001" s="1" t="s">
        <v>22</v>
      </c>
      <c r="D8001" s="1" t="s">
        <v>27</v>
      </c>
      <c r="E8001" s="1" t="s">
        <v>36</v>
      </c>
      <c r="F8001" s="1" t="s">
        <v>519</v>
      </c>
      <c r="G8001" s="3">
        <v>45482</v>
      </c>
      <c r="H8001" s="3">
        <v>45483</v>
      </c>
      <c r="I8001" s="6">
        <v>4500</v>
      </c>
      <c r="J8001" s="1">
        <v>2</v>
      </c>
      <c r="K8001" s="4">
        <v>0.02</v>
      </c>
      <c r="L8001" s="6">
        <f t="shared" si="252"/>
        <v>90</v>
      </c>
      <c r="M8001" s="8">
        <f t="shared" si="253"/>
        <v>8910</v>
      </c>
      <c r="N8001" s="21">
        <f>(sales[[#This Row],[Price]]*sales[[#This Row],[Qty]])-(sales[[#This Row],[Discount_Amt]]*sales[[#This Row],[Qty]])</f>
        <v>8820</v>
      </c>
    </row>
    <row r="8002" spans="2:14" hidden="1" x14ac:dyDescent="0.35">
      <c r="B8002" s="7">
        <v>2032000</v>
      </c>
      <c r="C8002" s="1" t="s">
        <v>23</v>
      </c>
      <c r="D8002" s="1" t="s">
        <v>28</v>
      </c>
      <c r="E8002" s="1" t="s">
        <v>37</v>
      </c>
      <c r="F8002" s="1" t="s">
        <v>521</v>
      </c>
      <c r="G8002" s="3">
        <v>45482</v>
      </c>
      <c r="H8002" s="3">
        <v>45490</v>
      </c>
      <c r="I8002" s="6">
        <v>2350</v>
      </c>
      <c r="J8002" s="1">
        <v>7</v>
      </c>
      <c r="K8002" s="4">
        <v>0.02</v>
      </c>
      <c r="L8002" s="6">
        <f t="shared" si="252"/>
        <v>47</v>
      </c>
      <c r="M8002" s="8">
        <f t="shared" si="253"/>
        <v>16403</v>
      </c>
      <c r="N8002" s="21">
        <f>(sales[[#This Row],[Price]]*sales[[#This Row],[Qty]])-(sales[[#This Row],[Discount_Amt]]*sales[[#This Row],[Qty]])</f>
        <v>16121</v>
      </c>
    </row>
    <row r="8003" spans="2:14" hidden="1" x14ac:dyDescent="0.35">
      <c r="B8003" s="7">
        <v>2032001</v>
      </c>
      <c r="C8003" s="1" t="s">
        <v>24</v>
      </c>
      <c r="D8003" s="1" t="s">
        <v>29</v>
      </c>
      <c r="E8003" s="1" t="s">
        <v>39</v>
      </c>
      <c r="F8003" s="1" t="s">
        <v>520</v>
      </c>
      <c r="G8003" s="3">
        <v>45482</v>
      </c>
      <c r="H8003" s="3">
        <v>45484</v>
      </c>
      <c r="I8003" s="6">
        <v>90</v>
      </c>
      <c r="J8003" s="1">
        <v>2</v>
      </c>
      <c r="K8003" s="4">
        <v>0.02</v>
      </c>
      <c r="L8003" s="6">
        <f t="shared" si="252"/>
        <v>1.8</v>
      </c>
      <c r="M8003" s="8">
        <f t="shared" si="253"/>
        <v>178.2</v>
      </c>
      <c r="N8003" s="21">
        <f>(sales[[#This Row],[Price]]*sales[[#This Row],[Qty]])-(sales[[#This Row],[Discount_Amt]]*sales[[#This Row],[Qty]])</f>
        <v>176.4</v>
      </c>
    </row>
    <row r="8004" spans="2:14" hidden="1" x14ac:dyDescent="0.35">
      <c r="B8004" s="7">
        <v>2032002</v>
      </c>
      <c r="C8004" s="1" t="s">
        <v>4</v>
      </c>
      <c r="D8004" s="1" t="s">
        <v>25</v>
      </c>
      <c r="E8004" s="1" t="s">
        <v>40</v>
      </c>
      <c r="F8004" s="1" t="s">
        <v>518</v>
      </c>
      <c r="G8004" s="3">
        <v>45482</v>
      </c>
      <c r="H8004" s="3">
        <v>45485</v>
      </c>
      <c r="I8004" s="6">
        <v>280</v>
      </c>
      <c r="J8004" s="1">
        <v>2</v>
      </c>
      <c r="K8004" s="4">
        <v>0.02</v>
      </c>
      <c r="L8004" s="6">
        <f t="shared" si="252"/>
        <v>5.6000000000000005</v>
      </c>
      <c r="M8004" s="8">
        <f t="shared" si="253"/>
        <v>554.4</v>
      </c>
      <c r="N8004" s="21">
        <f>(sales[[#This Row],[Price]]*sales[[#This Row],[Qty]])-(sales[[#This Row],[Discount_Amt]]*sales[[#This Row],[Qty]])</f>
        <v>548.79999999999995</v>
      </c>
    </row>
    <row r="8005" spans="2:14" hidden="1" x14ac:dyDescent="0.35">
      <c r="B8005" s="7">
        <v>2032003</v>
      </c>
      <c r="C8005" s="1" t="s">
        <v>5</v>
      </c>
      <c r="D8005" s="1" t="s">
        <v>26</v>
      </c>
      <c r="E8005" s="1" t="s">
        <v>41</v>
      </c>
      <c r="F8005" s="1" t="s">
        <v>519</v>
      </c>
      <c r="G8005" s="3">
        <v>45482</v>
      </c>
      <c r="H8005" s="3">
        <v>45487</v>
      </c>
      <c r="I8005" s="6">
        <v>70</v>
      </c>
      <c r="J8005" s="1">
        <v>1</v>
      </c>
      <c r="K8005" s="4">
        <v>7.0000000000000007E-2</v>
      </c>
      <c r="L8005" s="6">
        <f t="shared" si="252"/>
        <v>4.9000000000000004</v>
      </c>
      <c r="M8005" s="8">
        <f t="shared" si="253"/>
        <v>65.099999999999994</v>
      </c>
      <c r="N8005" s="21">
        <f>(sales[[#This Row],[Price]]*sales[[#This Row],[Qty]])-(sales[[#This Row],[Discount_Amt]]*sales[[#This Row],[Qty]])</f>
        <v>65.099999999999994</v>
      </c>
    </row>
    <row r="8006" spans="2:14" hidden="1" x14ac:dyDescent="0.35">
      <c r="B8006" s="7">
        <v>2032004</v>
      </c>
      <c r="C8006" s="1" t="s">
        <v>6</v>
      </c>
      <c r="D8006" s="1" t="s">
        <v>27</v>
      </c>
      <c r="E8006" s="1" t="s">
        <v>42</v>
      </c>
      <c r="F8006" s="1" t="s">
        <v>520</v>
      </c>
      <c r="G8006" s="3">
        <v>45482</v>
      </c>
      <c r="H8006" s="3">
        <v>45483</v>
      </c>
      <c r="I8006" s="6">
        <v>230</v>
      </c>
      <c r="J8006" s="1">
        <v>2</v>
      </c>
      <c r="K8006" s="4">
        <v>0.03</v>
      </c>
      <c r="L8006" s="6">
        <f t="shared" si="252"/>
        <v>6.8999999999999995</v>
      </c>
      <c r="M8006" s="8">
        <f t="shared" si="253"/>
        <v>453.1</v>
      </c>
      <c r="N8006" s="21">
        <f>(sales[[#This Row],[Price]]*sales[[#This Row],[Qty]])-(sales[[#This Row],[Discount_Amt]]*sales[[#This Row],[Qty]])</f>
        <v>446.2</v>
      </c>
    </row>
    <row r="8007" spans="2:14" hidden="1" x14ac:dyDescent="0.35">
      <c r="B8007" s="7">
        <v>2032005</v>
      </c>
      <c r="C8007" s="1" t="s">
        <v>7</v>
      </c>
      <c r="D8007" s="1" t="s">
        <v>28</v>
      </c>
      <c r="E8007" s="1" t="s">
        <v>43</v>
      </c>
      <c r="F8007" s="1" t="s">
        <v>521</v>
      </c>
      <c r="G8007" s="3">
        <v>45482</v>
      </c>
      <c r="H8007" s="3">
        <v>45490</v>
      </c>
      <c r="I8007" s="6">
        <v>7999</v>
      </c>
      <c r="J8007" s="1">
        <v>4</v>
      </c>
      <c r="K8007" s="4">
        <v>0.08</v>
      </c>
      <c r="L8007" s="6">
        <f t="shared" si="252"/>
        <v>639.91999999999996</v>
      </c>
      <c r="M8007" s="8">
        <f t="shared" si="253"/>
        <v>31356.080000000002</v>
      </c>
      <c r="N8007" s="21">
        <f>(sales[[#This Row],[Price]]*sales[[#This Row],[Qty]])-(sales[[#This Row],[Discount_Amt]]*sales[[#This Row],[Qty]])</f>
        <v>29436.32</v>
      </c>
    </row>
    <row r="8008" spans="2:14" x14ac:dyDescent="0.35">
      <c r="B8008" s="7">
        <v>2032006</v>
      </c>
      <c r="C8008" s="1" t="s">
        <v>10</v>
      </c>
      <c r="D8008" s="1" t="s">
        <v>29</v>
      </c>
      <c r="E8008" s="1" t="s">
        <v>44</v>
      </c>
      <c r="F8008" s="1" t="s">
        <v>518</v>
      </c>
      <c r="G8008" s="3">
        <v>45482</v>
      </c>
      <c r="H8008" s="3">
        <v>45484</v>
      </c>
      <c r="I8008" s="6">
        <v>850</v>
      </c>
      <c r="J8008" s="1">
        <v>3</v>
      </c>
      <c r="K8008" s="4">
        <v>0.05</v>
      </c>
      <c r="L8008" s="6">
        <f t="shared" si="252"/>
        <v>42.5</v>
      </c>
      <c r="M8008" s="8">
        <f t="shared" si="253"/>
        <v>2507.5</v>
      </c>
      <c r="N8008" s="21">
        <f>(sales[[#This Row],[Price]]*sales[[#This Row],[Qty]])-(sales[[#This Row],[Discount_Amt]]*sales[[#This Row],[Qty]])</f>
        <v>2422.5</v>
      </c>
    </row>
    <row r="8009" spans="2:14" hidden="1" x14ac:dyDescent="0.35">
      <c r="B8009" s="7">
        <v>2032007</v>
      </c>
      <c r="C8009" s="1" t="s">
        <v>8</v>
      </c>
      <c r="D8009" s="1" t="s">
        <v>25</v>
      </c>
      <c r="E8009" s="1" t="s">
        <v>45</v>
      </c>
      <c r="F8009" s="1" t="s">
        <v>518</v>
      </c>
      <c r="G8009" s="3">
        <v>45482</v>
      </c>
      <c r="H8009" s="3">
        <v>45485</v>
      </c>
      <c r="I8009" s="6">
        <v>65000</v>
      </c>
      <c r="J8009" s="1">
        <v>2</v>
      </c>
      <c r="K8009" s="4">
        <v>0.05</v>
      </c>
      <c r="L8009" s="6">
        <f t="shared" si="252"/>
        <v>3250</v>
      </c>
      <c r="M8009" s="8">
        <f t="shared" si="253"/>
        <v>126750</v>
      </c>
      <c r="N8009" s="21">
        <f>(sales[[#This Row],[Price]]*sales[[#This Row],[Qty]])-(sales[[#This Row],[Discount_Amt]]*sales[[#This Row],[Qty]])</f>
        <v>123500</v>
      </c>
    </row>
    <row r="8010" spans="2:14" hidden="1" x14ac:dyDescent="0.35">
      <c r="B8010" s="7">
        <v>2032008</v>
      </c>
      <c r="C8010" s="1" t="s">
        <v>9</v>
      </c>
      <c r="D8010" s="1" t="s">
        <v>415</v>
      </c>
      <c r="E8010" s="1" t="s">
        <v>46</v>
      </c>
      <c r="F8010" s="1" t="s">
        <v>519</v>
      </c>
      <c r="G8010" s="3">
        <v>45482</v>
      </c>
      <c r="H8010" s="3">
        <v>45487</v>
      </c>
      <c r="I8010" s="6">
        <v>450</v>
      </c>
      <c r="J8010" s="1">
        <v>1</v>
      </c>
      <c r="K8010" s="4">
        <v>0.05</v>
      </c>
      <c r="L8010" s="6">
        <f t="shared" si="252"/>
        <v>22.5</v>
      </c>
      <c r="M8010" s="8">
        <f t="shared" si="253"/>
        <v>427.5</v>
      </c>
      <c r="N8010" s="21">
        <f>(sales[[#This Row],[Price]]*sales[[#This Row],[Qty]])-(sales[[#This Row],[Discount_Amt]]*sales[[#This Row],[Qty]])</f>
        <v>427.5</v>
      </c>
    </row>
    <row r="8011" spans="2:14" x14ac:dyDescent="0.35">
      <c r="B8011" s="7">
        <v>2032009</v>
      </c>
      <c r="C8011" s="1" t="s">
        <v>11</v>
      </c>
      <c r="D8011" s="1" t="s">
        <v>25</v>
      </c>
      <c r="E8011" s="1" t="s">
        <v>47</v>
      </c>
      <c r="F8011" s="1" t="s">
        <v>521</v>
      </c>
      <c r="G8011" s="3">
        <v>45482</v>
      </c>
      <c r="H8011" s="3">
        <v>45483</v>
      </c>
      <c r="I8011" s="6">
        <v>1299</v>
      </c>
      <c r="J8011" s="1">
        <v>1</v>
      </c>
      <c r="K8011" s="4">
        <v>0.05</v>
      </c>
      <c r="L8011" s="6">
        <f t="shared" si="252"/>
        <v>64.95</v>
      </c>
      <c r="M8011" s="8">
        <f t="shared" si="253"/>
        <v>1234.05</v>
      </c>
      <c r="N8011" s="21">
        <f>(sales[[#This Row],[Price]]*sales[[#This Row],[Qty]])-(sales[[#This Row],[Discount_Amt]]*sales[[#This Row],[Qty]])</f>
        <v>1234.05</v>
      </c>
    </row>
    <row r="8012" spans="2:14" x14ac:dyDescent="0.35">
      <c r="B8012" s="7">
        <v>2032010</v>
      </c>
      <c r="C8012" s="1" t="s">
        <v>12</v>
      </c>
      <c r="D8012" s="1" t="s">
        <v>26</v>
      </c>
      <c r="E8012" s="1" t="s">
        <v>48</v>
      </c>
      <c r="F8012" s="1" t="s">
        <v>520</v>
      </c>
      <c r="G8012" s="3">
        <v>45482</v>
      </c>
      <c r="H8012" s="3">
        <v>45490</v>
      </c>
      <c r="I8012" s="6">
        <v>1700</v>
      </c>
      <c r="J8012" s="1">
        <v>2</v>
      </c>
      <c r="K8012" s="4">
        <v>0.03</v>
      </c>
      <c r="L8012" s="6">
        <f t="shared" si="252"/>
        <v>51</v>
      </c>
      <c r="M8012" s="8">
        <f t="shared" si="253"/>
        <v>3349</v>
      </c>
      <c r="N8012" s="21">
        <f>(sales[[#This Row],[Price]]*sales[[#This Row],[Qty]])-(sales[[#This Row],[Discount_Amt]]*sales[[#This Row],[Qty]])</f>
        <v>3298</v>
      </c>
    </row>
    <row r="8013" spans="2:14" hidden="1" x14ac:dyDescent="0.35">
      <c r="B8013" s="7">
        <v>2032011</v>
      </c>
      <c r="C8013" s="1" t="s">
        <v>13</v>
      </c>
      <c r="D8013" s="1" t="s">
        <v>27</v>
      </c>
      <c r="E8013" s="1" t="s">
        <v>49</v>
      </c>
      <c r="F8013" s="1" t="s">
        <v>518</v>
      </c>
      <c r="G8013" s="3">
        <v>45482</v>
      </c>
      <c r="H8013" s="3">
        <v>45484</v>
      </c>
      <c r="I8013" s="6">
        <v>55000</v>
      </c>
      <c r="J8013" s="1">
        <v>1</v>
      </c>
      <c r="K8013" s="4">
        <v>0.1</v>
      </c>
      <c r="L8013" s="6">
        <f t="shared" si="252"/>
        <v>5500</v>
      </c>
      <c r="M8013" s="8">
        <f t="shared" si="253"/>
        <v>49500</v>
      </c>
      <c r="N8013" s="21">
        <f>(sales[[#This Row],[Price]]*sales[[#This Row],[Qty]])-(sales[[#This Row],[Discount_Amt]]*sales[[#This Row],[Qty]])</f>
        <v>49500</v>
      </c>
    </row>
    <row r="8014" spans="2:14" hidden="1" x14ac:dyDescent="0.35">
      <c r="B8014" s="7">
        <v>2032012</v>
      </c>
      <c r="C8014" s="1" t="s">
        <v>14</v>
      </c>
      <c r="D8014" s="1" t="s">
        <v>28</v>
      </c>
      <c r="E8014" s="1" t="s">
        <v>50</v>
      </c>
      <c r="F8014" s="1" t="s">
        <v>519</v>
      </c>
      <c r="G8014" s="3">
        <v>45482</v>
      </c>
      <c r="H8014" s="3">
        <v>45485</v>
      </c>
      <c r="I8014" s="6">
        <v>57999</v>
      </c>
      <c r="J8014" s="1">
        <v>3</v>
      </c>
      <c r="K8014" s="4">
        <v>0.05</v>
      </c>
      <c r="L8014" s="6">
        <f t="shared" si="252"/>
        <v>2899.9500000000003</v>
      </c>
      <c r="M8014" s="8">
        <f t="shared" si="253"/>
        <v>171097.05</v>
      </c>
      <c r="N8014" s="21">
        <f>(sales[[#This Row],[Price]]*sales[[#This Row],[Qty]])-(sales[[#This Row],[Discount_Amt]]*sales[[#This Row],[Qty]])</f>
        <v>165297.15</v>
      </c>
    </row>
    <row r="8015" spans="2:14" hidden="1" x14ac:dyDescent="0.35">
      <c r="B8015" s="7">
        <v>2032013</v>
      </c>
      <c r="C8015" s="1" t="s">
        <v>15</v>
      </c>
      <c r="D8015" s="1" t="s">
        <v>29</v>
      </c>
      <c r="E8015" s="1" t="s">
        <v>51</v>
      </c>
      <c r="F8015" s="1" t="s">
        <v>520</v>
      </c>
      <c r="G8015" s="3">
        <v>45482</v>
      </c>
      <c r="H8015" s="3">
        <v>45487</v>
      </c>
      <c r="I8015" s="6">
        <v>1399</v>
      </c>
      <c r="J8015" s="1">
        <v>2</v>
      </c>
      <c r="K8015" s="4">
        <v>0.05</v>
      </c>
      <c r="L8015" s="6">
        <f t="shared" si="252"/>
        <v>69.95</v>
      </c>
      <c r="M8015" s="8">
        <f t="shared" si="253"/>
        <v>2728.05</v>
      </c>
      <c r="N8015" s="21">
        <f>(sales[[#This Row],[Price]]*sales[[#This Row],[Qty]])-(sales[[#This Row],[Discount_Amt]]*sales[[#This Row],[Qty]])</f>
        <v>2658.1</v>
      </c>
    </row>
    <row r="8016" spans="2:14" hidden="1" x14ac:dyDescent="0.35">
      <c r="B8016" s="7">
        <v>2032014</v>
      </c>
      <c r="C8016" s="1" t="s">
        <v>16</v>
      </c>
      <c r="D8016" s="1" t="s">
        <v>25</v>
      </c>
      <c r="E8016" s="1" t="s">
        <v>506</v>
      </c>
      <c r="F8016" s="1" t="s">
        <v>521</v>
      </c>
      <c r="G8016" s="3">
        <v>45482</v>
      </c>
      <c r="H8016" s="3">
        <v>45483</v>
      </c>
      <c r="I8016" s="6">
        <v>999</v>
      </c>
      <c r="J8016" s="1">
        <v>1</v>
      </c>
      <c r="K8016" s="4">
        <v>0.02</v>
      </c>
      <c r="L8016" s="6">
        <f t="shared" si="252"/>
        <v>19.98</v>
      </c>
      <c r="M8016" s="8">
        <f t="shared" si="253"/>
        <v>979.02</v>
      </c>
      <c r="N8016" s="21">
        <f>(sales[[#This Row],[Price]]*sales[[#This Row],[Qty]])-(sales[[#This Row],[Discount_Amt]]*sales[[#This Row],[Qty]])</f>
        <v>979.02</v>
      </c>
    </row>
    <row r="8017" spans="2:14" x14ac:dyDescent="0.35">
      <c r="B8017" s="7">
        <v>2032015</v>
      </c>
      <c r="C8017" s="1" t="s">
        <v>17</v>
      </c>
      <c r="D8017" s="1" t="s">
        <v>30</v>
      </c>
      <c r="E8017" s="1" t="s">
        <v>507</v>
      </c>
      <c r="F8017" s="1" t="s">
        <v>518</v>
      </c>
      <c r="G8017" s="3">
        <v>45482</v>
      </c>
      <c r="H8017" s="3">
        <v>45490</v>
      </c>
      <c r="I8017" s="6">
        <v>2099</v>
      </c>
      <c r="J8017" s="1">
        <v>2</v>
      </c>
      <c r="K8017" s="4">
        <v>0.06</v>
      </c>
      <c r="L8017" s="6">
        <f t="shared" si="252"/>
        <v>125.94</v>
      </c>
      <c r="M8017" s="8">
        <f t="shared" si="253"/>
        <v>4072.06</v>
      </c>
      <c r="N8017" s="21">
        <f>(sales[[#This Row],[Price]]*sales[[#This Row],[Qty]])-(sales[[#This Row],[Discount_Amt]]*sales[[#This Row],[Qty]])</f>
        <v>3946.12</v>
      </c>
    </row>
    <row r="8018" spans="2:14" hidden="1" x14ac:dyDescent="0.35">
      <c r="B8018" s="7">
        <v>2032016</v>
      </c>
      <c r="C8018" s="1" t="s">
        <v>18</v>
      </c>
      <c r="D8018" s="1" t="s">
        <v>27</v>
      </c>
      <c r="E8018" s="1" t="s">
        <v>508</v>
      </c>
      <c r="F8018" s="1" t="s">
        <v>518</v>
      </c>
      <c r="G8018" s="3">
        <v>45482</v>
      </c>
      <c r="H8018" s="3">
        <v>45484</v>
      </c>
      <c r="I8018" s="6">
        <v>11000</v>
      </c>
      <c r="J8018" s="1">
        <v>1</v>
      </c>
      <c r="K8018" s="4">
        <v>0.15</v>
      </c>
      <c r="L8018" s="6">
        <f t="shared" si="252"/>
        <v>1650</v>
      </c>
      <c r="M8018" s="8">
        <f t="shared" si="253"/>
        <v>9350</v>
      </c>
      <c r="N8018" s="21">
        <f>(sales[[#This Row],[Price]]*sales[[#This Row],[Qty]])-(sales[[#This Row],[Discount_Amt]]*sales[[#This Row],[Qty]])</f>
        <v>9350</v>
      </c>
    </row>
    <row r="8019" spans="2:14" hidden="1" x14ac:dyDescent="0.35">
      <c r="B8019" s="7">
        <v>2032017</v>
      </c>
      <c r="C8019" s="1" t="s">
        <v>19</v>
      </c>
      <c r="D8019" s="1" t="s">
        <v>28</v>
      </c>
      <c r="E8019" s="1" t="s">
        <v>31</v>
      </c>
      <c r="F8019" s="1" t="s">
        <v>519</v>
      </c>
      <c r="G8019" s="3">
        <v>45482</v>
      </c>
      <c r="H8019" s="3">
        <v>45485</v>
      </c>
      <c r="I8019" s="6">
        <v>800</v>
      </c>
      <c r="J8019" s="1">
        <v>2</v>
      </c>
      <c r="K8019" s="4">
        <v>0.02</v>
      </c>
      <c r="L8019" s="6">
        <f t="shared" si="252"/>
        <v>16</v>
      </c>
      <c r="M8019" s="8">
        <f t="shared" si="253"/>
        <v>1584</v>
      </c>
      <c r="N8019" s="21">
        <f>(sales[[#This Row],[Price]]*sales[[#This Row],[Qty]])-(sales[[#This Row],[Discount_Amt]]*sales[[#This Row],[Qty]])</f>
        <v>1568</v>
      </c>
    </row>
    <row r="8020" spans="2:14" hidden="1" x14ac:dyDescent="0.35">
      <c r="B8020" s="7">
        <v>2032018</v>
      </c>
      <c r="C8020" s="1" t="s">
        <v>20</v>
      </c>
      <c r="D8020" s="1" t="s">
        <v>29</v>
      </c>
      <c r="E8020" s="1" t="s">
        <v>32</v>
      </c>
      <c r="F8020" s="1" t="s">
        <v>521</v>
      </c>
      <c r="G8020" s="3">
        <v>45482</v>
      </c>
      <c r="H8020" s="3">
        <v>45487</v>
      </c>
      <c r="I8020" s="6">
        <v>5500</v>
      </c>
      <c r="J8020" s="1">
        <v>3</v>
      </c>
      <c r="K8020" s="4">
        <v>0.02</v>
      </c>
      <c r="L8020" s="6">
        <f t="shared" si="252"/>
        <v>110</v>
      </c>
      <c r="M8020" s="8">
        <f t="shared" si="253"/>
        <v>16390</v>
      </c>
      <c r="N8020" s="21">
        <f>(sales[[#This Row],[Price]]*sales[[#This Row],[Qty]])-(sales[[#This Row],[Discount_Amt]]*sales[[#This Row],[Qty]])</f>
        <v>16170</v>
      </c>
    </row>
    <row r="8021" spans="2:14" hidden="1" x14ac:dyDescent="0.35">
      <c r="B8021" s="7">
        <v>2032019</v>
      </c>
      <c r="C8021" s="1" t="s">
        <v>21</v>
      </c>
      <c r="D8021" s="1" t="s">
        <v>25</v>
      </c>
      <c r="E8021" s="1" t="s">
        <v>38</v>
      </c>
      <c r="F8021" s="1" t="s">
        <v>520</v>
      </c>
      <c r="G8021" s="3">
        <v>45482</v>
      </c>
      <c r="H8021" s="3">
        <v>45483</v>
      </c>
      <c r="I8021" s="6">
        <v>1350</v>
      </c>
      <c r="J8021" s="1">
        <v>2</v>
      </c>
      <c r="K8021" s="4">
        <v>0.02</v>
      </c>
      <c r="L8021" s="6">
        <f t="shared" si="252"/>
        <v>27</v>
      </c>
      <c r="M8021" s="8">
        <f t="shared" si="253"/>
        <v>2673</v>
      </c>
      <c r="N8021" s="21">
        <f>(sales[[#This Row],[Price]]*sales[[#This Row],[Qty]])-(sales[[#This Row],[Discount_Amt]]*sales[[#This Row],[Qty]])</f>
        <v>2646</v>
      </c>
    </row>
    <row r="8022" spans="2:14" hidden="1" x14ac:dyDescent="0.35">
      <c r="B8022" s="7">
        <v>2032020</v>
      </c>
      <c r="C8022" s="1" t="s">
        <v>22</v>
      </c>
      <c r="D8022" s="1" t="s">
        <v>26</v>
      </c>
      <c r="E8022" s="1" t="s">
        <v>33</v>
      </c>
      <c r="F8022" s="1" t="s">
        <v>518</v>
      </c>
      <c r="G8022" s="3">
        <v>45482</v>
      </c>
      <c r="H8022" s="3">
        <v>45490</v>
      </c>
      <c r="I8022" s="6">
        <v>4500</v>
      </c>
      <c r="J8022" s="1">
        <v>7</v>
      </c>
      <c r="K8022" s="4">
        <v>0.02</v>
      </c>
      <c r="L8022" s="6">
        <f t="shared" si="252"/>
        <v>90</v>
      </c>
      <c r="M8022" s="8">
        <f t="shared" si="253"/>
        <v>31410</v>
      </c>
      <c r="N8022" s="21">
        <f>(sales[[#This Row],[Price]]*sales[[#This Row],[Qty]])-(sales[[#This Row],[Discount_Amt]]*sales[[#This Row],[Qty]])</f>
        <v>30870</v>
      </c>
    </row>
    <row r="8023" spans="2:14" hidden="1" x14ac:dyDescent="0.35">
      <c r="B8023" s="7">
        <v>2032021</v>
      </c>
      <c r="C8023" s="1" t="s">
        <v>23</v>
      </c>
      <c r="D8023" s="1" t="s">
        <v>27</v>
      </c>
      <c r="E8023" s="1" t="s">
        <v>34</v>
      </c>
      <c r="F8023" s="1" t="s">
        <v>519</v>
      </c>
      <c r="G8023" s="3">
        <v>45482</v>
      </c>
      <c r="H8023" s="3">
        <v>45484</v>
      </c>
      <c r="I8023" s="6">
        <v>2350</v>
      </c>
      <c r="J8023" s="1">
        <v>2</v>
      </c>
      <c r="K8023" s="4">
        <v>0.02</v>
      </c>
      <c r="L8023" s="6">
        <f t="shared" si="252"/>
        <v>47</v>
      </c>
      <c r="M8023" s="8">
        <f t="shared" si="253"/>
        <v>4653</v>
      </c>
      <c r="N8023" s="21">
        <f>(sales[[#This Row],[Price]]*sales[[#This Row],[Qty]])-(sales[[#This Row],[Discount_Amt]]*sales[[#This Row],[Qty]])</f>
        <v>4606</v>
      </c>
    </row>
    <row r="8024" spans="2:14" hidden="1" x14ac:dyDescent="0.35">
      <c r="B8024" s="7">
        <v>2032022</v>
      </c>
      <c r="C8024" s="1" t="s">
        <v>24</v>
      </c>
      <c r="D8024" s="1" t="s">
        <v>28</v>
      </c>
      <c r="E8024" s="1" t="s">
        <v>35</v>
      </c>
      <c r="F8024" s="1" t="s">
        <v>520</v>
      </c>
      <c r="G8024" s="3">
        <v>45482</v>
      </c>
      <c r="H8024" s="3">
        <v>45485</v>
      </c>
      <c r="I8024" s="6">
        <v>90</v>
      </c>
      <c r="J8024" s="1">
        <v>1</v>
      </c>
      <c r="K8024" s="4">
        <v>0.02</v>
      </c>
      <c r="L8024" s="6">
        <f t="shared" si="252"/>
        <v>1.8</v>
      </c>
      <c r="M8024" s="8">
        <f t="shared" si="253"/>
        <v>88.2</v>
      </c>
      <c r="N8024" s="21">
        <f>(sales[[#This Row],[Price]]*sales[[#This Row],[Qty]])-(sales[[#This Row],[Discount_Amt]]*sales[[#This Row],[Qty]])</f>
        <v>88.2</v>
      </c>
    </row>
    <row r="8025" spans="2:14" hidden="1" x14ac:dyDescent="0.35">
      <c r="B8025" s="7">
        <v>2032023</v>
      </c>
      <c r="C8025" s="1" t="s">
        <v>4</v>
      </c>
      <c r="D8025" s="1" t="s">
        <v>29</v>
      </c>
      <c r="E8025" s="1" t="s">
        <v>36</v>
      </c>
      <c r="F8025" s="1" t="s">
        <v>521</v>
      </c>
      <c r="G8025" s="3">
        <v>45482</v>
      </c>
      <c r="H8025" s="3">
        <v>45487</v>
      </c>
      <c r="I8025" s="6">
        <v>280</v>
      </c>
      <c r="J8025" s="1">
        <v>1</v>
      </c>
      <c r="K8025" s="4">
        <v>0.02</v>
      </c>
      <c r="L8025" s="6">
        <f t="shared" si="252"/>
        <v>5.6000000000000005</v>
      </c>
      <c r="M8025" s="8">
        <f t="shared" si="253"/>
        <v>274.39999999999998</v>
      </c>
      <c r="N8025" s="21">
        <f>(sales[[#This Row],[Price]]*sales[[#This Row],[Qty]])-(sales[[#This Row],[Discount_Amt]]*sales[[#This Row],[Qty]])</f>
        <v>274.39999999999998</v>
      </c>
    </row>
    <row r="8026" spans="2:14" hidden="1" x14ac:dyDescent="0.35">
      <c r="B8026" s="7">
        <v>2032024</v>
      </c>
      <c r="C8026" s="1" t="s">
        <v>5</v>
      </c>
      <c r="D8026" s="1" t="s">
        <v>25</v>
      </c>
      <c r="E8026" s="1" t="s">
        <v>37</v>
      </c>
      <c r="F8026" s="1" t="s">
        <v>518</v>
      </c>
      <c r="G8026" s="3">
        <v>45482</v>
      </c>
      <c r="H8026" s="3">
        <v>45483</v>
      </c>
      <c r="I8026" s="6">
        <v>70</v>
      </c>
      <c r="J8026" s="1">
        <v>1</v>
      </c>
      <c r="K8026" s="4">
        <v>0.02</v>
      </c>
      <c r="L8026" s="6">
        <f t="shared" si="252"/>
        <v>1.4000000000000001</v>
      </c>
      <c r="M8026" s="8">
        <f t="shared" si="253"/>
        <v>68.599999999999994</v>
      </c>
      <c r="N8026" s="21">
        <f>(sales[[#This Row],[Price]]*sales[[#This Row],[Qty]])-(sales[[#This Row],[Discount_Amt]]*sales[[#This Row],[Qty]])</f>
        <v>68.599999999999994</v>
      </c>
    </row>
    <row r="8027" spans="2:14" hidden="1" x14ac:dyDescent="0.35">
      <c r="B8027" s="7">
        <v>2032025</v>
      </c>
      <c r="C8027" s="1" t="s">
        <v>6</v>
      </c>
      <c r="D8027" s="1" t="s">
        <v>26</v>
      </c>
      <c r="E8027" s="1" t="s">
        <v>39</v>
      </c>
      <c r="F8027" s="1" t="s">
        <v>518</v>
      </c>
      <c r="G8027" s="3">
        <v>45482</v>
      </c>
      <c r="H8027" s="3">
        <v>45490</v>
      </c>
      <c r="I8027" s="6">
        <v>230</v>
      </c>
      <c r="J8027" s="1">
        <v>2</v>
      </c>
      <c r="K8027" s="4">
        <v>7.0000000000000007E-2</v>
      </c>
      <c r="L8027" s="6">
        <f t="shared" si="252"/>
        <v>16.100000000000001</v>
      </c>
      <c r="M8027" s="8">
        <f t="shared" si="253"/>
        <v>443.9</v>
      </c>
      <c r="N8027" s="21">
        <f>(sales[[#This Row],[Price]]*sales[[#This Row],[Qty]])-(sales[[#This Row],[Discount_Amt]]*sales[[#This Row],[Qty]])</f>
        <v>427.8</v>
      </c>
    </row>
    <row r="8028" spans="2:14" hidden="1" x14ac:dyDescent="0.35">
      <c r="B8028" s="7">
        <v>2032026</v>
      </c>
      <c r="C8028" s="1" t="s">
        <v>7</v>
      </c>
      <c r="D8028" s="1" t="s">
        <v>27</v>
      </c>
      <c r="E8028" s="1" t="s">
        <v>40</v>
      </c>
      <c r="F8028" s="1" t="s">
        <v>519</v>
      </c>
      <c r="G8028" s="3">
        <v>45482</v>
      </c>
      <c r="H8028" s="3">
        <v>45484</v>
      </c>
      <c r="I8028" s="6">
        <v>7999</v>
      </c>
      <c r="J8028" s="1">
        <v>1</v>
      </c>
      <c r="K8028" s="4">
        <v>0.03</v>
      </c>
      <c r="L8028" s="6">
        <f t="shared" si="252"/>
        <v>239.97</v>
      </c>
      <c r="M8028" s="8">
        <f t="shared" si="253"/>
        <v>7759.03</v>
      </c>
      <c r="N8028" s="21">
        <f>(sales[[#This Row],[Price]]*sales[[#This Row],[Qty]])-(sales[[#This Row],[Discount_Amt]]*sales[[#This Row],[Qty]])</f>
        <v>7759.03</v>
      </c>
    </row>
    <row r="8029" spans="2:14" x14ac:dyDescent="0.35">
      <c r="B8029" s="7">
        <v>2032027</v>
      </c>
      <c r="C8029" s="1" t="s">
        <v>10</v>
      </c>
      <c r="D8029" s="1" t="s">
        <v>28</v>
      </c>
      <c r="E8029" s="1" t="s">
        <v>41</v>
      </c>
      <c r="F8029" s="1" t="s">
        <v>521</v>
      </c>
      <c r="G8029" s="3">
        <v>45482</v>
      </c>
      <c r="H8029" s="3">
        <v>45485</v>
      </c>
      <c r="I8029" s="6">
        <v>850</v>
      </c>
      <c r="J8029" s="1">
        <v>2</v>
      </c>
      <c r="K8029" s="4">
        <v>0.08</v>
      </c>
      <c r="L8029" s="6">
        <f t="shared" si="252"/>
        <v>68</v>
      </c>
      <c r="M8029" s="8">
        <f t="shared" si="253"/>
        <v>1632</v>
      </c>
      <c r="N8029" s="21">
        <f>(sales[[#This Row],[Price]]*sales[[#This Row],[Qty]])-(sales[[#This Row],[Discount_Amt]]*sales[[#This Row],[Qty]])</f>
        <v>1564</v>
      </c>
    </row>
    <row r="8030" spans="2:14" hidden="1" x14ac:dyDescent="0.35">
      <c r="B8030" s="7">
        <v>2032028</v>
      </c>
      <c r="C8030" s="1" t="s">
        <v>8</v>
      </c>
      <c r="D8030" s="1" t="s">
        <v>29</v>
      </c>
      <c r="E8030" s="1" t="s">
        <v>42</v>
      </c>
      <c r="F8030" s="1" t="s">
        <v>520</v>
      </c>
      <c r="G8030" s="3">
        <v>45482</v>
      </c>
      <c r="H8030" s="3">
        <v>45487</v>
      </c>
      <c r="I8030" s="6">
        <v>65000</v>
      </c>
      <c r="J8030" s="1">
        <v>7</v>
      </c>
      <c r="K8030" s="4">
        <v>0.05</v>
      </c>
      <c r="L8030" s="6">
        <f t="shared" si="252"/>
        <v>3250</v>
      </c>
      <c r="M8030" s="8">
        <f t="shared" si="253"/>
        <v>451750</v>
      </c>
      <c r="N8030" s="21">
        <f>(sales[[#This Row],[Price]]*sales[[#This Row],[Qty]])-(sales[[#This Row],[Discount_Amt]]*sales[[#This Row],[Qty]])</f>
        <v>432250</v>
      </c>
    </row>
    <row r="8031" spans="2:14" hidden="1" x14ac:dyDescent="0.35">
      <c r="B8031" s="7">
        <v>2032029</v>
      </c>
      <c r="C8031" s="1" t="s">
        <v>9</v>
      </c>
      <c r="D8031" s="1" t="s">
        <v>25</v>
      </c>
      <c r="E8031" s="1" t="s">
        <v>43</v>
      </c>
      <c r="F8031" s="1" t="s">
        <v>518</v>
      </c>
      <c r="G8031" s="3">
        <v>45482</v>
      </c>
      <c r="H8031" s="3">
        <v>45483</v>
      </c>
      <c r="I8031" s="6">
        <v>450</v>
      </c>
      <c r="J8031" s="1">
        <v>2</v>
      </c>
      <c r="K8031" s="4">
        <v>0.05</v>
      </c>
      <c r="L8031" s="6">
        <f t="shared" si="252"/>
        <v>22.5</v>
      </c>
      <c r="M8031" s="8">
        <f t="shared" si="253"/>
        <v>877.5</v>
      </c>
      <c r="N8031" s="21">
        <f>(sales[[#This Row],[Price]]*sales[[#This Row],[Qty]])-(sales[[#This Row],[Discount_Amt]]*sales[[#This Row],[Qty]])</f>
        <v>855</v>
      </c>
    </row>
    <row r="8032" spans="2:14" x14ac:dyDescent="0.35">
      <c r="B8032" s="7">
        <v>2032030</v>
      </c>
      <c r="C8032" s="1" t="s">
        <v>11</v>
      </c>
      <c r="D8032" s="1" t="s">
        <v>416</v>
      </c>
      <c r="E8032" s="1" t="s">
        <v>44</v>
      </c>
      <c r="F8032" s="1" t="s">
        <v>519</v>
      </c>
      <c r="G8032" s="3">
        <v>45482</v>
      </c>
      <c r="H8032" s="3">
        <v>45490</v>
      </c>
      <c r="I8032" s="6">
        <v>1299</v>
      </c>
      <c r="J8032" s="1">
        <v>2</v>
      </c>
      <c r="K8032" s="4">
        <v>0.05</v>
      </c>
      <c r="L8032" s="6">
        <f t="shared" si="252"/>
        <v>64.95</v>
      </c>
      <c r="M8032" s="8">
        <f t="shared" si="253"/>
        <v>2533.0500000000002</v>
      </c>
      <c r="N8032" s="21">
        <f>(sales[[#This Row],[Price]]*sales[[#This Row],[Qty]])-(sales[[#This Row],[Discount_Amt]]*sales[[#This Row],[Qty]])</f>
        <v>2468.1</v>
      </c>
    </row>
    <row r="8033" spans="2:14" x14ac:dyDescent="0.35">
      <c r="B8033" s="7">
        <v>2032031</v>
      </c>
      <c r="C8033" s="1" t="s">
        <v>12</v>
      </c>
      <c r="D8033" s="1" t="s">
        <v>25</v>
      </c>
      <c r="E8033" s="1" t="s">
        <v>45</v>
      </c>
      <c r="F8033" s="1" t="s">
        <v>520</v>
      </c>
      <c r="G8033" s="3">
        <v>45482</v>
      </c>
      <c r="H8033" s="3">
        <v>45484</v>
      </c>
      <c r="I8033" s="6">
        <v>1700</v>
      </c>
      <c r="J8033" s="1">
        <v>1</v>
      </c>
      <c r="K8033" s="4">
        <v>0.05</v>
      </c>
      <c r="L8033" s="6">
        <f t="shared" si="252"/>
        <v>85</v>
      </c>
      <c r="M8033" s="8">
        <f t="shared" si="253"/>
        <v>1615</v>
      </c>
      <c r="N8033" s="21">
        <f>(sales[[#This Row],[Price]]*sales[[#This Row],[Qty]])-(sales[[#This Row],[Discount_Amt]]*sales[[#This Row],[Qty]])</f>
        <v>1615</v>
      </c>
    </row>
    <row r="8034" spans="2:14" hidden="1" x14ac:dyDescent="0.35">
      <c r="B8034" s="7">
        <v>2032032</v>
      </c>
      <c r="C8034" s="1" t="s">
        <v>13</v>
      </c>
      <c r="D8034" s="1" t="s">
        <v>26</v>
      </c>
      <c r="E8034" s="1" t="s">
        <v>46</v>
      </c>
      <c r="F8034" s="1" t="s">
        <v>521</v>
      </c>
      <c r="G8034" s="3">
        <v>45482</v>
      </c>
      <c r="H8034" s="3">
        <v>45485</v>
      </c>
      <c r="I8034" s="6">
        <v>55000</v>
      </c>
      <c r="J8034" s="1">
        <v>2</v>
      </c>
      <c r="K8034" s="4">
        <v>0.03</v>
      </c>
      <c r="L8034" s="6">
        <f t="shared" si="252"/>
        <v>1650</v>
      </c>
      <c r="M8034" s="8">
        <f t="shared" si="253"/>
        <v>108350</v>
      </c>
      <c r="N8034" s="21">
        <f>(sales[[#This Row],[Price]]*sales[[#This Row],[Qty]])-(sales[[#This Row],[Discount_Amt]]*sales[[#This Row],[Qty]])</f>
        <v>106700</v>
      </c>
    </row>
    <row r="8035" spans="2:14" hidden="1" x14ac:dyDescent="0.35">
      <c r="B8035" s="7">
        <v>2032033</v>
      </c>
      <c r="C8035" s="1" t="s">
        <v>14</v>
      </c>
      <c r="D8035" s="1" t="s">
        <v>27</v>
      </c>
      <c r="E8035" s="1" t="s">
        <v>47</v>
      </c>
      <c r="F8035" s="1" t="s">
        <v>518</v>
      </c>
      <c r="G8035" s="3">
        <v>45482</v>
      </c>
      <c r="H8035" s="3">
        <v>45487</v>
      </c>
      <c r="I8035" s="6">
        <v>57999</v>
      </c>
      <c r="J8035" s="1">
        <v>4</v>
      </c>
      <c r="K8035" s="4">
        <v>0.1</v>
      </c>
      <c r="L8035" s="6">
        <f t="shared" si="252"/>
        <v>5799.9000000000005</v>
      </c>
      <c r="M8035" s="8">
        <f t="shared" si="253"/>
        <v>226196.1</v>
      </c>
      <c r="N8035" s="21">
        <f>(sales[[#This Row],[Price]]*sales[[#This Row],[Qty]])-(sales[[#This Row],[Discount_Amt]]*sales[[#This Row],[Qty]])</f>
        <v>208796.4</v>
      </c>
    </row>
    <row r="8036" spans="2:14" hidden="1" x14ac:dyDescent="0.35">
      <c r="B8036" s="7">
        <v>2032034</v>
      </c>
      <c r="C8036" s="1" t="s">
        <v>15</v>
      </c>
      <c r="D8036" s="1" t="s">
        <v>28</v>
      </c>
      <c r="E8036" s="1" t="s">
        <v>48</v>
      </c>
      <c r="F8036" s="1" t="s">
        <v>518</v>
      </c>
      <c r="G8036" s="3">
        <v>45482</v>
      </c>
      <c r="H8036" s="3">
        <v>45483</v>
      </c>
      <c r="I8036" s="6">
        <v>1399</v>
      </c>
      <c r="J8036" s="1">
        <v>3</v>
      </c>
      <c r="K8036" s="4">
        <v>0.05</v>
      </c>
      <c r="L8036" s="6">
        <f t="shared" si="252"/>
        <v>69.95</v>
      </c>
      <c r="M8036" s="8">
        <f t="shared" si="253"/>
        <v>4127.05</v>
      </c>
      <c r="N8036" s="21">
        <f>(sales[[#This Row],[Price]]*sales[[#This Row],[Qty]])-(sales[[#This Row],[Discount_Amt]]*sales[[#This Row],[Qty]])</f>
        <v>3987.15</v>
      </c>
    </row>
    <row r="8037" spans="2:14" hidden="1" x14ac:dyDescent="0.35">
      <c r="B8037" s="7">
        <v>2032035</v>
      </c>
      <c r="C8037" s="1" t="s">
        <v>16</v>
      </c>
      <c r="D8037" s="1" t="s">
        <v>29</v>
      </c>
      <c r="E8037" s="1" t="s">
        <v>49</v>
      </c>
      <c r="F8037" s="1" t="s">
        <v>519</v>
      </c>
      <c r="G8037" s="3">
        <v>45482</v>
      </c>
      <c r="H8037" s="3">
        <v>45490</v>
      </c>
      <c r="I8037" s="6">
        <v>999</v>
      </c>
      <c r="J8037" s="1">
        <v>2</v>
      </c>
      <c r="K8037" s="4">
        <v>0.05</v>
      </c>
      <c r="L8037" s="6">
        <f t="shared" si="252"/>
        <v>49.95</v>
      </c>
      <c r="M8037" s="8">
        <f t="shared" si="253"/>
        <v>1948.05</v>
      </c>
      <c r="N8037" s="21">
        <f>(sales[[#This Row],[Price]]*sales[[#This Row],[Qty]])-(sales[[#This Row],[Discount_Amt]]*sales[[#This Row],[Qty]])</f>
        <v>1898.1</v>
      </c>
    </row>
    <row r="8038" spans="2:14" x14ac:dyDescent="0.35">
      <c r="B8038" s="7">
        <v>2032036</v>
      </c>
      <c r="C8038" s="1" t="s">
        <v>17</v>
      </c>
      <c r="D8038" s="1" t="s">
        <v>25</v>
      </c>
      <c r="E8038" s="1" t="s">
        <v>50</v>
      </c>
      <c r="F8038" s="1" t="s">
        <v>521</v>
      </c>
      <c r="G8038" s="3">
        <v>45482</v>
      </c>
      <c r="H8038" s="3">
        <v>45484</v>
      </c>
      <c r="I8038" s="6">
        <v>2099</v>
      </c>
      <c r="J8038" s="1">
        <v>1</v>
      </c>
      <c r="K8038" s="4">
        <v>0.02</v>
      </c>
      <c r="L8038" s="6">
        <f t="shared" si="252"/>
        <v>41.980000000000004</v>
      </c>
      <c r="M8038" s="8">
        <f t="shared" si="253"/>
        <v>2057.02</v>
      </c>
      <c r="N8038" s="21">
        <f>(sales[[#This Row],[Price]]*sales[[#This Row],[Qty]])-(sales[[#This Row],[Discount_Amt]]*sales[[#This Row],[Qty]])</f>
        <v>2057.02</v>
      </c>
    </row>
    <row r="8039" spans="2:14" hidden="1" x14ac:dyDescent="0.35">
      <c r="B8039" s="7">
        <v>2032037</v>
      </c>
      <c r="C8039" s="1" t="s">
        <v>18</v>
      </c>
      <c r="D8039" s="1" t="s">
        <v>30</v>
      </c>
      <c r="E8039" s="1" t="s">
        <v>51</v>
      </c>
      <c r="F8039" s="1" t="s">
        <v>520</v>
      </c>
      <c r="G8039" s="3">
        <v>45482</v>
      </c>
      <c r="H8039" s="3">
        <v>45485</v>
      </c>
      <c r="I8039" s="6">
        <v>11000</v>
      </c>
      <c r="J8039" s="1">
        <v>1</v>
      </c>
      <c r="K8039" s="4">
        <v>0.06</v>
      </c>
      <c r="L8039" s="6">
        <f t="shared" si="252"/>
        <v>660</v>
      </c>
      <c r="M8039" s="8">
        <f t="shared" si="253"/>
        <v>10340</v>
      </c>
      <c r="N8039" s="21">
        <f>(sales[[#This Row],[Price]]*sales[[#This Row],[Qty]])-(sales[[#This Row],[Discount_Amt]]*sales[[#This Row],[Qty]])</f>
        <v>10340</v>
      </c>
    </row>
    <row r="8040" spans="2:14" hidden="1" x14ac:dyDescent="0.35">
      <c r="B8040" s="7">
        <v>2032038</v>
      </c>
      <c r="C8040" s="1" t="s">
        <v>19</v>
      </c>
      <c r="D8040" s="1" t="s">
        <v>27</v>
      </c>
      <c r="E8040" s="1" t="s">
        <v>506</v>
      </c>
      <c r="F8040" s="1" t="s">
        <v>518</v>
      </c>
      <c r="G8040" s="3">
        <v>45482</v>
      </c>
      <c r="H8040" s="3">
        <v>45487</v>
      </c>
      <c r="I8040" s="6">
        <v>800</v>
      </c>
      <c r="J8040" s="1">
        <v>2</v>
      </c>
      <c r="K8040" s="4">
        <v>0.15</v>
      </c>
      <c r="L8040" s="6">
        <f t="shared" si="252"/>
        <v>120</v>
      </c>
      <c r="M8040" s="8">
        <f t="shared" si="253"/>
        <v>1480</v>
      </c>
      <c r="N8040" s="21">
        <f>(sales[[#This Row],[Price]]*sales[[#This Row],[Qty]])-(sales[[#This Row],[Discount_Amt]]*sales[[#This Row],[Qty]])</f>
        <v>1360</v>
      </c>
    </row>
    <row r="8041" spans="2:14" hidden="1" x14ac:dyDescent="0.35">
      <c r="B8041" s="7">
        <v>2032039</v>
      </c>
      <c r="C8041" s="1" t="s">
        <v>20</v>
      </c>
      <c r="D8041" s="1" t="s">
        <v>28</v>
      </c>
      <c r="E8041" s="1" t="s">
        <v>507</v>
      </c>
      <c r="F8041" s="1" t="s">
        <v>519</v>
      </c>
      <c r="G8041" s="3">
        <v>45482</v>
      </c>
      <c r="H8041" s="3">
        <v>45483</v>
      </c>
      <c r="I8041" s="6">
        <v>5500</v>
      </c>
      <c r="J8041" s="1">
        <v>1</v>
      </c>
      <c r="K8041" s="4">
        <v>0.02</v>
      </c>
      <c r="L8041" s="6">
        <f t="shared" si="252"/>
        <v>110</v>
      </c>
      <c r="M8041" s="8">
        <f t="shared" si="253"/>
        <v>5390</v>
      </c>
      <c r="N8041" s="21">
        <f>(sales[[#This Row],[Price]]*sales[[#This Row],[Qty]])-(sales[[#This Row],[Discount_Amt]]*sales[[#This Row],[Qty]])</f>
        <v>5390</v>
      </c>
    </row>
    <row r="8042" spans="2:14" hidden="1" x14ac:dyDescent="0.35">
      <c r="B8042" s="7">
        <v>2032040</v>
      </c>
      <c r="C8042" s="1" t="s">
        <v>21</v>
      </c>
      <c r="D8042" s="1" t="s">
        <v>29</v>
      </c>
      <c r="E8042" s="1" t="s">
        <v>508</v>
      </c>
      <c r="F8042" s="1" t="s">
        <v>520</v>
      </c>
      <c r="G8042" s="3">
        <v>45482</v>
      </c>
      <c r="H8042" s="3">
        <v>45490</v>
      </c>
      <c r="I8042" s="6">
        <v>1350</v>
      </c>
      <c r="J8042" s="1">
        <v>3</v>
      </c>
      <c r="K8042" s="4">
        <v>0.02</v>
      </c>
      <c r="L8042" s="6">
        <f t="shared" si="252"/>
        <v>27</v>
      </c>
      <c r="M8042" s="8">
        <f t="shared" si="253"/>
        <v>4023</v>
      </c>
      <c r="N8042" s="21">
        <f>(sales[[#This Row],[Price]]*sales[[#This Row],[Qty]])-(sales[[#This Row],[Discount_Amt]]*sales[[#This Row],[Qty]])</f>
        <v>3969</v>
      </c>
    </row>
    <row r="8043" spans="2:14" hidden="1" x14ac:dyDescent="0.35">
      <c r="B8043" s="7">
        <v>2032041</v>
      </c>
      <c r="C8043" s="1" t="s">
        <v>22</v>
      </c>
      <c r="D8043" s="1" t="s">
        <v>25</v>
      </c>
      <c r="E8043" s="1" t="s">
        <v>31</v>
      </c>
      <c r="F8043" s="1" t="s">
        <v>521</v>
      </c>
      <c r="G8043" s="3">
        <v>45482</v>
      </c>
      <c r="H8043" s="3">
        <v>45484</v>
      </c>
      <c r="I8043" s="6">
        <v>4500</v>
      </c>
      <c r="J8043" s="1">
        <v>2</v>
      </c>
      <c r="K8043" s="4">
        <v>0.02</v>
      </c>
      <c r="L8043" s="6">
        <f t="shared" si="252"/>
        <v>90</v>
      </c>
      <c r="M8043" s="8">
        <f t="shared" si="253"/>
        <v>8910</v>
      </c>
      <c r="N8043" s="21">
        <f>(sales[[#This Row],[Price]]*sales[[#This Row],[Qty]])-(sales[[#This Row],[Discount_Amt]]*sales[[#This Row],[Qty]])</f>
        <v>8820</v>
      </c>
    </row>
    <row r="8044" spans="2:14" hidden="1" x14ac:dyDescent="0.35">
      <c r="B8044" s="7">
        <v>2032042</v>
      </c>
      <c r="C8044" s="1" t="s">
        <v>23</v>
      </c>
      <c r="D8044" s="1" t="s">
        <v>26</v>
      </c>
      <c r="E8044" s="1" t="s">
        <v>32</v>
      </c>
      <c r="F8044" s="1" t="s">
        <v>518</v>
      </c>
      <c r="G8044" s="3">
        <v>45482</v>
      </c>
      <c r="H8044" s="3">
        <v>45485</v>
      </c>
      <c r="I8044" s="6">
        <v>2350</v>
      </c>
      <c r="J8044" s="1">
        <v>1</v>
      </c>
      <c r="K8044" s="4">
        <v>0.02</v>
      </c>
      <c r="L8044" s="6">
        <f t="shared" si="252"/>
        <v>47</v>
      </c>
      <c r="M8044" s="8">
        <f t="shared" si="253"/>
        <v>2303</v>
      </c>
      <c r="N8044" s="21">
        <f>(sales[[#This Row],[Price]]*sales[[#This Row],[Qty]])-(sales[[#This Row],[Discount_Amt]]*sales[[#This Row],[Qty]])</f>
        <v>2303</v>
      </c>
    </row>
    <row r="8045" spans="2:14" hidden="1" x14ac:dyDescent="0.35">
      <c r="B8045" s="7">
        <v>2032043</v>
      </c>
      <c r="C8045" s="1" t="s">
        <v>24</v>
      </c>
      <c r="D8045" s="1" t="s">
        <v>27</v>
      </c>
      <c r="E8045" s="1" t="s">
        <v>38</v>
      </c>
      <c r="F8045" s="1" t="s">
        <v>518</v>
      </c>
      <c r="G8045" s="3">
        <v>45482</v>
      </c>
      <c r="H8045" s="3">
        <v>45487</v>
      </c>
      <c r="I8045" s="6">
        <v>90</v>
      </c>
      <c r="J8045" s="1">
        <v>2</v>
      </c>
      <c r="K8045" s="4">
        <v>0.02</v>
      </c>
      <c r="L8045" s="6">
        <f t="shared" si="252"/>
        <v>1.8</v>
      </c>
      <c r="M8045" s="8">
        <f t="shared" si="253"/>
        <v>178.2</v>
      </c>
      <c r="N8045" s="21">
        <f>(sales[[#This Row],[Price]]*sales[[#This Row],[Qty]])-(sales[[#This Row],[Discount_Amt]]*sales[[#This Row],[Qty]])</f>
        <v>176.4</v>
      </c>
    </row>
    <row r="8046" spans="2:14" hidden="1" x14ac:dyDescent="0.35">
      <c r="B8046" s="7">
        <v>2032044</v>
      </c>
      <c r="C8046" s="1" t="s">
        <v>4</v>
      </c>
      <c r="D8046" s="1" t="s">
        <v>28</v>
      </c>
      <c r="E8046" s="1" t="s">
        <v>33</v>
      </c>
      <c r="F8046" s="1" t="s">
        <v>519</v>
      </c>
      <c r="G8046" s="3">
        <v>45482</v>
      </c>
      <c r="H8046" s="3">
        <v>45483</v>
      </c>
      <c r="I8046" s="6">
        <v>280</v>
      </c>
      <c r="J8046" s="1">
        <v>1</v>
      </c>
      <c r="K8046" s="4">
        <v>0.02</v>
      </c>
      <c r="L8046" s="6">
        <f t="shared" ref="L8046:L8109" si="254">I8046*K8046</f>
        <v>5.6000000000000005</v>
      </c>
      <c r="M8046" s="8">
        <f t="shared" ref="M8046:M8109" si="255">I8046*J8046-L8046</f>
        <v>274.39999999999998</v>
      </c>
      <c r="N8046" s="21">
        <f>(sales[[#This Row],[Price]]*sales[[#This Row],[Qty]])-(sales[[#This Row],[Discount_Amt]]*sales[[#This Row],[Qty]])</f>
        <v>274.39999999999998</v>
      </c>
    </row>
    <row r="8047" spans="2:14" hidden="1" x14ac:dyDescent="0.35">
      <c r="B8047" s="7">
        <v>2032045</v>
      </c>
      <c r="C8047" s="1" t="s">
        <v>5</v>
      </c>
      <c r="D8047" s="1" t="s">
        <v>29</v>
      </c>
      <c r="E8047" s="1" t="s">
        <v>34</v>
      </c>
      <c r="F8047" s="1" t="s">
        <v>521</v>
      </c>
      <c r="G8047" s="3">
        <v>45482</v>
      </c>
      <c r="H8047" s="3">
        <v>45490</v>
      </c>
      <c r="I8047" s="6">
        <v>70</v>
      </c>
      <c r="J8047" s="1">
        <v>2</v>
      </c>
      <c r="K8047" s="4">
        <v>0.02</v>
      </c>
      <c r="L8047" s="6">
        <f t="shared" si="254"/>
        <v>1.4000000000000001</v>
      </c>
      <c r="M8047" s="8">
        <f t="shared" si="255"/>
        <v>138.6</v>
      </c>
      <c r="N8047" s="21">
        <f>(sales[[#This Row],[Price]]*sales[[#This Row],[Qty]])-(sales[[#This Row],[Discount_Amt]]*sales[[#This Row],[Qty]])</f>
        <v>137.19999999999999</v>
      </c>
    </row>
    <row r="8048" spans="2:14" hidden="1" x14ac:dyDescent="0.35">
      <c r="B8048" s="7">
        <v>2032046</v>
      </c>
      <c r="C8048" s="1" t="s">
        <v>6</v>
      </c>
      <c r="D8048" s="1" t="s">
        <v>25</v>
      </c>
      <c r="E8048" s="1" t="s">
        <v>35</v>
      </c>
      <c r="F8048" s="1" t="s">
        <v>520</v>
      </c>
      <c r="G8048" s="3">
        <v>45482</v>
      </c>
      <c r="H8048" s="3">
        <v>45484</v>
      </c>
      <c r="I8048" s="6">
        <v>230</v>
      </c>
      <c r="J8048" s="1">
        <v>3</v>
      </c>
      <c r="K8048" s="4">
        <v>0.02</v>
      </c>
      <c r="L8048" s="6">
        <f t="shared" si="254"/>
        <v>4.6000000000000005</v>
      </c>
      <c r="M8048" s="8">
        <f t="shared" si="255"/>
        <v>685.4</v>
      </c>
      <c r="N8048" s="21">
        <f>(sales[[#This Row],[Price]]*sales[[#This Row],[Qty]])-(sales[[#This Row],[Discount_Amt]]*sales[[#This Row],[Qty]])</f>
        <v>676.2</v>
      </c>
    </row>
    <row r="8049" spans="2:14" hidden="1" x14ac:dyDescent="0.35">
      <c r="B8049" s="7">
        <v>2032047</v>
      </c>
      <c r="C8049" s="1" t="s">
        <v>7</v>
      </c>
      <c r="D8049" s="1" t="s">
        <v>26</v>
      </c>
      <c r="E8049" s="1" t="s">
        <v>36</v>
      </c>
      <c r="F8049" s="1" t="s">
        <v>518</v>
      </c>
      <c r="G8049" s="3">
        <v>45482</v>
      </c>
      <c r="H8049" s="3">
        <v>45485</v>
      </c>
      <c r="I8049" s="6">
        <v>7999</v>
      </c>
      <c r="J8049" s="1">
        <v>2</v>
      </c>
      <c r="K8049" s="4">
        <v>7.0000000000000007E-2</v>
      </c>
      <c r="L8049" s="6">
        <f t="shared" si="254"/>
        <v>559.93000000000006</v>
      </c>
      <c r="M8049" s="8">
        <f t="shared" si="255"/>
        <v>15438.07</v>
      </c>
      <c r="N8049" s="21">
        <f>(sales[[#This Row],[Price]]*sales[[#This Row],[Qty]])-(sales[[#This Row],[Discount_Amt]]*sales[[#This Row],[Qty]])</f>
        <v>14878.14</v>
      </c>
    </row>
    <row r="8050" spans="2:14" x14ac:dyDescent="0.35">
      <c r="B8050" s="7">
        <v>2032048</v>
      </c>
      <c r="C8050" s="1" t="s">
        <v>10</v>
      </c>
      <c r="D8050" s="1" t="s">
        <v>27</v>
      </c>
      <c r="E8050" s="1" t="s">
        <v>37</v>
      </c>
      <c r="F8050" s="1" t="s">
        <v>519</v>
      </c>
      <c r="G8050" s="3">
        <v>45482</v>
      </c>
      <c r="H8050" s="3">
        <v>45487</v>
      </c>
      <c r="I8050" s="6">
        <v>850</v>
      </c>
      <c r="J8050" s="1">
        <v>7</v>
      </c>
      <c r="K8050" s="4">
        <v>0.03</v>
      </c>
      <c r="L8050" s="6">
        <f t="shared" si="254"/>
        <v>25.5</v>
      </c>
      <c r="M8050" s="8">
        <f t="shared" si="255"/>
        <v>5924.5</v>
      </c>
      <c r="N8050" s="21">
        <f>(sales[[#This Row],[Price]]*sales[[#This Row],[Qty]])-(sales[[#This Row],[Discount_Amt]]*sales[[#This Row],[Qty]])</f>
        <v>5771.5</v>
      </c>
    </row>
    <row r="8051" spans="2:14" hidden="1" x14ac:dyDescent="0.35">
      <c r="B8051" s="7">
        <v>2032049</v>
      </c>
      <c r="C8051" s="1" t="s">
        <v>8</v>
      </c>
      <c r="D8051" s="1" t="s">
        <v>28</v>
      </c>
      <c r="E8051" s="1" t="s">
        <v>39</v>
      </c>
      <c r="F8051" s="1" t="s">
        <v>520</v>
      </c>
      <c r="G8051" s="3">
        <v>45482</v>
      </c>
      <c r="H8051" s="3">
        <v>45483</v>
      </c>
      <c r="I8051" s="6">
        <v>65000</v>
      </c>
      <c r="J8051" s="1">
        <v>2</v>
      </c>
      <c r="K8051" s="4">
        <v>0.08</v>
      </c>
      <c r="L8051" s="6">
        <f t="shared" si="254"/>
        <v>5200</v>
      </c>
      <c r="M8051" s="8">
        <f t="shared" si="255"/>
        <v>124800</v>
      </c>
      <c r="N8051" s="21">
        <f>(sales[[#This Row],[Price]]*sales[[#This Row],[Qty]])-(sales[[#This Row],[Discount_Amt]]*sales[[#This Row],[Qty]])</f>
        <v>119600</v>
      </c>
    </row>
    <row r="8052" spans="2:14" hidden="1" x14ac:dyDescent="0.35">
      <c r="B8052" s="7">
        <v>2032050</v>
      </c>
      <c r="C8052" s="1" t="s">
        <v>9</v>
      </c>
      <c r="D8052" s="1" t="s">
        <v>29</v>
      </c>
      <c r="E8052" s="1" t="s">
        <v>40</v>
      </c>
      <c r="F8052" s="1" t="s">
        <v>521</v>
      </c>
      <c r="G8052" s="3">
        <v>45482</v>
      </c>
      <c r="H8052" s="3">
        <v>45490</v>
      </c>
      <c r="I8052" s="6">
        <v>450</v>
      </c>
      <c r="J8052" s="1">
        <v>1</v>
      </c>
      <c r="K8052" s="4">
        <v>0.05</v>
      </c>
      <c r="L8052" s="6">
        <f t="shared" si="254"/>
        <v>22.5</v>
      </c>
      <c r="M8052" s="8">
        <f t="shared" si="255"/>
        <v>427.5</v>
      </c>
      <c r="N8052" s="21">
        <f>(sales[[#This Row],[Price]]*sales[[#This Row],[Qty]])-(sales[[#This Row],[Discount_Amt]]*sales[[#This Row],[Qty]])</f>
        <v>427.5</v>
      </c>
    </row>
    <row r="8053" spans="2:14" x14ac:dyDescent="0.35">
      <c r="B8053" s="7">
        <v>2032051</v>
      </c>
      <c r="C8053" s="1" t="s">
        <v>11</v>
      </c>
      <c r="D8053" s="1" t="s">
        <v>25</v>
      </c>
      <c r="E8053" s="1" t="s">
        <v>41</v>
      </c>
      <c r="F8053" s="1" t="s">
        <v>518</v>
      </c>
      <c r="G8053" s="3">
        <v>45482</v>
      </c>
      <c r="H8053" s="3">
        <v>45484</v>
      </c>
      <c r="I8053" s="6">
        <v>1299</v>
      </c>
      <c r="J8053" s="1">
        <v>1</v>
      </c>
      <c r="K8053" s="4">
        <v>0.05</v>
      </c>
      <c r="L8053" s="6">
        <f t="shared" si="254"/>
        <v>64.95</v>
      </c>
      <c r="M8053" s="8">
        <f t="shared" si="255"/>
        <v>1234.05</v>
      </c>
      <c r="N8053" s="21">
        <f>(sales[[#This Row],[Price]]*sales[[#This Row],[Qty]])-(sales[[#This Row],[Discount_Amt]]*sales[[#This Row],[Qty]])</f>
        <v>1234.05</v>
      </c>
    </row>
    <row r="8054" spans="2:14" x14ac:dyDescent="0.35">
      <c r="B8054" s="7">
        <v>2032052</v>
      </c>
      <c r="C8054" s="1" t="s">
        <v>12</v>
      </c>
      <c r="D8054" s="1" t="s">
        <v>417</v>
      </c>
      <c r="E8054" s="1" t="s">
        <v>42</v>
      </c>
      <c r="F8054" s="1" t="s">
        <v>518</v>
      </c>
      <c r="G8054" s="3">
        <v>45482</v>
      </c>
      <c r="H8054" s="3">
        <v>45485</v>
      </c>
      <c r="I8054" s="6">
        <v>1700</v>
      </c>
      <c r="J8054" s="1">
        <v>1</v>
      </c>
      <c r="K8054" s="4">
        <v>0.05</v>
      </c>
      <c r="L8054" s="6">
        <f t="shared" si="254"/>
        <v>85</v>
      </c>
      <c r="M8054" s="8">
        <f t="shared" si="255"/>
        <v>1615</v>
      </c>
      <c r="N8054" s="21">
        <f>(sales[[#This Row],[Price]]*sales[[#This Row],[Qty]])-(sales[[#This Row],[Discount_Amt]]*sales[[#This Row],[Qty]])</f>
        <v>1615</v>
      </c>
    </row>
    <row r="8055" spans="2:14" hidden="1" x14ac:dyDescent="0.35">
      <c r="B8055" s="7">
        <v>2032053</v>
      </c>
      <c r="C8055" s="1" t="s">
        <v>13</v>
      </c>
      <c r="D8055" s="1" t="s">
        <v>25</v>
      </c>
      <c r="E8055" s="1" t="s">
        <v>43</v>
      </c>
      <c r="F8055" s="1" t="s">
        <v>519</v>
      </c>
      <c r="G8055" s="3">
        <v>45482</v>
      </c>
      <c r="H8055" s="3">
        <v>45487</v>
      </c>
      <c r="I8055" s="6">
        <v>55000</v>
      </c>
      <c r="J8055" s="1">
        <v>2</v>
      </c>
      <c r="K8055" s="4">
        <v>0.05</v>
      </c>
      <c r="L8055" s="6">
        <f t="shared" si="254"/>
        <v>2750</v>
      </c>
      <c r="M8055" s="8">
        <f t="shared" si="255"/>
        <v>107250</v>
      </c>
      <c r="N8055" s="21">
        <f>(sales[[#This Row],[Price]]*sales[[#This Row],[Qty]])-(sales[[#This Row],[Discount_Amt]]*sales[[#This Row],[Qty]])</f>
        <v>104500</v>
      </c>
    </row>
    <row r="8056" spans="2:14" hidden="1" x14ac:dyDescent="0.35">
      <c r="B8056" s="7">
        <v>2032054</v>
      </c>
      <c r="C8056" s="1" t="s">
        <v>14</v>
      </c>
      <c r="D8056" s="1" t="s">
        <v>26</v>
      </c>
      <c r="E8056" s="1" t="s">
        <v>44</v>
      </c>
      <c r="F8056" s="1" t="s">
        <v>521</v>
      </c>
      <c r="G8056" s="3">
        <v>45482</v>
      </c>
      <c r="H8056" s="3">
        <v>45483</v>
      </c>
      <c r="I8056" s="6">
        <v>57999</v>
      </c>
      <c r="J8056" s="1">
        <v>1</v>
      </c>
      <c r="K8056" s="4">
        <v>0.03</v>
      </c>
      <c r="L8056" s="6">
        <f t="shared" si="254"/>
        <v>1739.97</v>
      </c>
      <c r="M8056" s="8">
        <f t="shared" si="255"/>
        <v>56259.03</v>
      </c>
      <c r="N8056" s="21">
        <f>(sales[[#This Row],[Price]]*sales[[#This Row],[Qty]])-(sales[[#This Row],[Discount_Amt]]*sales[[#This Row],[Qty]])</f>
        <v>56259.03</v>
      </c>
    </row>
    <row r="8057" spans="2:14" hidden="1" x14ac:dyDescent="0.35">
      <c r="B8057" s="7">
        <v>2032055</v>
      </c>
      <c r="C8057" s="1" t="s">
        <v>15</v>
      </c>
      <c r="D8057" s="1" t="s">
        <v>27</v>
      </c>
      <c r="E8057" s="1" t="s">
        <v>45</v>
      </c>
      <c r="F8057" s="1" t="s">
        <v>520</v>
      </c>
      <c r="G8057" s="3">
        <v>45482</v>
      </c>
      <c r="H8057" s="3">
        <v>45490</v>
      </c>
      <c r="I8057" s="6">
        <v>1399</v>
      </c>
      <c r="J8057" s="1">
        <v>2</v>
      </c>
      <c r="K8057" s="4">
        <v>0.1</v>
      </c>
      <c r="L8057" s="6">
        <f t="shared" si="254"/>
        <v>139.9</v>
      </c>
      <c r="M8057" s="8">
        <f t="shared" si="255"/>
        <v>2658.1</v>
      </c>
      <c r="N8057" s="21">
        <f>(sales[[#This Row],[Price]]*sales[[#This Row],[Qty]])-(sales[[#This Row],[Discount_Amt]]*sales[[#This Row],[Qty]])</f>
        <v>2518.1999999999998</v>
      </c>
    </row>
    <row r="8058" spans="2:14" hidden="1" x14ac:dyDescent="0.35">
      <c r="B8058" s="7">
        <v>2032056</v>
      </c>
      <c r="C8058" s="1" t="s">
        <v>16</v>
      </c>
      <c r="D8058" s="1" t="s">
        <v>28</v>
      </c>
      <c r="E8058" s="1" t="s">
        <v>46</v>
      </c>
      <c r="F8058" s="1" t="s">
        <v>518</v>
      </c>
      <c r="G8058" s="3">
        <v>45482</v>
      </c>
      <c r="H8058" s="3">
        <v>45484</v>
      </c>
      <c r="I8058" s="6">
        <v>999</v>
      </c>
      <c r="J8058" s="1">
        <v>7</v>
      </c>
      <c r="K8058" s="4">
        <v>0.05</v>
      </c>
      <c r="L8058" s="6">
        <f t="shared" si="254"/>
        <v>49.95</v>
      </c>
      <c r="M8058" s="8">
        <f t="shared" si="255"/>
        <v>6943.05</v>
      </c>
      <c r="N8058" s="21">
        <f>(sales[[#This Row],[Price]]*sales[[#This Row],[Qty]])-(sales[[#This Row],[Discount_Amt]]*sales[[#This Row],[Qty]])</f>
        <v>6643.35</v>
      </c>
    </row>
    <row r="8059" spans="2:14" x14ac:dyDescent="0.35">
      <c r="B8059" s="7">
        <v>2032057</v>
      </c>
      <c r="C8059" s="1" t="s">
        <v>17</v>
      </c>
      <c r="D8059" s="1" t="s">
        <v>29</v>
      </c>
      <c r="E8059" s="1" t="s">
        <v>47</v>
      </c>
      <c r="F8059" s="1" t="s">
        <v>519</v>
      </c>
      <c r="G8059" s="3">
        <v>45482</v>
      </c>
      <c r="H8059" s="3">
        <v>45485</v>
      </c>
      <c r="I8059" s="6">
        <v>2099</v>
      </c>
      <c r="J8059" s="1">
        <v>2</v>
      </c>
      <c r="K8059" s="4">
        <v>0.05</v>
      </c>
      <c r="L8059" s="6">
        <f t="shared" si="254"/>
        <v>104.95</v>
      </c>
      <c r="M8059" s="8">
        <f t="shared" si="255"/>
        <v>4093.05</v>
      </c>
      <c r="N8059" s="21">
        <f>(sales[[#This Row],[Price]]*sales[[#This Row],[Qty]])-(sales[[#This Row],[Discount_Amt]]*sales[[#This Row],[Qty]])</f>
        <v>3988.1</v>
      </c>
    </row>
    <row r="8060" spans="2:14" hidden="1" x14ac:dyDescent="0.35">
      <c r="B8060" s="7">
        <v>2032058</v>
      </c>
      <c r="C8060" s="1" t="s">
        <v>18</v>
      </c>
      <c r="D8060" s="1" t="s">
        <v>25</v>
      </c>
      <c r="E8060" s="1" t="s">
        <v>48</v>
      </c>
      <c r="F8060" s="1" t="s">
        <v>520</v>
      </c>
      <c r="G8060" s="3">
        <v>45482</v>
      </c>
      <c r="H8060" s="3">
        <v>45487</v>
      </c>
      <c r="I8060" s="6">
        <v>11000</v>
      </c>
      <c r="J8060" s="1">
        <v>2</v>
      </c>
      <c r="K8060" s="4">
        <v>0.02</v>
      </c>
      <c r="L8060" s="6">
        <f t="shared" si="254"/>
        <v>220</v>
      </c>
      <c r="M8060" s="8">
        <f t="shared" si="255"/>
        <v>21780</v>
      </c>
      <c r="N8060" s="21">
        <f>(sales[[#This Row],[Price]]*sales[[#This Row],[Qty]])-(sales[[#This Row],[Discount_Amt]]*sales[[#This Row],[Qty]])</f>
        <v>21560</v>
      </c>
    </row>
    <row r="8061" spans="2:14" hidden="1" x14ac:dyDescent="0.35">
      <c r="B8061" s="7">
        <v>2032059</v>
      </c>
      <c r="C8061" s="1" t="s">
        <v>19</v>
      </c>
      <c r="D8061" s="1" t="s">
        <v>30</v>
      </c>
      <c r="E8061" s="1" t="s">
        <v>49</v>
      </c>
      <c r="F8061" s="1" t="s">
        <v>521</v>
      </c>
      <c r="G8061" s="3">
        <v>45482</v>
      </c>
      <c r="H8061" s="3">
        <v>45483</v>
      </c>
      <c r="I8061" s="6">
        <v>800</v>
      </c>
      <c r="J8061" s="1">
        <v>1</v>
      </c>
      <c r="K8061" s="4">
        <v>0.06</v>
      </c>
      <c r="L8061" s="6">
        <f t="shared" si="254"/>
        <v>48</v>
      </c>
      <c r="M8061" s="8">
        <f t="shared" si="255"/>
        <v>752</v>
      </c>
      <c r="N8061" s="21">
        <f>(sales[[#This Row],[Price]]*sales[[#This Row],[Qty]])-(sales[[#This Row],[Discount_Amt]]*sales[[#This Row],[Qty]])</f>
        <v>752</v>
      </c>
    </row>
    <row r="8062" spans="2:14" hidden="1" x14ac:dyDescent="0.35">
      <c r="B8062" s="7">
        <v>2032060</v>
      </c>
      <c r="C8062" s="1" t="s">
        <v>20</v>
      </c>
      <c r="D8062" s="1" t="s">
        <v>27</v>
      </c>
      <c r="E8062" s="1" t="s">
        <v>50</v>
      </c>
      <c r="F8062" s="1" t="s">
        <v>518</v>
      </c>
      <c r="G8062" s="3">
        <v>45482</v>
      </c>
      <c r="H8062" s="3">
        <v>45490</v>
      </c>
      <c r="I8062" s="6">
        <v>5500</v>
      </c>
      <c r="J8062" s="1">
        <v>2</v>
      </c>
      <c r="K8062" s="4">
        <v>0.15</v>
      </c>
      <c r="L8062" s="6">
        <f t="shared" si="254"/>
        <v>825</v>
      </c>
      <c r="M8062" s="8">
        <f t="shared" si="255"/>
        <v>10175</v>
      </c>
      <c r="N8062" s="21">
        <f>(sales[[#This Row],[Price]]*sales[[#This Row],[Qty]])-(sales[[#This Row],[Discount_Amt]]*sales[[#This Row],[Qty]])</f>
        <v>9350</v>
      </c>
    </row>
    <row r="8063" spans="2:14" hidden="1" x14ac:dyDescent="0.35">
      <c r="B8063" s="7">
        <v>2032061</v>
      </c>
      <c r="C8063" s="1" t="s">
        <v>21</v>
      </c>
      <c r="D8063" s="1" t="s">
        <v>28</v>
      </c>
      <c r="E8063" s="1" t="s">
        <v>51</v>
      </c>
      <c r="F8063" s="1" t="s">
        <v>518</v>
      </c>
      <c r="G8063" s="3">
        <v>45482</v>
      </c>
      <c r="H8063" s="3">
        <v>45484</v>
      </c>
      <c r="I8063" s="6">
        <v>1350</v>
      </c>
      <c r="J8063" s="1">
        <v>4</v>
      </c>
      <c r="K8063" s="4">
        <v>0.02</v>
      </c>
      <c r="L8063" s="6">
        <f t="shared" si="254"/>
        <v>27</v>
      </c>
      <c r="M8063" s="8">
        <f t="shared" si="255"/>
        <v>5373</v>
      </c>
      <c r="N8063" s="21">
        <f>(sales[[#This Row],[Price]]*sales[[#This Row],[Qty]])-(sales[[#This Row],[Discount_Amt]]*sales[[#This Row],[Qty]])</f>
        <v>5292</v>
      </c>
    </row>
    <row r="8064" spans="2:14" hidden="1" x14ac:dyDescent="0.35">
      <c r="B8064" s="7">
        <v>2032062</v>
      </c>
      <c r="C8064" s="1" t="s">
        <v>22</v>
      </c>
      <c r="D8064" s="1" t="s">
        <v>29</v>
      </c>
      <c r="E8064" s="1" t="s">
        <v>506</v>
      </c>
      <c r="F8064" s="1" t="s">
        <v>519</v>
      </c>
      <c r="G8064" s="3">
        <v>45482</v>
      </c>
      <c r="H8064" s="3">
        <v>45485</v>
      </c>
      <c r="I8064" s="6">
        <v>4500</v>
      </c>
      <c r="J8064" s="1">
        <v>3</v>
      </c>
      <c r="K8064" s="4">
        <v>0.02</v>
      </c>
      <c r="L8064" s="6">
        <f t="shared" si="254"/>
        <v>90</v>
      </c>
      <c r="M8064" s="8">
        <f t="shared" si="255"/>
        <v>13410</v>
      </c>
      <c r="N8064" s="21">
        <f>(sales[[#This Row],[Price]]*sales[[#This Row],[Qty]])-(sales[[#This Row],[Discount_Amt]]*sales[[#This Row],[Qty]])</f>
        <v>13230</v>
      </c>
    </row>
    <row r="8065" spans="2:14" hidden="1" x14ac:dyDescent="0.35">
      <c r="B8065" s="7">
        <v>2032063</v>
      </c>
      <c r="C8065" s="1" t="s">
        <v>23</v>
      </c>
      <c r="D8065" s="1" t="s">
        <v>25</v>
      </c>
      <c r="E8065" s="1" t="s">
        <v>507</v>
      </c>
      <c r="F8065" s="1" t="s">
        <v>521</v>
      </c>
      <c r="G8065" s="3">
        <v>45482</v>
      </c>
      <c r="H8065" s="3">
        <v>45487</v>
      </c>
      <c r="I8065" s="6">
        <v>2350</v>
      </c>
      <c r="J8065" s="1">
        <v>2</v>
      </c>
      <c r="K8065" s="4">
        <v>0.02</v>
      </c>
      <c r="L8065" s="6">
        <f t="shared" si="254"/>
        <v>47</v>
      </c>
      <c r="M8065" s="8">
        <f t="shared" si="255"/>
        <v>4653</v>
      </c>
      <c r="N8065" s="21">
        <f>(sales[[#This Row],[Price]]*sales[[#This Row],[Qty]])-(sales[[#This Row],[Discount_Amt]]*sales[[#This Row],[Qty]])</f>
        <v>4606</v>
      </c>
    </row>
    <row r="8066" spans="2:14" hidden="1" x14ac:dyDescent="0.35">
      <c r="B8066" s="7">
        <v>2032064</v>
      </c>
      <c r="C8066" s="1" t="s">
        <v>24</v>
      </c>
      <c r="D8066" s="1" t="s">
        <v>26</v>
      </c>
      <c r="E8066" s="1" t="s">
        <v>508</v>
      </c>
      <c r="F8066" s="1" t="s">
        <v>520</v>
      </c>
      <c r="G8066" s="3">
        <v>45482</v>
      </c>
      <c r="H8066" s="3">
        <v>45483</v>
      </c>
      <c r="I8066" s="6">
        <v>90</v>
      </c>
      <c r="J8066" s="1">
        <v>1</v>
      </c>
      <c r="K8066" s="4">
        <v>0.02</v>
      </c>
      <c r="L8066" s="6">
        <f t="shared" si="254"/>
        <v>1.8</v>
      </c>
      <c r="M8066" s="8">
        <f t="shared" si="255"/>
        <v>88.2</v>
      </c>
      <c r="N8066" s="21">
        <f>(sales[[#This Row],[Price]]*sales[[#This Row],[Qty]])-(sales[[#This Row],[Discount_Amt]]*sales[[#This Row],[Qty]])</f>
        <v>88.2</v>
      </c>
    </row>
    <row r="8067" spans="2:14" hidden="1" x14ac:dyDescent="0.35">
      <c r="B8067" s="7">
        <v>2032065</v>
      </c>
      <c r="C8067" s="1" t="s">
        <v>4</v>
      </c>
      <c r="D8067" s="1" t="s">
        <v>27</v>
      </c>
      <c r="E8067" s="1" t="s">
        <v>31</v>
      </c>
      <c r="F8067" s="1" t="s">
        <v>518</v>
      </c>
      <c r="G8067" s="3">
        <v>45482</v>
      </c>
      <c r="H8067" s="3">
        <v>45490</v>
      </c>
      <c r="I8067" s="6">
        <v>280</v>
      </c>
      <c r="J8067" s="1">
        <v>1</v>
      </c>
      <c r="K8067" s="4">
        <v>0.02</v>
      </c>
      <c r="L8067" s="6">
        <f t="shared" si="254"/>
        <v>5.6000000000000005</v>
      </c>
      <c r="M8067" s="8">
        <f t="shared" si="255"/>
        <v>274.39999999999998</v>
      </c>
      <c r="N8067" s="21">
        <f>(sales[[#This Row],[Price]]*sales[[#This Row],[Qty]])-(sales[[#This Row],[Discount_Amt]]*sales[[#This Row],[Qty]])</f>
        <v>274.39999999999998</v>
      </c>
    </row>
    <row r="8068" spans="2:14" hidden="1" x14ac:dyDescent="0.35">
      <c r="B8068" s="7">
        <v>2032066</v>
      </c>
      <c r="C8068" s="1" t="s">
        <v>5</v>
      </c>
      <c r="D8068" s="1" t="s">
        <v>28</v>
      </c>
      <c r="E8068" s="1" t="s">
        <v>32</v>
      </c>
      <c r="F8068" s="1" t="s">
        <v>519</v>
      </c>
      <c r="G8068" s="3">
        <v>45482</v>
      </c>
      <c r="H8068" s="3">
        <v>45484</v>
      </c>
      <c r="I8068" s="6">
        <v>70</v>
      </c>
      <c r="J8068" s="1">
        <v>2</v>
      </c>
      <c r="K8068" s="4">
        <v>0.02</v>
      </c>
      <c r="L8068" s="6">
        <f t="shared" si="254"/>
        <v>1.4000000000000001</v>
      </c>
      <c r="M8068" s="8">
        <f t="shared" si="255"/>
        <v>138.6</v>
      </c>
      <c r="N8068" s="21">
        <f>(sales[[#This Row],[Price]]*sales[[#This Row],[Qty]])-(sales[[#This Row],[Discount_Amt]]*sales[[#This Row],[Qty]])</f>
        <v>137.19999999999999</v>
      </c>
    </row>
    <row r="8069" spans="2:14" hidden="1" x14ac:dyDescent="0.35">
      <c r="B8069" s="7">
        <v>2032067</v>
      </c>
      <c r="C8069" s="1" t="s">
        <v>6</v>
      </c>
      <c r="D8069" s="1" t="s">
        <v>29</v>
      </c>
      <c r="E8069" s="1" t="s">
        <v>38</v>
      </c>
      <c r="F8069" s="1" t="s">
        <v>520</v>
      </c>
      <c r="G8069" s="3">
        <v>45482</v>
      </c>
      <c r="H8069" s="3">
        <v>45485</v>
      </c>
      <c r="I8069" s="6">
        <v>230</v>
      </c>
      <c r="J8069" s="1">
        <v>1</v>
      </c>
      <c r="K8069" s="4">
        <v>0.02</v>
      </c>
      <c r="L8069" s="6">
        <f t="shared" si="254"/>
        <v>4.6000000000000005</v>
      </c>
      <c r="M8069" s="8">
        <f t="shared" si="255"/>
        <v>225.4</v>
      </c>
      <c r="N8069" s="21">
        <f>(sales[[#This Row],[Price]]*sales[[#This Row],[Qty]])-(sales[[#This Row],[Discount_Amt]]*sales[[#This Row],[Qty]])</f>
        <v>225.4</v>
      </c>
    </row>
    <row r="8070" spans="2:14" hidden="1" x14ac:dyDescent="0.35">
      <c r="B8070" s="7">
        <v>2032068</v>
      </c>
      <c r="C8070" s="1" t="s">
        <v>7</v>
      </c>
      <c r="D8070" s="1" t="s">
        <v>25</v>
      </c>
      <c r="E8070" s="1" t="s">
        <v>33</v>
      </c>
      <c r="F8070" s="1" t="s">
        <v>521</v>
      </c>
      <c r="G8070" s="3">
        <v>45482</v>
      </c>
      <c r="H8070" s="3">
        <v>45487</v>
      </c>
      <c r="I8070" s="6">
        <v>7999</v>
      </c>
      <c r="J8070" s="1">
        <v>3</v>
      </c>
      <c r="K8070" s="4">
        <v>0.02</v>
      </c>
      <c r="L8070" s="6">
        <f t="shared" si="254"/>
        <v>159.97999999999999</v>
      </c>
      <c r="M8070" s="8">
        <f t="shared" si="255"/>
        <v>23837.02</v>
      </c>
      <c r="N8070" s="21">
        <f>(sales[[#This Row],[Price]]*sales[[#This Row],[Qty]])-(sales[[#This Row],[Discount_Amt]]*sales[[#This Row],[Qty]])</f>
        <v>23517.06</v>
      </c>
    </row>
    <row r="8071" spans="2:14" x14ac:dyDescent="0.35">
      <c r="B8071" s="7">
        <v>2032069</v>
      </c>
      <c r="C8071" s="1" t="s">
        <v>10</v>
      </c>
      <c r="D8071" s="1" t="s">
        <v>26</v>
      </c>
      <c r="E8071" s="1" t="s">
        <v>34</v>
      </c>
      <c r="F8071" s="1" t="s">
        <v>518</v>
      </c>
      <c r="G8071" s="3">
        <v>45482</v>
      </c>
      <c r="H8071" s="3">
        <v>45483</v>
      </c>
      <c r="I8071" s="6">
        <v>850</v>
      </c>
      <c r="J8071" s="1">
        <v>2</v>
      </c>
      <c r="K8071" s="4">
        <v>7.0000000000000007E-2</v>
      </c>
      <c r="L8071" s="6">
        <f t="shared" si="254"/>
        <v>59.500000000000007</v>
      </c>
      <c r="M8071" s="8">
        <f t="shared" si="255"/>
        <v>1640.5</v>
      </c>
      <c r="N8071" s="21">
        <f>(sales[[#This Row],[Price]]*sales[[#This Row],[Qty]])-(sales[[#This Row],[Discount_Amt]]*sales[[#This Row],[Qty]])</f>
        <v>1581</v>
      </c>
    </row>
    <row r="8072" spans="2:14" hidden="1" x14ac:dyDescent="0.35">
      <c r="B8072" s="7">
        <v>2032070</v>
      </c>
      <c r="C8072" s="1" t="s">
        <v>8</v>
      </c>
      <c r="D8072" s="1" t="s">
        <v>27</v>
      </c>
      <c r="E8072" s="1" t="s">
        <v>35</v>
      </c>
      <c r="F8072" s="1" t="s">
        <v>518</v>
      </c>
      <c r="G8072" s="3">
        <v>45482</v>
      </c>
      <c r="H8072" s="3">
        <v>45490</v>
      </c>
      <c r="I8072" s="6">
        <v>65000</v>
      </c>
      <c r="J8072" s="1">
        <v>1</v>
      </c>
      <c r="K8072" s="4">
        <v>0.03</v>
      </c>
      <c r="L8072" s="6">
        <f t="shared" si="254"/>
        <v>1950</v>
      </c>
      <c r="M8072" s="8">
        <f t="shared" si="255"/>
        <v>63050</v>
      </c>
      <c r="N8072" s="21">
        <f>(sales[[#This Row],[Price]]*sales[[#This Row],[Qty]])-(sales[[#This Row],[Discount_Amt]]*sales[[#This Row],[Qty]])</f>
        <v>63050</v>
      </c>
    </row>
    <row r="8073" spans="2:14" hidden="1" x14ac:dyDescent="0.35">
      <c r="B8073" s="7">
        <v>2032071</v>
      </c>
      <c r="C8073" s="1" t="s">
        <v>9</v>
      </c>
      <c r="D8073" s="1" t="s">
        <v>28</v>
      </c>
      <c r="E8073" s="1" t="s">
        <v>36</v>
      </c>
      <c r="F8073" s="1" t="s">
        <v>519</v>
      </c>
      <c r="G8073" s="3">
        <v>45482</v>
      </c>
      <c r="H8073" s="3">
        <v>45484</v>
      </c>
      <c r="I8073" s="6">
        <v>450</v>
      </c>
      <c r="J8073" s="1">
        <v>2</v>
      </c>
      <c r="K8073" s="4">
        <v>0.08</v>
      </c>
      <c r="L8073" s="6">
        <f t="shared" si="254"/>
        <v>36</v>
      </c>
      <c r="M8073" s="8">
        <f t="shared" si="255"/>
        <v>864</v>
      </c>
      <c r="N8073" s="21">
        <f>(sales[[#This Row],[Price]]*sales[[#This Row],[Qty]])-(sales[[#This Row],[Discount_Amt]]*sales[[#This Row],[Qty]])</f>
        <v>828</v>
      </c>
    </row>
    <row r="8074" spans="2:14" x14ac:dyDescent="0.35">
      <c r="B8074" s="7">
        <v>2032072</v>
      </c>
      <c r="C8074" s="1" t="s">
        <v>11</v>
      </c>
      <c r="D8074" s="1" t="s">
        <v>29</v>
      </c>
      <c r="E8074" s="1" t="s">
        <v>37</v>
      </c>
      <c r="F8074" s="1" t="s">
        <v>521</v>
      </c>
      <c r="G8074" s="3">
        <v>45482</v>
      </c>
      <c r="H8074" s="3">
        <v>45485</v>
      </c>
      <c r="I8074" s="6">
        <v>1299</v>
      </c>
      <c r="J8074" s="1">
        <v>1</v>
      </c>
      <c r="K8074" s="4">
        <v>0.05</v>
      </c>
      <c r="L8074" s="6">
        <f t="shared" si="254"/>
        <v>64.95</v>
      </c>
      <c r="M8074" s="8">
        <f t="shared" si="255"/>
        <v>1234.05</v>
      </c>
      <c r="N8074" s="21">
        <f>(sales[[#This Row],[Price]]*sales[[#This Row],[Qty]])-(sales[[#This Row],[Discount_Amt]]*sales[[#This Row],[Qty]])</f>
        <v>1234.05</v>
      </c>
    </row>
    <row r="8075" spans="2:14" x14ac:dyDescent="0.35">
      <c r="B8075" s="7">
        <v>2032073</v>
      </c>
      <c r="C8075" s="1" t="s">
        <v>12</v>
      </c>
      <c r="D8075" s="1" t="s">
        <v>25</v>
      </c>
      <c r="E8075" s="1" t="s">
        <v>39</v>
      </c>
      <c r="F8075" s="1" t="s">
        <v>520</v>
      </c>
      <c r="G8075" s="3">
        <v>45482</v>
      </c>
      <c r="H8075" s="3">
        <v>45487</v>
      </c>
      <c r="I8075" s="6">
        <v>1700</v>
      </c>
      <c r="J8075" s="1">
        <v>2</v>
      </c>
      <c r="K8075" s="4">
        <v>0.05</v>
      </c>
      <c r="L8075" s="6">
        <f t="shared" si="254"/>
        <v>85</v>
      </c>
      <c r="M8075" s="8">
        <f t="shared" si="255"/>
        <v>3315</v>
      </c>
      <c r="N8075" s="21">
        <f>(sales[[#This Row],[Price]]*sales[[#This Row],[Qty]])-(sales[[#This Row],[Discount_Amt]]*sales[[#This Row],[Qty]])</f>
        <v>3230</v>
      </c>
    </row>
    <row r="8076" spans="2:14" hidden="1" x14ac:dyDescent="0.35">
      <c r="B8076" s="7">
        <v>2032074</v>
      </c>
      <c r="C8076" s="1" t="s">
        <v>13</v>
      </c>
      <c r="D8076" s="1" t="s">
        <v>418</v>
      </c>
      <c r="E8076" s="1" t="s">
        <v>40</v>
      </c>
      <c r="F8076" s="1" t="s">
        <v>518</v>
      </c>
      <c r="G8076" s="3">
        <v>45482</v>
      </c>
      <c r="H8076" s="3">
        <v>45483</v>
      </c>
      <c r="I8076" s="6">
        <v>55000</v>
      </c>
      <c r="J8076" s="1">
        <v>3</v>
      </c>
      <c r="K8076" s="4">
        <v>0.05</v>
      </c>
      <c r="L8076" s="6">
        <f t="shared" si="254"/>
        <v>2750</v>
      </c>
      <c r="M8076" s="8">
        <f t="shared" si="255"/>
        <v>162250</v>
      </c>
      <c r="N8076" s="21">
        <f>(sales[[#This Row],[Price]]*sales[[#This Row],[Qty]])-(sales[[#This Row],[Discount_Amt]]*sales[[#This Row],[Qty]])</f>
        <v>156750</v>
      </c>
    </row>
    <row r="8077" spans="2:14" hidden="1" x14ac:dyDescent="0.35">
      <c r="B8077" s="7">
        <v>2032075</v>
      </c>
      <c r="C8077" s="1" t="s">
        <v>14</v>
      </c>
      <c r="D8077" s="1" t="s">
        <v>25</v>
      </c>
      <c r="E8077" s="1" t="s">
        <v>41</v>
      </c>
      <c r="F8077" s="1" t="s">
        <v>519</v>
      </c>
      <c r="G8077" s="3">
        <v>45482</v>
      </c>
      <c r="H8077" s="3">
        <v>45490</v>
      </c>
      <c r="I8077" s="6">
        <v>57999</v>
      </c>
      <c r="J8077" s="1">
        <v>2</v>
      </c>
      <c r="K8077" s="4">
        <v>0.05</v>
      </c>
      <c r="L8077" s="6">
        <f t="shared" si="254"/>
        <v>2899.9500000000003</v>
      </c>
      <c r="M8077" s="8">
        <f t="shared" si="255"/>
        <v>113098.05</v>
      </c>
      <c r="N8077" s="21">
        <f>(sales[[#This Row],[Price]]*sales[[#This Row],[Qty]])-(sales[[#This Row],[Discount_Amt]]*sales[[#This Row],[Qty]])</f>
        <v>110198.1</v>
      </c>
    </row>
    <row r="8078" spans="2:14" hidden="1" x14ac:dyDescent="0.35">
      <c r="B8078" s="7">
        <v>2032076</v>
      </c>
      <c r="C8078" s="1" t="s">
        <v>15</v>
      </c>
      <c r="D8078" s="1" t="s">
        <v>26</v>
      </c>
      <c r="E8078" s="1" t="s">
        <v>42</v>
      </c>
      <c r="F8078" s="1" t="s">
        <v>520</v>
      </c>
      <c r="G8078" s="3">
        <v>45482</v>
      </c>
      <c r="H8078" s="3">
        <v>45484</v>
      </c>
      <c r="I8078" s="6">
        <v>1399</v>
      </c>
      <c r="J8078" s="1">
        <v>7</v>
      </c>
      <c r="K8078" s="4">
        <v>0.03</v>
      </c>
      <c r="L8078" s="6">
        <f t="shared" si="254"/>
        <v>41.97</v>
      </c>
      <c r="M8078" s="8">
        <f t="shared" si="255"/>
        <v>9751.0300000000007</v>
      </c>
      <c r="N8078" s="21">
        <f>(sales[[#This Row],[Price]]*sales[[#This Row],[Qty]])-(sales[[#This Row],[Discount_Amt]]*sales[[#This Row],[Qty]])</f>
        <v>9499.2099999999991</v>
      </c>
    </row>
    <row r="8079" spans="2:14" hidden="1" x14ac:dyDescent="0.35">
      <c r="B8079" s="7">
        <v>2032077</v>
      </c>
      <c r="C8079" s="1" t="s">
        <v>16</v>
      </c>
      <c r="D8079" s="1" t="s">
        <v>27</v>
      </c>
      <c r="E8079" s="1" t="s">
        <v>43</v>
      </c>
      <c r="F8079" s="1" t="s">
        <v>521</v>
      </c>
      <c r="G8079" s="3">
        <v>45482</v>
      </c>
      <c r="H8079" s="3">
        <v>45485</v>
      </c>
      <c r="I8079" s="6">
        <v>999</v>
      </c>
      <c r="J8079" s="1">
        <v>2</v>
      </c>
      <c r="K8079" s="4">
        <v>0.1</v>
      </c>
      <c r="L8079" s="6">
        <f t="shared" si="254"/>
        <v>99.9</v>
      </c>
      <c r="M8079" s="8">
        <f t="shared" si="255"/>
        <v>1898.1</v>
      </c>
      <c r="N8079" s="21">
        <f>(sales[[#This Row],[Price]]*sales[[#This Row],[Qty]])-(sales[[#This Row],[Discount_Amt]]*sales[[#This Row],[Qty]])</f>
        <v>1798.2</v>
      </c>
    </row>
    <row r="8080" spans="2:14" x14ac:dyDescent="0.35">
      <c r="B8080" s="7">
        <v>2032078</v>
      </c>
      <c r="C8080" s="1" t="s">
        <v>17</v>
      </c>
      <c r="D8080" s="1" t="s">
        <v>28</v>
      </c>
      <c r="E8080" s="1" t="s">
        <v>44</v>
      </c>
      <c r="F8080" s="1" t="s">
        <v>518</v>
      </c>
      <c r="G8080" s="3">
        <v>45482</v>
      </c>
      <c r="H8080" s="3">
        <v>45487</v>
      </c>
      <c r="I8080" s="6">
        <v>2099</v>
      </c>
      <c r="J8080" s="1">
        <v>1</v>
      </c>
      <c r="K8080" s="4">
        <v>0.05</v>
      </c>
      <c r="L8080" s="6">
        <f t="shared" si="254"/>
        <v>104.95</v>
      </c>
      <c r="M8080" s="8">
        <f t="shared" si="255"/>
        <v>1994.05</v>
      </c>
      <c r="N8080" s="21">
        <f>(sales[[#This Row],[Price]]*sales[[#This Row],[Qty]])-(sales[[#This Row],[Discount_Amt]]*sales[[#This Row],[Qty]])</f>
        <v>1994.05</v>
      </c>
    </row>
    <row r="8081" spans="2:14" hidden="1" x14ac:dyDescent="0.35">
      <c r="B8081" s="7">
        <v>2032079</v>
      </c>
      <c r="C8081" s="1" t="s">
        <v>18</v>
      </c>
      <c r="D8081" s="1" t="s">
        <v>29</v>
      </c>
      <c r="E8081" s="1" t="s">
        <v>45</v>
      </c>
      <c r="F8081" s="1" t="s">
        <v>518</v>
      </c>
      <c r="G8081" s="3">
        <v>45482</v>
      </c>
      <c r="H8081" s="3">
        <v>45483</v>
      </c>
      <c r="I8081" s="6">
        <v>11000</v>
      </c>
      <c r="J8081" s="1">
        <v>1</v>
      </c>
      <c r="K8081" s="4">
        <v>0.05</v>
      </c>
      <c r="L8081" s="6">
        <f t="shared" si="254"/>
        <v>550</v>
      </c>
      <c r="M8081" s="8">
        <f t="shared" si="255"/>
        <v>10450</v>
      </c>
      <c r="N8081" s="21">
        <f>(sales[[#This Row],[Price]]*sales[[#This Row],[Qty]])-(sales[[#This Row],[Discount_Amt]]*sales[[#This Row],[Qty]])</f>
        <v>10450</v>
      </c>
    </row>
    <row r="8082" spans="2:14" hidden="1" x14ac:dyDescent="0.35">
      <c r="B8082" s="7">
        <v>2032080</v>
      </c>
      <c r="C8082" s="1" t="s">
        <v>19</v>
      </c>
      <c r="D8082" s="1" t="s">
        <v>25</v>
      </c>
      <c r="E8082" s="1" t="s">
        <v>46</v>
      </c>
      <c r="F8082" s="1" t="s">
        <v>519</v>
      </c>
      <c r="G8082" s="3">
        <v>45482</v>
      </c>
      <c r="H8082" s="3">
        <v>45490</v>
      </c>
      <c r="I8082" s="6">
        <v>800</v>
      </c>
      <c r="J8082" s="1">
        <v>1</v>
      </c>
      <c r="K8082" s="4">
        <v>0.02</v>
      </c>
      <c r="L8082" s="6">
        <f t="shared" si="254"/>
        <v>16</v>
      </c>
      <c r="M8082" s="8">
        <f t="shared" si="255"/>
        <v>784</v>
      </c>
      <c r="N8082" s="21">
        <f>(sales[[#This Row],[Price]]*sales[[#This Row],[Qty]])-(sales[[#This Row],[Discount_Amt]]*sales[[#This Row],[Qty]])</f>
        <v>784</v>
      </c>
    </row>
    <row r="8083" spans="2:14" hidden="1" x14ac:dyDescent="0.35">
      <c r="B8083" s="7">
        <v>2032081</v>
      </c>
      <c r="C8083" s="1" t="s">
        <v>20</v>
      </c>
      <c r="D8083" s="1" t="s">
        <v>30</v>
      </c>
      <c r="E8083" s="1" t="s">
        <v>47</v>
      </c>
      <c r="F8083" s="1" t="s">
        <v>521</v>
      </c>
      <c r="G8083" s="3">
        <v>45482</v>
      </c>
      <c r="H8083" s="3">
        <v>45484</v>
      </c>
      <c r="I8083" s="6">
        <v>5500</v>
      </c>
      <c r="J8083" s="1">
        <v>2</v>
      </c>
      <c r="K8083" s="4">
        <v>0.06</v>
      </c>
      <c r="L8083" s="6">
        <f t="shared" si="254"/>
        <v>330</v>
      </c>
      <c r="M8083" s="8">
        <f t="shared" si="255"/>
        <v>10670</v>
      </c>
      <c r="N8083" s="21">
        <f>(sales[[#This Row],[Price]]*sales[[#This Row],[Qty]])-(sales[[#This Row],[Discount_Amt]]*sales[[#This Row],[Qty]])</f>
        <v>10340</v>
      </c>
    </row>
    <row r="8084" spans="2:14" hidden="1" x14ac:dyDescent="0.35">
      <c r="B8084" s="7">
        <v>2032082</v>
      </c>
      <c r="C8084" s="1" t="s">
        <v>21</v>
      </c>
      <c r="D8084" s="1" t="s">
        <v>27</v>
      </c>
      <c r="E8084" s="1" t="s">
        <v>48</v>
      </c>
      <c r="F8084" s="1" t="s">
        <v>520</v>
      </c>
      <c r="G8084" s="3">
        <v>45482</v>
      </c>
      <c r="H8084" s="3">
        <v>45485</v>
      </c>
      <c r="I8084" s="6">
        <v>1350</v>
      </c>
      <c r="J8084" s="1">
        <v>1</v>
      </c>
      <c r="K8084" s="4">
        <v>0.15</v>
      </c>
      <c r="L8084" s="6">
        <f t="shared" si="254"/>
        <v>202.5</v>
      </c>
      <c r="M8084" s="8">
        <f t="shared" si="255"/>
        <v>1147.5</v>
      </c>
      <c r="N8084" s="21">
        <f>(sales[[#This Row],[Price]]*sales[[#This Row],[Qty]])-(sales[[#This Row],[Discount_Amt]]*sales[[#This Row],[Qty]])</f>
        <v>1147.5</v>
      </c>
    </row>
    <row r="8085" spans="2:14" hidden="1" x14ac:dyDescent="0.35">
      <c r="B8085" s="7">
        <v>2032083</v>
      </c>
      <c r="C8085" s="1" t="s">
        <v>22</v>
      </c>
      <c r="D8085" s="1" t="s">
        <v>28</v>
      </c>
      <c r="E8085" s="1" t="s">
        <v>49</v>
      </c>
      <c r="F8085" s="1" t="s">
        <v>518</v>
      </c>
      <c r="G8085" s="3">
        <v>45482</v>
      </c>
      <c r="H8085" s="3">
        <v>45487</v>
      </c>
      <c r="I8085" s="6">
        <v>4500</v>
      </c>
      <c r="J8085" s="1">
        <v>2</v>
      </c>
      <c r="K8085" s="4">
        <v>0.02</v>
      </c>
      <c r="L8085" s="6">
        <f t="shared" si="254"/>
        <v>90</v>
      </c>
      <c r="M8085" s="8">
        <f t="shared" si="255"/>
        <v>8910</v>
      </c>
      <c r="N8085" s="21">
        <f>(sales[[#This Row],[Price]]*sales[[#This Row],[Qty]])-(sales[[#This Row],[Discount_Amt]]*sales[[#This Row],[Qty]])</f>
        <v>8820</v>
      </c>
    </row>
    <row r="8086" spans="2:14" hidden="1" x14ac:dyDescent="0.35">
      <c r="B8086" s="7">
        <v>2032084</v>
      </c>
      <c r="C8086" s="1" t="s">
        <v>23</v>
      </c>
      <c r="D8086" s="1" t="s">
        <v>29</v>
      </c>
      <c r="E8086" s="1" t="s">
        <v>50</v>
      </c>
      <c r="F8086" s="1" t="s">
        <v>519</v>
      </c>
      <c r="G8086" s="3">
        <v>45482</v>
      </c>
      <c r="H8086" s="3">
        <v>45483</v>
      </c>
      <c r="I8086" s="6">
        <v>2350</v>
      </c>
      <c r="J8086" s="1">
        <v>7</v>
      </c>
      <c r="K8086" s="4">
        <v>0.02</v>
      </c>
      <c r="L8086" s="6">
        <f t="shared" si="254"/>
        <v>47</v>
      </c>
      <c r="M8086" s="8">
        <f t="shared" si="255"/>
        <v>16403</v>
      </c>
      <c r="N8086" s="21">
        <f>(sales[[#This Row],[Price]]*sales[[#This Row],[Qty]])-(sales[[#This Row],[Discount_Amt]]*sales[[#This Row],[Qty]])</f>
        <v>16121</v>
      </c>
    </row>
    <row r="8087" spans="2:14" hidden="1" x14ac:dyDescent="0.35">
      <c r="B8087" s="7">
        <v>2032085</v>
      </c>
      <c r="C8087" s="1" t="s">
        <v>24</v>
      </c>
      <c r="D8087" s="1" t="s">
        <v>25</v>
      </c>
      <c r="E8087" s="1" t="s">
        <v>51</v>
      </c>
      <c r="F8087" s="1" t="s">
        <v>520</v>
      </c>
      <c r="G8087" s="3">
        <v>45482</v>
      </c>
      <c r="H8087" s="3">
        <v>45490</v>
      </c>
      <c r="I8087" s="6">
        <v>90</v>
      </c>
      <c r="J8087" s="1">
        <v>2</v>
      </c>
      <c r="K8087" s="4">
        <v>0.02</v>
      </c>
      <c r="L8087" s="6">
        <f t="shared" si="254"/>
        <v>1.8</v>
      </c>
      <c r="M8087" s="8">
        <f t="shared" si="255"/>
        <v>178.2</v>
      </c>
      <c r="N8087" s="21">
        <f>(sales[[#This Row],[Price]]*sales[[#This Row],[Qty]])-(sales[[#This Row],[Discount_Amt]]*sales[[#This Row],[Qty]])</f>
        <v>176.4</v>
      </c>
    </row>
    <row r="8088" spans="2:14" hidden="1" x14ac:dyDescent="0.35">
      <c r="B8088" s="7">
        <v>2032086</v>
      </c>
      <c r="C8088" s="1" t="s">
        <v>4</v>
      </c>
      <c r="D8088" s="1" t="s">
        <v>26</v>
      </c>
      <c r="E8088" s="1" t="s">
        <v>506</v>
      </c>
      <c r="F8088" s="1" t="s">
        <v>521</v>
      </c>
      <c r="G8088" s="3">
        <v>45482</v>
      </c>
      <c r="H8088" s="3">
        <v>45484</v>
      </c>
      <c r="I8088" s="6">
        <v>280</v>
      </c>
      <c r="J8088" s="1">
        <v>2</v>
      </c>
      <c r="K8088" s="4">
        <v>0.02</v>
      </c>
      <c r="L8088" s="6">
        <f t="shared" si="254"/>
        <v>5.6000000000000005</v>
      </c>
      <c r="M8088" s="8">
        <f t="shared" si="255"/>
        <v>554.4</v>
      </c>
      <c r="N8088" s="21">
        <f>(sales[[#This Row],[Price]]*sales[[#This Row],[Qty]])-(sales[[#This Row],[Discount_Amt]]*sales[[#This Row],[Qty]])</f>
        <v>548.79999999999995</v>
      </c>
    </row>
    <row r="8089" spans="2:14" hidden="1" x14ac:dyDescent="0.35">
      <c r="B8089" s="7">
        <v>2032087</v>
      </c>
      <c r="C8089" s="1" t="s">
        <v>5</v>
      </c>
      <c r="D8089" s="1" t="s">
        <v>27</v>
      </c>
      <c r="E8089" s="1" t="s">
        <v>507</v>
      </c>
      <c r="F8089" s="1" t="s">
        <v>518</v>
      </c>
      <c r="G8089" s="3">
        <v>45482</v>
      </c>
      <c r="H8089" s="3">
        <v>45485</v>
      </c>
      <c r="I8089" s="6">
        <v>70</v>
      </c>
      <c r="J8089" s="1">
        <v>1</v>
      </c>
      <c r="K8089" s="4">
        <v>0.02</v>
      </c>
      <c r="L8089" s="6">
        <f t="shared" si="254"/>
        <v>1.4000000000000001</v>
      </c>
      <c r="M8089" s="8">
        <f t="shared" si="255"/>
        <v>68.599999999999994</v>
      </c>
      <c r="N8089" s="21">
        <f>(sales[[#This Row],[Price]]*sales[[#This Row],[Qty]])-(sales[[#This Row],[Discount_Amt]]*sales[[#This Row],[Qty]])</f>
        <v>68.599999999999994</v>
      </c>
    </row>
    <row r="8090" spans="2:14" hidden="1" x14ac:dyDescent="0.35">
      <c r="B8090" s="7">
        <v>2032088</v>
      </c>
      <c r="C8090" s="1" t="s">
        <v>6</v>
      </c>
      <c r="D8090" s="1" t="s">
        <v>28</v>
      </c>
      <c r="E8090" s="1" t="s">
        <v>508</v>
      </c>
      <c r="F8090" s="1" t="s">
        <v>518</v>
      </c>
      <c r="G8090" s="3">
        <v>45482</v>
      </c>
      <c r="H8090" s="3">
        <v>45487</v>
      </c>
      <c r="I8090" s="6">
        <v>230</v>
      </c>
      <c r="J8090" s="1">
        <v>2</v>
      </c>
      <c r="K8090" s="4">
        <v>0.02</v>
      </c>
      <c r="L8090" s="6">
        <f t="shared" si="254"/>
        <v>4.6000000000000005</v>
      </c>
      <c r="M8090" s="8">
        <f t="shared" si="255"/>
        <v>455.4</v>
      </c>
      <c r="N8090" s="21">
        <f>(sales[[#This Row],[Price]]*sales[[#This Row],[Qty]])-(sales[[#This Row],[Discount_Amt]]*sales[[#This Row],[Qty]])</f>
        <v>450.8</v>
      </c>
    </row>
    <row r="8091" spans="2:14" hidden="1" x14ac:dyDescent="0.35">
      <c r="B8091" s="7">
        <v>2032089</v>
      </c>
      <c r="C8091" s="1" t="s">
        <v>7</v>
      </c>
      <c r="D8091" s="1" t="s">
        <v>29</v>
      </c>
      <c r="E8091" s="1" t="s">
        <v>31</v>
      </c>
      <c r="F8091" s="1" t="s">
        <v>519</v>
      </c>
      <c r="G8091" s="3">
        <v>45482</v>
      </c>
      <c r="H8091" s="3">
        <v>45483</v>
      </c>
      <c r="I8091" s="6">
        <v>7999</v>
      </c>
      <c r="J8091" s="1">
        <v>4</v>
      </c>
      <c r="K8091" s="4">
        <v>0.02</v>
      </c>
      <c r="L8091" s="6">
        <f t="shared" si="254"/>
        <v>159.97999999999999</v>
      </c>
      <c r="M8091" s="8">
        <f t="shared" si="255"/>
        <v>31836.02</v>
      </c>
      <c r="N8091" s="21">
        <f>(sales[[#This Row],[Price]]*sales[[#This Row],[Qty]])-(sales[[#This Row],[Discount_Amt]]*sales[[#This Row],[Qty]])</f>
        <v>31356.080000000002</v>
      </c>
    </row>
    <row r="8092" spans="2:14" x14ac:dyDescent="0.35">
      <c r="B8092" s="7">
        <v>2032090</v>
      </c>
      <c r="C8092" s="1" t="s">
        <v>10</v>
      </c>
      <c r="D8092" s="1" t="s">
        <v>25</v>
      </c>
      <c r="E8092" s="1" t="s">
        <v>32</v>
      </c>
      <c r="F8092" s="1" t="s">
        <v>521</v>
      </c>
      <c r="G8092" s="3">
        <v>45482</v>
      </c>
      <c r="H8092" s="3">
        <v>45490</v>
      </c>
      <c r="I8092" s="6">
        <v>850</v>
      </c>
      <c r="J8092" s="1">
        <v>3</v>
      </c>
      <c r="K8092" s="4">
        <v>0.02</v>
      </c>
      <c r="L8092" s="6">
        <f t="shared" si="254"/>
        <v>17</v>
      </c>
      <c r="M8092" s="8">
        <f t="shared" si="255"/>
        <v>2533</v>
      </c>
      <c r="N8092" s="21">
        <f>(sales[[#This Row],[Price]]*sales[[#This Row],[Qty]])-(sales[[#This Row],[Discount_Amt]]*sales[[#This Row],[Qty]])</f>
        <v>2499</v>
      </c>
    </row>
    <row r="8093" spans="2:14" hidden="1" x14ac:dyDescent="0.35">
      <c r="B8093" s="7">
        <v>2032091</v>
      </c>
      <c r="C8093" s="1" t="s">
        <v>8</v>
      </c>
      <c r="D8093" s="1" t="s">
        <v>26</v>
      </c>
      <c r="E8093" s="1" t="s">
        <v>38</v>
      </c>
      <c r="F8093" s="1" t="s">
        <v>520</v>
      </c>
      <c r="G8093" s="3">
        <v>45482</v>
      </c>
      <c r="H8093" s="3">
        <v>45484</v>
      </c>
      <c r="I8093" s="6">
        <v>65000</v>
      </c>
      <c r="J8093" s="1">
        <v>2</v>
      </c>
      <c r="K8093" s="4">
        <v>7.0000000000000007E-2</v>
      </c>
      <c r="L8093" s="6">
        <f t="shared" si="254"/>
        <v>4550</v>
      </c>
      <c r="M8093" s="8">
        <f t="shared" si="255"/>
        <v>125450</v>
      </c>
      <c r="N8093" s="21">
        <f>(sales[[#This Row],[Price]]*sales[[#This Row],[Qty]])-(sales[[#This Row],[Discount_Amt]]*sales[[#This Row],[Qty]])</f>
        <v>120900</v>
      </c>
    </row>
    <row r="8094" spans="2:14" hidden="1" x14ac:dyDescent="0.35">
      <c r="B8094" s="7">
        <v>2032092</v>
      </c>
      <c r="C8094" s="1" t="s">
        <v>9</v>
      </c>
      <c r="D8094" s="1" t="s">
        <v>27</v>
      </c>
      <c r="E8094" s="1" t="s">
        <v>33</v>
      </c>
      <c r="F8094" s="1" t="s">
        <v>518</v>
      </c>
      <c r="G8094" s="3">
        <v>45482</v>
      </c>
      <c r="H8094" s="3">
        <v>45485</v>
      </c>
      <c r="I8094" s="6">
        <v>450</v>
      </c>
      <c r="J8094" s="1">
        <v>1</v>
      </c>
      <c r="K8094" s="4">
        <v>0.03</v>
      </c>
      <c r="L8094" s="6">
        <f t="shared" si="254"/>
        <v>13.5</v>
      </c>
      <c r="M8094" s="8">
        <f t="shared" si="255"/>
        <v>436.5</v>
      </c>
      <c r="N8094" s="21">
        <f>(sales[[#This Row],[Price]]*sales[[#This Row],[Qty]])-(sales[[#This Row],[Discount_Amt]]*sales[[#This Row],[Qty]])</f>
        <v>436.5</v>
      </c>
    </row>
    <row r="8095" spans="2:14" x14ac:dyDescent="0.35">
      <c r="B8095" s="7">
        <v>2032093</v>
      </c>
      <c r="C8095" s="1" t="s">
        <v>11</v>
      </c>
      <c r="D8095" s="1" t="s">
        <v>28</v>
      </c>
      <c r="E8095" s="1" t="s">
        <v>34</v>
      </c>
      <c r="F8095" s="1" t="s">
        <v>519</v>
      </c>
      <c r="G8095" s="3">
        <v>45482</v>
      </c>
      <c r="H8095" s="3">
        <v>45487</v>
      </c>
      <c r="I8095" s="6">
        <v>1299</v>
      </c>
      <c r="J8095" s="1">
        <v>1</v>
      </c>
      <c r="K8095" s="4">
        <v>0.08</v>
      </c>
      <c r="L8095" s="6">
        <f t="shared" si="254"/>
        <v>103.92</v>
      </c>
      <c r="M8095" s="8">
        <f t="shared" si="255"/>
        <v>1195.08</v>
      </c>
      <c r="N8095" s="21">
        <f>(sales[[#This Row],[Price]]*sales[[#This Row],[Qty]])-(sales[[#This Row],[Discount_Amt]]*sales[[#This Row],[Qty]])</f>
        <v>1195.08</v>
      </c>
    </row>
    <row r="8096" spans="2:14" x14ac:dyDescent="0.35">
      <c r="B8096" s="7">
        <v>2032094</v>
      </c>
      <c r="C8096" s="1" t="s">
        <v>12</v>
      </c>
      <c r="D8096" s="1" t="s">
        <v>29</v>
      </c>
      <c r="E8096" s="1" t="s">
        <v>35</v>
      </c>
      <c r="F8096" s="1" t="s">
        <v>520</v>
      </c>
      <c r="G8096" s="3">
        <v>45482</v>
      </c>
      <c r="H8096" s="3">
        <v>45483</v>
      </c>
      <c r="I8096" s="6">
        <v>1700</v>
      </c>
      <c r="J8096" s="1">
        <v>2</v>
      </c>
      <c r="K8096" s="4">
        <v>0.05</v>
      </c>
      <c r="L8096" s="6">
        <f t="shared" si="254"/>
        <v>85</v>
      </c>
      <c r="M8096" s="8">
        <f t="shared" si="255"/>
        <v>3315</v>
      </c>
      <c r="N8096" s="21">
        <f>(sales[[#This Row],[Price]]*sales[[#This Row],[Qty]])-(sales[[#This Row],[Discount_Amt]]*sales[[#This Row],[Qty]])</f>
        <v>3230</v>
      </c>
    </row>
    <row r="8097" spans="2:14" hidden="1" x14ac:dyDescent="0.35">
      <c r="B8097" s="7">
        <v>2032095</v>
      </c>
      <c r="C8097" s="1" t="s">
        <v>13</v>
      </c>
      <c r="D8097" s="1" t="s">
        <v>25</v>
      </c>
      <c r="E8097" s="1" t="s">
        <v>36</v>
      </c>
      <c r="F8097" s="1" t="s">
        <v>521</v>
      </c>
      <c r="G8097" s="3">
        <v>45482</v>
      </c>
      <c r="H8097" s="3">
        <v>45490</v>
      </c>
      <c r="I8097" s="6">
        <v>55000</v>
      </c>
      <c r="J8097" s="1">
        <v>1</v>
      </c>
      <c r="K8097" s="4">
        <v>0.05</v>
      </c>
      <c r="L8097" s="6">
        <f t="shared" si="254"/>
        <v>2750</v>
      </c>
      <c r="M8097" s="8">
        <f t="shared" si="255"/>
        <v>52250</v>
      </c>
      <c r="N8097" s="21">
        <f>(sales[[#This Row],[Price]]*sales[[#This Row],[Qty]])-(sales[[#This Row],[Discount_Amt]]*sales[[#This Row],[Qty]])</f>
        <v>52250</v>
      </c>
    </row>
    <row r="8098" spans="2:14" hidden="1" x14ac:dyDescent="0.35">
      <c r="B8098" s="7">
        <v>2032096</v>
      </c>
      <c r="C8098" s="1" t="s">
        <v>14</v>
      </c>
      <c r="D8098" s="1" t="s">
        <v>419</v>
      </c>
      <c r="E8098" s="1" t="s">
        <v>37</v>
      </c>
      <c r="F8098" s="1" t="s">
        <v>518</v>
      </c>
      <c r="G8098" s="3">
        <v>45482</v>
      </c>
      <c r="H8098" s="3">
        <v>45484</v>
      </c>
      <c r="I8098" s="6">
        <v>57999</v>
      </c>
      <c r="J8098" s="1">
        <v>3</v>
      </c>
      <c r="K8098" s="4">
        <v>0.05</v>
      </c>
      <c r="L8098" s="6">
        <f t="shared" si="254"/>
        <v>2899.9500000000003</v>
      </c>
      <c r="M8098" s="8">
        <f t="shared" si="255"/>
        <v>171097.05</v>
      </c>
      <c r="N8098" s="21">
        <f>(sales[[#This Row],[Price]]*sales[[#This Row],[Qty]])-(sales[[#This Row],[Discount_Amt]]*sales[[#This Row],[Qty]])</f>
        <v>165297.15</v>
      </c>
    </row>
    <row r="8099" spans="2:14" hidden="1" x14ac:dyDescent="0.35">
      <c r="B8099" s="7">
        <v>2032097</v>
      </c>
      <c r="C8099" s="1" t="s">
        <v>15</v>
      </c>
      <c r="D8099" s="1" t="s">
        <v>25</v>
      </c>
      <c r="E8099" s="1" t="s">
        <v>39</v>
      </c>
      <c r="F8099" s="1" t="s">
        <v>518</v>
      </c>
      <c r="G8099" s="3">
        <v>45482</v>
      </c>
      <c r="H8099" s="3">
        <v>45485</v>
      </c>
      <c r="I8099" s="6">
        <v>1399</v>
      </c>
      <c r="J8099" s="1">
        <v>2</v>
      </c>
      <c r="K8099" s="4">
        <v>0.05</v>
      </c>
      <c r="L8099" s="6">
        <f t="shared" si="254"/>
        <v>69.95</v>
      </c>
      <c r="M8099" s="8">
        <f t="shared" si="255"/>
        <v>2728.05</v>
      </c>
      <c r="N8099" s="21">
        <f>(sales[[#This Row],[Price]]*sales[[#This Row],[Qty]])-(sales[[#This Row],[Discount_Amt]]*sales[[#This Row],[Qty]])</f>
        <v>2658.1</v>
      </c>
    </row>
    <row r="8100" spans="2:14" hidden="1" x14ac:dyDescent="0.35">
      <c r="B8100" s="7">
        <v>2032098</v>
      </c>
      <c r="C8100" s="1" t="s">
        <v>16</v>
      </c>
      <c r="D8100" s="1" t="s">
        <v>26</v>
      </c>
      <c r="E8100" s="1" t="s">
        <v>40</v>
      </c>
      <c r="F8100" s="1" t="s">
        <v>519</v>
      </c>
      <c r="G8100" s="3">
        <v>45482</v>
      </c>
      <c r="H8100" s="3">
        <v>45487</v>
      </c>
      <c r="I8100" s="6">
        <v>999</v>
      </c>
      <c r="J8100" s="1">
        <v>1</v>
      </c>
      <c r="K8100" s="4">
        <v>0.03</v>
      </c>
      <c r="L8100" s="6">
        <f t="shared" si="254"/>
        <v>29.97</v>
      </c>
      <c r="M8100" s="8">
        <f t="shared" si="255"/>
        <v>969.03</v>
      </c>
      <c r="N8100" s="21">
        <f>(sales[[#This Row],[Price]]*sales[[#This Row],[Qty]])-(sales[[#This Row],[Discount_Amt]]*sales[[#This Row],[Qty]])</f>
        <v>969.03</v>
      </c>
    </row>
    <row r="8101" spans="2:14" x14ac:dyDescent="0.35">
      <c r="B8101" s="7">
        <v>2032099</v>
      </c>
      <c r="C8101" s="1" t="s">
        <v>17</v>
      </c>
      <c r="D8101" s="1" t="s">
        <v>27</v>
      </c>
      <c r="E8101" s="1" t="s">
        <v>41</v>
      </c>
      <c r="F8101" s="1" t="s">
        <v>521</v>
      </c>
      <c r="G8101" s="3">
        <v>45482</v>
      </c>
      <c r="H8101" s="3">
        <v>45483</v>
      </c>
      <c r="I8101" s="6">
        <v>2099</v>
      </c>
      <c r="J8101" s="1">
        <v>2</v>
      </c>
      <c r="K8101" s="4">
        <v>0.1</v>
      </c>
      <c r="L8101" s="6">
        <f t="shared" si="254"/>
        <v>209.9</v>
      </c>
      <c r="M8101" s="8">
        <f t="shared" si="255"/>
        <v>3988.1</v>
      </c>
      <c r="N8101" s="21">
        <f>(sales[[#This Row],[Price]]*sales[[#This Row],[Qty]])-(sales[[#This Row],[Discount_Amt]]*sales[[#This Row],[Qty]])</f>
        <v>3778.2</v>
      </c>
    </row>
    <row r="8102" spans="2:14" hidden="1" x14ac:dyDescent="0.35">
      <c r="B8102" s="7">
        <v>2032100</v>
      </c>
      <c r="C8102" s="1" t="s">
        <v>18</v>
      </c>
      <c r="D8102" s="1" t="s">
        <v>28</v>
      </c>
      <c r="E8102" s="1" t="s">
        <v>42</v>
      </c>
      <c r="F8102" s="1" t="s">
        <v>520</v>
      </c>
      <c r="G8102" s="3">
        <v>45482</v>
      </c>
      <c r="H8102" s="3">
        <v>45490</v>
      </c>
      <c r="I8102" s="6">
        <v>11000</v>
      </c>
      <c r="J8102" s="1">
        <v>1</v>
      </c>
      <c r="K8102" s="4">
        <v>0.05</v>
      </c>
      <c r="L8102" s="6">
        <f t="shared" si="254"/>
        <v>550</v>
      </c>
      <c r="M8102" s="8">
        <f t="shared" si="255"/>
        <v>10450</v>
      </c>
      <c r="N8102" s="21">
        <f>(sales[[#This Row],[Price]]*sales[[#This Row],[Qty]])-(sales[[#This Row],[Discount_Amt]]*sales[[#This Row],[Qty]])</f>
        <v>10450</v>
      </c>
    </row>
    <row r="8103" spans="2:14" hidden="1" x14ac:dyDescent="0.35">
      <c r="B8103" s="7">
        <v>2032101</v>
      </c>
      <c r="C8103" s="1" t="s">
        <v>19</v>
      </c>
      <c r="D8103" s="1" t="s">
        <v>29</v>
      </c>
      <c r="E8103" s="1" t="s">
        <v>43</v>
      </c>
      <c r="F8103" s="1" t="s">
        <v>518</v>
      </c>
      <c r="G8103" s="3">
        <v>45482</v>
      </c>
      <c r="H8103" s="3">
        <v>45484</v>
      </c>
      <c r="I8103" s="6">
        <v>800</v>
      </c>
      <c r="J8103" s="1">
        <v>2</v>
      </c>
      <c r="K8103" s="4">
        <v>0.05</v>
      </c>
      <c r="L8103" s="6">
        <f t="shared" si="254"/>
        <v>40</v>
      </c>
      <c r="M8103" s="8">
        <f t="shared" si="255"/>
        <v>1560</v>
      </c>
      <c r="N8103" s="21">
        <f>(sales[[#This Row],[Price]]*sales[[#This Row],[Qty]])-(sales[[#This Row],[Discount_Amt]]*sales[[#This Row],[Qty]])</f>
        <v>1520</v>
      </c>
    </row>
    <row r="8104" spans="2:14" hidden="1" x14ac:dyDescent="0.35">
      <c r="B8104" s="7">
        <v>2032102</v>
      </c>
      <c r="C8104" s="1" t="s">
        <v>20</v>
      </c>
      <c r="D8104" s="1" t="s">
        <v>25</v>
      </c>
      <c r="E8104" s="1" t="s">
        <v>44</v>
      </c>
      <c r="F8104" s="1" t="s">
        <v>519</v>
      </c>
      <c r="G8104" s="3">
        <v>45482</v>
      </c>
      <c r="H8104" s="3">
        <v>45485</v>
      </c>
      <c r="I8104" s="6">
        <v>5500</v>
      </c>
      <c r="J8104" s="1">
        <v>3</v>
      </c>
      <c r="K8104" s="4">
        <v>0.02</v>
      </c>
      <c r="L8104" s="6">
        <f t="shared" si="254"/>
        <v>110</v>
      </c>
      <c r="M8104" s="8">
        <f t="shared" si="255"/>
        <v>16390</v>
      </c>
      <c r="N8104" s="21">
        <f>(sales[[#This Row],[Price]]*sales[[#This Row],[Qty]])-(sales[[#This Row],[Discount_Amt]]*sales[[#This Row],[Qty]])</f>
        <v>16170</v>
      </c>
    </row>
    <row r="8105" spans="2:14" hidden="1" x14ac:dyDescent="0.35">
      <c r="B8105" s="7">
        <v>2032103</v>
      </c>
      <c r="C8105" s="1" t="s">
        <v>21</v>
      </c>
      <c r="D8105" s="1" t="s">
        <v>30</v>
      </c>
      <c r="E8105" s="1" t="s">
        <v>45</v>
      </c>
      <c r="F8105" s="1" t="s">
        <v>520</v>
      </c>
      <c r="G8105" s="3">
        <v>45482</v>
      </c>
      <c r="H8105" s="3">
        <v>45487</v>
      </c>
      <c r="I8105" s="6">
        <v>1350</v>
      </c>
      <c r="J8105" s="1">
        <v>2</v>
      </c>
      <c r="K8105" s="4">
        <v>0.06</v>
      </c>
      <c r="L8105" s="6">
        <f t="shared" si="254"/>
        <v>81</v>
      </c>
      <c r="M8105" s="8">
        <f t="shared" si="255"/>
        <v>2619</v>
      </c>
      <c r="N8105" s="21">
        <f>(sales[[#This Row],[Price]]*sales[[#This Row],[Qty]])-(sales[[#This Row],[Discount_Amt]]*sales[[#This Row],[Qty]])</f>
        <v>2538</v>
      </c>
    </row>
    <row r="8106" spans="2:14" hidden="1" x14ac:dyDescent="0.35">
      <c r="B8106" s="7">
        <v>2032104</v>
      </c>
      <c r="C8106" s="1" t="s">
        <v>22</v>
      </c>
      <c r="D8106" s="1" t="s">
        <v>27</v>
      </c>
      <c r="E8106" s="1" t="s">
        <v>46</v>
      </c>
      <c r="F8106" s="1" t="s">
        <v>521</v>
      </c>
      <c r="G8106" s="3">
        <v>45482</v>
      </c>
      <c r="H8106" s="3">
        <v>45483</v>
      </c>
      <c r="I8106" s="6">
        <v>4500</v>
      </c>
      <c r="J8106" s="1">
        <v>7</v>
      </c>
      <c r="K8106" s="4">
        <v>0.15</v>
      </c>
      <c r="L8106" s="6">
        <f t="shared" si="254"/>
        <v>675</v>
      </c>
      <c r="M8106" s="8">
        <f t="shared" si="255"/>
        <v>30825</v>
      </c>
      <c r="N8106" s="21">
        <f>(sales[[#This Row],[Price]]*sales[[#This Row],[Qty]])-(sales[[#This Row],[Discount_Amt]]*sales[[#This Row],[Qty]])</f>
        <v>26775</v>
      </c>
    </row>
    <row r="8107" spans="2:14" hidden="1" x14ac:dyDescent="0.35">
      <c r="B8107" s="7">
        <v>2032105</v>
      </c>
      <c r="C8107" s="1" t="s">
        <v>23</v>
      </c>
      <c r="D8107" s="1" t="s">
        <v>28</v>
      </c>
      <c r="E8107" s="1" t="s">
        <v>47</v>
      </c>
      <c r="F8107" s="1" t="s">
        <v>518</v>
      </c>
      <c r="G8107" s="3">
        <v>45482</v>
      </c>
      <c r="H8107" s="3">
        <v>45490</v>
      </c>
      <c r="I8107" s="6">
        <v>2350</v>
      </c>
      <c r="J8107" s="1">
        <v>2</v>
      </c>
      <c r="K8107" s="4">
        <v>0.02</v>
      </c>
      <c r="L8107" s="6">
        <f t="shared" si="254"/>
        <v>47</v>
      </c>
      <c r="M8107" s="8">
        <f t="shared" si="255"/>
        <v>4653</v>
      </c>
      <c r="N8107" s="21">
        <f>(sales[[#This Row],[Price]]*sales[[#This Row],[Qty]])-(sales[[#This Row],[Discount_Amt]]*sales[[#This Row],[Qty]])</f>
        <v>4606</v>
      </c>
    </row>
    <row r="8108" spans="2:14" hidden="1" x14ac:dyDescent="0.35">
      <c r="B8108" s="7">
        <v>2032106</v>
      </c>
      <c r="C8108" s="1" t="s">
        <v>24</v>
      </c>
      <c r="D8108" s="1" t="s">
        <v>29</v>
      </c>
      <c r="E8108" s="1" t="s">
        <v>48</v>
      </c>
      <c r="F8108" s="1" t="s">
        <v>518</v>
      </c>
      <c r="G8108" s="3">
        <v>45482</v>
      </c>
      <c r="H8108" s="3">
        <v>45484</v>
      </c>
      <c r="I8108" s="6">
        <v>90</v>
      </c>
      <c r="J8108" s="1">
        <v>1</v>
      </c>
      <c r="K8108" s="4">
        <v>0.02</v>
      </c>
      <c r="L8108" s="6">
        <f t="shared" si="254"/>
        <v>1.8</v>
      </c>
      <c r="M8108" s="8">
        <f t="shared" si="255"/>
        <v>88.2</v>
      </c>
      <c r="N8108" s="21">
        <f>(sales[[#This Row],[Price]]*sales[[#This Row],[Qty]])-(sales[[#This Row],[Discount_Amt]]*sales[[#This Row],[Qty]])</f>
        <v>88.2</v>
      </c>
    </row>
    <row r="8109" spans="2:14" hidden="1" x14ac:dyDescent="0.35">
      <c r="B8109" s="7">
        <v>2032107</v>
      </c>
      <c r="C8109" s="1" t="s">
        <v>4</v>
      </c>
      <c r="D8109" s="1" t="s">
        <v>25</v>
      </c>
      <c r="E8109" s="1" t="s">
        <v>49</v>
      </c>
      <c r="F8109" s="1" t="s">
        <v>519</v>
      </c>
      <c r="G8109" s="3">
        <v>45482</v>
      </c>
      <c r="H8109" s="3">
        <v>45485</v>
      </c>
      <c r="I8109" s="6">
        <v>280</v>
      </c>
      <c r="J8109" s="1">
        <v>1</v>
      </c>
      <c r="K8109" s="4">
        <v>0.02</v>
      </c>
      <c r="L8109" s="6">
        <f t="shared" si="254"/>
        <v>5.6000000000000005</v>
      </c>
      <c r="M8109" s="8">
        <f t="shared" si="255"/>
        <v>274.39999999999998</v>
      </c>
      <c r="N8109" s="21">
        <f>(sales[[#This Row],[Price]]*sales[[#This Row],[Qty]])-(sales[[#This Row],[Discount_Amt]]*sales[[#This Row],[Qty]])</f>
        <v>274.39999999999998</v>
      </c>
    </row>
    <row r="8110" spans="2:14" hidden="1" x14ac:dyDescent="0.35">
      <c r="B8110" s="7">
        <v>2032108</v>
      </c>
      <c r="C8110" s="1" t="s">
        <v>5</v>
      </c>
      <c r="D8110" s="1" t="s">
        <v>26</v>
      </c>
      <c r="E8110" s="1" t="s">
        <v>50</v>
      </c>
      <c r="F8110" s="1" t="s">
        <v>521</v>
      </c>
      <c r="G8110" s="3">
        <v>45482</v>
      </c>
      <c r="H8110" s="3">
        <v>45487</v>
      </c>
      <c r="I8110" s="6">
        <v>70</v>
      </c>
      <c r="J8110" s="1">
        <v>1</v>
      </c>
      <c r="K8110" s="4">
        <v>0.02</v>
      </c>
      <c r="L8110" s="6">
        <f t="shared" ref="L8110:L8173" si="256">I8110*K8110</f>
        <v>1.4000000000000001</v>
      </c>
      <c r="M8110" s="8">
        <f t="shared" ref="M8110:M8173" si="257">I8110*J8110-L8110</f>
        <v>68.599999999999994</v>
      </c>
      <c r="N8110" s="21">
        <f>(sales[[#This Row],[Price]]*sales[[#This Row],[Qty]])-(sales[[#This Row],[Discount_Amt]]*sales[[#This Row],[Qty]])</f>
        <v>68.599999999999994</v>
      </c>
    </row>
    <row r="8111" spans="2:14" hidden="1" x14ac:dyDescent="0.35">
      <c r="B8111" s="7">
        <v>2032109</v>
      </c>
      <c r="C8111" s="1" t="s">
        <v>6</v>
      </c>
      <c r="D8111" s="1" t="s">
        <v>27</v>
      </c>
      <c r="E8111" s="1" t="s">
        <v>51</v>
      </c>
      <c r="F8111" s="1" t="s">
        <v>520</v>
      </c>
      <c r="G8111" s="3">
        <v>45482</v>
      </c>
      <c r="H8111" s="3">
        <v>45483</v>
      </c>
      <c r="I8111" s="6">
        <v>230</v>
      </c>
      <c r="J8111" s="1">
        <v>2</v>
      </c>
      <c r="K8111" s="4">
        <v>0.02</v>
      </c>
      <c r="L8111" s="6">
        <f t="shared" si="256"/>
        <v>4.6000000000000005</v>
      </c>
      <c r="M8111" s="8">
        <f t="shared" si="257"/>
        <v>455.4</v>
      </c>
      <c r="N8111" s="21">
        <f>(sales[[#This Row],[Price]]*sales[[#This Row],[Qty]])-(sales[[#This Row],[Discount_Amt]]*sales[[#This Row],[Qty]])</f>
        <v>450.8</v>
      </c>
    </row>
    <row r="8112" spans="2:14" hidden="1" x14ac:dyDescent="0.35">
      <c r="B8112" s="7">
        <v>2032110</v>
      </c>
      <c r="C8112" s="1" t="s">
        <v>7</v>
      </c>
      <c r="D8112" s="1" t="s">
        <v>28</v>
      </c>
      <c r="E8112" s="1" t="s">
        <v>506</v>
      </c>
      <c r="F8112" s="1" t="s">
        <v>518</v>
      </c>
      <c r="G8112" s="3">
        <v>45482</v>
      </c>
      <c r="H8112" s="3">
        <v>45490</v>
      </c>
      <c r="I8112" s="6">
        <v>7999</v>
      </c>
      <c r="J8112" s="1">
        <v>1</v>
      </c>
      <c r="K8112" s="4">
        <v>0.02</v>
      </c>
      <c r="L8112" s="6">
        <f t="shared" si="256"/>
        <v>159.97999999999999</v>
      </c>
      <c r="M8112" s="8">
        <f t="shared" si="257"/>
        <v>7839.02</v>
      </c>
      <c r="N8112" s="21">
        <f>(sales[[#This Row],[Price]]*sales[[#This Row],[Qty]])-(sales[[#This Row],[Discount_Amt]]*sales[[#This Row],[Qty]])</f>
        <v>7839.02</v>
      </c>
    </row>
    <row r="8113" spans="2:14" x14ac:dyDescent="0.35">
      <c r="B8113" s="7">
        <v>2032111</v>
      </c>
      <c r="C8113" s="1" t="s">
        <v>10</v>
      </c>
      <c r="D8113" s="1" t="s">
        <v>29</v>
      </c>
      <c r="E8113" s="1" t="s">
        <v>507</v>
      </c>
      <c r="F8113" s="1" t="s">
        <v>519</v>
      </c>
      <c r="G8113" s="3">
        <v>45482</v>
      </c>
      <c r="H8113" s="3">
        <v>45484</v>
      </c>
      <c r="I8113" s="6">
        <v>850</v>
      </c>
      <c r="J8113" s="1">
        <v>2</v>
      </c>
      <c r="K8113" s="4">
        <v>0.02</v>
      </c>
      <c r="L8113" s="6">
        <f t="shared" si="256"/>
        <v>17</v>
      </c>
      <c r="M8113" s="8">
        <f t="shared" si="257"/>
        <v>1683</v>
      </c>
      <c r="N8113" s="21">
        <f>(sales[[#This Row],[Price]]*sales[[#This Row],[Qty]])-(sales[[#This Row],[Discount_Amt]]*sales[[#This Row],[Qty]])</f>
        <v>1666</v>
      </c>
    </row>
    <row r="8114" spans="2:14" hidden="1" x14ac:dyDescent="0.35">
      <c r="B8114" s="7">
        <v>2032112</v>
      </c>
      <c r="C8114" s="1" t="s">
        <v>8</v>
      </c>
      <c r="D8114" s="1" t="s">
        <v>25</v>
      </c>
      <c r="E8114" s="1" t="s">
        <v>508</v>
      </c>
      <c r="F8114" s="1" t="s">
        <v>520</v>
      </c>
      <c r="G8114" s="3">
        <v>45482</v>
      </c>
      <c r="H8114" s="3">
        <v>45485</v>
      </c>
      <c r="I8114" s="6">
        <v>65000</v>
      </c>
      <c r="J8114" s="1">
        <v>7</v>
      </c>
      <c r="K8114" s="4">
        <v>0.02</v>
      </c>
      <c r="L8114" s="6">
        <f t="shared" si="256"/>
        <v>1300</v>
      </c>
      <c r="M8114" s="8">
        <f t="shared" si="257"/>
        <v>453700</v>
      </c>
      <c r="N8114" s="21">
        <f>(sales[[#This Row],[Price]]*sales[[#This Row],[Qty]])-(sales[[#This Row],[Discount_Amt]]*sales[[#This Row],[Qty]])</f>
        <v>445900</v>
      </c>
    </row>
    <row r="8115" spans="2:14" hidden="1" x14ac:dyDescent="0.35">
      <c r="B8115" s="7">
        <v>2032113</v>
      </c>
      <c r="C8115" s="1" t="s">
        <v>9</v>
      </c>
      <c r="D8115" s="1" t="s">
        <v>26</v>
      </c>
      <c r="E8115" s="1" t="s">
        <v>31</v>
      </c>
      <c r="F8115" s="1" t="s">
        <v>521</v>
      </c>
      <c r="G8115" s="3">
        <v>45482</v>
      </c>
      <c r="H8115" s="3">
        <v>45487</v>
      </c>
      <c r="I8115" s="6">
        <v>450</v>
      </c>
      <c r="J8115" s="1">
        <v>2</v>
      </c>
      <c r="K8115" s="4">
        <v>7.0000000000000007E-2</v>
      </c>
      <c r="L8115" s="6">
        <f t="shared" si="256"/>
        <v>31.500000000000004</v>
      </c>
      <c r="M8115" s="8">
        <f t="shared" si="257"/>
        <v>868.5</v>
      </c>
      <c r="N8115" s="21">
        <f>(sales[[#This Row],[Price]]*sales[[#This Row],[Qty]])-(sales[[#This Row],[Discount_Amt]]*sales[[#This Row],[Qty]])</f>
        <v>837</v>
      </c>
    </row>
    <row r="8116" spans="2:14" x14ac:dyDescent="0.35">
      <c r="B8116" s="7">
        <v>2032114</v>
      </c>
      <c r="C8116" s="1" t="s">
        <v>11</v>
      </c>
      <c r="D8116" s="1" t="s">
        <v>27</v>
      </c>
      <c r="E8116" s="1" t="s">
        <v>32</v>
      </c>
      <c r="F8116" s="1" t="s">
        <v>518</v>
      </c>
      <c r="G8116" s="3">
        <v>45482</v>
      </c>
      <c r="H8116" s="3">
        <v>45483</v>
      </c>
      <c r="I8116" s="6">
        <v>1299</v>
      </c>
      <c r="J8116" s="1">
        <v>2</v>
      </c>
      <c r="K8116" s="4">
        <v>0.03</v>
      </c>
      <c r="L8116" s="6">
        <f t="shared" si="256"/>
        <v>38.97</v>
      </c>
      <c r="M8116" s="8">
        <f t="shared" si="257"/>
        <v>2559.0300000000002</v>
      </c>
      <c r="N8116" s="21">
        <f>(sales[[#This Row],[Price]]*sales[[#This Row],[Qty]])-(sales[[#This Row],[Discount_Amt]]*sales[[#This Row],[Qty]])</f>
        <v>2520.06</v>
      </c>
    </row>
    <row r="8117" spans="2:14" x14ac:dyDescent="0.35">
      <c r="B8117" s="7">
        <v>2032115</v>
      </c>
      <c r="C8117" s="1" t="s">
        <v>12</v>
      </c>
      <c r="D8117" s="1" t="s">
        <v>28</v>
      </c>
      <c r="E8117" s="1" t="s">
        <v>38</v>
      </c>
      <c r="F8117" s="1" t="s">
        <v>518</v>
      </c>
      <c r="G8117" s="3">
        <v>45482</v>
      </c>
      <c r="H8117" s="3">
        <v>45490</v>
      </c>
      <c r="I8117" s="6">
        <v>1700</v>
      </c>
      <c r="J8117" s="1">
        <v>1</v>
      </c>
      <c r="K8117" s="4">
        <v>0.08</v>
      </c>
      <c r="L8117" s="6">
        <f t="shared" si="256"/>
        <v>136</v>
      </c>
      <c r="M8117" s="8">
        <f t="shared" si="257"/>
        <v>1564</v>
      </c>
      <c r="N8117" s="21">
        <f>(sales[[#This Row],[Price]]*sales[[#This Row],[Qty]])-(sales[[#This Row],[Discount_Amt]]*sales[[#This Row],[Qty]])</f>
        <v>1564</v>
      </c>
    </row>
    <row r="8118" spans="2:14" hidden="1" x14ac:dyDescent="0.35">
      <c r="B8118" s="7">
        <v>2032116</v>
      </c>
      <c r="C8118" s="1" t="s">
        <v>13</v>
      </c>
      <c r="D8118" s="1" t="s">
        <v>29</v>
      </c>
      <c r="E8118" s="1" t="s">
        <v>33</v>
      </c>
      <c r="F8118" s="1" t="s">
        <v>519</v>
      </c>
      <c r="G8118" s="3">
        <v>45482</v>
      </c>
      <c r="H8118" s="3">
        <v>45484</v>
      </c>
      <c r="I8118" s="6">
        <v>55000</v>
      </c>
      <c r="J8118" s="1">
        <v>2</v>
      </c>
      <c r="K8118" s="4">
        <v>0.05</v>
      </c>
      <c r="L8118" s="6">
        <f t="shared" si="256"/>
        <v>2750</v>
      </c>
      <c r="M8118" s="8">
        <f t="shared" si="257"/>
        <v>107250</v>
      </c>
      <c r="N8118" s="21">
        <f>(sales[[#This Row],[Price]]*sales[[#This Row],[Qty]])-(sales[[#This Row],[Discount_Amt]]*sales[[#This Row],[Qty]])</f>
        <v>104500</v>
      </c>
    </row>
    <row r="8119" spans="2:14" hidden="1" x14ac:dyDescent="0.35">
      <c r="B8119" s="7">
        <v>2032117</v>
      </c>
      <c r="C8119" s="1" t="s">
        <v>14</v>
      </c>
      <c r="D8119" s="1" t="s">
        <v>25</v>
      </c>
      <c r="E8119" s="1" t="s">
        <v>34</v>
      </c>
      <c r="F8119" s="1" t="s">
        <v>521</v>
      </c>
      <c r="G8119" s="3">
        <v>45482</v>
      </c>
      <c r="H8119" s="3">
        <v>45485</v>
      </c>
      <c r="I8119" s="6">
        <v>57999</v>
      </c>
      <c r="J8119" s="1">
        <v>4</v>
      </c>
      <c r="K8119" s="4">
        <v>0.05</v>
      </c>
      <c r="L8119" s="6">
        <f t="shared" si="256"/>
        <v>2899.9500000000003</v>
      </c>
      <c r="M8119" s="8">
        <f t="shared" si="257"/>
        <v>229096.05</v>
      </c>
      <c r="N8119" s="21">
        <f>(sales[[#This Row],[Price]]*sales[[#This Row],[Qty]])-(sales[[#This Row],[Discount_Amt]]*sales[[#This Row],[Qty]])</f>
        <v>220396.2</v>
      </c>
    </row>
    <row r="8120" spans="2:14" hidden="1" x14ac:dyDescent="0.35">
      <c r="B8120" s="7">
        <v>2032118</v>
      </c>
      <c r="C8120" s="1" t="s">
        <v>15</v>
      </c>
      <c r="D8120" s="1" t="s">
        <v>420</v>
      </c>
      <c r="E8120" s="1" t="s">
        <v>35</v>
      </c>
      <c r="F8120" s="1" t="s">
        <v>520</v>
      </c>
      <c r="G8120" s="3">
        <v>45482</v>
      </c>
      <c r="H8120" s="3">
        <v>45487</v>
      </c>
      <c r="I8120" s="6">
        <v>1399</v>
      </c>
      <c r="J8120" s="1">
        <v>3</v>
      </c>
      <c r="K8120" s="4">
        <v>0.05</v>
      </c>
      <c r="L8120" s="6">
        <f t="shared" si="256"/>
        <v>69.95</v>
      </c>
      <c r="M8120" s="8">
        <f t="shared" si="257"/>
        <v>4127.05</v>
      </c>
      <c r="N8120" s="21">
        <f>(sales[[#This Row],[Price]]*sales[[#This Row],[Qty]])-(sales[[#This Row],[Discount_Amt]]*sales[[#This Row],[Qty]])</f>
        <v>3987.15</v>
      </c>
    </row>
    <row r="8121" spans="2:14" hidden="1" x14ac:dyDescent="0.35">
      <c r="B8121" s="7">
        <v>2032119</v>
      </c>
      <c r="C8121" s="1" t="s">
        <v>16</v>
      </c>
      <c r="D8121" s="1" t="s">
        <v>25</v>
      </c>
      <c r="E8121" s="1" t="s">
        <v>36</v>
      </c>
      <c r="F8121" s="1" t="s">
        <v>518</v>
      </c>
      <c r="G8121" s="3">
        <v>45482</v>
      </c>
      <c r="H8121" s="3">
        <v>45483</v>
      </c>
      <c r="I8121" s="6">
        <v>999</v>
      </c>
      <c r="J8121" s="1">
        <v>2</v>
      </c>
      <c r="K8121" s="4">
        <v>0.05</v>
      </c>
      <c r="L8121" s="6">
        <f t="shared" si="256"/>
        <v>49.95</v>
      </c>
      <c r="M8121" s="8">
        <f t="shared" si="257"/>
        <v>1948.05</v>
      </c>
      <c r="N8121" s="21">
        <f>(sales[[#This Row],[Price]]*sales[[#This Row],[Qty]])-(sales[[#This Row],[Discount_Amt]]*sales[[#This Row],[Qty]])</f>
        <v>1898.1</v>
      </c>
    </row>
    <row r="8122" spans="2:14" x14ac:dyDescent="0.35">
      <c r="B8122" s="7">
        <v>2032120</v>
      </c>
      <c r="C8122" s="1" t="s">
        <v>17</v>
      </c>
      <c r="D8122" s="1" t="s">
        <v>26</v>
      </c>
      <c r="E8122" s="1" t="s">
        <v>37</v>
      </c>
      <c r="F8122" s="1" t="s">
        <v>519</v>
      </c>
      <c r="G8122" s="3">
        <v>45482</v>
      </c>
      <c r="H8122" s="3">
        <v>45490</v>
      </c>
      <c r="I8122" s="6">
        <v>2099</v>
      </c>
      <c r="J8122" s="1">
        <v>1</v>
      </c>
      <c r="K8122" s="4">
        <v>0.03</v>
      </c>
      <c r="L8122" s="6">
        <f t="shared" si="256"/>
        <v>62.97</v>
      </c>
      <c r="M8122" s="8">
        <f t="shared" si="257"/>
        <v>2036.03</v>
      </c>
      <c r="N8122" s="21">
        <f>(sales[[#This Row],[Price]]*sales[[#This Row],[Qty]])-(sales[[#This Row],[Discount_Amt]]*sales[[#This Row],[Qty]])</f>
        <v>2036.03</v>
      </c>
    </row>
    <row r="8123" spans="2:14" hidden="1" x14ac:dyDescent="0.35">
      <c r="B8123" s="7">
        <v>2032121</v>
      </c>
      <c r="C8123" s="1" t="s">
        <v>18</v>
      </c>
      <c r="D8123" s="1" t="s">
        <v>27</v>
      </c>
      <c r="E8123" s="1" t="s">
        <v>39</v>
      </c>
      <c r="F8123" s="1" t="s">
        <v>520</v>
      </c>
      <c r="G8123" s="3">
        <v>45482</v>
      </c>
      <c r="H8123" s="3">
        <v>45484</v>
      </c>
      <c r="I8123" s="6">
        <v>11000</v>
      </c>
      <c r="J8123" s="1">
        <v>1</v>
      </c>
      <c r="K8123" s="4">
        <v>0.1</v>
      </c>
      <c r="L8123" s="6">
        <f t="shared" si="256"/>
        <v>1100</v>
      </c>
      <c r="M8123" s="8">
        <f t="shared" si="257"/>
        <v>9900</v>
      </c>
      <c r="N8123" s="21">
        <f>(sales[[#This Row],[Price]]*sales[[#This Row],[Qty]])-(sales[[#This Row],[Discount_Amt]]*sales[[#This Row],[Qty]])</f>
        <v>9900</v>
      </c>
    </row>
    <row r="8124" spans="2:14" hidden="1" x14ac:dyDescent="0.35">
      <c r="B8124" s="7">
        <v>2032122</v>
      </c>
      <c r="C8124" s="1" t="s">
        <v>19</v>
      </c>
      <c r="D8124" s="1" t="s">
        <v>28</v>
      </c>
      <c r="E8124" s="1" t="s">
        <v>40</v>
      </c>
      <c r="F8124" s="1" t="s">
        <v>521</v>
      </c>
      <c r="G8124" s="3">
        <v>45482</v>
      </c>
      <c r="H8124" s="3">
        <v>45485</v>
      </c>
      <c r="I8124" s="6">
        <v>800</v>
      </c>
      <c r="J8124" s="1">
        <v>2</v>
      </c>
      <c r="K8124" s="4">
        <v>0.05</v>
      </c>
      <c r="L8124" s="6">
        <f t="shared" si="256"/>
        <v>40</v>
      </c>
      <c r="M8124" s="8">
        <f t="shared" si="257"/>
        <v>1560</v>
      </c>
      <c r="N8124" s="21">
        <f>(sales[[#This Row],[Price]]*sales[[#This Row],[Qty]])-(sales[[#This Row],[Discount_Amt]]*sales[[#This Row],[Qty]])</f>
        <v>1520</v>
      </c>
    </row>
    <row r="8125" spans="2:14" hidden="1" x14ac:dyDescent="0.35">
      <c r="B8125" s="7">
        <v>2032123</v>
      </c>
      <c r="C8125" s="1" t="s">
        <v>20</v>
      </c>
      <c r="D8125" s="1" t="s">
        <v>29</v>
      </c>
      <c r="E8125" s="1" t="s">
        <v>41</v>
      </c>
      <c r="F8125" s="1" t="s">
        <v>518</v>
      </c>
      <c r="G8125" s="3">
        <v>45482</v>
      </c>
      <c r="H8125" s="3">
        <v>45487</v>
      </c>
      <c r="I8125" s="6">
        <v>5500</v>
      </c>
      <c r="J8125" s="1">
        <v>1</v>
      </c>
      <c r="K8125" s="4">
        <v>0.05</v>
      </c>
      <c r="L8125" s="6">
        <f t="shared" si="256"/>
        <v>275</v>
      </c>
      <c r="M8125" s="8">
        <f t="shared" si="257"/>
        <v>5225</v>
      </c>
      <c r="N8125" s="21">
        <f>(sales[[#This Row],[Price]]*sales[[#This Row],[Qty]])-(sales[[#This Row],[Discount_Amt]]*sales[[#This Row],[Qty]])</f>
        <v>5225</v>
      </c>
    </row>
    <row r="8126" spans="2:14" hidden="1" x14ac:dyDescent="0.35">
      <c r="B8126" s="7">
        <v>2032124</v>
      </c>
      <c r="C8126" s="1" t="s">
        <v>21</v>
      </c>
      <c r="D8126" s="1" t="s">
        <v>25</v>
      </c>
      <c r="E8126" s="1" t="s">
        <v>42</v>
      </c>
      <c r="F8126" s="1" t="s">
        <v>518</v>
      </c>
      <c r="G8126" s="3">
        <v>45482</v>
      </c>
      <c r="H8126" s="3">
        <v>45483</v>
      </c>
      <c r="I8126" s="6">
        <v>1350</v>
      </c>
      <c r="J8126" s="1">
        <v>3</v>
      </c>
      <c r="K8126" s="4">
        <v>0.02</v>
      </c>
      <c r="L8126" s="6">
        <f t="shared" si="256"/>
        <v>27</v>
      </c>
      <c r="M8126" s="8">
        <f t="shared" si="257"/>
        <v>4023</v>
      </c>
      <c r="N8126" s="21">
        <f>(sales[[#This Row],[Price]]*sales[[#This Row],[Qty]])-(sales[[#This Row],[Discount_Amt]]*sales[[#This Row],[Qty]])</f>
        <v>3969</v>
      </c>
    </row>
    <row r="8127" spans="2:14" hidden="1" x14ac:dyDescent="0.35">
      <c r="B8127" s="7">
        <v>2032125</v>
      </c>
      <c r="C8127" s="1" t="s">
        <v>22</v>
      </c>
      <c r="D8127" s="1" t="s">
        <v>30</v>
      </c>
      <c r="E8127" s="1" t="s">
        <v>43</v>
      </c>
      <c r="F8127" s="1" t="s">
        <v>519</v>
      </c>
      <c r="G8127" s="3">
        <v>45482</v>
      </c>
      <c r="H8127" s="3">
        <v>45490</v>
      </c>
      <c r="I8127" s="6">
        <v>4500</v>
      </c>
      <c r="J8127" s="1">
        <v>2</v>
      </c>
      <c r="K8127" s="4">
        <v>0.06</v>
      </c>
      <c r="L8127" s="6">
        <f t="shared" si="256"/>
        <v>270</v>
      </c>
      <c r="M8127" s="8">
        <f t="shared" si="257"/>
        <v>8730</v>
      </c>
      <c r="N8127" s="21">
        <f>(sales[[#This Row],[Price]]*sales[[#This Row],[Qty]])-(sales[[#This Row],[Discount_Amt]]*sales[[#This Row],[Qty]])</f>
        <v>8460</v>
      </c>
    </row>
    <row r="8128" spans="2:14" hidden="1" x14ac:dyDescent="0.35">
      <c r="B8128" s="7">
        <v>2032126</v>
      </c>
      <c r="C8128" s="1" t="s">
        <v>23</v>
      </c>
      <c r="D8128" s="1" t="s">
        <v>27</v>
      </c>
      <c r="E8128" s="1" t="s">
        <v>44</v>
      </c>
      <c r="F8128" s="1" t="s">
        <v>521</v>
      </c>
      <c r="G8128" s="3">
        <v>45482</v>
      </c>
      <c r="H8128" s="3">
        <v>45484</v>
      </c>
      <c r="I8128" s="6">
        <v>2350</v>
      </c>
      <c r="J8128" s="1">
        <v>1</v>
      </c>
      <c r="K8128" s="4">
        <v>0.15</v>
      </c>
      <c r="L8128" s="6">
        <f t="shared" si="256"/>
        <v>352.5</v>
      </c>
      <c r="M8128" s="8">
        <f t="shared" si="257"/>
        <v>1997.5</v>
      </c>
      <c r="N8128" s="21">
        <f>(sales[[#This Row],[Price]]*sales[[#This Row],[Qty]])-(sales[[#This Row],[Discount_Amt]]*sales[[#This Row],[Qty]])</f>
        <v>1997.5</v>
      </c>
    </row>
    <row r="8129" spans="2:14" hidden="1" x14ac:dyDescent="0.35">
      <c r="B8129" s="7">
        <v>2032127</v>
      </c>
      <c r="C8129" s="1" t="s">
        <v>24</v>
      </c>
      <c r="D8129" s="1" t="s">
        <v>28</v>
      </c>
      <c r="E8129" s="1" t="s">
        <v>45</v>
      </c>
      <c r="F8129" s="1" t="s">
        <v>520</v>
      </c>
      <c r="G8129" s="3">
        <v>45482</v>
      </c>
      <c r="H8129" s="3">
        <v>45485</v>
      </c>
      <c r="I8129" s="6">
        <v>90</v>
      </c>
      <c r="J8129" s="1">
        <v>2</v>
      </c>
      <c r="K8129" s="4">
        <v>0.02</v>
      </c>
      <c r="L8129" s="6">
        <f t="shared" si="256"/>
        <v>1.8</v>
      </c>
      <c r="M8129" s="8">
        <f t="shared" si="257"/>
        <v>178.2</v>
      </c>
      <c r="N8129" s="21">
        <f>(sales[[#This Row],[Price]]*sales[[#This Row],[Qty]])-(sales[[#This Row],[Discount_Amt]]*sales[[#This Row],[Qty]])</f>
        <v>176.4</v>
      </c>
    </row>
    <row r="8130" spans="2:14" hidden="1" x14ac:dyDescent="0.35">
      <c r="B8130" s="7">
        <v>2032128</v>
      </c>
      <c r="C8130" s="1" t="s">
        <v>4</v>
      </c>
      <c r="D8130" s="1" t="s">
        <v>29</v>
      </c>
      <c r="E8130" s="1" t="s">
        <v>46</v>
      </c>
      <c r="F8130" s="1" t="s">
        <v>518</v>
      </c>
      <c r="G8130" s="3">
        <v>45482</v>
      </c>
      <c r="H8130" s="3">
        <v>45487</v>
      </c>
      <c r="I8130" s="6">
        <v>280</v>
      </c>
      <c r="J8130" s="1">
        <v>1</v>
      </c>
      <c r="K8130" s="4">
        <v>0.02</v>
      </c>
      <c r="L8130" s="6">
        <f t="shared" si="256"/>
        <v>5.6000000000000005</v>
      </c>
      <c r="M8130" s="8">
        <f t="shared" si="257"/>
        <v>274.39999999999998</v>
      </c>
      <c r="N8130" s="21">
        <f>(sales[[#This Row],[Price]]*sales[[#This Row],[Qty]])-(sales[[#This Row],[Discount_Amt]]*sales[[#This Row],[Qty]])</f>
        <v>274.39999999999998</v>
      </c>
    </row>
    <row r="8131" spans="2:14" hidden="1" x14ac:dyDescent="0.35">
      <c r="B8131" s="7">
        <v>2032129</v>
      </c>
      <c r="C8131" s="1" t="s">
        <v>5</v>
      </c>
      <c r="D8131" s="1" t="s">
        <v>25</v>
      </c>
      <c r="E8131" s="1" t="s">
        <v>47</v>
      </c>
      <c r="F8131" s="1" t="s">
        <v>519</v>
      </c>
      <c r="G8131" s="3">
        <v>45482</v>
      </c>
      <c r="H8131" s="3">
        <v>45483</v>
      </c>
      <c r="I8131" s="6">
        <v>70</v>
      </c>
      <c r="J8131" s="1">
        <v>2</v>
      </c>
      <c r="K8131" s="4">
        <v>0.02</v>
      </c>
      <c r="L8131" s="6">
        <f t="shared" si="256"/>
        <v>1.4000000000000001</v>
      </c>
      <c r="M8131" s="8">
        <f t="shared" si="257"/>
        <v>138.6</v>
      </c>
      <c r="N8131" s="21">
        <f>(sales[[#This Row],[Price]]*sales[[#This Row],[Qty]])-(sales[[#This Row],[Discount_Amt]]*sales[[#This Row],[Qty]])</f>
        <v>137.19999999999999</v>
      </c>
    </row>
    <row r="8132" spans="2:14" hidden="1" x14ac:dyDescent="0.35">
      <c r="B8132" s="7">
        <v>2032130</v>
      </c>
      <c r="C8132" s="1" t="s">
        <v>6</v>
      </c>
      <c r="D8132" s="1" t="s">
        <v>26</v>
      </c>
      <c r="E8132" s="1" t="s">
        <v>48</v>
      </c>
      <c r="F8132" s="1" t="s">
        <v>520</v>
      </c>
      <c r="G8132" s="3">
        <v>45482</v>
      </c>
      <c r="H8132" s="3">
        <v>45490</v>
      </c>
      <c r="I8132" s="6">
        <v>230</v>
      </c>
      <c r="J8132" s="1">
        <v>3</v>
      </c>
      <c r="K8132" s="4">
        <v>0.02</v>
      </c>
      <c r="L8132" s="6">
        <f t="shared" si="256"/>
        <v>4.6000000000000005</v>
      </c>
      <c r="M8132" s="8">
        <f t="shared" si="257"/>
        <v>685.4</v>
      </c>
      <c r="N8132" s="21">
        <f>(sales[[#This Row],[Price]]*sales[[#This Row],[Qty]])-(sales[[#This Row],[Discount_Amt]]*sales[[#This Row],[Qty]])</f>
        <v>676.2</v>
      </c>
    </row>
    <row r="8133" spans="2:14" hidden="1" x14ac:dyDescent="0.35">
      <c r="B8133" s="7">
        <v>2032131</v>
      </c>
      <c r="C8133" s="1" t="s">
        <v>7</v>
      </c>
      <c r="D8133" s="1" t="s">
        <v>27</v>
      </c>
      <c r="E8133" s="1" t="s">
        <v>49</v>
      </c>
      <c r="F8133" s="1" t="s">
        <v>521</v>
      </c>
      <c r="G8133" s="3">
        <v>45482</v>
      </c>
      <c r="H8133" s="3">
        <v>45484</v>
      </c>
      <c r="I8133" s="6">
        <v>7999</v>
      </c>
      <c r="J8133" s="1">
        <v>2</v>
      </c>
      <c r="K8133" s="4">
        <v>0.02</v>
      </c>
      <c r="L8133" s="6">
        <f t="shared" si="256"/>
        <v>159.97999999999999</v>
      </c>
      <c r="M8133" s="8">
        <f t="shared" si="257"/>
        <v>15838.02</v>
      </c>
      <c r="N8133" s="21">
        <f>(sales[[#This Row],[Price]]*sales[[#This Row],[Qty]])-(sales[[#This Row],[Discount_Amt]]*sales[[#This Row],[Qty]])</f>
        <v>15678.04</v>
      </c>
    </row>
    <row r="8134" spans="2:14" x14ac:dyDescent="0.35">
      <c r="B8134" s="7">
        <v>2032132</v>
      </c>
      <c r="C8134" s="1" t="s">
        <v>10</v>
      </c>
      <c r="D8134" s="1" t="s">
        <v>28</v>
      </c>
      <c r="E8134" s="1" t="s">
        <v>50</v>
      </c>
      <c r="F8134" s="1" t="s">
        <v>518</v>
      </c>
      <c r="G8134" s="3">
        <v>45482</v>
      </c>
      <c r="H8134" s="3">
        <v>45485</v>
      </c>
      <c r="I8134" s="6">
        <v>850</v>
      </c>
      <c r="J8134" s="1">
        <v>7</v>
      </c>
      <c r="K8134" s="4">
        <v>0.02</v>
      </c>
      <c r="L8134" s="6">
        <f t="shared" si="256"/>
        <v>17</v>
      </c>
      <c r="M8134" s="8">
        <f t="shared" si="257"/>
        <v>5933</v>
      </c>
      <c r="N8134" s="21">
        <f>(sales[[#This Row],[Price]]*sales[[#This Row],[Qty]])-(sales[[#This Row],[Discount_Amt]]*sales[[#This Row],[Qty]])</f>
        <v>5831</v>
      </c>
    </row>
    <row r="8135" spans="2:14" hidden="1" x14ac:dyDescent="0.35">
      <c r="B8135" s="7">
        <v>2032133</v>
      </c>
      <c r="C8135" s="1" t="s">
        <v>8</v>
      </c>
      <c r="D8135" s="1" t="s">
        <v>29</v>
      </c>
      <c r="E8135" s="1" t="s">
        <v>51</v>
      </c>
      <c r="F8135" s="1" t="s">
        <v>518</v>
      </c>
      <c r="G8135" s="3">
        <v>45482</v>
      </c>
      <c r="H8135" s="3">
        <v>45487</v>
      </c>
      <c r="I8135" s="6">
        <v>65000</v>
      </c>
      <c r="J8135" s="1">
        <v>2</v>
      </c>
      <c r="K8135" s="4">
        <v>0.02</v>
      </c>
      <c r="L8135" s="6">
        <f t="shared" si="256"/>
        <v>1300</v>
      </c>
      <c r="M8135" s="8">
        <f t="shared" si="257"/>
        <v>128700</v>
      </c>
      <c r="N8135" s="21">
        <f>(sales[[#This Row],[Price]]*sales[[#This Row],[Qty]])-(sales[[#This Row],[Discount_Amt]]*sales[[#This Row],[Qty]])</f>
        <v>127400</v>
      </c>
    </row>
    <row r="8136" spans="2:14" hidden="1" x14ac:dyDescent="0.35">
      <c r="B8136" s="7">
        <v>2032134</v>
      </c>
      <c r="C8136" s="1" t="s">
        <v>9</v>
      </c>
      <c r="D8136" s="1" t="s">
        <v>25</v>
      </c>
      <c r="E8136" s="1" t="s">
        <v>506</v>
      </c>
      <c r="F8136" s="1" t="s">
        <v>519</v>
      </c>
      <c r="G8136" s="3">
        <v>45482</v>
      </c>
      <c r="H8136" s="3">
        <v>45483</v>
      </c>
      <c r="I8136" s="6">
        <v>450</v>
      </c>
      <c r="J8136" s="1">
        <v>1</v>
      </c>
      <c r="K8136" s="4">
        <v>0.02</v>
      </c>
      <c r="L8136" s="6">
        <f t="shared" si="256"/>
        <v>9</v>
      </c>
      <c r="M8136" s="8">
        <f t="shared" si="257"/>
        <v>441</v>
      </c>
      <c r="N8136" s="21">
        <f>(sales[[#This Row],[Price]]*sales[[#This Row],[Qty]])-(sales[[#This Row],[Discount_Amt]]*sales[[#This Row],[Qty]])</f>
        <v>441</v>
      </c>
    </row>
    <row r="8137" spans="2:14" x14ac:dyDescent="0.35">
      <c r="B8137" s="7">
        <v>2032135</v>
      </c>
      <c r="C8137" s="1" t="s">
        <v>11</v>
      </c>
      <c r="D8137" s="1" t="s">
        <v>26</v>
      </c>
      <c r="E8137" s="1" t="s">
        <v>507</v>
      </c>
      <c r="F8137" s="1" t="s">
        <v>521</v>
      </c>
      <c r="G8137" s="3">
        <v>45482</v>
      </c>
      <c r="H8137" s="3">
        <v>45490</v>
      </c>
      <c r="I8137" s="6">
        <v>1299</v>
      </c>
      <c r="J8137" s="1">
        <v>1</v>
      </c>
      <c r="K8137" s="4">
        <v>7.0000000000000007E-2</v>
      </c>
      <c r="L8137" s="6">
        <f t="shared" si="256"/>
        <v>90.93</v>
      </c>
      <c r="M8137" s="8">
        <f t="shared" si="257"/>
        <v>1208.07</v>
      </c>
      <c r="N8137" s="21">
        <f>(sales[[#This Row],[Price]]*sales[[#This Row],[Qty]])-(sales[[#This Row],[Discount_Amt]]*sales[[#This Row],[Qty]])</f>
        <v>1208.07</v>
      </c>
    </row>
    <row r="8138" spans="2:14" x14ac:dyDescent="0.35">
      <c r="B8138" s="7">
        <v>2032136</v>
      </c>
      <c r="C8138" s="1" t="s">
        <v>12</v>
      </c>
      <c r="D8138" s="1" t="s">
        <v>27</v>
      </c>
      <c r="E8138" s="1" t="s">
        <v>508</v>
      </c>
      <c r="F8138" s="1" t="s">
        <v>520</v>
      </c>
      <c r="G8138" s="3">
        <v>45482</v>
      </c>
      <c r="H8138" s="3">
        <v>45484</v>
      </c>
      <c r="I8138" s="6">
        <v>1700</v>
      </c>
      <c r="J8138" s="1">
        <v>1</v>
      </c>
      <c r="K8138" s="4">
        <v>0.03</v>
      </c>
      <c r="L8138" s="6">
        <f t="shared" si="256"/>
        <v>51</v>
      </c>
      <c r="M8138" s="8">
        <f t="shared" si="257"/>
        <v>1649</v>
      </c>
      <c r="N8138" s="21">
        <f>(sales[[#This Row],[Price]]*sales[[#This Row],[Qty]])-(sales[[#This Row],[Discount_Amt]]*sales[[#This Row],[Qty]])</f>
        <v>1649</v>
      </c>
    </row>
    <row r="8139" spans="2:14" hidden="1" x14ac:dyDescent="0.35">
      <c r="B8139" s="7">
        <v>2032137</v>
      </c>
      <c r="C8139" s="1" t="s">
        <v>13</v>
      </c>
      <c r="D8139" s="1" t="s">
        <v>28</v>
      </c>
      <c r="E8139" s="1" t="s">
        <v>31</v>
      </c>
      <c r="F8139" s="1" t="s">
        <v>518</v>
      </c>
      <c r="G8139" s="3">
        <v>45482</v>
      </c>
      <c r="H8139" s="3">
        <v>45485</v>
      </c>
      <c r="I8139" s="6">
        <v>55000</v>
      </c>
      <c r="J8139" s="1">
        <v>2</v>
      </c>
      <c r="K8139" s="4">
        <v>0.08</v>
      </c>
      <c r="L8139" s="6">
        <f t="shared" si="256"/>
        <v>4400</v>
      </c>
      <c r="M8139" s="8">
        <f t="shared" si="257"/>
        <v>105600</v>
      </c>
      <c r="N8139" s="21">
        <f>(sales[[#This Row],[Price]]*sales[[#This Row],[Qty]])-(sales[[#This Row],[Discount_Amt]]*sales[[#This Row],[Qty]])</f>
        <v>101200</v>
      </c>
    </row>
    <row r="8140" spans="2:14" hidden="1" x14ac:dyDescent="0.35">
      <c r="B8140" s="7">
        <v>2032138</v>
      </c>
      <c r="C8140" s="1" t="s">
        <v>14</v>
      </c>
      <c r="D8140" s="1" t="s">
        <v>29</v>
      </c>
      <c r="E8140" s="1" t="s">
        <v>32</v>
      </c>
      <c r="F8140" s="1" t="s">
        <v>519</v>
      </c>
      <c r="G8140" s="3">
        <v>45482</v>
      </c>
      <c r="H8140" s="3">
        <v>45487</v>
      </c>
      <c r="I8140" s="6">
        <v>57999</v>
      </c>
      <c r="J8140" s="1">
        <v>1</v>
      </c>
      <c r="K8140" s="4">
        <v>0.05</v>
      </c>
      <c r="L8140" s="6">
        <f t="shared" si="256"/>
        <v>2899.9500000000003</v>
      </c>
      <c r="M8140" s="8">
        <f t="shared" si="257"/>
        <v>55099.05</v>
      </c>
      <c r="N8140" s="21">
        <f>(sales[[#This Row],[Price]]*sales[[#This Row],[Qty]])-(sales[[#This Row],[Discount_Amt]]*sales[[#This Row],[Qty]])</f>
        <v>55099.05</v>
      </c>
    </row>
    <row r="8141" spans="2:14" hidden="1" x14ac:dyDescent="0.35">
      <c r="B8141" s="7">
        <v>2032139</v>
      </c>
      <c r="C8141" s="1" t="s">
        <v>15</v>
      </c>
      <c r="D8141" s="1" t="s">
        <v>25</v>
      </c>
      <c r="E8141" s="1" t="s">
        <v>38</v>
      </c>
      <c r="F8141" s="1" t="s">
        <v>520</v>
      </c>
      <c r="G8141" s="3">
        <v>45482</v>
      </c>
      <c r="H8141" s="3">
        <v>45483</v>
      </c>
      <c r="I8141" s="6">
        <v>1399</v>
      </c>
      <c r="J8141" s="1">
        <v>2</v>
      </c>
      <c r="K8141" s="4">
        <v>0.05</v>
      </c>
      <c r="L8141" s="6">
        <f t="shared" si="256"/>
        <v>69.95</v>
      </c>
      <c r="M8141" s="8">
        <f t="shared" si="257"/>
        <v>2728.05</v>
      </c>
      <c r="N8141" s="21">
        <f>(sales[[#This Row],[Price]]*sales[[#This Row],[Qty]])-(sales[[#This Row],[Discount_Amt]]*sales[[#This Row],[Qty]])</f>
        <v>2658.1</v>
      </c>
    </row>
    <row r="8142" spans="2:14" hidden="1" x14ac:dyDescent="0.35">
      <c r="B8142" s="7">
        <v>2032140</v>
      </c>
      <c r="C8142" s="1" t="s">
        <v>16</v>
      </c>
      <c r="D8142" s="1" t="s">
        <v>421</v>
      </c>
      <c r="E8142" s="1" t="s">
        <v>33</v>
      </c>
      <c r="F8142" s="1" t="s">
        <v>521</v>
      </c>
      <c r="G8142" s="3">
        <v>45482</v>
      </c>
      <c r="H8142" s="3">
        <v>45490</v>
      </c>
      <c r="I8142" s="6">
        <v>999</v>
      </c>
      <c r="J8142" s="1">
        <v>7</v>
      </c>
      <c r="K8142" s="4">
        <v>0.05</v>
      </c>
      <c r="L8142" s="6">
        <f t="shared" si="256"/>
        <v>49.95</v>
      </c>
      <c r="M8142" s="8">
        <f t="shared" si="257"/>
        <v>6943.05</v>
      </c>
      <c r="N8142" s="21">
        <f>(sales[[#This Row],[Price]]*sales[[#This Row],[Qty]])-(sales[[#This Row],[Discount_Amt]]*sales[[#This Row],[Qty]])</f>
        <v>6643.35</v>
      </c>
    </row>
    <row r="8143" spans="2:14" x14ac:dyDescent="0.35">
      <c r="B8143" s="7">
        <v>2032141</v>
      </c>
      <c r="C8143" s="1" t="s">
        <v>17</v>
      </c>
      <c r="D8143" s="1" t="s">
        <v>25</v>
      </c>
      <c r="E8143" s="1" t="s">
        <v>34</v>
      </c>
      <c r="F8143" s="1" t="s">
        <v>518</v>
      </c>
      <c r="G8143" s="3">
        <v>45482</v>
      </c>
      <c r="H8143" s="3">
        <v>45484</v>
      </c>
      <c r="I8143" s="6">
        <v>2099</v>
      </c>
      <c r="J8143" s="1">
        <v>2</v>
      </c>
      <c r="K8143" s="4">
        <v>0.05</v>
      </c>
      <c r="L8143" s="6">
        <f t="shared" si="256"/>
        <v>104.95</v>
      </c>
      <c r="M8143" s="8">
        <f t="shared" si="257"/>
        <v>4093.05</v>
      </c>
      <c r="N8143" s="21">
        <f>(sales[[#This Row],[Price]]*sales[[#This Row],[Qty]])-(sales[[#This Row],[Discount_Amt]]*sales[[#This Row],[Qty]])</f>
        <v>3988.1</v>
      </c>
    </row>
    <row r="8144" spans="2:14" hidden="1" x14ac:dyDescent="0.35">
      <c r="B8144" s="7">
        <v>2032142</v>
      </c>
      <c r="C8144" s="1" t="s">
        <v>18</v>
      </c>
      <c r="D8144" s="1" t="s">
        <v>26</v>
      </c>
      <c r="E8144" s="1" t="s">
        <v>35</v>
      </c>
      <c r="F8144" s="1" t="s">
        <v>518</v>
      </c>
      <c r="G8144" s="3">
        <v>45482</v>
      </c>
      <c r="H8144" s="3">
        <v>45485</v>
      </c>
      <c r="I8144" s="6">
        <v>11000</v>
      </c>
      <c r="J8144" s="1">
        <v>2</v>
      </c>
      <c r="K8144" s="4">
        <v>0.03</v>
      </c>
      <c r="L8144" s="6">
        <f t="shared" si="256"/>
        <v>330</v>
      </c>
      <c r="M8144" s="8">
        <f t="shared" si="257"/>
        <v>21670</v>
      </c>
      <c r="N8144" s="21">
        <f>(sales[[#This Row],[Price]]*sales[[#This Row],[Qty]])-(sales[[#This Row],[Discount_Amt]]*sales[[#This Row],[Qty]])</f>
        <v>21340</v>
      </c>
    </row>
    <row r="8145" spans="2:14" hidden="1" x14ac:dyDescent="0.35">
      <c r="B8145" s="7">
        <v>2032143</v>
      </c>
      <c r="C8145" s="1" t="s">
        <v>19</v>
      </c>
      <c r="D8145" s="1" t="s">
        <v>27</v>
      </c>
      <c r="E8145" s="1" t="s">
        <v>36</v>
      </c>
      <c r="F8145" s="1" t="s">
        <v>519</v>
      </c>
      <c r="G8145" s="3">
        <v>45482</v>
      </c>
      <c r="H8145" s="3">
        <v>45487</v>
      </c>
      <c r="I8145" s="6">
        <v>800</v>
      </c>
      <c r="J8145" s="1">
        <v>1</v>
      </c>
      <c r="K8145" s="4">
        <v>0.1</v>
      </c>
      <c r="L8145" s="6">
        <f t="shared" si="256"/>
        <v>80</v>
      </c>
      <c r="M8145" s="8">
        <f t="shared" si="257"/>
        <v>720</v>
      </c>
      <c r="N8145" s="21">
        <f>(sales[[#This Row],[Price]]*sales[[#This Row],[Qty]])-(sales[[#This Row],[Discount_Amt]]*sales[[#This Row],[Qty]])</f>
        <v>720</v>
      </c>
    </row>
    <row r="8146" spans="2:14" hidden="1" x14ac:dyDescent="0.35">
      <c r="B8146" s="7">
        <v>2032144</v>
      </c>
      <c r="C8146" s="1" t="s">
        <v>20</v>
      </c>
      <c r="D8146" s="1" t="s">
        <v>28</v>
      </c>
      <c r="E8146" s="1" t="s">
        <v>37</v>
      </c>
      <c r="F8146" s="1" t="s">
        <v>521</v>
      </c>
      <c r="G8146" s="3">
        <v>45482</v>
      </c>
      <c r="H8146" s="3">
        <v>45483</v>
      </c>
      <c r="I8146" s="6">
        <v>5500</v>
      </c>
      <c r="J8146" s="1">
        <v>2</v>
      </c>
      <c r="K8146" s="4">
        <v>0.05</v>
      </c>
      <c r="L8146" s="6">
        <f t="shared" si="256"/>
        <v>275</v>
      </c>
      <c r="M8146" s="8">
        <f t="shared" si="257"/>
        <v>10725</v>
      </c>
      <c r="N8146" s="21">
        <f>(sales[[#This Row],[Price]]*sales[[#This Row],[Qty]])-(sales[[#This Row],[Discount_Amt]]*sales[[#This Row],[Qty]])</f>
        <v>10450</v>
      </c>
    </row>
    <row r="8147" spans="2:14" hidden="1" x14ac:dyDescent="0.35">
      <c r="B8147" s="7">
        <v>2032145</v>
      </c>
      <c r="C8147" s="1" t="s">
        <v>21</v>
      </c>
      <c r="D8147" s="1" t="s">
        <v>29</v>
      </c>
      <c r="E8147" s="1" t="s">
        <v>39</v>
      </c>
      <c r="F8147" s="1" t="s">
        <v>520</v>
      </c>
      <c r="G8147" s="3">
        <v>45482</v>
      </c>
      <c r="H8147" s="3">
        <v>45490</v>
      </c>
      <c r="I8147" s="6">
        <v>1350</v>
      </c>
      <c r="J8147" s="1">
        <v>4</v>
      </c>
      <c r="K8147" s="4">
        <v>0.05</v>
      </c>
      <c r="L8147" s="6">
        <f t="shared" si="256"/>
        <v>67.5</v>
      </c>
      <c r="M8147" s="8">
        <f t="shared" si="257"/>
        <v>5332.5</v>
      </c>
      <c r="N8147" s="21">
        <f>(sales[[#This Row],[Price]]*sales[[#This Row],[Qty]])-(sales[[#This Row],[Discount_Amt]]*sales[[#This Row],[Qty]])</f>
        <v>5130</v>
      </c>
    </row>
    <row r="8148" spans="2:14" hidden="1" x14ac:dyDescent="0.35">
      <c r="B8148" s="7">
        <v>2032146</v>
      </c>
      <c r="C8148" s="1" t="s">
        <v>22</v>
      </c>
      <c r="D8148" s="1" t="s">
        <v>25</v>
      </c>
      <c r="E8148" s="1" t="s">
        <v>40</v>
      </c>
      <c r="F8148" s="1" t="s">
        <v>518</v>
      </c>
      <c r="G8148" s="3">
        <v>45482</v>
      </c>
      <c r="H8148" s="3">
        <v>45484</v>
      </c>
      <c r="I8148" s="6">
        <v>4500</v>
      </c>
      <c r="J8148" s="1">
        <v>3</v>
      </c>
      <c r="K8148" s="4">
        <v>0.02</v>
      </c>
      <c r="L8148" s="6">
        <f t="shared" si="256"/>
        <v>90</v>
      </c>
      <c r="M8148" s="8">
        <f t="shared" si="257"/>
        <v>13410</v>
      </c>
      <c r="N8148" s="21">
        <f>(sales[[#This Row],[Price]]*sales[[#This Row],[Qty]])-(sales[[#This Row],[Discount_Amt]]*sales[[#This Row],[Qty]])</f>
        <v>13230</v>
      </c>
    </row>
    <row r="8149" spans="2:14" hidden="1" x14ac:dyDescent="0.35">
      <c r="B8149" s="7">
        <v>2032147</v>
      </c>
      <c r="C8149" s="1" t="s">
        <v>23</v>
      </c>
      <c r="D8149" s="1" t="s">
        <v>30</v>
      </c>
      <c r="E8149" s="1" t="s">
        <v>41</v>
      </c>
      <c r="F8149" s="1" t="s">
        <v>519</v>
      </c>
      <c r="G8149" s="3">
        <v>45482</v>
      </c>
      <c r="H8149" s="3">
        <v>45485</v>
      </c>
      <c r="I8149" s="6">
        <v>2350</v>
      </c>
      <c r="J8149" s="1">
        <v>2</v>
      </c>
      <c r="K8149" s="4">
        <v>0.06</v>
      </c>
      <c r="L8149" s="6">
        <f t="shared" si="256"/>
        <v>141</v>
      </c>
      <c r="M8149" s="8">
        <f t="shared" si="257"/>
        <v>4559</v>
      </c>
      <c r="N8149" s="21">
        <f>(sales[[#This Row],[Price]]*sales[[#This Row],[Qty]])-(sales[[#This Row],[Discount_Amt]]*sales[[#This Row],[Qty]])</f>
        <v>4418</v>
      </c>
    </row>
    <row r="8150" spans="2:14" hidden="1" x14ac:dyDescent="0.35">
      <c r="B8150" s="7">
        <v>2032148</v>
      </c>
      <c r="C8150" s="1" t="s">
        <v>24</v>
      </c>
      <c r="D8150" s="1" t="s">
        <v>27</v>
      </c>
      <c r="E8150" s="1" t="s">
        <v>42</v>
      </c>
      <c r="F8150" s="1" t="s">
        <v>520</v>
      </c>
      <c r="G8150" s="3">
        <v>45482</v>
      </c>
      <c r="H8150" s="3">
        <v>45487</v>
      </c>
      <c r="I8150" s="6">
        <v>90</v>
      </c>
      <c r="J8150" s="1">
        <v>1</v>
      </c>
      <c r="K8150" s="4">
        <v>0.15</v>
      </c>
      <c r="L8150" s="6">
        <f t="shared" si="256"/>
        <v>13.5</v>
      </c>
      <c r="M8150" s="8">
        <f t="shared" si="257"/>
        <v>76.5</v>
      </c>
      <c r="N8150" s="21">
        <f>(sales[[#This Row],[Price]]*sales[[#This Row],[Qty]])-(sales[[#This Row],[Discount_Amt]]*sales[[#This Row],[Qty]])</f>
        <v>76.5</v>
      </c>
    </row>
    <row r="8151" spans="2:14" hidden="1" x14ac:dyDescent="0.35">
      <c r="B8151" s="7">
        <v>2032149</v>
      </c>
      <c r="C8151" s="1" t="s">
        <v>4</v>
      </c>
      <c r="D8151" s="1" t="s">
        <v>28</v>
      </c>
      <c r="E8151" s="1" t="s">
        <v>43</v>
      </c>
      <c r="F8151" s="1" t="s">
        <v>521</v>
      </c>
      <c r="G8151" s="3">
        <v>45482</v>
      </c>
      <c r="H8151" s="3">
        <v>45483</v>
      </c>
      <c r="I8151" s="6">
        <v>280</v>
      </c>
      <c r="J8151" s="1">
        <v>1</v>
      </c>
      <c r="K8151" s="4">
        <v>0.02</v>
      </c>
      <c r="L8151" s="6">
        <f t="shared" si="256"/>
        <v>5.6000000000000005</v>
      </c>
      <c r="M8151" s="8">
        <f t="shared" si="257"/>
        <v>274.39999999999998</v>
      </c>
      <c r="N8151" s="21">
        <f>(sales[[#This Row],[Price]]*sales[[#This Row],[Qty]])-(sales[[#This Row],[Discount_Amt]]*sales[[#This Row],[Qty]])</f>
        <v>274.39999999999998</v>
      </c>
    </row>
    <row r="8152" spans="2:14" hidden="1" x14ac:dyDescent="0.35">
      <c r="B8152" s="7">
        <v>2032150</v>
      </c>
      <c r="C8152" s="1" t="s">
        <v>5</v>
      </c>
      <c r="D8152" s="1" t="s">
        <v>29</v>
      </c>
      <c r="E8152" s="1" t="s">
        <v>44</v>
      </c>
      <c r="F8152" s="1" t="s">
        <v>518</v>
      </c>
      <c r="G8152" s="3">
        <v>45482</v>
      </c>
      <c r="H8152" s="3">
        <v>45490</v>
      </c>
      <c r="I8152" s="6">
        <v>70</v>
      </c>
      <c r="J8152" s="1">
        <v>2</v>
      </c>
      <c r="K8152" s="4">
        <v>0.02</v>
      </c>
      <c r="L8152" s="6">
        <f t="shared" si="256"/>
        <v>1.4000000000000001</v>
      </c>
      <c r="M8152" s="8">
        <f t="shared" si="257"/>
        <v>138.6</v>
      </c>
      <c r="N8152" s="21">
        <f>(sales[[#This Row],[Price]]*sales[[#This Row],[Qty]])-(sales[[#This Row],[Discount_Amt]]*sales[[#This Row],[Qty]])</f>
        <v>137.19999999999999</v>
      </c>
    </row>
    <row r="8153" spans="2:14" hidden="1" x14ac:dyDescent="0.35">
      <c r="B8153" s="7">
        <v>2032151</v>
      </c>
      <c r="C8153" s="1" t="s">
        <v>6</v>
      </c>
      <c r="D8153" s="1" t="s">
        <v>25</v>
      </c>
      <c r="E8153" s="1" t="s">
        <v>45</v>
      </c>
      <c r="F8153" s="1" t="s">
        <v>518</v>
      </c>
      <c r="G8153" s="3">
        <v>45482</v>
      </c>
      <c r="H8153" s="3">
        <v>45484</v>
      </c>
      <c r="I8153" s="6">
        <v>230</v>
      </c>
      <c r="J8153" s="1">
        <v>1</v>
      </c>
      <c r="K8153" s="4">
        <v>0.02</v>
      </c>
      <c r="L8153" s="6">
        <f t="shared" si="256"/>
        <v>4.6000000000000005</v>
      </c>
      <c r="M8153" s="8">
        <f t="shared" si="257"/>
        <v>225.4</v>
      </c>
      <c r="N8153" s="21">
        <f>(sales[[#This Row],[Price]]*sales[[#This Row],[Qty]])-(sales[[#This Row],[Discount_Amt]]*sales[[#This Row],[Qty]])</f>
        <v>225.4</v>
      </c>
    </row>
    <row r="8154" spans="2:14" hidden="1" x14ac:dyDescent="0.35">
      <c r="B8154" s="7">
        <v>2032152</v>
      </c>
      <c r="C8154" s="1" t="s">
        <v>7</v>
      </c>
      <c r="D8154" s="1" t="s">
        <v>26</v>
      </c>
      <c r="E8154" s="1" t="s">
        <v>46</v>
      </c>
      <c r="F8154" s="1" t="s">
        <v>519</v>
      </c>
      <c r="G8154" s="3">
        <v>45482</v>
      </c>
      <c r="H8154" s="3">
        <v>45485</v>
      </c>
      <c r="I8154" s="6">
        <v>7999</v>
      </c>
      <c r="J8154" s="1">
        <v>3</v>
      </c>
      <c r="K8154" s="4">
        <v>0.02</v>
      </c>
      <c r="L8154" s="6">
        <f t="shared" si="256"/>
        <v>159.97999999999999</v>
      </c>
      <c r="M8154" s="8">
        <f t="shared" si="257"/>
        <v>23837.02</v>
      </c>
      <c r="N8154" s="21">
        <f>(sales[[#This Row],[Price]]*sales[[#This Row],[Qty]])-(sales[[#This Row],[Discount_Amt]]*sales[[#This Row],[Qty]])</f>
        <v>23517.06</v>
      </c>
    </row>
    <row r="8155" spans="2:14" x14ac:dyDescent="0.35">
      <c r="B8155" s="7">
        <v>2032153</v>
      </c>
      <c r="C8155" s="1" t="s">
        <v>10</v>
      </c>
      <c r="D8155" s="1" t="s">
        <v>27</v>
      </c>
      <c r="E8155" s="1" t="s">
        <v>47</v>
      </c>
      <c r="F8155" s="1" t="s">
        <v>521</v>
      </c>
      <c r="G8155" s="3">
        <v>45482</v>
      </c>
      <c r="H8155" s="3">
        <v>45487</v>
      </c>
      <c r="I8155" s="6">
        <v>850</v>
      </c>
      <c r="J8155" s="1">
        <v>2</v>
      </c>
      <c r="K8155" s="4">
        <v>0.02</v>
      </c>
      <c r="L8155" s="6">
        <f t="shared" si="256"/>
        <v>17</v>
      </c>
      <c r="M8155" s="8">
        <f t="shared" si="257"/>
        <v>1683</v>
      </c>
      <c r="N8155" s="21">
        <f>(sales[[#This Row],[Price]]*sales[[#This Row],[Qty]])-(sales[[#This Row],[Discount_Amt]]*sales[[#This Row],[Qty]])</f>
        <v>1666</v>
      </c>
    </row>
    <row r="8156" spans="2:14" hidden="1" x14ac:dyDescent="0.35">
      <c r="B8156" s="7">
        <v>2032154</v>
      </c>
      <c r="C8156" s="1" t="s">
        <v>8</v>
      </c>
      <c r="D8156" s="1" t="s">
        <v>28</v>
      </c>
      <c r="E8156" s="1" t="s">
        <v>48</v>
      </c>
      <c r="F8156" s="1" t="s">
        <v>520</v>
      </c>
      <c r="G8156" s="3">
        <v>45482</v>
      </c>
      <c r="H8156" s="3">
        <v>45483</v>
      </c>
      <c r="I8156" s="6">
        <v>65000</v>
      </c>
      <c r="J8156" s="1">
        <v>1</v>
      </c>
      <c r="K8156" s="4">
        <v>0.02</v>
      </c>
      <c r="L8156" s="6">
        <f t="shared" si="256"/>
        <v>1300</v>
      </c>
      <c r="M8156" s="8">
        <f t="shared" si="257"/>
        <v>63700</v>
      </c>
      <c r="N8156" s="21">
        <f>(sales[[#This Row],[Price]]*sales[[#This Row],[Qty]])-(sales[[#This Row],[Discount_Amt]]*sales[[#This Row],[Qty]])</f>
        <v>63700</v>
      </c>
    </row>
    <row r="8157" spans="2:14" hidden="1" x14ac:dyDescent="0.35">
      <c r="B8157" s="7">
        <v>2032155</v>
      </c>
      <c r="C8157" s="1" t="s">
        <v>9</v>
      </c>
      <c r="D8157" s="1" t="s">
        <v>29</v>
      </c>
      <c r="E8157" s="1" t="s">
        <v>49</v>
      </c>
      <c r="F8157" s="1" t="s">
        <v>518</v>
      </c>
      <c r="G8157" s="3">
        <v>45482</v>
      </c>
      <c r="H8157" s="3">
        <v>45490</v>
      </c>
      <c r="I8157" s="6">
        <v>450</v>
      </c>
      <c r="J8157" s="1">
        <v>2</v>
      </c>
      <c r="K8157" s="4">
        <v>0.02</v>
      </c>
      <c r="L8157" s="6">
        <f t="shared" si="256"/>
        <v>9</v>
      </c>
      <c r="M8157" s="8">
        <f t="shared" si="257"/>
        <v>891</v>
      </c>
      <c r="N8157" s="21">
        <f>(sales[[#This Row],[Price]]*sales[[#This Row],[Qty]])-(sales[[#This Row],[Discount_Amt]]*sales[[#This Row],[Qty]])</f>
        <v>882</v>
      </c>
    </row>
    <row r="8158" spans="2:14" x14ac:dyDescent="0.35">
      <c r="B8158" s="7">
        <v>2032156</v>
      </c>
      <c r="C8158" s="1" t="s">
        <v>11</v>
      </c>
      <c r="D8158" s="1" t="s">
        <v>25</v>
      </c>
      <c r="E8158" s="1" t="s">
        <v>50</v>
      </c>
      <c r="F8158" s="1" t="s">
        <v>519</v>
      </c>
      <c r="G8158" s="3">
        <v>45482</v>
      </c>
      <c r="H8158" s="3">
        <v>45484</v>
      </c>
      <c r="I8158" s="6">
        <v>1299</v>
      </c>
      <c r="J8158" s="1">
        <v>1</v>
      </c>
      <c r="K8158" s="4">
        <v>0.02</v>
      </c>
      <c r="L8158" s="6">
        <f t="shared" si="256"/>
        <v>25.98</v>
      </c>
      <c r="M8158" s="8">
        <f t="shared" si="257"/>
        <v>1273.02</v>
      </c>
      <c r="N8158" s="21">
        <f>(sales[[#This Row],[Price]]*sales[[#This Row],[Qty]])-(sales[[#This Row],[Discount_Amt]]*sales[[#This Row],[Qty]])</f>
        <v>1273.02</v>
      </c>
    </row>
    <row r="8159" spans="2:14" x14ac:dyDescent="0.35">
      <c r="B8159" s="7">
        <v>2032157</v>
      </c>
      <c r="C8159" s="1" t="s">
        <v>12</v>
      </c>
      <c r="D8159" s="1" t="s">
        <v>26</v>
      </c>
      <c r="E8159" s="1" t="s">
        <v>51</v>
      </c>
      <c r="F8159" s="1" t="s">
        <v>520</v>
      </c>
      <c r="G8159" s="3">
        <v>45482</v>
      </c>
      <c r="H8159" s="3">
        <v>45485</v>
      </c>
      <c r="I8159" s="6">
        <v>1700</v>
      </c>
      <c r="J8159" s="1">
        <v>2</v>
      </c>
      <c r="K8159" s="4">
        <v>7.0000000000000007E-2</v>
      </c>
      <c r="L8159" s="6">
        <f t="shared" si="256"/>
        <v>119.00000000000001</v>
      </c>
      <c r="M8159" s="8">
        <f t="shared" si="257"/>
        <v>3281</v>
      </c>
      <c r="N8159" s="21">
        <f>(sales[[#This Row],[Price]]*sales[[#This Row],[Qty]])-(sales[[#This Row],[Discount_Amt]]*sales[[#This Row],[Qty]])</f>
        <v>3162</v>
      </c>
    </row>
    <row r="8160" spans="2:14" hidden="1" x14ac:dyDescent="0.35">
      <c r="B8160" s="7">
        <v>2032158</v>
      </c>
      <c r="C8160" s="1" t="s">
        <v>13</v>
      </c>
      <c r="D8160" s="1" t="s">
        <v>27</v>
      </c>
      <c r="E8160" s="1" t="s">
        <v>506</v>
      </c>
      <c r="F8160" s="1" t="s">
        <v>521</v>
      </c>
      <c r="G8160" s="3">
        <v>45482</v>
      </c>
      <c r="H8160" s="3">
        <v>45487</v>
      </c>
      <c r="I8160" s="6">
        <v>55000</v>
      </c>
      <c r="J8160" s="1">
        <v>3</v>
      </c>
      <c r="K8160" s="4">
        <v>0.03</v>
      </c>
      <c r="L8160" s="6">
        <f t="shared" si="256"/>
        <v>1650</v>
      </c>
      <c r="M8160" s="8">
        <f t="shared" si="257"/>
        <v>163350</v>
      </c>
      <c r="N8160" s="21">
        <f>(sales[[#This Row],[Price]]*sales[[#This Row],[Qty]])-(sales[[#This Row],[Discount_Amt]]*sales[[#This Row],[Qty]])</f>
        <v>160050</v>
      </c>
    </row>
    <row r="8161" spans="2:14" hidden="1" x14ac:dyDescent="0.35">
      <c r="B8161" s="7">
        <v>2032159</v>
      </c>
      <c r="C8161" s="1" t="s">
        <v>14</v>
      </c>
      <c r="D8161" s="1" t="s">
        <v>28</v>
      </c>
      <c r="E8161" s="1" t="s">
        <v>507</v>
      </c>
      <c r="F8161" s="1" t="s">
        <v>518</v>
      </c>
      <c r="G8161" s="3">
        <v>45482</v>
      </c>
      <c r="H8161" s="3">
        <v>45483</v>
      </c>
      <c r="I8161" s="6">
        <v>57999</v>
      </c>
      <c r="J8161" s="1">
        <v>2</v>
      </c>
      <c r="K8161" s="4">
        <v>0.08</v>
      </c>
      <c r="L8161" s="6">
        <f t="shared" si="256"/>
        <v>4639.92</v>
      </c>
      <c r="M8161" s="8">
        <f t="shared" si="257"/>
        <v>111358.08</v>
      </c>
      <c r="N8161" s="21">
        <f>(sales[[#This Row],[Price]]*sales[[#This Row],[Qty]])-(sales[[#This Row],[Discount_Amt]]*sales[[#This Row],[Qty]])</f>
        <v>106718.16</v>
      </c>
    </row>
    <row r="8162" spans="2:14" hidden="1" x14ac:dyDescent="0.35">
      <c r="B8162" s="7">
        <v>2032160</v>
      </c>
      <c r="C8162" s="1" t="s">
        <v>15</v>
      </c>
      <c r="D8162" s="1" t="s">
        <v>29</v>
      </c>
      <c r="E8162" s="1" t="s">
        <v>508</v>
      </c>
      <c r="F8162" s="1" t="s">
        <v>518</v>
      </c>
      <c r="G8162" s="3">
        <v>45482</v>
      </c>
      <c r="H8162" s="3">
        <v>45490</v>
      </c>
      <c r="I8162" s="6">
        <v>1399</v>
      </c>
      <c r="J8162" s="1">
        <v>7</v>
      </c>
      <c r="K8162" s="4">
        <v>0.05</v>
      </c>
      <c r="L8162" s="6">
        <f t="shared" si="256"/>
        <v>69.95</v>
      </c>
      <c r="M8162" s="8">
        <f t="shared" si="257"/>
        <v>9723.0499999999993</v>
      </c>
      <c r="N8162" s="21">
        <f>(sales[[#This Row],[Price]]*sales[[#This Row],[Qty]])-(sales[[#This Row],[Discount_Amt]]*sales[[#This Row],[Qty]])</f>
        <v>9303.35</v>
      </c>
    </row>
    <row r="8163" spans="2:14" hidden="1" x14ac:dyDescent="0.35">
      <c r="B8163" s="7">
        <v>2032161</v>
      </c>
      <c r="C8163" s="1" t="s">
        <v>16</v>
      </c>
      <c r="D8163" s="1" t="s">
        <v>25</v>
      </c>
      <c r="E8163" s="1" t="s">
        <v>31</v>
      </c>
      <c r="F8163" s="1" t="s">
        <v>519</v>
      </c>
      <c r="G8163" s="3">
        <v>45482</v>
      </c>
      <c r="H8163" s="3">
        <v>45484</v>
      </c>
      <c r="I8163" s="6">
        <v>999</v>
      </c>
      <c r="J8163" s="1">
        <v>2</v>
      </c>
      <c r="K8163" s="4">
        <v>0.05</v>
      </c>
      <c r="L8163" s="6">
        <f t="shared" si="256"/>
        <v>49.95</v>
      </c>
      <c r="M8163" s="8">
        <f t="shared" si="257"/>
        <v>1948.05</v>
      </c>
      <c r="N8163" s="21">
        <f>(sales[[#This Row],[Price]]*sales[[#This Row],[Qty]])-(sales[[#This Row],[Discount_Amt]]*sales[[#This Row],[Qty]])</f>
        <v>1898.1</v>
      </c>
    </row>
    <row r="8164" spans="2:14" x14ac:dyDescent="0.35">
      <c r="B8164" s="7">
        <v>2032162</v>
      </c>
      <c r="C8164" s="1" t="s">
        <v>17</v>
      </c>
      <c r="D8164" s="1" t="s">
        <v>422</v>
      </c>
      <c r="E8164" s="1" t="s">
        <v>32</v>
      </c>
      <c r="F8164" s="1" t="s">
        <v>521</v>
      </c>
      <c r="G8164" s="3">
        <v>45482</v>
      </c>
      <c r="H8164" s="3">
        <v>45485</v>
      </c>
      <c r="I8164" s="6">
        <v>2099</v>
      </c>
      <c r="J8164" s="1">
        <v>1</v>
      </c>
      <c r="K8164" s="4">
        <v>0.05</v>
      </c>
      <c r="L8164" s="6">
        <f t="shared" si="256"/>
        <v>104.95</v>
      </c>
      <c r="M8164" s="8">
        <f t="shared" si="257"/>
        <v>1994.05</v>
      </c>
      <c r="N8164" s="21">
        <f>(sales[[#This Row],[Price]]*sales[[#This Row],[Qty]])-(sales[[#This Row],[Discount_Amt]]*sales[[#This Row],[Qty]])</f>
        <v>1994.05</v>
      </c>
    </row>
    <row r="8165" spans="2:14" hidden="1" x14ac:dyDescent="0.35">
      <c r="B8165" s="7">
        <v>2032163</v>
      </c>
      <c r="C8165" s="1" t="s">
        <v>18</v>
      </c>
      <c r="D8165" s="1" t="s">
        <v>25</v>
      </c>
      <c r="E8165" s="1" t="s">
        <v>38</v>
      </c>
      <c r="F8165" s="1" t="s">
        <v>520</v>
      </c>
      <c r="G8165" s="3">
        <v>45482</v>
      </c>
      <c r="H8165" s="3">
        <v>45487</v>
      </c>
      <c r="I8165" s="6">
        <v>11000</v>
      </c>
      <c r="J8165" s="1">
        <v>1</v>
      </c>
      <c r="K8165" s="4">
        <v>0.05</v>
      </c>
      <c r="L8165" s="6">
        <f t="shared" si="256"/>
        <v>550</v>
      </c>
      <c r="M8165" s="8">
        <f t="shared" si="257"/>
        <v>10450</v>
      </c>
      <c r="N8165" s="21">
        <f>(sales[[#This Row],[Price]]*sales[[#This Row],[Qty]])-(sales[[#This Row],[Discount_Amt]]*sales[[#This Row],[Qty]])</f>
        <v>10450</v>
      </c>
    </row>
    <row r="8166" spans="2:14" hidden="1" x14ac:dyDescent="0.35">
      <c r="B8166" s="7">
        <v>2032164</v>
      </c>
      <c r="C8166" s="1" t="s">
        <v>19</v>
      </c>
      <c r="D8166" s="1" t="s">
        <v>26</v>
      </c>
      <c r="E8166" s="1" t="s">
        <v>33</v>
      </c>
      <c r="F8166" s="1" t="s">
        <v>518</v>
      </c>
      <c r="G8166" s="3">
        <v>45482</v>
      </c>
      <c r="H8166" s="3">
        <v>45483</v>
      </c>
      <c r="I8166" s="6">
        <v>800</v>
      </c>
      <c r="J8166" s="1">
        <v>1</v>
      </c>
      <c r="K8166" s="4">
        <v>0.03</v>
      </c>
      <c r="L8166" s="6">
        <f t="shared" si="256"/>
        <v>24</v>
      </c>
      <c r="M8166" s="8">
        <f t="shared" si="257"/>
        <v>776</v>
      </c>
      <c r="N8166" s="21">
        <f>(sales[[#This Row],[Price]]*sales[[#This Row],[Qty]])-(sales[[#This Row],[Discount_Amt]]*sales[[#This Row],[Qty]])</f>
        <v>776</v>
      </c>
    </row>
    <row r="8167" spans="2:14" hidden="1" x14ac:dyDescent="0.35">
      <c r="B8167" s="7">
        <v>2032165</v>
      </c>
      <c r="C8167" s="1" t="s">
        <v>20</v>
      </c>
      <c r="D8167" s="1" t="s">
        <v>27</v>
      </c>
      <c r="E8167" s="1" t="s">
        <v>34</v>
      </c>
      <c r="F8167" s="1" t="s">
        <v>519</v>
      </c>
      <c r="G8167" s="3">
        <v>45482</v>
      </c>
      <c r="H8167" s="3">
        <v>45490</v>
      </c>
      <c r="I8167" s="6">
        <v>5500</v>
      </c>
      <c r="J8167" s="1">
        <v>2</v>
      </c>
      <c r="K8167" s="4">
        <v>0.1</v>
      </c>
      <c r="L8167" s="6">
        <f t="shared" si="256"/>
        <v>550</v>
      </c>
      <c r="M8167" s="8">
        <f t="shared" si="257"/>
        <v>10450</v>
      </c>
      <c r="N8167" s="21">
        <f>(sales[[#This Row],[Price]]*sales[[#This Row],[Qty]])-(sales[[#This Row],[Discount_Amt]]*sales[[#This Row],[Qty]])</f>
        <v>9900</v>
      </c>
    </row>
    <row r="8168" spans="2:14" hidden="1" x14ac:dyDescent="0.35">
      <c r="B8168" s="7">
        <v>2032166</v>
      </c>
      <c r="C8168" s="1" t="s">
        <v>21</v>
      </c>
      <c r="D8168" s="1" t="s">
        <v>28</v>
      </c>
      <c r="E8168" s="1" t="s">
        <v>35</v>
      </c>
      <c r="F8168" s="1" t="s">
        <v>520</v>
      </c>
      <c r="G8168" s="3">
        <v>45482</v>
      </c>
      <c r="H8168" s="3">
        <v>45484</v>
      </c>
      <c r="I8168" s="6">
        <v>1350</v>
      </c>
      <c r="J8168" s="1">
        <v>1</v>
      </c>
      <c r="K8168" s="4">
        <v>0.05</v>
      </c>
      <c r="L8168" s="6">
        <f t="shared" si="256"/>
        <v>67.5</v>
      </c>
      <c r="M8168" s="8">
        <f t="shared" si="257"/>
        <v>1282.5</v>
      </c>
      <c r="N8168" s="21">
        <f>(sales[[#This Row],[Price]]*sales[[#This Row],[Qty]])-(sales[[#This Row],[Discount_Amt]]*sales[[#This Row],[Qty]])</f>
        <v>1282.5</v>
      </c>
    </row>
    <row r="8169" spans="2:14" hidden="1" x14ac:dyDescent="0.35">
      <c r="B8169" s="7">
        <v>2032167</v>
      </c>
      <c r="C8169" s="1" t="s">
        <v>22</v>
      </c>
      <c r="D8169" s="1" t="s">
        <v>29</v>
      </c>
      <c r="E8169" s="1" t="s">
        <v>36</v>
      </c>
      <c r="F8169" s="1" t="s">
        <v>521</v>
      </c>
      <c r="G8169" s="3">
        <v>45482</v>
      </c>
      <c r="H8169" s="3">
        <v>45485</v>
      </c>
      <c r="I8169" s="6">
        <v>4500</v>
      </c>
      <c r="J8169" s="1">
        <v>2</v>
      </c>
      <c r="K8169" s="4">
        <v>0.05</v>
      </c>
      <c r="L8169" s="6">
        <f t="shared" si="256"/>
        <v>225</v>
      </c>
      <c r="M8169" s="8">
        <f t="shared" si="257"/>
        <v>8775</v>
      </c>
      <c r="N8169" s="21">
        <f>(sales[[#This Row],[Price]]*sales[[#This Row],[Qty]])-(sales[[#This Row],[Discount_Amt]]*sales[[#This Row],[Qty]])</f>
        <v>8550</v>
      </c>
    </row>
    <row r="8170" spans="2:14" hidden="1" x14ac:dyDescent="0.35">
      <c r="B8170" s="7">
        <v>2032168</v>
      </c>
      <c r="C8170" s="1" t="s">
        <v>23</v>
      </c>
      <c r="D8170" s="1" t="s">
        <v>25</v>
      </c>
      <c r="E8170" s="1" t="s">
        <v>37</v>
      </c>
      <c r="F8170" s="1" t="s">
        <v>518</v>
      </c>
      <c r="G8170" s="3">
        <v>45482</v>
      </c>
      <c r="H8170" s="3">
        <v>45487</v>
      </c>
      <c r="I8170" s="6">
        <v>2350</v>
      </c>
      <c r="J8170" s="1">
        <v>7</v>
      </c>
      <c r="K8170" s="4">
        <v>0.02</v>
      </c>
      <c r="L8170" s="6">
        <f t="shared" si="256"/>
        <v>47</v>
      </c>
      <c r="M8170" s="8">
        <f t="shared" si="257"/>
        <v>16403</v>
      </c>
      <c r="N8170" s="21">
        <f>(sales[[#This Row],[Price]]*sales[[#This Row],[Qty]])-(sales[[#This Row],[Discount_Amt]]*sales[[#This Row],[Qty]])</f>
        <v>16121</v>
      </c>
    </row>
    <row r="8171" spans="2:14" hidden="1" x14ac:dyDescent="0.35">
      <c r="B8171" s="7">
        <v>2032169</v>
      </c>
      <c r="C8171" s="1" t="s">
        <v>24</v>
      </c>
      <c r="D8171" s="1" t="s">
        <v>30</v>
      </c>
      <c r="E8171" s="1" t="s">
        <v>39</v>
      </c>
      <c r="F8171" s="1" t="s">
        <v>518</v>
      </c>
      <c r="G8171" s="3">
        <v>45482</v>
      </c>
      <c r="H8171" s="3">
        <v>45483</v>
      </c>
      <c r="I8171" s="6">
        <v>90</v>
      </c>
      <c r="J8171" s="1">
        <v>2</v>
      </c>
      <c r="K8171" s="4">
        <v>0.06</v>
      </c>
      <c r="L8171" s="6">
        <f t="shared" si="256"/>
        <v>5.3999999999999995</v>
      </c>
      <c r="M8171" s="8">
        <f t="shared" si="257"/>
        <v>174.6</v>
      </c>
      <c r="N8171" s="21">
        <f>(sales[[#This Row],[Price]]*sales[[#This Row],[Qty]])-(sales[[#This Row],[Discount_Amt]]*sales[[#This Row],[Qty]])</f>
        <v>169.2</v>
      </c>
    </row>
    <row r="8172" spans="2:14" hidden="1" x14ac:dyDescent="0.35">
      <c r="B8172" s="7">
        <v>2032170</v>
      </c>
      <c r="C8172" s="1" t="s">
        <v>4</v>
      </c>
      <c r="D8172" s="1" t="s">
        <v>27</v>
      </c>
      <c r="E8172" s="1" t="s">
        <v>40</v>
      </c>
      <c r="F8172" s="1" t="s">
        <v>519</v>
      </c>
      <c r="G8172" s="3">
        <v>45482</v>
      </c>
      <c r="H8172" s="3">
        <v>45490</v>
      </c>
      <c r="I8172" s="6">
        <v>280</v>
      </c>
      <c r="J8172" s="1">
        <v>2</v>
      </c>
      <c r="K8172" s="4">
        <v>0.15</v>
      </c>
      <c r="L8172" s="6">
        <f t="shared" si="256"/>
        <v>42</v>
      </c>
      <c r="M8172" s="8">
        <f t="shared" si="257"/>
        <v>518</v>
      </c>
      <c r="N8172" s="21">
        <f>(sales[[#This Row],[Price]]*sales[[#This Row],[Qty]])-(sales[[#This Row],[Discount_Amt]]*sales[[#This Row],[Qty]])</f>
        <v>476</v>
      </c>
    </row>
    <row r="8173" spans="2:14" hidden="1" x14ac:dyDescent="0.35">
      <c r="B8173" s="7">
        <v>2032171</v>
      </c>
      <c r="C8173" s="1" t="s">
        <v>5</v>
      </c>
      <c r="D8173" s="1" t="s">
        <v>28</v>
      </c>
      <c r="E8173" s="1" t="s">
        <v>41</v>
      </c>
      <c r="F8173" s="1" t="s">
        <v>521</v>
      </c>
      <c r="G8173" s="3">
        <v>45482</v>
      </c>
      <c r="H8173" s="3">
        <v>45484</v>
      </c>
      <c r="I8173" s="6">
        <v>70</v>
      </c>
      <c r="J8173" s="1">
        <v>1</v>
      </c>
      <c r="K8173" s="4">
        <v>0.02</v>
      </c>
      <c r="L8173" s="6">
        <f t="shared" si="256"/>
        <v>1.4000000000000001</v>
      </c>
      <c r="M8173" s="8">
        <f t="shared" si="257"/>
        <v>68.599999999999994</v>
      </c>
      <c r="N8173" s="21">
        <f>(sales[[#This Row],[Price]]*sales[[#This Row],[Qty]])-(sales[[#This Row],[Discount_Amt]]*sales[[#This Row],[Qty]])</f>
        <v>68.599999999999994</v>
      </c>
    </row>
    <row r="8174" spans="2:14" hidden="1" x14ac:dyDescent="0.35">
      <c r="B8174" s="7">
        <v>2032172</v>
      </c>
      <c r="C8174" s="1" t="s">
        <v>6</v>
      </c>
      <c r="D8174" s="1" t="s">
        <v>29</v>
      </c>
      <c r="E8174" s="1" t="s">
        <v>42</v>
      </c>
      <c r="F8174" s="1" t="s">
        <v>520</v>
      </c>
      <c r="G8174" s="3">
        <v>45482</v>
      </c>
      <c r="H8174" s="3">
        <v>45485</v>
      </c>
      <c r="I8174" s="6">
        <v>230</v>
      </c>
      <c r="J8174" s="1">
        <v>2</v>
      </c>
      <c r="K8174" s="4">
        <v>0.02</v>
      </c>
      <c r="L8174" s="6">
        <f t="shared" ref="L8174:L8237" si="258">I8174*K8174</f>
        <v>4.6000000000000005</v>
      </c>
      <c r="M8174" s="8">
        <f t="shared" ref="M8174:M8237" si="259">I8174*J8174-L8174</f>
        <v>455.4</v>
      </c>
      <c r="N8174" s="21">
        <f>(sales[[#This Row],[Price]]*sales[[#This Row],[Qty]])-(sales[[#This Row],[Discount_Amt]]*sales[[#This Row],[Qty]])</f>
        <v>450.8</v>
      </c>
    </row>
    <row r="8175" spans="2:14" hidden="1" x14ac:dyDescent="0.35">
      <c r="B8175" s="7">
        <v>2032173</v>
      </c>
      <c r="C8175" s="1" t="s">
        <v>7</v>
      </c>
      <c r="D8175" s="1" t="s">
        <v>25</v>
      </c>
      <c r="E8175" s="1" t="s">
        <v>43</v>
      </c>
      <c r="F8175" s="1" t="s">
        <v>518</v>
      </c>
      <c r="G8175" s="3">
        <v>45482</v>
      </c>
      <c r="H8175" s="3">
        <v>45487</v>
      </c>
      <c r="I8175" s="6">
        <v>7999</v>
      </c>
      <c r="J8175" s="1">
        <v>4</v>
      </c>
      <c r="K8175" s="4">
        <v>0.02</v>
      </c>
      <c r="L8175" s="6">
        <f t="shared" si="258"/>
        <v>159.97999999999999</v>
      </c>
      <c r="M8175" s="8">
        <f t="shared" si="259"/>
        <v>31836.02</v>
      </c>
      <c r="N8175" s="21">
        <f>(sales[[#This Row],[Price]]*sales[[#This Row],[Qty]])-(sales[[#This Row],[Discount_Amt]]*sales[[#This Row],[Qty]])</f>
        <v>31356.080000000002</v>
      </c>
    </row>
    <row r="8176" spans="2:14" x14ac:dyDescent="0.35">
      <c r="B8176" s="7">
        <v>2032174</v>
      </c>
      <c r="C8176" s="1" t="s">
        <v>10</v>
      </c>
      <c r="D8176" s="1" t="s">
        <v>26</v>
      </c>
      <c r="E8176" s="1" t="s">
        <v>44</v>
      </c>
      <c r="F8176" s="1" t="s">
        <v>519</v>
      </c>
      <c r="G8176" s="3">
        <v>45482</v>
      </c>
      <c r="H8176" s="3">
        <v>45483</v>
      </c>
      <c r="I8176" s="6">
        <v>850</v>
      </c>
      <c r="J8176" s="1">
        <v>3</v>
      </c>
      <c r="K8176" s="4">
        <v>0.02</v>
      </c>
      <c r="L8176" s="6">
        <f t="shared" si="258"/>
        <v>17</v>
      </c>
      <c r="M8176" s="8">
        <f t="shared" si="259"/>
        <v>2533</v>
      </c>
      <c r="N8176" s="21">
        <f>(sales[[#This Row],[Price]]*sales[[#This Row],[Qty]])-(sales[[#This Row],[Discount_Amt]]*sales[[#This Row],[Qty]])</f>
        <v>2499</v>
      </c>
    </row>
    <row r="8177" spans="2:14" hidden="1" x14ac:dyDescent="0.35">
      <c r="B8177" s="7">
        <v>2032175</v>
      </c>
      <c r="C8177" s="1" t="s">
        <v>8</v>
      </c>
      <c r="D8177" s="1" t="s">
        <v>27</v>
      </c>
      <c r="E8177" s="1" t="s">
        <v>45</v>
      </c>
      <c r="F8177" s="1" t="s">
        <v>520</v>
      </c>
      <c r="G8177" s="3">
        <v>45482</v>
      </c>
      <c r="H8177" s="3">
        <v>45490</v>
      </c>
      <c r="I8177" s="6">
        <v>65000</v>
      </c>
      <c r="J8177" s="1">
        <v>2</v>
      </c>
      <c r="K8177" s="4">
        <v>0.02</v>
      </c>
      <c r="L8177" s="6">
        <f t="shared" si="258"/>
        <v>1300</v>
      </c>
      <c r="M8177" s="8">
        <f t="shared" si="259"/>
        <v>128700</v>
      </c>
      <c r="N8177" s="21">
        <f>(sales[[#This Row],[Price]]*sales[[#This Row],[Qty]])-(sales[[#This Row],[Discount_Amt]]*sales[[#This Row],[Qty]])</f>
        <v>127400</v>
      </c>
    </row>
    <row r="8178" spans="2:14" hidden="1" x14ac:dyDescent="0.35">
      <c r="B8178" s="7">
        <v>2032176</v>
      </c>
      <c r="C8178" s="1" t="s">
        <v>9</v>
      </c>
      <c r="D8178" s="1" t="s">
        <v>28</v>
      </c>
      <c r="E8178" s="1" t="s">
        <v>46</v>
      </c>
      <c r="F8178" s="1" t="s">
        <v>521</v>
      </c>
      <c r="G8178" s="3">
        <v>45482</v>
      </c>
      <c r="H8178" s="3">
        <v>45484</v>
      </c>
      <c r="I8178" s="6">
        <v>450</v>
      </c>
      <c r="J8178" s="1">
        <v>1</v>
      </c>
      <c r="K8178" s="4">
        <v>0.02</v>
      </c>
      <c r="L8178" s="6">
        <f t="shared" si="258"/>
        <v>9</v>
      </c>
      <c r="M8178" s="8">
        <f t="shared" si="259"/>
        <v>441</v>
      </c>
      <c r="N8178" s="21">
        <f>(sales[[#This Row],[Price]]*sales[[#This Row],[Qty]])-(sales[[#This Row],[Discount_Amt]]*sales[[#This Row],[Qty]])</f>
        <v>441</v>
      </c>
    </row>
    <row r="8179" spans="2:14" x14ac:dyDescent="0.35">
      <c r="B8179" s="7">
        <v>2032177</v>
      </c>
      <c r="C8179" s="1" t="s">
        <v>11</v>
      </c>
      <c r="D8179" s="1" t="s">
        <v>29</v>
      </c>
      <c r="E8179" s="1" t="s">
        <v>47</v>
      </c>
      <c r="F8179" s="1" t="s">
        <v>518</v>
      </c>
      <c r="G8179" s="3">
        <v>45482</v>
      </c>
      <c r="H8179" s="3">
        <v>45485</v>
      </c>
      <c r="I8179" s="6">
        <v>1299</v>
      </c>
      <c r="J8179" s="1">
        <v>1</v>
      </c>
      <c r="K8179" s="4">
        <v>0.02</v>
      </c>
      <c r="L8179" s="6">
        <f t="shared" si="258"/>
        <v>25.98</v>
      </c>
      <c r="M8179" s="8">
        <f t="shared" si="259"/>
        <v>1273.02</v>
      </c>
      <c r="N8179" s="21">
        <f>(sales[[#This Row],[Price]]*sales[[#This Row],[Qty]])-(sales[[#This Row],[Discount_Amt]]*sales[[#This Row],[Qty]])</f>
        <v>1273.02</v>
      </c>
    </row>
    <row r="8180" spans="2:14" x14ac:dyDescent="0.35">
      <c r="B8180" s="7">
        <v>2032178</v>
      </c>
      <c r="C8180" s="1" t="s">
        <v>12</v>
      </c>
      <c r="D8180" s="1" t="s">
        <v>25</v>
      </c>
      <c r="E8180" s="1" t="s">
        <v>48</v>
      </c>
      <c r="F8180" s="1" t="s">
        <v>518</v>
      </c>
      <c r="G8180" s="3">
        <v>45482</v>
      </c>
      <c r="H8180" s="3">
        <v>45487</v>
      </c>
      <c r="I8180" s="6">
        <v>1700</v>
      </c>
      <c r="J8180" s="1">
        <v>2</v>
      </c>
      <c r="K8180" s="4">
        <v>0.02</v>
      </c>
      <c r="L8180" s="6">
        <f t="shared" si="258"/>
        <v>34</v>
      </c>
      <c r="M8180" s="8">
        <f t="shared" si="259"/>
        <v>3366</v>
      </c>
      <c r="N8180" s="21">
        <f>(sales[[#This Row],[Price]]*sales[[#This Row],[Qty]])-(sales[[#This Row],[Discount_Amt]]*sales[[#This Row],[Qty]])</f>
        <v>3332</v>
      </c>
    </row>
    <row r="8181" spans="2:14" hidden="1" x14ac:dyDescent="0.35">
      <c r="B8181" s="7">
        <v>2032179</v>
      </c>
      <c r="C8181" s="1" t="s">
        <v>13</v>
      </c>
      <c r="D8181" s="1" t="s">
        <v>26</v>
      </c>
      <c r="E8181" s="1" t="s">
        <v>49</v>
      </c>
      <c r="F8181" s="1" t="s">
        <v>519</v>
      </c>
      <c r="G8181" s="3">
        <v>45482</v>
      </c>
      <c r="H8181" s="3">
        <v>45483</v>
      </c>
      <c r="I8181" s="6">
        <v>55000</v>
      </c>
      <c r="J8181" s="1">
        <v>1</v>
      </c>
      <c r="K8181" s="4">
        <v>7.0000000000000007E-2</v>
      </c>
      <c r="L8181" s="6">
        <f t="shared" si="258"/>
        <v>3850.0000000000005</v>
      </c>
      <c r="M8181" s="8">
        <f t="shared" si="259"/>
        <v>51150</v>
      </c>
      <c r="N8181" s="21">
        <f>(sales[[#This Row],[Price]]*sales[[#This Row],[Qty]])-(sales[[#This Row],[Discount_Amt]]*sales[[#This Row],[Qty]])</f>
        <v>51150</v>
      </c>
    </row>
    <row r="8182" spans="2:14" hidden="1" x14ac:dyDescent="0.35">
      <c r="B8182" s="7">
        <v>2032180</v>
      </c>
      <c r="C8182" s="1" t="s">
        <v>14</v>
      </c>
      <c r="D8182" s="1" t="s">
        <v>27</v>
      </c>
      <c r="E8182" s="1" t="s">
        <v>50</v>
      </c>
      <c r="F8182" s="1" t="s">
        <v>521</v>
      </c>
      <c r="G8182" s="3">
        <v>45482</v>
      </c>
      <c r="H8182" s="3">
        <v>45490</v>
      </c>
      <c r="I8182" s="6">
        <v>57999</v>
      </c>
      <c r="J8182" s="1">
        <v>3</v>
      </c>
      <c r="K8182" s="4">
        <v>0.03</v>
      </c>
      <c r="L8182" s="6">
        <f t="shared" si="258"/>
        <v>1739.97</v>
      </c>
      <c r="M8182" s="8">
        <f t="shared" si="259"/>
        <v>172257.03</v>
      </c>
      <c r="N8182" s="21">
        <f>(sales[[#This Row],[Price]]*sales[[#This Row],[Qty]])-(sales[[#This Row],[Discount_Amt]]*sales[[#This Row],[Qty]])</f>
        <v>168777.09</v>
      </c>
    </row>
    <row r="8183" spans="2:14" hidden="1" x14ac:dyDescent="0.35">
      <c r="B8183" s="7">
        <v>2032181</v>
      </c>
      <c r="C8183" s="1" t="s">
        <v>15</v>
      </c>
      <c r="D8183" s="1" t="s">
        <v>28</v>
      </c>
      <c r="E8183" s="1" t="s">
        <v>51</v>
      </c>
      <c r="F8183" s="1" t="s">
        <v>520</v>
      </c>
      <c r="G8183" s="3">
        <v>45482</v>
      </c>
      <c r="H8183" s="3">
        <v>45484</v>
      </c>
      <c r="I8183" s="6">
        <v>1399</v>
      </c>
      <c r="J8183" s="1">
        <v>2</v>
      </c>
      <c r="K8183" s="4">
        <v>0.08</v>
      </c>
      <c r="L8183" s="6">
        <f t="shared" si="258"/>
        <v>111.92</v>
      </c>
      <c r="M8183" s="8">
        <f t="shared" si="259"/>
        <v>2686.08</v>
      </c>
      <c r="N8183" s="21">
        <f>(sales[[#This Row],[Price]]*sales[[#This Row],[Qty]])-(sales[[#This Row],[Discount_Amt]]*sales[[#This Row],[Qty]])</f>
        <v>2574.16</v>
      </c>
    </row>
    <row r="8184" spans="2:14" hidden="1" x14ac:dyDescent="0.35">
      <c r="B8184" s="7">
        <v>2032182</v>
      </c>
      <c r="C8184" s="1" t="s">
        <v>16</v>
      </c>
      <c r="D8184" s="1" t="s">
        <v>29</v>
      </c>
      <c r="E8184" s="1" t="s">
        <v>506</v>
      </c>
      <c r="F8184" s="1" t="s">
        <v>518</v>
      </c>
      <c r="G8184" s="3">
        <v>45482</v>
      </c>
      <c r="H8184" s="3">
        <v>45485</v>
      </c>
      <c r="I8184" s="6">
        <v>999</v>
      </c>
      <c r="J8184" s="1">
        <v>1</v>
      </c>
      <c r="K8184" s="4">
        <v>0.05</v>
      </c>
      <c r="L8184" s="6">
        <f t="shared" si="258"/>
        <v>49.95</v>
      </c>
      <c r="M8184" s="8">
        <f t="shared" si="259"/>
        <v>949.05</v>
      </c>
      <c r="N8184" s="21">
        <f>(sales[[#This Row],[Price]]*sales[[#This Row],[Qty]])-(sales[[#This Row],[Discount_Amt]]*sales[[#This Row],[Qty]])</f>
        <v>949.05</v>
      </c>
    </row>
    <row r="8185" spans="2:14" x14ac:dyDescent="0.35">
      <c r="B8185" s="7">
        <v>2032183</v>
      </c>
      <c r="C8185" s="1" t="s">
        <v>17</v>
      </c>
      <c r="D8185" s="1" t="s">
        <v>25</v>
      </c>
      <c r="E8185" s="1" t="s">
        <v>507</v>
      </c>
      <c r="F8185" s="1" t="s">
        <v>519</v>
      </c>
      <c r="G8185" s="3">
        <v>45482</v>
      </c>
      <c r="H8185" s="3">
        <v>45487</v>
      </c>
      <c r="I8185" s="6">
        <v>2099</v>
      </c>
      <c r="J8185" s="1">
        <v>2</v>
      </c>
      <c r="K8185" s="4">
        <v>0.05</v>
      </c>
      <c r="L8185" s="6">
        <f t="shared" si="258"/>
        <v>104.95</v>
      </c>
      <c r="M8185" s="8">
        <f t="shared" si="259"/>
        <v>4093.05</v>
      </c>
      <c r="N8185" s="21">
        <f>(sales[[#This Row],[Price]]*sales[[#This Row],[Qty]])-(sales[[#This Row],[Discount_Amt]]*sales[[#This Row],[Qty]])</f>
        <v>3988.1</v>
      </c>
    </row>
    <row r="8186" spans="2:14" hidden="1" x14ac:dyDescent="0.35">
      <c r="B8186" s="7">
        <v>2032184</v>
      </c>
      <c r="C8186" s="1" t="s">
        <v>18</v>
      </c>
      <c r="D8186" s="1" t="s">
        <v>423</v>
      </c>
      <c r="E8186" s="1" t="s">
        <v>508</v>
      </c>
      <c r="F8186" s="1" t="s">
        <v>520</v>
      </c>
      <c r="G8186" s="3">
        <v>45482</v>
      </c>
      <c r="H8186" s="3">
        <v>45483</v>
      </c>
      <c r="I8186" s="6">
        <v>11000</v>
      </c>
      <c r="J8186" s="1">
        <v>1</v>
      </c>
      <c r="K8186" s="4">
        <v>0.05</v>
      </c>
      <c r="L8186" s="6">
        <f t="shared" si="258"/>
        <v>550</v>
      </c>
      <c r="M8186" s="8">
        <f t="shared" si="259"/>
        <v>10450</v>
      </c>
      <c r="N8186" s="21">
        <f>(sales[[#This Row],[Price]]*sales[[#This Row],[Qty]])-(sales[[#This Row],[Discount_Amt]]*sales[[#This Row],[Qty]])</f>
        <v>10450</v>
      </c>
    </row>
    <row r="8187" spans="2:14" hidden="1" x14ac:dyDescent="0.35">
      <c r="B8187" s="7">
        <v>2032185</v>
      </c>
      <c r="C8187" s="1" t="s">
        <v>19</v>
      </c>
      <c r="D8187" s="1" t="s">
        <v>25</v>
      </c>
      <c r="E8187" s="1" t="s">
        <v>31</v>
      </c>
      <c r="F8187" s="1" t="s">
        <v>521</v>
      </c>
      <c r="G8187" s="3">
        <v>45482</v>
      </c>
      <c r="H8187" s="3">
        <v>45490</v>
      </c>
      <c r="I8187" s="6">
        <v>800</v>
      </c>
      <c r="J8187" s="1">
        <v>2</v>
      </c>
      <c r="K8187" s="4">
        <v>0.05</v>
      </c>
      <c r="L8187" s="6">
        <f t="shared" si="258"/>
        <v>40</v>
      </c>
      <c r="M8187" s="8">
        <f t="shared" si="259"/>
        <v>1560</v>
      </c>
      <c r="N8187" s="21">
        <f>(sales[[#This Row],[Price]]*sales[[#This Row],[Qty]])-(sales[[#This Row],[Discount_Amt]]*sales[[#This Row],[Qty]])</f>
        <v>1520</v>
      </c>
    </row>
    <row r="8188" spans="2:14" hidden="1" x14ac:dyDescent="0.35">
      <c r="B8188" s="7">
        <v>2032186</v>
      </c>
      <c r="C8188" s="1" t="s">
        <v>20</v>
      </c>
      <c r="D8188" s="1" t="s">
        <v>26</v>
      </c>
      <c r="E8188" s="1" t="s">
        <v>32</v>
      </c>
      <c r="F8188" s="1" t="s">
        <v>518</v>
      </c>
      <c r="G8188" s="3">
        <v>45482</v>
      </c>
      <c r="H8188" s="3">
        <v>45484</v>
      </c>
      <c r="I8188" s="6">
        <v>5500</v>
      </c>
      <c r="J8188" s="1">
        <v>3</v>
      </c>
      <c r="K8188" s="4">
        <v>0.03</v>
      </c>
      <c r="L8188" s="6">
        <f t="shared" si="258"/>
        <v>165</v>
      </c>
      <c r="M8188" s="8">
        <f t="shared" si="259"/>
        <v>16335</v>
      </c>
      <c r="N8188" s="21">
        <f>(sales[[#This Row],[Price]]*sales[[#This Row],[Qty]])-(sales[[#This Row],[Discount_Amt]]*sales[[#This Row],[Qty]])</f>
        <v>16005</v>
      </c>
    </row>
    <row r="8189" spans="2:14" hidden="1" x14ac:dyDescent="0.35">
      <c r="B8189" s="7">
        <v>2032187</v>
      </c>
      <c r="C8189" s="1" t="s">
        <v>21</v>
      </c>
      <c r="D8189" s="1" t="s">
        <v>27</v>
      </c>
      <c r="E8189" s="1" t="s">
        <v>38</v>
      </c>
      <c r="F8189" s="1" t="s">
        <v>518</v>
      </c>
      <c r="G8189" s="3">
        <v>45482</v>
      </c>
      <c r="H8189" s="3">
        <v>45485</v>
      </c>
      <c r="I8189" s="6">
        <v>1350</v>
      </c>
      <c r="J8189" s="1">
        <v>2</v>
      </c>
      <c r="K8189" s="4">
        <v>0.1</v>
      </c>
      <c r="L8189" s="6">
        <f t="shared" si="258"/>
        <v>135</v>
      </c>
      <c r="M8189" s="8">
        <f t="shared" si="259"/>
        <v>2565</v>
      </c>
      <c r="N8189" s="21">
        <f>(sales[[#This Row],[Price]]*sales[[#This Row],[Qty]])-(sales[[#This Row],[Discount_Amt]]*sales[[#This Row],[Qty]])</f>
        <v>2430</v>
      </c>
    </row>
    <row r="8190" spans="2:14" hidden="1" x14ac:dyDescent="0.35">
      <c r="B8190" s="7">
        <v>2032188</v>
      </c>
      <c r="C8190" s="1" t="s">
        <v>22</v>
      </c>
      <c r="D8190" s="1" t="s">
        <v>28</v>
      </c>
      <c r="E8190" s="1" t="s">
        <v>33</v>
      </c>
      <c r="F8190" s="1" t="s">
        <v>519</v>
      </c>
      <c r="G8190" s="3">
        <v>45482</v>
      </c>
      <c r="H8190" s="3">
        <v>45487</v>
      </c>
      <c r="I8190" s="6">
        <v>4500</v>
      </c>
      <c r="J8190" s="1">
        <v>7</v>
      </c>
      <c r="K8190" s="4">
        <v>0.05</v>
      </c>
      <c r="L8190" s="6">
        <f t="shared" si="258"/>
        <v>225</v>
      </c>
      <c r="M8190" s="8">
        <f t="shared" si="259"/>
        <v>31275</v>
      </c>
      <c r="N8190" s="21">
        <f>(sales[[#This Row],[Price]]*sales[[#This Row],[Qty]])-(sales[[#This Row],[Discount_Amt]]*sales[[#This Row],[Qty]])</f>
        <v>29925</v>
      </c>
    </row>
    <row r="8191" spans="2:14" hidden="1" x14ac:dyDescent="0.35">
      <c r="B8191" s="7">
        <v>2032189</v>
      </c>
      <c r="C8191" s="1" t="s">
        <v>23</v>
      </c>
      <c r="D8191" s="1" t="s">
        <v>29</v>
      </c>
      <c r="E8191" s="1" t="s">
        <v>34</v>
      </c>
      <c r="F8191" s="1" t="s">
        <v>521</v>
      </c>
      <c r="G8191" s="3">
        <v>45482</v>
      </c>
      <c r="H8191" s="3">
        <v>45483</v>
      </c>
      <c r="I8191" s="6">
        <v>2350</v>
      </c>
      <c r="J8191" s="1">
        <v>2</v>
      </c>
      <c r="K8191" s="4">
        <v>0.05</v>
      </c>
      <c r="L8191" s="6">
        <f t="shared" si="258"/>
        <v>117.5</v>
      </c>
      <c r="M8191" s="8">
        <f t="shared" si="259"/>
        <v>4582.5</v>
      </c>
      <c r="N8191" s="21">
        <f>(sales[[#This Row],[Price]]*sales[[#This Row],[Qty]])-(sales[[#This Row],[Discount_Amt]]*sales[[#This Row],[Qty]])</f>
        <v>4465</v>
      </c>
    </row>
    <row r="8192" spans="2:14" hidden="1" x14ac:dyDescent="0.35">
      <c r="B8192" s="7">
        <v>2032190</v>
      </c>
      <c r="C8192" s="1" t="s">
        <v>24</v>
      </c>
      <c r="D8192" s="1" t="s">
        <v>25</v>
      </c>
      <c r="E8192" s="1" t="s">
        <v>35</v>
      </c>
      <c r="F8192" s="1" t="s">
        <v>520</v>
      </c>
      <c r="G8192" s="3">
        <v>45482</v>
      </c>
      <c r="H8192" s="3">
        <v>45490</v>
      </c>
      <c r="I8192" s="6">
        <v>90</v>
      </c>
      <c r="J8192" s="1">
        <v>1</v>
      </c>
      <c r="K8192" s="4">
        <v>0.02</v>
      </c>
      <c r="L8192" s="6">
        <f t="shared" si="258"/>
        <v>1.8</v>
      </c>
      <c r="M8192" s="8">
        <f t="shared" si="259"/>
        <v>88.2</v>
      </c>
      <c r="N8192" s="21">
        <f>(sales[[#This Row],[Price]]*sales[[#This Row],[Qty]])-(sales[[#This Row],[Discount_Amt]]*sales[[#This Row],[Qty]])</f>
        <v>88.2</v>
      </c>
    </row>
    <row r="8193" spans="2:14" hidden="1" x14ac:dyDescent="0.35">
      <c r="B8193" s="7">
        <v>2032191</v>
      </c>
      <c r="C8193" s="1" t="s">
        <v>4</v>
      </c>
      <c r="D8193" s="1" t="s">
        <v>30</v>
      </c>
      <c r="E8193" s="1" t="s">
        <v>36</v>
      </c>
      <c r="F8193" s="1" t="s">
        <v>518</v>
      </c>
      <c r="G8193" s="3">
        <v>45482</v>
      </c>
      <c r="H8193" s="3">
        <v>45484</v>
      </c>
      <c r="I8193" s="6">
        <v>280</v>
      </c>
      <c r="J8193" s="1">
        <v>1</v>
      </c>
      <c r="K8193" s="4">
        <v>0.06</v>
      </c>
      <c r="L8193" s="6">
        <f t="shared" si="258"/>
        <v>16.8</v>
      </c>
      <c r="M8193" s="8">
        <f t="shared" si="259"/>
        <v>263.2</v>
      </c>
      <c r="N8193" s="21">
        <f>(sales[[#This Row],[Price]]*sales[[#This Row],[Qty]])-(sales[[#This Row],[Discount_Amt]]*sales[[#This Row],[Qty]])</f>
        <v>263.2</v>
      </c>
    </row>
    <row r="8194" spans="2:14" hidden="1" x14ac:dyDescent="0.35">
      <c r="B8194" s="7">
        <v>2032192</v>
      </c>
      <c r="C8194" s="1" t="s">
        <v>5</v>
      </c>
      <c r="D8194" s="1" t="s">
        <v>27</v>
      </c>
      <c r="E8194" s="1" t="s">
        <v>37</v>
      </c>
      <c r="F8194" s="1" t="s">
        <v>519</v>
      </c>
      <c r="G8194" s="3">
        <v>45482</v>
      </c>
      <c r="H8194" s="3">
        <v>45485</v>
      </c>
      <c r="I8194" s="6">
        <v>70</v>
      </c>
      <c r="J8194" s="1">
        <v>1</v>
      </c>
      <c r="K8194" s="4">
        <v>0.15</v>
      </c>
      <c r="L8194" s="6">
        <f t="shared" si="258"/>
        <v>10.5</v>
      </c>
      <c r="M8194" s="8">
        <f t="shared" si="259"/>
        <v>59.5</v>
      </c>
      <c r="N8194" s="21">
        <f>(sales[[#This Row],[Price]]*sales[[#This Row],[Qty]])-(sales[[#This Row],[Discount_Amt]]*sales[[#This Row],[Qty]])</f>
        <v>59.5</v>
      </c>
    </row>
    <row r="8195" spans="2:14" hidden="1" x14ac:dyDescent="0.35">
      <c r="B8195" s="7">
        <v>2032193</v>
      </c>
      <c r="C8195" s="1" t="s">
        <v>6</v>
      </c>
      <c r="D8195" s="1" t="s">
        <v>28</v>
      </c>
      <c r="E8195" s="1" t="s">
        <v>39</v>
      </c>
      <c r="F8195" s="1" t="s">
        <v>520</v>
      </c>
      <c r="G8195" s="3">
        <v>45482</v>
      </c>
      <c r="H8195" s="3">
        <v>45487</v>
      </c>
      <c r="I8195" s="6">
        <v>230</v>
      </c>
      <c r="J8195" s="1">
        <v>2</v>
      </c>
      <c r="K8195" s="4">
        <v>0.02</v>
      </c>
      <c r="L8195" s="6">
        <f t="shared" si="258"/>
        <v>4.6000000000000005</v>
      </c>
      <c r="M8195" s="8">
        <f t="shared" si="259"/>
        <v>455.4</v>
      </c>
      <c r="N8195" s="21">
        <f>(sales[[#This Row],[Price]]*sales[[#This Row],[Qty]])-(sales[[#This Row],[Discount_Amt]]*sales[[#This Row],[Qty]])</f>
        <v>450.8</v>
      </c>
    </row>
    <row r="8196" spans="2:14" hidden="1" x14ac:dyDescent="0.35">
      <c r="B8196" s="7">
        <v>2032194</v>
      </c>
      <c r="C8196" s="1" t="s">
        <v>7</v>
      </c>
      <c r="D8196" s="1" t="s">
        <v>29</v>
      </c>
      <c r="E8196" s="1" t="s">
        <v>40</v>
      </c>
      <c r="F8196" s="1" t="s">
        <v>521</v>
      </c>
      <c r="G8196" s="3">
        <v>45482</v>
      </c>
      <c r="H8196" s="3">
        <v>45483</v>
      </c>
      <c r="I8196" s="6">
        <v>7999</v>
      </c>
      <c r="J8196" s="1">
        <v>1</v>
      </c>
      <c r="K8196" s="4">
        <v>0.02</v>
      </c>
      <c r="L8196" s="6">
        <f t="shared" si="258"/>
        <v>159.97999999999999</v>
      </c>
      <c r="M8196" s="8">
        <f t="shared" si="259"/>
        <v>7839.02</v>
      </c>
      <c r="N8196" s="21">
        <f>(sales[[#This Row],[Price]]*sales[[#This Row],[Qty]])-(sales[[#This Row],[Discount_Amt]]*sales[[#This Row],[Qty]])</f>
        <v>7839.02</v>
      </c>
    </row>
    <row r="8197" spans="2:14" x14ac:dyDescent="0.35">
      <c r="B8197" s="7">
        <v>2032195</v>
      </c>
      <c r="C8197" s="1" t="s">
        <v>10</v>
      </c>
      <c r="D8197" s="1" t="s">
        <v>25</v>
      </c>
      <c r="E8197" s="1" t="s">
        <v>41</v>
      </c>
      <c r="F8197" s="1" t="s">
        <v>518</v>
      </c>
      <c r="G8197" s="3">
        <v>45482</v>
      </c>
      <c r="H8197" s="3">
        <v>45490</v>
      </c>
      <c r="I8197" s="6">
        <v>850</v>
      </c>
      <c r="J8197" s="1">
        <v>2</v>
      </c>
      <c r="K8197" s="4">
        <v>0.02</v>
      </c>
      <c r="L8197" s="6">
        <f t="shared" si="258"/>
        <v>17</v>
      </c>
      <c r="M8197" s="8">
        <f t="shared" si="259"/>
        <v>1683</v>
      </c>
      <c r="N8197" s="21">
        <f>(sales[[#This Row],[Price]]*sales[[#This Row],[Qty]])-(sales[[#This Row],[Discount_Amt]]*sales[[#This Row],[Qty]])</f>
        <v>1666</v>
      </c>
    </row>
    <row r="8198" spans="2:14" hidden="1" x14ac:dyDescent="0.35">
      <c r="B8198" s="7">
        <v>2032196</v>
      </c>
      <c r="C8198" s="1" t="s">
        <v>8</v>
      </c>
      <c r="D8198" s="1" t="s">
        <v>26</v>
      </c>
      <c r="E8198" s="1" t="s">
        <v>42</v>
      </c>
      <c r="F8198" s="1" t="s">
        <v>518</v>
      </c>
      <c r="G8198" s="3">
        <v>45482</v>
      </c>
      <c r="H8198" s="3">
        <v>45484</v>
      </c>
      <c r="I8198" s="6">
        <v>65000</v>
      </c>
      <c r="J8198" s="1">
        <v>7</v>
      </c>
      <c r="K8198" s="4">
        <v>0.02</v>
      </c>
      <c r="L8198" s="6">
        <f t="shared" si="258"/>
        <v>1300</v>
      </c>
      <c r="M8198" s="8">
        <f t="shared" si="259"/>
        <v>453700</v>
      </c>
      <c r="N8198" s="21">
        <f>(sales[[#This Row],[Price]]*sales[[#This Row],[Qty]])-(sales[[#This Row],[Discount_Amt]]*sales[[#This Row],[Qty]])</f>
        <v>445900</v>
      </c>
    </row>
    <row r="8199" spans="2:14" hidden="1" x14ac:dyDescent="0.35">
      <c r="B8199" s="7">
        <v>2032197</v>
      </c>
      <c r="C8199" s="1" t="s">
        <v>9</v>
      </c>
      <c r="D8199" s="1" t="s">
        <v>27</v>
      </c>
      <c r="E8199" s="1" t="s">
        <v>43</v>
      </c>
      <c r="F8199" s="1" t="s">
        <v>519</v>
      </c>
      <c r="G8199" s="3">
        <v>45482</v>
      </c>
      <c r="H8199" s="3">
        <v>45485</v>
      </c>
      <c r="I8199" s="6">
        <v>450</v>
      </c>
      <c r="J8199" s="1">
        <v>2</v>
      </c>
      <c r="K8199" s="4">
        <v>0.02</v>
      </c>
      <c r="L8199" s="6">
        <f t="shared" si="258"/>
        <v>9</v>
      </c>
      <c r="M8199" s="8">
        <f t="shared" si="259"/>
        <v>891</v>
      </c>
      <c r="N8199" s="21">
        <f>(sales[[#This Row],[Price]]*sales[[#This Row],[Qty]])-(sales[[#This Row],[Discount_Amt]]*sales[[#This Row],[Qty]])</f>
        <v>882</v>
      </c>
    </row>
    <row r="8200" spans="2:14" x14ac:dyDescent="0.35">
      <c r="B8200" s="7">
        <v>2032198</v>
      </c>
      <c r="C8200" s="1" t="s">
        <v>11</v>
      </c>
      <c r="D8200" s="1" t="s">
        <v>28</v>
      </c>
      <c r="E8200" s="1" t="s">
        <v>44</v>
      </c>
      <c r="F8200" s="1" t="s">
        <v>521</v>
      </c>
      <c r="G8200" s="3">
        <v>45482</v>
      </c>
      <c r="H8200" s="3">
        <v>45487</v>
      </c>
      <c r="I8200" s="6">
        <v>1299</v>
      </c>
      <c r="J8200" s="1">
        <v>2</v>
      </c>
      <c r="K8200" s="4">
        <v>0.02</v>
      </c>
      <c r="L8200" s="6">
        <f t="shared" si="258"/>
        <v>25.98</v>
      </c>
      <c r="M8200" s="8">
        <f t="shared" si="259"/>
        <v>2572.02</v>
      </c>
      <c r="N8200" s="21">
        <f>(sales[[#This Row],[Price]]*sales[[#This Row],[Qty]])-(sales[[#This Row],[Discount_Amt]]*sales[[#This Row],[Qty]])</f>
        <v>2546.04</v>
      </c>
    </row>
    <row r="8201" spans="2:14" x14ac:dyDescent="0.35">
      <c r="B8201" s="7">
        <v>2032199</v>
      </c>
      <c r="C8201" s="1" t="s">
        <v>12</v>
      </c>
      <c r="D8201" s="1" t="s">
        <v>29</v>
      </c>
      <c r="E8201" s="1" t="s">
        <v>45</v>
      </c>
      <c r="F8201" s="1" t="s">
        <v>520</v>
      </c>
      <c r="G8201" s="3">
        <v>45482</v>
      </c>
      <c r="H8201" s="3">
        <v>45483</v>
      </c>
      <c r="I8201" s="6">
        <v>1700</v>
      </c>
      <c r="J8201" s="1">
        <v>1</v>
      </c>
      <c r="K8201" s="4">
        <v>0.02</v>
      </c>
      <c r="L8201" s="6">
        <f t="shared" si="258"/>
        <v>34</v>
      </c>
      <c r="M8201" s="8">
        <f t="shared" si="259"/>
        <v>1666</v>
      </c>
      <c r="N8201" s="21">
        <f>(sales[[#This Row],[Price]]*sales[[#This Row],[Qty]])-(sales[[#This Row],[Discount_Amt]]*sales[[#This Row],[Qty]])</f>
        <v>1666</v>
      </c>
    </row>
    <row r="8202" spans="2:14" hidden="1" x14ac:dyDescent="0.35">
      <c r="B8202" s="7">
        <v>2032200</v>
      </c>
      <c r="C8202" s="1" t="s">
        <v>13</v>
      </c>
      <c r="D8202" s="1" t="s">
        <v>25</v>
      </c>
      <c r="E8202" s="1" t="s">
        <v>46</v>
      </c>
      <c r="F8202" s="1" t="s">
        <v>518</v>
      </c>
      <c r="G8202" s="3">
        <v>45482</v>
      </c>
      <c r="H8202" s="3">
        <v>45490</v>
      </c>
      <c r="I8202" s="6">
        <v>55000</v>
      </c>
      <c r="J8202" s="1">
        <v>2</v>
      </c>
      <c r="K8202" s="4">
        <v>0.02</v>
      </c>
      <c r="L8202" s="6">
        <f t="shared" si="258"/>
        <v>1100</v>
      </c>
      <c r="M8202" s="8">
        <f t="shared" si="259"/>
        <v>108900</v>
      </c>
      <c r="N8202" s="21">
        <f>(sales[[#This Row],[Price]]*sales[[#This Row],[Qty]])-(sales[[#This Row],[Discount_Amt]]*sales[[#This Row],[Qty]])</f>
        <v>107800</v>
      </c>
    </row>
    <row r="8203" spans="2:14" hidden="1" x14ac:dyDescent="0.35">
      <c r="B8203" s="7">
        <v>2032201</v>
      </c>
      <c r="C8203" s="1" t="s">
        <v>14</v>
      </c>
      <c r="D8203" s="1" t="s">
        <v>26</v>
      </c>
      <c r="E8203" s="1" t="s">
        <v>47</v>
      </c>
      <c r="F8203" s="1" t="s">
        <v>519</v>
      </c>
      <c r="G8203" s="3">
        <v>45482</v>
      </c>
      <c r="H8203" s="3">
        <v>45484</v>
      </c>
      <c r="I8203" s="6">
        <v>57999</v>
      </c>
      <c r="J8203" s="1">
        <v>4</v>
      </c>
      <c r="K8203" s="4">
        <v>7.0000000000000007E-2</v>
      </c>
      <c r="L8203" s="6">
        <f t="shared" si="258"/>
        <v>4059.9300000000003</v>
      </c>
      <c r="M8203" s="8">
        <f t="shared" si="259"/>
        <v>227936.07</v>
      </c>
      <c r="N8203" s="21">
        <f>(sales[[#This Row],[Price]]*sales[[#This Row],[Qty]])-(sales[[#This Row],[Discount_Amt]]*sales[[#This Row],[Qty]])</f>
        <v>215756.28</v>
      </c>
    </row>
    <row r="8204" spans="2:14" hidden="1" x14ac:dyDescent="0.35">
      <c r="B8204" s="7">
        <v>2032202</v>
      </c>
      <c r="C8204" s="1" t="s">
        <v>15</v>
      </c>
      <c r="D8204" s="1" t="s">
        <v>27</v>
      </c>
      <c r="E8204" s="1" t="s">
        <v>48</v>
      </c>
      <c r="F8204" s="1" t="s">
        <v>520</v>
      </c>
      <c r="G8204" s="3">
        <v>45482</v>
      </c>
      <c r="H8204" s="3">
        <v>45485</v>
      </c>
      <c r="I8204" s="6">
        <v>1399</v>
      </c>
      <c r="J8204" s="1">
        <v>3</v>
      </c>
      <c r="K8204" s="4">
        <v>0.03</v>
      </c>
      <c r="L8204" s="6">
        <f t="shared" si="258"/>
        <v>41.97</v>
      </c>
      <c r="M8204" s="8">
        <f t="shared" si="259"/>
        <v>4155.03</v>
      </c>
      <c r="N8204" s="21">
        <f>(sales[[#This Row],[Price]]*sales[[#This Row],[Qty]])-(sales[[#This Row],[Discount_Amt]]*sales[[#This Row],[Qty]])</f>
        <v>4071.09</v>
      </c>
    </row>
    <row r="8205" spans="2:14" hidden="1" x14ac:dyDescent="0.35">
      <c r="B8205" s="7">
        <v>2032203</v>
      </c>
      <c r="C8205" s="1" t="s">
        <v>16</v>
      </c>
      <c r="D8205" s="1" t="s">
        <v>28</v>
      </c>
      <c r="E8205" s="1" t="s">
        <v>49</v>
      </c>
      <c r="F8205" s="1" t="s">
        <v>521</v>
      </c>
      <c r="G8205" s="3">
        <v>45482</v>
      </c>
      <c r="H8205" s="3">
        <v>45487</v>
      </c>
      <c r="I8205" s="6">
        <v>999</v>
      </c>
      <c r="J8205" s="1">
        <v>2</v>
      </c>
      <c r="K8205" s="4">
        <v>0.08</v>
      </c>
      <c r="L8205" s="6">
        <f t="shared" si="258"/>
        <v>79.92</v>
      </c>
      <c r="M8205" s="8">
        <f t="shared" si="259"/>
        <v>1918.08</v>
      </c>
      <c r="N8205" s="21">
        <f>(sales[[#This Row],[Price]]*sales[[#This Row],[Qty]])-(sales[[#This Row],[Discount_Amt]]*sales[[#This Row],[Qty]])</f>
        <v>1838.16</v>
      </c>
    </row>
    <row r="8206" spans="2:14" x14ac:dyDescent="0.35">
      <c r="B8206" s="7">
        <v>2032204</v>
      </c>
      <c r="C8206" s="1" t="s">
        <v>17</v>
      </c>
      <c r="D8206" s="1" t="s">
        <v>29</v>
      </c>
      <c r="E8206" s="1" t="s">
        <v>50</v>
      </c>
      <c r="F8206" s="1" t="s">
        <v>518</v>
      </c>
      <c r="G8206" s="3">
        <v>45482</v>
      </c>
      <c r="H8206" s="3">
        <v>45483</v>
      </c>
      <c r="I8206" s="6">
        <v>2099</v>
      </c>
      <c r="J8206" s="1">
        <v>1</v>
      </c>
      <c r="K8206" s="4">
        <v>0.05</v>
      </c>
      <c r="L8206" s="6">
        <f t="shared" si="258"/>
        <v>104.95</v>
      </c>
      <c r="M8206" s="8">
        <f t="shared" si="259"/>
        <v>1994.05</v>
      </c>
      <c r="N8206" s="21">
        <f>(sales[[#This Row],[Price]]*sales[[#This Row],[Qty]])-(sales[[#This Row],[Discount_Amt]]*sales[[#This Row],[Qty]])</f>
        <v>1994.05</v>
      </c>
    </row>
    <row r="8207" spans="2:14" hidden="1" x14ac:dyDescent="0.35">
      <c r="B8207" s="7">
        <v>2032205</v>
      </c>
      <c r="C8207" s="1" t="s">
        <v>18</v>
      </c>
      <c r="D8207" s="1" t="s">
        <v>25</v>
      </c>
      <c r="E8207" s="1" t="s">
        <v>51</v>
      </c>
      <c r="F8207" s="1" t="s">
        <v>518</v>
      </c>
      <c r="G8207" s="3">
        <v>45482</v>
      </c>
      <c r="H8207" s="3">
        <v>45490</v>
      </c>
      <c r="I8207" s="6">
        <v>11000</v>
      </c>
      <c r="J8207" s="1">
        <v>1</v>
      </c>
      <c r="K8207" s="4">
        <v>0.05</v>
      </c>
      <c r="L8207" s="6">
        <f t="shared" si="258"/>
        <v>550</v>
      </c>
      <c r="M8207" s="8">
        <f t="shared" si="259"/>
        <v>10450</v>
      </c>
      <c r="N8207" s="21">
        <f>(sales[[#This Row],[Price]]*sales[[#This Row],[Qty]])-(sales[[#This Row],[Discount_Amt]]*sales[[#This Row],[Qty]])</f>
        <v>10450</v>
      </c>
    </row>
    <row r="8208" spans="2:14" hidden="1" x14ac:dyDescent="0.35">
      <c r="B8208" s="7">
        <v>2032206</v>
      </c>
      <c r="C8208" s="1" t="s">
        <v>19</v>
      </c>
      <c r="D8208" s="1" t="s">
        <v>424</v>
      </c>
      <c r="E8208" s="1" t="s">
        <v>506</v>
      </c>
      <c r="F8208" s="1" t="s">
        <v>519</v>
      </c>
      <c r="G8208" s="3">
        <v>45482</v>
      </c>
      <c r="H8208" s="3">
        <v>45484</v>
      </c>
      <c r="I8208" s="6">
        <v>800</v>
      </c>
      <c r="J8208" s="1">
        <v>2</v>
      </c>
      <c r="K8208" s="4">
        <v>0.05</v>
      </c>
      <c r="L8208" s="6">
        <f t="shared" si="258"/>
        <v>40</v>
      </c>
      <c r="M8208" s="8">
        <f t="shared" si="259"/>
        <v>1560</v>
      </c>
      <c r="N8208" s="21">
        <f>(sales[[#This Row],[Price]]*sales[[#This Row],[Qty]])-(sales[[#This Row],[Discount_Amt]]*sales[[#This Row],[Qty]])</f>
        <v>1520</v>
      </c>
    </row>
    <row r="8209" spans="2:14" hidden="1" x14ac:dyDescent="0.35">
      <c r="B8209" s="7">
        <v>2032207</v>
      </c>
      <c r="C8209" s="1" t="s">
        <v>20</v>
      </c>
      <c r="D8209" s="1" t="s">
        <v>25</v>
      </c>
      <c r="E8209" s="1" t="s">
        <v>507</v>
      </c>
      <c r="F8209" s="1" t="s">
        <v>521</v>
      </c>
      <c r="G8209" s="3">
        <v>45482</v>
      </c>
      <c r="H8209" s="3">
        <v>45485</v>
      </c>
      <c r="I8209" s="6">
        <v>5500</v>
      </c>
      <c r="J8209" s="1">
        <v>1</v>
      </c>
      <c r="K8209" s="4">
        <v>0.05</v>
      </c>
      <c r="L8209" s="6">
        <f t="shared" si="258"/>
        <v>275</v>
      </c>
      <c r="M8209" s="8">
        <f t="shared" si="259"/>
        <v>5225</v>
      </c>
      <c r="N8209" s="21">
        <f>(sales[[#This Row],[Price]]*sales[[#This Row],[Qty]])-(sales[[#This Row],[Discount_Amt]]*sales[[#This Row],[Qty]])</f>
        <v>5225</v>
      </c>
    </row>
    <row r="8210" spans="2:14" hidden="1" x14ac:dyDescent="0.35">
      <c r="B8210" s="7">
        <v>2032208</v>
      </c>
      <c r="C8210" s="1" t="s">
        <v>21</v>
      </c>
      <c r="D8210" s="1" t="s">
        <v>26</v>
      </c>
      <c r="E8210" s="1" t="s">
        <v>508</v>
      </c>
      <c r="F8210" s="1" t="s">
        <v>520</v>
      </c>
      <c r="G8210" s="3">
        <v>45482</v>
      </c>
      <c r="H8210" s="3">
        <v>45487</v>
      </c>
      <c r="I8210" s="6">
        <v>1350</v>
      </c>
      <c r="J8210" s="1">
        <v>3</v>
      </c>
      <c r="K8210" s="4">
        <v>0.03</v>
      </c>
      <c r="L8210" s="6">
        <f t="shared" si="258"/>
        <v>40.5</v>
      </c>
      <c r="M8210" s="8">
        <f t="shared" si="259"/>
        <v>4009.5</v>
      </c>
      <c r="N8210" s="21">
        <f>(sales[[#This Row],[Price]]*sales[[#This Row],[Qty]])-(sales[[#This Row],[Discount_Amt]]*sales[[#This Row],[Qty]])</f>
        <v>3928.5</v>
      </c>
    </row>
    <row r="8211" spans="2:14" hidden="1" x14ac:dyDescent="0.35">
      <c r="B8211" s="7">
        <v>2032209</v>
      </c>
      <c r="C8211" s="1" t="s">
        <v>22</v>
      </c>
      <c r="D8211" s="1" t="s">
        <v>27</v>
      </c>
      <c r="E8211" s="1" t="s">
        <v>31</v>
      </c>
      <c r="F8211" s="1" t="s">
        <v>518</v>
      </c>
      <c r="G8211" s="3">
        <v>45482</v>
      </c>
      <c r="H8211" s="3">
        <v>45483</v>
      </c>
      <c r="I8211" s="6">
        <v>4500</v>
      </c>
      <c r="J8211" s="1">
        <v>2</v>
      </c>
      <c r="K8211" s="4">
        <v>0.1</v>
      </c>
      <c r="L8211" s="6">
        <f t="shared" si="258"/>
        <v>450</v>
      </c>
      <c r="M8211" s="8">
        <f t="shared" si="259"/>
        <v>8550</v>
      </c>
      <c r="N8211" s="21">
        <f>(sales[[#This Row],[Price]]*sales[[#This Row],[Qty]])-(sales[[#This Row],[Discount_Amt]]*sales[[#This Row],[Qty]])</f>
        <v>8100</v>
      </c>
    </row>
    <row r="8212" spans="2:14" hidden="1" x14ac:dyDescent="0.35">
      <c r="B8212" s="7">
        <v>2032210</v>
      </c>
      <c r="C8212" s="1" t="s">
        <v>23</v>
      </c>
      <c r="D8212" s="1" t="s">
        <v>28</v>
      </c>
      <c r="E8212" s="1" t="s">
        <v>32</v>
      </c>
      <c r="F8212" s="1" t="s">
        <v>519</v>
      </c>
      <c r="G8212" s="3">
        <v>45482</v>
      </c>
      <c r="H8212" s="3">
        <v>45490</v>
      </c>
      <c r="I8212" s="6">
        <v>2350</v>
      </c>
      <c r="J8212" s="1">
        <v>1</v>
      </c>
      <c r="K8212" s="4">
        <v>0.05</v>
      </c>
      <c r="L8212" s="6">
        <f t="shared" si="258"/>
        <v>117.5</v>
      </c>
      <c r="M8212" s="8">
        <f t="shared" si="259"/>
        <v>2232.5</v>
      </c>
      <c r="N8212" s="21">
        <f>(sales[[#This Row],[Price]]*sales[[#This Row],[Qty]])-(sales[[#This Row],[Discount_Amt]]*sales[[#This Row],[Qty]])</f>
        <v>2232.5</v>
      </c>
    </row>
    <row r="8213" spans="2:14" hidden="1" x14ac:dyDescent="0.35">
      <c r="B8213" s="7">
        <v>2032211</v>
      </c>
      <c r="C8213" s="1" t="s">
        <v>24</v>
      </c>
      <c r="D8213" s="1" t="s">
        <v>29</v>
      </c>
      <c r="E8213" s="1" t="s">
        <v>38</v>
      </c>
      <c r="F8213" s="1" t="s">
        <v>520</v>
      </c>
      <c r="G8213" s="3">
        <v>45482</v>
      </c>
      <c r="H8213" s="3">
        <v>45484</v>
      </c>
      <c r="I8213" s="6">
        <v>90</v>
      </c>
      <c r="J8213" s="1">
        <v>2</v>
      </c>
      <c r="K8213" s="4">
        <v>0.05</v>
      </c>
      <c r="L8213" s="6">
        <f t="shared" si="258"/>
        <v>4.5</v>
      </c>
      <c r="M8213" s="8">
        <f t="shared" si="259"/>
        <v>175.5</v>
      </c>
      <c r="N8213" s="21">
        <f>(sales[[#This Row],[Price]]*sales[[#This Row],[Qty]])-(sales[[#This Row],[Discount_Amt]]*sales[[#This Row],[Qty]])</f>
        <v>171</v>
      </c>
    </row>
    <row r="8214" spans="2:14" hidden="1" x14ac:dyDescent="0.35">
      <c r="B8214" s="7">
        <v>2032212</v>
      </c>
      <c r="C8214" s="1" t="s">
        <v>4</v>
      </c>
      <c r="D8214" s="1" t="s">
        <v>25</v>
      </c>
      <c r="E8214" s="1" t="s">
        <v>33</v>
      </c>
      <c r="F8214" s="1" t="s">
        <v>521</v>
      </c>
      <c r="G8214" s="3">
        <v>45482</v>
      </c>
      <c r="H8214" s="3">
        <v>45485</v>
      </c>
      <c r="I8214" s="6">
        <v>280</v>
      </c>
      <c r="J8214" s="1">
        <v>1</v>
      </c>
      <c r="K8214" s="4">
        <v>0.02</v>
      </c>
      <c r="L8214" s="6">
        <f t="shared" si="258"/>
        <v>5.6000000000000005</v>
      </c>
      <c r="M8214" s="8">
        <f t="shared" si="259"/>
        <v>274.39999999999998</v>
      </c>
      <c r="N8214" s="21">
        <f>(sales[[#This Row],[Price]]*sales[[#This Row],[Qty]])-(sales[[#This Row],[Discount_Amt]]*sales[[#This Row],[Qty]])</f>
        <v>274.39999999999998</v>
      </c>
    </row>
    <row r="8215" spans="2:14" hidden="1" x14ac:dyDescent="0.35">
      <c r="B8215" s="7">
        <v>2032213</v>
      </c>
      <c r="C8215" s="1" t="s">
        <v>5</v>
      </c>
      <c r="D8215" s="1" t="s">
        <v>30</v>
      </c>
      <c r="E8215" s="1" t="s">
        <v>34</v>
      </c>
      <c r="F8215" s="1" t="s">
        <v>518</v>
      </c>
      <c r="G8215" s="3">
        <v>45482</v>
      </c>
      <c r="H8215" s="3">
        <v>45487</v>
      </c>
      <c r="I8215" s="6">
        <v>70</v>
      </c>
      <c r="J8215" s="1">
        <v>2</v>
      </c>
      <c r="K8215" s="4">
        <v>0.06</v>
      </c>
      <c r="L8215" s="6">
        <f t="shared" si="258"/>
        <v>4.2</v>
      </c>
      <c r="M8215" s="8">
        <f t="shared" si="259"/>
        <v>135.80000000000001</v>
      </c>
      <c r="N8215" s="21">
        <f>(sales[[#This Row],[Price]]*sales[[#This Row],[Qty]])-(sales[[#This Row],[Discount_Amt]]*sales[[#This Row],[Qty]])</f>
        <v>131.6</v>
      </c>
    </row>
    <row r="8216" spans="2:14" hidden="1" x14ac:dyDescent="0.35">
      <c r="B8216" s="7">
        <v>2032214</v>
      </c>
      <c r="C8216" s="1" t="s">
        <v>6</v>
      </c>
      <c r="D8216" s="1" t="s">
        <v>27</v>
      </c>
      <c r="E8216" s="1" t="s">
        <v>35</v>
      </c>
      <c r="F8216" s="1" t="s">
        <v>518</v>
      </c>
      <c r="G8216" s="3">
        <v>45482</v>
      </c>
      <c r="H8216" s="3">
        <v>45483</v>
      </c>
      <c r="I8216" s="6">
        <v>230</v>
      </c>
      <c r="J8216" s="1">
        <v>3</v>
      </c>
      <c r="K8216" s="4">
        <v>0.15</v>
      </c>
      <c r="L8216" s="6">
        <f t="shared" si="258"/>
        <v>34.5</v>
      </c>
      <c r="M8216" s="8">
        <f t="shared" si="259"/>
        <v>655.5</v>
      </c>
      <c r="N8216" s="21">
        <f>(sales[[#This Row],[Price]]*sales[[#This Row],[Qty]])-(sales[[#This Row],[Discount_Amt]]*sales[[#This Row],[Qty]])</f>
        <v>586.5</v>
      </c>
    </row>
    <row r="8217" spans="2:14" hidden="1" x14ac:dyDescent="0.35">
      <c r="B8217" s="7">
        <v>2032215</v>
      </c>
      <c r="C8217" s="1" t="s">
        <v>7</v>
      </c>
      <c r="D8217" s="1" t="s">
        <v>28</v>
      </c>
      <c r="E8217" s="1" t="s">
        <v>36</v>
      </c>
      <c r="F8217" s="1" t="s">
        <v>519</v>
      </c>
      <c r="G8217" s="3">
        <v>45482</v>
      </c>
      <c r="H8217" s="3">
        <v>45490</v>
      </c>
      <c r="I8217" s="6">
        <v>7999</v>
      </c>
      <c r="J8217" s="1">
        <v>2</v>
      </c>
      <c r="K8217" s="4">
        <v>0.02</v>
      </c>
      <c r="L8217" s="6">
        <f t="shared" si="258"/>
        <v>159.97999999999999</v>
      </c>
      <c r="M8217" s="8">
        <f t="shared" si="259"/>
        <v>15838.02</v>
      </c>
      <c r="N8217" s="21">
        <f>(sales[[#This Row],[Price]]*sales[[#This Row],[Qty]])-(sales[[#This Row],[Discount_Amt]]*sales[[#This Row],[Qty]])</f>
        <v>15678.04</v>
      </c>
    </row>
    <row r="8218" spans="2:14" x14ac:dyDescent="0.35">
      <c r="B8218" s="7">
        <v>2032216</v>
      </c>
      <c r="C8218" s="1" t="s">
        <v>10</v>
      </c>
      <c r="D8218" s="1" t="s">
        <v>29</v>
      </c>
      <c r="E8218" s="1" t="s">
        <v>37</v>
      </c>
      <c r="F8218" s="1" t="s">
        <v>521</v>
      </c>
      <c r="G8218" s="3">
        <v>45482</v>
      </c>
      <c r="H8218" s="3">
        <v>45484</v>
      </c>
      <c r="I8218" s="6">
        <v>850</v>
      </c>
      <c r="J8218" s="1">
        <v>7</v>
      </c>
      <c r="K8218" s="4">
        <v>0.02</v>
      </c>
      <c r="L8218" s="6">
        <f t="shared" si="258"/>
        <v>17</v>
      </c>
      <c r="M8218" s="8">
        <f t="shared" si="259"/>
        <v>5933</v>
      </c>
      <c r="N8218" s="21">
        <f>(sales[[#This Row],[Price]]*sales[[#This Row],[Qty]])-(sales[[#This Row],[Discount_Amt]]*sales[[#This Row],[Qty]])</f>
        <v>5831</v>
      </c>
    </row>
    <row r="8219" spans="2:14" hidden="1" x14ac:dyDescent="0.35">
      <c r="B8219" s="7">
        <v>2032217</v>
      </c>
      <c r="C8219" s="1" t="s">
        <v>8</v>
      </c>
      <c r="D8219" s="1" t="s">
        <v>25</v>
      </c>
      <c r="E8219" s="1" t="s">
        <v>39</v>
      </c>
      <c r="F8219" s="1" t="s">
        <v>520</v>
      </c>
      <c r="G8219" s="3">
        <v>45482</v>
      </c>
      <c r="H8219" s="3">
        <v>45485</v>
      </c>
      <c r="I8219" s="6">
        <v>65000</v>
      </c>
      <c r="J8219" s="1">
        <v>2</v>
      </c>
      <c r="K8219" s="4">
        <v>0.02</v>
      </c>
      <c r="L8219" s="6">
        <f t="shared" si="258"/>
        <v>1300</v>
      </c>
      <c r="M8219" s="8">
        <f t="shared" si="259"/>
        <v>128700</v>
      </c>
      <c r="N8219" s="21">
        <f>(sales[[#This Row],[Price]]*sales[[#This Row],[Qty]])-(sales[[#This Row],[Discount_Amt]]*sales[[#This Row],[Qty]])</f>
        <v>127400</v>
      </c>
    </row>
    <row r="8220" spans="2:14" hidden="1" x14ac:dyDescent="0.35">
      <c r="B8220" s="7">
        <v>2032218</v>
      </c>
      <c r="C8220" s="1" t="s">
        <v>9</v>
      </c>
      <c r="D8220" s="1" t="s">
        <v>26</v>
      </c>
      <c r="E8220" s="1" t="s">
        <v>40</v>
      </c>
      <c r="F8220" s="1" t="s">
        <v>518</v>
      </c>
      <c r="G8220" s="3">
        <v>45482</v>
      </c>
      <c r="H8220" s="3">
        <v>45487</v>
      </c>
      <c r="I8220" s="6">
        <v>450</v>
      </c>
      <c r="J8220" s="1">
        <v>1</v>
      </c>
      <c r="K8220" s="4">
        <v>0.02</v>
      </c>
      <c r="L8220" s="6">
        <f t="shared" si="258"/>
        <v>9</v>
      </c>
      <c r="M8220" s="8">
        <f t="shared" si="259"/>
        <v>441</v>
      </c>
      <c r="N8220" s="21">
        <f>(sales[[#This Row],[Price]]*sales[[#This Row],[Qty]])-(sales[[#This Row],[Discount_Amt]]*sales[[#This Row],[Qty]])</f>
        <v>441</v>
      </c>
    </row>
    <row r="8221" spans="2:14" x14ac:dyDescent="0.35">
      <c r="B8221" s="7">
        <v>2032219</v>
      </c>
      <c r="C8221" s="1" t="s">
        <v>11</v>
      </c>
      <c r="D8221" s="1" t="s">
        <v>27</v>
      </c>
      <c r="E8221" s="1" t="s">
        <v>41</v>
      </c>
      <c r="F8221" s="1" t="s">
        <v>519</v>
      </c>
      <c r="G8221" s="3">
        <v>45482</v>
      </c>
      <c r="H8221" s="3">
        <v>45483</v>
      </c>
      <c r="I8221" s="6">
        <v>1299</v>
      </c>
      <c r="J8221" s="1">
        <v>1</v>
      </c>
      <c r="K8221" s="4">
        <v>0.02</v>
      </c>
      <c r="L8221" s="6">
        <f t="shared" si="258"/>
        <v>25.98</v>
      </c>
      <c r="M8221" s="8">
        <f t="shared" si="259"/>
        <v>1273.02</v>
      </c>
      <c r="N8221" s="21">
        <f>(sales[[#This Row],[Price]]*sales[[#This Row],[Qty]])-(sales[[#This Row],[Discount_Amt]]*sales[[#This Row],[Qty]])</f>
        <v>1273.02</v>
      </c>
    </row>
    <row r="8222" spans="2:14" x14ac:dyDescent="0.35">
      <c r="B8222" s="7">
        <v>2032220</v>
      </c>
      <c r="C8222" s="1" t="s">
        <v>12</v>
      </c>
      <c r="D8222" s="1" t="s">
        <v>28</v>
      </c>
      <c r="E8222" s="1" t="s">
        <v>42</v>
      </c>
      <c r="F8222" s="1" t="s">
        <v>520</v>
      </c>
      <c r="G8222" s="3">
        <v>45482</v>
      </c>
      <c r="H8222" s="3">
        <v>45490</v>
      </c>
      <c r="I8222" s="6">
        <v>1700</v>
      </c>
      <c r="J8222" s="1">
        <v>1</v>
      </c>
      <c r="K8222" s="4">
        <v>0.02</v>
      </c>
      <c r="L8222" s="6">
        <f t="shared" si="258"/>
        <v>34</v>
      </c>
      <c r="M8222" s="8">
        <f t="shared" si="259"/>
        <v>1666</v>
      </c>
      <c r="N8222" s="21">
        <f>(sales[[#This Row],[Price]]*sales[[#This Row],[Qty]])-(sales[[#This Row],[Discount_Amt]]*sales[[#This Row],[Qty]])</f>
        <v>1666</v>
      </c>
    </row>
    <row r="8223" spans="2:14" hidden="1" x14ac:dyDescent="0.35">
      <c r="B8223" s="7">
        <v>2032221</v>
      </c>
      <c r="C8223" s="1" t="s">
        <v>13</v>
      </c>
      <c r="D8223" s="1" t="s">
        <v>29</v>
      </c>
      <c r="E8223" s="1" t="s">
        <v>43</v>
      </c>
      <c r="F8223" s="1" t="s">
        <v>521</v>
      </c>
      <c r="G8223" s="3">
        <v>45482</v>
      </c>
      <c r="H8223" s="3">
        <v>45484</v>
      </c>
      <c r="I8223" s="6">
        <v>55000</v>
      </c>
      <c r="J8223" s="1">
        <v>2</v>
      </c>
      <c r="K8223" s="4">
        <v>0.02</v>
      </c>
      <c r="L8223" s="6">
        <f t="shared" si="258"/>
        <v>1100</v>
      </c>
      <c r="M8223" s="8">
        <f t="shared" si="259"/>
        <v>108900</v>
      </c>
      <c r="N8223" s="21">
        <f>(sales[[#This Row],[Price]]*sales[[#This Row],[Qty]])-(sales[[#This Row],[Discount_Amt]]*sales[[#This Row],[Qty]])</f>
        <v>107800</v>
      </c>
    </row>
    <row r="8224" spans="2:14" hidden="1" x14ac:dyDescent="0.35">
      <c r="B8224" s="7">
        <v>2032222</v>
      </c>
      <c r="C8224" s="1" t="s">
        <v>14</v>
      </c>
      <c r="D8224" s="1" t="s">
        <v>25</v>
      </c>
      <c r="E8224" s="1" t="s">
        <v>44</v>
      </c>
      <c r="F8224" s="1" t="s">
        <v>518</v>
      </c>
      <c r="G8224" s="3">
        <v>45482</v>
      </c>
      <c r="H8224" s="3">
        <v>45485</v>
      </c>
      <c r="I8224" s="6">
        <v>57999</v>
      </c>
      <c r="J8224" s="1">
        <v>1</v>
      </c>
      <c r="K8224" s="4">
        <v>0.02</v>
      </c>
      <c r="L8224" s="6">
        <f t="shared" si="258"/>
        <v>1159.98</v>
      </c>
      <c r="M8224" s="8">
        <f t="shared" si="259"/>
        <v>56839.02</v>
      </c>
      <c r="N8224" s="21">
        <f>(sales[[#This Row],[Price]]*sales[[#This Row],[Qty]])-(sales[[#This Row],[Discount_Amt]]*sales[[#This Row],[Qty]])</f>
        <v>56839.02</v>
      </c>
    </row>
    <row r="8225" spans="2:14" hidden="1" x14ac:dyDescent="0.35">
      <c r="B8225" s="7">
        <v>2032223</v>
      </c>
      <c r="C8225" s="1" t="s">
        <v>15</v>
      </c>
      <c r="D8225" s="1" t="s">
        <v>26</v>
      </c>
      <c r="E8225" s="1" t="s">
        <v>45</v>
      </c>
      <c r="F8225" s="1" t="s">
        <v>518</v>
      </c>
      <c r="G8225" s="3">
        <v>45482</v>
      </c>
      <c r="H8225" s="3">
        <v>45487</v>
      </c>
      <c r="I8225" s="6">
        <v>1399</v>
      </c>
      <c r="J8225" s="1">
        <v>2</v>
      </c>
      <c r="K8225" s="4">
        <v>7.0000000000000007E-2</v>
      </c>
      <c r="L8225" s="6">
        <f t="shared" si="258"/>
        <v>97.93</v>
      </c>
      <c r="M8225" s="8">
        <f t="shared" si="259"/>
        <v>2700.07</v>
      </c>
      <c r="N8225" s="21">
        <f>(sales[[#This Row],[Price]]*sales[[#This Row],[Qty]])-(sales[[#This Row],[Discount_Amt]]*sales[[#This Row],[Qty]])</f>
        <v>2602.14</v>
      </c>
    </row>
    <row r="8226" spans="2:14" hidden="1" x14ac:dyDescent="0.35">
      <c r="B8226" s="7">
        <v>2032224</v>
      </c>
      <c r="C8226" s="1" t="s">
        <v>16</v>
      </c>
      <c r="D8226" s="1" t="s">
        <v>27</v>
      </c>
      <c r="E8226" s="1" t="s">
        <v>46</v>
      </c>
      <c r="F8226" s="1" t="s">
        <v>519</v>
      </c>
      <c r="G8226" s="3">
        <v>45482</v>
      </c>
      <c r="H8226" s="3">
        <v>45483</v>
      </c>
      <c r="I8226" s="6">
        <v>999</v>
      </c>
      <c r="J8226" s="1">
        <v>7</v>
      </c>
      <c r="K8226" s="4">
        <v>0.03</v>
      </c>
      <c r="L8226" s="6">
        <f t="shared" si="258"/>
        <v>29.97</v>
      </c>
      <c r="M8226" s="8">
        <f t="shared" si="259"/>
        <v>6963.03</v>
      </c>
      <c r="N8226" s="21">
        <f>(sales[[#This Row],[Price]]*sales[[#This Row],[Qty]])-(sales[[#This Row],[Discount_Amt]]*sales[[#This Row],[Qty]])</f>
        <v>6783.21</v>
      </c>
    </row>
    <row r="8227" spans="2:14" x14ac:dyDescent="0.35">
      <c r="B8227" s="7">
        <v>2032225</v>
      </c>
      <c r="C8227" s="1" t="s">
        <v>17</v>
      </c>
      <c r="D8227" s="1" t="s">
        <v>28</v>
      </c>
      <c r="E8227" s="1" t="s">
        <v>47</v>
      </c>
      <c r="F8227" s="1" t="s">
        <v>521</v>
      </c>
      <c r="G8227" s="3">
        <v>45482</v>
      </c>
      <c r="H8227" s="3">
        <v>45490</v>
      </c>
      <c r="I8227" s="6">
        <v>2099</v>
      </c>
      <c r="J8227" s="1">
        <v>2</v>
      </c>
      <c r="K8227" s="4">
        <v>0.08</v>
      </c>
      <c r="L8227" s="6">
        <f t="shared" si="258"/>
        <v>167.92000000000002</v>
      </c>
      <c r="M8227" s="8">
        <f t="shared" si="259"/>
        <v>4030.08</v>
      </c>
      <c r="N8227" s="21">
        <f>(sales[[#This Row],[Price]]*sales[[#This Row],[Qty]])-(sales[[#This Row],[Discount_Amt]]*sales[[#This Row],[Qty]])</f>
        <v>3862.16</v>
      </c>
    </row>
    <row r="8228" spans="2:14" hidden="1" x14ac:dyDescent="0.35">
      <c r="B8228" s="7">
        <v>2032226</v>
      </c>
      <c r="C8228" s="1" t="s">
        <v>18</v>
      </c>
      <c r="D8228" s="1" t="s">
        <v>29</v>
      </c>
      <c r="E8228" s="1" t="s">
        <v>48</v>
      </c>
      <c r="F8228" s="1" t="s">
        <v>520</v>
      </c>
      <c r="G8228" s="3">
        <v>45482</v>
      </c>
      <c r="H8228" s="3">
        <v>45484</v>
      </c>
      <c r="I8228" s="6">
        <v>11000</v>
      </c>
      <c r="J8228" s="1">
        <v>2</v>
      </c>
      <c r="K8228" s="4">
        <v>0.05</v>
      </c>
      <c r="L8228" s="6">
        <f t="shared" si="258"/>
        <v>550</v>
      </c>
      <c r="M8228" s="8">
        <f t="shared" si="259"/>
        <v>21450</v>
      </c>
      <c r="N8228" s="21">
        <f>(sales[[#This Row],[Price]]*sales[[#This Row],[Qty]])-(sales[[#This Row],[Discount_Amt]]*sales[[#This Row],[Qty]])</f>
        <v>20900</v>
      </c>
    </row>
    <row r="8229" spans="2:14" hidden="1" x14ac:dyDescent="0.35">
      <c r="B8229" s="7">
        <v>2032227</v>
      </c>
      <c r="C8229" s="1" t="s">
        <v>19</v>
      </c>
      <c r="D8229" s="1" t="s">
        <v>25</v>
      </c>
      <c r="E8229" s="1" t="s">
        <v>49</v>
      </c>
      <c r="F8229" s="1" t="s">
        <v>518</v>
      </c>
      <c r="G8229" s="3">
        <v>45482</v>
      </c>
      <c r="H8229" s="3">
        <v>45485</v>
      </c>
      <c r="I8229" s="6">
        <v>800</v>
      </c>
      <c r="J8229" s="1">
        <v>1</v>
      </c>
      <c r="K8229" s="4">
        <v>0.05</v>
      </c>
      <c r="L8229" s="6">
        <f t="shared" si="258"/>
        <v>40</v>
      </c>
      <c r="M8229" s="8">
        <f t="shared" si="259"/>
        <v>760</v>
      </c>
      <c r="N8229" s="21">
        <f>(sales[[#This Row],[Price]]*sales[[#This Row],[Qty]])-(sales[[#This Row],[Discount_Amt]]*sales[[#This Row],[Qty]])</f>
        <v>760</v>
      </c>
    </row>
    <row r="8230" spans="2:14" hidden="1" x14ac:dyDescent="0.35">
      <c r="B8230" s="7">
        <v>2032228</v>
      </c>
      <c r="C8230" s="1" t="s">
        <v>20</v>
      </c>
      <c r="D8230" s="1" t="s">
        <v>425</v>
      </c>
      <c r="E8230" s="1" t="s">
        <v>50</v>
      </c>
      <c r="F8230" s="1" t="s">
        <v>519</v>
      </c>
      <c r="G8230" s="3">
        <v>45482</v>
      </c>
      <c r="H8230" s="3">
        <v>45487</v>
      </c>
      <c r="I8230" s="6">
        <v>5500</v>
      </c>
      <c r="J8230" s="1">
        <v>2</v>
      </c>
      <c r="K8230" s="4">
        <v>0.05</v>
      </c>
      <c r="L8230" s="6">
        <f t="shared" si="258"/>
        <v>275</v>
      </c>
      <c r="M8230" s="8">
        <f t="shared" si="259"/>
        <v>10725</v>
      </c>
      <c r="N8230" s="21">
        <f>(sales[[#This Row],[Price]]*sales[[#This Row],[Qty]])-(sales[[#This Row],[Discount_Amt]]*sales[[#This Row],[Qty]])</f>
        <v>10450</v>
      </c>
    </row>
    <row r="8231" spans="2:14" hidden="1" x14ac:dyDescent="0.35">
      <c r="B8231" s="7">
        <v>2032229</v>
      </c>
      <c r="C8231" s="1" t="s">
        <v>21</v>
      </c>
      <c r="D8231" s="1" t="s">
        <v>25</v>
      </c>
      <c r="E8231" s="1" t="s">
        <v>51</v>
      </c>
      <c r="F8231" s="1" t="s">
        <v>520</v>
      </c>
      <c r="G8231" s="3">
        <v>45482</v>
      </c>
      <c r="H8231" s="3">
        <v>45483</v>
      </c>
      <c r="I8231" s="6">
        <v>1350</v>
      </c>
      <c r="J8231" s="1">
        <v>4</v>
      </c>
      <c r="K8231" s="4">
        <v>0.05</v>
      </c>
      <c r="L8231" s="6">
        <f t="shared" si="258"/>
        <v>67.5</v>
      </c>
      <c r="M8231" s="8">
        <f t="shared" si="259"/>
        <v>5332.5</v>
      </c>
      <c r="N8231" s="21">
        <f>(sales[[#This Row],[Price]]*sales[[#This Row],[Qty]])-(sales[[#This Row],[Discount_Amt]]*sales[[#This Row],[Qty]])</f>
        <v>5130</v>
      </c>
    </row>
    <row r="8232" spans="2:14" hidden="1" x14ac:dyDescent="0.35">
      <c r="B8232" s="7">
        <v>2032230</v>
      </c>
      <c r="C8232" s="1" t="s">
        <v>22</v>
      </c>
      <c r="D8232" s="1" t="s">
        <v>26</v>
      </c>
      <c r="E8232" s="1" t="s">
        <v>506</v>
      </c>
      <c r="F8232" s="1" t="s">
        <v>521</v>
      </c>
      <c r="G8232" s="3">
        <v>45482</v>
      </c>
      <c r="H8232" s="3">
        <v>45490</v>
      </c>
      <c r="I8232" s="6">
        <v>4500</v>
      </c>
      <c r="J8232" s="1">
        <v>3</v>
      </c>
      <c r="K8232" s="4">
        <v>0.03</v>
      </c>
      <c r="L8232" s="6">
        <f t="shared" si="258"/>
        <v>135</v>
      </c>
      <c r="M8232" s="8">
        <f t="shared" si="259"/>
        <v>13365</v>
      </c>
      <c r="N8232" s="21">
        <f>(sales[[#This Row],[Price]]*sales[[#This Row],[Qty]])-(sales[[#This Row],[Discount_Amt]]*sales[[#This Row],[Qty]])</f>
        <v>13095</v>
      </c>
    </row>
    <row r="8233" spans="2:14" hidden="1" x14ac:dyDescent="0.35">
      <c r="B8233" s="7">
        <v>2032231</v>
      </c>
      <c r="C8233" s="1" t="s">
        <v>23</v>
      </c>
      <c r="D8233" s="1" t="s">
        <v>27</v>
      </c>
      <c r="E8233" s="1" t="s">
        <v>507</v>
      </c>
      <c r="F8233" s="1" t="s">
        <v>518</v>
      </c>
      <c r="G8233" s="3">
        <v>45482</v>
      </c>
      <c r="H8233" s="3">
        <v>45484</v>
      </c>
      <c r="I8233" s="6">
        <v>2350</v>
      </c>
      <c r="J8233" s="1">
        <v>2</v>
      </c>
      <c r="K8233" s="4">
        <v>0.1</v>
      </c>
      <c r="L8233" s="6">
        <f t="shared" si="258"/>
        <v>235</v>
      </c>
      <c r="M8233" s="8">
        <f t="shared" si="259"/>
        <v>4465</v>
      </c>
      <c r="N8233" s="21">
        <f>(sales[[#This Row],[Price]]*sales[[#This Row],[Qty]])-(sales[[#This Row],[Discount_Amt]]*sales[[#This Row],[Qty]])</f>
        <v>4230</v>
      </c>
    </row>
    <row r="8234" spans="2:14" hidden="1" x14ac:dyDescent="0.35">
      <c r="B8234" s="7">
        <v>2032232</v>
      </c>
      <c r="C8234" s="1" t="s">
        <v>24</v>
      </c>
      <c r="D8234" s="1" t="s">
        <v>28</v>
      </c>
      <c r="E8234" s="1" t="s">
        <v>508</v>
      </c>
      <c r="F8234" s="1" t="s">
        <v>518</v>
      </c>
      <c r="G8234" s="3">
        <v>45482</v>
      </c>
      <c r="H8234" s="3">
        <v>45485</v>
      </c>
      <c r="I8234" s="6">
        <v>90</v>
      </c>
      <c r="J8234" s="1">
        <v>1</v>
      </c>
      <c r="K8234" s="4">
        <v>0.05</v>
      </c>
      <c r="L8234" s="6">
        <f t="shared" si="258"/>
        <v>4.5</v>
      </c>
      <c r="M8234" s="8">
        <f t="shared" si="259"/>
        <v>85.5</v>
      </c>
      <c r="N8234" s="21">
        <f>(sales[[#This Row],[Price]]*sales[[#This Row],[Qty]])-(sales[[#This Row],[Discount_Amt]]*sales[[#This Row],[Qty]])</f>
        <v>85.5</v>
      </c>
    </row>
    <row r="8235" spans="2:14" hidden="1" x14ac:dyDescent="0.35">
      <c r="B8235" s="7">
        <v>2032233</v>
      </c>
      <c r="C8235" s="1" t="s">
        <v>4</v>
      </c>
      <c r="D8235" s="1" t="s">
        <v>29</v>
      </c>
      <c r="E8235" s="1" t="s">
        <v>31</v>
      </c>
      <c r="F8235" s="1" t="s">
        <v>519</v>
      </c>
      <c r="G8235" s="3">
        <v>45482</v>
      </c>
      <c r="H8235" s="3">
        <v>45487</v>
      </c>
      <c r="I8235" s="6">
        <v>280</v>
      </c>
      <c r="J8235" s="1">
        <v>1</v>
      </c>
      <c r="K8235" s="4">
        <v>0.05</v>
      </c>
      <c r="L8235" s="6">
        <f t="shared" si="258"/>
        <v>14</v>
      </c>
      <c r="M8235" s="8">
        <f t="shared" si="259"/>
        <v>266</v>
      </c>
      <c r="N8235" s="21">
        <f>(sales[[#This Row],[Price]]*sales[[#This Row],[Qty]])-(sales[[#This Row],[Discount_Amt]]*sales[[#This Row],[Qty]])</f>
        <v>266</v>
      </c>
    </row>
    <row r="8236" spans="2:14" hidden="1" x14ac:dyDescent="0.35">
      <c r="B8236" s="7">
        <v>2032234</v>
      </c>
      <c r="C8236" s="1" t="s">
        <v>5</v>
      </c>
      <c r="D8236" s="1" t="s">
        <v>25</v>
      </c>
      <c r="E8236" s="1" t="s">
        <v>32</v>
      </c>
      <c r="F8236" s="1" t="s">
        <v>521</v>
      </c>
      <c r="G8236" s="3">
        <v>45482</v>
      </c>
      <c r="H8236" s="3">
        <v>45483</v>
      </c>
      <c r="I8236" s="6">
        <v>70</v>
      </c>
      <c r="J8236" s="1">
        <v>2</v>
      </c>
      <c r="K8236" s="4">
        <v>0.02</v>
      </c>
      <c r="L8236" s="6">
        <f t="shared" si="258"/>
        <v>1.4000000000000001</v>
      </c>
      <c r="M8236" s="8">
        <f t="shared" si="259"/>
        <v>138.6</v>
      </c>
      <c r="N8236" s="21">
        <f>(sales[[#This Row],[Price]]*sales[[#This Row],[Qty]])-(sales[[#This Row],[Discount_Amt]]*sales[[#This Row],[Qty]])</f>
        <v>137.19999999999999</v>
      </c>
    </row>
    <row r="8237" spans="2:14" hidden="1" x14ac:dyDescent="0.35">
      <c r="B8237" s="7">
        <v>2032235</v>
      </c>
      <c r="C8237" s="1" t="s">
        <v>6</v>
      </c>
      <c r="D8237" s="1" t="s">
        <v>30</v>
      </c>
      <c r="E8237" s="1" t="s">
        <v>38</v>
      </c>
      <c r="F8237" s="1" t="s">
        <v>520</v>
      </c>
      <c r="G8237" s="3">
        <v>45482</v>
      </c>
      <c r="H8237" s="3">
        <v>45490</v>
      </c>
      <c r="I8237" s="6">
        <v>230</v>
      </c>
      <c r="J8237" s="1">
        <v>1</v>
      </c>
      <c r="K8237" s="4">
        <v>0.06</v>
      </c>
      <c r="L8237" s="6">
        <f t="shared" si="258"/>
        <v>13.799999999999999</v>
      </c>
      <c r="M8237" s="8">
        <f t="shared" si="259"/>
        <v>216.2</v>
      </c>
      <c r="N8237" s="21">
        <f>(sales[[#This Row],[Price]]*sales[[#This Row],[Qty]])-(sales[[#This Row],[Discount_Amt]]*sales[[#This Row],[Qty]])</f>
        <v>216.2</v>
      </c>
    </row>
    <row r="8238" spans="2:14" hidden="1" x14ac:dyDescent="0.35">
      <c r="B8238" s="7">
        <v>2032236</v>
      </c>
      <c r="C8238" s="1" t="s">
        <v>7</v>
      </c>
      <c r="D8238" s="1" t="s">
        <v>27</v>
      </c>
      <c r="E8238" s="1" t="s">
        <v>33</v>
      </c>
      <c r="F8238" s="1" t="s">
        <v>518</v>
      </c>
      <c r="G8238" s="3">
        <v>45482</v>
      </c>
      <c r="H8238" s="3">
        <v>45484</v>
      </c>
      <c r="I8238" s="6">
        <v>7999</v>
      </c>
      <c r="J8238" s="1">
        <v>3</v>
      </c>
      <c r="K8238" s="4">
        <v>0.15</v>
      </c>
      <c r="L8238" s="6">
        <f t="shared" ref="L8238:L8301" si="260">I8238*K8238</f>
        <v>1199.8499999999999</v>
      </c>
      <c r="M8238" s="8">
        <f t="shared" ref="M8238:M8301" si="261">I8238*J8238-L8238</f>
        <v>22797.15</v>
      </c>
      <c r="N8238" s="21">
        <f>(sales[[#This Row],[Price]]*sales[[#This Row],[Qty]])-(sales[[#This Row],[Discount_Amt]]*sales[[#This Row],[Qty]])</f>
        <v>20397.45</v>
      </c>
    </row>
    <row r="8239" spans="2:14" x14ac:dyDescent="0.35">
      <c r="B8239" s="7">
        <v>2032237</v>
      </c>
      <c r="C8239" s="1" t="s">
        <v>10</v>
      </c>
      <c r="D8239" s="1" t="s">
        <v>28</v>
      </c>
      <c r="E8239" s="1" t="s">
        <v>34</v>
      </c>
      <c r="F8239" s="1" t="s">
        <v>519</v>
      </c>
      <c r="G8239" s="3">
        <v>45482</v>
      </c>
      <c r="H8239" s="3">
        <v>45485</v>
      </c>
      <c r="I8239" s="6">
        <v>850</v>
      </c>
      <c r="J8239" s="1">
        <v>2</v>
      </c>
      <c r="K8239" s="4">
        <v>0.02</v>
      </c>
      <c r="L8239" s="6">
        <f t="shared" si="260"/>
        <v>17</v>
      </c>
      <c r="M8239" s="8">
        <f t="shared" si="261"/>
        <v>1683</v>
      </c>
      <c r="N8239" s="21">
        <f>(sales[[#This Row],[Price]]*sales[[#This Row],[Qty]])-(sales[[#This Row],[Discount_Amt]]*sales[[#This Row],[Qty]])</f>
        <v>1666</v>
      </c>
    </row>
    <row r="8240" spans="2:14" hidden="1" x14ac:dyDescent="0.35">
      <c r="B8240" s="7">
        <v>2032238</v>
      </c>
      <c r="C8240" s="1" t="s">
        <v>8</v>
      </c>
      <c r="D8240" s="1" t="s">
        <v>29</v>
      </c>
      <c r="E8240" s="1" t="s">
        <v>35</v>
      </c>
      <c r="F8240" s="1" t="s">
        <v>520</v>
      </c>
      <c r="G8240" s="3">
        <v>45482</v>
      </c>
      <c r="H8240" s="3">
        <v>45487</v>
      </c>
      <c r="I8240" s="6">
        <v>65000</v>
      </c>
      <c r="J8240" s="1">
        <v>1</v>
      </c>
      <c r="K8240" s="4">
        <v>0.02</v>
      </c>
      <c r="L8240" s="6">
        <f t="shared" si="260"/>
        <v>1300</v>
      </c>
      <c r="M8240" s="8">
        <f t="shared" si="261"/>
        <v>63700</v>
      </c>
      <c r="N8240" s="21">
        <f>(sales[[#This Row],[Price]]*sales[[#This Row],[Qty]])-(sales[[#This Row],[Discount_Amt]]*sales[[#This Row],[Qty]])</f>
        <v>63700</v>
      </c>
    </row>
    <row r="8241" spans="2:14" hidden="1" x14ac:dyDescent="0.35">
      <c r="B8241" s="7">
        <v>2032239</v>
      </c>
      <c r="C8241" s="1" t="s">
        <v>9</v>
      </c>
      <c r="D8241" s="1" t="s">
        <v>25</v>
      </c>
      <c r="E8241" s="1" t="s">
        <v>36</v>
      </c>
      <c r="F8241" s="1" t="s">
        <v>521</v>
      </c>
      <c r="G8241" s="3">
        <v>45482</v>
      </c>
      <c r="H8241" s="3">
        <v>45483</v>
      </c>
      <c r="I8241" s="6">
        <v>450</v>
      </c>
      <c r="J8241" s="1">
        <v>2</v>
      </c>
      <c r="K8241" s="4">
        <v>0.02</v>
      </c>
      <c r="L8241" s="6">
        <f t="shared" si="260"/>
        <v>9</v>
      </c>
      <c r="M8241" s="8">
        <f t="shared" si="261"/>
        <v>891</v>
      </c>
      <c r="N8241" s="21">
        <f>(sales[[#This Row],[Price]]*sales[[#This Row],[Qty]])-(sales[[#This Row],[Discount_Amt]]*sales[[#This Row],[Qty]])</f>
        <v>882</v>
      </c>
    </row>
    <row r="8242" spans="2:14" x14ac:dyDescent="0.35">
      <c r="B8242" s="7">
        <v>2032240</v>
      </c>
      <c r="C8242" s="1" t="s">
        <v>11</v>
      </c>
      <c r="D8242" s="1" t="s">
        <v>26</v>
      </c>
      <c r="E8242" s="1" t="s">
        <v>37</v>
      </c>
      <c r="F8242" s="1" t="s">
        <v>518</v>
      </c>
      <c r="G8242" s="3">
        <v>45482</v>
      </c>
      <c r="H8242" s="3">
        <v>45490</v>
      </c>
      <c r="I8242" s="6">
        <v>1299</v>
      </c>
      <c r="J8242" s="1">
        <v>1</v>
      </c>
      <c r="K8242" s="4">
        <v>0.02</v>
      </c>
      <c r="L8242" s="6">
        <f t="shared" si="260"/>
        <v>25.98</v>
      </c>
      <c r="M8242" s="8">
        <f t="shared" si="261"/>
        <v>1273.02</v>
      </c>
      <c r="N8242" s="21">
        <f>(sales[[#This Row],[Price]]*sales[[#This Row],[Qty]])-(sales[[#This Row],[Discount_Amt]]*sales[[#This Row],[Qty]])</f>
        <v>1273.02</v>
      </c>
    </row>
    <row r="8243" spans="2:14" x14ac:dyDescent="0.35">
      <c r="B8243" s="7">
        <v>2032241</v>
      </c>
      <c r="C8243" s="1" t="s">
        <v>12</v>
      </c>
      <c r="D8243" s="1" t="s">
        <v>27</v>
      </c>
      <c r="E8243" s="1" t="s">
        <v>39</v>
      </c>
      <c r="F8243" s="1" t="s">
        <v>518</v>
      </c>
      <c r="G8243" s="3">
        <v>45482</v>
      </c>
      <c r="H8243" s="3">
        <v>45484</v>
      </c>
      <c r="I8243" s="6">
        <v>1700</v>
      </c>
      <c r="J8243" s="1">
        <v>2</v>
      </c>
      <c r="K8243" s="4">
        <v>0.02</v>
      </c>
      <c r="L8243" s="6">
        <f t="shared" si="260"/>
        <v>34</v>
      </c>
      <c r="M8243" s="8">
        <f t="shared" si="261"/>
        <v>3366</v>
      </c>
      <c r="N8243" s="21">
        <f>(sales[[#This Row],[Price]]*sales[[#This Row],[Qty]])-(sales[[#This Row],[Discount_Amt]]*sales[[#This Row],[Qty]])</f>
        <v>3332</v>
      </c>
    </row>
    <row r="8244" spans="2:14" hidden="1" x14ac:dyDescent="0.35">
      <c r="B8244" s="7">
        <v>2032242</v>
      </c>
      <c r="C8244" s="1" t="s">
        <v>13</v>
      </c>
      <c r="D8244" s="1" t="s">
        <v>28</v>
      </c>
      <c r="E8244" s="1" t="s">
        <v>40</v>
      </c>
      <c r="F8244" s="1" t="s">
        <v>519</v>
      </c>
      <c r="G8244" s="3">
        <v>45482</v>
      </c>
      <c r="H8244" s="3">
        <v>45485</v>
      </c>
      <c r="I8244" s="6">
        <v>55000</v>
      </c>
      <c r="J8244" s="1">
        <v>3</v>
      </c>
      <c r="K8244" s="4">
        <v>0.02</v>
      </c>
      <c r="L8244" s="6">
        <f t="shared" si="260"/>
        <v>1100</v>
      </c>
      <c r="M8244" s="8">
        <f t="shared" si="261"/>
        <v>163900</v>
      </c>
      <c r="N8244" s="21">
        <f>(sales[[#This Row],[Price]]*sales[[#This Row],[Qty]])-(sales[[#This Row],[Discount_Amt]]*sales[[#This Row],[Qty]])</f>
        <v>161700</v>
      </c>
    </row>
    <row r="8245" spans="2:14" hidden="1" x14ac:dyDescent="0.35">
      <c r="B8245" s="7">
        <v>2032243</v>
      </c>
      <c r="C8245" s="1" t="s">
        <v>14</v>
      </c>
      <c r="D8245" s="1" t="s">
        <v>29</v>
      </c>
      <c r="E8245" s="1" t="s">
        <v>41</v>
      </c>
      <c r="F8245" s="1" t="s">
        <v>521</v>
      </c>
      <c r="G8245" s="3">
        <v>45482</v>
      </c>
      <c r="H8245" s="3">
        <v>45487</v>
      </c>
      <c r="I8245" s="6">
        <v>57999</v>
      </c>
      <c r="J8245" s="1">
        <v>2</v>
      </c>
      <c r="K8245" s="4">
        <v>0.02</v>
      </c>
      <c r="L8245" s="6">
        <f t="shared" si="260"/>
        <v>1159.98</v>
      </c>
      <c r="M8245" s="8">
        <f t="shared" si="261"/>
        <v>114838.02</v>
      </c>
      <c r="N8245" s="21">
        <f>(sales[[#This Row],[Price]]*sales[[#This Row],[Qty]])-(sales[[#This Row],[Discount_Amt]]*sales[[#This Row],[Qty]])</f>
        <v>113678.04</v>
      </c>
    </row>
    <row r="8246" spans="2:14" hidden="1" x14ac:dyDescent="0.35">
      <c r="B8246" s="7">
        <v>2032244</v>
      </c>
      <c r="C8246" s="1" t="s">
        <v>15</v>
      </c>
      <c r="D8246" s="1" t="s">
        <v>25</v>
      </c>
      <c r="E8246" s="1" t="s">
        <v>42</v>
      </c>
      <c r="F8246" s="1" t="s">
        <v>520</v>
      </c>
      <c r="G8246" s="3">
        <v>45482</v>
      </c>
      <c r="H8246" s="3">
        <v>45483</v>
      </c>
      <c r="I8246" s="6">
        <v>1399</v>
      </c>
      <c r="J8246" s="1">
        <v>7</v>
      </c>
      <c r="K8246" s="4">
        <v>0.02</v>
      </c>
      <c r="L8246" s="6">
        <f t="shared" si="260"/>
        <v>27.98</v>
      </c>
      <c r="M8246" s="8">
        <f t="shared" si="261"/>
        <v>9765.02</v>
      </c>
      <c r="N8246" s="21">
        <f>(sales[[#This Row],[Price]]*sales[[#This Row],[Qty]])-(sales[[#This Row],[Discount_Amt]]*sales[[#This Row],[Qty]])</f>
        <v>9597.14</v>
      </c>
    </row>
    <row r="8247" spans="2:14" hidden="1" x14ac:dyDescent="0.35">
      <c r="B8247" s="7">
        <v>2032245</v>
      </c>
      <c r="C8247" s="1" t="s">
        <v>16</v>
      </c>
      <c r="D8247" s="1" t="s">
        <v>26</v>
      </c>
      <c r="E8247" s="1" t="s">
        <v>43</v>
      </c>
      <c r="F8247" s="1" t="s">
        <v>518</v>
      </c>
      <c r="G8247" s="3">
        <v>45482</v>
      </c>
      <c r="H8247" s="3">
        <v>45490</v>
      </c>
      <c r="I8247" s="6">
        <v>999</v>
      </c>
      <c r="J8247" s="1">
        <v>2</v>
      </c>
      <c r="K8247" s="4">
        <v>7.0000000000000007E-2</v>
      </c>
      <c r="L8247" s="6">
        <f t="shared" si="260"/>
        <v>69.930000000000007</v>
      </c>
      <c r="M8247" s="8">
        <f t="shared" si="261"/>
        <v>1928.07</v>
      </c>
      <c r="N8247" s="21">
        <f>(sales[[#This Row],[Price]]*sales[[#This Row],[Qty]])-(sales[[#This Row],[Discount_Amt]]*sales[[#This Row],[Qty]])</f>
        <v>1858.1399999999999</v>
      </c>
    </row>
    <row r="8248" spans="2:14" x14ac:dyDescent="0.35">
      <c r="B8248" s="7">
        <v>2032246</v>
      </c>
      <c r="C8248" s="1" t="s">
        <v>17</v>
      </c>
      <c r="D8248" s="1" t="s">
        <v>27</v>
      </c>
      <c r="E8248" s="1" t="s">
        <v>44</v>
      </c>
      <c r="F8248" s="1" t="s">
        <v>519</v>
      </c>
      <c r="G8248" s="3">
        <v>45482</v>
      </c>
      <c r="H8248" s="3">
        <v>45484</v>
      </c>
      <c r="I8248" s="6">
        <v>2099</v>
      </c>
      <c r="J8248" s="1">
        <v>1</v>
      </c>
      <c r="K8248" s="4">
        <v>0.03</v>
      </c>
      <c r="L8248" s="6">
        <f t="shared" si="260"/>
        <v>62.97</v>
      </c>
      <c r="M8248" s="8">
        <f t="shared" si="261"/>
        <v>2036.03</v>
      </c>
      <c r="N8248" s="21">
        <f>(sales[[#This Row],[Price]]*sales[[#This Row],[Qty]])-(sales[[#This Row],[Discount_Amt]]*sales[[#This Row],[Qty]])</f>
        <v>2036.03</v>
      </c>
    </row>
    <row r="8249" spans="2:14" hidden="1" x14ac:dyDescent="0.35">
      <c r="B8249" s="7">
        <v>2032247</v>
      </c>
      <c r="C8249" s="1" t="s">
        <v>18</v>
      </c>
      <c r="D8249" s="1" t="s">
        <v>28</v>
      </c>
      <c r="E8249" s="1" t="s">
        <v>45</v>
      </c>
      <c r="F8249" s="1" t="s">
        <v>520</v>
      </c>
      <c r="G8249" s="3">
        <v>45482</v>
      </c>
      <c r="H8249" s="3">
        <v>45485</v>
      </c>
      <c r="I8249" s="6">
        <v>11000</v>
      </c>
      <c r="J8249" s="1">
        <v>1</v>
      </c>
      <c r="K8249" s="4">
        <v>0.08</v>
      </c>
      <c r="L8249" s="6">
        <f t="shared" si="260"/>
        <v>880</v>
      </c>
      <c r="M8249" s="8">
        <f t="shared" si="261"/>
        <v>10120</v>
      </c>
      <c r="N8249" s="21">
        <f>(sales[[#This Row],[Price]]*sales[[#This Row],[Qty]])-(sales[[#This Row],[Discount_Amt]]*sales[[#This Row],[Qty]])</f>
        <v>10120</v>
      </c>
    </row>
    <row r="8250" spans="2:14" hidden="1" x14ac:dyDescent="0.35">
      <c r="B8250" s="7">
        <v>2032248</v>
      </c>
      <c r="C8250" s="1" t="s">
        <v>19</v>
      </c>
      <c r="D8250" s="1" t="s">
        <v>29</v>
      </c>
      <c r="E8250" s="1" t="s">
        <v>46</v>
      </c>
      <c r="F8250" s="1" t="s">
        <v>521</v>
      </c>
      <c r="G8250" s="3">
        <v>45482</v>
      </c>
      <c r="H8250" s="3">
        <v>45487</v>
      </c>
      <c r="I8250" s="6">
        <v>800</v>
      </c>
      <c r="J8250" s="1">
        <v>1</v>
      </c>
      <c r="K8250" s="4">
        <v>0.05</v>
      </c>
      <c r="L8250" s="6">
        <f t="shared" si="260"/>
        <v>40</v>
      </c>
      <c r="M8250" s="8">
        <f t="shared" si="261"/>
        <v>760</v>
      </c>
      <c r="N8250" s="21">
        <f>(sales[[#This Row],[Price]]*sales[[#This Row],[Qty]])-(sales[[#This Row],[Discount_Amt]]*sales[[#This Row],[Qty]])</f>
        <v>760</v>
      </c>
    </row>
    <row r="8251" spans="2:14" hidden="1" x14ac:dyDescent="0.35">
      <c r="B8251" s="7">
        <v>2032249</v>
      </c>
      <c r="C8251" s="1" t="s">
        <v>20</v>
      </c>
      <c r="D8251" s="1" t="s">
        <v>25</v>
      </c>
      <c r="E8251" s="1" t="s">
        <v>47</v>
      </c>
      <c r="F8251" s="1" t="s">
        <v>518</v>
      </c>
      <c r="G8251" s="3">
        <v>45482</v>
      </c>
      <c r="H8251" s="3">
        <v>45483</v>
      </c>
      <c r="I8251" s="6">
        <v>5500</v>
      </c>
      <c r="J8251" s="1">
        <v>2</v>
      </c>
      <c r="K8251" s="4">
        <v>0.05</v>
      </c>
      <c r="L8251" s="6">
        <f t="shared" si="260"/>
        <v>275</v>
      </c>
      <c r="M8251" s="8">
        <f t="shared" si="261"/>
        <v>10725</v>
      </c>
      <c r="N8251" s="21">
        <f>(sales[[#This Row],[Price]]*sales[[#This Row],[Qty]])-(sales[[#This Row],[Discount_Amt]]*sales[[#This Row],[Qty]])</f>
        <v>10450</v>
      </c>
    </row>
    <row r="8252" spans="2:14" hidden="1" x14ac:dyDescent="0.35">
      <c r="B8252" s="7">
        <v>2032250</v>
      </c>
      <c r="C8252" s="1" t="s">
        <v>21</v>
      </c>
      <c r="D8252" s="1" t="s">
        <v>426</v>
      </c>
      <c r="E8252" s="1" t="s">
        <v>48</v>
      </c>
      <c r="F8252" s="1" t="s">
        <v>518</v>
      </c>
      <c r="G8252" s="3">
        <v>45482</v>
      </c>
      <c r="H8252" s="3">
        <v>45490</v>
      </c>
      <c r="I8252" s="6">
        <v>1350</v>
      </c>
      <c r="J8252" s="1">
        <v>1</v>
      </c>
      <c r="K8252" s="4">
        <v>0.05</v>
      </c>
      <c r="L8252" s="6">
        <f t="shared" si="260"/>
        <v>67.5</v>
      </c>
      <c r="M8252" s="8">
        <f t="shared" si="261"/>
        <v>1282.5</v>
      </c>
      <c r="N8252" s="21">
        <f>(sales[[#This Row],[Price]]*sales[[#This Row],[Qty]])-(sales[[#This Row],[Discount_Amt]]*sales[[#This Row],[Qty]])</f>
        <v>1282.5</v>
      </c>
    </row>
    <row r="8253" spans="2:14" hidden="1" x14ac:dyDescent="0.35">
      <c r="B8253" s="7">
        <v>2032251</v>
      </c>
      <c r="C8253" s="1" t="s">
        <v>22</v>
      </c>
      <c r="D8253" s="1" t="s">
        <v>25</v>
      </c>
      <c r="E8253" s="1" t="s">
        <v>49</v>
      </c>
      <c r="F8253" s="1" t="s">
        <v>519</v>
      </c>
      <c r="G8253" s="3">
        <v>45482</v>
      </c>
      <c r="H8253" s="3">
        <v>45484</v>
      </c>
      <c r="I8253" s="6">
        <v>4500</v>
      </c>
      <c r="J8253" s="1">
        <v>2</v>
      </c>
      <c r="K8253" s="4">
        <v>0.05</v>
      </c>
      <c r="L8253" s="6">
        <f t="shared" si="260"/>
        <v>225</v>
      </c>
      <c r="M8253" s="8">
        <f t="shared" si="261"/>
        <v>8775</v>
      </c>
      <c r="N8253" s="21">
        <f>(sales[[#This Row],[Price]]*sales[[#This Row],[Qty]])-(sales[[#This Row],[Discount_Amt]]*sales[[#This Row],[Qty]])</f>
        <v>8550</v>
      </c>
    </row>
    <row r="8254" spans="2:14" hidden="1" x14ac:dyDescent="0.35">
      <c r="B8254" s="7">
        <v>2032252</v>
      </c>
      <c r="C8254" s="1" t="s">
        <v>23</v>
      </c>
      <c r="D8254" s="1" t="s">
        <v>26</v>
      </c>
      <c r="E8254" s="1" t="s">
        <v>50</v>
      </c>
      <c r="F8254" s="1" t="s">
        <v>521</v>
      </c>
      <c r="G8254" s="3">
        <v>45482</v>
      </c>
      <c r="H8254" s="3">
        <v>45485</v>
      </c>
      <c r="I8254" s="6">
        <v>2350</v>
      </c>
      <c r="J8254" s="1">
        <v>7</v>
      </c>
      <c r="K8254" s="4">
        <v>0.03</v>
      </c>
      <c r="L8254" s="6">
        <f t="shared" si="260"/>
        <v>70.5</v>
      </c>
      <c r="M8254" s="8">
        <f t="shared" si="261"/>
        <v>16379.5</v>
      </c>
      <c r="N8254" s="21">
        <f>(sales[[#This Row],[Price]]*sales[[#This Row],[Qty]])-(sales[[#This Row],[Discount_Amt]]*sales[[#This Row],[Qty]])</f>
        <v>15956.5</v>
      </c>
    </row>
    <row r="8255" spans="2:14" hidden="1" x14ac:dyDescent="0.35">
      <c r="B8255" s="7">
        <v>2032253</v>
      </c>
      <c r="C8255" s="1" t="s">
        <v>24</v>
      </c>
      <c r="D8255" s="1" t="s">
        <v>27</v>
      </c>
      <c r="E8255" s="1" t="s">
        <v>51</v>
      </c>
      <c r="F8255" s="1" t="s">
        <v>520</v>
      </c>
      <c r="G8255" s="3">
        <v>45482</v>
      </c>
      <c r="H8255" s="3">
        <v>45487</v>
      </c>
      <c r="I8255" s="6">
        <v>90</v>
      </c>
      <c r="J8255" s="1">
        <v>2</v>
      </c>
      <c r="K8255" s="4">
        <v>0.1</v>
      </c>
      <c r="L8255" s="6">
        <f t="shared" si="260"/>
        <v>9</v>
      </c>
      <c r="M8255" s="8">
        <f t="shared" si="261"/>
        <v>171</v>
      </c>
      <c r="N8255" s="21">
        <f>(sales[[#This Row],[Price]]*sales[[#This Row],[Qty]])-(sales[[#This Row],[Discount_Amt]]*sales[[#This Row],[Qty]])</f>
        <v>162</v>
      </c>
    </row>
    <row r="8256" spans="2:14" hidden="1" x14ac:dyDescent="0.35">
      <c r="B8256" s="7">
        <v>2032254</v>
      </c>
      <c r="C8256" s="1" t="s">
        <v>4</v>
      </c>
      <c r="D8256" s="1" t="s">
        <v>28</v>
      </c>
      <c r="E8256" s="1" t="s">
        <v>506</v>
      </c>
      <c r="F8256" s="1" t="s">
        <v>518</v>
      </c>
      <c r="G8256" s="3">
        <v>45482</v>
      </c>
      <c r="H8256" s="3">
        <v>45483</v>
      </c>
      <c r="I8256" s="6">
        <v>280</v>
      </c>
      <c r="J8256" s="1">
        <v>2</v>
      </c>
      <c r="K8256" s="4">
        <v>0.05</v>
      </c>
      <c r="L8256" s="6">
        <f t="shared" si="260"/>
        <v>14</v>
      </c>
      <c r="M8256" s="8">
        <f t="shared" si="261"/>
        <v>546</v>
      </c>
      <c r="N8256" s="21">
        <f>(sales[[#This Row],[Price]]*sales[[#This Row],[Qty]])-(sales[[#This Row],[Discount_Amt]]*sales[[#This Row],[Qty]])</f>
        <v>532</v>
      </c>
    </row>
    <row r="8257" spans="2:14" hidden="1" x14ac:dyDescent="0.35">
      <c r="B8257" s="7">
        <v>2032255</v>
      </c>
      <c r="C8257" s="1" t="s">
        <v>5</v>
      </c>
      <c r="D8257" s="1" t="s">
        <v>29</v>
      </c>
      <c r="E8257" s="1" t="s">
        <v>507</v>
      </c>
      <c r="F8257" s="1" t="s">
        <v>519</v>
      </c>
      <c r="G8257" s="3">
        <v>45482</v>
      </c>
      <c r="H8257" s="3">
        <v>45490</v>
      </c>
      <c r="I8257" s="6">
        <v>70</v>
      </c>
      <c r="J8257" s="1">
        <v>1</v>
      </c>
      <c r="K8257" s="4">
        <v>0.05</v>
      </c>
      <c r="L8257" s="6">
        <f t="shared" si="260"/>
        <v>3.5</v>
      </c>
      <c r="M8257" s="8">
        <f t="shared" si="261"/>
        <v>66.5</v>
      </c>
      <c r="N8257" s="21">
        <f>(sales[[#This Row],[Price]]*sales[[#This Row],[Qty]])-(sales[[#This Row],[Discount_Amt]]*sales[[#This Row],[Qty]])</f>
        <v>66.5</v>
      </c>
    </row>
    <row r="8258" spans="2:14" hidden="1" x14ac:dyDescent="0.35">
      <c r="B8258" s="7">
        <v>2032256</v>
      </c>
      <c r="C8258" s="1" t="s">
        <v>6</v>
      </c>
      <c r="D8258" s="1" t="s">
        <v>25</v>
      </c>
      <c r="E8258" s="1" t="s">
        <v>508</v>
      </c>
      <c r="F8258" s="1" t="s">
        <v>520</v>
      </c>
      <c r="G8258" s="3">
        <v>45482</v>
      </c>
      <c r="H8258" s="3">
        <v>45484</v>
      </c>
      <c r="I8258" s="6">
        <v>230</v>
      </c>
      <c r="J8258" s="1">
        <v>2</v>
      </c>
      <c r="K8258" s="4">
        <v>0.02</v>
      </c>
      <c r="L8258" s="6">
        <f t="shared" si="260"/>
        <v>4.6000000000000005</v>
      </c>
      <c r="M8258" s="8">
        <f t="shared" si="261"/>
        <v>455.4</v>
      </c>
      <c r="N8258" s="21">
        <f>(sales[[#This Row],[Price]]*sales[[#This Row],[Qty]])-(sales[[#This Row],[Discount_Amt]]*sales[[#This Row],[Qty]])</f>
        <v>450.8</v>
      </c>
    </row>
    <row r="8259" spans="2:14" hidden="1" x14ac:dyDescent="0.35">
      <c r="B8259" s="7">
        <v>2032257</v>
      </c>
      <c r="C8259" s="1" t="s">
        <v>7</v>
      </c>
      <c r="D8259" s="1" t="s">
        <v>30</v>
      </c>
      <c r="E8259" s="1" t="s">
        <v>31</v>
      </c>
      <c r="F8259" s="1" t="s">
        <v>521</v>
      </c>
      <c r="G8259" s="3">
        <v>45482</v>
      </c>
      <c r="H8259" s="3">
        <v>45485</v>
      </c>
      <c r="I8259" s="6">
        <v>7999</v>
      </c>
      <c r="J8259" s="1">
        <v>4</v>
      </c>
      <c r="K8259" s="4">
        <v>0.06</v>
      </c>
      <c r="L8259" s="6">
        <f t="shared" si="260"/>
        <v>479.94</v>
      </c>
      <c r="M8259" s="8">
        <f t="shared" si="261"/>
        <v>31516.06</v>
      </c>
      <c r="N8259" s="21">
        <f>(sales[[#This Row],[Price]]*sales[[#This Row],[Qty]])-(sales[[#This Row],[Discount_Amt]]*sales[[#This Row],[Qty]])</f>
        <v>30076.240000000002</v>
      </c>
    </row>
    <row r="8260" spans="2:14" x14ac:dyDescent="0.35">
      <c r="B8260" s="7">
        <v>2032258</v>
      </c>
      <c r="C8260" s="1" t="s">
        <v>10</v>
      </c>
      <c r="D8260" s="1" t="s">
        <v>27</v>
      </c>
      <c r="E8260" s="1" t="s">
        <v>32</v>
      </c>
      <c r="F8260" s="1" t="s">
        <v>518</v>
      </c>
      <c r="G8260" s="3">
        <v>45482</v>
      </c>
      <c r="H8260" s="3">
        <v>45487</v>
      </c>
      <c r="I8260" s="6">
        <v>850</v>
      </c>
      <c r="J8260" s="1">
        <v>3</v>
      </c>
      <c r="K8260" s="4">
        <v>0.15</v>
      </c>
      <c r="L8260" s="6">
        <f t="shared" si="260"/>
        <v>127.5</v>
      </c>
      <c r="M8260" s="8">
        <f t="shared" si="261"/>
        <v>2422.5</v>
      </c>
      <c r="N8260" s="21">
        <f>(sales[[#This Row],[Price]]*sales[[#This Row],[Qty]])-(sales[[#This Row],[Discount_Amt]]*sales[[#This Row],[Qty]])</f>
        <v>2167.5</v>
      </c>
    </row>
    <row r="8261" spans="2:14" hidden="1" x14ac:dyDescent="0.35">
      <c r="B8261" s="7">
        <v>2032259</v>
      </c>
      <c r="C8261" s="1" t="s">
        <v>8</v>
      </c>
      <c r="D8261" s="1" t="s">
        <v>28</v>
      </c>
      <c r="E8261" s="1" t="s">
        <v>38</v>
      </c>
      <c r="F8261" s="1" t="s">
        <v>518</v>
      </c>
      <c r="G8261" s="3">
        <v>45482</v>
      </c>
      <c r="H8261" s="3">
        <v>45483</v>
      </c>
      <c r="I8261" s="6">
        <v>65000</v>
      </c>
      <c r="J8261" s="1">
        <v>2</v>
      </c>
      <c r="K8261" s="4">
        <v>0.02</v>
      </c>
      <c r="L8261" s="6">
        <f t="shared" si="260"/>
        <v>1300</v>
      </c>
      <c r="M8261" s="8">
        <f t="shared" si="261"/>
        <v>128700</v>
      </c>
      <c r="N8261" s="21">
        <f>(sales[[#This Row],[Price]]*sales[[#This Row],[Qty]])-(sales[[#This Row],[Discount_Amt]]*sales[[#This Row],[Qty]])</f>
        <v>127400</v>
      </c>
    </row>
    <row r="8262" spans="2:14" hidden="1" x14ac:dyDescent="0.35">
      <c r="B8262" s="7">
        <v>2032260</v>
      </c>
      <c r="C8262" s="1" t="s">
        <v>9</v>
      </c>
      <c r="D8262" s="1" t="s">
        <v>29</v>
      </c>
      <c r="E8262" s="1" t="s">
        <v>33</v>
      </c>
      <c r="F8262" s="1" t="s">
        <v>519</v>
      </c>
      <c r="G8262" s="3">
        <v>45482</v>
      </c>
      <c r="H8262" s="3">
        <v>45490</v>
      </c>
      <c r="I8262" s="6">
        <v>450</v>
      </c>
      <c r="J8262" s="1">
        <v>1</v>
      </c>
      <c r="K8262" s="4">
        <v>0.02</v>
      </c>
      <c r="L8262" s="6">
        <f t="shared" si="260"/>
        <v>9</v>
      </c>
      <c r="M8262" s="8">
        <f t="shared" si="261"/>
        <v>441</v>
      </c>
      <c r="N8262" s="21">
        <f>(sales[[#This Row],[Price]]*sales[[#This Row],[Qty]])-(sales[[#This Row],[Discount_Amt]]*sales[[#This Row],[Qty]])</f>
        <v>441</v>
      </c>
    </row>
    <row r="8263" spans="2:14" x14ac:dyDescent="0.35">
      <c r="B8263" s="7">
        <v>2032261</v>
      </c>
      <c r="C8263" s="1" t="s">
        <v>11</v>
      </c>
      <c r="D8263" s="1" t="s">
        <v>25</v>
      </c>
      <c r="E8263" s="1" t="s">
        <v>34</v>
      </c>
      <c r="F8263" s="1" t="s">
        <v>521</v>
      </c>
      <c r="G8263" s="3">
        <v>45482</v>
      </c>
      <c r="H8263" s="3">
        <v>45484</v>
      </c>
      <c r="I8263" s="6">
        <v>1299</v>
      </c>
      <c r="J8263" s="1">
        <v>1</v>
      </c>
      <c r="K8263" s="4">
        <v>0.02</v>
      </c>
      <c r="L8263" s="6">
        <f t="shared" si="260"/>
        <v>25.98</v>
      </c>
      <c r="M8263" s="8">
        <f t="shared" si="261"/>
        <v>1273.02</v>
      </c>
      <c r="N8263" s="21">
        <f>(sales[[#This Row],[Price]]*sales[[#This Row],[Qty]])-(sales[[#This Row],[Discount_Amt]]*sales[[#This Row],[Qty]])</f>
        <v>1273.02</v>
      </c>
    </row>
    <row r="8264" spans="2:14" x14ac:dyDescent="0.35">
      <c r="B8264" s="7">
        <v>2032262</v>
      </c>
      <c r="C8264" s="1" t="s">
        <v>12</v>
      </c>
      <c r="D8264" s="1" t="s">
        <v>26</v>
      </c>
      <c r="E8264" s="1" t="s">
        <v>35</v>
      </c>
      <c r="F8264" s="1" t="s">
        <v>520</v>
      </c>
      <c r="G8264" s="3">
        <v>45482</v>
      </c>
      <c r="H8264" s="3">
        <v>45485</v>
      </c>
      <c r="I8264" s="6">
        <v>1700</v>
      </c>
      <c r="J8264" s="1">
        <v>2</v>
      </c>
      <c r="K8264" s="4">
        <v>0.02</v>
      </c>
      <c r="L8264" s="6">
        <f t="shared" si="260"/>
        <v>34</v>
      </c>
      <c r="M8264" s="8">
        <f t="shared" si="261"/>
        <v>3366</v>
      </c>
      <c r="N8264" s="21">
        <f>(sales[[#This Row],[Price]]*sales[[#This Row],[Qty]])-(sales[[#This Row],[Discount_Amt]]*sales[[#This Row],[Qty]])</f>
        <v>3332</v>
      </c>
    </row>
    <row r="8265" spans="2:14" hidden="1" x14ac:dyDescent="0.35">
      <c r="B8265" s="7">
        <v>2032263</v>
      </c>
      <c r="C8265" s="1" t="s">
        <v>13</v>
      </c>
      <c r="D8265" s="1" t="s">
        <v>27</v>
      </c>
      <c r="E8265" s="1" t="s">
        <v>36</v>
      </c>
      <c r="F8265" s="1" t="s">
        <v>518</v>
      </c>
      <c r="G8265" s="3">
        <v>45482</v>
      </c>
      <c r="H8265" s="3">
        <v>45487</v>
      </c>
      <c r="I8265" s="6">
        <v>55000</v>
      </c>
      <c r="J8265" s="1">
        <v>1</v>
      </c>
      <c r="K8265" s="4">
        <v>0.02</v>
      </c>
      <c r="L8265" s="6">
        <f t="shared" si="260"/>
        <v>1100</v>
      </c>
      <c r="M8265" s="8">
        <f t="shared" si="261"/>
        <v>53900</v>
      </c>
      <c r="N8265" s="21">
        <f>(sales[[#This Row],[Price]]*sales[[#This Row],[Qty]])-(sales[[#This Row],[Discount_Amt]]*sales[[#This Row],[Qty]])</f>
        <v>53900</v>
      </c>
    </row>
    <row r="8266" spans="2:14" hidden="1" x14ac:dyDescent="0.35">
      <c r="B8266" s="7">
        <v>2032264</v>
      </c>
      <c r="C8266" s="1" t="s">
        <v>14</v>
      </c>
      <c r="D8266" s="1" t="s">
        <v>28</v>
      </c>
      <c r="E8266" s="1" t="s">
        <v>37</v>
      </c>
      <c r="F8266" s="1" t="s">
        <v>519</v>
      </c>
      <c r="G8266" s="3">
        <v>45482</v>
      </c>
      <c r="H8266" s="3">
        <v>45483</v>
      </c>
      <c r="I8266" s="6">
        <v>57999</v>
      </c>
      <c r="J8266" s="1">
        <v>3</v>
      </c>
      <c r="K8266" s="4">
        <v>0.02</v>
      </c>
      <c r="L8266" s="6">
        <f t="shared" si="260"/>
        <v>1159.98</v>
      </c>
      <c r="M8266" s="8">
        <f t="shared" si="261"/>
        <v>172837.02</v>
      </c>
      <c r="N8266" s="21">
        <f>(sales[[#This Row],[Price]]*sales[[#This Row],[Qty]])-(sales[[#This Row],[Discount_Amt]]*sales[[#This Row],[Qty]])</f>
        <v>170517.06</v>
      </c>
    </row>
    <row r="8267" spans="2:14" hidden="1" x14ac:dyDescent="0.35">
      <c r="B8267" s="7">
        <v>2032265</v>
      </c>
      <c r="C8267" s="1" t="s">
        <v>15</v>
      </c>
      <c r="D8267" s="1" t="s">
        <v>29</v>
      </c>
      <c r="E8267" s="1" t="s">
        <v>39</v>
      </c>
      <c r="F8267" s="1" t="s">
        <v>520</v>
      </c>
      <c r="G8267" s="3">
        <v>45482</v>
      </c>
      <c r="H8267" s="3">
        <v>45490</v>
      </c>
      <c r="I8267" s="6">
        <v>1399</v>
      </c>
      <c r="J8267" s="1">
        <v>2</v>
      </c>
      <c r="K8267" s="4">
        <v>0.02</v>
      </c>
      <c r="L8267" s="6">
        <f t="shared" si="260"/>
        <v>27.98</v>
      </c>
      <c r="M8267" s="8">
        <f t="shared" si="261"/>
        <v>2770.02</v>
      </c>
      <c r="N8267" s="21">
        <f>(sales[[#This Row],[Price]]*sales[[#This Row],[Qty]])-(sales[[#This Row],[Discount_Amt]]*sales[[#This Row],[Qty]])</f>
        <v>2742.04</v>
      </c>
    </row>
    <row r="8268" spans="2:14" hidden="1" x14ac:dyDescent="0.35">
      <c r="B8268" s="7">
        <v>2032266</v>
      </c>
      <c r="C8268" s="1" t="s">
        <v>16</v>
      </c>
      <c r="D8268" s="1" t="s">
        <v>25</v>
      </c>
      <c r="E8268" s="1" t="s">
        <v>40</v>
      </c>
      <c r="F8268" s="1" t="s">
        <v>521</v>
      </c>
      <c r="G8268" s="3">
        <v>45482</v>
      </c>
      <c r="H8268" s="3">
        <v>45484</v>
      </c>
      <c r="I8268" s="6">
        <v>999</v>
      </c>
      <c r="J8268" s="1">
        <v>1</v>
      </c>
      <c r="K8268" s="4">
        <v>0.02</v>
      </c>
      <c r="L8268" s="6">
        <f t="shared" si="260"/>
        <v>19.98</v>
      </c>
      <c r="M8268" s="8">
        <f t="shared" si="261"/>
        <v>979.02</v>
      </c>
      <c r="N8268" s="21">
        <f>(sales[[#This Row],[Price]]*sales[[#This Row],[Qty]])-(sales[[#This Row],[Discount_Amt]]*sales[[#This Row],[Qty]])</f>
        <v>979.02</v>
      </c>
    </row>
    <row r="8269" spans="2:14" x14ac:dyDescent="0.35">
      <c r="B8269" s="7">
        <v>2032267</v>
      </c>
      <c r="C8269" s="1" t="s">
        <v>17</v>
      </c>
      <c r="D8269" s="1" t="s">
        <v>26</v>
      </c>
      <c r="E8269" s="1" t="s">
        <v>41</v>
      </c>
      <c r="F8269" s="1" t="s">
        <v>518</v>
      </c>
      <c r="G8269" s="3">
        <v>45482</v>
      </c>
      <c r="H8269" s="3">
        <v>45485</v>
      </c>
      <c r="I8269" s="6">
        <v>2099</v>
      </c>
      <c r="J8269" s="1">
        <v>2</v>
      </c>
      <c r="K8269" s="4">
        <v>7.0000000000000007E-2</v>
      </c>
      <c r="L8269" s="6">
        <f t="shared" si="260"/>
        <v>146.93</v>
      </c>
      <c r="M8269" s="8">
        <f t="shared" si="261"/>
        <v>4051.07</v>
      </c>
      <c r="N8269" s="21">
        <f>(sales[[#This Row],[Price]]*sales[[#This Row],[Qty]])-(sales[[#This Row],[Discount_Amt]]*sales[[#This Row],[Qty]])</f>
        <v>3904.14</v>
      </c>
    </row>
    <row r="8270" spans="2:14" hidden="1" x14ac:dyDescent="0.35">
      <c r="B8270" s="7">
        <v>2032268</v>
      </c>
      <c r="C8270" s="1" t="s">
        <v>18</v>
      </c>
      <c r="D8270" s="1" t="s">
        <v>27</v>
      </c>
      <c r="E8270" s="1" t="s">
        <v>42</v>
      </c>
      <c r="F8270" s="1" t="s">
        <v>518</v>
      </c>
      <c r="G8270" s="3">
        <v>45482</v>
      </c>
      <c r="H8270" s="3">
        <v>45487</v>
      </c>
      <c r="I8270" s="6">
        <v>11000</v>
      </c>
      <c r="J8270" s="1">
        <v>1</v>
      </c>
      <c r="K8270" s="4">
        <v>0.03</v>
      </c>
      <c r="L8270" s="6">
        <f t="shared" si="260"/>
        <v>330</v>
      </c>
      <c r="M8270" s="8">
        <f t="shared" si="261"/>
        <v>10670</v>
      </c>
      <c r="N8270" s="21">
        <f>(sales[[#This Row],[Price]]*sales[[#This Row],[Qty]])-(sales[[#This Row],[Discount_Amt]]*sales[[#This Row],[Qty]])</f>
        <v>10670</v>
      </c>
    </row>
    <row r="8271" spans="2:14" hidden="1" x14ac:dyDescent="0.35">
      <c r="B8271" s="7">
        <v>2032269</v>
      </c>
      <c r="C8271" s="1" t="s">
        <v>19</v>
      </c>
      <c r="D8271" s="1" t="s">
        <v>28</v>
      </c>
      <c r="E8271" s="1" t="s">
        <v>43</v>
      </c>
      <c r="F8271" s="1" t="s">
        <v>519</v>
      </c>
      <c r="G8271" s="3">
        <v>45482</v>
      </c>
      <c r="H8271" s="3">
        <v>45483</v>
      </c>
      <c r="I8271" s="6">
        <v>800</v>
      </c>
      <c r="J8271" s="1">
        <v>2</v>
      </c>
      <c r="K8271" s="4">
        <v>0.08</v>
      </c>
      <c r="L8271" s="6">
        <f t="shared" si="260"/>
        <v>64</v>
      </c>
      <c r="M8271" s="8">
        <f t="shared" si="261"/>
        <v>1536</v>
      </c>
      <c r="N8271" s="21">
        <f>(sales[[#This Row],[Price]]*sales[[#This Row],[Qty]])-(sales[[#This Row],[Discount_Amt]]*sales[[#This Row],[Qty]])</f>
        <v>1472</v>
      </c>
    </row>
    <row r="8272" spans="2:14" hidden="1" x14ac:dyDescent="0.35">
      <c r="B8272" s="7">
        <v>2032270</v>
      </c>
      <c r="C8272" s="1" t="s">
        <v>20</v>
      </c>
      <c r="D8272" s="1" t="s">
        <v>29</v>
      </c>
      <c r="E8272" s="1" t="s">
        <v>44</v>
      </c>
      <c r="F8272" s="1" t="s">
        <v>521</v>
      </c>
      <c r="G8272" s="3">
        <v>45482</v>
      </c>
      <c r="H8272" s="3">
        <v>45490</v>
      </c>
      <c r="I8272" s="6">
        <v>5500</v>
      </c>
      <c r="J8272" s="1">
        <v>3</v>
      </c>
      <c r="K8272" s="4">
        <v>0.05</v>
      </c>
      <c r="L8272" s="6">
        <f t="shared" si="260"/>
        <v>275</v>
      </c>
      <c r="M8272" s="8">
        <f t="shared" si="261"/>
        <v>16225</v>
      </c>
      <c r="N8272" s="21">
        <f>(sales[[#This Row],[Price]]*sales[[#This Row],[Qty]])-(sales[[#This Row],[Discount_Amt]]*sales[[#This Row],[Qty]])</f>
        <v>15675</v>
      </c>
    </row>
    <row r="8273" spans="2:14" hidden="1" x14ac:dyDescent="0.35">
      <c r="B8273" s="7">
        <v>2032271</v>
      </c>
      <c r="C8273" s="1" t="s">
        <v>21</v>
      </c>
      <c r="D8273" s="1" t="s">
        <v>25</v>
      </c>
      <c r="E8273" s="1" t="s">
        <v>45</v>
      </c>
      <c r="F8273" s="1" t="s">
        <v>520</v>
      </c>
      <c r="G8273" s="3">
        <v>45482</v>
      </c>
      <c r="H8273" s="3">
        <v>45484</v>
      </c>
      <c r="I8273" s="6">
        <v>1350</v>
      </c>
      <c r="J8273" s="1">
        <v>2</v>
      </c>
      <c r="K8273" s="4">
        <v>0.05</v>
      </c>
      <c r="L8273" s="6">
        <f t="shared" si="260"/>
        <v>67.5</v>
      </c>
      <c r="M8273" s="8">
        <f t="shared" si="261"/>
        <v>2632.5</v>
      </c>
      <c r="N8273" s="21">
        <f>(sales[[#This Row],[Price]]*sales[[#This Row],[Qty]])-(sales[[#This Row],[Discount_Amt]]*sales[[#This Row],[Qty]])</f>
        <v>2565</v>
      </c>
    </row>
    <row r="8274" spans="2:14" hidden="1" x14ac:dyDescent="0.35">
      <c r="B8274" s="7">
        <v>2032272</v>
      </c>
      <c r="C8274" s="1" t="s">
        <v>22</v>
      </c>
      <c r="D8274" s="1" t="s">
        <v>427</v>
      </c>
      <c r="E8274" s="1" t="s">
        <v>46</v>
      </c>
      <c r="F8274" s="1" t="s">
        <v>518</v>
      </c>
      <c r="G8274" s="3">
        <v>45482</v>
      </c>
      <c r="H8274" s="3">
        <v>45485</v>
      </c>
      <c r="I8274" s="6">
        <v>4500</v>
      </c>
      <c r="J8274" s="1">
        <v>7</v>
      </c>
      <c r="K8274" s="4">
        <v>0.05</v>
      </c>
      <c r="L8274" s="6">
        <f t="shared" si="260"/>
        <v>225</v>
      </c>
      <c r="M8274" s="8">
        <f t="shared" si="261"/>
        <v>31275</v>
      </c>
      <c r="N8274" s="21">
        <f>(sales[[#This Row],[Price]]*sales[[#This Row],[Qty]])-(sales[[#This Row],[Discount_Amt]]*sales[[#This Row],[Qty]])</f>
        <v>29925</v>
      </c>
    </row>
    <row r="8275" spans="2:14" hidden="1" x14ac:dyDescent="0.35">
      <c r="B8275" s="7">
        <v>2032273</v>
      </c>
      <c r="C8275" s="1" t="s">
        <v>23</v>
      </c>
      <c r="D8275" s="1" t="s">
        <v>25</v>
      </c>
      <c r="E8275" s="1" t="s">
        <v>47</v>
      </c>
      <c r="F8275" s="1" t="s">
        <v>519</v>
      </c>
      <c r="G8275" s="3">
        <v>45482</v>
      </c>
      <c r="H8275" s="3">
        <v>45487</v>
      </c>
      <c r="I8275" s="6">
        <v>2350</v>
      </c>
      <c r="J8275" s="1">
        <v>2</v>
      </c>
      <c r="K8275" s="4">
        <v>0.05</v>
      </c>
      <c r="L8275" s="6">
        <f t="shared" si="260"/>
        <v>117.5</v>
      </c>
      <c r="M8275" s="8">
        <f t="shared" si="261"/>
        <v>4582.5</v>
      </c>
      <c r="N8275" s="21">
        <f>(sales[[#This Row],[Price]]*sales[[#This Row],[Qty]])-(sales[[#This Row],[Discount_Amt]]*sales[[#This Row],[Qty]])</f>
        <v>4465</v>
      </c>
    </row>
    <row r="8276" spans="2:14" hidden="1" x14ac:dyDescent="0.35">
      <c r="B8276" s="7">
        <v>2032274</v>
      </c>
      <c r="C8276" s="1" t="s">
        <v>24</v>
      </c>
      <c r="D8276" s="1" t="s">
        <v>26</v>
      </c>
      <c r="E8276" s="1" t="s">
        <v>48</v>
      </c>
      <c r="F8276" s="1" t="s">
        <v>520</v>
      </c>
      <c r="G8276" s="3">
        <v>45482</v>
      </c>
      <c r="H8276" s="3">
        <v>45483</v>
      </c>
      <c r="I8276" s="6">
        <v>90</v>
      </c>
      <c r="J8276" s="1">
        <v>1</v>
      </c>
      <c r="K8276" s="4">
        <v>0.03</v>
      </c>
      <c r="L8276" s="6">
        <f t="shared" si="260"/>
        <v>2.6999999999999997</v>
      </c>
      <c r="M8276" s="8">
        <f t="shared" si="261"/>
        <v>87.3</v>
      </c>
      <c r="N8276" s="21">
        <f>(sales[[#This Row],[Price]]*sales[[#This Row],[Qty]])-(sales[[#This Row],[Discount_Amt]]*sales[[#This Row],[Qty]])</f>
        <v>87.3</v>
      </c>
    </row>
    <row r="8277" spans="2:14" hidden="1" x14ac:dyDescent="0.35">
      <c r="B8277" s="7">
        <v>2032275</v>
      </c>
      <c r="C8277" s="1" t="s">
        <v>4</v>
      </c>
      <c r="D8277" s="1" t="s">
        <v>27</v>
      </c>
      <c r="E8277" s="1" t="s">
        <v>49</v>
      </c>
      <c r="F8277" s="1" t="s">
        <v>521</v>
      </c>
      <c r="G8277" s="3">
        <v>45482</v>
      </c>
      <c r="H8277" s="3">
        <v>45490</v>
      </c>
      <c r="I8277" s="6">
        <v>280</v>
      </c>
      <c r="J8277" s="1">
        <v>1</v>
      </c>
      <c r="K8277" s="4">
        <v>0.1</v>
      </c>
      <c r="L8277" s="6">
        <f t="shared" si="260"/>
        <v>28</v>
      </c>
      <c r="M8277" s="8">
        <f t="shared" si="261"/>
        <v>252</v>
      </c>
      <c r="N8277" s="21">
        <f>(sales[[#This Row],[Price]]*sales[[#This Row],[Qty]])-(sales[[#This Row],[Discount_Amt]]*sales[[#This Row],[Qty]])</f>
        <v>252</v>
      </c>
    </row>
    <row r="8278" spans="2:14" hidden="1" x14ac:dyDescent="0.35">
      <c r="B8278" s="7">
        <v>2032276</v>
      </c>
      <c r="C8278" s="1" t="s">
        <v>5</v>
      </c>
      <c r="D8278" s="1" t="s">
        <v>28</v>
      </c>
      <c r="E8278" s="1" t="s">
        <v>50</v>
      </c>
      <c r="F8278" s="1" t="s">
        <v>518</v>
      </c>
      <c r="G8278" s="3">
        <v>45482</v>
      </c>
      <c r="H8278" s="3">
        <v>45484</v>
      </c>
      <c r="I8278" s="6">
        <v>70</v>
      </c>
      <c r="J8278" s="1">
        <v>1</v>
      </c>
      <c r="K8278" s="4">
        <v>0.05</v>
      </c>
      <c r="L8278" s="6">
        <f t="shared" si="260"/>
        <v>3.5</v>
      </c>
      <c r="M8278" s="8">
        <f t="shared" si="261"/>
        <v>66.5</v>
      </c>
      <c r="N8278" s="21">
        <f>(sales[[#This Row],[Price]]*sales[[#This Row],[Qty]])-(sales[[#This Row],[Discount_Amt]]*sales[[#This Row],[Qty]])</f>
        <v>66.5</v>
      </c>
    </row>
    <row r="8279" spans="2:14" hidden="1" x14ac:dyDescent="0.35">
      <c r="B8279" s="7">
        <v>2032277</v>
      </c>
      <c r="C8279" s="1" t="s">
        <v>6</v>
      </c>
      <c r="D8279" s="1" t="s">
        <v>29</v>
      </c>
      <c r="E8279" s="1" t="s">
        <v>51</v>
      </c>
      <c r="F8279" s="1" t="s">
        <v>518</v>
      </c>
      <c r="G8279" s="3">
        <v>45482</v>
      </c>
      <c r="H8279" s="3">
        <v>45485</v>
      </c>
      <c r="I8279" s="6">
        <v>230</v>
      </c>
      <c r="J8279" s="1">
        <v>2</v>
      </c>
      <c r="K8279" s="4">
        <v>0.05</v>
      </c>
      <c r="L8279" s="6">
        <f t="shared" si="260"/>
        <v>11.5</v>
      </c>
      <c r="M8279" s="8">
        <f t="shared" si="261"/>
        <v>448.5</v>
      </c>
      <c r="N8279" s="21">
        <f>(sales[[#This Row],[Price]]*sales[[#This Row],[Qty]])-(sales[[#This Row],[Discount_Amt]]*sales[[#This Row],[Qty]])</f>
        <v>437</v>
      </c>
    </row>
    <row r="8280" spans="2:14" hidden="1" x14ac:dyDescent="0.35">
      <c r="B8280" s="7">
        <v>2032278</v>
      </c>
      <c r="C8280" s="1" t="s">
        <v>7</v>
      </c>
      <c r="D8280" s="1" t="s">
        <v>25</v>
      </c>
      <c r="E8280" s="1" t="s">
        <v>506</v>
      </c>
      <c r="F8280" s="1" t="s">
        <v>519</v>
      </c>
      <c r="G8280" s="3">
        <v>45482</v>
      </c>
      <c r="H8280" s="3">
        <v>45487</v>
      </c>
      <c r="I8280" s="6">
        <v>7999</v>
      </c>
      <c r="J8280" s="1">
        <v>1</v>
      </c>
      <c r="K8280" s="4">
        <v>0.02</v>
      </c>
      <c r="L8280" s="6">
        <f t="shared" si="260"/>
        <v>159.97999999999999</v>
      </c>
      <c r="M8280" s="8">
        <f t="shared" si="261"/>
        <v>7839.02</v>
      </c>
      <c r="N8280" s="21">
        <f>(sales[[#This Row],[Price]]*sales[[#This Row],[Qty]])-(sales[[#This Row],[Discount_Amt]]*sales[[#This Row],[Qty]])</f>
        <v>7839.02</v>
      </c>
    </row>
    <row r="8281" spans="2:14" x14ac:dyDescent="0.35">
      <c r="B8281" s="7">
        <v>2032279</v>
      </c>
      <c r="C8281" s="1" t="s">
        <v>10</v>
      </c>
      <c r="D8281" s="1" t="s">
        <v>30</v>
      </c>
      <c r="E8281" s="1" t="s">
        <v>507</v>
      </c>
      <c r="F8281" s="1" t="s">
        <v>521</v>
      </c>
      <c r="G8281" s="3">
        <v>45482</v>
      </c>
      <c r="H8281" s="3">
        <v>45483</v>
      </c>
      <c r="I8281" s="6">
        <v>850</v>
      </c>
      <c r="J8281" s="1">
        <v>2</v>
      </c>
      <c r="K8281" s="4">
        <v>0.06</v>
      </c>
      <c r="L8281" s="6">
        <f t="shared" si="260"/>
        <v>51</v>
      </c>
      <c r="M8281" s="8">
        <f t="shared" si="261"/>
        <v>1649</v>
      </c>
      <c r="N8281" s="21">
        <f>(sales[[#This Row],[Price]]*sales[[#This Row],[Qty]])-(sales[[#This Row],[Discount_Amt]]*sales[[#This Row],[Qty]])</f>
        <v>1598</v>
      </c>
    </row>
    <row r="8282" spans="2:14" hidden="1" x14ac:dyDescent="0.35">
      <c r="B8282" s="7">
        <v>2032280</v>
      </c>
      <c r="C8282" s="1" t="s">
        <v>8</v>
      </c>
      <c r="D8282" s="1" t="s">
        <v>27</v>
      </c>
      <c r="E8282" s="1" t="s">
        <v>508</v>
      </c>
      <c r="F8282" s="1" t="s">
        <v>520</v>
      </c>
      <c r="G8282" s="3">
        <v>45482</v>
      </c>
      <c r="H8282" s="3">
        <v>45490</v>
      </c>
      <c r="I8282" s="6">
        <v>65000</v>
      </c>
      <c r="J8282" s="1">
        <v>7</v>
      </c>
      <c r="K8282" s="4">
        <v>0.15</v>
      </c>
      <c r="L8282" s="6">
        <f t="shared" si="260"/>
        <v>9750</v>
      </c>
      <c r="M8282" s="8">
        <f t="shared" si="261"/>
        <v>445250</v>
      </c>
      <c r="N8282" s="21">
        <f>(sales[[#This Row],[Price]]*sales[[#This Row],[Qty]])-(sales[[#This Row],[Discount_Amt]]*sales[[#This Row],[Qty]])</f>
        <v>386750</v>
      </c>
    </row>
    <row r="8283" spans="2:14" hidden="1" x14ac:dyDescent="0.35">
      <c r="B8283" s="7">
        <v>2032281</v>
      </c>
      <c r="C8283" s="1" t="s">
        <v>9</v>
      </c>
      <c r="D8283" s="1" t="s">
        <v>28</v>
      </c>
      <c r="E8283" s="1" t="s">
        <v>31</v>
      </c>
      <c r="F8283" s="1" t="s">
        <v>518</v>
      </c>
      <c r="G8283" s="3">
        <v>45482</v>
      </c>
      <c r="H8283" s="3">
        <v>45484</v>
      </c>
      <c r="I8283" s="6">
        <v>450</v>
      </c>
      <c r="J8283" s="1">
        <v>2</v>
      </c>
      <c r="K8283" s="4">
        <v>0.02</v>
      </c>
      <c r="L8283" s="6">
        <f t="shared" si="260"/>
        <v>9</v>
      </c>
      <c r="M8283" s="8">
        <f t="shared" si="261"/>
        <v>891</v>
      </c>
      <c r="N8283" s="21">
        <f>(sales[[#This Row],[Price]]*sales[[#This Row],[Qty]])-(sales[[#This Row],[Discount_Amt]]*sales[[#This Row],[Qty]])</f>
        <v>882</v>
      </c>
    </row>
    <row r="8284" spans="2:14" x14ac:dyDescent="0.35">
      <c r="B8284" s="7">
        <v>2032282</v>
      </c>
      <c r="C8284" s="1" t="s">
        <v>11</v>
      </c>
      <c r="D8284" s="1" t="s">
        <v>29</v>
      </c>
      <c r="E8284" s="1" t="s">
        <v>32</v>
      </c>
      <c r="F8284" s="1" t="s">
        <v>519</v>
      </c>
      <c r="G8284" s="3">
        <v>45482</v>
      </c>
      <c r="H8284" s="3">
        <v>45485</v>
      </c>
      <c r="I8284" s="6">
        <v>1299</v>
      </c>
      <c r="J8284" s="1">
        <v>2</v>
      </c>
      <c r="K8284" s="4">
        <v>0.02</v>
      </c>
      <c r="L8284" s="6">
        <f t="shared" si="260"/>
        <v>25.98</v>
      </c>
      <c r="M8284" s="8">
        <f t="shared" si="261"/>
        <v>2572.02</v>
      </c>
      <c r="N8284" s="21">
        <f>(sales[[#This Row],[Price]]*sales[[#This Row],[Qty]])-(sales[[#This Row],[Discount_Amt]]*sales[[#This Row],[Qty]])</f>
        <v>2546.04</v>
      </c>
    </row>
    <row r="8285" spans="2:14" x14ac:dyDescent="0.35">
      <c r="B8285" s="7">
        <v>2032283</v>
      </c>
      <c r="C8285" s="1" t="s">
        <v>12</v>
      </c>
      <c r="D8285" s="1" t="s">
        <v>25</v>
      </c>
      <c r="E8285" s="1" t="s">
        <v>38</v>
      </c>
      <c r="F8285" s="1" t="s">
        <v>520</v>
      </c>
      <c r="G8285" s="3">
        <v>45482</v>
      </c>
      <c r="H8285" s="3">
        <v>45487</v>
      </c>
      <c r="I8285" s="6">
        <v>1700</v>
      </c>
      <c r="J8285" s="1">
        <v>1</v>
      </c>
      <c r="K8285" s="4">
        <v>0.02</v>
      </c>
      <c r="L8285" s="6">
        <f t="shared" si="260"/>
        <v>34</v>
      </c>
      <c r="M8285" s="8">
        <f t="shared" si="261"/>
        <v>1666</v>
      </c>
      <c r="N8285" s="21">
        <f>(sales[[#This Row],[Price]]*sales[[#This Row],[Qty]])-(sales[[#This Row],[Discount_Amt]]*sales[[#This Row],[Qty]])</f>
        <v>1666</v>
      </c>
    </row>
    <row r="8286" spans="2:14" hidden="1" x14ac:dyDescent="0.35">
      <c r="B8286" s="7">
        <v>2032284</v>
      </c>
      <c r="C8286" s="1" t="s">
        <v>13</v>
      </c>
      <c r="D8286" s="1" t="s">
        <v>26</v>
      </c>
      <c r="E8286" s="1" t="s">
        <v>33</v>
      </c>
      <c r="F8286" s="1" t="s">
        <v>521</v>
      </c>
      <c r="G8286" s="3">
        <v>45482</v>
      </c>
      <c r="H8286" s="3">
        <v>45483</v>
      </c>
      <c r="I8286" s="6">
        <v>55000</v>
      </c>
      <c r="J8286" s="1">
        <v>2</v>
      </c>
      <c r="K8286" s="4">
        <v>0.02</v>
      </c>
      <c r="L8286" s="6">
        <f t="shared" si="260"/>
        <v>1100</v>
      </c>
      <c r="M8286" s="8">
        <f t="shared" si="261"/>
        <v>108900</v>
      </c>
      <c r="N8286" s="21">
        <f>(sales[[#This Row],[Price]]*sales[[#This Row],[Qty]])-(sales[[#This Row],[Discount_Amt]]*sales[[#This Row],[Qty]])</f>
        <v>107800</v>
      </c>
    </row>
    <row r="8287" spans="2:14" hidden="1" x14ac:dyDescent="0.35">
      <c r="B8287" s="7">
        <v>2032285</v>
      </c>
      <c r="C8287" s="1" t="s">
        <v>14</v>
      </c>
      <c r="D8287" s="1" t="s">
        <v>27</v>
      </c>
      <c r="E8287" s="1" t="s">
        <v>34</v>
      </c>
      <c r="F8287" s="1" t="s">
        <v>518</v>
      </c>
      <c r="G8287" s="3">
        <v>45482</v>
      </c>
      <c r="H8287" s="3">
        <v>45490</v>
      </c>
      <c r="I8287" s="6">
        <v>57999</v>
      </c>
      <c r="J8287" s="1">
        <v>4</v>
      </c>
      <c r="K8287" s="4">
        <v>0.02</v>
      </c>
      <c r="L8287" s="6">
        <f t="shared" si="260"/>
        <v>1159.98</v>
      </c>
      <c r="M8287" s="8">
        <f t="shared" si="261"/>
        <v>230836.02</v>
      </c>
      <c r="N8287" s="21">
        <f>(sales[[#This Row],[Price]]*sales[[#This Row],[Qty]])-(sales[[#This Row],[Discount_Amt]]*sales[[#This Row],[Qty]])</f>
        <v>227356.08</v>
      </c>
    </row>
    <row r="8288" spans="2:14" hidden="1" x14ac:dyDescent="0.35">
      <c r="B8288" s="7">
        <v>2032286</v>
      </c>
      <c r="C8288" s="1" t="s">
        <v>15</v>
      </c>
      <c r="D8288" s="1" t="s">
        <v>28</v>
      </c>
      <c r="E8288" s="1" t="s">
        <v>35</v>
      </c>
      <c r="F8288" s="1" t="s">
        <v>518</v>
      </c>
      <c r="G8288" s="3">
        <v>45482</v>
      </c>
      <c r="H8288" s="3">
        <v>45484</v>
      </c>
      <c r="I8288" s="6">
        <v>1399</v>
      </c>
      <c r="J8288" s="1">
        <v>3</v>
      </c>
      <c r="K8288" s="4">
        <v>0.02</v>
      </c>
      <c r="L8288" s="6">
        <f t="shared" si="260"/>
        <v>27.98</v>
      </c>
      <c r="M8288" s="8">
        <f t="shared" si="261"/>
        <v>4169.0200000000004</v>
      </c>
      <c r="N8288" s="21">
        <f>(sales[[#This Row],[Price]]*sales[[#This Row],[Qty]])-(sales[[#This Row],[Discount_Amt]]*sales[[#This Row],[Qty]])</f>
        <v>4113.0600000000004</v>
      </c>
    </row>
    <row r="8289" spans="2:14" hidden="1" x14ac:dyDescent="0.35">
      <c r="B8289" s="7">
        <v>2032287</v>
      </c>
      <c r="C8289" s="1" t="s">
        <v>16</v>
      </c>
      <c r="D8289" s="1" t="s">
        <v>29</v>
      </c>
      <c r="E8289" s="1" t="s">
        <v>36</v>
      </c>
      <c r="F8289" s="1" t="s">
        <v>519</v>
      </c>
      <c r="G8289" s="3">
        <v>45482</v>
      </c>
      <c r="H8289" s="3">
        <v>45485</v>
      </c>
      <c r="I8289" s="6">
        <v>999</v>
      </c>
      <c r="J8289" s="1">
        <v>2</v>
      </c>
      <c r="K8289" s="4">
        <v>0.02</v>
      </c>
      <c r="L8289" s="6">
        <f t="shared" si="260"/>
        <v>19.98</v>
      </c>
      <c r="M8289" s="8">
        <f t="shared" si="261"/>
        <v>1978.02</v>
      </c>
      <c r="N8289" s="21">
        <f>(sales[[#This Row],[Price]]*sales[[#This Row],[Qty]])-(sales[[#This Row],[Discount_Amt]]*sales[[#This Row],[Qty]])</f>
        <v>1958.04</v>
      </c>
    </row>
    <row r="8290" spans="2:14" x14ac:dyDescent="0.35">
      <c r="B8290" s="7">
        <v>2032288</v>
      </c>
      <c r="C8290" s="1" t="s">
        <v>17</v>
      </c>
      <c r="D8290" s="1" t="s">
        <v>25</v>
      </c>
      <c r="E8290" s="1" t="s">
        <v>37</v>
      </c>
      <c r="F8290" s="1" t="s">
        <v>521</v>
      </c>
      <c r="G8290" s="3">
        <v>45482</v>
      </c>
      <c r="H8290" s="3">
        <v>45487</v>
      </c>
      <c r="I8290" s="6">
        <v>2099</v>
      </c>
      <c r="J8290" s="1">
        <v>1</v>
      </c>
      <c r="K8290" s="4">
        <v>0.02</v>
      </c>
      <c r="L8290" s="6">
        <f t="shared" si="260"/>
        <v>41.980000000000004</v>
      </c>
      <c r="M8290" s="8">
        <f t="shared" si="261"/>
        <v>2057.02</v>
      </c>
      <c r="N8290" s="21">
        <f>(sales[[#This Row],[Price]]*sales[[#This Row],[Qty]])-(sales[[#This Row],[Discount_Amt]]*sales[[#This Row],[Qty]])</f>
        <v>2057.02</v>
      </c>
    </row>
    <row r="8291" spans="2:14" hidden="1" x14ac:dyDescent="0.35">
      <c r="B8291" s="7">
        <v>2032289</v>
      </c>
      <c r="C8291" s="1" t="s">
        <v>18</v>
      </c>
      <c r="D8291" s="1" t="s">
        <v>26</v>
      </c>
      <c r="E8291" s="1" t="s">
        <v>39</v>
      </c>
      <c r="F8291" s="1" t="s">
        <v>520</v>
      </c>
      <c r="G8291" s="3">
        <v>45482</v>
      </c>
      <c r="H8291" s="3">
        <v>45483</v>
      </c>
      <c r="I8291" s="6">
        <v>11000</v>
      </c>
      <c r="J8291" s="1">
        <v>1</v>
      </c>
      <c r="K8291" s="4">
        <v>7.0000000000000007E-2</v>
      </c>
      <c r="L8291" s="6">
        <f t="shared" si="260"/>
        <v>770.00000000000011</v>
      </c>
      <c r="M8291" s="8">
        <f t="shared" si="261"/>
        <v>10230</v>
      </c>
      <c r="N8291" s="21">
        <f>(sales[[#This Row],[Price]]*sales[[#This Row],[Qty]])-(sales[[#This Row],[Discount_Amt]]*sales[[#This Row],[Qty]])</f>
        <v>10230</v>
      </c>
    </row>
    <row r="8292" spans="2:14" hidden="1" x14ac:dyDescent="0.35">
      <c r="B8292" s="7">
        <v>2032290</v>
      </c>
      <c r="C8292" s="1" t="s">
        <v>19</v>
      </c>
      <c r="D8292" s="1" t="s">
        <v>27</v>
      </c>
      <c r="E8292" s="1" t="s">
        <v>40</v>
      </c>
      <c r="F8292" s="1" t="s">
        <v>518</v>
      </c>
      <c r="G8292" s="3">
        <v>45482</v>
      </c>
      <c r="H8292" s="3">
        <v>45490</v>
      </c>
      <c r="I8292" s="6">
        <v>800</v>
      </c>
      <c r="J8292" s="1">
        <v>2</v>
      </c>
      <c r="K8292" s="4">
        <v>0.03</v>
      </c>
      <c r="L8292" s="6">
        <f t="shared" si="260"/>
        <v>24</v>
      </c>
      <c r="M8292" s="8">
        <f t="shared" si="261"/>
        <v>1576</v>
      </c>
      <c r="N8292" s="21">
        <f>(sales[[#This Row],[Price]]*sales[[#This Row],[Qty]])-(sales[[#This Row],[Discount_Amt]]*sales[[#This Row],[Qty]])</f>
        <v>1552</v>
      </c>
    </row>
    <row r="8293" spans="2:14" hidden="1" x14ac:dyDescent="0.35">
      <c r="B8293" s="7">
        <v>2032291</v>
      </c>
      <c r="C8293" s="1" t="s">
        <v>20</v>
      </c>
      <c r="D8293" s="1" t="s">
        <v>28</v>
      </c>
      <c r="E8293" s="1" t="s">
        <v>41</v>
      </c>
      <c r="F8293" s="1" t="s">
        <v>519</v>
      </c>
      <c r="G8293" s="3">
        <v>45482</v>
      </c>
      <c r="H8293" s="3">
        <v>45484</v>
      </c>
      <c r="I8293" s="6">
        <v>5500</v>
      </c>
      <c r="J8293" s="1">
        <v>1</v>
      </c>
      <c r="K8293" s="4">
        <v>0.08</v>
      </c>
      <c r="L8293" s="6">
        <f t="shared" si="260"/>
        <v>440</v>
      </c>
      <c r="M8293" s="8">
        <f t="shared" si="261"/>
        <v>5060</v>
      </c>
      <c r="N8293" s="21">
        <f>(sales[[#This Row],[Price]]*sales[[#This Row],[Qty]])-(sales[[#This Row],[Discount_Amt]]*sales[[#This Row],[Qty]])</f>
        <v>5060</v>
      </c>
    </row>
    <row r="8294" spans="2:14" hidden="1" x14ac:dyDescent="0.35">
      <c r="B8294" s="7">
        <v>2032292</v>
      </c>
      <c r="C8294" s="1" t="s">
        <v>21</v>
      </c>
      <c r="D8294" s="1" t="s">
        <v>29</v>
      </c>
      <c r="E8294" s="1" t="s">
        <v>42</v>
      </c>
      <c r="F8294" s="1" t="s">
        <v>520</v>
      </c>
      <c r="G8294" s="3">
        <v>45482</v>
      </c>
      <c r="H8294" s="3">
        <v>45485</v>
      </c>
      <c r="I8294" s="6">
        <v>1350</v>
      </c>
      <c r="J8294" s="1">
        <v>3</v>
      </c>
      <c r="K8294" s="4">
        <v>0.05</v>
      </c>
      <c r="L8294" s="6">
        <f t="shared" si="260"/>
        <v>67.5</v>
      </c>
      <c r="M8294" s="8">
        <f t="shared" si="261"/>
        <v>3982.5</v>
      </c>
      <c r="N8294" s="21">
        <f>(sales[[#This Row],[Price]]*sales[[#This Row],[Qty]])-(sales[[#This Row],[Discount_Amt]]*sales[[#This Row],[Qty]])</f>
        <v>3847.5</v>
      </c>
    </row>
    <row r="8295" spans="2:14" hidden="1" x14ac:dyDescent="0.35">
      <c r="B8295" s="7">
        <v>2032293</v>
      </c>
      <c r="C8295" s="1" t="s">
        <v>22</v>
      </c>
      <c r="D8295" s="1" t="s">
        <v>25</v>
      </c>
      <c r="E8295" s="1" t="s">
        <v>43</v>
      </c>
      <c r="F8295" s="1" t="s">
        <v>521</v>
      </c>
      <c r="G8295" s="3">
        <v>45482</v>
      </c>
      <c r="H8295" s="3">
        <v>45487</v>
      </c>
      <c r="I8295" s="6">
        <v>4500</v>
      </c>
      <c r="J8295" s="1">
        <v>2</v>
      </c>
      <c r="K8295" s="4">
        <v>0.05</v>
      </c>
      <c r="L8295" s="6">
        <f t="shared" si="260"/>
        <v>225</v>
      </c>
      <c r="M8295" s="8">
        <f t="shared" si="261"/>
        <v>8775</v>
      </c>
      <c r="N8295" s="21">
        <f>(sales[[#This Row],[Price]]*sales[[#This Row],[Qty]])-(sales[[#This Row],[Discount_Amt]]*sales[[#This Row],[Qty]])</f>
        <v>8550</v>
      </c>
    </row>
    <row r="8296" spans="2:14" hidden="1" x14ac:dyDescent="0.35">
      <c r="B8296" s="7">
        <v>2032294</v>
      </c>
      <c r="C8296" s="1" t="s">
        <v>23</v>
      </c>
      <c r="D8296" s="1" t="s">
        <v>428</v>
      </c>
      <c r="E8296" s="1" t="s">
        <v>44</v>
      </c>
      <c r="F8296" s="1" t="s">
        <v>518</v>
      </c>
      <c r="G8296" s="3">
        <v>45482</v>
      </c>
      <c r="H8296" s="3">
        <v>45483</v>
      </c>
      <c r="I8296" s="6">
        <v>2350</v>
      </c>
      <c r="J8296" s="1">
        <v>1</v>
      </c>
      <c r="K8296" s="4">
        <v>0.05</v>
      </c>
      <c r="L8296" s="6">
        <f t="shared" si="260"/>
        <v>117.5</v>
      </c>
      <c r="M8296" s="8">
        <f t="shared" si="261"/>
        <v>2232.5</v>
      </c>
      <c r="N8296" s="21">
        <f>(sales[[#This Row],[Price]]*sales[[#This Row],[Qty]])-(sales[[#This Row],[Discount_Amt]]*sales[[#This Row],[Qty]])</f>
        <v>2232.5</v>
      </c>
    </row>
    <row r="8297" spans="2:14" hidden="1" x14ac:dyDescent="0.35">
      <c r="B8297" s="7">
        <v>2032295</v>
      </c>
      <c r="C8297" s="1" t="s">
        <v>24</v>
      </c>
      <c r="D8297" s="1" t="s">
        <v>25</v>
      </c>
      <c r="E8297" s="1" t="s">
        <v>45</v>
      </c>
      <c r="F8297" s="1" t="s">
        <v>518</v>
      </c>
      <c r="G8297" s="3">
        <v>45482</v>
      </c>
      <c r="H8297" s="3">
        <v>45490</v>
      </c>
      <c r="I8297" s="6">
        <v>90</v>
      </c>
      <c r="J8297" s="1">
        <v>2</v>
      </c>
      <c r="K8297" s="4">
        <v>0.05</v>
      </c>
      <c r="L8297" s="6">
        <f t="shared" si="260"/>
        <v>4.5</v>
      </c>
      <c r="M8297" s="8">
        <f t="shared" si="261"/>
        <v>175.5</v>
      </c>
      <c r="N8297" s="21">
        <f>(sales[[#This Row],[Price]]*sales[[#This Row],[Qty]])-(sales[[#This Row],[Discount_Amt]]*sales[[#This Row],[Qty]])</f>
        <v>171</v>
      </c>
    </row>
    <row r="8298" spans="2:14" hidden="1" x14ac:dyDescent="0.35">
      <c r="B8298" s="7">
        <v>2032296</v>
      </c>
      <c r="C8298" s="1" t="s">
        <v>4</v>
      </c>
      <c r="D8298" s="1" t="s">
        <v>26</v>
      </c>
      <c r="E8298" s="1" t="s">
        <v>46</v>
      </c>
      <c r="F8298" s="1" t="s">
        <v>519</v>
      </c>
      <c r="G8298" s="3">
        <v>45482</v>
      </c>
      <c r="H8298" s="3">
        <v>45484</v>
      </c>
      <c r="I8298" s="6">
        <v>280</v>
      </c>
      <c r="J8298" s="1">
        <v>1</v>
      </c>
      <c r="K8298" s="4">
        <v>0.03</v>
      </c>
      <c r="L8298" s="6">
        <f t="shared" si="260"/>
        <v>8.4</v>
      </c>
      <c r="M8298" s="8">
        <f t="shared" si="261"/>
        <v>271.60000000000002</v>
      </c>
      <c r="N8298" s="21">
        <f>(sales[[#This Row],[Price]]*sales[[#This Row],[Qty]])-(sales[[#This Row],[Discount_Amt]]*sales[[#This Row],[Qty]])</f>
        <v>271.60000000000002</v>
      </c>
    </row>
    <row r="8299" spans="2:14" hidden="1" x14ac:dyDescent="0.35">
      <c r="B8299" s="7">
        <v>2032297</v>
      </c>
      <c r="C8299" s="1" t="s">
        <v>5</v>
      </c>
      <c r="D8299" s="1" t="s">
        <v>27</v>
      </c>
      <c r="E8299" s="1" t="s">
        <v>47</v>
      </c>
      <c r="F8299" s="1" t="s">
        <v>521</v>
      </c>
      <c r="G8299" s="3">
        <v>45482</v>
      </c>
      <c r="H8299" s="3">
        <v>45485</v>
      </c>
      <c r="I8299" s="6">
        <v>70</v>
      </c>
      <c r="J8299" s="1">
        <v>2</v>
      </c>
      <c r="K8299" s="4">
        <v>0.1</v>
      </c>
      <c r="L8299" s="6">
        <f t="shared" si="260"/>
        <v>7</v>
      </c>
      <c r="M8299" s="8">
        <f t="shared" si="261"/>
        <v>133</v>
      </c>
      <c r="N8299" s="21">
        <f>(sales[[#This Row],[Price]]*sales[[#This Row],[Qty]])-(sales[[#This Row],[Discount_Amt]]*sales[[#This Row],[Qty]])</f>
        <v>126</v>
      </c>
    </row>
    <row r="8300" spans="2:14" hidden="1" x14ac:dyDescent="0.35">
      <c r="B8300" s="7">
        <v>2032298</v>
      </c>
      <c r="C8300" s="1" t="s">
        <v>6</v>
      </c>
      <c r="D8300" s="1" t="s">
        <v>28</v>
      </c>
      <c r="E8300" s="1" t="s">
        <v>48</v>
      </c>
      <c r="F8300" s="1" t="s">
        <v>520</v>
      </c>
      <c r="G8300" s="3">
        <v>45482</v>
      </c>
      <c r="H8300" s="3">
        <v>45487</v>
      </c>
      <c r="I8300" s="6">
        <v>230</v>
      </c>
      <c r="J8300" s="1">
        <v>3</v>
      </c>
      <c r="K8300" s="4">
        <v>0.05</v>
      </c>
      <c r="L8300" s="6">
        <f t="shared" si="260"/>
        <v>11.5</v>
      </c>
      <c r="M8300" s="8">
        <f t="shared" si="261"/>
        <v>678.5</v>
      </c>
      <c r="N8300" s="21">
        <f>(sales[[#This Row],[Price]]*sales[[#This Row],[Qty]])-(sales[[#This Row],[Discount_Amt]]*sales[[#This Row],[Qty]])</f>
        <v>655.5</v>
      </c>
    </row>
    <row r="8301" spans="2:14" hidden="1" x14ac:dyDescent="0.35">
      <c r="B8301" s="7">
        <v>2032299</v>
      </c>
      <c r="C8301" s="1" t="s">
        <v>7</v>
      </c>
      <c r="D8301" s="1" t="s">
        <v>29</v>
      </c>
      <c r="E8301" s="1" t="s">
        <v>49</v>
      </c>
      <c r="F8301" s="1" t="s">
        <v>518</v>
      </c>
      <c r="G8301" s="3">
        <v>45482</v>
      </c>
      <c r="H8301" s="3">
        <v>45483</v>
      </c>
      <c r="I8301" s="6">
        <v>7999</v>
      </c>
      <c r="J8301" s="1">
        <v>2</v>
      </c>
      <c r="K8301" s="4">
        <v>0.05</v>
      </c>
      <c r="L8301" s="6">
        <f t="shared" si="260"/>
        <v>399.95000000000005</v>
      </c>
      <c r="M8301" s="8">
        <f t="shared" si="261"/>
        <v>15598.05</v>
      </c>
      <c r="N8301" s="21">
        <f>(sales[[#This Row],[Price]]*sales[[#This Row],[Qty]])-(sales[[#This Row],[Discount_Amt]]*sales[[#This Row],[Qty]])</f>
        <v>15198.1</v>
      </c>
    </row>
    <row r="8302" spans="2:14" x14ac:dyDescent="0.35">
      <c r="B8302" s="7">
        <v>2032300</v>
      </c>
      <c r="C8302" s="1" t="s">
        <v>10</v>
      </c>
      <c r="D8302" s="1" t="s">
        <v>25</v>
      </c>
      <c r="E8302" s="1" t="s">
        <v>50</v>
      </c>
      <c r="F8302" s="1" t="s">
        <v>519</v>
      </c>
      <c r="G8302" s="3">
        <v>45482</v>
      </c>
      <c r="H8302" s="3">
        <v>45490</v>
      </c>
      <c r="I8302" s="6">
        <v>850</v>
      </c>
      <c r="J8302" s="1">
        <v>7</v>
      </c>
      <c r="K8302" s="4">
        <v>0.02</v>
      </c>
      <c r="L8302" s="6">
        <f t="shared" ref="L8302:L8365" si="262">I8302*K8302</f>
        <v>17</v>
      </c>
      <c r="M8302" s="8">
        <f t="shared" ref="M8302:M8365" si="263">I8302*J8302-L8302</f>
        <v>5933</v>
      </c>
      <c r="N8302" s="21">
        <f>(sales[[#This Row],[Price]]*sales[[#This Row],[Qty]])-(sales[[#This Row],[Discount_Amt]]*sales[[#This Row],[Qty]])</f>
        <v>5831</v>
      </c>
    </row>
    <row r="8303" spans="2:14" hidden="1" x14ac:dyDescent="0.35">
      <c r="B8303" s="7">
        <v>2032301</v>
      </c>
      <c r="C8303" s="1" t="s">
        <v>8</v>
      </c>
      <c r="D8303" s="1" t="s">
        <v>30</v>
      </c>
      <c r="E8303" s="1" t="s">
        <v>51</v>
      </c>
      <c r="F8303" s="1" t="s">
        <v>520</v>
      </c>
      <c r="G8303" s="3">
        <v>45482</v>
      </c>
      <c r="H8303" s="3">
        <v>45484</v>
      </c>
      <c r="I8303" s="6">
        <v>65000</v>
      </c>
      <c r="J8303" s="1">
        <v>2</v>
      </c>
      <c r="K8303" s="4">
        <v>0.06</v>
      </c>
      <c r="L8303" s="6">
        <f t="shared" si="262"/>
        <v>3900</v>
      </c>
      <c r="M8303" s="8">
        <f t="shared" si="263"/>
        <v>126100</v>
      </c>
      <c r="N8303" s="21">
        <f>(sales[[#This Row],[Price]]*sales[[#This Row],[Qty]])-(sales[[#This Row],[Discount_Amt]]*sales[[#This Row],[Qty]])</f>
        <v>122200</v>
      </c>
    </row>
    <row r="8304" spans="2:14" hidden="1" x14ac:dyDescent="0.35">
      <c r="B8304" s="7">
        <v>2032302</v>
      </c>
      <c r="C8304" s="1" t="s">
        <v>9</v>
      </c>
      <c r="D8304" s="1" t="s">
        <v>27</v>
      </c>
      <c r="E8304" s="1" t="s">
        <v>506</v>
      </c>
      <c r="F8304" s="1" t="s">
        <v>521</v>
      </c>
      <c r="G8304" s="3">
        <v>45482</v>
      </c>
      <c r="H8304" s="3">
        <v>45485</v>
      </c>
      <c r="I8304" s="6">
        <v>450</v>
      </c>
      <c r="J8304" s="1">
        <v>1</v>
      </c>
      <c r="K8304" s="4">
        <v>0.15</v>
      </c>
      <c r="L8304" s="6">
        <f t="shared" si="262"/>
        <v>67.5</v>
      </c>
      <c r="M8304" s="8">
        <f t="shared" si="263"/>
        <v>382.5</v>
      </c>
      <c r="N8304" s="21">
        <f>(sales[[#This Row],[Price]]*sales[[#This Row],[Qty]])-(sales[[#This Row],[Discount_Amt]]*sales[[#This Row],[Qty]])</f>
        <v>382.5</v>
      </c>
    </row>
    <row r="8305" spans="2:14" x14ac:dyDescent="0.35">
      <c r="B8305" s="7">
        <v>2032303</v>
      </c>
      <c r="C8305" s="1" t="s">
        <v>11</v>
      </c>
      <c r="D8305" s="1" t="s">
        <v>28</v>
      </c>
      <c r="E8305" s="1" t="s">
        <v>507</v>
      </c>
      <c r="F8305" s="1" t="s">
        <v>518</v>
      </c>
      <c r="G8305" s="3">
        <v>45482</v>
      </c>
      <c r="H8305" s="3">
        <v>45487</v>
      </c>
      <c r="I8305" s="6">
        <v>1299</v>
      </c>
      <c r="J8305" s="1">
        <v>1</v>
      </c>
      <c r="K8305" s="4">
        <v>0.02</v>
      </c>
      <c r="L8305" s="6">
        <f t="shared" si="262"/>
        <v>25.98</v>
      </c>
      <c r="M8305" s="8">
        <f t="shared" si="263"/>
        <v>1273.02</v>
      </c>
      <c r="N8305" s="21">
        <f>(sales[[#This Row],[Price]]*sales[[#This Row],[Qty]])-(sales[[#This Row],[Discount_Amt]]*sales[[#This Row],[Qty]])</f>
        <v>1273.02</v>
      </c>
    </row>
    <row r="8306" spans="2:14" x14ac:dyDescent="0.35">
      <c r="B8306" s="7">
        <v>2032304</v>
      </c>
      <c r="C8306" s="1" t="s">
        <v>12</v>
      </c>
      <c r="D8306" s="1" t="s">
        <v>29</v>
      </c>
      <c r="E8306" s="1" t="s">
        <v>508</v>
      </c>
      <c r="F8306" s="1" t="s">
        <v>518</v>
      </c>
      <c r="G8306" s="3">
        <v>45482</v>
      </c>
      <c r="H8306" s="3">
        <v>45483</v>
      </c>
      <c r="I8306" s="6">
        <v>1700</v>
      </c>
      <c r="J8306" s="1">
        <v>1</v>
      </c>
      <c r="K8306" s="4">
        <v>0.02</v>
      </c>
      <c r="L8306" s="6">
        <f t="shared" si="262"/>
        <v>34</v>
      </c>
      <c r="M8306" s="8">
        <f t="shared" si="263"/>
        <v>1666</v>
      </c>
      <c r="N8306" s="21">
        <f>(sales[[#This Row],[Price]]*sales[[#This Row],[Qty]])-(sales[[#This Row],[Discount_Amt]]*sales[[#This Row],[Qty]])</f>
        <v>1666</v>
      </c>
    </row>
    <row r="8307" spans="2:14" hidden="1" x14ac:dyDescent="0.35">
      <c r="B8307" s="7">
        <v>2032305</v>
      </c>
      <c r="C8307" s="1" t="s">
        <v>13</v>
      </c>
      <c r="D8307" s="1" t="s">
        <v>25</v>
      </c>
      <c r="E8307" s="1" t="s">
        <v>31</v>
      </c>
      <c r="F8307" s="1" t="s">
        <v>519</v>
      </c>
      <c r="G8307" s="3">
        <v>45482</v>
      </c>
      <c r="H8307" s="3">
        <v>45490</v>
      </c>
      <c r="I8307" s="6">
        <v>55000</v>
      </c>
      <c r="J8307" s="1">
        <v>2</v>
      </c>
      <c r="K8307" s="4">
        <v>0.02</v>
      </c>
      <c r="L8307" s="6">
        <f t="shared" si="262"/>
        <v>1100</v>
      </c>
      <c r="M8307" s="8">
        <f t="shared" si="263"/>
        <v>108900</v>
      </c>
      <c r="N8307" s="21">
        <f>(sales[[#This Row],[Price]]*sales[[#This Row],[Qty]])-(sales[[#This Row],[Discount_Amt]]*sales[[#This Row],[Qty]])</f>
        <v>107800</v>
      </c>
    </row>
    <row r="8308" spans="2:14" hidden="1" x14ac:dyDescent="0.35">
      <c r="B8308" s="7">
        <v>2032306</v>
      </c>
      <c r="C8308" s="1" t="s">
        <v>14</v>
      </c>
      <c r="D8308" s="1" t="s">
        <v>26</v>
      </c>
      <c r="E8308" s="1" t="s">
        <v>32</v>
      </c>
      <c r="F8308" s="1" t="s">
        <v>521</v>
      </c>
      <c r="G8308" s="3">
        <v>45482</v>
      </c>
      <c r="H8308" s="3">
        <v>45484</v>
      </c>
      <c r="I8308" s="6">
        <v>57999</v>
      </c>
      <c r="J8308" s="1">
        <v>1</v>
      </c>
      <c r="K8308" s="4">
        <v>0.02</v>
      </c>
      <c r="L8308" s="6">
        <f t="shared" si="262"/>
        <v>1159.98</v>
      </c>
      <c r="M8308" s="8">
        <f t="shared" si="263"/>
        <v>56839.02</v>
      </c>
      <c r="N8308" s="21">
        <f>(sales[[#This Row],[Price]]*sales[[#This Row],[Qty]])-(sales[[#This Row],[Discount_Amt]]*sales[[#This Row],[Qty]])</f>
        <v>56839.02</v>
      </c>
    </row>
    <row r="8309" spans="2:14" hidden="1" x14ac:dyDescent="0.35">
      <c r="B8309" s="7">
        <v>2032307</v>
      </c>
      <c r="C8309" s="1" t="s">
        <v>15</v>
      </c>
      <c r="D8309" s="1" t="s">
        <v>27</v>
      </c>
      <c r="E8309" s="1" t="s">
        <v>38</v>
      </c>
      <c r="F8309" s="1" t="s">
        <v>520</v>
      </c>
      <c r="G8309" s="3">
        <v>45482</v>
      </c>
      <c r="H8309" s="3">
        <v>45485</v>
      </c>
      <c r="I8309" s="6">
        <v>1399</v>
      </c>
      <c r="J8309" s="1">
        <v>2</v>
      </c>
      <c r="K8309" s="4">
        <v>0.02</v>
      </c>
      <c r="L8309" s="6">
        <f t="shared" si="262"/>
        <v>27.98</v>
      </c>
      <c r="M8309" s="8">
        <f t="shared" si="263"/>
        <v>2770.02</v>
      </c>
      <c r="N8309" s="21">
        <f>(sales[[#This Row],[Price]]*sales[[#This Row],[Qty]])-(sales[[#This Row],[Discount_Amt]]*sales[[#This Row],[Qty]])</f>
        <v>2742.04</v>
      </c>
    </row>
    <row r="8310" spans="2:14" hidden="1" x14ac:dyDescent="0.35">
      <c r="B8310" s="7">
        <v>2032308</v>
      </c>
      <c r="C8310" s="1" t="s">
        <v>16</v>
      </c>
      <c r="D8310" s="1" t="s">
        <v>28</v>
      </c>
      <c r="E8310" s="1" t="s">
        <v>33</v>
      </c>
      <c r="F8310" s="1" t="s">
        <v>518</v>
      </c>
      <c r="G8310" s="3">
        <v>45482</v>
      </c>
      <c r="H8310" s="3">
        <v>45487</v>
      </c>
      <c r="I8310" s="6">
        <v>999</v>
      </c>
      <c r="J8310" s="1">
        <v>7</v>
      </c>
      <c r="K8310" s="4">
        <v>0.02</v>
      </c>
      <c r="L8310" s="6">
        <f t="shared" si="262"/>
        <v>19.98</v>
      </c>
      <c r="M8310" s="8">
        <f t="shared" si="263"/>
        <v>6973.02</v>
      </c>
      <c r="N8310" s="21">
        <f>(sales[[#This Row],[Price]]*sales[[#This Row],[Qty]])-(sales[[#This Row],[Discount_Amt]]*sales[[#This Row],[Qty]])</f>
        <v>6853.14</v>
      </c>
    </row>
    <row r="8311" spans="2:14" x14ac:dyDescent="0.35">
      <c r="B8311" s="7">
        <v>2032309</v>
      </c>
      <c r="C8311" s="1" t="s">
        <v>17</v>
      </c>
      <c r="D8311" s="1" t="s">
        <v>29</v>
      </c>
      <c r="E8311" s="1" t="s">
        <v>34</v>
      </c>
      <c r="F8311" s="1" t="s">
        <v>519</v>
      </c>
      <c r="G8311" s="3">
        <v>45482</v>
      </c>
      <c r="H8311" s="3">
        <v>45483</v>
      </c>
      <c r="I8311" s="6">
        <v>2099</v>
      </c>
      <c r="J8311" s="1">
        <v>2</v>
      </c>
      <c r="K8311" s="4">
        <v>0.02</v>
      </c>
      <c r="L8311" s="6">
        <f t="shared" si="262"/>
        <v>41.980000000000004</v>
      </c>
      <c r="M8311" s="8">
        <f t="shared" si="263"/>
        <v>4156.0200000000004</v>
      </c>
      <c r="N8311" s="21">
        <f>(sales[[#This Row],[Price]]*sales[[#This Row],[Qty]])-(sales[[#This Row],[Discount_Amt]]*sales[[#This Row],[Qty]])</f>
        <v>4114.04</v>
      </c>
    </row>
    <row r="8312" spans="2:14" hidden="1" x14ac:dyDescent="0.35">
      <c r="B8312" s="7">
        <v>2032310</v>
      </c>
      <c r="C8312" s="1" t="s">
        <v>18</v>
      </c>
      <c r="D8312" s="1" t="s">
        <v>25</v>
      </c>
      <c r="E8312" s="1" t="s">
        <v>35</v>
      </c>
      <c r="F8312" s="1" t="s">
        <v>520</v>
      </c>
      <c r="G8312" s="3">
        <v>45482</v>
      </c>
      <c r="H8312" s="3">
        <v>45490</v>
      </c>
      <c r="I8312" s="6">
        <v>11000</v>
      </c>
      <c r="J8312" s="1">
        <v>2</v>
      </c>
      <c r="K8312" s="4">
        <v>0.02</v>
      </c>
      <c r="L8312" s="6">
        <f t="shared" si="262"/>
        <v>220</v>
      </c>
      <c r="M8312" s="8">
        <f t="shared" si="263"/>
        <v>21780</v>
      </c>
      <c r="N8312" s="21">
        <f>(sales[[#This Row],[Price]]*sales[[#This Row],[Qty]])-(sales[[#This Row],[Discount_Amt]]*sales[[#This Row],[Qty]])</f>
        <v>21560</v>
      </c>
    </row>
    <row r="8313" spans="2:14" hidden="1" x14ac:dyDescent="0.35">
      <c r="B8313" s="7">
        <v>2032311</v>
      </c>
      <c r="C8313" s="1" t="s">
        <v>19</v>
      </c>
      <c r="D8313" s="1" t="s">
        <v>26</v>
      </c>
      <c r="E8313" s="1" t="s">
        <v>36</v>
      </c>
      <c r="F8313" s="1" t="s">
        <v>521</v>
      </c>
      <c r="G8313" s="3">
        <v>45482</v>
      </c>
      <c r="H8313" s="3">
        <v>45484</v>
      </c>
      <c r="I8313" s="6">
        <v>800</v>
      </c>
      <c r="J8313" s="1">
        <v>1</v>
      </c>
      <c r="K8313" s="4">
        <v>7.0000000000000007E-2</v>
      </c>
      <c r="L8313" s="6">
        <f t="shared" si="262"/>
        <v>56.000000000000007</v>
      </c>
      <c r="M8313" s="8">
        <f t="shared" si="263"/>
        <v>744</v>
      </c>
      <c r="N8313" s="21">
        <f>(sales[[#This Row],[Price]]*sales[[#This Row],[Qty]])-(sales[[#This Row],[Discount_Amt]]*sales[[#This Row],[Qty]])</f>
        <v>744</v>
      </c>
    </row>
    <row r="8314" spans="2:14" hidden="1" x14ac:dyDescent="0.35">
      <c r="B8314" s="7">
        <v>2032312</v>
      </c>
      <c r="C8314" s="1" t="s">
        <v>20</v>
      </c>
      <c r="D8314" s="1" t="s">
        <v>27</v>
      </c>
      <c r="E8314" s="1" t="s">
        <v>37</v>
      </c>
      <c r="F8314" s="1" t="s">
        <v>518</v>
      </c>
      <c r="G8314" s="3">
        <v>45482</v>
      </c>
      <c r="H8314" s="3">
        <v>45485</v>
      </c>
      <c r="I8314" s="6">
        <v>5500</v>
      </c>
      <c r="J8314" s="1">
        <v>2</v>
      </c>
      <c r="K8314" s="4">
        <v>0.03</v>
      </c>
      <c r="L8314" s="6">
        <f t="shared" si="262"/>
        <v>165</v>
      </c>
      <c r="M8314" s="8">
        <f t="shared" si="263"/>
        <v>10835</v>
      </c>
      <c r="N8314" s="21">
        <f>(sales[[#This Row],[Price]]*sales[[#This Row],[Qty]])-(sales[[#This Row],[Discount_Amt]]*sales[[#This Row],[Qty]])</f>
        <v>10670</v>
      </c>
    </row>
    <row r="8315" spans="2:14" hidden="1" x14ac:dyDescent="0.35">
      <c r="B8315" s="7">
        <v>2032313</v>
      </c>
      <c r="C8315" s="1" t="s">
        <v>21</v>
      </c>
      <c r="D8315" s="1" t="s">
        <v>28</v>
      </c>
      <c r="E8315" s="1" t="s">
        <v>39</v>
      </c>
      <c r="F8315" s="1" t="s">
        <v>518</v>
      </c>
      <c r="G8315" s="3">
        <v>45482</v>
      </c>
      <c r="H8315" s="3">
        <v>45487</v>
      </c>
      <c r="I8315" s="6">
        <v>1350</v>
      </c>
      <c r="J8315" s="1">
        <v>4</v>
      </c>
      <c r="K8315" s="4">
        <v>0.08</v>
      </c>
      <c r="L8315" s="6">
        <f t="shared" si="262"/>
        <v>108</v>
      </c>
      <c r="M8315" s="8">
        <f t="shared" si="263"/>
        <v>5292</v>
      </c>
      <c r="N8315" s="21">
        <f>(sales[[#This Row],[Price]]*sales[[#This Row],[Qty]])-(sales[[#This Row],[Discount_Amt]]*sales[[#This Row],[Qty]])</f>
        <v>4968</v>
      </c>
    </row>
    <row r="8316" spans="2:14" hidden="1" x14ac:dyDescent="0.35">
      <c r="B8316" s="7">
        <v>2032314</v>
      </c>
      <c r="C8316" s="1" t="s">
        <v>22</v>
      </c>
      <c r="D8316" s="1" t="s">
        <v>29</v>
      </c>
      <c r="E8316" s="1" t="s">
        <v>40</v>
      </c>
      <c r="F8316" s="1" t="s">
        <v>519</v>
      </c>
      <c r="G8316" s="3">
        <v>45482</v>
      </c>
      <c r="H8316" s="3">
        <v>45483</v>
      </c>
      <c r="I8316" s="6">
        <v>4500</v>
      </c>
      <c r="J8316" s="1">
        <v>3</v>
      </c>
      <c r="K8316" s="4">
        <v>0.05</v>
      </c>
      <c r="L8316" s="6">
        <f t="shared" si="262"/>
        <v>225</v>
      </c>
      <c r="M8316" s="8">
        <f t="shared" si="263"/>
        <v>13275</v>
      </c>
      <c r="N8316" s="21">
        <f>(sales[[#This Row],[Price]]*sales[[#This Row],[Qty]])-(sales[[#This Row],[Discount_Amt]]*sales[[#This Row],[Qty]])</f>
        <v>12825</v>
      </c>
    </row>
    <row r="8317" spans="2:14" hidden="1" x14ac:dyDescent="0.35">
      <c r="B8317" s="7">
        <v>2032315</v>
      </c>
      <c r="C8317" s="1" t="s">
        <v>23</v>
      </c>
      <c r="D8317" s="1" t="s">
        <v>25</v>
      </c>
      <c r="E8317" s="1" t="s">
        <v>41</v>
      </c>
      <c r="F8317" s="1" t="s">
        <v>521</v>
      </c>
      <c r="G8317" s="3">
        <v>45482</v>
      </c>
      <c r="H8317" s="3">
        <v>45490</v>
      </c>
      <c r="I8317" s="6">
        <v>2350</v>
      </c>
      <c r="J8317" s="1">
        <v>2</v>
      </c>
      <c r="K8317" s="4">
        <v>0.05</v>
      </c>
      <c r="L8317" s="6">
        <f t="shared" si="262"/>
        <v>117.5</v>
      </c>
      <c r="M8317" s="8">
        <f t="shared" si="263"/>
        <v>4582.5</v>
      </c>
      <c r="N8317" s="21">
        <f>(sales[[#This Row],[Price]]*sales[[#This Row],[Qty]])-(sales[[#This Row],[Discount_Amt]]*sales[[#This Row],[Qty]])</f>
        <v>4465</v>
      </c>
    </row>
    <row r="8318" spans="2:14" hidden="1" x14ac:dyDescent="0.35">
      <c r="B8318" s="7">
        <v>2032316</v>
      </c>
      <c r="C8318" s="1" t="s">
        <v>24</v>
      </c>
      <c r="D8318" s="1" t="s">
        <v>429</v>
      </c>
      <c r="E8318" s="1" t="s">
        <v>42</v>
      </c>
      <c r="F8318" s="1" t="s">
        <v>520</v>
      </c>
      <c r="G8318" s="3">
        <v>45482</v>
      </c>
      <c r="H8318" s="3">
        <v>45484</v>
      </c>
      <c r="I8318" s="6">
        <v>90</v>
      </c>
      <c r="J8318" s="1">
        <v>1</v>
      </c>
      <c r="K8318" s="4">
        <v>0.05</v>
      </c>
      <c r="L8318" s="6">
        <f t="shared" si="262"/>
        <v>4.5</v>
      </c>
      <c r="M8318" s="8">
        <f t="shared" si="263"/>
        <v>85.5</v>
      </c>
      <c r="N8318" s="21">
        <f>(sales[[#This Row],[Price]]*sales[[#This Row],[Qty]])-(sales[[#This Row],[Discount_Amt]]*sales[[#This Row],[Qty]])</f>
        <v>85.5</v>
      </c>
    </row>
    <row r="8319" spans="2:14" hidden="1" x14ac:dyDescent="0.35">
      <c r="B8319" s="7">
        <v>2032317</v>
      </c>
      <c r="C8319" s="1" t="s">
        <v>4</v>
      </c>
      <c r="D8319" s="1" t="s">
        <v>25</v>
      </c>
      <c r="E8319" s="1" t="s">
        <v>43</v>
      </c>
      <c r="F8319" s="1" t="s">
        <v>518</v>
      </c>
      <c r="G8319" s="3">
        <v>45482</v>
      </c>
      <c r="H8319" s="3">
        <v>45485</v>
      </c>
      <c r="I8319" s="6">
        <v>280</v>
      </c>
      <c r="J8319" s="1">
        <v>1</v>
      </c>
      <c r="K8319" s="4">
        <v>0.05</v>
      </c>
      <c r="L8319" s="6">
        <f t="shared" si="262"/>
        <v>14</v>
      </c>
      <c r="M8319" s="8">
        <f t="shared" si="263"/>
        <v>266</v>
      </c>
      <c r="N8319" s="21">
        <f>(sales[[#This Row],[Price]]*sales[[#This Row],[Qty]])-(sales[[#This Row],[Discount_Amt]]*sales[[#This Row],[Qty]])</f>
        <v>266</v>
      </c>
    </row>
    <row r="8320" spans="2:14" hidden="1" x14ac:dyDescent="0.35">
      <c r="B8320" s="7">
        <v>2032318</v>
      </c>
      <c r="C8320" s="1" t="s">
        <v>5</v>
      </c>
      <c r="D8320" s="1" t="s">
        <v>26</v>
      </c>
      <c r="E8320" s="1" t="s">
        <v>44</v>
      </c>
      <c r="F8320" s="1" t="s">
        <v>519</v>
      </c>
      <c r="G8320" s="3">
        <v>45482</v>
      </c>
      <c r="H8320" s="3">
        <v>45487</v>
      </c>
      <c r="I8320" s="6">
        <v>70</v>
      </c>
      <c r="J8320" s="1">
        <v>2</v>
      </c>
      <c r="K8320" s="4">
        <v>0.03</v>
      </c>
      <c r="L8320" s="6">
        <f t="shared" si="262"/>
        <v>2.1</v>
      </c>
      <c r="M8320" s="8">
        <f t="shared" si="263"/>
        <v>137.9</v>
      </c>
      <c r="N8320" s="21">
        <f>(sales[[#This Row],[Price]]*sales[[#This Row],[Qty]])-(sales[[#This Row],[Discount_Amt]]*sales[[#This Row],[Qty]])</f>
        <v>135.80000000000001</v>
      </c>
    </row>
    <row r="8321" spans="2:14" hidden="1" x14ac:dyDescent="0.35">
      <c r="B8321" s="7">
        <v>2032319</v>
      </c>
      <c r="C8321" s="1" t="s">
        <v>6</v>
      </c>
      <c r="D8321" s="1" t="s">
        <v>27</v>
      </c>
      <c r="E8321" s="1" t="s">
        <v>45</v>
      </c>
      <c r="F8321" s="1" t="s">
        <v>520</v>
      </c>
      <c r="G8321" s="3">
        <v>45482</v>
      </c>
      <c r="H8321" s="3">
        <v>45483</v>
      </c>
      <c r="I8321" s="6">
        <v>230</v>
      </c>
      <c r="J8321" s="1">
        <v>1</v>
      </c>
      <c r="K8321" s="4">
        <v>0.1</v>
      </c>
      <c r="L8321" s="6">
        <f t="shared" si="262"/>
        <v>23</v>
      </c>
      <c r="M8321" s="8">
        <f t="shared" si="263"/>
        <v>207</v>
      </c>
      <c r="N8321" s="21">
        <f>(sales[[#This Row],[Price]]*sales[[#This Row],[Qty]])-(sales[[#This Row],[Discount_Amt]]*sales[[#This Row],[Qty]])</f>
        <v>207</v>
      </c>
    </row>
    <row r="8322" spans="2:14" hidden="1" x14ac:dyDescent="0.35">
      <c r="B8322" s="7">
        <v>2032320</v>
      </c>
      <c r="C8322" s="1" t="s">
        <v>7</v>
      </c>
      <c r="D8322" s="1" t="s">
        <v>28</v>
      </c>
      <c r="E8322" s="1" t="s">
        <v>46</v>
      </c>
      <c r="F8322" s="1" t="s">
        <v>521</v>
      </c>
      <c r="G8322" s="3">
        <v>45482</v>
      </c>
      <c r="H8322" s="3">
        <v>45490</v>
      </c>
      <c r="I8322" s="6">
        <v>7999</v>
      </c>
      <c r="J8322" s="1">
        <v>3</v>
      </c>
      <c r="K8322" s="4">
        <v>0.05</v>
      </c>
      <c r="L8322" s="6">
        <f t="shared" si="262"/>
        <v>399.95000000000005</v>
      </c>
      <c r="M8322" s="8">
        <f t="shared" si="263"/>
        <v>23597.05</v>
      </c>
      <c r="N8322" s="21">
        <f>(sales[[#This Row],[Price]]*sales[[#This Row],[Qty]])-(sales[[#This Row],[Discount_Amt]]*sales[[#This Row],[Qty]])</f>
        <v>22797.15</v>
      </c>
    </row>
    <row r="8323" spans="2:14" x14ac:dyDescent="0.35">
      <c r="B8323" s="7">
        <v>2032321</v>
      </c>
      <c r="C8323" s="1" t="s">
        <v>10</v>
      </c>
      <c r="D8323" s="1" t="s">
        <v>29</v>
      </c>
      <c r="E8323" s="1" t="s">
        <v>47</v>
      </c>
      <c r="F8323" s="1" t="s">
        <v>518</v>
      </c>
      <c r="G8323" s="3">
        <v>45482</v>
      </c>
      <c r="H8323" s="3">
        <v>45484</v>
      </c>
      <c r="I8323" s="6">
        <v>850</v>
      </c>
      <c r="J8323" s="1">
        <v>2</v>
      </c>
      <c r="K8323" s="4">
        <v>0.05</v>
      </c>
      <c r="L8323" s="6">
        <f t="shared" si="262"/>
        <v>42.5</v>
      </c>
      <c r="M8323" s="8">
        <f t="shared" si="263"/>
        <v>1657.5</v>
      </c>
      <c r="N8323" s="21">
        <f>(sales[[#This Row],[Price]]*sales[[#This Row],[Qty]])-(sales[[#This Row],[Discount_Amt]]*sales[[#This Row],[Qty]])</f>
        <v>1615</v>
      </c>
    </row>
    <row r="8324" spans="2:14" hidden="1" x14ac:dyDescent="0.35">
      <c r="B8324" s="7">
        <v>2032322</v>
      </c>
      <c r="C8324" s="1" t="s">
        <v>8</v>
      </c>
      <c r="D8324" s="1" t="s">
        <v>25</v>
      </c>
      <c r="E8324" s="1" t="s">
        <v>48</v>
      </c>
      <c r="F8324" s="1" t="s">
        <v>518</v>
      </c>
      <c r="G8324" s="3">
        <v>45482</v>
      </c>
      <c r="H8324" s="3">
        <v>45485</v>
      </c>
      <c r="I8324" s="6">
        <v>65000</v>
      </c>
      <c r="J8324" s="1">
        <v>1</v>
      </c>
      <c r="K8324" s="4">
        <v>0.02</v>
      </c>
      <c r="L8324" s="6">
        <f t="shared" si="262"/>
        <v>1300</v>
      </c>
      <c r="M8324" s="8">
        <f t="shared" si="263"/>
        <v>63700</v>
      </c>
      <c r="N8324" s="21">
        <f>(sales[[#This Row],[Price]]*sales[[#This Row],[Qty]])-(sales[[#This Row],[Discount_Amt]]*sales[[#This Row],[Qty]])</f>
        <v>63700</v>
      </c>
    </row>
    <row r="8325" spans="2:14" hidden="1" x14ac:dyDescent="0.35">
      <c r="B8325" s="7">
        <v>2032323</v>
      </c>
      <c r="C8325" s="1" t="s">
        <v>9</v>
      </c>
      <c r="D8325" s="1" t="s">
        <v>30</v>
      </c>
      <c r="E8325" s="1" t="s">
        <v>49</v>
      </c>
      <c r="F8325" s="1" t="s">
        <v>519</v>
      </c>
      <c r="G8325" s="3">
        <v>45482</v>
      </c>
      <c r="H8325" s="3">
        <v>45487</v>
      </c>
      <c r="I8325" s="6">
        <v>450</v>
      </c>
      <c r="J8325" s="1">
        <v>2</v>
      </c>
      <c r="K8325" s="4">
        <v>0.06</v>
      </c>
      <c r="L8325" s="6">
        <f t="shared" si="262"/>
        <v>27</v>
      </c>
      <c r="M8325" s="8">
        <f t="shared" si="263"/>
        <v>873</v>
      </c>
      <c r="N8325" s="21">
        <f>(sales[[#This Row],[Price]]*sales[[#This Row],[Qty]])-(sales[[#This Row],[Discount_Amt]]*sales[[#This Row],[Qty]])</f>
        <v>846</v>
      </c>
    </row>
    <row r="8326" spans="2:14" x14ac:dyDescent="0.35">
      <c r="B8326" s="7">
        <v>2032324</v>
      </c>
      <c r="C8326" s="1" t="s">
        <v>11</v>
      </c>
      <c r="D8326" s="1" t="s">
        <v>27</v>
      </c>
      <c r="E8326" s="1" t="s">
        <v>50</v>
      </c>
      <c r="F8326" s="1" t="s">
        <v>521</v>
      </c>
      <c r="G8326" s="3">
        <v>45482</v>
      </c>
      <c r="H8326" s="3">
        <v>45483</v>
      </c>
      <c r="I8326" s="6">
        <v>1299</v>
      </c>
      <c r="J8326" s="1">
        <v>1</v>
      </c>
      <c r="K8326" s="4">
        <v>0.15</v>
      </c>
      <c r="L8326" s="6">
        <f t="shared" si="262"/>
        <v>194.85</v>
      </c>
      <c r="M8326" s="8">
        <f t="shared" si="263"/>
        <v>1104.1500000000001</v>
      </c>
      <c r="N8326" s="21">
        <f>(sales[[#This Row],[Price]]*sales[[#This Row],[Qty]])-(sales[[#This Row],[Discount_Amt]]*sales[[#This Row],[Qty]])</f>
        <v>1104.1500000000001</v>
      </c>
    </row>
    <row r="8327" spans="2:14" x14ac:dyDescent="0.35">
      <c r="B8327" s="7">
        <v>2032325</v>
      </c>
      <c r="C8327" s="1" t="s">
        <v>12</v>
      </c>
      <c r="D8327" s="1" t="s">
        <v>28</v>
      </c>
      <c r="E8327" s="1" t="s">
        <v>51</v>
      </c>
      <c r="F8327" s="1" t="s">
        <v>520</v>
      </c>
      <c r="G8327" s="3">
        <v>45482</v>
      </c>
      <c r="H8327" s="3">
        <v>45490</v>
      </c>
      <c r="I8327" s="6">
        <v>1700</v>
      </c>
      <c r="J8327" s="1">
        <v>2</v>
      </c>
      <c r="K8327" s="4">
        <v>0.02</v>
      </c>
      <c r="L8327" s="6">
        <f t="shared" si="262"/>
        <v>34</v>
      </c>
      <c r="M8327" s="8">
        <f t="shared" si="263"/>
        <v>3366</v>
      </c>
      <c r="N8327" s="21">
        <f>(sales[[#This Row],[Price]]*sales[[#This Row],[Qty]])-(sales[[#This Row],[Discount_Amt]]*sales[[#This Row],[Qty]])</f>
        <v>3332</v>
      </c>
    </row>
    <row r="8328" spans="2:14" hidden="1" x14ac:dyDescent="0.35">
      <c r="B8328" s="7">
        <v>2032326</v>
      </c>
      <c r="C8328" s="1" t="s">
        <v>13</v>
      </c>
      <c r="D8328" s="1" t="s">
        <v>29</v>
      </c>
      <c r="E8328" s="1" t="s">
        <v>506</v>
      </c>
      <c r="F8328" s="1" t="s">
        <v>518</v>
      </c>
      <c r="G8328" s="3">
        <v>45482</v>
      </c>
      <c r="H8328" s="3">
        <v>45484</v>
      </c>
      <c r="I8328" s="6">
        <v>55000</v>
      </c>
      <c r="J8328" s="1">
        <v>3</v>
      </c>
      <c r="K8328" s="4">
        <v>0.02</v>
      </c>
      <c r="L8328" s="6">
        <f t="shared" si="262"/>
        <v>1100</v>
      </c>
      <c r="M8328" s="8">
        <f t="shared" si="263"/>
        <v>163900</v>
      </c>
      <c r="N8328" s="21">
        <f>(sales[[#This Row],[Price]]*sales[[#This Row],[Qty]])-(sales[[#This Row],[Discount_Amt]]*sales[[#This Row],[Qty]])</f>
        <v>161700</v>
      </c>
    </row>
    <row r="8329" spans="2:14" hidden="1" x14ac:dyDescent="0.35">
      <c r="B8329" s="7">
        <v>2032327</v>
      </c>
      <c r="C8329" s="1" t="s">
        <v>14</v>
      </c>
      <c r="D8329" s="1" t="s">
        <v>25</v>
      </c>
      <c r="E8329" s="1" t="s">
        <v>507</v>
      </c>
      <c r="F8329" s="1" t="s">
        <v>519</v>
      </c>
      <c r="G8329" s="3">
        <v>45482</v>
      </c>
      <c r="H8329" s="3">
        <v>45485</v>
      </c>
      <c r="I8329" s="6">
        <v>57999</v>
      </c>
      <c r="J8329" s="1">
        <v>2</v>
      </c>
      <c r="K8329" s="4">
        <v>0.02</v>
      </c>
      <c r="L8329" s="6">
        <f t="shared" si="262"/>
        <v>1159.98</v>
      </c>
      <c r="M8329" s="8">
        <f t="shared" si="263"/>
        <v>114838.02</v>
      </c>
      <c r="N8329" s="21">
        <f>(sales[[#This Row],[Price]]*sales[[#This Row],[Qty]])-(sales[[#This Row],[Discount_Amt]]*sales[[#This Row],[Qty]])</f>
        <v>113678.04</v>
      </c>
    </row>
    <row r="8330" spans="2:14" hidden="1" x14ac:dyDescent="0.35">
      <c r="B8330" s="7">
        <v>2032328</v>
      </c>
      <c r="C8330" s="1" t="s">
        <v>15</v>
      </c>
      <c r="D8330" s="1" t="s">
        <v>26</v>
      </c>
      <c r="E8330" s="1" t="s">
        <v>508</v>
      </c>
      <c r="F8330" s="1" t="s">
        <v>520</v>
      </c>
      <c r="G8330" s="3">
        <v>45482</v>
      </c>
      <c r="H8330" s="3">
        <v>45487</v>
      </c>
      <c r="I8330" s="6">
        <v>1399</v>
      </c>
      <c r="J8330" s="1">
        <v>7</v>
      </c>
      <c r="K8330" s="4">
        <v>0.02</v>
      </c>
      <c r="L8330" s="6">
        <f t="shared" si="262"/>
        <v>27.98</v>
      </c>
      <c r="M8330" s="8">
        <f t="shared" si="263"/>
        <v>9765.02</v>
      </c>
      <c r="N8330" s="21">
        <f>(sales[[#This Row],[Price]]*sales[[#This Row],[Qty]])-(sales[[#This Row],[Discount_Amt]]*sales[[#This Row],[Qty]])</f>
        <v>9597.14</v>
      </c>
    </row>
    <row r="8331" spans="2:14" hidden="1" x14ac:dyDescent="0.35">
      <c r="B8331" s="7">
        <v>2032329</v>
      </c>
      <c r="C8331" s="1" t="s">
        <v>16</v>
      </c>
      <c r="D8331" s="1" t="s">
        <v>27</v>
      </c>
      <c r="E8331" s="1" t="s">
        <v>31</v>
      </c>
      <c r="F8331" s="1" t="s">
        <v>521</v>
      </c>
      <c r="G8331" s="3">
        <v>45482</v>
      </c>
      <c r="H8331" s="3">
        <v>45483</v>
      </c>
      <c r="I8331" s="6">
        <v>999</v>
      </c>
      <c r="J8331" s="1">
        <v>2</v>
      </c>
      <c r="K8331" s="4">
        <v>0.02</v>
      </c>
      <c r="L8331" s="6">
        <f t="shared" si="262"/>
        <v>19.98</v>
      </c>
      <c r="M8331" s="8">
        <f t="shared" si="263"/>
        <v>1978.02</v>
      </c>
      <c r="N8331" s="21">
        <f>(sales[[#This Row],[Price]]*sales[[#This Row],[Qty]])-(sales[[#This Row],[Discount_Amt]]*sales[[#This Row],[Qty]])</f>
        <v>1958.04</v>
      </c>
    </row>
    <row r="8332" spans="2:14" x14ac:dyDescent="0.35">
      <c r="B8332" s="7">
        <v>2032330</v>
      </c>
      <c r="C8332" s="1" t="s">
        <v>17</v>
      </c>
      <c r="D8332" s="1" t="s">
        <v>28</v>
      </c>
      <c r="E8332" s="1" t="s">
        <v>32</v>
      </c>
      <c r="F8332" s="1" t="s">
        <v>518</v>
      </c>
      <c r="G8332" s="3">
        <v>45482</v>
      </c>
      <c r="H8332" s="3">
        <v>45490</v>
      </c>
      <c r="I8332" s="6">
        <v>2099</v>
      </c>
      <c r="J8332" s="1">
        <v>1</v>
      </c>
      <c r="K8332" s="4">
        <v>0.02</v>
      </c>
      <c r="L8332" s="6">
        <f t="shared" si="262"/>
        <v>41.980000000000004</v>
      </c>
      <c r="M8332" s="8">
        <f t="shared" si="263"/>
        <v>2057.02</v>
      </c>
      <c r="N8332" s="21">
        <f>(sales[[#This Row],[Price]]*sales[[#This Row],[Qty]])-(sales[[#This Row],[Discount_Amt]]*sales[[#This Row],[Qty]])</f>
        <v>2057.02</v>
      </c>
    </row>
    <row r="8333" spans="2:14" hidden="1" x14ac:dyDescent="0.35">
      <c r="B8333" s="7">
        <v>2032331</v>
      </c>
      <c r="C8333" s="1" t="s">
        <v>18</v>
      </c>
      <c r="D8333" s="1" t="s">
        <v>29</v>
      </c>
      <c r="E8333" s="1" t="s">
        <v>38</v>
      </c>
      <c r="F8333" s="1" t="s">
        <v>518</v>
      </c>
      <c r="G8333" s="3">
        <v>45482</v>
      </c>
      <c r="H8333" s="3">
        <v>45484</v>
      </c>
      <c r="I8333" s="6">
        <v>11000</v>
      </c>
      <c r="J8333" s="1">
        <v>1</v>
      </c>
      <c r="K8333" s="4">
        <v>0.02</v>
      </c>
      <c r="L8333" s="6">
        <f t="shared" si="262"/>
        <v>220</v>
      </c>
      <c r="M8333" s="8">
        <f t="shared" si="263"/>
        <v>10780</v>
      </c>
      <c r="N8333" s="21">
        <f>(sales[[#This Row],[Price]]*sales[[#This Row],[Qty]])-(sales[[#This Row],[Discount_Amt]]*sales[[#This Row],[Qty]])</f>
        <v>10780</v>
      </c>
    </row>
    <row r="8334" spans="2:14" hidden="1" x14ac:dyDescent="0.35">
      <c r="B8334" s="7">
        <v>2032332</v>
      </c>
      <c r="C8334" s="1" t="s">
        <v>19</v>
      </c>
      <c r="D8334" s="1" t="s">
        <v>25</v>
      </c>
      <c r="E8334" s="1" t="s">
        <v>33</v>
      </c>
      <c r="F8334" s="1" t="s">
        <v>519</v>
      </c>
      <c r="G8334" s="3">
        <v>45482</v>
      </c>
      <c r="H8334" s="3">
        <v>45485</v>
      </c>
      <c r="I8334" s="6">
        <v>800</v>
      </c>
      <c r="J8334" s="1">
        <v>1</v>
      </c>
      <c r="K8334" s="4">
        <v>0.02</v>
      </c>
      <c r="L8334" s="6">
        <f t="shared" si="262"/>
        <v>16</v>
      </c>
      <c r="M8334" s="8">
        <f t="shared" si="263"/>
        <v>784</v>
      </c>
      <c r="N8334" s="21">
        <f>(sales[[#This Row],[Price]]*sales[[#This Row],[Qty]])-(sales[[#This Row],[Discount_Amt]]*sales[[#This Row],[Qty]])</f>
        <v>784</v>
      </c>
    </row>
    <row r="8335" spans="2:14" hidden="1" x14ac:dyDescent="0.35">
      <c r="B8335" s="7">
        <v>2032333</v>
      </c>
      <c r="C8335" s="1" t="s">
        <v>20</v>
      </c>
      <c r="D8335" s="1" t="s">
        <v>26</v>
      </c>
      <c r="E8335" s="1" t="s">
        <v>34</v>
      </c>
      <c r="F8335" s="1" t="s">
        <v>521</v>
      </c>
      <c r="G8335" s="3">
        <v>45482</v>
      </c>
      <c r="H8335" s="3">
        <v>45487</v>
      </c>
      <c r="I8335" s="6">
        <v>5500</v>
      </c>
      <c r="J8335" s="1">
        <v>2</v>
      </c>
      <c r="K8335" s="4">
        <v>7.0000000000000007E-2</v>
      </c>
      <c r="L8335" s="6">
        <f t="shared" si="262"/>
        <v>385.00000000000006</v>
      </c>
      <c r="M8335" s="8">
        <f t="shared" si="263"/>
        <v>10615</v>
      </c>
      <c r="N8335" s="21">
        <f>(sales[[#This Row],[Price]]*sales[[#This Row],[Qty]])-(sales[[#This Row],[Discount_Amt]]*sales[[#This Row],[Qty]])</f>
        <v>10230</v>
      </c>
    </row>
    <row r="8336" spans="2:14" hidden="1" x14ac:dyDescent="0.35">
      <c r="B8336" s="7">
        <v>2032334</v>
      </c>
      <c r="C8336" s="1" t="s">
        <v>21</v>
      </c>
      <c r="D8336" s="1" t="s">
        <v>27</v>
      </c>
      <c r="E8336" s="1" t="s">
        <v>35</v>
      </c>
      <c r="F8336" s="1" t="s">
        <v>520</v>
      </c>
      <c r="G8336" s="3">
        <v>45482</v>
      </c>
      <c r="H8336" s="3">
        <v>45483</v>
      </c>
      <c r="I8336" s="6">
        <v>1350</v>
      </c>
      <c r="J8336" s="1">
        <v>1</v>
      </c>
      <c r="K8336" s="4">
        <v>0.03</v>
      </c>
      <c r="L8336" s="6">
        <f t="shared" si="262"/>
        <v>40.5</v>
      </c>
      <c r="M8336" s="8">
        <f t="shared" si="263"/>
        <v>1309.5</v>
      </c>
      <c r="N8336" s="21">
        <f>(sales[[#This Row],[Price]]*sales[[#This Row],[Qty]])-(sales[[#This Row],[Discount_Amt]]*sales[[#This Row],[Qty]])</f>
        <v>1309.5</v>
      </c>
    </row>
    <row r="8337" spans="2:14" hidden="1" x14ac:dyDescent="0.35">
      <c r="B8337" s="7">
        <v>2032335</v>
      </c>
      <c r="C8337" s="1" t="s">
        <v>22</v>
      </c>
      <c r="D8337" s="1" t="s">
        <v>28</v>
      </c>
      <c r="E8337" s="1" t="s">
        <v>36</v>
      </c>
      <c r="F8337" s="1" t="s">
        <v>518</v>
      </c>
      <c r="G8337" s="3">
        <v>45482</v>
      </c>
      <c r="H8337" s="3">
        <v>45490</v>
      </c>
      <c r="I8337" s="6">
        <v>4500</v>
      </c>
      <c r="J8337" s="1">
        <v>2</v>
      </c>
      <c r="K8337" s="4">
        <v>0.08</v>
      </c>
      <c r="L8337" s="6">
        <f t="shared" si="262"/>
        <v>360</v>
      </c>
      <c r="M8337" s="8">
        <f t="shared" si="263"/>
        <v>8640</v>
      </c>
      <c r="N8337" s="21">
        <f>(sales[[#This Row],[Price]]*sales[[#This Row],[Qty]])-(sales[[#This Row],[Discount_Amt]]*sales[[#This Row],[Qty]])</f>
        <v>8280</v>
      </c>
    </row>
    <row r="8338" spans="2:14" hidden="1" x14ac:dyDescent="0.35">
      <c r="B8338" s="7">
        <v>2032336</v>
      </c>
      <c r="C8338" s="1" t="s">
        <v>23</v>
      </c>
      <c r="D8338" s="1" t="s">
        <v>29</v>
      </c>
      <c r="E8338" s="1" t="s">
        <v>37</v>
      </c>
      <c r="F8338" s="1" t="s">
        <v>519</v>
      </c>
      <c r="G8338" s="3">
        <v>45482</v>
      </c>
      <c r="H8338" s="3">
        <v>45484</v>
      </c>
      <c r="I8338" s="6">
        <v>2350</v>
      </c>
      <c r="J8338" s="1">
        <v>7</v>
      </c>
      <c r="K8338" s="4">
        <v>0.05</v>
      </c>
      <c r="L8338" s="6">
        <f t="shared" si="262"/>
        <v>117.5</v>
      </c>
      <c r="M8338" s="8">
        <f t="shared" si="263"/>
        <v>16332.5</v>
      </c>
      <c r="N8338" s="21">
        <f>(sales[[#This Row],[Price]]*sales[[#This Row],[Qty]])-(sales[[#This Row],[Discount_Amt]]*sales[[#This Row],[Qty]])</f>
        <v>15627.5</v>
      </c>
    </row>
    <row r="8339" spans="2:14" hidden="1" x14ac:dyDescent="0.35">
      <c r="B8339" s="7">
        <v>2032337</v>
      </c>
      <c r="C8339" s="1" t="s">
        <v>24</v>
      </c>
      <c r="D8339" s="1" t="s">
        <v>25</v>
      </c>
      <c r="E8339" s="1" t="s">
        <v>39</v>
      </c>
      <c r="F8339" s="1" t="s">
        <v>520</v>
      </c>
      <c r="G8339" s="3">
        <v>45482</v>
      </c>
      <c r="H8339" s="3">
        <v>45485</v>
      </c>
      <c r="I8339" s="6">
        <v>90</v>
      </c>
      <c r="J8339" s="1">
        <v>2</v>
      </c>
      <c r="K8339" s="4">
        <v>0.05</v>
      </c>
      <c r="L8339" s="6">
        <f t="shared" si="262"/>
        <v>4.5</v>
      </c>
      <c r="M8339" s="8">
        <f t="shared" si="263"/>
        <v>175.5</v>
      </c>
      <c r="N8339" s="21">
        <f>(sales[[#This Row],[Price]]*sales[[#This Row],[Qty]])-(sales[[#This Row],[Discount_Amt]]*sales[[#This Row],[Qty]])</f>
        <v>171</v>
      </c>
    </row>
    <row r="8340" spans="2:14" hidden="1" x14ac:dyDescent="0.35">
      <c r="B8340" s="7">
        <v>2032338</v>
      </c>
      <c r="C8340" s="1" t="s">
        <v>4</v>
      </c>
      <c r="D8340" s="1" t="s">
        <v>430</v>
      </c>
      <c r="E8340" s="1" t="s">
        <v>40</v>
      </c>
      <c r="F8340" s="1" t="s">
        <v>521</v>
      </c>
      <c r="G8340" s="3">
        <v>45482</v>
      </c>
      <c r="H8340" s="3">
        <v>45487</v>
      </c>
      <c r="I8340" s="6">
        <v>280</v>
      </c>
      <c r="J8340" s="1">
        <v>2</v>
      </c>
      <c r="K8340" s="4">
        <v>0.05</v>
      </c>
      <c r="L8340" s="6">
        <f t="shared" si="262"/>
        <v>14</v>
      </c>
      <c r="M8340" s="8">
        <f t="shared" si="263"/>
        <v>546</v>
      </c>
      <c r="N8340" s="21">
        <f>(sales[[#This Row],[Price]]*sales[[#This Row],[Qty]])-(sales[[#This Row],[Discount_Amt]]*sales[[#This Row],[Qty]])</f>
        <v>532</v>
      </c>
    </row>
    <row r="8341" spans="2:14" hidden="1" x14ac:dyDescent="0.35">
      <c r="B8341" s="7">
        <v>2032339</v>
      </c>
      <c r="C8341" s="1" t="s">
        <v>5</v>
      </c>
      <c r="D8341" s="1" t="s">
        <v>25</v>
      </c>
      <c r="E8341" s="1" t="s">
        <v>41</v>
      </c>
      <c r="F8341" s="1" t="s">
        <v>518</v>
      </c>
      <c r="G8341" s="3">
        <v>45482</v>
      </c>
      <c r="H8341" s="3">
        <v>45483</v>
      </c>
      <c r="I8341" s="6">
        <v>70</v>
      </c>
      <c r="J8341" s="1">
        <v>1</v>
      </c>
      <c r="K8341" s="4">
        <v>0.05</v>
      </c>
      <c r="L8341" s="6">
        <f t="shared" si="262"/>
        <v>3.5</v>
      </c>
      <c r="M8341" s="8">
        <f t="shared" si="263"/>
        <v>66.5</v>
      </c>
      <c r="N8341" s="21">
        <f>(sales[[#This Row],[Price]]*sales[[#This Row],[Qty]])-(sales[[#This Row],[Discount_Amt]]*sales[[#This Row],[Qty]])</f>
        <v>66.5</v>
      </c>
    </row>
    <row r="8342" spans="2:14" hidden="1" x14ac:dyDescent="0.35">
      <c r="B8342" s="7">
        <v>2032340</v>
      </c>
      <c r="C8342" s="1" t="s">
        <v>6</v>
      </c>
      <c r="D8342" s="1" t="s">
        <v>26</v>
      </c>
      <c r="E8342" s="1" t="s">
        <v>42</v>
      </c>
      <c r="F8342" s="1" t="s">
        <v>518</v>
      </c>
      <c r="G8342" s="3">
        <v>45482</v>
      </c>
      <c r="H8342" s="3">
        <v>45490</v>
      </c>
      <c r="I8342" s="6">
        <v>230</v>
      </c>
      <c r="J8342" s="1">
        <v>2</v>
      </c>
      <c r="K8342" s="4">
        <v>0.03</v>
      </c>
      <c r="L8342" s="6">
        <f t="shared" si="262"/>
        <v>6.8999999999999995</v>
      </c>
      <c r="M8342" s="8">
        <f t="shared" si="263"/>
        <v>453.1</v>
      </c>
      <c r="N8342" s="21">
        <f>(sales[[#This Row],[Price]]*sales[[#This Row],[Qty]])-(sales[[#This Row],[Discount_Amt]]*sales[[#This Row],[Qty]])</f>
        <v>446.2</v>
      </c>
    </row>
    <row r="8343" spans="2:14" hidden="1" x14ac:dyDescent="0.35">
      <c r="B8343" s="7">
        <v>2032341</v>
      </c>
      <c r="C8343" s="1" t="s">
        <v>7</v>
      </c>
      <c r="D8343" s="1" t="s">
        <v>27</v>
      </c>
      <c r="E8343" s="1" t="s">
        <v>43</v>
      </c>
      <c r="F8343" s="1" t="s">
        <v>519</v>
      </c>
      <c r="G8343" s="3">
        <v>45482</v>
      </c>
      <c r="H8343" s="3">
        <v>45484</v>
      </c>
      <c r="I8343" s="6">
        <v>7999</v>
      </c>
      <c r="J8343" s="1">
        <v>4</v>
      </c>
      <c r="K8343" s="4">
        <v>0.1</v>
      </c>
      <c r="L8343" s="6">
        <f t="shared" si="262"/>
        <v>799.90000000000009</v>
      </c>
      <c r="M8343" s="8">
        <f t="shared" si="263"/>
        <v>31196.1</v>
      </c>
      <c r="N8343" s="21">
        <f>(sales[[#This Row],[Price]]*sales[[#This Row],[Qty]])-(sales[[#This Row],[Discount_Amt]]*sales[[#This Row],[Qty]])</f>
        <v>28796.400000000001</v>
      </c>
    </row>
    <row r="8344" spans="2:14" x14ac:dyDescent="0.35">
      <c r="B8344" s="7">
        <v>2032342</v>
      </c>
      <c r="C8344" s="1" t="s">
        <v>10</v>
      </c>
      <c r="D8344" s="1" t="s">
        <v>28</v>
      </c>
      <c r="E8344" s="1" t="s">
        <v>44</v>
      </c>
      <c r="F8344" s="1" t="s">
        <v>521</v>
      </c>
      <c r="G8344" s="3">
        <v>45482</v>
      </c>
      <c r="H8344" s="3">
        <v>45485</v>
      </c>
      <c r="I8344" s="6">
        <v>850</v>
      </c>
      <c r="J8344" s="1">
        <v>3</v>
      </c>
      <c r="K8344" s="4">
        <v>0.05</v>
      </c>
      <c r="L8344" s="6">
        <f t="shared" si="262"/>
        <v>42.5</v>
      </c>
      <c r="M8344" s="8">
        <f t="shared" si="263"/>
        <v>2507.5</v>
      </c>
      <c r="N8344" s="21">
        <f>(sales[[#This Row],[Price]]*sales[[#This Row],[Qty]])-(sales[[#This Row],[Discount_Amt]]*sales[[#This Row],[Qty]])</f>
        <v>2422.5</v>
      </c>
    </row>
    <row r="8345" spans="2:14" hidden="1" x14ac:dyDescent="0.35">
      <c r="B8345" s="7">
        <v>2032343</v>
      </c>
      <c r="C8345" s="1" t="s">
        <v>8</v>
      </c>
      <c r="D8345" s="1" t="s">
        <v>29</v>
      </c>
      <c r="E8345" s="1" t="s">
        <v>45</v>
      </c>
      <c r="F8345" s="1" t="s">
        <v>520</v>
      </c>
      <c r="G8345" s="3">
        <v>45482</v>
      </c>
      <c r="H8345" s="3">
        <v>45487</v>
      </c>
      <c r="I8345" s="6">
        <v>65000</v>
      </c>
      <c r="J8345" s="1">
        <v>2</v>
      </c>
      <c r="K8345" s="4">
        <v>0.05</v>
      </c>
      <c r="L8345" s="6">
        <f t="shared" si="262"/>
        <v>3250</v>
      </c>
      <c r="M8345" s="8">
        <f t="shared" si="263"/>
        <v>126750</v>
      </c>
      <c r="N8345" s="21">
        <f>(sales[[#This Row],[Price]]*sales[[#This Row],[Qty]])-(sales[[#This Row],[Discount_Amt]]*sales[[#This Row],[Qty]])</f>
        <v>123500</v>
      </c>
    </row>
    <row r="8346" spans="2:14" hidden="1" x14ac:dyDescent="0.35">
      <c r="B8346" s="7">
        <v>2032344</v>
      </c>
      <c r="C8346" s="1" t="s">
        <v>9</v>
      </c>
      <c r="D8346" s="1" t="s">
        <v>25</v>
      </c>
      <c r="E8346" s="1" t="s">
        <v>46</v>
      </c>
      <c r="F8346" s="1" t="s">
        <v>518</v>
      </c>
      <c r="G8346" s="3">
        <v>45482</v>
      </c>
      <c r="H8346" s="3">
        <v>45483</v>
      </c>
      <c r="I8346" s="6">
        <v>450</v>
      </c>
      <c r="J8346" s="1">
        <v>1</v>
      </c>
      <c r="K8346" s="4">
        <v>0.02</v>
      </c>
      <c r="L8346" s="6">
        <f t="shared" si="262"/>
        <v>9</v>
      </c>
      <c r="M8346" s="8">
        <f t="shared" si="263"/>
        <v>441</v>
      </c>
      <c r="N8346" s="21">
        <f>(sales[[#This Row],[Price]]*sales[[#This Row],[Qty]])-(sales[[#This Row],[Discount_Amt]]*sales[[#This Row],[Qty]])</f>
        <v>441</v>
      </c>
    </row>
    <row r="8347" spans="2:14" x14ac:dyDescent="0.35">
      <c r="B8347" s="7">
        <v>2032345</v>
      </c>
      <c r="C8347" s="1" t="s">
        <v>11</v>
      </c>
      <c r="D8347" s="1" t="s">
        <v>30</v>
      </c>
      <c r="E8347" s="1" t="s">
        <v>47</v>
      </c>
      <c r="F8347" s="1" t="s">
        <v>519</v>
      </c>
      <c r="G8347" s="3">
        <v>45482</v>
      </c>
      <c r="H8347" s="3">
        <v>45490</v>
      </c>
      <c r="I8347" s="6">
        <v>1299</v>
      </c>
      <c r="J8347" s="1">
        <v>1</v>
      </c>
      <c r="K8347" s="4">
        <v>0.06</v>
      </c>
      <c r="L8347" s="6">
        <f t="shared" si="262"/>
        <v>77.94</v>
      </c>
      <c r="M8347" s="8">
        <f t="shared" si="263"/>
        <v>1221.06</v>
      </c>
      <c r="N8347" s="21">
        <f>(sales[[#This Row],[Price]]*sales[[#This Row],[Qty]])-(sales[[#This Row],[Discount_Amt]]*sales[[#This Row],[Qty]])</f>
        <v>1221.06</v>
      </c>
    </row>
    <row r="8348" spans="2:14" x14ac:dyDescent="0.35">
      <c r="B8348" s="7">
        <v>2032346</v>
      </c>
      <c r="C8348" s="1" t="s">
        <v>12</v>
      </c>
      <c r="D8348" s="1" t="s">
        <v>27</v>
      </c>
      <c r="E8348" s="1" t="s">
        <v>48</v>
      </c>
      <c r="F8348" s="1" t="s">
        <v>520</v>
      </c>
      <c r="G8348" s="3">
        <v>45482</v>
      </c>
      <c r="H8348" s="3">
        <v>45484</v>
      </c>
      <c r="I8348" s="6">
        <v>1700</v>
      </c>
      <c r="J8348" s="1">
        <v>2</v>
      </c>
      <c r="K8348" s="4">
        <v>0.15</v>
      </c>
      <c r="L8348" s="6">
        <f t="shared" si="262"/>
        <v>255</v>
      </c>
      <c r="M8348" s="8">
        <f t="shared" si="263"/>
        <v>3145</v>
      </c>
      <c r="N8348" s="21">
        <f>(sales[[#This Row],[Price]]*sales[[#This Row],[Qty]])-(sales[[#This Row],[Discount_Amt]]*sales[[#This Row],[Qty]])</f>
        <v>2890</v>
      </c>
    </row>
    <row r="8349" spans="2:14" hidden="1" x14ac:dyDescent="0.35">
      <c r="B8349" s="7">
        <v>2032347</v>
      </c>
      <c r="C8349" s="1" t="s">
        <v>13</v>
      </c>
      <c r="D8349" s="1" t="s">
        <v>28</v>
      </c>
      <c r="E8349" s="1" t="s">
        <v>49</v>
      </c>
      <c r="F8349" s="1" t="s">
        <v>521</v>
      </c>
      <c r="G8349" s="3">
        <v>45482</v>
      </c>
      <c r="H8349" s="3">
        <v>45485</v>
      </c>
      <c r="I8349" s="6">
        <v>55000</v>
      </c>
      <c r="J8349" s="1">
        <v>1</v>
      </c>
      <c r="K8349" s="4">
        <v>0.02</v>
      </c>
      <c r="L8349" s="6">
        <f t="shared" si="262"/>
        <v>1100</v>
      </c>
      <c r="M8349" s="8">
        <f t="shared" si="263"/>
        <v>53900</v>
      </c>
      <c r="N8349" s="21">
        <f>(sales[[#This Row],[Price]]*sales[[#This Row],[Qty]])-(sales[[#This Row],[Discount_Amt]]*sales[[#This Row],[Qty]])</f>
        <v>53900</v>
      </c>
    </row>
    <row r="8350" spans="2:14" hidden="1" x14ac:dyDescent="0.35">
      <c r="B8350" s="7">
        <v>2032348</v>
      </c>
      <c r="C8350" s="1" t="s">
        <v>14</v>
      </c>
      <c r="D8350" s="1" t="s">
        <v>29</v>
      </c>
      <c r="E8350" s="1" t="s">
        <v>50</v>
      </c>
      <c r="F8350" s="1" t="s">
        <v>518</v>
      </c>
      <c r="G8350" s="3">
        <v>45482</v>
      </c>
      <c r="H8350" s="3">
        <v>45487</v>
      </c>
      <c r="I8350" s="6">
        <v>57999</v>
      </c>
      <c r="J8350" s="1">
        <v>3</v>
      </c>
      <c r="K8350" s="4">
        <v>0.02</v>
      </c>
      <c r="L8350" s="6">
        <f t="shared" si="262"/>
        <v>1159.98</v>
      </c>
      <c r="M8350" s="8">
        <f t="shared" si="263"/>
        <v>172837.02</v>
      </c>
      <c r="N8350" s="21">
        <f>(sales[[#This Row],[Price]]*sales[[#This Row],[Qty]])-(sales[[#This Row],[Discount_Amt]]*sales[[#This Row],[Qty]])</f>
        <v>170517.06</v>
      </c>
    </row>
    <row r="8351" spans="2:14" hidden="1" x14ac:dyDescent="0.35">
      <c r="B8351" s="7">
        <v>2032349</v>
      </c>
      <c r="C8351" s="1" t="s">
        <v>15</v>
      </c>
      <c r="D8351" s="1" t="s">
        <v>25</v>
      </c>
      <c r="E8351" s="1" t="s">
        <v>51</v>
      </c>
      <c r="F8351" s="1" t="s">
        <v>518</v>
      </c>
      <c r="G8351" s="3">
        <v>45482</v>
      </c>
      <c r="H8351" s="3">
        <v>45483</v>
      </c>
      <c r="I8351" s="6">
        <v>1399</v>
      </c>
      <c r="J8351" s="1">
        <v>2</v>
      </c>
      <c r="K8351" s="4">
        <v>0.02</v>
      </c>
      <c r="L8351" s="6">
        <f t="shared" si="262"/>
        <v>27.98</v>
      </c>
      <c r="M8351" s="8">
        <f t="shared" si="263"/>
        <v>2770.02</v>
      </c>
      <c r="N8351" s="21">
        <f>(sales[[#This Row],[Price]]*sales[[#This Row],[Qty]])-(sales[[#This Row],[Discount_Amt]]*sales[[#This Row],[Qty]])</f>
        <v>2742.04</v>
      </c>
    </row>
    <row r="8352" spans="2:14" hidden="1" x14ac:dyDescent="0.35">
      <c r="B8352" s="7">
        <v>2032350</v>
      </c>
      <c r="C8352" s="1" t="s">
        <v>16</v>
      </c>
      <c r="D8352" s="1" t="s">
        <v>26</v>
      </c>
      <c r="E8352" s="1" t="s">
        <v>506</v>
      </c>
      <c r="F8352" s="1" t="s">
        <v>519</v>
      </c>
      <c r="G8352" s="3">
        <v>45482</v>
      </c>
      <c r="H8352" s="3">
        <v>45490</v>
      </c>
      <c r="I8352" s="6">
        <v>999</v>
      </c>
      <c r="J8352" s="1">
        <v>1</v>
      </c>
      <c r="K8352" s="4">
        <v>0.02</v>
      </c>
      <c r="L8352" s="6">
        <f t="shared" si="262"/>
        <v>19.98</v>
      </c>
      <c r="M8352" s="8">
        <f t="shared" si="263"/>
        <v>979.02</v>
      </c>
      <c r="N8352" s="21">
        <f>(sales[[#This Row],[Price]]*sales[[#This Row],[Qty]])-(sales[[#This Row],[Discount_Amt]]*sales[[#This Row],[Qty]])</f>
        <v>979.02</v>
      </c>
    </row>
    <row r="8353" spans="2:14" x14ac:dyDescent="0.35">
      <c r="B8353" s="7">
        <v>2032351</v>
      </c>
      <c r="C8353" s="1" t="s">
        <v>17</v>
      </c>
      <c r="D8353" s="1" t="s">
        <v>27</v>
      </c>
      <c r="E8353" s="1" t="s">
        <v>507</v>
      </c>
      <c r="F8353" s="1" t="s">
        <v>521</v>
      </c>
      <c r="G8353" s="3">
        <v>45482</v>
      </c>
      <c r="H8353" s="3">
        <v>45484</v>
      </c>
      <c r="I8353" s="6">
        <v>2099</v>
      </c>
      <c r="J8353" s="1">
        <v>2</v>
      </c>
      <c r="K8353" s="4">
        <v>0.02</v>
      </c>
      <c r="L8353" s="6">
        <f t="shared" si="262"/>
        <v>41.980000000000004</v>
      </c>
      <c r="M8353" s="8">
        <f t="shared" si="263"/>
        <v>4156.0200000000004</v>
      </c>
      <c r="N8353" s="21">
        <f>(sales[[#This Row],[Price]]*sales[[#This Row],[Qty]])-(sales[[#This Row],[Discount_Amt]]*sales[[#This Row],[Qty]])</f>
        <v>4114.04</v>
      </c>
    </row>
    <row r="8354" spans="2:14" hidden="1" x14ac:dyDescent="0.35">
      <c r="B8354" s="7">
        <v>2032352</v>
      </c>
      <c r="C8354" s="1" t="s">
        <v>18</v>
      </c>
      <c r="D8354" s="1" t="s">
        <v>28</v>
      </c>
      <c r="E8354" s="1" t="s">
        <v>508</v>
      </c>
      <c r="F8354" s="1" t="s">
        <v>520</v>
      </c>
      <c r="G8354" s="3">
        <v>45482</v>
      </c>
      <c r="H8354" s="3">
        <v>45485</v>
      </c>
      <c r="I8354" s="6">
        <v>11000</v>
      </c>
      <c r="J8354" s="1">
        <v>1</v>
      </c>
      <c r="K8354" s="4">
        <v>0.02</v>
      </c>
      <c r="L8354" s="6">
        <f t="shared" si="262"/>
        <v>220</v>
      </c>
      <c r="M8354" s="8">
        <f t="shared" si="263"/>
        <v>10780</v>
      </c>
      <c r="N8354" s="21">
        <f>(sales[[#This Row],[Price]]*sales[[#This Row],[Qty]])-(sales[[#This Row],[Discount_Amt]]*sales[[#This Row],[Qty]])</f>
        <v>10780</v>
      </c>
    </row>
    <row r="8355" spans="2:14" hidden="1" x14ac:dyDescent="0.35">
      <c r="B8355" s="7">
        <v>2032353</v>
      </c>
      <c r="C8355" s="1" t="s">
        <v>19</v>
      </c>
      <c r="D8355" s="1" t="s">
        <v>29</v>
      </c>
      <c r="E8355" s="1" t="s">
        <v>31</v>
      </c>
      <c r="F8355" s="1" t="s">
        <v>518</v>
      </c>
      <c r="G8355" s="3">
        <v>45482</v>
      </c>
      <c r="H8355" s="3">
        <v>45487</v>
      </c>
      <c r="I8355" s="6">
        <v>800</v>
      </c>
      <c r="J8355" s="1">
        <v>2</v>
      </c>
      <c r="K8355" s="4">
        <v>0.02</v>
      </c>
      <c r="L8355" s="6">
        <f t="shared" si="262"/>
        <v>16</v>
      </c>
      <c r="M8355" s="8">
        <f t="shared" si="263"/>
        <v>1584</v>
      </c>
      <c r="N8355" s="21">
        <f>(sales[[#This Row],[Price]]*sales[[#This Row],[Qty]])-(sales[[#This Row],[Discount_Amt]]*sales[[#This Row],[Qty]])</f>
        <v>1568</v>
      </c>
    </row>
    <row r="8356" spans="2:14" hidden="1" x14ac:dyDescent="0.35">
      <c r="B8356" s="7">
        <v>2032354</v>
      </c>
      <c r="C8356" s="1" t="s">
        <v>20</v>
      </c>
      <c r="D8356" s="1" t="s">
        <v>25</v>
      </c>
      <c r="E8356" s="1" t="s">
        <v>32</v>
      </c>
      <c r="F8356" s="1" t="s">
        <v>519</v>
      </c>
      <c r="G8356" s="3">
        <v>45482</v>
      </c>
      <c r="H8356" s="3">
        <v>45483</v>
      </c>
      <c r="I8356" s="6">
        <v>5500</v>
      </c>
      <c r="J8356" s="1">
        <v>3</v>
      </c>
      <c r="K8356" s="4">
        <v>0.02</v>
      </c>
      <c r="L8356" s="6">
        <f t="shared" si="262"/>
        <v>110</v>
      </c>
      <c r="M8356" s="8">
        <f t="shared" si="263"/>
        <v>16390</v>
      </c>
      <c r="N8356" s="21">
        <f>(sales[[#This Row],[Price]]*sales[[#This Row],[Qty]])-(sales[[#This Row],[Discount_Amt]]*sales[[#This Row],[Qty]])</f>
        <v>16170</v>
      </c>
    </row>
    <row r="8357" spans="2:14" hidden="1" x14ac:dyDescent="0.35">
      <c r="B8357" s="7">
        <v>2032355</v>
      </c>
      <c r="C8357" s="1" t="s">
        <v>21</v>
      </c>
      <c r="D8357" s="1" t="s">
        <v>26</v>
      </c>
      <c r="E8357" s="1" t="s">
        <v>38</v>
      </c>
      <c r="F8357" s="1" t="s">
        <v>520</v>
      </c>
      <c r="G8357" s="3">
        <v>45482</v>
      </c>
      <c r="H8357" s="3">
        <v>45490</v>
      </c>
      <c r="I8357" s="6">
        <v>1350</v>
      </c>
      <c r="J8357" s="1">
        <v>2</v>
      </c>
      <c r="K8357" s="4">
        <v>7.0000000000000007E-2</v>
      </c>
      <c r="L8357" s="6">
        <f t="shared" si="262"/>
        <v>94.500000000000014</v>
      </c>
      <c r="M8357" s="8">
        <f t="shared" si="263"/>
        <v>2605.5</v>
      </c>
      <c r="N8357" s="21">
        <f>(sales[[#This Row],[Price]]*sales[[#This Row],[Qty]])-(sales[[#This Row],[Discount_Amt]]*sales[[#This Row],[Qty]])</f>
        <v>2511</v>
      </c>
    </row>
    <row r="8358" spans="2:14" hidden="1" x14ac:dyDescent="0.35">
      <c r="B8358" s="7">
        <v>2032356</v>
      </c>
      <c r="C8358" s="1" t="s">
        <v>22</v>
      </c>
      <c r="D8358" s="1" t="s">
        <v>27</v>
      </c>
      <c r="E8358" s="1" t="s">
        <v>33</v>
      </c>
      <c r="F8358" s="1" t="s">
        <v>521</v>
      </c>
      <c r="G8358" s="3">
        <v>45482</v>
      </c>
      <c r="H8358" s="3">
        <v>45484</v>
      </c>
      <c r="I8358" s="6">
        <v>4500</v>
      </c>
      <c r="J8358" s="1">
        <v>7</v>
      </c>
      <c r="K8358" s="4">
        <v>0.03</v>
      </c>
      <c r="L8358" s="6">
        <f t="shared" si="262"/>
        <v>135</v>
      </c>
      <c r="M8358" s="8">
        <f t="shared" si="263"/>
        <v>31365</v>
      </c>
      <c r="N8358" s="21">
        <f>(sales[[#This Row],[Price]]*sales[[#This Row],[Qty]])-(sales[[#This Row],[Discount_Amt]]*sales[[#This Row],[Qty]])</f>
        <v>30555</v>
      </c>
    </row>
    <row r="8359" spans="2:14" hidden="1" x14ac:dyDescent="0.35">
      <c r="B8359" s="7">
        <v>2032357</v>
      </c>
      <c r="C8359" s="1" t="s">
        <v>23</v>
      </c>
      <c r="D8359" s="1" t="s">
        <v>28</v>
      </c>
      <c r="E8359" s="1" t="s">
        <v>34</v>
      </c>
      <c r="F8359" s="1" t="s">
        <v>518</v>
      </c>
      <c r="G8359" s="3">
        <v>45482</v>
      </c>
      <c r="H8359" s="3">
        <v>45485</v>
      </c>
      <c r="I8359" s="6">
        <v>2350</v>
      </c>
      <c r="J8359" s="1">
        <v>2</v>
      </c>
      <c r="K8359" s="4">
        <v>0.08</v>
      </c>
      <c r="L8359" s="6">
        <f t="shared" si="262"/>
        <v>188</v>
      </c>
      <c r="M8359" s="8">
        <f t="shared" si="263"/>
        <v>4512</v>
      </c>
      <c r="N8359" s="21">
        <f>(sales[[#This Row],[Price]]*sales[[#This Row],[Qty]])-(sales[[#This Row],[Discount_Amt]]*sales[[#This Row],[Qty]])</f>
        <v>4324</v>
      </c>
    </row>
    <row r="8360" spans="2:14" hidden="1" x14ac:dyDescent="0.35">
      <c r="B8360" s="7">
        <v>2032358</v>
      </c>
      <c r="C8360" s="1" t="s">
        <v>24</v>
      </c>
      <c r="D8360" s="1" t="s">
        <v>29</v>
      </c>
      <c r="E8360" s="1" t="s">
        <v>35</v>
      </c>
      <c r="F8360" s="1" t="s">
        <v>518</v>
      </c>
      <c r="G8360" s="3">
        <v>45482</v>
      </c>
      <c r="H8360" s="3">
        <v>45487</v>
      </c>
      <c r="I8360" s="6">
        <v>90</v>
      </c>
      <c r="J8360" s="1">
        <v>1</v>
      </c>
      <c r="K8360" s="4">
        <v>0.05</v>
      </c>
      <c r="L8360" s="6">
        <f t="shared" si="262"/>
        <v>4.5</v>
      </c>
      <c r="M8360" s="8">
        <f t="shared" si="263"/>
        <v>85.5</v>
      </c>
      <c r="N8360" s="21">
        <f>(sales[[#This Row],[Price]]*sales[[#This Row],[Qty]])-(sales[[#This Row],[Discount_Amt]]*sales[[#This Row],[Qty]])</f>
        <v>85.5</v>
      </c>
    </row>
    <row r="8361" spans="2:14" hidden="1" x14ac:dyDescent="0.35">
      <c r="B8361" s="7">
        <v>2032359</v>
      </c>
      <c r="C8361" s="1" t="s">
        <v>4</v>
      </c>
      <c r="D8361" s="1" t="s">
        <v>25</v>
      </c>
      <c r="E8361" s="1" t="s">
        <v>36</v>
      </c>
      <c r="F8361" s="1" t="s">
        <v>519</v>
      </c>
      <c r="G8361" s="3">
        <v>45482</v>
      </c>
      <c r="H8361" s="3">
        <v>45483</v>
      </c>
      <c r="I8361" s="6">
        <v>280</v>
      </c>
      <c r="J8361" s="1">
        <v>1</v>
      </c>
      <c r="K8361" s="4">
        <v>0.05</v>
      </c>
      <c r="L8361" s="6">
        <f t="shared" si="262"/>
        <v>14</v>
      </c>
      <c r="M8361" s="8">
        <f t="shared" si="263"/>
        <v>266</v>
      </c>
      <c r="N8361" s="21">
        <f>(sales[[#This Row],[Price]]*sales[[#This Row],[Qty]])-(sales[[#This Row],[Discount_Amt]]*sales[[#This Row],[Qty]])</f>
        <v>266</v>
      </c>
    </row>
    <row r="8362" spans="2:14" hidden="1" x14ac:dyDescent="0.35">
      <c r="B8362" s="7">
        <v>2032360</v>
      </c>
      <c r="C8362" s="1" t="s">
        <v>5</v>
      </c>
      <c r="D8362" s="1" t="s">
        <v>431</v>
      </c>
      <c r="E8362" s="1" t="s">
        <v>37</v>
      </c>
      <c r="F8362" s="1" t="s">
        <v>521</v>
      </c>
      <c r="G8362" s="3">
        <v>45482</v>
      </c>
      <c r="H8362" s="3">
        <v>45490</v>
      </c>
      <c r="I8362" s="6">
        <v>70</v>
      </c>
      <c r="J8362" s="1">
        <v>1</v>
      </c>
      <c r="K8362" s="4">
        <v>0.05</v>
      </c>
      <c r="L8362" s="6">
        <f t="shared" si="262"/>
        <v>3.5</v>
      </c>
      <c r="M8362" s="8">
        <f t="shared" si="263"/>
        <v>66.5</v>
      </c>
      <c r="N8362" s="21">
        <f>(sales[[#This Row],[Price]]*sales[[#This Row],[Qty]])-(sales[[#This Row],[Discount_Amt]]*sales[[#This Row],[Qty]])</f>
        <v>66.5</v>
      </c>
    </row>
    <row r="8363" spans="2:14" hidden="1" x14ac:dyDescent="0.35">
      <c r="B8363" s="7">
        <v>2032361</v>
      </c>
      <c r="C8363" s="1" t="s">
        <v>6</v>
      </c>
      <c r="D8363" s="1" t="s">
        <v>25</v>
      </c>
      <c r="E8363" s="1" t="s">
        <v>39</v>
      </c>
      <c r="F8363" s="1" t="s">
        <v>520</v>
      </c>
      <c r="G8363" s="3">
        <v>45482</v>
      </c>
      <c r="H8363" s="3">
        <v>45484</v>
      </c>
      <c r="I8363" s="6">
        <v>230</v>
      </c>
      <c r="J8363" s="1">
        <v>2</v>
      </c>
      <c r="K8363" s="4">
        <v>0.05</v>
      </c>
      <c r="L8363" s="6">
        <f t="shared" si="262"/>
        <v>11.5</v>
      </c>
      <c r="M8363" s="8">
        <f t="shared" si="263"/>
        <v>448.5</v>
      </c>
      <c r="N8363" s="21">
        <f>(sales[[#This Row],[Price]]*sales[[#This Row],[Qty]])-(sales[[#This Row],[Discount_Amt]]*sales[[#This Row],[Qty]])</f>
        <v>437</v>
      </c>
    </row>
    <row r="8364" spans="2:14" hidden="1" x14ac:dyDescent="0.35">
      <c r="B8364" s="7">
        <v>2032362</v>
      </c>
      <c r="C8364" s="1" t="s">
        <v>7</v>
      </c>
      <c r="D8364" s="1" t="s">
        <v>26</v>
      </c>
      <c r="E8364" s="1" t="s">
        <v>40</v>
      </c>
      <c r="F8364" s="1" t="s">
        <v>518</v>
      </c>
      <c r="G8364" s="3">
        <v>45482</v>
      </c>
      <c r="H8364" s="3">
        <v>45485</v>
      </c>
      <c r="I8364" s="6">
        <v>7999</v>
      </c>
      <c r="J8364" s="1">
        <v>1</v>
      </c>
      <c r="K8364" s="4">
        <v>0.03</v>
      </c>
      <c r="L8364" s="6">
        <f t="shared" si="262"/>
        <v>239.97</v>
      </c>
      <c r="M8364" s="8">
        <f t="shared" si="263"/>
        <v>7759.03</v>
      </c>
      <c r="N8364" s="21">
        <f>(sales[[#This Row],[Price]]*sales[[#This Row],[Qty]])-(sales[[#This Row],[Discount_Amt]]*sales[[#This Row],[Qty]])</f>
        <v>7759.03</v>
      </c>
    </row>
    <row r="8365" spans="2:14" x14ac:dyDescent="0.35">
      <c r="B8365" s="7">
        <v>2032363</v>
      </c>
      <c r="C8365" s="1" t="s">
        <v>10</v>
      </c>
      <c r="D8365" s="1" t="s">
        <v>27</v>
      </c>
      <c r="E8365" s="1" t="s">
        <v>41</v>
      </c>
      <c r="F8365" s="1" t="s">
        <v>519</v>
      </c>
      <c r="G8365" s="3">
        <v>45482</v>
      </c>
      <c r="H8365" s="3">
        <v>45487</v>
      </c>
      <c r="I8365" s="6">
        <v>850</v>
      </c>
      <c r="J8365" s="1">
        <v>2</v>
      </c>
      <c r="K8365" s="4">
        <v>0.1</v>
      </c>
      <c r="L8365" s="6">
        <f t="shared" si="262"/>
        <v>85</v>
      </c>
      <c r="M8365" s="8">
        <f t="shared" si="263"/>
        <v>1615</v>
      </c>
      <c r="N8365" s="21">
        <f>(sales[[#This Row],[Price]]*sales[[#This Row],[Qty]])-(sales[[#This Row],[Discount_Amt]]*sales[[#This Row],[Qty]])</f>
        <v>1530</v>
      </c>
    </row>
    <row r="8366" spans="2:14" hidden="1" x14ac:dyDescent="0.35">
      <c r="B8366" s="7">
        <v>2032364</v>
      </c>
      <c r="C8366" s="1" t="s">
        <v>8</v>
      </c>
      <c r="D8366" s="1" t="s">
        <v>28</v>
      </c>
      <c r="E8366" s="1" t="s">
        <v>42</v>
      </c>
      <c r="F8366" s="1" t="s">
        <v>520</v>
      </c>
      <c r="G8366" s="3">
        <v>45482</v>
      </c>
      <c r="H8366" s="3">
        <v>45483</v>
      </c>
      <c r="I8366" s="6">
        <v>65000</v>
      </c>
      <c r="J8366" s="1">
        <v>7</v>
      </c>
      <c r="K8366" s="4">
        <v>0.05</v>
      </c>
      <c r="L8366" s="6">
        <f t="shared" ref="L8366:L8429" si="264">I8366*K8366</f>
        <v>3250</v>
      </c>
      <c r="M8366" s="8">
        <f t="shared" ref="M8366:M8429" si="265">I8366*J8366-L8366</f>
        <v>451750</v>
      </c>
      <c r="N8366" s="21">
        <f>(sales[[#This Row],[Price]]*sales[[#This Row],[Qty]])-(sales[[#This Row],[Discount_Amt]]*sales[[#This Row],[Qty]])</f>
        <v>432250</v>
      </c>
    </row>
    <row r="8367" spans="2:14" hidden="1" x14ac:dyDescent="0.35">
      <c r="B8367" s="7">
        <v>2032365</v>
      </c>
      <c r="C8367" s="1" t="s">
        <v>9</v>
      </c>
      <c r="D8367" s="1" t="s">
        <v>29</v>
      </c>
      <c r="E8367" s="1" t="s">
        <v>43</v>
      </c>
      <c r="F8367" s="1" t="s">
        <v>521</v>
      </c>
      <c r="G8367" s="3">
        <v>45482</v>
      </c>
      <c r="H8367" s="3">
        <v>45490</v>
      </c>
      <c r="I8367" s="6">
        <v>450</v>
      </c>
      <c r="J8367" s="1">
        <v>2</v>
      </c>
      <c r="K8367" s="4">
        <v>0.05</v>
      </c>
      <c r="L8367" s="6">
        <f t="shared" si="264"/>
        <v>22.5</v>
      </c>
      <c r="M8367" s="8">
        <f t="shared" si="265"/>
        <v>877.5</v>
      </c>
      <c r="N8367" s="21">
        <f>(sales[[#This Row],[Price]]*sales[[#This Row],[Qty]])-(sales[[#This Row],[Discount_Amt]]*sales[[#This Row],[Qty]])</f>
        <v>855</v>
      </c>
    </row>
    <row r="8368" spans="2:14" x14ac:dyDescent="0.35">
      <c r="B8368" s="7">
        <v>2032366</v>
      </c>
      <c r="C8368" s="1" t="s">
        <v>11</v>
      </c>
      <c r="D8368" s="1" t="s">
        <v>25</v>
      </c>
      <c r="E8368" s="1" t="s">
        <v>44</v>
      </c>
      <c r="F8368" s="1" t="s">
        <v>518</v>
      </c>
      <c r="G8368" s="3">
        <v>45482</v>
      </c>
      <c r="H8368" s="3">
        <v>45484</v>
      </c>
      <c r="I8368" s="6">
        <v>1299</v>
      </c>
      <c r="J8368" s="1">
        <v>2</v>
      </c>
      <c r="K8368" s="4">
        <v>0.02</v>
      </c>
      <c r="L8368" s="6">
        <f t="shared" si="264"/>
        <v>25.98</v>
      </c>
      <c r="M8368" s="8">
        <f t="shared" si="265"/>
        <v>2572.02</v>
      </c>
      <c r="N8368" s="21">
        <f>(sales[[#This Row],[Price]]*sales[[#This Row],[Qty]])-(sales[[#This Row],[Discount_Amt]]*sales[[#This Row],[Qty]])</f>
        <v>2546.04</v>
      </c>
    </row>
    <row r="8369" spans="2:14" x14ac:dyDescent="0.35">
      <c r="B8369" s="7">
        <v>2032367</v>
      </c>
      <c r="C8369" s="1" t="s">
        <v>12</v>
      </c>
      <c r="D8369" s="1" t="s">
        <v>30</v>
      </c>
      <c r="E8369" s="1" t="s">
        <v>45</v>
      </c>
      <c r="F8369" s="1" t="s">
        <v>518</v>
      </c>
      <c r="G8369" s="3">
        <v>45482</v>
      </c>
      <c r="H8369" s="3">
        <v>45485</v>
      </c>
      <c r="I8369" s="6">
        <v>1700</v>
      </c>
      <c r="J8369" s="1">
        <v>1</v>
      </c>
      <c r="K8369" s="4">
        <v>0.06</v>
      </c>
      <c r="L8369" s="6">
        <f t="shared" si="264"/>
        <v>102</v>
      </c>
      <c r="M8369" s="8">
        <f t="shared" si="265"/>
        <v>1598</v>
      </c>
      <c r="N8369" s="21">
        <f>(sales[[#This Row],[Price]]*sales[[#This Row],[Qty]])-(sales[[#This Row],[Discount_Amt]]*sales[[#This Row],[Qty]])</f>
        <v>1598</v>
      </c>
    </row>
    <row r="8370" spans="2:14" hidden="1" x14ac:dyDescent="0.35">
      <c r="B8370" s="7">
        <v>2032368</v>
      </c>
      <c r="C8370" s="1" t="s">
        <v>13</v>
      </c>
      <c r="D8370" s="1" t="s">
        <v>27</v>
      </c>
      <c r="E8370" s="1" t="s">
        <v>46</v>
      </c>
      <c r="F8370" s="1" t="s">
        <v>519</v>
      </c>
      <c r="G8370" s="3">
        <v>45482</v>
      </c>
      <c r="H8370" s="3">
        <v>45487</v>
      </c>
      <c r="I8370" s="6">
        <v>55000</v>
      </c>
      <c r="J8370" s="1">
        <v>2</v>
      </c>
      <c r="K8370" s="4">
        <v>0.15</v>
      </c>
      <c r="L8370" s="6">
        <f t="shared" si="264"/>
        <v>8250</v>
      </c>
      <c r="M8370" s="8">
        <f t="shared" si="265"/>
        <v>101750</v>
      </c>
      <c r="N8370" s="21">
        <f>(sales[[#This Row],[Price]]*sales[[#This Row],[Qty]])-(sales[[#This Row],[Discount_Amt]]*sales[[#This Row],[Qty]])</f>
        <v>93500</v>
      </c>
    </row>
    <row r="8371" spans="2:14" hidden="1" x14ac:dyDescent="0.35">
      <c r="B8371" s="7">
        <v>2032369</v>
      </c>
      <c r="C8371" s="1" t="s">
        <v>14</v>
      </c>
      <c r="D8371" s="1" t="s">
        <v>28</v>
      </c>
      <c r="E8371" s="1" t="s">
        <v>47</v>
      </c>
      <c r="F8371" s="1" t="s">
        <v>521</v>
      </c>
      <c r="G8371" s="3">
        <v>45482</v>
      </c>
      <c r="H8371" s="3">
        <v>45483</v>
      </c>
      <c r="I8371" s="6">
        <v>57999</v>
      </c>
      <c r="J8371" s="1">
        <v>4</v>
      </c>
      <c r="K8371" s="4">
        <v>0.02</v>
      </c>
      <c r="L8371" s="6">
        <f t="shared" si="264"/>
        <v>1159.98</v>
      </c>
      <c r="M8371" s="8">
        <f t="shared" si="265"/>
        <v>230836.02</v>
      </c>
      <c r="N8371" s="21">
        <f>(sales[[#This Row],[Price]]*sales[[#This Row],[Qty]])-(sales[[#This Row],[Discount_Amt]]*sales[[#This Row],[Qty]])</f>
        <v>227356.08</v>
      </c>
    </row>
    <row r="8372" spans="2:14" hidden="1" x14ac:dyDescent="0.35">
      <c r="B8372" s="7">
        <v>2032370</v>
      </c>
      <c r="C8372" s="1" t="s">
        <v>15</v>
      </c>
      <c r="D8372" s="1" t="s">
        <v>29</v>
      </c>
      <c r="E8372" s="1" t="s">
        <v>48</v>
      </c>
      <c r="F8372" s="1" t="s">
        <v>520</v>
      </c>
      <c r="G8372" s="3">
        <v>45482</v>
      </c>
      <c r="H8372" s="3">
        <v>45490</v>
      </c>
      <c r="I8372" s="6">
        <v>1399</v>
      </c>
      <c r="J8372" s="1">
        <v>3</v>
      </c>
      <c r="K8372" s="4">
        <v>0.02</v>
      </c>
      <c r="L8372" s="6">
        <f t="shared" si="264"/>
        <v>27.98</v>
      </c>
      <c r="M8372" s="8">
        <f t="shared" si="265"/>
        <v>4169.0200000000004</v>
      </c>
      <c r="N8372" s="21">
        <f>(sales[[#This Row],[Price]]*sales[[#This Row],[Qty]])-(sales[[#This Row],[Discount_Amt]]*sales[[#This Row],[Qty]])</f>
        <v>4113.0600000000004</v>
      </c>
    </row>
    <row r="8373" spans="2:14" hidden="1" x14ac:dyDescent="0.35">
      <c r="B8373" s="7">
        <v>2032371</v>
      </c>
      <c r="C8373" s="1" t="s">
        <v>16</v>
      </c>
      <c r="D8373" s="1" t="s">
        <v>25</v>
      </c>
      <c r="E8373" s="1" t="s">
        <v>49</v>
      </c>
      <c r="F8373" s="1" t="s">
        <v>518</v>
      </c>
      <c r="G8373" s="3">
        <v>45482</v>
      </c>
      <c r="H8373" s="3">
        <v>45484</v>
      </c>
      <c r="I8373" s="6">
        <v>999</v>
      </c>
      <c r="J8373" s="1">
        <v>2</v>
      </c>
      <c r="K8373" s="4">
        <v>0.02</v>
      </c>
      <c r="L8373" s="6">
        <f t="shared" si="264"/>
        <v>19.98</v>
      </c>
      <c r="M8373" s="8">
        <f t="shared" si="265"/>
        <v>1978.02</v>
      </c>
      <c r="N8373" s="21">
        <f>(sales[[#This Row],[Price]]*sales[[#This Row],[Qty]])-(sales[[#This Row],[Discount_Amt]]*sales[[#This Row],[Qty]])</f>
        <v>1958.04</v>
      </c>
    </row>
    <row r="8374" spans="2:14" x14ac:dyDescent="0.35">
      <c r="B8374" s="7">
        <v>2032372</v>
      </c>
      <c r="C8374" s="1" t="s">
        <v>17</v>
      </c>
      <c r="D8374" s="1" t="s">
        <v>26</v>
      </c>
      <c r="E8374" s="1" t="s">
        <v>50</v>
      </c>
      <c r="F8374" s="1" t="s">
        <v>519</v>
      </c>
      <c r="G8374" s="3">
        <v>45482</v>
      </c>
      <c r="H8374" s="3">
        <v>45485</v>
      </c>
      <c r="I8374" s="6">
        <v>2099</v>
      </c>
      <c r="J8374" s="1">
        <v>1</v>
      </c>
      <c r="K8374" s="4">
        <v>0.02</v>
      </c>
      <c r="L8374" s="6">
        <f t="shared" si="264"/>
        <v>41.980000000000004</v>
      </c>
      <c r="M8374" s="8">
        <f t="shared" si="265"/>
        <v>2057.02</v>
      </c>
      <c r="N8374" s="21">
        <f>(sales[[#This Row],[Price]]*sales[[#This Row],[Qty]])-(sales[[#This Row],[Discount_Amt]]*sales[[#This Row],[Qty]])</f>
        <v>2057.02</v>
      </c>
    </row>
    <row r="8375" spans="2:14" hidden="1" x14ac:dyDescent="0.35">
      <c r="B8375" s="7">
        <v>2032373</v>
      </c>
      <c r="C8375" s="1" t="s">
        <v>18</v>
      </c>
      <c r="D8375" s="1" t="s">
        <v>27</v>
      </c>
      <c r="E8375" s="1" t="s">
        <v>51</v>
      </c>
      <c r="F8375" s="1" t="s">
        <v>520</v>
      </c>
      <c r="G8375" s="3">
        <v>45482</v>
      </c>
      <c r="H8375" s="3">
        <v>45487</v>
      </c>
      <c r="I8375" s="6">
        <v>11000</v>
      </c>
      <c r="J8375" s="1">
        <v>1</v>
      </c>
      <c r="K8375" s="4">
        <v>0.02</v>
      </c>
      <c r="L8375" s="6">
        <f t="shared" si="264"/>
        <v>220</v>
      </c>
      <c r="M8375" s="8">
        <f t="shared" si="265"/>
        <v>10780</v>
      </c>
      <c r="N8375" s="21">
        <f>(sales[[#This Row],[Price]]*sales[[#This Row],[Qty]])-(sales[[#This Row],[Discount_Amt]]*sales[[#This Row],[Qty]])</f>
        <v>10780</v>
      </c>
    </row>
    <row r="8376" spans="2:14" hidden="1" x14ac:dyDescent="0.35">
      <c r="B8376" s="7">
        <v>2032374</v>
      </c>
      <c r="C8376" s="1" t="s">
        <v>19</v>
      </c>
      <c r="D8376" s="1" t="s">
        <v>28</v>
      </c>
      <c r="E8376" s="1" t="s">
        <v>506</v>
      </c>
      <c r="F8376" s="1" t="s">
        <v>521</v>
      </c>
      <c r="G8376" s="3">
        <v>45482</v>
      </c>
      <c r="H8376" s="3">
        <v>45483</v>
      </c>
      <c r="I8376" s="6">
        <v>800</v>
      </c>
      <c r="J8376" s="1">
        <v>2</v>
      </c>
      <c r="K8376" s="4">
        <v>0.02</v>
      </c>
      <c r="L8376" s="6">
        <f t="shared" si="264"/>
        <v>16</v>
      </c>
      <c r="M8376" s="8">
        <f t="shared" si="265"/>
        <v>1584</v>
      </c>
      <c r="N8376" s="21">
        <f>(sales[[#This Row],[Price]]*sales[[#This Row],[Qty]])-(sales[[#This Row],[Discount_Amt]]*sales[[#This Row],[Qty]])</f>
        <v>1568</v>
      </c>
    </row>
    <row r="8377" spans="2:14" hidden="1" x14ac:dyDescent="0.35">
      <c r="B8377" s="7">
        <v>2032375</v>
      </c>
      <c r="C8377" s="1" t="s">
        <v>20</v>
      </c>
      <c r="D8377" s="1" t="s">
        <v>29</v>
      </c>
      <c r="E8377" s="1" t="s">
        <v>507</v>
      </c>
      <c r="F8377" s="1" t="s">
        <v>518</v>
      </c>
      <c r="G8377" s="3">
        <v>45482</v>
      </c>
      <c r="H8377" s="3">
        <v>45490</v>
      </c>
      <c r="I8377" s="6">
        <v>5500</v>
      </c>
      <c r="J8377" s="1">
        <v>1</v>
      </c>
      <c r="K8377" s="4">
        <v>0.02</v>
      </c>
      <c r="L8377" s="6">
        <f t="shared" si="264"/>
        <v>110</v>
      </c>
      <c r="M8377" s="8">
        <f t="shared" si="265"/>
        <v>5390</v>
      </c>
      <c r="N8377" s="21">
        <f>(sales[[#This Row],[Price]]*sales[[#This Row],[Qty]])-(sales[[#This Row],[Discount_Amt]]*sales[[#This Row],[Qty]])</f>
        <v>5390</v>
      </c>
    </row>
    <row r="8378" spans="2:14" hidden="1" x14ac:dyDescent="0.35">
      <c r="B8378" s="7">
        <v>2032376</v>
      </c>
      <c r="C8378" s="1" t="s">
        <v>21</v>
      </c>
      <c r="D8378" s="1" t="s">
        <v>25</v>
      </c>
      <c r="E8378" s="1" t="s">
        <v>508</v>
      </c>
      <c r="F8378" s="1" t="s">
        <v>518</v>
      </c>
      <c r="G8378" s="3">
        <v>45482</v>
      </c>
      <c r="H8378" s="3">
        <v>45484</v>
      </c>
      <c r="I8378" s="6">
        <v>1350</v>
      </c>
      <c r="J8378" s="1">
        <v>3</v>
      </c>
      <c r="K8378" s="4">
        <v>0.02</v>
      </c>
      <c r="L8378" s="6">
        <f t="shared" si="264"/>
        <v>27</v>
      </c>
      <c r="M8378" s="8">
        <f t="shared" si="265"/>
        <v>4023</v>
      </c>
      <c r="N8378" s="21">
        <f>(sales[[#This Row],[Price]]*sales[[#This Row],[Qty]])-(sales[[#This Row],[Discount_Amt]]*sales[[#This Row],[Qty]])</f>
        <v>3969</v>
      </c>
    </row>
    <row r="8379" spans="2:14" hidden="1" x14ac:dyDescent="0.35">
      <c r="B8379" s="7">
        <v>2032377</v>
      </c>
      <c r="C8379" s="1" t="s">
        <v>22</v>
      </c>
      <c r="D8379" s="1" t="s">
        <v>26</v>
      </c>
      <c r="E8379" s="1" t="s">
        <v>31</v>
      </c>
      <c r="F8379" s="1" t="s">
        <v>519</v>
      </c>
      <c r="G8379" s="3">
        <v>45482</v>
      </c>
      <c r="H8379" s="3">
        <v>45485</v>
      </c>
      <c r="I8379" s="6">
        <v>4500</v>
      </c>
      <c r="J8379" s="1">
        <v>2</v>
      </c>
      <c r="K8379" s="4">
        <v>7.0000000000000007E-2</v>
      </c>
      <c r="L8379" s="6">
        <f t="shared" si="264"/>
        <v>315.00000000000006</v>
      </c>
      <c r="M8379" s="8">
        <f t="shared" si="265"/>
        <v>8685</v>
      </c>
      <c r="N8379" s="21">
        <f>(sales[[#This Row],[Price]]*sales[[#This Row],[Qty]])-(sales[[#This Row],[Discount_Amt]]*sales[[#This Row],[Qty]])</f>
        <v>8370</v>
      </c>
    </row>
    <row r="8380" spans="2:14" hidden="1" x14ac:dyDescent="0.35">
      <c r="B8380" s="7">
        <v>2032378</v>
      </c>
      <c r="C8380" s="1" t="s">
        <v>23</v>
      </c>
      <c r="D8380" s="1" t="s">
        <v>27</v>
      </c>
      <c r="E8380" s="1" t="s">
        <v>32</v>
      </c>
      <c r="F8380" s="1" t="s">
        <v>521</v>
      </c>
      <c r="G8380" s="3">
        <v>45482</v>
      </c>
      <c r="H8380" s="3">
        <v>45487</v>
      </c>
      <c r="I8380" s="6">
        <v>2350</v>
      </c>
      <c r="J8380" s="1">
        <v>1</v>
      </c>
      <c r="K8380" s="4">
        <v>0.03</v>
      </c>
      <c r="L8380" s="6">
        <f t="shared" si="264"/>
        <v>70.5</v>
      </c>
      <c r="M8380" s="8">
        <f t="shared" si="265"/>
        <v>2279.5</v>
      </c>
      <c r="N8380" s="21">
        <f>(sales[[#This Row],[Price]]*sales[[#This Row],[Qty]])-(sales[[#This Row],[Discount_Amt]]*sales[[#This Row],[Qty]])</f>
        <v>2279.5</v>
      </c>
    </row>
    <row r="8381" spans="2:14" hidden="1" x14ac:dyDescent="0.35">
      <c r="B8381" s="7">
        <v>2032379</v>
      </c>
      <c r="C8381" s="1" t="s">
        <v>24</v>
      </c>
      <c r="D8381" s="1" t="s">
        <v>28</v>
      </c>
      <c r="E8381" s="1" t="s">
        <v>38</v>
      </c>
      <c r="F8381" s="1" t="s">
        <v>520</v>
      </c>
      <c r="G8381" s="3">
        <v>45482</v>
      </c>
      <c r="H8381" s="3">
        <v>45483</v>
      </c>
      <c r="I8381" s="6">
        <v>90</v>
      </c>
      <c r="J8381" s="1">
        <v>2</v>
      </c>
      <c r="K8381" s="4">
        <v>0.08</v>
      </c>
      <c r="L8381" s="6">
        <f t="shared" si="264"/>
        <v>7.2</v>
      </c>
      <c r="M8381" s="8">
        <f t="shared" si="265"/>
        <v>172.8</v>
      </c>
      <c r="N8381" s="21">
        <f>(sales[[#This Row],[Price]]*sales[[#This Row],[Qty]])-(sales[[#This Row],[Discount_Amt]]*sales[[#This Row],[Qty]])</f>
        <v>165.6</v>
      </c>
    </row>
    <row r="8382" spans="2:14" hidden="1" x14ac:dyDescent="0.35">
      <c r="B8382" s="7">
        <v>2032380</v>
      </c>
      <c r="C8382" s="1" t="s">
        <v>4</v>
      </c>
      <c r="D8382" s="1" t="s">
        <v>29</v>
      </c>
      <c r="E8382" s="1" t="s">
        <v>33</v>
      </c>
      <c r="F8382" s="1" t="s">
        <v>518</v>
      </c>
      <c r="G8382" s="3">
        <v>45482</v>
      </c>
      <c r="H8382" s="3">
        <v>45490</v>
      </c>
      <c r="I8382" s="6">
        <v>280</v>
      </c>
      <c r="J8382" s="1">
        <v>1</v>
      </c>
      <c r="K8382" s="4">
        <v>0.05</v>
      </c>
      <c r="L8382" s="6">
        <f t="shared" si="264"/>
        <v>14</v>
      </c>
      <c r="M8382" s="8">
        <f t="shared" si="265"/>
        <v>266</v>
      </c>
      <c r="N8382" s="21">
        <f>(sales[[#This Row],[Price]]*sales[[#This Row],[Qty]])-(sales[[#This Row],[Discount_Amt]]*sales[[#This Row],[Qty]])</f>
        <v>266</v>
      </c>
    </row>
    <row r="8383" spans="2:14" hidden="1" x14ac:dyDescent="0.35">
      <c r="B8383" s="7">
        <v>2032381</v>
      </c>
      <c r="C8383" s="1" t="s">
        <v>5</v>
      </c>
      <c r="D8383" s="1" t="s">
        <v>25</v>
      </c>
      <c r="E8383" s="1" t="s">
        <v>34</v>
      </c>
      <c r="F8383" s="1" t="s">
        <v>519</v>
      </c>
      <c r="G8383" s="3">
        <v>45482</v>
      </c>
      <c r="H8383" s="3">
        <v>45484</v>
      </c>
      <c r="I8383" s="6">
        <v>70</v>
      </c>
      <c r="J8383" s="1">
        <v>2</v>
      </c>
      <c r="K8383" s="4">
        <v>0.05</v>
      </c>
      <c r="L8383" s="6">
        <f t="shared" si="264"/>
        <v>3.5</v>
      </c>
      <c r="M8383" s="8">
        <f t="shared" si="265"/>
        <v>136.5</v>
      </c>
      <c r="N8383" s="21">
        <f>(sales[[#This Row],[Price]]*sales[[#This Row],[Qty]])-(sales[[#This Row],[Discount_Amt]]*sales[[#This Row],[Qty]])</f>
        <v>133</v>
      </c>
    </row>
    <row r="8384" spans="2:14" hidden="1" x14ac:dyDescent="0.35">
      <c r="B8384" s="7">
        <v>2032382</v>
      </c>
      <c r="C8384" s="1" t="s">
        <v>6</v>
      </c>
      <c r="D8384" s="1" t="s">
        <v>432</v>
      </c>
      <c r="E8384" s="1" t="s">
        <v>35</v>
      </c>
      <c r="F8384" s="1" t="s">
        <v>520</v>
      </c>
      <c r="G8384" s="3">
        <v>45482</v>
      </c>
      <c r="H8384" s="3">
        <v>45485</v>
      </c>
      <c r="I8384" s="6">
        <v>230</v>
      </c>
      <c r="J8384" s="1">
        <v>3</v>
      </c>
      <c r="K8384" s="4">
        <v>0.05</v>
      </c>
      <c r="L8384" s="6">
        <f t="shared" si="264"/>
        <v>11.5</v>
      </c>
      <c r="M8384" s="8">
        <f t="shared" si="265"/>
        <v>678.5</v>
      </c>
      <c r="N8384" s="21">
        <f>(sales[[#This Row],[Price]]*sales[[#This Row],[Qty]])-(sales[[#This Row],[Discount_Amt]]*sales[[#This Row],[Qty]])</f>
        <v>655.5</v>
      </c>
    </row>
    <row r="8385" spans="2:14" hidden="1" x14ac:dyDescent="0.35">
      <c r="B8385" s="7">
        <v>2032383</v>
      </c>
      <c r="C8385" s="1" t="s">
        <v>7</v>
      </c>
      <c r="D8385" s="1" t="s">
        <v>25</v>
      </c>
      <c r="E8385" s="1" t="s">
        <v>36</v>
      </c>
      <c r="F8385" s="1" t="s">
        <v>521</v>
      </c>
      <c r="G8385" s="3">
        <v>45482</v>
      </c>
      <c r="H8385" s="3">
        <v>45487</v>
      </c>
      <c r="I8385" s="6">
        <v>7999</v>
      </c>
      <c r="J8385" s="1">
        <v>2</v>
      </c>
      <c r="K8385" s="4">
        <v>0.05</v>
      </c>
      <c r="L8385" s="6">
        <f t="shared" si="264"/>
        <v>399.95000000000005</v>
      </c>
      <c r="M8385" s="8">
        <f t="shared" si="265"/>
        <v>15598.05</v>
      </c>
      <c r="N8385" s="21">
        <f>(sales[[#This Row],[Price]]*sales[[#This Row],[Qty]])-(sales[[#This Row],[Discount_Amt]]*sales[[#This Row],[Qty]])</f>
        <v>15198.1</v>
      </c>
    </row>
    <row r="8386" spans="2:14" x14ac:dyDescent="0.35">
      <c r="B8386" s="7">
        <v>2032384</v>
      </c>
      <c r="C8386" s="1" t="s">
        <v>10</v>
      </c>
      <c r="D8386" s="1" t="s">
        <v>26</v>
      </c>
      <c r="E8386" s="1" t="s">
        <v>37</v>
      </c>
      <c r="F8386" s="1" t="s">
        <v>518</v>
      </c>
      <c r="G8386" s="3">
        <v>45482</v>
      </c>
      <c r="H8386" s="3">
        <v>45483</v>
      </c>
      <c r="I8386" s="6">
        <v>850</v>
      </c>
      <c r="J8386" s="1">
        <v>7</v>
      </c>
      <c r="K8386" s="4">
        <v>0.03</v>
      </c>
      <c r="L8386" s="6">
        <f t="shared" si="264"/>
        <v>25.5</v>
      </c>
      <c r="M8386" s="8">
        <f t="shared" si="265"/>
        <v>5924.5</v>
      </c>
      <c r="N8386" s="21">
        <f>(sales[[#This Row],[Price]]*sales[[#This Row],[Qty]])-(sales[[#This Row],[Discount_Amt]]*sales[[#This Row],[Qty]])</f>
        <v>5771.5</v>
      </c>
    </row>
    <row r="8387" spans="2:14" hidden="1" x14ac:dyDescent="0.35">
      <c r="B8387" s="7">
        <v>2032385</v>
      </c>
      <c r="C8387" s="1" t="s">
        <v>8</v>
      </c>
      <c r="D8387" s="1" t="s">
        <v>27</v>
      </c>
      <c r="E8387" s="1" t="s">
        <v>39</v>
      </c>
      <c r="F8387" s="1" t="s">
        <v>518</v>
      </c>
      <c r="G8387" s="3">
        <v>45482</v>
      </c>
      <c r="H8387" s="3">
        <v>45490</v>
      </c>
      <c r="I8387" s="6">
        <v>65000</v>
      </c>
      <c r="J8387" s="1">
        <v>2</v>
      </c>
      <c r="K8387" s="4">
        <v>0.1</v>
      </c>
      <c r="L8387" s="6">
        <f t="shared" si="264"/>
        <v>6500</v>
      </c>
      <c r="M8387" s="8">
        <f t="shared" si="265"/>
        <v>123500</v>
      </c>
      <c r="N8387" s="21">
        <f>(sales[[#This Row],[Price]]*sales[[#This Row],[Qty]])-(sales[[#This Row],[Discount_Amt]]*sales[[#This Row],[Qty]])</f>
        <v>117000</v>
      </c>
    </row>
    <row r="8388" spans="2:14" hidden="1" x14ac:dyDescent="0.35">
      <c r="B8388" s="7">
        <v>2032386</v>
      </c>
      <c r="C8388" s="1" t="s">
        <v>9</v>
      </c>
      <c r="D8388" s="1" t="s">
        <v>28</v>
      </c>
      <c r="E8388" s="1" t="s">
        <v>40</v>
      </c>
      <c r="F8388" s="1" t="s">
        <v>519</v>
      </c>
      <c r="G8388" s="3">
        <v>45482</v>
      </c>
      <c r="H8388" s="3">
        <v>45484</v>
      </c>
      <c r="I8388" s="6">
        <v>450</v>
      </c>
      <c r="J8388" s="1">
        <v>1</v>
      </c>
      <c r="K8388" s="4">
        <v>0.05</v>
      </c>
      <c r="L8388" s="6">
        <f t="shared" si="264"/>
        <v>22.5</v>
      </c>
      <c r="M8388" s="8">
        <f t="shared" si="265"/>
        <v>427.5</v>
      </c>
      <c r="N8388" s="21">
        <f>(sales[[#This Row],[Price]]*sales[[#This Row],[Qty]])-(sales[[#This Row],[Discount_Amt]]*sales[[#This Row],[Qty]])</f>
        <v>427.5</v>
      </c>
    </row>
    <row r="8389" spans="2:14" x14ac:dyDescent="0.35">
      <c r="B8389" s="7">
        <v>2032387</v>
      </c>
      <c r="C8389" s="1" t="s">
        <v>11</v>
      </c>
      <c r="D8389" s="1" t="s">
        <v>29</v>
      </c>
      <c r="E8389" s="1" t="s">
        <v>41</v>
      </c>
      <c r="F8389" s="1" t="s">
        <v>521</v>
      </c>
      <c r="G8389" s="3">
        <v>45482</v>
      </c>
      <c r="H8389" s="3">
        <v>45485</v>
      </c>
      <c r="I8389" s="6">
        <v>1299</v>
      </c>
      <c r="J8389" s="1">
        <v>1</v>
      </c>
      <c r="K8389" s="4">
        <v>0.05</v>
      </c>
      <c r="L8389" s="6">
        <f t="shared" si="264"/>
        <v>64.95</v>
      </c>
      <c r="M8389" s="8">
        <f t="shared" si="265"/>
        <v>1234.05</v>
      </c>
      <c r="N8389" s="21">
        <f>(sales[[#This Row],[Price]]*sales[[#This Row],[Qty]])-(sales[[#This Row],[Discount_Amt]]*sales[[#This Row],[Qty]])</f>
        <v>1234.05</v>
      </c>
    </row>
    <row r="8390" spans="2:14" x14ac:dyDescent="0.35">
      <c r="B8390" s="7">
        <v>2032388</v>
      </c>
      <c r="C8390" s="1" t="s">
        <v>12</v>
      </c>
      <c r="D8390" s="1" t="s">
        <v>25</v>
      </c>
      <c r="E8390" s="1" t="s">
        <v>42</v>
      </c>
      <c r="F8390" s="1" t="s">
        <v>520</v>
      </c>
      <c r="G8390" s="3">
        <v>45482</v>
      </c>
      <c r="H8390" s="3">
        <v>45487</v>
      </c>
      <c r="I8390" s="6">
        <v>1700</v>
      </c>
      <c r="J8390" s="1">
        <v>1</v>
      </c>
      <c r="K8390" s="4">
        <v>0.02</v>
      </c>
      <c r="L8390" s="6">
        <f t="shared" si="264"/>
        <v>34</v>
      </c>
      <c r="M8390" s="8">
        <f t="shared" si="265"/>
        <v>1666</v>
      </c>
      <c r="N8390" s="21">
        <f>(sales[[#This Row],[Price]]*sales[[#This Row],[Qty]])-(sales[[#This Row],[Discount_Amt]]*sales[[#This Row],[Qty]])</f>
        <v>1666</v>
      </c>
    </row>
    <row r="8391" spans="2:14" hidden="1" x14ac:dyDescent="0.35">
      <c r="B8391" s="7">
        <v>2032389</v>
      </c>
      <c r="C8391" s="1" t="s">
        <v>13</v>
      </c>
      <c r="D8391" s="1" t="s">
        <v>30</v>
      </c>
      <c r="E8391" s="1" t="s">
        <v>43</v>
      </c>
      <c r="F8391" s="1" t="s">
        <v>518</v>
      </c>
      <c r="G8391" s="3">
        <v>45482</v>
      </c>
      <c r="H8391" s="3">
        <v>45483</v>
      </c>
      <c r="I8391" s="6">
        <v>55000</v>
      </c>
      <c r="J8391" s="1">
        <v>2</v>
      </c>
      <c r="K8391" s="4">
        <v>0.06</v>
      </c>
      <c r="L8391" s="6">
        <f t="shared" si="264"/>
        <v>3300</v>
      </c>
      <c r="M8391" s="8">
        <f t="shared" si="265"/>
        <v>106700</v>
      </c>
      <c r="N8391" s="21">
        <f>(sales[[#This Row],[Price]]*sales[[#This Row],[Qty]])-(sales[[#This Row],[Discount_Amt]]*sales[[#This Row],[Qty]])</f>
        <v>103400</v>
      </c>
    </row>
    <row r="8392" spans="2:14" hidden="1" x14ac:dyDescent="0.35">
      <c r="B8392" s="7">
        <v>2032390</v>
      </c>
      <c r="C8392" s="1" t="s">
        <v>14</v>
      </c>
      <c r="D8392" s="1" t="s">
        <v>27</v>
      </c>
      <c r="E8392" s="1" t="s">
        <v>44</v>
      </c>
      <c r="F8392" s="1" t="s">
        <v>519</v>
      </c>
      <c r="G8392" s="3">
        <v>45482</v>
      </c>
      <c r="H8392" s="3">
        <v>45490</v>
      </c>
      <c r="I8392" s="6">
        <v>57999</v>
      </c>
      <c r="J8392" s="1">
        <v>1</v>
      </c>
      <c r="K8392" s="4">
        <v>0.15</v>
      </c>
      <c r="L8392" s="6">
        <f t="shared" si="264"/>
        <v>8699.85</v>
      </c>
      <c r="M8392" s="8">
        <f t="shared" si="265"/>
        <v>49299.15</v>
      </c>
      <c r="N8392" s="21">
        <f>(sales[[#This Row],[Price]]*sales[[#This Row],[Qty]])-(sales[[#This Row],[Discount_Amt]]*sales[[#This Row],[Qty]])</f>
        <v>49299.15</v>
      </c>
    </row>
    <row r="8393" spans="2:14" hidden="1" x14ac:dyDescent="0.35">
      <c r="B8393" s="7">
        <v>2032391</v>
      </c>
      <c r="C8393" s="1" t="s">
        <v>15</v>
      </c>
      <c r="D8393" s="1" t="s">
        <v>28</v>
      </c>
      <c r="E8393" s="1" t="s">
        <v>45</v>
      </c>
      <c r="F8393" s="1" t="s">
        <v>520</v>
      </c>
      <c r="G8393" s="3">
        <v>45482</v>
      </c>
      <c r="H8393" s="3">
        <v>45484</v>
      </c>
      <c r="I8393" s="6">
        <v>1399</v>
      </c>
      <c r="J8393" s="1">
        <v>2</v>
      </c>
      <c r="K8393" s="4">
        <v>0.02</v>
      </c>
      <c r="L8393" s="6">
        <f t="shared" si="264"/>
        <v>27.98</v>
      </c>
      <c r="M8393" s="8">
        <f t="shared" si="265"/>
        <v>2770.02</v>
      </c>
      <c r="N8393" s="21">
        <f>(sales[[#This Row],[Price]]*sales[[#This Row],[Qty]])-(sales[[#This Row],[Discount_Amt]]*sales[[#This Row],[Qty]])</f>
        <v>2742.04</v>
      </c>
    </row>
    <row r="8394" spans="2:14" hidden="1" x14ac:dyDescent="0.35">
      <c r="B8394" s="7">
        <v>2032392</v>
      </c>
      <c r="C8394" s="1" t="s">
        <v>16</v>
      </c>
      <c r="D8394" s="1" t="s">
        <v>29</v>
      </c>
      <c r="E8394" s="1" t="s">
        <v>46</v>
      </c>
      <c r="F8394" s="1" t="s">
        <v>521</v>
      </c>
      <c r="G8394" s="3">
        <v>45482</v>
      </c>
      <c r="H8394" s="3">
        <v>45485</v>
      </c>
      <c r="I8394" s="6">
        <v>999</v>
      </c>
      <c r="J8394" s="1">
        <v>7</v>
      </c>
      <c r="K8394" s="4">
        <v>0.02</v>
      </c>
      <c r="L8394" s="6">
        <f t="shared" si="264"/>
        <v>19.98</v>
      </c>
      <c r="M8394" s="8">
        <f t="shared" si="265"/>
        <v>6973.02</v>
      </c>
      <c r="N8394" s="21">
        <f>(sales[[#This Row],[Price]]*sales[[#This Row],[Qty]])-(sales[[#This Row],[Discount_Amt]]*sales[[#This Row],[Qty]])</f>
        <v>6853.14</v>
      </c>
    </row>
    <row r="8395" spans="2:14" x14ac:dyDescent="0.35">
      <c r="B8395" s="7">
        <v>2032393</v>
      </c>
      <c r="C8395" s="1" t="s">
        <v>17</v>
      </c>
      <c r="D8395" s="1" t="s">
        <v>25</v>
      </c>
      <c r="E8395" s="1" t="s">
        <v>47</v>
      </c>
      <c r="F8395" s="1" t="s">
        <v>518</v>
      </c>
      <c r="G8395" s="3">
        <v>45482</v>
      </c>
      <c r="H8395" s="3">
        <v>45487</v>
      </c>
      <c r="I8395" s="6">
        <v>2099</v>
      </c>
      <c r="J8395" s="1">
        <v>2</v>
      </c>
      <c r="K8395" s="4">
        <v>0.02</v>
      </c>
      <c r="L8395" s="6">
        <f t="shared" si="264"/>
        <v>41.980000000000004</v>
      </c>
      <c r="M8395" s="8">
        <f t="shared" si="265"/>
        <v>4156.0200000000004</v>
      </c>
      <c r="N8395" s="21">
        <f>(sales[[#This Row],[Price]]*sales[[#This Row],[Qty]])-(sales[[#This Row],[Discount_Amt]]*sales[[#This Row],[Qty]])</f>
        <v>4114.04</v>
      </c>
    </row>
    <row r="8396" spans="2:14" hidden="1" x14ac:dyDescent="0.35">
      <c r="B8396" s="7">
        <v>2032394</v>
      </c>
      <c r="C8396" s="1" t="s">
        <v>18</v>
      </c>
      <c r="D8396" s="1" t="s">
        <v>26</v>
      </c>
      <c r="E8396" s="1" t="s">
        <v>48</v>
      </c>
      <c r="F8396" s="1" t="s">
        <v>518</v>
      </c>
      <c r="G8396" s="3">
        <v>45482</v>
      </c>
      <c r="H8396" s="3">
        <v>45483</v>
      </c>
      <c r="I8396" s="6">
        <v>11000</v>
      </c>
      <c r="J8396" s="1">
        <v>2</v>
      </c>
      <c r="K8396" s="4">
        <v>0.02</v>
      </c>
      <c r="L8396" s="6">
        <f t="shared" si="264"/>
        <v>220</v>
      </c>
      <c r="M8396" s="8">
        <f t="shared" si="265"/>
        <v>21780</v>
      </c>
      <c r="N8396" s="21">
        <f>(sales[[#This Row],[Price]]*sales[[#This Row],[Qty]])-(sales[[#This Row],[Discount_Amt]]*sales[[#This Row],[Qty]])</f>
        <v>21560</v>
      </c>
    </row>
    <row r="8397" spans="2:14" hidden="1" x14ac:dyDescent="0.35">
      <c r="B8397" s="7">
        <v>2032395</v>
      </c>
      <c r="C8397" s="1" t="s">
        <v>19</v>
      </c>
      <c r="D8397" s="1" t="s">
        <v>27</v>
      </c>
      <c r="E8397" s="1" t="s">
        <v>49</v>
      </c>
      <c r="F8397" s="1" t="s">
        <v>519</v>
      </c>
      <c r="G8397" s="3">
        <v>45482</v>
      </c>
      <c r="H8397" s="3">
        <v>45490</v>
      </c>
      <c r="I8397" s="6">
        <v>800</v>
      </c>
      <c r="J8397" s="1">
        <v>1</v>
      </c>
      <c r="K8397" s="4">
        <v>0.02</v>
      </c>
      <c r="L8397" s="6">
        <f t="shared" si="264"/>
        <v>16</v>
      </c>
      <c r="M8397" s="8">
        <f t="shared" si="265"/>
        <v>784</v>
      </c>
      <c r="N8397" s="21">
        <f>(sales[[#This Row],[Price]]*sales[[#This Row],[Qty]])-(sales[[#This Row],[Discount_Amt]]*sales[[#This Row],[Qty]])</f>
        <v>784</v>
      </c>
    </row>
    <row r="8398" spans="2:14" hidden="1" x14ac:dyDescent="0.35">
      <c r="B8398" s="7">
        <v>2032396</v>
      </c>
      <c r="C8398" s="1" t="s">
        <v>20</v>
      </c>
      <c r="D8398" s="1" t="s">
        <v>28</v>
      </c>
      <c r="E8398" s="1" t="s">
        <v>50</v>
      </c>
      <c r="F8398" s="1" t="s">
        <v>521</v>
      </c>
      <c r="G8398" s="3">
        <v>45482</v>
      </c>
      <c r="H8398" s="3">
        <v>45484</v>
      </c>
      <c r="I8398" s="6">
        <v>5500</v>
      </c>
      <c r="J8398" s="1">
        <v>2</v>
      </c>
      <c r="K8398" s="4">
        <v>0.02</v>
      </c>
      <c r="L8398" s="6">
        <f t="shared" si="264"/>
        <v>110</v>
      </c>
      <c r="M8398" s="8">
        <f t="shared" si="265"/>
        <v>10890</v>
      </c>
      <c r="N8398" s="21">
        <f>(sales[[#This Row],[Price]]*sales[[#This Row],[Qty]])-(sales[[#This Row],[Discount_Amt]]*sales[[#This Row],[Qty]])</f>
        <v>10780</v>
      </c>
    </row>
    <row r="8399" spans="2:14" hidden="1" x14ac:dyDescent="0.35">
      <c r="B8399" s="7">
        <v>2032397</v>
      </c>
      <c r="C8399" s="1" t="s">
        <v>21</v>
      </c>
      <c r="D8399" s="1" t="s">
        <v>29</v>
      </c>
      <c r="E8399" s="1" t="s">
        <v>51</v>
      </c>
      <c r="F8399" s="1" t="s">
        <v>520</v>
      </c>
      <c r="G8399" s="3">
        <v>45482</v>
      </c>
      <c r="H8399" s="3">
        <v>45485</v>
      </c>
      <c r="I8399" s="6">
        <v>1350</v>
      </c>
      <c r="J8399" s="1">
        <v>4</v>
      </c>
      <c r="K8399" s="4">
        <v>0.02</v>
      </c>
      <c r="L8399" s="6">
        <f t="shared" si="264"/>
        <v>27</v>
      </c>
      <c r="M8399" s="8">
        <f t="shared" si="265"/>
        <v>5373</v>
      </c>
      <c r="N8399" s="21">
        <f>(sales[[#This Row],[Price]]*sales[[#This Row],[Qty]])-(sales[[#This Row],[Discount_Amt]]*sales[[#This Row],[Qty]])</f>
        <v>5292</v>
      </c>
    </row>
    <row r="8400" spans="2:14" hidden="1" x14ac:dyDescent="0.35">
      <c r="B8400" s="7">
        <v>2032398</v>
      </c>
      <c r="C8400" s="1" t="s">
        <v>22</v>
      </c>
      <c r="D8400" s="1" t="s">
        <v>25</v>
      </c>
      <c r="E8400" s="1" t="s">
        <v>506</v>
      </c>
      <c r="F8400" s="1" t="s">
        <v>518</v>
      </c>
      <c r="G8400" s="3">
        <v>45482</v>
      </c>
      <c r="H8400" s="3">
        <v>45487</v>
      </c>
      <c r="I8400" s="6">
        <v>4500</v>
      </c>
      <c r="J8400" s="1">
        <v>3</v>
      </c>
      <c r="K8400" s="4">
        <v>0.02</v>
      </c>
      <c r="L8400" s="6">
        <f t="shared" si="264"/>
        <v>90</v>
      </c>
      <c r="M8400" s="8">
        <f t="shared" si="265"/>
        <v>13410</v>
      </c>
      <c r="N8400" s="21">
        <f>(sales[[#This Row],[Price]]*sales[[#This Row],[Qty]])-(sales[[#This Row],[Discount_Amt]]*sales[[#This Row],[Qty]])</f>
        <v>13230</v>
      </c>
    </row>
    <row r="8401" spans="2:14" hidden="1" x14ac:dyDescent="0.35">
      <c r="B8401" s="7">
        <v>2032399</v>
      </c>
      <c r="C8401" s="1" t="s">
        <v>23</v>
      </c>
      <c r="D8401" s="1" t="s">
        <v>26</v>
      </c>
      <c r="E8401" s="1" t="s">
        <v>507</v>
      </c>
      <c r="F8401" s="1" t="s">
        <v>519</v>
      </c>
      <c r="G8401" s="3">
        <v>45482</v>
      </c>
      <c r="H8401" s="3">
        <v>45483</v>
      </c>
      <c r="I8401" s="6">
        <v>2350</v>
      </c>
      <c r="J8401" s="1">
        <v>2</v>
      </c>
      <c r="K8401" s="4">
        <v>7.0000000000000007E-2</v>
      </c>
      <c r="L8401" s="6">
        <f t="shared" si="264"/>
        <v>164.50000000000003</v>
      </c>
      <c r="M8401" s="8">
        <f t="shared" si="265"/>
        <v>4535.5</v>
      </c>
      <c r="N8401" s="21">
        <f>(sales[[#This Row],[Price]]*sales[[#This Row],[Qty]])-(sales[[#This Row],[Discount_Amt]]*sales[[#This Row],[Qty]])</f>
        <v>4371</v>
      </c>
    </row>
    <row r="8402" spans="2:14" hidden="1" x14ac:dyDescent="0.35">
      <c r="B8402" s="7">
        <v>2032400</v>
      </c>
      <c r="C8402" s="1" t="s">
        <v>24</v>
      </c>
      <c r="D8402" s="1" t="s">
        <v>27</v>
      </c>
      <c r="E8402" s="1" t="s">
        <v>508</v>
      </c>
      <c r="F8402" s="1" t="s">
        <v>520</v>
      </c>
      <c r="G8402" s="3">
        <v>45482</v>
      </c>
      <c r="H8402" s="3">
        <v>45490</v>
      </c>
      <c r="I8402" s="6">
        <v>90</v>
      </c>
      <c r="J8402" s="1">
        <v>1</v>
      </c>
      <c r="K8402" s="4">
        <v>0.03</v>
      </c>
      <c r="L8402" s="6">
        <f t="shared" si="264"/>
        <v>2.6999999999999997</v>
      </c>
      <c r="M8402" s="8">
        <f t="shared" si="265"/>
        <v>87.3</v>
      </c>
      <c r="N8402" s="21">
        <f>(sales[[#This Row],[Price]]*sales[[#This Row],[Qty]])-(sales[[#This Row],[Discount_Amt]]*sales[[#This Row],[Qty]])</f>
        <v>87.3</v>
      </c>
    </row>
    <row r="8403" spans="2:14" hidden="1" x14ac:dyDescent="0.35">
      <c r="B8403" s="7">
        <v>2032401</v>
      </c>
      <c r="C8403" s="1" t="s">
        <v>4</v>
      </c>
      <c r="D8403" s="1" t="s">
        <v>28</v>
      </c>
      <c r="E8403" s="1" t="s">
        <v>31</v>
      </c>
      <c r="F8403" s="1" t="s">
        <v>521</v>
      </c>
      <c r="G8403" s="3">
        <v>45482</v>
      </c>
      <c r="H8403" s="3">
        <v>45484</v>
      </c>
      <c r="I8403" s="6">
        <v>280</v>
      </c>
      <c r="J8403" s="1">
        <v>1</v>
      </c>
      <c r="K8403" s="4">
        <v>0.08</v>
      </c>
      <c r="L8403" s="6">
        <f t="shared" si="264"/>
        <v>22.400000000000002</v>
      </c>
      <c r="M8403" s="8">
        <f t="shared" si="265"/>
        <v>257.60000000000002</v>
      </c>
      <c r="N8403" s="21">
        <f>(sales[[#This Row],[Price]]*sales[[#This Row],[Qty]])-(sales[[#This Row],[Discount_Amt]]*sales[[#This Row],[Qty]])</f>
        <v>257.60000000000002</v>
      </c>
    </row>
    <row r="8404" spans="2:14" hidden="1" x14ac:dyDescent="0.35">
      <c r="B8404" s="7">
        <v>2032402</v>
      </c>
      <c r="C8404" s="1" t="s">
        <v>5</v>
      </c>
      <c r="D8404" s="1" t="s">
        <v>29</v>
      </c>
      <c r="E8404" s="1" t="s">
        <v>32</v>
      </c>
      <c r="F8404" s="1" t="s">
        <v>518</v>
      </c>
      <c r="G8404" s="3">
        <v>45482</v>
      </c>
      <c r="H8404" s="3">
        <v>45485</v>
      </c>
      <c r="I8404" s="6">
        <v>70</v>
      </c>
      <c r="J8404" s="1">
        <v>2</v>
      </c>
      <c r="K8404" s="4">
        <v>0.05</v>
      </c>
      <c r="L8404" s="6">
        <f t="shared" si="264"/>
        <v>3.5</v>
      </c>
      <c r="M8404" s="8">
        <f t="shared" si="265"/>
        <v>136.5</v>
      </c>
      <c r="N8404" s="21">
        <f>(sales[[#This Row],[Price]]*sales[[#This Row],[Qty]])-(sales[[#This Row],[Discount_Amt]]*sales[[#This Row],[Qty]])</f>
        <v>133</v>
      </c>
    </row>
    <row r="8405" spans="2:14" hidden="1" x14ac:dyDescent="0.35">
      <c r="B8405" s="7">
        <v>2032403</v>
      </c>
      <c r="C8405" s="1" t="s">
        <v>6</v>
      </c>
      <c r="D8405" s="1" t="s">
        <v>25</v>
      </c>
      <c r="E8405" s="1" t="s">
        <v>38</v>
      </c>
      <c r="F8405" s="1" t="s">
        <v>518</v>
      </c>
      <c r="G8405" s="3">
        <v>45482</v>
      </c>
      <c r="H8405" s="3">
        <v>45487</v>
      </c>
      <c r="I8405" s="6">
        <v>230</v>
      </c>
      <c r="J8405" s="1">
        <v>1</v>
      </c>
      <c r="K8405" s="4">
        <v>0.05</v>
      </c>
      <c r="L8405" s="6">
        <f t="shared" si="264"/>
        <v>11.5</v>
      </c>
      <c r="M8405" s="8">
        <f t="shared" si="265"/>
        <v>218.5</v>
      </c>
      <c r="N8405" s="21">
        <f>(sales[[#This Row],[Price]]*sales[[#This Row],[Qty]])-(sales[[#This Row],[Discount_Amt]]*sales[[#This Row],[Qty]])</f>
        <v>218.5</v>
      </c>
    </row>
    <row r="8406" spans="2:14" hidden="1" x14ac:dyDescent="0.35">
      <c r="B8406" s="7">
        <v>2032404</v>
      </c>
      <c r="C8406" s="1" t="s">
        <v>7</v>
      </c>
      <c r="D8406" s="1" t="s">
        <v>433</v>
      </c>
      <c r="E8406" s="1" t="s">
        <v>33</v>
      </c>
      <c r="F8406" s="1" t="s">
        <v>519</v>
      </c>
      <c r="G8406" s="3">
        <v>45482</v>
      </c>
      <c r="H8406" s="3">
        <v>45483</v>
      </c>
      <c r="I8406" s="6">
        <v>7999</v>
      </c>
      <c r="J8406" s="1">
        <v>3</v>
      </c>
      <c r="K8406" s="4">
        <v>0.05</v>
      </c>
      <c r="L8406" s="6">
        <f t="shared" si="264"/>
        <v>399.95000000000005</v>
      </c>
      <c r="M8406" s="8">
        <f t="shared" si="265"/>
        <v>23597.05</v>
      </c>
      <c r="N8406" s="21">
        <f>(sales[[#This Row],[Price]]*sales[[#This Row],[Qty]])-(sales[[#This Row],[Discount_Amt]]*sales[[#This Row],[Qty]])</f>
        <v>22797.15</v>
      </c>
    </row>
    <row r="8407" spans="2:14" x14ac:dyDescent="0.35">
      <c r="B8407" s="7">
        <v>2032405</v>
      </c>
      <c r="C8407" s="1" t="s">
        <v>10</v>
      </c>
      <c r="D8407" s="1" t="s">
        <v>25</v>
      </c>
      <c r="E8407" s="1" t="s">
        <v>34</v>
      </c>
      <c r="F8407" s="1" t="s">
        <v>521</v>
      </c>
      <c r="G8407" s="3">
        <v>45482</v>
      </c>
      <c r="H8407" s="3">
        <v>45490</v>
      </c>
      <c r="I8407" s="6">
        <v>850</v>
      </c>
      <c r="J8407" s="1">
        <v>2</v>
      </c>
      <c r="K8407" s="4">
        <v>0.05</v>
      </c>
      <c r="L8407" s="6">
        <f t="shared" si="264"/>
        <v>42.5</v>
      </c>
      <c r="M8407" s="8">
        <f t="shared" si="265"/>
        <v>1657.5</v>
      </c>
      <c r="N8407" s="21">
        <f>(sales[[#This Row],[Price]]*sales[[#This Row],[Qty]])-(sales[[#This Row],[Discount_Amt]]*sales[[#This Row],[Qty]])</f>
        <v>1615</v>
      </c>
    </row>
    <row r="8408" spans="2:14" hidden="1" x14ac:dyDescent="0.35">
      <c r="B8408" s="7">
        <v>2032406</v>
      </c>
      <c r="C8408" s="1" t="s">
        <v>8</v>
      </c>
      <c r="D8408" s="1" t="s">
        <v>26</v>
      </c>
      <c r="E8408" s="1" t="s">
        <v>35</v>
      </c>
      <c r="F8408" s="1" t="s">
        <v>520</v>
      </c>
      <c r="G8408" s="3">
        <v>45482</v>
      </c>
      <c r="H8408" s="3">
        <v>45484</v>
      </c>
      <c r="I8408" s="6">
        <v>65000</v>
      </c>
      <c r="J8408" s="1">
        <v>1</v>
      </c>
      <c r="K8408" s="4">
        <v>0.03</v>
      </c>
      <c r="L8408" s="6">
        <f t="shared" si="264"/>
        <v>1950</v>
      </c>
      <c r="M8408" s="8">
        <f t="shared" si="265"/>
        <v>63050</v>
      </c>
      <c r="N8408" s="21">
        <f>(sales[[#This Row],[Price]]*sales[[#This Row],[Qty]])-(sales[[#This Row],[Discount_Amt]]*sales[[#This Row],[Qty]])</f>
        <v>63050</v>
      </c>
    </row>
    <row r="8409" spans="2:14" hidden="1" x14ac:dyDescent="0.35">
      <c r="B8409" s="7">
        <v>2032407</v>
      </c>
      <c r="C8409" s="1" t="s">
        <v>9</v>
      </c>
      <c r="D8409" s="1" t="s">
        <v>27</v>
      </c>
      <c r="E8409" s="1" t="s">
        <v>36</v>
      </c>
      <c r="F8409" s="1" t="s">
        <v>518</v>
      </c>
      <c r="G8409" s="3">
        <v>45482</v>
      </c>
      <c r="H8409" s="3">
        <v>45485</v>
      </c>
      <c r="I8409" s="6">
        <v>450</v>
      </c>
      <c r="J8409" s="1">
        <v>2</v>
      </c>
      <c r="K8409" s="4">
        <v>0.1</v>
      </c>
      <c r="L8409" s="6">
        <f t="shared" si="264"/>
        <v>45</v>
      </c>
      <c r="M8409" s="8">
        <f t="shared" si="265"/>
        <v>855</v>
      </c>
      <c r="N8409" s="21">
        <f>(sales[[#This Row],[Price]]*sales[[#This Row],[Qty]])-(sales[[#This Row],[Discount_Amt]]*sales[[#This Row],[Qty]])</f>
        <v>810</v>
      </c>
    </row>
    <row r="8410" spans="2:14" x14ac:dyDescent="0.35">
      <c r="B8410" s="7">
        <v>2032408</v>
      </c>
      <c r="C8410" s="1" t="s">
        <v>11</v>
      </c>
      <c r="D8410" s="1" t="s">
        <v>28</v>
      </c>
      <c r="E8410" s="1" t="s">
        <v>37</v>
      </c>
      <c r="F8410" s="1" t="s">
        <v>519</v>
      </c>
      <c r="G8410" s="3">
        <v>45482</v>
      </c>
      <c r="H8410" s="3">
        <v>45487</v>
      </c>
      <c r="I8410" s="6">
        <v>1299</v>
      </c>
      <c r="J8410" s="1">
        <v>1</v>
      </c>
      <c r="K8410" s="4">
        <v>0.05</v>
      </c>
      <c r="L8410" s="6">
        <f t="shared" si="264"/>
        <v>64.95</v>
      </c>
      <c r="M8410" s="8">
        <f t="shared" si="265"/>
        <v>1234.05</v>
      </c>
      <c r="N8410" s="21">
        <f>(sales[[#This Row],[Price]]*sales[[#This Row],[Qty]])-(sales[[#This Row],[Discount_Amt]]*sales[[#This Row],[Qty]])</f>
        <v>1234.05</v>
      </c>
    </row>
    <row r="8411" spans="2:14" x14ac:dyDescent="0.35">
      <c r="B8411" s="7">
        <v>2032409</v>
      </c>
      <c r="C8411" s="1" t="s">
        <v>12</v>
      </c>
      <c r="D8411" s="1" t="s">
        <v>29</v>
      </c>
      <c r="E8411" s="1" t="s">
        <v>39</v>
      </c>
      <c r="F8411" s="1" t="s">
        <v>520</v>
      </c>
      <c r="G8411" s="3">
        <v>45482</v>
      </c>
      <c r="H8411" s="3">
        <v>45483</v>
      </c>
      <c r="I8411" s="6">
        <v>1700</v>
      </c>
      <c r="J8411" s="1">
        <v>2</v>
      </c>
      <c r="K8411" s="4">
        <v>0.05</v>
      </c>
      <c r="L8411" s="6">
        <f t="shared" si="264"/>
        <v>85</v>
      </c>
      <c r="M8411" s="8">
        <f t="shared" si="265"/>
        <v>3315</v>
      </c>
      <c r="N8411" s="21">
        <f>(sales[[#This Row],[Price]]*sales[[#This Row],[Qty]])-(sales[[#This Row],[Discount_Amt]]*sales[[#This Row],[Qty]])</f>
        <v>3230</v>
      </c>
    </row>
    <row r="8412" spans="2:14" hidden="1" x14ac:dyDescent="0.35">
      <c r="B8412" s="7">
        <v>2032410</v>
      </c>
      <c r="C8412" s="1" t="s">
        <v>13</v>
      </c>
      <c r="D8412" s="1" t="s">
        <v>25</v>
      </c>
      <c r="E8412" s="1" t="s">
        <v>40</v>
      </c>
      <c r="F8412" s="1" t="s">
        <v>521</v>
      </c>
      <c r="G8412" s="3">
        <v>45482</v>
      </c>
      <c r="H8412" s="3">
        <v>45490</v>
      </c>
      <c r="I8412" s="6">
        <v>55000</v>
      </c>
      <c r="J8412" s="1">
        <v>3</v>
      </c>
      <c r="K8412" s="4">
        <v>0.02</v>
      </c>
      <c r="L8412" s="6">
        <f t="shared" si="264"/>
        <v>1100</v>
      </c>
      <c r="M8412" s="8">
        <f t="shared" si="265"/>
        <v>163900</v>
      </c>
      <c r="N8412" s="21">
        <f>(sales[[#This Row],[Price]]*sales[[#This Row],[Qty]])-(sales[[#This Row],[Discount_Amt]]*sales[[#This Row],[Qty]])</f>
        <v>161700</v>
      </c>
    </row>
    <row r="8413" spans="2:14" hidden="1" x14ac:dyDescent="0.35">
      <c r="B8413" s="7">
        <v>2032411</v>
      </c>
      <c r="C8413" s="1" t="s">
        <v>14</v>
      </c>
      <c r="D8413" s="1" t="s">
        <v>30</v>
      </c>
      <c r="E8413" s="1" t="s">
        <v>41</v>
      </c>
      <c r="F8413" s="1" t="s">
        <v>518</v>
      </c>
      <c r="G8413" s="3">
        <v>45482</v>
      </c>
      <c r="H8413" s="3">
        <v>45484</v>
      </c>
      <c r="I8413" s="6">
        <v>57999</v>
      </c>
      <c r="J8413" s="1">
        <v>2</v>
      </c>
      <c r="K8413" s="4">
        <v>0.06</v>
      </c>
      <c r="L8413" s="6">
        <f t="shared" si="264"/>
        <v>3479.94</v>
      </c>
      <c r="M8413" s="8">
        <f t="shared" si="265"/>
        <v>112518.06</v>
      </c>
      <c r="N8413" s="21">
        <f>(sales[[#This Row],[Price]]*sales[[#This Row],[Qty]])-(sales[[#This Row],[Discount_Amt]]*sales[[#This Row],[Qty]])</f>
        <v>109038.12</v>
      </c>
    </row>
    <row r="8414" spans="2:14" hidden="1" x14ac:dyDescent="0.35">
      <c r="B8414" s="7">
        <v>2032412</v>
      </c>
      <c r="C8414" s="1" t="s">
        <v>15</v>
      </c>
      <c r="D8414" s="1" t="s">
        <v>27</v>
      </c>
      <c r="E8414" s="1" t="s">
        <v>42</v>
      </c>
      <c r="F8414" s="1" t="s">
        <v>518</v>
      </c>
      <c r="G8414" s="3">
        <v>45482</v>
      </c>
      <c r="H8414" s="3">
        <v>45485</v>
      </c>
      <c r="I8414" s="6">
        <v>1399</v>
      </c>
      <c r="J8414" s="1">
        <v>7</v>
      </c>
      <c r="K8414" s="4">
        <v>0.15</v>
      </c>
      <c r="L8414" s="6">
        <f t="shared" si="264"/>
        <v>209.85</v>
      </c>
      <c r="M8414" s="8">
        <f t="shared" si="265"/>
        <v>9583.15</v>
      </c>
      <c r="N8414" s="21">
        <f>(sales[[#This Row],[Price]]*sales[[#This Row],[Qty]])-(sales[[#This Row],[Discount_Amt]]*sales[[#This Row],[Qty]])</f>
        <v>8324.0499999999993</v>
      </c>
    </row>
    <row r="8415" spans="2:14" hidden="1" x14ac:dyDescent="0.35">
      <c r="B8415" s="7">
        <v>2032413</v>
      </c>
      <c r="C8415" s="1" t="s">
        <v>16</v>
      </c>
      <c r="D8415" s="1" t="s">
        <v>28</v>
      </c>
      <c r="E8415" s="1" t="s">
        <v>43</v>
      </c>
      <c r="F8415" s="1" t="s">
        <v>519</v>
      </c>
      <c r="G8415" s="3">
        <v>45482</v>
      </c>
      <c r="H8415" s="3">
        <v>45487</v>
      </c>
      <c r="I8415" s="6">
        <v>999</v>
      </c>
      <c r="J8415" s="1">
        <v>2</v>
      </c>
      <c r="K8415" s="4">
        <v>0.02</v>
      </c>
      <c r="L8415" s="6">
        <f t="shared" si="264"/>
        <v>19.98</v>
      </c>
      <c r="M8415" s="8">
        <f t="shared" si="265"/>
        <v>1978.02</v>
      </c>
      <c r="N8415" s="21">
        <f>(sales[[#This Row],[Price]]*sales[[#This Row],[Qty]])-(sales[[#This Row],[Discount_Amt]]*sales[[#This Row],[Qty]])</f>
        <v>1958.04</v>
      </c>
    </row>
    <row r="8416" spans="2:14" x14ac:dyDescent="0.35">
      <c r="B8416" s="7">
        <v>2032414</v>
      </c>
      <c r="C8416" s="1" t="s">
        <v>17</v>
      </c>
      <c r="D8416" s="1" t="s">
        <v>29</v>
      </c>
      <c r="E8416" s="1" t="s">
        <v>44</v>
      </c>
      <c r="F8416" s="1" t="s">
        <v>521</v>
      </c>
      <c r="G8416" s="3">
        <v>45482</v>
      </c>
      <c r="H8416" s="3">
        <v>45483</v>
      </c>
      <c r="I8416" s="6">
        <v>2099</v>
      </c>
      <c r="J8416" s="1">
        <v>1</v>
      </c>
      <c r="K8416" s="4">
        <v>0.02</v>
      </c>
      <c r="L8416" s="6">
        <f t="shared" si="264"/>
        <v>41.980000000000004</v>
      </c>
      <c r="M8416" s="8">
        <f t="shared" si="265"/>
        <v>2057.02</v>
      </c>
      <c r="N8416" s="21">
        <f>(sales[[#This Row],[Price]]*sales[[#This Row],[Qty]])-(sales[[#This Row],[Discount_Amt]]*sales[[#This Row],[Qty]])</f>
        <v>2057.02</v>
      </c>
    </row>
    <row r="8417" spans="2:14" hidden="1" x14ac:dyDescent="0.35">
      <c r="B8417" s="7">
        <v>2032415</v>
      </c>
      <c r="C8417" s="1" t="s">
        <v>18</v>
      </c>
      <c r="D8417" s="1" t="s">
        <v>25</v>
      </c>
      <c r="E8417" s="1" t="s">
        <v>45</v>
      </c>
      <c r="F8417" s="1" t="s">
        <v>520</v>
      </c>
      <c r="G8417" s="3">
        <v>45482</v>
      </c>
      <c r="H8417" s="3">
        <v>45490</v>
      </c>
      <c r="I8417" s="6">
        <v>11000</v>
      </c>
      <c r="J8417" s="1">
        <v>1</v>
      </c>
      <c r="K8417" s="4">
        <v>0.02</v>
      </c>
      <c r="L8417" s="6">
        <f t="shared" si="264"/>
        <v>220</v>
      </c>
      <c r="M8417" s="8">
        <f t="shared" si="265"/>
        <v>10780</v>
      </c>
      <c r="N8417" s="21">
        <f>(sales[[#This Row],[Price]]*sales[[#This Row],[Qty]])-(sales[[#This Row],[Discount_Amt]]*sales[[#This Row],[Qty]])</f>
        <v>10780</v>
      </c>
    </row>
    <row r="8418" spans="2:14" hidden="1" x14ac:dyDescent="0.35">
      <c r="B8418" s="7">
        <v>2032416</v>
      </c>
      <c r="C8418" s="1" t="s">
        <v>19</v>
      </c>
      <c r="D8418" s="1" t="s">
        <v>26</v>
      </c>
      <c r="E8418" s="1" t="s">
        <v>46</v>
      </c>
      <c r="F8418" s="1" t="s">
        <v>518</v>
      </c>
      <c r="G8418" s="3">
        <v>45482</v>
      </c>
      <c r="H8418" s="3">
        <v>45484</v>
      </c>
      <c r="I8418" s="6">
        <v>800</v>
      </c>
      <c r="J8418" s="1">
        <v>1</v>
      </c>
      <c r="K8418" s="4">
        <v>0.02</v>
      </c>
      <c r="L8418" s="6">
        <f t="shared" si="264"/>
        <v>16</v>
      </c>
      <c r="M8418" s="8">
        <f t="shared" si="265"/>
        <v>784</v>
      </c>
      <c r="N8418" s="21">
        <f>(sales[[#This Row],[Price]]*sales[[#This Row],[Qty]])-(sales[[#This Row],[Discount_Amt]]*sales[[#This Row],[Qty]])</f>
        <v>784</v>
      </c>
    </row>
    <row r="8419" spans="2:14" hidden="1" x14ac:dyDescent="0.35">
      <c r="B8419" s="7">
        <v>2032417</v>
      </c>
      <c r="C8419" s="1" t="s">
        <v>20</v>
      </c>
      <c r="D8419" s="1" t="s">
        <v>27</v>
      </c>
      <c r="E8419" s="1" t="s">
        <v>47</v>
      </c>
      <c r="F8419" s="1" t="s">
        <v>519</v>
      </c>
      <c r="G8419" s="3">
        <v>45482</v>
      </c>
      <c r="H8419" s="3">
        <v>45485</v>
      </c>
      <c r="I8419" s="6">
        <v>5500</v>
      </c>
      <c r="J8419" s="1">
        <v>2</v>
      </c>
      <c r="K8419" s="4">
        <v>0.02</v>
      </c>
      <c r="L8419" s="6">
        <f t="shared" si="264"/>
        <v>110</v>
      </c>
      <c r="M8419" s="8">
        <f t="shared" si="265"/>
        <v>10890</v>
      </c>
      <c r="N8419" s="21">
        <f>(sales[[#This Row],[Price]]*sales[[#This Row],[Qty]])-(sales[[#This Row],[Discount_Amt]]*sales[[#This Row],[Qty]])</f>
        <v>10780</v>
      </c>
    </row>
    <row r="8420" spans="2:14" hidden="1" x14ac:dyDescent="0.35">
      <c r="B8420" s="7">
        <v>2032418</v>
      </c>
      <c r="C8420" s="1" t="s">
        <v>21</v>
      </c>
      <c r="D8420" s="1" t="s">
        <v>28</v>
      </c>
      <c r="E8420" s="1" t="s">
        <v>48</v>
      </c>
      <c r="F8420" s="1" t="s">
        <v>520</v>
      </c>
      <c r="G8420" s="3">
        <v>45482</v>
      </c>
      <c r="H8420" s="3">
        <v>45487</v>
      </c>
      <c r="I8420" s="6">
        <v>1350</v>
      </c>
      <c r="J8420" s="1">
        <v>1</v>
      </c>
      <c r="K8420" s="4">
        <v>0.02</v>
      </c>
      <c r="L8420" s="6">
        <f t="shared" si="264"/>
        <v>27</v>
      </c>
      <c r="M8420" s="8">
        <f t="shared" si="265"/>
        <v>1323</v>
      </c>
      <c r="N8420" s="21">
        <f>(sales[[#This Row],[Price]]*sales[[#This Row],[Qty]])-(sales[[#This Row],[Discount_Amt]]*sales[[#This Row],[Qty]])</f>
        <v>1323</v>
      </c>
    </row>
    <row r="8421" spans="2:14" hidden="1" x14ac:dyDescent="0.35">
      <c r="B8421" s="7">
        <v>2032419</v>
      </c>
      <c r="C8421" s="1" t="s">
        <v>22</v>
      </c>
      <c r="D8421" s="1" t="s">
        <v>29</v>
      </c>
      <c r="E8421" s="1" t="s">
        <v>49</v>
      </c>
      <c r="F8421" s="1" t="s">
        <v>521</v>
      </c>
      <c r="G8421" s="3">
        <v>45482</v>
      </c>
      <c r="H8421" s="3">
        <v>45483</v>
      </c>
      <c r="I8421" s="6">
        <v>4500</v>
      </c>
      <c r="J8421" s="1">
        <v>2</v>
      </c>
      <c r="K8421" s="4">
        <v>0.02</v>
      </c>
      <c r="L8421" s="6">
        <f t="shared" si="264"/>
        <v>90</v>
      </c>
      <c r="M8421" s="8">
        <f t="shared" si="265"/>
        <v>8910</v>
      </c>
      <c r="N8421" s="21">
        <f>(sales[[#This Row],[Price]]*sales[[#This Row],[Qty]])-(sales[[#This Row],[Discount_Amt]]*sales[[#This Row],[Qty]])</f>
        <v>8820</v>
      </c>
    </row>
    <row r="8422" spans="2:14" hidden="1" x14ac:dyDescent="0.35">
      <c r="B8422" s="7">
        <v>2032420</v>
      </c>
      <c r="C8422" s="1" t="s">
        <v>23</v>
      </c>
      <c r="D8422" s="1" t="s">
        <v>25</v>
      </c>
      <c r="E8422" s="1" t="s">
        <v>50</v>
      </c>
      <c r="F8422" s="1" t="s">
        <v>518</v>
      </c>
      <c r="G8422" s="3">
        <v>45482</v>
      </c>
      <c r="H8422" s="3">
        <v>45490</v>
      </c>
      <c r="I8422" s="6">
        <v>2350</v>
      </c>
      <c r="J8422" s="1">
        <v>7</v>
      </c>
      <c r="K8422" s="4">
        <v>0.02</v>
      </c>
      <c r="L8422" s="6">
        <f t="shared" si="264"/>
        <v>47</v>
      </c>
      <c r="M8422" s="8">
        <f t="shared" si="265"/>
        <v>16403</v>
      </c>
      <c r="N8422" s="21">
        <f>(sales[[#This Row],[Price]]*sales[[#This Row],[Qty]])-(sales[[#This Row],[Discount_Amt]]*sales[[#This Row],[Qty]])</f>
        <v>16121</v>
      </c>
    </row>
    <row r="8423" spans="2:14" hidden="1" x14ac:dyDescent="0.35">
      <c r="B8423" s="7">
        <v>2032421</v>
      </c>
      <c r="C8423" s="1" t="s">
        <v>24</v>
      </c>
      <c r="D8423" s="1" t="s">
        <v>26</v>
      </c>
      <c r="E8423" s="1" t="s">
        <v>51</v>
      </c>
      <c r="F8423" s="1" t="s">
        <v>518</v>
      </c>
      <c r="G8423" s="3">
        <v>45482</v>
      </c>
      <c r="H8423" s="3">
        <v>45484</v>
      </c>
      <c r="I8423" s="6">
        <v>90</v>
      </c>
      <c r="J8423" s="1">
        <v>2</v>
      </c>
      <c r="K8423" s="4">
        <v>7.0000000000000007E-2</v>
      </c>
      <c r="L8423" s="6">
        <f t="shared" si="264"/>
        <v>6.3000000000000007</v>
      </c>
      <c r="M8423" s="8">
        <f t="shared" si="265"/>
        <v>173.7</v>
      </c>
      <c r="N8423" s="21">
        <f>(sales[[#This Row],[Price]]*sales[[#This Row],[Qty]])-(sales[[#This Row],[Discount_Amt]]*sales[[#This Row],[Qty]])</f>
        <v>167.4</v>
      </c>
    </row>
    <row r="8424" spans="2:14" hidden="1" x14ac:dyDescent="0.35">
      <c r="B8424" s="7">
        <v>2032422</v>
      </c>
      <c r="C8424" s="1" t="s">
        <v>4</v>
      </c>
      <c r="D8424" s="1" t="s">
        <v>27</v>
      </c>
      <c r="E8424" s="1" t="s">
        <v>506</v>
      </c>
      <c r="F8424" s="1" t="s">
        <v>519</v>
      </c>
      <c r="G8424" s="3">
        <v>45482</v>
      </c>
      <c r="H8424" s="3">
        <v>45485</v>
      </c>
      <c r="I8424" s="6">
        <v>280</v>
      </c>
      <c r="J8424" s="1">
        <v>2</v>
      </c>
      <c r="K8424" s="4">
        <v>0.03</v>
      </c>
      <c r="L8424" s="6">
        <f t="shared" si="264"/>
        <v>8.4</v>
      </c>
      <c r="M8424" s="8">
        <f t="shared" si="265"/>
        <v>551.6</v>
      </c>
      <c r="N8424" s="21">
        <f>(sales[[#This Row],[Price]]*sales[[#This Row],[Qty]])-(sales[[#This Row],[Discount_Amt]]*sales[[#This Row],[Qty]])</f>
        <v>543.20000000000005</v>
      </c>
    </row>
    <row r="8425" spans="2:14" hidden="1" x14ac:dyDescent="0.35">
      <c r="B8425" s="7">
        <v>2032423</v>
      </c>
      <c r="C8425" s="1" t="s">
        <v>5</v>
      </c>
      <c r="D8425" s="1" t="s">
        <v>28</v>
      </c>
      <c r="E8425" s="1" t="s">
        <v>507</v>
      </c>
      <c r="F8425" s="1" t="s">
        <v>521</v>
      </c>
      <c r="G8425" s="3">
        <v>45482</v>
      </c>
      <c r="H8425" s="3">
        <v>45487</v>
      </c>
      <c r="I8425" s="6">
        <v>70</v>
      </c>
      <c r="J8425" s="1">
        <v>1</v>
      </c>
      <c r="K8425" s="4">
        <v>0.08</v>
      </c>
      <c r="L8425" s="6">
        <f t="shared" si="264"/>
        <v>5.6000000000000005</v>
      </c>
      <c r="M8425" s="8">
        <f t="shared" si="265"/>
        <v>64.400000000000006</v>
      </c>
      <c r="N8425" s="21">
        <f>(sales[[#This Row],[Price]]*sales[[#This Row],[Qty]])-(sales[[#This Row],[Discount_Amt]]*sales[[#This Row],[Qty]])</f>
        <v>64.400000000000006</v>
      </c>
    </row>
    <row r="8426" spans="2:14" hidden="1" x14ac:dyDescent="0.35">
      <c r="B8426" s="7">
        <v>2032424</v>
      </c>
      <c r="C8426" s="1" t="s">
        <v>6</v>
      </c>
      <c r="D8426" s="1" t="s">
        <v>29</v>
      </c>
      <c r="E8426" s="1" t="s">
        <v>508</v>
      </c>
      <c r="F8426" s="1" t="s">
        <v>520</v>
      </c>
      <c r="G8426" s="3">
        <v>45482</v>
      </c>
      <c r="H8426" s="3">
        <v>45483</v>
      </c>
      <c r="I8426" s="6">
        <v>230</v>
      </c>
      <c r="J8426" s="1">
        <v>2</v>
      </c>
      <c r="K8426" s="4">
        <v>0.05</v>
      </c>
      <c r="L8426" s="6">
        <f t="shared" si="264"/>
        <v>11.5</v>
      </c>
      <c r="M8426" s="8">
        <f t="shared" si="265"/>
        <v>448.5</v>
      </c>
      <c r="N8426" s="21">
        <f>(sales[[#This Row],[Price]]*sales[[#This Row],[Qty]])-(sales[[#This Row],[Discount_Amt]]*sales[[#This Row],[Qty]])</f>
        <v>437</v>
      </c>
    </row>
    <row r="8427" spans="2:14" hidden="1" x14ac:dyDescent="0.35">
      <c r="B8427" s="7">
        <v>2032425</v>
      </c>
      <c r="C8427" s="1" t="s">
        <v>7</v>
      </c>
      <c r="D8427" s="1" t="s">
        <v>25</v>
      </c>
      <c r="E8427" s="1" t="s">
        <v>31</v>
      </c>
      <c r="F8427" s="1" t="s">
        <v>518</v>
      </c>
      <c r="G8427" s="3">
        <v>45482</v>
      </c>
      <c r="H8427" s="3">
        <v>45490</v>
      </c>
      <c r="I8427" s="6">
        <v>7999</v>
      </c>
      <c r="J8427" s="1">
        <v>4</v>
      </c>
      <c r="K8427" s="4">
        <v>0.05</v>
      </c>
      <c r="L8427" s="6">
        <f t="shared" si="264"/>
        <v>399.95000000000005</v>
      </c>
      <c r="M8427" s="8">
        <f t="shared" si="265"/>
        <v>31596.05</v>
      </c>
      <c r="N8427" s="21">
        <f>(sales[[#This Row],[Price]]*sales[[#This Row],[Qty]])-(sales[[#This Row],[Discount_Amt]]*sales[[#This Row],[Qty]])</f>
        <v>30396.2</v>
      </c>
    </row>
    <row r="8428" spans="2:14" x14ac:dyDescent="0.35">
      <c r="B8428" s="7">
        <v>2032426</v>
      </c>
      <c r="C8428" s="1" t="s">
        <v>10</v>
      </c>
      <c r="D8428" s="1" t="s">
        <v>434</v>
      </c>
      <c r="E8428" s="1" t="s">
        <v>32</v>
      </c>
      <c r="F8428" s="1" t="s">
        <v>519</v>
      </c>
      <c r="G8428" s="3">
        <v>45482</v>
      </c>
      <c r="H8428" s="3">
        <v>45484</v>
      </c>
      <c r="I8428" s="6">
        <v>850</v>
      </c>
      <c r="J8428" s="1">
        <v>3</v>
      </c>
      <c r="K8428" s="4">
        <v>0.05</v>
      </c>
      <c r="L8428" s="6">
        <f t="shared" si="264"/>
        <v>42.5</v>
      </c>
      <c r="M8428" s="8">
        <f t="shared" si="265"/>
        <v>2507.5</v>
      </c>
      <c r="N8428" s="21">
        <f>(sales[[#This Row],[Price]]*sales[[#This Row],[Qty]])-(sales[[#This Row],[Discount_Amt]]*sales[[#This Row],[Qty]])</f>
        <v>2422.5</v>
      </c>
    </row>
    <row r="8429" spans="2:14" hidden="1" x14ac:dyDescent="0.35">
      <c r="B8429" s="7">
        <v>2032427</v>
      </c>
      <c r="C8429" s="1" t="s">
        <v>8</v>
      </c>
      <c r="D8429" s="1" t="s">
        <v>25</v>
      </c>
      <c r="E8429" s="1" t="s">
        <v>38</v>
      </c>
      <c r="F8429" s="1" t="s">
        <v>520</v>
      </c>
      <c r="G8429" s="3">
        <v>45482</v>
      </c>
      <c r="H8429" s="3">
        <v>45485</v>
      </c>
      <c r="I8429" s="6">
        <v>65000</v>
      </c>
      <c r="J8429" s="1">
        <v>2</v>
      </c>
      <c r="K8429" s="4">
        <v>0.05</v>
      </c>
      <c r="L8429" s="6">
        <f t="shared" si="264"/>
        <v>3250</v>
      </c>
      <c r="M8429" s="8">
        <f t="shared" si="265"/>
        <v>126750</v>
      </c>
      <c r="N8429" s="21">
        <f>(sales[[#This Row],[Price]]*sales[[#This Row],[Qty]])-(sales[[#This Row],[Discount_Amt]]*sales[[#This Row],[Qty]])</f>
        <v>123500</v>
      </c>
    </row>
    <row r="8430" spans="2:14" hidden="1" x14ac:dyDescent="0.35">
      <c r="B8430" s="7">
        <v>2032428</v>
      </c>
      <c r="C8430" s="1" t="s">
        <v>9</v>
      </c>
      <c r="D8430" s="1" t="s">
        <v>26</v>
      </c>
      <c r="E8430" s="1" t="s">
        <v>33</v>
      </c>
      <c r="F8430" s="1" t="s">
        <v>521</v>
      </c>
      <c r="G8430" s="3">
        <v>45482</v>
      </c>
      <c r="H8430" s="3">
        <v>45487</v>
      </c>
      <c r="I8430" s="6">
        <v>450</v>
      </c>
      <c r="J8430" s="1">
        <v>1</v>
      </c>
      <c r="K8430" s="4">
        <v>0.03</v>
      </c>
      <c r="L8430" s="6">
        <f t="shared" ref="L8430:L8493" si="266">I8430*K8430</f>
        <v>13.5</v>
      </c>
      <c r="M8430" s="8">
        <f t="shared" ref="M8430:M8493" si="267">I8430*J8430-L8430</f>
        <v>436.5</v>
      </c>
      <c r="N8430" s="21">
        <f>(sales[[#This Row],[Price]]*sales[[#This Row],[Qty]])-(sales[[#This Row],[Discount_Amt]]*sales[[#This Row],[Qty]])</f>
        <v>436.5</v>
      </c>
    </row>
    <row r="8431" spans="2:14" x14ac:dyDescent="0.35">
      <c r="B8431" s="7">
        <v>2032429</v>
      </c>
      <c r="C8431" s="1" t="s">
        <v>11</v>
      </c>
      <c r="D8431" s="1" t="s">
        <v>27</v>
      </c>
      <c r="E8431" s="1" t="s">
        <v>34</v>
      </c>
      <c r="F8431" s="1" t="s">
        <v>518</v>
      </c>
      <c r="G8431" s="3">
        <v>45482</v>
      </c>
      <c r="H8431" s="3">
        <v>45483</v>
      </c>
      <c r="I8431" s="6">
        <v>1299</v>
      </c>
      <c r="J8431" s="1">
        <v>1</v>
      </c>
      <c r="K8431" s="4">
        <v>0.1</v>
      </c>
      <c r="L8431" s="6">
        <f t="shared" si="266"/>
        <v>129.9</v>
      </c>
      <c r="M8431" s="8">
        <f t="shared" si="267"/>
        <v>1169.0999999999999</v>
      </c>
      <c r="N8431" s="21">
        <f>(sales[[#This Row],[Price]]*sales[[#This Row],[Qty]])-(sales[[#This Row],[Discount_Amt]]*sales[[#This Row],[Qty]])</f>
        <v>1169.0999999999999</v>
      </c>
    </row>
    <row r="8432" spans="2:14" x14ac:dyDescent="0.35">
      <c r="B8432" s="7">
        <v>2032430</v>
      </c>
      <c r="C8432" s="1" t="s">
        <v>12</v>
      </c>
      <c r="D8432" s="1" t="s">
        <v>28</v>
      </c>
      <c r="E8432" s="1" t="s">
        <v>35</v>
      </c>
      <c r="F8432" s="1" t="s">
        <v>518</v>
      </c>
      <c r="G8432" s="3">
        <v>45482</v>
      </c>
      <c r="H8432" s="3">
        <v>45490</v>
      </c>
      <c r="I8432" s="6">
        <v>1700</v>
      </c>
      <c r="J8432" s="1">
        <v>2</v>
      </c>
      <c r="K8432" s="4">
        <v>0.05</v>
      </c>
      <c r="L8432" s="6">
        <f t="shared" si="266"/>
        <v>85</v>
      </c>
      <c r="M8432" s="8">
        <f t="shared" si="267"/>
        <v>3315</v>
      </c>
      <c r="N8432" s="21">
        <f>(sales[[#This Row],[Price]]*sales[[#This Row],[Qty]])-(sales[[#This Row],[Discount_Amt]]*sales[[#This Row],[Qty]])</f>
        <v>3230</v>
      </c>
    </row>
    <row r="8433" spans="2:14" hidden="1" x14ac:dyDescent="0.35">
      <c r="B8433" s="7">
        <v>2032431</v>
      </c>
      <c r="C8433" s="1" t="s">
        <v>13</v>
      </c>
      <c r="D8433" s="1" t="s">
        <v>29</v>
      </c>
      <c r="E8433" s="1" t="s">
        <v>36</v>
      </c>
      <c r="F8433" s="1" t="s">
        <v>519</v>
      </c>
      <c r="G8433" s="3">
        <v>45482</v>
      </c>
      <c r="H8433" s="3">
        <v>45484</v>
      </c>
      <c r="I8433" s="6">
        <v>55000</v>
      </c>
      <c r="J8433" s="1">
        <v>1</v>
      </c>
      <c r="K8433" s="4">
        <v>0.05</v>
      </c>
      <c r="L8433" s="6">
        <f t="shared" si="266"/>
        <v>2750</v>
      </c>
      <c r="M8433" s="8">
        <f t="shared" si="267"/>
        <v>52250</v>
      </c>
      <c r="N8433" s="21">
        <f>(sales[[#This Row],[Price]]*sales[[#This Row],[Qty]])-(sales[[#This Row],[Discount_Amt]]*sales[[#This Row],[Qty]])</f>
        <v>52250</v>
      </c>
    </row>
    <row r="8434" spans="2:14" hidden="1" x14ac:dyDescent="0.35">
      <c r="B8434" s="7">
        <v>2032432</v>
      </c>
      <c r="C8434" s="1" t="s">
        <v>14</v>
      </c>
      <c r="D8434" s="1" t="s">
        <v>25</v>
      </c>
      <c r="E8434" s="1" t="s">
        <v>37</v>
      </c>
      <c r="F8434" s="1" t="s">
        <v>521</v>
      </c>
      <c r="G8434" s="3">
        <v>45482</v>
      </c>
      <c r="H8434" s="3">
        <v>45485</v>
      </c>
      <c r="I8434" s="6">
        <v>57999</v>
      </c>
      <c r="J8434" s="1">
        <v>3</v>
      </c>
      <c r="K8434" s="4">
        <v>0.02</v>
      </c>
      <c r="L8434" s="6">
        <f t="shared" si="266"/>
        <v>1159.98</v>
      </c>
      <c r="M8434" s="8">
        <f t="shared" si="267"/>
        <v>172837.02</v>
      </c>
      <c r="N8434" s="21">
        <f>(sales[[#This Row],[Price]]*sales[[#This Row],[Qty]])-(sales[[#This Row],[Discount_Amt]]*sales[[#This Row],[Qty]])</f>
        <v>170517.06</v>
      </c>
    </row>
    <row r="8435" spans="2:14" hidden="1" x14ac:dyDescent="0.35">
      <c r="B8435" s="7">
        <v>2032433</v>
      </c>
      <c r="C8435" s="1" t="s">
        <v>15</v>
      </c>
      <c r="D8435" s="1" t="s">
        <v>30</v>
      </c>
      <c r="E8435" s="1" t="s">
        <v>39</v>
      </c>
      <c r="F8435" s="1" t="s">
        <v>520</v>
      </c>
      <c r="G8435" s="3">
        <v>45482</v>
      </c>
      <c r="H8435" s="3">
        <v>45487</v>
      </c>
      <c r="I8435" s="6">
        <v>1399</v>
      </c>
      <c r="J8435" s="1">
        <v>2</v>
      </c>
      <c r="K8435" s="4">
        <v>0.06</v>
      </c>
      <c r="L8435" s="6">
        <f t="shared" si="266"/>
        <v>83.94</v>
      </c>
      <c r="M8435" s="8">
        <f t="shared" si="267"/>
        <v>2714.06</v>
      </c>
      <c r="N8435" s="21">
        <f>(sales[[#This Row],[Price]]*sales[[#This Row],[Qty]])-(sales[[#This Row],[Discount_Amt]]*sales[[#This Row],[Qty]])</f>
        <v>2630.12</v>
      </c>
    </row>
    <row r="8436" spans="2:14" hidden="1" x14ac:dyDescent="0.35">
      <c r="B8436" s="7">
        <v>2032434</v>
      </c>
      <c r="C8436" s="1" t="s">
        <v>16</v>
      </c>
      <c r="D8436" s="1" t="s">
        <v>27</v>
      </c>
      <c r="E8436" s="1" t="s">
        <v>40</v>
      </c>
      <c r="F8436" s="1" t="s">
        <v>518</v>
      </c>
      <c r="G8436" s="3">
        <v>45482</v>
      </c>
      <c r="H8436" s="3">
        <v>45483</v>
      </c>
      <c r="I8436" s="6">
        <v>999</v>
      </c>
      <c r="J8436" s="1">
        <v>1</v>
      </c>
      <c r="K8436" s="4">
        <v>0.15</v>
      </c>
      <c r="L8436" s="6">
        <f t="shared" si="266"/>
        <v>149.85</v>
      </c>
      <c r="M8436" s="8">
        <f t="shared" si="267"/>
        <v>849.15</v>
      </c>
      <c r="N8436" s="21">
        <f>(sales[[#This Row],[Price]]*sales[[#This Row],[Qty]])-(sales[[#This Row],[Discount_Amt]]*sales[[#This Row],[Qty]])</f>
        <v>849.15</v>
      </c>
    </row>
    <row r="8437" spans="2:14" x14ac:dyDescent="0.35">
      <c r="B8437" s="7">
        <v>2032435</v>
      </c>
      <c r="C8437" s="1" t="s">
        <v>17</v>
      </c>
      <c r="D8437" s="1" t="s">
        <v>28</v>
      </c>
      <c r="E8437" s="1" t="s">
        <v>41</v>
      </c>
      <c r="F8437" s="1" t="s">
        <v>519</v>
      </c>
      <c r="G8437" s="3">
        <v>45482</v>
      </c>
      <c r="H8437" s="3">
        <v>45490</v>
      </c>
      <c r="I8437" s="6">
        <v>2099</v>
      </c>
      <c r="J8437" s="1">
        <v>2</v>
      </c>
      <c r="K8437" s="4">
        <v>0.02</v>
      </c>
      <c r="L8437" s="6">
        <f t="shared" si="266"/>
        <v>41.980000000000004</v>
      </c>
      <c r="M8437" s="8">
        <f t="shared" si="267"/>
        <v>4156.0200000000004</v>
      </c>
      <c r="N8437" s="21">
        <f>(sales[[#This Row],[Price]]*sales[[#This Row],[Qty]])-(sales[[#This Row],[Discount_Amt]]*sales[[#This Row],[Qty]])</f>
        <v>4114.04</v>
      </c>
    </row>
    <row r="8438" spans="2:14" hidden="1" x14ac:dyDescent="0.35">
      <c r="B8438" s="7">
        <v>2032436</v>
      </c>
      <c r="C8438" s="1" t="s">
        <v>18</v>
      </c>
      <c r="D8438" s="1" t="s">
        <v>29</v>
      </c>
      <c r="E8438" s="1" t="s">
        <v>42</v>
      </c>
      <c r="F8438" s="1" t="s">
        <v>520</v>
      </c>
      <c r="G8438" s="3">
        <v>45482</v>
      </c>
      <c r="H8438" s="3">
        <v>45484</v>
      </c>
      <c r="I8438" s="6">
        <v>11000</v>
      </c>
      <c r="J8438" s="1">
        <v>1</v>
      </c>
      <c r="K8438" s="4">
        <v>0.02</v>
      </c>
      <c r="L8438" s="6">
        <f t="shared" si="266"/>
        <v>220</v>
      </c>
      <c r="M8438" s="8">
        <f t="shared" si="267"/>
        <v>10780</v>
      </c>
      <c r="N8438" s="21">
        <f>(sales[[#This Row],[Price]]*sales[[#This Row],[Qty]])-(sales[[#This Row],[Discount_Amt]]*sales[[#This Row],[Qty]])</f>
        <v>10780</v>
      </c>
    </row>
    <row r="8439" spans="2:14" hidden="1" x14ac:dyDescent="0.35">
      <c r="B8439" s="7">
        <v>2032437</v>
      </c>
      <c r="C8439" s="1" t="s">
        <v>19</v>
      </c>
      <c r="D8439" s="1" t="s">
        <v>25</v>
      </c>
      <c r="E8439" s="1" t="s">
        <v>43</v>
      </c>
      <c r="F8439" s="1" t="s">
        <v>521</v>
      </c>
      <c r="G8439" s="3">
        <v>45482</v>
      </c>
      <c r="H8439" s="3">
        <v>45485</v>
      </c>
      <c r="I8439" s="6">
        <v>800</v>
      </c>
      <c r="J8439" s="1">
        <v>2</v>
      </c>
      <c r="K8439" s="4">
        <v>0.02</v>
      </c>
      <c r="L8439" s="6">
        <f t="shared" si="266"/>
        <v>16</v>
      </c>
      <c r="M8439" s="8">
        <f t="shared" si="267"/>
        <v>1584</v>
      </c>
      <c r="N8439" s="21">
        <f>(sales[[#This Row],[Price]]*sales[[#This Row],[Qty]])-(sales[[#This Row],[Discount_Amt]]*sales[[#This Row],[Qty]])</f>
        <v>1568</v>
      </c>
    </row>
    <row r="8440" spans="2:14" hidden="1" x14ac:dyDescent="0.35">
      <c r="B8440" s="7">
        <v>2032438</v>
      </c>
      <c r="C8440" s="1" t="s">
        <v>20</v>
      </c>
      <c r="D8440" s="1" t="s">
        <v>26</v>
      </c>
      <c r="E8440" s="1" t="s">
        <v>44</v>
      </c>
      <c r="F8440" s="1" t="s">
        <v>518</v>
      </c>
      <c r="G8440" s="3">
        <v>45482</v>
      </c>
      <c r="H8440" s="3">
        <v>45487</v>
      </c>
      <c r="I8440" s="6">
        <v>5500</v>
      </c>
      <c r="J8440" s="1">
        <v>3</v>
      </c>
      <c r="K8440" s="4">
        <v>0.02</v>
      </c>
      <c r="L8440" s="6">
        <f t="shared" si="266"/>
        <v>110</v>
      </c>
      <c r="M8440" s="8">
        <f t="shared" si="267"/>
        <v>16390</v>
      </c>
      <c r="N8440" s="21">
        <f>(sales[[#This Row],[Price]]*sales[[#This Row],[Qty]])-(sales[[#This Row],[Discount_Amt]]*sales[[#This Row],[Qty]])</f>
        <v>16170</v>
      </c>
    </row>
    <row r="8441" spans="2:14" hidden="1" x14ac:dyDescent="0.35">
      <c r="B8441" s="7">
        <v>2032439</v>
      </c>
      <c r="C8441" s="1" t="s">
        <v>21</v>
      </c>
      <c r="D8441" s="1" t="s">
        <v>27</v>
      </c>
      <c r="E8441" s="1" t="s">
        <v>45</v>
      </c>
      <c r="F8441" s="1" t="s">
        <v>518</v>
      </c>
      <c r="G8441" s="3">
        <v>45482</v>
      </c>
      <c r="H8441" s="3">
        <v>45483</v>
      </c>
      <c r="I8441" s="6">
        <v>1350</v>
      </c>
      <c r="J8441" s="1">
        <v>2</v>
      </c>
      <c r="K8441" s="4">
        <v>0.02</v>
      </c>
      <c r="L8441" s="6">
        <f t="shared" si="266"/>
        <v>27</v>
      </c>
      <c r="M8441" s="8">
        <f t="shared" si="267"/>
        <v>2673</v>
      </c>
      <c r="N8441" s="21">
        <f>(sales[[#This Row],[Price]]*sales[[#This Row],[Qty]])-(sales[[#This Row],[Discount_Amt]]*sales[[#This Row],[Qty]])</f>
        <v>2646</v>
      </c>
    </row>
    <row r="8442" spans="2:14" hidden="1" x14ac:dyDescent="0.35">
      <c r="B8442" s="7">
        <v>2032440</v>
      </c>
      <c r="C8442" s="1" t="s">
        <v>22</v>
      </c>
      <c r="D8442" s="1" t="s">
        <v>28</v>
      </c>
      <c r="E8442" s="1" t="s">
        <v>46</v>
      </c>
      <c r="F8442" s="1" t="s">
        <v>519</v>
      </c>
      <c r="G8442" s="3">
        <v>45482</v>
      </c>
      <c r="H8442" s="3">
        <v>45490</v>
      </c>
      <c r="I8442" s="6">
        <v>4500</v>
      </c>
      <c r="J8442" s="1">
        <v>7</v>
      </c>
      <c r="K8442" s="4">
        <v>0.02</v>
      </c>
      <c r="L8442" s="6">
        <f t="shared" si="266"/>
        <v>90</v>
      </c>
      <c r="M8442" s="8">
        <f t="shared" si="267"/>
        <v>31410</v>
      </c>
      <c r="N8442" s="21">
        <f>(sales[[#This Row],[Price]]*sales[[#This Row],[Qty]])-(sales[[#This Row],[Discount_Amt]]*sales[[#This Row],[Qty]])</f>
        <v>30870</v>
      </c>
    </row>
    <row r="8443" spans="2:14" hidden="1" x14ac:dyDescent="0.35">
      <c r="B8443" s="7">
        <v>2032441</v>
      </c>
      <c r="C8443" s="1" t="s">
        <v>23</v>
      </c>
      <c r="D8443" s="1" t="s">
        <v>29</v>
      </c>
      <c r="E8443" s="1" t="s">
        <v>47</v>
      </c>
      <c r="F8443" s="1" t="s">
        <v>521</v>
      </c>
      <c r="G8443" s="3">
        <v>45482</v>
      </c>
      <c r="H8443" s="3">
        <v>45484</v>
      </c>
      <c r="I8443" s="6">
        <v>2350</v>
      </c>
      <c r="J8443" s="1">
        <v>2</v>
      </c>
      <c r="K8443" s="4">
        <v>0.02</v>
      </c>
      <c r="L8443" s="6">
        <f t="shared" si="266"/>
        <v>47</v>
      </c>
      <c r="M8443" s="8">
        <f t="shared" si="267"/>
        <v>4653</v>
      </c>
      <c r="N8443" s="21">
        <f>(sales[[#This Row],[Price]]*sales[[#This Row],[Qty]])-(sales[[#This Row],[Discount_Amt]]*sales[[#This Row],[Qty]])</f>
        <v>4606</v>
      </c>
    </row>
    <row r="8444" spans="2:14" hidden="1" x14ac:dyDescent="0.35">
      <c r="B8444" s="7">
        <v>2032442</v>
      </c>
      <c r="C8444" s="1" t="s">
        <v>24</v>
      </c>
      <c r="D8444" s="1" t="s">
        <v>25</v>
      </c>
      <c r="E8444" s="1" t="s">
        <v>48</v>
      </c>
      <c r="F8444" s="1" t="s">
        <v>520</v>
      </c>
      <c r="G8444" s="3">
        <v>45482</v>
      </c>
      <c r="H8444" s="3">
        <v>45485</v>
      </c>
      <c r="I8444" s="6">
        <v>90</v>
      </c>
      <c r="J8444" s="1">
        <v>1</v>
      </c>
      <c r="K8444" s="4">
        <v>0.02</v>
      </c>
      <c r="L8444" s="6">
        <f t="shared" si="266"/>
        <v>1.8</v>
      </c>
      <c r="M8444" s="8">
        <f t="shared" si="267"/>
        <v>88.2</v>
      </c>
      <c r="N8444" s="21">
        <f>(sales[[#This Row],[Price]]*sales[[#This Row],[Qty]])-(sales[[#This Row],[Discount_Amt]]*sales[[#This Row],[Qty]])</f>
        <v>88.2</v>
      </c>
    </row>
    <row r="8445" spans="2:14" hidden="1" x14ac:dyDescent="0.35">
      <c r="B8445" s="7">
        <v>2032443</v>
      </c>
      <c r="C8445" s="1" t="s">
        <v>4</v>
      </c>
      <c r="D8445" s="1" t="s">
        <v>26</v>
      </c>
      <c r="E8445" s="1" t="s">
        <v>49</v>
      </c>
      <c r="F8445" s="1" t="s">
        <v>518</v>
      </c>
      <c r="G8445" s="3">
        <v>45482</v>
      </c>
      <c r="H8445" s="3">
        <v>45487</v>
      </c>
      <c r="I8445" s="6">
        <v>280</v>
      </c>
      <c r="J8445" s="1">
        <v>1</v>
      </c>
      <c r="K8445" s="4">
        <v>7.0000000000000007E-2</v>
      </c>
      <c r="L8445" s="6">
        <f t="shared" si="266"/>
        <v>19.600000000000001</v>
      </c>
      <c r="M8445" s="8">
        <f t="shared" si="267"/>
        <v>260.39999999999998</v>
      </c>
      <c r="N8445" s="21">
        <f>(sales[[#This Row],[Price]]*sales[[#This Row],[Qty]])-(sales[[#This Row],[Discount_Amt]]*sales[[#This Row],[Qty]])</f>
        <v>260.39999999999998</v>
      </c>
    </row>
    <row r="8446" spans="2:14" hidden="1" x14ac:dyDescent="0.35">
      <c r="B8446" s="7">
        <v>2032444</v>
      </c>
      <c r="C8446" s="1" t="s">
        <v>5</v>
      </c>
      <c r="D8446" s="1" t="s">
        <v>27</v>
      </c>
      <c r="E8446" s="1" t="s">
        <v>50</v>
      </c>
      <c r="F8446" s="1" t="s">
        <v>519</v>
      </c>
      <c r="G8446" s="3">
        <v>45482</v>
      </c>
      <c r="H8446" s="3">
        <v>45483</v>
      </c>
      <c r="I8446" s="6">
        <v>70</v>
      </c>
      <c r="J8446" s="1">
        <v>1</v>
      </c>
      <c r="K8446" s="4">
        <v>0.03</v>
      </c>
      <c r="L8446" s="6">
        <f t="shared" si="266"/>
        <v>2.1</v>
      </c>
      <c r="M8446" s="8">
        <f t="shared" si="267"/>
        <v>67.900000000000006</v>
      </c>
      <c r="N8446" s="21">
        <f>(sales[[#This Row],[Price]]*sales[[#This Row],[Qty]])-(sales[[#This Row],[Discount_Amt]]*sales[[#This Row],[Qty]])</f>
        <v>67.900000000000006</v>
      </c>
    </row>
    <row r="8447" spans="2:14" hidden="1" x14ac:dyDescent="0.35">
      <c r="B8447" s="7">
        <v>2032445</v>
      </c>
      <c r="C8447" s="1" t="s">
        <v>6</v>
      </c>
      <c r="D8447" s="1" t="s">
        <v>28</v>
      </c>
      <c r="E8447" s="1" t="s">
        <v>51</v>
      </c>
      <c r="F8447" s="1" t="s">
        <v>520</v>
      </c>
      <c r="G8447" s="3">
        <v>45482</v>
      </c>
      <c r="H8447" s="3">
        <v>45490</v>
      </c>
      <c r="I8447" s="6">
        <v>230</v>
      </c>
      <c r="J8447" s="1">
        <v>2</v>
      </c>
      <c r="K8447" s="4">
        <v>0.08</v>
      </c>
      <c r="L8447" s="6">
        <f t="shared" si="266"/>
        <v>18.400000000000002</v>
      </c>
      <c r="M8447" s="8">
        <f t="shared" si="267"/>
        <v>441.6</v>
      </c>
      <c r="N8447" s="21">
        <f>(sales[[#This Row],[Price]]*sales[[#This Row],[Qty]])-(sales[[#This Row],[Discount_Amt]]*sales[[#This Row],[Qty]])</f>
        <v>423.2</v>
      </c>
    </row>
    <row r="8448" spans="2:14" hidden="1" x14ac:dyDescent="0.35">
      <c r="B8448" s="7">
        <v>2032446</v>
      </c>
      <c r="C8448" s="1" t="s">
        <v>7</v>
      </c>
      <c r="D8448" s="1" t="s">
        <v>29</v>
      </c>
      <c r="E8448" s="1" t="s">
        <v>506</v>
      </c>
      <c r="F8448" s="1" t="s">
        <v>521</v>
      </c>
      <c r="G8448" s="3">
        <v>45482</v>
      </c>
      <c r="H8448" s="3">
        <v>45484</v>
      </c>
      <c r="I8448" s="6">
        <v>7999</v>
      </c>
      <c r="J8448" s="1">
        <v>1</v>
      </c>
      <c r="K8448" s="4">
        <v>0.05</v>
      </c>
      <c r="L8448" s="6">
        <f t="shared" si="266"/>
        <v>399.95000000000005</v>
      </c>
      <c r="M8448" s="8">
        <f t="shared" si="267"/>
        <v>7599.05</v>
      </c>
      <c r="N8448" s="21">
        <f>(sales[[#This Row],[Price]]*sales[[#This Row],[Qty]])-(sales[[#This Row],[Discount_Amt]]*sales[[#This Row],[Qty]])</f>
        <v>7599.05</v>
      </c>
    </row>
    <row r="8449" spans="2:14" x14ac:dyDescent="0.35">
      <c r="B8449" s="7">
        <v>2032447</v>
      </c>
      <c r="C8449" s="1" t="s">
        <v>10</v>
      </c>
      <c r="D8449" s="1" t="s">
        <v>25</v>
      </c>
      <c r="E8449" s="1" t="s">
        <v>507</v>
      </c>
      <c r="F8449" s="1" t="s">
        <v>518</v>
      </c>
      <c r="G8449" s="3">
        <v>45482</v>
      </c>
      <c r="H8449" s="3">
        <v>45485</v>
      </c>
      <c r="I8449" s="6">
        <v>850</v>
      </c>
      <c r="J8449" s="1">
        <v>2</v>
      </c>
      <c r="K8449" s="4">
        <v>0.05</v>
      </c>
      <c r="L8449" s="6">
        <f t="shared" si="266"/>
        <v>42.5</v>
      </c>
      <c r="M8449" s="8">
        <f t="shared" si="267"/>
        <v>1657.5</v>
      </c>
      <c r="N8449" s="21">
        <f>(sales[[#This Row],[Price]]*sales[[#This Row],[Qty]])-(sales[[#This Row],[Discount_Amt]]*sales[[#This Row],[Qty]])</f>
        <v>1615</v>
      </c>
    </row>
    <row r="8450" spans="2:14" hidden="1" x14ac:dyDescent="0.35">
      <c r="B8450" s="7">
        <v>2032448</v>
      </c>
      <c r="C8450" s="1" t="s">
        <v>8</v>
      </c>
      <c r="D8450" s="1" t="s">
        <v>435</v>
      </c>
      <c r="E8450" s="1" t="s">
        <v>508</v>
      </c>
      <c r="F8450" s="1" t="s">
        <v>518</v>
      </c>
      <c r="G8450" s="3">
        <v>45482</v>
      </c>
      <c r="H8450" s="3">
        <v>45487</v>
      </c>
      <c r="I8450" s="6">
        <v>65000</v>
      </c>
      <c r="J8450" s="1">
        <v>7</v>
      </c>
      <c r="K8450" s="4">
        <v>0.05</v>
      </c>
      <c r="L8450" s="6">
        <f t="shared" si="266"/>
        <v>3250</v>
      </c>
      <c r="M8450" s="8">
        <f t="shared" si="267"/>
        <v>451750</v>
      </c>
      <c r="N8450" s="21">
        <f>(sales[[#This Row],[Price]]*sales[[#This Row],[Qty]])-(sales[[#This Row],[Discount_Amt]]*sales[[#This Row],[Qty]])</f>
        <v>432250</v>
      </c>
    </row>
    <row r="8451" spans="2:14" hidden="1" x14ac:dyDescent="0.35">
      <c r="B8451" s="7">
        <v>2032449</v>
      </c>
      <c r="C8451" s="1" t="s">
        <v>9</v>
      </c>
      <c r="D8451" s="1" t="s">
        <v>25</v>
      </c>
      <c r="E8451" s="1" t="s">
        <v>31</v>
      </c>
      <c r="F8451" s="1" t="s">
        <v>519</v>
      </c>
      <c r="G8451" s="3">
        <v>45482</v>
      </c>
      <c r="H8451" s="3">
        <v>45483</v>
      </c>
      <c r="I8451" s="6">
        <v>450</v>
      </c>
      <c r="J8451" s="1">
        <v>2</v>
      </c>
      <c r="K8451" s="4">
        <v>0.05</v>
      </c>
      <c r="L8451" s="6">
        <f t="shared" si="266"/>
        <v>22.5</v>
      </c>
      <c r="M8451" s="8">
        <f t="shared" si="267"/>
        <v>877.5</v>
      </c>
      <c r="N8451" s="21">
        <f>(sales[[#This Row],[Price]]*sales[[#This Row],[Qty]])-(sales[[#This Row],[Discount_Amt]]*sales[[#This Row],[Qty]])</f>
        <v>855</v>
      </c>
    </row>
    <row r="8452" spans="2:14" x14ac:dyDescent="0.35">
      <c r="B8452" s="7">
        <v>2032450</v>
      </c>
      <c r="C8452" s="1" t="s">
        <v>11</v>
      </c>
      <c r="D8452" s="1" t="s">
        <v>26</v>
      </c>
      <c r="E8452" s="1" t="s">
        <v>32</v>
      </c>
      <c r="F8452" s="1" t="s">
        <v>521</v>
      </c>
      <c r="G8452" s="3">
        <v>45482</v>
      </c>
      <c r="H8452" s="3">
        <v>45490</v>
      </c>
      <c r="I8452" s="6">
        <v>1299</v>
      </c>
      <c r="J8452" s="1">
        <v>2</v>
      </c>
      <c r="K8452" s="4">
        <v>0.03</v>
      </c>
      <c r="L8452" s="6">
        <f t="shared" si="266"/>
        <v>38.97</v>
      </c>
      <c r="M8452" s="8">
        <f t="shared" si="267"/>
        <v>2559.0300000000002</v>
      </c>
      <c r="N8452" s="21">
        <f>(sales[[#This Row],[Price]]*sales[[#This Row],[Qty]])-(sales[[#This Row],[Discount_Amt]]*sales[[#This Row],[Qty]])</f>
        <v>2520.06</v>
      </c>
    </row>
    <row r="8453" spans="2:14" x14ac:dyDescent="0.35">
      <c r="B8453" s="7">
        <v>2032451</v>
      </c>
      <c r="C8453" s="1" t="s">
        <v>12</v>
      </c>
      <c r="D8453" s="1" t="s">
        <v>27</v>
      </c>
      <c r="E8453" s="1" t="s">
        <v>38</v>
      </c>
      <c r="F8453" s="1" t="s">
        <v>520</v>
      </c>
      <c r="G8453" s="3">
        <v>45482</v>
      </c>
      <c r="H8453" s="3">
        <v>45484</v>
      </c>
      <c r="I8453" s="6">
        <v>1700</v>
      </c>
      <c r="J8453" s="1">
        <v>1</v>
      </c>
      <c r="K8453" s="4">
        <v>0.1</v>
      </c>
      <c r="L8453" s="6">
        <f t="shared" si="266"/>
        <v>170</v>
      </c>
      <c r="M8453" s="8">
        <f t="shared" si="267"/>
        <v>1530</v>
      </c>
      <c r="N8453" s="21">
        <f>(sales[[#This Row],[Price]]*sales[[#This Row],[Qty]])-(sales[[#This Row],[Discount_Amt]]*sales[[#This Row],[Qty]])</f>
        <v>1530</v>
      </c>
    </row>
    <row r="8454" spans="2:14" hidden="1" x14ac:dyDescent="0.35">
      <c r="B8454" s="7">
        <v>2032452</v>
      </c>
      <c r="C8454" s="1" t="s">
        <v>13</v>
      </c>
      <c r="D8454" s="1" t="s">
        <v>28</v>
      </c>
      <c r="E8454" s="1" t="s">
        <v>33</v>
      </c>
      <c r="F8454" s="1" t="s">
        <v>518</v>
      </c>
      <c r="G8454" s="3">
        <v>45482</v>
      </c>
      <c r="H8454" s="3">
        <v>45485</v>
      </c>
      <c r="I8454" s="6">
        <v>55000</v>
      </c>
      <c r="J8454" s="1">
        <v>2</v>
      </c>
      <c r="K8454" s="4">
        <v>0.05</v>
      </c>
      <c r="L8454" s="6">
        <f t="shared" si="266"/>
        <v>2750</v>
      </c>
      <c r="M8454" s="8">
        <f t="shared" si="267"/>
        <v>107250</v>
      </c>
      <c r="N8454" s="21">
        <f>(sales[[#This Row],[Price]]*sales[[#This Row],[Qty]])-(sales[[#This Row],[Discount_Amt]]*sales[[#This Row],[Qty]])</f>
        <v>104500</v>
      </c>
    </row>
    <row r="8455" spans="2:14" hidden="1" x14ac:dyDescent="0.35">
      <c r="B8455" s="7">
        <v>2032453</v>
      </c>
      <c r="C8455" s="1" t="s">
        <v>14</v>
      </c>
      <c r="D8455" s="1" t="s">
        <v>29</v>
      </c>
      <c r="E8455" s="1" t="s">
        <v>34</v>
      </c>
      <c r="F8455" s="1" t="s">
        <v>519</v>
      </c>
      <c r="G8455" s="3">
        <v>45482</v>
      </c>
      <c r="H8455" s="3">
        <v>45487</v>
      </c>
      <c r="I8455" s="6">
        <v>57999</v>
      </c>
      <c r="J8455" s="1">
        <v>4</v>
      </c>
      <c r="K8455" s="4">
        <v>0.05</v>
      </c>
      <c r="L8455" s="6">
        <f t="shared" si="266"/>
        <v>2899.9500000000003</v>
      </c>
      <c r="M8455" s="8">
        <f t="shared" si="267"/>
        <v>229096.05</v>
      </c>
      <c r="N8455" s="21">
        <f>(sales[[#This Row],[Price]]*sales[[#This Row],[Qty]])-(sales[[#This Row],[Discount_Amt]]*sales[[#This Row],[Qty]])</f>
        <v>220396.2</v>
      </c>
    </row>
    <row r="8456" spans="2:14" hidden="1" x14ac:dyDescent="0.35">
      <c r="B8456" s="7">
        <v>2032454</v>
      </c>
      <c r="C8456" s="1" t="s">
        <v>15</v>
      </c>
      <c r="D8456" s="1" t="s">
        <v>25</v>
      </c>
      <c r="E8456" s="1" t="s">
        <v>35</v>
      </c>
      <c r="F8456" s="1" t="s">
        <v>520</v>
      </c>
      <c r="G8456" s="3">
        <v>45482</v>
      </c>
      <c r="H8456" s="3">
        <v>45483</v>
      </c>
      <c r="I8456" s="6">
        <v>1399</v>
      </c>
      <c r="J8456" s="1">
        <v>3</v>
      </c>
      <c r="K8456" s="4">
        <v>0.02</v>
      </c>
      <c r="L8456" s="6">
        <f t="shared" si="266"/>
        <v>27.98</v>
      </c>
      <c r="M8456" s="8">
        <f t="shared" si="267"/>
        <v>4169.0200000000004</v>
      </c>
      <c r="N8456" s="21">
        <f>(sales[[#This Row],[Price]]*sales[[#This Row],[Qty]])-(sales[[#This Row],[Discount_Amt]]*sales[[#This Row],[Qty]])</f>
        <v>4113.0600000000004</v>
      </c>
    </row>
    <row r="8457" spans="2:14" hidden="1" x14ac:dyDescent="0.35">
      <c r="B8457" s="7">
        <v>2032455</v>
      </c>
      <c r="C8457" s="1" t="s">
        <v>16</v>
      </c>
      <c r="D8457" s="1" t="s">
        <v>30</v>
      </c>
      <c r="E8457" s="1" t="s">
        <v>36</v>
      </c>
      <c r="F8457" s="1" t="s">
        <v>521</v>
      </c>
      <c r="G8457" s="3">
        <v>45482</v>
      </c>
      <c r="H8457" s="3">
        <v>45490</v>
      </c>
      <c r="I8457" s="6">
        <v>999</v>
      </c>
      <c r="J8457" s="1">
        <v>2</v>
      </c>
      <c r="K8457" s="4">
        <v>0.06</v>
      </c>
      <c r="L8457" s="6">
        <f t="shared" si="266"/>
        <v>59.94</v>
      </c>
      <c r="M8457" s="8">
        <f t="shared" si="267"/>
        <v>1938.06</v>
      </c>
      <c r="N8457" s="21">
        <f>(sales[[#This Row],[Price]]*sales[[#This Row],[Qty]])-(sales[[#This Row],[Discount_Amt]]*sales[[#This Row],[Qty]])</f>
        <v>1878.12</v>
      </c>
    </row>
    <row r="8458" spans="2:14" x14ac:dyDescent="0.35">
      <c r="B8458" s="7">
        <v>2032456</v>
      </c>
      <c r="C8458" s="1" t="s">
        <v>17</v>
      </c>
      <c r="D8458" s="1" t="s">
        <v>27</v>
      </c>
      <c r="E8458" s="1" t="s">
        <v>37</v>
      </c>
      <c r="F8458" s="1" t="s">
        <v>518</v>
      </c>
      <c r="G8458" s="3">
        <v>45482</v>
      </c>
      <c r="H8458" s="3">
        <v>45484</v>
      </c>
      <c r="I8458" s="6">
        <v>2099</v>
      </c>
      <c r="J8458" s="1">
        <v>1</v>
      </c>
      <c r="K8458" s="4">
        <v>0.15</v>
      </c>
      <c r="L8458" s="6">
        <f t="shared" si="266"/>
        <v>314.84999999999997</v>
      </c>
      <c r="M8458" s="8">
        <f t="shared" si="267"/>
        <v>1784.15</v>
      </c>
      <c r="N8458" s="21">
        <f>(sales[[#This Row],[Price]]*sales[[#This Row],[Qty]])-(sales[[#This Row],[Discount_Amt]]*sales[[#This Row],[Qty]])</f>
        <v>1784.15</v>
      </c>
    </row>
    <row r="8459" spans="2:14" hidden="1" x14ac:dyDescent="0.35">
      <c r="B8459" s="7">
        <v>2032457</v>
      </c>
      <c r="C8459" s="1" t="s">
        <v>18</v>
      </c>
      <c r="D8459" s="1" t="s">
        <v>28</v>
      </c>
      <c r="E8459" s="1" t="s">
        <v>39</v>
      </c>
      <c r="F8459" s="1" t="s">
        <v>518</v>
      </c>
      <c r="G8459" s="3">
        <v>45482</v>
      </c>
      <c r="H8459" s="3">
        <v>45485</v>
      </c>
      <c r="I8459" s="6">
        <v>11000</v>
      </c>
      <c r="J8459" s="1">
        <v>1</v>
      </c>
      <c r="K8459" s="4">
        <v>0.02</v>
      </c>
      <c r="L8459" s="6">
        <f t="shared" si="266"/>
        <v>220</v>
      </c>
      <c r="M8459" s="8">
        <f t="shared" si="267"/>
        <v>10780</v>
      </c>
      <c r="N8459" s="21">
        <f>(sales[[#This Row],[Price]]*sales[[#This Row],[Qty]])-(sales[[#This Row],[Discount_Amt]]*sales[[#This Row],[Qty]])</f>
        <v>10780</v>
      </c>
    </row>
    <row r="8460" spans="2:14" hidden="1" x14ac:dyDescent="0.35">
      <c r="B8460" s="7">
        <v>2032458</v>
      </c>
      <c r="C8460" s="1" t="s">
        <v>19</v>
      </c>
      <c r="D8460" s="1" t="s">
        <v>29</v>
      </c>
      <c r="E8460" s="1" t="s">
        <v>40</v>
      </c>
      <c r="F8460" s="1" t="s">
        <v>519</v>
      </c>
      <c r="G8460" s="3">
        <v>45482</v>
      </c>
      <c r="H8460" s="3">
        <v>45487</v>
      </c>
      <c r="I8460" s="6">
        <v>800</v>
      </c>
      <c r="J8460" s="1">
        <v>2</v>
      </c>
      <c r="K8460" s="4">
        <v>0.02</v>
      </c>
      <c r="L8460" s="6">
        <f t="shared" si="266"/>
        <v>16</v>
      </c>
      <c r="M8460" s="8">
        <f t="shared" si="267"/>
        <v>1584</v>
      </c>
      <c r="N8460" s="21">
        <f>(sales[[#This Row],[Price]]*sales[[#This Row],[Qty]])-(sales[[#This Row],[Discount_Amt]]*sales[[#This Row],[Qty]])</f>
        <v>1568</v>
      </c>
    </row>
    <row r="8461" spans="2:14" hidden="1" x14ac:dyDescent="0.35">
      <c r="B8461" s="7">
        <v>2032459</v>
      </c>
      <c r="C8461" s="1" t="s">
        <v>20</v>
      </c>
      <c r="D8461" s="1" t="s">
        <v>25</v>
      </c>
      <c r="E8461" s="1" t="s">
        <v>41</v>
      </c>
      <c r="F8461" s="1" t="s">
        <v>521</v>
      </c>
      <c r="G8461" s="3">
        <v>45482</v>
      </c>
      <c r="H8461" s="3">
        <v>45483</v>
      </c>
      <c r="I8461" s="6">
        <v>5500</v>
      </c>
      <c r="J8461" s="1">
        <v>1</v>
      </c>
      <c r="K8461" s="4">
        <v>0.02</v>
      </c>
      <c r="L8461" s="6">
        <f t="shared" si="266"/>
        <v>110</v>
      </c>
      <c r="M8461" s="8">
        <f t="shared" si="267"/>
        <v>5390</v>
      </c>
      <c r="N8461" s="21">
        <f>(sales[[#This Row],[Price]]*sales[[#This Row],[Qty]])-(sales[[#This Row],[Discount_Amt]]*sales[[#This Row],[Qty]])</f>
        <v>5390</v>
      </c>
    </row>
    <row r="8462" spans="2:14" hidden="1" x14ac:dyDescent="0.35">
      <c r="B8462" s="7">
        <v>2032460</v>
      </c>
      <c r="C8462" s="1" t="s">
        <v>21</v>
      </c>
      <c r="D8462" s="1" t="s">
        <v>26</v>
      </c>
      <c r="E8462" s="1" t="s">
        <v>42</v>
      </c>
      <c r="F8462" s="1" t="s">
        <v>520</v>
      </c>
      <c r="G8462" s="3">
        <v>45482</v>
      </c>
      <c r="H8462" s="3">
        <v>45490</v>
      </c>
      <c r="I8462" s="6">
        <v>1350</v>
      </c>
      <c r="J8462" s="1">
        <v>3</v>
      </c>
      <c r="K8462" s="4">
        <v>0.02</v>
      </c>
      <c r="L8462" s="6">
        <f t="shared" si="266"/>
        <v>27</v>
      </c>
      <c r="M8462" s="8">
        <f t="shared" si="267"/>
        <v>4023</v>
      </c>
      <c r="N8462" s="21">
        <f>(sales[[#This Row],[Price]]*sales[[#This Row],[Qty]])-(sales[[#This Row],[Discount_Amt]]*sales[[#This Row],[Qty]])</f>
        <v>3969</v>
      </c>
    </row>
    <row r="8463" spans="2:14" hidden="1" x14ac:dyDescent="0.35">
      <c r="B8463" s="7">
        <v>2032461</v>
      </c>
      <c r="C8463" s="1" t="s">
        <v>22</v>
      </c>
      <c r="D8463" s="1" t="s">
        <v>27</v>
      </c>
      <c r="E8463" s="1" t="s">
        <v>43</v>
      </c>
      <c r="F8463" s="1" t="s">
        <v>518</v>
      </c>
      <c r="G8463" s="3">
        <v>45482</v>
      </c>
      <c r="H8463" s="3">
        <v>45484</v>
      </c>
      <c r="I8463" s="6">
        <v>4500</v>
      </c>
      <c r="J8463" s="1">
        <v>2</v>
      </c>
      <c r="K8463" s="4">
        <v>0.02</v>
      </c>
      <c r="L8463" s="6">
        <f t="shared" si="266"/>
        <v>90</v>
      </c>
      <c r="M8463" s="8">
        <f t="shared" si="267"/>
        <v>8910</v>
      </c>
      <c r="N8463" s="21">
        <f>(sales[[#This Row],[Price]]*sales[[#This Row],[Qty]])-(sales[[#This Row],[Discount_Amt]]*sales[[#This Row],[Qty]])</f>
        <v>8820</v>
      </c>
    </row>
    <row r="8464" spans="2:14" hidden="1" x14ac:dyDescent="0.35">
      <c r="B8464" s="7">
        <v>2032462</v>
      </c>
      <c r="C8464" s="1" t="s">
        <v>23</v>
      </c>
      <c r="D8464" s="1" t="s">
        <v>28</v>
      </c>
      <c r="E8464" s="1" t="s">
        <v>44</v>
      </c>
      <c r="F8464" s="1" t="s">
        <v>519</v>
      </c>
      <c r="G8464" s="3">
        <v>45482</v>
      </c>
      <c r="H8464" s="3">
        <v>45485</v>
      </c>
      <c r="I8464" s="6">
        <v>2350</v>
      </c>
      <c r="J8464" s="1">
        <v>1</v>
      </c>
      <c r="K8464" s="4">
        <v>0.02</v>
      </c>
      <c r="L8464" s="6">
        <f t="shared" si="266"/>
        <v>47</v>
      </c>
      <c r="M8464" s="8">
        <f t="shared" si="267"/>
        <v>2303</v>
      </c>
      <c r="N8464" s="21">
        <f>(sales[[#This Row],[Price]]*sales[[#This Row],[Qty]])-(sales[[#This Row],[Discount_Amt]]*sales[[#This Row],[Qty]])</f>
        <v>2303</v>
      </c>
    </row>
    <row r="8465" spans="2:14" hidden="1" x14ac:dyDescent="0.35">
      <c r="B8465" s="7">
        <v>2032463</v>
      </c>
      <c r="C8465" s="1" t="s">
        <v>24</v>
      </c>
      <c r="D8465" s="1" t="s">
        <v>29</v>
      </c>
      <c r="E8465" s="1" t="s">
        <v>45</v>
      </c>
      <c r="F8465" s="1" t="s">
        <v>520</v>
      </c>
      <c r="G8465" s="3">
        <v>45482</v>
      </c>
      <c r="H8465" s="3">
        <v>45487</v>
      </c>
      <c r="I8465" s="6">
        <v>90</v>
      </c>
      <c r="J8465" s="1">
        <v>2</v>
      </c>
      <c r="K8465" s="4">
        <v>0.02</v>
      </c>
      <c r="L8465" s="6">
        <f t="shared" si="266"/>
        <v>1.8</v>
      </c>
      <c r="M8465" s="8">
        <f t="shared" si="267"/>
        <v>178.2</v>
      </c>
      <c r="N8465" s="21">
        <f>(sales[[#This Row],[Price]]*sales[[#This Row],[Qty]])-(sales[[#This Row],[Discount_Amt]]*sales[[#This Row],[Qty]])</f>
        <v>176.4</v>
      </c>
    </row>
    <row r="8466" spans="2:14" hidden="1" x14ac:dyDescent="0.35">
      <c r="B8466" s="7">
        <v>2032464</v>
      </c>
      <c r="C8466" s="1" t="s">
        <v>4</v>
      </c>
      <c r="D8466" s="1" t="s">
        <v>25</v>
      </c>
      <c r="E8466" s="1" t="s">
        <v>46</v>
      </c>
      <c r="F8466" s="1" t="s">
        <v>521</v>
      </c>
      <c r="G8466" s="3">
        <v>45482</v>
      </c>
      <c r="H8466" s="3">
        <v>45483</v>
      </c>
      <c r="I8466" s="6">
        <v>280</v>
      </c>
      <c r="J8466" s="1">
        <v>1</v>
      </c>
      <c r="K8466" s="4">
        <v>0.02</v>
      </c>
      <c r="L8466" s="6">
        <f t="shared" si="266"/>
        <v>5.6000000000000005</v>
      </c>
      <c r="M8466" s="8">
        <f t="shared" si="267"/>
        <v>274.39999999999998</v>
      </c>
      <c r="N8466" s="21">
        <f>(sales[[#This Row],[Price]]*sales[[#This Row],[Qty]])-(sales[[#This Row],[Discount_Amt]]*sales[[#This Row],[Qty]])</f>
        <v>274.39999999999998</v>
      </c>
    </row>
    <row r="8467" spans="2:14" hidden="1" x14ac:dyDescent="0.35">
      <c r="B8467" s="7">
        <v>2032465</v>
      </c>
      <c r="C8467" s="1" t="s">
        <v>5</v>
      </c>
      <c r="D8467" s="1" t="s">
        <v>26</v>
      </c>
      <c r="E8467" s="1" t="s">
        <v>47</v>
      </c>
      <c r="F8467" s="1" t="s">
        <v>518</v>
      </c>
      <c r="G8467" s="3">
        <v>45482</v>
      </c>
      <c r="H8467" s="3">
        <v>45490</v>
      </c>
      <c r="I8467" s="6">
        <v>70</v>
      </c>
      <c r="J8467" s="1">
        <v>2</v>
      </c>
      <c r="K8467" s="4">
        <v>7.0000000000000007E-2</v>
      </c>
      <c r="L8467" s="6">
        <f t="shared" si="266"/>
        <v>4.9000000000000004</v>
      </c>
      <c r="M8467" s="8">
        <f t="shared" si="267"/>
        <v>135.1</v>
      </c>
      <c r="N8467" s="21">
        <f>(sales[[#This Row],[Price]]*sales[[#This Row],[Qty]])-(sales[[#This Row],[Discount_Amt]]*sales[[#This Row],[Qty]])</f>
        <v>130.19999999999999</v>
      </c>
    </row>
    <row r="8468" spans="2:14" hidden="1" x14ac:dyDescent="0.35">
      <c r="B8468" s="7">
        <v>2032466</v>
      </c>
      <c r="C8468" s="1" t="s">
        <v>6</v>
      </c>
      <c r="D8468" s="1" t="s">
        <v>27</v>
      </c>
      <c r="E8468" s="1" t="s">
        <v>48</v>
      </c>
      <c r="F8468" s="1" t="s">
        <v>518</v>
      </c>
      <c r="G8468" s="3">
        <v>45482</v>
      </c>
      <c r="H8468" s="3">
        <v>45484</v>
      </c>
      <c r="I8468" s="6">
        <v>230</v>
      </c>
      <c r="J8468" s="1">
        <v>3</v>
      </c>
      <c r="K8468" s="4">
        <v>0.03</v>
      </c>
      <c r="L8468" s="6">
        <f t="shared" si="266"/>
        <v>6.8999999999999995</v>
      </c>
      <c r="M8468" s="8">
        <f t="shared" si="267"/>
        <v>683.1</v>
      </c>
      <c r="N8468" s="21">
        <f>(sales[[#This Row],[Price]]*sales[[#This Row],[Qty]])-(sales[[#This Row],[Discount_Amt]]*sales[[#This Row],[Qty]])</f>
        <v>669.3</v>
      </c>
    </row>
    <row r="8469" spans="2:14" hidden="1" x14ac:dyDescent="0.35">
      <c r="B8469" s="7">
        <v>2032467</v>
      </c>
      <c r="C8469" s="1" t="s">
        <v>7</v>
      </c>
      <c r="D8469" s="1" t="s">
        <v>28</v>
      </c>
      <c r="E8469" s="1" t="s">
        <v>49</v>
      </c>
      <c r="F8469" s="1" t="s">
        <v>519</v>
      </c>
      <c r="G8469" s="3">
        <v>45482</v>
      </c>
      <c r="H8469" s="3">
        <v>45485</v>
      </c>
      <c r="I8469" s="6">
        <v>7999</v>
      </c>
      <c r="J8469" s="1">
        <v>2</v>
      </c>
      <c r="K8469" s="4">
        <v>0.08</v>
      </c>
      <c r="L8469" s="6">
        <f t="shared" si="266"/>
        <v>639.91999999999996</v>
      </c>
      <c r="M8469" s="8">
        <f t="shared" si="267"/>
        <v>15358.08</v>
      </c>
      <c r="N8469" s="21">
        <f>(sales[[#This Row],[Price]]*sales[[#This Row],[Qty]])-(sales[[#This Row],[Discount_Amt]]*sales[[#This Row],[Qty]])</f>
        <v>14718.16</v>
      </c>
    </row>
    <row r="8470" spans="2:14" x14ac:dyDescent="0.35">
      <c r="B8470" s="7">
        <v>2032468</v>
      </c>
      <c r="C8470" s="1" t="s">
        <v>10</v>
      </c>
      <c r="D8470" s="1" t="s">
        <v>29</v>
      </c>
      <c r="E8470" s="1" t="s">
        <v>50</v>
      </c>
      <c r="F8470" s="1" t="s">
        <v>521</v>
      </c>
      <c r="G8470" s="3">
        <v>45482</v>
      </c>
      <c r="H8470" s="3">
        <v>45487</v>
      </c>
      <c r="I8470" s="6">
        <v>850</v>
      </c>
      <c r="J8470" s="1">
        <v>7</v>
      </c>
      <c r="K8470" s="4">
        <v>0.05</v>
      </c>
      <c r="L8470" s="6">
        <f t="shared" si="266"/>
        <v>42.5</v>
      </c>
      <c r="M8470" s="8">
        <f t="shared" si="267"/>
        <v>5907.5</v>
      </c>
      <c r="N8470" s="21">
        <f>(sales[[#This Row],[Price]]*sales[[#This Row],[Qty]])-(sales[[#This Row],[Discount_Amt]]*sales[[#This Row],[Qty]])</f>
        <v>5652.5</v>
      </c>
    </row>
    <row r="8471" spans="2:14" hidden="1" x14ac:dyDescent="0.35">
      <c r="B8471" s="7">
        <v>2032469</v>
      </c>
      <c r="C8471" s="1" t="s">
        <v>8</v>
      </c>
      <c r="D8471" s="1" t="s">
        <v>25</v>
      </c>
      <c r="E8471" s="1" t="s">
        <v>51</v>
      </c>
      <c r="F8471" s="1" t="s">
        <v>520</v>
      </c>
      <c r="G8471" s="3">
        <v>45482</v>
      </c>
      <c r="H8471" s="3">
        <v>45483</v>
      </c>
      <c r="I8471" s="6">
        <v>65000</v>
      </c>
      <c r="J8471" s="1">
        <v>2</v>
      </c>
      <c r="K8471" s="4">
        <v>0.05</v>
      </c>
      <c r="L8471" s="6">
        <f t="shared" si="266"/>
        <v>3250</v>
      </c>
      <c r="M8471" s="8">
        <f t="shared" si="267"/>
        <v>126750</v>
      </c>
      <c r="N8471" s="21">
        <f>(sales[[#This Row],[Price]]*sales[[#This Row],[Qty]])-(sales[[#This Row],[Discount_Amt]]*sales[[#This Row],[Qty]])</f>
        <v>123500</v>
      </c>
    </row>
    <row r="8472" spans="2:14" hidden="1" x14ac:dyDescent="0.35">
      <c r="B8472" s="7">
        <v>2032470</v>
      </c>
      <c r="C8472" s="1" t="s">
        <v>9</v>
      </c>
      <c r="D8472" s="1" t="s">
        <v>436</v>
      </c>
      <c r="E8472" s="1" t="s">
        <v>506</v>
      </c>
      <c r="F8472" s="1" t="s">
        <v>518</v>
      </c>
      <c r="G8472" s="3">
        <v>45482</v>
      </c>
      <c r="H8472" s="3">
        <v>45490</v>
      </c>
      <c r="I8472" s="6">
        <v>450</v>
      </c>
      <c r="J8472" s="1">
        <v>1</v>
      </c>
      <c r="K8472" s="4">
        <v>0.05</v>
      </c>
      <c r="L8472" s="6">
        <f t="shared" si="266"/>
        <v>22.5</v>
      </c>
      <c r="M8472" s="8">
        <f t="shared" si="267"/>
        <v>427.5</v>
      </c>
      <c r="N8472" s="21">
        <f>(sales[[#This Row],[Price]]*sales[[#This Row],[Qty]])-(sales[[#This Row],[Discount_Amt]]*sales[[#This Row],[Qty]])</f>
        <v>427.5</v>
      </c>
    </row>
    <row r="8473" spans="2:14" x14ac:dyDescent="0.35">
      <c r="B8473" s="7">
        <v>2032471</v>
      </c>
      <c r="C8473" s="1" t="s">
        <v>11</v>
      </c>
      <c r="D8473" s="1" t="s">
        <v>25</v>
      </c>
      <c r="E8473" s="1" t="s">
        <v>507</v>
      </c>
      <c r="F8473" s="1" t="s">
        <v>519</v>
      </c>
      <c r="G8473" s="3">
        <v>45482</v>
      </c>
      <c r="H8473" s="3">
        <v>45484</v>
      </c>
      <c r="I8473" s="6">
        <v>1299</v>
      </c>
      <c r="J8473" s="1">
        <v>1</v>
      </c>
      <c r="K8473" s="4">
        <v>0.05</v>
      </c>
      <c r="L8473" s="6">
        <f t="shared" si="266"/>
        <v>64.95</v>
      </c>
      <c r="M8473" s="8">
        <f t="shared" si="267"/>
        <v>1234.05</v>
      </c>
      <c r="N8473" s="21">
        <f>(sales[[#This Row],[Price]]*sales[[#This Row],[Qty]])-(sales[[#This Row],[Discount_Amt]]*sales[[#This Row],[Qty]])</f>
        <v>1234.05</v>
      </c>
    </row>
    <row r="8474" spans="2:14" x14ac:dyDescent="0.35">
      <c r="B8474" s="7">
        <v>2032472</v>
      </c>
      <c r="C8474" s="1" t="s">
        <v>12</v>
      </c>
      <c r="D8474" s="1" t="s">
        <v>26</v>
      </c>
      <c r="E8474" s="1" t="s">
        <v>508</v>
      </c>
      <c r="F8474" s="1" t="s">
        <v>520</v>
      </c>
      <c r="G8474" s="3">
        <v>45482</v>
      </c>
      <c r="H8474" s="3">
        <v>45485</v>
      </c>
      <c r="I8474" s="6">
        <v>1700</v>
      </c>
      <c r="J8474" s="1">
        <v>1</v>
      </c>
      <c r="K8474" s="4">
        <v>0.03</v>
      </c>
      <c r="L8474" s="6">
        <f t="shared" si="266"/>
        <v>51</v>
      </c>
      <c r="M8474" s="8">
        <f t="shared" si="267"/>
        <v>1649</v>
      </c>
      <c r="N8474" s="21">
        <f>(sales[[#This Row],[Price]]*sales[[#This Row],[Qty]])-(sales[[#This Row],[Discount_Amt]]*sales[[#This Row],[Qty]])</f>
        <v>1649</v>
      </c>
    </row>
    <row r="8475" spans="2:14" hidden="1" x14ac:dyDescent="0.35">
      <c r="B8475" s="7">
        <v>2032473</v>
      </c>
      <c r="C8475" s="1" t="s">
        <v>13</v>
      </c>
      <c r="D8475" s="1" t="s">
        <v>27</v>
      </c>
      <c r="E8475" s="1" t="s">
        <v>31</v>
      </c>
      <c r="F8475" s="1" t="s">
        <v>521</v>
      </c>
      <c r="G8475" s="3">
        <v>45482</v>
      </c>
      <c r="H8475" s="3">
        <v>45487</v>
      </c>
      <c r="I8475" s="6">
        <v>55000</v>
      </c>
      <c r="J8475" s="1">
        <v>2</v>
      </c>
      <c r="K8475" s="4">
        <v>0.1</v>
      </c>
      <c r="L8475" s="6">
        <f t="shared" si="266"/>
        <v>5500</v>
      </c>
      <c r="M8475" s="8">
        <f t="shared" si="267"/>
        <v>104500</v>
      </c>
      <c r="N8475" s="21">
        <f>(sales[[#This Row],[Price]]*sales[[#This Row],[Qty]])-(sales[[#This Row],[Discount_Amt]]*sales[[#This Row],[Qty]])</f>
        <v>99000</v>
      </c>
    </row>
    <row r="8476" spans="2:14" hidden="1" x14ac:dyDescent="0.35">
      <c r="B8476" s="7">
        <v>2032474</v>
      </c>
      <c r="C8476" s="1" t="s">
        <v>14</v>
      </c>
      <c r="D8476" s="1" t="s">
        <v>28</v>
      </c>
      <c r="E8476" s="1" t="s">
        <v>32</v>
      </c>
      <c r="F8476" s="1" t="s">
        <v>518</v>
      </c>
      <c r="G8476" s="3">
        <v>45482</v>
      </c>
      <c r="H8476" s="3">
        <v>45483</v>
      </c>
      <c r="I8476" s="6">
        <v>57999</v>
      </c>
      <c r="J8476" s="1">
        <v>1</v>
      </c>
      <c r="K8476" s="4">
        <v>0.05</v>
      </c>
      <c r="L8476" s="6">
        <f t="shared" si="266"/>
        <v>2899.9500000000003</v>
      </c>
      <c r="M8476" s="8">
        <f t="shared" si="267"/>
        <v>55099.05</v>
      </c>
      <c r="N8476" s="21">
        <f>(sales[[#This Row],[Price]]*sales[[#This Row],[Qty]])-(sales[[#This Row],[Discount_Amt]]*sales[[#This Row],[Qty]])</f>
        <v>55099.05</v>
      </c>
    </row>
    <row r="8477" spans="2:14" hidden="1" x14ac:dyDescent="0.35">
      <c r="B8477" s="7">
        <v>2032475</v>
      </c>
      <c r="C8477" s="1" t="s">
        <v>15</v>
      </c>
      <c r="D8477" s="1" t="s">
        <v>29</v>
      </c>
      <c r="E8477" s="1" t="s">
        <v>38</v>
      </c>
      <c r="F8477" s="1" t="s">
        <v>518</v>
      </c>
      <c r="G8477" s="3">
        <v>45482</v>
      </c>
      <c r="H8477" s="3">
        <v>45490</v>
      </c>
      <c r="I8477" s="6">
        <v>1399</v>
      </c>
      <c r="J8477" s="1">
        <v>2</v>
      </c>
      <c r="K8477" s="4">
        <v>0.05</v>
      </c>
      <c r="L8477" s="6">
        <f t="shared" si="266"/>
        <v>69.95</v>
      </c>
      <c r="M8477" s="8">
        <f t="shared" si="267"/>
        <v>2728.05</v>
      </c>
      <c r="N8477" s="21">
        <f>(sales[[#This Row],[Price]]*sales[[#This Row],[Qty]])-(sales[[#This Row],[Discount_Amt]]*sales[[#This Row],[Qty]])</f>
        <v>2658.1</v>
      </c>
    </row>
    <row r="8478" spans="2:14" hidden="1" x14ac:dyDescent="0.35">
      <c r="B8478" s="7">
        <v>2032476</v>
      </c>
      <c r="C8478" s="1" t="s">
        <v>16</v>
      </c>
      <c r="D8478" s="1" t="s">
        <v>25</v>
      </c>
      <c r="E8478" s="1" t="s">
        <v>33</v>
      </c>
      <c r="F8478" s="1" t="s">
        <v>519</v>
      </c>
      <c r="G8478" s="3">
        <v>45482</v>
      </c>
      <c r="H8478" s="3">
        <v>45484</v>
      </c>
      <c r="I8478" s="6">
        <v>999</v>
      </c>
      <c r="J8478" s="1">
        <v>7</v>
      </c>
      <c r="K8478" s="4">
        <v>0.02</v>
      </c>
      <c r="L8478" s="6">
        <f t="shared" si="266"/>
        <v>19.98</v>
      </c>
      <c r="M8478" s="8">
        <f t="shared" si="267"/>
        <v>6973.02</v>
      </c>
      <c r="N8478" s="21">
        <f>(sales[[#This Row],[Price]]*sales[[#This Row],[Qty]])-(sales[[#This Row],[Discount_Amt]]*sales[[#This Row],[Qty]])</f>
        <v>6853.14</v>
      </c>
    </row>
    <row r="8479" spans="2:14" x14ac:dyDescent="0.35">
      <c r="B8479" s="7">
        <v>2032477</v>
      </c>
      <c r="C8479" s="1" t="s">
        <v>17</v>
      </c>
      <c r="D8479" s="1" t="s">
        <v>30</v>
      </c>
      <c r="E8479" s="1" t="s">
        <v>34</v>
      </c>
      <c r="F8479" s="1" t="s">
        <v>521</v>
      </c>
      <c r="G8479" s="3">
        <v>45482</v>
      </c>
      <c r="H8479" s="3">
        <v>45485</v>
      </c>
      <c r="I8479" s="6">
        <v>2099</v>
      </c>
      <c r="J8479" s="1">
        <v>2</v>
      </c>
      <c r="K8479" s="4">
        <v>0.06</v>
      </c>
      <c r="L8479" s="6">
        <f t="shared" si="266"/>
        <v>125.94</v>
      </c>
      <c r="M8479" s="8">
        <f t="shared" si="267"/>
        <v>4072.06</v>
      </c>
      <c r="N8479" s="21">
        <f>(sales[[#This Row],[Price]]*sales[[#This Row],[Qty]])-(sales[[#This Row],[Discount_Amt]]*sales[[#This Row],[Qty]])</f>
        <v>3946.12</v>
      </c>
    </row>
    <row r="8480" spans="2:14" hidden="1" x14ac:dyDescent="0.35">
      <c r="B8480" s="7">
        <v>2032478</v>
      </c>
      <c r="C8480" s="1" t="s">
        <v>18</v>
      </c>
      <c r="D8480" s="1" t="s">
        <v>27</v>
      </c>
      <c r="E8480" s="1" t="s">
        <v>35</v>
      </c>
      <c r="F8480" s="1" t="s">
        <v>520</v>
      </c>
      <c r="G8480" s="3">
        <v>45482</v>
      </c>
      <c r="H8480" s="3">
        <v>45487</v>
      </c>
      <c r="I8480" s="6">
        <v>11000</v>
      </c>
      <c r="J8480" s="1">
        <v>2</v>
      </c>
      <c r="K8480" s="4">
        <v>0.15</v>
      </c>
      <c r="L8480" s="6">
        <f t="shared" si="266"/>
        <v>1650</v>
      </c>
      <c r="M8480" s="8">
        <f t="shared" si="267"/>
        <v>20350</v>
      </c>
      <c r="N8480" s="21">
        <f>(sales[[#This Row],[Price]]*sales[[#This Row],[Qty]])-(sales[[#This Row],[Discount_Amt]]*sales[[#This Row],[Qty]])</f>
        <v>18700</v>
      </c>
    </row>
    <row r="8481" spans="2:14" hidden="1" x14ac:dyDescent="0.35">
      <c r="B8481" s="7">
        <v>2032479</v>
      </c>
      <c r="C8481" s="1" t="s">
        <v>19</v>
      </c>
      <c r="D8481" s="1" t="s">
        <v>28</v>
      </c>
      <c r="E8481" s="1" t="s">
        <v>36</v>
      </c>
      <c r="F8481" s="1" t="s">
        <v>518</v>
      </c>
      <c r="G8481" s="3">
        <v>45482</v>
      </c>
      <c r="H8481" s="3">
        <v>45483</v>
      </c>
      <c r="I8481" s="6">
        <v>800</v>
      </c>
      <c r="J8481" s="1">
        <v>1</v>
      </c>
      <c r="K8481" s="4">
        <v>0.02</v>
      </c>
      <c r="L8481" s="6">
        <f t="shared" si="266"/>
        <v>16</v>
      </c>
      <c r="M8481" s="8">
        <f t="shared" si="267"/>
        <v>784</v>
      </c>
      <c r="N8481" s="21">
        <f>(sales[[#This Row],[Price]]*sales[[#This Row],[Qty]])-(sales[[#This Row],[Discount_Amt]]*sales[[#This Row],[Qty]])</f>
        <v>784</v>
      </c>
    </row>
    <row r="8482" spans="2:14" hidden="1" x14ac:dyDescent="0.35">
      <c r="B8482" s="7">
        <v>2032480</v>
      </c>
      <c r="C8482" s="1" t="s">
        <v>20</v>
      </c>
      <c r="D8482" s="1" t="s">
        <v>29</v>
      </c>
      <c r="E8482" s="1" t="s">
        <v>37</v>
      </c>
      <c r="F8482" s="1" t="s">
        <v>519</v>
      </c>
      <c r="G8482" s="3">
        <v>45482</v>
      </c>
      <c r="H8482" s="3">
        <v>45490</v>
      </c>
      <c r="I8482" s="6">
        <v>5500</v>
      </c>
      <c r="J8482" s="1">
        <v>2</v>
      </c>
      <c r="K8482" s="4">
        <v>0.02</v>
      </c>
      <c r="L8482" s="6">
        <f t="shared" si="266"/>
        <v>110</v>
      </c>
      <c r="M8482" s="8">
        <f t="shared" si="267"/>
        <v>10890</v>
      </c>
      <c r="N8482" s="21">
        <f>(sales[[#This Row],[Price]]*sales[[#This Row],[Qty]])-(sales[[#This Row],[Discount_Amt]]*sales[[#This Row],[Qty]])</f>
        <v>10780</v>
      </c>
    </row>
    <row r="8483" spans="2:14" hidden="1" x14ac:dyDescent="0.35">
      <c r="B8483" s="7">
        <v>2032481</v>
      </c>
      <c r="C8483" s="1" t="s">
        <v>21</v>
      </c>
      <c r="D8483" s="1" t="s">
        <v>25</v>
      </c>
      <c r="E8483" s="1" t="s">
        <v>39</v>
      </c>
      <c r="F8483" s="1" t="s">
        <v>520</v>
      </c>
      <c r="G8483" s="3">
        <v>45482</v>
      </c>
      <c r="H8483" s="3">
        <v>45484</v>
      </c>
      <c r="I8483" s="6">
        <v>1350</v>
      </c>
      <c r="J8483" s="1">
        <v>4</v>
      </c>
      <c r="K8483" s="4">
        <v>0.02</v>
      </c>
      <c r="L8483" s="6">
        <f t="shared" si="266"/>
        <v>27</v>
      </c>
      <c r="M8483" s="8">
        <f t="shared" si="267"/>
        <v>5373</v>
      </c>
      <c r="N8483" s="21">
        <f>(sales[[#This Row],[Price]]*sales[[#This Row],[Qty]])-(sales[[#This Row],[Discount_Amt]]*sales[[#This Row],[Qty]])</f>
        <v>5292</v>
      </c>
    </row>
    <row r="8484" spans="2:14" hidden="1" x14ac:dyDescent="0.35">
      <c r="B8484" s="7">
        <v>2032482</v>
      </c>
      <c r="C8484" s="1" t="s">
        <v>22</v>
      </c>
      <c r="D8484" s="1" t="s">
        <v>26</v>
      </c>
      <c r="E8484" s="1" t="s">
        <v>40</v>
      </c>
      <c r="F8484" s="1" t="s">
        <v>521</v>
      </c>
      <c r="G8484" s="3">
        <v>45482</v>
      </c>
      <c r="H8484" s="3">
        <v>45485</v>
      </c>
      <c r="I8484" s="6">
        <v>4500</v>
      </c>
      <c r="J8484" s="1">
        <v>3</v>
      </c>
      <c r="K8484" s="4">
        <v>0.02</v>
      </c>
      <c r="L8484" s="6">
        <f t="shared" si="266"/>
        <v>90</v>
      </c>
      <c r="M8484" s="8">
        <f t="shared" si="267"/>
        <v>13410</v>
      </c>
      <c r="N8484" s="21">
        <f>(sales[[#This Row],[Price]]*sales[[#This Row],[Qty]])-(sales[[#This Row],[Discount_Amt]]*sales[[#This Row],[Qty]])</f>
        <v>13230</v>
      </c>
    </row>
    <row r="8485" spans="2:14" hidden="1" x14ac:dyDescent="0.35">
      <c r="B8485" s="7">
        <v>2032483</v>
      </c>
      <c r="C8485" s="1" t="s">
        <v>23</v>
      </c>
      <c r="D8485" s="1" t="s">
        <v>27</v>
      </c>
      <c r="E8485" s="1" t="s">
        <v>41</v>
      </c>
      <c r="F8485" s="1" t="s">
        <v>518</v>
      </c>
      <c r="G8485" s="3">
        <v>45482</v>
      </c>
      <c r="H8485" s="3">
        <v>45487</v>
      </c>
      <c r="I8485" s="6">
        <v>2350</v>
      </c>
      <c r="J8485" s="1">
        <v>2</v>
      </c>
      <c r="K8485" s="4">
        <v>0.02</v>
      </c>
      <c r="L8485" s="6">
        <f t="shared" si="266"/>
        <v>47</v>
      </c>
      <c r="M8485" s="8">
        <f t="shared" si="267"/>
        <v>4653</v>
      </c>
      <c r="N8485" s="21">
        <f>(sales[[#This Row],[Price]]*sales[[#This Row],[Qty]])-(sales[[#This Row],[Discount_Amt]]*sales[[#This Row],[Qty]])</f>
        <v>4606</v>
      </c>
    </row>
    <row r="8486" spans="2:14" hidden="1" x14ac:dyDescent="0.35">
      <c r="B8486" s="7">
        <v>2032484</v>
      </c>
      <c r="C8486" s="1" t="s">
        <v>24</v>
      </c>
      <c r="D8486" s="1" t="s">
        <v>28</v>
      </c>
      <c r="E8486" s="1" t="s">
        <v>42</v>
      </c>
      <c r="F8486" s="1" t="s">
        <v>518</v>
      </c>
      <c r="G8486" s="3">
        <v>45482</v>
      </c>
      <c r="H8486" s="3">
        <v>45483</v>
      </c>
      <c r="I8486" s="6">
        <v>90</v>
      </c>
      <c r="J8486" s="1">
        <v>1</v>
      </c>
      <c r="K8486" s="4">
        <v>0.02</v>
      </c>
      <c r="L8486" s="6">
        <f t="shared" si="266"/>
        <v>1.8</v>
      </c>
      <c r="M8486" s="8">
        <f t="shared" si="267"/>
        <v>88.2</v>
      </c>
      <c r="N8486" s="21">
        <f>(sales[[#This Row],[Price]]*sales[[#This Row],[Qty]])-(sales[[#This Row],[Discount_Amt]]*sales[[#This Row],[Qty]])</f>
        <v>88.2</v>
      </c>
    </row>
    <row r="8487" spans="2:14" hidden="1" x14ac:dyDescent="0.35">
      <c r="B8487" s="7">
        <v>2032485</v>
      </c>
      <c r="C8487" s="1" t="s">
        <v>4</v>
      </c>
      <c r="D8487" s="1" t="s">
        <v>29</v>
      </c>
      <c r="E8487" s="1" t="s">
        <v>43</v>
      </c>
      <c r="F8487" s="1" t="s">
        <v>519</v>
      </c>
      <c r="G8487" s="3">
        <v>45482</v>
      </c>
      <c r="H8487" s="3">
        <v>45490</v>
      </c>
      <c r="I8487" s="6">
        <v>280</v>
      </c>
      <c r="J8487" s="1">
        <v>1</v>
      </c>
      <c r="K8487" s="4">
        <v>0.02</v>
      </c>
      <c r="L8487" s="6">
        <f t="shared" si="266"/>
        <v>5.6000000000000005</v>
      </c>
      <c r="M8487" s="8">
        <f t="shared" si="267"/>
        <v>274.39999999999998</v>
      </c>
      <c r="N8487" s="21">
        <f>(sales[[#This Row],[Price]]*sales[[#This Row],[Qty]])-(sales[[#This Row],[Discount_Amt]]*sales[[#This Row],[Qty]])</f>
        <v>274.39999999999998</v>
      </c>
    </row>
    <row r="8488" spans="2:14" hidden="1" x14ac:dyDescent="0.35">
      <c r="B8488" s="7">
        <v>2032486</v>
      </c>
      <c r="C8488" s="1" t="s">
        <v>5</v>
      </c>
      <c r="D8488" s="1" t="s">
        <v>25</v>
      </c>
      <c r="E8488" s="1" t="s">
        <v>44</v>
      </c>
      <c r="F8488" s="1" t="s">
        <v>521</v>
      </c>
      <c r="G8488" s="3">
        <v>45482</v>
      </c>
      <c r="H8488" s="3">
        <v>45484</v>
      </c>
      <c r="I8488" s="6">
        <v>70</v>
      </c>
      <c r="J8488" s="1">
        <v>2</v>
      </c>
      <c r="K8488" s="4">
        <v>0.02</v>
      </c>
      <c r="L8488" s="6">
        <f t="shared" si="266"/>
        <v>1.4000000000000001</v>
      </c>
      <c r="M8488" s="8">
        <f t="shared" si="267"/>
        <v>138.6</v>
      </c>
      <c r="N8488" s="21">
        <f>(sales[[#This Row],[Price]]*sales[[#This Row],[Qty]])-(sales[[#This Row],[Discount_Amt]]*sales[[#This Row],[Qty]])</f>
        <v>137.19999999999999</v>
      </c>
    </row>
    <row r="8489" spans="2:14" hidden="1" x14ac:dyDescent="0.35">
      <c r="B8489" s="7">
        <v>2032487</v>
      </c>
      <c r="C8489" s="1" t="s">
        <v>6</v>
      </c>
      <c r="D8489" s="1" t="s">
        <v>26</v>
      </c>
      <c r="E8489" s="1" t="s">
        <v>45</v>
      </c>
      <c r="F8489" s="1" t="s">
        <v>520</v>
      </c>
      <c r="G8489" s="3">
        <v>45482</v>
      </c>
      <c r="H8489" s="3">
        <v>45485</v>
      </c>
      <c r="I8489" s="6">
        <v>230</v>
      </c>
      <c r="J8489" s="1">
        <v>1</v>
      </c>
      <c r="K8489" s="4">
        <v>7.0000000000000007E-2</v>
      </c>
      <c r="L8489" s="6">
        <f t="shared" si="266"/>
        <v>16.100000000000001</v>
      </c>
      <c r="M8489" s="8">
        <f t="shared" si="267"/>
        <v>213.9</v>
      </c>
      <c r="N8489" s="21">
        <f>(sales[[#This Row],[Price]]*sales[[#This Row],[Qty]])-(sales[[#This Row],[Discount_Amt]]*sales[[#This Row],[Qty]])</f>
        <v>213.9</v>
      </c>
    </row>
    <row r="8490" spans="2:14" hidden="1" x14ac:dyDescent="0.35">
      <c r="B8490" s="7">
        <v>2032488</v>
      </c>
      <c r="C8490" s="1" t="s">
        <v>7</v>
      </c>
      <c r="D8490" s="1" t="s">
        <v>27</v>
      </c>
      <c r="E8490" s="1" t="s">
        <v>46</v>
      </c>
      <c r="F8490" s="1" t="s">
        <v>518</v>
      </c>
      <c r="G8490" s="3">
        <v>45482</v>
      </c>
      <c r="H8490" s="3">
        <v>45487</v>
      </c>
      <c r="I8490" s="6">
        <v>7999</v>
      </c>
      <c r="J8490" s="1">
        <v>3</v>
      </c>
      <c r="K8490" s="4">
        <v>0.03</v>
      </c>
      <c r="L8490" s="6">
        <f t="shared" si="266"/>
        <v>239.97</v>
      </c>
      <c r="M8490" s="8">
        <f t="shared" si="267"/>
        <v>23757.03</v>
      </c>
      <c r="N8490" s="21">
        <f>(sales[[#This Row],[Price]]*sales[[#This Row],[Qty]])-(sales[[#This Row],[Discount_Amt]]*sales[[#This Row],[Qty]])</f>
        <v>23277.09</v>
      </c>
    </row>
    <row r="8491" spans="2:14" x14ac:dyDescent="0.35">
      <c r="B8491" s="7">
        <v>2032489</v>
      </c>
      <c r="C8491" s="1" t="s">
        <v>10</v>
      </c>
      <c r="D8491" s="1" t="s">
        <v>28</v>
      </c>
      <c r="E8491" s="1" t="s">
        <v>47</v>
      </c>
      <c r="F8491" s="1" t="s">
        <v>519</v>
      </c>
      <c r="G8491" s="3">
        <v>45482</v>
      </c>
      <c r="H8491" s="3">
        <v>45483</v>
      </c>
      <c r="I8491" s="6">
        <v>850</v>
      </c>
      <c r="J8491" s="1">
        <v>2</v>
      </c>
      <c r="K8491" s="4">
        <v>0.08</v>
      </c>
      <c r="L8491" s="6">
        <f t="shared" si="266"/>
        <v>68</v>
      </c>
      <c r="M8491" s="8">
        <f t="shared" si="267"/>
        <v>1632</v>
      </c>
      <c r="N8491" s="21">
        <f>(sales[[#This Row],[Price]]*sales[[#This Row],[Qty]])-(sales[[#This Row],[Discount_Amt]]*sales[[#This Row],[Qty]])</f>
        <v>1564</v>
      </c>
    </row>
    <row r="8492" spans="2:14" hidden="1" x14ac:dyDescent="0.35">
      <c r="B8492" s="7">
        <v>2032490</v>
      </c>
      <c r="C8492" s="1" t="s">
        <v>8</v>
      </c>
      <c r="D8492" s="1" t="s">
        <v>29</v>
      </c>
      <c r="E8492" s="1" t="s">
        <v>48</v>
      </c>
      <c r="F8492" s="1" t="s">
        <v>520</v>
      </c>
      <c r="G8492" s="3">
        <v>45482</v>
      </c>
      <c r="H8492" s="3">
        <v>45490</v>
      </c>
      <c r="I8492" s="6">
        <v>65000</v>
      </c>
      <c r="J8492" s="1">
        <v>1</v>
      </c>
      <c r="K8492" s="4">
        <v>0.05</v>
      </c>
      <c r="L8492" s="6">
        <f t="shared" si="266"/>
        <v>3250</v>
      </c>
      <c r="M8492" s="8">
        <f t="shared" si="267"/>
        <v>61750</v>
      </c>
      <c r="N8492" s="21">
        <f>(sales[[#This Row],[Price]]*sales[[#This Row],[Qty]])-(sales[[#This Row],[Discount_Amt]]*sales[[#This Row],[Qty]])</f>
        <v>61750</v>
      </c>
    </row>
    <row r="8493" spans="2:14" hidden="1" x14ac:dyDescent="0.35">
      <c r="B8493" s="7">
        <v>2032491</v>
      </c>
      <c r="C8493" s="1" t="s">
        <v>9</v>
      </c>
      <c r="D8493" s="1" t="s">
        <v>25</v>
      </c>
      <c r="E8493" s="1" t="s">
        <v>49</v>
      </c>
      <c r="F8493" s="1" t="s">
        <v>521</v>
      </c>
      <c r="G8493" s="3">
        <v>45482</v>
      </c>
      <c r="H8493" s="3">
        <v>45484</v>
      </c>
      <c r="I8493" s="6">
        <v>450</v>
      </c>
      <c r="J8493" s="1">
        <v>2</v>
      </c>
      <c r="K8493" s="4">
        <v>0.05</v>
      </c>
      <c r="L8493" s="6">
        <f t="shared" si="266"/>
        <v>22.5</v>
      </c>
      <c r="M8493" s="8">
        <f t="shared" si="267"/>
        <v>877.5</v>
      </c>
      <c r="N8493" s="21">
        <f>(sales[[#This Row],[Price]]*sales[[#This Row],[Qty]])-(sales[[#This Row],[Discount_Amt]]*sales[[#This Row],[Qty]])</f>
        <v>855</v>
      </c>
    </row>
    <row r="8494" spans="2:14" x14ac:dyDescent="0.35">
      <c r="B8494" s="7">
        <v>2032492</v>
      </c>
      <c r="C8494" s="1" t="s">
        <v>11</v>
      </c>
      <c r="D8494" s="1" t="s">
        <v>437</v>
      </c>
      <c r="E8494" s="1" t="s">
        <v>50</v>
      </c>
      <c r="F8494" s="1" t="s">
        <v>518</v>
      </c>
      <c r="G8494" s="3">
        <v>45482</v>
      </c>
      <c r="H8494" s="3">
        <v>45485</v>
      </c>
      <c r="I8494" s="6">
        <v>1299</v>
      </c>
      <c r="J8494" s="1">
        <v>1</v>
      </c>
      <c r="K8494" s="4">
        <v>0.05</v>
      </c>
      <c r="L8494" s="6">
        <f t="shared" ref="L8494:L8557" si="268">I8494*K8494</f>
        <v>64.95</v>
      </c>
      <c r="M8494" s="8">
        <f t="shared" ref="M8494:M8557" si="269">I8494*J8494-L8494</f>
        <v>1234.05</v>
      </c>
      <c r="N8494" s="21">
        <f>(sales[[#This Row],[Price]]*sales[[#This Row],[Qty]])-(sales[[#This Row],[Discount_Amt]]*sales[[#This Row],[Qty]])</f>
        <v>1234.05</v>
      </c>
    </row>
    <row r="8495" spans="2:14" x14ac:dyDescent="0.35">
      <c r="B8495" s="7">
        <v>2032493</v>
      </c>
      <c r="C8495" s="1" t="s">
        <v>12</v>
      </c>
      <c r="D8495" s="1" t="s">
        <v>25</v>
      </c>
      <c r="E8495" s="1" t="s">
        <v>51</v>
      </c>
      <c r="F8495" s="1" t="s">
        <v>518</v>
      </c>
      <c r="G8495" s="3">
        <v>45482</v>
      </c>
      <c r="H8495" s="3">
        <v>45487</v>
      </c>
      <c r="I8495" s="6">
        <v>1700</v>
      </c>
      <c r="J8495" s="1">
        <v>2</v>
      </c>
      <c r="K8495" s="4">
        <v>0.05</v>
      </c>
      <c r="L8495" s="6">
        <f t="shared" si="268"/>
        <v>85</v>
      </c>
      <c r="M8495" s="8">
        <f t="shared" si="269"/>
        <v>3315</v>
      </c>
      <c r="N8495" s="21">
        <f>(sales[[#This Row],[Price]]*sales[[#This Row],[Qty]])-(sales[[#This Row],[Discount_Amt]]*sales[[#This Row],[Qty]])</f>
        <v>3230</v>
      </c>
    </row>
    <row r="8496" spans="2:14" hidden="1" x14ac:dyDescent="0.35">
      <c r="B8496" s="7">
        <v>2032494</v>
      </c>
      <c r="C8496" s="1" t="s">
        <v>13</v>
      </c>
      <c r="D8496" s="1" t="s">
        <v>26</v>
      </c>
      <c r="E8496" s="1" t="s">
        <v>506</v>
      </c>
      <c r="F8496" s="1" t="s">
        <v>519</v>
      </c>
      <c r="G8496" s="3">
        <v>45482</v>
      </c>
      <c r="H8496" s="3">
        <v>45483</v>
      </c>
      <c r="I8496" s="6">
        <v>55000</v>
      </c>
      <c r="J8496" s="1">
        <v>3</v>
      </c>
      <c r="K8496" s="4">
        <v>0.03</v>
      </c>
      <c r="L8496" s="6">
        <f t="shared" si="268"/>
        <v>1650</v>
      </c>
      <c r="M8496" s="8">
        <f t="shared" si="269"/>
        <v>163350</v>
      </c>
      <c r="N8496" s="21">
        <f>(sales[[#This Row],[Price]]*sales[[#This Row],[Qty]])-(sales[[#This Row],[Discount_Amt]]*sales[[#This Row],[Qty]])</f>
        <v>160050</v>
      </c>
    </row>
    <row r="8497" spans="2:14" hidden="1" x14ac:dyDescent="0.35">
      <c r="B8497" s="7">
        <v>2032495</v>
      </c>
      <c r="C8497" s="1" t="s">
        <v>14</v>
      </c>
      <c r="D8497" s="1" t="s">
        <v>27</v>
      </c>
      <c r="E8497" s="1" t="s">
        <v>507</v>
      </c>
      <c r="F8497" s="1" t="s">
        <v>521</v>
      </c>
      <c r="G8497" s="3">
        <v>45482</v>
      </c>
      <c r="H8497" s="3">
        <v>45490</v>
      </c>
      <c r="I8497" s="6">
        <v>57999</v>
      </c>
      <c r="J8497" s="1">
        <v>2</v>
      </c>
      <c r="K8497" s="4">
        <v>0.1</v>
      </c>
      <c r="L8497" s="6">
        <f t="shared" si="268"/>
        <v>5799.9000000000005</v>
      </c>
      <c r="M8497" s="8">
        <f t="shared" si="269"/>
        <v>110198.1</v>
      </c>
      <c r="N8497" s="21">
        <f>(sales[[#This Row],[Price]]*sales[[#This Row],[Qty]])-(sales[[#This Row],[Discount_Amt]]*sales[[#This Row],[Qty]])</f>
        <v>104398.2</v>
      </c>
    </row>
    <row r="8498" spans="2:14" hidden="1" x14ac:dyDescent="0.35">
      <c r="B8498" s="7">
        <v>2032496</v>
      </c>
      <c r="C8498" s="1" t="s">
        <v>15</v>
      </c>
      <c r="D8498" s="1" t="s">
        <v>28</v>
      </c>
      <c r="E8498" s="1" t="s">
        <v>508</v>
      </c>
      <c r="F8498" s="1" t="s">
        <v>520</v>
      </c>
      <c r="G8498" s="3">
        <v>45482</v>
      </c>
      <c r="H8498" s="3">
        <v>45484</v>
      </c>
      <c r="I8498" s="6">
        <v>1399</v>
      </c>
      <c r="J8498" s="1">
        <v>7</v>
      </c>
      <c r="K8498" s="4">
        <v>0.05</v>
      </c>
      <c r="L8498" s="6">
        <f t="shared" si="268"/>
        <v>69.95</v>
      </c>
      <c r="M8498" s="8">
        <f t="shared" si="269"/>
        <v>9723.0499999999993</v>
      </c>
      <c r="N8498" s="21">
        <f>(sales[[#This Row],[Price]]*sales[[#This Row],[Qty]])-(sales[[#This Row],[Discount_Amt]]*sales[[#This Row],[Qty]])</f>
        <v>9303.35</v>
      </c>
    </row>
    <row r="8499" spans="2:14" hidden="1" x14ac:dyDescent="0.35">
      <c r="B8499" s="7">
        <v>2032497</v>
      </c>
      <c r="C8499" s="1" t="s">
        <v>16</v>
      </c>
      <c r="D8499" s="1" t="s">
        <v>29</v>
      </c>
      <c r="E8499" s="1" t="s">
        <v>31</v>
      </c>
      <c r="F8499" s="1" t="s">
        <v>518</v>
      </c>
      <c r="G8499" s="3">
        <v>45482</v>
      </c>
      <c r="H8499" s="3">
        <v>45485</v>
      </c>
      <c r="I8499" s="6">
        <v>999</v>
      </c>
      <c r="J8499" s="1">
        <v>2</v>
      </c>
      <c r="K8499" s="4">
        <v>0.05</v>
      </c>
      <c r="L8499" s="6">
        <f t="shared" si="268"/>
        <v>49.95</v>
      </c>
      <c r="M8499" s="8">
        <f t="shared" si="269"/>
        <v>1948.05</v>
      </c>
      <c r="N8499" s="21">
        <f>(sales[[#This Row],[Price]]*sales[[#This Row],[Qty]])-(sales[[#This Row],[Discount_Amt]]*sales[[#This Row],[Qty]])</f>
        <v>1898.1</v>
      </c>
    </row>
    <row r="8500" spans="2:14" x14ac:dyDescent="0.35">
      <c r="B8500" s="7">
        <v>2032498</v>
      </c>
      <c r="C8500" s="1" t="s">
        <v>17</v>
      </c>
      <c r="D8500" s="1" t="s">
        <v>25</v>
      </c>
      <c r="E8500" s="1" t="s">
        <v>32</v>
      </c>
      <c r="F8500" s="1" t="s">
        <v>519</v>
      </c>
      <c r="G8500" s="3">
        <v>45482</v>
      </c>
      <c r="H8500" s="3">
        <v>45487</v>
      </c>
      <c r="I8500" s="6">
        <v>2099</v>
      </c>
      <c r="J8500" s="1">
        <v>1</v>
      </c>
      <c r="K8500" s="4">
        <v>0.02</v>
      </c>
      <c r="L8500" s="6">
        <f t="shared" si="268"/>
        <v>41.980000000000004</v>
      </c>
      <c r="M8500" s="8">
        <f t="shared" si="269"/>
        <v>2057.02</v>
      </c>
      <c r="N8500" s="21">
        <f>(sales[[#This Row],[Price]]*sales[[#This Row],[Qty]])-(sales[[#This Row],[Discount_Amt]]*sales[[#This Row],[Qty]])</f>
        <v>2057.02</v>
      </c>
    </row>
    <row r="8501" spans="2:14" hidden="1" x14ac:dyDescent="0.35">
      <c r="B8501" s="7">
        <v>2032499</v>
      </c>
      <c r="C8501" s="1" t="s">
        <v>18</v>
      </c>
      <c r="D8501" s="1" t="s">
        <v>30</v>
      </c>
      <c r="E8501" s="1" t="s">
        <v>38</v>
      </c>
      <c r="F8501" s="1" t="s">
        <v>520</v>
      </c>
      <c r="G8501" s="3">
        <v>45482</v>
      </c>
      <c r="H8501" s="3">
        <v>45483</v>
      </c>
      <c r="I8501" s="6">
        <v>11000</v>
      </c>
      <c r="J8501" s="1">
        <v>1</v>
      </c>
      <c r="K8501" s="4">
        <v>0.06</v>
      </c>
      <c r="L8501" s="6">
        <f t="shared" si="268"/>
        <v>660</v>
      </c>
      <c r="M8501" s="8">
        <f t="shared" si="269"/>
        <v>10340</v>
      </c>
      <c r="N8501" s="21">
        <f>(sales[[#This Row],[Price]]*sales[[#This Row],[Qty]])-(sales[[#This Row],[Discount_Amt]]*sales[[#This Row],[Qty]])</f>
        <v>10340</v>
      </c>
    </row>
    <row r="8502" spans="2:14" hidden="1" x14ac:dyDescent="0.35">
      <c r="B8502" s="7">
        <v>2032500</v>
      </c>
      <c r="C8502" s="1" t="s">
        <v>19</v>
      </c>
      <c r="D8502" s="1" t="s">
        <v>27</v>
      </c>
      <c r="E8502" s="1" t="s">
        <v>33</v>
      </c>
      <c r="F8502" s="1" t="s">
        <v>521</v>
      </c>
      <c r="G8502" s="3">
        <v>45482</v>
      </c>
      <c r="H8502" s="3">
        <v>45490</v>
      </c>
      <c r="I8502" s="6">
        <v>800</v>
      </c>
      <c r="J8502" s="1">
        <v>1</v>
      </c>
      <c r="K8502" s="4">
        <v>0.15</v>
      </c>
      <c r="L8502" s="6">
        <f t="shared" si="268"/>
        <v>120</v>
      </c>
      <c r="M8502" s="8">
        <f t="shared" si="269"/>
        <v>680</v>
      </c>
      <c r="N8502" s="21">
        <f>(sales[[#This Row],[Price]]*sales[[#This Row],[Qty]])-(sales[[#This Row],[Discount_Amt]]*sales[[#This Row],[Qty]])</f>
        <v>680</v>
      </c>
    </row>
    <row r="8503" spans="2:14" hidden="1" x14ac:dyDescent="0.35">
      <c r="B8503" s="7">
        <v>2032501</v>
      </c>
      <c r="C8503" s="1" t="s">
        <v>20</v>
      </c>
      <c r="D8503" s="1" t="s">
        <v>28</v>
      </c>
      <c r="E8503" s="1" t="s">
        <v>34</v>
      </c>
      <c r="F8503" s="1" t="s">
        <v>518</v>
      </c>
      <c r="G8503" s="3">
        <v>45482</v>
      </c>
      <c r="H8503" s="3">
        <v>45484</v>
      </c>
      <c r="I8503" s="6">
        <v>5500</v>
      </c>
      <c r="J8503" s="1">
        <v>2</v>
      </c>
      <c r="K8503" s="4">
        <v>0.02</v>
      </c>
      <c r="L8503" s="6">
        <f t="shared" si="268"/>
        <v>110</v>
      </c>
      <c r="M8503" s="8">
        <f t="shared" si="269"/>
        <v>10890</v>
      </c>
      <c r="N8503" s="21">
        <f>(sales[[#This Row],[Price]]*sales[[#This Row],[Qty]])-(sales[[#This Row],[Discount_Amt]]*sales[[#This Row],[Qty]])</f>
        <v>10780</v>
      </c>
    </row>
    <row r="8504" spans="2:14" hidden="1" x14ac:dyDescent="0.35">
      <c r="B8504" s="7">
        <v>2032502</v>
      </c>
      <c r="C8504" s="1" t="s">
        <v>21</v>
      </c>
      <c r="D8504" s="1" t="s">
        <v>29</v>
      </c>
      <c r="E8504" s="1" t="s">
        <v>35</v>
      </c>
      <c r="F8504" s="1" t="s">
        <v>518</v>
      </c>
      <c r="G8504" s="3">
        <v>45482</v>
      </c>
      <c r="H8504" s="3">
        <v>45485</v>
      </c>
      <c r="I8504" s="6">
        <v>1350</v>
      </c>
      <c r="J8504" s="1">
        <v>1</v>
      </c>
      <c r="K8504" s="4">
        <v>0.02</v>
      </c>
      <c r="L8504" s="6">
        <f t="shared" si="268"/>
        <v>27</v>
      </c>
      <c r="M8504" s="8">
        <f t="shared" si="269"/>
        <v>1323</v>
      </c>
      <c r="N8504" s="21">
        <f>(sales[[#This Row],[Price]]*sales[[#This Row],[Qty]])-(sales[[#This Row],[Discount_Amt]]*sales[[#This Row],[Qty]])</f>
        <v>1323</v>
      </c>
    </row>
    <row r="8505" spans="2:14" hidden="1" x14ac:dyDescent="0.35">
      <c r="B8505" s="7">
        <v>2032503</v>
      </c>
      <c r="C8505" s="1" t="s">
        <v>22</v>
      </c>
      <c r="D8505" s="1" t="s">
        <v>25</v>
      </c>
      <c r="E8505" s="1" t="s">
        <v>36</v>
      </c>
      <c r="F8505" s="1" t="s">
        <v>519</v>
      </c>
      <c r="G8505" s="3">
        <v>45482</v>
      </c>
      <c r="H8505" s="3">
        <v>45487</v>
      </c>
      <c r="I8505" s="6">
        <v>4500</v>
      </c>
      <c r="J8505" s="1">
        <v>2</v>
      </c>
      <c r="K8505" s="4">
        <v>0.02</v>
      </c>
      <c r="L8505" s="6">
        <f t="shared" si="268"/>
        <v>90</v>
      </c>
      <c r="M8505" s="8">
        <f t="shared" si="269"/>
        <v>8910</v>
      </c>
      <c r="N8505" s="21">
        <f>(sales[[#This Row],[Price]]*sales[[#This Row],[Qty]])-(sales[[#This Row],[Discount_Amt]]*sales[[#This Row],[Qty]])</f>
        <v>8820</v>
      </c>
    </row>
    <row r="8506" spans="2:14" hidden="1" x14ac:dyDescent="0.35">
      <c r="B8506" s="7">
        <v>2032504</v>
      </c>
      <c r="C8506" s="1" t="s">
        <v>23</v>
      </c>
      <c r="D8506" s="1" t="s">
        <v>26</v>
      </c>
      <c r="E8506" s="1" t="s">
        <v>37</v>
      </c>
      <c r="F8506" s="1" t="s">
        <v>521</v>
      </c>
      <c r="G8506" s="3">
        <v>45482</v>
      </c>
      <c r="H8506" s="3">
        <v>45483</v>
      </c>
      <c r="I8506" s="6">
        <v>2350</v>
      </c>
      <c r="J8506" s="1">
        <v>7</v>
      </c>
      <c r="K8506" s="4">
        <v>0.02</v>
      </c>
      <c r="L8506" s="6">
        <f t="shared" si="268"/>
        <v>47</v>
      </c>
      <c r="M8506" s="8">
        <f t="shared" si="269"/>
        <v>16403</v>
      </c>
      <c r="N8506" s="21">
        <f>(sales[[#This Row],[Price]]*sales[[#This Row],[Qty]])-(sales[[#This Row],[Discount_Amt]]*sales[[#This Row],[Qty]])</f>
        <v>16121</v>
      </c>
    </row>
    <row r="8507" spans="2:14" hidden="1" x14ac:dyDescent="0.35">
      <c r="B8507" s="7">
        <v>2032505</v>
      </c>
      <c r="C8507" s="1" t="s">
        <v>24</v>
      </c>
      <c r="D8507" s="1" t="s">
        <v>27</v>
      </c>
      <c r="E8507" s="1" t="s">
        <v>39</v>
      </c>
      <c r="F8507" s="1" t="s">
        <v>520</v>
      </c>
      <c r="G8507" s="3">
        <v>45482</v>
      </c>
      <c r="H8507" s="3">
        <v>45490</v>
      </c>
      <c r="I8507" s="6">
        <v>90</v>
      </c>
      <c r="J8507" s="1">
        <v>2</v>
      </c>
      <c r="K8507" s="4">
        <v>0.02</v>
      </c>
      <c r="L8507" s="6">
        <f t="shared" si="268"/>
        <v>1.8</v>
      </c>
      <c r="M8507" s="8">
        <f t="shared" si="269"/>
        <v>178.2</v>
      </c>
      <c r="N8507" s="21">
        <f>(sales[[#This Row],[Price]]*sales[[#This Row],[Qty]])-(sales[[#This Row],[Discount_Amt]]*sales[[#This Row],[Qty]])</f>
        <v>176.4</v>
      </c>
    </row>
    <row r="8508" spans="2:14" hidden="1" x14ac:dyDescent="0.35">
      <c r="B8508" s="7">
        <v>2032506</v>
      </c>
      <c r="C8508" s="1" t="s">
        <v>4</v>
      </c>
      <c r="D8508" s="1" t="s">
        <v>28</v>
      </c>
      <c r="E8508" s="1" t="s">
        <v>40</v>
      </c>
      <c r="F8508" s="1" t="s">
        <v>518</v>
      </c>
      <c r="G8508" s="3">
        <v>45482</v>
      </c>
      <c r="H8508" s="3">
        <v>45484</v>
      </c>
      <c r="I8508" s="6">
        <v>280</v>
      </c>
      <c r="J8508" s="1">
        <v>2</v>
      </c>
      <c r="K8508" s="4">
        <v>0.02</v>
      </c>
      <c r="L8508" s="6">
        <f t="shared" si="268"/>
        <v>5.6000000000000005</v>
      </c>
      <c r="M8508" s="8">
        <f t="shared" si="269"/>
        <v>554.4</v>
      </c>
      <c r="N8508" s="21">
        <f>(sales[[#This Row],[Price]]*sales[[#This Row],[Qty]])-(sales[[#This Row],[Discount_Amt]]*sales[[#This Row],[Qty]])</f>
        <v>548.79999999999995</v>
      </c>
    </row>
    <row r="8509" spans="2:14" hidden="1" x14ac:dyDescent="0.35">
      <c r="B8509" s="7">
        <v>2032507</v>
      </c>
      <c r="C8509" s="1" t="s">
        <v>5</v>
      </c>
      <c r="D8509" s="1" t="s">
        <v>29</v>
      </c>
      <c r="E8509" s="1" t="s">
        <v>41</v>
      </c>
      <c r="F8509" s="1" t="s">
        <v>519</v>
      </c>
      <c r="G8509" s="3">
        <v>45482</v>
      </c>
      <c r="H8509" s="3">
        <v>45485</v>
      </c>
      <c r="I8509" s="6">
        <v>70</v>
      </c>
      <c r="J8509" s="1">
        <v>1</v>
      </c>
      <c r="K8509" s="4">
        <v>0.02</v>
      </c>
      <c r="L8509" s="6">
        <f t="shared" si="268"/>
        <v>1.4000000000000001</v>
      </c>
      <c r="M8509" s="8">
        <f t="shared" si="269"/>
        <v>68.599999999999994</v>
      </c>
      <c r="N8509" s="21">
        <f>(sales[[#This Row],[Price]]*sales[[#This Row],[Qty]])-(sales[[#This Row],[Discount_Amt]]*sales[[#This Row],[Qty]])</f>
        <v>68.599999999999994</v>
      </c>
    </row>
    <row r="8510" spans="2:14" hidden="1" x14ac:dyDescent="0.35">
      <c r="B8510" s="7">
        <v>2032508</v>
      </c>
      <c r="C8510" s="1" t="s">
        <v>6</v>
      </c>
      <c r="D8510" s="1" t="s">
        <v>25</v>
      </c>
      <c r="E8510" s="1" t="s">
        <v>42</v>
      </c>
      <c r="F8510" s="1" t="s">
        <v>520</v>
      </c>
      <c r="G8510" s="3">
        <v>45482</v>
      </c>
      <c r="H8510" s="3">
        <v>45487</v>
      </c>
      <c r="I8510" s="6">
        <v>230</v>
      </c>
      <c r="J8510" s="1">
        <v>2</v>
      </c>
      <c r="K8510" s="4">
        <v>0.02</v>
      </c>
      <c r="L8510" s="6">
        <f t="shared" si="268"/>
        <v>4.6000000000000005</v>
      </c>
      <c r="M8510" s="8">
        <f t="shared" si="269"/>
        <v>455.4</v>
      </c>
      <c r="N8510" s="21">
        <f>(sales[[#This Row],[Price]]*sales[[#This Row],[Qty]])-(sales[[#This Row],[Discount_Amt]]*sales[[#This Row],[Qty]])</f>
        <v>450.8</v>
      </c>
    </row>
    <row r="8511" spans="2:14" hidden="1" x14ac:dyDescent="0.35">
      <c r="B8511" s="7">
        <v>2032509</v>
      </c>
      <c r="C8511" s="1" t="s">
        <v>7</v>
      </c>
      <c r="D8511" s="1" t="s">
        <v>26</v>
      </c>
      <c r="E8511" s="1" t="s">
        <v>43</v>
      </c>
      <c r="F8511" s="1" t="s">
        <v>521</v>
      </c>
      <c r="G8511" s="3">
        <v>45482</v>
      </c>
      <c r="H8511" s="3">
        <v>45483</v>
      </c>
      <c r="I8511" s="6">
        <v>7999</v>
      </c>
      <c r="J8511" s="1">
        <v>4</v>
      </c>
      <c r="K8511" s="4">
        <v>7.0000000000000007E-2</v>
      </c>
      <c r="L8511" s="6">
        <f t="shared" si="268"/>
        <v>559.93000000000006</v>
      </c>
      <c r="M8511" s="8">
        <f t="shared" si="269"/>
        <v>31436.07</v>
      </c>
      <c r="N8511" s="21">
        <f>(sales[[#This Row],[Price]]*sales[[#This Row],[Qty]])-(sales[[#This Row],[Discount_Amt]]*sales[[#This Row],[Qty]])</f>
        <v>29756.28</v>
      </c>
    </row>
    <row r="8512" spans="2:14" x14ac:dyDescent="0.35">
      <c r="B8512" s="7">
        <v>2032510</v>
      </c>
      <c r="C8512" s="1" t="s">
        <v>10</v>
      </c>
      <c r="D8512" s="1" t="s">
        <v>27</v>
      </c>
      <c r="E8512" s="1" t="s">
        <v>44</v>
      </c>
      <c r="F8512" s="1" t="s">
        <v>518</v>
      </c>
      <c r="G8512" s="3">
        <v>45482</v>
      </c>
      <c r="H8512" s="3">
        <v>45490</v>
      </c>
      <c r="I8512" s="6">
        <v>850</v>
      </c>
      <c r="J8512" s="1">
        <v>3</v>
      </c>
      <c r="K8512" s="4">
        <v>0.03</v>
      </c>
      <c r="L8512" s="6">
        <f t="shared" si="268"/>
        <v>25.5</v>
      </c>
      <c r="M8512" s="8">
        <f t="shared" si="269"/>
        <v>2524.5</v>
      </c>
      <c r="N8512" s="21">
        <f>(sales[[#This Row],[Price]]*sales[[#This Row],[Qty]])-(sales[[#This Row],[Discount_Amt]]*sales[[#This Row],[Qty]])</f>
        <v>2473.5</v>
      </c>
    </row>
    <row r="8513" spans="2:14" hidden="1" x14ac:dyDescent="0.35">
      <c r="B8513" s="7">
        <v>2032511</v>
      </c>
      <c r="C8513" s="1" t="s">
        <v>8</v>
      </c>
      <c r="D8513" s="1" t="s">
        <v>28</v>
      </c>
      <c r="E8513" s="1" t="s">
        <v>45</v>
      </c>
      <c r="F8513" s="1" t="s">
        <v>518</v>
      </c>
      <c r="G8513" s="3">
        <v>45482</v>
      </c>
      <c r="H8513" s="3">
        <v>45484</v>
      </c>
      <c r="I8513" s="6">
        <v>65000</v>
      </c>
      <c r="J8513" s="1">
        <v>2</v>
      </c>
      <c r="K8513" s="4">
        <v>0.08</v>
      </c>
      <c r="L8513" s="6">
        <f t="shared" si="268"/>
        <v>5200</v>
      </c>
      <c r="M8513" s="8">
        <f t="shared" si="269"/>
        <v>124800</v>
      </c>
      <c r="N8513" s="21">
        <f>(sales[[#This Row],[Price]]*sales[[#This Row],[Qty]])-(sales[[#This Row],[Discount_Amt]]*sales[[#This Row],[Qty]])</f>
        <v>119600</v>
      </c>
    </row>
    <row r="8514" spans="2:14" hidden="1" x14ac:dyDescent="0.35">
      <c r="B8514" s="7">
        <v>2032512</v>
      </c>
      <c r="C8514" s="1" t="s">
        <v>9</v>
      </c>
      <c r="D8514" s="1" t="s">
        <v>29</v>
      </c>
      <c r="E8514" s="1" t="s">
        <v>46</v>
      </c>
      <c r="F8514" s="1" t="s">
        <v>519</v>
      </c>
      <c r="G8514" s="3">
        <v>45482</v>
      </c>
      <c r="H8514" s="3">
        <v>45485</v>
      </c>
      <c r="I8514" s="6">
        <v>450</v>
      </c>
      <c r="J8514" s="1">
        <v>1</v>
      </c>
      <c r="K8514" s="4">
        <v>0.05</v>
      </c>
      <c r="L8514" s="6">
        <f t="shared" si="268"/>
        <v>22.5</v>
      </c>
      <c r="M8514" s="8">
        <f t="shared" si="269"/>
        <v>427.5</v>
      </c>
      <c r="N8514" s="21">
        <f>(sales[[#This Row],[Price]]*sales[[#This Row],[Qty]])-(sales[[#This Row],[Discount_Amt]]*sales[[#This Row],[Qty]])</f>
        <v>427.5</v>
      </c>
    </row>
    <row r="8515" spans="2:14" x14ac:dyDescent="0.35">
      <c r="B8515" s="7">
        <v>2032513</v>
      </c>
      <c r="C8515" s="1" t="s">
        <v>11</v>
      </c>
      <c r="D8515" s="1" t="s">
        <v>25</v>
      </c>
      <c r="E8515" s="1" t="s">
        <v>47</v>
      </c>
      <c r="F8515" s="1" t="s">
        <v>521</v>
      </c>
      <c r="G8515" s="3">
        <v>45482</v>
      </c>
      <c r="H8515" s="3">
        <v>45487</v>
      </c>
      <c r="I8515" s="6">
        <v>1299</v>
      </c>
      <c r="J8515" s="1">
        <v>1</v>
      </c>
      <c r="K8515" s="4">
        <v>0.05</v>
      </c>
      <c r="L8515" s="6">
        <f t="shared" si="268"/>
        <v>64.95</v>
      </c>
      <c r="M8515" s="8">
        <f t="shared" si="269"/>
        <v>1234.05</v>
      </c>
      <c r="N8515" s="21">
        <f>(sales[[#This Row],[Price]]*sales[[#This Row],[Qty]])-(sales[[#This Row],[Discount_Amt]]*sales[[#This Row],[Qty]])</f>
        <v>1234.05</v>
      </c>
    </row>
    <row r="8516" spans="2:14" x14ac:dyDescent="0.35">
      <c r="B8516" s="7">
        <v>2032514</v>
      </c>
      <c r="C8516" s="1" t="s">
        <v>12</v>
      </c>
      <c r="D8516" s="1" t="s">
        <v>438</v>
      </c>
      <c r="E8516" s="1" t="s">
        <v>48</v>
      </c>
      <c r="F8516" s="1" t="s">
        <v>520</v>
      </c>
      <c r="G8516" s="3">
        <v>45482</v>
      </c>
      <c r="H8516" s="3">
        <v>45483</v>
      </c>
      <c r="I8516" s="6">
        <v>1700</v>
      </c>
      <c r="J8516" s="1">
        <v>2</v>
      </c>
      <c r="K8516" s="4">
        <v>0.05</v>
      </c>
      <c r="L8516" s="6">
        <f t="shared" si="268"/>
        <v>85</v>
      </c>
      <c r="M8516" s="8">
        <f t="shared" si="269"/>
        <v>3315</v>
      </c>
      <c r="N8516" s="21">
        <f>(sales[[#This Row],[Price]]*sales[[#This Row],[Qty]])-(sales[[#This Row],[Discount_Amt]]*sales[[#This Row],[Qty]])</f>
        <v>3230</v>
      </c>
    </row>
    <row r="8517" spans="2:14" hidden="1" x14ac:dyDescent="0.35">
      <c r="B8517" s="7">
        <v>2032515</v>
      </c>
      <c r="C8517" s="1" t="s">
        <v>13</v>
      </c>
      <c r="D8517" s="1" t="s">
        <v>25</v>
      </c>
      <c r="E8517" s="1" t="s">
        <v>49</v>
      </c>
      <c r="F8517" s="1" t="s">
        <v>518</v>
      </c>
      <c r="G8517" s="3">
        <v>45482</v>
      </c>
      <c r="H8517" s="3">
        <v>45490</v>
      </c>
      <c r="I8517" s="6">
        <v>55000</v>
      </c>
      <c r="J8517" s="1">
        <v>1</v>
      </c>
      <c r="K8517" s="4">
        <v>0.05</v>
      </c>
      <c r="L8517" s="6">
        <f t="shared" si="268"/>
        <v>2750</v>
      </c>
      <c r="M8517" s="8">
        <f t="shared" si="269"/>
        <v>52250</v>
      </c>
      <c r="N8517" s="21">
        <f>(sales[[#This Row],[Price]]*sales[[#This Row],[Qty]])-(sales[[#This Row],[Discount_Amt]]*sales[[#This Row],[Qty]])</f>
        <v>52250</v>
      </c>
    </row>
    <row r="8518" spans="2:14" hidden="1" x14ac:dyDescent="0.35">
      <c r="B8518" s="7">
        <v>2032516</v>
      </c>
      <c r="C8518" s="1" t="s">
        <v>14</v>
      </c>
      <c r="D8518" s="1" t="s">
        <v>26</v>
      </c>
      <c r="E8518" s="1" t="s">
        <v>50</v>
      </c>
      <c r="F8518" s="1" t="s">
        <v>519</v>
      </c>
      <c r="G8518" s="3">
        <v>45482</v>
      </c>
      <c r="H8518" s="3">
        <v>45484</v>
      </c>
      <c r="I8518" s="6">
        <v>57999</v>
      </c>
      <c r="J8518" s="1">
        <v>3</v>
      </c>
      <c r="K8518" s="4">
        <v>0.03</v>
      </c>
      <c r="L8518" s="6">
        <f t="shared" si="268"/>
        <v>1739.97</v>
      </c>
      <c r="M8518" s="8">
        <f t="shared" si="269"/>
        <v>172257.03</v>
      </c>
      <c r="N8518" s="21">
        <f>(sales[[#This Row],[Price]]*sales[[#This Row],[Qty]])-(sales[[#This Row],[Discount_Amt]]*sales[[#This Row],[Qty]])</f>
        <v>168777.09</v>
      </c>
    </row>
    <row r="8519" spans="2:14" hidden="1" x14ac:dyDescent="0.35">
      <c r="B8519" s="7">
        <v>2032517</v>
      </c>
      <c r="C8519" s="1" t="s">
        <v>15</v>
      </c>
      <c r="D8519" s="1" t="s">
        <v>27</v>
      </c>
      <c r="E8519" s="1" t="s">
        <v>51</v>
      </c>
      <c r="F8519" s="1" t="s">
        <v>520</v>
      </c>
      <c r="G8519" s="3">
        <v>45482</v>
      </c>
      <c r="H8519" s="3">
        <v>45485</v>
      </c>
      <c r="I8519" s="6">
        <v>1399</v>
      </c>
      <c r="J8519" s="1">
        <v>2</v>
      </c>
      <c r="K8519" s="4">
        <v>0.1</v>
      </c>
      <c r="L8519" s="6">
        <f t="shared" si="268"/>
        <v>139.9</v>
      </c>
      <c r="M8519" s="8">
        <f t="shared" si="269"/>
        <v>2658.1</v>
      </c>
      <c r="N8519" s="21">
        <f>(sales[[#This Row],[Price]]*sales[[#This Row],[Qty]])-(sales[[#This Row],[Discount_Amt]]*sales[[#This Row],[Qty]])</f>
        <v>2518.1999999999998</v>
      </c>
    </row>
    <row r="8520" spans="2:14" hidden="1" x14ac:dyDescent="0.35">
      <c r="B8520" s="7">
        <v>2032518</v>
      </c>
      <c r="C8520" s="1" t="s">
        <v>16</v>
      </c>
      <c r="D8520" s="1" t="s">
        <v>28</v>
      </c>
      <c r="E8520" s="1" t="s">
        <v>506</v>
      </c>
      <c r="F8520" s="1" t="s">
        <v>521</v>
      </c>
      <c r="G8520" s="3">
        <v>45482</v>
      </c>
      <c r="H8520" s="3">
        <v>45487</v>
      </c>
      <c r="I8520" s="6">
        <v>999</v>
      </c>
      <c r="J8520" s="1">
        <v>1</v>
      </c>
      <c r="K8520" s="4">
        <v>0.05</v>
      </c>
      <c r="L8520" s="6">
        <f t="shared" si="268"/>
        <v>49.95</v>
      </c>
      <c r="M8520" s="8">
        <f t="shared" si="269"/>
        <v>949.05</v>
      </c>
      <c r="N8520" s="21">
        <f>(sales[[#This Row],[Price]]*sales[[#This Row],[Qty]])-(sales[[#This Row],[Discount_Amt]]*sales[[#This Row],[Qty]])</f>
        <v>949.05</v>
      </c>
    </row>
    <row r="8521" spans="2:14" x14ac:dyDescent="0.35">
      <c r="B8521" s="7">
        <v>2032519</v>
      </c>
      <c r="C8521" s="1" t="s">
        <v>17</v>
      </c>
      <c r="D8521" s="1" t="s">
        <v>29</v>
      </c>
      <c r="E8521" s="1" t="s">
        <v>507</v>
      </c>
      <c r="F8521" s="1" t="s">
        <v>518</v>
      </c>
      <c r="G8521" s="3">
        <v>45482</v>
      </c>
      <c r="H8521" s="3">
        <v>45483</v>
      </c>
      <c r="I8521" s="6">
        <v>2099</v>
      </c>
      <c r="J8521" s="1">
        <v>2</v>
      </c>
      <c r="K8521" s="4">
        <v>0.05</v>
      </c>
      <c r="L8521" s="6">
        <f t="shared" si="268"/>
        <v>104.95</v>
      </c>
      <c r="M8521" s="8">
        <f t="shared" si="269"/>
        <v>4093.05</v>
      </c>
      <c r="N8521" s="21">
        <f>(sales[[#This Row],[Price]]*sales[[#This Row],[Qty]])-(sales[[#This Row],[Discount_Amt]]*sales[[#This Row],[Qty]])</f>
        <v>3988.1</v>
      </c>
    </row>
    <row r="8522" spans="2:14" hidden="1" x14ac:dyDescent="0.35">
      <c r="B8522" s="7">
        <v>2032520</v>
      </c>
      <c r="C8522" s="1" t="s">
        <v>18</v>
      </c>
      <c r="D8522" s="1" t="s">
        <v>25</v>
      </c>
      <c r="E8522" s="1" t="s">
        <v>508</v>
      </c>
      <c r="F8522" s="1" t="s">
        <v>518</v>
      </c>
      <c r="G8522" s="3">
        <v>45482</v>
      </c>
      <c r="H8522" s="3">
        <v>45490</v>
      </c>
      <c r="I8522" s="6">
        <v>11000</v>
      </c>
      <c r="J8522" s="1">
        <v>1</v>
      </c>
      <c r="K8522" s="4">
        <v>0.02</v>
      </c>
      <c r="L8522" s="6">
        <f t="shared" si="268"/>
        <v>220</v>
      </c>
      <c r="M8522" s="8">
        <f t="shared" si="269"/>
        <v>10780</v>
      </c>
      <c r="N8522" s="21">
        <f>(sales[[#This Row],[Price]]*sales[[#This Row],[Qty]])-(sales[[#This Row],[Discount_Amt]]*sales[[#This Row],[Qty]])</f>
        <v>10780</v>
      </c>
    </row>
    <row r="8523" spans="2:14" hidden="1" x14ac:dyDescent="0.35">
      <c r="B8523" s="7">
        <v>2032521</v>
      </c>
      <c r="C8523" s="1" t="s">
        <v>19</v>
      </c>
      <c r="D8523" s="1" t="s">
        <v>30</v>
      </c>
      <c r="E8523" s="1" t="s">
        <v>31</v>
      </c>
      <c r="F8523" s="1" t="s">
        <v>519</v>
      </c>
      <c r="G8523" s="3">
        <v>45482</v>
      </c>
      <c r="H8523" s="3">
        <v>45484</v>
      </c>
      <c r="I8523" s="6">
        <v>800</v>
      </c>
      <c r="J8523" s="1">
        <v>2</v>
      </c>
      <c r="K8523" s="4">
        <v>0.06</v>
      </c>
      <c r="L8523" s="6">
        <f t="shared" si="268"/>
        <v>48</v>
      </c>
      <c r="M8523" s="8">
        <f t="shared" si="269"/>
        <v>1552</v>
      </c>
      <c r="N8523" s="21">
        <f>(sales[[#This Row],[Price]]*sales[[#This Row],[Qty]])-(sales[[#This Row],[Discount_Amt]]*sales[[#This Row],[Qty]])</f>
        <v>1504</v>
      </c>
    </row>
    <row r="8524" spans="2:14" hidden="1" x14ac:dyDescent="0.35">
      <c r="B8524" s="7">
        <v>2032522</v>
      </c>
      <c r="C8524" s="1" t="s">
        <v>20</v>
      </c>
      <c r="D8524" s="1" t="s">
        <v>27</v>
      </c>
      <c r="E8524" s="1" t="s">
        <v>32</v>
      </c>
      <c r="F8524" s="1" t="s">
        <v>521</v>
      </c>
      <c r="G8524" s="3">
        <v>45482</v>
      </c>
      <c r="H8524" s="3">
        <v>45485</v>
      </c>
      <c r="I8524" s="6">
        <v>5500</v>
      </c>
      <c r="J8524" s="1">
        <v>3</v>
      </c>
      <c r="K8524" s="4">
        <v>0.15</v>
      </c>
      <c r="L8524" s="6">
        <f t="shared" si="268"/>
        <v>825</v>
      </c>
      <c r="M8524" s="8">
        <f t="shared" si="269"/>
        <v>15675</v>
      </c>
      <c r="N8524" s="21">
        <f>(sales[[#This Row],[Price]]*sales[[#This Row],[Qty]])-(sales[[#This Row],[Discount_Amt]]*sales[[#This Row],[Qty]])</f>
        <v>14025</v>
      </c>
    </row>
    <row r="8525" spans="2:14" hidden="1" x14ac:dyDescent="0.35">
      <c r="B8525" s="7">
        <v>2032523</v>
      </c>
      <c r="C8525" s="1" t="s">
        <v>21</v>
      </c>
      <c r="D8525" s="1" t="s">
        <v>28</v>
      </c>
      <c r="E8525" s="1" t="s">
        <v>38</v>
      </c>
      <c r="F8525" s="1" t="s">
        <v>520</v>
      </c>
      <c r="G8525" s="3">
        <v>45482</v>
      </c>
      <c r="H8525" s="3">
        <v>45487</v>
      </c>
      <c r="I8525" s="6">
        <v>1350</v>
      </c>
      <c r="J8525" s="1">
        <v>2</v>
      </c>
      <c r="K8525" s="4">
        <v>0.02</v>
      </c>
      <c r="L8525" s="6">
        <f t="shared" si="268"/>
        <v>27</v>
      </c>
      <c r="M8525" s="8">
        <f t="shared" si="269"/>
        <v>2673</v>
      </c>
      <c r="N8525" s="21">
        <f>(sales[[#This Row],[Price]]*sales[[#This Row],[Qty]])-(sales[[#This Row],[Discount_Amt]]*sales[[#This Row],[Qty]])</f>
        <v>2646</v>
      </c>
    </row>
    <row r="8526" spans="2:14" hidden="1" x14ac:dyDescent="0.35">
      <c r="B8526" s="7">
        <v>2032524</v>
      </c>
      <c r="C8526" s="1" t="s">
        <v>22</v>
      </c>
      <c r="D8526" s="1" t="s">
        <v>29</v>
      </c>
      <c r="E8526" s="1" t="s">
        <v>33</v>
      </c>
      <c r="F8526" s="1" t="s">
        <v>518</v>
      </c>
      <c r="G8526" s="3">
        <v>45482</v>
      </c>
      <c r="H8526" s="3">
        <v>45483</v>
      </c>
      <c r="I8526" s="6">
        <v>4500</v>
      </c>
      <c r="J8526" s="1">
        <v>7</v>
      </c>
      <c r="K8526" s="4">
        <v>0.02</v>
      </c>
      <c r="L8526" s="6">
        <f t="shared" si="268"/>
        <v>90</v>
      </c>
      <c r="M8526" s="8">
        <f t="shared" si="269"/>
        <v>31410</v>
      </c>
      <c r="N8526" s="21">
        <f>(sales[[#This Row],[Price]]*sales[[#This Row],[Qty]])-(sales[[#This Row],[Discount_Amt]]*sales[[#This Row],[Qty]])</f>
        <v>30870</v>
      </c>
    </row>
    <row r="8527" spans="2:14" hidden="1" x14ac:dyDescent="0.35">
      <c r="B8527" s="7">
        <v>2032525</v>
      </c>
      <c r="C8527" s="1" t="s">
        <v>23</v>
      </c>
      <c r="D8527" s="1" t="s">
        <v>25</v>
      </c>
      <c r="E8527" s="1" t="s">
        <v>34</v>
      </c>
      <c r="F8527" s="1" t="s">
        <v>519</v>
      </c>
      <c r="G8527" s="3">
        <v>45482</v>
      </c>
      <c r="H8527" s="3">
        <v>45490</v>
      </c>
      <c r="I8527" s="6">
        <v>2350</v>
      </c>
      <c r="J8527" s="1">
        <v>2</v>
      </c>
      <c r="K8527" s="4">
        <v>0.02</v>
      </c>
      <c r="L8527" s="6">
        <f t="shared" si="268"/>
        <v>47</v>
      </c>
      <c r="M8527" s="8">
        <f t="shared" si="269"/>
        <v>4653</v>
      </c>
      <c r="N8527" s="21">
        <f>(sales[[#This Row],[Price]]*sales[[#This Row],[Qty]])-(sales[[#This Row],[Discount_Amt]]*sales[[#This Row],[Qty]])</f>
        <v>4606</v>
      </c>
    </row>
    <row r="8528" spans="2:14" hidden="1" x14ac:dyDescent="0.35">
      <c r="B8528" s="7">
        <v>2032526</v>
      </c>
      <c r="C8528" s="1" t="s">
        <v>24</v>
      </c>
      <c r="D8528" s="1" t="s">
        <v>26</v>
      </c>
      <c r="E8528" s="1" t="s">
        <v>35</v>
      </c>
      <c r="F8528" s="1" t="s">
        <v>520</v>
      </c>
      <c r="G8528" s="3">
        <v>45482</v>
      </c>
      <c r="H8528" s="3">
        <v>45484</v>
      </c>
      <c r="I8528" s="6">
        <v>90</v>
      </c>
      <c r="J8528" s="1">
        <v>1</v>
      </c>
      <c r="K8528" s="4">
        <v>0.02</v>
      </c>
      <c r="L8528" s="6">
        <f t="shared" si="268"/>
        <v>1.8</v>
      </c>
      <c r="M8528" s="8">
        <f t="shared" si="269"/>
        <v>88.2</v>
      </c>
      <c r="N8528" s="21">
        <f>(sales[[#This Row],[Price]]*sales[[#This Row],[Qty]])-(sales[[#This Row],[Discount_Amt]]*sales[[#This Row],[Qty]])</f>
        <v>88.2</v>
      </c>
    </row>
    <row r="8529" spans="2:14" hidden="1" x14ac:dyDescent="0.35">
      <c r="B8529" s="7">
        <v>2032527</v>
      </c>
      <c r="C8529" s="1" t="s">
        <v>4</v>
      </c>
      <c r="D8529" s="1" t="s">
        <v>27</v>
      </c>
      <c r="E8529" s="1" t="s">
        <v>36</v>
      </c>
      <c r="F8529" s="1" t="s">
        <v>521</v>
      </c>
      <c r="G8529" s="3">
        <v>45482</v>
      </c>
      <c r="H8529" s="3">
        <v>45485</v>
      </c>
      <c r="I8529" s="6">
        <v>280</v>
      </c>
      <c r="J8529" s="1">
        <v>1</v>
      </c>
      <c r="K8529" s="4">
        <v>0.02</v>
      </c>
      <c r="L8529" s="6">
        <f t="shared" si="268"/>
        <v>5.6000000000000005</v>
      </c>
      <c r="M8529" s="8">
        <f t="shared" si="269"/>
        <v>274.39999999999998</v>
      </c>
      <c r="N8529" s="21">
        <f>(sales[[#This Row],[Price]]*sales[[#This Row],[Qty]])-(sales[[#This Row],[Discount_Amt]]*sales[[#This Row],[Qty]])</f>
        <v>274.39999999999998</v>
      </c>
    </row>
    <row r="8530" spans="2:14" hidden="1" x14ac:dyDescent="0.35">
      <c r="B8530" s="7">
        <v>2032528</v>
      </c>
      <c r="C8530" s="1" t="s">
        <v>5</v>
      </c>
      <c r="D8530" s="1" t="s">
        <v>28</v>
      </c>
      <c r="E8530" s="1" t="s">
        <v>37</v>
      </c>
      <c r="F8530" s="1" t="s">
        <v>518</v>
      </c>
      <c r="G8530" s="3">
        <v>45482</v>
      </c>
      <c r="H8530" s="3">
        <v>45487</v>
      </c>
      <c r="I8530" s="6">
        <v>70</v>
      </c>
      <c r="J8530" s="1">
        <v>1</v>
      </c>
      <c r="K8530" s="4">
        <v>0.02</v>
      </c>
      <c r="L8530" s="6">
        <f t="shared" si="268"/>
        <v>1.4000000000000001</v>
      </c>
      <c r="M8530" s="8">
        <f t="shared" si="269"/>
        <v>68.599999999999994</v>
      </c>
      <c r="N8530" s="21">
        <f>(sales[[#This Row],[Price]]*sales[[#This Row],[Qty]])-(sales[[#This Row],[Discount_Amt]]*sales[[#This Row],[Qty]])</f>
        <v>68.599999999999994</v>
      </c>
    </row>
    <row r="8531" spans="2:14" hidden="1" x14ac:dyDescent="0.35">
      <c r="B8531" s="7">
        <v>2032529</v>
      </c>
      <c r="C8531" s="1" t="s">
        <v>6</v>
      </c>
      <c r="D8531" s="1" t="s">
        <v>29</v>
      </c>
      <c r="E8531" s="1" t="s">
        <v>39</v>
      </c>
      <c r="F8531" s="1" t="s">
        <v>518</v>
      </c>
      <c r="G8531" s="3">
        <v>45482</v>
      </c>
      <c r="H8531" s="3">
        <v>45483</v>
      </c>
      <c r="I8531" s="6">
        <v>230</v>
      </c>
      <c r="J8531" s="1">
        <v>2</v>
      </c>
      <c r="K8531" s="4">
        <v>0.02</v>
      </c>
      <c r="L8531" s="6">
        <f t="shared" si="268"/>
        <v>4.6000000000000005</v>
      </c>
      <c r="M8531" s="8">
        <f t="shared" si="269"/>
        <v>455.4</v>
      </c>
      <c r="N8531" s="21">
        <f>(sales[[#This Row],[Price]]*sales[[#This Row],[Qty]])-(sales[[#This Row],[Discount_Amt]]*sales[[#This Row],[Qty]])</f>
        <v>450.8</v>
      </c>
    </row>
    <row r="8532" spans="2:14" hidden="1" x14ac:dyDescent="0.35">
      <c r="B8532" s="7">
        <v>2032530</v>
      </c>
      <c r="C8532" s="1" t="s">
        <v>7</v>
      </c>
      <c r="D8532" s="1" t="s">
        <v>25</v>
      </c>
      <c r="E8532" s="1" t="s">
        <v>40</v>
      </c>
      <c r="F8532" s="1" t="s">
        <v>519</v>
      </c>
      <c r="G8532" s="3">
        <v>45482</v>
      </c>
      <c r="H8532" s="3">
        <v>45490</v>
      </c>
      <c r="I8532" s="6">
        <v>7999</v>
      </c>
      <c r="J8532" s="1">
        <v>1</v>
      </c>
      <c r="K8532" s="4">
        <v>0.02</v>
      </c>
      <c r="L8532" s="6">
        <f t="shared" si="268"/>
        <v>159.97999999999999</v>
      </c>
      <c r="M8532" s="8">
        <f t="shared" si="269"/>
        <v>7839.02</v>
      </c>
      <c r="N8532" s="21">
        <f>(sales[[#This Row],[Price]]*sales[[#This Row],[Qty]])-(sales[[#This Row],[Discount_Amt]]*sales[[#This Row],[Qty]])</f>
        <v>7839.02</v>
      </c>
    </row>
    <row r="8533" spans="2:14" x14ac:dyDescent="0.35">
      <c r="B8533" s="7">
        <v>2032531</v>
      </c>
      <c r="C8533" s="1" t="s">
        <v>10</v>
      </c>
      <c r="D8533" s="1" t="s">
        <v>26</v>
      </c>
      <c r="E8533" s="1" t="s">
        <v>41</v>
      </c>
      <c r="F8533" s="1" t="s">
        <v>521</v>
      </c>
      <c r="G8533" s="3">
        <v>45482</v>
      </c>
      <c r="H8533" s="3">
        <v>45484</v>
      </c>
      <c r="I8533" s="6">
        <v>850</v>
      </c>
      <c r="J8533" s="1">
        <v>2</v>
      </c>
      <c r="K8533" s="4">
        <v>7.0000000000000007E-2</v>
      </c>
      <c r="L8533" s="6">
        <f t="shared" si="268"/>
        <v>59.500000000000007</v>
      </c>
      <c r="M8533" s="8">
        <f t="shared" si="269"/>
        <v>1640.5</v>
      </c>
      <c r="N8533" s="21">
        <f>(sales[[#This Row],[Price]]*sales[[#This Row],[Qty]])-(sales[[#This Row],[Discount_Amt]]*sales[[#This Row],[Qty]])</f>
        <v>1581</v>
      </c>
    </row>
    <row r="8534" spans="2:14" hidden="1" x14ac:dyDescent="0.35">
      <c r="B8534" s="7">
        <v>2032532</v>
      </c>
      <c r="C8534" s="1" t="s">
        <v>8</v>
      </c>
      <c r="D8534" s="1" t="s">
        <v>27</v>
      </c>
      <c r="E8534" s="1" t="s">
        <v>42</v>
      </c>
      <c r="F8534" s="1" t="s">
        <v>520</v>
      </c>
      <c r="G8534" s="3">
        <v>45482</v>
      </c>
      <c r="H8534" s="3">
        <v>45485</v>
      </c>
      <c r="I8534" s="6">
        <v>65000</v>
      </c>
      <c r="J8534" s="1">
        <v>7</v>
      </c>
      <c r="K8534" s="4">
        <v>0.03</v>
      </c>
      <c r="L8534" s="6">
        <f t="shared" si="268"/>
        <v>1950</v>
      </c>
      <c r="M8534" s="8">
        <f t="shared" si="269"/>
        <v>453050</v>
      </c>
      <c r="N8534" s="21">
        <f>(sales[[#This Row],[Price]]*sales[[#This Row],[Qty]])-(sales[[#This Row],[Discount_Amt]]*sales[[#This Row],[Qty]])</f>
        <v>441350</v>
      </c>
    </row>
    <row r="8535" spans="2:14" hidden="1" x14ac:dyDescent="0.35">
      <c r="B8535" s="7">
        <v>2032533</v>
      </c>
      <c r="C8535" s="1" t="s">
        <v>9</v>
      </c>
      <c r="D8535" s="1" t="s">
        <v>28</v>
      </c>
      <c r="E8535" s="1" t="s">
        <v>43</v>
      </c>
      <c r="F8535" s="1" t="s">
        <v>518</v>
      </c>
      <c r="G8535" s="3">
        <v>45482</v>
      </c>
      <c r="H8535" s="3">
        <v>45487</v>
      </c>
      <c r="I8535" s="6">
        <v>450</v>
      </c>
      <c r="J8535" s="1">
        <v>2</v>
      </c>
      <c r="K8535" s="4">
        <v>0.08</v>
      </c>
      <c r="L8535" s="6">
        <f t="shared" si="268"/>
        <v>36</v>
      </c>
      <c r="M8535" s="8">
        <f t="shared" si="269"/>
        <v>864</v>
      </c>
      <c r="N8535" s="21">
        <f>(sales[[#This Row],[Price]]*sales[[#This Row],[Qty]])-(sales[[#This Row],[Discount_Amt]]*sales[[#This Row],[Qty]])</f>
        <v>828</v>
      </c>
    </row>
    <row r="8536" spans="2:14" x14ac:dyDescent="0.35">
      <c r="B8536" s="7">
        <v>2032534</v>
      </c>
      <c r="C8536" s="1" t="s">
        <v>11</v>
      </c>
      <c r="D8536" s="1" t="s">
        <v>29</v>
      </c>
      <c r="E8536" s="1" t="s">
        <v>44</v>
      </c>
      <c r="F8536" s="1" t="s">
        <v>519</v>
      </c>
      <c r="G8536" s="3">
        <v>45482</v>
      </c>
      <c r="H8536" s="3">
        <v>45483</v>
      </c>
      <c r="I8536" s="6">
        <v>1299</v>
      </c>
      <c r="J8536" s="1">
        <v>2</v>
      </c>
      <c r="K8536" s="4">
        <v>0.05</v>
      </c>
      <c r="L8536" s="6">
        <f t="shared" si="268"/>
        <v>64.95</v>
      </c>
      <c r="M8536" s="8">
        <f t="shared" si="269"/>
        <v>2533.0500000000002</v>
      </c>
      <c r="N8536" s="21">
        <f>(sales[[#This Row],[Price]]*sales[[#This Row],[Qty]])-(sales[[#This Row],[Discount_Amt]]*sales[[#This Row],[Qty]])</f>
        <v>2468.1</v>
      </c>
    </row>
    <row r="8537" spans="2:14" x14ac:dyDescent="0.35">
      <c r="B8537" s="7">
        <v>2032535</v>
      </c>
      <c r="C8537" s="1" t="s">
        <v>12</v>
      </c>
      <c r="D8537" s="1" t="s">
        <v>25</v>
      </c>
      <c r="E8537" s="1" t="s">
        <v>45</v>
      </c>
      <c r="F8537" s="1" t="s">
        <v>520</v>
      </c>
      <c r="G8537" s="3">
        <v>45482</v>
      </c>
      <c r="H8537" s="3">
        <v>45490</v>
      </c>
      <c r="I8537" s="6">
        <v>1700</v>
      </c>
      <c r="J8537" s="1">
        <v>1</v>
      </c>
      <c r="K8537" s="4">
        <v>0.05</v>
      </c>
      <c r="L8537" s="6">
        <f t="shared" si="268"/>
        <v>85</v>
      </c>
      <c r="M8537" s="8">
        <f t="shared" si="269"/>
        <v>1615</v>
      </c>
      <c r="N8537" s="21">
        <f>(sales[[#This Row],[Price]]*sales[[#This Row],[Qty]])-(sales[[#This Row],[Discount_Amt]]*sales[[#This Row],[Qty]])</f>
        <v>1615</v>
      </c>
    </row>
    <row r="8538" spans="2:14" hidden="1" x14ac:dyDescent="0.35">
      <c r="B8538" s="7">
        <v>2032536</v>
      </c>
      <c r="C8538" s="1" t="s">
        <v>13</v>
      </c>
      <c r="D8538" s="1" t="s">
        <v>439</v>
      </c>
      <c r="E8538" s="1" t="s">
        <v>46</v>
      </c>
      <c r="F8538" s="1" t="s">
        <v>521</v>
      </c>
      <c r="G8538" s="3">
        <v>45482</v>
      </c>
      <c r="H8538" s="3">
        <v>45484</v>
      </c>
      <c r="I8538" s="6">
        <v>55000</v>
      </c>
      <c r="J8538" s="1">
        <v>2</v>
      </c>
      <c r="K8538" s="4">
        <v>0.05</v>
      </c>
      <c r="L8538" s="6">
        <f t="shared" si="268"/>
        <v>2750</v>
      </c>
      <c r="M8538" s="8">
        <f t="shared" si="269"/>
        <v>107250</v>
      </c>
      <c r="N8538" s="21">
        <f>(sales[[#This Row],[Price]]*sales[[#This Row],[Qty]])-(sales[[#This Row],[Discount_Amt]]*sales[[#This Row],[Qty]])</f>
        <v>104500</v>
      </c>
    </row>
    <row r="8539" spans="2:14" hidden="1" x14ac:dyDescent="0.35">
      <c r="B8539" s="7">
        <v>2032537</v>
      </c>
      <c r="C8539" s="1" t="s">
        <v>14</v>
      </c>
      <c r="D8539" s="1" t="s">
        <v>25</v>
      </c>
      <c r="E8539" s="1" t="s">
        <v>47</v>
      </c>
      <c r="F8539" s="1" t="s">
        <v>518</v>
      </c>
      <c r="G8539" s="3">
        <v>45482</v>
      </c>
      <c r="H8539" s="3">
        <v>45485</v>
      </c>
      <c r="I8539" s="6">
        <v>57999</v>
      </c>
      <c r="J8539" s="1">
        <v>4</v>
      </c>
      <c r="K8539" s="4">
        <v>0.05</v>
      </c>
      <c r="L8539" s="6">
        <f t="shared" si="268"/>
        <v>2899.9500000000003</v>
      </c>
      <c r="M8539" s="8">
        <f t="shared" si="269"/>
        <v>229096.05</v>
      </c>
      <c r="N8539" s="21">
        <f>(sales[[#This Row],[Price]]*sales[[#This Row],[Qty]])-(sales[[#This Row],[Discount_Amt]]*sales[[#This Row],[Qty]])</f>
        <v>220396.2</v>
      </c>
    </row>
    <row r="8540" spans="2:14" hidden="1" x14ac:dyDescent="0.35">
      <c r="B8540" s="7">
        <v>2032538</v>
      </c>
      <c r="C8540" s="1" t="s">
        <v>15</v>
      </c>
      <c r="D8540" s="1" t="s">
        <v>26</v>
      </c>
      <c r="E8540" s="1" t="s">
        <v>48</v>
      </c>
      <c r="F8540" s="1" t="s">
        <v>518</v>
      </c>
      <c r="G8540" s="3">
        <v>45482</v>
      </c>
      <c r="H8540" s="3">
        <v>45487</v>
      </c>
      <c r="I8540" s="6">
        <v>1399</v>
      </c>
      <c r="J8540" s="1">
        <v>3</v>
      </c>
      <c r="K8540" s="4">
        <v>0.03</v>
      </c>
      <c r="L8540" s="6">
        <f t="shared" si="268"/>
        <v>41.97</v>
      </c>
      <c r="M8540" s="8">
        <f t="shared" si="269"/>
        <v>4155.03</v>
      </c>
      <c r="N8540" s="21">
        <f>(sales[[#This Row],[Price]]*sales[[#This Row],[Qty]])-(sales[[#This Row],[Discount_Amt]]*sales[[#This Row],[Qty]])</f>
        <v>4071.09</v>
      </c>
    </row>
    <row r="8541" spans="2:14" hidden="1" x14ac:dyDescent="0.35">
      <c r="B8541" s="7">
        <v>2032539</v>
      </c>
      <c r="C8541" s="1" t="s">
        <v>16</v>
      </c>
      <c r="D8541" s="1" t="s">
        <v>27</v>
      </c>
      <c r="E8541" s="1" t="s">
        <v>49</v>
      </c>
      <c r="F8541" s="1" t="s">
        <v>519</v>
      </c>
      <c r="G8541" s="3">
        <v>45482</v>
      </c>
      <c r="H8541" s="3">
        <v>45483</v>
      </c>
      <c r="I8541" s="6">
        <v>999</v>
      </c>
      <c r="J8541" s="1">
        <v>2</v>
      </c>
      <c r="K8541" s="4">
        <v>0.1</v>
      </c>
      <c r="L8541" s="6">
        <f t="shared" si="268"/>
        <v>99.9</v>
      </c>
      <c r="M8541" s="8">
        <f t="shared" si="269"/>
        <v>1898.1</v>
      </c>
      <c r="N8541" s="21">
        <f>(sales[[#This Row],[Price]]*sales[[#This Row],[Qty]])-(sales[[#This Row],[Discount_Amt]]*sales[[#This Row],[Qty]])</f>
        <v>1798.2</v>
      </c>
    </row>
    <row r="8542" spans="2:14" x14ac:dyDescent="0.35">
      <c r="B8542" s="7">
        <v>2032540</v>
      </c>
      <c r="C8542" s="1" t="s">
        <v>17</v>
      </c>
      <c r="D8542" s="1" t="s">
        <v>28</v>
      </c>
      <c r="E8542" s="1" t="s">
        <v>50</v>
      </c>
      <c r="F8542" s="1" t="s">
        <v>521</v>
      </c>
      <c r="G8542" s="3">
        <v>45482</v>
      </c>
      <c r="H8542" s="3">
        <v>45490</v>
      </c>
      <c r="I8542" s="6">
        <v>2099</v>
      </c>
      <c r="J8542" s="1">
        <v>1</v>
      </c>
      <c r="K8542" s="4">
        <v>0.05</v>
      </c>
      <c r="L8542" s="6">
        <f t="shared" si="268"/>
        <v>104.95</v>
      </c>
      <c r="M8542" s="8">
        <f t="shared" si="269"/>
        <v>1994.05</v>
      </c>
      <c r="N8542" s="21">
        <f>(sales[[#This Row],[Price]]*sales[[#This Row],[Qty]])-(sales[[#This Row],[Discount_Amt]]*sales[[#This Row],[Qty]])</f>
        <v>1994.05</v>
      </c>
    </row>
    <row r="8543" spans="2:14" hidden="1" x14ac:dyDescent="0.35">
      <c r="B8543" s="7">
        <v>2032541</v>
      </c>
      <c r="C8543" s="1" t="s">
        <v>18</v>
      </c>
      <c r="D8543" s="1" t="s">
        <v>29</v>
      </c>
      <c r="E8543" s="1" t="s">
        <v>51</v>
      </c>
      <c r="F8543" s="1" t="s">
        <v>520</v>
      </c>
      <c r="G8543" s="3">
        <v>45482</v>
      </c>
      <c r="H8543" s="3">
        <v>45484</v>
      </c>
      <c r="I8543" s="6">
        <v>11000</v>
      </c>
      <c r="J8543" s="1">
        <v>1</v>
      </c>
      <c r="K8543" s="4">
        <v>0.05</v>
      </c>
      <c r="L8543" s="6">
        <f t="shared" si="268"/>
        <v>550</v>
      </c>
      <c r="M8543" s="8">
        <f t="shared" si="269"/>
        <v>10450</v>
      </c>
      <c r="N8543" s="21">
        <f>(sales[[#This Row],[Price]]*sales[[#This Row],[Qty]])-(sales[[#This Row],[Discount_Amt]]*sales[[#This Row],[Qty]])</f>
        <v>10450</v>
      </c>
    </row>
    <row r="8544" spans="2:14" hidden="1" x14ac:dyDescent="0.35">
      <c r="B8544" s="7">
        <v>2032542</v>
      </c>
      <c r="C8544" s="1" t="s">
        <v>19</v>
      </c>
      <c r="D8544" s="1" t="s">
        <v>25</v>
      </c>
      <c r="E8544" s="1" t="s">
        <v>506</v>
      </c>
      <c r="F8544" s="1" t="s">
        <v>518</v>
      </c>
      <c r="G8544" s="3">
        <v>45482</v>
      </c>
      <c r="H8544" s="3">
        <v>45485</v>
      </c>
      <c r="I8544" s="6">
        <v>800</v>
      </c>
      <c r="J8544" s="1">
        <v>2</v>
      </c>
      <c r="K8544" s="4">
        <v>0.02</v>
      </c>
      <c r="L8544" s="6">
        <f t="shared" si="268"/>
        <v>16</v>
      </c>
      <c r="M8544" s="8">
        <f t="shared" si="269"/>
        <v>1584</v>
      </c>
      <c r="N8544" s="21">
        <f>(sales[[#This Row],[Price]]*sales[[#This Row],[Qty]])-(sales[[#This Row],[Discount_Amt]]*sales[[#This Row],[Qty]])</f>
        <v>1568</v>
      </c>
    </row>
    <row r="8545" spans="2:14" hidden="1" x14ac:dyDescent="0.35">
      <c r="B8545" s="7">
        <v>2032543</v>
      </c>
      <c r="C8545" s="1" t="s">
        <v>20</v>
      </c>
      <c r="D8545" s="1" t="s">
        <v>30</v>
      </c>
      <c r="E8545" s="1" t="s">
        <v>507</v>
      </c>
      <c r="F8545" s="1" t="s">
        <v>519</v>
      </c>
      <c r="G8545" s="3">
        <v>45482</v>
      </c>
      <c r="H8545" s="3">
        <v>45487</v>
      </c>
      <c r="I8545" s="6">
        <v>5500</v>
      </c>
      <c r="J8545" s="1">
        <v>1</v>
      </c>
      <c r="K8545" s="4">
        <v>0.06</v>
      </c>
      <c r="L8545" s="6">
        <f t="shared" si="268"/>
        <v>330</v>
      </c>
      <c r="M8545" s="8">
        <f t="shared" si="269"/>
        <v>5170</v>
      </c>
      <c r="N8545" s="21">
        <f>(sales[[#This Row],[Price]]*sales[[#This Row],[Qty]])-(sales[[#This Row],[Discount_Amt]]*sales[[#This Row],[Qty]])</f>
        <v>5170</v>
      </c>
    </row>
    <row r="8546" spans="2:14" hidden="1" x14ac:dyDescent="0.35">
      <c r="B8546" s="7">
        <v>2032544</v>
      </c>
      <c r="C8546" s="1" t="s">
        <v>21</v>
      </c>
      <c r="D8546" s="1" t="s">
        <v>27</v>
      </c>
      <c r="E8546" s="1" t="s">
        <v>508</v>
      </c>
      <c r="F8546" s="1" t="s">
        <v>520</v>
      </c>
      <c r="G8546" s="3">
        <v>45482</v>
      </c>
      <c r="H8546" s="3">
        <v>45483</v>
      </c>
      <c r="I8546" s="6">
        <v>1350</v>
      </c>
      <c r="J8546" s="1">
        <v>3</v>
      </c>
      <c r="K8546" s="4">
        <v>0.15</v>
      </c>
      <c r="L8546" s="6">
        <f t="shared" si="268"/>
        <v>202.5</v>
      </c>
      <c r="M8546" s="8">
        <f t="shared" si="269"/>
        <v>3847.5</v>
      </c>
      <c r="N8546" s="21">
        <f>(sales[[#This Row],[Price]]*sales[[#This Row],[Qty]])-(sales[[#This Row],[Discount_Amt]]*sales[[#This Row],[Qty]])</f>
        <v>3442.5</v>
      </c>
    </row>
    <row r="8547" spans="2:14" hidden="1" x14ac:dyDescent="0.35">
      <c r="B8547" s="7">
        <v>2032545</v>
      </c>
      <c r="C8547" s="1" t="s">
        <v>22</v>
      </c>
      <c r="D8547" s="1" t="s">
        <v>28</v>
      </c>
      <c r="E8547" s="1" t="s">
        <v>31</v>
      </c>
      <c r="F8547" s="1" t="s">
        <v>521</v>
      </c>
      <c r="G8547" s="3">
        <v>45482</v>
      </c>
      <c r="H8547" s="3">
        <v>45490</v>
      </c>
      <c r="I8547" s="6">
        <v>4500</v>
      </c>
      <c r="J8547" s="1">
        <v>2</v>
      </c>
      <c r="K8547" s="4">
        <v>0.02</v>
      </c>
      <c r="L8547" s="6">
        <f t="shared" si="268"/>
        <v>90</v>
      </c>
      <c r="M8547" s="8">
        <f t="shared" si="269"/>
        <v>8910</v>
      </c>
      <c r="N8547" s="21">
        <f>(sales[[#This Row],[Price]]*sales[[#This Row],[Qty]])-(sales[[#This Row],[Discount_Amt]]*sales[[#This Row],[Qty]])</f>
        <v>8820</v>
      </c>
    </row>
    <row r="8548" spans="2:14" hidden="1" x14ac:dyDescent="0.35">
      <c r="B8548" s="7">
        <v>2032546</v>
      </c>
      <c r="C8548" s="1" t="s">
        <v>23</v>
      </c>
      <c r="D8548" s="1" t="s">
        <v>29</v>
      </c>
      <c r="E8548" s="1" t="s">
        <v>32</v>
      </c>
      <c r="F8548" s="1" t="s">
        <v>518</v>
      </c>
      <c r="G8548" s="3">
        <v>45482</v>
      </c>
      <c r="H8548" s="3">
        <v>45484</v>
      </c>
      <c r="I8548" s="6">
        <v>2350</v>
      </c>
      <c r="J8548" s="1">
        <v>1</v>
      </c>
      <c r="K8548" s="4">
        <v>0.02</v>
      </c>
      <c r="L8548" s="6">
        <f t="shared" si="268"/>
        <v>47</v>
      </c>
      <c r="M8548" s="8">
        <f t="shared" si="269"/>
        <v>2303</v>
      </c>
      <c r="N8548" s="21">
        <f>(sales[[#This Row],[Price]]*sales[[#This Row],[Qty]])-(sales[[#This Row],[Discount_Amt]]*sales[[#This Row],[Qty]])</f>
        <v>2303</v>
      </c>
    </row>
    <row r="8549" spans="2:14" hidden="1" x14ac:dyDescent="0.35">
      <c r="B8549" s="7">
        <v>2032547</v>
      </c>
      <c r="C8549" s="1" t="s">
        <v>24</v>
      </c>
      <c r="D8549" s="1" t="s">
        <v>25</v>
      </c>
      <c r="E8549" s="1" t="s">
        <v>38</v>
      </c>
      <c r="F8549" s="1" t="s">
        <v>518</v>
      </c>
      <c r="G8549" s="3">
        <v>45482</v>
      </c>
      <c r="H8549" s="3">
        <v>45485</v>
      </c>
      <c r="I8549" s="6">
        <v>90</v>
      </c>
      <c r="J8549" s="1">
        <v>2</v>
      </c>
      <c r="K8549" s="4">
        <v>0.02</v>
      </c>
      <c r="L8549" s="6">
        <f t="shared" si="268"/>
        <v>1.8</v>
      </c>
      <c r="M8549" s="8">
        <f t="shared" si="269"/>
        <v>178.2</v>
      </c>
      <c r="N8549" s="21">
        <f>(sales[[#This Row],[Price]]*sales[[#This Row],[Qty]])-(sales[[#This Row],[Discount_Amt]]*sales[[#This Row],[Qty]])</f>
        <v>176.4</v>
      </c>
    </row>
    <row r="8550" spans="2:14" hidden="1" x14ac:dyDescent="0.35">
      <c r="B8550" s="7">
        <v>2032548</v>
      </c>
      <c r="C8550" s="1" t="s">
        <v>4</v>
      </c>
      <c r="D8550" s="1" t="s">
        <v>26</v>
      </c>
      <c r="E8550" s="1" t="s">
        <v>33</v>
      </c>
      <c r="F8550" s="1" t="s">
        <v>519</v>
      </c>
      <c r="G8550" s="3">
        <v>45482</v>
      </c>
      <c r="H8550" s="3">
        <v>45487</v>
      </c>
      <c r="I8550" s="6">
        <v>280</v>
      </c>
      <c r="J8550" s="1">
        <v>1</v>
      </c>
      <c r="K8550" s="4">
        <v>0.02</v>
      </c>
      <c r="L8550" s="6">
        <f t="shared" si="268"/>
        <v>5.6000000000000005</v>
      </c>
      <c r="M8550" s="8">
        <f t="shared" si="269"/>
        <v>274.39999999999998</v>
      </c>
      <c r="N8550" s="21">
        <f>(sales[[#This Row],[Price]]*sales[[#This Row],[Qty]])-(sales[[#This Row],[Discount_Amt]]*sales[[#This Row],[Qty]])</f>
        <v>274.39999999999998</v>
      </c>
    </row>
    <row r="8551" spans="2:14" hidden="1" x14ac:dyDescent="0.35">
      <c r="B8551" s="7">
        <v>2032549</v>
      </c>
      <c r="C8551" s="1" t="s">
        <v>5</v>
      </c>
      <c r="D8551" s="1" t="s">
        <v>27</v>
      </c>
      <c r="E8551" s="1" t="s">
        <v>34</v>
      </c>
      <c r="F8551" s="1" t="s">
        <v>521</v>
      </c>
      <c r="G8551" s="3">
        <v>45482</v>
      </c>
      <c r="H8551" s="3">
        <v>45483</v>
      </c>
      <c r="I8551" s="6">
        <v>70</v>
      </c>
      <c r="J8551" s="1">
        <v>2</v>
      </c>
      <c r="K8551" s="4">
        <v>0.02</v>
      </c>
      <c r="L8551" s="6">
        <f t="shared" si="268"/>
        <v>1.4000000000000001</v>
      </c>
      <c r="M8551" s="8">
        <f t="shared" si="269"/>
        <v>138.6</v>
      </c>
      <c r="N8551" s="21">
        <f>(sales[[#This Row],[Price]]*sales[[#This Row],[Qty]])-(sales[[#This Row],[Discount_Amt]]*sales[[#This Row],[Qty]])</f>
        <v>137.19999999999999</v>
      </c>
    </row>
    <row r="8552" spans="2:14" hidden="1" x14ac:dyDescent="0.35">
      <c r="B8552" s="7">
        <v>2032550</v>
      </c>
      <c r="C8552" s="1" t="s">
        <v>6</v>
      </c>
      <c r="D8552" s="1" t="s">
        <v>28</v>
      </c>
      <c r="E8552" s="1" t="s">
        <v>35</v>
      </c>
      <c r="F8552" s="1" t="s">
        <v>520</v>
      </c>
      <c r="G8552" s="3">
        <v>45482</v>
      </c>
      <c r="H8552" s="3">
        <v>45490</v>
      </c>
      <c r="I8552" s="6">
        <v>230</v>
      </c>
      <c r="J8552" s="1">
        <v>3</v>
      </c>
      <c r="K8552" s="4">
        <v>0.02</v>
      </c>
      <c r="L8552" s="6">
        <f t="shared" si="268"/>
        <v>4.6000000000000005</v>
      </c>
      <c r="M8552" s="8">
        <f t="shared" si="269"/>
        <v>685.4</v>
      </c>
      <c r="N8552" s="21">
        <f>(sales[[#This Row],[Price]]*sales[[#This Row],[Qty]])-(sales[[#This Row],[Discount_Amt]]*sales[[#This Row],[Qty]])</f>
        <v>676.2</v>
      </c>
    </row>
    <row r="8553" spans="2:14" hidden="1" x14ac:dyDescent="0.35">
      <c r="B8553" s="7">
        <v>2032551</v>
      </c>
      <c r="C8553" s="1" t="s">
        <v>7</v>
      </c>
      <c r="D8553" s="1" t="s">
        <v>29</v>
      </c>
      <c r="E8553" s="1" t="s">
        <v>36</v>
      </c>
      <c r="F8553" s="1" t="s">
        <v>518</v>
      </c>
      <c r="G8553" s="3">
        <v>45482</v>
      </c>
      <c r="H8553" s="3">
        <v>45484</v>
      </c>
      <c r="I8553" s="6">
        <v>7999</v>
      </c>
      <c r="J8553" s="1">
        <v>2</v>
      </c>
      <c r="K8553" s="4">
        <v>0.02</v>
      </c>
      <c r="L8553" s="6">
        <f t="shared" si="268"/>
        <v>159.97999999999999</v>
      </c>
      <c r="M8553" s="8">
        <f t="shared" si="269"/>
        <v>15838.02</v>
      </c>
      <c r="N8553" s="21">
        <f>(sales[[#This Row],[Price]]*sales[[#This Row],[Qty]])-(sales[[#This Row],[Discount_Amt]]*sales[[#This Row],[Qty]])</f>
        <v>15678.04</v>
      </c>
    </row>
    <row r="8554" spans="2:14" x14ac:dyDescent="0.35">
      <c r="B8554" s="7">
        <v>2032552</v>
      </c>
      <c r="C8554" s="1" t="s">
        <v>10</v>
      </c>
      <c r="D8554" s="1" t="s">
        <v>25</v>
      </c>
      <c r="E8554" s="1" t="s">
        <v>37</v>
      </c>
      <c r="F8554" s="1" t="s">
        <v>519</v>
      </c>
      <c r="G8554" s="3">
        <v>45482</v>
      </c>
      <c r="H8554" s="3">
        <v>45485</v>
      </c>
      <c r="I8554" s="6">
        <v>850</v>
      </c>
      <c r="J8554" s="1">
        <v>7</v>
      </c>
      <c r="K8554" s="4">
        <v>0.02</v>
      </c>
      <c r="L8554" s="6">
        <f t="shared" si="268"/>
        <v>17</v>
      </c>
      <c r="M8554" s="8">
        <f t="shared" si="269"/>
        <v>5933</v>
      </c>
      <c r="N8554" s="21">
        <f>(sales[[#This Row],[Price]]*sales[[#This Row],[Qty]])-(sales[[#This Row],[Discount_Amt]]*sales[[#This Row],[Qty]])</f>
        <v>5831</v>
      </c>
    </row>
    <row r="8555" spans="2:14" hidden="1" x14ac:dyDescent="0.35">
      <c r="B8555" s="7">
        <v>2032553</v>
      </c>
      <c r="C8555" s="1" t="s">
        <v>8</v>
      </c>
      <c r="D8555" s="1" t="s">
        <v>26</v>
      </c>
      <c r="E8555" s="1" t="s">
        <v>39</v>
      </c>
      <c r="F8555" s="1" t="s">
        <v>520</v>
      </c>
      <c r="G8555" s="3">
        <v>45482</v>
      </c>
      <c r="H8555" s="3">
        <v>45487</v>
      </c>
      <c r="I8555" s="6">
        <v>65000</v>
      </c>
      <c r="J8555" s="1">
        <v>2</v>
      </c>
      <c r="K8555" s="4">
        <v>7.0000000000000007E-2</v>
      </c>
      <c r="L8555" s="6">
        <f t="shared" si="268"/>
        <v>4550</v>
      </c>
      <c r="M8555" s="8">
        <f t="shared" si="269"/>
        <v>125450</v>
      </c>
      <c r="N8555" s="21">
        <f>(sales[[#This Row],[Price]]*sales[[#This Row],[Qty]])-(sales[[#This Row],[Discount_Amt]]*sales[[#This Row],[Qty]])</f>
        <v>120900</v>
      </c>
    </row>
    <row r="8556" spans="2:14" hidden="1" x14ac:dyDescent="0.35">
      <c r="B8556" s="7">
        <v>2032554</v>
      </c>
      <c r="C8556" s="1" t="s">
        <v>9</v>
      </c>
      <c r="D8556" s="1" t="s">
        <v>27</v>
      </c>
      <c r="E8556" s="1" t="s">
        <v>40</v>
      </c>
      <c r="F8556" s="1" t="s">
        <v>521</v>
      </c>
      <c r="G8556" s="3">
        <v>45482</v>
      </c>
      <c r="H8556" s="3">
        <v>45483</v>
      </c>
      <c r="I8556" s="6">
        <v>450</v>
      </c>
      <c r="J8556" s="1">
        <v>1</v>
      </c>
      <c r="K8556" s="4">
        <v>0.03</v>
      </c>
      <c r="L8556" s="6">
        <f t="shared" si="268"/>
        <v>13.5</v>
      </c>
      <c r="M8556" s="8">
        <f t="shared" si="269"/>
        <v>436.5</v>
      </c>
      <c r="N8556" s="21">
        <f>(sales[[#This Row],[Price]]*sales[[#This Row],[Qty]])-(sales[[#This Row],[Discount_Amt]]*sales[[#This Row],[Qty]])</f>
        <v>436.5</v>
      </c>
    </row>
    <row r="8557" spans="2:14" x14ac:dyDescent="0.35">
      <c r="B8557" s="7">
        <v>2032555</v>
      </c>
      <c r="C8557" s="1" t="s">
        <v>11</v>
      </c>
      <c r="D8557" s="1" t="s">
        <v>28</v>
      </c>
      <c r="E8557" s="1" t="s">
        <v>41</v>
      </c>
      <c r="F8557" s="1" t="s">
        <v>518</v>
      </c>
      <c r="G8557" s="3">
        <v>45482</v>
      </c>
      <c r="H8557" s="3">
        <v>45490</v>
      </c>
      <c r="I8557" s="6">
        <v>1299</v>
      </c>
      <c r="J8557" s="1">
        <v>1</v>
      </c>
      <c r="K8557" s="4">
        <v>0.08</v>
      </c>
      <c r="L8557" s="6">
        <f t="shared" si="268"/>
        <v>103.92</v>
      </c>
      <c r="M8557" s="8">
        <f t="shared" si="269"/>
        <v>1195.08</v>
      </c>
      <c r="N8557" s="21">
        <f>(sales[[#This Row],[Price]]*sales[[#This Row],[Qty]])-(sales[[#This Row],[Discount_Amt]]*sales[[#This Row],[Qty]])</f>
        <v>1195.08</v>
      </c>
    </row>
    <row r="8558" spans="2:14" x14ac:dyDescent="0.35">
      <c r="B8558" s="7">
        <v>2032556</v>
      </c>
      <c r="C8558" s="1" t="s">
        <v>12</v>
      </c>
      <c r="D8558" s="1" t="s">
        <v>29</v>
      </c>
      <c r="E8558" s="1" t="s">
        <v>42</v>
      </c>
      <c r="F8558" s="1" t="s">
        <v>518</v>
      </c>
      <c r="G8558" s="3">
        <v>45482</v>
      </c>
      <c r="H8558" s="3">
        <v>45484</v>
      </c>
      <c r="I8558" s="6">
        <v>1700</v>
      </c>
      <c r="J8558" s="1">
        <v>1</v>
      </c>
      <c r="K8558" s="4">
        <v>0.05</v>
      </c>
      <c r="L8558" s="6">
        <f t="shared" ref="L8558:L8621" si="270">I8558*K8558</f>
        <v>85</v>
      </c>
      <c r="M8558" s="8">
        <f t="shared" ref="M8558:M8621" si="271">I8558*J8558-L8558</f>
        <v>1615</v>
      </c>
      <c r="N8558" s="21">
        <f>(sales[[#This Row],[Price]]*sales[[#This Row],[Qty]])-(sales[[#This Row],[Discount_Amt]]*sales[[#This Row],[Qty]])</f>
        <v>1615</v>
      </c>
    </row>
    <row r="8559" spans="2:14" hidden="1" x14ac:dyDescent="0.35">
      <c r="B8559" s="7">
        <v>2032557</v>
      </c>
      <c r="C8559" s="1" t="s">
        <v>13</v>
      </c>
      <c r="D8559" s="1" t="s">
        <v>25</v>
      </c>
      <c r="E8559" s="1" t="s">
        <v>43</v>
      </c>
      <c r="F8559" s="1" t="s">
        <v>519</v>
      </c>
      <c r="G8559" s="3">
        <v>45482</v>
      </c>
      <c r="H8559" s="3">
        <v>45485</v>
      </c>
      <c r="I8559" s="6">
        <v>55000</v>
      </c>
      <c r="J8559" s="1">
        <v>2</v>
      </c>
      <c r="K8559" s="4">
        <v>0.05</v>
      </c>
      <c r="L8559" s="6">
        <f t="shared" si="270"/>
        <v>2750</v>
      </c>
      <c r="M8559" s="8">
        <f t="shared" si="271"/>
        <v>107250</v>
      </c>
      <c r="N8559" s="21">
        <f>(sales[[#This Row],[Price]]*sales[[#This Row],[Qty]])-(sales[[#This Row],[Discount_Amt]]*sales[[#This Row],[Qty]])</f>
        <v>104500</v>
      </c>
    </row>
    <row r="8560" spans="2:14" hidden="1" x14ac:dyDescent="0.35">
      <c r="B8560" s="7">
        <v>2032558</v>
      </c>
      <c r="C8560" s="1" t="s">
        <v>14</v>
      </c>
      <c r="D8560" s="1" t="s">
        <v>440</v>
      </c>
      <c r="E8560" s="1" t="s">
        <v>44</v>
      </c>
      <c r="F8560" s="1" t="s">
        <v>521</v>
      </c>
      <c r="G8560" s="3">
        <v>45482</v>
      </c>
      <c r="H8560" s="3">
        <v>45487</v>
      </c>
      <c r="I8560" s="6">
        <v>57999</v>
      </c>
      <c r="J8560" s="1">
        <v>1</v>
      </c>
      <c r="K8560" s="4">
        <v>0.05</v>
      </c>
      <c r="L8560" s="6">
        <f t="shared" si="270"/>
        <v>2899.9500000000003</v>
      </c>
      <c r="M8560" s="8">
        <f t="shared" si="271"/>
        <v>55099.05</v>
      </c>
      <c r="N8560" s="21">
        <f>(sales[[#This Row],[Price]]*sales[[#This Row],[Qty]])-(sales[[#This Row],[Discount_Amt]]*sales[[#This Row],[Qty]])</f>
        <v>55099.05</v>
      </c>
    </row>
    <row r="8561" spans="2:14" hidden="1" x14ac:dyDescent="0.35">
      <c r="B8561" s="7">
        <v>2032559</v>
      </c>
      <c r="C8561" s="1" t="s">
        <v>15</v>
      </c>
      <c r="D8561" s="1" t="s">
        <v>25</v>
      </c>
      <c r="E8561" s="1" t="s">
        <v>45</v>
      </c>
      <c r="F8561" s="1" t="s">
        <v>520</v>
      </c>
      <c r="G8561" s="3">
        <v>45482</v>
      </c>
      <c r="H8561" s="3">
        <v>45483</v>
      </c>
      <c r="I8561" s="6">
        <v>1399</v>
      </c>
      <c r="J8561" s="1">
        <v>2</v>
      </c>
      <c r="K8561" s="4">
        <v>0.05</v>
      </c>
      <c r="L8561" s="6">
        <f t="shared" si="270"/>
        <v>69.95</v>
      </c>
      <c r="M8561" s="8">
        <f t="shared" si="271"/>
        <v>2728.05</v>
      </c>
      <c r="N8561" s="21">
        <f>(sales[[#This Row],[Price]]*sales[[#This Row],[Qty]])-(sales[[#This Row],[Discount_Amt]]*sales[[#This Row],[Qty]])</f>
        <v>2658.1</v>
      </c>
    </row>
    <row r="8562" spans="2:14" hidden="1" x14ac:dyDescent="0.35">
      <c r="B8562" s="7">
        <v>2032560</v>
      </c>
      <c r="C8562" s="1" t="s">
        <v>16</v>
      </c>
      <c r="D8562" s="1" t="s">
        <v>26</v>
      </c>
      <c r="E8562" s="1" t="s">
        <v>46</v>
      </c>
      <c r="F8562" s="1" t="s">
        <v>518</v>
      </c>
      <c r="G8562" s="3">
        <v>45482</v>
      </c>
      <c r="H8562" s="3">
        <v>45490</v>
      </c>
      <c r="I8562" s="6">
        <v>999</v>
      </c>
      <c r="J8562" s="1">
        <v>7</v>
      </c>
      <c r="K8562" s="4">
        <v>0.03</v>
      </c>
      <c r="L8562" s="6">
        <f t="shared" si="270"/>
        <v>29.97</v>
      </c>
      <c r="M8562" s="8">
        <f t="shared" si="271"/>
        <v>6963.03</v>
      </c>
      <c r="N8562" s="21">
        <f>(sales[[#This Row],[Price]]*sales[[#This Row],[Qty]])-(sales[[#This Row],[Discount_Amt]]*sales[[#This Row],[Qty]])</f>
        <v>6783.21</v>
      </c>
    </row>
    <row r="8563" spans="2:14" x14ac:dyDescent="0.35">
      <c r="B8563" s="7">
        <v>2032561</v>
      </c>
      <c r="C8563" s="1" t="s">
        <v>17</v>
      </c>
      <c r="D8563" s="1" t="s">
        <v>27</v>
      </c>
      <c r="E8563" s="1" t="s">
        <v>47</v>
      </c>
      <c r="F8563" s="1" t="s">
        <v>519</v>
      </c>
      <c r="G8563" s="3">
        <v>45482</v>
      </c>
      <c r="H8563" s="3">
        <v>45484</v>
      </c>
      <c r="I8563" s="6">
        <v>2099</v>
      </c>
      <c r="J8563" s="1">
        <v>2</v>
      </c>
      <c r="K8563" s="4">
        <v>0.1</v>
      </c>
      <c r="L8563" s="6">
        <f t="shared" si="270"/>
        <v>209.9</v>
      </c>
      <c r="M8563" s="8">
        <f t="shared" si="271"/>
        <v>3988.1</v>
      </c>
      <c r="N8563" s="21">
        <f>(sales[[#This Row],[Price]]*sales[[#This Row],[Qty]])-(sales[[#This Row],[Discount_Amt]]*sales[[#This Row],[Qty]])</f>
        <v>3778.2</v>
      </c>
    </row>
    <row r="8564" spans="2:14" hidden="1" x14ac:dyDescent="0.35">
      <c r="B8564" s="7">
        <v>2032562</v>
      </c>
      <c r="C8564" s="1" t="s">
        <v>18</v>
      </c>
      <c r="D8564" s="1" t="s">
        <v>28</v>
      </c>
      <c r="E8564" s="1" t="s">
        <v>48</v>
      </c>
      <c r="F8564" s="1" t="s">
        <v>520</v>
      </c>
      <c r="G8564" s="3">
        <v>45482</v>
      </c>
      <c r="H8564" s="3">
        <v>45485</v>
      </c>
      <c r="I8564" s="6">
        <v>11000</v>
      </c>
      <c r="J8564" s="1">
        <v>2</v>
      </c>
      <c r="K8564" s="4">
        <v>0.05</v>
      </c>
      <c r="L8564" s="6">
        <f t="shared" si="270"/>
        <v>550</v>
      </c>
      <c r="M8564" s="8">
        <f t="shared" si="271"/>
        <v>21450</v>
      </c>
      <c r="N8564" s="21">
        <f>(sales[[#This Row],[Price]]*sales[[#This Row],[Qty]])-(sales[[#This Row],[Discount_Amt]]*sales[[#This Row],[Qty]])</f>
        <v>20900</v>
      </c>
    </row>
    <row r="8565" spans="2:14" hidden="1" x14ac:dyDescent="0.35">
      <c r="B8565" s="7">
        <v>2032563</v>
      </c>
      <c r="C8565" s="1" t="s">
        <v>19</v>
      </c>
      <c r="D8565" s="1" t="s">
        <v>29</v>
      </c>
      <c r="E8565" s="1" t="s">
        <v>49</v>
      </c>
      <c r="F8565" s="1" t="s">
        <v>521</v>
      </c>
      <c r="G8565" s="3">
        <v>45482</v>
      </c>
      <c r="H8565" s="3">
        <v>45487</v>
      </c>
      <c r="I8565" s="6">
        <v>800</v>
      </c>
      <c r="J8565" s="1">
        <v>1</v>
      </c>
      <c r="K8565" s="4">
        <v>0.05</v>
      </c>
      <c r="L8565" s="6">
        <f t="shared" si="270"/>
        <v>40</v>
      </c>
      <c r="M8565" s="8">
        <f t="shared" si="271"/>
        <v>760</v>
      </c>
      <c r="N8565" s="21">
        <f>(sales[[#This Row],[Price]]*sales[[#This Row],[Qty]])-(sales[[#This Row],[Discount_Amt]]*sales[[#This Row],[Qty]])</f>
        <v>760</v>
      </c>
    </row>
    <row r="8566" spans="2:14" hidden="1" x14ac:dyDescent="0.35">
      <c r="B8566" s="7">
        <v>2032564</v>
      </c>
      <c r="C8566" s="1" t="s">
        <v>20</v>
      </c>
      <c r="D8566" s="1" t="s">
        <v>25</v>
      </c>
      <c r="E8566" s="1" t="s">
        <v>50</v>
      </c>
      <c r="F8566" s="1" t="s">
        <v>518</v>
      </c>
      <c r="G8566" s="3">
        <v>45482</v>
      </c>
      <c r="H8566" s="3">
        <v>45483</v>
      </c>
      <c r="I8566" s="6">
        <v>5500</v>
      </c>
      <c r="J8566" s="1">
        <v>2</v>
      </c>
      <c r="K8566" s="4">
        <v>0.02</v>
      </c>
      <c r="L8566" s="6">
        <f t="shared" si="270"/>
        <v>110</v>
      </c>
      <c r="M8566" s="8">
        <f t="shared" si="271"/>
        <v>10890</v>
      </c>
      <c r="N8566" s="21">
        <f>(sales[[#This Row],[Price]]*sales[[#This Row],[Qty]])-(sales[[#This Row],[Discount_Amt]]*sales[[#This Row],[Qty]])</f>
        <v>10780</v>
      </c>
    </row>
    <row r="8567" spans="2:14" hidden="1" x14ac:dyDescent="0.35">
      <c r="B8567" s="7">
        <v>2032565</v>
      </c>
      <c r="C8567" s="1" t="s">
        <v>21</v>
      </c>
      <c r="D8567" s="1" t="s">
        <v>30</v>
      </c>
      <c r="E8567" s="1" t="s">
        <v>51</v>
      </c>
      <c r="F8567" s="1" t="s">
        <v>518</v>
      </c>
      <c r="G8567" s="3">
        <v>45482</v>
      </c>
      <c r="H8567" s="3">
        <v>45490</v>
      </c>
      <c r="I8567" s="6">
        <v>1350</v>
      </c>
      <c r="J8567" s="1">
        <v>4</v>
      </c>
      <c r="K8567" s="4">
        <v>0.06</v>
      </c>
      <c r="L8567" s="6">
        <f t="shared" si="270"/>
        <v>81</v>
      </c>
      <c r="M8567" s="8">
        <f t="shared" si="271"/>
        <v>5319</v>
      </c>
      <c r="N8567" s="21">
        <f>(sales[[#This Row],[Price]]*sales[[#This Row],[Qty]])-(sales[[#This Row],[Discount_Amt]]*sales[[#This Row],[Qty]])</f>
        <v>5076</v>
      </c>
    </row>
    <row r="8568" spans="2:14" hidden="1" x14ac:dyDescent="0.35">
      <c r="B8568" s="7">
        <v>2032566</v>
      </c>
      <c r="C8568" s="1" t="s">
        <v>22</v>
      </c>
      <c r="D8568" s="1" t="s">
        <v>27</v>
      </c>
      <c r="E8568" s="1" t="s">
        <v>506</v>
      </c>
      <c r="F8568" s="1" t="s">
        <v>519</v>
      </c>
      <c r="G8568" s="3">
        <v>45482</v>
      </c>
      <c r="H8568" s="3">
        <v>45484</v>
      </c>
      <c r="I8568" s="6">
        <v>4500</v>
      </c>
      <c r="J8568" s="1">
        <v>3</v>
      </c>
      <c r="K8568" s="4">
        <v>0.15</v>
      </c>
      <c r="L8568" s="6">
        <f t="shared" si="270"/>
        <v>675</v>
      </c>
      <c r="M8568" s="8">
        <f t="shared" si="271"/>
        <v>12825</v>
      </c>
      <c r="N8568" s="21">
        <f>(sales[[#This Row],[Price]]*sales[[#This Row],[Qty]])-(sales[[#This Row],[Discount_Amt]]*sales[[#This Row],[Qty]])</f>
        <v>11475</v>
      </c>
    </row>
    <row r="8569" spans="2:14" hidden="1" x14ac:dyDescent="0.35">
      <c r="B8569" s="7">
        <v>2032567</v>
      </c>
      <c r="C8569" s="1" t="s">
        <v>23</v>
      </c>
      <c r="D8569" s="1" t="s">
        <v>28</v>
      </c>
      <c r="E8569" s="1" t="s">
        <v>507</v>
      </c>
      <c r="F8569" s="1" t="s">
        <v>521</v>
      </c>
      <c r="G8569" s="3">
        <v>45482</v>
      </c>
      <c r="H8569" s="3">
        <v>45485</v>
      </c>
      <c r="I8569" s="6">
        <v>2350</v>
      </c>
      <c r="J8569" s="1">
        <v>2</v>
      </c>
      <c r="K8569" s="4">
        <v>0.02</v>
      </c>
      <c r="L8569" s="6">
        <f t="shared" si="270"/>
        <v>47</v>
      </c>
      <c r="M8569" s="8">
        <f t="shared" si="271"/>
        <v>4653</v>
      </c>
      <c r="N8569" s="21">
        <f>(sales[[#This Row],[Price]]*sales[[#This Row],[Qty]])-(sales[[#This Row],[Discount_Amt]]*sales[[#This Row],[Qty]])</f>
        <v>4606</v>
      </c>
    </row>
    <row r="8570" spans="2:14" hidden="1" x14ac:dyDescent="0.35">
      <c r="B8570" s="7">
        <v>2032568</v>
      </c>
      <c r="C8570" s="1" t="s">
        <v>24</v>
      </c>
      <c r="D8570" s="1" t="s">
        <v>29</v>
      </c>
      <c r="E8570" s="1" t="s">
        <v>508</v>
      </c>
      <c r="F8570" s="1" t="s">
        <v>520</v>
      </c>
      <c r="G8570" s="3">
        <v>45482</v>
      </c>
      <c r="H8570" s="3">
        <v>45487</v>
      </c>
      <c r="I8570" s="6">
        <v>90</v>
      </c>
      <c r="J8570" s="1">
        <v>1</v>
      </c>
      <c r="K8570" s="4">
        <v>0.02</v>
      </c>
      <c r="L8570" s="6">
        <f t="shared" si="270"/>
        <v>1.8</v>
      </c>
      <c r="M8570" s="8">
        <f t="shared" si="271"/>
        <v>88.2</v>
      </c>
      <c r="N8570" s="21">
        <f>(sales[[#This Row],[Price]]*sales[[#This Row],[Qty]])-(sales[[#This Row],[Discount_Amt]]*sales[[#This Row],[Qty]])</f>
        <v>88.2</v>
      </c>
    </row>
    <row r="8571" spans="2:14" hidden="1" x14ac:dyDescent="0.35">
      <c r="B8571" s="7">
        <v>2032569</v>
      </c>
      <c r="C8571" s="1" t="s">
        <v>4</v>
      </c>
      <c r="D8571" s="1" t="s">
        <v>25</v>
      </c>
      <c r="E8571" s="1" t="s">
        <v>31</v>
      </c>
      <c r="F8571" s="1" t="s">
        <v>518</v>
      </c>
      <c r="G8571" s="3">
        <v>45482</v>
      </c>
      <c r="H8571" s="3">
        <v>45483</v>
      </c>
      <c r="I8571" s="6">
        <v>280</v>
      </c>
      <c r="J8571" s="1">
        <v>1</v>
      </c>
      <c r="K8571" s="4">
        <v>0.02</v>
      </c>
      <c r="L8571" s="6">
        <f t="shared" si="270"/>
        <v>5.6000000000000005</v>
      </c>
      <c r="M8571" s="8">
        <f t="shared" si="271"/>
        <v>274.39999999999998</v>
      </c>
      <c r="N8571" s="21">
        <f>(sales[[#This Row],[Price]]*sales[[#This Row],[Qty]])-(sales[[#This Row],[Discount_Amt]]*sales[[#This Row],[Qty]])</f>
        <v>274.39999999999998</v>
      </c>
    </row>
    <row r="8572" spans="2:14" hidden="1" x14ac:dyDescent="0.35">
      <c r="B8572" s="7">
        <v>2032570</v>
      </c>
      <c r="C8572" s="1" t="s">
        <v>5</v>
      </c>
      <c r="D8572" s="1" t="s">
        <v>26</v>
      </c>
      <c r="E8572" s="1" t="s">
        <v>32</v>
      </c>
      <c r="F8572" s="1" t="s">
        <v>519</v>
      </c>
      <c r="G8572" s="3">
        <v>45482</v>
      </c>
      <c r="H8572" s="3">
        <v>45490</v>
      </c>
      <c r="I8572" s="6">
        <v>70</v>
      </c>
      <c r="J8572" s="1">
        <v>2</v>
      </c>
      <c r="K8572" s="4">
        <v>0.02</v>
      </c>
      <c r="L8572" s="6">
        <f t="shared" si="270"/>
        <v>1.4000000000000001</v>
      </c>
      <c r="M8572" s="8">
        <f t="shared" si="271"/>
        <v>138.6</v>
      </c>
      <c r="N8572" s="21">
        <f>(sales[[#This Row],[Price]]*sales[[#This Row],[Qty]])-(sales[[#This Row],[Discount_Amt]]*sales[[#This Row],[Qty]])</f>
        <v>137.19999999999999</v>
      </c>
    </row>
    <row r="8573" spans="2:14" hidden="1" x14ac:dyDescent="0.35">
      <c r="B8573" s="7">
        <v>2032571</v>
      </c>
      <c r="C8573" s="1" t="s">
        <v>6</v>
      </c>
      <c r="D8573" s="1" t="s">
        <v>27</v>
      </c>
      <c r="E8573" s="1" t="s">
        <v>38</v>
      </c>
      <c r="F8573" s="1" t="s">
        <v>520</v>
      </c>
      <c r="G8573" s="3">
        <v>45482</v>
      </c>
      <c r="H8573" s="3">
        <v>45484</v>
      </c>
      <c r="I8573" s="6">
        <v>230</v>
      </c>
      <c r="J8573" s="1">
        <v>1</v>
      </c>
      <c r="K8573" s="4">
        <v>0.02</v>
      </c>
      <c r="L8573" s="6">
        <f t="shared" si="270"/>
        <v>4.6000000000000005</v>
      </c>
      <c r="M8573" s="8">
        <f t="shared" si="271"/>
        <v>225.4</v>
      </c>
      <c r="N8573" s="21">
        <f>(sales[[#This Row],[Price]]*sales[[#This Row],[Qty]])-(sales[[#This Row],[Discount_Amt]]*sales[[#This Row],[Qty]])</f>
        <v>225.4</v>
      </c>
    </row>
    <row r="8574" spans="2:14" hidden="1" x14ac:dyDescent="0.35">
      <c r="B8574" s="7">
        <v>2032572</v>
      </c>
      <c r="C8574" s="1" t="s">
        <v>7</v>
      </c>
      <c r="D8574" s="1" t="s">
        <v>28</v>
      </c>
      <c r="E8574" s="1" t="s">
        <v>33</v>
      </c>
      <c r="F8574" s="1" t="s">
        <v>521</v>
      </c>
      <c r="G8574" s="3">
        <v>45482</v>
      </c>
      <c r="H8574" s="3">
        <v>45485</v>
      </c>
      <c r="I8574" s="6">
        <v>7999</v>
      </c>
      <c r="J8574" s="1">
        <v>3</v>
      </c>
      <c r="K8574" s="4">
        <v>0.02</v>
      </c>
      <c r="L8574" s="6">
        <f t="shared" si="270"/>
        <v>159.97999999999999</v>
      </c>
      <c r="M8574" s="8">
        <f t="shared" si="271"/>
        <v>23837.02</v>
      </c>
      <c r="N8574" s="21">
        <f>(sales[[#This Row],[Price]]*sales[[#This Row],[Qty]])-(sales[[#This Row],[Discount_Amt]]*sales[[#This Row],[Qty]])</f>
        <v>23517.06</v>
      </c>
    </row>
    <row r="8575" spans="2:14" x14ac:dyDescent="0.35">
      <c r="B8575" s="7">
        <v>2032573</v>
      </c>
      <c r="C8575" s="1" t="s">
        <v>10</v>
      </c>
      <c r="D8575" s="1" t="s">
        <v>29</v>
      </c>
      <c r="E8575" s="1" t="s">
        <v>34</v>
      </c>
      <c r="F8575" s="1" t="s">
        <v>518</v>
      </c>
      <c r="G8575" s="3">
        <v>45482</v>
      </c>
      <c r="H8575" s="3">
        <v>45487</v>
      </c>
      <c r="I8575" s="6">
        <v>850</v>
      </c>
      <c r="J8575" s="1">
        <v>2</v>
      </c>
      <c r="K8575" s="4">
        <v>0.02</v>
      </c>
      <c r="L8575" s="6">
        <f t="shared" si="270"/>
        <v>17</v>
      </c>
      <c r="M8575" s="8">
        <f t="shared" si="271"/>
        <v>1683</v>
      </c>
      <c r="N8575" s="21">
        <f>(sales[[#This Row],[Price]]*sales[[#This Row],[Qty]])-(sales[[#This Row],[Discount_Amt]]*sales[[#This Row],[Qty]])</f>
        <v>1666</v>
      </c>
    </row>
    <row r="8576" spans="2:14" hidden="1" x14ac:dyDescent="0.35">
      <c r="B8576" s="7">
        <v>2032574</v>
      </c>
      <c r="C8576" s="1" t="s">
        <v>8</v>
      </c>
      <c r="D8576" s="1" t="s">
        <v>25</v>
      </c>
      <c r="E8576" s="1" t="s">
        <v>35</v>
      </c>
      <c r="F8576" s="1" t="s">
        <v>518</v>
      </c>
      <c r="G8576" s="3">
        <v>45482</v>
      </c>
      <c r="H8576" s="3">
        <v>45483</v>
      </c>
      <c r="I8576" s="6">
        <v>65000</v>
      </c>
      <c r="J8576" s="1">
        <v>1</v>
      </c>
      <c r="K8576" s="4">
        <v>0.02</v>
      </c>
      <c r="L8576" s="6">
        <f t="shared" si="270"/>
        <v>1300</v>
      </c>
      <c r="M8576" s="8">
        <f t="shared" si="271"/>
        <v>63700</v>
      </c>
      <c r="N8576" s="21">
        <f>(sales[[#This Row],[Price]]*sales[[#This Row],[Qty]])-(sales[[#This Row],[Discount_Amt]]*sales[[#This Row],[Qty]])</f>
        <v>63700</v>
      </c>
    </row>
    <row r="8577" spans="2:14" hidden="1" x14ac:dyDescent="0.35">
      <c r="B8577" s="7">
        <v>2032575</v>
      </c>
      <c r="C8577" s="1" t="s">
        <v>9</v>
      </c>
      <c r="D8577" s="1" t="s">
        <v>26</v>
      </c>
      <c r="E8577" s="1" t="s">
        <v>36</v>
      </c>
      <c r="F8577" s="1" t="s">
        <v>519</v>
      </c>
      <c r="G8577" s="3">
        <v>45482</v>
      </c>
      <c r="H8577" s="3">
        <v>45490</v>
      </c>
      <c r="I8577" s="6">
        <v>450</v>
      </c>
      <c r="J8577" s="1">
        <v>2</v>
      </c>
      <c r="K8577" s="4">
        <v>7.0000000000000007E-2</v>
      </c>
      <c r="L8577" s="6">
        <f t="shared" si="270"/>
        <v>31.500000000000004</v>
      </c>
      <c r="M8577" s="8">
        <f t="shared" si="271"/>
        <v>868.5</v>
      </c>
      <c r="N8577" s="21">
        <f>(sales[[#This Row],[Price]]*sales[[#This Row],[Qty]])-(sales[[#This Row],[Discount_Amt]]*sales[[#This Row],[Qty]])</f>
        <v>837</v>
      </c>
    </row>
    <row r="8578" spans="2:14" x14ac:dyDescent="0.35">
      <c r="B8578" s="7">
        <v>2032576</v>
      </c>
      <c r="C8578" s="1" t="s">
        <v>11</v>
      </c>
      <c r="D8578" s="1" t="s">
        <v>27</v>
      </c>
      <c r="E8578" s="1" t="s">
        <v>37</v>
      </c>
      <c r="F8578" s="1" t="s">
        <v>521</v>
      </c>
      <c r="G8578" s="3">
        <v>45482</v>
      </c>
      <c r="H8578" s="3">
        <v>45484</v>
      </c>
      <c r="I8578" s="6">
        <v>1299</v>
      </c>
      <c r="J8578" s="1">
        <v>1</v>
      </c>
      <c r="K8578" s="4">
        <v>0.03</v>
      </c>
      <c r="L8578" s="6">
        <f t="shared" si="270"/>
        <v>38.97</v>
      </c>
      <c r="M8578" s="8">
        <f t="shared" si="271"/>
        <v>1260.03</v>
      </c>
      <c r="N8578" s="21">
        <f>(sales[[#This Row],[Price]]*sales[[#This Row],[Qty]])-(sales[[#This Row],[Discount_Amt]]*sales[[#This Row],[Qty]])</f>
        <v>1260.03</v>
      </c>
    </row>
    <row r="8579" spans="2:14" x14ac:dyDescent="0.35">
      <c r="B8579" s="7">
        <v>2032577</v>
      </c>
      <c r="C8579" s="1" t="s">
        <v>12</v>
      </c>
      <c r="D8579" s="1" t="s">
        <v>28</v>
      </c>
      <c r="E8579" s="1" t="s">
        <v>39</v>
      </c>
      <c r="F8579" s="1" t="s">
        <v>520</v>
      </c>
      <c r="G8579" s="3">
        <v>45482</v>
      </c>
      <c r="H8579" s="3">
        <v>45485</v>
      </c>
      <c r="I8579" s="6">
        <v>1700</v>
      </c>
      <c r="J8579" s="1">
        <v>2</v>
      </c>
      <c r="K8579" s="4">
        <v>0.08</v>
      </c>
      <c r="L8579" s="6">
        <f t="shared" si="270"/>
        <v>136</v>
      </c>
      <c r="M8579" s="8">
        <f t="shared" si="271"/>
        <v>3264</v>
      </c>
      <c r="N8579" s="21">
        <f>(sales[[#This Row],[Price]]*sales[[#This Row],[Qty]])-(sales[[#This Row],[Discount_Amt]]*sales[[#This Row],[Qty]])</f>
        <v>3128</v>
      </c>
    </row>
    <row r="8580" spans="2:14" hidden="1" x14ac:dyDescent="0.35">
      <c r="B8580" s="7">
        <v>2032578</v>
      </c>
      <c r="C8580" s="1" t="s">
        <v>13</v>
      </c>
      <c r="D8580" s="1" t="s">
        <v>29</v>
      </c>
      <c r="E8580" s="1" t="s">
        <v>40</v>
      </c>
      <c r="F8580" s="1" t="s">
        <v>518</v>
      </c>
      <c r="G8580" s="3">
        <v>45482</v>
      </c>
      <c r="H8580" s="3">
        <v>45487</v>
      </c>
      <c r="I8580" s="6">
        <v>55000</v>
      </c>
      <c r="J8580" s="1">
        <v>3</v>
      </c>
      <c r="K8580" s="4">
        <v>0.05</v>
      </c>
      <c r="L8580" s="6">
        <f t="shared" si="270"/>
        <v>2750</v>
      </c>
      <c r="M8580" s="8">
        <f t="shared" si="271"/>
        <v>162250</v>
      </c>
      <c r="N8580" s="21">
        <f>(sales[[#This Row],[Price]]*sales[[#This Row],[Qty]])-(sales[[#This Row],[Discount_Amt]]*sales[[#This Row],[Qty]])</f>
        <v>156750</v>
      </c>
    </row>
    <row r="8581" spans="2:14" hidden="1" x14ac:dyDescent="0.35">
      <c r="B8581" s="7">
        <v>2032579</v>
      </c>
      <c r="C8581" s="1" t="s">
        <v>14</v>
      </c>
      <c r="D8581" s="1" t="s">
        <v>25</v>
      </c>
      <c r="E8581" s="1" t="s">
        <v>41</v>
      </c>
      <c r="F8581" s="1" t="s">
        <v>519</v>
      </c>
      <c r="G8581" s="3">
        <v>45482</v>
      </c>
      <c r="H8581" s="3">
        <v>45483</v>
      </c>
      <c r="I8581" s="6">
        <v>57999</v>
      </c>
      <c r="J8581" s="1">
        <v>2</v>
      </c>
      <c r="K8581" s="4">
        <v>0.05</v>
      </c>
      <c r="L8581" s="6">
        <f t="shared" si="270"/>
        <v>2899.9500000000003</v>
      </c>
      <c r="M8581" s="8">
        <f t="shared" si="271"/>
        <v>113098.05</v>
      </c>
      <c r="N8581" s="21">
        <f>(sales[[#This Row],[Price]]*sales[[#This Row],[Qty]])-(sales[[#This Row],[Discount_Amt]]*sales[[#This Row],[Qty]])</f>
        <v>110198.1</v>
      </c>
    </row>
    <row r="8582" spans="2:14" hidden="1" x14ac:dyDescent="0.35">
      <c r="B8582" s="7">
        <v>2032580</v>
      </c>
      <c r="C8582" s="1" t="s">
        <v>15</v>
      </c>
      <c r="D8582" s="1" t="s">
        <v>441</v>
      </c>
      <c r="E8582" s="1" t="s">
        <v>42</v>
      </c>
      <c r="F8582" s="1" t="s">
        <v>520</v>
      </c>
      <c r="G8582" s="3">
        <v>45482</v>
      </c>
      <c r="H8582" s="3">
        <v>45490</v>
      </c>
      <c r="I8582" s="6">
        <v>1399</v>
      </c>
      <c r="J8582" s="1">
        <v>7</v>
      </c>
      <c r="K8582" s="4">
        <v>0.05</v>
      </c>
      <c r="L8582" s="6">
        <f t="shared" si="270"/>
        <v>69.95</v>
      </c>
      <c r="M8582" s="8">
        <f t="shared" si="271"/>
        <v>9723.0499999999993</v>
      </c>
      <c r="N8582" s="21">
        <f>(sales[[#This Row],[Price]]*sales[[#This Row],[Qty]])-(sales[[#This Row],[Discount_Amt]]*sales[[#This Row],[Qty]])</f>
        <v>9303.35</v>
      </c>
    </row>
    <row r="8583" spans="2:14" hidden="1" x14ac:dyDescent="0.35">
      <c r="B8583" s="7">
        <v>2032581</v>
      </c>
      <c r="C8583" s="1" t="s">
        <v>16</v>
      </c>
      <c r="D8583" s="1" t="s">
        <v>25</v>
      </c>
      <c r="E8583" s="1" t="s">
        <v>43</v>
      </c>
      <c r="F8583" s="1" t="s">
        <v>521</v>
      </c>
      <c r="G8583" s="3">
        <v>45482</v>
      </c>
      <c r="H8583" s="3">
        <v>45484</v>
      </c>
      <c r="I8583" s="6">
        <v>999</v>
      </c>
      <c r="J8583" s="1">
        <v>2</v>
      </c>
      <c r="K8583" s="4">
        <v>0.05</v>
      </c>
      <c r="L8583" s="6">
        <f t="shared" si="270"/>
        <v>49.95</v>
      </c>
      <c r="M8583" s="8">
        <f t="shared" si="271"/>
        <v>1948.05</v>
      </c>
      <c r="N8583" s="21">
        <f>(sales[[#This Row],[Price]]*sales[[#This Row],[Qty]])-(sales[[#This Row],[Discount_Amt]]*sales[[#This Row],[Qty]])</f>
        <v>1898.1</v>
      </c>
    </row>
    <row r="8584" spans="2:14" x14ac:dyDescent="0.35">
      <c r="B8584" s="7">
        <v>2032582</v>
      </c>
      <c r="C8584" s="1" t="s">
        <v>17</v>
      </c>
      <c r="D8584" s="1" t="s">
        <v>26</v>
      </c>
      <c r="E8584" s="1" t="s">
        <v>44</v>
      </c>
      <c r="F8584" s="1" t="s">
        <v>518</v>
      </c>
      <c r="G8584" s="3">
        <v>45482</v>
      </c>
      <c r="H8584" s="3">
        <v>45485</v>
      </c>
      <c r="I8584" s="6">
        <v>2099</v>
      </c>
      <c r="J8584" s="1">
        <v>1</v>
      </c>
      <c r="K8584" s="4">
        <v>0.03</v>
      </c>
      <c r="L8584" s="6">
        <f t="shared" si="270"/>
        <v>62.97</v>
      </c>
      <c r="M8584" s="8">
        <f t="shared" si="271"/>
        <v>2036.03</v>
      </c>
      <c r="N8584" s="21">
        <f>(sales[[#This Row],[Price]]*sales[[#This Row],[Qty]])-(sales[[#This Row],[Discount_Amt]]*sales[[#This Row],[Qty]])</f>
        <v>2036.03</v>
      </c>
    </row>
    <row r="8585" spans="2:14" hidden="1" x14ac:dyDescent="0.35">
      <c r="B8585" s="7">
        <v>2032583</v>
      </c>
      <c r="C8585" s="1" t="s">
        <v>18</v>
      </c>
      <c r="D8585" s="1" t="s">
        <v>27</v>
      </c>
      <c r="E8585" s="1" t="s">
        <v>45</v>
      </c>
      <c r="F8585" s="1" t="s">
        <v>518</v>
      </c>
      <c r="G8585" s="3">
        <v>45482</v>
      </c>
      <c r="H8585" s="3">
        <v>45487</v>
      </c>
      <c r="I8585" s="6">
        <v>11000</v>
      </c>
      <c r="J8585" s="1">
        <v>1</v>
      </c>
      <c r="K8585" s="4">
        <v>0.1</v>
      </c>
      <c r="L8585" s="6">
        <f t="shared" si="270"/>
        <v>1100</v>
      </c>
      <c r="M8585" s="8">
        <f t="shared" si="271"/>
        <v>9900</v>
      </c>
      <c r="N8585" s="21">
        <f>(sales[[#This Row],[Price]]*sales[[#This Row],[Qty]])-(sales[[#This Row],[Discount_Amt]]*sales[[#This Row],[Qty]])</f>
        <v>9900</v>
      </c>
    </row>
    <row r="8586" spans="2:14" hidden="1" x14ac:dyDescent="0.35">
      <c r="B8586" s="7">
        <v>2032584</v>
      </c>
      <c r="C8586" s="1" t="s">
        <v>19</v>
      </c>
      <c r="D8586" s="1" t="s">
        <v>28</v>
      </c>
      <c r="E8586" s="1" t="s">
        <v>46</v>
      </c>
      <c r="F8586" s="1" t="s">
        <v>519</v>
      </c>
      <c r="G8586" s="3">
        <v>45482</v>
      </c>
      <c r="H8586" s="3">
        <v>45483</v>
      </c>
      <c r="I8586" s="6">
        <v>800</v>
      </c>
      <c r="J8586" s="1">
        <v>1</v>
      </c>
      <c r="K8586" s="4">
        <v>0.05</v>
      </c>
      <c r="L8586" s="6">
        <f t="shared" si="270"/>
        <v>40</v>
      </c>
      <c r="M8586" s="8">
        <f t="shared" si="271"/>
        <v>760</v>
      </c>
      <c r="N8586" s="21">
        <f>(sales[[#This Row],[Price]]*sales[[#This Row],[Qty]])-(sales[[#This Row],[Discount_Amt]]*sales[[#This Row],[Qty]])</f>
        <v>760</v>
      </c>
    </row>
    <row r="8587" spans="2:14" hidden="1" x14ac:dyDescent="0.35">
      <c r="B8587" s="7">
        <v>2032585</v>
      </c>
      <c r="C8587" s="1" t="s">
        <v>20</v>
      </c>
      <c r="D8587" s="1" t="s">
        <v>29</v>
      </c>
      <c r="E8587" s="1" t="s">
        <v>47</v>
      </c>
      <c r="F8587" s="1" t="s">
        <v>521</v>
      </c>
      <c r="G8587" s="3">
        <v>45482</v>
      </c>
      <c r="H8587" s="3">
        <v>45490</v>
      </c>
      <c r="I8587" s="6">
        <v>5500</v>
      </c>
      <c r="J8587" s="1">
        <v>2</v>
      </c>
      <c r="K8587" s="4">
        <v>0.05</v>
      </c>
      <c r="L8587" s="6">
        <f t="shared" si="270"/>
        <v>275</v>
      </c>
      <c r="M8587" s="8">
        <f t="shared" si="271"/>
        <v>10725</v>
      </c>
      <c r="N8587" s="21">
        <f>(sales[[#This Row],[Price]]*sales[[#This Row],[Qty]])-(sales[[#This Row],[Discount_Amt]]*sales[[#This Row],[Qty]])</f>
        <v>10450</v>
      </c>
    </row>
    <row r="8588" spans="2:14" hidden="1" x14ac:dyDescent="0.35">
      <c r="B8588" s="7">
        <v>2032586</v>
      </c>
      <c r="C8588" s="1" t="s">
        <v>21</v>
      </c>
      <c r="D8588" s="1" t="s">
        <v>25</v>
      </c>
      <c r="E8588" s="1" t="s">
        <v>48</v>
      </c>
      <c r="F8588" s="1" t="s">
        <v>520</v>
      </c>
      <c r="G8588" s="3">
        <v>45482</v>
      </c>
      <c r="H8588" s="3">
        <v>45484</v>
      </c>
      <c r="I8588" s="6">
        <v>1350</v>
      </c>
      <c r="J8588" s="1">
        <v>1</v>
      </c>
      <c r="K8588" s="4">
        <v>0.02</v>
      </c>
      <c r="L8588" s="6">
        <f t="shared" si="270"/>
        <v>27</v>
      </c>
      <c r="M8588" s="8">
        <f t="shared" si="271"/>
        <v>1323</v>
      </c>
      <c r="N8588" s="21">
        <f>(sales[[#This Row],[Price]]*sales[[#This Row],[Qty]])-(sales[[#This Row],[Discount_Amt]]*sales[[#This Row],[Qty]])</f>
        <v>1323</v>
      </c>
    </row>
    <row r="8589" spans="2:14" hidden="1" x14ac:dyDescent="0.35">
      <c r="B8589" s="7">
        <v>2032587</v>
      </c>
      <c r="C8589" s="1" t="s">
        <v>22</v>
      </c>
      <c r="D8589" s="1" t="s">
        <v>30</v>
      </c>
      <c r="E8589" s="1" t="s">
        <v>49</v>
      </c>
      <c r="F8589" s="1" t="s">
        <v>518</v>
      </c>
      <c r="G8589" s="3">
        <v>45482</v>
      </c>
      <c r="H8589" s="3">
        <v>45485</v>
      </c>
      <c r="I8589" s="6">
        <v>4500</v>
      </c>
      <c r="J8589" s="1">
        <v>2</v>
      </c>
      <c r="K8589" s="4">
        <v>0.06</v>
      </c>
      <c r="L8589" s="6">
        <f t="shared" si="270"/>
        <v>270</v>
      </c>
      <c r="M8589" s="8">
        <f t="shared" si="271"/>
        <v>8730</v>
      </c>
      <c r="N8589" s="21">
        <f>(sales[[#This Row],[Price]]*sales[[#This Row],[Qty]])-(sales[[#This Row],[Discount_Amt]]*sales[[#This Row],[Qty]])</f>
        <v>8460</v>
      </c>
    </row>
    <row r="8590" spans="2:14" hidden="1" x14ac:dyDescent="0.35">
      <c r="B8590" s="7">
        <v>2032588</v>
      </c>
      <c r="C8590" s="1" t="s">
        <v>23</v>
      </c>
      <c r="D8590" s="1" t="s">
        <v>27</v>
      </c>
      <c r="E8590" s="1" t="s">
        <v>50</v>
      </c>
      <c r="F8590" s="1" t="s">
        <v>519</v>
      </c>
      <c r="G8590" s="3">
        <v>45482</v>
      </c>
      <c r="H8590" s="3">
        <v>45487</v>
      </c>
      <c r="I8590" s="6">
        <v>2350</v>
      </c>
      <c r="J8590" s="1">
        <v>7</v>
      </c>
      <c r="K8590" s="4">
        <v>0.15</v>
      </c>
      <c r="L8590" s="6">
        <f t="shared" si="270"/>
        <v>352.5</v>
      </c>
      <c r="M8590" s="8">
        <f t="shared" si="271"/>
        <v>16097.5</v>
      </c>
      <c r="N8590" s="21">
        <f>(sales[[#This Row],[Price]]*sales[[#This Row],[Qty]])-(sales[[#This Row],[Discount_Amt]]*sales[[#This Row],[Qty]])</f>
        <v>13982.5</v>
      </c>
    </row>
    <row r="8591" spans="2:14" hidden="1" x14ac:dyDescent="0.35">
      <c r="B8591" s="7">
        <v>2032589</v>
      </c>
      <c r="C8591" s="1" t="s">
        <v>24</v>
      </c>
      <c r="D8591" s="1" t="s">
        <v>28</v>
      </c>
      <c r="E8591" s="1" t="s">
        <v>51</v>
      </c>
      <c r="F8591" s="1" t="s">
        <v>520</v>
      </c>
      <c r="G8591" s="3">
        <v>45482</v>
      </c>
      <c r="H8591" s="3">
        <v>45483</v>
      </c>
      <c r="I8591" s="6">
        <v>90</v>
      </c>
      <c r="J8591" s="1">
        <v>2</v>
      </c>
      <c r="K8591" s="4">
        <v>0.02</v>
      </c>
      <c r="L8591" s="6">
        <f t="shared" si="270"/>
        <v>1.8</v>
      </c>
      <c r="M8591" s="8">
        <f t="shared" si="271"/>
        <v>178.2</v>
      </c>
      <c r="N8591" s="21">
        <f>(sales[[#This Row],[Price]]*sales[[#This Row],[Qty]])-(sales[[#This Row],[Discount_Amt]]*sales[[#This Row],[Qty]])</f>
        <v>176.4</v>
      </c>
    </row>
    <row r="8592" spans="2:14" hidden="1" x14ac:dyDescent="0.35">
      <c r="B8592" s="7">
        <v>2032590</v>
      </c>
      <c r="C8592" s="1" t="s">
        <v>4</v>
      </c>
      <c r="D8592" s="1" t="s">
        <v>29</v>
      </c>
      <c r="E8592" s="1" t="s">
        <v>506</v>
      </c>
      <c r="F8592" s="1" t="s">
        <v>521</v>
      </c>
      <c r="G8592" s="3">
        <v>45482</v>
      </c>
      <c r="H8592" s="3">
        <v>45490</v>
      </c>
      <c r="I8592" s="6">
        <v>280</v>
      </c>
      <c r="J8592" s="1">
        <v>2</v>
      </c>
      <c r="K8592" s="4">
        <v>0.02</v>
      </c>
      <c r="L8592" s="6">
        <f t="shared" si="270"/>
        <v>5.6000000000000005</v>
      </c>
      <c r="M8592" s="8">
        <f t="shared" si="271"/>
        <v>554.4</v>
      </c>
      <c r="N8592" s="21">
        <f>(sales[[#This Row],[Price]]*sales[[#This Row],[Qty]])-(sales[[#This Row],[Discount_Amt]]*sales[[#This Row],[Qty]])</f>
        <v>548.79999999999995</v>
      </c>
    </row>
    <row r="8593" spans="2:14" hidden="1" x14ac:dyDescent="0.35">
      <c r="B8593" s="7">
        <v>2032591</v>
      </c>
      <c r="C8593" s="1" t="s">
        <v>5</v>
      </c>
      <c r="D8593" s="1" t="s">
        <v>25</v>
      </c>
      <c r="E8593" s="1" t="s">
        <v>507</v>
      </c>
      <c r="F8593" s="1" t="s">
        <v>518</v>
      </c>
      <c r="G8593" s="3">
        <v>45482</v>
      </c>
      <c r="H8593" s="3">
        <v>45484</v>
      </c>
      <c r="I8593" s="6">
        <v>70</v>
      </c>
      <c r="J8593" s="1">
        <v>1</v>
      </c>
      <c r="K8593" s="4">
        <v>0.02</v>
      </c>
      <c r="L8593" s="6">
        <f t="shared" si="270"/>
        <v>1.4000000000000001</v>
      </c>
      <c r="M8593" s="8">
        <f t="shared" si="271"/>
        <v>68.599999999999994</v>
      </c>
      <c r="N8593" s="21">
        <f>(sales[[#This Row],[Price]]*sales[[#This Row],[Qty]])-(sales[[#This Row],[Discount_Amt]]*sales[[#This Row],[Qty]])</f>
        <v>68.599999999999994</v>
      </c>
    </row>
    <row r="8594" spans="2:14" hidden="1" x14ac:dyDescent="0.35">
      <c r="B8594" s="7">
        <v>2032592</v>
      </c>
      <c r="C8594" s="1" t="s">
        <v>6</v>
      </c>
      <c r="D8594" s="1" t="s">
        <v>26</v>
      </c>
      <c r="E8594" s="1" t="s">
        <v>508</v>
      </c>
      <c r="F8594" s="1" t="s">
        <v>518</v>
      </c>
      <c r="G8594" s="3">
        <v>45482</v>
      </c>
      <c r="H8594" s="3">
        <v>45485</v>
      </c>
      <c r="I8594" s="6">
        <v>230</v>
      </c>
      <c r="J8594" s="1">
        <v>2</v>
      </c>
      <c r="K8594" s="4">
        <v>0.02</v>
      </c>
      <c r="L8594" s="6">
        <f t="shared" si="270"/>
        <v>4.6000000000000005</v>
      </c>
      <c r="M8594" s="8">
        <f t="shared" si="271"/>
        <v>455.4</v>
      </c>
      <c r="N8594" s="21">
        <f>(sales[[#This Row],[Price]]*sales[[#This Row],[Qty]])-(sales[[#This Row],[Discount_Amt]]*sales[[#This Row],[Qty]])</f>
        <v>450.8</v>
      </c>
    </row>
    <row r="8595" spans="2:14" hidden="1" x14ac:dyDescent="0.35">
      <c r="B8595" s="7">
        <v>2032593</v>
      </c>
      <c r="C8595" s="1" t="s">
        <v>7</v>
      </c>
      <c r="D8595" s="1" t="s">
        <v>27</v>
      </c>
      <c r="E8595" s="1" t="s">
        <v>31</v>
      </c>
      <c r="F8595" s="1" t="s">
        <v>519</v>
      </c>
      <c r="G8595" s="3">
        <v>45482</v>
      </c>
      <c r="H8595" s="3">
        <v>45487</v>
      </c>
      <c r="I8595" s="6">
        <v>7999</v>
      </c>
      <c r="J8595" s="1">
        <v>4</v>
      </c>
      <c r="K8595" s="4">
        <v>0.02</v>
      </c>
      <c r="L8595" s="6">
        <f t="shared" si="270"/>
        <v>159.97999999999999</v>
      </c>
      <c r="M8595" s="8">
        <f t="shared" si="271"/>
        <v>31836.02</v>
      </c>
      <c r="N8595" s="21">
        <f>(sales[[#This Row],[Price]]*sales[[#This Row],[Qty]])-(sales[[#This Row],[Discount_Amt]]*sales[[#This Row],[Qty]])</f>
        <v>31356.080000000002</v>
      </c>
    </row>
    <row r="8596" spans="2:14" x14ac:dyDescent="0.35">
      <c r="B8596" s="7">
        <v>2032594</v>
      </c>
      <c r="C8596" s="1" t="s">
        <v>10</v>
      </c>
      <c r="D8596" s="1" t="s">
        <v>28</v>
      </c>
      <c r="E8596" s="1" t="s">
        <v>32</v>
      </c>
      <c r="F8596" s="1" t="s">
        <v>521</v>
      </c>
      <c r="G8596" s="3">
        <v>45482</v>
      </c>
      <c r="H8596" s="3">
        <v>45483</v>
      </c>
      <c r="I8596" s="6">
        <v>850</v>
      </c>
      <c r="J8596" s="1">
        <v>3</v>
      </c>
      <c r="K8596" s="4">
        <v>0.02</v>
      </c>
      <c r="L8596" s="6">
        <f t="shared" si="270"/>
        <v>17</v>
      </c>
      <c r="M8596" s="8">
        <f t="shared" si="271"/>
        <v>2533</v>
      </c>
      <c r="N8596" s="21">
        <f>(sales[[#This Row],[Price]]*sales[[#This Row],[Qty]])-(sales[[#This Row],[Discount_Amt]]*sales[[#This Row],[Qty]])</f>
        <v>2499</v>
      </c>
    </row>
    <row r="8597" spans="2:14" hidden="1" x14ac:dyDescent="0.35">
      <c r="B8597" s="7">
        <v>2032595</v>
      </c>
      <c r="C8597" s="1" t="s">
        <v>8</v>
      </c>
      <c r="D8597" s="1" t="s">
        <v>29</v>
      </c>
      <c r="E8597" s="1" t="s">
        <v>38</v>
      </c>
      <c r="F8597" s="1" t="s">
        <v>520</v>
      </c>
      <c r="G8597" s="3">
        <v>45482</v>
      </c>
      <c r="H8597" s="3">
        <v>45490</v>
      </c>
      <c r="I8597" s="6">
        <v>65000</v>
      </c>
      <c r="J8597" s="1">
        <v>2</v>
      </c>
      <c r="K8597" s="4">
        <v>0.02</v>
      </c>
      <c r="L8597" s="6">
        <f t="shared" si="270"/>
        <v>1300</v>
      </c>
      <c r="M8597" s="8">
        <f t="shared" si="271"/>
        <v>128700</v>
      </c>
      <c r="N8597" s="21">
        <f>(sales[[#This Row],[Price]]*sales[[#This Row],[Qty]])-(sales[[#This Row],[Discount_Amt]]*sales[[#This Row],[Qty]])</f>
        <v>127400</v>
      </c>
    </row>
    <row r="8598" spans="2:14" hidden="1" x14ac:dyDescent="0.35">
      <c r="B8598" s="7">
        <v>2032596</v>
      </c>
      <c r="C8598" s="1" t="s">
        <v>9</v>
      </c>
      <c r="D8598" s="1" t="s">
        <v>25</v>
      </c>
      <c r="E8598" s="1" t="s">
        <v>33</v>
      </c>
      <c r="F8598" s="1" t="s">
        <v>518</v>
      </c>
      <c r="G8598" s="3">
        <v>45482</v>
      </c>
      <c r="H8598" s="3">
        <v>45484</v>
      </c>
      <c r="I8598" s="6">
        <v>450</v>
      </c>
      <c r="J8598" s="1">
        <v>1</v>
      </c>
      <c r="K8598" s="4">
        <v>0.02</v>
      </c>
      <c r="L8598" s="6">
        <f t="shared" si="270"/>
        <v>9</v>
      </c>
      <c r="M8598" s="8">
        <f t="shared" si="271"/>
        <v>441</v>
      </c>
      <c r="N8598" s="21">
        <f>(sales[[#This Row],[Price]]*sales[[#This Row],[Qty]])-(sales[[#This Row],[Discount_Amt]]*sales[[#This Row],[Qty]])</f>
        <v>441</v>
      </c>
    </row>
    <row r="8599" spans="2:14" x14ac:dyDescent="0.35">
      <c r="B8599" s="7">
        <v>2032597</v>
      </c>
      <c r="C8599" s="1" t="s">
        <v>11</v>
      </c>
      <c r="D8599" s="1" t="s">
        <v>26</v>
      </c>
      <c r="E8599" s="1" t="s">
        <v>34</v>
      </c>
      <c r="F8599" s="1" t="s">
        <v>519</v>
      </c>
      <c r="G8599" s="3">
        <v>45482</v>
      </c>
      <c r="H8599" s="3">
        <v>45485</v>
      </c>
      <c r="I8599" s="6">
        <v>1299</v>
      </c>
      <c r="J8599" s="1">
        <v>1</v>
      </c>
      <c r="K8599" s="4">
        <v>7.0000000000000007E-2</v>
      </c>
      <c r="L8599" s="6">
        <f t="shared" si="270"/>
        <v>90.93</v>
      </c>
      <c r="M8599" s="8">
        <f t="shared" si="271"/>
        <v>1208.07</v>
      </c>
      <c r="N8599" s="21">
        <f>(sales[[#This Row],[Price]]*sales[[#This Row],[Qty]])-(sales[[#This Row],[Discount_Amt]]*sales[[#This Row],[Qty]])</f>
        <v>1208.07</v>
      </c>
    </row>
    <row r="8600" spans="2:14" x14ac:dyDescent="0.35">
      <c r="B8600" s="7">
        <v>2032598</v>
      </c>
      <c r="C8600" s="1" t="s">
        <v>12</v>
      </c>
      <c r="D8600" s="1" t="s">
        <v>27</v>
      </c>
      <c r="E8600" s="1" t="s">
        <v>35</v>
      </c>
      <c r="F8600" s="1" t="s">
        <v>520</v>
      </c>
      <c r="G8600" s="3">
        <v>45482</v>
      </c>
      <c r="H8600" s="3">
        <v>45487</v>
      </c>
      <c r="I8600" s="6">
        <v>1700</v>
      </c>
      <c r="J8600" s="1">
        <v>2</v>
      </c>
      <c r="K8600" s="4">
        <v>0.03</v>
      </c>
      <c r="L8600" s="6">
        <f t="shared" si="270"/>
        <v>51</v>
      </c>
      <c r="M8600" s="8">
        <f t="shared" si="271"/>
        <v>3349</v>
      </c>
      <c r="N8600" s="21">
        <f>(sales[[#This Row],[Price]]*sales[[#This Row],[Qty]])-(sales[[#This Row],[Discount_Amt]]*sales[[#This Row],[Qty]])</f>
        <v>3298</v>
      </c>
    </row>
    <row r="8601" spans="2:14" hidden="1" x14ac:dyDescent="0.35">
      <c r="B8601" s="7">
        <v>2032599</v>
      </c>
      <c r="C8601" s="1" t="s">
        <v>13</v>
      </c>
      <c r="D8601" s="1" t="s">
        <v>28</v>
      </c>
      <c r="E8601" s="1" t="s">
        <v>36</v>
      </c>
      <c r="F8601" s="1" t="s">
        <v>521</v>
      </c>
      <c r="G8601" s="3">
        <v>45482</v>
      </c>
      <c r="H8601" s="3">
        <v>45483</v>
      </c>
      <c r="I8601" s="6">
        <v>55000</v>
      </c>
      <c r="J8601" s="1">
        <v>1</v>
      </c>
      <c r="K8601" s="4">
        <v>0.08</v>
      </c>
      <c r="L8601" s="6">
        <f t="shared" si="270"/>
        <v>4400</v>
      </c>
      <c r="M8601" s="8">
        <f t="shared" si="271"/>
        <v>50600</v>
      </c>
      <c r="N8601" s="21">
        <f>(sales[[#This Row],[Price]]*sales[[#This Row],[Qty]])-(sales[[#This Row],[Discount_Amt]]*sales[[#This Row],[Qty]])</f>
        <v>50600</v>
      </c>
    </row>
    <row r="8602" spans="2:14" hidden="1" x14ac:dyDescent="0.35">
      <c r="B8602" s="7">
        <v>2032600</v>
      </c>
      <c r="C8602" s="1" t="s">
        <v>14</v>
      </c>
      <c r="D8602" s="1" t="s">
        <v>29</v>
      </c>
      <c r="E8602" s="1" t="s">
        <v>37</v>
      </c>
      <c r="F8602" s="1" t="s">
        <v>518</v>
      </c>
      <c r="G8602" s="3">
        <v>45482</v>
      </c>
      <c r="H8602" s="3">
        <v>45490</v>
      </c>
      <c r="I8602" s="6">
        <v>57999</v>
      </c>
      <c r="J8602" s="1">
        <v>3</v>
      </c>
      <c r="K8602" s="4">
        <v>0.05</v>
      </c>
      <c r="L8602" s="6">
        <f t="shared" si="270"/>
        <v>2899.9500000000003</v>
      </c>
      <c r="M8602" s="8">
        <f t="shared" si="271"/>
        <v>171097.05</v>
      </c>
      <c r="N8602" s="21">
        <f>(sales[[#This Row],[Price]]*sales[[#This Row],[Qty]])-(sales[[#This Row],[Discount_Amt]]*sales[[#This Row],[Qty]])</f>
        <v>165297.15</v>
      </c>
    </row>
    <row r="8603" spans="2:14" hidden="1" x14ac:dyDescent="0.35">
      <c r="B8603" s="7">
        <v>2032601</v>
      </c>
      <c r="C8603" s="1" t="s">
        <v>15</v>
      </c>
      <c r="D8603" s="1" t="s">
        <v>25</v>
      </c>
      <c r="E8603" s="1" t="s">
        <v>39</v>
      </c>
      <c r="F8603" s="1" t="s">
        <v>518</v>
      </c>
      <c r="G8603" s="3">
        <v>45482</v>
      </c>
      <c r="H8603" s="3">
        <v>45484</v>
      </c>
      <c r="I8603" s="6">
        <v>1399</v>
      </c>
      <c r="J8603" s="1">
        <v>2</v>
      </c>
      <c r="K8603" s="4">
        <v>0.05</v>
      </c>
      <c r="L8603" s="6">
        <f t="shared" si="270"/>
        <v>69.95</v>
      </c>
      <c r="M8603" s="8">
        <f t="shared" si="271"/>
        <v>2728.05</v>
      </c>
      <c r="N8603" s="21">
        <f>(sales[[#This Row],[Price]]*sales[[#This Row],[Qty]])-(sales[[#This Row],[Discount_Amt]]*sales[[#This Row],[Qty]])</f>
        <v>2658.1</v>
      </c>
    </row>
    <row r="8604" spans="2:14" hidden="1" x14ac:dyDescent="0.35">
      <c r="B8604" s="7">
        <v>2032602</v>
      </c>
      <c r="C8604" s="1" t="s">
        <v>16</v>
      </c>
      <c r="D8604" s="1" t="s">
        <v>442</v>
      </c>
      <c r="E8604" s="1" t="s">
        <v>40</v>
      </c>
      <c r="F8604" s="1" t="s">
        <v>519</v>
      </c>
      <c r="G8604" s="3">
        <v>45482</v>
      </c>
      <c r="H8604" s="3">
        <v>45485</v>
      </c>
      <c r="I8604" s="6">
        <v>999</v>
      </c>
      <c r="J8604" s="1">
        <v>1</v>
      </c>
      <c r="K8604" s="4">
        <v>0.05</v>
      </c>
      <c r="L8604" s="6">
        <f t="shared" si="270"/>
        <v>49.95</v>
      </c>
      <c r="M8604" s="8">
        <f t="shared" si="271"/>
        <v>949.05</v>
      </c>
      <c r="N8604" s="21">
        <f>(sales[[#This Row],[Price]]*sales[[#This Row],[Qty]])-(sales[[#This Row],[Discount_Amt]]*sales[[#This Row],[Qty]])</f>
        <v>949.05</v>
      </c>
    </row>
    <row r="8605" spans="2:14" x14ac:dyDescent="0.35">
      <c r="B8605" s="7">
        <v>2032603</v>
      </c>
      <c r="C8605" s="1" t="s">
        <v>17</v>
      </c>
      <c r="D8605" s="1" t="s">
        <v>25</v>
      </c>
      <c r="E8605" s="1" t="s">
        <v>41</v>
      </c>
      <c r="F8605" s="1" t="s">
        <v>521</v>
      </c>
      <c r="G8605" s="3">
        <v>45482</v>
      </c>
      <c r="H8605" s="3">
        <v>45487</v>
      </c>
      <c r="I8605" s="6">
        <v>2099</v>
      </c>
      <c r="J8605" s="1">
        <v>2</v>
      </c>
      <c r="K8605" s="4">
        <v>0.05</v>
      </c>
      <c r="L8605" s="6">
        <f t="shared" si="270"/>
        <v>104.95</v>
      </c>
      <c r="M8605" s="8">
        <f t="shared" si="271"/>
        <v>4093.05</v>
      </c>
      <c r="N8605" s="21">
        <f>(sales[[#This Row],[Price]]*sales[[#This Row],[Qty]])-(sales[[#This Row],[Discount_Amt]]*sales[[#This Row],[Qty]])</f>
        <v>3988.1</v>
      </c>
    </row>
    <row r="8606" spans="2:14" hidden="1" x14ac:dyDescent="0.35">
      <c r="B8606" s="7">
        <v>2032604</v>
      </c>
      <c r="C8606" s="1" t="s">
        <v>18</v>
      </c>
      <c r="D8606" s="1" t="s">
        <v>26</v>
      </c>
      <c r="E8606" s="1" t="s">
        <v>42</v>
      </c>
      <c r="F8606" s="1" t="s">
        <v>520</v>
      </c>
      <c r="G8606" s="3">
        <v>45482</v>
      </c>
      <c r="H8606" s="3">
        <v>45483</v>
      </c>
      <c r="I8606" s="6">
        <v>11000</v>
      </c>
      <c r="J8606" s="1">
        <v>1</v>
      </c>
      <c r="K8606" s="4">
        <v>0.03</v>
      </c>
      <c r="L8606" s="6">
        <f t="shared" si="270"/>
        <v>330</v>
      </c>
      <c r="M8606" s="8">
        <f t="shared" si="271"/>
        <v>10670</v>
      </c>
      <c r="N8606" s="21">
        <f>(sales[[#This Row],[Price]]*sales[[#This Row],[Qty]])-(sales[[#This Row],[Discount_Amt]]*sales[[#This Row],[Qty]])</f>
        <v>10670</v>
      </c>
    </row>
    <row r="8607" spans="2:14" hidden="1" x14ac:dyDescent="0.35">
      <c r="B8607" s="7">
        <v>2032605</v>
      </c>
      <c r="C8607" s="1" t="s">
        <v>19</v>
      </c>
      <c r="D8607" s="1" t="s">
        <v>27</v>
      </c>
      <c r="E8607" s="1" t="s">
        <v>43</v>
      </c>
      <c r="F8607" s="1" t="s">
        <v>518</v>
      </c>
      <c r="G8607" s="3">
        <v>45482</v>
      </c>
      <c r="H8607" s="3">
        <v>45490</v>
      </c>
      <c r="I8607" s="6">
        <v>800</v>
      </c>
      <c r="J8607" s="1">
        <v>2</v>
      </c>
      <c r="K8607" s="4">
        <v>0.1</v>
      </c>
      <c r="L8607" s="6">
        <f t="shared" si="270"/>
        <v>80</v>
      </c>
      <c r="M8607" s="8">
        <f t="shared" si="271"/>
        <v>1520</v>
      </c>
      <c r="N8607" s="21">
        <f>(sales[[#This Row],[Price]]*sales[[#This Row],[Qty]])-(sales[[#This Row],[Discount_Amt]]*sales[[#This Row],[Qty]])</f>
        <v>1440</v>
      </c>
    </row>
    <row r="8608" spans="2:14" hidden="1" x14ac:dyDescent="0.35">
      <c r="B8608" s="7">
        <v>2032606</v>
      </c>
      <c r="C8608" s="1" t="s">
        <v>20</v>
      </c>
      <c r="D8608" s="1" t="s">
        <v>28</v>
      </c>
      <c r="E8608" s="1" t="s">
        <v>44</v>
      </c>
      <c r="F8608" s="1" t="s">
        <v>519</v>
      </c>
      <c r="G8608" s="3">
        <v>45482</v>
      </c>
      <c r="H8608" s="3">
        <v>45484</v>
      </c>
      <c r="I8608" s="6">
        <v>5500</v>
      </c>
      <c r="J8608" s="1">
        <v>3</v>
      </c>
      <c r="K8608" s="4">
        <v>0.05</v>
      </c>
      <c r="L8608" s="6">
        <f t="shared" si="270"/>
        <v>275</v>
      </c>
      <c r="M8608" s="8">
        <f t="shared" si="271"/>
        <v>16225</v>
      </c>
      <c r="N8608" s="21">
        <f>(sales[[#This Row],[Price]]*sales[[#This Row],[Qty]])-(sales[[#This Row],[Discount_Amt]]*sales[[#This Row],[Qty]])</f>
        <v>15675</v>
      </c>
    </row>
    <row r="8609" spans="2:14" hidden="1" x14ac:dyDescent="0.35">
      <c r="B8609" s="7">
        <v>2032607</v>
      </c>
      <c r="C8609" s="1" t="s">
        <v>21</v>
      </c>
      <c r="D8609" s="1" t="s">
        <v>29</v>
      </c>
      <c r="E8609" s="1" t="s">
        <v>45</v>
      </c>
      <c r="F8609" s="1" t="s">
        <v>520</v>
      </c>
      <c r="G8609" s="3">
        <v>45482</v>
      </c>
      <c r="H8609" s="3">
        <v>45485</v>
      </c>
      <c r="I8609" s="6">
        <v>1350</v>
      </c>
      <c r="J8609" s="1">
        <v>2</v>
      </c>
      <c r="K8609" s="4">
        <v>0.05</v>
      </c>
      <c r="L8609" s="6">
        <f t="shared" si="270"/>
        <v>67.5</v>
      </c>
      <c r="M8609" s="8">
        <f t="shared" si="271"/>
        <v>2632.5</v>
      </c>
      <c r="N8609" s="21">
        <f>(sales[[#This Row],[Price]]*sales[[#This Row],[Qty]])-(sales[[#This Row],[Discount_Amt]]*sales[[#This Row],[Qty]])</f>
        <v>2565</v>
      </c>
    </row>
    <row r="8610" spans="2:14" hidden="1" x14ac:dyDescent="0.35">
      <c r="B8610" s="7">
        <v>2032608</v>
      </c>
      <c r="C8610" s="1" t="s">
        <v>22</v>
      </c>
      <c r="D8610" s="1" t="s">
        <v>25</v>
      </c>
      <c r="E8610" s="1" t="s">
        <v>46</v>
      </c>
      <c r="F8610" s="1" t="s">
        <v>521</v>
      </c>
      <c r="G8610" s="3">
        <v>45482</v>
      </c>
      <c r="H8610" s="3">
        <v>45487</v>
      </c>
      <c r="I8610" s="6">
        <v>4500</v>
      </c>
      <c r="J8610" s="1">
        <v>7</v>
      </c>
      <c r="K8610" s="4">
        <v>0.02</v>
      </c>
      <c r="L8610" s="6">
        <f t="shared" si="270"/>
        <v>90</v>
      </c>
      <c r="M8610" s="8">
        <f t="shared" si="271"/>
        <v>31410</v>
      </c>
      <c r="N8610" s="21">
        <f>(sales[[#This Row],[Price]]*sales[[#This Row],[Qty]])-(sales[[#This Row],[Discount_Amt]]*sales[[#This Row],[Qty]])</f>
        <v>30870</v>
      </c>
    </row>
    <row r="8611" spans="2:14" hidden="1" x14ac:dyDescent="0.35">
      <c r="B8611" s="7">
        <v>2032609</v>
      </c>
      <c r="C8611" s="1" t="s">
        <v>23</v>
      </c>
      <c r="D8611" s="1" t="s">
        <v>30</v>
      </c>
      <c r="E8611" s="1" t="s">
        <v>47</v>
      </c>
      <c r="F8611" s="1" t="s">
        <v>518</v>
      </c>
      <c r="G8611" s="3">
        <v>45482</v>
      </c>
      <c r="H8611" s="3">
        <v>45483</v>
      </c>
      <c r="I8611" s="6">
        <v>2350</v>
      </c>
      <c r="J8611" s="1">
        <v>2</v>
      </c>
      <c r="K8611" s="4">
        <v>0.06</v>
      </c>
      <c r="L8611" s="6">
        <f t="shared" si="270"/>
        <v>141</v>
      </c>
      <c r="M8611" s="8">
        <f t="shared" si="271"/>
        <v>4559</v>
      </c>
      <c r="N8611" s="21">
        <f>(sales[[#This Row],[Price]]*sales[[#This Row],[Qty]])-(sales[[#This Row],[Discount_Amt]]*sales[[#This Row],[Qty]])</f>
        <v>4418</v>
      </c>
    </row>
    <row r="8612" spans="2:14" hidden="1" x14ac:dyDescent="0.35">
      <c r="B8612" s="7">
        <v>2032610</v>
      </c>
      <c r="C8612" s="1" t="s">
        <v>24</v>
      </c>
      <c r="D8612" s="1" t="s">
        <v>27</v>
      </c>
      <c r="E8612" s="1" t="s">
        <v>48</v>
      </c>
      <c r="F8612" s="1" t="s">
        <v>518</v>
      </c>
      <c r="G8612" s="3">
        <v>45482</v>
      </c>
      <c r="H8612" s="3">
        <v>45490</v>
      </c>
      <c r="I8612" s="6">
        <v>90</v>
      </c>
      <c r="J8612" s="1">
        <v>1</v>
      </c>
      <c r="K8612" s="4">
        <v>0.15</v>
      </c>
      <c r="L8612" s="6">
        <f t="shared" si="270"/>
        <v>13.5</v>
      </c>
      <c r="M8612" s="8">
        <f t="shared" si="271"/>
        <v>76.5</v>
      </c>
      <c r="N8612" s="21">
        <f>(sales[[#This Row],[Price]]*sales[[#This Row],[Qty]])-(sales[[#This Row],[Discount_Amt]]*sales[[#This Row],[Qty]])</f>
        <v>76.5</v>
      </c>
    </row>
    <row r="8613" spans="2:14" hidden="1" x14ac:dyDescent="0.35">
      <c r="B8613" s="7">
        <v>2032611</v>
      </c>
      <c r="C8613" s="1" t="s">
        <v>4</v>
      </c>
      <c r="D8613" s="1" t="s">
        <v>28</v>
      </c>
      <c r="E8613" s="1" t="s">
        <v>49</v>
      </c>
      <c r="F8613" s="1" t="s">
        <v>519</v>
      </c>
      <c r="G8613" s="3">
        <v>45482</v>
      </c>
      <c r="H8613" s="3">
        <v>45484</v>
      </c>
      <c r="I8613" s="6">
        <v>280</v>
      </c>
      <c r="J8613" s="1">
        <v>1</v>
      </c>
      <c r="K8613" s="4">
        <v>0.02</v>
      </c>
      <c r="L8613" s="6">
        <f t="shared" si="270"/>
        <v>5.6000000000000005</v>
      </c>
      <c r="M8613" s="8">
        <f t="shared" si="271"/>
        <v>274.39999999999998</v>
      </c>
      <c r="N8613" s="21">
        <f>(sales[[#This Row],[Price]]*sales[[#This Row],[Qty]])-(sales[[#This Row],[Discount_Amt]]*sales[[#This Row],[Qty]])</f>
        <v>274.39999999999998</v>
      </c>
    </row>
    <row r="8614" spans="2:14" hidden="1" x14ac:dyDescent="0.35">
      <c r="B8614" s="7">
        <v>2032612</v>
      </c>
      <c r="C8614" s="1" t="s">
        <v>5</v>
      </c>
      <c r="D8614" s="1" t="s">
        <v>29</v>
      </c>
      <c r="E8614" s="1" t="s">
        <v>50</v>
      </c>
      <c r="F8614" s="1" t="s">
        <v>521</v>
      </c>
      <c r="G8614" s="3">
        <v>45482</v>
      </c>
      <c r="H8614" s="3">
        <v>45485</v>
      </c>
      <c r="I8614" s="6">
        <v>70</v>
      </c>
      <c r="J8614" s="1">
        <v>1</v>
      </c>
      <c r="K8614" s="4">
        <v>0.02</v>
      </c>
      <c r="L8614" s="6">
        <f t="shared" si="270"/>
        <v>1.4000000000000001</v>
      </c>
      <c r="M8614" s="8">
        <f t="shared" si="271"/>
        <v>68.599999999999994</v>
      </c>
      <c r="N8614" s="21">
        <f>(sales[[#This Row],[Price]]*sales[[#This Row],[Qty]])-(sales[[#This Row],[Discount_Amt]]*sales[[#This Row],[Qty]])</f>
        <v>68.599999999999994</v>
      </c>
    </row>
    <row r="8615" spans="2:14" hidden="1" x14ac:dyDescent="0.35">
      <c r="B8615" s="7">
        <v>2032613</v>
      </c>
      <c r="C8615" s="1" t="s">
        <v>6</v>
      </c>
      <c r="D8615" s="1" t="s">
        <v>25</v>
      </c>
      <c r="E8615" s="1" t="s">
        <v>51</v>
      </c>
      <c r="F8615" s="1" t="s">
        <v>520</v>
      </c>
      <c r="G8615" s="3">
        <v>45482</v>
      </c>
      <c r="H8615" s="3">
        <v>45487</v>
      </c>
      <c r="I8615" s="6">
        <v>230</v>
      </c>
      <c r="J8615" s="1">
        <v>2</v>
      </c>
      <c r="K8615" s="4">
        <v>0.02</v>
      </c>
      <c r="L8615" s="6">
        <f t="shared" si="270"/>
        <v>4.6000000000000005</v>
      </c>
      <c r="M8615" s="8">
        <f t="shared" si="271"/>
        <v>455.4</v>
      </c>
      <c r="N8615" s="21">
        <f>(sales[[#This Row],[Price]]*sales[[#This Row],[Qty]])-(sales[[#This Row],[Discount_Amt]]*sales[[#This Row],[Qty]])</f>
        <v>450.8</v>
      </c>
    </row>
    <row r="8616" spans="2:14" hidden="1" x14ac:dyDescent="0.35">
      <c r="B8616" s="7">
        <v>2032614</v>
      </c>
      <c r="C8616" s="1" t="s">
        <v>7</v>
      </c>
      <c r="D8616" s="1" t="s">
        <v>26</v>
      </c>
      <c r="E8616" s="1" t="s">
        <v>506</v>
      </c>
      <c r="F8616" s="1" t="s">
        <v>518</v>
      </c>
      <c r="G8616" s="3">
        <v>45482</v>
      </c>
      <c r="H8616" s="3">
        <v>45483</v>
      </c>
      <c r="I8616" s="6">
        <v>7999</v>
      </c>
      <c r="J8616" s="1">
        <v>1</v>
      </c>
      <c r="K8616" s="4">
        <v>0.02</v>
      </c>
      <c r="L8616" s="6">
        <f t="shared" si="270"/>
        <v>159.97999999999999</v>
      </c>
      <c r="M8616" s="8">
        <f t="shared" si="271"/>
        <v>7839.02</v>
      </c>
      <c r="N8616" s="21">
        <f>(sales[[#This Row],[Price]]*sales[[#This Row],[Qty]])-(sales[[#This Row],[Discount_Amt]]*sales[[#This Row],[Qty]])</f>
        <v>7839.02</v>
      </c>
    </row>
    <row r="8617" spans="2:14" x14ac:dyDescent="0.35">
      <c r="B8617" s="7">
        <v>2032615</v>
      </c>
      <c r="C8617" s="1" t="s">
        <v>10</v>
      </c>
      <c r="D8617" s="1" t="s">
        <v>27</v>
      </c>
      <c r="E8617" s="1" t="s">
        <v>507</v>
      </c>
      <c r="F8617" s="1" t="s">
        <v>519</v>
      </c>
      <c r="G8617" s="3">
        <v>45482</v>
      </c>
      <c r="H8617" s="3">
        <v>45490</v>
      </c>
      <c r="I8617" s="6">
        <v>850</v>
      </c>
      <c r="J8617" s="1">
        <v>2</v>
      </c>
      <c r="K8617" s="4">
        <v>0.02</v>
      </c>
      <c r="L8617" s="6">
        <f t="shared" si="270"/>
        <v>17</v>
      </c>
      <c r="M8617" s="8">
        <f t="shared" si="271"/>
        <v>1683</v>
      </c>
      <c r="N8617" s="21">
        <f>(sales[[#This Row],[Price]]*sales[[#This Row],[Qty]])-(sales[[#This Row],[Discount_Amt]]*sales[[#This Row],[Qty]])</f>
        <v>1666</v>
      </c>
    </row>
    <row r="8618" spans="2:14" hidden="1" x14ac:dyDescent="0.35">
      <c r="B8618" s="7">
        <v>2032616</v>
      </c>
      <c r="C8618" s="1" t="s">
        <v>8</v>
      </c>
      <c r="D8618" s="1" t="s">
        <v>28</v>
      </c>
      <c r="E8618" s="1" t="s">
        <v>508</v>
      </c>
      <c r="F8618" s="1" t="s">
        <v>520</v>
      </c>
      <c r="G8618" s="3">
        <v>45482</v>
      </c>
      <c r="H8618" s="3">
        <v>45484</v>
      </c>
      <c r="I8618" s="6">
        <v>65000</v>
      </c>
      <c r="J8618" s="1">
        <v>7</v>
      </c>
      <c r="K8618" s="4">
        <v>0.02</v>
      </c>
      <c r="L8618" s="6">
        <f t="shared" si="270"/>
        <v>1300</v>
      </c>
      <c r="M8618" s="8">
        <f t="shared" si="271"/>
        <v>453700</v>
      </c>
      <c r="N8618" s="21">
        <f>(sales[[#This Row],[Price]]*sales[[#This Row],[Qty]])-(sales[[#This Row],[Discount_Amt]]*sales[[#This Row],[Qty]])</f>
        <v>445900</v>
      </c>
    </row>
    <row r="8619" spans="2:14" hidden="1" x14ac:dyDescent="0.35">
      <c r="B8619" s="7">
        <v>2032617</v>
      </c>
      <c r="C8619" s="1" t="s">
        <v>9</v>
      </c>
      <c r="D8619" s="1" t="s">
        <v>29</v>
      </c>
      <c r="E8619" s="1" t="s">
        <v>31</v>
      </c>
      <c r="F8619" s="1" t="s">
        <v>521</v>
      </c>
      <c r="G8619" s="3">
        <v>45482</v>
      </c>
      <c r="H8619" s="3">
        <v>45485</v>
      </c>
      <c r="I8619" s="6">
        <v>450</v>
      </c>
      <c r="J8619" s="1">
        <v>2</v>
      </c>
      <c r="K8619" s="4">
        <v>0.02</v>
      </c>
      <c r="L8619" s="6">
        <f t="shared" si="270"/>
        <v>9</v>
      </c>
      <c r="M8619" s="8">
        <f t="shared" si="271"/>
        <v>891</v>
      </c>
      <c r="N8619" s="21">
        <f>(sales[[#This Row],[Price]]*sales[[#This Row],[Qty]])-(sales[[#This Row],[Discount_Amt]]*sales[[#This Row],[Qty]])</f>
        <v>882</v>
      </c>
    </row>
    <row r="8620" spans="2:14" x14ac:dyDescent="0.35">
      <c r="B8620" s="7">
        <v>2032618</v>
      </c>
      <c r="C8620" s="1" t="s">
        <v>11</v>
      </c>
      <c r="D8620" s="1" t="s">
        <v>25</v>
      </c>
      <c r="E8620" s="1" t="s">
        <v>32</v>
      </c>
      <c r="F8620" s="1" t="s">
        <v>518</v>
      </c>
      <c r="G8620" s="3">
        <v>45482</v>
      </c>
      <c r="H8620" s="3">
        <v>45487</v>
      </c>
      <c r="I8620" s="6">
        <v>1299</v>
      </c>
      <c r="J8620" s="1">
        <v>2</v>
      </c>
      <c r="K8620" s="4">
        <v>0.02</v>
      </c>
      <c r="L8620" s="6">
        <f t="shared" si="270"/>
        <v>25.98</v>
      </c>
      <c r="M8620" s="8">
        <f t="shared" si="271"/>
        <v>2572.02</v>
      </c>
      <c r="N8620" s="21">
        <f>(sales[[#This Row],[Price]]*sales[[#This Row],[Qty]])-(sales[[#This Row],[Discount_Amt]]*sales[[#This Row],[Qty]])</f>
        <v>2546.04</v>
      </c>
    </row>
    <row r="8621" spans="2:14" x14ac:dyDescent="0.35">
      <c r="B8621" s="7">
        <v>2032619</v>
      </c>
      <c r="C8621" s="1" t="s">
        <v>12</v>
      </c>
      <c r="D8621" s="1" t="s">
        <v>26</v>
      </c>
      <c r="E8621" s="1" t="s">
        <v>38</v>
      </c>
      <c r="F8621" s="1" t="s">
        <v>518</v>
      </c>
      <c r="G8621" s="3">
        <v>45482</v>
      </c>
      <c r="H8621" s="3">
        <v>45483</v>
      </c>
      <c r="I8621" s="6">
        <v>1700</v>
      </c>
      <c r="J8621" s="1">
        <v>1</v>
      </c>
      <c r="K8621" s="4">
        <v>7.0000000000000007E-2</v>
      </c>
      <c r="L8621" s="6">
        <f t="shared" si="270"/>
        <v>119.00000000000001</v>
      </c>
      <c r="M8621" s="8">
        <f t="shared" si="271"/>
        <v>1581</v>
      </c>
      <c r="N8621" s="21">
        <f>(sales[[#This Row],[Price]]*sales[[#This Row],[Qty]])-(sales[[#This Row],[Discount_Amt]]*sales[[#This Row],[Qty]])</f>
        <v>1581</v>
      </c>
    </row>
    <row r="8622" spans="2:14" hidden="1" x14ac:dyDescent="0.35">
      <c r="B8622" s="7">
        <v>2032620</v>
      </c>
      <c r="C8622" s="1" t="s">
        <v>13</v>
      </c>
      <c r="D8622" s="1" t="s">
        <v>27</v>
      </c>
      <c r="E8622" s="1" t="s">
        <v>33</v>
      </c>
      <c r="F8622" s="1" t="s">
        <v>519</v>
      </c>
      <c r="G8622" s="3">
        <v>45482</v>
      </c>
      <c r="H8622" s="3">
        <v>45490</v>
      </c>
      <c r="I8622" s="6">
        <v>55000</v>
      </c>
      <c r="J8622" s="1">
        <v>2</v>
      </c>
      <c r="K8622" s="4">
        <v>0.03</v>
      </c>
      <c r="L8622" s="6">
        <f t="shared" ref="L8622:L8685" si="272">I8622*K8622</f>
        <v>1650</v>
      </c>
      <c r="M8622" s="8">
        <f t="shared" ref="M8622:M8685" si="273">I8622*J8622-L8622</f>
        <v>108350</v>
      </c>
      <c r="N8622" s="21">
        <f>(sales[[#This Row],[Price]]*sales[[#This Row],[Qty]])-(sales[[#This Row],[Discount_Amt]]*sales[[#This Row],[Qty]])</f>
        <v>106700</v>
      </c>
    </row>
    <row r="8623" spans="2:14" hidden="1" x14ac:dyDescent="0.35">
      <c r="B8623" s="7">
        <v>2032621</v>
      </c>
      <c r="C8623" s="1" t="s">
        <v>14</v>
      </c>
      <c r="D8623" s="1" t="s">
        <v>28</v>
      </c>
      <c r="E8623" s="1" t="s">
        <v>34</v>
      </c>
      <c r="F8623" s="1" t="s">
        <v>521</v>
      </c>
      <c r="G8623" s="3">
        <v>45482</v>
      </c>
      <c r="H8623" s="3">
        <v>45484</v>
      </c>
      <c r="I8623" s="6">
        <v>57999</v>
      </c>
      <c r="J8623" s="1">
        <v>4</v>
      </c>
      <c r="K8623" s="4">
        <v>0.08</v>
      </c>
      <c r="L8623" s="6">
        <f t="shared" si="272"/>
        <v>4639.92</v>
      </c>
      <c r="M8623" s="8">
        <f t="shared" si="273"/>
        <v>227356.08</v>
      </c>
      <c r="N8623" s="21">
        <f>(sales[[#This Row],[Price]]*sales[[#This Row],[Qty]])-(sales[[#This Row],[Discount_Amt]]*sales[[#This Row],[Qty]])</f>
        <v>213436.32</v>
      </c>
    </row>
    <row r="8624" spans="2:14" hidden="1" x14ac:dyDescent="0.35">
      <c r="B8624" s="7">
        <v>2032622</v>
      </c>
      <c r="C8624" s="1" t="s">
        <v>15</v>
      </c>
      <c r="D8624" s="1" t="s">
        <v>29</v>
      </c>
      <c r="E8624" s="1" t="s">
        <v>35</v>
      </c>
      <c r="F8624" s="1" t="s">
        <v>520</v>
      </c>
      <c r="G8624" s="3">
        <v>45482</v>
      </c>
      <c r="H8624" s="3">
        <v>45485</v>
      </c>
      <c r="I8624" s="6">
        <v>1399</v>
      </c>
      <c r="J8624" s="1">
        <v>3</v>
      </c>
      <c r="K8624" s="4">
        <v>0.05</v>
      </c>
      <c r="L8624" s="6">
        <f t="shared" si="272"/>
        <v>69.95</v>
      </c>
      <c r="M8624" s="8">
        <f t="shared" si="273"/>
        <v>4127.05</v>
      </c>
      <c r="N8624" s="21">
        <f>(sales[[#This Row],[Price]]*sales[[#This Row],[Qty]])-(sales[[#This Row],[Discount_Amt]]*sales[[#This Row],[Qty]])</f>
        <v>3987.15</v>
      </c>
    </row>
    <row r="8625" spans="2:14" hidden="1" x14ac:dyDescent="0.35">
      <c r="B8625" s="7">
        <v>2032623</v>
      </c>
      <c r="C8625" s="1" t="s">
        <v>16</v>
      </c>
      <c r="D8625" s="1" t="s">
        <v>25</v>
      </c>
      <c r="E8625" s="1" t="s">
        <v>36</v>
      </c>
      <c r="F8625" s="1" t="s">
        <v>518</v>
      </c>
      <c r="G8625" s="3">
        <v>45482</v>
      </c>
      <c r="H8625" s="3">
        <v>45487</v>
      </c>
      <c r="I8625" s="6">
        <v>999</v>
      </c>
      <c r="J8625" s="1">
        <v>2</v>
      </c>
      <c r="K8625" s="4">
        <v>0.05</v>
      </c>
      <c r="L8625" s="6">
        <f t="shared" si="272"/>
        <v>49.95</v>
      </c>
      <c r="M8625" s="8">
        <f t="shared" si="273"/>
        <v>1948.05</v>
      </c>
      <c r="N8625" s="21">
        <f>(sales[[#This Row],[Price]]*sales[[#This Row],[Qty]])-(sales[[#This Row],[Discount_Amt]]*sales[[#This Row],[Qty]])</f>
        <v>1898.1</v>
      </c>
    </row>
    <row r="8626" spans="2:14" x14ac:dyDescent="0.35">
      <c r="B8626" s="7">
        <v>2032624</v>
      </c>
      <c r="C8626" s="1" t="s">
        <v>17</v>
      </c>
      <c r="D8626" s="1" t="s">
        <v>443</v>
      </c>
      <c r="E8626" s="1" t="s">
        <v>37</v>
      </c>
      <c r="F8626" s="1" t="s">
        <v>519</v>
      </c>
      <c r="G8626" s="3">
        <v>45482</v>
      </c>
      <c r="H8626" s="3">
        <v>45483</v>
      </c>
      <c r="I8626" s="6">
        <v>2099</v>
      </c>
      <c r="J8626" s="1">
        <v>1</v>
      </c>
      <c r="K8626" s="4">
        <v>0.05</v>
      </c>
      <c r="L8626" s="6">
        <f t="shared" si="272"/>
        <v>104.95</v>
      </c>
      <c r="M8626" s="8">
        <f t="shared" si="273"/>
        <v>1994.05</v>
      </c>
      <c r="N8626" s="21">
        <f>(sales[[#This Row],[Price]]*sales[[#This Row],[Qty]])-(sales[[#This Row],[Discount_Amt]]*sales[[#This Row],[Qty]])</f>
        <v>1994.05</v>
      </c>
    </row>
    <row r="8627" spans="2:14" hidden="1" x14ac:dyDescent="0.35">
      <c r="B8627" s="7">
        <v>2032625</v>
      </c>
      <c r="C8627" s="1" t="s">
        <v>18</v>
      </c>
      <c r="D8627" s="1" t="s">
        <v>25</v>
      </c>
      <c r="E8627" s="1" t="s">
        <v>39</v>
      </c>
      <c r="F8627" s="1" t="s">
        <v>520</v>
      </c>
      <c r="G8627" s="3">
        <v>45482</v>
      </c>
      <c r="H8627" s="3">
        <v>45490</v>
      </c>
      <c r="I8627" s="6">
        <v>11000</v>
      </c>
      <c r="J8627" s="1">
        <v>1</v>
      </c>
      <c r="K8627" s="4">
        <v>0.05</v>
      </c>
      <c r="L8627" s="6">
        <f t="shared" si="272"/>
        <v>550</v>
      </c>
      <c r="M8627" s="8">
        <f t="shared" si="273"/>
        <v>10450</v>
      </c>
      <c r="N8627" s="21">
        <f>(sales[[#This Row],[Price]]*sales[[#This Row],[Qty]])-(sales[[#This Row],[Discount_Amt]]*sales[[#This Row],[Qty]])</f>
        <v>10450</v>
      </c>
    </row>
    <row r="8628" spans="2:14" hidden="1" x14ac:dyDescent="0.35">
      <c r="B8628" s="7">
        <v>2032626</v>
      </c>
      <c r="C8628" s="1" t="s">
        <v>19</v>
      </c>
      <c r="D8628" s="1" t="s">
        <v>26</v>
      </c>
      <c r="E8628" s="1" t="s">
        <v>40</v>
      </c>
      <c r="F8628" s="1" t="s">
        <v>521</v>
      </c>
      <c r="G8628" s="3">
        <v>45482</v>
      </c>
      <c r="H8628" s="3">
        <v>45484</v>
      </c>
      <c r="I8628" s="6">
        <v>800</v>
      </c>
      <c r="J8628" s="1">
        <v>2</v>
      </c>
      <c r="K8628" s="4">
        <v>0.03</v>
      </c>
      <c r="L8628" s="6">
        <f t="shared" si="272"/>
        <v>24</v>
      </c>
      <c r="M8628" s="8">
        <f t="shared" si="273"/>
        <v>1576</v>
      </c>
      <c r="N8628" s="21">
        <f>(sales[[#This Row],[Price]]*sales[[#This Row],[Qty]])-(sales[[#This Row],[Discount_Amt]]*sales[[#This Row],[Qty]])</f>
        <v>1552</v>
      </c>
    </row>
    <row r="8629" spans="2:14" hidden="1" x14ac:dyDescent="0.35">
      <c r="B8629" s="7">
        <v>2032627</v>
      </c>
      <c r="C8629" s="1" t="s">
        <v>20</v>
      </c>
      <c r="D8629" s="1" t="s">
        <v>27</v>
      </c>
      <c r="E8629" s="1" t="s">
        <v>41</v>
      </c>
      <c r="F8629" s="1" t="s">
        <v>518</v>
      </c>
      <c r="G8629" s="3">
        <v>45482</v>
      </c>
      <c r="H8629" s="3">
        <v>45485</v>
      </c>
      <c r="I8629" s="6">
        <v>5500</v>
      </c>
      <c r="J8629" s="1">
        <v>1</v>
      </c>
      <c r="K8629" s="4">
        <v>0.1</v>
      </c>
      <c r="L8629" s="6">
        <f t="shared" si="272"/>
        <v>550</v>
      </c>
      <c r="M8629" s="8">
        <f t="shared" si="273"/>
        <v>4950</v>
      </c>
      <c r="N8629" s="21">
        <f>(sales[[#This Row],[Price]]*sales[[#This Row],[Qty]])-(sales[[#This Row],[Discount_Amt]]*sales[[#This Row],[Qty]])</f>
        <v>4950</v>
      </c>
    </row>
    <row r="8630" spans="2:14" hidden="1" x14ac:dyDescent="0.35">
      <c r="B8630" s="7">
        <v>2032628</v>
      </c>
      <c r="C8630" s="1" t="s">
        <v>21</v>
      </c>
      <c r="D8630" s="1" t="s">
        <v>28</v>
      </c>
      <c r="E8630" s="1" t="s">
        <v>42</v>
      </c>
      <c r="F8630" s="1" t="s">
        <v>518</v>
      </c>
      <c r="G8630" s="3">
        <v>45482</v>
      </c>
      <c r="H8630" s="3">
        <v>45487</v>
      </c>
      <c r="I8630" s="6">
        <v>1350</v>
      </c>
      <c r="J8630" s="1">
        <v>3</v>
      </c>
      <c r="K8630" s="4">
        <v>0.05</v>
      </c>
      <c r="L8630" s="6">
        <f t="shared" si="272"/>
        <v>67.5</v>
      </c>
      <c r="M8630" s="8">
        <f t="shared" si="273"/>
        <v>3982.5</v>
      </c>
      <c r="N8630" s="21">
        <f>(sales[[#This Row],[Price]]*sales[[#This Row],[Qty]])-(sales[[#This Row],[Discount_Amt]]*sales[[#This Row],[Qty]])</f>
        <v>3847.5</v>
      </c>
    </row>
    <row r="8631" spans="2:14" hidden="1" x14ac:dyDescent="0.35">
      <c r="B8631" s="7">
        <v>2032629</v>
      </c>
      <c r="C8631" s="1" t="s">
        <v>22</v>
      </c>
      <c r="D8631" s="1" t="s">
        <v>29</v>
      </c>
      <c r="E8631" s="1" t="s">
        <v>43</v>
      </c>
      <c r="F8631" s="1" t="s">
        <v>519</v>
      </c>
      <c r="G8631" s="3">
        <v>45482</v>
      </c>
      <c r="H8631" s="3">
        <v>45483</v>
      </c>
      <c r="I8631" s="6">
        <v>4500</v>
      </c>
      <c r="J8631" s="1">
        <v>2</v>
      </c>
      <c r="K8631" s="4">
        <v>0.05</v>
      </c>
      <c r="L8631" s="6">
        <f t="shared" si="272"/>
        <v>225</v>
      </c>
      <c r="M8631" s="8">
        <f t="shared" si="273"/>
        <v>8775</v>
      </c>
      <c r="N8631" s="21">
        <f>(sales[[#This Row],[Price]]*sales[[#This Row],[Qty]])-(sales[[#This Row],[Discount_Amt]]*sales[[#This Row],[Qty]])</f>
        <v>8550</v>
      </c>
    </row>
    <row r="8632" spans="2:14" hidden="1" x14ac:dyDescent="0.35">
      <c r="B8632" s="7">
        <v>2032630</v>
      </c>
      <c r="C8632" s="1" t="s">
        <v>23</v>
      </c>
      <c r="D8632" s="1" t="s">
        <v>25</v>
      </c>
      <c r="E8632" s="1" t="s">
        <v>44</v>
      </c>
      <c r="F8632" s="1" t="s">
        <v>521</v>
      </c>
      <c r="G8632" s="3">
        <v>45482</v>
      </c>
      <c r="H8632" s="3">
        <v>45490</v>
      </c>
      <c r="I8632" s="6">
        <v>2350</v>
      </c>
      <c r="J8632" s="1">
        <v>1</v>
      </c>
      <c r="K8632" s="4">
        <v>0.02</v>
      </c>
      <c r="L8632" s="6">
        <f t="shared" si="272"/>
        <v>47</v>
      </c>
      <c r="M8632" s="8">
        <f t="shared" si="273"/>
        <v>2303</v>
      </c>
      <c r="N8632" s="21">
        <f>(sales[[#This Row],[Price]]*sales[[#This Row],[Qty]])-(sales[[#This Row],[Discount_Amt]]*sales[[#This Row],[Qty]])</f>
        <v>2303</v>
      </c>
    </row>
    <row r="8633" spans="2:14" hidden="1" x14ac:dyDescent="0.35">
      <c r="B8633" s="7">
        <v>2032631</v>
      </c>
      <c r="C8633" s="1" t="s">
        <v>24</v>
      </c>
      <c r="D8633" s="1" t="s">
        <v>30</v>
      </c>
      <c r="E8633" s="1" t="s">
        <v>45</v>
      </c>
      <c r="F8633" s="1" t="s">
        <v>520</v>
      </c>
      <c r="G8633" s="3">
        <v>45482</v>
      </c>
      <c r="H8633" s="3">
        <v>45484</v>
      </c>
      <c r="I8633" s="6">
        <v>90</v>
      </c>
      <c r="J8633" s="1">
        <v>2</v>
      </c>
      <c r="K8633" s="4">
        <v>0.06</v>
      </c>
      <c r="L8633" s="6">
        <f t="shared" si="272"/>
        <v>5.3999999999999995</v>
      </c>
      <c r="M8633" s="8">
        <f t="shared" si="273"/>
        <v>174.6</v>
      </c>
      <c r="N8633" s="21">
        <f>(sales[[#This Row],[Price]]*sales[[#This Row],[Qty]])-(sales[[#This Row],[Discount_Amt]]*sales[[#This Row],[Qty]])</f>
        <v>169.2</v>
      </c>
    </row>
    <row r="8634" spans="2:14" hidden="1" x14ac:dyDescent="0.35">
      <c r="B8634" s="7">
        <v>2032632</v>
      </c>
      <c r="C8634" s="1" t="s">
        <v>4</v>
      </c>
      <c r="D8634" s="1" t="s">
        <v>27</v>
      </c>
      <c r="E8634" s="1" t="s">
        <v>46</v>
      </c>
      <c r="F8634" s="1" t="s">
        <v>518</v>
      </c>
      <c r="G8634" s="3">
        <v>45482</v>
      </c>
      <c r="H8634" s="3">
        <v>45485</v>
      </c>
      <c r="I8634" s="6">
        <v>280</v>
      </c>
      <c r="J8634" s="1">
        <v>1</v>
      </c>
      <c r="K8634" s="4">
        <v>0.15</v>
      </c>
      <c r="L8634" s="6">
        <f t="shared" si="272"/>
        <v>42</v>
      </c>
      <c r="M8634" s="8">
        <f t="shared" si="273"/>
        <v>238</v>
      </c>
      <c r="N8634" s="21">
        <f>(sales[[#This Row],[Price]]*sales[[#This Row],[Qty]])-(sales[[#This Row],[Discount_Amt]]*sales[[#This Row],[Qty]])</f>
        <v>238</v>
      </c>
    </row>
    <row r="8635" spans="2:14" hidden="1" x14ac:dyDescent="0.35">
      <c r="B8635" s="7">
        <v>2032633</v>
      </c>
      <c r="C8635" s="1" t="s">
        <v>5</v>
      </c>
      <c r="D8635" s="1" t="s">
        <v>28</v>
      </c>
      <c r="E8635" s="1" t="s">
        <v>47</v>
      </c>
      <c r="F8635" s="1" t="s">
        <v>519</v>
      </c>
      <c r="G8635" s="3">
        <v>45482</v>
      </c>
      <c r="H8635" s="3">
        <v>45487</v>
      </c>
      <c r="I8635" s="6">
        <v>70</v>
      </c>
      <c r="J8635" s="1">
        <v>2</v>
      </c>
      <c r="K8635" s="4">
        <v>0.02</v>
      </c>
      <c r="L8635" s="6">
        <f t="shared" si="272"/>
        <v>1.4000000000000001</v>
      </c>
      <c r="M8635" s="8">
        <f t="shared" si="273"/>
        <v>138.6</v>
      </c>
      <c r="N8635" s="21">
        <f>(sales[[#This Row],[Price]]*sales[[#This Row],[Qty]])-(sales[[#This Row],[Discount_Amt]]*sales[[#This Row],[Qty]])</f>
        <v>137.19999999999999</v>
      </c>
    </row>
    <row r="8636" spans="2:14" hidden="1" x14ac:dyDescent="0.35">
      <c r="B8636" s="7">
        <v>2032634</v>
      </c>
      <c r="C8636" s="1" t="s">
        <v>6</v>
      </c>
      <c r="D8636" s="1" t="s">
        <v>29</v>
      </c>
      <c r="E8636" s="1" t="s">
        <v>48</v>
      </c>
      <c r="F8636" s="1" t="s">
        <v>520</v>
      </c>
      <c r="G8636" s="3">
        <v>45482</v>
      </c>
      <c r="H8636" s="3">
        <v>45483</v>
      </c>
      <c r="I8636" s="6">
        <v>230</v>
      </c>
      <c r="J8636" s="1">
        <v>3</v>
      </c>
      <c r="K8636" s="4">
        <v>0.02</v>
      </c>
      <c r="L8636" s="6">
        <f t="shared" si="272"/>
        <v>4.6000000000000005</v>
      </c>
      <c r="M8636" s="8">
        <f t="shared" si="273"/>
        <v>685.4</v>
      </c>
      <c r="N8636" s="21">
        <f>(sales[[#This Row],[Price]]*sales[[#This Row],[Qty]])-(sales[[#This Row],[Discount_Amt]]*sales[[#This Row],[Qty]])</f>
        <v>676.2</v>
      </c>
    </row>
    <row r="8637" spans="2:14" hidden="1" x14ac:dyDescent="0.35">
      <c r="B8637" s="7">
        <v>2032635</v>
      </c>
      <c r="C8637" s="1" t="s">
        <v>7</v>
      </c>
      <c r="D8637" s="1" t="s">
        <v>25</v>
      </c>
      <c r="E8637" s="1" t="s">
        <v>49</v>
      </c>
      <c r="F8637" s="1" t="s">
        <v>521</v>
      </c>
      <c r="G8637" s="3">
        <v>45482</v>
      </c>
      <c r="H8637" s="3">
        <v>45490</v>
      </c>
      <c r="I8637" s="6">
        <v>7999</v>
      </c>
      <c r="J8637" s="1">
        <v>2</v>
      </c>
      <c r="K8637" s="4">
        <v>0.02</v>
      </c>
      <c r="L8637" s="6">
        <f t="shared" si="272"/>
        <v>159.97999999999999</v>
      </c>
      <c r="M8637" s="8">
        <f t="shared" si="273"/>
        <v>15838.02</v>
      </c>
      <c r="N8637" s="21">
        <f>(sales[[#This Row],[Price]]*sales[[#This Row],[Qty]])-(sales[[#This Row],[Discount_Amt]]*sales[[#This Row],[Qty]])</f>
        <v>15678.04</v>
      </c>
    </row>
    <row r="8638" spans="2:14" x14ac:dyDescent="0.35">
      <c r="B8638" s="7">
        <v>2032636</v>
      </c>
      <c r="C8638" s="1" t="s">
        <v>10</v>
      </c>
      <c r="D8638" s="1" t="s">
        <v>26</v>
      </c>
      <c r="E8638" s="1" t="s">
        <v>50</v>
      </c>
      <c r="F8638" s="1" t="s">
        <v>518</v>
      </c>
      <c r="G8638" s="3">
        <v>45482</v>
      </c>
      <c r="H8638" s="3">
        <v>45484</v>
      </c>
      <c r="I8638" s="6">
        <v>850</v>
      </c>
      <c r="J8638" s="1">
        <v>7</v>
      </c>
      <c r="K8638" s="4">
        <v>0.02</v>
      </c>
      <c r="L8638" s="6">
        <f t="shared" si="272"/>
        <v>17</v>
      </c>
      <c r="M8638" s="8">
        <f t="shared" si="273"/>
        <v>5933</v>
      </c>
      <c r="N8638" s="21">
        <f>(sales[[#This Row],[Price]]*sales[[#This Row],[Qty]])-(sales[[#This Row],[Discount_Amt]]*sales[[#This Row],[Qty]])</f>
        <v>5831</v>
      </c>
    </row>
    <row r="8639" spans="2:14" hidden="1" x14ac:dyDescent="0.35">
      <c r="B8639" s="7">
        <v>2032637</v>
      </c>
      <c r="C8639" s="1" t="s">
        <v>8</v>
      </c>
      <c r="D8639" s="1" t="s">
        <v>27</v>
      </c>
      <c r="E8639" s="1" t="s">
        <v>51</v>
      </c>
      <c r="F8639" s="1" t="s">
        <v>518</v>
      </c>
      <c r="G8639" s="3">
        <v>45482</v>
      </c>
      <c r="H8639" s="3">
        <v>45485</v>
      </c>
      <c r="I8639" s="6">
        <v>65000</v>
      </c>
      <c r="J8639" s="1">
        <v>2</v>
      </c>
      <c r="K8639" s="4">
        <v>0.02</v>
      </c>
      <c r="L8639" s="6">
        <f t="shared" si="272"/>
        <v>1300</v>
      </c>
      <c r="M8639" s="8">
        <f t="shared" si="273"/>
        <v>128700</v>
      </c>
      <c r="N8639" s="21">
        <f>(sales[[#This Row],[Price]]*sales[[#This Row],[Qty]])-(sales[[#This Row],[Discount_Amt]]*sales[[#This Row],[Qty]])</f>
        <v>127400</v>
      </c>
    </row>
    <row r="8640" spans="2:14" hidden="1" x14ac:dyDescent="0.35">
      <c r="B8640" s="7">
        <v>2032638</v>
      </c>
      <c r="C8640" s="1" t="s">
        <v>9</v>
      </c>
      <c r="D8640" s="1" t="s">
        <v>28</v>
      </c>
      <c r="E8640" s="1" t="s">
        <v>506</v>
      </c>
      <c r="F8640" s="1" t="s">
        <v>519</v>
      </c>
      <c r="G8640" s="3">
        <v>45482</v>
      </c>
      <c r="H8640" s="3">
        <v>45487</v>
      </c>
      <c r="I8640" s="6">
        <v>450</v>
      </c>
      <c r="J8640" s="1">
        <v>1</v>
      </c>
      <c r="K8640" s="4">
        <v>0.02</v>
      </c>
      <c r="L8640" s="6">
        <f t="shared" si="272"/>
        <v>9</v>
      </c>
      <c r="M8640" s="8">
        <f t="shared" si="273"/>
        <v>441</v>
      </c>
      <c r="N8640" s="21">
        <f>(sales[[#This Row],[Price]]*sales[[#This Row],[Qty]])-(sales[[#This Row],[Discount_Amt]]*sales[[#This Row],[Qty]])</f>
        <v>441</v>
      </c>
    </row>
    <row r="8641" spans="2:14" x14ac:dyDescent="0.35">
      <c r="B8641" s="7">
        <v>2032639</v>
      </c>
      <c r="C8641" s="1" t="s">
        <v>11</v>
      </c>
      <c r="D8641" s="1" t="s">
        <v>29</v>
      </c>
      <c r="E8641" s="1" t="s">
        <v>507</v>
      </c>
      <c r="F8641" s="1" t="s">
        <v>521</v>
      </c>
      <c r="G8641" s="3">
        <v>45482</v>
      </c>
      <c r="H8641" s="3">
        <v>45483</v>
      </c>
      <c r="I8641" s="6">
        <v>1299</v>
      </c>
      <c r="J8641" s="1">
        <v>1</v>
      </c>
      <c r="K8641" s="4">
        <v>0.02</v>
      </c>
      <c r="L8641" s="6">
        <f t="shared" si="272"/>
        <v>25.98</v>
      </c>
      <c r="M8641" s="8">
        <f t="shared" si="273"/>
        <v>1273.02</v>
      </c>
      <c r="N8641" s="21">
        <f>(sales[[#This Row],[Price]]*sales[[#This Row],[Qty]])-(sales[[#This Row],[Discount_Amt]]*sales[[#This Row],[Qty]])</f>
        <v>1273.02</v>
      </c>
    </row>
    <row r="8642" spans="2:14" x14ac:dyDescent="0.35">
      <c r="B8642" s="7">
        <v>2032640</v>
      </c>
      <c r="C8642" s="1" t="s">
        <v>12</v>
      </c>
      <c r="D8642" s="1" t="s">
        <v>25</v>
      </c>
      <c r="E8642" s="1" t="s">
        <v>508</v>
      </c>
      <c r="F8642" s="1" t="s">
        <v>520</v>
      </c>
      <c r="G8642" s="3">
        <v>45482</v>
      </c>
      <c r="H8642" s="3">
        <v>45490</v>
      </c>
      <c r="I8642" s="6">
        <v>1700</v>
      </c>
      <c r="J8642" s="1">
        <v>1</v>
      </c>
      <c r="K8642" s="4">
        <v>0.02</v>
      </c>
      <c r="L8642" s="6">
        <f t="shared" si="272"/>
        <v>34</v>
      </c>
      <c r="M8642" s="8">
        <f t="shared" si="273"/>
        <v>1666</v>
      </c>
      <c r="N8642" s="21">
        <f>(sales[[#This Row],[Price]]*sales[[#This Row],[Qty]])-(sales[[#This Row],[Discount_Amt]]*sales[[#This Row],[Qty]])</f>
        <v>1666</v>
      </c>
    </row>
    <row r="8643" spans="2:14" hidden="1" x14ac:dyDescent="0.35">
      <c r="B8643" s="7">
        <v>2032641</v>
      </c>
      <c r="C8643" s="1" t="s">
        <v>13</v>
      </c>
      <c r="D8643" s="1" t="s">
        <v>26</v>
      </c>
      <c r="E8643" s="1" t="s">
        <v>31</v>
      </c>
      <c r="F8643" s="1" t="s">
        <v>518</v>
      </c>
      <c r="G8643" s="3">
        <v>45482</v>
      </c>
      <c r="H8643" s="3">
        <v>45484</v>
      </c>
      <c r="I8643" s="6">
        <v>55000</v>
      </c>
      <c r="J8643" s="1">
        <v>2</v>
      </c>
      <c r="K8643" s="4">
        <v>7.0000000000000007E-2</v>
      </c>
      <c r="L8643" s="6">
        <f t="shared" si="272"/>
        <v>3850.0000000000005</v>
      </c>
      <c r="M8643" s="8">
        <f t="shared" si="273"/>
        <v>106150</v>
      </c>
      <c r="N8643" s="21">
        <f>(sales[[#This Row],[Price]]*sales[[#This Row],[Qty]])-(sales[[#This Row],[Discount_Amt]]*sales[[#This Row],[Qty]])</f>
        <v>102300</v>
      </c>
    </row>
    <row r="8644" spans="2:14" hidden="1" x14ac:dyDescent="0.35">
      <c r="B8644" s="7">
        <v>2032642</v>
      </c>
      <c r="C8644" s="1" t="s">
        <v>14</v>
      </c>
      <c r="D8644" s="1" t="s">
        <v>27</v>
      </c>
      <c r="E8644" s="1" t="s">
        <v>32</v>
      </c>
      <c r="F8644" s="1" t="s">
        <v>519</v>
      </c>
      <c r="G8644" s="3">
        <v>45482</v>
      </c>
      <c r="H8644" s="3">
        <v>45485</v>
      </c>
      <c r="I8644" s="6">
        <v>57999</v>
      </c>
      <c r="J8644" s="1">
        <v>1</v>
      </c>
      <c r="K8644" s="4">
        <v>0.03</v>
      </c>
      <c r="L8644" s="6">
        <f t="shared" si="272"/>
        <v>1739.97</v>
      </c>
      <c r="M8644" s="8">
        <f t="shared" si="273"/>
        <v>56259.03</v>
      </c>
      <c r="N8644" s="21">
        <f>(sales[[#This Row],[Price]]*sales[[#This Row],[Qty]])-(sales[[#This Row],[Discount_Amt]]*sales[[#This Row],[Qty]])</f>
        <v>56259.03</v>
      </c>
    </row>
    <row r="8645" spans="2:14" hidden="1" x14ac:dyDescent="0.35">
      <c r="B8645" s="7">
        <v>2032643</v>
      </c>
      <c r="C8645" s="1" t="s">
        <v>15</v>
      </c>
      <c r="D8645" s="1" t="s">
        <v>28</v>
      </c>
      <c r="E8645" s="1" t="s">
        <v>38</v>
      </c>
      <c r="F8645" s="1" t="s">
        <v>520</v>
      </c>
      <c r="G8645" s="3">
        <v>45482</v>
      </c>
      <c r="H8645" s="3">
        <v>45487</v>
      </c>
      <c r="I8645" s="6">
        <v>1399</v>
      </c>
      <c r="J8645" s="1">
        <v>2</v>
      </c>
      <c r="K8645" s="4">
        <v>0.08</v>
      </c>
      <c r="L8645" s="6">
        <f t="shared" si="272"/>
        <v>111.92</v>
      </c>
      <c r="M8645" s="8">
        <f t="shared" si="273"/>
        <v>2686.08</v>
      </c>
      <c r="N8645" s="21">
        <f>(sales[[#This Row],[Price]]*sales[[#This Row],[Qty]])-(sales[[#This Row],[Discount_Amt]]*sales[[#This Row],[Qty]])</f>
        <v>2574.16</v>
      </c>
    </row>
    <row r="8646" spans="2:14" hidden="1" x14ac:dyDescent="0.35">
      <c r="B8646" s="7">
        <v>2032644</v>
      </c>
      <c r="C8646" s="1" t="s">
        <v>16</v>
      </c>
      <c r="D8646" s="1" t="s">
        <v>29</v>
      </c>
      <c r="E8646" s="1" t="s">
        <v>33</v>
      </c>
      <c r="F8646" s="1" t="s">
        <v>521</v>
      </c>
      <c r="G8646" s="3">
        <v>45482</v>
      </c>
      <c r="H8646" s="3">
        <v>45483</v>
      </c>
      <c r="I8646" s="6">
        <v>999</v>
      </c>
      <c r="J8646" s="1">
        <v>7</v>
      </c>
      <c r="K8646" s="4">
        <v>0.05</v>
      </c>
      <c r="L8646" s="6">
        <f t="shared" si="272"/>
        <v>49.95</v>
      </c>
      <c r="M8646" s="8">
        <f t="shared" si="273"/>
        <v>6943.05</v>
      </c>
      <c r="N8646" s="21">
        <f>(sales[[#This Row],[Price]]*sales[[#This Row],[Qty]])-(sales[[#This Row],[Discount_Amt]]*sales[[#This Row],[Qty]])</f>
        <v>6643.35</v>
      </c>
    </row>
    <row r="8647" spans="2:14" x14ac:dyDescent="0.35">
      <c r="B8647" s="7">
        <v>2032645</v>
      </c>
      <c r="C8647" s="1" t="s">
        <v>17</v>
      </c>
      <c r="D8647" s="1" t="s">
        <v>25</v>
      </c>
      <c r="E8647" s="1" t="s">
        <v>34</v>
      </c>
      <c r="F8647" s="1" t="s">
        <v>518</v>
      </c>
      <c r="G8647" s="3">
        <v>45482</v>
      </c>
      <c r="H8647" s="3">
        <v>45490</v>
      </c>
      <c r="I8647" s="6">
        <v>2099</v>
      </c>
      <c r="J8647" s="1">
        <v>2</v>
      </c>
      <c r="K8647" s="4">
        <v>0.05</v>
      </c>
      <c r="L8647" s="6">
        <f t="shared" si="272"/>
        <v>104.95</v>
      </c>
      <c r="M8647" s="8">
        <f t="shared" si="273"/>
        <v>4093.05</v>
      </c>
      <c r="N8647" s="21">
        <f>(sales[[#This Row],[Price]]*sales[[#This Row],[Qty]])-(sales[[#This Row],[Discount_Amt]]*sales[[#This Row],[Qty]])</f>
        <v>3988.1</v>
      </c>
    </row>
    <row r="8648" spans="2:14" hidden="1" x14ac:dyDescent="0.35">
      <c r="B8648" s="7">
        <v>2032646</v>
      </c>
      <c r="C8648" s="1" t="s">
        <v>18</v>
      </c>
      <c r="D8648" s="1" t="s">
        <v>444</v>
      </c>
      <c r="E8648" s="1" t="s">
        <v>35</v>
      </c>
      <c r="F8648" s="1" t="s">
        <v>518</v>
      </c>
      <c r="G8648" s="3">
        <v>45482</v>
      </c>
      <c r="H8648" s="3">
        <v>45484</v>
      </c>
      <c r="I8648" s="6">
        <v>11000</v>
      </c>
      <c r="J8648" s="1">
        <v>2</v>
      </c>
      <c r="K8648" s="4">
        <v>0.05</v>
      </c>
      <c r="L8648" s="6">
        <f t="shared" si="272"/>
        <v>550</v>
      </c>
      <c r="M8648" s="8">
        <f t="shared" si="273"/>
        <v>21450</v>
      </c>
      <c r="N8648" s="21">
        <f>(sales[[#This Row],[Price]]*sales[[#This Row],[Qty]])-(sales[[#This Row],[Discount_Amt]]*sales[[#This Row],[Qty]])</f>
        <v>20900</v>
      </c>
    </row>
    <row r="8649" spans="2:14" hidden="1" x14ac:dyDescent="0.35">
      <c r="B8649" s="7">
        <v>2032647</v>
      </c>
      <c r="C8649" s="1" t="s">
        <v>19</v>
      </c>
      <c r="D8649" s="1" t="s">
        <v>25</v>
      </c>
      <c r="E8649" s="1" t="s">
        <v>36</v>
      </c>
      <c r="F8649" s="1" t="s">
        <v>519</v>
      </c>
      <c r="G8649" s="3">
        <v>45482</v>
      </c>
      <c r="H8649" s="3">
        <v>45485</v>
      </c>
      <c r="I8649" s="6">
        <v>800</v>
      </c>
      <c r="J8649" s="1">
        <v>1</v>
      </c>
      <c r="K8649" s="4">
        <v>0.05</v>
      </c>
      <c r="L8649" s="6">
        <f t="shared" si="272"/>
        <v>40</v>
      </c>
      <c r="M8649" s="8">
        <f t="shared" si="273"/>
        <v>760</v>
      </c>
      <c r="N8649" s="21">
        <f>(sales[[#This Row],[Price]]*sales[[#This Row],[Qty]])-(sales[[#This Row],[Discount_Amt]]*sales[[#This Row],[Qty]])</f>
        <v>760</v>
      </c>
    </row>
    <row r="8650" spans="2:14" hidden="1" x14ac:dyDescent="0.35">
      <c r="B8650" s="7">
        <v>2032648</v>
      </c>
      <c r="C8650" s="1" t="s">
        <v>20</v>
      </c>
      <c r="D8650" s="1" t="s">
        <v>26</v>
      </c>
      <c r="E8650" s="1" t="s">
        <v>37</v>
      </c>
      <c r="F8650" s="1" t="s">
        <v>521</v>
      </c>
      <c r="G8650" s="3">
        <v>45482</v>
      </c>
      <c r="H8650" s="3">
        <v>45487</v>
      </c>
      <c r="I8650" s="6">
        <v>5500</v>
      </c>
      <c r="J8650" s="1">
        <v>2</v>
      </c>
      <c r="K8650" s="4">
        <v>0.03</v>
      </c>
      <c r="L8650" s="6">
        <f t="shared" si="272"/>
        <v>165</v>
      </c>
      <c r="M8650" s="8">
        <f t="shared" si="273"/>
        <v>10835</v>
      </c>
      <c r="N8650" s="21">
        <f>(sales[[#This Row],[Price]]*sales[[#This Row],[Qty]])-(sales[[#This Row],[Discount_Amt]]*sales[[#This Row],[Qty]])</f>
        <v>10670</v>
      </c>
    </row>
    <row r="8651" spans="2:14" hidden="1" x14ac:dyDescent="0.35">
      <c r="B8651" s="7">
        <v>2032649</v>
      </c>
      <c r="C8651" s="1" t="s">
        <v>21</v>
      </c>
      <c r="D8651" s="1" t="s">
        <v>27</v>
      </c>
      <c r="E8651" s="1" t="s">
        <v>39</v>
      </c>
      <c r="F8651" s="1" t="s">
        <v>520</v>
      </c>
      <c r="G8651" s="3">
        <v>45482</v>
      </c>
      <c r="H8651" s="3">
        <v>45483</v>
      </c>
      <c r="I8651" s="6">
        <v>1350</v>
      </c>
      <c r="J8651" s="1">
        <v>4</v>
      </c>
      <c r="K8651" s="4">
        <v>0.1</v>
      </c>
      <c r="L8651" s="6">
        <f t="shared" si="272"/>
        <v>135</v>
      </c>
      <c r="M8651" s="8">
        <f t="shared" si="273"/>
        <v>5265</v>
      </c>
      <c r="N8651" s="21">
        <f>(sales[[#This Row],[Price]]*sales[[#This Row],[Qty]])-(sales[[#This Row],[Discount_Amt]]*sales[[#This Row],[Qty]])</f>
        <v>4860</v>
      </c>
    </row>
    <row r="8652" spans="2:14" hidden="1" x14ac:dyDescent="0.35">
      <c r="B8652" s="7">
        <v>2032650</v>
      </c>
      <c r="C8652" s="1" t="s">
        <v>22</v>
      </c>
      <c r="D8652" s="1" t="s">
        <v>28</v>
      </c>
      <c r="E8652" s="1" t="s">
        <v>40</v>
      </c>
      <c r="F8652" s="1" t="s">
        <v>518</v>
      </c>
      <c r="G8652" s="3">
        <v>45482</v>
      </c>
      <c r="H8652" s="3">
        <v>45490</v>
      </c>
      <c r="I8652" s="6">
        <v>4500</v>
      </c>
      <c r="J8652" s="1">
        <v>3</v>
      </c>
      <c r="K8652" s="4">
        <v>0.05</v>
      </c>
      <c r="L8652" s="6">
        <f t="shared" si="272"/>
        <v>225</v>
      </c>
      <c r="M8652" s="8">
        <f t="shared" si="273"/>
        <v>13275</v>
      </c>
      <c r="N8652" s="21">
        <f>(sales[[#This Row],[Price]]*sales[[#This Row],[Qty]])-(sales[[#This Row],[Discount_Amt]]*sales[[#This Row],[Qty]])</f>
        <v>12825</v>
      </c>
    </row>
    <row r="8653" spans="2:14" hidden="1" x14ac:dyDescent="0.35">
      <c r="B8653" s="7">
        <v>2032651</v>
      </c>
      <c r="C8653" s="1" t="s">
        <v>23</v>
      </c>
      <c r="D8653" s="1" t="s">
        <v>29</v>
      </c>
      <c r="E8653" s="1" t="s">
        <v>41</v>
      </c>
      <c r="F8653" s="1" t="s">
        <v>519</v>
      </c>
      <c r="G8653" s="3">
        <v>45482</v>
      </c>
      <c r="H8653" s="3">
        <v>45484</v>
      </c>
      <c r="I8653" s="6">
        <v>2350</v>
      </c>
      <c r="J8653" s="1">
        <v>2</v>
      </c>
      <c r="K8653" s="4">
        <v>0.05</v>
      </c>
      <c r="L8653" s="6">
        <f t="shared" si="272"/>
        <v>117.5</v>
      </c>
      <c r="M8653" s="8">
        <f t="shared" si="273"/>
        <v>4582.5</v>
      </c>
      <c r="N8653" s="21">
        <f>(sales[[#This Row],[Price]]*sales[[#This Row],[Qty]])-(sales[[#This Row],[Discount_Amt]]*sales[[#This Row],[Qty]])</f>
        <v>4465</v>
      </c>
    </row>
    <row r="8654" spans="2:14" hidden="1" x14ac:dyDescent="0.35">
      <c r="B8654" s="7">
        <v>2032652</v>
      </c>
      <c r="C8654" s="1" t="s">
        <v>24</v>
      </c>
      <c r="D8654" s="1" t="s">
        <v>25</v>
      </c>
      <c r="E8654" s="1" t="s">
        <v>42</v>
      </c>
      <c r="F8654" s="1" t="s">
        <v>520</v>
      </c>
      <c r="G8654" s="3">
        <v>45482</v>
      </c>
      <c r="H8654" s="3">
        <v>45485</v>
      </c>
      <c r="I8654" s="6">
        <v>90</v>
      </c>
      <c r="J8654" s="1">
        <v>1</v>
      </c>
      <c r="K8654" s="4">
        <v>0.02</v>
      </c>
      <c r="L8654" s="6">
        <f t="shared" si="272"/>
        <v>1.8</v>
      </c>
      <c r="M8654" s="8">
        <f t="shared" si="273"/>
        <v>88.2</v>
      </c>
      <c r="N8654" s="21">
        <f>(sales[[#This Row],[Price]]*sales[[#This Row],[Qty]])-(sales[[#This Row],[Discount_Amt]]*sales[[#This Row],[Qty]])</f>
        <v>88.2</v>
      </c>
    </row>
    <row r="8655" spans="2:14" hidden="1" x14ac:dyDescent="0.35">
      <c r="B8655" s="7">
        <v>2032653</v>
      </c>
      <c r="C8655" s="1" t="s">
        <v>4</v>
      </c>
      <c r="D8655" s="1" t="s">
        <v>30</v>
      </c>
      <c r="E8655" s="1" t="s">
        <v>43</v>
      </c>
      <c r="F8655" s="1" t="s">
        <v>521</v>
      </c>
      <c r="G8655" s="3">
        <v>45482</v>
      </c>
      <c r="H8655" s="3">
        <v>45487</v>
      </c>
      <c r="I8655" s="6">
        <v>280</v>
      </c>
      <c r="J8655" s="1">
        <v>1</v>
      </c>
      <c r="K8655" s="4">
        <v>0.06</v>
      </c>
      <c r="L8655" s="6">
        <f t="shared" si="272"/>
        <v>16.8</v>
      </c>
      <c r="M8655" s="8">
        <f t="shared" si="273"/>
        <v>263.2</v>
      </c>
      <c r="N8655" s="21">
        <f>(sales[[#This Row],[Price]]*sales[[#This Row],[Qty]])-(sales[[#This Row],[Discount_Amt]]*sales[[#This Row],[Qty]])</f>
        <v>263.2</v>
      </c>
    </row>
    <row r="8656" spans="2:14" hidden="1" x14ac:dyDescent="0.35">
      <c r="B8656" s="7">
        <v>2032654</v>
      </c>
      <c r="C8656" s="1" t="s">
        <v>5</v>
      </c>
      <c r="D8656" s="1" t="s">
        <v>27</v>
      </c>
      <c r="E8656" s="1" t="s">
        <v>44</v>
      </c>
      <c r="F8656" s="1" t="s">
        <v>518</v>
      </c>
      <c r="G8656" s="3">
        <v>45482</v>
      </c>
      <c r="H8656" s="3">
        <v>45483</v>
      </c>
      <c r="I8656" s="6">
        <v>70</v>
      </c>
      <c r="J8656" s="1">
        <v>2</v>
      </c>
      <c r="K8656" s="4">
        <v>0.15</v>
      </c>
      <c r="L8656" s="6">
        <f t="shared" si="272"/>
        <v>10.5</v>
      </c>
      <c r="M8656" s="8">
        <f t="shared" si="273"/>
        <v>129.5</v>
      </c>
      <c r="N8656" s="21">
        <f>(sales[[#This Row],[Price]]*sales[[#This Row],[Qty]])-(sales[[#This Row],[Discount_Amt]]*sales[[#This Row],[Qty]])</f>
        <v>119</v>
      </c>
    </row>
    <row r="8657" spans="2:14" hidden="1" x14ac:dyDescent="0.35">
      <c r="B8657" s="7">
        <v>2032655</v>
      </c>
      <c r="C8657" s="1" t="s">
        <v>6</v>
      </c>
      <c r="D8657" s="1" t="s">
        <v>28</v>
      </c>
      <c r="E8657" s="1" t="s">
        <v>45</v>
      </c>
      <c r="F8657" s="1" t="s">
        <v>518</v>
      </c>
      <c r="G8657" s="3">
        <v>45482</v>
      </c>
      <c r="H8657" s="3">
        <v>45490</v>
      </c>
      <c r="I8657" s="6">
        <v>230</v>
      </c>
      <c r="J8657" s="1">
        <v>1</v>
      </c>
      <c r="K8657" s="4">
        <v>0.02</v>
      </c>
      <c r="L8657" s="6">
        <f t="shared" si="272"/>
        <v>4.6000000000000005</v>
      </c>
      <c r="M8657" s="8">
        <f t="shared" si="273"/>
        <v>225.4</v>
      </c>
      <c r="N8657" s="21">
        <f>(sales[[#This Row],[Price]]*sales[[#This Row],[Qty]])-(sales[[#This Row],[Discount_Amt]]*sales[[#This Row],[Qty]])</f>
        <v>225.4</v>
      </c>
    </row>
    <row r="8658" spans="2:14" hidden="1" x14ac:dyDescent="0.35">
      <c r="B8658" s="7">
        <v>2032656</v>
      </c>
      <c r="C8658" s="1" t="s">
        <v>7</v>
      </c>
      <c r="D8658" s="1" t="s">
        <v>29</v>
      </c>
      <c r="E8658" s="1" t="s">
        <v>46</v>
      </c>
      <c r="F8658" s="1" t="s">
        <v>519</v>
      </c>
      <c r="G8658" s="3">
        <v>45482</v>
      </c>
      <c r="H8658" s="3">
        <v>45484</v>
      </c>
      <c r="I8658" s="6">
        <v>7999</v>
      </c>
      <c r="J8658" s="1">
        <v>3</v>
      </c>
      <c r="K8658" s="4">
        <v>0.02</v>
      </c>
      <c r="L8658" s="6">
        <f t="shared" si="272"/>
        <v>159.97999999999999</v>
      </c>
      <c r="M8658" s="8">
        <f t="shared" si="273"/>
        <v>23837.02</v>
      </c>
      <c r="N8658" s="21">
        <f>(sales[[#This Row],[Price]]*sales[[#This Row],[Qty]])-(sales[[#This Row],[Discount_Amt]]*sales[[#This Row],[Qty]])</f>
        <v>23517.06</v>
      </c>
    </row>
    <row r="8659" spans="2:14" x14ac:dyDescent="0.35">
      <c r="B8659" s="7">
        <v>2032657</v>
      </c>
      <c r="C8659" s="1" t="s">
        <v>10</v>
      </c>
      <c r="D8659" s="1" t="s">
        <v>25</v>
      </c>
      <c r="E8659" s="1" t="s">
        <v>47</v>
      </c>
      <c r="F8659" s="1" t="s">
        <v>521</v>
      </c>
      <c r="G8659" s="3">
        <v>45482</v>
      </c>
      <c r="H8659" s="3">
        <v>45485</v>
      </c>
      <c r="I8659" s="6">
        <v>850</v>
      </c>
      <c r="J8659" s="1">
        <v>2</v>
      </c>
      <c r="K8659" s="4">
        <v>0.02</v>
      </c>
      <c r="L8659" s="6">
        <f t="shared" si="272"/>
        <v>17</v>
      </c>
      <c r="M8659" s="8">
        <f t="shared" si="273"/>
        <v>1683</v>
      </c>
      <c r="N8659" s="21">
        <f>(sales[[#This Row],[Price]]*sales[[#This Row],[Qty]])-(sales[[#This Row],[Discount_Amt]]*sales[[#This Row],[Qty]])</f>
        <v>1666</v>
      </c>
    </row>
    <row r="8660" spans="2:14" hidden="1" x14ac:dyDescent="0.35">
      <c r="B8660" s="7">
        <v>2032658</v>
      </c>
      <c r="C8660" s="1" t="s">
        <v>8</v>
      </c>
      <c r="D8660" s="1" t="s">
        <v>26</v>
      </c>
      <c r="E8660" s="1" t="s">
        <v>48</v>
      </c>
      <c r="F8660" s="1" t="s">
        <v>520</v>
      </c>
      <c r="G8660" s="3">
        <v>45482</v>
      </c>
      <c r="H8660" s="3">
        <v>45487</v>
      </c>
      <c r="I8660" s="6">
        <v>65000</v>
      </c>
      <c r="J8660" s="1">
        <v>1</v>
      </c>
      <c r="K8660" s="4">
        <v>0.02</v>
      </c>
      <c r="L8660" s="6">
        <f t="shared" si="272"/>
        <v>1300</v>
      </c>
      <c r="M8660" s="8">
        <f t="shared" si="273"/>
        <v>63700</v>
      </c>
      <c r="N8660" s="21">
        <f>(sales[[#This Row],[Price]]*sales[[#This Row],[Qty]])-(sales[[#This Row],[Discount_Amt]]*sales[[#This Row],[Qty]])</f>
        <v>63700</v>
      </c>
    </row>
    <row r="8661" spans="2:14" hidden="1" x14ac:dyDescent="0.35">
      <c r="B8661" s="7">
        <v>2032659</v>
      </c>
      <c r="C8661" s="1" t="s">
        <v>9</v>
      </c>
      <c r="D8661" s="1" t="s">
        <v>27</v>
      </c>
      <c r="E8661" s="1" t="s">
        <v>49</v>
      </c>
      <c r="F8661" s="1" t="s">
        <v>518</v>
      </c>
      <c r="G8661" s="3">
        <v>45482</v>
      </c>
      <c r="H8661" s="3">
        <v>45483</v>
      </c>
      <c r="I8661" s="6">
        <v>450</v>
      </c>
      <c r="J8661" s="1">
        <v>2</v>
      </c>
      <c r="K8661" s="4">
        <v>0.02</v>
      </c>
      <c r="L8661" s="6">
        <f t="shared" si="272"/>
        <v>9</v>
      </c>
      <c r="M8661" s="8">
        <f t="shared" si="273"/>
        <v>891</v>
      </c>
      <c r="N8661" s="21">
        <f>(sales[[#This Row],[Price]]*sales[[#This Row],[Qty]])-(sales[[#This Row],[Discount_Amt]]*sales[[#This Row],[Qty]])</f>
        <v>882</v>
      </c>
    </row>
    <row r="8662" spans="2:14" x14ac:dyDescent="0.35">
      <c r="B8662" s="7">
        <v>2032660</v>
      </c>
      <c r="C8662" s="1" t="s">
        <v>11</v>
      </c>
      <c r="D8662" s="1" t="s">
        <v>28</v>
      </c>
      <c r="E8662" s="1" t="s">
        <v>50</v>
      </c>
      <c r="F8662" s="1" t="s">
        <v>519</v>
      </c>
      <c r="G8662" s="3">
        <v>45482</v>
      </c>
      <c r="H8662" s="3">
        <v>45490</v>
      </c>
      <c r="I8662" s="6">
        <v>1299</v>
      </c>
      <c r="J8662" s="1">
        <v>1</v>
      </c>
      <c r="K8662" s="4">
        <v>0.02</v>
      </c>
      <c r="L8662" s="6">
        <f t="shared" si="272"/>
        <v>25.98</v>
      </c>
      <c r="M8662" s="8">
        <f t="shared" si="273"/>
        <v>1273.02</v>
      </c>
      <c r="N8662" s="21">
        <f>(sales[[#This Row],[Price]]*sales[[#This Row],[Qty]])-(sales[[#This Row],[Discount_Amt]]*sales[[#This Row],[Qty]])</f>
        <v>1273.02</v>
      </c>
    </row>
    <row r="8663" spans="2:14" x14ac:dyDescent="0.35">
      <c r="B8663" s="7">
        <v>2032661</v>
      </c>
      <c r="C8663" s="1" t="s">
        <v>12</v>
      </c>
      <c r="D8663" s="1" t="s">
        <v>29</v>
      </c>
      <c r="E8663" s="1" t="s">
        <v>51</v>
      </c>
      <c r="F8663" s="1" t="s">
        <v>520</v>
      </c>
      <c r="G8663" s="3">
        <v>45482</v>
      </c>
      <c r="H8663" s="3">
        <v>45484</v>
      </c>
      <c r="I8663" s="6">
        <v>1700</v>
      </c>
      <c r="J8663" s="1">
        <v>2</v>
      </c>
      <c r="K8663" s="4">
        <v>0.02</v>
      </c>
      <c r="L8663" s="6">
        <f t="shared" si="272"/>
        <v>34</v>
      </c>
      <c r="M8663" s="8">
        <f t="shared" si="273"/>
        <v>3366</v>
      </c>
      <c r="N8663" s="21">
        <f>(sales[[#This Row],[Price]]*sales[[#This Row],[Qty]])-(sales[[#This Row],[Discount_Amt]]*sales[[#This Row],[Qty]])</f>
        <v>3332</v>
      </c>
    </row>
    <row r="8664" spans="2:14" hidden="1" x14ac:dyDescent="0.35">
      <c r="B8664" s="7">
        <v>2032662</v>
      </c>
      <c r="C8664" s="1" t="s">
        <v>13</v>
      </c>
      <c r="D8664" s="1" t="s">
        <v>25</v>
      </c>
      <c r="E8664" s="1" t="s">
        <v>506</v>
      </c>
      <c r="F8664" s="1" t="s">
        <v>521</v>
      </c>
      <c r="G8664" s="3">
        <v>45482</v>
      </c>
      <c r="H8664" s="3">
        <v>45485</v>
      </c>
      <c r="I8664" s="6">
        <v>55000</v>
      </c>
      <c r="J8664" s="1">
        <v>3</v>
      </c>
      <c r="K8664" s="4">
        <v>0.02</v>
      </c>
      <c r="L8664" s="6">
        <f t="shared" si="272"/>
        <v>1100</v>
      </c>
      <c r="M8664" s="8">
        <f t="shared" si="273"/>
        <v>163900</v>
      </c>
      <c r="N8664" s="21">
        <f>(sales[[#This Row],[Price]]*sales[[#This Row],[Qty]])-(sales[[#This Row],[Discount_Amt]]*sales[[#This Row],[Qty]])</f>
        <v>161700</v>
      </c>
    </row>
    <row r="8665" spans="2:14" hidden="1" x14ac:dyDescent="0.35">
      <c r="B8665" s="7">
        <v>2032663</v>
      </c>
      <c r="C8665" s="1" t="s">
        <v>14</v>
      </c>
      <c r="D8665" s="1" t="s">
        <v>26</v>
      </c>
      <c r="E8665" s="1" t="s">
        <v>507</v>
      </c>
      <c r="F8665" s="1" t="s">
        <v>518</v>
      </c>
      <c r="G8665" s="3">
        <v>45482</v>
      </c>
      <c r="H8665" s="3">
        <v>45487</v>
      </c>
      <c r="I8665" s="6">
        <v>57999</v>
      </c>
      <c r="J8665" s="1">
        <v>2</v>
      </c>
      <c r="K8665" s="4">
        <v>7.0000000000000007E-2</v>
      </c>
      <c r="L8665" s="6">
        <f t="shared" si="272"/>
        <v>4059.9300000000003</v>
      </c>
      <c r="M8665" s="8">
        <f t="shared" si="273"/>
        <v>111938.07</v>
      </c>
      <c r="N8665" s="21">
        <f>(sales[[#This Row],[Price]]*sales[[#This Row],[Qty]])-(sales[[#This Row],[Discount_Amt]]*sales[[#This Row],[Qty]])</f>
        <v>107878.14</v>
      </c>
    </row>
    <row r="8666" spans="2:14" hidden="1" x14ac:dyDescent="0.35">
      <c r="B8666" s="7">
        <v>2032664</v>
      </c>
      <c r="C8666" s="1" t="s">
        <v>15</v>
      </c>
      <c r="D8666" s="1" t="s">
        <v>27</v>
      </c>
      <c r="E8666" s="1" t="s">
        <v>508</v>
      </c>
      <c r="F8666" s="1" t="s">
        <v>518</v>
      </c>
      <c r="G8666" s="3">
        <v>45482</v>
      </c>
      <c r="H8666" s="3">
        <v>45483</v>
      </c>
      <c r="I8666" s="6">
        <v>1399</v>
      </c>
      <c r="J8666" s="1">
        <v>7</v>
      </c>
      <c r="K8666" s="4">
        <v>0.03</v>
      </c>
      <c r="L8666" s="6">
        <f t="shared" si="272"/>
        <v>41.97</v>
      </c>
      <c r="M8666" s="8">
        <f t="shared" si="273"/>
        <v>9751.0300000000007</v>
      </c>
      <c r="N8666" s="21">
        <f>(sales[[#This Row],[Price]]*sales[[#This Row],[Qty]])-(sales[[#This Row],[Discount_Amt]]*sales[[#This Row],[Qty]])</f>
        <v>9499.2099999999991</v>
      </c>
    </row>
    <row r="8667" spans="2:14" hidden="1" x14ac:dyDescent="0.35">
      <c r="B8667" s="7">
        <v>2032665</v>
      </c>
      <c r="C8667" s="1" t="s">
        <v>16</v>
      </c>
      <c r="D8667" s="1" t="s">
        <v>28</v>
      </c>
      <c r="E8667" s="1" t="s">
        <v>31</v>
      </c>
      <c r="F8667" s="1" t="s">
        <v>519</v>
      </c>
      <c r="G8667" s="3">
        <v>45482</v>
      </c>
      <c r="H8667" s="3">
        <v>45490</v>
      </c>
      <c r="I8667" s="6">
        <v>999</v>
      </c>
      <c r="J8667" s="1">
        <v>2</v>
      </c>
      <c r="K8667" s="4">
        <v>0.08</v>
      </c>
      <c r="L8667" s="6">
        <f t="shared" si="272"/>
        <v>79.92</v>
      </c>
      <c r="M8667" s="8">
        <f t="shared" si="273"/>
        <v>1918.08</v>
      </c>
      <c r="N8667" s="21">
        <f>(sales[[#This Row],[Price]]*sales[[#This Row],[Qty]])-(sales[[#This Row],[Discount_Amt]]*sales[[#This Row],[Qty]])</f>
        <v>1838.16</v>
      </c>
    </row>
    <row r="8668" spans="2:14" x14ac:dyDescent="0.35">
      <c r="B8668" s="7">
        <v>2032666</v>
      </c>
      <c r="C8668" s="1" t="s">
        <v>17</v>
      </c>
      <c r="D8668" s="1" t="s">
        <v>29</v>
      </c>
      <c r="E8668" s="1" t="s">
        <v>32</v>
      </c>
      <c r="F8668" s="1" t="s">
        <v>521</v>
      </c>
      <c r="G8668" s="3">
        <v>45482</v>
      </c>
      <c r="H8668" s="3">
        <v>45484</v>
      </c>
      <c r="I8668" s="6">
        <v>2099</v>
      </c>
      <c r="J8668" s="1">
        <v>1</v>
      </c>
      <c r="K8668" s="4">
        <v>0.05</v>
      </c>
      <c r="L8668" s="6">
        <f t="shared" si="272"/>
        <v>104.95</v>
      </c>
      <c r="M8668" s="8">
        <f t="shared" si="273"/>
        <v>1994.05</v>
      </c>
      <c r="N8668" s="21">
        <f>(sales[[#This Row],[Price]]*sales[[#This Row],[Qty]])-(sales[[#This Row],[Discount_Amt]]*sales[[#This Row],[Qty]])</f>
        <v>1994.05</v>
      </c>
    </row>
    <row r="8669" spans="2:14" hidden="1" x14ac:dyDescent="0.35">
      <c r="B8669" s="7">
        <v>2032667</v>
      </c>
      <c r="C8669" s="1" t="s">
        <v>18</v>
      </c>
      <c r="D8669" s="1" t="s">
        <v>25</v>
      </c>
      <c r="E8669" s="1" t="s">
        <v>38</v>
      </c>
      <c r="F8669" s="1" t="s">
        <v>520</v>
      </c>
      <c r="G8669" s="3">
        <v>45482</v>
      </c>
      <c r="H8669" s="3">
        <v>45485</v>
      </c>
      <c r="I8669" s="6">
        <v>11000</v>
      </c>
      <c r="J8669" s="1">
        <v>1</v>
      </c>
      <c r="K8669" s="4">
        <v>0.05</v>
      </c>
      <c r="L8669" s="6">
        <f t="shared" si="272"/>
        <v>550</v>
      </c>
      <c r="M8669" s="8">
        <f t="shared" si="273"/>
        <v>10450</v>
      </c>
      <c r="N8669" s="21">
        <f>(sales[[#This Row],[Price]]*sales[[#This Row],[Qty]])-(sales[[#This Row],[Discount_Amt]]*sales[[#This Row],[Qty]])</f>
        <v>10450</v>
      </c>
    </row>
    <row r="8670" spans="2:14" hidden="1" x14ac:dyDescent="0.35">
      <c r="B8670" s="7">
        <v>2032668</v>
      </c>
      <c r="C8670" s="1" t="s">
        <v>19</v>
      </c>
      <c r="D8670" s="1" t="s">
        <v>445</v>
      </c>
      <c r="E8670" s="1" t="s">
        <v>33</v>
      </c>
      <c r="F8670" s="1" t="s">
        <v>518</v>
      </c>
      <c r="G8670" s="3">
        <v>45482</v>
      </c>
      <c r="H8670" s="3">
        <v>45487</v>
      </c>
      <c r="I8670" s="6">
        <v>800</v>
      </c>
      <c r="J8670" s="1">
        <v>1</v>
      </c>
      <c r="K8670" s="4">
        <v>0.05</v>
      </c>
      <c r="L8670" s="6">
        <f t="shared" si="272"/>
        <v>40</v>
      </c>
      <c r="M8670" s="8">
        <f t="shared" si="273"/>
        <v>760</v>
      </c>
      <c r="N8670" s="21">
        <f>(sales[[#This Row],[Price]]*sales[[#This Row],[Qty]])-(sales[[#This Row],[Discount_Amt]]*sales[[#This Row],[Qty]])</f>
        <v>760</v>
      </c>
    </row>
    <row r="8671" spans="2:14" hidden="1" x14ac:dyDescent="0.35">
      <c r="B8671" s="7">
        <v>2032669</v>
      </c>
      <c r="C8671" s="1" t="s">
        <v>20</v>
      </c>
      <c r="D8671" s="1" t="s">
        <v>25</v>
      </c>
      <c r="E8671" s="1" t="s">
        <v>34</v>
      </c>
      <c r="F8671" s="1" t="s">
        <v>519</v>
      </c>
      <c r="G8671" s="3">
        <v>45482</v>
      </c>
      <c r="H8671" s="3">
        <v>45483</v>
      </c>
      <c r="I8671" s="6">
        <v>5500</v>
      </c>
      <c r="J8671" s="1">
        <v>2</v>
      </c>
      <c r="K8671" s="4">
        <v>0.05</v>
      </c>
      <c r="L8671" s="6">
        <f t="shared" si="272"/>
        <v>275</v>
      </c>
      <c r="M8671" s="8">
        <f t="shared" si="273"/>
        <v>10725</v>
      </c>
      <c r="N8671" s="21">
        <f>(sales[[#This Row],[Price]]*sales[[#This Row],[Qty]])-(sales[[#This Row],[Discount_Amt]]*sales[[#This Row],[Qty]])</f>
        <v>10450</v>
      </c>
    </row>
    <row r="8672" spans="2:14" hidden="1" x14ac:dyDescent="0.35">
      <c r="B8672" s="7">
        <v>2032670</v>
      </c>
      <c r="C8672" s="1" t="s">
        <v>21</v>
      </c>
      <c r="D8672" s="1" t="s">
        <v>26</v>
      </c>
      <c r="E8672" s="1" t="s">
        <v>35</v>
      </c>
      <c r="F8672" s="1" t="s">
        <v>520</v>
      </c>
      <c r="G8672" s="3">
        <v>45482</v>
      </c>
      <c r="H8672" s="3">
        <v>45490</v>
      </c>
      <c r="I8672" s="6">
        <v>1350</v>
      </c>
      <c r="J8672" s="1">
        <v>1</v>
      </c>
      <c r="K8672" s="4">
        <v>0.03</v>
      </c>
      <c r="L8672" s="6">
        <f t="shared" si="272"/>
        <v>40.5</v>
      </c>
      <c r="M8672" s="8">
        <f t="shared" si="273"/>
        <v>1309.5</v>
      </c>
      <c r="N8672" s="21">
        <f>(sales[[#This Row],[Price]]*sales[[#This Row],[Qty]])-(sales[[#This Row],[Discount_Amt]]*sales[[#This Row],[Qty]])</f>
        <v>1309.5</v>
      </c>
    </row>
    <row r="8673" spans="2:14" hidden="1" x14ac:dyDescent="0.35">
      <c r="B8673" s="7">
        <v>2032671</v>
      </c>
      <c r="C8673" s="1" t="s">
        <v>22</v>
      </c>
      <c r="D8673" s="1" t="s">
        <v>27</v>
      </c>
      <c r="E8673" s="1" t="s">
        <v>36</v>
      </c>
      <c r="F8673" s="1" t="s">
        <v>521</v>
      </c>
      <c r="G8673" s="3">
        <v>45482</v>
      </c>
      <c r="H8673" s="3">
        <v>45484</v>
      </c>
      <c r="I8673" s="6">
        <v>4500</v>
      </c>
      <c r="J8673" s="1">
        <v>2</v>
      </c>
      <c r="K8673" s="4">
        <v>0.1</v>
      </c>
      <c r="L8673" s="6">
        <f t="shared" si="272"/>
        <v>450</v>
      </c>
      <c r="M8673" s="8">
        <f t="shared" si="273"/>
        <v>8550</v>
      </c>
      <c r="N8673" s="21">
        <f>(sales[[#This Row],[Price]]*sales[[#This Row],[Qty]])-(sales[[#This Row],[Discount_Amt]]*sales[[#This Row],[Qty]])</f>
        <v>8100</v>
      </c>
    </row>
    <row r="8674" spans="2:14" hidden="1" x14ac:dyDescent="0.35">
      <c r="B8674" s="7">
        <v>2032672</v>
      </c>
      <c r="C8674" s="1" t="s">
        <v>23</v>
      </c>
      <c r="D8674" s="1" t="s">
        <v>28</v>
      </c>
      <c r="E8674" s="1" t="s">
        <v>37</v>
      </c>
      <c r="F8674" s="1" t="s">
        <v>518</v>
      </c>
      <c r="G8674" s="3">
        <v>45482</v>
      </c>
      <c r="H8674" s="3">
        <v>45485</v>
      </c>
      <c r="I8674" s="6">
        <v>2350</v>
      </c>
      <c r="J8674" s="1">
        <v>7</v>
      </c>
      <c r="K8674" s="4">
        <v>0.05</v>
      </c>
      <c r="L8674" s="6">
        <f t="shared" si="272"/>
        <v>117.5</v>
      </c>
      <c r="M8674" s="8">
        <f t="shared" si="273"/>
        <v>16332.5</v>
      </c>
      <c r="N8674" s="21">
        <f>(sales[[#This Row],[Price]]*sales[[#This Row],[Qty]])-(sales[[#This Row],[Discount_Amt]]*sales[[#This Row],[Qty]])</f>
        <v>15627.5</v>
      </c>
    </row>
    <row r="8675" spans="2:14" hidden="1" x14ac:dyDescent="0.35">
      <c r="B8675" s="7">
        <v>2032673</v>
      </c>
      <c r="C8675" s="1" t="s">
        <v>24</v>
      </c>
      <c r="D8675" s="1" t="s">
        <v>29</v>
      </c>
      <c r="E8675" s="1" t="s">
        <v>39</v>
      </c>
      <c r="F8675" s="1" t="s">
        <v>518</v>
      </c>
      <c r="G8675" s="3">
        <v>45482</v>
      </c>
      <c r="H8675" s="3">
        <v>45487</v>
      </c>
      <c r="I8675" s="6">
        <v>90</v>
      </c>
      <c r="J8675" s="1">
        <v>2</v>
      </c>
      <c r="K8675" s="4">
        <v>0.05</v>
      </c>
      <c r="L8675" s="6">
        <f t="shared" si="272"/>
        <v>4.5</v>
      </c>
      <c r="M8675" s="8">
        <f t="shared" si="273"/>
        <v>175.5</v>
      </c>
      <c r="N8675" s="21">
        <f>(sales[[#This Row],[Price]]*sales[[#This Row],[Qty]])-(sales[[#This Row],[Discount_Amt]]*sales[[#This Row],[Qty]])</f>
        <v>171</v>
      </c>
    </row>
    <row r="8676" spans="2:14" hidden="1" x14ac:dyDescent="0.35">
      <c r="B8676" s="7">
        <v>2032674</v>
      </c>
      <c r="C8676" s="1" t="s">
        <v>4</v>
      </c>
      <c r="D8676" s="1" t="s">
        <v>25</v>
      </c>
      <c r="E8676" s="1" t="s">
        <v>40</v>
      </c>
      <c r="F8676" s="1" t="s">
        <v>519</v>
      </c>
      <c r="G8676" s="3">
        <v>45482</v>
      </c>
      <c r="H8676" s="3">
        <v>45483</v>
      </c>
      <c r="I8676" s="6">
        <v>280</v>
      </c>
      <c r="J8676" s="1">
        <v>2</v>
      </c>
      <c r="K8676" s="4">
        <v>0.02</v>
      </c>
      <c r="L8676" s="6">
        <f t="shared" si="272"/>
        <v>5.6000000000000005</v>
      </c>
      <c r="M8676" s="8">
        <f t="shared" si="273"/>
        <v>554.4</v>
      </c>
      <c r="N8676" s="21">
        <f>(sales[[#This Row],[Price]]*sales[[#This Row],[Qty]])-(sales[[#This Row],[Discount_Amt]]*sales[[#This Row],[Qty]])</f>
        <v>548.79999999999995</v>
      </c>
    </row>
    <row r="8677" spans="2:14" hidden="1" x14ac:dyDescent="0.35">
      <c r="B8677" s="7">
        <v>2032675</v>
      </c>
      <c r="C8677" s="1" t="s">
        <v>5</v>
      </c>
      <c r="D8677" s="1" t="s">
        <v>30</v>
      </c>
      <c r="E8677" s="1" t="s">
        <v>41</v>
      </c>
      <c r="F8677" s="1" t="s">
        <v>521</v>
      </c>
      <c r="G8677" s="3">
        <v>45482</v>
      </c>
      <c r="H8677" s="3">
        <v>45490</v>
      </c>
      <c r="I8677" s="6">
        <v>70</v>
      </c>
      <c r="J8677" s="1">
        <v>1</v>
      </c>
      <c r="K8677" s="4">
        <v>0.06</v>
      </c>
      <c r="L8677" s="6">
        <f t="shared" si="272"/>
        <v>4.2</v>
      </c>
      <c r="M8677" s="8">
        <f t="shared" si="273"/>
        <v>65.8</v>
      </c>
      <c r="N8677" s="21">
        <f>(sales[[#This Row],[Price]]*sales[[#This Row],[Qty]])-(sales[[#This Row],[Discount_Amt]]*sales[[#This Row],[Qty]])</f>
        <v>65.8</v>
      </c>
    </row>
    <row r="8678" spans="2:14" hidden="1" x14ac:dyDescent="0.35">
      <c r="B8678" s="7">
        <v>2032676</v>
      </c>
      <c r="C8678" s="1" t="s">
        <v>6</v>
      </c>
      <c r="D8678" s="1" t="s">
        <v>27</v>
      </c>
      <c r="E8678" s="1" t="s">
        <v>42</v>
      </c>
      <c r="F8678" s="1" t="s">
        <v>520</v>
      </c>
      <c r="G8678" s="3">
        <v>45482</v>
      </c>
      <c r="H8678" s="3">
        <v>45484</v>
      </c>
      <c r="I8678" s="6">
        <v>230</v>
      </c>
      <c r="J8678" s="1">
        <v>2</v>
      </c>
      <c r="K8678" s="4">
        <v>0.15</v>
      </c>
      <c r="L8678" s="6">
        <f t="shared" si="272"/>
        <v>34.5</v>
      </c>
      <c r="M8678" s="8">
        <f t="shared" si="273"/>
        <v>425.5</v>
      </c>
      <c r="N8678" s="21">
        <f>(sales[[#This Row],[Price]]*sales[[#This Row],[Qty]])-(sales[[#This Row],[Discount_Amt]]*sales[[#This Row],[Qty]])</f>
        <v>391</v>
      </c>
    </row>
    <row r="8679" spans="2:14" hidden="1" x14ac:dyDescent="0.35">
      <c r="B8679" s="7">
        <v>2032677</v>
      </c>
      <c r="C8679" s="1" t="s">
        <v>7</v>
      </c>
      <c r="D8679" s="1" t="s">
        <v>28</v>
      </c>
      <c r="E8679" s="1" t="s">
        <v>43</v>
      </c>
      <c r="F8679" s="1" t="s">
        <v>518</v>
      </c>
      <c r="G8679" s="3">
        <v>45482</v>
      </c>
      <c r="H8679" s="3">
        <v>45485</v>
      </c>
      <c r="I8679" s="6">
        <v>7999</v>
      </c>
      <c r="J8679" s="1">
        <v>4</v>
      </c>
      <c r="K8679" s="4">
        <v>0.02</v>
      </c>
      <c r="L8679" s="6">
        <f t="shared" si="272"/>
        <v>159.97999999999999</v>
      </c>
      <c r="M8679" s="8">
        <f t="shared" si="273"/>
        <v>31836.02</v>
      </c>
      <c r="N8679" s="21">
        <f>(sales[[#This Row],[Price]]*sales[[#This Row],[Qty]])-(sales[[#This Row],[Discount_Amt]]*sales[[#This Row],[Qty]])</f>
        <v>31356.080000000002</v>
      </c>
    </row>
    <row r="8680" spans="2:14" x14ac:dyDescent="0.35">
      <c r="B8680" s="7">
        <v>2032678</v>
      </c>
      <c r="C8680" s="1" t="s">
        <v>10</v>
      </c>
      <c r="D8680" s="1" t="s">
        <v>29</v>
      </c>
      <c r="E8680" s="1" t="s">
        <v>44</v>
      </c>
      <c r="F8680" s="1" t="s">
        <v>519</v>
      </c>
      <c r="G8680" s="3">
        <v>45482</v>
      </c>
      <c r="H8680" s="3">
        <v>45487</v>
      </c>
      <c r="I8680" s="6">
        <v>850</v>
      </c>
      <c r="J8680" s="1">
        <v>3</v>
      </c>
      <c r="K8680" s="4">
        <v>0.02</v>
      </c>
      <c r="L8680" s="6">
        <f t="shared" si="272"/>
        <v>17</v>
      </c>
      <c r="M8680" s="8">
        <f t="shared" si="273"/>
        <v>2533</v>
      </c>
      <c r="N8680" s="21">
        <f>(sales[[#This Row],[Price]]*sales[[#This Row],[Qty]])-(sales[[#This Row],[Discount_Amt]]*sales[[#This Row],[Qty]])</f>
        <v>2499</v>
      </c>
    </row>
    <row r="8681" spans="2:14" hidden="1" x14ac:dyDescent="0.35">
      <c r="B8681" s="7">
        <v>2032679</v>
      </c>
      <c r="C8681" s="1" t="s">
        <v>8</v>
      </c>
      <c r="D8681" s="1" t="s">
        <v>25</v>
      </c>
      <c r="E8681" s="1" t="s">
        <v>45</v>
      </c>
      <c r="F8681" s="1" t="s">
        <v>520</v>
      </c>
      <c r="G8681" s="3">
        <v>45482</v>
      </c>
      <c r="H8681" s="3">
        <v>45483</v>
      </c>
      <c r="I8681" s="6">
        <v>65000</v>
      </c>
      <c r="J8681" s="1">
        <v>2</v>
      </c>
      <c r="K8681" s="4">
        <v>0.02</v>
      </c>
      <c r="L8681" s="6">
        <f t="shared" si="272"/>
        <v>1300</v>
      </c>
      <c r="M8681" s="8">
        <f t="shared" si="273"/>
        <v>128700</v>
      </c>
      <c r="N8681" s="21">
        <f>(sales[[#This Row],[Price]]*sales[[#This Row],[Qty]])-(sales[[#This Row],[Discount_Amt]]*sales[[#This Row],[Qty]])</f>
        <v>127400</v>
      </c>
    </row>
    <row r="8682" spans="2:14" hidden="1" x14ac:dyDescent="0.35">
      <c r="B8682" s="7">
        <v>2032680</v>
      </c>
      <c r="C8682" s="1" t="s">
        <v>9</v>
      </c>
      <c r="D8682" s="1" t="s">
        <v>26</v>
      </c>
      <c r="E8682" s="1" t="s">
        <v>46</v>
      </c>
      <c r="F8682" s="1" t="s">
        <v>521</v>
      </c>
      <c r="G8682" s="3">
        <v>45482</v>
      </c>
      <c r="H8682" s="3">
        <v>45490</v>
      </c>
      <c r="I8682" s="6">
        <v>450</v>
      </c>
      <c r="J8682" s="1">
        <v>1</v>
      </c>
      <c r="K8682" s="4">
        <v>0.02</v>
      </c>
      <c r="L8682" s="6">
        <f t="shared" si="272"/>
        <v>9</v>
      </c>
      <c r="M8682" s="8">
        <f t="shared" si="273"/>
        <v>441</v>
      </c>
      <c r="N8682" s="21">
        <f>(sales[[#This Row],[Price]]*sales[[#This Row],[Qty]])-(sales[[#This Row],[Discount_Amt]]*sales[[#This Row],[Qty]])</f>
        <v>441</v>
      </c>
    </row>
    <row r="8683" spans="2:14" x14ac:dyDescent="0.35">
      <c r="B8683" s="7">
        <v>2032681</v>
      </c>
      <c r="C8683" s="1" t="s">
        <v>11</v>
      </c>
      <c r="D8683" s="1" t="s">
        <v>27</v>
      </c>
      <c r="E8683" s="1" t="s">
        <v>47</v>
      </c>
      <c r="F8683" s="1" t="s">
        <v>518</v>
      </c>
      <c r="G8683" s="3">
        <v>45482</v>
      </c>
      <c r="H8683" s="3">
        <v>45484</v>
      </c>
      <c r="I8683" s="6">
        <v>1299</v>
      </c>
      <c r="J8683" s="1">
        <v>1</v>
      </c>
      <c r="K8683" s="4">
        <v>0.02</v>
      </c>
      <c r="L8683" s="6">
        <f t="shared" si="272"/>
        <v>25.98</v>
      </c>
      <c r="M8683" s="8">
        <f t="shared" si="273"/>
        <v>1273.02</v>
      </c>
      <c r="N8683" s="21">
        <f>(sales[[#This Row],[Price]]*sales[[#This Row],[Qty]])-(sales[[#This Row],[Discount_Amt]]*sales[[#This Row],[Qty]])</f>
        <v>1273.02</v>
      </c>
    </row>
    <row r="8684" spans="2:14" x14ac:dyDescent="0.35">
      <c r="B8684" s="7">
        <v>2032682</v>
      </c>
      <c r="C8684" s="1" t="s">
        <v>12</v>
      </c>
      <c r="D8684" s="1" t="s">
        <v>28</v>
      </c>
      <c r="E8684" s="1" t="s">
        <v>48</v>
      </c>
      <c r="F8684" s="1" t="s">
        <v>518</v>
      </c>
      <c r="G8684" s="3">
        <v>45482</v>
      </c>
      <c r="H8684" s="3">
        <v>45485</v>
      </c>
      <c r="I8684" s="6">
        <v>1700</v>
      </c>
      <c r="J8684" s="1">
        <v>2</v>
      </c>
      <c r="K8684" s="4">
        <v>0.02</v>
      </c>
      <c r="L8684" s="6">
        <f t="shared" si="272"/>
        <v>34</v>
      </c>
      <c r="M8684" s="8">
        <f t="shared" si="273"/>
        <v>3366</v>
      </c>
      <c r="N8684" s="21">
        <f>(sales[[#This Row],[Price]]*sales[[#This Row],[Qty]])-(sales[[#This Row],[Discount_Amt]]*sales[[#This Row],[Qty]])</f>
        <v>3332</v>
      </c>
    </row>
    <row r="8685" spans="2:14" hidden="1" x14ac:dyDescent="0.35">
      <c r="B8685" s="7">
        <v>2032683</v>
      </c>
      <c r="C8685" s="1" t="s">
        <v>13</v>
      </c>
      <c r="D8685" s="1" t="s">
        <v>29</v>
      </c>
      <c r="E8685" s="1" t="s">
        <v>49</v>
      </c>
      <c r="F8685" s="1" t="s">
        <v>519</v>
      </c>
      <c r="G8685" s="3">
        <v>45482</v>
      </c>
      <c r="H8685" s="3">
        <v>45487</v>
      </c>
      <c r="I8685" s="6">
        <v>55000</v>
      </c>
      <c r="J8685" s="1">
        <v>1</v>
      </c>
      <c r="K8685" s="4">
        <v>0.02</v>
      </c>
      <c r="L8685" s="6">
        <f t="shared" si="272"/>
        <v>1100</v>
      </c>
      <c r="M8685" s="8">
        <f t="shared" si="273"/>
        <v>53900</v>
      </c>
      <c r="N8685" s="21">
        <f>(sales[[#This Row],[Price]]*sales[[#This Row],[Qty]])-(sales[[#This Row],[Discount_Amt]]*sales[[#This Row],[Qty]])</f>
        <v>53900</v>
      </c>
    </row>
    <row r="8686" spans="2:14" hidden="1" x14ac:dyDescent="0.35">
      <c r="B8686" s="7">
        <v>2032684</v>
      </c>
      <c r="C8686" s="1" t="s">
        <v>14</v>
      </c>
      <c r="D8686" s="1" t="s">
        <v>25</v>
      </c>
      <c r="E8686" s="1" t="s">
        <v>50</v>
      </c>
      <c r="F8686" s="1" t="s">
        <v>521</v>
      </c>
      <c r="G8686" s="3">
        <v>45482</v>
      </c>
      <c r="H8686" s="3">
        <v>45483</v>
      </c>
      <c r="I8686" s="6">
        <v>57999</v>
      </c>
      <c r="J8686" s="1">
        <v>3</v>
      </c>
      <c r="K8686" s="4">
        <v>0.02</v>
      </c>
      <c r="L8686" s="6">
        <f t="shared" ref="L8686:L8749" si="274">I8686*K8686</f>
        <v>1159.98</v>
      </c>
      <c r="M8686" s="8">
        <f t="shared" ref="M8686:M8749" si="275">I8686*J8686-L8686</f>
        <v>172837.02</v>
      </c>
      <c r="N8686" s="21">
        <f>(sales[[#This Row],[Price]]*sales[[#This Row],[Qty]])-(sales[[#This Row],[Discount_Amt]]*sales[[#This Row],[Qty]])</f>
        <v>170517.06</v>
      </c>
    </row>
    <row r="8687" spans="2:14" hidden="1" x14ac:dyDescent="0.35">
      <c r="B8687" s="7">
        <v>2032685</v>
      </c>
      <c r="C8687" s="1" t="s">
        <v>15</v>
      </c>
      <c r="D8687" s="1" t="s">
        <v>26</v>
      </c>
      <c r="E8687" s="1" t="s">
        <v>51</v>
      </c>
      <c r="F8687" s="1" t="s">
        <v>520</v>
      </c>
      <c r="G8687" s="3">
        <v>45482</v>
      </c>
      <c r="H8687" s="3">
        <v>45490</v>
      </c>
      <c r="I8687" s="6">
        <v>1399</v>
      </c>
      <c r="J8687" s="1">
        <v>2</v>
      </c>
      <c r="K8687" s="4">
        <v>7.0000000000000007E-2</v>
      </c>
      <c r="L8687" s="6">
        <f t="shared" si="274"/>
        <v>97.93</v>
      </c>
      <c r="M8687" s="8">
        <f t="shared" si="275"/>
        <v>2700.07</v>
      </c>
      <c r="N8687" s="21">
        <f>(sales[[#This Row],[Price]]*sales[[#This Row],[Qty]])-(sales[[#This Row],[Discount_Amt]]*sales[[#This Row],[Qty]])</f>
        <v>2602.14</v>
      </c>
    </row>
    <row r="8688" spans="2:14" hidden="1" x14ac:dyDescent="0.35">
      <c r="B8688" s="7">
        <v>2032686</v>
      </c>
      <c r="C8688" s="1" t="s">
        <v>16</v>
      </c>
      <c r="D8688" s="1" t="s">
        <v>27</v>
      </c>
      <c r="E8688" s="1" t="s">
        <v>506</v>
      </c>
      <c r="F8688" s="1" t="s">
        <v>518</v>
      </c>
      <c r="G8688" s="3">
        <v>45482</v>
      </c>
      <c r="H8688" s="3">
        <v>45484</v>
      </c>
      <c r="I8688" s="6">
        <v>999</v>
      </c>
      <c r="J8688" s="1">
        <v>1</v>
      </c>
      <c r="K8688" s="4">
        <v>0.03</v>
      </c>
      <c r="L8688" s="6">
        <f t="shared" si="274"/>
        <v>29.97</v>
      </c>
      <c r="M8688" s="8">
        <f t="shared" si="275"/>
        <v>969.03</v>
      </c>
      <c r="N8688" s="21">
        <f>(sales[[#This Row],[Price]]*sales[[#This Row],[Qty]])-(sales[[#This Row],[Discount_Amt]]*sales[[#This Row],[Qty]])</f>
        <v>969.03</v>
      </c>
    </row>
    <row r="8689" spans="2:14" x14ac:dyDescent="0.35">
      <c r="B8689" s="7">
        <v>2032687</v>
      </c>
      <c r="C8689" s="1" t="s">
        <v>17</v>
      </c>
      <c r="D8689" s="1" t="s">
        <v>28</v>
      </c>
      <c r="E8689" s="1" t="s">
        <v>507</v>
      </c>
      <c r="F8689" s="1" t="s">
        <v>519</v>
      </c>
      <c r="G8689" s="3">
        <v>45482</v>
      </c>
      <c r="H8689" s="3">
        <v>45485</v>
      </c>
      <c r="I8689" s="6">
        <v>2099</v>
      </c>
      <c r="J8689" s="1">
        <v>2</v>
      </c>
      <c r="K8689" s="4">
        <v>0.08</v>
      </c>
      <c r="L8689" s="6">
        <f t="shared" si="274"/>
        <v>167.92000000000002</v>
      </c>
      <c r="M8689" s="8">
        <f t="shared" si="275"/>
        <v>4030.08</v>
      </c>
      <c r="N8689" s="21">
        <f>(sales[[#This Row],[Price]]*sales[[#This Row],[Qty]])-(sales[[#This Row],[Discount_Amt]]*sales[[#This Row],[Qty]])</f>
        <v>3862.16</v>
      </c>
    </row>
    <row r="8690" spans="2:14" hidden="1" x14ac:dyDescent="0.35">
      <c r="B8690" s="7">
        <v>2032688</v>
      </c>
      <c r="C8690" s="1" t="s">
        <v>18</v>
      </c>
      <c r="D8690" s="1" t="s">
        <v>29</v>
      </c>
      <c r="E8690" s="1" t="s">
        <v>508</v>
      </c>
      <c r="F8690" s="1" t="s">
        <v>520</v>
      </c>
      <c r="G8690" s="3">
        <v>45482</v>
      </c>
      <c r="H8690" s="3">
        <v>45487</v>
      </c>
      <c r="I8690" s="6">
        <v>11000</v>
      </c>
      <c r="J8690" s="1">
        <v>1</v>
      </c>
      <c r="K8690" s="4">
        <v>0.05</v>
      </c>
      <c r="L8690" s="6">
        <f t="shared" si="274"/>
        <v>550</v>
      </c>
      <c r="M8690" s="8">
        <f t="shared" si="275"/>
        <v>10450</v>
      </c>
      <c r="N8690" s="21">
        <f>(sales[[#This Row],[Price]]*sales[[#This Row],[Qty]])-(sales[[#This Row],[Discount_Amt]]*sales[[#This Row],[Qty]])</f>
        <v>10450</v>
      </c>
    </row>
    <row r="8691" spans="2:14" hidden="1" x14ac:dyDescent="0.35">
      <c r="B8691" s="7">
        <v>2032689</v>
      </c>
      <c r="C8691" s="1" t="s">
        <v>19</v>
      </c>
      <c r="D8691" s="1" t="s">
        <v>25</v>
      </c>
      <c r="E8691" s="1" t="s">
        <v>31</v>
      </c>
      <c r="F8691" s="1" t="s">
        <v>521</v>
      </c>
      <c r="G8691" s="3">
        <v>45482</v>
      </c>
      <c r="H8691" s="3">
        <v>45483</v>
      </c>
      <c r="I8691" s="6">
        <v>800</v>
      </c>
      <c r="J8691" s="1">
        <v>2</v>
      </c>
      <c r="K8691" s="4">
        <v>0.05</v>
      </c>
      <c r="L8691" s="6">
        <f t="shared" si="274"/>
        <v>40</v>
      </c>
      <c r="M8691" s="8">
        <f t="shared" si="275"/>
        <v>1560</v>
      </c>
      <c r="N8691" s="21">
        <f>(sales[[#This Row],[Price]]*sales[[#This Row],[Qty]])-(sales[[#This Row],[Discount_Amt]]*sales[[#This Row],[Qty]])</f>
        <v>1520</v>
      </c>
    </row>
    <row r="8692" spans="2:14" hidden="1" x14ac:dyDescent="0.35">
      <c r="B8692" s="7">
        <v>2032690</v>
      </c>
      <c r="C8692" s="1" t="s">
        <v>20</v>
      </c>
      <c r="D8692" s="1" t="s">
        <v>446</v>
      </c>
      <c r="E8692" s="1" t="s">
        <v>32</v>
      </c>
      <c r="F8692" s="1" t="s">
        <v>518</v>
      </c>
      <c r="G8692" s="3">
        <v>45482</v>
      </c>
      <c r="H8692" s="3">
        <v>45490</v>
      </c>
      <c r="I8692" s="6">
        <v>5500</v>
      </c>
      <c r="J8692" s="1">
        <v>3</v>
      </c>
      <c r="K8692" s="4">
        <v>0.05</v>
      </c>
      <c r="L8692" s="6">
        <f t="shared" si="274"/>
        <v>275</v>
      </c>
      <c r="M8692" s="8">
        <f t="shared" si="275"/>
        <v>16225</v>
      </c>
      <c r="N8692" s="21">
        <f>(sales[[#This Row],[Price]]*sales[[#This Row],[Qty]])-(sales[[#This Row],[Discount_Amt]]*sales[[#This Row],[Qty]])</f>
        <v>15675</v>
      </c>
    </row>
    <row r="8693" spans="2:14" hidden="1" x14ac:dyDescent="0.35">
      <c r="B8693" s="7">
        <v>2032691</v>
      </c>
      <c r="C8693" s="1" t="s">
        <v>21</v>
      </c>
      <c r="D8693" s="1" t="s">
        <v>25</v>
      </c>
      <c r="E8693" s="1" t="s">
        <v>38</v>
      </c>
      <c r="F8693" s="1" t="s">
        <v>518</v>
      </c>
      <c r="G8693" s="3">
        <v>45482</v>
      </c>
      <c r="H8693" s="3">
        <v>45484</v>
      </c>
      <c r="I8693" s="6">
        <v>1350</v>
      </c>
      <c r="J8693" s="1">
        <v>2</v>
      </c>
      <c r="K8693" s="4">
        <v>0.05</v>
      </c>
      <c r="L8693" s="6">
        <f t="shared" si="274"/>
        <v>67.5</v>
      </c>
      <c r="M8693" s="8">
        <f t="shared" si="275"/>
        <v>2632.5</v>
      </c>
      <c r="N8693" s="21">
        <f>(sales[[#This Row],[Price]]*sales[[#This Row],[Qty]])-(sales[[#This Row],[Discount_Amt]]*sales[[#This Row],[Qty]])</f>
        <v>2565</v>
      </c>
    </row>
    <row r="8694" spans="2:14" hidden="1" x14ac:dyDescent="0.35">
      <c r="B8694" s="7">
        <v>2032692</v>
      </c>
      <c r="C8694" s="1" t="s">
        <v>22</v>
      </c>
      <c r="D8694" s="1" t="s">
        <v>26</v>
      </c>
      <c r="E8694" s="1" t="s">
        <v>33</v>
      </c>
      <c r="F8694" s="1" t="s">
        <v>519</v>
      </c>
      <c r="G8694" s="3">
        <v>45482</v>
      </c>
      <c r="H8694" s="3">
        <v>45485</v>
      </c>
      <c r="I8694" s="6">
        <v>4500</v>
      </c>
      <c r="J8694" s="1">
        <v>7</v>
      </c>
      <c r="K8694" s="4">
        <v>0.03</v>
      </c>
      <c r="L8694" s="6">
        <f t="shared" si="274"/>
        <v>135</v>
      </c>
      <c r="M8694" s="8">
        <f t="shared" si="275"/>
        <v>31365</v>
      </c>
      <c r="N8694" s="21">
        <f>(sales[[#This Row],[Price]]*sales[[#This Row],[Qty]])-(sales[[#This Row],[Discount_Amt]]*sales[[#This Row],[Qty]])</f>
        <v>30555</v>
      </c>
    </row>
    <row r="8695" spans="2:14" hidden="1" x14ac:dyDescent="0.35">
      <c r="B8695" s="7">
        <v>2032693</v>
      </c>
      <c r="C8695" s="1" t="s">
        <v>23</v>
      </c>
      <c r="D8695" s="1" t="s">
        <v>27</v>
      </c>
      <c r="E8695" s="1" t="s">
        <v>34</v>
      </c>
      <c r="F8695" s="1" t="s">
        <v>521</v>
      </c>
      <c r="G8695" s="3">
        <v>45482</v>
      </c>
      <c r="H8695" s="3">
        <v>45487</v>
      </c>
      <c r="I8695" s="6">
        <v>2350</v>
      </c>
      <c r="J8695" s="1">
        <v>2</v>
      </c>
      <c r="K8695" s="4">
        <v>0.1</v>
      </c>
      <c r="L8695" s="6">
        <f t="shared" si="274"/>
        <v>235</v>
      </c>
      <c r="M8695" s="8">
        <f t="shared" si="275"/>
        <v>4465</v>
      </c>
      <c r="N8695" s="21">
        <f>(sales[[#This Row],[Price]]*sales[[#This Row],[Qty]])-(sales[[#This Row],[Discount_Amt]]*sales[[#This Row],[Qty]])</f>
        <v>4230</v>
      </c>
    </row>
    <row r="8696" spans="2:14" hidden="1" x14ac:dyDescent="0.35">
      <c r="B8696" s="7">
        <v>2032694</v>
      </c>
      <c r="C8696" s="1" t="s">
        <v>24</v>
      </c>
      <c r="D8696" s="1" t="s">
        <v>28</v>
      </c>
      <c r="E8696" s="1" t="s">
        <v>35</v>
      </c>
      <c r="F8696" s="1" t="s">
        <v>520</v>
      </c>
      <c r="G8696" s="3">
        <v>45482</v>
      </c>
      <c r="H8696" s="3">
        <v>45483</v>
      </c>
      <c r="I8696" s="6">
        <v>90</v>
      </c>
      <c r="J8696" s="1">
        <v>1</v>
      </c>
      <c r="K8696" s="4">
        <v>0.05</v>
      </c>
      <c r="L8696" s="6">
        <f t="shared" si="274"/>
        <v>4.5</v>
      </c>
      <c r="M8696" s="8">
        <f t="shared" si="275"/>
        <v>85.5</v>
      </c>
      <c r="N8696" s="21">
        <f>(sales[[#This Row],[Price]]*sales[[#This Row],[Qty]])-(sales[[#This Row],[Discount_Amt]]*sales[[#This Row],[Qty]])</f>
        <v>85.5</v>
      </c>
    </row>
    <row r="8697" spans="2:14" hidden="1" x14ac:dyDescent="0.35">
      <c r="B8697" s="7">
        <v>2032695</v>
      </c>
      <c r="C8697" s="1" t="s">
        <v>4</v>
      </c>
      <c r="D8697" s="1" t="s">
        <v>29</v>
      </c>
      <c r="E8697" s="1" t="s">
        <v>36</v>
      </c>
      <c r="F8697" s="1" t="s">
        <v>518</v>
      </c>
      <c r="G8697" s="3">
        <v>45482</v>
      </c>
      <c r="H8697" s="3">
        <v>45490</v>
      </c>
      <c r="I8697" s="6">
        <v>280</v>
      </c>
      <c r="J8697" s="1">
        <v>1</v>
      </c>
      <c r="K8697" s="4">
        <v>0.05</v>
      </c>
      <c r="L8697" s="6">
        <f t="shared" si="274"/>
        <v>14</v>
      </c>
      <c r="M8697" s="8">
        <f t="shared" si="275"/>
        <v>266</v>
      </c>
      <c r="N8697" s="21">
        <f>(sales[[#This Row],[Price]]*sales[[#This Row],[Qty]])-(sales[[#This Row],[Discount_Amt]]*sales[[#This Row],[Qty]])</f>
        <v>266</v>
      </c>
    </row>
    <row r="8698" spans="2:14" hidden="1" x14ac:dyDescent="0.35">
      <c r="B8698" s="7">
        <v>2032696</v>
      </c>
      <c r="C8698" s="1" t="s">
        <v>5</v>
      </c>
      <c r="D8698" s="1" t="s">
        <v>25</v>
      </c>
      <c r="E8698" s="1" t="s">
        <v>37</v>
      </c>
      <c r="F8698" s="1" t="s">
        <v>519</v>
      </c>
      <c r="G8698" s="3">
        <v>45482</v>
      </c>
      <c r="H8698" s="3">
        <v>45484</v>
      </c>
      <c r="I8698" s="6">
        <v>70</v>
      </c>
      <c r="J8698" s="1">
        <v>1</v>
      </c>
      <c r="K8698" s="4">
        <v>0.02</v>
      </c>
      <c r="L8698" s="6">
        <f t="shared" si="274"/>
        <v>1.4000000000000001</v>
      </c>
      <c r="M8698" s="8">
        <f t="shared" si="275"/>
        <v>68.599999999999994</v>
      </c>
      <c r="N8698" s="21">
        <f>(sales[[#This Row],[Price]]*sales[[#This Row],[Qty]])-(sales[[#This Row],[Discount_Amt]]*sales[[#This Row],[Qty]])</f>
        <v>68.599999999999994</v>
      </c>
    </row>
    <row r="8699" spans="2:14" hidden="1" x14ac:dyDescent="0.35">
      <c r="B8699" s="7">
        <v>2032697</v>
      </c>
      <c r="C8699" s="1" t="s">
        <v>6</v>
      </c>
      <c r="D8699" s="1" t="s">
        <v>30</v>
      </c>
      <c r="E8699" s="1" t="s">
        <v>39</v>
      </c>
      <c r="F8699" s="1" t="s">
        <v>520</v>
      </c>
      <c r="G8699" s="3">
        <v>45482</v>
      </c>
      <c r="H8699" s="3">
        <v>45485</v>
      </c>
      <c r="I8699" s="6">
        <v>230</v>
      </c>
      <c r="J8699" s="1">
        <v>2</v>
      </c>
      <c r="K8699" s="4">
        <v>0.06</v>
      </c>
      <c r="L8699" s="6">
        <f t="shared" si="274"/>
        <v>13.799999999999999</v>
      </c>
      <c r="M8699" s="8">
        <f t="shared" si="275"/>
        <v>446.2</v>
      </c>
      <c r="N8699" s="21">
        <f>(sales[[#This Row],[Price]]*sales[[#This Row],[Qty]])-(sales[[#This Row],[Discount_Amt]]*sales[[#This Row],[Qty]])</f>
        <v>432.4</v>
      </c>
    </row>
    <row r="8700" spans="2:14" hidden="1" x14ac:dyDescent="0.35">
      <c r="B8700" s="7">
        <v>2032698</v>
      </c>
      <c r="C8700" s="1" t="s">
        <v>7</v>
      </c>
      <c r="D8700" s="1" t="s">
        <v>27</v>
      </c>
      <c r="E8700" s="1" t="s">
        <v>40</v>
      </c>
      <c r="F8700" s="1" t="s">
        <v>521</v>
      </c>
      <c r="G8700" s="3">
        <v>45482</v>
      </c>
      <c r="H8700" s="3">
        <v>45487</v>
      </c>
      <c r="I8700" s="6">
        <v>7999</v>
      </c>
      <c r="J8700" s="1">
        <v>1</v>
      </c>
      <c r="K8700" s="4">
        <v>0.15</v>
      </c>
      <c r="L8700" s="6">
        <f t="shared" si="274"/>
        <v>1199.8499999999999</v>
      </c>
      <c r="M8700" s="8">
        <f t="shared" si="275"/>
        <v>6799.15</v>
      </c>
      <c r="N8700" s="21">
        <f>(sales[[#This Row],[Price]]*sales[[#This Row],[Qty]])-(sales[[#This Row],[Discount_Amt]]*sales[[#This Row],[Qty]])</f>
        <v>6799.15</v>
      </c>
    </row>
    <row r="8701" spans="2:14" x14ac:dyDescent="0.35">
      <c r="B8701" s="7">
        <v>2032699</v>
      </c>
      <c r="C8701" s="1" t="s">
        <v>10</v>
      </c>
      <c r="D8701" s="1" t="s">
        <v>28</v>
      </c>
      <c r="E8701" s="1" t="s">
        <v>41</v>
      </c>
      <c r="F8701" s="1" t="s">
        <v>518</v>
      </c>
      <c r="G8701" s="3">
        <v>45482</v>
      </c>
      <c r="H8701" s="3">
        <v>45483</v>
      </c>
      <c r="I8701" s="6">
        <v>850</v>
      </c>
      <c r="J8701" s="1">
        <v>2</v>
      </c>
      <c r="K8701" s="4">
        <v>0.02</v>
      </c>
      <c r="L8701" s="6">
        <f t="shared" si="274"/>
        <v>17</v>
      </c>
      <c r="M8701" s="8">
        <f t="shared" si="275"/>
        <v>1683</v>
      </c>
      <c r="N8701" s="21">
        <f>(sales[[#This Row],[Price]]*sales[[#This Row],[Qty]])-(sales[[#This Row],[Discount_Amt]]*sales[[#This Row],[Qty]])</f>
        <v>1666</v>
      </c>
    </row>
    <row r="8702" spans="2:14" hidden="1" x14ac:dyDescent="0.35">
      <c r="B8702" s="7">
        <v>2032700</v>
      </c>
      <c r="C8702" s="1" t="s">
        <v>8</v>
      </c>
      <c r="D8702" s="1" t="s">
        <v>29</v>
      </c>
      <c r="E8702" s="1" t="s">
        <v>42</v>
      </c>
      <c r="F8702" s="1" t="s">
        <v>518</v>
      </c>
      <c r="G8702" s="3">
        <v>45482</v>
      </c>
      <c r="H8702" s="3">
        <v>45490</v>
      </c>
      <c r="I8702" s="6">
        <v>65000</v>
      </c>
      <c r="J8702" s="1">
        <v>7</v>
      </c>
      <c r="K8702" s="4">
        <v>0.02</v>
      </c>
      <c r="L8702" s="6">
        <f t="shared" si="274"/>
        <v>1300</v>
      </c>
      <c r="M8702" s="8">
        <f t="shared" si="275"/>
        <v>453700</v>
      </c>
      <c r="N8702" s="21">
        <f>(sales[[#This Row],[Price]]*sales[[#This Row],[Qty]])-(sales[[#This Row],[Discount_Amt]]*sales[[#This Row],[Qty]])</f>
        <v>445900</v>
      </c>
    </row>
    <row r="8703" spans="2:14" hidden="1" x14ac:dyDescent="0.35">
      <c r="B8703" s="7">
        <v>2032701</v>
      </c>
      <c r="C8703" s="1" t="s">
        <v>9</v>
      </c>
      <c r="D8703" s="1" t="s">
        <v>25</v>
      </c>
      <c r="E8703" s="1" t="s">
        <v>43</v>
      </c>
      <c r="F8703" s="1" t="s">
        <v>519</v>
      </c>
      <c r="G8703" s="3">
        <v>45482</v>
      </c>
      <c r="H8703" s="3">
        <v>45484</v>
      </c>
      <c r="I8703" s="6">
        <v>450</v>
      </c>
      <c r="J8703" s="1">
        <v>2</v>
      </c>
      <c r="K8703" s="4">
        <v>0.02</v>
      </c>
      <c r="L8703" s="6">
        <f t="shared" si="274"/>
        <v>9</v>
      </c>
      <c r="M8703" s="8">
        <f t="shared" si="275"/>
        <v>891</v>
      </c>
      <c r="N8703" s="21">
        <f>(sales[[#This Row],[Price]]*sales[[#This Row],[Qty]])-(sales[[#This Row],[Discount_Amt]]*sales[[#This Row],[Qty]])</f>
        <v>882</v>
      </c>
    </row>
    <row r="8704" spans="2:14" x14ac:dyDescent="0.35">
      <c r="B8704" s="7">
        <v>2032702</v>
      </c>
      <c r="C8704" s="1" t="s">
        <v>11</v>
      </c>
      <c r="D8704" s="1" t="s">
        <v>26</v>
      </c>
      <c r="E8704" s="1" t="s">
        <v>44</v>
      </c>
      <c r="F8704" s="1" t="s">
        <v>521</v>
      </c>
      <c r="G8704" s="3">
        <v>45482</v>
      </c>
      <c r="H8704" s="3">
        <v>45485</v>
      </c>
      <c r="I8704" s="6">
        <v>1299</v>
      </c>
      <c r="J8704" s="1">
        <v>2</v>
      </c>
      <c r="K8704" s="4">
        <v>0.02</v>
      </c>
      <c r="L8704" s="6">
        <f t="shared" si="274"/>
        <v>25.98</v>
      </c>
      <c r="M8704" s="8">
        <f t="shared" si="275"/>
        <v>2572.02</v>
      </c>
      <c r="N8704" s="21">
        <f>(sales[[#This Row],[Price]]*sales[[#This Row],[Qty]])-(sales[[#This Row],[Discount_Amt]]*sales[[#This Row],[Qty]])</f>
        <v>2546.04</v>
      </c>
    </row>
    <row r="8705" spans="2:14" x14ac:dyDescent="0.35">
      <c r="B8705" s="7">
        <v>2032703</v>
      </c>
      <c r="C8705" s="1" t="s">
        <v>12</v>
      </c>
      <c r="D8705" s="1" t="s">
        <v>27</v>
      </c>
      <c r="E8705" s="1" t="s">
        <v>45</v>
      </c>
      <c r="F8705" s="1" t="s">
        <v>520</v>
      </c>
      <c r="G8705" s="3">
        <v>45482</v>
      </c>
      <c r="H8705" s="3">
        <v>45487</v>
      </c>
      <c r="I8705" s="6">
        <v>1700</v>
      </c>
      <c r="J8705" s="1">
        <v>1</v>
      </c>
      <c r="K8705" s="4">
        <v>0.02</v>
      </c>
      <c r="L8705" s="6">
        <f t="shared" si="274"/>
        <v>34</v>
      </c>
      <c r="M8705" s="8">
        <f t="shared" si="275"/>
        <v>1666</v>
      </c>
      <c r="N8705" s="21">
        <f>(sales[[#This Row],[Price]]*sales[[#This Row],[Qty]])-(sales[[#This Row],[Discount_Amt]]*sales[[#This Row],[Qty]])</f>
        <v>1666</v>
      </c>
    </row>
    <row r="8706" spans="2:14" hidden="1" x14ac:dyDescent="0.35">
      <c r="B8706" s="7">
        <v>2032704</v>
      </c>
      <c r="C8706" s="1" t="s">
        <v>13</v>
      </c>
      <c r="D8706" s="1" t="s">
        <v>28</v>
      </c>
      <c r="E8706" s="1" t="s">
        <v>46</v>
      </c>
      <c r="F8706" s="1" t="s">
        <v>518</v>
      </c>
      <c r="G8706" s="3">
        <v>45482</v>
      </c>
      <c r="H8706" s="3">
        <v>45483</v>
      </c>
      <c r="I8706" s="6">
        <v>55000</v>
      </c>
      <c r="J8706" s="1">
        <v>2</v>
      </c>
      <c r="K8706" s="4">
        <v>0.02</v>
      </c>
      <c r="L8706" s="6">
        <f t="shared" si="274"/>
        <v>1100</v>
      </c>
      <c r="M8706" s="8">
        <f t="shared" si="275"/>
        <v>108900</v>
      </c>
      <c r="N8706" s="21">
        <f>(sales[[#This Row],[Price]]*sales[[#This Row],[Qty]])-(sales[[#This Row],[Discount_Amt]]*sales[[#This Row],[Qty]])</f>
        <v>107800</v>
      </c>
    </row>
    <row r="8707" spans="2:14" hidden="1" x14ac:dyDescent="0.35">
      <c r="B8707" s="7">
        <v>2032705</v>
      </c>
      <c r="C8707" s="1" t="s">
        <v>14</v>
      </c>
      <c r="D8707" s="1" t="s">
        <v>29</v>
      </c>
      <c r="E8707" s="1" t="s">
        <v>47</v>
      </c>
      <c r="F8707" s="1" t="s">
        <v>519</v>
      </c>
      <c r="G8707" s="3">
        <v>45482</v>
      </c>
      <c r="H8707" s="3">
        <v>45490</v>
      </c>
      <c r="I8707" s="6">
        <v>57999</v>
      </c>
      <c r="J8707" s="1">
        <v>4</v>
      </c>
      <c r="K8707" s="4">
        <v>0.02</v>
      </c>
      <c r="L8707" s="6">
        <f t="shared" si="274"/>
        <v>1159.98</v>
      </c>
      <c r="M8707" s="8">
        <f t="shared" si="275"/>
        <v>230836.02</v>
      </c>
      <c r="N8707" s="21">
        <f>(sales[[#This Row],[Price]]*sales[[#This Row],[Qty]])-(sales[[#This Row],[Discount_Amt]]*sales[[#This Row],[Qty]])</f>
        <v>227356.08</v>
      </c>
    </row>
    <row r="8708" spans="2:14" hidden="1" x14ac:dyDescent="0.35">
      <c r="B8708" s="7">
        <v>2032706</v>
      </c>
      <c r="C8708" s="1" t="s">
        <v>15</v>
      </c>
      <c r="D8708" s="1" t="s">
        <v>25</v>
      </c>
      <c r="E8708" s="1" t="s">
        <v>48</v>
      </c>
      <c r="F8708" s="1" t="s">
        <v>520</v>
      </c>
      <c r="G8708" s="3">
        <v>45482</v>
      </c>
      <c r="H8708" s="3">
        <v>45484</v>
      </c>
      <c r="I8708" s="6">
        <v>1399</v>
      </c>
      <c r="J8708" s="1">
        <v>3</v>
      </c>
      <c r="K8708" s="4">
        <v>0.02</v>
      </c>
      <c r="L8708" s="6">
        <f t="shared" si="274"/>
        <v>27.98</v>
      </c>
      <c r="M8708" s="8">
        <f t="shared" si="275"/>
        <v>4169.0200000000004</v>
      </c>
      <c r="N8708" s="21">
        <f>(sales[[#This Row],[Price]]*sales[[#This Row],[Qty]])-(sales[[#This Row],[Discount_Amt]]*sales[[#This Row],[Qty]])</f>
        <v>4113.0600000000004</v>
      </c>
    </row>
    <row r="8709" spans="2:14" hidden="1" x14ac:dyDescent="0.35">
      <c r="B8709" s="7">
        <v>2032707</v>
      </c>
      <c r="C8709" s="1" t="s">
        <v>16</v>
      </c>
      <c r="D8709" s="1" t="s">
        <v>26</v>
      </c>
      <c r="E8709" s="1" t="s">
        <v>49</v>
      </c>
      <c r="F8709" s="1" t="s">
        <v>521</v>
      </c>
      <c r="G8709" s="3">
        <v>45482</v>
      </c>
      <c r="H8709" s="3">
        <v>45485</v>
      </c>
      <c r="I8709" s="6">
        <v>999</v>
      </c>
      <c r="J8709" s="1">
        <v>2</v>
      </c>
      <c r="K8709" s="4">
        <v>7.0000000000000007E-2</v>
      </c>
      <c r="L8709" s="6">
        <f t="shared" si="274"/>
        <v>69.930000000000007</v>
      </c>
      <c r="M8709" s="8">
        <f t="shared" si="275"/>
        <v>1928.07</v>
      </c>
      <c r="N8709" s="21">
        <f>(sales[[#This Row],[Price]]*sales[[#This Row],[Qty]])-(sales[[#This Row],[Discount_Amt]]*sales[[#This Row],[Qty]])</f>
        <v>1858.1399999999999</v>
      </c>
    </row>
    <row r="8710" spans="2:14" x14ac:dyDescent="0.35">
      <c r="B8710" s="7">
        <v>2032708</v>
      </c>
      <c r="C8710" s="1" t="s">
        <v>17</v>
      </c>
      <c r="D8710" s="1" t="s">
        <v>27</v>
      </c>
      <c r="E8710" s="1" t="s">
        <v>50</v>
      </c>
      <c r="F8710" s="1" t="s">
        <v>518</v>
      </c>
      <c r="G8710" s="3">
        <v>45482</v>
      </c>
      <c r="H8710" s="3">
        <v>45487</v>
      </c>
      <c r="I8710" s="6">
        <v>2099</v>
      </c>
      <c r="J8710" s="1">
        <v>1</v>
      </c>
      <c r="K8710" s="4">
        <v>0.03</v>
      </c>
      <c r="L8710" s="6">
        <f t="shared" si="274"/>
        <v>62.97</v>
      </c>
      <c r="M8710" s="8">
        <f t="shared" si="275"/>
        <v>2036.03</v>
      </c>
      <c r="N8710" s="21">
        <f>(sales[[#This Row],[Price]]*sales[[#This Row],[Qty]])-(sales[[#This Row],[Discount_Amt]]*sales[[#This Row],[Qty]])</f>
        <v>2036.03</v>
      </c>
    </row>
    <row r="8711" spans="2:14" hidden="1" x14ac:dyDescent="0.35">
      <c r="B8711" s="7">
        <v>2032709</v>
      </c>
      <c r="C8711" s="1" t="s">
        <v>18</v>
      </c>
      <c r="D8711" s="1" t="s">
        <v>28</v>
      </c>
      <c r="E8711" s="1" t="s">
        <v>51</v>
      </c>
      <c r="F8711" s="1" t="s">
        <v>518</v>
      </c>
      <c r="G8711" s="3">
        <v>45482</v>
      </c>
      <c r="H8711" s="3">
        <v>45483</v>
      </c>
      <c r="I8711" s="6">
        <v>11000</v>
      </c>
      <c r="J8711" s="1">
        <v>1</v>
      </c>
      <c r="K8711" s="4">
        <v>0.08</v>
      </c>
      <c r="L8711" s="6">
        <f t="shared" si="274"/>
        <v>880</v>
      </c>
      <c r="M8711" s="8">
        <f t="shared" si="275"/>
        <v>10120</v>
      </c>
      <c r="N8711" s="21">
        <f>(sales[[#This Row],[Price]]*sales[[#This Row],[Qty]])-(sales[[#This Row],[Discount_Amt]]*sales[[#This Row],[Qty]])</f>
        <v>10120</v>
      </c>
    </row>
    <row r="8712" spans="2:14" hidden="1" x14ac:dyDescent="0.35">
      <c r="B8712" s="7">
        <v>2032710</v>
      </c>
      <c r="C8712" s="1" t="s">
        <v>19</v>
      </c>
      <c r="D8712" s="1" t="s">
        <v>29</v>
      </c>
      <c r="E8712" s="1" t="s">
        <v>506</v>
      </c>
      <c r="F8712" s="1" t="s">
        <v>519</v>
      </c>
      <c r="G8712" s="3">
        <v>45482</v>
      </c>
      <c r="H8712" s="3">
        <v>45490</v>
      </c>
      <c r="I8712" s="6">
        <v>800</v>
      </c>
      <c r="J8712" s="1">
        <v>2</v>
      </c>
      <c r="K8712" s="4">
        <v>0.05</v>
      </c>
      <c r="L8712" s="6">
        <f t="shared" si="274"/>
        <v>40</v>
      </c>
      <c r="M8712" s="8">
        <f t="shared" si="275"/>
        <v>1560</v>
      </c>
      <c r="N8712" s="21">
        <f>(sales[[#This Row],[Price]]*sales[[#This Row],[Qty]])-(sales[[#This Row],[Discount_Amt]]*sales[[#This Row],[Qty]])</f>
        <v>1520</v>
      </c>
    </row>
    <row r="8713" spans="2:14" hidden="1" x14ac:dyDescent="0.35">
      <c r="B8713" s="7">
        <v>2032711</v>
      </c>
      <c r="C8713" s="1" t="s">
        <v>20</v>
      </c>
      <c r="D8713" s="1" t="s">
        <v>25</v>
      </c>
      <c r="E8713" s="1" t="s">
        <v>507</v>
      </c>
      <c r="F8713" s="1" t="s">
        <v>521</v>
      </c>
      <c r="G8713" s="3">
        <v>45482</v>
      </c>
      <c r="H8713" s="3">
        <v>45484</v>
      </c>
      <c r="I8713" s="6">
        <v>5500</v>
      </c>
      <c r="J8713" s="1">
        <v>1</v>
      </c>
      <c r="K8713" s="4">
        <v>0.05</v>
      </c>
      <c r="L8713" s="6">
        <f t="shared" si="274"/>
        <v>275</v>
      </c>
      <c r="M8713" s="8">
        <f t="shared" si="275"/>
        <v>5225</v>
      </c>
      <c r="N8713" s="21">
        <f>(sales[[#This Row],[Price]]*sales[[#This Row],[Qty]])-(sales[[#This Row],[Discount_Amt]]*sales[[#This Row],[Qty]])</f>
        <v>5225</v>
      </c>
    </row>
    <row r="8714" spans="2:14" hidden="1" x14ac:dyDescent="0.35">
      <c r="B8714" s="7">
        <v>2032712</v>
      </c>
      <c r="C8714" s="1" t="s">
        <v>21</v>
      </c>
      <c r="D8714" s="1" t="s">
        <v>447</v>
      </c>
      <c r="E8714" s="1" t="s">
        <v>508</v>
      </c>
      <c r="F8714" s="1" t="s">
        <v>520</v>
      </c>
      <c r="G8714" s="3">
        <v>45482</v>
      </c>
      <c r="H8714" s="3">
        <v>45485</v>
      </c>
      <c r="I8714" s="6">
        <v>1350</v>
      </c>
      <c r="J8714" s="1">
        <v>3</v>
      </c>
      <c r="K8714" s="4">
        <v>0.05</v>
      </c>
      <c r="L8714" s="6">
        <f t="shared" si="274"/>
        <v>67.5</v>
      </c>
      <c r="M8714" s="8">
        <f t="shared" si="275"/>
        <v>3982.5</v>
      </c>
      <c r="N8714" s="21">
        <f>(sales[[#This Row],[Price]]*sales[[#This Row],[Qty]])-(sales[[#This Row],[Discount_Amt]]*sales[[#This Row],[Qty]])</f>
        <v>3847.5</v>
      </c>
    </row>
    <row r="8715" spans="2:14" hidden="1" x14ac:dyDescent="0.35">
      <c r="B8715" s="7">
        <v>2032713</v>
      </c>
      <c r="C8715" s="1" t="s">
        <v>22</v>
      </c>
      <c r="D8715" s="1" t="s">
        <v>25</v>
      </c>
      <c r="E8715" s="1" t="s">
        <v>31</v>
      </c>
      <c r="F8715" s="1" t="s">
        <v>518</v>
      </c>
      <c r="G8715" s="3">
        <v>45482</v>
      </c>
      <c r="H8715" s="3">
        <v>45487</v>
      </c>
      <c r="I8715" s="6">
        <v>4500</v>
      </c>
      <c r="J8715" s="1">
        <v>2</v>
      </c>
      <c r="K8715" s="4">
        <v>0.05</v>
      </c>
      <c r="L8715" s="6">
        <f t="shared" si="274"/>
        <v>225</v>
      </c>
      <c r="M8715" s="8">
        <f t="shared" si="275"/>
        <v>8775</v>
      </c>
      <c r="N8715" s="21">
        <f>(sales[[#This Row],[Price]]*sales[[#This Row],[Qty]])-(sales[[#This Row],[Discount_Amt]]*sales[[#This Row],[Qty]])</f>
        <v>8550</v>
      </c>
    </row>
    <row r="8716" spans="2:14" hidden="1" x14ac:dyDescent="0.35">
      <c r="B8716" s="7">
        <v>2032714</v>
      </c>
      <c r="C8716" s="1" t="s">
        <v>23</v>
      </c>
      <c r="D8716" s="1" t="s">
        <v>26</v>
      </c>
      <c r="E8716" s="1" t="s">
        <v>32</v>
      </c>
      <c r="F8716" s="1" t="s">
        <v>519</v>
      </c>
      <c r="G8716" s="3">
        <v>45482</v>
      </c>
      <c r="H8716" s="3">
        <v>45483</v>
      </c>
      <c r="I8716" s="6">
        <v>2350</v>
      </c>
      <c r="J8716" s="1">
        <v>1</v>
      </c>
      <c r="K8716" s="4">
        <v>0.03</v>
      </c>
      <c r="L8716" s="6">
        <f t="shared" si="274"/>
        <v>70.5</v>
      </c>
      <c r="M8716" s="8">
        <f t="shared" si="275"/>
        <v>2279.5</v>
      </c>
      <c r="N8716" s="21">
        <f>(sales[[#This Row],[Price]]*sales[[#This Row],[Qty]])-(sales[[#This Row],[Discount_Amt]]*sales[[#This Row],[Qty]])</f>
        <v>2279.5</v>
      </c>
    </row>
    <row r="8717" spans="2:14" hidden="1" x14ac:dyDescent="0.35">
      <c r="B8717" s="7">
        <v>2032715</v>
      </c>
      <c r="C8717" s="1" t="s">
        <v>24</v>
      </c>
      <c r="D8717" s="1" t="s">
        <v>27</v>
      </c>
      <c r="E8717" s="1" t="s">
        <v>38</v>
      </c>
      <c r="F8717" s="1" t="s">
        <v>520</v>
      </c>
      <c r="G8717" s="3">
        <v>45482</v>
      </c>
      <c r="H8717" s="3">
        <v>45490</v>
      </c>
      <c r="I8717" s="6">
        <v>90</v>
      </c>
      <c r="J8717" s="1">
        <v>2</v>
      </c>
      <c r="K8717" s="4">
        <v>0.1</v>
      </c>
      <c r="L8717" s="6">
        <f t="shared" si="274"/>
        <v>9</v>
      </c>
      <c r="M8717" s="8">
        <f t="shared" si="275"/>
        <v>171</v>
      </c>
      <c r="N8717" s="21">
        <f>(sales[[#This Row],[Price]]*sales[[#This Row],[Qty]])-(sales[[#This Row],[Discount_Amt]]*sales[[#This Row],[Qty]])</f>
        <v>162</v>
      </c>
    </row>
    <row r="8718" spans="2:14" hidden="1" x14ac:dyDescent="0.35">
      <c r="B8718" s="7">
        <v>2032716</v>
      </c>
      <c r="C8718" s="1" t="s">
        <v>4</v>
      </c>
      <c r="D8718" s="1" t="s">
        <v>28</v>
      </c>
      <c r="E8718" s="1" t="s">
        <v>33</v>
      </c>
      <c r="F8718" s="1" t="s">
        <v>521</v>
      </c>
      <c r="G8718" s="3">
        <v>45482</v>
      </c>
      <c r="H8718" s="3">
        <v>45484</v>
      </c>
      <c r="I8718" s="6">
        <v>280</v>
      </c>
      <c r="J8718" s="1">
        <v>1</v>
      </c>
      <c r="K8718" s="4">
        <v>0.05</v>
      </c>
      <c r="L8718" s="6">
        <f t="shared" si="274"/>
        <v>14</v>
      </c>
      <c r="M8718" s="8">
        <f t="shared" si="275"/>
        <v>266</v>
      </c>
      <c r="N8718" s="21">
        <f>(sales[[#This Row],[Price]]*sales[[#This Row],[Qty]])-(sales[[#This Row],[Discount_Amt]]*sales[[#This Row],[Qty]])</f>
        <v>266</v>
      </c>
    </row>
    <row r="8719" spans="2:14" hidden="1" x14ac:dyDescent="0.35">
      <c r="B8719" s="7">
        <v>2032717</v>
      </c>
      <c r="C8719" s="1" t="s">
        <v>5</v>
      </c>
      <c r="D8719" s="1" t="s">
        <v>29</v>
      </c>
      <c r="E8719" s="1" t="s">
        <v>34</v>
      </c>
      <c r="F8719" s="1" t="s">
        <v>518</v>
      </c>
      <c r="G8719" s="3">
        <v>45482</v>
      </c>
      <c r="H8719" s="3">
        <v>45485</v>
      </c>
      <c r="I8719" s="6">
        <v>70</v>
      </c>
      <c r="J8719" s="1">
        <v>2</v>
      </c>
      <c r="K8719" s="4">
        <v>0.05</v>
      </c>
      <c r="L8719" s="6">
        <f t="shared" si="274"/>
        <v>3.5</v>
      </c>
      <c r="M8719" s="8">
        <f t="shared" si="275"/>
        <v>136.5</v>
      </c>
      <c r="N8719" s="21">
        <f>(sales[[#This Row],[Price]]*sales[[#This Row],[Qty]])-(sales[[#This Row],[Discount_Amt]]*sales[[#This Row],[Qty]])</f>
        <v>133</v>
      </c>
    </row>
    <row r="8720" spans="2:14" hidden="1" x14ac:dyDescent="0.35">
      <c r="B8720" s="7">
        <v>2032718</v>
      </c>
      <c r="C8720" s="1" t="s">
        <v>6</v>
      </c>
      <c r="D8720" s="1" t="s">
        <v>25</v>
      </c>
      <c r="E8720" s="1" t="s">
        <v>35</v>
      </c>
      <c r="F8720" s="1" t="s">
        <v>518</v>
      </c>
      <c r="G8720" s="3">
        <v>45482</v>
      </c>
      <c r="H8720" s="3">
        <v>45487</v>
      </c>
      <c r="I8720" s="6">
        <v>230</v>
      </c>
      <c r="J8720" s="1">
        <v>3</v>
      </c>
      <c r="K8720" s="4">
        <v>0.02</v>
      </c>
      <c r="L8720" s="6">
        <f t="shared" si="274"/>
        <v>4.6000000000000005</v>
      </c>
      <c r="M8720" s="8">
        <f t="shared" si="275"/>
        <v>685.4</v>
      </c>
      <c r="N8720" s="21">
        <f>(sales[[#This Row],[Price]]*sales[[#This Row],[Qty]])-(sales[[#This Row],[Discount_Amt]]*sales[[#This Row],[Qty]])</f>
        <v>676.2</v>
      </c>
    </row>
    <row r="8721" spans="2:14" hidden="1" x14ac:dyDescent="0.35">
      <c r="B8721" s="7">
        <v>2032719</v>
      </c>
      <c r="C8721" s="1" t="s">
        <v>7</v>
      </c>
      <c r="D8721" s="1" t="s">
        <v>30</v>
      </c>
      <c r="E8721" s="1" t="s">
        <v>36</v>
      </c>
      <c r="F8721" s="1" t="s">
        <v>519</v>
      </c>
      <c r="G8721" s="3">
        <v>45482</v>
      </c>
      <c r="H8721" s="3">
        <v>45483</v>
      </c>
      <c r="I8721" s="6">
        <v>7999</v>
      </c>
      <c r="J8721" s="1">
        <v>2</v>
      </c>
      <c r="K8721" s="4">
        <v>0.06</v>
      </c>
      <c r="L8721" s="6">
        <f t="shared" si="274"/>
        <v>479.94</v>
      </c>
      <c r="M8721" s="8">
        <f t="shared" si="275"/>
        <v>15518.06</v>
      </c>
      <c r="N8721" s="21">
        <f>(sales[[#This Row],[Price]]*sales[[#This Row],[Qty]])-(sales[[#This Row],[Discount_Amt]]*sales[[#This Row],[Qty]])</f>
        <v>15038.12</v>
      </c>
    </row>
    <row r="8722" spans="2:14" x14ac:dyDescent="0.35">
      <c r="B8722" s="7">
        <v>2032720</v>
      </c>
      <c r="C8722" s="1" t="s">
        <v>10</v>
      </c>
      <c r="D8722" s="1" t="s">
        <v>27</v>
      </c>
      <c r="E8722" s="1" t="s">
        <v>37</v>
      </c>
      <c r="F8722" s="1" t="s">
        <v>521</v>
      </c>
      <c r="G8722" s="3">
        <v>45482</v>
      </c>
      <c r="H8722" s="3">
        <v>45490</v>
      </c>
      <c r="I8722" s="6">
        <v>850</v>
      </c>
      <c r="J8722" s="1">
        <v>7</v>
      </c>
      <c r="K8722" s="4">
        <v>0.15</v>
      </c>
      <c r="L8722" s="6">
        <f t="shared" si="274"/>
        <v>127.5</v>
      </c>
      <c r="M8722" s="8">
        <f t="shared" si="275"/>
        <v>5822.5</v>
      </c>
      <c r="N8722" s="21">
        <f>(sales[[#This Row],[Price]]*sales[[#This Row],[Qty]])-(sales[[#This Row],[Discount_Amt]]*sales[[#This Row],[Qty]])</f>
        <v>5057.5</v>
      </c>
    </row>
    <row r="8723" spans="2:14" hidden="1" x14ac:dyDescent="0.35">
      <c r="B8723" s="7">
        <v>2032721</v>
      </c>
      <c r="C8723" s="1" t="s">
        <v>8</v>
      </c>
      <c r="D8723" s="1" t="s">
        <v>28</v>
      </c>
      <c r="E8723" s="1" t="s">
        <v>39</v>
      </c>
      <c r="F8723" s="1" t="s">
        <v>520</v>
      </c>
      <c r="G8723" s="3">
        <v>45482</v>
      </c>
      <c r="H8723" s="3">
        <v>45484</v>
      </c>
      <c r="I8723" s="6">
        <v>65000</v>
      </c>
      <c r="J8723" s="1">
        <v>2</v>
      </c>
      <c r="K8723" s="4">
        <v>0.02</v>
      </c>
      <c r="L8723" s="6">
        <f t="shared" si="274"/>
        <v>1300</v>
      </c>
      <c r="M8723" s="8">
        <f t="shared" si="275"/>
        <v>128700</v>
      </c>
      <c r="N8723" s="21">
        <f>(sales[[#This Row],[Price]]*sales[[#This Row],[Qty]])-(sales[[#This Row],[Discount_Amt]]*sales[[#This Row],[Qty]])</f>
        <v>127400</v>
      </c>
    </row>
    <row r="8724" spans="2:14" hidden="1" x14ac:dyDescent="0.35">
      <c r="B8724" s="7">
        <v>2032722</v>
      </c>
      <c r="C8724" s="1" t="s">
        <v>9</v>
      </c>
      <c r="D8724" s="1" t="s">
        <v>29</v>
      </c>
      <c r="E8724" s="1" t="s">
        <v>40</v>
      </c>
      <c r="F8724" s="1" t="s">
        <v>518</v>
      </c>
      <c r="G8724" s="3">
        <v>45482</v>
      </c>
      <c r="H8724" s="3">
        <v>45485</v>
      </c>
      <c r="I8724" s="6">
        <v>450</v>
      </c>
      <c r="J8724" s="1">
        <v>1</v>
      </c>
      <c r="K8724" s="4">
        <v>0.02</v>
      </c>
      <c r="L8724" s="6">
        <f t="shared" si="274"/>
        <v>9</v>
      </c>
      <c r="M8724" s="8">
        <f t="shared" si="275"/>
        <v>441</v>
      </c>
      <c r="N8724" s="21">
        <f>(sales[[#This Row],[Price]]*sales[[#This Row],[Qty]])-(sales[[#This Row],[Discount_Amt]]*sales[[#This Row],[Qty]])</f>
        <v>441</v>
      </c>
    </row>
    <row r="8725" spans="2:14" x14ac:dyDescent="0.35">
      <c r="B8725" s="7">
        <v>2032723</v>
      </c>
      <c r="C8725" s="1" t="s">
        <v>11</v>
      </c>
      <c r="D8725" s="1" t="s">
        <v>25</v>
      </c>
      <c r="E8725" s="1" t="s">
        <v>41</v>
      </c>
      <c r="F8725" s="1" t="s">
        <v>519</v>
      </c>
      <c r="G8725" s="3">
        <v>45482</v>
      </c>
      <c r="H8725" s="3">
        <v>45487</v>
      </c>
      <c r="I8725" s="6">
        <v>1299</v>
      </c>
      <c r="J8725" s="1">
        <v>1</v>
      </c>
      <c r="K8725" s="4">
        <v>0.02</v>
      </c>
      <c r="L8725" s="6">
        <f t="shared" si="274"/>
        <v>25.98</v>
      </c>
      <c r="M8725" s="8">
        <f t="shared" si="275"/>
        <v>1273.02</v>
      </c>
      <c r="N8725" s="21">
        <f>(sales[[#This Row],[Price]]*sales[[#This Row],[Qty]])-(sales[[#This Row],[Discount_Amt]]*sales[[#This Row],[Qty]])</f>
        <v>1273.02</v>
      </c>
    </row>
    <row r="8726" spans="2:14" x14ac:dyDescent="0.35">
      <c r="B8726" s="7">
        <v>2032724</v>
      </c>
      <c r="C8726" s="1" t="s">
        <v>12</v>
      </c>
      <c r="D8726" s="1" t="s">
        <v>26</v>
      </c>
      <c r="E8726" s="1" t="s">
        <v>42</v>
      </c>
      <c r="F8726" s="1" t="s">
        <v>520</v>
      </c>
      <c r="G8726" s="3">
        <v>45482</v>
      </c>
      <c r="H8726" s="3">
        <v>45483</v>
      </c>
      <c r="I8726" s="6">
        <v>1700</v>
      </c>
      <c r="J8726" s="1">
        <v>1</v>
      </c>
      <c r="K8726" s="4">
        <v>0.02</v>
      </c>
      <c r="L8726" s="6">
        <f t="shared" si="274"/>
        <v>34</v>
      </c>
      <c r="M8726" s="8">
        <f t="shared" si="275"/>
        <v>1666</v>
      </c>
      <c r="N8726" s="21">
        <f>(sales[[#This Row],[Price]]*sales[[#This Row],[Qty]])-(sales[[#This Row],[Discount_Amt]]*sales[[#This Row],[Qty]])</f>
        <v>1666</v>
      </c>
    </row>
    <row r="8727" spans="2:14" hidden="1" x14ac:dyDescent="0.35">
      <c r="B8727" s="7">
        <v>2032725</v>
      </c>
      <c r="C8727" s="1" t="s">
        <v>13</v>
      </c>
      <c r="D8727" s="1" t="s">
        <v>27</v>
      </c>
      <c r="E8727" s="1" t="s">
        <v>43</v>
      </c>
      <c r="F8727" s="1" t="s">
        <v>521</v>
      </c>
      <c r="G8727" s="3">
        <v>45482</v>
      </c>
      <c r="H8727" s="3">
        <v>45490</v>
      </c>
      <c r="I8727" s="6">
        <v>55000</v>
      </c>
      <c r="J8727" s="1">
        <v>2</v>
      </c>
      <c r="K8727" s="4">
        <v>0.02</v>
      </c>
      <c r="L8727" s="6">
        <f t="shared" si="274"/>
        <v>1100</v>
      </c>
      <c r="M8727" s="8">
        <f t="shared" si="275"/>
        <v>108900</v>
      </c>
      <c r="N8727" s="21">
        <f>(sales[[#This Row],[Price]]*sales[[#This Row],[Qty]])-(sales[[#This Row],[Discount_Amt]]*sales[[#This Row],[Qty]])</f>
        <v>107800</v>
      </c>
    </row>
    <row r="8728" spans="2:14" hidden="1" x14ac:dyDescent="0.35">
      <c r="B8728" s="7">
        <v>2032726</v>
      </c>
      <c r="C8728" s="1" t="s">
        <v>14</v>
      </c>
      <c r="D8728" s="1" t="s">
        <v>28</v>
      </c>
      <c r="E8728" s="1" t="s">
        <v>44</v>
      </c>
      <c r="F8728" s="1" t="s">
        <v>518</v>
      </c>
      <c r="G8728" s="3">
        <v>45482</v>
      </c>
      <c r="H8728" s="3">
        <v>45484</v>
      </c>
      <c r="I8728" s="6">
        <v>57999</v>
      </c>
      <c r="J8728" s="1">
        <v>1</v>
      </c>
      <c r="K8728" s="4">
        <v>0.02</v>
      </c>
      <c r="L8728" s="6">
        <f t="shared" si="274"/>
        <v>1159.98</v>
      </c>
      <c r="M8728" s="8">
        <f t="shared" si="275"/>
        <v>56839.02</v>
      </c>
      <c r="N8728" s="21">
        <f>(sales[[#This Row],[Price]]*sales[[#This Row],[Qty]])-(sales[[#This Row],[Discount_Amt]]*sales[[#This Row],[Qty]])</f>
        <v>56839.02</v>
      </c>
    </row>
    <row r="8729" spans="2:14" hidden="1" x14ac:dyDescent="0.35">
      <c r="B8729" s="7">
        <v>2032727</v>
      </c>
      <c r="C8729" s="1" t="s">
        <v>15</v>
      </c>
      <c r="D8729" s="1" t="s">
        <v>29</v>
      </c>
      <c r="E8729" s="1" t="s">
        <v>45</v>
      </c>
      <c r="F8729" s="1" t="s">
        <v>518</v>
      </c>
      <c r="G8729" s="3">
        <v>45482</v>
      </c>
      <c r="H8729" s="3">
        <v>45485</v>
      </c>
      <c r="I8729" s="6">
        <v>1399</v>
      </c>
      <c r="J8729" s="1">
        <v>2</v>
      </c>
      <c r="K8729" s="4">
        <v>0.02</v>
      </c>
      <c r="L8729" s="6">
        <f t="shared" si="274"/>
        <v>27.98</v>
      </c>
      <c r="M8729" s="8">
        <f t="shared" si="275"/>
        <v>2770.02</v>
      </c>
      <c r="N8729" s="21">
        <f>(sales[[#This Row],[Price]]*sales[[#This Row],[Qty]])-(sales[[#This Row],[Discount_Amt]]*sales[[#This Row],[Qty]])</f>
        <v>2742.04</v>
      </c>
    </row>
    <row r="8730" spans="2:14" hidden="1" x14ac:dyDescent="0.35">
      <c r="B8730" s="7">
        <v>2032728</v>
      </c>
      <c r="C8730" s="1" t="s">
        <v>16</v>
      </c>
      <c r="D8730" s="1" t="s">
        <v>25</v>
      </c>
      <c r="E8730" s="1" t="s">
        <v>46</v>
      </c>
      <c r="F8730" s="1" t="s">
        <v>519</v>
      </c>
      <c r="G8730" s="3">
        <v>45482</v>
      </c>
      <c r="H8730" s="3">
        <v>45487</v>
      </c>
      <c r="I8730" s="6">
        <v>999</v>
      </c>
      <c r="J8730" s="1">
        <v>7</v>
      </c>
      <c r="K8730" s="4">
        <v>0.02</v>
      </c>
      <c r="L8730" s="6">
        <f t="shared" si="274"/>
        <v>19.98</v>
      </c>
      <c r="M8730" s="8">
        <f t="shared" si="275"/>
        <v>6973.02</v>
      </c>
      <c r="N8730" s="21">
        <f>(sales[[#This Row],[Price]]*sales[[#This Row],[Qty]])-(sales[[#This Row],[Discount_Amt]]*sales[[#This Row],[Qty]])</f>
        <v>6853.14</v>
      </c>
    </row>
    <row r="8731" spans="2:14" x14ac:dyDescent="0.35">
      <c r="B8731" s="7">
        <v>2032729</v>
      </c>
      <c r="C8731" s="1" t="s">
        <v>17</v>
      </c>
      <c r="D8731" s="1" t="s">
        <v>26</v>
      </c>
      <c r="E8731" s="1" t="s">
        <v>47</v>
      </c>
      <c r="F8731" s="1" t="s">
        <v>521</v>
      </c>
      <c r="G8731" s="3">
        <v>45482</v>
      </c>
      <c r="H8731" s="3">
        <v>45483</v>
      </c>
      <c r="I8731" s="6">
        <v>2099</v>
      </c>
      <c r="J8731" s="1">
        <v>2</v>
      </c>
      <c r="K8731" s="4">
        <v>7.0000000000000007E-2</v>
      </c>
      <c r="L8731" s="6">
        <f t="shared" si="274"/>
        <v>146.93</v>
      </c>
      <c r="M8731" s="8">
        <f t="shared" si="275"/>
        <v>4051.07</v>
      </c>
      <c r="N8731" s="21">
        <f>(sales[[#This Row],[Price]]*sales[[#This Row],[Qty]])-(sales[[#This Row],[Discount_Amt]]*sales[[#This Row],[Qty]])</f>
        <v>3904.14</v>
      </c>
    </row>
    <row r="8732" spans="2:14" hidden="1" x14ac:dyDescent="0.35">
      <c r="B8732" s="7">
        <v>2032730</v>
      </c>
      <c r="C8732" s="1" t="s">
        <v>18</v>
      </c>
      <c r="D8732" s="1" t="s">
        <v>27</v>
      </c>
      <c r="E8732" s="1" t="s">
        <v>48</v>
      </c>
      <c r="F8732" s="1" t="s">
        <v>520</v>
      </c>
      <c r="G8732" s="3">
        <v>45482</v>
      </c>
      <c r="H8732" s="3">
        <v>45490</v>
      </c>
      <c r="I8732" s="6">
        <v>11000</v>
      </c>
      <c r="J8732" s="1">
        <v>2</v>
      </c>
      <c r="K8732" s="4">
        <v>0.03</v>
      </c>
      <c r="L8732" s="6">
        <f t="shared" si="274"/>
        <v>330</v>
      </c>
      <c r="M8732" s="8">
        <f t="shared" si="275"/>
        <v>21670</v>
      </c>
      <c r="N8732" s="21">
        <f>(sales[[#This Row],[Price]]*sales[[#This Row],[Qty]])-(sales[[#This Row],[Discount_Amt]]*sales[[#This Row],[Qty]])</f>
        <v>21340</v>
      </c>
    </row>
    <row r="8733" spans="2:14" hidden="1" x14ac:dyDescent="0.35">
      <c r="B8733" s="7">
        <v>2032731</v>
      </c>
      <c r="C8733" s="1" t="s">
        <v>19</v>
      </c>
      <c r="D8733" s="1" t="s">
        <v>28</v>
      </c>
      <c r="E8733" s="1" t="s">
        <v>49</v>
      </c>
      <c r="F8733" s="1" t="s">
        <v>518</v>
      </c>
      <c r="G8733" s="3">
        <v>45482</v>
      </c>
      <c r="H8733" s="3">
        <v>45484</v>
      </c>
      <c r="I8733" s="6">
        <v>800</v>
      </c>
      <c r="J8733" s="1">
        <v>1</v>
      </c>
      <c r="K8733" s="4">
        <v>0.08</v>
      </c>
      <c r="L8733" s="6">
        <f t="shared" si="274"/>
        <v>64</v>
      </c>
      <c r="M8733" s="8">
        <f t="shared" si="275"/>
        <v>736</v>
      </c>
      <c r="N8733" s="21">
        <f>(sales[[#This Row],[Price]]*sales[[#This Row],[Qty]])-(sales[[#This Row],[Discount_Amt]]*sales[[#This Row],[Qty]])</f>
        <v>736</v>
      </c>
    </row>
    <row r="8734" spans="2:14" hidden="1" x14ac:dyDescent="0.35">
      <c r="B8734" s="7">
        <v>2032732</v>
      </c>
      <c r="C8734" s="1" t="s">
        <v>20</v>
      </c>
      <c r="D8734" s="1" t="s">
        <v>29</v>
      </c>
      <c r="E8734" s="1" t="s">
        <v>50</v>
      </c>
      <c r="F8734" s="1" t="s">
        <v>519</v>
      </c>
      <c r="G8734" s="3">
        <v>45482</v>
      </c>
      <c r="H8734" s="3">
        <v>45485</v>
      </c>
      <c r="I8734" s="6">
        <v>5500</v>
      </c>
      <c r="J8734" s="1">
        <v>2</v>
      </c>
      <c r="K8734" s="4">
        <v>0.05</v>
      </c>
      <c r="L8734" s="6">
        <f t="shared" si="274"/>
        <v>275</v>
      </c>
      <c r="M8734" s="8">
        <f t="shared" si="275"/>
        <v>10725</v>
      </c>
      <c r="N8734" s="21">
        <f>(sales[[#This Row],[Price]]*sales[[#This Row],[Qty]])-(sales[[#This Row],[Discount_Amt]]*sales[[#This Row],[Qty]])</f>
        <v>10450</v>
      </c>
    </row>
    <row r="8735" spans="2:14" hidden="1" x14ac:dyDescent="0.35">
      <c r="B8735" s="7">
        <v>2032733</v>
      </c>
      <c r="C8735" s="1" t="s">
        <v>21</v>
      </c>
      <c r="D8735" s="1" t="s">
        <v>25</v>
      </c>
      <c r="E8735" s="1" t="s">
        <v>51</v>
      </c>
      <c r="F8735" s="1" t="s">
        <v>520</v>
      </c>
      <c r="G8735" s="3">
        <v>45482</v>
      </c>
      <c r="H8735" s="3">
        <v>45487</v>
      </c>
      <c r="I8735" s="6">
        <v>1350</v>
      </c>
      <c r="J8735" s="1">
        <v>4</v>
      </c>
      <c r="K8735" s="4">
        <v>0.05</v>
      </c>
      <c r="L8735" s="6">
        <f t="shared" si="274"/>
        <v>67.5</v>
      </c>
      <c r="M8735" s="8">
        <f t="shared" si="275"/>
        <v>5332.5</v>
      </c>
      <c r="N8735" s="21">
        <f>(sales[[#This Row],[Price]]*sales[[#This Row],[Qty]])-(sales[[#This Row],[Discount_Amt]]*sales[[#This Row],[Qty]])</f>
        <v>5130</v>
      </c>
    </row>
    <row r="8736" spans="2:14" hidden="1" x14ac:dyDescent="0.35">
      <c r="B8736" s="7">
        <v>2032734</v>
      </c>
      <c r="C8736" s="1" t="s">
        <v>22</v>
      </c>
      <c r="D8736" s="1" t="s">
        <v>448</v>
      </c>
      <c r="E8736" s="1" t="s">
        <v>506</v>
      </c>
      <c r="F8736" s="1" t="s">
        <v>521</v>
      </c>
      <c r="G8736" s="3">
        <v>45482</v>
      </c>
      <c r="H8736" s="3">
        <v>45483</v>
      </c>
      <c r="I8736" s="6">
        <v>4500</v>
      </c>
      <c r="J8736" s="1">
        <v>3</v>
      </c>
      <c r="K8736" s="4">
        <v>0.05</v>
      </c>
      <c r="L8736" s="6">
        <f t="shared" si="274"/>
        <v>225</v>
      </c>
      <c r="M8736" s="8">
        <f t="shared" si="275"/>
        <v>13275</v>
      </c>
      <c r="N8736" s="21">
        <f>(sales[[#This Row],[Price]]*sales[[#This Row],[Qty]])-(sales[[#This Row],[Discount_Amt]]*sales[[#This Row],[Qty]])</f>
        <v>12825</v>
      </c>
    </row>
    <row r="8737" spans="2:14" hidden="1" x14ac:dyDescent="0.35">
      <c r="B8737" s="7">
        <v>2032735</v>
      </c>
      <c r="C8737" s="1" t="s">
        <v>23</v>
      </c>
      <c r="D8737" s="1" t="s">
        <v>25</v>
      </c>
      <c r="E8737" s="1" t="s">
        <v>507</v>
      </c>
      <c r="F8737" s="1" t="s">
        <v>518</v>
      </c>
      <c r="G8737" s="3">
        <v>45482</v>
      </c>
      <c r="H8737" s="3">
        <v>45490</v>
      </c>
      <c r="I8737" s="6">
        <v>2350</v>
      </c>
      <c r="J8737" s="1">
        <v>2</v>
      </c>
      <c r="K8737" s="4">
        <v>0.05</v>
      </c>
      <c r="L8737" s="6">
        <f t="shared" si="274"/>
        <v>117.5</v>
      </c>
      <c r="M8737" s="8">
        <f t="shared" si="275"/>
        <v>4582.5</v>
      </c>
      <c r="N8737" s="21">
        <f>(sales[[#This Row],[Price]]*sales[[#This Row],[Qty]])-(sales[[#This Row],[Discount_Amt]]*sales[[#This Row],[Qty]])</f>
        <v>4465</v>
      </c>
    </row>
    <row r="8738" spans="2:14" hidden="1" x14ac:dyDescent="0.35">
      <c r="B8738" s="7">
        <v>2032736</v>
      </c>
      <c r="C8738" s="1" t="s">
        <v>24</v>
      </c>
      <c r="D8738" s="1" t="s">
        <v>26</v>
      </c>
      <c r="E8738" s="1" t="s">
        <v>508</v>
      </c>
      <c r="F8738" s="1" t="s">
        <v>518</v>
      </c>
      <c r="G8738" s="3">
        <v>45482</v>
      </c>
      <c r="H8738" s="3">
        <v>45484</v>
      </c>
      <c r="I8738" s="6">
        <v>90</v>
      </c>
      <c r="J8738" s="1">
        <v>1</v>
      </c>
      <c r="K8738" s="4">
        <v>0.03</v>
      </c>
      <c r="L8738" s="6">
        <f t="shared" si="274"/>
        <v>2.6999999999999997</v>
      </c>
      <c r="M8738" s="8">
        <f t="shared" si="275"/>
        <v>87.3</v>
      </c>
      <c r="N8738" s="21">
        <f>(sales[[#This Row],[Price]]*sales[[#This Row],[Qty]])-(sales[[#This Row],[Discount_Amt]]*sales[[#This Row],[Qty]])</f>
        <v>87.3</v>
      </c>
    </row>
    <row r="8739" spans="2:14" hidden="1" x14ac:dyDescent="0.35">
      <c r="B8739" s="7">
        <v>2032737</v>
      </c>
      <c r="C8739" s="1" t="s">
        <v>4</v>
      </c>
      <c r="D8739" s="1" t="s">
        <v>27</v>
      </c>
      <c r="E8739" s="1" t="s">
        <v>31</v>
      </c>
      <c r="F8739" s="1" t="s">
        <v>519</v>
      </c>
      <c r="G8739" s="3">
        <v>45482</v>
      </c>
      <c r="H8739" s="3">
        <v>45485</v>
      </c>
      <c r="I8739" s="6">
        <v>280</v>
      </c>
      <c r="J8739" s="1">
        <v>1</v>
      </c>
      <c r="K8739" s="4">
        <v>0.1</v>
      </c>
      <c r="L8739" s="6">
        <f t="shared" si="274"/>
        <v>28</v>
      </c>
      <c r="M8739" s="8">
        <f t="shared" si="275"/>
        <v>252</v>
      </c>
      <c r="N8739" s="21">
        <f>(sales[[#This Row],[Price]]*sales[[#This Row],[Qty]])-(sales[[#This Row],[Discount_Amt]]*sales[[#This Row],[Qty]])</f>
        <v>252</v>
      </c>
    </row>
    <row r="8740" spans="2:14" hidden="1" x14ac:dyDescent="0.35">
      <c r="B8740" s="7">
        <v>2032738</v>
      </c>
      <c r="C8740" s="1" t="s">
        <v>5</v>
      </c>
      <c r="D8740" s="1" t="s">
        <v>28</v>
      </c>
      <c r="E8740" s="1" t="s">
        <v>32</v>
      </c>
      <c r="F8740" s="1" t="s">
        <v>521</v>
      </c>
      <c r="G8740" s="3">
        <v>45482</v>
      </c>
      <c r="H8740" s="3">
        <v>45487</v>
      </c>
      <c r="I8740" s="6">
        <v>70</v>
      </c>
      <c r="J8740" s="1">
        <v>2</v>
      </c>
      <c r="K8740" s="4">
        <v>0.05</v>
      </c>
      <c r="L8740" s="6">
        <f t="shared" si="274"/>
        <v>3.5</v>
      </c>
      <c r="M8740" s="8">
        <f t="shared" si="275"/>
        <v>136.5</v>
      </c>
      <c r="N8740" s="21">
        <f>(sales[[#This Row],[Price]]*sales[[#This Row],[Qty]])-(sales[[#This Row],[Discount_Amt]]*sales[[#This Row],[Qty]])</f>
        <v>133</v>
      </c>
    </row>
    <row r="8741" spans="2:14" hidden="1" x14ac:dyDescent="0.35">
      <c r="B8741" s="7">
        <v>2032739</v>
      </c>
      <c r="C8741" s="1" t="s">
        <v>6</v>
      </c>
      <c r="D8741" s="1" t="s">
        <v>29</v>
      </c>
      <c r="E8741" s="1" t="s">
        <v>38</v>
      </c>
      <c r="F8741" s="1" t="s">
        <v>520</v>
      </c>
      <c r="G8741" s="3">
        <v>45482</v>
      </c>
      <c r="H8741" s="3">
        <v>45483</v>
      </c>
      <c r="I8741" s="6">
        <v>230</v>
      </c>
      <c r="J8741" s="1">
        <v>1</v>
      </c>
      <c r="K8741" s="4">
        <v>0.05</v>
      </c>
      <c r="L8741" s="6">
        <f t="shared" si="274"/>
        <v>11.5</v>
      </c>
      <c r="M8741" s="8">
        <f t="shared" si="275"/>
        <v>218.5</v>
      </c>
      <c r="N8741" s="21">
        <f>(sales[[#This Row],[Price]]*sales[[#This Row],[Qty]])-(sales[[#This Row],[Discount_Amt]]*sales[[#This Row],[Qty]])</f>
        <v>218.5</v>
      </c>
    </row>
    <row r="8742" spans="2:14" hidden="1" x14ac:dyDescent="0.35">
      <c r="B8742" s="7">
        <v>2032740</v>
      </c>
      <c r="C8742" s="1" t="s">
        <v>7</v>
      </c>
      <c r="D8742" s="1" t="s">
        <v>25</v>
      </c>
      <c r="E8742" s="1" t="s">
        <v>33</v>
      </c>
      <c r="F8742" s="1" t="s">
        <v>518</v>
      </c>
      <c r="G8742" s="3">
        <v>45482</v>
      </c>
      <c r="H8742" s="3">
        <v>45490</v>
      </c>
      <c r="I8742" s="6">
        <v>7999</v>
      </c>
      <c r="J8742" s="1">
        <v>3</v>
      </c>
      <c r="K8742" s="4">
        <v>0.02</v>
      </c>
      <c r="L8742" s="6">
        <f t="shared" si="274"/>
        <v>159.97999999999999</v>
      </c>
      <c r="M8742" s="8">
        <f t="shared" si="275"/>
        <v>23837.02</v>
      </c>
      <c r="N8742" s="21">
        <f>(sales[[#This Row],[Price]]*sales[[#This Row],[Qty]])-(sales[[#This Row],[Discount_Amt]]*sales[[#This Row],[Qty]])</f>
        <v>23517.06</v>
      </c>
    </row>
    <row r="8743" spans="2:14" x14ac:dyDescent="0.35">
      <c r="B8743" s="7">
        <v>2032741</v>
      </c>
      <c r="C8743" s="1" t="s">
        <v>10</v>
      </c>
      <c r="D8743" s="1" t="s">
        <v>30</v>
      </c>
      <c r="E8743" s="1" t="s">
        <v>34</v>
      </c>
      <c r="F8743" s="1" t="s">
        <v>519</v>
      </c>
      <c r="G8743" s="3">
        <v>45482</v>
      </c>
      <c r="H8743" s="3">
        <v>45484</v>
      </c>
      <c r="I8743" s="6">
        <v>850</v>
      </c>
      <c r="J8743" s="1">
        <v>2</v>
      </c>
      <c r="K8743" s="4">
        <v>0.06</v>
      </c>
      <c r="L8743" s="6">
        <f t="shared" si="274"/>
        <v>51</v>
      </c>
      <c r="M8743" s="8">
        <f t="shared" si="275"/>
        <v>1649</v>
      </c>
      <c r="N8743" s="21">
        <f>(sales[[#This Row],[Price]]*sales[[#This Row],[Qty]])-(sales[[#This Row],[Discount_Amt]]*sales[[#This Row],[Qty]])</f>
        <v>1598</v>
      </c>
    </row>
    <row r="8744" spans="2:14" hidden="1" x14ac:dyDescent="0.35">
      <c r="B8744" s="7">
        <v>2032742</v>
      </c>
      <c r="C8744" s="1" t="s">
        <v>8</v>
      </c>
      <c r="D8744" s="1" t="s">
        <v>27</v>
      </c>
      <c r="E8744" s="1" t="s">
        <v>35</v>
      </c>
      <c r="F8744" s="1" t="s">
        <v>520</v>
      </c>
      <c r="G8744" s="3">
        <v>45482</v>
      </c>
      <c r="H8744" s="3">
        <v>45485</v>
      </c>
      <c r="I8744" s="6">
        <v>65000</v>
      </c>
      <c r="J8744" s="1">
        <v>1</v>
      </c>
      <c r="K8744" s="4">
        <v>0.15</v>
      </c>
      <c r="L8744" s="6">
        <f t="shared" si="274"/>
        <v>9750</v>
      </c>
      <c r="M8744" s="8">
        <f t="shared" si="275"/>
        <v>55250</v>
      </c>
      <c r="N8744" s="21">
        <f>(sales[[#This Row],[Price]]*sales[[#This Row],[Qty]])-(sales[[#This Row],[Discount_Amt]]*sales[[#This Row],[Qty]])</f>
        <v>55250</v>
      </c>
    </row>
    <row r="8745" spans="2:14" hidden="1" x14ac:dyDescent="0.35">
      <c r="B8745" s="7">
        <v>2032743</v>
      </c>
      <c r="C8745" s="1" t="s">
        <v>9</v>
      </c>
      <c r="D8745" s="1" t="s">
        <v>28</v>
      </c>
      <c r="E8745" s="1" t="s">
        <v>36</v>
      </c>
      <c r="F8745" s="1" t="s">
        <v>521</v>
      </c>
      <c r="G8745" s="3">
        <v>45482</v>
      </c>
      <c r="H8745" s="3">
        <v>45487</v>
      </c>
      <c r="I8745" s="6">
        <v>450</v>
      </c>
      <c r="J8745" s="1">
        <v>2</v>
      </c>
      <c r="K8745" s="4">
        <v>0.02</v>
      </c>
      <c r="L8745" s="6">
        <f t="shared" si="274"/>
        <v>9</v>
      </c>
      <c r="M8745" s="8">
        <f t="shared" si="275"/>
        <v>891</v>
      </c>
      <c r="N8745" s="21">
        <f>(sales[[#This Row],[Price]]*sales[[#This Row],[Qty]])-(sales[[#This Row],[Discount_Amt]]*sales[[#This Row],[Qty]])</f>
        <v>882</v>
      </c>
    </row>
    <row r="8746" spans="2:14" x14ac:dyDescent="0.35">
      <c r="B8746" s="7">
        <v>2032744</v>
      </c>
      <c r="C8746" s="1" t="s">
        <v>11</v>
      </c>
      <c r="D8746" s="1" t="s">
        <v>29</v>
      </c>
      <c r="E8746" s="1" t="s">
        <v>37</v>
      </c>
      <c r="F8746" s="1" t="s">
        <v>518</v>
      </c>
      <c r="G8746" s="3">
        <v>45482</v>
      </c>
      <c r="H8746" s="3">
        <v>45483</v>
      </c>
      <c r="I8746" s="6">
        <v>1299</v>
      </c>
      <c r="J8746" s="1">
        <v>1</v>
      </c>
      <c r="K8746" s="4">
        <v>0.02</v>
      </c>
      <c r="L8746" s="6">
        <f t="shared" si="274"/>
        <v>25.98</v>
      </c>
      <c r="M8746" s="8">
        <f t="shared" si="275"/>
        <v>1273.02</v>
      </c>
      <c r="N8746" s="21">
        <f>(sales[[#This Row],[Price]]*sales[[#This Row],[Qty]])-(sales[[#This Row],[Discount_Amt]]*sales[[#This Row],[Qty]])</f>
        <v>1273.02</v>
      </c>
    </row>
    <row r="8747" spans="2:14" x14ac:dyDescent="0.35">
      <c r="B8747" s="7">
        <v>2032745</v>
      </c>
      <c r="C8747" s="1" t="s">
        <v>12</v>
      </c>
      <c r="D8747" s="1" t="s">
        <v>25</v>
      </c>
      <c r="E8747" s="1" t="s">
        <v>39</v>
      </c>
      <c r="F8747" s="1" t="s">
        <v>518</v>
      </c>
      <c r="G8747" s="3">
        <v>45482</v>
      </c>
      <c r="H8747" s="3">
        <v>45490</v>
      </c>
      <c r="I8747" s="6">
        <v>1700</v>
      </c>
      <c r="J8747" s="1">
        <v>2</v>
      </c>
      <c r="K8747" s="4">
        <v>0.02</v>
      </c>
      <c r="L8747" s="6">
        <f t="shared" si="274"/>
        <v>34</v>
      </c>
      <c r="M8747" s="8">
        <f t="shared" si="275"/>
        <v>3366</v>
      </c>
      <c r="N8747" s="21">
        <f>(sales[[#This Row],[Price]]*sales[[#This Row],[Qty]])-(sales[[#This Row],[Discount_Amt]]*sales[[#This Row],[Qty]])</f>
        <v>3332</v>
      </c>
    </row>
    <row r="8748" spans="2:14" hidden="1" x14ac:dyDescent="0.35">
      <c r="B8748" s="7">
        <v>2032746</v>
      </c>
      <c r="C8748" s="1" t="s">
        <v>13</v>
      </c>
      <c r="D8748" s="1" t="s">
        <v>26</v>
      </c>
      <c r="E8748" s="1" t="s">
        <v>40</v>
      </c>
      <c r="F8748" s="1" t="s">
        <v>519</v>
      </c>
      <c r="G8748" s="3">
        <v>45482</v>
      </c>
      <c r="H8748" s="3">
        <v>45484</v>
      </c>
      <c r="I8748" s="6">
        <v>55000</v>
      </c>
      <c r="J8748" s="1">
        <v>3</v>
      </c>
      <c r="K8748" s="4">
        <v>0.02</v>
      </c>
      <c r="L8748" s="6">
        <f t="shared" si="274"/>
        <v>1100</v>
      </c>
      <c r="M8748" s="8">
        <f t="shared" si="275"/>
        <v>163900</v>
      </c>
      <c r="N8748" s="21">
        <f>(sales[[#This Row],[Price]]*sales[[#This Row],[Qty]])-(sales[[#This Row],[Discount_Amt]]*sales[[#This Row],[Qty]])</f>
        <v>161700</v>
      </c>
    </row>
    <row r="8749" spans="2:14" hidden="1" x14ac:dyDescent="0.35">
      <c r="B8749" s="7">
        <v>2032747</v>
      </c>
      <c r="C8749" s="1" t="s">
        <v>14</v>
      </c>
      <c r="D8749" s="1" t="s">
        <v>27</v>
      </c>
      <c r="E8749" s="1" t="s">
        <v>41</v>
      </c>
      <c r="F8749" s="1" t="s">
        <v>521</v>
      </c>
      <c r="G8749" s="3">
        <v>45482</v>
      </c>
      <c r="H8749" s="3">
        <v>45485</v>
      </c>
      <c r="I8749" s="6">
        <v>57999</v>
      </c>
      <c r="J8749" s="1">
        <v>2</v>
      </c>
      <c r="K8749" s="4">
        <v>0.02</v>
      </c>
      <c r="L8749" s="6">
        <f t="shared" si="274"/>
        <v>1159.98</v>
      </c>
      <c r="M8749" s="8">
        <f t="shared" si="275"/>
        <v>114838.02</v>
      </c>
      <c r="N8749" s="21">
        <f>(sales[[#This Row],[Price]]*sales[[#This Row],[Qty]])-(sales[[#This Row],[Discount_Amt]]*sales[[#This Row],[Qty]])</f>
        <v>113678.04</v>
      </c>
    </row>
    <row r="8750" spans="2:14" hidden="1" x14ac:dyDescent="0.35">
      <c r="B8750" s="7">
        <v>2032748</v>
      </c>
      <c r="C8750" s="1" t="s">
        <v>15</v>
      </c>
      <c r="D8750" s="1" t="s">
        <v>28</v>
      </c>
      <c r="E8750" s="1" t="s">
        <v>42</v>
      </c>
      <c r="F8750" s="1" t="s">
        <v>520</v>
      </c>
      <c r="G8750" s="3">
        <v>45482</v>
      </c>
      <c r="H8750" s="3">
        <v>45487</v>
      </c>
      <c r="I8750" s="6">
        <v>1399</v>
      </c>
      <c r="J8750" s="1">
        <v>7</v>
      </c>
      <c r="K8750" s="4">
        <v>0.02</v>
      </c>
      <c r="L8750" s="6">
        <f t="shared" ref="L8750:L8813" si="276">I8750*K8750</f>
        <v>27.98</v>
      </c>
      <c r="M8750" s="8">
        <f t="shared" ref="M8750:M8813" si="277">I8750*J8750-L8750</f>
        <v>9765.02</v>
      </c>
      <c r="N8750" s="21">
        <f>(sales[[#This Row],[Price]]*sales[[#This Row],[Qty]])-(sales[[#This Row],[Discount_Amt]]*sales[[#This Row],[Qty]])</f>
        <v>9597.14</v>
      </c>
    </row>
    <row r="8751" spans="2:14" hidden="1" x14ac:dyDescent="0.35">
      <c r="B8751" s="7">
        <v>2032749</v>
      </c>
      <c r="C8751" s="1" t="s">
        <v>16</v>
      </c>
      <c r="D8751" s="1" t="s">
        <v>29</v>
      </c>
      <c r="E8751" s="1" t="s">
        <v>43</v>
      </c>
      <c r="F8751" s="1" t="s">
        <v>518</v>
      </c>
      <c r="G8751" s="3">
        <v>45482</v>
      </c>
      <c r="H8751" s="3">
        <v>45483</v>
      </c>
      <c r="I8751" s="6">
        <v>999</v>
      </c>
      <c r="J8751" s="1">
        <v>2</v>
      </c>
      <c r="K8751" s="4">
        <v>0.02</v>
      </c>
      <c r="L8751" s="6">
        <f t="shared" si="276"/>
        <v>19.98</v>
      </c>
      <c r="M8751" s="8">
        <f t="shared" si="277"/>
        <v>1978.02</v>
      </c>
      <c r="N8751" s="21">
        <f>(sales[[#This Row],[Price]]*sales[[#This Row],[Qty]])-(sales[[#This Row],[Discount_Amt]]*sales[[#This Row],[Qty]])</f>
        <v>1958.04</v>
      </c>
    </row>
    <row r="8752" spans="2:14" x14ac:dyDescent="0.35">
      <c r="B8752" s="7">
        <v>2032750</v>
      </c>
      <c r="C8752" s="1" t="s">
        <v>17</v>
      </c>
      <c r="D8752" s="1" t="s">
        <v>25</v>
      </c>
      <c r="E8752" s="1" t="s">
        <v>44</v>
      </c>
      <c r="F8752" s="1" t="s">
        <v>519</v>
      </c>
      <c r="G8752" s="3">
        <v>45482</v>
      </c>
      <c r="H8752" s="3">
        <v>45490</v>
      </c>
      <c r="I8752" s="6">
        <v>2099</v>
      </c>
      <c r="J8752" s="1">
        <v>1</v>
      </c>
      <c r="K8752" s="4">
        <v>0.02</v>
      </c>
      <c r="L8752" s="6">
        <f t="shared" si="276"/>
        <v>41.980000000000004</v>
      </c>
      <c r="M8752" s="8">
        <f t="shared" si="277"/>
        <v>2057.02</v>
      </c>
      <c r="N8752" s="21">
        <f>(sales[[#This Row],[Price]]*sales[[#This Row],[Qty]])-(sales[[#This Row],[Discount_Amt]]*sales[[#This Row],[Qty]])</f>
        <v>2057.02</v>
      </c>
    </row>
    <row r="8753" spans="2:14" hidden="1" x14ac:dyDescent="0.35">
      <c r="B8753" s="7">
        <v>2032751</v>
      </c>
      <c r="C8753" s="1" t="s">
        <v>18</v>
      </c>
      <c r="D8753" s="1" t="s">
        <v>26</v>
      </c>
      <c r="E8753" s="1" t="s">
        <v>45</v>
      </c>
      <c r="F8753" s="1" t="s">
        <v>520</v>
      </c>
      <c r="G8753" s="3">
        <v>45482</v>
      </c>
      <c r="H8753" s="3">
        <v>45484</v>
      </c>
      <c r="I8753" s="6">
        <v>11000</v>
      </c>
      <c r="J8753" s="1">
        <v>1</v>
      </c>
      <c r="K8753" s="4">
        <v>7.0000000000000007E-2</v>
      </c>
      <c r="L8753" s="6">
        <f t="shared" si="276"/>
        <v>770.00000000000011</v>
      </c>
      <c r="M8753" s="8">
        <f t="shared" si="277"/>
        <v>10230</v>
      </c>
      <c r="N8753" s="21">
        <f>(sales[[#This Row],[Price]]*sales[[#This Row],[Qty]])-(sales[[#This Row],[Discount_Amt]]*sales[[#This Row],[Qty]])</f>
        <v>10230</v>
      </c>
    </row>
    <row r="8754" spans="2:14" hidden="1" x14ac:dyDescent="0.35">
      <c r="B8754" s="7">
        <v>2032752</v>
      </c>
      <c r="C8754" s="1" t="s">
        <v>19</v>
      </c>
      <c r="D8754" s="1" t="s">
        <v>27</v>
      </c>
      <c r="E8754" s="1" t="s">
        <v>46</v>
      </c>
      <c r="F8754" s="1" t="s">
        <v>521</v>
      </c>
      <c r="G8754" s="3">
        <v>45482</v>
      </c>
      <c r="H8754" s="3">
        <v>45485</v>
      </c>
      <c r="I8754" s="6">
        <v>800</v>
      </c>
      <c r="J8754" s="1">
        <v>1</v>
      </c>
      <c r="K8754" s="4">
        <v>0.03</v>
      </c>
      <c r="L8754" s="6">
        <f t="shared" si="276"/>
        <v>24</v>
      </c>
      <c r="M8754" s="8">
        <f t="shared" si="277"/>
        <v>776</v>
      </c>
      <c r="N8754" s="21">
        <f>(sales[[#This Row],[Price]]*sales[[#This Row],[Qty]])-(sales[[#This Row],[Discount_Amt]]*sales[[#This Row],[Qty]])</f>
        <v>776</v>
      </c>
    </row>
    <row r="8755" spans="2:14" hidden="1" x14ac:dyDescent="0.35">
      <c r="B8755" s="7">
        <v>2032753</v>
      </c>
      <c r="C8755" s="1" t="s">
        <v>20</v>
      </c>
      <c r="D8755" s="1" t="s">
        <v>28</v>
      </c>
      <c r="E8755" s="1" t="s">
        <v>47</v>
      </c>
      <c r="F8755" s="1" t="s">
        <v>518</v>
      </c>
      <c r="G8755" s="3">
        <v>45482</v>
      </c>
      <c r="H8755" s="3">
        <v>45487</v>
      </c>
      <c r="I8755" s="6">
        <v>5500</v>
      </c>
      <c r="J8755" s="1">
        <v>2</v>
      </c>
      <c r="K8755" s="4">
        <v>0.08</v>
      </c>
      <c r="L8755" s="6">
        <f t="shared" si="276"/>
        <v>440</v>
      </c>
      <c r="M8755" s="8">
        <f t="shared" si="277"/>
        <v>10560</v>
      </c>
      <c r="N8755" s="21">
        <f>(sales[[#This Row],[Price]]*sales[[#This Row],[Qty]])-(sales[[#This Row],[Discount_Amt]]*sales[[#This Row],[Qty]])</f>
        <v>10120</v>
      </c>
    </row>
    <row r="8756" spans="2:14" hidden="1" x14ac:dyDescent="0.35">
      <c r="B8756" s="7">
        <v>2032754</v>
      </c>
      <c r="C8756" s="1" t="s">
        <v>21</v>
      </c>
      <c r="D8756" s="1" t="s">
        <v>29</v>
      </c>
      <c r="E8756" s="1" t="s">
        <v>48</v>
      </c>
      <c r="F8756" s="1" t="s">
        <v>518</v>
      </c>
      <c r="G8756" s="3">
        <v>45482</v>
      </c>
      <c r="H8756" s="3">
        <v>45483</v>
      </c>
      <c r="I8756" s="6">
        <v>1350</v>
      </c>
      <c r="J8756" s="1">
        <v>1</v>
      </c>
      <c r="K8756" s="4">
        <v>0.05</v>
      </c>
      <c r="L8756" s="6">
        <f t="shared" si="276"/>
        <v>67.5</v>
      </c>
      <c r="M8756" s="8">
        <f t="shared" si="277"/>
        <v>1282.5</v>
      </c>
      <c r="N8756" s="21">
        <f>(sales[[#This Row],[Price]]*sales[[#This Row],[Qty]])-(sales[[#This Row],[Discount_Amt]]*sales[[#This Row],[Qty]])</f>
        <v>1282.5</v>
      </c>
    </row>
    <row r="8757" spans="2:14" hidden="1" x14ac:dyDescent="0.35">
      <c r="B8757" s="7">
        <v>2032755</v>
      </c>
      <c r="C8757" s="1" t="s">
        <v>22</v>
      </c>
      <c r="D8757" s="1" t="s">
        <v>25</v>
      </c>
      <c r="E8757" s="1" t="s">
        <v>49</v>
      </c>
      <c r="F8757" s="1" t="s">
        <v>519</v>
      </c>
      <c r="G8757" s="3">
        <v>45482</v>
      </c>
      <c r="H8757" s="3">
        <v>45490</v>
      </c>
      <c r="I8757" s="6">
        <v>4500</v>
      </c>
      <c r="J8757" s="1">
        <v>2</v>
      </c>
      <c r="K8757" s="4">
        <v>0.05</v>
      </c>
      <c r="L8757" s="6">
        <f t="shared" si="276"/>
        <v>225</v>
      </c>
      <c r="M8757" s="8">
        <f t="shared" si="277"/>
        <v>8775</v>
      </c>
      <c r="N8757" s="21">
        <f>(sales[[#This Row],[Price]]*sales[[#This Row],[Qty]])-(sales[[#This Row],[Discount_Amt]]*sales[[#This Row],[Qty]])</f>
        <v>8550</v>
      </c>
    </row>
    <row r="8758" spans="2:14" hidden="1" x14ac:dyDescent="0.35">
      <c r="B8758" s="7">
        <v>2032756</v>
      </c>
      <c r="C8758" s="1" t="s">
        <v>23</v>
      </c>
      <c r="D8758" s="1" t="s">
        <v>449</v>
      </c>
      <c r="E8758" s="1" t="s">
        <v>50</v>
      </c>
      <c r="F8758" s="1" t="s">
        <v>521</v>
      </c>
      <c r="G8758" s="3">
        <v>45482</v>
      </c>
      <c r="H8758" s="3">
        <v>45484</v>
      </c>
      <c r="I8758" s="6">
        <v>2350</v>
      </c>
      <c r="J8758" s="1">
        <v>7</v>
      </c>
      <c r="K8758" s="4">
        <v>0.05</v>
      </c>
      <c r="L8758" s="6">
        <f t="shared" si="276"/>
        <v>117.5</v>
      </c>
      <c r="M8758" s="8">
        <f t="shared" si="277"/>
        <v>16332.5</v>
      </c>
      <c r="N8758" s="21">
        <f>(sales[[#This Row],[Price]]*sales[[#This Row],[Qty]])-(sales[[#This Row],[Discount_Amt]]*sales[[#This Row],[Qty]])</f>
        <v>15627.5</v>
      </c>
    </row>
    <row r="8759" spans="2:14" hidden="1" x14ac:dyDescent="0.35">
      <c r="B8759" s="7">
        <v>2032757</v>
      </c>
      <c r="C8759" s="1" t="s">
        <v>24</v>
      </c>
      <c r="D8759" s="1" t="s">
        <v>25</v>
      </c>
      <c r="E8759" s="1" t="s">
        <v>51</v>
      </c>
      <c r="F8759" s="1" t="s">
        <v>520</v>
      </c>
      <c r="G8759" s="3">
        <v>45482</v>
      </c>
      <c r="H8759" s="3">
        <v>45485</v>
      </c>
      <c r="I8759" s="6">
        <v>90</v>
      </c>
      <c r="J8759" s="1">
        <v>2</v>
      </c>
      <c r="K8759" s="4">
        <v>0.05</v>
      </c>
      <c r="L8759" s="6">
        <f t="shared" si="276"/>
        <v>4.5</v>
      </c>
      <c r="M8759" s="8">
        <f t="shared" si="277"/>
        <v>175.5</v>
      </c>
      <c r="N8759" s="21">
        <f>(sales[[#This Row],[Price]]*sales[[#This Row],[Qty]])-(sales[[#This Row],[Discount_Amt]]*sales[[#This Row],[Qty]])</f>
        <v>171</v>
      </c>
    </row>
    <row r="8760" spans="2:14" hidden="1" x14ac:dyDescent="0.35">
      <c r="B8760" s="7">
        <v>2032758</v>
      </c>
      <c r="C8760" s="1" t="s">
        <v>4</v>
      </c>
      <c r="D8760" s="1" t="s">
        <v>26</v>
      </c>
      <c r="E8760" s="1" t="s">
        <v>506</v>
      </c>
      <c r="F8760" s="1" t="s">
        <v>518</v>
      </c>
      <c r="G8760" s="3">
        <v>45482</v>
      </c>
      <c r="H8760" s="3">
        <v>45487</v>
      </c>
      <c r="I8760" s="6">
        <v>280</v>
      </c>
      <c r="J8760" s="1">
        <v>2</v>
      </c>
      <c r="K8760" s="4">
        <v>0.03</v>
      </c>
      <c r="L8760" s="6">
        <f t="shared" si="276"/>
        <v>8.4</v>
      </c>
      <c r="M8760" s="8">
        <f t="shared" si="277"/>
        <v>551.6</v>
      </c>
      <c r="N8760" s="21">
        <f>(sales[[#This Row],[Price]]*sales[[#This Row],[Qty]])-(sales[[#This Row],[Discount_Amt]]*sales[[#This Row],[Qty]])</f>
        <v>543.20000000000005</v>
      </c>
    </row>
    <row r="8761" spans="2:14" hidden="1" x14ac:dyDescent="0.35">
      <c r="B8761" s="7">
        <v>2032759</v>
      </c>
      <c r="C8761" s="1" t="s">
        <v>5</v>
      </c>
      <c r="D8761" s="1" t="s">
        <v>27</v>
      </c>
      <c r="E8761" s="1" t="s">
        <v>507</v>
      </c>
      <c r="F8761" s="1" t="s">
        <v>519</v>
      </c>
      <c r="G8761" s="3">
        <v>45482</v>
      </c>
      <c r="H8761" s="3">
        <v>45483</v>
      </c>
      <c r="I8761" s="6">
        <v>70</v>
      </c>
      <c r="J8761" s="1">
        <v>1</v>
      </c>
      <c r="K8761" s="4">
        <v>0.1</v>
      </c>
      <c r="L8761" s="6">
        <f t="shared" si="276"/>
        <v>7</v>
      </c>
      <c r="M8761" s="8">
        <f t="shared" si="277"/>
        <v>63</v>
      </c>
      <c r="N8761" s="21">
        <f>(sales[[#This Row],[Price]]*sales[[#This Row],[Qty]])-(sales[[#This Row],[Discount_Amt]]*sales[[#This Row],[Qty]])</f>
        <v>63</v>
      </c>
    </row>
    <row r="8762" spans="2:14" hidden="1" x14ac:dyDescent="0.35">
      <c r="B8762" s="7">
        <v>2032760</v>
      </c>
      <c r="C8762" s="1" t="s">
        <v>6</v>
      </c>
      <c r="D8762" s="1" t="s">
        <v>28</v>
      </c>
      <c r="E8762" s="1" t="s">
        <v>508</v>
      </c>
      <c r="F8762" s="1" t="s">
        <v>520</v>
      </c>
      <c r="G8762" s="3">
        <v>45482</v>
      </c>
      <c r="H8762" s="3">
        <v>45490</v>
      </c>
      <c r="I8762" s="6">
        <v>230</v>
      </c>
      <c r="J8762" s="1">
        <v>2</v>
      </c>
      <c r="K8762" s="4">
        <v>0.05</v>
      </c>
      <c r="L8762" s="6">
        <f t="shared" si="276"/>
        <v>11.5</v>
      </c>
      <c r="M8762" s="8">
        <f t="shared" si="277"/>
        <v>448.5</v>
      </c>
      <c r="N8762" s="21">
        <f>(sales[[#This Row],[Price]]*sales[[#This Row],[Qty]])-(sales[[#This Row],[Discount_Amt]]*sales[[#This Row],[Qty]])</f>
        <v>437</v>
      </c>
    </row>
    <row r="8763" spans="2:14" hidden="1" x14ac:dyDescent="0.35">
      <c r="B8763" s="7">
        <v>2032761</v>
      </c>
      <c r="C8763" s="1" t="s">
        <v>7</v>
      </c>
      <c r="D8763" s="1" t="s">
        <v>29</v>
      </c>
      <c r="E8763" s="1" t="s">
        <v>31</v>
      </c>
      <c r="F8763" s="1" t="s">
        <v>521</v>
      </c>
      <c r="G8763" s="3">
        <v>45482</v>
      </c>
      <c r="H8763" s="3">
        <v>45484</v>
      </c>
      <c r="I8763" s="6">
        <v>7999</v>
      </c>
      <c r="J8763" s="1">
        <v>4</v>
      </c>
      <c r="K8763" s="4">
        <v>0.05</v>
      </c>
      <c r="L8763" s="6">
        <f t="shared" si="276"/>
        <v>399.95000000000005</v>
      </c>
      <c r="M8763" s="8">
        <f t="shared" si="277"/>
        <v>31596.05</v>
      </c>
      <c r="N8763" s="21">
        <f>(sales[[#This Row],[Price]]*sales[[#This Row],[Qty]])-(sales[[#This Row],[Discount_Amt]]*sales[[#This Row],[Qty]])</f>
        <v>30396.2</v>
      </c>
    </row>
    <row r="8764" spans="2:14" x14ac:dyDescent="0.35">
      <c r="B8764" s="7">
        <v>2032762</v>
      </c>
      <c r="C8764" s="1" t="s">
        <v>10</v>
      </c>
      <c r="D8764" s="1" t="s">
        <v>25</v>
      </c>
      <c r="E8764" s="1" t="s">
        <v>32</v>
      </c>
      <c r="F8764" s="1" t="s">
        <v>518</v>
      </c>
      <c r="G8764" s="3">
        <v>45482</v>
      </c>
      <c r="H8764" s="3">
        <v>45485</v>
      </c>
      <c r="I8764" s="6">
        <v>850</v>
      </c>
      <c r="J8764" s="1">
        <v>3</v>
      </c>
      <c r="K8764" s="4">
        <v>0.02</v>
      </c>
      <c r="L8764" s="6">
        <f t="shared" si="276"/>
        <v>17</v>
      </c>
      <c r="M8764" s="8">
        <f t="shared" si="277"/>
        <v>2533</v>
      </c>
      <c r="N8764" s="21">
        <f>(sales[[#This Row],[Price]]*sales[[#This Row],[Qty]])-(sales[[#This Row],[Discount_Amt]]*sales[[#This Row],[Qty]])</f>
        <v>2499</v>
      </c>
    </row>
    <row r="8765" spans="2:14" hidden="1" x14ac:dyDescent="0.35">
      <c r="B8765" s="7">
        <v>2032763</v>
      </c>
      <c r="C8765" s="1" t="s">
        <v>8</v>
      </c>
      <c r="D8765" s="1" t="s">
        <v>30</v>
      </c>
      <c r="E8765" s="1" t="s">
        <v>38</v>
      </c>
      <c r="F8765" s="1" t="s">
        <v>518</v>
      </c>
      <c r="G8765" s="3">
        <v>45482</v>
      </c>
      <c r="H8765" s="3">
        <v>45487</v>
      </c>
      <c r="I8765" s="6">
        <v>65000</v>
      </c>
      <c r="J8765" s="1">
        <v>2</v>
      </c>
      <c r="K8765" s="4">
        <v>0.06</v>
      </c>
      <c r="L8765" s="6">
        <f t="shared" si="276"/>
        <v>3900</v>
      </c>
      <c r="M8765" s="8">
        <f t="shared" si="277"/>
        <v>126100</v>
      </c>
      <c r="N8765" s="21">
        <f>(sales[[#This Row],[Price]]*sales[[#This Row],[Qty]])-(sales[[#This Row],[Discount_Amt]]*sales[[#This Row],[Qty]])</f>
        <v>122200</v>
      </c>
    </row>
    <row r="8766" spans="2:14" hidden="1" x14ac:dyDescent="0.35">
      <c r="B8766" s="7">
        <v>2032764</v>
      </c>
      <c r="C8766" s="1" t="s">
        <v>9</v>
      </c>
      <c r="D8766" s="1" t="s">
        <v>27</v>
      </c>
      <c r="E8766" s="1" t="s">
        <v>33</v>
      </c>
      <c r="F8766" s="1" t="s">
        <v>519</v>
      </c>
      <c r="G8766" s="3">
        <v>45482</v>
      </c>
      <c r="H8766" s="3">
        <v>45483</v>
      </c>
      <c r="I8766" s="6">
        <v>450</v>
      </c>
      <c r="J8766" s="1">
        <v>1</v>
      </c>
      <c r="K8766" s="4">
        <v>0.15</v>
      </c>
      <c r="L8766" s="6">
        <f t="shared" si="276"/>
        <v>67.5</v>
      </c>
      <c r="M8766" s="8">
        <f t="shared" si="277"/>
        <v>382.5</v>
      </c>
      <c r="N8766" s="21">
        <f>(sales[[#This Row],[Price]]*sales[[#This Row],[Qty]])-(sales[[#This Row],[Discount_Amt]]*sales[[#This Row],[Qty]])</f>
        <v>382.5</v>
      </c>
    </row>
    <row r="8767" spans="2:14" x14ac:dyDescent="0.35">
      <c r="B8767" s="7">
        <v>2032765</v>
      </c>
      <c r="C8767" s="1" t="s">
        <v>11</v>
      </c>
      <c r="D8767" s="1" t="s">
        <v>28</v>
      </c>
      <c r="E8767" s="1" t="s">
        <v>34</v>
      </c>
      <c r="F8767" s="1" t="s">
        <v>521</v>
      </c>
      <c r="G8767" s="3">
        <v>45482</v>
      </c>
      <c r="H8767" s="3">
        <v>45490</v>
      </c>
      <c r="I8767" s="6">
        <v>1299</v>
      </c>
      <c r="J8767" s="1">
        <v>1</v>
      </c>
      <c r="K8767" s="4">
        <v>0.02</v>
      </c>
      <c r="L8767" s="6">
        <f t="shared" si="276"/>
        <v>25.98</v>
      </c>
      <c r="M8767" s="8">
        <f t="shared" si="277"/>
        <v>1273.02</v>
      </c>
      <c r="N8767" s="21">
        <f>(sales[[#This Row],[Price]]*sales[[#This Row],[Qty]])-(sales[[#This Row],[Discount_Amt]]*sales[[#This Row],[Qty]])</f>
        <v>1273.02</v>
      </c>
    </row>
    <row r="8768" spans="2:14" x14ac:dyDescent="0.35">
      <c r="B8768" s="7">
        <v>2032766</v>
      </c>
      <c r="C8768" s="1" t="s">
        <v>12</v>
      </c>
      <c r="D8768" s="1" t="s">
        <v>29</v>
      </c>
      <c r="E8768" s="1" t="s">
        <v>35</v>
      </c>
      <c r="F8768" s="1" t="s">
        <v>520</v>
      </c>
      <c r="G8768" s="3">
        <v>45482</v>
      </c>
      <c r="H8768" s="3">
        <v>45484</v>
      </c>
      <c r="I8768" s="6">
        <v>1700</v>
      </c>
      <c r="J8768" s="1">
        <v>2</v>
      </c>
      <c r="K8768" s="4">
        <v>0.02</v>
      </c>
      <c r="L8768" s="6">
        <f t="shared" si="276"/>
        <v>34</v>
      </c>
      <c r="M8768" s="8">
        <f t="shared" si="277"/>
        <v>3366</v>
      </c>
      <c r="N8768" s="21">
        <f>(sales[[#This Row],[Price]]*sales[[#This Row],[Qty]])-(sales[[#This Row],[Discount_Amt]]*sales[[#This Row],[Qty]])</f>
        <v>3332</v>
      </c>
    </row>
    <row r="8769" spans="2:14" hidden="1" x14ac:dyDescent="0.35">
      <c r="B8769" s="7">
        <v>2032767</v>
      </c>
      <c r="C8769" s="1" t="s">
        <v>13</v>
      </c>
      <c r="D8769" s="1" t="s">
        <v>25</v>
      </c>
      <c r="E8769" s="1" t="s">
        <v>36</v>
      </c>
      <c r="F8769" s="1" t="s">
        <v>518</v>
      </c>
      <c r="G8769" s="3">
        <v>45482</v>
      </c>
      <c r="H8769" s="3">
        <v>45485</v>
      </c>
      <c r="I8769" s="6">
        <v>55000</v>
      </c>
      <c r="J8769" s="1">
        <v>1</v>
      </c>
      <c r="K8769" s="4">
        <v>0.02</v>
      </c>
      <c r="L8769" s="6">
        <f t="shared" si="276"/>
        <v>1100</v>
      </c>
      <c r="M8769" s="8">
        <f t="shared" si="277"/>
        <v>53900</v>
      </c>
      <c r="N8769" s="21">
        <f>(sales[[#This Row],[Price]]*sales[[#This Row],[Qty]])-(sales[[#This Row],[Discount_Amt]]*sales[[#This Row],[Qty]])</f>
        <v>53900</v>
      </c>
    </row>
    <row r="8770" spans="2:14" hidden="1" x14ac:dyDescent="0.35">
      <c r="B8770" s="7">
        <v>2032768</v>
      </c>
      <c r="C8770" s="1" t="s">
        <v>14</v>
      </c>
      <c r="D8770" s="1" t="s">
        <v>26</v>
      </c>
      <c r="E8770" s="1" t="s">
        <v>37</v>
      </c>
      <c r="F8770" s="1" t="s">
        <v>519</v>
      </c>
      <c r="G8770" s="3">
        <v>45482</v>
      </c>
      <c r="H8770" s="3">
        <v>45487</v>
      </c>
      <c r="I8770" s="6">
        <v>57999</v>
      </c>
      <c r="J8770" s="1">
        <v>3</v>
      </c>
      <c r="K8770" s="4">
        <v>0.02</v>
      </c>
      <c r="L8770" s="6">
        <f t="shared" si="276"/>
        <v>1159.98</v>
      </c>
      <c r="M8770" s="8">
        <f t="shared" si="277"/>
        <v>172837.02</v>
      </c>
      <c r="N8770" s="21">
        <f>(sales[[#This Row],[Price]]*sales[[#This Row],[Qty]])-(sales[[#This Row],[Discount_Amt]]*sales[[#This Row],[Qty]])</f>
        <v>170517.06</v>
      </c>
    </row>
    <row r="8771" spans="2:14" hidden="1" x14ac:dyDescent="0.35">
      <c r="B8771" s="7">
        <v>2032769</v>
      </c>
      <c r="C8771" s="1" t="s">
        <v>15</v>
      </c>
      <c r="D8771" s="1" t="s">
        <v>27</v>
      </c>
      <c r="E8771" s="1" t="s">
        <v>39</v>
      </c>
      <c r="F8771" s="1" t="s">
        <v>520</v>
      </c>
      <c r="G8771" s="3">
        <v>45482</v>
      </c>
      <c r="H8771" s="3">
        <v>45483</v>
      </c>
      <c r="I8771" s="6">
        <v>1399</v>
      </c>
      <c r="J8771" s="1">
        <v>2</v>
      </c>
      <c r="K8771" s="4">
        <v>0.02</v>
      </c>
      <c r="L8771" s="6">
        <f t="shared" si="276"/>
        <v>27.98</v>
      </c>
      <c r="M8771" s="8">
        <f t="shared" si="277"/>
        <v>2770.02</v>
      </c>
      <c r="N8771" s="21">
        <f>(sales[[#This Row],[Price]]*sales[[#This Row],[Qty]])-(sales[[#This Row],[Discount_Amt]]*sales[[#This Row],[Qty]])</f>
        <v>2742.04</v>
      </c>
    </row>
    <row r="8772" spans="2:14" hidden="1" x14ac:dyDescent="0.35">
      <c r="B8772" s="7">
        <v>2032770</v>
      </c>
      <c r="C8772" s="1" t="s">
        <v>16</v>
      </c>
      <c r="D8772" s="1" t="s">
        <v>28</v>
      </c>
      <c r="E8772" s="1" t="s">
        <v>40</v>
      </c>
      <c r="F8772" s="1" t="s">
        <v>521</v>
      </c>
      <c r="G8772" s="3">
        <v>45482</v>
      </c>
      <c r="H8772" s="3">
        <v>45490</v>
      </c>
      <c r="I8772" s="6">
        <v>999</v>
      </c>
      <c r="J8772" s="1">
        <v>1</v>
      </c>
      <c r="K8772" s="4">
        <v>0.02</v>
      </c>
      <c r="L8772" s="6">
        <f t="shared" si="276"/>
        <v>19.98</v>
      </c>
      <c r="M8772" s="8">
        <f t="shared" si="277"/>
        <v>979.02</v>
      </c>
      <c r="N8772" s="21">
        <f>(sales[[#This Row],[Price]]*sales[[#This Row],[Qty]])-(sales[[#This Row],[Discount_Amt]]*sales[[#This Row],[Qty]])</f>
        <v>979.02</v>
      </c>
    </row>
    <row r="8773" spans="2:14" x14ac:dyDescent="0.35">
      <c r="B8773" s="7">
        <v>2032771</v>
      </c>
      <c r="C8773" s="1" t="s">
        <v>17</v>
      </c>
      <c r="D8773" s="1" t="s">
        <v>29</v>
      </c>
      <c r="E8773" s="1" t="s">
        <v>41</v>
      </c>
      <c r="F8773" s="1" t="s">
        <v>518</v>
      </c>
      <c r="G8773" s="3">
        <v>45482</v>
      </c>
      <c r="H8773" s="3">
        <v>45484</v>
      </c>
      <c r="I8773" s="6">
        <v>2099</v>
      </c>
      <c r="J8773" s="1">
        <v>2</v>
      </c>
      <c r="K8773" s="4">
        <v>0.02</v>
      </c>
      <c r="L8773" s="6">
        <f t="shared" si="276"/>
        <v>41.980000000000004</v>
      </c>
      <c r="M8773" s="8">
        <f t="shared" si="277"/>
        <v>4156.0200000000004</v>
      </c>
      <c r="N8773" s="21">
        <f>(sales[[#This Row],[Price]]*sales[[#This Row],[Qty]])-(sales[[#This Row],[Discount_Amt]]*sales[[#This Row],[Qty]])</f>
        <v>4114.04</v>
      </c>
    </row>
    <row r="8774" spans="2:14" hidden="1" x14ac:dyDescent="0.35">
      <c r="B8774" s="7">
        <v>2032772</v>
      </c>
      <c r="C8774" s="1" t="s">
        <v>18</v>
      </c>
      <c r="D8774" s="1" t="s">
        <v>25</v>
      </c>
      <c r="E8774" s="1" t="s">
        <v>42</v>
      </c>
      <c r="F8774" s="1" t="s">
        <v>518</v>
      </c>
      <c r="G8774" s="3">
        <v>45482</v>
      </c>
      <c r="H8774" s="3">
        <v>45485</v>
      </c>
      <c r="I8774" s="6">
        <v>11000</v>
      </c>
      <c r="J8774" s="1">
        <v>1</v>
      </c>
      <c r="K8774" s="4">
        <v>0.02</v>
      </c>
      <c r="L8774" s="6">
        <f t="shared" si="276"/>
        <v>220</v>
      </c>
      <c r="M8774" s="8">
        <f t="shared" si="277"/>
        <v>10780</v>
      </c>
      <c r="N8774" s="21">
        <f>(sales[[#This Row],[Price]]*sales[[#This Row],[Qty]])-(sales[[#This Row],[Discount_Amt]]*sales[[#This Row],[Qty]])</f>
        <v>10780</v>
      </c>
    </row>
    <row r="8775" spans="2:14" hidden="1" x14ac:dyDescent="0.35">
      <c r="B8775" s="7">
        <v>2032773</v>
      </c>
      <c r="C8775" s="1" t="s">
        <v>19</v>
      </c>
      <c r="D8775" s="1" t="s">
        <v>26</v>
      </c>
      <c r="E8775" s="1" t="s">
        <v>43</v>
      </c>
      <c r="F8775" s="1" t="s">
        <v>519</v>
      </c>
      <c r="G8775" s="3">
        <v>45482</v>
      </c>
      <c r="H8775" s="3">
        <v>45487</v>
      </c>
      <c r="I8775" s="6">
        <v>800</v>
      </c>
      <c r="J8775" s="1">
        <v>2</v>
      </c>
      <c r="K8775" s="4">
        <v>7.0000000000000007E-2</v>
      </c>
      <c r="L8775" s="6">
        <f t="shared" si="276"/>
        <v>56.000000000000007</v>
      </c>
      <c r="M8775" s="8">
        <f t="shared" si="277"/>
        <v>1544</v>
      </c>
      <c r="N8775" s="21">
        <f>(sales[[#This Row],[Price]]*sales[[#This Row],[Qty]])-(sales[[#This Row],[Discount_Amt]]*sales[[#This Row],[Qty]])</f>
        <v>1488</v>
      </c>
    </row>
    <row r="8776" spans="2:14" hidden="1" x14ac:dyDescent="0.35">
      <c r="B8776" s="7">
        <v>2032774</v>
      </c>
      <c r="C8776" s="1" t="s">
        <v>20</v>
      </c>
      <c r="D8776" s="1" t="s">
        <v>27</v>
      </c>
      <c r="E8776" s="1" t="s">
        <v>44</v>
      </c>
      <c r="F8776" s="1" t="s">
        <v>521</v>
      </c>
      <c r="G8776" s="3">
        <v>45482</v>
      </c>
      <c r="H8776" s="3">
        <v>45483</v>
      </c>
      <c r="I8776" s="6">
        <v>5500</v>
      </c>
      <c r="J8776" s="1">
        <v>3</v>
      </c>
      <c r="K8776" s="4">
        <v>0.03</v>
      </c>
      <c r="L8776" s="6">
        <f t="shared" si="276"/>
        <v>165</v>
      </c>
      <c r="M8776" s="8">
        <f t="shared" si="277"/>
        <v>16335</v>
      </c>
      <c r="N8776" s="21">
        <f>(sales[[#This Row],[Price]]*sales[[#This Row],[Qty]])-(sales[[#This Row],[Discount_Amt]]*sales[[#This Row],[Qty]])</f>
        <v>16005</v>
      </c>
    </row>
    <row r="8777" spans="2:14" hidden="1" x14ac:dyDescent="0.35">
      <c r="B8777" s="7">
        <v>2032775</v>
      </c>
      <c r="C8777" s="1" t="s">
        <v>21</v>
      </c>
      <c r="D8777" s="1" t="s">
        <v>28</v>
      </c>
      <c r="E8777" s="1" t="s">
        <v>45</v>
      </c>
      <c r="F8777" s="1" t="s">
        <v>520</v>
      </c>
      <c r="G8777" s="3">
        <v>45482</v>
      </c>
      <c r="H8777" s="3">
        <v>45490</v>
      </c>
      <c r="I8777" s="6">
        <v>1350</v>
      </c>
      <c r="J8777" s="1">
        <v>2</v>
      </c>
      <c r="K8777" s="4">
        <v>0.08</v>
      </c>
      <c r="L8777" s="6">
        <f t="shared" si="276"/>
        <v>108</v>
      </c>
      <c r="M8777" s="8">
        <f t="shared" si="277"/>
        <v>2592</v>
      </c>
      <c r="N8777" s="21">
        <f>(sales[[#This Row],[Price]]*sales[[#This Row],[Qty]])-(sales[[#This Row],[Discount_Amt]]*sales[[#This Row],[Qty]])</f>
        <v>2484</v>
      </c>
    </row>
    <row r="8778" spans="2:14" hidden="1" x14ac:dyDescent="0.35">
      <c r="B8778" s="7">
        <v>2032776</v>
      </c>
      <c r="C8778" s="1" t="s">
        <v>22</v>
      </c>
      <c r="D8778" s="1" t="s">
        <v>29</v>
      </c>
      <c r="E8778" s="1" t="s">
        <v>46</v>
      </c>
      <c r="F8778" s="1" t="s">
        <v>518</v>
      </c>
      <c r="G8778" s="3">
        <v>45482</v>
      </c>
      <c r="H8778" s="3">
        <v>45484</v>
      </c>
      <c r="I8778" s="6">
        <v>4500</v>
      </c>
      <c r="J8778" s="1">
        <v>7</v>
      </c>
      <c r="K8778" s="4">
        <v>0.05</v>
      </c>
      <c r="L8778" s="6">
        <f t="shared" si="276"/>
        <v>225</v>
      </c>
      <c r="M8778" s="8">
        <f t="shared" si="277"/>
        <v>31275</v>
      </c>
      <c r="N8778" s="21">
        <f>(sales[[#This Row],[Price]]*sales[[#This Row],[Qty]])-(sales[[#This Row],[Discount_Amt]]*sales[[#This Row],[Qty]])</f>
        <v>29925</v>
      </c>
    </row>
    <row r="8779" spans="2:14" hidden="1" x14ac:dyDescent="0.35">
      <c r="B8779" s="7">
        <v>2032777</v>
      </c>
      <c r="C8779" s="1" t="s">
        <v>23</v>
      </c>
      <c r="D8779" s="1" t="s">
        <v>25</v>
      </c>
      <c r="E8779" s="1" t="s">
        <v>47</v>
      </c>
      <c r="F8779" s="1" t="s">
        <v>519</v>
      </c>
      <c r="G8779" s="3">
        <v>45482</v>
      </c>
      <c r="H8779" s="3">
        <v>45485</v>
      </c>
      <c r="I8779" s="6">
        <v>2350</v>
      </c>
      <c r="J8779" s="1">
        <v>2</v>
      </c>
      <c r="K8779" s="4">
        <v>0.05</v>
      </c>
      <c r="L8779" s="6">
        <f t="shared" si="276"/>
        <v>117.5</v>
      </c>
      <c r="M8779" s="8">
        <f t="shared" si="277"/>
        <v>4582.5</v>
      </c>
      <c r="N8779" s="21">
        <f>(sales[[#This Row],[Price]]*sales[[#This Row],[Qty]])-(sales[[#This Row],[Discount_Amt]]*sales[[#This Row],[Qty]])</f>
        <v>4465</v>
      </c>
    </row>
    <row r="8780" spans="2:14" hidden="1" x14ac:dyDescent="0.35">
      <c r="B8780" s="7">
        <v>2032778</v>
      </c>
      <c r="C8780" s="1" t="s">
        <v>24</v>
      </c>
      <c r="D8780" s="1" t="s">
        <v>450</v>
      </c>
      <c r="E8780" s="1" t="s">
        <v>48</v>
      </c>
      <c r="F8780" s="1" t="s">
        <v>520</v>
      </c>
      <c r="G8780" s="3">
        <v>45482</v>
      </c>
      <c r="H8780" s="3">
        <v>45487</v>
      </c>
      <c r="I8780" s="6">
        <v>90</v>
      </c>
      <c r="J8780" s="1">
        <v>1</v>
      </c>
      <c r="K8780" s="4">
        <v>0.05</v>
      </c>
      <c r="L8780" s="6">
        <f t="shared" si="276"/>
        <v>4.5</v>
      </c>
      <c r="M8780" s="8">
        <f t="shared" si="277"/>
        <v>85.5</v>
      </c>
      <c r="N8780" s="21">
        <f>(sales[[#This Row],[Price]]*sales[[#This Row],[Qty]])-(sales[[#This Row],[Discount_Amt]]*sales[[#This Row],[Qty]])</f>
        <v>85.5</v>
      </c>
    </row>
    <row r="8781" spans="2:14" hidden="1" x14ac:dyDescent="0.35">
      <c r="B8781" s="7">
        <v>2032779</v>
      </c>
      <c r="C8781" s="1" t="s">
        <v>4</v>
      </c>
      <c r="D8781" s="1" t="s">
        <v>25</v>
      </c>
      <c r="E8781" s="1" t="s">
        <v>49</v>
      </c>
      <c r="F8781" s="1" t="s">
        <v>521</v>
      </c>
      <c r="G8781" s="3">
        <v>45482</v>
      </c>
      <c r="H8781" s="3">
        <v>45483</v>
      </c>
      <c r="I8781" s="6">
        <v>280</v>
      </c>
      <c r="J8781" s="1">
        <v>1</v>
      </c>
      <c r="K8781" s="4">
        <v>0.05</v>
      </c>
      <c r="L8781" s="6">
        <f t="shared" si="276"/>
        <v>14</v>
      </c>
      <c r="M8781" s="8">
        <f t="shared" si="277"/>
        <v>266</v>
      </c>
      <c r="N8781" s="21">
        <f>(sales[[#This Row],[Price]]*sales[[#This Row],[Qty]])-(sales[[#This Row],[Discount_Amt]]*sales[[#This Row],[Qty]])</f>
        <v>266</v>
      </c>
    </row>
    <row r="8782" spans="2:14" hidden="1" x14ac:dyDescent="0.35">
      <c r="B8782" s="7">
        <v>2032780</v>
      </c>
      <c r="C8782" s="1" t="s">
        <v>5</v>
      </c>
      <c r="D8782" s="1" t="s">
        <v>26</v>
      </c>
      <c r="E8782" s="1" t="s">
        <v>50</v>
      </c>
      <c r="F8782" s="1" t="s">
        <v>518</v>
      </c>
      <c r="G8782" s="3">
        <v>45482</v>
      </c>
      <c r="H8782" s="3">
        <v>45490</v>
      </c>
      <c r="I8782" s="6">
        <v>70</v>
      </c>
      <c r="J8782" s="1">
        <v>1</v>
      </c>
      <c r="K8782" s="4">
        <v>0.03</v>
      </c>
      <c r="L8782" s="6">
        <f t="shared" si="276"/>
        <v>2.1</v>
      </c>
      <c r="M8782" s="8">
        <f t="shared" si="277"/>
        <v>67.900000000000006</v>
      </c>
      <c r="N8782" s="21">
        <f>(sales[[#This Row],[Price]]*sales[[#This Row],[Qty]])-(sales[[#This Row],[Discount_Amt]]*sales[[#This Row],[Qty]])</f>
        <v>67.900000000000006</v>
      </c>
    </row>
    <row r="8783" spans="2:14" hidden="1" x14ac:dyDescent="0.35">
      <c r="B8783" s="7">
        <v>2032781</v>
      </c>
      <c r="C8783" s="1" t="s">
        <v>6</v>
      </c>
      <c r="D8783" s="1" t="s">
        <v>27</v>
      </c>
      <c r="E8783" s="1" t="s">
        <v>51</v>
      </c>
      <c r="F8783" s="1" t="s">
        <v>518</v>
      </c>
      <c r="G8783" s="3">
        <v>45482</v>
      </c>
      <c r="H8783" s="3">
        <v>45484</v>
      </c>
      <c r="I8783" s="6">
        <v>230</v>
      </c>
      <c r="J8783" s="1">
        <v>2</v>
      </c>
      <c r="K8783" s="4">
        <v>0.1</v>
      </c>
      <c r="L8783" s="6">
        <f t="shared" si="276"/>
        <v>23</v>
      </c>
      <c r="M8783" s="8">
        <f t="shared" si="277"/>
        <v>437</v>
      </c>
      <c r="N8783" s="21">
        <f>(sales[[#This Row],[Price]]*sales[[#This Row],[Qty]])-(sales[[#This Row],[Discount_Amt]]*sales[[#This Row],[Qty]])</f>
        <v>414</v>
      </c>
    </row>
    <row r="8784" spans="2:14" hidden="1" x14ac:dyDescent="0.35">
      <c r="B8784" s="7">
        <v>2032782</v>
      </c>
      <c r="C8784" s="1" t="s">
        <v>7</v>
      </c>
      <c r="D8784" s="1" t="s">
        <v>28</v>
      </c>
      <c r="E8784" s="1" t="s">
        <v>506</v>
      </c>
      <c r="F8784" s="1" t="s">
        <v>519</v>
      </c>
      <c r="G8784" s="3">
        <v>45482</v>
      </c>
      <c r="H8784" s="3">
        <v>45485</v>
      </c>
      <c r="I8784" s="6">
        <v>7999</v>
      </c>
      <c r="J8784" s="1">
        <v>1</v>
      </c>
      <c r="K8784" s="4">
        <v>0.05</v>
      </c>
      <c r="L8784" s="6">
        <f t="shared" si="276"/>
        <v>399.95000000000005</v>
      </c>
      <c r="M8784" s="8">
        <f t="shared" si="277"/>
        <v>7599.05</v>
      </c>
      <c r="N8784" s="21">
        <f>(sales[[#This Row],[Price]]*sales[[#This Row],[Qty]])-(sales[[#This Row],[Discount_Amt]]*sales[[#This Row],[Qty]])</f>
        <v>7599.05</v>
      </c>
    </row>
    <row r="8785" spans="2:14" x14ac:dyDescent="0.35">
      <c r="B8785" s="7">
        <v>2032783</v>
      </c>
      <c r="C8785" s="1" t="s">
        <v>10</v>
      </c>
      <c r="D8785" s="1" t="s">
        <v>29</v>
      </c>
      <c r="E8785" s="1" t="s">
        <v>507</v>
      </c>
      <c r="F8785" s="1" t="s">
        <v>521</v>
      </c>
      <c r="G8785" s="3">
        <v>45482</v>
      </c>
      <c r="H8785" s="3">
        <v>45487</v>
      </c>
      <c r="I8785" s="6">
        <v>850</v>
      </c>
      <c r="J8785" s="1">
        <v>2</v>
      </c>
      <c r="K8785" s="4">
        <v>0.05</v>
      </c>
      <c r="L8785" s="6">
        <f t="shared" si="276"/>
        <v>42.5</v>
      </c>
      <c r="M8785" s="8">
        <f t="shared" si="277"/>
        <v>1657.5</v>
      </c>
      <c r="N8785" s="21">
        <f>(sales[[#This Row],[Price]]*sales[[#This Row],[Qty]])-(sales[[#This Row],[Discount_Amt]]*sales[[#This Row],[Qty]])</f>
        <v>1615</v>
      </c>
    </row>
    <row r="8786" spans="2:14" hidden="1" x14ac:dyDescent="0.35">
      <c r="B8786" s="7">
        <v>2032784</v>
      </c>
      <c r="C8786" s="1" t="s">
        <v>8</v>
      </c>
      <c r="D8786" s="1" t="s">
        <v>25</v>
      </c>
      <c r="E8786" s="1" t="s">
        <v>508</v>
      </c>
      <c r="F8786" s="1" t="s">
        <v>520</v>
      </c>
      <c r="G8786" s="3">
        <v>45482</v>
      </c>
      <c r="H8786" s="3">
        <v>45483</v>
      </c>
      <c r="I8786" s="6">
        <v>65000</v>
      </c>
      <c r="J8786" s="1">
        <v>7</v>
      </c>
      <c r="K8786" s="4">
        <v>0.02</v>
      </c>
      <c r="L8786" s="6">
        <f t="shared" si="276"/>
        <v>1300</v>
      </c>
      <c r="M8786" s="8">
        <f t="shared" si="277"/>
        <v>453700</v>
      </c>
      <c r="N8786" s="21">
        <f>(sales[[#This Row],[Price]]*sales[[#This Row],[Qty]])-(sales[[#This Row],[Discount_Amt]]*sales[[#This Row],[Qty]])</f>
        <v>445900</v>
      </c>
    </row>
    <row r="8787" spans="2:14" hidden="1" x14ac:dyDescent="0.35">
      <c r="B8787" s="7">
        <v>2032785</v>
      </c>
      <c r="C8787" s="1" t="s">
        <v>9</v>
      </c>
      <c r="D8787" s="1" t="s">
        <v>30</v>
      </c>
      <c r="E8787" s="1" t="s">
        <v>31</v>
      </c>
      <c r="F8787" s="1" t="s">
        <v>518</v>
      </c>
      <c r="G8787" s="3">
        <v>45482</v>
      </c>
      <c r="H8787" s="3">
        <v>45490</v>
      </c>
      <c r="I8787" s="6">
        <v>450</v>
      </c>
      <c r="J8787" s="1">
        <v>2</v>
      </c>
      <c r="K8787" s="4">
        <v>0.06</v>
      </c>
      <c r="L8787" s="6">
        <f t="shared" si="276"/>
        <v>27</v>
      </c>
      <c r="M8787" s="8">
        <f t="shared" si="277"/>
        <v>873</v>
      </c>
      <c r="N8787" s="21">
        <f>(sales[[#This Row],[Price]]*sales[[#This Row],[Qty]])-(sales[[#This Row],[Discount_Amt]]*sales[[#This Row],[Qty]])</f>
        <v>846</v>
      </c>
    </row>
    <row r="8788" spans="2:14" x14ac:dyDescent="0.35">
      <c r="B8788" s="7">
        <v>2032786</v>
      </c>
      <c r="C8788" s="1" t="s">
        <v>11</v>
      </c>
      <c r="D8788" s="1" t="s">
        <v>27</v>
      </c>
      <c r="E8788" s="1" t="s">
        <v>32</v>
      </c>
      <c r="F8788" s="1" t="s">
        <v>519</v>
      </c>
      <c r="G8788" s="3">
        <v>45482</v>
      </c>
      <c r="H8788" s="3">
        <v>45484</v>
      </c>
      <c r="I8788" s="6">
        <v>1299</v>
      </c>
      <c r="J8788" s="1">
        <v>2</v>
      </c>
      <c r="K8788" s="4">
        <v>0.15</v>
      </c>
      <c r="L8788" s="6">
        <f t="shared" si="276"/>
        <v>194.85</v>
      </c>
      <c r="M8788" s="8">
        <f t="shared" si="277"/>
        <v>2403.15</v>
      </c>
      <c r="N8788" s="21">
        <f>(sales[[#This Row],[Price]]*sales[[#This Row],[Qty]])-(sales[[#This Row],[Discount_Amt]]*sales[[#This Row],[Qty]])</f>
        <v>2208.3000000000002</v>
      </c>
    </row>
    <row r="8789" spans="2:14" x14ac:dyDescent="0.35">
      <c r="B8789" s="7">
        <v>2032787</v>
      </c>
      <c r="C8789" s="1" t="s">
        <v>12</v>
      </c>
      <c r="D8789" s="1" t="s">
        <v>28</v>
      </c>
      <c r="E8789" s="1" t="s">
        <v>38</v>
      </c>
      <c r="F8789" s="1" t="s">
        <v>520</v>
      </c>
      <c r="G8789" s="3">
        <v>45482</v>
      </c>
      <c r="H8789" s="3">
        <v>45485</v>
      </c>
      <c r="I8789" s="6">
        <v>1700</v>
      </c>
      <c r="J8789" s="1">
        <v>1</v>
      </c>
      <c r="K8789" s="4">
        <v>0.02</v>
      </c>
      <c r="L8789" s="6">
        <f t="shared" si="276"/>
        <v>34</v>
      </c>
      <c r="M8789" s="8">
        <f t="shared" si="277"/>
        <v>1666</v>
      </c>
      <c r="N8789" s="21">
        <f>(sales[[#This Row],[Price]]*sales[[#This Row],[Qty]])-(sales[[#This Row],[Discount_Amt]]*sales[[#This Row],[Qty]])</f>
        <v>1666</v>
      </c>
    </row>
    <row r="8790" spans="2:14" hidden="1" x14ac:dyDescent="0.35">
      <c r="B8790" s="7">
        <v>2032788</v>
      </c>
      <c r="C8790" s="1" t="s">
        <v>13</v>
      </c>
      <c r="D8790" s="1" t="s">
        <v>29</v>
      </c>
      <c r="E8790" s="1" t="s">
        <v>33</v>
      </c>
      <c r="F8790" s="1" t="s">
        <v>521</v>
      </c>
      <c r="G8790" s="3">
        <v>45482</v>
      </c>
      <c r="H8790" s="3">
        <v>45487</v>
      </c>
      <c r="I8790" s="6">
        <v>55000</v>
      </c>
      <c r="J8790" s="1">
        <v>2</v>
      </c>
      <c r="K8790" s="4">
        <v>0.02</v>
      </c>
      <c r="L8790" s="6">
        <f t="shared" si="276"/>
        <v>1100</v>
      </c>
      <c r="M8790" s="8">
        <f t="shared" si="277"/>
        <v>108900</v>
      </c>
      <c r="N8790" s="21">
        <f>(sales[[#This Row],[Price]]*sales[[#This Row],[Qty]])-(sales[[#This Row],[Discount_Amt]]*sales[[#This Row],[Qty]])</f>
        <v>107800</v>
      </c>
    </row>
    <row r="8791" spans="2:14" hidden="1" x14ac:dyDescent="0.35">
      <c r="B8791" s="7">
        <v>2032789</v>
      </c>
      <c r="C8791" s="1" t="s">
        <v>14</v>
      </c>
      <c r="D8791" s="1" t="s">
        <v>25</v>
      </c>
      <c r="E8791" s="1" t="s">
        <v>34</v>
      </c>
      <c r="F8791" s="1" t="s">
        <v>518</v>
      </c>
      <c r="G8791" s="3">
        <v>45482</v>
      </c>
      <c r="H8791" s="3">
        <v>45483</v>
      </c>
      <c r="I8791" s="6">
        <v>57999</v>
      </c>
      <c r="J8791" s="1">
        <v>4</v>
      </c>
      <c r="K8791" s="4">
        <v>0.02</v>
      </c>
      <c r="L8791" s="6">
        <f t="shared" si="276"/>
        <v>1159.98</v>
      </c>
      <c r="M8791" s="8">
        <f t="shared" si="277"/>
        <v>230836.02</v>
      </c>
      <c r="N8791" s="21">
        <f>(sales[[#This Row],[Price]]*sales[[#This Row],[Qty]])-(sales[[#This Row],[Discount_Amt]]*sales[[#This Row],[Qty]])</f>
        <v>227356.08</v>
      </c>
    </row>
    <row r="8792" spans="2:14" hidden="1" x14ac:dyDescent="0.35">
      <c r="B8792" s="7">
        <v>2032790</v>
      </c>
      <c r="C8792" s="1" t="s">
        <v>15</v>
      </c>
      <c r="D8792" s="1" t="s">
        <v>26</v>
      </c>
      <c r="E8792" s="1" t="s">
        <v>35</v>
      </c>
      <c r="F8792" s="1" t="s">
        <v>518</v>
      </c>
      <c r="G8792" s="3">
        <v>45482</v>
      </c>
      <c r="H8792" s="3">
        <v>45490</v>
      </c>
      <c r="I8792" s="6">
        <v>1399</v>
      </c>
      <c r="J8792" s="1">
        <v>3</v>
      </c>
      <c r="K8792" s="4">
        <v>0.02</v>
      </c>
      <c r="L8792" s="6">
        <f t="shared" si="276"/>
        <v>27.98</v>
      </c>
      <c r="M8792" s="8">
        <f t="shared" si="277"/>
        <v>4169.0200000000004</v>
      </c>
      <c r="N8792" s="21">
        <f>(sales[[#This Row],[Price]]*sales[[#This Row],[Qty]])-(sales[[#This Row],[Discount_Amt]]*sales[[#This Row],[Qty]])</f>
        <v>4113.0600000000004</v>
      </c>
    </row>
    <row r="8793" spans="2:14" hidden="1" x14ac:dyDescent="0.35">
      <c r="B8793" s="7">
        <v>2032791</v>
      </c>
      <c r="C8793" s="1" t="s">
        <v>16</v>
      </c>
      <c r="D8793" s="1" t="s">
        <v>27</v>
      </c>
      <c r="E8793" s="1" t="s">
        <v>36</v>
      </c>
      <c r="F8793" s="1" t="s">
        <v>519</v>
      </c>
      <c r="G8793" s="3">
        <v>45482</v>
      </c>
      <c r="H8793" s="3">
        <v>45484</v>
      </c>
      <c r="I8793" s="6">
        <v>999</v>
      </c>
      <c r="J8793" s="1">
        <v>2</v>
      </c>
      <c r="K8793" s="4">
        <v>0.02</v>
      </c>
      <c r="L8793" s="6">
        <f t="shared" si="276"/>
        <v>19.98</v>
      </c>
      <c r="M8793" s="8">
        <f t="shared" si="277"/>
        <v>1978.02</v>
      </c>
      <c r="N8793" s="21">
        <f>(sales[[#This Row],[Price]]*sales[[#This Row],[Qty]])-(sales[[#This Row],[Discount_Amt]]*sales[[#This Row],[Qty]])</f>
        <v>1958.04</v>
      </c>
    </row>
    <row r="8794" spans="2:14" x14ac:dyDescent="0.35">
      <c r="B8794" s="7">
        <v>2032792</v>
      </c>
      <c r="C8794" s="1" t="s">
        <v>17</v>
      </c>
      <c r="D8794" s="1" t="s">
        <v>28</v>
      </c>
      <c r="E8794" s="1" t="s">
        <v>37</v>
      </c>
      <c r="F8794" s="1" t="s">
        <v>521</v>
      </c>
      <c r="G8794" s="3">
        <v>45482</v>
      </c>
      <c r="H8794" s="3">
        <v>45485</v>
      </c>
      <c r="I8794" s="6">
        <v>2099</v>
      </c>
      <c r="J8794" s="1">
        <v>1</v>
      </c>
      <c r="K8794" s="4">
        <v>0.02</v>
      </c>
      <c r="L8794" s="6">
        <f t="shared" si="276"/>
        <v>41.980000000000004</v>
      </c>
      <c r="M8794" s="8">
        <f t="shared" si="277"/>
        <v>2057.02</v>
      </c>
      <c r="N8794" s="21">
        <f>(sales[[#This Row],[Price]]*sales[[#This Row],[Qty]])-(sales[[#This Row],[Discount_Amt]]*sales[[#This Row],[Qty]])</f>
        <v>2057.02</v>
      </c>
    </row>
    <row r="8795" spans="2:14" hidden="1" x14ac:dyDescent="0.35">
      <c r="B8795" s="7">
        <v>2032793</v>
      </c>
      <c r="C8795" s="1" t="s">
        <v>18</v>
      </c>
      <c r="D8795" s="1" t="s">
        <v>29</v>
      </c>
      <c r="E8795" s="1" t="s">
        <v>39</v>
      </c>
      <c r="F8795" s="1" t="s">
        <v>520</v>
      </c>
      <c r="G8795" s="3">
        <v>45482</v>
      </c>
      <c r="H8795" s="3">
        <v>45487</v>
      </c>
      <c r="I8795" s="6">
        <v>11000</v>
      </c>
      <c r="J8795" s="1">
        <v>1</v>
      </c>
      <c r="K8795" s="4">
        <v>0.02</v>
      </c>
      <c r="L8795" s="6">
        <f t="shared" si="276"/>
        <v>220</v>
      </c>
      <c r="M8795" s="8">
        <f t="shared" si="277"/>
        <v>10780</v>
      </c>
      <c r="N8795" s="21">
        <f>(sales[[#This Row],[Price]]*sales[[#This Row],[Qty]])-(sales[[#This Row],[Discount_Amt]]*sales[[#This Row],[Qty]])</f>
        <v>10780</v>
      </c>
    </row>
    <row r="8796" spans="2:14" hidden="1" x14ac:dyDescent="0.35">
      <c r="B8796" s="7">
        <v>2032794</v>
      </c>
      <c r="C8796" s="1" t="s">
        <v>19</v>
      </c>
      <c r="D8796" s="1" t="s">
        <v>25</v>
      </c>
      <c r="E8796" s="1" t="s">
        <v>40</v>
      </c>
      <c r="F8796" s="1" t="s">
        <v>518</v>
      </c>
      <c r="G8796" s="3">
        <v>45482</v>
      </c>
      <c r="H8796" s="3">
        <v>45483</v>
      </c>
      <c r="I8796" s="6">
        <v>800</v>
      </c>
      <c r="J8796" s="1">
        <v>2</v>
      </c>
      <c r="K8796" s="4">
        <v>0.02</v>
      </c>
      <c r="L8796" s="6">
        <f t="shared" si="276"/>
        <v>16</v>
      </c>
      <c r="M8796" s="8">
        <f t="shared" si="277"/>
        <v>1584</v>
      </c>
      <c r="N8796" s="21">
        <f>(sales[[#This Row],[Price]]*sales[[#This Row],[Qty]])-(sales[[#This Row],[Discount_Amt]]*sales[[#This Row],[Qty]])</f>
        <v>1568</v>
      </c>
    </row>
    <row r="8797" spans="2:14" hidden="1" x14ac:dyDescent="0.35">
      <c r="B8797" s="7">
        <v>2032795</v>
      </c>
      <c r="C8797" s="1" t="s">
        <v>20</v>
      </c>
      <c r="D8797" s="1" t="s">
        <v>26</v>
      </c>
      <c r="E8797" s="1" t="s">
        <v>41</v>
      </c>
      <c r="F8797" s="1" t="s">
        <v>519</v>
      </c>
      <c r="G8797" s="3">
        <v>45482</v>
      </c>
      <c r="H8797" s="3">
        <v>45490</v>
      </c>
      <c r="I8797" s="6">
        <v>5500</v>
      </c>
      <c r="J8797" s="1">
        <v>1</v>
      </c>
      <c r="K8797" s="4">
        <v>7.0000000000000007E-2</v>
      </c>
      <c r="L8797" s="6">
        <f t="shared" si="276"/>
        <v>385.00000000000006</v>
      </c>
      <c r="M8797" s="8">
        <f t="shared" si="277"/>
        <v>5115</v>
      </c>
      <c r="N8797" s="21">
        <f>(sales[[#This Row],[Price]]*sales[[#This Row],[Qty]])-(sales[[#This Row],[Discount_Amt]]*sales[[#This Row],[Qty]])</f>
        <v>5115</v>
      </c>
    </row>
    <row r="8798" spans="2:14" hidden="1" x14ac:dyDescent="0.35">
      <c r="B8798" s="7">
        <v>2032796</v>
      </c>
      <c r="C8798" s="1" t="s">
        <v>21</v>
      </c>
      <c r="D8798" s="1" t="s">
        <v>27</v>
      </c>
      <c r="E8798" s="1" t="s">
        <v>42</v>
      </c>
      <c r="F8798" s="1" t="s">
        <v>520</v>
      </c>
      <c r="G8798" s="3">
        <v>45482</v>
      </c>
      <c r="H8798" s="3">
        <v>45484</v>
      </c>
      <c r="I8798" s="6">
        <v>1350</v>
      </c>
      <c r="J8798" s="1">
        <v>3</v>
      </c>
      <c r="K8798" s="4">
        <v>0.03</v>
      </c>
      <c r="L8798" s="6">
        <f t="shared" si="276"/>
        <v>40.5</v>
      </c>
      <c r="M8798" s="8">
        <f t="shared" si="277"/>
        <v>4009.5</v>
      </c>
      <c r="N8798" s="21">
        <f>(sales[[#This Row],[Price]]*sales[[#This Row],[Qty]])-(sales[[#This Row],[Discount_Amt]]*sales[[#This Row],[Qty]])</f>
        <v>3928.5</v>
      </c>
    </row>
    <row r="8799" spans="2:14" hidden="1" x14ac:dyDescent="0.35">
      <c r="B8799" s="7">
        <v>2032797</v>
      </c>
      <c r="C8799" s="1" t="s">
        <v>22</v>
      </c>
      <c r="D8799" s="1" t="s">
        <v>28</v>
      </c>
      <c r="E8799" s="1" t="s">
        <v>43</v>
      </c>
      <c r="F8799" s="1" t="s">
        <v>521</v>
      </c>
      <c r="G8799" s="3">
        <v>45482</v>
      </c>
      <c r="H8799" s="3">
        <v>45485</v>
      </c>
      <c r="I8799" s="6">
        <v>4500</v>
      </c>
      <c r="J8799" s="1">
        <v>2</v>
      </c>
      <c r="K8799" s="4">
        <v>0.08</v>
      </c>
      <c r="L8799" s="6">
        <f t="shared" si="276"/>
        <v>360</v>
      </c>
      <c r="M8799" s="8">
        <f t="shared" si="277"/>
        <v>8640</v>
      </c>
      <c r="N8799" s="21">
        <f>(sales[[#This Row],[Price]]*sales[[#This Row],[Qty]])-(sales[[#This Row],[Discount_Amt]]*sales[[#This Row],[Qty]])</f>
        <v>8280</v>
      </c>
    </row>
    <row r="8800" spans="2:14" hidden="1" x14ac:dyDescent="0.35">
      <c r="B8800" s="7">
        <v>2032798</v>
      </c>
      <c r="C8800" s="1" t="s">
        <v>23</v>
      </c>
      <c r="D8800" s="1" t="s">
        <v>29</v>
      </c>
      <c r="E8800" s="1" t="s">
        <v>44</v>
      </c>
      <c r="F8800" s="1" t="s">
        <v>518</v>
      </c>
      <c r="G8800" s="3">
        <v>45482</v>
      </c>
      <c r="H8800" s="3">
        <v>45487</v>
      </c>
      <c r="I8800" s="6">
        <v>2350</v>
      </c>
      <c r="J8800" s="1">
        <v>1</v>
      </c>
      <c r="K8800" s="4">
        <v>0.05</v>
      </c>
      <c r="L8800" s="6">
        <f t="shared" si="276"/>
        <v>117.5</v>
      </c>
      <c r="M8800" s="8">
        <f t="shared" si="277"/>
        <v>2232.5</v>
      </c>
      <c r="N8800" s="21">
        <f>(sales[[#This Row],[Price]]*sales[[#This Row],[Qty]])-(sales[[#This Row],[Discount_Amt]]*sales[[#This Row],[Qty]])</f>
        <v>2232.5</v>
      </c>
    </row>
    <row r="8801" spans="2:14" hidden="1" x14ac:dyDescent="0.35">
      <c r="B8801" s="7">
        <v>2032799</v>
      </c>
      <c r="C8801" s="1" t="s">
        <v>24</v>
      </c>
      <c r="D8801" s="1" t="s">
        <v>25</v>
      </c>
      <c r="E8801" s="1" t="s">
        <v>45</v>
      </c>
      <c r="F8801" s="1" t="s">
        <v>518</v>
      </c>
      <c r="G8801" s="3">
        <v>45482</v>
      </c>
      <c r="H8801" s="3">
        <v>45483</v>
      </c>
      <c r="I8801" s="6">
        <v>90</v>
      </c>
      <c r="J8801" s="1">
        <v>2</v>
      </c>
      <c r="K8801" s="4">
        <v>0.05</v>
      </c>
      <c r="L8801" s="6">
        <f t="shared" si="276"/>
        <v>4.5</v>
      </c>
      <c r="M8801" s="8">
        <f t="shared" si="277"/>
        <v>175.5</v>
      </c>
      <c r="N8801" s="21">
        <f>(sales[[#This Row],[Price]]*sales[[#This Row],[Qty]])-(sales[[#This Row],[Discount_Amt]]*sales[[#This Row],[Qty]])</f>
        <v>171</v>
      </c>
    </row>
    <row r="8802" spans="2:14" hidden="1" x14ac:dyDescent="0.35">
      <c r="B8802" s="7">
        <v>2032800</v>
      </c>
      <c r="C8802" s="1" t="s">
        <v>4</v>
      </c>
      <c r="D8802" s="1" t="s">
        <v>451</v>
      </c>
      <c r="E8802" s="1" t="s">
        <v>46</v>
      </c>
      <c r="F8802" s="1" t="s">
        <v>519</v>
      </c>
      <c r="G8802" s="3">
        <v>45482</v>
      </c>
      <c r="H8802" s="3">
        <v>45490</v>
      </c>
      <c r="I8802" s="6">
        <v>280</v>
      </c>
      <c r="J8802" s="1">
        <v>1</v>
      </c>
      <c r="K8802" s="4">
        <v>0.05</v>
      </c>
      <c r="L8802" s="6">
        <f t="shared" si="276"/>
        <v>14</v>
      </c>
      <c r="M8802" s="8">
        <f t="shared" si="277"/>
        <v>266</v>
      </c>
      <c r="N8802" s="21">
        <f>(sales[[#This Row],[Price]]*sales[[#This Row],[Qty]])-(sales[[#This Row],[Discount_Amt]]*sales[[#This Row],[Qty]])</f>
        <v>266</v>
      </c>
    </row>
    <row r="8803" spans="2:14" hidden="1" x14ac:dyDescent="0.35">
      <c r="B8803" s="7">
        <v>2032801</v>
      </c>
      <c r="C8803" s="1" t="s">
        <v>5</v>
      </c>
      <c r="D8803" s="1" t="s">
        <v>25</v>
      </c>
      <c r="E8803" s="1" t="s">
        <v>47</v>
      </c>
      <c r="F8803" s="1" t="s">
        <v>521</v>
      </c>
      <c r="G8803" s="3">
        <v>45482</v>
      </c>
      <c r="H8803" s="3">
        <v>45484</v>
      </c>
      <c r="I8803" s="6">
        <v>70</v>
      </c>
      <c r="J8803" s="1">
        <v>2</v>
      </c>
      <c r="K8803" s="4">
        <v>0.05</v>
      </c>
      <c r="L8803" s="6">
        <f t="shared" si="276"/>
        <v>3.5</v>
      </c>
      <c r="M8803" s="8">
        <f t="shared" si="277"/>
        <v>136.5</v>
      </c>
      <c r="N8803" s="21">
        <f>(sales[[#This Row],[Price]]*sales[[#This Row],[Qty]])-(sales[[#This Row],[Discount_Amt]]*sales[[#This Row],[Qty]])</f>
        <v>133</v>
      </c>
    </row>
    <row r="8804" spans="2:14" hidden="1" x14ac:dyDescent="0.35">
      <c r="B8804" s="7">
        <v>2032802</v>
      </c>
      <c r="C8804" s="1" t="s">
        <v>6</v>
      </c>
      <c r="D8804" s="1" t="s">
        <v>26</v>
      </c>
      <c r="E8804" s="1" t="s">
        <v>48</v>
      </c>
      <c r="F8804" s="1" t="s">
        <v>520</v>
      </c>
      <c r="G8804" s="3">
        <v>45482</v>
      </c>
      <c r="H8804" s="3">
        <v>45485</v>
      </c>
      <c r="I8804" s="6">
        <v>230</v>
      </c>
      <c r="J8804" s="1">
        <v>3</v>
      </c>
      <c r="K8804" s="4">
        <v>0.03</v>
      </c>
      <c r="L8804" s="6">
        <f t="shared" si="276"/>
        <v>6.8999999999999995</v>
      </c>
      <c r="M8804" s="8">
        <f t="shared" si="277"/>
        <v>683.1</v>
      </c>
      <c r="N8804" s="21">
        <f>(sales[[#This Row],[Price]]*sales[[#This Row],[Qty]])-(sales[[#This Row],[Discount_Amt]]*sales[[#This Row],[Qty]])</f>
        <v>669.3</v>
      </c>
    </row>
    <row r="8805" spans="2:14" hidden="1" x14ac:dyDescent="0.35">
      <c r="B8805" s="7">
        <v>2032803</v>
      </c>
      <c r="C8805" s="1" t="s">
        <v>7</v>
      </c>
      <c r="D8805" s="1" t="s">
        <v>27</v>
      </c>
      <c r="E8805" s="1" t="s">
        <v>49</v>
      </c>
      <c r="F8805" s="1" t="s">
        <v>518</v>
      </c>
      <c r="G8805" s="3">
        <v>45482</v>
      </c>
      <c r="H8805" s="3">
        <v>45487</v>
      </c>
      <c r="I8805" s="6">
        <v>7999</v>
      </c>
      <c r="J8805" s="1">
        <v>2</v>
      </c>
      <c r="K8805" s="4">
        <v>0.1</v>
      </c>
      <c r="L8805" s="6">
        <f t="shared" si="276"/>
        <v>799.90000000000009</v>
      </c>
      <c r="M8805" s="8">
        <f t="shared" si="277"/>
        <v>15198.1</v>
      </c>
      <c r="N8805" s="21">
        <f>(sales[[#This Row],[Price]]*sales[[#This Row],[Qty]])-(sales[[#This Row],[Discount_Amt]]*sales[[#This Row],[Qty]])</f>
        <v>14398.2</v>
      </c>
    </row>
    <row r="8806" spans="2:14" x14ac:dyDescent="0.35">
      <c r="B8806" s="7">
        <v>2032804</v>
      </c>
      <c r="C8806" s="1" t="s">
        <v>10</v>
      </c>
      <c r="D8806" s="1" t="s">
        <v>28</v>
      </c>
      <c r="E8806" s="1" t="s">
        <v>50</v>
      </c>
      <c r="F8806" s="1" t="s">
        <v>519</v>
      </c>
      <c r="G8806" s="3">
        <v>45482</v>
      </c>
      <c r="H8806" s="3">
        <v>45483</v>
      </c>
      <c r="I8806" s="6">
        <v>850</v>
      </c>
      <c r="J8806" s="1">
        <v>7</v>
      </c>
      <c r="K8806" s="4">
        <v>0.05</v>
      </c>
      <c r="L8806" s="6">
        <f t="shared" si="276"/>
        <v>42.5</v>
      </c>
      <c r="M8806" s="8">
        <f t="shared" si="277"/>
        <v>5907.5</v>
      </c>
      <c r="N8806" s="21">
        <f>(sales[[#This Row],[Price]]*sales[[#This Row],[Qty]])-(sales[[#This Row],[Discount_Amt]]*sales[[#This Row],[Qty]])</f>
        <v>5652.5</v>
      </c>
    </row>
    <row r="8807" spans="2:14" hidden="1" x14ac:dyDescent="0.35">
      <c r="B8807" s="7">
        <v>2032805</v>
      </c>
      <c r="C8807" s="1" t="s">
        <v>8</v>
      </c>
      <c r="D8807" s="1" t="s">
        <v>29</v>
      </c>
      <c r="E8807" s="1" t="s">
        <v>51</v>
      </c>
      <c r="F8807" s="1" t="s">
        <v>520</v>
      </c>
      <c r="G8807" s="3">
        <v>45482</v>
      </c>
      <c r="H8807" s="3">
        <v>45490</v>
      </c>
      <c r="I8807" s="6">
        <v>65000</v>
      </c>
      <c r="J8807" s="1">
        <v>2</v>
      </c>
      <c r="K8807" s="4">
        <v>0.05</v>
      </c>
      <c r="L8807" s="6">
        <f t="shared" si="276"/>
        <v>3250</v>
      </c>
      <c r="M8807" s="8">
        <f t="shared" si="277"/>
        <v>126750</v>
      </c>
      <c r="N8807" s="21">
        <f>(sales[[#This Row],[Price]]*sales[[#This Row],[Qty]])-(sales[[#This Row],[Discount_Amt]]*sales[[#This Row],[Qty]])</f>
        <v>123500</v>
      </c>
    </row>
    <row r="8808" spans="2:14" hidden="1" x14ac:dyDescent="0.35">
      <c r="B8808" s="7">
        <v>2032806</v>
      </c>
      <c r="C8808" s="1" t="s">
        <v>9</v>
      </c>
      <c r="D8808" s="1" t="s">
        <v>25</v>
      </c>
      <c r="E8808" s="1" t="s">
        <v>506</v>
      </c>
      <c r="F8808" s="1" t="s">
        <v>521</v>
      </c>
      <c r="G8808" s="3">
        <v>45482</v>
      </c>
      <c r="H8808" s="3">
        <v>45484</v>
      </c>
      <c r="I8808" s="6">
        <v>450</v>
      </c>
      <c r="J8808" s="1">
        <v>1</v>
      </c>
      <c r="K8808" s="4">
        <v>0.02</v>
      </c>
      <c r="L8808" s="6">
        <f t="shared" si="276"/>
        <v>9</v>
      </c>
      <c r="M8808" s="8">
        <f t="shared" si="277"/>
        <v>441</v>
      </c>
      <c r="N8808" s="21">
        <f>(sales[[#This Row],[Price]]*sales[[#This Row],[Qty]])-(sales[[#This Row],[Discount_Amt]]*sales[[#This Row],[Qty]])</f>
        <v>441</v>
      </c>
    </row>
    <row r="8809" spans="2:14" x14ac:dyDescent="0.35">
      <c r="B8809" s="7">
        <v>2032807</v>
      </c>
      <c r="C8809" s="1" t="s">
        <v>11</v>
      </c>
      <c r="D8809" s="1" t="s">
        <v>30</v>
      </c>
      <c r="E8809" s="1" t="s">
        <v>507</v>
      </c>
      <c r="F8809" s="1" t="s">
        <v>518</v>
      </c>
      <c r="G8809" s="3">
        <v>45482</v>
      </c>
      <c r="H8809" s="3">
        <v>45485</v>
      </c>
      <c r="I8809" s="6">
        <v>1299</v>
      </c>
      <c r="J8809" s="1">
        <v>1</v>
      </c>
      <c r="K8809" s="4">
        <v>0.06</v>
      </c>
      <c r="L8809" s="6">
        <f t="shared" si="276"/>
        <v>77.94</v>
      </c>
      <c r="M8809" s="8">
        <f t="shared" si="277"/>
        <v>1221.06</v>
      </c>
      <c r="N8809" s="21">
        <f>(sales[[#This Row],[Price]]*sales[[#This Row],[Qty]])-(sales[[#This Row],[Discount_Amt]]*sales[[#This Row],[Qty]])</f>
        <v>1221.06</v>
      </c>
    </row>
    <row r="8810" spans="2:14" x14ac:dyDescent="0.35">
      <c r="B8810" s="7">
        <v>2032808</v>
      </c>
      <c r="C8810" s="1" t="s">
        <v>12</v>
      </c>
      <c r="D8810" s="1" t="s">
        <v>27</v>
      </c>
      <c r="E8810" s="1" t="s">
        <v>508</v>
      </c>
      <c r="F8810" s="1" t="s">
        <v>518</v>
      </c>
      <c r="G8810" s="3">
        <v>45482</v>
      </c>
      <c r="H8810" s="3">
        <v>45487</v>
      </c>
      <c r="I8810" s="6">
        <v>1700</v>
      </c>
      <c r="J8810" s="1">
        <v>1</v>
      </c>
      <c r="K8810" s="4">
        <v>0.15</v>
      </c>
      <c r="L8810" s="6">
        <f t="shared" si="276"/>
        <v>255</v>
      </c>
      <c r="M8810" s="8">
        <f t="shared" si="277"/>
        <v>1445</v>
      </c>
      <c r="N8810" s="21">
        <f>(sales[[#This Row],[Price]]*sales[[#This Row],[Qty]])-(sales[[#This Row],[Discount_Amt]]*sales[[#This Row],[Qty]])</f>
        <v>1445</v>
      </c>
    </row>
    <row r="8811" spans="2:14" hidden="1" x14ac:dyDescent="0.35">
      <c r="B8811" s="7">
        <v>2032809</v>
      </c>
      <c r="C8811" s="1" t="s">
        <v>13</v>
      </c>
      <c r="D8811" s="1" t="s">
        <v>28</v>
      </c>
      <c r="E8811" s="1" t="s">
        <v>31</v>
      </c>
      <c r="F8811" s="1" t="s">
        <v>519</v>
      </c>
      <c r="G8811" s="3">
        <v>45482</v>
      </c>
      <c r="H8811" s="3">
        <v>45483</v>
      </c>
      <c r="I8811" s="6">
        <v>55000</v>
      </c>
      <c r="J8811" s="1">
        <v>2</v>
      </c>
      <c r="K8811" s="4">
        <v>0.02</v>
      </c>
      <c r="L8811" s="6">
        <f t="shared" si="276"/>
        <v>1100</v>
      </c>
      <c r="M8811" s="8">
        <f t="shared" si="277"/>
        <v>108900</v>
      </c>
      <c r="N8811" s="21">
        <f>(sales[[#This Row],[Price]]*sales[[#This Row],[Qty]])-(sales[[#This Row],[Discount_Amt]]*sales[[#This Row],[Qty]])</f>
        <v>107800</v>
      </c>
    </row>
    <row r="8812" spans="2:14" hidden="1" x14ac:dyDescent="0.35">
      <c r="B8812" s="7">
        <v>2032810</v>
      </c>
      <c r="C8812" s="1" t="s">
        <v>14</v>
      </c>
      <c r="D8812" s="1" t="s">
        <v>29</v>
      </c>
      <c r="E8812" s="1" t="s">
        <v>32</v>
      </c>
      <c r="F8812" s="1" t="s">
        <v>521</v>
      </c>
      <c r="G8812" s="3">
        <v>45482</v>
      </c>
      <c r="H8812" s="3">
        <v>45490</v>
      </c>
      <c r="I8812" s="6">
        <v>57999</v>
      </c>
      <c r="J8812" s="1">
        <v>1</v>
      </c>
      <c r="K8812" s="4">
        <v>0.02</v>
      </c>
      <c r="L8812" s="6">
        <f t="shared" si="276"/>
        <v>1159.98</v>
      </c>
      <c r="M8812" s="8">
        <f t="shared" si="277"/>
        <v>56839.02</v>
      </c>
      <c r="N8812" s="21">
        <f>(sales[[#This Row],[Price]]*sales[[#This Row],[Qty]])-(sales[[#This Row],[Discount_Amt]]*sales[[#This Row],[Qty]])</f>
        <v>56839.02</v>
      </c>
    </row>
    <row r="8813" spans="2:14" hidden="1" x14ac:dyDescent="0.35">
      <c r="B8813" s="7">
        <v>2032811</v>
      </c>
      <c r="C8813" s="1" t="s">
        <v>15</v>
      </c>
      <c r="D8813" s="1" t="s">
        <v>25</v>
      </c>
      <c r="E8813" s="1" t="s">
        <v>38</v>
      </c>
      <c r="F8813" s="1" t="s">
        <v>520</v>
      </c>
      <c r="G8813" s="3">
        <v>45482</v>
      </c>
      <c r="H8813" s="3">
        <v>45484</v>
      </c>
      <c r="I8813" s="6">
        <v>1399</v>
      </c>
      <c r="J8813" s="1">
        <v>2</v>
      </c>
      <c r="K8813" s="4">
        <v>0.02</v>
      </c>
      <c r="L8813" s="6">
        <f t="shared" si="276"/>
        <v>27.98</v>
      </c>
      <c r="M8813" s="8">
        <f t="shared" si="277"/>
        <v>2770.02</v>
      </c>
      <c r="N8813" s="21">
        <f>(sales[[#This Row],[Price]]*sales[[#This Row],[Qty]])-(sales[[#This Row],[Discount_Amt]]*sales[[#This Row],[Qty]])</f>
        <v>2742.04</v>
      </c>
    </row>
    <row r="8814" spans="2:14" hidden="1" x14ac:dyDescent="0.35">
      <c r="B8814" s="7">
        <v>2032812</v>
      </c>
      <c r="C8814" s="1" t="s">
        <v>16</v>
      </c>
      <c r="D8814" s="1" t="s">
        <v>26</v>
      </c>
      <c r="E8814" s="1" t="s">
        <v>33</v>
      </c>
      <c r="F8814" s="1" t="s">
        <v>518</v>
      </c>
      <c r="G8814" s="3">
        <v>45482</v>
      </c>
      <c r="H8814" s="3">
        <v>45485</v>
      </c>
      <c r="I8814" s="6">
        <v>999</v>
      </c>
      <c r="J8814" s="1">
        <v>7</v>
      </c>
      <c r="K8814" s="4">
        <v>0.02</v>
      </c>
      <c r="L8814" s="6">
        <f t="shared" ref="L8814:L8877" si="278">I8814*K8814</f>
        <v>19.98</v>
      </c>
      <c r="M8814" s="8">
        <f t="shared" ref="M8814:M8877" si="279">I8814*J8814-L8814</f>
        <v>6973.02</v>
      </c>
      <c r="N8814" s="21">
        <f>(sales[[#This Row],[Price]]*sales[[#This Row],[Qty]])-(sales[[#This Row],[Discount_Amt]]*sales[[#This Row],[Qty]])</f>
        <v>6853.14</v>
      </c>
    </row>
    <row r="8815" spans="2:14" x14ac:dyDescent="0.35">
      <c r="B8815" s="7">
        <v>2032813</v>
      </c>
      <c r="C8815" s="1" t="s">
        <v>17</v>
      </c>
      <c r="D8815" s="1" t="s">
        <v>27</v>
      </c>
      <c r="E8815" s="1" t="s">
        <v>34</v>
      </c>
      <c r="F8815" s="1" t="s">
        <v>519</v>
      </c>
      <c r="G8815" s="3">
        <v>45482</v>
      </c>
      <c r="H8815" s="3">
        <v>45487</v>
      </c>
      <c r="I8815" s="6">
        <v>2099</v>
      </c>
      <c r="J8815" s="1">
        <v>2</v>
      </c>
      <c r="K8815" s="4">
        <v>0.02</v>
      </c>
      <c r="L8815" s="6">
        <f t="shared" si="278"/>
        <v>41.980000000000004</v>
      </c>
      <c r="M8815" s="8">
        <f t="shared" si="279"/>
        <v>4156.0200000000004</v>
      </c>
      <c r="N8815" s="21">
        <f>(sales[[#This Row],[Price]]*sales[[#This Row],[Qty]])-(sales[[#This Row],[Discount_Amt]]*sales[[#This Row],[Qty]])</f>
        <v>4114.04</v>
      </c>
    </row>
    <row r="8816" spans="2:14" hidden="1" x14ac:dyDescent="0.35">
      <c r="B8816" s="7">
        <v>2032814</v>
      </c>
      <c r="C8816" s="1" t="s">
        <v>18</v>
      </c>
      <c r="D8816" s="1" t="s">
        <v>28</v>
      </c>
      <c r="E8816" s="1" t="s">
        <v>35</v>
      </c>
      <c r="F8816" s="1" t="s">
        <v>520</v>
      </c>
      <c r="G8816" s="3">
        <v>45482</v>
      </c>
      <c r="H8816" s="3">
        <v>45483</v>
      </c>
      <c r="I8816" s="6">
        <v>11000</v>
      </c>
      <c r="J8816" s="1">
        <v>2</v>
      </c>
      <c r="K8816" s="4">
        <v>0.02</v>
      </c>
      <c r="L8816" s="6">
        <f t="shared" si="278"/>
        <v>220</v>
      </c>
      <c r="M8816" s="8">
        <f t="shared" si="279"/>
        <v>21780</v>
      </c>
      <c r="N8816" s="21">
        <f>(sales[[#This Row],[Price]]*sales[[#This Row],[Qty]])-(sales[[#This Row],[Discount_Amt]]*sales[[#This Row],[Qty]])</f>
        <v>21560</v>
      </c>
    </row>
    <row r="8817" spans="2:14" hidden="1" x14ac:dyDescent="0.35">
      <c r="B8817" s="7">
        <v>2032815</v>
      </c>
      <c r="C8817" s="1" t="s">
        <v>19</v>
      </c>
      <c r="D8817" s="1" t="s">
        <v>29</v>
      </c>
      <c r="E8817" s="1" t="s">
        <v>36</v>
      </c>
      <c r="F8817" s="1" t="s">
        <v>521</v>
      </c>
      <c r="G8817" s="3">
        <v>45482</v>
      </c>
      <c r="H8817" s="3">
        <v>45490</v>
      </c>
      <c r="I8817" s="6">
        <v>800</v>
      </c>
      <c r="J8817" s="1">
        <v>1</v>
      </c>
      <c r="K8817" s="4">
        <v>0.02</v>
      </c>
      <c r="L8817" s="6">
        <f t="shared" si="278"/>
        <v>16</v>
      </c>
      <c r="M8817" s="8">
        <f t="shared" si="279"/>
        <v>784</v>
      </c>
      <c r="N8817" s="21">
        <f>(sales[[#This Row],[Price]]*sales[[#This Row],[Qty]])-(sales[[#This Row],[Discount_Amt]]*sales[[#This Row],[Qty]])</f>
        <v>784</v>
      </c>
    </row>
    <row r="8818" spans="2:14" hidden="1" x14ac:dyDescent="0.35">
      <c r="B8818" s="7">
        <v>2032816</v>
      </c>
      <c r="C8818" s="1" t="s">
        <v>20</v>
      </c>
      <c r="D8818" s="1" t="s">
        <v>25</v>
      </c>
      <c r="E8818" s="1" t="s">
        <v>37</v>
      </c>
      <c r="F8818" s="1" t="s">
        <v>518</v>
      </c>
      <c r="G8818" s="3">
        <v>45482</v>
      </c>
      <c r="H8818" s="3">
        <v>45484</v>
      </c>
      <c r="I8818" s="6">
        <v>5500</v>
      </c>
      <c r="J8818" s="1">
        <v>2</v>
      </c>
      <c r="K8818" s="4">
        <v>0.02</v>
      </c>
      <c r="L8818" s="6">
        <f t="shared" si="278"/>
        <v>110</v>
      </c>
      <c r="M8818" s="8">
        <f t="shared" si="279"/>
        <v>10890</v>
      </c>
      <c r="N8818" s="21">
        <f>(sales[[#This Row],[Price]]*sales[[#This Row],[Qty]])-(sales[[#This Row],[Discount_Amt]]*sales[[#This Row],[Qty]])</f>
        <v>10780</v>
      </c>
    </row>
    <row r="8819" spans="2:14" hidden="1" x14ac:dyDescent="0.35">
      <c r="B8819" s="7">
        <v>2032817</v>
      </c>
      <c r="C8819" s="1" t="s">
        <v>21</v>
      </c>
      <c r="D8819" s="1" t="s">
        <v>26</v>
      </c>
      <c r="E8819" s="1" t="s">
        <v>39</v>
      </c>
      <c r="F8819" s="1" t="s">
        <v>518</v>
      </c>
      <c r="G8819" s="3">
        <v>45482</v>
      </c>
      <c r="H8819" s="3">
        <v>45485</v>
      </c>
      <c r="I8819" s="6">
        <v>1350</v>
      </c>
      <c r="J8819" s="1">
        <v>4</v>
      </c>
      <c r="K8819" s="4">
        <v>7.0000000000000007E-2</v>
      </c>
      <c r="L8819" s="6">
        <f t="shared" si="278"/>
        <v>94.500000000000014</v>
      </c>
      <c r="M8819" s="8">
        <f t="shared" si="279"/>
        <v>5305.5</v>
      </c>
      <c r="N8819" s="21">
        <f>(sales[[#This Row],[Price]]*sales[[#This Row],[Qty]])-(sales[[#This Row],[Discount_Amt]]*sales[[#This Row],[Qty]])</f>
        <v>5022</v>
      </c>
    </row>
    <row r="8820" spans="2:14" hidden="1" x14ac:dyDescent="0.35">
      <c r="B8820" s="7">
        <v>2032818</v>
      </c>
      <c r="C8820" s="1" t="s">
        <v>22</v>
      </c>
      <c r="D8820" s="1" t="s">
        <v>27</v>
      </c>
      <c r="E8820" s="1" t="s">
        <v>40</v>
      </c>
      <c r="F8820" s="1" t="s">
        <v>519</v>
      </c>
      <c r="G8820" s="3">
        <v>45482</v>
      </c>
      <c r="H8820" s="3">
        <v>45487</v>
      </c>
      <c r="I8820" s="6">
        <v>4500</v>
      </c>
      <c r="J8820" s="1">
        <v>3</v>
      </c>
      <c r="K8820" s="4">
        <v>0.03</v>
      </c>
      <c r="L8820" s="6">
        <f t="shared" si="278"/>
        <v>135</v>
      </c>
      <c r="M8820" s="8">
        <f t="shared" si="279"/>
        <v>13365</v>
      </c>
      <c r="N8820" s="21">
        <f>(sales[[#This Row],[Price]]*sales[[#This Row],[Qty]])-(sales[[#This Row],[Discount_Amt]]*sales[[#This Row],[Qty]])</f>
        <v>13095</v>
      </c>
    </row>
    <row r="8821" spans="2:14" hidden="1" x14ac:dyDescent="0.35">
      <c r="B8821" s="7">
        <v>2032819</v>
      </c>
      <c r="C8821" s="1" t="s">
        <v>23</v>
      </c>
      <c r="D8821" s="1" t="s">
        <v>28</v>
      </c>
      <c r="E8821" s="1" t="s">
        <v>41</v>
      </c>
      <c r="F8821" s="1" t="s">
        <v>521</v>
      </c>
      <c r="G8821" s="3">
        <v>45482</v>
      </c>
      <c r="H8821" s="3">
        <v>45483</v>
      </c>
      <c r="I8821" s="6">
        <v>2350</v>
      </c>
      <c r="J8821" s="1">
        <v>2</v>
      </c>
      <c r="K8821" s="4">
        <v>0.08</v>
      </c>
      <c r="L8821" s="6">
        <f t="shared" si="278"/>
        <v>188</v>
      </c>
      <c r="M8821" s="8">
        <f t="shared" si="279"/>
        <v>4512</v>
      </c>
      <c r="N8821" s="21">
        <f>(sales[[#This Row],[Price]]*sales[[#This Row],[Qty]])-(sales[[#This Row],[Discount_Amt]]*sales[[#This Row],[Qty]])</f>
        <v>4324</v>
      </c>
    </row>
    <row r="8822" spans="2:14" hidden="1" x14ac:dyDescent="0.35">
      <c r="B8822" s="7">
        <v>2032820</v>
      </c>
      <c r="C8822" s="1" t="s">
        <v>24</v>
      </c>
      <c r="D8822" s="1" t="s">
        <v>29</v>
      </c>
      <c r="E8822" s="1" t="s">
        <v>42</v>
      </c>
      <c r="F8822" s="1" t="s">
        <v>520</v>
      </c>
      <c r="G8822" s="3">
        <v>45482</v>
      </c>
      <c r="H8822" s="3">
        <v>45490</v>
      </c>
      <c r="I8822" s="6">
        <v>90</v>
      </c>
      <c r="J8822" s="1">
        <v>1</v>
      </c>
      <c r="K8822" s="4">
        <v>0.05</v>
      </c>
      <c r="L8822" s="6">
        <f t="shared" si="278"/>
        <v>4.5</v>
      </c>
      <c r="M8822" s="8">
        <f t="shared" si="279"/>
        <v>85.5</v>
      </c>
      <c r="N8822" s="21">
        <f>(sales[[#This Row],[Price]]*sales[[#This Row],[Qty]])-(sales[[#This Row],[Discount_Amt]]*sales[[#This Row],[Qty]])</f>
        <v>85.5</v>
      </c>
    </row>
    <row r="8823" spans="2:14" hidden="1" x14ac:dyDescent="0.35">
      <c r="B8823" s="7">
        <v>2032821</v>
      </c>
      <c r="C8823" s="1" t="s">
        <v>4</v>
      </c>
      <c r="D8823" s="1" t="s">
        <v>25</v>
      </c>
      <c r="E8823" s="1" t="s">
        <v>43</v>
      </c>
      <c r="F8823" s="1" t="s">
        <v>518</v>
      </c>
      <c r="G8823" s="3">
        <v>45482</v>
      </c>
      <c r="H8823" s="3">
        <v>45484</v>
      </c>
      <c r="I8823" s="6">
        <v>280</v>
      </c>
      <c r="J8823" s="1">
        <v>1</v>
      </c>
      <c r="K8823" s="4">
        <v>0.05</v>
      </c>
      <c r="L8823" s="6">
        <f t="shared" si="278"/>
        <v>14</v>
      </c>
      <c r="M8823" s="8">
        <f t="shared" si="279"/>
        <v>266</v>
      </c>
      <c r="N8823" s="21">
        <f>(sales[[#This Row],[Price]]*sales[[#This Row],[Qty]])-(sales[[#This Row],[Discount_Amt]]*sales[[#This Row],[Qty]])</f>
        <v>266</v>
      </c>
    </row>
    <row r="8824" spans="2:14" hidden="1" x14ac:dyDescent="0.35">
      <c r="B8824" s="7">
        <v>2032822</v>
      </c>
      <c r="C8824" s="1" t="s">
        <v>5</v>
      </c>
      <c r="D8824" s="1" t="s">
        <v>452</v>
      </c>
      <c r="E8824" s="1" t="s">
        <v>44</v>
      </c>
      <c r="F8824" s="1" t="s">
        <v>519</v>
      </c>
      <c r="G8824" s="3">
        <v>45482</v>
      </c>
      <c r="H8824" s="3">
        <v>45485</v>
      </c>
      <c r="I8824" s="6">
        <v>70</v>
      </c>
      <c r="J8824" s="1">
        <v>2</v>
      </c>
      <c r="K8824" s="4">
        <v>0.05</v>
      </c>
      <c r="L8824" s="6">
        <f t="shared" si="278"/>
        <v>3.5</v>
      </c>
      <c r="M8824" s="8">
        <f t="shared" si="279"/>
        <v>136.5</v>
      </c>
      <c r="N8824" s="21">
        <f>(sales[[#This Row],[Price]]*sales[[#This Row],[Qty]])-(sales[[#This Row],[Discount_Amt]]*sales[[#This Row],[Qty]])</f>
        <v>133</v>
      </c>
    </row>
    <row r="8825" spans="2:14" hidden="1" x14ac:dyDescent="0.35">
      <c r="B8825" s="7">
        <v>2032823</v>
      </c>
      <c r="C8825" s="1" t="s">
        <v>6</v>
      </c>
      <c r="D8825" s="1" t="s">
        <v>25</v>
      </c>
      <c r="E8825" s="1" t="s">
        <v>45</v>
      </c>
      <c r="F8825" s="1" t="s">
        <v>520</v>
      </c>
      <c r="G8825" s="3">
        <v>45482</v>
      </c>
      <c r="H8825" s="3">
        <v>45487</v>
      </c>
      <c r="I8825" s="6">
        <v>230</v>
      </c>
      <c r="J8825" s="1">
        <v>1</v>
      </c>
      <c r="K8825" s="4">
        <v>0.05</v>
      </c>
      <c r="L8825" s="6">
        <f t="shared" si="278"/>
        <v>11.5</v>
      </c>
      <c r="M8825" s="8">
        <f t="shared" si="279"/>
        <v>218.5</v>
      </c>
      <c r="N8825" s="21">
        <f>(sales[[#This Row],[Price]]*sales[[#This Row],[Qty]])-(sales[[#This Row],[Discount_Amt]]*sales[[#This Row],[Qty]])</f>
        <v>218.5</v>
      </c>
    </row>
    <row r="8826" spans="2:14" hidden="1" x14ac:dyDescent="0.35">
      <c r="B8826" s="7">
        <v>2032824</v>
      </c>
      <c r="C8826" s="1" t="s">
        <v>7</v>
      </c>
      <c r="D8826" s="1" t="s">
        <v>26</v>
      </c>
      <c r="E8826" s="1" t="s">
        <v>46</v>
      </c>
      <c r="F8826" s="1" t="s">
        <v>521</v>
      </c>
      <c r="G8826" s="3">
        <v>45482</v>
      </c>
      <c r="H8826" s="3">
        <v>45483</v>
      </c>
      <c r="I8826" s="6">
        <v>7999</v>
      </c>
      <c r="J8826" s="1">
        <v>3</v>
      </c>
      <c r="K8826" s="4">
        <v>0.03</v>
      </c>
      <c r="L8826" s="6">
        <f t="shared" si="278"/>
        <v>239.97</v>
      </c>
      <c r="M8826" s="8">
        <f t="shared" si="279"/>
        <v>23757.03</v>
      </c>
      <c r="N8826" s="21">
        <f>(sales[[#This Row],[Price]]*sales[[#This Row],[Qty]])-(sales[[#This Row],[Discount_Amt]]*sales[[#This Row],[Qty]])</f>
        <v>23277.09</v>
      </c>
    </row>
    <row r="8827" spans="2:14" x14ac:dyDescent="0.35">
      <c r="B8827" s="7">
        <v>2032825</v>
      </c>
      <c r="C8827" s="1" t="s">
        <v>10</v>
      </c>
      <c r="D8827" s="1" t="s">
        <v>27</v>
      </c>
      <c r="E8827" s="1" t="s">
        <v>47</v>
      </c>
      <c r="F8827" s="1" t="s">
        <v>518</v>
      </c>
      <c r="G8827" s="3">
        <v>45482</v>
      </c>
      <c r="H8827" s="3">
        <v>45490</v>
      </c>
      <c r="I8827" s="6">
        <v>850</v>
      </c>
      <c r="J8827" s="1">
        <v>2</v>
      </c>
      <c r="K8827" s="4">
        <v>0.1</v>
      </c>
      <c r="L8827" s="6">
        <f t="shared" si="278"/>
        <v>85</v>
      </c>
      <c r="M8827" s="8">
        <f t="shared" si="279"/>
        <v>1615</v>
      </c>
      <c r="N8827" s="21">
        <f>(sales[[#This Row],[Price]]*sales[[#This Row],[Qty]])-(sales[[#This Row],[Discount_Amt]]*sales[[#This Row],[Qty]])</f>
        <v>1530</v>
      </c>
    </row>
    <row r="8828" spans="2:14" hidden="1" x14ac:dyDescent="0.35">
      <c r="B8828" s="7">
        <v>2032826</v>
      </c>
      <c r="C8828" s="1" t="s">
        <v>8</v>
      </c>
      <c r="D8828" s="1" t="s">
        <v>28</v>
      </c>
      <c r="E8828" s="1" t="s">
        <v>48</v>
      </c>
      <c r="F8828" s="1" t="s">
        <v>518</v>
      </c>
      <c r="G8828" s="3">
        <v>45482</v>
      </c>
      <c r="H8828" s="3">
        <v>45484</v>
      </c>
      <c r="I8828" s="6">
        <v>65000</v>
      </c>
      <c r="J8828" s="1">
        <v>1</v>
      </c>
      <c r="K8828" s="4">
        <v>0.05</v>
      </c>
      <c r="L8828" s="6">
        <f t="shared" si="278"/>
        <v>3250</v>
      </c>
      <c r="M8828" s="8">
        <f t="shared" si="279"/>
        <v>61750</v>
      </c>
      <c r="N8828" s="21">
        <f>(sales[[#This Row],[Price]]*sales[[#This Row],[Qty]])-(sales[[#This Row],[Discount_Amt]]*sales[[#This Row],[Qty]])</f>
        <v>61750</v>
      </c>
    </row>
    <row r="8829" spans="2:14" hidden="1" x14ac:dyDescent="0.35">
      <c r="B8829" s="7">
        <v>2032827</v>
      </c>
      <c r="C8829" s="1" t="s">
        <v>9</v>
      </c>
      <c r="D8829" s="1" t="s">
        <v>29</v>
      </c>
      <c r="E8829" s="1" t="s">
        <v>49</v>
      </c>
      <c r="F8829" s="1" t="s">
        <v>519</v>
      </c>
      <c r="G8829" s="3">
        <v>45482</v>
      </c>
      <c r="H8829" s="3">
        <v>45485</v>
      </c>
      <c r="I8829" s="6">
        <v>450</v>
      </c>
      <c r="J8829" s="1">
        <v>2</v>
      </c>
      <c r="K8829" s="4">
        <v>0.05</v>
      </c>
      <c r="L8829" s="6">
        <f t="shared" si="278"/>
        <v>22.5</v>
      </c>
      <c r="M8829" s="8">
        <f t="shared" si="279"/>
        <v>877.5</v>
      </c>
      <c r="N8829" s="21">
        <f>(sales[[#This Row],[Price]]*sales[[#This Row],[Qty]])-(sales[[#This Row],[Discount_Amt]]*sales[[#This Row],[Qty]])</f>
        <v>855</v>
      </c>
    </row>
    <row r="8830" spans="2:14" x14ac:dyDescent="0.35">
      <c r="B8830" s="7">
        <v>2032828</v>
      </c>
      <c r="C8830" s="1" t="s">
        <v>11</v>
      </c>
      <c r="D8830" s="1" t="s">
        <v>25</v>
      </c>
      <c r="E8830" s="1" t="s">
        <v>50</v>
      </c>
      <c r="F8830" s="1" t="s">
        <v>521</v>
      </c>
      <c r="G8830" s="3">
        <v>45482</v>
      </c>
      <c r="H8830" s="3">
        <v>45487</v>
      </c>
      <c r="I8830" s="6">
        <v>1299</v>
      </c>
      <c r="J8830" s="1">
        <v>1</v>
      </c>
      <c r="K8830" s="4">
        <v>0.02</v>
      </c>
      <c r="L8830" s="6">
        <f t="shared" si="278"/>
        <v>25.98</v>
      </c>
      <c r="M8830" s="8">
        <f t="shared" si="279"/>
        <v>1273.02</v>
      </c>
      <c r="N8830" s="21">
        <f>(sales[[#This Row],[Price]]*sales[[#This Row],[Qty]])-(sales[[#This Row],[Discount_Amt]]*sales[[#This Row],[Qty]])</f>
        <v>1273.02</v>
      </c>
    </row>
    <row r="8831" spans="2:14" x14ac:dyDescent="0.35">
      <c r="B8831" s="7">
        <v>2032829</v>
      </c>
      <c r="C8831" s="1" t="s">
        <v>12</v>
      </c>
      <c r="D8831" s="1" t="s">
        <v>30</v>
      </c>
      <c r="E8831" s="1" t="s">
        <v>51</v>
      </c>
      <c r="F8831" s="1" t="s">
        <v>520</v>
      </c>
      <c r="G8831" s="3">
        <v>45482</v>
      </c>
      <c r="H8831" s="3">
        <v>45483</v>
      </c>
      <c r="I8831" s="6">
        <v>1700</v>
      </c>
      <c r="J8831" s="1">
        <v>2</v>
      </c>
      <c r="K8831" s="4">
        <v>0.06</v>
      </c>
      <c r="L8831" s="6">
        <f t="shared" si="278"/>
        <v>102</v>
      </c>
      <c r="M8831" s="8">
        <f t="shared" si="279"/>
        <v>3298</v>
      </c>
      <c r="N8831" s="21">
        <f>(sales[[#This Row],[Price]]*sales[[#This Row],[Qty]])-(sales[[#This Row],[Discount_Amt]]*sales[[#This Row],[Qty]])</f>
        <v>3196</v>
      </c>
    </row>
    <row r="8832" spans="2:14" hidden="1" x14ac:dyDescent="0.35">
      <c r="B8832" s="7">
        <v>2032830</v>
      </c>
      <c r="C8832" s="1" t="s">
        <v>13</v>
      </c>
      <c r="D8832" s="1" t="s">
        <v>27</v>
      </c>
      <c r="E8832" s="1" t="s">
        <v>506</v>
      </c>
      <c r="F8832" s="1" t="s">
        <v>518</v>
      </c>
      <c r="G8832" s="3">
        <v>45482</v>
      </c>
      <c r="H8832" s="3">
        <v>45490</v>
      </c>
      <c r="I8832" s="6">
        <v>55000</v>
      </c>
      <c r="J8832" s="1">
        <v>3</v>
      </c>
      <c r="K8832" s="4">
        <v>0.15</v>
      </c>
      <c r="L8832" s="6">
        <f t="shared" si="278"/>
        <v>8250</v>
      </c>
      <c r="M8832" s="8">
        <f t="shared" si="279"/>
        <v>156750</v>
      </c>
      <c r="N8832" s="21">
        <f>(sales[[#This Row],[Price]]*sales[[#This Row],[Qty]])-(sales[[#This Row],[Discount_Amt]]*sales[[#This Row],[Qty]])</f>
        <v>140250</v>
      </c>
    </row>
    <row r="8833" spans="2:14" hidden="1" x14ac:dyDescent="0.35">
      <c r="B8833" s="7">
        <v>2032831</v>
      </c>
      <c r="C8833" s="1" t="s">
        <v>14</v>
      </c>
      <c r="D8833" s="1" t="s">
        <v>28</v>
      </c>
      <c r="E8833" s="1" t="s">
        <v>507</v>
      </c>
      <c r="F8833" s="1" t="s">
        <v>519</v>
      </c>
      <c r="G8833" s="3">
        <v>45482</v>
      </c>
      <c r="H8833" s="3">
        <v>45484</v>
      </c>
      <c r="I8833" s="6">
        <v>57999</v>
      </c>
      <c r="J8833" s="1">
        <v>2</v>
      </c>
      <c r="K8833" s="4">
        <v>0.02</v>
      </c>
      <c r="L8833" s="6">
        <f t="shared" si="278"/>
        <v>1159.98</v>
      </c>
      <c r="M8833" s="8">
        <f t="shared" si="279"/>
        <v>114838.02</v>
      </c>
      <c r="N8833" s="21">
        <f>(sales[[#This Row],[Price]]*sales[[#This Row],[Qty]])-(sales[[#This Row],[Discount_Amt]]*sales[[#This Row],[Qty]])</f>
        <v>113678.04</v>
      </c>
    </row>
    <row r="8834" spans="2:14" hidden="1" x14ac:dyDescent="0.35">
      <c r="B8834" s="7">
        <v>2032832</v>
      </c>
      <c r="C8834" s="1" t="s">
        <v>15</v>
      </c>
      <c r="D8834" s="1" t="s">
        <v>29</v>
      </c>
      <c r="E8834" s="1" t="s">
        <v>508</v>
      </c>
      <c r="F8834" s="1" t="s">
        <v>520</v>
      </c>
      <c r="G8834" s="3">
        <v>45482</v>
      </c>
      <c r="H8834" s="3">
        <v>45485</v>
      </c>
      <c r="I8834" s="6">
        <v>1399</v>
      </c>
      <c r="J8834" s="1">
        <v>7</v>
      </c>
      <c r="K8834" s="4">
        <v>0.02</v>
      </c>
      <c r="L8834" s="6">
        <f t="shared" si="278"/>
        <v>27.98</v>
      </c>
      <c r="M8834" s="8">
        <f t="shared" si="279"/>
        <v>9765.02</v>
      </c>
      <c r="N8834" s="21">
        <f>(sales[[#This Row],[Price]]*sales[[#This Row],[Qty]])-(sales[[#This Row],[Discount_Amt]]*sales[[#This Row],[Qty]])</f>
        <v>9597.14</v>
      </c>
    </row>
    <row r="8835" spans="2:14" hidden="1" x14ac:dyDescent="0.35">
      <c r="B8835" s="7">
        <v>2032833</v>
      </c>
      <c r="C8835" s="1" t="s">
        <v>16</v>
      </c>
      <c r="D8835" s="1" t="s">
        <v>25</v>
      </c>
      <c r="E8835" s="1" t="s">
        <v>31</v>
      </c>
      <c r="F8835" s="1" t="s">
        <v>521</v>
      </c>
      <c r="G8835" s="3">
        <v>45482</v>
      </c>
      <c r="H8835" s="3">
        <v>45487</v>
      </c>
      <c r="I8835" s="6">
        <v>999</v>
      </c>
      <c r="J8835" s="1">
        <v>2</v>
      </c>
      <c r="K8835" s="4">
        <v>0.02</v>
      </c>
      <c r="L8835" s="6">
        <f t="shared" si="278"/>
        <v>19.98</v>
      </c>
      <c r="M8835" s="8">
        <f t="shared" si="279"/>
        <v>1978.02</v>
      </c>
      <c r="N8835" s="21">
        <f>(sales[[#This Row],[Price]]*sales[[#This Row],[Qty]])-(sales[[#This Row],[Discount_Amt]]*sales[[#This Row],[Qty]])</f>
        <v>1958.04</v>
      </c>
    </row>
    <row r="8836" spans="2:14" x14ac:dyDescent="0.35">
      <c r="B8836" s="7">
        <v>2032834</v>
      </c>
      <c r="C8836" s="1" t="s">
        <v>17</v>
      </c>
      <c r="D8836" s="1" t="s">
        <v>26</v>
      </c>
      <c r="E8836" s="1" t="s">
        <v>32</v>
      </c>
      <c r="F8836" s="1" t="s">
        <v>518</v>
      </c>
      <c r="G8836" s="3">
        <v>45482</v>
      </c>
      <c r="H8836" s="3">
        <v>45483</v>
      </c>
      <c r="I8836" s="6">
        <v>2099</v>
      </c>
      <c r="J8836" s="1">
        <v>1</v>
      </c>
      <c r="K8836" s="4">
        <v>0.02</v>
      </c>
      <c r="L8836" s="6">
        <f t="shared" si="278"/>
        <v>41.980000000000004</v>
      </c>
      <c r="M8836" s="8">
        <f t="shared" si="279"/>
        <v>2057.02</v>
      </c>
      <c r="N8836" s="21">
        <f>(sales[[#This Row],[Price]]*sales[[#This Row],[Qty]])-(sales[[#This Row],[Discount_Amt]]*sales[[#This Row],[Qty]])</f>
        <v>2057.02</v>
      </c>
    </row>
    <row r="8837" spans="2:14" hidden="1" x14ac:dyDescent="0.35">
      <c r="B8837" s="7">
        <v>2032835</v>
      </c>
      <c r="C8837" s="1" t="s">
        <v>18</v>
      </c>
      <c r="D8837" s="1" t="s">
        <v>27</v>
      </c>
      <c r="E8837" s="1" t="s">
        <v>38</v>
      </c>
      <c r="F8837" s="1" t="s">
        <v>518</v>
      </c>
      <c r="G8837" s="3">
        <v>45482</v>
      </c>
      <c r="H8837" s="3">
        <v>45490</v>
      </c>
      <c r="I8837" s="6">
        <v>11000</v>
      </c>
      <c r="J8837" s="1">
        <v>1</v>
      </c>
      <c r="K8837" s="4">
        <v>0.02</v>
      </c>
      <c r="L8837" s="6">
        <f t="shared" si="278"/>
        <v>220</v>
      </c>
      <c r="M8837" s="8">
        <f t="shared" si="279"/>
        <v>10780</v>
      </c>
      <c r="N8837" s="21">
        <f>(sales[[#This Row],[Price]]*sales[[#This Row],[Qty]])-(sales[[#This Row],[Discount_Amt]]*sales[[#This Row],[Qty]])</f>
        <v>10780</v>
      </c>
    </row>
    <row r="8838" spans="2:14" hidden="1" x14ac:dyDescent="0.35">
      <c r="B8838" s="7">
        <v>2032836</v>
      </c>
      <c r="C8838" s="1" t="s">
        <v>19</v>
      </c>
      <c r="D8838" s="1" t="s">
        <v>28</v>
      </c>
      <c r="E8838" s="1" t="s">
        <v>33</v>
      </c>
      <c r="F8838" s="1" t="s">
        <v>519</v>
      </c>
      <c r="G8838" s="3">
        <v>45482</v>
      </c>
      <c r="H8838" s="3">
        <v>45484</v>
      </c>
      <c r="I8838" s="6">
        <v>800</v>
      </c>
      <c r="J8838" s="1">
        <v>1</v>
      </c>
      <c r="K8838" s="4">
        <v>0.02</v>
      </c>
      <c r="L8838" s="6">
        <f t="shared" si="278"/>
        <v>16</v>
      </c>
      <c r="M8838" s="8">
        <f t="shared" si="279"/>
        <v>784</v>
      </c>
      <c r="N8838" s="21">
        <f>(sales[[#This Row],[Price]]*sales[[#This Row],[Qty]])-(sales[[#This Row],[Discount_Amt]]*sales[[#This Row],[Qty]])</f>
        <v>784</v>
      </c>
    </row>
    <row r="8839" spans="2:14" hidden="1" x14ac:dyDescent="0.35">
      <c r="B8839" s="7">
        <v>2032837</v>
      </c>
      <c r="C8839" s="1" t="s">
        <v>20</v>
      </c>
      <c r="D8839" s="1" t="s">
        <v>29</v>
      </c>
      <c r="E8839" s="1" t="s">
        <v>34</v>
      </c>
      <c r="F8839" s="1" t="s">
        <v>521</v>
      </c>
      <c r="G8839" s="3">
        <v>45482</v>
      </c>
      <c r="H8839" s="3">
        <v>45485</v>
      </c>
      <c r="I8839" s="6">
        <v>5500</v>
      </c>
      <c r="J8839" s="1">
        <v>2</v>
      </c>
      <c r="K8839" s="4">
        <v>0.02</v>
      </c>
      <c r="L8839" s="6">
        <f t="shared" si="278"/>
        <v>110</v>
      </c>
      <c r="M8839" s="8">
        <f t="shared" si="279"/>
        <v>10890</v>
      </c>
      <c r="N8839" s="21">
        <f>(sales[[#This Row],[Price]]*sales[[#This Row],[Qty]])-(sales[[#This Row],[Discount_Amt]]*sales[[#This Row],[Qty]])</f>
        <v>10780</v>
      </c>
    </row>
    <row r="8840" spans="2:14" hidden="1" x14ac:dyDescent="0.35">
      <c r="B8840" s="7">
        <v>2032838</v>
      </c>
      <c r="C8840" s="1" t="s">
        <v>21</v>
      </c>
      <c r="D8840" s="1" t="s">
        <v>25</v>
      </c>
      <c r="E8840" s="1" t="s">
        <v>35</v>
      </c>
      <c r="F8840" s="1" t="s">
        <v>520</v>
      </c>
      <c r="G8840" s="3">
        <v>45482</v>
      </c>
      <c r="H8840" s="3">
        <v>45487</v>
      </c>
      <c r="I8840" s="6">
        <v>1350</v>
      </c>
      <c r="J8840" s="1">
        <v>1</v>
      </c>
      <c r="K8840" s="4">
        <v>0.02</v>
      </c>
      <c r="L8840" s="6">
        <f t="shared" si="278"/>
        <v>27</v>
      </c>
      <c r="M8840" s="8">
        <f t="shared" si="279"/>
        <v>1323</v>
      </c>
      <c r="N8840" s="21">
        <f>(sales[[#This Row],[Price]]*sales[[#This Row],[Qty]])-(sales[[#This Row],[Discount_Amt]]*sales[[#This Row],[Qty]])</f>
        <v>1323</v>
      </c>
    </row>
    <row r="8841" spans="2:14" hidden="1" x14ac:dyDescent="0.35">
      <c r="B8841" s="7">
        <v>2032839</v>
      </c>
      <c r="C8841" s="1" t="s">
        <v>22</v>
      </c>
      <c r="D8841" s="1" t="s">
        <v>26</v>
      </c>
      <c r="E8841" s="1" t="s">
        <v>36</v>
      </c>
      <c r="F8841" s="1" t="s">
        <v>518</v>
      </c>
      <c r="G8841" s="3">
        <v>45482</v>
      </c>
      <c r="H8841" s="3">
        <v>45483</v>
      </c>
      <c r="I8841" s="6">
        <v>4500</v>
      </c>
      <c r="J8841" s="1">
        <v>2</v>
      </c>
      <c r="K8841" s="4">
        <v>7.0000000000000007E-2</v>
      </c>
      <c r="L8841" s="6">
        <f t="shared" si="278"/>
        <v>315.00000000000006</v>
      </c>
      <c r="M8841" s="8">
        <f t="shared" si="279"/>
        <v>8685</v>
      </c>
      <c r="N8841" s="21">
        <f>(sales[[#This Row],[Price]]*sales[[#This Row],[Qty]])-(sales[[#This Row],[Discount_Amt]]*sales[[#This Row],[Qty]])</f>
        <v>8370</v>
      </c>
    </row>
    <row r="8842" spans="2:14" hidden="1" x14ac:dyDescent="0.35">
      <c r="B8842" s="7">
        <v>2032840</v>
      </c>
      <c r="C8842" s="1" t="s">
        <v>23</v>
      </c>
      <c r="D8842" s="1" t="s">
        <v>27</v>
      </c>
      <c r="E8842" s="1" t="s">
        <v>37</v>
      </c>
      <c r="F8842" s="1" t="s">
        <v>519</v>
      </c>
      <c r="G8842" s="3">
        <v>45482</v>
      </c>
      <c r="H8842" s="3">
        <v>45490</v>
      </c>
      <c r="I8842" s="6">
        <v>2350</v>
      </c>
      <c r="J8842" s="1">
        <v>7</v>
      </c>
      <c r="K8842" s="4">
        <v>0.03</v>
      </c>
      <c r="L8842" s="6">
        <f t="shared" si="278"/>
        <v>70.5</v>
      </c>
      <c r="M8842" s="8">
        <f t="shared" si="279"/>
        <v>16379.5</v>
      </c>
      <c r="N8842" s="21">
        <f>(sales[[#This Row],[Price]]*sales[[#This Row],[Qty]])-(sales[[#This Row],[Discount_Amt]]*sales[[#This Row],[Qty]])</f>
        <v>15956.5</v>
      </c>
    </row>
    <row r="8843" spans="2:14" hidden="1" x14ac:dyDescent="0.35">
      <c r="B8843" s="7">
        <v>2032841</v>
      </c>
      <c r="C8843" s="1" t="s">
        <v>24</v>
      </c>
      <c r="D8843" s="1" t="s">
        <v>28</v>
      </c>
      <c r="E8843" s="1" t="s">
        <v>39</v>
      </c>
      <c r="F8843" s="1" t="s">
        <v>520</v>
      </c>
      <c r="G8843" s="3">
        <v>45482</v>
      </c>
      <c r="H8843" s="3">
        <v>45484</v>
      </c>
      <c r="I8843" s="6">
        <v>90</v>
      </c>
      <c r="J8843" s="1">
        <v>2</v>
      </c>
      <c r="K8843" s="4">
        <v>0.08</v>
      </c>
      <c r="L8843" s="6">
        <f t="shared" si="278"/>
        <v>7.2</v>
      </c>
      <c r="M8843" s="8">
        <f t="shared" si="279"/>
        <v>172.8</v>
      </c>
      <c r="N8843" s="21">
        <f>(sales[[#This Row],[Price]]*sales[[#This Row],[Qty]])-(sales[[#This Row],[Discount_Amt]]*sales[[#This Row],[Qty]])</f>
        <v>165.6</v>
      </c>
    </row>
    <row r="8844" spans="2:14" hidden="1" x14ac:dyDescent="0.35">
      <c r="B8844" s="7">
        <v>2032842</v>
      </c>
      <c r="C8844" s="1" t="s">
        <v>4</v>
      </c>
      <c r="D8844" s="1" t="s">
        <v>29</v>
      </c>
      <c r="E8844" s="1" t="s">
        <v>40</v>
      </c>
      <c r="F8844" s="1" t="s">
        <v>521</v>
      </c>
      <c r="G8844" s="3">
        <v>45482</v>
      </c>
      <c r="H8844" s="3">
        <v>45485</v>
      </c>
      <c r="I8844" s="6">
        <v>280</v>
      </c>
      <c r="J8844" s="1">
        <v>2</v>
      </c>
      <c r="K8844" s="4">
        <v>0.05</v>
      </c>
      <c r="L8844" s="6">
        <f t="shared" si="278"/>
        <v>14</v>
      </c>
      <c r="M8844" s="8">
        <f t="shared" si="279"/>
        <v>546</v>
      </c>
      <c r="N8844" s="21">
        <f>(sales[[#This Row],[Price]]*sales[[#This Row],[Qty]])-(sales[[#This Row],[Discount_Amt]]*sales[[#This Row],[Qty]])</f>
        <v>532</v>
      </c>
    </row>
    <row r="8845" spans="2:14" hidden="1" x14ac:dyDescent="0.35">
      <c r="B8845" s="7">
        <v>2032843</v>
      </c>
      <c r="C8845" s="1" t="s">
        <v>5</v>
      </c>
      <c r="D8845" s="1" t="s">
        <v>25</v>
      </c>
      <c r="E8845" s="1" t="s">
        <v>41</v>
      </c>
      <c r="F8845" s="1" t="s">
        <v>518</v>
      </c>
      <c r="G8845" s="3">
        <v>45482</v>
      </c>
      <c r="H8845" s="3">
        <v>45487</v>
      </c>
      <c r="I8845" s="6">
        <v>70</v>
      </c>
      <c r="J8845" s="1">
        <v>1</v>
      </c>
      <c r="K8845" s="4">
        <v>0.05</v>
      </c>
      <c r="L8845" s="6">
        <f t="shared" si="278"/>
        <v>3.5</v>
      </c>
      <c r="M8845" s="8">
        <f t="shared" si="279"/>
        <v>66.5</v>
      </c>
      <c r="N8845" s="21">
        <f>(sales[[#This Row],[Price]]*sales[[#This Row],[Qty]])-(sales[[#This Row],[Discount_Amt]]*sales[[#This Row],[Qty]])</f>
        <v>66.5</v>
      </c>
    </row>
    <row r="8846" spans="2:14" hidden="1" x14ac:dyDescent="0.35">
      <c r="B8846" s="7">
        <v>2032844</v>
      </c>
      <c r="C8846" s="1" t="s">
        <v>6</v>
      </c>
      <c r="D8846" s="1" t="s">
        <v>453</v>
      </c>
      <c r="E8846" s="1" t="s">
        <v>42</v>
      </c>
      <c r="F8846" s="1" t="s">
        <v>518</v>
      </c>
      <c r="G8846" s="3">
        <v>45482</v>
      </c>
      <c r="H8846" s="3">
        <v>45483</v>
      </c>
      <c r="I8846" s="6">
        <v>230</v>
      </c>
      <c r="J8846" s="1">
        <v>2</v>
      </c>
      <c r="K8846" s="4">
        <v>0.05</v>
      </c>
      <c r="L8846" s="6">
        <f t="shared" si="278"/>
        <v>11.5</v>
      </c>
      <c r="M8846" s="8">
        <f t="shared" si="279"/>
        <v>448.5</v>
      </c>
      <c r="N8846" s="21">
        <f>(sales[[#This Row],[Price]]*sales[[#This Row],[Qty]])-(sales[[#This Row],[Discount_Amt]]*sales[[#This Row],[Qty]])</f>
        <v>437</v>
      </c>
    </row>
    <row r="8847" spans="2:14" hidden="1" x14ac:dyDescent="0.35">
      <c r="B8847" s="7">
        <v>2032845</v>
      </c>
      <c r="C8847" s="1" t="s">
        <v>7</v>
      </c>
      <c r="D8847" s="1" t="s">
        <v>25</v>
      </c>
      <c r="E8847" s="1" t="s">
        <v>43</v>
      </c>
      <c r="F8847" s="1" t="s">
        <v>519</v>
      </c>
      <c r="G8847" s="3">
        <v>45482</v>
      </c>
      <c r="H8847" s="3">
        <v>45490</v>
      </c>
      <c r="I8847" s="6">
        <v>7999</v>
      </c>
      <c r="J8847" s="1">
        <v>4</v>
      </c>
      <c r="K8847" s="4">
        <v>0.05</v>
      </c>
      <c r="L8847" s="6">
        <f t="shared" si="278"/>
        <v>399.95000000000005</v>
      </c>
      <c r="M8847" s="8">
        <f t="shared" si="279"/>
        <v>31596.05</v>
      </c>
      <c r="N8847" s="21">
        <f>(sales[[#This Row],[Price]]*sales[[#This Row],[Qty]])-(sales[[#This Row],[Discount_Amt]]*sales[[#This Row],[Qty]])</f>
        <v>30396.2</v>
      </c>
    </row>
    <row r="8848" spans="2:14" x14ac:dyDescent="0.35">
      <c r="B8848" s="7">
        <v>2032846</v>
      </c>
      <c r="C8848" s="1" t="s">
        <v>10</v>
      </c>
      <c r="D8848" s="1" t="s">
        <v>26</v>
      </c>
      <c r="E8848" s="1" t="s">
        <v>44</v>
      </c>
      <c r="F8848" s="1" t="s">
        <v>521</v>
      </c>
      <c r="G8848" s="3">
        <v>45482</v>
      </c>
      <c r="H8848" s="3">
        <v>45484</v>
      </c>
      <c r="I8848" s="6">
        <v>850</v>
      </c>
      <c r="J8848" s="1">
        <v>3</v>
      </c>
      <c r="K8848" s="4">
        <v>0.03</v>
      </c>
      <c r="L8848" s="6">
        <f t="shared" si="278"/>
        <v>25.5</v>
      </c>
      <c r="M8848" s="8">
        <f t="shared" si="279"/>
        <v>2524.5</v>
      </c>
      <c r="N8848" s="21">
        <f>(sales[[#This Row],[Price]]*sales[[#This Row],[Qty]])-(sales[[#This Row],[Discount_Amt]]*sales[[#This Row],[Qty]])</f>
        <v>2473.5</v>
      </c>
    </row>
    <row r="8849" spans="2:14" hidden="1" x14ac:dyDescent="0.35">
      <c r="B8849" s="7">
        <v>2032847</v>
      </c>
      <c r="C8849" s="1" t="s">
        <v>8</v>
      </c>
      <c r="D8849" s="1" t="s">
        <v>27</v>
      </c>
      <c r="E8849" s="1" t="s">
        <v>45</v>
      </c>
      <c r="F8849" s="1" t="s">
        <v>520</v>
      </c>
      <c r="G8849" s="3">
        <v>45482</v>
      </c>
      <c r="H8849" s="3">
        <v>45485</v>
      </c>
      <c r="I8849" s="6">
        <v>65000</v>
      </c>
      <c r="J8849" s="1">
        <v>2</v>
      </c>
      <c r="K8849" s="4">
        <v>0.1</v>
      </c>
      <c r="L8849" s="6">
        <f t="shared" si="278"/>
        <v>6500</v>
      </c>
      <c r="M8849" s="8">
        <f t="shared" si="279"/>
        <v>123500</v>
      </c>
      <c r="N8849" s="21">
        <f>(sales[[#This Row],[Price]]*sales[[#This Row],[Qty]])-(sales[[#This Row],[Discount_Amt]]*sales[[#This Row],[Qty]])</f>
        <v>117000</v>
      </c>
    </row>
    <row r="8850" spans="2:14" hidden="1" x14ac:dyDescent="0.35">
      <c r="B8850" s="7">
        <v>2032848</v>
      </c>
      <c r="C8850" s="1" t="s">
        <v>9</v>
      </c>
      <c r="D8850" s="1" t="s">
        <v>28</v>
      </c>
      <c r="E8850" s="1" t="s">
        <v>46</v>
      </c>
      <c r="F8850" s="1" t="s">
        <v>518</v>
      </c>
      <c r="G8850" s="3">
        <v>45482</v>
      </c>
      <c r="H8850" s="3">
        <v>45487</v>
      </c>
      <c r="I8850" s="6">
        <v>450</v>
      </c>
      <c r="J8850" s="1">
        <v>1</v>
      </c>
      <c r="K8850" s="4">
        <v>0.05</v>
      </c>
      <c r="L8850" s="6">
        <f t="shared" si="278"/>
        <v>22.5</v>
      </c>
      <c r="M8850" s="8">
        <f t="shared" si="279"/>
        <v>427.5</v>
      </c>
      <c r="N8850" s="21">
        <f>(sales[[#This Row],[Price]]*sales[[#This Row],[Qty]])-(sales[[#This Row],[Discount_Amt]]*sales[[#This Row],[Qty]])</f>
        <v>427.5</v>
      </c>
    </row>
    <row r="8851" spans="2:14" x14ac:dyDescent="0.35">
      <c r="B8851" s="7">
        <v>2032849</v>
      </c>
      <c r="C8851" s="1" t="s">
        <v>11</v>
      </c>
      <c r="D8851" s="1" t="s">
        <v>29</v>
      </c>
      <c r="E8851" s="1" t="s">
        <v>47</v>
      </c>
      <c r="F8851" s="1" t="s">
        <v>519</v>
      </c>
      <c r="G8851" s="3">
        <v>45482</v>
      </c>
      <c r="H8851" s="3">
        <v>45483</v>
      </c>
      <c r="I8851" s="6">
        <v>1299</v>
      </c>
      <c r="J8851" s="1">
        <v>1</v>
      </c>
      <c r="K8851" s="4">
        <v>0.05</v>
      </c>
      <c r="L8851" s="6">
        <f t="shared" si="278"/>
        <v>64.95</v>
      </c>
      <c r="M8851" s="8">
        <f t="shared" si="279"/>
        <v>1234.05</v>
      </c>
      <c r="N8851" s="21">
        <f>(sales[[#This Row],[Price]]*sales[[#This Row],[Qty]])-(sales[[#This Row],[Discount_Amt]]*sales[[#This Row],[Qty]])</f>
        <v>1234.05</v>
      </c>
    </row>
    <row r="8852" spans="2:14" x14ac:dyDescent="0.35">
      <c r="B8852" s="7">
        <v>2032850</v>
      </c>
      <c r="C8852" s="1" t="s">
        <v>12</v>
      </c>
      <c r="D8852" s="1" t="s">
        <v>25</v>
      </c>
      <c r="E8852" s="1" t="s">
        <v>48</v>
      </c>
      <c r="F8852" s="1" t="s">
        <v>520</v>
      </c>
      <c r="G8852" s="3">
        <v>45482</v>
      </c>
      <c r="H8852" s="3">
        <v>45490</v>
      </c>
      <c r="I8852" s="6">
        <v>1700</v>
      </c>
      <c r="J8852" s="1">
        <v>2</v>
      </c>
      <c r="K8852" s="4">
        <v>0.02</v>
      </c>
      <c r="L8852" s="6">
        <f t="shared" si="278"/>
        <v>34</v>
      </c>
      <c r="M8852" s="8">
        <f t="shared" si="279"/>
        <v>3366</v>
      </c>
      <c r="N8852" s="21">
        <f>(sales[[#This Row],[Price]]*sales[[#This Row],[Qty]])-(sales[[#This Row],[Discount_Amt]]*sales[[#This Row],[Qty]])</f>
        <v>3332</v>
      </c>
    </row>
    <row r="8853" spans="2:14" hidden="1" x14ac:dyDescent="0.35">
      <c r="B8853" s="7">
        <v>2032851</v>
      </c>
      <c r="C8853" s="1" t="s">
        <v>13</v>
      </c>
      <c r="D8853" s="1" t="s">
        <v>30</v>
      </c>
      <c r="E8853" s="1" t="s">
        <v>49</v>
      </c>
      <c r="F8853" s="1" t="s">
        <v>521</v>
      </c>
      <c r="G8853" s="3">
        <v>45482</v>
      </c>
      <c r="H8853" s="3">
        <v>45484</v>
      </c>
      <c r="I8853" s="6">
        <v>55000</v>
      </c>
      <c r="J8853" s="1">
        <v>1</v>
      </c>
      <c r="K8853" s="4">
        <v>0.06</v>
      </c>
      <c r="L8853" s="6">
        <f t="shared" si="278"/>
        <v>3300</v>
      </c>
      <c r="M8853" s="8">
        <f t="shared" si="279"/>
        <v>51700</v>
      </c>
      <c r="N8853" s="21">
        <f>(sales[[#This Row],[Price]]*sales[[#This Row],[Qty]])-(sales[[#This Row],[Discount_Amt]]*sales[[#This Row],[Qty]])</f>
        <v>51700</v>
      </c>
    </row>
    <row r="8854" spans="2:14" hidden="1" x14ac:dyDescent="0.35">
      <c r="B8854" s="7">
        <v>2032852</v>
      </c>
      <c r="C8854" s="1" t="s">
        <v>14</v>
      </c>
      <c r="D8854" s="1" t="s">
        <v>27</v>
      </c>
      <c r="E8854" s="1" t="s">
        <v>50</v>
      </c>
      <c r="F8854" s="1" t="s">
        <v>518</v>
      </c>
      <c r="G8854" s="3">
        <v>45482</v>
      </c>
      <c r="H8854" s="3">
        <v>45485</v>
      </c>
      <c r="I8854" s="6">
        <v>57999</v>
      </c>
      <c r="J8854" s="1">
        <v>3</v>
      </c>
      <c r="K8854" s="4">
        <v>0.15</v>
      </c>
      <c r="L8854" s="6">
        <f t="shared" si="278"/>
        <v>8699.85</v>
      </c>
      <c r="M8854" s="8">
        <f t="shared" si="279"/>
        <v>165297.15</v>
      </c>
      <c r="N8854" s="21">
        <f>(sales[[#This Row],[Price]]*sales[[#This Row],[Qty]])-(sales[[#This Row],[Discount_Amt]]*sales[[#This Row],[Qty]])</f>
        <v>147897.45000000001</v>
      </c>
    </row>
    <row r="8855" spans="2:14" hidden="1" x14ac:dyDescent="0.35">
      <c r="B8855" s="7">
        <v>2032853</v>
      </c>
      <c r="C8855" s="1" t="s">
        <v>15</v>
      </c>
      <c r="D8855" s="1" t="s">
        <v>28</v>
      </c>
      <c r="E8855" s="1" t="s">
        <v>51</v>
      </c>
      <c r="F8855" s="1" t="s">
        <v>518</v>
      </c>
      <c r="G8855" s="3">
        <v>45482</v>
      </c>
      <c r="H8855" s="3">
        <v>45487</v>
      </c>
      <c r="I8855" s="6">
        <v>1399</v>
      </c>
      <c r="J8855" s="1">
        <v>2</v>
      </c>
      <c r="K8855" s="4">
        <v>0.02</v>
      </c>
      <c r="L8855" s="6">
        <f t="shared" si="278"/>
        <v>27.98</v>
      </c>
      <c r="M8855" s="8">
        <f t="shared" si="279"/>
        <v>2770.02</v>
      </c>
      <c r="N8855" s="21">
        <f>(sales[[#This Row],[Price]]*sales[[#This Row],[Qty]])-(sales[[#This Row],[Discount_Amt]]*sales[[#This Row],[Qty]])</f>
        <v>2742.04</v>
      </c>
    </row>
    <row r="8856" spans="2:14" hidden="1" x14ac:dyDescent="0.35">
      <c r="B8856" s="7">
        <v>2032854</v>
      </c>
      <c r="C8856" s="1" t="s">
        <v>16</v>
      </c>
      <c r="D8856" s="1" t="s">
        <v>29</v>
      </c>
      <c r="E8856" s="1" t="s">
        <v>506</v>
      </c>
      <c r="F8856" s="1" t="s">
        <v>519</v>
      </c>
      <c r="G8856" s="3">
        <v>45482</v>
      </c>
      <c r="H8856" s="3">
        <v>45483</v>
      </c>
      <c r="I8856" s="6">
        <v>999</v>
      </c>
      <c r="J8856" s="1">
        <v>1</v>
      </c>
      <c r="K8856" s="4">
        <v>0.02</v>
      </c>
      <c r="L8856" s="6">
        <f t="shared" si="278"/>
        <v>19.98</v>
      </c>
      <c r="M8856" s="8">
        <f t="shared" si="279"/>
        <v>979.02</v>
      </c>
      <c r="N8856" s="21">
        <f>(sales[[#This Row],[Price]]*sales[[#This Row],[Qty]])-(sales[[#This Row],[Discount_Amt]]*sales[[#This Row],[Qty]])</f>
        <v>979.02</v>
      </c>
    </row>
    <row r="8857" spans="2:14" x14ac:dyDescent="0.35">
      <c r="B8857" s="7">
        <v>2032855</v>
      </c>
      <c r="C8857" s="1" t="s">
        <v>17</v>
      </c>
      <c r="D8857" s="1" t="s">
        <v>25</v>
      </c>
      <c r="E8857" s="1" t="s">
        <v>507</v>
      </c>
      <c r="F8857" s="1" t="s">
        <v>521</v>
      </c>
      <c r="G8857" s="3">
        <v>45482</v>
      </c>
      <c r="H8857" s="3">
        <v>45490</v>
      </c>
      <c r="I8857" s="6">
        <v>2099</v>
      </c>
      <c r="J8857" s="1">
        <v>2</v>
      </c>
      <c r="K8857" s="4">
        <v>0.02</v>
      </c>
      <c r="L8857" s="6">
        <f t="shared" si="278"/>
        <v>41.980000000000004</v>
      </c>
      <c r="M8857" s="8">
        <f t="shared" si="279"/>
        <v>4156.0200000000004</v>
      </c>
      <c r="N8857" s="21">
        <f>(sales[[#This Row],[Price]]*sales[[#This Row],[Qty]])-(sales[[#This Row],[Discount_Amt]]*sales[[#This Row],[Qty]])</f>
        <v>4114.04</v>
      </c>
    </row>
    <row r="8858" spans="2:14" hidden="1" x14ac:dyDescent="0.35">
      <c r="B8858" s="7">
        <v>2032856</v>
      </c>
      <c r="C8858" s="1" t="s">
        <v>18</v>
      </c>
      <c r="D8858" s="1" t="s">
        <v>26</v>
      </c>
      <c r="E8858" s="1" t="s">
        <v>508</v>
      </c>
      <c r="F8858" s="1" t="s">
        <v>520</v>
      </c>
      <c r="G8858" s="3">
        <v>45482</v>
      </c>
      <c r="H8858" s="3">
        <v>45484</v>
      </c>
      <c r="I8858" s="6">
        <v>11000</v>
      </c>
      <c r="J8858" s="1">
        <v>1</v>
      </c>
      <c r="K8858" s="4">
        <v>0.02</v>
      </c>
      <c r="L8858" s="6">
        <f t="shared" si="278"/>
        <v>220</v>
      </c>
      <c r="M8858" s="8">
        <f t="shared" si="279"/>
        <v>10780</v>
      </c>
      <c r="N8858" s="21">
        <f>(sales[[#This Row],[Price]]*sales[[#This Row],[Qty]])-(sales[[#This Row],[Discount_Amt]]*sales[[#This Row],[Qty]])</f>
        <v>10780</v>
      </c>
    </row>
    <row r="8859" spans="2:14" hidden="1" x14ac:dyDescent="0.35">
      <c r="B8859" s="7">
        <v>2032857</v>
      </c>
      <c r="C8859" s="1" t="s">
        <v>19</v>
      </c>
      <c r="D8859" s="1" t="s">
        <v>27</v>
      </c>
      <c r="E8859" s="1" t="s">
        <v>31</v>
      </c>
      <c r="F8859" s="1" t="s">
        <v>518</v>
      </c>
      <c r="G8859" s="3">
        <v>45482</v>
      </c>
      <c r="H8859" s="3">
        <v>45485</v>
      </c>
      <c r="I8859" s="6">
        <v>800</v>
      </c>
      <c r="J8859" s="1">
        <v>2</v>
      </c>
      <c r="K8859" s="4">
        <v>0.02</v>
      </c>
      <c r="L8859" s="6">
        <f t="shared" si="278"/>
        <v>16</v>
      </c>
      <c r="M8859" s="8">
        <f t="shared" si="279"/>
        <v>1584</v>
      </c>
      <c r="N8859" s="21">
        <f>(sales[[#This Row],[Price]]*sales[[#This Row],[Qty]])-(sales[[#This Row],[Discount_Amt]]*sales[[#This Row],[Qty]])</f>
        <v>1568</v>
      </c>
    </row>
    <row r="8860" spans="2:14" hidden="1" x14ac:dyDescent="0.35">
      <c r="B8860" s="7">
        <v>2032858</v>
      </c>
      <c r="C8860" s="1" t="s">
        <v>20</v>
      </c>
      <c r="D8860" s="1" t="s">
        <v>28</v>
      </c>
      <c r="E8860" s="1" t="s">
        <v>32</v>
      </c>
      <c r="F8860" s="1" t="s">
        <v>519</v>
      </c>
      <c r="G8860" s="3">
        <v>45482</v>
      </c>
      <c r="H8860" s="3">
        <v>45487</v>
      </c>
      <c r="I8860" s="6">
        <v>5500</v>
      </c>
      <c r="J8860" s="1">
        <v>3</v>
      </c>
      <c r="K8860" s="4">
        <v>0.02</v>
      </c>
      <c r="L8860" s="6">
        <f t="shared" si="278"/>
        <v>110</v>
      </c>
      <c r="M8860" s="8">
        <f t="shared" si="279"/>
        <v>16390</v>
      </c>
      <c r="N8860" s="21">
        <f>(sales[[#This Row],[Price]]*sales[[#This Row],[Qty]])-(sales[[#This Row],[Discount_Amt]]*sales[[#This Row],[Qty]])</f>
        <v>16170</v>
      </c>
    </row>
    <row r="8861" spans="2:14" hidden="1" x14ac:dyDescent="0.35">
      <c r="B8861" s="7">
        <v>2032859</v>
      </c>
      <c r="C8861" s="1" t="s">
        <v>21</v>
      </c>
      <c r="D8861" s="1" t="s">
        <v>29</v>
      </c>
      <c r="E8861" s="1" t="s">
        <v>38</v>
      </c>
      <c r="F8861" s="1" t="s">
        <v>520</v>
      </c>
      <c r="G8861" s="3">
        <v>45482</v>
      </c>
      <c r="H8861" s="3">
        <v>45483</v>
      </c>
      <c r="I8861" s="6">
        <v>1350</v>
      </c>
      <c r="J8861" s="1">
        <v>2</v>
      </c>
      <c r="K8861" s="4">
        <v>0.02</v>
      </c>
      <c r="L8861" s="6">
        <f t="shared" si="278"/>
        <v>27</v>
      </c>
      <c r="M8861" s="8">
        <f t="shared" si="279"/>
        <v>2673</v>
      </c>
      <c r="N8861" s="21">
        <f>(sales[[#This Row],[Price]]*sales[[#This Row],[Qty]])-(sales[[#This Row],[Discount_Amt]]*sales[[#This Row],[Qty]])</f>
        <v>2646</v>
      </c>
    </row>
    <row r="8862" spans="2:14" hidden="1" x14ac:dyDescent="0.35">
      <c r="B8862" s="7">
        <v>2032860</v>
      </c>
      <c r="C8862" s="1" t="s">
        <v>22</v>
      </c>
      <c r="D8862" s="1" t="s">
        <v>25</v>
      </c>
      <c r="E8862" s="1" t="s">
        <v>33</v>
      </c>
      <c r="F8862" s="1" t="s">
        <v>521</v>
      </c>
      <c r="G8862" s="3">
        <v>45482</v>
      </c>
      <c r="H8862" s="3">
        <v>45490</v>
      </c>
      <c r="I8862" s="6">
        <v>4500</v>
      </c>
      <c r="J8862" s="1">
        <v>7</v>
      </c>
      <c r="K8862" s="4">
        <v>0.02</v>
      </c>
      <c r="L8862" s="6">
        <f t="shared" si="278"/>
        <v>90</v>
      </c>
      <c r="M8862" s="8">
        <f t="shared" si="279"/>
        <v>31410</v>
      </c>
      <c r="N8862" s="21">
        <f>(sales[[#This Row],[Price]]*sales[[#This Row],[Qty]])-(sales[[#This Row],[Discount_Amt]]*sales[[#This Row],[Qty]])</f>
        <v>30870</v>
      </c>
    </row>
    <row r="8863" spans="2:14" hidden="1" x14ac:dyDescent="0.35">
      <c r="B8863" s="7">
        <v>2032861</v>
      </c>
      <c r="C8863" s="1" t="s">
        <v>23</v>
      </c>
      <c r="D8863" s="1" t="s">
        <v>26</v>
      </c>
      <c r="E8863" s="1" t="s">
        <v>34</v>
      </c>
      <c r="F8863" s="1" t="s">
        <v>518</v>
      </c>
      <c r="G8863" s="3">
        <v>45482</v>
      </c>
      <c r="H8863" s="3">
        <v>45484</v>
      </c>
      <c r="I8863" s="6">
        <v>2350</v>
      </c>
      <c r="J8863" s="1">
        <v>2</v>
      </c>
      <c r="K8863" s="4">
        <v>7.0000000000000007E-2</v>
      </c>
      <c r="L8863" s="6">
        <f t="shared" si="278"/>
        <v>164.50000000000003</v>
      </c>
      <c r="M8863" s="8">
        <f t="shared" si="279"/>
        <v>4535.5</v>
      </c>
      <c r="N8863" s="21">
        <f>(sales[[#This Row],[Price]]*sales[[#This Row],[Qty]])-(sales[[#This Row],[Discount_Amt]]*sales[[#This Row],[Qty]])</f>
        <v>4371</v>
      </c>
    </row>
    <row r="8864" spans="2:14" hidden="1" x14ac:dyDescent="0.35">
      <c r="B8864" s="7">
        <v>2032862</v>
      </c>
      <c r="C8864" s="1" t="s">
        <v>24</v>
      </c>
      <c r="D8864" s="1" t="s">
        <v>27</v>
      </c>
      <c r="E8864" s="1" t="s">
        <v>35</v>
      </c>
      <c r="F8864" s="1" t="s">
        <v>518</v>
      </c>
      <c r="G8864" s="3">
        <v>45482</v>
      </c>
      <c r="H8864" s="3">
        <v>45485</v>
      </c>
      <c r="I8864" s="6">
        <v>90</v>
      </c>
      <c r="J8864" s="1">
        <v>1</v>
      </c>
      <c r="K8864" s="4">
        <v>0.03</v>
      </c>
      <c r="L8864" s="6">
        <f t="shared" si="278"/>
        <v>2.6999999999999997</v>
      </c>
      <c r="M8864" s="8">
        <f t="shared" si="279"/>
        <v>87.3</v>
      </c>
      <c r="N8864" s="21">
        <f>(sales[[#This Row],[Price]]*sales[[#This Row],[Qty]])-(sales[[#This Row],[Discount_Amt]]*sales[[#This Row],[Qty]])</f>
        <v>87.3</v>
      </c>
    </row>
    <row r="8865" spans="2:14" hidden="1" x14ac:dyDescent="0.35">
      <c r="B8865" s="7">
        <v>2032863</v>
      </c>
      <c r="C8865" s="1" t="s">
        <v>4</v>
      </c>
      <c r="D8865" s="1" t="s">
        <v>28</v>
      </c>
      <c r="E8865" s="1" t="s">
        <v>36</v>
      </c>
      <c r="F8865" s="1" t="s">
        <v>519</v>
      </c>
      <c r="G8865" s="3">
        <v>45482</v>
      </c>
      <c r="H8865" s="3">
        <v>45487</v>
      </c>
      <c r="I8865" s="6">
        <v>280</v>
      </c>
      <c r="J8865" s="1">
        <v>1</v>
      </c>
      <c r="K8865" s="4">
        <v>0.08</v>
      </c>
      <c r="L8865" s="6">
        <f t="shared" si="278"/>
        <v>22.400000000000002</v>
      </c>
      <c r="M8865" s="8">
        <f t="shared" si="279"/>
        <v>257.60000000000002</v>
      </c>
      <c r="N8865" s="21">
        <f>(sales[[#This Row],[Price]]*sales[[#This Row],[Qty]])-(sales[[#This Row],[Discount_Amt]]*sales[[#This Row],[Qty]])</f>
        <v>257.60000000000002</v>
      </c>
    </row>
    <row r="8866" spans="2:14" hidden="1" x14ac:dyDescent="0.35">
      <c r="B8866" s="7">
        <v>2032864</v>
      </c>
      <c r="C8866" s="1" t="s">
        <v>5</v>
      </c>
      <c r="D8866" s="1" t="s">
        <v>29</v>
      </c>
      <c r="E8866" s="1" t="s">
        <v>37</v>
      </c>
      <c r="F8866" s="1" t="s">
        <v>521</v>
      </c>
      <c r="G8866" s="3">
        <v>45482</v>
      </c>
      <c r="H8866" s="3">
        <v>45483</v>
      </c>
      <c r="I8866" s="6">
        <v>70</v>
      </c>
      <c r="J8866" s="1">
        <v>1</v>
      </c>
      <c r="K8866" s="4">
        <v>0.05</v>
      </c>
      <c r="L8866" s="6">
        <f t="shared" si="278"/>
        <v>3.5</v>
      </c>
      <c r="M8866" s="8">
        <f t="shared" si="279"/>
        <v>66.5</v>
      </c>
      <c r="N8866" s="21">
        <f>(sales[[#This Row],[Price]]*sales[[#This Row],[Qty]])-(sales[[#This Row],[Discount_Amt]]*sales[[#This Row],[Qty]])</f>
        <v>66.5</v>
      </c>
    </row>
    <row r="8867" spans="2:14" hidden="1" x14ac:dyDescent="0.35">
      <c r="B8867" s="7">
        <v>2032865</v>
      </c>
      <c r="C8867" s="1" t="s">
        <v>6</v>
      </c>
      <c r="D8867" s="1" t="s">
        <v>25</v>
      </c>
      <c r="E8867" s="1" t="s">
        <v>39</v>
      </c>
      <c r="F8867" s="1" t="s">
        <v>520</v>
      </c>
      <c r="G8867" s="3">
        <v>45482</v>
      </c>
      <c r="H8867" s="3">
        <v>45490</v>
      </c>
      <c r="I8867" s="6">
        <v>230</v>
      </c>
      <c r="J8867" s="1">
        <v>2</v>
      </c>
      <c r="K8867" s="4">
        <v>0.05</v>
      </c>
      <c r="L8867" s="6">
        <f t="shared" si="278"/>
        <v>11.5</v>
      </c>
      <c r="M8867" s="8">
        <f t="shared" si="279"/>
        <v>448.5</v>
      </c>
      <c r="N8867" s="21">
        <f>(sales[[#This Row],[Price]]*sales[[#This Row],[Qty]])-(sales[[#This Row],[Discount_Amt]]*sales[[#This Row],[Qty]])</f>
        <v>437</v>
      </c>
    </row>
    <row r="8868" spans="2:14" hidden="1" x14ac:dyDescent="0.35">
      <c r="B8868" s="7">
        <v>2032866</v>
      </c>
      <c r="C8868" s="1" t="s">
        <v>7</v>
      </c>
      <c r="D8868" s="1" t="s">
        <v>454</v>
      </c>
      <c r="E8868" s="1" t="s">
        <v>40</v>
      </c>
      <c r="F8868" s="1" t="s">
        <v>518</v>
      </c>
      <c r="G8868" s="3">
        <v>45482</v>
      </c>
      <c r="H8868" s="3">
        <v>45484</v>
      </c>
      <c r="I8868" s="6">
        <v>7999</v>
      </c>
      <c r="J8868" s="1">
        <v>1</v>
      </c>
      <c r="K8868" s="4">
        <v>0.05</v>
      </c>
      <c r="L8868" s="6">
        <f t="shared" si="278"/>
        <v>399.95000000000005</v>
      </c>
      <c r="M8868" s="8">
        <f t="shared" si="279"/>
        <v>7599.05</v>
      </c>
      <c r="N8868" s="21">
        <f>(sales[[#This Row],[Price]]*sales[[#This Row],[Qty]])-(sales[[#This Row],[Discount_Amt]]*sales[[#This Row],[Qty]])</f>
        <v>7599.05</v>
      </c>
    </row>
    <row r="8869" spans="2:14" x14ac:dyDescent="0.35">
      <c r="B8869" s="7">
        <v>2032867</v>
      </c>
      <c r="C8869" s="1" t="s">
        <v>10</v>
      </c>
      <c r="D8869" s="1" t="s">
        <v>25</v>
      </c>
      <c r="E8869" s="1" t="s">
        <v>41</v>
      </c>
      <c r="F8869" s="1" t="s">
        <v>519</v>
      </c>
      <c r="G8869" s="3">
        <v>45482</v>
      </c>
      <c r="H8869" s="3">
        <v>45485</v>
      </c>
      <c r="I8869" s="6">
        <v>850</v>
      </c>
      <c r="J8869" s="1">
        <v>2</v>
      </c>
      <c r="K8869" s="4">
        <v>0.05</v>
      </c>
      <c r="L8869" s="6">
        <f t="shared" si="278"/>
        <v>42.5</v>
      </c>
      <c r="M8869" s="8">
        <f t="shared" si="279"/>
        <v>1657.5</v>
      </c>
      <c r="N8869" s="21">
        <f>(sales[[#This Row],[Price]]*sales[[#This Row],[Qty]])-(sales[[#This Row],[Discount_Amt]]*sales[[#This Row],[Qty]])</f>
        <v>1615</v>
      </c>
    </row>
    <row r="8870" spans="2:14" hidden="1" x14ac:dyDescent="0.35">
      <c r="B8870" s="7">
        <v>2032868</v>
      </c>
      <c r="C8870" s="1" t="s">
        <v>8</v>
      </c>
      <c r="D8870" s="1" t="s">
        <v>26</v>
      </c>
      <c r="E8870" s="1" t="s">
        <v>42</v>
      </c>
      <c r="F8870" s="1" t="s">
        <v>520</v>
      </c>
      <c r="G8870" s="3">
        <v>45482</v>
      </c>
      <c r="H8870" s="3">
        <v>45487</v>
      </c>
      <c r="I8870" s="6">
        <v>65000</v>
      </c>
      <c r="J8870" s="1">
        <v>7</v>
      </c>
      <c r="K8870" s="4">
        <v>0.03</v>
      </c>
      <c r="L8870" s="6">
        <f t="shared" si="278"/>
        <v>1950</v>
      </c>
      <c r="M8870" s="8">
        <f t="shared" si="279"/>
        <v>453050</v>
      </c>
      <c r="N8870" s="21">
        <f>(sales[[#This Row],[Price]]*sales[[#This Row],[Qty]])-(sales[[#This Row],[Discount_Amt]]*sales[[#This Row],[Qty]])</f>
        <v>441350</v>
      </c>
    </row>
    <row r="8871" spans="2:14" hidden="1" x14ac:dyDescent="0.35">
      <c r="B8871" s="7">
        <v>2032869</v>
      </c>
      <c r="C8871" s="1" t="s">
        <v>9</v>
      </c>
      <c r="D8871" s="1" t="s">
        <v>27</v>
      </c>
      <c r="E8871" s="1" t="s">
        <v>43</v>
      </c>
      <c r="F8871" s="1" t="s">
        <v>521</v>
      </c>
      <c r="G8871" s="3">
        <v>45482</v>
      </c>
      <c r="H8871" s="3">
        <v>45483</v>
      </c>
      <c r="I8871" s="6">
        <v>450</v>
      </c>
      <c r="J8871" s="1">
        <v>2</v>
      </c>
      <c r="K8871" s="4">
        <v>0.1</v>
      </c>
      <c r="L8871" s="6">
        <f t="shared" si="278"/>
        <v>45</v>
      </c>
      <c r="M8871" s="8">
        <f t="shared" si="279"/>
        <v>855</v>
      </c>
      <c r="N8871" s="21">
        <f>(sales[[#This Row],[Price]]*sales[[#This Row],[Qty]])-(sales[[#This Row],[Discount_Amt]]*sales[[#This Row],[Qty]])</f>
        <v>810</v>
      </c>
    </row>
    <row r="8872" spans="2:14" x14ac:dyDescent="0.35">
      <c r="B8872" s="7">
        <v>2032870</v>
      </c>
      <c r="C8872" s="1" t="s">
        <v>11</v>
      </c>
      <c r="D8872" s="1" t="s">
        <v>28</v>
      </c>
      <c r="E8872" s="1" t="s">
        <v>44</v>
      </c>
      <c r="F8872" s="1" t="s">
        <v>518</v>
      </c>
      <c r="G8872" s="3">
        <v>45482</v>
      </c>
      <c r="H8872" s="3">
        <v>45490</v>
      </c>
      <c r="I8872" s="6">
        <v>1299</v>
      </c>
      <c r="J8872" s="1">
        <v>2</v>
      </c>
      <c r="K8872" s="4">
        <v>0.05</v>
      </c>
      <c r="L8872" s="6">
        <f t="shared" si="278"/>
        <v>64.95</v>
      </c>
      <c r="M8872" s="8">
        <f t="shared" si="279"/>
        <v>2533.0500000000002</v>
      </c>
      <c r="N8872" s="21">
        <f>(sales[[#This Row],[Price]]*sales[[#This Row],[Qty]])-(sales[[#This Row],[Discount_Amt]]*sales[[#This Row],[Qty]])</f>
        <v>2468.1</v>
      </c>
    </row>
    <row r="8873" spans="2:14" x14ac:dyDescent="0.35">
      <c r="B8873" s="7">
        <v>2032871</v>
      </c>
      <c r="C8873" s="1" t="s">
        <v>12</v>
      </c>
      <c r="D8873" s="1" t="s">
        <v>29</v>
      </c>
      <c r="E8873" s="1" t="s">
        <v>45</v>
      </c>
      <c r="F8873" s="1" t="s">
        <v>518</v>
      </c>
      <c r="G8873" s="3">
        <v>45482</v>
      </c>
      <c r="H8873" s="3">
        <v>45484</v>
      </c>
      <c r="I8873" s="6">
        <v>1700</v>
      </c>
      <c r="J8873" s="1">
        <v>1</v>
      </c>
      <c r="K8873" s="4">
        <v>0.05</v>
      </c>
      <c r="L8873" s="6">
        <f t="shared" si="278"/>
        <v>85</v>
      </c>
      <c r="M8873" s="8">
        <f t="shared" si="279"/>
        <v>1615</v>
      </c>
      <c r="N8873" s="21">
        <f>(sales[[#This Row],[Price]]*sales[[#This Row],[Qty]])-(sales[[#This Row],[Discount_Amt]]*sales[[#This Row],[Qty]])</f>
        <v>1615</v>
      </c>
    </row>
    <row r="8874" spans="2:14" hidden="1" x14ac:dyDescent="0.35">
      <c r="B8874" s="7">
        <v>2032872</v>
      </c>
      <c r="C8874" s="1" t="s">
        <v>13</v>
      </c>
      <c r="D8874" s="1" t="s">
        <v>25</v>
      </c>
      <c r="E8874" s="1" t="s">
        <v>46</v>
      </c>
      <c r="F8874" s="1" t="s">
        <v>519</v>
      </c>
      <c r="G8874" s="3">
        <v>45482</v>
      </c>
      <c r="H8874" s="3">
        <v>45485</v>
      </c>
      <c r="I8874" s="6">
        <v>55000</v>
      </c>
      <c r="J8874" s="1">
        <v>2</v>
      </c>
      <c r="K8874" s="4">
        <v>0.02</v>
      </c>
      <c r="L8874" s="6">
        <f t="shared" si="278"/>
        <v>1100</v>
      </c>
      <c r="M8874" s="8">
        <f t="shared" si="279"/>
        <v>108900</v>
      </c>
      <c r="N8874" s="21">
        <f>(sales[[#This Row],[Price]]*sales[[#This Row],[Qty]])-(sales[[#This Row],[Discount_Amt]]*sales[[#This Row],[Qty]])</f>
        <v>107800</v>
      </c>
    </row>
    <row r="8875" spans="2:14" hidden="1" x14ac:dyDescent="0.35">
      <c r="B8875" s="7">
        <v>2032873</v>
      </c>
      <c r="C8875" s="1" t="s">
        <v>14</v>
      </c>
      <c r="D8875" s="1" t="s">
        <v>30</v>
      </c>
      <c r="E8875" s="1" t="s">
        <v>47</v>
      </c>
      <c r="F8875" s="1" t="s">
        <v>521</v>
      </c>
      <c r="G8875" s="3">
        <v>45482</v>
      </c>
      <c r="H8875" s="3">
        <v>45487</v>
      </c>
      <c r="I8875" s="6">
        <v>57999</v>
      </c>
      <c r="J8875" s="1">
        <v>4</v>
      </c>
      <c r="K8875" s="4">
        <v>0.06</v>
      </c>
      <c r="L8875" s="6">
        <f t="shared" si="278"/>
        <v>3479.94</v>
      </c>
      <c r="M8875" s="8">
        <f t="shared" si="279"/>
        <v>228516.06</v>
      </c>
      <c r="N8875" s="21">
        <f>(sales[[#This Row],[Price]]*sales[[#This Row],[Qty]])-(sales[[#This Row],[Discount_Amt]]*sales[[#This Row],[Qty]])</f>
        <v>218076.24</v>
      </c>
    </row>
    <row r="8876" spans="2:14" hidden="1" x14ac:dyDescent="0.35">
      <c r="B8876" s="7">
        <v>2032874</v>
      </c>
      <c r="C8876" s="1" t="s">
        <v>15</v>
      </c>
      <c r="D8876" s="1" t="s">
        <v>27</v>
      </c>
      <c r="E8876" s="1" t="s">
        <v>48</v>
      </c>
      <c r="F8876" s="1" t="s">
        <v>520</v>
      </c>
      <c r="G8876" s="3">
        <v>45482</v>
      </c>
      <c r="H8876" s="3">
        <v>45483</v>
      </c>
      <c r="I8876" s="6">
        <v>1399</v>
      </c>
      <c r="J8876" s="1">
        <v>3</v>
      </c>
      <c r="K8876" s="4">
        <v>0.15</v>
      </c>
      <c r="L8876" s="6">
        <f t="shared" si="278"/>
        <v>209.85</v>
      </c>
      <c r="M8876" s="8">
        <f t="shared" si="279"/>
        <v>3987.15</v>
      </c>
      <c r="N8876" s="21">
        <f>(sales[[#This Row],[Price]]*sales[[#This Row],[Qty]])-(sales[[#This Row],[Discount_Amt]]*sales[[#This Row],[Qty]])</f>
        <v>3567.45</v>
      </c>
    </row>
    <row r="8877" spans="2:14" hidden="1" x14ac:dyDescent="0.35">
      <c r="B8877" s="7">
        <v>2032875</v>
      </c>
      <c r="C8877" s="1" t="s">
        <v>16</v>
      </c>
      <c r="D8877" s="1" t="s">
        <v>28</v>
      </c>
      <c r="E8877" s="1" t="s">
        <v>49</v>
      </c>
      <c r="F8877" s="1" t="s">
        <v>518</v>
      </c>
      <c r="G8877" s="3">
        <v>45482</v>
      </c>
      <c r="H8877" s="3">
        <v>45490</v>
      </c>
      <c r="I8877" s="6">
        <v>999</v>
      </c>
      <c r="J8877" s="1">
        <v>2</v>
      </c>
      <c r="K8877" s="4">
        <v>0.02</v>
      </c>
      <c r="L8877" s="6">
        <f t="shared" si="278"/>
        <v>19.98</v>
      </c>
      <c r="M8877" s="8">
        <f t="shared" si="279"/>
        <v>1978.02</v>
      </c>
      <c r="N8877" s="21">
        <f>(sales[[#This Row],[Price]]*sales[[#This Row],[Qty]])-(sales[[#This Row],[Discount_Amt]]*sales[[#This Row],[Qty]])</f>
        <v>1958.04</v>
      </c>
    </row>
    <row r="8878" spans="2:14" x14ac:dyDescent="0.35">
      <c r="B8878" s="7">
        <v>2032876</v>
      </c>
      <c r="C8878" s="1" t="s">
        <v>17</v>
      </c>
      <c r="D8878" s="1" t="s">
        <v>29</v>
      </c>
      <c r="E8878" s="1" t="s">
        <v>50</v>
      </c>
      <c r="F8878" s="1" t="s">
        <v>519</v>
      </c>
      <c r="G8878" s="3">
        <v>45482</v>
      </c>
      <c r="H8878" s="3">
        <v>45484</v>
      </c>
      <c r="I8878" s="6">
        <v>2099</v>
      </c>
      <c r="J8878" s="1">
        <v>1</v>
      </c>
      <c r="K8878" s="4">
        <v>0.02</v>
      </c>
      <c r="L8878" s="6">
        <f t="shared" ref="L8878:L8941" si="280">I8878*K8878</f>
        <v>41.980000000000004</v>
      </c>
      <c r="M8878" s="8">
        <f t="shared" ref="M8878:M8941" si="281">I8878*J8878-L8878</f>
        <v>2057.02</v>
      </c>
      <c r="N8878" s="21">
        <f>(sales[[#This Row],[Price]]*sales[[#This Row],[Qty]])-(sales[[#This Row],[Discount_Amt]]*sales[[#This Row],[Qty]])</f>
        <v>2057.02</v>
      </c>
    </row>
    <row r="8879" spans="2:14" hidden="1" x14ac:dyDescent="0.35">
      <c r="B8879" s="7">
        <v>2032877</v>
      </c>
      <c r="C8879" s="1" t="s">
        <v>18</v>
      </c>
      <c r="D8879" s="1" t="s">
        <v>25</v>
      </c>
      <c r="E8879" s="1" t="s">
        <v>51</v>
      </c>
      <c r="F8879" s="1" t="s">
        <v>520</v>
      </c>
      <c r="G8879" s="3">
        <v>45482</v>
      </c>
      <c r="H8879" s="3">
        <v>45485</v>
      </c>
      <c r="I8879" s="6">
        <v>11000</v>
      </c>
      <c r="J8879" s="1">
        <v>1</v>
      </c>
      <c r="K8879" s="4">
        <v>0.02</v>
      </c>
      <c r="L8879" s="6">
        <f t="shared" si="280"/>
        <v>220</v>
      </c>
      <c r="M8879" s="8">
        <f t="shared" si="281"/>
        <v>10780</v>
      </c>
      <c r="N8879" s="21">
        <f>(sales[[#This Row],[Price]]*sales[[#This Row],[Qty]])-(sales[[#This Row],[Discount_Amt]]*sales[[#This Row],[Qty]])</f>
        <v>10780</v>
      </c>
    </row>
    <row r="8880" spans="2:14" hidden="1" x14ac:dyDescent="0.35">
      <c r="B8880" s="7">
        <v>2032878</v>
      </c>
      <c r="C8880" s="1" t="s">
        <v>19</v>
      </c>
      <c r="D8880" s="1" t="s">
        <v>26</v>
      </c>
      <c r="E8880" s="1" t="s">
        <v>506</v>
      </c>
      <c r="F8880" s="1" t="s">
        <v>521</v>
      </c>
      <c r="G8880" s="3">
        <v>45482</v>
      </c>
      <c r="H8880" s="3">
        <v>45487</v>
      </c>
      <c r="I8880" s="6">
        <v>800</v>
      </c>
      <c r="J8880" s="1">
        <v>2</v>
      </c>
      <c r="K8880" s="4">
        <v>0.02</v>
      </c>
      <c r="L8880" s="6">
        <f t="shared" si="280"/>
        <v>16</v>
      </c>
      <c r="M8880" s="8">
        <f t="shared" si="281"/>
        <v>1584</v>
      </c>
      <c r="N8880" s="21">
        <f>(sales[[#This Row],[Price]]*sales[[#This Row],[Qty]])-(sales[[#This Row],[Discount_Amt]]*sales[[#This Row],[Qty]])</f>
        <v>1568</v>
      </c>
    </row>
    <row r="8881" spans="2:14" hidden="1" x14ac:dyDescent="0.35">
      <c r="B8881" s="7">
        <v>2032879</v>
      </c>
      <c r="C8881" s="1" t="s">
        <v>20</v>
      </c>
      <c r="D8881" s="1" t="s">
        <v>27</v>
      </c>
      <c r="E8881" s="1" t="s">
        <v>507</v>
      </c>
      <c r="F8881" s="1" t="s">
        <v>518</v>
      </c>
      <c r="G8881" s="3">
        <v>45482</v>
      </c>
      <c r="H8881" s="3">
        <v>45483</v>
      </c>
      <c r="I8881" s="6">
        <v>5500</v>
      </c>
      <c r="J8881" s="1">
        <v>1</v>
      </c>
      <c r="K8881" s="4">
        <v>0.02</v>
      </c>
      <c r="L8881" s="6">
        <f t="shared" si="280"/>
        <v>110</v>
      </c>
      <c r="M8881" s="8">
        <f t="shared" si="281"/>
        <v>5390</v>
      </c>
      <c r="N8881" s="21">
        <f>(sales[[#This Row],[Price]]*sales[[#This Row],[Qty]])-(sales[[#This Row],[Discount_Amt]]*sales[[#This Row],[Qty]])</f>
        <v>5390</v>
      </c>
    </row>
    <row r="8882" spans="2:14" hidden="1" x14ac:dyDescent="0.35">
      <c r="B8882" s="7">
        <v>2032880</v>
      </c>
      <c r="C8882" s="1" t="s">
        <v>21</v>
      </c>
      <c r="D8882" s="1" t="s">
        <v>28</v>
      </c>
      <c r="E8882" s="1" t="s">
        <v>508</v>
      </c>
      <c r="F8882" s="1" t="s">
        <v>518</v>
      </c>
      <c r="G8882" s="3">
        <v>45482</v>
      </c>
      <c r="H8882" s="3">
        <v>45490</v>
      </c>
      <c r="I8882" s="6">
        <v>1350</v>
      </c>
      <c r="J8882" s="1">
        <v>3</v>
      </c>
      <c r="K8882" s="4">
        <v>0.02</v>
      </c>
      <c r="L8882" s="6">
        <f t="shared" si="280"/>
        <v>27</v>
      </c>
      <c r="M8882" s="8">
        <f t="shared" si="281"/>
        <v>4023</v>
      </c>
      <c r="N8882" s="21">
        <f>(sales[[#This Row],[Price]]*sales[[#This Row],[Qty]])-(sales[[#This Row],[Discount_Amt]]*sales[[#This Row],[Qty]])</f>
        <v>3969</v>
      </c>
    </row>
    <row r="8883" spans="2:14" hidden="1" x14ac:dyDescent="0.35">
      <c r="B8883" s="7">
        <v>2032881</v>
      </c>
      <c r="C8883" s="1" t="s">
        <v>22</v>
      </c>
      <c r="D8883" s="1" t="s">
        <v>29</v>
      </c>
      <c r="E8883" s="1" t="s">
        <v>31</v>
      </c>
      <c r="F8883" s="1" t="s">
        <v>519</v>
      </c>
      <c r="G8883" s="3">
        <v>45482</v>
      </c>
      <c r="H8883" s="3">
        <v>45484</v>
      </c>
      <c r="I8883" s="6">
        <v>4500</v>
      </c>
      <c r="J8883" s="1">
        <v>2</v>
      </c>
      <c r="K8883" s="4">
        <v>0.02</v>
      </c>
      <c r="L8883" s="6">
        <f t="shared" si="280"/>
        <v>90</v>
      </c>
      <c r="M8883" s="8">
        <f t="shared" si="281"/>
        <v>8910</v>
      </c>
      <c r="N8883" s="21">
        <f>(sales[[#This Row],[Price]]*sales[[#This Row],[Qty]])-(sales[[#This Row],[Discount_Amt]]*sales[[#This Row],[Qty]])</f>
        <v>8820</v>
      </c>
    </row>
    <row r="8884" spans="2:14" hidden="1" x14ac:dyDescent="0.35">
      <c r="B8884" s="7">
        <v>2032882</v>
      </c>
      <c r="C8884" s="1" t="s">
        <v>23</v>
      </c>
      <c r="D8884" s="1" t="s">
        <v>25</v>
      </c>
      <c r="E8884" s="1" t="s">
        <v>32</v>
      </c>
      <c r="F8884" s="1" t="s">
        <v>521</v>
      </c>
      <c r="G8884" s="3">
        <v>45482</v>
      </c>
      <c r="H8884" s="3">
        <v>45485</v>
      </c>
      <c r="I8884" s="6">
        <v>2350</v>
      </c>
      <c r="J8884" s="1">
        <v>1</v>
      </c>
      <c r="K8884" s="4">
        <v>0.02</v>
      </c>
      <c r="L8884" s="6">
        <f t="shared" si="280"/>
        <v>47</v>
      </c>
      <c r="M8884" s="8">
        <f t="shared" si="281"/>
        <v>2303</v>
      </c>
      <c r="N8884" s="21">
        <f>(sales[[#This Row],[Price]]*sales[[#This Row],[Qty]])-(sales[[#This Row],[Discount_Amt]]*sales[[#This Row],[Qty]])</f>
        <v>2303</v>
      </c>
    </row>
    <row r="8885" spans="2:14" hidden="1" x14ac:dyDescent="0.35">
      <c r="B8885" s="7">
        <v>2032883</v>
      </c>
      <c r="C8885" s="1" t="s">
        <v>24</v>
      </c>
      <c r="D8885" s="1" t="s">
        <v>26</v>
      </c>
      <c r="E8885" s="1" t="s">
        <v>38</v>
      </c>
      <c r="F8885" s="1" t="s">
        <v>520</v>
      </c>
      <c r="G8885" s="3">
        <v>45482</v>
      </c>
      <c r="H8885" s="3">
        <v>45487</v>
      </c>
      <c r="I8885" s="6">
        <v>90</v>
      </c>
      <c r="J8885" s="1">
        <v>2</v>
      </c>
      <c r="K8885" s="4">
        <v>7.0000000000000007E-2</v>
      </c>
      <c r="L8885" s="6">
        <f t="shared" si="280"/>
        <v>6.3000000000000007</v>
      </c>
      <c r="M8885" s="8">
        <f t="shared" si="281"/>
        <v>173.7</v>
      </c>
      <c r="N8885" s="21">
        <f>(sales[[#This Row],[Price]]*sales[[#This Row],[Qty]])-(sales[[#This Row],[Discount_Amt]]*sales[[#This Row],[Qty]])</f>
        <v>167.4</v>
      </c>
    </row>
    <row r="8886" spans="2:14" hidden="1" x14ac:dyDescent="0.35">
      <c r="B8886" s="7">
        <v>2032884</v>
      </c>
      <c r="C8886" s="1" t="s">
        <v>4</v>
      </c>
      <c r="D8886" s="1" t="s">
        <v>27</v>
      </c>
      <c r="E8886" s="1" t="s">
        <v>33</v>
      </c>
      <c r="F8886" s="1" t="s">
        <v>518</v>
      </c>
      <c r="G8886" s="3">
        <v>45482</v>
      </c>
      <c r="H8886" s="3">
        <v>45483</v>
      </c>
      <c r="I8886" s="6">
        <v>280</v>
      </c>
      <c r="J8886" s="1">
        <v>1</v>
      </c>
      <c r="K8886" s="4">
        <v>0.03</v>
      </c>
      <c r="L8886" s="6">
        <f t="shared" si="280"/>
        <v>8.4</v>
      </c>
      <c r="M8886" s="8">
        <f t="shared" si="281"/>
        <v>271.60000000000002</v>
      </c>
      <c r="N8886" s="21">
        <f>(sales[[#This Row],[Price]]*sales[[#This Row],[Qty]])-(sales[[#This Row],[Discount_Amt]]*sales[[#This Row],[Qty]])</f>
        <v>271.60000000000002</v>
      </c>
    </row>
    <row r="8887" spans="2:14" hidden="1" x14ac:dyDescent="0.35">
      <c r="B8887" s="7">
        <v>2032885</v>
      </c>
      <c r="C8887" s="1" t="s">
        <v>5</v>
      </c>
      <c r="D8887" s="1" t="s">
        <v>28</v>
      </c>
      <c r="E8887" s="1" t="s">
        <v>34</v>
      </c>
      <c r="F8887" s="1" t="s">
        <v>519</v>
      </c>
      <c r="G8887" s="3">
        <v>45482</v>
      </c>
      <c r="H8887" s="3">
        <v>45490</v>
      </c>
      <c r="I8887" s="6">
        <v>70</v>
      </c>
      <c r="J8887" s="1">
        <v>2</v>
      </c>
      <c r="K8887" s="4">
        <v>0.08</v>
      </c>
      <c r="L8887" s="6">
        <f t="shared" si="280"/>
        <v>5.6000000000000005</v>
      </c>
      <c r="M8887" s="8">
        <f t="shared" si="281"/>
        <v>134.4</v>
      </c>
      <c r="N8887" s="21">
        <f>(sales[[#This Row],[Price]]*sales[[#This Row],[Qty]])-(sales[[#This Row],[Discount_Amt]]*sales[[#This Row],[Qty]])</f>
        <v>128.80000000000001</v>
      </c>
    </row>
    <row r="8888" spans="2:14" hidden="1" x14ac:dyDescent="0.35">
      <c r="B8888" s="7">
        <v>2032886</v>
      </c>
      <c r="C8888" s="1" t="s">
        <v>6</v>
      </c>
      <c r="D8888" s="1" t="s">
        <v>29</v>
      </c>
      <c r="E8888" s="1" t="s">
        <v>35</v>
      </c>
      <c r="F8888" s="1" t="s">
        <v>520</v>
      </c>
      <c r="G8888" s="3">
        <v>45482</v>
      </c>
      <c r="H8888" s="3">
        <v>45484</v>
      </c>
      <c r="I8888" s="6">
        <v>230</v>
      </c>
      <c r="J8888" s="1">
        <v>3</v>
      </c>
      <c r="K8888" s="4">
        <v>0.05</v>
      </c>
      <c r="L8888" s="6">
        <f t="shared" si="280"/>
        <v>11.5</v>
      </c>
      <c r="M8888" s="8">
        <f t="shared" si="281"/>
        <v>678.5</v>
      </c>
      <c r="N8888" s="21">
        <f>(sales[[#This Row],[Price]]*sales[[#This Row],[Qty]])-(sales[[#This Row],[Discount_Amt]]*sales[[#This Row],[Qty]])</f>
        <v>655.5</v>
      </c>
    </row>
    <row r="8889" spans="2:14" hidden="1" x14ac:dyDescent="0.35">
      <c r="B8889" s="7">
        <v>2032887</v>
      </c>
      <c r="C8889" s="1" t="s">
        <v>7</v>
      </c>
      <c r="D8889" s="1" t="s">
        <v>25</v>
      </c>
      <c r="E8889" s="1" t="s">
        <v>36</v>
      </c>
      <c r="F8889" s="1" t="s">
        <v>521</v>
      </c>
      <c r="G8889" s="3">
        <v>45482</v>
      </c>
      <c r="H8889" s="3">
        <v>45485</v>
      </c>
      <c r="I8889" s="6">
        <v>7999</v>
      </c>
      <c r="J8889" s="1">
        <v>2</v>
      </c>
      <c r="K8889" s="4">
        <v>0.05</v>
      </c>
      <c r="L8889" s="6">
        <f t="shared" si="280"/>
        <v>399.95000000000005</v>
      </c>
      <c r="M8889" s="8">
        <f t="shared" si="281"/>
        <v>15598.05</v>
      </c>
      <c r="N8889" s="21">
        <f>(sales[[#This Row],[Price]]*sales[[#This Row],[Qty]])-(sales[[#This Row],[Discount_Amt]]*sales[[#This Row],[Qty]])</f>
        <v>15198.1</v>
      </c>
    </row>
    <row r="8890" spans="2:14" x14ac:dyDescent="0.35">
      <c r="B8890" s="7">
        <v>2032888</v>
      </c>
      <c r="C8890" s="1" t="s">
        <v>10</v>
      </c>
      <c r="D8890" s="1" t="s">
        <v>455</v>
      </c>
      <c r="E8890" s="1" t="s">
        <v>37</v>
      </c>
      <c r="F8890" s="1" t="s">
        <v>518</v>
      </c>
      <c r="G8890" s="3">
        <v>45482</v>
      </c>
      <c r="H8890" s="3">
        <v>45487</v>
      </c>
      <c r="I8890" s="6">
        <v>850</v>
      </c>
      <c r="J8890" s="1">
        <v>7</v>
      </c>
      <c r="K8890" s="4">
        <v>0.05</v>
      </c>
      <c r="L8890" s="6">
        <f t="shared" si="280"/>
        <v>42.5</v>
      </c>
      <c r="M8890" s="8">
        <f t="shared" si="281"/>
        <v>5907.5</v>
      </c>
      <c r="N8890" s="21">
        <f>(sales[[#This Row],[Price]]*sales[[#This Row],[Qty]])-(sales[[#This Row],[Discount_Amt]]*sales[[#This Row],[Qty]])</f>
        <v>5652.5</v>
      </c>
    </row>
    <row r="8891" spans="2:14" hidden="1" x14ac:dyDescent="0.35">
      <c r="B8891" s="7">
        <v>2032889</v>
      </c>
      <c r="C8891" s="1" t="s">
        <v>8</v>
      </c>
      <c r="D8891" s="1" t="s">
        <v>25</v>
      </c>
      <c r="E8891" s="1" t="s">
        <v>39</v>
      </c>
      <c r="F8891" s="1" t="s">
        <v>518</v>
      </c>
      <c r="G8891" s="3">
        <v>45482</v>
      </c>
      <c r="H8891" s="3">
        <v>45483</v>
      </c>
      <c r="I8891" s="6">
        <v>65000</v>
      </c>
      <c r="J8891" s="1">
        <v>2</v>
      </c>
      <c r="K8891" s="4">
        <v>0.05</v>
      </c>
      <c r="L8891" s="6">
        <f t="shared" si="280"/>
        <v>3250</v>
      </c>
      <c r="M8891" s="8">
        <f t="shared" si="281"/>
        <v>126750</v>
      </c>
      <c r="N8891" s="21">
        <f>(sales[[#This Row],[Price]]*sales[[#This Row],[Qty]])-(sales[[#This Row],[Discount_Amt]]*sales[[#This Row],[Qty]])</f>
        <v>123500</v>
      </c>
    </row>
    <row r="8892" spans="2:14" hidden="1" x14ac:dyDescent="0.35">
      <c r="B8892" s="7">
        <v>2032890</v>
      </c>
      <c r="C8892" s="1" t="s">
        <v>9</v>
      </c>
      <c r="D8892" s="1" t="s">
        <v>26</v>
      </c>
      <c r="E8892" s="1" t="s">
        <v>40</v>
      </c>
      <c r="F8892" s="1" t="s">
        <v>519</v>
      </c>
      <c r="G8892" s="3">
        <v>45482</v>
      </c>
      <c r="H8892" s="3">
        <v>45490</v>
      </c>
      <c r="I8892" s="6">
        <v>450</v>
      </c>
      <c r="J8892" s="1">
        <v>1</v>
      </c>
      <c r="K8892" s="4">
        <v>0.03</v>
      </c>
      <c r="L8892" s="6">
        <f t="shared" si="280"/>
        <v>13.5</v>
      </c>
      <c r="M8892" s="8">
        <f t="shared" si="281"/>
        <v>436.5</v>
      </c>
      <c r="N8892" s="21">
        <f>(sales[[#This Row],[Price]]*sales[[#This Row],[Qty]])-(sales[[#This Row],[Discount_Amt]]*sales[[#This Row],[Qty]])</f>
        <v>436.5</v>
      </c>
    </row>
    <row r="8893" spans="2:14" x14ac:dyDescent="0.35">
      <c r="B8893" s="7">
        <v>2032891</v>
      </c>
      <c r="C8893" s="1" t="s">
        <v>11</v>
      </c>
      <c r="D8893" s="1" t="s">
        <v>27</v>
      </c>
      <c r="E8893" s="1" t="s">
        <v>41</v>
      </c>
      <c r="F8893" s="1" t="s">
        <v>521</v>
      </c>
      <c r="G8893" s="3">
        <v>45482</v>
      </c>
      <c r="H8893" s="3">
        <v>45484</v>
      </c>
      <c r="I8893" s="6">
        <v>1299</v>
      </c>
      <c r="J8893" s="1">
        <v>1</v>
      </c>
      <c r="K8893" s="4">
        <v>0.1</v>
      </c>
      <c r="L8893" s="6">
        <f t="shared" si="280"/>
        <v>129.9</v>
      </c>
      <c r="M8893" s="8">
        <f t="shared" si="281"/>
        <v>1169.0999999999999</v>
      </c>
      <c r="N8893" s="21">
        <f>(sales[[#This Row],[Price]]*sales[[#This Row],[Qty]])-(sales[[#This Row],[Discount_Amt]]*sales[[#This Row],[Qty]])</f>
        <v>1169.0999999999999</v>
      </c>
    </row>
    <row r="8894" spans="2:14" x14ac:dyDescent="0.35">
      <c r="B8894" s="7">
        <v>2032892</v>
      </c>
      <c r="C8894" s="1" t="s">
        <v>12</v>
      </c>
      <c r="D8894" s="1" t="s">
        <v>28</v>
      </c>
      <c r="E8894" s="1" t="s">
        <v>42</v>
      </c>
      <c r="F8894" s="1" t="s">
        <v>520</v>
      </c>
      <c r="G8894" s="3">
        <v>45482</v>
      </c>
      <c r="H8894" s="3">
        <v>45485</v>
      </c>
      <c r="I8894" s="6">
        <v>1700</v>
      </c>
      <c r="J8894" s="1">
        <v>1</v>
      </c>
      <c r="K8894" s="4">
        <v>0.05</v>
      </c>
      <c r="L8894" s="6">
        <f t="shared" si="280"/>
        <v>85</v>
      </c>
      <c r="M8894" s="8">
        <f t="shared" si="281"/>
        <v>1615</v>
      </c>
      <c r="N8894" s="21">
        <f>(sales[[#This Row],[Price]]*sales[[#This Row],[Qty]])-(sales[[#This Row],[Discount_Amt]]*sales[[#This Row],[Qty]])</f>
        <v>1615</v>
      </c>
    </row>
    <row r="8895" spans="2:14" hidden="1" x14ac:dyDescent="0.35">
      <c r="B8895" s="7">
        <v>2032893</v>
      </c>
      <c r="C8895" s="1" t="s">
        <v>13</v>
      </c>
      <c r="D8895" s="1" t="s">
        <v>29</v>
      </c>
      <c r="E8895" s="1" t="s">
        <v>43</v>
      </c>
      <c r="F8895" s="1" t="s">
        <v>518</v>
      </c>
      <c r="G8895" s="3">
        <v>45482</v>
      </c>
      <c r="H8895" s="3">
        <v>45487</v>
      </c>
      <c r="I8895" s="6">
        <v>55000</v>
      </c>
      <c r="J8895" s="1">
        <v>2</v>
      </c>
      <c r="K8895" s="4">
        <v>0.05</v>
      </c>
      <c r="L8895" s="6">
        <f t="shared" si="280"/>
        <v>2750</v>
      </c>
      <c r="M8895" s="8">
        <f t="shared" si="281"/>
        <v>107250</v>
      </c>
      <c r="N8895" s="21">
        <f>(sales[[#This Row],[Price]]*sales[[#This Row],[Qty]])-(sales[[#This Row],[Discount_Amt]]*sales[[#This Row],[Qty]])</f>
        <v>104500</v>
      </c>
    </row>
    <row r="8896" spans="2:14" hidden="1" x14ac:dyDescent="0.35">
      <c r="B8896" s="7">
        <v>2032894</v>
      </c>
      <c r="C8896" s="1" t="s">
        <v>14</v>
      </c>
      <c r="D8896" s="1" t="s">
        <v>25</v>
      </c>
      <c r="E8896" s="1" t="s">
        <v>44</v>
      </c>
      <c r="F8896" s="1" t="s">
        <v>519</v>
      </c>
      <c r="G8896" s="3">
        <v>45482</v>
      </c>
      <c r="H8896" s="3">
        <v>45483</v>
      </c>
      <c r="I8896" s="6">
        <v>57999</v>
      </c>
      <c r="J8896" s="1">
        <v>1</v>
      </c>
      <c r="K8896" s="4">
        <v>0.02</v>
      </c>
      <c r="L8896" s="6">
        <f t="shared" si="280"/>
        <v>1159.98</v>
      </c>
      <c r="M8896" s="8">
        <f t="shared" si="281"/>
        <v>56839.02</v>
      </c>
      <c r="N8896" s="21">
        <f>(sales[[#This Row],[Price]]*sales[[#This Row],[Qty]])-(sales[[#This Row],[Discount_Amt]]*sales[[#This Row],[Qty]])</f>
        <v>56839.02</v>
      </c>
    </row>
    <row r="8897" spans="2:14" hidden="1" x14ac:dyDescent="0.35">
      <c r="B8897" s="7">
        <v>2032895</v>
      </c>
      <c r="C8897" s="1" t="s">
        <v>15</v>
      </c>
      <c r="D8897" s="1" t="s">
        <v>30</v>
      </c>
      <c r="E8897" s="1" t="s">
        <v>45</v>
      </c>
      <c r="F8897" s="1" t="s">
        <v>520</v>
      </c>
      <c r="G8897" s="3">
        <v>45482</v>
      </c>
      <c r="H8897" s="3">
        <v>45490</v>
      </c>
      <c r="I8897" s="6">
        <v>1399</v>
      </c>
      <c r="J8897" s="1">
        <v>2</v>
      </c>
      <c r="K8897" s="4">
        <v>0.06</v>
      </c>
      <c r="L8897" s="6">
        <f t="shared" si="280"/>
        <v>83.94</v>
      </c>
      <c r="M8897" s="8">
        <f t="shared" si="281"/>
        <v>2714.06</v>
      </c>
      <c r="N8897" s="21">
        <f>(sales[[#This Row],[Price]]*sales[[#This Row],[Qty]])-(sales[[#This Row],[Discount_Amt]]*sales[[#This Row],[Qty]])</f>
        <v>2630.12</v>
      </c>
    </row>
    <row r="8898" spans="2:14" hidden="1" x14ac:dyDescent="0.35">
      <c r="B8898" s="7">
        <v>2032896</v>
      </c>
      <c r="C8898" s="1" t="s">
        <v>16</v>
      </c>
      <c r="D8898" s="1" t="s">
        <v>27</v>
      </c>
      <c r="E8898" s="1" t="s">
        <v>46</v>
      </c>
      <c r="F8898" s="1" t="s">
        <v>521</v>
      </c>
      <c r="G8898" s="3">
        <v>45482</v>
      </c>
      <c r="H8898" s="3">
        <v>45484</v>
      </c>
      <c r="I8898" s="6">
        <v>999</v>
      </c>
      <c r="J8898" s="1">
        <v>7</v>
      </c>
      <c r="K8898" s="4">
        <v>0.15</v>
      </c>
      <c r="L8898" s="6">
        <f t="shared" si="280"/>
        <v>149.85</v>
      </c>
      <c r="M8898" s="8">
        <f t="shared" si="281"/>
        <v>6843.15</v>
      </c>
      <c r="N8898" s="21">
        <f>(sales[[#This Row],[Price]]*sales[[#This Row],[Qty]])-(sales[[#This Row],[Discount_Amt]]*sales[[#This Row],[Qty]])</f>
        <v>5944.05</v>
      </c>
    </row>
    <row r="8899" spans="2:14" x14ac:dyDescent="0.35">
      <c r="B8899" s="7">
        <v>2032897</v>
      </c>
      <c r="C8899" s="1" t="s">
        <v>17</v>
      </c>
      <c r="D8899" s="1" t="s">
        <v>28</v>
      </c>
      <c r="E8899" s="1" t="s">
        <v>47</v>
      </c>
      <c r="F8899" s="1" t="s">
        <v>518</v>
      </c>
      <c r="G8899" s="3">
        <v>45482</v>
      </c>
      <c r="H8899" s="3">
        <v>45485</v>
      </c>
      <c r="I8899" s="6">
        <v>2099</v>
      </c>
      <c r="J8899" s="1">
        <v>2</v>
      </c>
      <c r="K8899" s="4">
        <v>0.02</v>
      </c>
      <c r="L8899" s="6">
        <f t="shared" si="280"/>
        <v>41.980000000000004</v>
      </c>
      <c r="M8899" s="8">
        <f t="shared" si="281"/>
        <v>4156.0200000000004</v>
      </c>
      <c r="N8899" s="21">
        <f>(sales[[#This Row],[Price]]*sales[[#This Row],[Qty]])-(sales[[#This Row],[Discount_Amt]]*sales[[#This Row],[Qty]])</f>
        <v>4114.04</v>
      </c>
    </row>
    <row r="8900" spans="2:14" hidden="1" x14ac:dyDescent="0.35">
      <c r="B8900" s="7">
        <v>2032898</v>
      </c>
      <c r="C8900" s="1" t="s">
        <v>18</v>
      </c>
      <c r="D8900" s="1" t="s">
        <v>29</v>
      </c>
      <c r="E8900" s="1" t="s">
        <v>48</v>
      </c>
      <c r="F8900" s="1" t="s">
        <v>518</v>
      </c>
      <c r="G8900" s="3">
        <v>45482</v>
      </c>
      <c r="H8900" s="3">
        <v>45487</v>
      </c>
      <c r="I8900" s="6">
        <v>11000</v>
      </c>
      <c r="J8900" s="1">
        <v>2</v>
      </c>
      <c r="K8900" s="4">
        <v>0.02</v>
      </c>
      <c r="L8900" s="6">
        <f t="shared" si="280"/>
        <v>220</v>
      </c>
      <c r="M8900" s="8">
        <f t="shared" si="281"/>
        <v>21780</v>
      </c>
      <c r="N8900" s="21">
        <f>(sales[[#This Row],[Price]]*sales[[#This Row],[Qty]])-(sales[[#This Row],[Discount_Amt]]*sales[[#This Row],[Qty]])</f>
        <v>21560</v>
      </c>
    </row>
    <row r="8901" spans="2:14" hidden="1" x14ac:dyDescent="0.35">
      <c r="B8901" s="7">
        <v>2032899</v>
      </c>
      <c r="C8901" s="1" t="s">
        <v>19</v>
      </c>
      <c r="D8901" s="1" t="s">
        <v>25</v>
      </c>
      <c r="E8901" s="1" t="s">
        <v>49</v>
      </c>
      <c r="F8901" s="1" t="s">
        <v>519</v>
      </c>
      <c r="G8901" s="3">
        <v>45482</v>
      </c>
      <c r="H8901" s="3">
        <v>45483</v>
      </c>
      <c r="I8901" s="6">
        <v>800</v>
      </c>
      <c r="J8901" s="1">
        <v>1</v>
      </c>
      <c r="K8901" s="4">
        <v>0.02</v>
      </c>
      <c r="L8901" s="6">
        <f t="shared" si="280"/>
        <v>16</v>
      </c>
      <c r="M8901" s="8">
        <f t="shared" si="281"/>
        <v>784</v>
      </c>
      <c r="N8901" s="21">
        <f>(sales[[#This Row],[Price]]*sales[[#This Row],[Qty]])-(sales[[#This Row],[Discount_Amt]]*sales[[#This Row],[Qty]])</f>
        <v>784</v>
      </c>
    </row>
    <row r="8902" spans="2:14" hidden="1" x14ac:dyDescent="0.35">
      <c r="B8902" s="7">
        <v>2032900</v>
      </c>
      <c r="C8902" s="1" t="s">
        <v>20</v>
      </c>
      <c r="D8902" s="1" t="s">
        <v>26</v>
      </c>
      <c r="E8902" s="1" t="s">
        <v>50</v>
      </c>
      <c r="F8902" s="1" t="s">
        <v>521</v>
      </c>
      <c r="G8902" s="3">
        <v>45482</v>
      </c>
      <c r="H8902" s="3">
        <v>45490</v>
      </c>
      <c r="I8902" s="6">
        <v>5500</v>
      </c>
      <c r="J8902" s="1">
        <v>2</v>
      </c>
      <c r="K8902" s="4">
        <v>0.02</v>
      </c>
      <c r="L8902" s="6">
        <f t="shared" si="280"/>
        <v>110</v>
      </c>
      <c r="M8902" s="8">
        <f t="shared" si="281"/>
        <v>10890</v>
      </c>
      <c r="N8902" s="21">
        <f>(sales[[#This Row],[Price]]*sales[[#This Row],[Qty]])-(sales[[#This Row],[Discount_Amt]]*sales[[#This Row],[Qty]])</f>
        <v>10780</v>
      </c>
    </row>
    <row r="8903" spans="2:14" hidden="1" x14ac:dyDescent="0.35">
      <c r="B8903" s="7">
        <v>2032901</v>
      </c>
      <c r="C8903" s="1" t="s">
        <v>21</v>
      </c>
      <c r="D8903" s="1" t="s">
        <v>27</v>
      </c>
      <c r="E8903" s="1" t="s">
        <v>51</v>
      </c>
      <c r="F8903" s="1" t="s">
        <v>520</v>
      </c>
      <c r="G8903" s="3">
        <v>45482</v>
      </c>
      <c r="H8903" s="3">
        <v>45484</v>
      </c>
      <c r="I8903" s="6">
        <v>1350</v>
      </c>
      <c r="J8903" s="1">
        <v>4</v>
      </c>
      <c r="K8903" s="4">
        <v>0.02</v>
      </c>
      <c r="L8903" s="6">
        <f t="shared" si="280"/>
        <v>27</v>
      </c>
      <c r="M8903" s="8">
        <f t="shared" si="281"/>
        <v>5373</v>
      </c>
      <c r="N8903" s="21">
        <f>(sales[[#This Row],[Price]]*sales[[#This Row],[Qty]])-(sales[[#This Row],[Discount_Amt]]*sales[[#This Row],[Qty]])</f>
        <v>5292</v>
      </c>
    </row>
    <row r="8904" spans="2:14" hidden="1" x14ac:dyDescent="0.35">
      <c r="B8904" s="7">
        <v>2032902</v>
      </c>
      <c r="C8904" s="1" t="s">
        <v>22</v>
      </c>
      <c r="D8904" s="1" t="s">
        <v>28</v>
      </c>
      <c r="E8904" s="1" t="s">
        <v>506</v>
      </c>
      <c r="F8904" s="1" t="s">
        <v>518</v>
      </c>
      <c r="G8904" s="3">
        <v>45482</v>
      </c>
      <c r="H8904" s="3">
        <v>45485</v>
      </c>
      <c r="I8904" s="6">
        <v>4500</v>
      </c>
      <c r="J8904" s="1">
        <v>3</v>
      </c>
      <c r="K8904" s="4">
        <v>0.02</v>
      </c>
      <c r="L8904" s="6">
        <f t="shared" si="280"/>
        <v>90</v>
      </c>
      <c r="M8904" s="8">
        <f t="shared" si="281"/>
        <v>13410</v>
      </c>
      <c r="N8904" s="21">
        <f>(sales[[#This Row],[Price]]*sales[[#This Row],[Qty]])-(sales[[#This Row],[Discount_Amt]]*sales[[#This Row],[Qty]])</f>
        <v>13230</v>
      </c>
    </row>
    <row r="8905" spans="2:14" hidden="1" x14ac:dyDescent="0.35">
      <c r="B8905" s="7">
        <v>2032903</v>
      </c>
      <c r="C8905" s="1" t="s">
        <v>23</v>
      </c>
      <c r="D8905" s="1" t="s">
        <v>29</v>
      </c>
      <c r="E8905" s="1" t="s">
        <v>507</v>
      </c>
      <c r="F8905" s="1" t="s">
        <v>519</v>
      </c>
      <c r="G8905" s="3">
        <v>45482</v>
      </c>
      <c r="H8905" s="3">
        <v>45487</v>
      </c>
      <c r="I8905" s="6">
        <v>2350</v>
      </c>
      <c r="J8905" s="1">
        <v>2</v>
      </c>
      <c r="K8905" s="4">
        <v>0.02</v>
      </c>
      <c r="L8905" s="6">
        <f t="shared" si="280"/>
        <v>47</v>
      </c>
      <c r="M8905" s="8">
        <f t="shared" si="281"/>
        <v>4653</v>
      </c>
      <c r="N8905" s="21">
        <f>(sales[[#This Row],[Price]]*sales[[#This Row],[Qty]])-(sales[[#This Row],[Discount_Amt]]*sales[[#This Row],[Qty]])</f>
        <v>4606</v>
      </c>
    </row>
    <row r="8906" spans="2:14" hidden="1" x14ac:dyDescent="0.35">
      <c r="B8906" s="7">
        <v>2032904</v>
      </c>
      <c r="C8906" s="1" t="s">
        <v>24</v>
      </c>
      <c r="D8906" s="1" t="s">
        <v>25</v>
      </c>
      <c r="E8906" s="1" t="s">
        <v>508</v>
      </c>
      <c r="F8906" s="1" t="s">
        <v>520</v>
      </c>
      <c r="G8906" s="3">
        <v>45482</v>
      </c>
      <c r="H8906" s="3">
        <v>45483</v>
      </c>
      <c r="I8906" s="6">
        <v>90</v>
      </c>
      <c r="J8906" s="1">
        <v>1</v>
      </c>
      <c r="K8906" s="4">
        <v>0.02</v>
      </c>
      <c r="L8906" s="6">
        <f t="shared" si="280"/>
        <v>1.8</v>
      </c>
      <c r="M8906" s="8">
        <f t="shared" si="281"/>
        <v>88.2</v>
      </c>
      <c r="N8906" s="21">
        <f>(sales[[#This Row],[Price]]*sales[[#This Row],[Qty]])-(sales[[#This Row],[Discount_Amt]]*sales[[#This Row],[Qty]])</f>
        <v>88.2</v>
      </c>
    </row>
    <row r="8907" spans="2:14" hidden="1" x14ac:dyDescent="0.35">
      <c r="B8907" s="7">
        <v>2032905</v>
      </c>
      <c r="C8907" s="1" t="s">
        <v>4</v>
      </c>
      <c r="D8907" s="1" t="s">
        <v>26</v>
      </c>
      <c r="E8907" s="1" t="s">
        <v>31</v>
      </c>
      <c r="F8907" s="1" t="s">
        <v>521</v>
      </c>
      <c r="G8907" s="3">
        <v>45482</v>
      </c>
      <c r="H8907" s="3">
        <v>45490</v>
      </c>
      <c r="I8907" s="6">
        <v>280</v>
      </c>
      <c r="J8907" s="1">
        <v>1</v>
      </c>
      <c r="K8907" s="4">
        <v>7.0000000000000007E-2</v>
      </c>
      <c r="L8907" s="6">
        <f t="shared" si="280"/>
        <v>19.600000000000001</v>
      </c>
      <c r="M8907" s="8">
        <f t="shared" si="281"/>
        <v>260.39999999999998</v>
      </c>
      <c r="N8907" s="21">
        <f>(sales[[#This Row],[Price]]*sales[[#This Row],[Qty]])-(sales[[#This Row],[Discount_Amt]]*sales[[#This Row],[Qty]])</f>
        <v>260.39999999999998</v>
      </c>
    </row>
    <row r="8908" spans="2:14" hidden="1" x14ac:dyDescent="0.35">
      <c r="B8908" s="7">
        <v>2032906</v>
      </c>
      <c r="C8908" s="1" t="s">
        <v>5</v>
      </c>
      <c r="D8908" s="1" t="s">
        <v>27</v>
      </c>
      <c r="E8908" s="1" t="s">
        <v>32</v>
      </c>
      <c r="F8908" s="1" t="s">
        <v>518</v>
      </c>
      <c r="G8908" s="3">
        <v>45482</v>
      </c>
      <c r="H8908" s="3">
        <v>45484</v>
      </c>
      <c r="I8908" s="6">
        <v>70</v>
      </c>
      <c r="J8908" s="1">
        <v>2</v>
      </c>
      <c r="K8908" s="4">
        <v>0.03</v>
      </c>
      <c r="L8908" s="6">
        <f t="shared" si="280"/>
        <v>2.1</v>
      </c>
      <c r="M8908" s="8">
        <f t="shared" si="281"/>
        <v>137.9</v>
      </c>
      <c r="N8908" s="21">
        <f>(sales[[#This Row],[Price]]*sales[[#This Row],[Qty]])-(sales[[#This Row],[Discount_Amt]]*sales[[#This Row],[Qty]])</f>
        <v>135.80000000000001</v>
      </c>
    </row>
    <row r="8909" spans="2:14" hidden="1" x14ac:dyDescent="0.35">
      <c r="B8909" s="7">
        <v>2032907</v>
      </c>
      <c r="C8909" s="1" t="s">
        <v>6</v>
      </c>
      <c r="D8909" s="1" t="s">
        <v>28</v>
      </c>
      <c r="E8909" s="1" t="s">
        <v>38</v>
      </c>
      <c r="F8909" s="1" t="s">
        <v>518</v>
      </c>
      <c r="G8909" s="3">
        <v>45482</v>
      </c>
      <c r="H8909" s="3">
        <v>45485</v>
      </c>
      <c r="I8909" s="6">
        <v>230</v>
      </c>
      <c r="J8909" s="1">
        <v>1</v>
      </c>
      <c r="K8909" s="4">
        <v>0.08</v>
      </c>
      <c r="L8909" s="6">
        <f t="shared" si="280"/>
        <v>18.400000000000002</v>
      </c>
      <c r="M8909" s="8">
        <f t="shared" si="281"/>
        <v>211.6</v>
      </c>
      <c r="N8909" s="21">
        <f>(sales[[#This Row],[Price]]*sales[[#This Row],[Qty]])-(sales[[#This Row],[Discount_Amt]]*sales[[#This Row],[Qty]])</f>
        <v>211.6</v>
      </c>
    </row>
    <row r="8910" spans="2:14" hidden="1" x14ac:dyDescent="0.35">
      <c r="B8910" s="7">
        <v>2032908</v>
      </c>
      <c r="C8910" s="1" t="s">
        <v>7</v>
      </c>
      <c r="D8910" s="1" t="s">
        <v>29</v>
      </c>
      <c r="E8910" s="1" t="s">
        <v>33</v>
      </c>
      <c r="F8910" s="1" t="s">
        <v>519</v>
      </c>
      <c r="G8910" s="3">
        <v>45482</v>
      </c>
      <c r="H8910" s="3">
        <v>45487</v>
      </c>
      <c r="I8910" s="6">
        <v>7999</v>
      </c>
      <c r="J8910" s="1">
        <v>3</v>
      </c>
      <c r="K8910" s="4">
        <v>0.05</v>
      </c>
      <c r="L8910" s="6">
        <f t="shared" si="280"/>
        <v>399.95000000000005</v>
      </c>
      <c r="M8910" s="8">
        <f t="shared" si="281"/>
        <v>23597.05</v>
      </c>
      <c r="N8910" s="21">
        <f>(sales[[#This Row],[Price]]*sales[[#This Row],[Qty]])-(sales[[#This Row],[Discount_Amt]]*sales[[#This Row],[Qty]])</f>
        <v>22797.15</v>
      </c>
    </row>
    <row r="8911" spans="2:14" x14ac:dyDescent="0.35">
      <c r="B8911" s="7">
        <v>2032909</v>
      </c>
      <c r="C8911" s="1" t="s">
        <v>10</v>
      </c>
      <c r="D8911" s="1" t="s">
        <v>25</v>
      </c>
      <c r="E8911" s="1" t="s">
        <v>34</v>
      </c>
      <c r="F8911" s="1" t="s">
        <v>521</v>
      </c>
      <c r="G8911" s="3">
        <v>45482</v>
      </c>
      <c r="H8911" s="3">
        <v>45483</v>
      </c>
      <c r="I8911" s="6">
        <v>850</v>
      </c>
      <c r="J8911" s="1">
        <v>2</v>
      </c>
      <c r="K8911" s="4">
        <v>0.05</v>
      </c>
      <c r="L8911" s="6">
        <f t="shared" si="280"/>
        <v>42.5</v>
      </c>
      <c r="M8911" s="8">
        <f t="shared" si="281"/>
        <v>1657.5</v>
      </c>
      <c r="N8911" s="21">
        <f>(sales[[#This Row],[Price]]*sales[[#This Row],[Qty]])-(sales[[#This Row],[Discount_Amt]]*sales[[#This Row],[Qty]])</f>
        <v>1615</v>
      </c>
    </row>
    <row r="8912" spans="2:14" hidden="1" x14ac:dyDescent="0.35">
      <c r="B8912" s="7">
        <v>2032910</v>
      </c>
      <c r="C8912" s="1" t="s">
        <v>8</v>
      </c>
      <c r="D8912" s="1" t="s">
        <v>456</v>
      </c>
      <c r="E8912" s="1" t="s">
        <v>35</v>
      </c>
      <c r="F8912" s="1" t="s">
        <v>520</v>
      </c>
      <c r="G8912" s="3">
        <v>45482</v>
      </c>
      <c r="H8912" s="3">
        <v>45490</v>
      </c>
      <c r="I8912" s="6">
        <v>65000</v>
      </c>
      <c r="J8912" s="1">
        <v>1</v>
      </c>
      <c r="K8912" s="4">
        <v>0.05</v>
      </c>
      <c r="L8912" s="6">
        <f t="shared" si="280"/>
        <v>3250</v>
      </c>
      <c r="M8912" s="8">
        <f t="shared" si="281"/>
        <v>61750</v>
      </c>
      <c r="N8912" s="21">
        <f>(sales[[#This Row],[Price]]*sales[[#This Row],[Qty]])-(sales[[#This Row],[Discount_Amt]]*sales[[#This Row],[Qty]])</f>
        <v>61750</v>
      </c>
    </row>
    <row r="8913" spans="2:14" hidden="1" x14ac:dyDescent="0.35">
      <c r="B8913" s="7">
        <v>2032911</v>
      </c>
      <c r="C8913" s="1" t="s">
        <v>9</v>
      </c>
      <c r="D8913" s="1" t="s">
        <v>25</v>
      </c>
      <c r="E8913" s="1" t="s">
        <v>36</v>
      </c>
      <c r="F8913" s="1" t="s">
        <v>518</v>
      </c>
      <c r="G8913" s="3">
        <v>45482</v>
      </c>
      <c r="H8913" s="3">
        <v>45484</v>
      </c>
      <c r="I8913" s="6">
        <v>450</v>
      </c>
      <c r="J8913" s="1">
        <v>2</v>
      </c>
      <c r="K8913" s="4">
        <v>0.05</v>
      </c>
      <c r="L8913" s="6">
        <f t="shared" si="280"/>
        <v>22.5</v>
      </c>
      <c r="M8913" s="8">
        <f t="shared" si="281"/>
        <v>877.5</v>
      </c>
      <c r="N8913" s="21">
        <f>(sales[[#This Row],[Price]]*sales[[#This Row],[Qty]])-(sales[[#This Row],[Discount_Amt]]*sales[[#This Row],[Qty]])</f>
        <v>855</v>
      </c>
    </row>
    <row r="8914" spans="2:14" x14ac:dyDescent="0.35">
      <c r="B8914" s="7">
        <v>2032912</v>
      </c>
      <c r="C8914" s="1" t="s">
        <v>11</v>
      </c>
      <c r="D8914" s="1" t="s">
        <v>26</v>
      </c>
      <c r="E8914" s="1" t="s">
        <v>37</v>
      </c>
      <c r="F8914" s="1" t="s">
        <v>519</v>
      </c>
      <c r="G8914" s="3">
        <v>45482</v>
      </c>
      <c r="H8914" s="3">
        <v>45485</v>
      </c>
      <c r="I8914" s="6">
        <v>1299</v>
      </c>
      <c r="J8914" s="1">
        <v>1</v>
      </c>
      <c r="K8914" s="4">
        <v>0.03</v>
      </c>
      <c r="L8914" s="6">
        <f t="shared" si="280"/>
        <v>38.97</v>
      </c>
      <c r="M8914" s="8">
        <f t="shared" si="281"/>
        <v>1260.03</v>
      </c>
      <c r="N8914" s="21">
        <f>(sales[[#This Row],[Price]]*sales[[#This Row],[Qty]])-(sales[[#This Row],[Discount_Amt]]*sales[[#This Row],[Qty]])</f>
        <v>1260.03</v>
      </c>
    </row>
    <row r="8915" spans="2:14" x14ac:dyDescent="0.35">
      <c r="B8915" s="7">
        <v>2032913</v>
      </c>
      <c r="C8915" s="1" t="s">
        <v>12</v>
      </c>
      <c r="D8915" s="1" t="s">
        <v>27</v>
      </c>
      <c r="E8915" s="1" t="s">
        <v>39</v>
      </c>
      <c r="F8915" s="1" t="s">
        <v>520</v>
      </c>
      <c r="G8915" s="3">
        <v>45482</v>
      </c>
      <c r="H8915" s="3">
        <v>45487</v>
      </c>
      <c r="I8915" s="6">
        <v>1700</v>
      </c>
      <c r="J8915" s="1">
        <v>2</v>
      </c>
      <c r="K8915" s="4">
        <v>0.1</v>
      </c>
      <c r="L8915" s="6">
        <f t="shared" si="280"/>
        <v>170</v>
      </c>
      <c r="M8915" s="8">
        <f t="shared" si="281"/>
        <v>3230</v>
      </c>
      <c r="N8915" s="21">
        <f>(sales[[#This Row],[Price]]*sales[[#This Row],[Qty]])-(sales[[#This Row],[Discount_Amt]]*sales[[#This Row],[Qty]])</f>
        <v>3060</v>
      </c>
    </row>
    <row r="8916" spans="2:14" hidden="1" x14ac:dyDescent="0.35">
      <c r="B8916" s="7">
        <v>2032914</v>
      </c>
      <c r="C8916" s="1" t="s">
        <v>13</v>
      </c>
      <c r="D8916" s="1" t="s">
        <v>28</v>
      </c>
      <c r="E8916" s="1" t="s">
        <v>40</v>
      </c>
      <c r="F8916" s="1" t="s">
        <v>521</v>
      </c>
      <c r="G8916" s="3">
        <v>45482</v>
      </c>
      <c r="H8916" s="3">
        <v>45483</v>
      </c>
      <c r="I8916" s="6">
        <v>55000</v>
      </c>
      <c r="J8916" s="1">
        <v>3</v>
      </c>
      <c r="K8916" s="4">
        <v>0.05</v>
      </c>
      <c r="L8916" s="6">
        <f t="shared" si="280"/>
        <v>2750</v>
      </c>
      <c r="M8916" s="8">
        <f t="shared" si="281"/>
        <v>162250</v>
      </c>
      <c r="N8916" s="21">
        <f>(sales[[#This Row],[Price]]*sales[[#This Row],[Qty]])-(sales[[#This Row],[Discount_Amt]]*sales[[#This Row],[Qty]])</f>
        <v>156750</v>
      </c>
    </row>
    <row r="8917" spans="2:14" hidden="1" x14ac:dyDescent="0.35">
      <c r="B8917" s="7">
        <v>2032915</v>
      </c>
      <c r="C8917" s="1" t="s">
        <v>14</v>
      </c>
      <c r="D8917" s="1" t="s">
        <v>29</v>
      </c>
      <c r="E8917" s="1" t="s">
        <v>41</v>
      </c>
      <c r="F8917" s="1" t="s">
        <v>518</v>
      </c>
      <c r="G8917" s="3">
        <v>45482</v>
      </c>
      <c r="H8917" s="3">
        <v>45490</v>
      </c>
      <c r="I8917" s="6">
        <v>57999</v>
      </c>
      <c r="J8917" s="1">
        <v>2</v>
      </c>
      <c r="K8917" s="4">
        <v>0.05</v>
      </c>
      <c r="L8917" s="6">
        <f t="shared" si="280"/>
        <v>2899.9500000000003</v>
      </c>
      <c r="M8917" s="8">
        <f t="shared" si="281"/>
        <v>113098.05</v>
      </c>
      <c r="N8917" s="21">
        <f>(sales[[#This Row],[Price]]*sales[[#This Row],[Qty]])-(sales[[#This Row],[Discount_Amt]]*sales[[#This Row],[Qty]])</f>
        <v>110198.1</v>
      </c>
    </row>
    <row r="8918" spans="2:14" hidden="1" x14ac:dyDescent="0.35">
      <c r="B8918" s="7">
        <v>2032916</v>
      </c>
      <c r="C8918" s="1" t="s">
        <v>15</v>
      </c>
      <c r="D8918" s="1" t="s">
        <v>25</v>
      </c>
      <c r="E8918" s="1" t="s">
        <v>42</v>
      </c>
      <c r="F8918" s="1" t="s">
        <v>518</v>
      </c>
      <c r="G8918" s="3">
        <v>45482</v>
      </c>
      <c r="H8918" s="3">
        <v>45484</v>
      </c>
      <c r="I8918" s="6">
        <v>1399</v>
      </c>
      <c r="J8918" s="1">
        <v>7</v>
      </c>
      <c r="K8918" s="4">
        <v>0.02</v>
      </c>
      <c r="L8918" s="6">
        <f t="shared" si="280"/>
        <v>27.98</v>
      </c>
      <c r="M8918" s="8">
        <f t="shared" si="281"/>
        <v>9765.02</v>
      </c>
      <c r="N8918" s="21">
        <f>(sales[[#This Row],[Price]]*sales[[#This Row],[Qty]])-(sales[[#This Row],[Discount_Amt]]*sales[[#This Row],[Qty]])</f>
        <v>9597.14</v>
      </c>
    </row>
    <row r="8919" spans="2:14" hidden="1" x14ac:dyDescent="0.35">
      <c r="B8919" s="7">
        <v>2032917</v>
      </c>
      <c r="C8919" s="1" t="s">
        <v>16</v>
      </c>
      <c r="D8919" s="1" t="s">
        <v>30</v>
      </c>
      <c r="E8919" s="1" t="s">
        <v>43</v>
      </c>
      <c r="F8919" s="1" t="s">
        <v>519</v>
      </c>
      <c r="G8919" s="3">
        <v>45482</v>
      </c>
      <c r="H8919" s="3">
        <v>45485</v>
      </c>
      <c r="I8919" s="6">
        <v>999</v>
      </c>
      <c r="J8919" s="1">
        <v>2</v>
      </c>
      <c r="K8919" s="4">
        <v>0.06</v>
      </c>
      <c r="L8919" s="6">
        <f t="shared" si="280"/>
        <v>59.94</v>
      </c>
      <c r="M8919" s="8">
        <f t="shared" si="281"/>
        <v>1938.06</v>
      </c>
      <c r="N8919" s="21">
        <f>(sales[[#This Row],[Price]]*sales[[#This Row],[Qty]])-(sales[[#This Row],[Discount_Amt]]*sales[[#This Row],[Qty]])</f>
        <v>1878.12</v>
      </c>
    </row>
    <row r="8920" spans="2:14" x14ac:dyDescent="0.35">
      <c r="B8920" s="7">
        <v>2032918</v>
      </c>
      <c r="C8920" s="1" t="s">
        <v>17</v>
      </c>
      <c r="D8920" s="1" t="s">
        <v>27</v>
      </c>
      <c r="E8920" s="1" t="s">
        <v>44</v>
      </c>
      <c r="F8920" s="1" t="s">
        <v>521</v>
      </c>
      <c r="G8920" s="3">
        <v>45482</v>
      </c>
      <c r="H8920" s="3">
        <v>45487</v>
      </c>
      <c r="I8920" s="6">
        <v>2099</v>
      </c>
      <c r="J8920" s="1">
        <v>1</v>
      </c>
      <c r="K8920" s="4">
        <v>0.15</v>
      </c>
      <c r="L8920" s="6">
        <f t="shared" si="280"/>
        <v>314.84999999999997</v>
      </c>
      <c r="M8920" s="8">
        <f t="shared" si="281"/>
        <v>1784.15</v>
      </c>
      <c r="N8920" s="21">
        <f>(sales[[#This Row],[Price]]*sales[[#This Row],[Qty]])-(sales[[#This Row],[Discount_Amt]]*sales[[#This Row],[Qty]])</f>
        <v>1784.15</v>
      </c>
    </row>
    <row r="8921" spans="2:14" hidden="1" x14ac:dyDescent="0.35">
      <c r="B8921" s="7">
        <v>2032919</v>
      </c>
      <c r="C8921" s="1" t="s">
        <v>18</v>
      </c>
      <c r="D8921" s="1" t="s">
        <v>28</v>
      </c>
      <c r="E8921" s="1" t="s">
        <v>45</v>
      </c>
      <c r="F8921" s="1" t="s">
        <v>520</v>
      </c>
      <c r="G8921" s="3">
        <v>45482</v>
      </c>
      <c r="H8921" s="3">
        <v>45483</v>
      </c>
      <c r="I8921" s="6">
        <v>11000</v>
      </c>
      <c r="J8921" s="1">
        <v>1</v>
      </c>
      <c r="K8921" s="4">
        <v>0.02</v>
      </c>
      <c r="L8921" s="6">
        <f t="shared" si="280"/>
        <v>220</v>
      </c>
      <c r="M8921" s="8">
        <f t="shared" si="281"/>
        <v>10780</v>
      </c>
      <c r="N8921" s="21">
        <f>(sales[[#This Row],[Price]]*sales[[#This Row],[Qty]])-(sales[[#This Row],[Discount_Amt]]*sales[[#This Row],[Qty]])</f>
        <v>10780</v>
      </c>
    </row>
    <row r="8922" spans="2:14" hidden="1" x14ac:dyDescent="0.35">
      <c r="B8922" s="7">
        <v>2032920</v>
      </c>
      <c r="C8922" s="1" t="s">
        <v>19</v>
      </c>
      <c r="D8922" s="1" t="s">
        <v>29</v>
      </c>
      <c r="E8922" s="1" t="s">
        <v>46</v>
      </c>
      <c r="F8922" s="1" t="s">
        <v>518</v>
      </c>
      <c r="G8922" s="3">
        <v>45482</v>
      </c>
      <c r="H8922" s="3">
        <v>45490</v>
      </c>
      <c r="I8922" s="6">
        <v>800</v>
      </c>
      <c r="J8922" s="1">
        <v>1</v>
      </c>
      <c r="K8922" s="4">
        <v>0.02</v>
      </c>
      <c r="L8922" s="6">
        <f t="shared" si="280"/>
        <v>16</v>
      </c>
      <c r="M8922" s="8">
        <f t="shared" si="281"/>
        <v>784</v>
      </c>
      <c r="N8922" s="21">
        <f>(sales[[#This Row],[Price]]*sales[[#This Row],[Qty]])-(sales[[#This Row],[Discount_Amt]]*sales[[#This Row],[Qty]])</f>
        <v>784</v>
      </c>
    </row>
    <row r="8923" spans="2:14" hidden="1" x14ac:dyDescent="0.35">
      <c r="B8923" s="7">
        <v>2032921</v>
      </c>
      <c r="C8923" s="1" t="s">
        <v>20</v>
      </c>
      <c r="D8923" s="1" t="s">
        <v>25</v>
      </c>
      <c r="E8923" s="1" t="s">
        <v>47</v>
      </c>
      <c r="F8923" s="1" t="s">
        <v>519</v>
      </c>
      <c r="G8923" s="3">
        <v>45482</v>
      </c>
      <c r="H8923" s="3">
        <v>45484</v>
      </c>
      <c r="I8923" s="6">
        <v>5500</v>
      </c>
      <c r="J8923" s="1">
        <v>2</v>
      </c>
      <c r="K8923" s="4">
        <v>0.02</v>
      </c>
      <c r="L8923" s="6">
        <f t="shared" si="280"/>
        <v>110</v>
      </c>
      <c r="M8923" s="8">
        <f t="shared" si="281"/>
        <v>10890</v>
      </c>
      <c r="N8923" s="21">
        <f>(sales[[#This Row],[Price]]*sales[[#This Row],[Qty]])-(sales[[#This Row],[Discount_Amt]]*sales[[#This Row],[Qty]])</f>
        <v>10780</v>
      </c>
    </row>
    <row r="8924" spans="2:14" hidden="1" x14ac:dyDescent="0.35">
      <c r="B8924" s="7">
        <v>2032922</v>
      </c>
      <c r="C8924" s="1" t="s">
        <v>21</v>
      </c>
      <c r="D8924" s="1" t="s">
        <v>26</v>
      </c>
      <c r="E8924" s="1" t="s">
        <v>48</v>
      </c>
      <c r="F8924" s="1" t="s">
        <v>520</v>
      </c>
      <c r="G8924" s="3">
        <v>45482</v>
      </c>
      <c r="H8924" s="3">
        <v>45485</v>
      </c>
      <c r="I8924" s="6">
        <v>1350</v>
      </c>
      <c r="J8924" s="1">
        <v>1</v>
      </c>
      <c r="K8924" s="4">
        <v>0.02</v>
      </c>
      <c r="L8924" s="6">
        <f t="shared" si="280"/>
        <v>27</v>
      </c>
      <c r="M8924" s="8">
        <f t="shared" si="281"/>
        <v>1323</v>
      </c>
      <c r="N8924" s="21">
        <f>(sales[[#This Row],[Price]]*sales[[#This Row],[Qty]])-(sales[[#This Row],[Discount_Amt]]*sales[[#This Row],[Qty]])</f>
        <v>1323</v>
      </c>
    </row>
    <row r="8925" spans="2:14" hidden="1" x14ac:dyDescent="0.35">
      <c r="B8925" s="7">
        <v>2032923</v>
      </c>
      <c r="C8925" s="1" t="s">
        <v>22</v>
      </c>
      <c r="D8925" s="1" t="s">
        <v>27</v>
      </c>
      <c r="E8925" s="1" t="s">
        <v>49</v>
      </c>
      <c r="F8925" s="1" t="s">
        <v>521</v>
      </c>
      <c r="G8925" s="3">
        <v>45482</v>
      </c>
      <c r="H8925" s="3">
        <v>45487</v>
      </c>
      <c r="I8925" s="6">
        <v>4500</v>
      </c>
      <c r="J8925" s="1">
        <v>2</v>
      </c>
      <c r="K8925" s="4">
        <v>0.02</v>
      </c>
      <c r="L8925" s="6">
        <f t="shared" si="280"/>
        <v>90</v>
      </c>
      <c r="M8925" s="8">
        <f t="shared" si="281"/>
        <v>8910</v>
      </c>
      <c r="N8925" s="21">
        <f>(sales[[#This Row],[Price]]*sales[[#This Row],[Qty]])-(sales[[#This Row],[Discount_Amt]]*sales[[#This Row],[Qty]])</f>
        <v>8820</v>
      </c>
    </row>
    <row r="8926" spans="2:14" hidden="1" x14ac:dyDescent="0.35">
      <c r="B8926" s="7">
        <v>2032924</v>
      </c>
      <c r="C8926" s="1" t="s">
        <v>23</v>
      </c>
      <c r="D8926" s="1" t="s">
        <v>28</v>
      </c>
      <c r="E8926" s="1" t="s">
        <v>50</v>
      </c>
      <c r="F8926" s="1" t="s">
        <v>518</v>
      </c>
      <c r="G8926" s="3">
        <v>45482</v>
      </c>
      <c r="H8926" s="3">
        <v>45483</v>
      </c>
      <c r="I8926" s="6">
        <v>2350</v>
      </c>
      <c r="J8926" s="1">
        <v>7</v>
      </c>
      <c r="K8926" s="4">
        <v>0.02</v>
      </c>
      <c r="L8926" s="6">
        <f t="shared" si="280"/>
        <v>47</v>
      </c>
      <c r="M8926" s="8">
        <f t="shared" si="281"/>
        <v>16403</v>
      </c>
      <c r="N8926" s="21">
        <f>(sales[[#This Row],[Price]]*sales[[#This Row],[Qty]])-(sales[[#This Row],[Discount_Amt]]*sales[[#This Row],[Qty]])</f>
        <v>16121</v>
      </c>
    </row>
    <row r="8927" spans="2:14" hidden="1" x14ac:dyDescent="0.35">
      <c r="B8927" s="7">
        <v>2032925</v>
      </c>
      <c r="C8927" s="1" t="s">
        <v>24</v>
      </c>
      <c r="D8927" s="1" t="s">
        <v>29</v>
      </c>
      <c r="E8927" s="1" t="s">
        <v>51</v>
      </c>
      <c r="F8927" s="1" t="s">
        <v>518</v>
      </c>
      <c r="G8927" s="3">
        <v>45482</v>
      </c>
      <c r="H8927" s="3">
        <v>45490</v>
      </c>
      <c r="I8927" s="6">
        <v>90</v>
      </c>
      <c r="J8927" s="1">
        <v>2</v>
      </c>
      <c r="K8927" s="4">
        <v>0.02</v>
      </c>
      <c r="L8927" s="6">
        <f t="shared" si="280"/>
        <v>1.8</v>
      </c>
      <c r="M8927" s="8">
        <f t="shared" si="281"/>
        <v>178.2</v>
      </c>
      <c r="N8927" s="21">
        <f>(sales[[#This Row],[Price]]*sales[[#This Row],[Qty]])-(sales[[#This Row],[Discount_Amt]]*sales[[#This Row],[Qty]])</f>
        <v>176.4</v>
      </c>
    </row>
    <row r="8928" spans="2:14" hidden="1" x14ac:dyDescent="0.35">
      <c r="B8928" s="7">
        <v>2032926</v>
      </c>
      <c r="C8928" s="1" t="s">
        <v>4</v>
      </c>
      <c r="D8928" s="1" t="s">
        <v>25</v>
      </c>
      <c r="E8928" s="1" t="s">
        <v>506</v>
      </c>
      <c r="F8928" s="1" t="s">
        <v>519</v>
      </c>
      <c r="G8928" s="3">
        <v>45482</v>
      </c>
      <c r="H8928" s="3">
        <v>45484</v>
      </c>
      <c r="I8928" s="6">
        <v>280</v>
      </c>
      <c r="J8928" s="1">
        <v>2</v>
      </c>
      <c r="K8928" s="4">
        <v>0.02</v>
      </c>
      <c r="L8928" s="6">
        <f t="shared" si="280"/>
        <v>5.6000000000000005</v>
      </c>
      <c r="M8928" s="8">
        <f t="shared" si="281"/>
        <v>554.4</v>
      </c>
      <c r="N8928" s="21">
        <f>(sales[[#This Row],[Price]]*sales[[#This Row],[Qty]])-(sales[[#This Row],[Discount_Amt]]*sales[[#This Row],[Qty]])</f>
        <v>548.79999999999995</v>
      </c>
    </row>
    <row r="8929" spans="2:14" hidden="1" x14ac:dyDescent="0.35">
      <c r="B8929" s="7">
        <v>2032927</v>
      </c>
      <c r="C8929" s="1" t="s">
        <v>5</v>
      </c>
      <c r="D8929" s="1" t="s">
        <v>26</v>
      </c>
      <c r="E8929" s="1" t="s">
        <v>507</v>
      </c>
      <c r="F8929" s="1" t="s">
        <v>521</v>
      </c>
      <c r="G8929" s="3">
        <v>45482</v>
      </c>
      <c r="H8929" s="3">
        <v>45485</v>
      </c>
      <c r="I8929" s="6">
        <v>70</v>
      </c>
      <c r="J8929" s="1">
        <v>1</v>
      </c>
      <c r="K8929" s="4">
        <v>7.0000000000000007E-2</v>
      </c>
      <c r="L8929" s="6">
        <f t="shared" si="280"/>
        <v>4.9000000000000004</v>
      </c>
      <c r="M8929" s="8">
        <f t="shared" si="281"/>
        <v>65.099999999999994</v>
      </c>
      <c r="N8929" s="21">
        <f>(sales[[#This Row],[Price]]*sales[[#This Row],[Qty]])-(sales[[#This Row],[Discount_Amt]]*sales[[#This Row],[Qty]])</f>
        <v>65.099999999999994</v>
      </c>
    </row>
    <row r="8930" spans="2:14" hidden="1" x14ac:dyDescent="0.35">
      <c r="B8930" s="7">
        <v>2032928</v>
      </c>
      <c r="C8930" s="1" t="s">
        <v>6</v>
      </c>
      <c r="D8930" s="1" t="s">
        <v>27</v>
      </c>
      <c r="E8930" s="1" t="s">
        <v>508</v>
      </c>
      <c r="F8930" s="1" t="s">
        <v>520</v>
      </c>
      <c r="G8930" s="3">
        <v>45482</v>
      </c>
      <c r="H8930" s="3">
        <v>45487</v>
      </c>
      <c r="I8930" s="6">
        <v>230</v>
      </c>
      <c r="J8930" s="1">
        <v>2</v>
      </c>
      <c r="K8930" s="4">
        <v>0.03</v>
      </c>
      <c r="L8930" s="6">
        <f t="shared" si="280"/>
        <v>6.8999999999999995</v>
      </c>
      <c r="M8930" s="8">
        <f t="shared" si="281"/>
        <v>453.1</v>
      </c>
      <c r="N8930" s="21">
        <f>(sales[[#This Row],[Price]]*sales[[#This Row],[Qty]])-(sales[[#This Row],[Discount_Amt]]*sales[[#This Row],[Qty]])</f>
        <v>446.2</v>
      </c>
    </row>
    <row r="8931" spans="2:14" hidden="1" x14ac:dyDescent="0.35">
      <c r="B8931" s="7">
        <v>2032929</v>
      </c>
      <c r="C8931" s="1" t="s">
        <v>7</v>
      </c>
      <c r="D8931" s="1" t="s">
        <v>28</v>
      </c>
      <c r="E8931" s="1" t="s">
        <v>31</v>
      </c>
      <c r="F8931" s="1" t="s">
        <v>518</v>
      </c>
      <c r="G8931" s="3">
        <v>45482</v>
      </c>
      <c r="H8931" s="3">
        <v>45483</v>
      </c>
      <c r="I8931" s="6">
        <v>7999</v>
      </c>
      <c r="J8931" s="1">
        <v>4</v>
      </c>
      <c r="K8931" s="4">
        <v>0.08</v>
      </c>
      <c r="L8931" s="6">
        <f t="shared" si="280"/>
        <v>639.91999999999996</v>
      </c>
      <c r="M8931" s="8">
        <f t="shared" si="281"/>
        <v>31356.080000000002</v>
      </c>
      <c r="N8931" s="21">
        <f>(sales[[#This Row],[Price]]*sales[[#This Row],[Qty]])-(sales[[#This Row],[Discount_Amt]]*sales[[#This Row],[Qty]])</f>
        <v>29436.32</v>
      </c>
    </row>
    <row r="8932" spans="2:14" x14ac:dyDescent="0.35">
      <c r="B8932" s="7">
        <v>2032930</v>
      </c>
      <c r="C8932" s="1" t="s">
        <v>10</v>
      </c>
      <c r="D8932" s="1" t="s">
        <v>29</v>
      </c>
      <c r="E8932" s="1" t="s">
        <v>32</v>
      </c>
      <c r="F8932" s="1" t="s">
        <v>519</v>
      </c>
      <c r="G8932" s="3">
        <v>45482</v>
      </c>
      <c r="H8932" s="3">
        <v>45490</v>
      </c>
      <c r="I8932" s="6">
        <v>850</v>
      </c>
      <c r="J8932" s="1">
        <v>3</v>
      </c>
      <c r="K8932" s="4">
        <v>0.05</v>
      </c>
      <c r="L8932" s="6">
        <f t="shared" si="280"/>
        <v>42.5</v>
      </c>
      <c r="M8932" s="8">
        <f t="shared" si="281"/>
        <v>2507.5</v>
      </c>
      <c r="N8932" s="21">
        <f>(sales[[#This Row],[Price]]*sales[[#This Row],[Qty]])-(sales[[#This Row],[Discount_Amt]]*sales[[#This Row],[Qty]])</f>
        <v>2422.5</v>
      </c>
    </row>
    <row r="8933" spans="2:14" hidden="1" x14ac:dyDescent="0.35">
      <c r="B8933" s="7">
        <v>2032931</v>
      </c>
      <c r="C8933" s="1" t="s">
        <v>8</v>
      </c>
      <c r="D8933" s="1" t="s">
        <v>25</v>
      </c>
      <c r="E8933" s="1" t="s">
        <v>38</v>
      </c>
      <c r="F8933" s="1" t="s">
        <v>520</v>
      </c>
      <c r="G8933" s="3">
        <v>45482</v>
      </c>
      <c r="H8933" s="3">
        <v>45484</v>
      </c>
      <c r="I8933" s="6">
        <v>65000</v>
      </c>
      <c r="J8933" s="1">
        <v>2</v>
      </c>
      <c r="K8933" s="4">
        <v>0.05</v>
      </c>
      <c r="L8933" s="6">
        <f t="shared" si="280"/>
        <v>3250</v>
      </c>
      <c r="M8933" s="8">
        <f t="shared" si="281"/>
        <v>126750</v>
      </c>
      <c r="N8933" s="21">
        <f>(sales[[#This Row],[Price]]*sales[[#This Row],[Qty]])-(sales[[#This Row],[Discount_Amt]]*sales[[#This Row],[Qty]])</f>
        <v>123500</v>
      </c>
    </row>
    <row r="8934" spans="2:14" hidden="1" x14ac:dyDescent="0.35">
      <c r="B8934" s="7">
        <v>2032932</v>
      </c>
      <c r="C8934" s="1" t="s">
        <v>9</v>
      </c>
      <c r="D8934" s="1" t="s">
        <v>457</v>
      </c>
      <c r="E8934" s="1" t="s">
        <v>33</v>
      </c>
      <c r="F8934" s="1" t="s">
        <v>521</v>
      </c>
      <c r="G8934" s="3">
        <v>45482</v>
      </c>
      <c r="H8934" s="3">
        <v>45485</v>
      </c>
      <c r="I8934" s="6">
        <v>450</v>
      </c>
      <c r="J8934" s="1">
        <v>1</v>
      </c>
      <c r="K8934" s="4">
        <v>0.05</v>
      </c>
      <c r="L8934" s="6">
        <f t="shared" si="280"/>
        <v>22.5</v>
      </c>
      <c r="M8934" s="8">
        <f t="shared" si="281"/>
        <v>427.5</v>
      </c>
      <c r="N8934" s="21">
        <f>(sales[[#This Row],[Price]]*sales[[#This Row],[Qty]])-(sales[[#This Row],[Discount_Amt]]*sales[[#This Row],[Qty]])</f>
        <v>427.5</v>
      </c>
    </row>
    <row r="8935" spans="2:14" x14ac:dyDescent="0.35">
      <c r="B8935" s="7">
        <v>2032933</v>
      </c>
      <c r="C8935" s="1" t="s">
        <v>11</v>
      </c>
      <c r="D8935" s="1" t="s">
        <v>25</v>
      </c>
      <c r="E8935" s="1" t="s">
        <v>34</v>
      </c>
      <c r="F8935" s="1" t="s">
        <v>518</v>
      </c>
      <c r="G8935" s="3">
        <v>45482</v>
      </c>
      <c r="H8935" s="3">
        <v>45487</v>
      </c>
      <c r="I8935" s="6">
        <v>1299</v>
      </c>
      <c r="J8935" s="1">
        <v>1</v>
      </c>
      <c r="K8935" s="4">
        <v>0.05</v>
      </c>
      <c r="L8935" s="6">
        <f t="shared" si="280"/>
        <v>64.95</v>
      </c>
      <c r="M8935" s="8">
        <f t="shared" si="281"/>
        <v>1234.05</v>
      </c>
      <c r="N8935" s="21">
        <f>(sales[[#This Row],[Price]]*sales[[#This Row],[Qty]])-(sales[[#This Row],[Discount_Amt]]*sales[[#This Row],[Qty]])</f>
        <v>1234.05</v>
      </c>
    </row>
    <row r="8936" spans="2:14" x14ac:dyDescent="0.35">
      <c r="B8936" s="7">
        <v>2032934</v>
      </c>
      <c r="C8936" s="1" t="s">
        <v>12</v>
      </c>
      <c r="D8936" s="1" t="s">
        <v>26</v>
      </c>
      <c r="E8936" s="1" t="s">
        <v>35</v>
      </c>
      <c r="F8936" s="1" t="s">
        <v>518</v>
      </c>
      <c r="G8936" s="3">
        <v>45482</v>
      </c>
      <c r="H8936" s="3">
        <v>45483</v>
      </c>
      <c r="I8936" s="6">
        <v>1700</v>
      </c>
      <c r="J8936" s="1">
        <v>2</v>
      </c>
      <c r="K8936" s="4">
        <v>0.03</v>
      </c>
      <c r="L8936" s="6">
        <f t="shared" si="280"/>
        <v>51</v>
      </c>
      <c r="M8936" s="8">
        <f t="shared" si="281"/>
        <v>3349</v>
      </c>
      <c r="N8936" s="21">
        <f>(sales[[#This Row],[Price]]*sales[[#This Row],[Qty]])-(sales[[#This Row],[Discount_Amt]]*sales[[#This Row],[Qty]])</f>
        <v>3298</v>
      </c>
    </row>
    <row r="8937" spans="2:14" hidden="1" x14ac:dyDescent="0.35">
      <c r="B8937" s="7">
        <v>2032935</v>
      </c>
      <c r="C8937" s="1" t="s">
        <v>13</v>
      </c>
      <c r="D8937" s="1" t="s">
        <v>27</v>
      </c>
      <c r="E8937" s="1" t="s">
        <v>36</v>
      </c>
      <c r="F8937" s="1" t="s">
        <v>519</v>
      </c>
      <c r="G8937" s="3">
        <v>45482</v>
      </c>
      <c r="H8937" s="3">
        <v>45490</v>
      </c>
      <c r="I8937" s="6">
        <v>55000</v>
      </c>
      <c r="J8937" s="1">
        <v>1</v>
      </c>
      <c r="K8937" s="4">
        <v>0.1</v>
      </c>
      <c r="L8937" s="6">
        <f t="shared" si="280"/>
        <v>5500</v>
      </c>
      <c r="M8937" s="8">
        <f t="shared" si="281"/>
        <v>49500</v>
      </c>
      <c r="N8937" s="21">
        <f>(sales[[#This Row],[Price]]*sales[[#This Row],[Qty]])-(sales[[#This Row],[Discount_Amt]]*sales[[#This Row],[Qty]])</f>
        <v>49500</v>
      </c>
    </row>
    <row r="8938" spans="2:14" hidden="1" x14ac:dyDescent="0.35">
      <c r="B8938" s="7">
        <v>2032936</v>
      </c>
      <c r="C8938" s="1" t="s">
        <v>14</v>
      </c>
      <c r="D8938" s="1" t="s">
        <v>28</v>
      </c>
      <c r="E8938" s="1" t="s">
        <v>37</v>
      </c>
      <c r="F8938" s="1" t="s">
        <v>521</v>
      </c>
      <c r="G8938" s="3">
        <v>45482</v>
      </c>
      <c r="H8938" s="3">
        <v>45484</v>
      </c>
      <c r="I8938" s="6">
        <v>57999</v>
      </c>
      <c r="J8938" s="1">
        <v>3</v>
      </c>
      <c r="K8938" s="4">
        <v>0.05</v>
      </c>
      <c r="L8938" s="6">
        <f t="shared" si="280"/>
        <v>2899.9500000000003</v>
      </c>
      <c r="M8938" s="8">
        <f t="shared" si="281"/>
        <v>171097.05</v>
      </c>
      <c r="N8938" s="21">
        <f>(sales[[#This Row],[Price]]*sales[[#This Row],[Qty]])-(sales[[#This Row],[Discount_Amt]]*sales[[#This Row],[Qty]])</f>
        <v>165297.15</v>
      </c>
    </row>
    <row r="8939" spans="2:14" hidden="1" x14ac:dyDescent="0.35">
      <c r="B8939" s="7">
        <v>2032937</v>
      </c>
      <c r="C8939" s="1" t="s">
        <v>15</v>
      </c>
      <c r="D8939" s="1" t="s">
        <v>29</v>
      </c>
      <c r="E8939" s="1" t="s">
        <v>39</v>
      </c>
      <c r="F8939" s="1" t="s">
        <v>520</v>
      </c>
      <c r="G8939" s="3">
        <v>45482</v>
      </c>
      <c r="H8939" s="3">
        <v>45485</v>
      </c>
      <c r="I8939" s="6">
        <v>1399</v>
      </c>
      <c r="J8939" s="1">
        <v>2</v>
      </c>
      <c r="K8939" s="4">
        <v>0.05</v>
      </c>
      <c r="L8939" s="6">
        <f t="shared" si="280"/>
        <v>69.95</v>
      </c>
      <c r="M8939" s="8">
        <f t="shared" si="281"/>
        <v>2728.05</v>
      </c>
      <c r="N8939" s="21">
        <f>(sales[[#This Row],[Price]]*sales[[#This Row],[Qty]])-(sales[[#This Row],[Discount_Amt]]*sales[[#This Row],[Qty]])</f>
        <v>2658.1</v>
      </c>
    </row>
    <row r="8940" spans="2:14" hidden="1" x14ac:dyDescent="0.35">
      <c r="B8940" s="7">
        <v>2032938</v>
      </c>
      <c r="C8940" s="1" t="s">
        <v>16</v>
      </c>
      <c r="D8940" s="1" t="s">
        <v>25</v>
      </c>
      <c r="E8940" s="1" t="s">
        <v>40</v>
      </c>
      <c r="F8940" s="1" t="s">
        <v>518</v>
      </c>
      <c r="G8940" s="3">
        <v>45482</v>
      </c>
      <c r="H8940" s="3">
        <v>45487</v>
      </c>
      <c r="I8940" s="6">
        <v>999</v>
      </c>
      <c r="J8940" s="1">
        <v>1</v>
      </c>
      <c r="K8940" s="4">
        <v>0.02</v>
      </c>
      <c r="L8940" s="6">
        <f t="shared" si="280"/>
        <v>19.98</v>
      </c>
      <c r="M8940" s="8">
        <f t="shared" si="281"/>
        <v>979.02</v>
      </c>
      <c r="N8940" s="21">
        <f>(sales[[#This Row],[Price]]*sales[[#This Row],[Qty]])-(sales[[#This Row],[Discount_Amt]]*sales[[#This Row],[Qty]])</f>
        <v>979.02</v>
      </c>
    </row>
    <row r="8941" spans="2:14" x14ac:dyDescent="0.35">
      <c r="B8941" s="7">
        <v>2032939</v>
      </c>
      <c r="C8941" s="1" t="s">
        <v>17</v>
      </c>
      <c r="D8941" s="1" t="s">
        <v>30</v>
      </c>
      <c r="E8941" s="1" t="s">
        <v>41</v>
      </c>
      <c r="F8941" s="1" t="s">
        <v>519</v>
      </c>
      <c r="G8941" s="3">
        <v>45482</v>
      </c>
      <c r="H8941" s="3">
        <v>45483</v>
      </c>
      <c r="I8941" s="6">
        <v>2099</v>
      </c>
      <c r="J8941" s="1">
        <v>2</v>
      </c>
      <c r="K8941" s="4">
        <v>0.06</v>
      </c>
      <c r="L8941" s="6">
        <f t="shared" si="280"/>
        <v>125.94</v>
      </c>
      <c r="M8941" s="8">
        <f t="shared" si="281"/>
        <v>4072.06</v>
      </c>
      <c r="N8941" s="21">
        <f>(sales[[#This Row],[Price]]*sales[[#This Row],[Qty]])-(sales[[#This Row],[Discount_Amt]]*sales[[#This Row],[Qty]])</f>
        <v>3946.12</v>
      </c>
    </row>
    <row r="8942" spans="2:14" hidden="1" x14ac:dyDescent="0.35">
      <c r="B8942" s="7">
        <v>2032940</v>
      </c>
      <c r="C8942" s="1" t="s">
        <v>18</v>
      </c>
      <c r="D8942" s="1" t="s">
        <v>27</v>
      </c>
      <c r="E8942" s="1" t="s">
        <v>42</v>
      </c>
      <c r="F8942" s="1" t="s">
        <v>520</v>
      </c>
      <c r="G8942" s="3">
        <v>45482</v>
      </c>
      <c r="H8942" s="3">
        <v>45490</v>
      </c>
      <c r="I8942" s="6">
        <v>11000</v>
      </c>
      <c r="J8942" s="1">
        <v>1</v>
      </c>
      <c r="K8942" s="4">
        <v>0.15</v>
      </c>
      <c r="L8942" s="6">
        <f t="shared" ref="L8942:L9005" si="282">I8942*K8942</f>
        <v>1650</v>
      </c>
      <c r="M8942" s="8">
        <f t="shared" ref="M8942:M9005" si="283">I8942*J8942-L8942</f>
        <v>9350</v>
      </c>
      <c r="N8942" s="21">
        <f>(sales[[#This Row],[Price]]*sales[[#This Row],[Qty]])-(sales[[#This Row],[Discount_Amt]]*sales[[#This Row],[Qty]])</f>
        <v>9350</v>
      </c>
    </row>
    <row r="8943" spans="2:14" hidden="1" x14ac:dyDescent="0.35">
      <c r="B8943" s="7">
        <v>2032941</v>
      </c>
      <c r="C8943" s="1" t="s">
        <v>19</v>
      </c>
      <c r="D8943" s="1" t="s">
        <v>28</v>
      </c>
      <c r="E8943" s="1" t="s">
        <v>43</v>
      </c>
      <c r="F8943" s="1" t="s">
        <v>521</v>
      </c>
      <c r="G8943" s="3">
        <v>45482</v>
      </c>
      <c r="H8943" s="3">
        <v>45484</v>
      </c>
      <c r="I8943" s="6">
        <v>800</v>
      </c>
      <c r="J8943" s="1">
        <v>2</v>
      </c>
      <c r="K8943" s="4">
        <v>0.02</v>
      </c>
      <c r="L8943" s="6">
        <f t="shared" si="282"/>
        <v>16</v>
      </c>
      <c r="M8943" s="8">
        <f t="shared" si="283"/>
        <v>1584</v>
      </c>
      <c r="N8943" s="21">
        <f>(sales[[#This Row],[Price]]*sales[[#This Row],[Qty]])-(sales[[#This Row],[Discount_Amt]]*sales[[#This Row],[Qty]])</f>
        <v>1568</v>
      </c>
    </row>
    <row r="8944" spans="2:14" hidden="1" x14ac:dyDescent="0.35">
      <c r="B8944" s="7">
        <v>2032942</v>
      </c>
      <c r="C8944" s="1" t="s">
        <v>20</v>
      </c>
      <c r="D8944" s="1" t="s">
        <v>29</v>
      </c>
      <c r="E8944" s="1" t="s">
        <v>44</v>
      </c>
      <c r="F8944" s="1" t="s">
        <v>518</v>
      </c>
      <c r="G8944" s="3">
        <v>45482</v>
      </c>
      <c r="H8944" s="3">
        <v>45485</v>
      </c>
      <c r="I8944" s="6">
        <v>5500</v>
      </c>
      <c r="J8944" s="1">
        <v>3</v>
      </c>
      <c r="K8944" s="4">
        <v>0.02</v>
      </c>
      <c r="L8944" s="6">
        <f t="shared" si="282"/>
        <v>110</v>
      </c>
      <c r="M8944" s="8">
        <f t="shared" si="283"/>
        <v>16390</v>
      </c>
      <c r="N8944" s="21">
        <f>(sales[[#This Row],[Price]]*sales[[#This Row],[Qty]])-(sales[[#This Row],[Discount_Amt]]*sales[[#This Row],[Qty]])</f>
        <v>16170</v>
      </c>
    </row>
    <row r="8945" spans="2:14" hidden="1" x14ac:dyDescent="0.35">
      <c r="B8945" s="7">
        <v>2032943</v>
      </c>
      <c r="C8945" s="1" t="s">
        <v>21</v>
      </c>
      <c r="D8945" s="1" t="s">
        <v>25</v>
      </c>
      <c r="E8945" s="1" t="s">
        <v>45</v>
      </c>
      <c r="F8945" s="1" t="s">
        <v>518</v>
      </c>
      <c r="G8945" s="3">
        <v>45482</v>
      </c>
      <c r="H8945" s="3">
        <v>45487</v>
      </c>
      <c r="I8945" s="6">
        <v>1350</v>
      </c>
      <c r="J8945" s="1">
        <v>2</v>
      </c>
      <c r="K8945" s="4">
        <v>0.02</v>
      </c>
      <c r="L8945" s="6">
        <f t="shared" si="282"/>
        <v>27</v>
      </c>
      <c r="M8945" s="8">
        <f t="shared" si="283"/>
        <v>2673</v>
      </c>
      <c r="N8945" s="21">
        <f>(sales[[#This Row],[Price]]*sales[[#This Row],[Qty]])-(sales[[#This Row],[Discount_Amt]]*sales[[#This Row],[Qty]])</f>
        <v>2646</v>
      </c>
    </row>
    <row r="8946" spans="2:14" hidden="1" x14ac:dyDescent="0.35">
      <c r="B8946" s="7">
        <v>2032944</v>
      </c>
      <c r="C8946" s="1" t="s">
        <v>22</v>
      </c>
      <c r="D8946" s="1" t="s">
        <v>26</v>
      </c>
      <c r="E8946" s="1" t="s">
        <v>46</v>
      </c>
      <c r="F8946" s="1" t="s">
        <v>519</v>
      </c>
      <c r="G8946" s="3">
        <v>45482</v>
      </c>
      <c r="H8946" s="3">
        <v>45483</v>
      </c>
      <c r="I8946" s="6">
        <v>4500</v>
      </c>
      <c r="J8946" s="1">
        <v>7</v>
      </c>
      <c r="K8946" s="4">
        <v>0.02</v>
      </c>
      <c r="L8946" s="6">
        <f t="shared" si="282"/>
        <v>90</v>
      </c>
      <c r="M8946" s="8">
        <f t="shared" si="283"/>
        <v>31410</v>
      </c>
      <c r="N8946" s="21">
        <f>(sales[[#This Row],[Price]]*sales[[#This Row],[Qty]])-(sales[[#This Row],[Discount_Amt]]*sales[[#This Row],[Qty]])</f>
        <v>30870</v>
      </c>
    </row>
    <row r="8947" spans="2:14" hidden="1" x14ac:dyDescent="0.35">
      <c r="B8947" s="7">
        <v>2032945</v>
      </c>
      <c r="C8947" s="1" t="s">
        <v>23</v>
      </c>
      <c r="D8947" s="1" t="s">
        <v>27</v>
      </c>
      <c r="E8947" s="1" t="s">
        <v>47</v>
      </c>
      <c r="F8947" s="1" t="s">
        <v>521</v>
      </c>
      <c r="G8947" s="3">
        <v>45482</v>
      </c>
      <c r="H8947" s="3">
        <v>45490</v>
      </c>
      <c r="I8947" s="6">
        <v>2350</v>
      </c>
      <c r="J8947" s="1">
        <v>2</v>
      </c>
      <c r="K8947" s="4">
        <v>0.02</v>
      </c>
      <c r="L8947" s="6">
        <f t="shared" si="282"/>
        <v>47</v>
      </c>
      <c r="M8947" s="8">
        <f t="shared" si="283"/>
        <v>4653</v>
      </c>
      <c r="N8947" s="21">
        <f>(sales[[#This Row],[Price]]*sales[[#This Row],[Qty]])-(sales[[#This Row],[Discount_Amt]]*sales[[#This Row],[Qty]])</f>
        <v>4606</v>
      </c>
    </row>
    <row r="8948" spans="2:14" hidden="1" x14ac:dyDescent="0.35">
      <c r="B8948" s="7">
        <v>2032946</v>
      </c>
      <c r="C8948" s="1" t="s">
        <v>24</v>
      </c>
      <c r="D8948" s="1" t="s">
        <v>28</v>
      </c>
      <c r="E8948" s="1" t="s">
        <v>48</v>
      </c>
      <c r="F8948" s="1" t="s">
        <v>520</v>
      </c>
      <c r="G8948" s="3">
        <v>45482</v>
      </c>
      <c r="H8948" s="3">
        <v>45484</v>
      </c>
      <c r="I8948" s="6">
        <v>90</v>
      </c>
      <c r="J8948" s="1">
        <v>1</v>
      </c>
      <c r="K8948" s="4">
        <v>0.02</v>
      </c>
      <c r="L8948" s="6">
        <f t="shared" si="282"/>
        <v>1.8</v>
      </c>
      <c r="M8948" s="8">
        <f t="shared" si="283"/>
        <v>88.2</v>
      </c>
      <c r="N8948" s="21">
        <f>(sales[[#This Row],[Price]]*sales[[#This Row],[Qty]])-(sales[[#This Row],[Discount_Amt]]*sales[[#This Row],[Qty]])</f>
        <v>88.2</v>
      </c>
    </row>
    <row r="8949" spans="2:14" hidden="1" x14ac:dyDescent="0.35">
      <c r="B8949" s="7">
        <v>2032947</v>
      </c>
      <c r="C8949" s="1" t="s">
        <v>4</v>
      </c>
      <c r="D8949" s="1" t="s">
        <v>29</v>
      </c>
      <c r="E8949" s="1" t="s">
        <v>49</v>
      </c>
      <c r="F8949" s="1" t="s">
        <v>518</v>
      </c>
      <c r="G8949" s="3">
        <v>45482</v>
      </c>
      <c r="H8949" s="3">
        <v>45485</v>
      </c>
      <c r="I8949" s="6">
        <v>280</v>
      </c>
      <c r="J8949" s="1">
        <v>1</v>
      </c>
      <c r="K8949" s="4">
        <v>0.02</v>
      </c>
      <c r="L8949" s="6">
        <f t="shared" si="282"/>
        <v>5.6000000000000005</v>
      </c>
      <c r="M8949" s="8">
        <f t="shared" si="283"/>
        <v>274.39999999999998</v>
      </c>
      <c r="N8949" s="21">
        <f>(sales[[#This Row],[Price]]*sales[[#This Row],[Qty]])-(sales[[#This Row],[Discount_Amt]]*sales[[#This Row],[Qty]])</f>
        <v>274.39999999999998</v>
      </c>
    </row>
    <row r="8950" spans="2:14" hidden="1" x14ac:dyDescent="0.35">
      <c r="B8950" s="7">
        <v>2032948</v>
      </c>
      <c r="C8950" s="1" t="s">
        <v>5</v>
      </c>
      <c r="D8950" s="1" t="s">
        <v>25</v>
      </c>
      <c r="E8950" s="1" t="s">
        <v>50</v>
      </c>
      <c r="F8950" s="1" t="s">
        <v>519</v>
      </c>
      <c r="G8950" s="3">
        <v>45482</v>
      </c>
      <c r="H8950" s="3">
        <v>45487</v>
      </c>
      <c r="I8950" s="6">
        <v>70</v>
      </c>
      <c r="J8950" s="1">
        <v>1</v>
      </c>
      <c r="K8950" s="4">
        <v>0.02</v>
      </c>
      <c r="L8950" s="6">
        <f t="shared" si="282"/>
        <v>1.4000000000000001</v>
      </c>
      <c r="M8950" s="8">
        <f t="shared" si="283"/>
        <v>68.599999999999994</v>
      </c>
      <c r="N8950" s="21">
        <f>(sales[[#This Row],[Price]]*sales[[#This Row],[Qty]])-(sales[[#This Row],[Discount_Amt]]*sales[[#This Row],[Qty]])</f>
        <v>68.599999999999994</v>
      </c>
    </row>
    <row r="8951" spans="2:14" hidden="1" x14ac:dyDescent="0.35">
      <c r="B8951" s="7">
        <v>2032949</v>
      </c>
      <c r="C8951" s="1" t="s">
        <v>6</v>
      </c>
      <c r="D8951" s="1" t="s">
        <v>26</v>
      </c>
      <c r="E8951" s="1" t="s">
        <v>51</v>
      </c>
      <c r="F8951" s="1" t="s">
        <v>520</v>
      </c>
      <c r="G8951" s="3">
        <v>45482</v>
      </c>
      <c r="H8951" s="3">
        <v>45483</v>
      </c>
      <c r="I8951" s="6">
        <v>230</v>
      </c>
      <c r="J8951" s="1">
        <v>2</v>
      </c>
      <c r="K8951" s="4">
        <v>7.0000000000000007E-2</v>
      </c>
      <c r="L8951" s="6">
        <f t="shared" si="282"/>
        <v>16.100000000000001</v>
      </c>
      <c r="M8951" s="8">
        <f t="shared" si="283"/>
        <v>443.9</v>
      </c>
      <c r="N8951" s="21">
        <f>(sales[[#This Row],[Price]]*sales[[#This Row],[Qty]])-(sales[[#This Row],[Discount_Amt]]*sales[[#This Row],[Qty]])</f>
        <v>427.8</v>
      </c>
    </row>
    <row r="8952" spans="2:14" hidden="1" x14ac:dyDescent="0.35">
      <c r="B8952" s="7">
        <v>2032950</v>
      </c>
      <c r="C8952" s="1" t="s">
        <v>7</v>
      </c>
      <c r="D8952" s="1" t="s">
        <v>27</v>
      </c>
      <c r="E8952" s="1" t="s">
        <v>506</v>
      </c>
      <c r="F8952" s="1" t="s">
        <v>521</v>
      </c>
      <c r="G8952" s="3">
        <v>45482</v>
      </c>
      <c r="H8952" s="3">
        <v>45490</v>
      </c>
      <c r="I8952" s="6">
        <v>7999</v>
      </c>
      <c r="J8952" s="1">
        <v>1</v>
      </c>
      <c r="K8952" s="4">
        <v>0.03</v>
      </c>
      <c r="L8952" s="6">
        <f t="shared" si="282"/>
        <v>239.97</v>
      </c>
      <c r="M8952" s="8">
        <f t="shared" si="283"/>
        <v>7759.03</v>
      </c>
      <c r="N8952" s="21">
        <f>(sales[[#This Row],[Price]]*sales[[#This Row],[Qty]])-(sales[[#This Row],[Discount_Amt]]*sales[[#This Row],[Qty]])</f>
        <v>7759.03</v>
      </c>
    </row>
    <row r="8953" spans="2:14" x14ac:dyDescent="0.35">
      <c r="B8953" s="7">
        <v>2032951</v>
      </c>
      <c r="C8953" s="1" t="s">
        <v>10</v>
      </c>
      <c r="D8953" s="1" t="s">
        <v>28</v>
      </c>
      <c r="E8953" s="1" t="s">
        <v>507</v>
      </c>
      <c r="F8953" s="1" t="s">
        <v>518</v>
      </c>
      <c r="G8953" s="3">
        <v>45482</v>
      </c>
      <c r="H8953" s="3">
        <v>45484</v>
      </c>
      <c r="I8953" s="6">
        <v>850</v>
      </c>
      <c r="J8953" s="1">
        <v>2</v>
      </c>
      <c r="K8953" s="4">
        <v>0.08</v>
      </c>
      <c r="L8953" s="6">
        <f t="shared" si="282"/>
        <v>68</v>
      </c>
      <c r="M8953" s="8">
        <f t="shared" si="283"/>
        <v>1632</v>
      </c>
      <c r="N8953" s="21">
        <f>(sales[[#This Row],[Price]]*sales[[#This Row],[Qty]])-(sales[[#This Row],[Discount_Amt]]*sales[[#This Row],[Qty]])</f>
        <v>1564</v>
      </c>
    </row>
    <row r="8954" spans="2:14" hidden="1" x14ac:dyDescent="0.35">
      <c r="B8954" s="7">
        <v>2032952</v>
      </c>
      <c r="C8954" s="1" t="s">
        <v>8</v>
      </c>
      <c r="D8954" s="1" t="s">
        <v>29</v>
      </c>
      <c r="E8954" s="1" t="s">
        <v>508</v>
      </c>
      <c r="F8954" s="1" t="s">
        <v>518</v>
      </c>
      <c r="G8954" s="3">
        <v>45482</v>
      </c>
      <c r="H8954" s="3">
        <v>45485</v>
      </c>
      <c r="I8954" s="6">
        <v>65000</v>
      </c>
      <c r="J8954" s="1">
        <v>7</v>
      </c>
      <c r="K8954" s="4">
        <v>0.05</v>
      </c>
      <c r="L8954" s="6">
        <f t="shared" si="282"/>
        <v>3250</v>
      </c>
      <c r="M8954" s="8">
        <f t="shared" si="283"/>
        <v>451750</v>
      </c>
      <c r="N8954" s="21">
        <f>(sales[[#This Row],[Price]]*sales[[#This Row],[Qty]])-(sales[[#This Row],[Discount_Amt]]*sales[[#This Row],[Qty]])</f>
        <v>432250</v>
      </c>
    </row>
    <row r="8955" spans="2:14" hidden="1" x14ac:dyDescent="0.35">
      <c r="B8955" s="7">
        <v>2032953</v>
      </c>
      <c r="C8955" s="1" t="s">
        <v>9</v>
      </c>
      <c r="D8955" s="1" t="s">
        <v>25</v>
      </c>
      <c r="E8955" s="1" t="s">
        <v>31</v>
      </c>
      <c r="F8955" s="1" t="s">
        <v>519</v>
      </c>
      <c r="G8955" s="3">
        <v>45482</v>
      </c>
      <c r="H8955" s="3">
        <v>45487</v>
      </c>
      <c r="I8955" s="6">
        <v>450</v>
      </c>
      <c r="J8955" s="1">
        <v>2</v>
      </c>
      <c r="K8955" s="4">
        <v>0.05</v>
      </c>
      <c r="L8955" s="6">
        <f t="shared" si="282"/>
        <v>22.5</v>
      </c>
      <c r="M8955" s="8">
        <f t="shared" si="283"/>
        <v>877.5</v>
      </c>
      <c r="N8955" s="21">
        <f>(sales[[#This Row],[Price]]*sales[[#This Row],[Qty]])-(sales[[#This Row],[Discount_Amt]]*sales[[#This Row],[Qty]])</f>
        <v>855</v>
      </c>
    </row>
    <row r="8956" spans="2:14" x14ac:dyDescent="0.35">
      <c r="B8956" s="7">
        <v>2032954</v>
      </c>
      <c r="C8956" s="1" t="s">
        <v>11</v>
      </c>
      <c r="D8956" s="1" t="s">
        <v>458</v>
      </c>
      <c r="E8956" s="1" t="s">
        <v>32</v>
      </c>
      <c r="F8956" s="1" t="s">
        <v>521</v>
      </c>
      <c r="G8956" s="3">
        <v>45482</v>
      </c>
      <c r="H8956" s="3">
        <v>45483</v>
      </c>
      <c r="I8956" s="6">
        <v>1299</v>
      </c>
      <c r="J8956" s="1">
        <v>2</v>
      </c>
      <c r="K8956" s="4">
        <v>0.05</v>
      </c>
      <c r="L8956" s="6">
        <f t="shared" si="282"/>
        <v>64.95</v>
      </c>
      <c r="M8956" s="8">
        <f t="shared" si="283"/>
        <v>2533.0500000000002</v>
      </c>
      <c r="N8956" s="21">
        <f>(sales[[#This Row],[Price]]*sales[[#This Row],[Qty]])-(sales[[#This Row],[Discount_Amt]]*sales[[#This Row],[Qty]])</f>
        <v>2468.1</v>
      </c>
    </row>
    <row r="8957" spans="2:14" x14ac:dyDescent="0.35">
      <c r="B8957" s="7">
        <v>2032955</v>
      </c>
      <c r="C8957" s="1" t="s">
        <v>12</v>
      </c>
      <c r="D8957" s="1" t="s">
        <v>25</v>
      </c>
      <c r="E8957" s="1" t="s">
        <v>38</v>
      </c>
      <c r="F8957" s="1" t="s">
        <v>520</v>
      </c>
      <c r="G8957" s="3">
        <v>45482</v>
      </c>
      <c r="H8957" s="3">
        <v>45490</v>
      </c>
      <c r="I8957" s="6">
        <v>1700</v>
      </c>
      <c r="J8957" s="1">
        <v>1</v>
      </c>
      <c r="K8957" s="4">
        <v>0.05</v>
      </c>
      <c r="L8957" s="6">
        <f t="shared" si="282"/>
        <v>85</v>
      </c>
      <c r="M8957" s="8">
        <f t="shared" si="283"/>
        <v>1615</v>
      </c>
      <c r="N8957" s="21">
        <f>(sales[[#This Row],[Price]]*sales[[#This Row],[Qty]])-(sales[[#This Row],[Discount_Amt]]*sales[[#This Row],[Qty]])</f>
        <v>1615</v>
      </c>
    </row>
    <row r="8958" spans="2:14" hidden="1" x14ac:dyDescent="0.35">
      <c r="B8958" s="7">
        <v>2032956</v>
      </c>
      <c r="C8958" s="1" t="s">
        <v>13</v>
      </c>
      <c r="D8958" s="1" t="s">
        <v>26</v>
      </c>
      <c r="E8958" s="1" t="s">
        <v>33</v>
      </c>
      <c r="F8958" s="1" t="s">
        <v>518</v>
      </c>
      <c r="G8958" s="3">
        <v>45482</v>
      </c>
      <c r="H8958" s="3">
        <v>45484</v>
      </c>
      <c r="I8958" s="6">
        <v>55000</v>
      </c>
      <c r="J8958" s="1">
        <v>2</v>
      </c>
      <c r="K8958" s="4">
        <v>0.03</v>
      </c>
      <c r="L8958" s="6">
        <f t="shared" si="282"/>
        <v>1650</v>
      </c>
      <c r="M8958" s="8">
        <f t="shared" si="283"/>
        <v>108350</v>
      </c>
      <c r="N8958" s="21">
        <f>(sales[[#This Row],[Price]]*sales[[#This Row],[Qty]])-(sales[[#This Row],[Discount_Amt]]*sales[[#This Row],[Qty]])</f>
        <v>106700</v>
      </c>
    </row>
    <row r="8959" spans="2:14" hidden="1" x14ac:dyDescent="0.35">
      <c r="B8959" s="7">
        <v>2032957</v>
      </c>
      <c r="C8959" s="1" t="s">
        <v>14</v>
      </c>
      <c r="D8959" s="1" t="s">
        <v>27</v>
      </c>
      <c r="E8959" s="1" t="s">
        <v>34</v>
      </c>
      <c r="F8959" s="1" t="s">
        <v>519</v>
      </c>
      <c r="G8959" s="3">
        <v>45482</v>
      </c>
      <c r="H8959" s="3">
        <v>45485</v>
      </c>
      <c r="I8959" s="6">
        <v>57999</v>
      </c>
      <c r="J8959" s="1">
        <v>4</v>
      </c>
      <c r="K8959" s="4">
        <v>0.1</v>
      </c>
      <c r="L8959" s="6">
        <f t="shared" si="282"/>
        <v>5799.9000000000005</v>
      </c>
      <c r="M8959" s="8">
        <f t="shared" si="283"/>
        <v>226196.1</v>
      </c>
      <c r="N8959" s="21">
        <f>(sales[[#This Row],[Price]]*sales[[#This Row],[Qty]])-(sales[[#This Row],[Discount_Amt]]*sales[[#This Row],[Qty]])</f>
        <v>208796.4</v>
      </c>
    </row>
    <row r="8960" spans="2:14" hidden="1" x14ac:dyDescent="0.35">
      <c r="B8960" s="7">
        <v>2032958</v>
      </c>
      <c r="C8960" s="1" t="s">
        <v>15</v>
      </c>
      <c r="D8960" s="1" t="s">
        <v>28</v>
      </c>
      <c r="E8960" s="1" t="s">
        <v>35</v>
      </c>
      <c r="F8960" s="1" t="s">
        <v>520</v>
      </c>
      <c r="G8960" s="3">
        <v>45482</v>
      </c>
      <c r="H8960" s="3">
        <v>45487</v>
      </c>
      <c r="I8960" s="6">
        <v>1399</v>
      </c>
      <c r="J8960" s="1">
        <v>3</v>
      </c>
      <c r="K8960" s="4">
        <v>0.05</v>
      </c>
      <c r="L8960" s="6">
        <f t="shared" si="282"/>
        <v>69.95</v>
      </c>
      <c r="M8960" s="8">
        <f t="shared" si="283"/>
        <v>4127.05</v>
      </c>
      <c r="N8960" s="21">
        <f>(sales[[#This Row],[Price]]*sales[[#This Row],[Qty]])-(sales[[#This Row],[Discount_Amt]]*sales[[#This Row],[Qty]])</f>
        <v>3987.15</v>
      </c>
    </row>
    <row r="8961" spans="2:14" hidden="1" x14ac:dyDescent="0.35">
      <c r="B8961" s="7">
        <v>2032959</v>
      </c>
      <c r="C8961" s="1" t="s">
        <v>16</v>
      </c>
      <c r="D8961" s="1" t="s">
        <v>29</v>
      </c>
      <c r="E8961" s="1" t="s">
        <v>36</v>
      </c>
      <c r="F8961" s="1" t="s">
        <v>521</v>
      </c>
      <c r="G8961" s="3">
        <v>45482</v>
      </c>
      <c r="H8961" s="3">
        <v>45483</v>
      </c>
      <c r="I8961" s="6">
        <v>999</v>
      </c>
      <c r="J8961" s="1">
        <v>2</v>
      </c>
      <c r="K8961" s="4">
        <v>0.05</v>
      </c>
      <c r="L8961" s="6">
        <f t="shared" si="282"/>
        <v>49.95</v>
      </c>
      <c r="M8961" s="8">
        <f t="shared" si="283"/>
        <v>1948.05</v>
      </c>
      <c r="N8961" s="21">
        <f>(sales[[#This Row],[Price]]*sales[[#This Row],[Qty]])-(sales[[#This Row],[Discount_Amt]]*sales[[#This Row],[Qty]])</f>
        <v>1898.1</v>
      </c>
    </row>
    <row r="8962" spans="2:14" x14ac:dyDescent="0.35">
      <c r="B8962" s="7">
        <v>2032960</v>
      </c>
      <c r="C8962" s="1" t="s">
        <v>17</v>
      </c>
      <c r="D8962" s="1" t="s">
        <v>25</v>
      </c>
      <c r="E8962" s="1" t="s">
        <v>37</v>
      </c>
      <c r="F8962" s="1" t="s">
        <v>518</v>
      </c>
      <c r="G8962" s="3">
        <v>45482</v>
      </c>
      <c r="H8962" s="3">
        <v>45490</v>
      </c>
      <c r="I8962" s="6">
        <v>2099</v>
      </c>
      <c r="J8962" s="1">
        <v>1</v>
      </c>
      <c r="K8962" s="4">
        <v>0.02</v>
      </c>
      <c r="L8962" s="6">
        <f t="shared" si="282"/>
        <v>41.980000000000004</v>
      </c>
      <c r="M8962" s="8">
        <f t="shared" si="283"/>
        <v>2057.02</v>
      </c>
      <c r="N8962" s="21">
        <f>(sales[[#This Row],[Price]]*sales[[#This Row],[Qty]])-(sales[[#This Row],[Discount_Amt]]*sales[[#This Row],[Qty]])</f>
        <v>2057.02</v>
      </c>
    </row>
    <row r="8963" spans="2:14" hidden="1" x14ac:dyDescent="0.35">
      <c r="B8963" s="7">
        <v>2032961</v>
      </c>
      <c r="C8963" s="1" t="s">
        <v>18</v>
      </c>
      <c r="D8963" s="1" t="s">
        <v>30</v>
      </c>
      <c r="E8963" s="1" t="s">
        <v>39</v>
      </c>
      <c r="F8963" s="1" t="s">
        <v>518</v>
      </c>
      <c r="G8963" s="3">
        <v>45482</v>
      </c>
      <c r="H8963" s="3">
        <v>45484</v>
      </c>
      <c r="I8963" s="6">
        <v>11000</v>
      </c>
      <c r="J8963" s="1">
        <v>1</v>
      </c>
      <c r="K8963" s="4">
        <v>0.06</v>
      </c>
      <c r="L8963" s="6">
        <f t="shared" si="282"/>
        <v>660</v>
      </c>
      <c r="M8963" s="8">
        <f t="shared" si="283"/>
        <v>10340</v>
      </c>
      <c r="N8963" s="21">
        <f>(sales[[#This Row],[Price]]*sales[[#This Row],[Qty]])-(sales[[#This Row],[Discount_Amt]]*sales[[#This Row],[Qty]])</f>
        <v>10340</v>
      </c>
    </row>
    <row r="8964" spans="2:14" hidden="1" x14ac:dyDescent="0.35">
      <c r="B8964" s="7">
        <v>2032962</v>
      </c>
      <c r="C8964" s="1" t="s">
        <v>19</v>
      </c>
      <c r="D8964" s="1" t="s">
        <v>27</v>
      </c>
      <c r="E8964" s="1" t="s">
        <v>40</v>
      </c>
      <c r="F8964" s="1" t="s">
        <v>519</v>
      </c>
      <c r="G8964" s="3">
        <v>45482</v>
      </c>
      <c r="H8964" s="3">
        <v>45485</v>
      </c>
      <c r="I8964" s="6">
        <v>800</v>
      </c>
      <c r="J8964" s="1">
        <v>2</v>
      </c>
      <c r="K8964" s="4">
        <v>0.15</v>
      </c>
      <c r="L8964" s="6">
        <f t="shared" si="282"/>
        <v>120</v>
      </c>
      <c r="M8964" s="8">
        <f t="shared" si="283"/>
        <v>1480</v>
      </c>
      <c r="N8964" s="21">
        <f>(sales[[#This Row],[Price]]*sales[[#This Row],[Qty]])-(sales[[#This Row],[Discount_Amt]]*sales[[#This Row],[Qty]])</f>
        <v>1360</v>
      </c>
    </row>
    <row r="8965" spans="2:14" hidden="1" x14ac:dyDescent="0.35">
      <c r="B8965" s="7">
        <v>2032963</v>
      </c>
      <c r="C8965" s="1" t="s">
        <v>20</v>
      </c>
      <c r="D8965" s="1" t="s">
        <v>28</v>
      </c>
      <c r="E8965" s="1" t="s">
        <v>41</v>
      </c>
      <c r="F8965" s="1" t="s">
        <v>521</v>
      </c>
      <c r="G8965" s="3">
        <v>45482</v>
      </c>
      <c r="H8965" s="3">
        <v>45487</v>
      </c>
      <c r="I8965" s="6">
        <v>5500</v>
      </c>
      <c r="J8965" s="1">
        <v>1</v>
      </c>
      <c r="K8965" s="4">
        <v>0.02</v>
      </c>
      <c r="L8965" s="6">
        <f t="shared" si="282"/>
        <v>110</v>
      </c>
      <c r="M8965" s="8">
        <f t="shared" si="283"/>
        <v>5390</v>
      </c>
      <c r="N8965" s="21">
        <f>(sales[[#This Row],[Price]]*sales[[#This Row],[Qty]])-(sales[[#This Row],[Discount_Amt]]*sales[[#This Row],[Qty]])</f>
        <v>5390</v>
      </c>
    </row>
    <row r="8966" spans="2:14" hidden="1" x14ac:dyDescent="0.35">
      <c r="B8966" s="7">
        <v>2032964</v>
      </c>
      <c r="C8966" s="1" t="s">
        <v>21</v>
      </c>
      <c r="D8966" s="1" t="s">
        <v>29</v>
      </c>
      <c r="E8966" s="1" t="s">
        <v>42</v>
      </c>
      <c r="F8966" s="1" t="s">
        <v>520</v>
      </c>
      <c r="G8966" s="3">
        <v>45482</v>
      </c>
      <c r="H8966" s="3">
        <v>45483</v>
      </c>
      <c r="I8966" s="6">
        <v>1350</v>
      </c>
      <c r="J8966" s="1">
        <v>3</v>
      </c>
      <c r="K8966" s="4">
        <v>0.02</v>
      </c>
      <c r="L8966" s="6">
        <f t="shared" si="282"/>
        <v>27</v>
      </c>
      <c r="M8966" s="8">
        <f t="shared" si="283"/>
        <v>4023</v>
      </c>
      <c r="N8966" s="21">
        <f>(sales[[#This Row],[Price]]*sales[[#This Row],[Qty]])-(sales[[#This Row],[Discount_Amt]]*sales[[#This Row],[Qty]])</f>
        <v>3969</v>
      </c>
    </row>
    <row r="8967" spans="2:14" hidden="1" x14ac:dyDescent="0.35">
      <c r="B8967" s="7">
        <v>2032965</v>
      </c>
      <c r="C8967" s="1" t="s">
        <v>22</v>
      </c>
      <c r="D8967" s="1" t="s">
        <v>25</v>
      </c>
      <c r="E8967" s="1" t="s">
        <v>43</v>
      </c>
      <c r="F8967" s="1" t="s">
        <v>518</v>
      </c>
      <c r="G8967" s="3">
        <v>45482</v>
      </c>
      <c r="H8967" s="3">
        <v>45490</v>
      </c>
      <c r="I8967" s="6">
        <v>4500</v>
      </c>
      <c r="J8967" s="1">
        <v>2</v>
      </c>
      <c r="K8967" s="4">
        <v>0.02</v>
      </c>
      <c r="L8967" s="6">
        <f t="shared" si="282"/>
        <v>90</v>
      </c>
      <c r="M8967" s="8">
        <f t="shared" si="283"/>
        <v>8910</v>
      </c>
      <c r="N8967" s="21">
        <f>(sales[[#This Row],[Price]]*sales[[#This Row],[Qty]])-(sales[[#This Row],[Discount_Amt]]*sales[[#This Row],[Qty]])</f>
        <v>8820</v>
      </c>
    </row>
    <row r="8968" spans="2:14" hidden="1" x14ac:dyDescent="0.35">
      <c r="B8968" s="7">
        <v>2032966</v>
      </c>
      <c r="C8968" s="1" t="s">
        <v>23</v>
      </c>
      <c r="D8968" s="1" t="s">
        <v>26</v>
      </c>
      <c r="E8968" s="1" t="s">
        <v>44</v>
      </c>
      <c r="F8968" s="1" t="s">
        <v>519</v>
      </c>
      <c r="G8968" s="3">
        <v>45482</v>
      </c>
      <c r="H8968" s="3">
        <v>45484</v>
      </c>
      <c r="I8968" s="6">
        <v>2350</v>
      </c>
      <c r="J8968" s="1">
        <v>1</v>
      </c>
      <c r="K8968" s="4">
        <v>0.02</v>
      </c>
      <c r="L8968" s="6">
        <f t="shared" si="282"/>
        <v>47</v>
      </c>
      <c r="M8968" s="8">
        <f t="shared" si="283"/>
        <v>2303</v>
      </c>
      <c r="N8968" s="21">
        <f>(sales[[#This Row],[Price]]*sales[[#This Row],[Qty]])-(sales[[#This Row],[Discount_Amt]]*sales[[#This Row],[Qty]])</f>
        <v>2303</v>
      </c>
    </row>
    <row r="8969" spans="2:14" hidden="1" x14ac:dyDescent="0.35">
      <c r="B8969" s="7">
        <v>2032967</v>
      </c>
      <c r="C8969" s="1" t="s">
        <v>24</v>
      </c>
      <c r="D8969" s="1" t="s">
        <v>27</v>
      </c>
      <c r="E8969" s="1" t="s">
        <v>45</v>
      </c>
      <c r="F8969" s="1" t="s">
        <v>520</v>
      </c>
      <c r="G8969" s="3">
        <v>45482</v>
      </c>
      <c r="H8969" s="3">
        <v>45485</v>
      </c>
      <c r="I8969" s="6">
        <v>90</v>
      </c>
      <c r="J8969" s="1">
        <v>2</v>
      </c>
      <c r="K8969" s="4">
        <v>0.02</v>
      </c>
      <c r="L8969" s="6">
        <f t="shared" si="282"/>
        <v>1.8</v>
      </c>
      <c r="M8969" s="8">
        <f t="shared" si="283"/>
        <v>178.2</v>
      </c>
      <c r="N8969" s="21">
        <f>(sales[[#This Row],[Price]]*sales[[#This Row],[Qty]])-(sales[[#This Row],[Discount_Amt]]*sales[[#This Row],[Qty]])</f>
        <v>176.4</v>
      </c>
    </row>
    <row r="8970" spans="2:14" hidden="1" x14ac:dyDescent="0.35">
      <c r="B8970" s="7">
        <v>2032968</v>
      </c>
      <c r="C8970" s="1" t="s">
        <v>4</v>
      </c>
      <c r="D8970" s="1" t="s">
        <v>28</v>
      </c>
      <c r="E8970" s="1" t="s">
        <v>46</v>
      </c>
      <c r="F8970" s="1" t="s">
        <v>521</v>
      </c>
      <c r="G8970" s="3">
        <v>45482</v>
      </c>
      <c r="H8970" s="3">
        <v>45487</v>
      </c>
      <c r="I8970" s="6">
        <v>280</v>
      </c>
      <c r="J8970" s="1">
        <v>1</v>
      </c>
      <c r="K8970" s="4">
        <v>0.02</v>
      </c>
      <c r="L8970" s="6">
        <f t="shared" si="282"/>
        <v>5.6000000000000005</v>
      </c>
      <c r="M8970" s="8">
        <f t="shared" si="283"/>
        <v>274.39999999999998</v>
      </c>
      <c r="N8970" s="21">
        <f>(sales[[#This Row],[Price]]*sales[[#This Row],[Qty]])-(sales[[#This Row],[Discount_Amt]]*sales[[#This Row],[Qty]])</f>
        <v>274.39999999999998</v>
      </c>
    </row>
    <row r="8971" spans="2:14" hidden="1" x14ac:dyDescent="0.35">
      <c r="B8971" s="7">
        <v>2032969</v>
      </c>
      <c r="C8971" s="1" t="s">
        <v>5</v>
      </c>
      <c r="D8971" s="1" t="s">
        <v>29</v>
      </c>
      <c r="E8971" s="1" t="s">
        <v>47</v>
      </c>
      <c r="F8971" s="1" t="s">
        <v>518</v>
      </c>
      <c r="G8971" s="3">
        <v>45482</v>
      </c>
      <c r="H8971" s="3">
        <v>45483</v>
      </c>
      <c r="I8971" s="6">
        <v>70</v>
      </c>
      <c r="J8971" s="1">
        <v>2</v>
      </c>
      <c r="K8971" s="4">
        <v>0.02</v>
      </c>
      <c r="L8971" s="6">
        <f t="shared" si="282"/>
        <v>1.4000000000000001</v>
      </c>
      <c r="M8971" s="8">
        <f t="shared" si="283"/>
        <v>138.6</v>
      </c>
      <c r="N8971" s="21">
        <f>(sales[[#This Row],[Price]]*sales[[#This Row],[Qty]])-(sales[[#This Row],[Discount_Amt]]*sales[[#This Row],[Qty]])</f>
        <v>137.19999999999999</v>
      </c>
    </row>
    <row r="8972" spans="2:14" hidden="1" x14ac:dyDescent="0.35">
      <c r="B8972" s="7">
        <v>2032970</v>
      </c>
      <c r="C8972" s="1" t="s">
        <v>6</v>
      </c>
      <c r="D8972" s="1" t="s">
        <v>25</v>
      </c>
      <c r="E8972" s="1" t="s">
        <v>48</v>
      </c>
      <c r="F8972" s="1" t="s">
        <v>518</v>
      </c>
      <c r="G8972" s="3">
        <v>45482</v>
      </c>
      <c r="H8972" s="3">
        <v>45490</v>
      </c>
      <c r="I8972" s="6">
        <v>230</v>
      </c>
      <c r="J8972" s="1">
        <v>3</v>
      </c>
      <c r="K8972" s="4">
        <v>0.02</v>
      </c>
      <c r="L8972" s="6">
        <f t="shared" si="282"/>
        <v>4.6000000000000005</v>
      </c>
      <c r="M8972" s="8">
        <f t="shared" si="283"/>
        <v>685.4</v>
      </c>
      <c r="N8972" s="21">
        <f>(sales[[#This Row],[Price]]*sales[[#This Row],[Qty]])-(sales[[#This Row],[Discount_Amt]]*sales[[#This Row],[Qty]])</f>
        <v>676.2</v>
      </c>
    </row>
    <row r="8973" spans="2:14" hidden="1" x14ac:dyDescent="0.35">
      <c r="B8973" s="7">
        <v>2032971</v>
      </c>
      <c r="C8973" s="1" t="s">
        <v>7</v>
      </c>
      <c r="D8973" s="1" t="s">
        <v>26</v>
      </c>
      <c r="E8973" s="1" t="s">
        <v>49</v>
      </c>
      <c r="F8973" s="1" t="s">
        <v>519</v>
      </c>
      <c r="G8973" s="3">
        <v>45482</v>
      </c>
      <c r="H8973" s="3">
        <v>45484</v>
      </c>
      <c r="I8973" s="6">
        <v>7999</v>
      </c>
      <c r="J8973" s="1">
        <v>2</v>
      </c>
      <c r="K8973" s="4">
        <v>7.0000000000000007E-2</v>
      </c>
      <c r="L8973" s="6">
        <f t="shared" si="282"/>
        <v>559.93000000000006</v>
      </c>
      <c r="M8973" s="8">
        <f t="shared" si="283"/>
        <v>15438.07</v>
      </c>
      <c r="N8973" s="21">
        <f>(sales[[#This Row],[Price]]*sales[[#This Row],[Qty]])-(sales[[#This Row],[Discount_Amt]]*sales[[#This Row],[Qty]])</f>
        <v>14878.14</v>
      </c>
    </row>
    <row r="8974" spans="2:14" x14ac:dyDescent="0.35">
      <c r="B8974" s="7">
        <v>2032972</v>
      </c>
      <c r="C8974" s="1" t="s">
        <v>10</v>
      </c>
      <c r="D8974" s="1" t="s">
        <v>27</v>
      </c>
      <c r="E8974" s="1" t="s">
        <v>50</v>
      </c>
      <c r="F8974" s="1" t="s">
        <v>521</v>
      </c>
      <c r="G8974" s="3">
        <v>45482</v>
      </c>
      <c r="H8974" s="3">
        <v>45485</v>
      </c>
      <c r="I8974" s="6">
        <v>850</v>
      </c>
      <c r="J8974" s="1">
        <v>7</v>
      </c>
      <c r="K8974" s="4">
        <v>0.03</v>
      </c>
      <c r="L8974" s="6">
        <f t="shared" si="282"/>
        <v>25.5</v>
      </c>
      <c r="M8974" s="8">
        <f t="shared" si="283"/>
        <v>5924.5</v>
      </c>
      <c r="N8974" s="21">
        <f>(sales[[#This Row],[Price]]*sales[[#This Row],[Qty]])-(sales[[#This Row],[Discount_Amt]]*sales[[#This Row],[Qty]])</f>
        <v>5771.5</v>
      </c>
    </row>
    <row r="8975" spans="2:14" hidden="1" x14ac:dyDescent="0.35">
      <c r="B8975" s="7">
        <v>2032973</v>
      </c>
      <c r="C8975" s="1" t="s">
        <v>8</v>
      </c>
      <c r="D8975" s="1" t="s">
        <v>28</v>
      </c>
      <c r="E8975" s="1" t="s">
        <v>51</v>
      </c>
      <c r="F8975" s="1" t="s">
        <v>520</v>
      </c>
      <c r="G8975" s="3">
        <v>45482</v>
      </c>
      <c r="H8975" s="3">
        <v>45487</v>
      </c>
      <c r="I8975" s="6">
        <v>65000</v>
      </c>
      <c r="J8975" s="1">
        <v>2</v>
      </c>
      <c r="K8975" s="4">
        <v>0.08</v>
      </c>
      <c r="L8975" s="6">
        <f t="shared" si="282"/>
        <v>5200</v>
      </c>
      <c r="M8975" s="8">
        <f t="shared" si="283"/>
        <v>124800</v>
      </c>
      <c r="N8975" s="21">
        <f>(sales[[#This Row],[Price]]*sales[[#This Row],[Qty]])-(sales[[#This Row],[Discount_Amt]]*sales[[#This Row],[Qty]])</f>
        <v>119600</v>
      </c>
    </row>
    <row r="8976" spans="2:14" hidden="1" x14ac:dyDescent="0.35">
      <c r="B8976" s="7">
        <v>2032974</v>
      </c>
      <c r="C8976" s="1" t="s">
        <v>9</v>
      </c>
      <c r="D8976" s="1" t="s">
        <v>29</v>
      </c>
      <c r="E8976" s="1" t="s">
        <v>506</v>
      </c>
      <c r="F8976" s="1" t="s">
        <v>518</v>
      </c>
      <c r="G8976" s="3">
        <v>45482</v>
      </c>
      <c r="H8976" s="3">
        <v>45483</v>
      </c>
      <c r="I8976" s="6">
        <v>450</v>
      </c>
      <c r="J8976" s="1">
        <v>1</v>
      </c>
      <c r="K8976" s="4">
        <v>0.05</v>
      </c>
      <c r="L8976" s="6">
        <f t="shared" si="282"/>
        <v>22.5</v>
      </c>
      <c r="M8976" s="8">
        <f t="shared" si="283"/>
        <v>427.5</v>
      </c>
      <c r="N8976" s="21">
        <f>(sales[[#This Row],[Price]]*sales[[#This Row],[Qty]])-(sales[[#This Row],[Discount_Amt]]*sales[[#This Row],[Qty]])</f>
        <v>427.5</v>
      </c>
    </row>
    <row r="8977" spans="2:14" x14ac:dyDescent="0.35">
      <c r="B8977" s="7">
        <v>2032975</v>
      </c>
      <c r="C8977" s="1" t="s">
        <v>11</v>
      </c>
      <c r="D8977" s="1" t="s">
        <v>25</v>
      </c>
      <c r="E8977" s="1" t="s">
        <v>507</v>
      </c>
      <c r="F8977" s="1" t="s">
        <v>519</v>
      </c>
      <c r="G8977" s="3">
        <v>45482</v>
      </c>
      <c r="H8977" s="3">
        <v>45490</v>
      </c>
      <c r="I8977" s="6">
        <v>1299</v>
      </c>
      <c r="J8977" s="1">
        <v>1</v>
      </c>
      <c r="K8977" s="4">
        <v>0.05</v>
      </c>
      <c r="L8977" s="6">
        <f t="shared" si="282"/>
        <v>64.95</v>
      </c>
      <c r="M8977" s="8">
        <f t="shared" si="283"/>
        <v>1234.05</v>
      </c>
      <c r="N8977" s="21">
        <f>(sales[[#This Row],[Price]]*sales[[#This Row],[Qty]])-(sales[[#This Row],[Discount_Amt]]*sales[[#This Row],[Qty]])</f>
        <v>1234.05</v>
      </c>
    </row>
    <row r="8978" spans="2:14" x14ac:dyDescent="0.35">
      <c r="B8978" s="7">
        <v>2032976</v>
      </c>
      <c r="C8978" s="1" t="s">
        <v>12</v>
      </c>
      <c r="D8978" s="1" t="s">
        <v>459</v>
      </c>
      <c r="E8978" s="1" t="s">
        <v>508</v>
      </c>
      <c r="F8978" s="1" t="s">
        <v>520</v>
      </c>
      <c r="G8978" s="3">
        <v>45482</v>
      </c>
      <c r="H8978" s="3">
        <v>45484</v>
      </c>
      <c r="I8978" s="6">
        <v>1700</v>
      </c>
      <c r="J8978" s="1">
        <v>1</v>
      </c>
      <c r="K8978" s="4">
        <v>0.05</v>
      </c>
      <c r="L8978" s="6">
        <f t="shared" si="282"/>
        <v>85</v>
      </c>
      <c r="M8978" s="8">
        <f t="shared" si="283"/>
        <v>1615</v>
      </c>
      <c r="N8978" s="21">
        <f>(sales[[#This Row],[Price]]*sales[[#This Row],[Qty]])-(sales[[#This Row],[Discount_Amt]]*sales[[#This Row],[Qty]])</f>
        <v>1615</v>
      </c>
    </row>
    <row r="8979" spans="2:14" hidden="1" x14ac:dyDescent="0.35">
      <c r="B8979" s="7">
        <v>2032977</v>
      </c>
      <c r="C8979" s="1" t="s">
        <v>13</v>
      </c>
      <c r="D8979" s="1" t="s">
        <v>25</v>
      </c>
      <c r="E8979" s="1" t="s">
        <v>31</v>
      </c>
      <c r="F8979" s="1" t="s">
        <v>521</v>
      </c>
      <c r="G8979" s="3">
        <v>45482</v>
      </c>
      <c r="H8979" s="3">
        <v>45485</v>
      </c>
      <c r="I8979" s="6">
        <v>55000</v>
      </c>
      <c r="J8979" s="1">
        <v>2</v>
      </c>
      <c r="K8979" s="4">
        <v>0.05</v>
      </c>
      <c r="L8979" s="6">
        <f t="shared" si="282"/>
        <v>2750</v>
      </c>
      <c r="M8979" s="8">
        <f t="shared" si="283"/>
        <v>107250</v>
      </c>
      <c r="N8979" s="21">
        <f>(sales[[#This Row],[Price]]*sales[[#This Row],[Qty]])-(sales[[#This Row],[Discount_Amt]]*sales[[#This Row],[Qty]])</f>
        <v>104500</v>
      </c>
    </row>
    <row r="8980" spans="2:14" hidden="1" x14ac:dyDescent="0.35">
      <c r="B8980" s="7">
        <v>2032978</v>
      </c>
      <c r="C8980" s="1" t="s">
        <v>14</v>
      </c>
      <c r="D8980" s="1" t="s">
        <v>26</v>
      </c>
      <c r="E8980" s="1" t="s">
        <v>32</v>
      </c>
      <c r="F8980" s="1" t="s">
        <v>518</v>
      </c>
      <c r="G8980" s="3">
        <v>45482</v>
      </c>
      <c r="H8980" s="3">
        <v>45487</v>
      </c>
      <c r="I8980" s="6">
        <v>57999</v>
      </c>
      <c r="J8980" s="1">
        <v>1</v>
      </c>
      <c r="K8980" s="4">
        <v>0.03</v>
      </c>
      <c r="L8980" s="6">
        <f t="shared" si="282"/>
        <v>1739.97</v>
      </c>
      <c r="M8980" s="8">
        <f t="shared" si="283"/>
        <v>56259.03</v>
      </c>
      <c r="N8980" s="21">
        <f>(sales[[#This Row],[Price]]*sales[[#This Row],[Qty]])-(sales[[#This Row],[Discount_Amt]]*sales[[#This Row],[Qty]])</f>
        <v>56259.03</v>
      </c>
    </row>
    <row r="8981" spans="2:14" hidden="1" x14ac:dyDescent="0.35">
      <c r="B8981" s="7">
        <v>2032979</v>
      </c>
      <c r="C8981" s="1" t="s">
        <v>15</v>
      </c>
      <c r="D8981" s="1" t="s">
        <v>27</v>
      </c>
      <c r="E8981" s="1" t="s">
        <v>38</v>
      </c>
      <c r="F8981" s="1" t="s">
        <v>518</v>
      </c>
      <c r="G8981" s="3">
        <v>45482</v>
      </c>
      <c r="H8981" s="3">
        <v>45483</v>
      </c>
      <c r="I8981" s="6">
        <v>1399</v>
      </c>
      <c r="J8981" s="1">
        <v>2</v>
      </c>
      <c r="K8981" s="4">
        <v>0.1</v>
      </c>
      <c r="L8981" s="6">
        <f t="shared" si="282"/>
        <v>139.9</v>
      </c>
      <c r="M8981" s="8">
        <f t="shared" si="283"/>
        <v>2658.1</v>
      </c>
      <c r="N8981" s="21">
        <f>(sales[[#This Row],[Price]]*sales[[#This Row],[Qty]])-(sales[[#This Row],[Discount_Amt]]*sales[[#This Row],[Qty]])</f>
        <v>2518.1999999999998</v>
      </c>
    </row>
    <row r="8982" spans="2:14" hidden="1" x14ac:dyDescent="0.35">
      <c r="B8982" s="7">
        <v>2032980</v>
      </c>
      <c r="C8982" s="1" t="s">
        <v>16</v>
      </c>
      <c r="D8982" s="1" t="s">
        <v>28</v>
      </c>
      <c r="E8982" s="1" t="s">
        <v>33</v>
      </c>
      <c r="F8982" s="1" t="s">
        <v>519</v>
      </c>
      <c r="G8982" s="3">
        <v>45482</v>
      </c>
      <c r="H8982" s="3">
        <v>45490</v>
      </c>
      <c r="I8982" s="6">
        <v>999</v>
      </c>
      <c r="J8982" s="1">
        <v>7</v>
      </c>
      <c r="K8982" s="4">
        <v>0.05</v>
      </c>
      <c r="L8982" s="6">
        <f t="shared" si="282"/>
        <v>49.95</v>
      </c>
      <c r="M8982" s="8">
        <f t="shared" si="283"/>
        <v>6943.05</v>
      </c>
      <c r="N8982" s="21">
        <f>(sales[[#This Row],[Price]]*sales[[#This Row],[Qty]])-(sales[[#This Row],[Discount_Amt]]*sales[[#This Row],[Qty]])</f>
        <v>6643.35</v>
      </c>
    </row>
    <row r="8983" spans="2:14" x14ac:dyDescent="0.35">
      <c r="B8983" s="7">
        <v>2032981</v>
      </c>
      <c r="C8983" s="1" t="s">
        <v>17</v>
      </c>
      <c r="D8983" s="1" t="s">
        <v>29</v>
      </c>
      <c r="E8983" s="1" t="s">
        <v>34</v>
      </c>
      <c r="F8983" s="1" t="s">
        <v>521</v>
      </c>
      <c r="G8983" s="3">
        <v>45482</v>
      </c>
      <c r="H8983" s="3">
        <v>45484</v>
      </c>
      <c r="I8983" s="6">
        <v>2099</v>
      </c>
      <c r="J8983" s="1">
        <v>2</v>
      </c>
      <c r="K8983" s="4">
        <v>0.05</v>
      </c>
      <c r="L8983" s="6">
        <f t="shared" si="282"/>
        <v>104.95</v>
      </c>
      <c r="M8983" s="8">
        <f t="shared" si="283"/>
        <v>4093.05</v>
      </c>
      <c r="N8983" s="21">
        <f>(sales[[#This Row],[Price]]*sales[[#This Row],[Qty]])-(sales[[#This Row],[Discount_Amt]]*sales[[#This Row],[Qty]])</f>
        <v>3988.1</v>
      </c>
    </row>
    <row r="8984" spans="2:14" hidden="1" x14ac:dyDescent="0.35">
      <c r="B8984" s="7">
        <v>2032982</v>
      </c>
      <c r="C8984" s="1" t="s">
        <v>18</v>
      </c>
      <c r="D8984" s="1" t="s">
        <v>25</v>
      </c>
      <c r="E8984" s="1" t="s">
        <v>35</v>
      </c>
      <c r="F8984" s="1" t="s">
        <v>520</v>
      </c>
      <c r="G8984" s="3">
        <v>45482</v>
      </c>
      <c r="H8984" s="3">
        <v>45485</v>
      </c>
      <c r="I8984" s="6">
        <v>11000</v>
      </c>
      <c r="J8984" s="1">
        <v>2</v>
      </c>
      <c r="K8984" s="4">
        <v>0.02</v>
      </c>
      <c r="L8984" s="6">
        <f t="shared" si="282"/>
        <v>220</v>
      </c>
      <c r="M8984" s="8">
        <f t="shared" si="283"/>
        <v>21780</v>
      </c>
      <c r="N8984" s="21">
        <f>(sales[[#This Row],[Price]]*sales[[#This Row],[Qty]])-(sales[[#This Row],[Discount_Amt]]*sales[[#This Row],[Qty]])</f>
        <v>21560</v>
      </c>
    </row>
    <row r="8985" spans="2:14" hidden="1" x14ac:dyDescent="0.35">
      <c r="B8985" s="7">
        <v>2032983</v>
      </c>
      <c r="C8985" s="1" t="s">
        <v>19</v>
      </c>
      <c r="D8985" s="1" t="s">
        <v>30</v>
      </c>
      <c r="E8985" s="1" t="s">
        <v>36</v>
      </c>
      <c r="F8985" s="1" t="s">
        <v>518</v>
      </c>
      <c r="G8985" s="3">
        <v>45482</v>
      </c>
      <c r="H8985" s="3">
        <v>45487</v>
      </c>
      <c r="I8985" s="6">
        <v>800</v>
      </c>
      <c r="J8985" s="1">
        <v>1</v>
      </c>
      <c r="K8985" s="4">
        <v>0.06</v>
      </c>
      <c r="L8985" s="6">
        <f t="shared" si="282"/>
        <v>48</v>
      </c>
      <c r="M8985" s="8">
        <f t="shared" si="283"/>
        <v>752</v>
      </c>
      <c r="N8985" s="21">
        <f>(sales[[#This Row],[Price]]*sales[[#This Row],[Qty]])-(sales[[#This Row],[Discount_Amt]]*sales[[#This Row],[Qty]])</f>
        <v>752</v>
      </c>
    </row>
    <row r="8986" spans="2:14" hidden="1" x14ac:dyDescent="0.35">
      <c r="B8986" s="7">
        <v>2032984</v>
      </c>
      <c r="C8986" s="1" t="s">
        <v>20</v>
      </c>
      <c r="D8986" s="1" t="s">
        <v>27</v>
      </c>
      <c r="E8986" s="1" t="s">
        <v>37</v>
      </c>
      <c r="F8986" s="1" t="s">
        <v>519</v>
      </c>
      <c r="G8986" s="3">
        <v>45482</v>
      </c>
      <c r="H8986" s="3">
        <v>45483</v>
      </c>
      <c r="I8986" s="6">
        <v>5500</v>
      </c>
      <c r="J8986" s="1">
        <v>2</v>
      </c>
      <c r="K8986" s="4">
        <v>0.15</v>
      </c>
      <c r="L8986" s="6">
        <f t="shared" si="282"/>
        <v>825</v>
      </c>
      <c r="M8986" s="8">
        <f t="shared" si="283"/>
        <v>10175</v>
      </c>
      <c r="N8986" s="21">
        <f>(sales[[#This Row],[Price]]*sales[[#This Row],[Qty]])-(sales[[#This Row],[Discount_Amt]]*sales[[#This Row],[Qty]])</f>
        <v>9350</v>
      </c>
    </row>
    <row r="8987" spans="2:14" hidden="1" x14ac:dyDescent="0.35">
      <c r="B8987" s="7">
        <v>2032985</v>
      </c>
      <c r="C8987" s="1" t="s">
        <v>21</v>
      </c>
      <c r="D8987" s="1" t="s">
        <v>28</v>
      </c>
      <c r="E8987" s="1" t="s">
        <v>39</v>
      </c>
      <c r="F8987" s="1" t="s">
        <v>520</v>
      </c>
      <c r="G8987" s="3">
        <v>45482</v>
      </c>
      <c r="H8987" s="3">
        <v>45490</v>
      </c>
      <c r="I8987" s="6">
        <v>1350</v>
      </c>
      <c r="J8987" s="1">
        <v>4</v>
      </c>
      <c r="K8987" s="4">
        <v>0.02</v>
      </c>
      <c r="L8987" s="6">
        <f t="shared" si="282"/>
        <v>27</v>
      </c>
      <c r="M8987" s="8">
        <f t="shared" si="283"/>
        <v>5373</v>
      </c>
      <c r="N8987" s="21">
        <f>(sales[[#This Row],[Price]]*sales[[#This Row],[Qty]])-(sales[[#This Row],[Discount_Amt]]*sales[[#This Row],[Qty]])</f>
        <v>5292</v>
      </c>
    </row>
    <row r="8988" spans="2:14" hidden="1" x14ac:dyDescent="0.35">
      <c r="B8988" s="7">
        <v>2032986</v>
      </c>
      <c r="C8988" s="1" t="s">
        <v>22</v>
      </c>
      <c r="D8988" s="1" t="s">
        <v>29</v>
      </c>
      <c r="E8988" s="1" t="s">
        <v>40</v>
      </c>
      <c r="F8988" s="1" t="s">
        <v>521</v>
      </c>
      <c r="G8988" s="3">
        <v>45482</v>
      </c>
      <c r="H8988" s="3">
        <v>45484</v>
      </c>
      <c r="I8988" s="6">
        <v>4500</v>
      </c>
      <c r="J8988" s="1">
        <v>3</v>
      </c>
      <c r="K8988" s="4">
        <v>0.02</v>
      </c>
      <c r="L8988" s="6">
        <f t="shared" si="282"/>
        <v>90</v>
      </c>
      <c r="M8988" s="8">
        <f t="shared" si="283"/>
        <v>13410</v>
      </c>
      <c r="N8988" s="21">
        <f>(sales[[#This Row],[Price]]*sales[[#This Row],[Qty]])-(sales[[#This Row],[Discount_Amt]]*sales[[#This Row],[Qty]])</f>
        <v>13230</v>
      </c>
    </row>
    <row r="8989" spans="2:14" hidden="1" x14ac:dyDescent="0.35">
      <c r="B8989" s="7">
        <v>2032987</v>
      </c>
      <c r="C8989" s="1" t="s">
        <v>23</v>
      </c>
      <c r="D8989" s="1" t="s">
        <v>25</v>
      </c>
      <c r="E8989" s="1" t="s">
        <v>41</v>
      </c>
      <c r="F8989" s="1" t="s">
        <v>518</v>
      </c>
      <c r="G8989" s="3">
        <v>45482</v>
      </c>
      <c r="H8989" s="3">
        <v>45485</v>
      </c>
      <c r="I8989" s="6">
        <v>2350</v>
      </c>
      <c r="J8989" s="1">
        <v>2</v>
      </c>
      <c r="K8989" s="4">
        <v>0.02</v>
      </c>
      <c r="L8989" s="6">
        <f t="shared" si="282"/>
        <v>47</v>
      </c>
      <c r="M8989" s="8">
        <f t="shared" si="283"/>
        <v>4653</v>
      </c>
      <c r="N8989" s="21">
        <f>(sales[[#This Row],[Price]]*sales[[#This Row],[Qty]])-(sales[[#This Row],[Discount_Amt]]*sales[[#This Row],[Qty]])</f>
        <v>4606</v>
      </c>
    </row>
    <row r="8990" spans="2:14" hidden="1" x14ac:dyDescent="0.35">
      <c r="B8990" s="7">
        <v>2032988</v>
      </c>
      <c r="C8990" s="1" t="s">
        <v>24</v>
      </c>
      <c r="D8990" s="1" t="s">
        <v>26</v>
      </c>
      <c r="E8990" s="1" t="s">
        <v>42</v>
      </c>
      <c r="F8990" s="1" t="s">
        <v>518</v>
      </c>
      <c r="G8990" s="3">
        <v>45482</v>
      </c>
      <c r="H8990" s="3">
        <v>45487</v>
      </c>
      <c r="I8990" s="6">
        <v>90</v>
      </c>
      <c r="J8990" s="1">
        <v>1</v>
      </c>
      <c r="K8990" s="4">
        <v>0.02</v>
      </c>
      <c r="L8990" s="6">
        <f t="shared" si="282"/>
        <v>1.8</v>
      </c>
      <c r="M8990" s="8">
        <f t="shared" si="283"/>
        <v>88.2</v>
      </c>
      <c r="N8990" s="21">
        <f>(sales[[#This Row],[Price]]*sales[[#This Row],[Qty]])-(sales[[#This Row],[Discount_Amt]]*sales[[#This Row],[Qty]])</f>
        <v>88.2</v>
      </c>
    </row>
    <row r="8991" spans="2:14" hidden="1" x14ac:dyDescent="0.35">
      <c r="B8991" s="7">
        <v>2032989</v>
      </c>
      <c r="C8991" s="1" t="s">
        <v>4</v>
      </c>
      <c r="D8991" s="1" t="s">
        <v>27</v>
      </c>
      <c r="E8991" s="1" t="s">
        <v>43</v>
      </c>
      <c r="F8991" s="1" t="s">
        <v>519</v>
      </c>
      <c r="G8991" s="3">
        <v>45482</v>
      </c>
      <c r="H8991" s="3">
        <v>45483</v>
      </c>
      <c r="I8991" s="6">
        <v>280</v>
      </c>
      <c r="J8991" s="1">
        <v>1</v>
      </c>
      <c r="K8991" s="4">
        <v>0.02</v>
      </c>
      <c r="L8991" s="6">
        <f t="shared" si="282"/>
        <v>5.6000000000000005</v>
      </c>
      <c r="M8991" s="8">
        <f t="shared" si="283"/>
        <v>274.39999999999998</v>
      </c>
      <c r="N8991" s="21">
        <f>(sales[[#This Row],[Price]]*sales[[#This Row],[Qty]])-(sales[[#This Row],[Discount_Amt]]*sales[[#This Row],[Qty]])</f>
        <v>274.39999999999998</v>
      </c>
    </row>
    <row r="8992" spans="2:14" hidden="1" x14ac:dyDescent="0.35">
      <c r="B8992" s="7">
        <v>2032990</v>
      </c>
      <c r="C8992" s="1" t="s">
        <v>5</v>
      </c>
      <c r="D8992" s="1" t="s">
        <v>28</v>
      </c>
      <c r="E8992" s="1" t="s">
        <v>44</v>
      </c>
      <c r="F8992" s="1" t="s">
        <v>521</v>
      </c>
      <c r="G8992" s="3">
        <v>45482</v>
      </c>
      <c r="H8992" s="3">
        <v>45490</v>
      </c>
      <c r="I8992" s="6">
        <v>70</v>
      </c>
      <c r="J8992" s="1">
        <v>2</v>
      </c>
      <c r="K8992" s="4">
        <v>0.02</v>
      </c>
      <c r="L8992" s="6">
        <f t="shared" si="282"/>
        <v>1.4000000000000001</v>
      </c>
      <c r="M8992" s="8">
        <f t="shared" si="283"/>
        <v>138.6</v>
      </c>
      <c r="N8992" s="21">
        <f>(sales[[#This Row],[Price]]*sales[[#This Row],[Qty]])-(sales[[#This Row],[Discount_Amt]]*sales[[#This Row],[Qty]])</f>
        <v>137.19999999999999</v>
      </c>
    </row>
    <row r="8993" spans="2:14" hidden="1" x14ac:dyDescent="0.35">
      <c r="B8993" s="7">
        <v>2032991</v>
      </c>
      <c r="C8993" s="1" t="s">
        <v>6</v>
      </c>
      <c r="D8993" s="1" t="s">
        <v>29</v>
      </c>
      <c r="E8993" s="1" t="s">
        <v>45</v>
      </c>
      <c r="F8993" s="1" t="s">
        <v>520</v>
      </c>
      <c r="G8993" s="3">
        <v>45482</v>
      </c>
      <c r="H8993" s="3">
        <v>45484</v>
      </c>
      <c r="I8993" s="6">
        <v>230</v>
      </c>
      <c r="J8993" s="1">
        <v>1</v>
      </c>
      <c r="K8993" s="4">
        <v>0.02</v>
      </c>
      <c r="L8993" s="6">
        <f t="shared" si="282"/>
        <v>4.6000000000000005</v>
      </c>
      <c r="M8993" s="8">
        <f t="shared" si="283"/>
        <v>225.4</v>
      </c>
      <c r="N8993" s="21">
        <f>(sales[[#This Row],[Price]]*sales[[#This Row],[Qty]])-(sales[[#This Row],[Discount_Amt]]*sales[[#This Row],[Qty]])</f>
        <v>225.4</v>
      </c>
    </row>
    <row r="8994" spans="2:14" hidden="1" x14ac:dyDescent="0.35">
      <c r="B8994" s="7">
        <v>2032992</v>
      </c>
      <c r="C8994" s="1" t="s">
        <v>7</v>
      </c>
      <c r="D8994" s="1" t="s">
        <v>25</v>
      </c>
      <c r="E8994" s="1" t="s">
        <v>46</v>
      </c>
      <c r="F8994" s="1" t="s">
        <v>518</v>
      </c>
      <c r="G8994" s="3">
        <v>45482</v>
      </c>
      <c r="H8994" s="3">
        <v>45485</v>
      </c>
      <c r="I8994" s="6">
        <v>7999</v>
      </c>
      <c r="J8994" s="1">
        <v>3</v>
      </c>
      <c r="K8994" s="4">
        <v>0.02</v>
      </c>
      <c r="L8994" s="6">
        <f t="shared" si="282"/>
        <v>159.97999999999999</v>
      </c>
      <c r="M8994" s="8">
        <f t="shared" si="283"/>
        <v>23837.02</v>
      </c>
      <c r="N8994" s="21">
        <f>(sales[[#This Row],[Price]]*sales[[#This Row],[Qty]])-(sales[[#This Row],[Discount_Amt]]*sales[[#This Row],[Qty]])</f>
        <v>23517.06</v>
      </c>
    </row>
    <row r="8995" spans="2:14" x14ac:dyDescent="0.35">
      <c r="B8995" s="7">
        <v>2032993</v>
      </c>
      <c r="C8995" s="1" t="s">
        <v>10</v>
      </c>
      <c r="D8995" s="1" t="s">
        <v>26</v>
      </c>
      <c r="E8995" s="1" t="s">
        <v>47</v>
      </c>
      <c r="F8995" s="1" t="s">
        <v>519</v>
      </c>
      <c r="G8995" s="3">
        <v>45482</v>
      </c>
      <c r="H8995" s="3">
        <v>45487</v>
      </c>
      <c r="I8995" s="6">
        <v>850</v>
      </c>
      <c r="J8995" s="1">
        <v>2</v>
      </c>
      <c r="K8995" s="4">
        <v>7.0000000000000007E-2</v>
      </c>
      <c r="L8995" s="6">
        <f t="shared" si="282"/>
        <v>59.500000000000007</v>
      </c>
      <c r="M8995" s="8">
        <f t="shared" si="283"/>
        <v>1640.5</v>
      </c>
      <c r="N8995" s="21">
        <f>(sales[[#This Row],[Price]]*sales[[#This Row],[Qty]])-(sales[[#This Row],[Discount_Amt]]*sales[[#This Row],[Qty]])</f>
        <v>1581</v>
      </c>
    </row>
    <row r="8996" spans="2:14" hidden="1" x14ac:dyDescent="0.35">
      <c r="B8996" s="7">
        <v>2032994</v>
      </c>
      <c r="C8996" s="1" t="s">
        <v>8</v>
      </c>
      <c r="D8996" s="1" t="s">
        <v>27</v>
      </c>
      <c r="E8996" s="1" t="s">
        <v>48</v>
      </c>
      <c r="F8996" s="1" t="s">
        <v>520</v>
      </c>
      <c r="G8996" s="3">
        <v>45482</v>
      </c>
      <c r="H8996" s="3">
        <v>45483</v>
      </c>
      <c r="I8996" s="6">
        <v>65000</v>
      </c>
      <c r="J8996" s="1">
        <v>1</v>
      </c>
      <c r="K8996" s="4">
        <v>0.03</v>
      </c>
      <c r="L8996" s="6">
        <f t="shared" si="282"/>
        <v>1950</v>
      </c>
      <c r="M8996" s="8">
        <f t="shared" si="283"/>
        <v>63050</v>
      </c>
      <c r="N8996" s="21">
        <f>(sales[[#This Row],[Price]]*sales[[#This Row],[Qty]])-(sales[[#This Row],[Discount_Amt]]*sales[[#This Row],[Qty]])</f>
        <v>63050</v>
      </c>
    </row>
    <row r="8997" spans="2:14" hidden="1" x14ac:dyDescent="0.35">
      <c r="B8997" s="7">
        <v>2032995</v>
      </c>
      <c r="C8997" s="1" t="s">
        <v>9</v>
      </c>
      <c r="D8997" s="1" t="s">
        <v>28</v>
      </c>
      <c r="E8997" s="1" t="s">
        <v>49</v>
      </c>
      <c r="F8997" s="1" t="s">
        <v>521</v>
      </c>
      <c r="G8997" s="3">
        <v>45482</v>
      </c>
      <c r="H8997" s="3">
        <v>45490</v>
      </c>
      <c r="I8997" s="6">
        <v>450</v>
      </c>
      <c r="J8997" s="1">
        <v>2</v>
      </c>
      <c r="K8997" s="4">
        <v>0.08</v>
      </c>
      <c r="L8997" s="6">
        <f t="shared" si="282"/>
        <v>36</v>
      </c>
      <c r="M8997" s="8">
        <f t="shared" si="283"/>
        <v>864</v>
      </c>
      <c r="N8997" s="21">
        <f>(sales[[#This Row],[Price]]*sales[[#This Row],[Qty]])-(sales[[#This Row],[Discount_Amt]]*sales[[#This Row],[Qty]])</f>
        <v>828</v>
      </c>
    </row>
    <row r="8998" spans="2:14" x14ac:dyDescent="0.35">
      <c r="B8998" s="7">
        <v>2032996</v>
      </c>
      <c r="C8998" s="1" t="s">
        <v>11</v>
      </c>
      <c r="D8998" s="1" t="s">
        <v>29</v>
      </c>
      <c r="E8998" s="1" t="s">
        <v>50</v>
      </c>
      <c r="F8998" s="1" t="s">
        <v>518</v>
      </c>
      <c r="G8998" s="3">
        <v>45482</v>
      </c>
      <c r="H8998" s="3">
        <v>45484</v>
      </c>
      <c r="I8998" s="6">
        <v>1299</v>
      </c>
      <c r="J8998" s="1">
        <v>1</v>
      </c>
      <c r="K8998" s="4">
        <v>0.05</v>
      </c>
      <c r="L8998" s="6">
        <f t="shared" si="282"/>
        <v>64.95</v>
      </c>
      <c r="M8998" s="8">
        <f t="shared" si="283"/>
        <v>1234.05</v>
      </c>
      <c r="N8998" s="21">
        <f>(sales[[#This Row],[Price]]*sales[[#This Row],[Qty]])-(sales[[#This Row],[Discount_Amt]]*sales[[#This Row],[Qty]])</f>
        <v>1234.05</v>
      </c>
    </row>
    <row r="8999" spans="2:14" x14ac:dyDescent="0.35">
      <c r="B8999" s="7">
        <v>2032997</v>
      </c>
      <c r="C8999" s="1" t="s">
        <v>12</v>
      </c>
      <c r="D8999" s="1" t="s">
        <v>25</v>
      </c>
      <c r="E8999" s="1" t="s">
        <v>51</v>
      </c>
      <c r="F8999" s="1" t="s">
        <v>518</v>
      </c>
      <c r="G8999" s="3">
        <v>45482</v>
      </c>
      <c r="H8999" s="3">
        <v>45485</v>
      </c>
      <c r="I8999" s="6">
        <v>1700</v>
      </c>
      <c r="J8999" s="1">
        <v>2</v>
      </c>
      <c r="K8999" s="4">
        <v>0.05</v>
      </c>
      <c r="L8999" s="6">
        <f t="shared" si="282"/>
        <v>85</v>
      </c>
      <c r="M8999" s="8">
        <f t="shared" si="283"/>
        <v>3315</v>
      </c>
      <c r="N8999" s="21">
        <f>(sales[[#This Row],[Price]]*sales[[#This Row],[Qty]])-(sales[[#This Row],[Discount_Amt]]*sales[[#This Row],[Qty]])</f>
        <v>3230</v>
      </c>
    </row>
    <row r="9000" spans="2:14" hidden="1" x14ac:dyDescent="0.35">
      <c r="B9000" s="7">
        <v>2032998</v>
      </c>
      <c r="C9000" s="1" t="s">
        <v>13</v>
      </c>
      <c r="D9000" s="1" t="s">
        <v>460</v>
      </c>
      <c r="E9000" s="1" t="s">
        <v>506</v>
      </c>
      <c r="F9000" s="1" t="s">
        <v>519</v>
      </c>
      <c r="G9000" s="3">
        <v>45482</v>
      </c>
      <c r="H9000" s="3">
        <v>45487</v>
      </c>
      <c r="I9000" s="6">
        <v>55000</v>
      </c>
      <c r="J9000" s="1">
        <v>3</v>
      </c>
      <c r="K9000" s="4">
        <v>0.05</v>
      </c>
      <c r="L9000" s="6">
        <f t="shared" si="282"/>
        <v>2750</v>
      </c>
      <c r="M9000" s="8">
        <f t="shared" si="283"/>
        <v>162250</v>
      </c>
      <c r="N9000" s="21">
        <f>(sales[[#This Row],[Price]]*sales[[#This Row],[Qty]])-(sales[[#This Row],[Discount_Amt]]*sales[[#This Row],[Qty]])</f>
        <v>156750</v>
      </c>
    </row>
    <row r="9001" spans="2:14" hidden="1" x14ac:dyDescent="0.35">
      <c r="B9001" s="7">
        <v>2032999</v>
      </c>
      <c r="C9001" s="1" t="s">
        <v>14</v>
      </c>
      <c r="D9001" s="1" t="s">
        <v>25</v>
      </c>
      <c r="E9001" s="1" t="s">
        <v>507</v>
      </c>
      <c r="F9001" s="1" t="s">
        <v>521</v>
      </c>
      <c r="G9001" s="3">
        <v>45482</v>
      </c>
      <c r="H9001" s="3">
        <v>45483</v>
      </c>
      <c r="I9001" s="6">
        <v>57999</v>
      </c>
      <c r="J9001" s="1">
        <v>2</v>
      </c>
      <c r="K9001" s="4">
        <v>0.05</v>
      </c>
      <c r="L9001" s="6">
        <f t="shared" si="282"/>
        <v>2899.9500000000003</v>
      </c>
      <c r="M9001" s="8">
        <f t="shared" si="283"/>
        <v>113098.05</v>
      </c>
      <c r="N9001" s="21">
        <f>(sales[[#This Row],[Price]]*sales[[#This Row],[Qty]])-(sales[[#This Row],[Discount_Amt]]*sales[[#This Row],[Qty]])</f>
        <v>110198.1</v>
      </c>
    </row>
    <row r="9002" spans="2:14" hidden="1" x14ac:dyDescent="0.35">
      <c r="B9002" s="7">
        <v>2033000</v>
      </c>
      <c r="C9002" s="1" t="s">
        <v>15</v>
      </c>
      <c r="D9002" s="1" t="s">
        <v>26</v>
      </c>
      <c r="E9002" s="1" t="s">
        <v>508</v>
      </c>
      <c r="F9002" s="1" t="s">
        <v>520</v>
      </c>
      <c r="G9002" s="3">
        <v>45482</v>
      </c>
      <c r="H9002" s="3">
        <v>45490</v>
      </c>
      <c r="I9002" s="6">
        <v>1399</v>
      </c>
      <c r="J9002" s="1">
        <v>7</v>
      </c>
      <c r="K9002" s="4">
        <v>0.03</v>
      </c>
      <c r="L9002" s="6">
        <f t="shared" si="282"/>
        <v>41.97</v>
      </c>
      <c r="M9002" s="8">
        <f t="shared" si="283"/>
        <v>9751.0300000000007</v>
      </c>
      <c r="N9002" s="21">
        <f>(sales[[#This Row],[Price]]*sales[[#This Row],[Qty]])-(sales[[#This Row],[Discount_Amt]]*sales[[#This Row],[Qty]])</f>
        <v>9499.2099999999991</v>
      </c>
    </row>
    <row r="9003" spans="2:14" hidden="1" x14ac:dyDescent="0.35">
      <c r="B9003" s="7">
        <v>2033001</v>
      </c>
      <c r="C9003" s="1" t="s">
        <v>16</v>
      </c>
      <c r="D9003" s="1" t="s">
        <v>27</v>
      </c>
      <c r="E9003" s="1" t="s">
        <v>31</v>
      </c>
      <c r="F9003" s="1" t="s">
        <v>518</v>
      </c>
      <c r="G9003" s="3">
        <v>45482</v>
      </c>
      <c r="H9003" s="3">
        <v>45484</v>
      </c>
      <c r="I9003" s="6">
        <v>999</v>
      </c>
      <c r="J9003" s="1">
        <v>2</v>
      </c>
      <c r="K9003" s="4">
        <v>0.1</v>
      </c>
      <c r="L9003" s="6">
        <f t="shared" si="282"/>
        <v>99.9</v>
      </c>
      <c r="M9003" s="8">
        <f t="shared" si="283"/>
        <v>1898.1</v>
      </c>
      <c r="N9003" s="21">
        <f>(sales[[#This Row],[Price]]*sales[[#This Row],[Qty]])-(sales[[#This Row],[Discount_Amt]]*sales[[#This Row],[Qty]])</f>
        <v>1798.2</v>
      </c>
    </row>
    <row r="9004" spans="2:14" x14ac:dyDescent="0.35">
      <c r="B9004" s="7">
        <v>2033002</v>
      </c>
      <c r="C9004" s="1" t="s">
        <v>17</v>
      </c>
      <c r="D9004" s="1" t="s">
        <v>28</v>
      </c>
      <c r="E9004" s="1" t="s">
        <v>32</v>
      </c>
      <c r="F9004" s="1" t="s">
        <v>519</v>
      </c>
      <c r="G9004" s="3">
        <v>45482</v>
      </c>
      <c r="H9004" s="3">
        <v>45485</v>
      </c>
      <c r="I9004" s="6">
        <v>2099</v>
      </c>
      <c r="J9004" s="1">
        <v>1</v>
      </c>
      <c r="K9004" s="4">
        <v>0.05</v>
      </c>
      <c r="L9004" s="6">
        <f t="shared" si="282"/>
        <v>104.95</v>
      </c>
      <c r="M9004" s="8">
        <f t="shared" si="283"/>
        <v>1994.05</v>
      </c>
      <c r="N9004" s="21">
        <f>(sales[[#This Row],[Price]]*sales[[#This Row],[Qty]])-(sales[[#This Row],[Discount_Amt]]*sales[[#This Row],[Qty]])</f>
        <v>1994.05</v>
      </c>
    </row>
    <row r="9005" spans="2:14" hidden="1" x14ac:dyDescent="0.35">
      <c r="B9005" s="7">
        <v>2033003</v>
      </c>
      <c r="C9005" s="1" t="s">
        <v>18</v>
      </c>
      <c r="D9005" s="1" t="s">
        <v>29</v>
      </c>
      <c r="E9005" s="1" t="s">
        <v>38</v>
      </c>
      <c r="F9005" s="1" t="s">
        <v>520</v>
      </c>
      <c r="G9005" s="3">
        <v>45482</v>
      </c>
      <c r="H9005" s="3">
        <v>45487</v>
      </c>
      <c r="I9005" s="6">
        <v>11000</v>
      </c>
      <c r="J9005" s="1">
        <v>1</v>
      </c>
      <c r="K9005" s="4">
        <v>0.05</v>
      </c>
      <c r="L9005" s="6">
        <f t="shared" si="282"/>
        <v>550</v>
      </c>
      <c r="M9005" s="8">
        <f t="shared" si="283"/>
        <v>10450</v>
      </c>
      <c r="N9005" s="21">
        <f>(sales[[#This Row],[Price]]*sales[[#This Row],[Qty]])-(sales[[#This Row],[Discount_Amt]]*sales[[#This Row],[Qty]])</f>
        <v>10450</v>
      </c>
    </row>
    <row r="9006" spans="2:14" hidden="1" x14ac:dyDescent="0.35">
      <c r="B9006" s="7">
        <v>2033004</v>
      </c>
      <c r="C9006" s="1" t="s">
        <v>19</v>
      </c>
      <c r="D9006" s="1" t="s">
        <v>25</v>
      </c>
      <c r="E9006" s="1" t="s">
        <v>33</v>
      </c>
      <c r="F9006" s="1" t="s">
        <v>521</v>
      </c>
      <c r="G9006" s="3">
        <v>45482</v>
      </c>
      <c r="H9006" s="3">
        <v>45483</v>
      </c>
      <c r="I9006" s="6">
        <v>800</v>
      </c>
      <c r="J9006" s="1">
        <v>1</v>
      </c>
      <c r="K9006" s="4">
        <v>0.02</v>
      </c>
      <c r="L9006" s="6">
        <f t="shared" ref="L9006:L9069" si="284">I9006*K9006</f>
        <v>16</v>
      </c>
      <c r="M9006" s="8">
        <f t="shared" ref="M9006:M9069" si="285">I9006*J9006-L9006</f>
        <v>784</v>
      </c>
      <c r="N9006" s="21">
        <f>(sales[[#This Row],[Price]]*sales[[#This Row],[Qty]])-(sales[[#This Row],[Discount_Amt]]*sales[[#This Row],[Qty]])</f>
        <v>784</v>
      </c>
    </row>
    <row r="9007" spans="2:14" hidden="1" x14ac:dyDescent="0.35">
      <c r="B9007" s="7">
        <v>2033005</v>
      </c>
      <c r="C9007" s="1" t="s">
        <v>20</v>
      </c>
      <c r="D9007" s="1" t="s">
        <v>30</v>
      </c>
      <c r="E9007" s="1" t="s">
        <v>34</v>
      </c>
      <c r="F9007" s="1" t="s">
        <v>518</v>
      </c>
      <c r="G9007" s="3">
        <v>45482</v>
      </c>
      <c r="H9007" s="3">
        <v>45490</v>
      </c>
      <c r="I9007" s="6">
        <v>5500</v>
      </c>
      <c r="J9007" s="1">
        <v>2</v>
      </c>
      <c r="K9007" s="4">
        <v>0.06</v>
      </c>
      <c r="L9007" s="6">
        <f t="shared" si="284"/>
        <v>330</v>
      </c>
      <c r="M9007" s="8">
        <f t="shared" si="285"/>
        <v>10670</v>
      </c>
      <c r="N9007" s="21">
        <f>(sales[[#This Row],[Price]]*sales[[#This Row],[Qty]])-(sales[[#This Row],[Discount_Amt]]*sales[[#This Row],[Qty]])</f>
        <v>10340</v>
      </c>
    </row>
    <row r="9008" spans="2:14" hidden="1" x14ac:dyDescent="0.35">
      <c r="B9008" s="7">
        <v>2033006</v>
      </c>
      <c r="C9008" s="1" t="s">
        <v>21</v>
      </c>
      <c r="D9008" s="1" t="s">
        <v>27</v>
      </c>
      <c r="E9008" s="1" t="s">
        <v>35</v>
      </c>
      <c r="F9008" s="1" t="s">
        <v>518</v>
      </c>
      <c r="G9008" s="3">
        <v>45482</v>
      </c>
      <c r="H9008" s="3">
        <v>45484</v>
      </c>
      <c r="I9008" s="6">
        <v>1350</v>
      </c>
      <c r="J9008" s="1">
        <v>1</v>
      </c>
      <c r="K9008" s="4">
        <v>0.15</v>
      </c>
      <c r="L9008" s="6">
        <f t="shared" si="284"/>
        <v>202.5</v>
      </c>
      <c r="M9008" s="8">
        <f t="shared" si="285"/>
        <v>1147.5</v>
      </c>
      <c r="N9008" s="21">
        <f>(sales[[#This Row],[Price]]*sales[[#This Row],[Qty]])-(sales[[#This Row],[Discount_Amt]]*sales[[#This Row],[Qty]])</f>
        <v>1147.5</v>
      </c>
    </row>
    <row r="9009" spans="2:14" hidden="1" x14ac:dyDescent="0.35">
      <c r="B9009" s="7">
        <v>2033007</v>
      </c>
      <c r="C9009" s="1" t="s">
        <v>22</v>
      </c>
      <c r="D9009" s="1" t="s">
        <v>28</v>
      </c>
      <c r="E9009" s="1" t="s">
        <v>36</v>
      </c>
      <c r="F9009" s="1" t="s">
        <v>519</v>
      </c>
      <c r="G9009" s="3">
        <v>45482</v>
      </c>
      <c r="H9009" s="3">
        <v>45485</v>
      </c>
      <c r="I9009" s="6">
        <v>4500</v>
      </c>
      <c r="J9009" s="1">
        <v>2</v>
      </c>
      <c r="K9009" s="4">
        <v>0.02</v>
      </c>
      <c r="L9009" s="6">
        <f t="shared" si="284"/>
        <v>90</v>
      </c>
      <c r="M9009" s="8">
        <f t="shared" si="285"/>
        <v>8910</v>
      </c>
      <c r="N9009" s="21">
        <f>(sales[[#This Row],[Price]]*sales[[#This Row],[Qty]])-(sales[[#This Row],[Discount_Amt]]*sales[[#This Row],[Qty]])</f>
        <v>8820</v>
      </c>
    </row>
    <row r="9010" spans="2:14" hidden="1" x14ac:dyDescent="0.35">
      <c r="B9010" s="7">
        <v>2033008</v>
      </c>
      <c r="C9010" s="1" t="s">
        <v>23</v>
      </c>
      <c r="D9010" s="1" t="s">
        <v>29</v>
      </c>
      <c r="E9010" s="1" t="s">
        <v>37</v>
      </c>
      <c r="F9010" s="1" t="s">
        <v>521</v>
      </c>
      <c r="G9010" s="3">
        <v>45482</v>
      </c>
      <c r="H9010" s="3">
        <v>45487</v>
      </c>
      <c r="I9010" s="6">
        <v>2350</v>
      </c>
      <c r="J9010" s="1">
        <v>7</v>
      </c>
      <c r="K9010" s="4">
        <v>0.02</v>
      </c>
      <c r="L9010" s="6">
        <f t="shared" si="284"/>
        <v>47</v>
      </c>
      <c r="M9010" s="8">
        <f t="shared" si="285"/>
        <v>16403</v>
      </c>
      <c r="N9010" s="21">
        <f>(sales[[#This Row],[Price]]*sales[[#This Row],[Qty]])-(sales[[#This Row],[Discount_Amt]]*sales[[#This Row],[Qty]])</f>
        <v>16121</v>
      </c>
    </row>
    <row r="9011" spans="2:14" hidden="1" x14ac:dyDescent="0.35">
      <c r="B9011" s="7">
        <v>2033009</v>
      </c>
      <c r="C9011" s="1" t="s">
        <v>24</v>
      </c>
      <c r="D9011" s="1" t="s">
        <v>25</v>
      </c>
      <c r="E9011" s="1" t="s">
        <v>39</v>
      </c>
      <c r="F9011" s="1" t="s">
        <v>520</v>
      </c>
      <c r="G9011" s="3">
        <v>45482</v>
      </c>
      <c r="H9011" s="3">
        <v>45483</v>
      </c>
      <c r="I9011" s="6">
        <v>90</v>
      </c>
      <c r="J9011" s="1">
        <v>2</v>
      </c>
      <c r="K9011" s="4">
        <v>0.02</v>
      </c>
      <c r="L9011" s="6">
        <f t="shared" si="284"/>
        <v>1.8</v>
      </c>
      <c r="M9011" s="8">
        <f t="shared" si="285"/>
        <v>178.2</v>
      </c>
      <c r="N9011" s="21">
        <f>(sales[[#This Row],[Price]]*sales[[#This Row],[Qty]])-(sales[[#This Row],[Discount_Amt]]*sales[[#This Row],[Qty]])</f>
        <v>176.4</v>
      </c>
    </row>
    <row r="9012" spans="2:14" hidden="1" x14ac:dyDescent="0.35">
      <c r="B9012" s="7">
        <v>2033010</v>
      </c>
      <c r="C9012" s="1" t="s">
        <v>4</v>
      </c>
      <c r="D9012" s="1" t="s">
        <v>26</v>
      </c>
      <c r="E9012" s="1" t="s">
        <v>40</v>
      </c>
      <c r="F9012" s="1" t="s">
        <v>518</v>
      </c>
      <c r="G9012" s="3">
        <v>45482</v>
      </c>
      <c r="H9012" s="3">
        <v>45490</v>
      </c>
      <c r="I9012" s="6">
        <v>280</v>
      </c>
      <c r="J9012" s="1">
        <v>2</v>
      </c>
      <c r="K9012" s="4">
        <v>0.02</v>
      </c>
      <c r="L9012" s="6">
        <f t="shared" si="284"/>
        <v>5.6000000000000005</v>
      </c>
      <c r="M9012" s="8">
        <f t="shared" si="285"/>
        <v>554.4</v>
      </c>
      <c r="N9012" s="21">
        <f>(sales[[#This Row],[Price]]*sales[[#This Row],[Qty]])-(sales[[#This Row],[Discount_Amt]]*sales[[#This Row],[Qty]])</f>
        <v>548.79999999999995</v>
      </c>
    </row>
    <row r="9013" spans="2:14" hidden="1" x14ac:dyDescent="0.35">
      <c r="B9013" s="7">
        <v>2033011</v>
      </c>
      <c r="C9013" s="1" t="s">
        <v>5</v>
      </c>
      <c r="D9013" s="1" t="s">
        <v>27</v>
      </c>
      <c r="E9013" s="1" t="s">
        <v>41</v>
      </c>
      <c r="F9013" s="1" t="s">
        <v>519</v>
      </c>
      <c r="G9013" s="3">
        <v>45482</v>
      </c>
      <c r="H9013" s="3">
        <v>45484</v>
      </c>
      <c r="I9013" s="6">
        <v>70</v>
      </c>
      <c r="J9013" s="1">
        <v>1</v>
      </c>
      <c r="K9013" s="4">
        <v>0.02</v>
      </c>
      <c r="L9013" s="6">
        <f t="shared" si="284"/>
        <v>1.4000000000000001</v>
      </c>
      <c r="M9013" s="8">
        <f t="shared" si="285"/>
        <v>68.599999999999994</v>
      </c>
      <c r="N9013" s="21">
        <f>(sales[[#This Row],[Price]]*sales[[#This Row],[Qty]])-(sales[[#This Row],[Discount_Amt]]*sales[[#This Row],[Qty]])</f>
        <v>68.599999999999994</v>
      </c>
    </row>
    <row r="9014" spans="2:14" hidden="1" x14ac:dyDescent="0.35">
      <c r="B9014" s="7">
        <v>2033012</v>
      </c>
      <c r="C9014" s="1" t="s">
        <v>6</v>
      </c>
      <c r="D9014" s="1" t="s">
        <v>28</v>
      </c>
      <c r="E9014" s="1" t="s">
        <v>42</v>
      </c>
      <c r="F9014" s="1" t="s">
        <v>520</v>
      </c>
      <c r="G9014" s="3">
        <v>45482</v>
      </c>
      <c r="H9014" s="3">
        <v>45485</v>
      </c>
      <c r="I9014" s="6">
        <v>230</v>
      </c>
      <c r="J9014" s="1">
        <v>2</v>
      </c>
      <c r="K9014" s="4">
        <v>0.02</v>
      </c>
      <c r="L9014" s="6">
        <f t="shared" si="284"/>
        <v>4.6000000000000005</v>
      </c>
      <c r="M9014" s="8">
        <f t="shared" si="285"/>
        <v>455.4</v>
      </c>
      <c r="N9014" s="21">
        <f>(sales[[#This Row],[Price]]*sales[[#This Row],[Qty]])-(sales[[#This Row],[Discount_Amt]]*sales[[#This Row],[Qty]])</f>
        <v>450.8</v>
      </c>
    </row>
    <row r="9015" spans="2:14" hidden="1" x14ac:dyDescent="0.35">
      <c r="B9015" s="7">
        <v>2033013</v>
      </c>
      <c r="C9015" s="1" t="s">
        <v>7</v>
      </c>
      <c r="D9015" s="1" t="s">
        <v>29</v>
      </c>
      <c r="E9015" s="1" t="s">
        <v>43</v>
      </c>
      <c r="F9015" s="1" t="s">
        <v>521</v>
      </c>
      <c r="G9015" s="3">
        <v>45482</v>
      </c>
      <c r="H9015" s="3">
        <v>45487</v>
      </c>
      <c r="I9015" s="6">
        <v>7999</v>
      </c>
      <c r="J9015" s="1">
        <v>4</v>
      </c>
      <c r="K9015" s="4">
        <v>0.02</v>
      </c>
      <c r="L9015" s="6">
        <f t="shared" si="284"/>
        <v>159.97999999999999</v>
      </c>
      <c r="M9015" s="8">
        <f t="shared" si="285"/>
        <v>31836.02</v>
      </c>
      <c r="N9015" s="21">
        <f>(sales[[#This Row],[Price]]*sales[[#This Row],[Qty]])-(sales[[#This Row],[Discount_Amt]]*sales[[#This Row],[Qty]])</f>
        <v>31356.080000000002</v>
      </c>
    </row>
    <row r="9016" spans="2:14" x14ac:dyDescent="0.35">
      <c r="B9016" s="7">
        <v>2033014</v>
      </c>
      <c r="C9016" s="1" t="s">
        <v>10</v>
      </c>
      <c r="D9016" s="1" t="s">
        <v>25</v>
      </c>
      <c r="E9016" s="1" t="s">
        <v>44</v>
      </c>
      <c r="F9016" s="1" t="s">
        <v>518</v>
      </c>
      <c r="G9016" s="3">
        <v>45482</v>
      </c>
      <c r="H9016" s="3">
        <v>45483</v>
      </c>
      <c r="I9016" s="6">
        <v>850</v>
      </c>
      <c r="J9016" s="1">
        <v>3</v>
      </c>
      <c r="K9016" s="4">
        <v>0.02</v>
      </c>
      <c r="L9016" s="6">
        <f t="shared" si="284"/>
        <v>17</v>
      </c>
      <c r="M9016" s="8">
        <f t="shared" si="285"/>
        <v>2533</v>
      </c>
      <c r="N9016" s="21">
        <f>(sales[[#This Row],[Price]]*sales[[#This Row],[Qty]])-(sales[[#This Row],[Discount_Amt]]*sales[[#This Row],[Qty]])</f>
        <v>2499</v>
      </c>
    </row>
    <row r="9017" spans="2:14" hidden="1" x14ac:dyDescent="0.35">
      <c r="B9017" s="7">
        <v>2033015</v>
      </c>
      <c r="C9017" s="1" t="s">
        <v>8</v>
      </c>
      <c r="D9017" s="1" t="s">
        <v>26</v>
      </c>
      <c r="E9017" s="1" t="s">
        <v>45</v>
      </c>
      <c r="F9017" s="1" t="s">
        <v>518</v>
      </c>
      <c r="G9017" s="3">
        <v>45482</v>
      </c>
      <c r="H9017" s="3">
        <v>45490</v>
      </c>
      <c r="I9017" s="6">
        <v>65000</v>
      </c>
      <c r="J9017" s="1">
        <v>2</v>
      </c>
      <c r="K9017" s="4">
        <v>7.0000000000000007E-2</v>
      </c>
      <c r="L9017" s="6">
        <f t="shared" si="284"/>
        <v>4550</v>
      </c>
      <c r="M9017" s="8">
        <f t="shared" si="285"/>
        <v>125450</v>
      </c>
      <c r="N9017" s="21">
        <f>(sales[[#This Row],[Price]]*sales[[#This Row],[Qty]])-(sales[[#This Row],[Discount_Amt]]*sales[[#This Row],[Qty]])</f>
        <v>120900</v>
      </c>
    </row>
    <row r="9018" spans="2:14" hidden="1" x14ac:dyDescent="0.35">
      <c r="B9018" s="7">
        <v>2033016</v>
      </c>
      <c r="C9018" s="1" t="s">
        <v>9</v>
      </c>
      <c r="D9018" s="1" t="s">
        <v>27</v>
      </c>
      <c r="E9018" s="1" t="s">
        <v>46</v>
      </c>
      <c r="F9018" s="1" t="s">
        <v>519</v>
      </c>
      <c r="G9018" s="3">
        <v>45482</v>
      </c>
      <c r="H9018" s="3">
        <v>45484</v>
      </c>
      <c r="I9018" s="6">
        <v>450</v>
      </c>
      <c r="J9018" s="1">
        <v>1</v>
      </c>
      <c r="K9018" s="4">
        <v>0.03</v>
      </c>
      <c r="L9018" s="6">
        <f t="shared" si="284"/>
        <v>13.5</v>
      </c>
      <c r="M9018" s="8">
        <f t="shared" si="285"/>
        <v>436.5</v>
      </c>
      <c r="N9018" s="21">
        <f>(sales[[#This Row],[Price]]*sales[[#This Row],[Qty]])-(sales[[#This Row],[Discount_Amt]]*sales[[#This Row],[Qty]])</f>
        <v>436.5</v>
      </c>
    </row>
    <row r="9019" spans="2:14" x14ac:dyDescent="0.35">
      <c r="B9019" s="7">
        <v>2033017</v>
      </c>
      <c r="C9019" s="1" t="s">
        <v>11</v>
      </c>
      <c r="D9019" s="1" t="s">
        <v>28</v>
      </c>
      <c r="E9019" s="1" t="s">
        <v>47</v>
      </c>
      <c r="F9019" s="1" t="s">
        <v>521</v>
      </c>
      <c r="G9019" s="3">
        <v>45482</v>
      </c>
      <c r="H9019" s="3">
        <v>45485</v>
      </c>
      <c r="I9019" s="6">
        <v>1299</v>
      </c>
      <c r="J9019" s="1">
        <v>1</v>
      </c>
      <c r="K9019" s="4">
        <v>0.08</v>
      </c>
      <c r="L9019" s="6">
        <f t="shared" si="284"/>
        <v>103.92</v>
      </c>
      <c r="M9019" s="8">
        <f t="shared" si="285"/>
        <v>1195.08</v>
      </c>
      <c r="N9019" s="21">
        <f>(sales[[#This Row],[Price]]*sales[[#This Row],[Qty]])-(sales[[#This Row],[Discount_Amt]]*sales[[#This Row],[Qty]])</f>
        <v>1195.08</v>
      </c>
    </row>
    <row r="9020" spans="2:14" x14ac:dyDescent="0.35">
      <c r="B9020" s="7">
        <v>2033018</v>
      </c>
      <c r="C9020" s="1" t="s">
        <v>12</v>
      </c>
      <c r="D9020" s="1" t="s">
        <v>29</v>
      </c>
      <c r="E9020" s="1" t="s">
        <v>48</v>
      </c>
      <c r="F9020" s="1" t="s">
        <v>520</v>
      </c>
      <c r="G9020" s="3">
        <v>45482</v>
      </c>
      <c r="H9020" s="3">
        <v>45487</v>
      </c>
      <c r="I9020" s="6">
        <v>1700</v>
      </c>
      <c r="J9020" s="1">
        <v>2</v>
      </c>
      <c r="K9020" s="4">
        <v>0.05</v>
      </c>
      <c r="L9020" s="6">
        <f t="shared" si="284"/>
        <v>85</v>
      </c>
      <c r="M9020" s="8">
        <f t="shared" si="285"/>
        <v>3315</v>
      </c>
      <c r="N9020" s="21">
        <f>(sales[[#This Row],[Price]]*sales[[#This Row],[Qty]])-(sales[[#This Row],[Discount_Amt]]*sales[[#This Row],[Qty]])</f>
        <v>3230</v>
      </c>
    </row>
    <row r="9021" spans="2:14" hidden="1" x14ac:dyDescent="0.35">
      <c r="B9021" s="7">
        <v>2033019</v>
      </c>
      <c r="C9021" s="1" t="s">
        <v>13</v>
      </c>
      <c r="D9021" s="1" t="s">
        <v>25</v>
      </c>
      <c r="E9021" s="1" t="s">
        <v>49</v>
      </c>
      <c r="F9021" s="1" t="s">
        <v>518</v>
      </c>
      <c r="G9021" s="3">
        <v>45482</v>
      </c>
      <c r="H9021" s="3">
        <v>45483</v>
      </c>
      <c r="I9021" s="6">
        <v>55000</v>
      </c>
      <c r="J9021" s="1">
        <v>1</v>
      </c>
      <c r="K9021" s="4">
        <v>0.05</v>
      </c>
      <c r="L9021" s="6">
        <f t="shared" si="284"/>
        <v>2750</v>
      </c>
      <c r="M9021" s="8">
        <f t="shared" si="285"/>
        <v>52250</v>
      </c>
      <c r="N9021" s="21">
        <f>(sales[[#This Row],[Price]]*sales[[#This Row],[Qty]])-(sales[[#This Row],[Discount_Amt]]*sales[[#This Row],[Qty]])</f>
        <v>52250</v>
      </c>
    </row>
    <row r="9022" spans="2:14" hidden="1" x14ac:dyDescent="0.35">
      <c r="B9022" s="7">
        <v>2033020</v>
      </c>
      <c r="C9022" s="1" t="s">
        <v>14</v>
      </c>
      <c r="D9022" s="1" t="s">
        <v>461</v>
      </c>
      <c r="E9022" s="1" t="s">
        <v>50</v>
      </c>
      <c r="F9022" s="1" t="s">
        <v>519</v>
      </c>
      <c r="G9022" s="3">
        <v>45482</v>
      </c>
      <c r="H9022" s="3">
        <v>45490</v>
      </c>
      <c r="I9022" s="6">
        <v>57999</v>
      </c>
      <c r="J9022" s="1">
        <v>3</v>
      </c>
      <c r="K9022" s="4">
        <v>0.05</v>
      </c>
      <c r="L9022" s="6">
        <f t="shared" si="284"/>
        <v>2899.9500000000003</v>
      </c>
      <c r="M9022" s="8">
        <f t="shared" si="285"/>
        <v>171097.05</v>
      </c>
      <c r="N9022" s="21">
        <f>(sales[[#This Row],[Price]]*sales[[#This Row],[Qty]])-(sales[[#This Row],[Discount_Amt]]*sales[[#This Row],[Qty]])</f>
        <v>165297.15</v>
      </c>
    </row>
    <row r="9023" spans="2:14" hidden="1" x14ac:dyDescent="0.35">
      <c r="B9023" s="7">
        <v>2033021</v>
      </c>
      <c r="C9023" s="1" t="s">
        <v>15</v>
      </c>
      <c r="D9023" s="1" t="s">
        <v>25</v>
      </c>
      <c r="E9023" s="1" t="s">
        <v>51</v>
      </c>
      <c r="F9023" s="1" t="s">
        <v>520</v>
      </c>
      <c r="G9023" s="3">
        <v>45482</v>
      </c>
      <c r="H9023" s="3">
        <v>45484</v>
      </c>
      <c r="I9023" s="6">
        <v>1399</v>
      </c>
      <c r="J9023" s="1">
        <v>2</v>
      </c>
      <c r="K9023" s="4">
        <v>0.05</v>
      </c>
      <c r="L9023" s="6">
        <f t="shared" si="284"/>
        <v>69.95</v>
      </c>
      <c r="M9023" s="8">
        <f t="shared" si="285"/>
        <v>2728.05</v>
      </c>
      <c r="N9023" s="21">
        <f>(sales[[#This Row],[Price]]*sales[[#This Row],[Qty]])-(sales[[#This Row],[Discount_Amt]]*sales[[#This Row],[Qty]])</f>
        <v>2658.1</v>
      </c>
    </row>
    <row r="9024" spans="2:14" hidden="1" x14ac:dyDescent="0.35">
      <c r="B9024" s="7">
        <v>2033022</v>
      </c>
      <c r="C9024" s="1" t="s">
        <v>16</v>
      </c>
      <c r="D9024" s="1" t="s">
        <v>26</v>
      </c>
      <c r="E9024" s="1" t="s">
        <v>506</v>
      </c>
      <c r="F9024" s="1" t="s">
        <v>521</v>
      </c>
      <c r="G9024" s="3">
        <v>45482</v>
      </c>
      <c r="H9024" s="3">
        <v>45485</v>
      </c>
      <c r="I9024" s="6">
        <v>999</v>
      </c>
      <c r="J9024" s="1">
        <v>1</v>
      </c>
      <c r="K9024" s="4">
        <v>0.03</v>
      </c>
      <c r="L9024" s="6">
        <f t="shared" si="284"/>
        <v>29.97</v>
      </c>
      <c r="M9024" s="8">
        <f t="shared" si="285"/>
        <v>969.03</v>
      </c>
      <c r="N9024" s="21">
        <f>(sales[[#This Row],[Price]]*sales[[#This Row],[Qty]])-(sales[[#This Row],[Discount_Amt]]*sales[[#This Row],[Qty]])</f>
        <v>969.03</v>
      </c>
    </row>
    <row r="9025" spans="2:14" x14ac:dyDescent="0.35">
      <c r="B9025" s="7">
        <v>2033023</v>
      </c>
      <c r="C9025" s="1" t="s">
        <v>17</v>
      </c>
      <c r="D9025" s="1" t="s">
        <v>27</v>
      </c>
      <c r="E9025" s="1" t="s">
        <v>507</v>
      </c>
      <c r="F9025" s="1" t="s">
        <v>518</v>
      </c>
      <c r="G9025" s="3">
        <v>45482</v>
      </c>
      <c r="H9025" s="3">
        <v>45487</v>
      </c>
      <c r="I9025" s="6">
        <v>2099</v>
      </c>
      <c r="J9025" s="1">
        <v>2</v>
      </c>
      <c r="K9025" s="4">
        <v>0.1</v>
      </c>
      <c r="L9025" s="6">
        <f t="shared" si="284"/>
        <v>209.9</v>
      </c>
      <c r="M9025" s="8">
        <f t="shared" si="285"/>
        <v>3988.1</v>
      </c>
      <c r="N9025" s="21">
        <f>(sales[[#This Row],[Price]]*sales[[#This Row],[Qty]])-(sales[[#This Row],[Discount_Amt]]*sales[[#This Row],[Qty]])</f>
        <v>3778.2</v>
      </c>
    </row>
    <row r="9026" spans="2:14" hidden="1" x14ac:dyDescent="0.35">
      <c r="B9026" s="7">
        <v>2033024</v>
      </c>
      <c r="C9026" s="1" t="s">
        <v>18</v>
      </c>
      <c r="D9026" s="1" t="s">
        <v>28</v>
      </c>
      <c r="E9026" s="1" t="s">
        <v>508</v>
      </c>
      <c r="F9026" s="1" t="s">
        <v>518</v>
      </c>
      <c r="G9026" s="3">
        <v>45482</v>
      </c>
      <c r="H9026" s="3">
        <v>45483</v>
      </c>
      <c r="I9026" s="6">
        <v>11000</v>
      </c>
      <c r="J9026" s="1">
        <v>1</v>
      </c>
      <c r="K9026" s="4">
        <v>0.05</v>
      </c>
      <c r="L9026" s="6">
        <f t="shared" si="284"/>
        <v>550</v>
      </c>
      <c r="M9026" s="8">
        <f t="shared" si="285"/>
        <v>10450</v>
      </c>
      <c r="N9026" s="21">
        <f>(sales[[#This Row],[Price]]*sales[[#This Row],[Qty]])-(sales[[#This Row],[Discount_Amt]]*sales[[#This Row],[Qty]])</f>
        <v>10450</v>
      </c>
    </row>
    <row r="9027" spans="2:14" hidden="1" x14ac:dyDescent="0.35">
      <c r="B9027" s="7">
        <v>2033025</v>
      </c>
      <c r="C9027" s="1" t="s">
        <v>19</v>
      </c>
      <c r="D9027" s="1" t="s">
        <v>29</v>
      </c>
      <c r="E9027" s="1" t="s">
        <v>31</v>
      </c>
      <c r="F9027" s="1" t="s">
        <v>519</v>
      </c>
      <c r="G9027" s="3">
        <v>45482</v>
      </c>
      <c r="H9027" s="3">
        <v>45490</v>
      </c>
      <c r="I9027" s="6">
        <v>800</v>
      </c>
      <c r="J9027" s="1">
        <v>2</v>
      </c>
      <c r="K9027" s="4">
        <v>0.05</v>
      </c>
      <c r="L9027" s="6">
        <f t="shared" si="284"/>
        <v>40</v>
      </c>
      <c r="M9027" s="8">
        <f t="shared" si="285"/>
        <v>1560</v>
      </c>
      <c r="N9027" s="21">
        <f>(sales[[#This Row],[Price]]*sales[[#This Row],[Qty]])-(sales[[#This Row],[Discount_Amt]]*sales[[#This Row],[Qty]])</f>
        <v>1520</v>
      </c>
    </row>
    <row r="9028" spans="2:14" hidden="1" x14ac:dyDescent="0.35">
      <c r="B9028" s="7">
        <v>2033026</v>
      </c>
      <c r="C9028" s="1" t="s">
        <v>20</v>
      </c>
      <c r="D9028" s="1" t="s">
        <v>25</v>
      </c>
      <c r="E9028" s="1" t="s">
        <v>32</v>
      </c>
      <c r="F9028" s="1" t="s">
        <v>521</v>
      </c>
      <c r="G9028" s="3">
        <v>45482</v>
      </c>
      <c r="H9028" s="3">
        <v>45484</v>
      </c>
      <c r="I9028" s="6">
        <v>5500</v>
      </c>
      <c r="J9028" s="1">
        <v>3</v>
      </c>
      <c r="K9028" s="4">
        <v>0.02</v>
      </c>
      <c r="L9028" s="6">
        <f t="shared" si="284"/>
        <v>110</v>
      </c>
      <c r="M9028" s="8">
        <f t="shared" si="285"/>
        <v>16390</v>
      </c>
      <c r="N9028" s="21">
        <f>(sales[[#This Row],[Price]]*sales[[#This Row],[Qty]])-(sales[[#This Row],[Discount_Amt]]*sales[[#This Row],[Qty]])</f>
        <v>16170</v>
      </c>
    </row>
    <row r="9029" spans="2:14" hidden="1" x14ac:dyDescent="0.35">
      <c r="B9029" s="7">
        <v>2033027</v>
      </c>
      <c r="C9029" s="1" t="s">
        <v>21</v>
      </c>
      <c r="D9029" s="1" t="s">
        <v>30</v>
      </c>
      <c r="E9029" s="1" t="s">
        <v>38</v>
      </c>
      <c r="F9029" s="1" t="s">
        <v>520</v>
      </c>
      <c r="G9029" s="3">
        <v>45482</v>
      </c>
      <c r="H9029" s="3">
        <v>45485</v>
      </c>
      <c r="I9029" s="6">
        <v>1350</v>
      </c>
      <c r="J9029" s="1">
        <v>2</v>
      </c>
      <c r="K9029" s="4">
        <v>0.06</v>
      </c>
      <c r="L9029" s="6">
        <f t="shared" si="284"/>
        <v>81</v>
      </c>
      <c r="M9029" s="8">
        <f t="shared" si="285"/>
        <v>2619</v>
      </c>
      <c r="N9029" s="21">
        <f>(sales[[#This Row],[Price]]*sales[[#This Row],[Qty]])-(sales[[#This Row],[Discount_Amt]]*sales[[#This Row],[Qty]])</f>
        <v>2538</v>
      </c>
    </row>
    <row r="9030" spans="2:14" hidden="1" x14ac:dyDescent="0.35">
      <c r="B9030" s="7">
        <v>2033028</v>
      </c>
      <c r="C9030" s="1" t="s">
        <v>22</v>
      </c>
      <c r="D9030" s="1" t="s">
        <v>27</v>
      </c>
      <c r="E9030" s="1" t="s">
        <v>33</v>
      </c>
      <c r="F9030" s="1" t="s">
        <v>518</v>
      </c>
      <c r="G9030" s="3">
        <v>45482</v>
      </c>
      <c r="H9030" s="3">
        <v>45487</v>
      </c>
      <c r="I9030" s="6">
        <v>4500</v>
      </c>
      <c r="J9030" s="1">
        <v>7</v>
      </c>
      <c r="K9030" s="4">
        <v>0.15</v>
      </c>
      <c r="L9030" s="6">
        <f t="shared" si="284"/>
        <v>675</v>
      </c>
      <c r="M9030" s="8">
        <f t="shared" si="285"/>
        <v>30825</v>
      </c>
      <c r="N9030" s="21">
        <f>(sales[[#This Row],[Price]]*sales[[#This Row],[Qty]])-(sales[[#This Row],[Discount_Amt]]*sales[[#This Row],[Qty]])</f>
        <v>26775</v>
      </c>
    </row>
    <row r="9031" spans="2:14" hidden="1" x14ac:dyDescent="0.35">
      <c r="B9031" s="7">
        <v>2033029</v>
      </c>
      <c r="C9031" s="1" t="s">
        <v>23</v>
      </c>
      <c r="D9031" s="1" t="s">
        <v>28</v>
      </c>
      <c r="E9031" s="1" t="s">
        <v>34</v>
      </c>
      <c r="F9031" s="1" t="s">
        <v>519</v>
      </c>
      <c r="G9031" s="3">
        <v>45482</v>
      </c>
      <c r="H9031" s="3">
        <v>45483</v>
      </c>
      <c r="I9031" s="6">
        <v>2350</v>
      </c>
      <c r="J9031" s="1">
        <v>2</v>
      </c>
      <c r="K9031" s="4">
        <v>0.02</v>
      </c>
      <c r="L9031" s="6">
        <f t="shared" si="284"/>
        <v>47</v>
      </c>
      <c r="M9031" s="8">
        <f t="shared" si="285"/>
        <v>4653</v>
      </c>
      <c r="N9031" s="21">
        <f>(sales[[#This Row],[Price]]*sales[[#This Row],[Qty]])-(sales[[#This Row],[Discount_Amt]]*sales[[#This Row],[Qty]])</f>
        <v>4606</v>
      </c>
    </row>
    <row r="9032" spans="2:14" hidden="1" x14ac:dyDescent="0.35">
      <c r="B9032" s="7">
        <v>2033030</v>
      </c>
      <c r="C9032" s="1" t="s">
        <v>24</v>
      </c>
      <c r="D9032" s="1" t="s">
        <v>29</v>
      </c>
      <c r="E9032" s="1" t="s">
        <v>35</v>
      </c>
      <c r="F9032" s="1" t="s">
        <v>520</v>
      </c>
      <c r="G9032" s="3">
        <v>45482</v>
      </c>
      <c r="H9032" s="3">
        <v>45490</v>
      </c>
      <c r="I9032" s="6">
        <v>90</v>
      </c>
      <c r="J9032" s="1">
        <v>1</v>
      </c>
      <c r="K9032" s="4">
        <v>0.02</v>
      </c>
      <c r="L9032" s="6">
        <f t="shared" si="284"/>
        <v>1.8</v>
      </c>
      <c r="M9032" s="8">
        <f t="shared" si="285"/>
        <v>88.2</v>
      </c>
      <c r="N9032" s="21">
        <f>(sales[[#This Row],[Price]]*sales[[#This Row],[Qty]])-(sales[[#This Row],[Discount_Amt]]*sales[[#This Row],[Qty]])</f>
        <v>88.2</v>
      </c>
    </row>
    <row r="9033" spans="2:14" hidden="1" x14ac:dyDescent="0.35">
      <c r="B9033" s="7">
        <v>2033031</v>
      </c>
      <c r="C9033" s="1" t="s">
        <v>4</v>
      </c>
      <c r="D9033" s="1" t="s">
        <v>25</v>
      </c>
      <c r="E9033" s="1" t="s">
        <v>36</v>
      </c>
      <c r="F9033" s="1" t="s">
        <v>521</v>
      </c>
      <c r="G9033" s="3">
        <v>45482</v>
      </c>
      <c r="H9033" s="3">
        <v>45484</v>
      </c>
      <c r="I9033" s="6">
        <v>280</v>
      </c>
      <c r="J9033" s="1">
        <v>1</v>
      </c>
      <c r="K9033" s="4">
        <v>0.02</v>
      </c>
      <c r="L9033" s="6">
        <f t="shared" si="284"/>
        <v>5.6000000000000005</v>
      </c>
      <c r="M9033" s="8">
        <f t="shared" si="285"/>
        <v>274.39999999999998</v>
      </c>
      <c r="N9033" s="21">
        <f>(sales[[#This Row],[Price]]*sales[[#This Row],[Qty]])-(sales[[#This Row],[Discount_Amt]]*sales[[#This Row],[Qty]])</f>
        <v>274.39999999999998</v>
      </c>
    </row>
    <row r="9034" spans="2:14" hidden="1" x14ac:dyDescent="0.35">
      <c r="B9034" s="7">
        <v>2033032</v>
      </c>
      <c r="C9034" s="1" t="s">
        <v>5</v>
      </c>
      <c r="D9034" s="1" t="s">
        <v>26</v>
      </c>
      <c r="E9034" s="1" t="s">
        <v>37</v>
      </c>
      <c r="F9034" s="1" t="s">
        <v>518</v>
      </c>
      <c r="G9034" s="3">
        <v>45482</v>
      </c>
      <c r="H9034" s="3">
        <v>45485</v>
      </c>
      <c r="I9034" s="6">
        <v>70</v>
      </c>
      <c r="J9034" s="1">
        <v>1</v>
      </c>
      <c r="K9034" s="4">
        <v>0.02</v>
      </c>
      <c r="L9034" s="6">
        <f t="shared" si="284"/>
        <v>1.4000000000000001</v>
      </c>
      <c r="M9034" s="8">
        <f t="shared" si="285"/>
        <v>68.599999999999994</v>
      </c>
      <c r="N9034" s="21">
        <f>(sales[[#This Row],[Price]]*sales[[#This Row],[Qty]])-(sales[[#This Row],[Discount_Amt]]*sales[[#This Row],[Qty]])</f>
        <v>68.599999999999994</v>
      </c>
    </row>
    <row r="9035" spans="2:14" hidden="1" x14ac:dyDescent="0.35">
      <c r="B9035" s="7">
        <v>2033033</v>
      </c>
      <c r="C9035" s="1" t="s">
        <v>6</v>
      </c>
      <c r="D9035" s="1" t="s">
        <v>27</v>
      </c>
      <c r="E9035" s="1" t="s">
        <v>39</v>
      </c>
      <c r="F9035" s="1" t="s">
        <v>518</v>
      </c>
      <c r="G9035" s="3">
        <v>45482</v>
      </c>
      <c r="H9035" s="3">
        <v>45487</v>
      </c>
      <c r="I9035" s="6">
        <v>230</v>
      </c>
      <c r="J9035" s="1">
        <v>2</v>
      </c>
      <c r="K9035" s="4">
        <v>0.02</v>
      </c>
      <c r="L9035" s="6">
        <f t="shared" si="284"/>
        <v>4.6000000000000005</v>
      </c>
      <c r="M9035" s="8">
        <f t="shared" si="285"/>
        <v>455.4</v>
      </c>
      <c r="N9035" s="21">
        <f>(sales[[#This Row],[Price]]*sales[[#This Row],[Qty]])-(sales[[#This Row],[Discount_Amt]]*sales[[#This Row],[Qty]])</f>
        <v>450.8</v>
      </c>
    </row>
    <row r="9036" spans="2:14" hidden="1" x14ac:dyDescent="0.35">
      <c r="B9036" s="7">
        <v>2033034</v>
      </c>
      <c r="C9036" s="1" t="s">
        <v>7</v>
      </c>
      <c r="D9036" s="1" t="s">
        <v>28</v>
      </c>
      <c r="E9036" s="1" t="s">
        <v>40</v>
      </c>
      <c r="F9036" s="1" t="s">
        <v>519</v>
      </c>
      <c r="G9036" s="3">
        <v>45482</v>
      </c>
      <c r="H9036" s="3">
        <v>45483</v>
      </c>
      <c r="I9036" s="6">
        <v>7999</v>
      </c>
      <c r="J9036" s="1">
        <v>1</v>
      </c>
      <c r="K9036" s="4">
        <v>0.02</v>
      </c>
      <c r="L9036" s="6">
        <f t="shared" si="284"/>
        <v>159.97999999999999</v>
      </c>
      <c r="M9036" s="8">
        <f t="shared" si="285"/>
        <v>7839.02</v>
      </c>
      <c r="N9036" s="21">
        <f>(sales[[#This Row],[Price]]*sales[[#This Row],[Qty]])-(sales[[#This Row],[Discount_Amt]]*sales[[#This Row],[Qty]])</f>
        <v>7839.02</v>
      </c>
    </row>
    <row r="9037" spans="2:14" x14ac:dyDescent="0.35">
      <c r="B9037" s="7">
        <v>2033035</v>
      </c>
      <c r="C9037" s="1" t="s">
        <v>10</v>
      </c>
      <c r="D9037" s="1" t="s">
        <v>29</v>
      </c>
      <c r="E9037" s="1" t="s">
        <v>41</v>
      </c>
      <c r="F9037" s="1" t="s">
        <v>521</v>
      </c>
      <c r="G9037" s="3">
        <v>45482</v>
      </c>
      <c r="H9037" s="3">
        <v>45490</v>
      </c>
      <c r="I9037" s="6">
        <v>850</v>
      </c>
      <c r="J9037" s="1">
        <v>2</v>
      </c>
      <c r="K9037" s="4">
        <v>0.02</v>
      </c>
      <c r="L9037" s="6">
        <f t="shared" si="284"/>
        <v>17</v>
      </c>
      <c r="M9037" s="8">
        <f t="shared" si="285"/>
        <v>1683</v>
      </c>
      <c r="N9037" s="21">
        <f>(sales[[#This Row],[Price]]*sales[[#This Row],[Qty]])-(sales[[#This Row],[Discount_Amt]]*sales[[#This Row],[Qty]])</f>
        <v>1666</v>
      </c>
    </row>
    <row r="9038" spans="2:14" hidden="1" x14ac:dyDescent="0.35">
      <c r="B9038" s="7">
        <v>2033036</v>
      </c>
      <c r="C9038" s="1" t="s">
        <v>8</v>
      </c>
      <c r="D9038" s="1" t="s">
        <v>25</v>
      </c>
      <c r="E9038" s="1" t="s">
        <v>42</v>
      </c>
      <c r="F9038" s="1" t="s">
        <v>520</v>
      </c>
      <c r="G9038" s="3">
        <v>45482</v>
      </c>
      <c r="H9038" s="3">
        <v>45484</v>
      </c>
      <c r="I9038" s="6">
        <v>65000</v>
      </c>
      <c r="J9038" s="1">
        <v>7</v>
      </c>
      <c r="K9038" s="4">
        <v>0.02</v>
      </c>
      <c r="L9038" s="6">
        <f t="shared" si="284"/>
        <v>1300</v>
      </c>
      <c r="M9038" s="8">
        <f t="shared" si="285"/>
        <v>453700</v>
      </c>
      <c r="N9038" s="21">
        <f>(sales[[#This Row],[Price]]*sales[[#This Row],[Qty]])-(sales[[#This Row],[Discount_Amt]]*sales[[#This Row],[Qty]])</f>
        <v>445900</v>
      </c>
    </row>
    <row r="9039" spans="2:14" hidden="1" x14ac:dyDescent="0.35">
      <c r="B9039" s="7">
        <v>2033037</v>
      </c>
      <c r="C9039" s="1" t="s">
        <v>9</v>
      </c>
      <c r="D9039" s="1" t="s">
        <v>26</v>
      </c>
      <c r="E9039" s="1" t="s">
        <v>43</v>
      </c>
      <c r="F9039" s="1" t="s">
        <v>518</v>
      </c>
      <c r="G9039" s="3">
        <v>45482</v>
      </c>
      <c r="H9039" s="3">
        <v>45485</v>
      </c>
      <c r="I9039" s="6">
        <v>450</v>
      </c>
      <c r="J9039" s="1">
        <v>2</v>
      </c>
      <c r="K9039" s="4">
        <v>7.0000000000000007E-2</v>
      </c>
      <c r="L9039" s="6">
        <f t="shared" si="284"/>
        <v>31.500000000000004</v>
      </c>
      <c r="M9039" s="8">
        <f t="shared" si="285"/>
        <v>868.5</v>
      </c>
      <c r="N9039" s="21">
        <f>(sales[[#This Row],[Price]]*sales[[#This Row],[Qty]])-(sales[[#This Row],[Discount_Amt]]*sales[[#This Row],[Qty]])</f>
        <v>837</v>
      </c>
    </row>
    <row r="9040" spans="2:14" x14ac:dyDescent="0.35">
      <c r="B9040" s="7">
        <v>2033038</v>
      </c>
      <c r="C9040" s="1" t="s">
        <v>11</v>
      </c>
      <c r="D9040" s="1" t="s">
        <v>27</v>
      </c>
      <c r="E9040" s="1" t="s">
        <v>44</v>
      </c>
      <c r="F9040" s="1" t="s">
        <v>519</v>
      </c>
      <c r="G9040" s="3">
        <v>45482</v>
      </c>
      <c r="H9040" s="3">
        <v>45487</v>
      </c>
      <c r="I9040" s="6">
        <v>1299</v>
      </c>
      <c r="J9040" s="1">
        <v>2</v>
      </c>
      <c r="K9040" s="4">
        <v>0.03</v>
      </c>
      <c r="L9040" s="6">
        <f t="shared" si="284"/>
        <v>38.97</v>
      </c>
      <c r="M9040" s="8">
        <f t="shared" si="285"/>
        <v>2559.0300000000002</v>
      </c>
      <c r="N9040" s="21">
        <f>(sales[[#This Row],[Price]]*sales[[#This Row],[Qty]])-(sales[[#This Row],[Discount_Amt]]*sales[[#This Row],[Qty]])</f>
        <v>2520.06</v>
      </c>
    </row>
    <row r="9041" spans="2:14" x14ac:dyDescent="0.35">
      <c r="B9041" s="7">
        <v>2033039</v>
      </c>
      <c r="C9041" s="1" t="s">
        <v>12</v>
      </c>
      <c r="D9041" s="1" t="s">
        <v>28</v>
      </c>
      <c r="E9041" s="1" t="s">
        <v>45</v>
      </c>
      <c r="F9041" s="1" t="s">
        <v>520</v>
      </c>
      <c r="G9041" s="3">
        <v>45482</v>
      </c>
      <c r="H9041" s="3">
        <v>45483</v>
      </c>
      <c r="I9041" s="6">
        <v>1700</v>
      </c>
      <c r="J9041" s="1">
        <v>1</v>
      </c>
      <c r="K9041" s="4">
        <v>0.08</v>
      </c>
      <c r="L9041" s="6">
        <f t="shared" si="284"/>
        <v>136</v>
      </c>
      <c r="M9041" s="8">
        <f t="shared" si="285"/>
        <v>1564</v>
      </c>
      <c r="N9041" s="21">
        <f>(sales[[#This Row],[Price]]*sales[[#This Row],[Qty]])-(sales[[#This Row],[Discount_Amt]]*sales[[#This Row],[Qty]])</f>
        <v>1564</v>
      </c>
    </row>
    <row r="9042" spans="2:14" hidden="1" x14ac:dyDescent="0.35">
      <c r="B9042" s="7">
        <v>2033040</v>
      </c>
      <c r="C9042" s="1" t="s">
        <v>13</v>
      </c>
      <c r="D9042" s="1" t="s">
        <v>29</v>
      </c>
      <c r="E9042" s="1" t="s">
        <v>46</v>
      </c>
      <c r="F9042" s="1" t="s">
        <v>521</v>
      </c>
      <c r="G9042" s="3">
        <v>45482</v>
      </c>
      <c r="H9042" s="3">
        <v>45490</v>
      </c>
      <c r="I9042" s="6">
        <v>55000</v>
      </c>
      <c r="J9042" s="1">
        <v>2</v>
      </c>
      <c r="K9042" s="4">
        <v>0.05</v>
      </c>
      <c r="L9042" s="6">
        <f t="shared" si="284"/>
        <v>2750</v>
      </c>
      <c r="M9042" s="8">
        <f t="shared" si="285"/>
        <v>107250</v>
      </c>
      <c r="N9042" s="21">
        <f>(sales[[#This Row],[Price]]*sales[[#This Row],[Qty]])-(sales[[#This Row],[Discount_Amt]]*sales[[#This Row],[Qty]])</f>
        <v>104500</v>
      </c>
    </row>
    <row r="9043" spans="2:14" hidden="1" x14ac:dyDescent="0.35">
      <c r="B9043" s="7">
        <v>2033041</v>
      </c>
      <c r="C9043" s="1" t="s">
        <v>14</v>
      </c>
      <c r="D9043" s="1" t="s">
        <v>25</v>
      </c>
      <c r="E9043" s="1" t="s">
        <v>47</v>
      </c>
      <c r="F9043" s="1" t="s">
        <v>518</v>
      </c>
      <c r="G9043" s="3">
        <v>45482</v>
      </c>
      <c r="H9043" s="3">
        <v>45484</v>
      </c>
      <c r="I9043" s="6">
        <v>57999</v>
      </c>
      <c r="J9043" s="1">
        <v>4</v>
      </c>
      <c r="K9043" s="4">
        <v>0.05</v>
      </c>
      <c r="L9043" s="6">
        <f t="shared" si="284"/>
        <v>2899.9500000000003</v>
      </c>
      <c r="M9043" s="8">
        <f t="shared" si="285"/>
        <v>229096.05</v>
      </c>
      <c r="N9043" s="21">
        <f>(sales[[#This Row],[Price]]*sales[[#This Row],[Qty]])-(sales[[#This Row],[Discount_Amt]]*sales[[#This Row],[Qty]])</f>
        <v>220396.2</v>
      </c>
    </row>
    <row r="9044" spans="2:14" hidden="1" x14ac:dyDescent="0.35">
      <c r="B9044" s="7">
        <v>2033042</v>
      </c>
      <c r="C9044" s="1" t="s">
        <v>15</v>
      </c>
      <c r="D9044" s="1" t="s">
        <v>462</v>
      </c>
      <c r="E9044" s="1" t="s">
        <v>48</v>
      </c>
      <c r="F9044" s="1" t="s">
        <v>518</v>
      </c>
      <c r="G9044" s="3">
        <v>45482</v>
      </c>
      <c r="H9044" s="3">
        <v>45485</v>
      </c>
      <c r="I9044" s="6">
        <v>1399</v>
      </c>
      <c r="J9044" s="1">
        <v>3</v>
      </c>
      <c r="K9044" s="4">
        <v>0.05</v>
      </c>
      <c r="L9044" s="6">
        <f t="shared" si="284"/>
        <v>69.95</v>
      </c>
      <c r="M9044" s="8">
        <f t="shared" si="285"/>
        <v>4127.05</v>
      </c>
      <c r="N9044" s="21">
        <f>(sales[[#This Row],[Price]]*sales[[#This Row],[Qty]])-(sales[[#This Row],[Discount_Amt]]*sales[[#This Row],[Qty]])</f>
        <v>3987.15</v>
      </c>
    </row>
    <row r="9045" spans="2:14" hidden="1" x14ac:dyDescent="0.35">
      <c r="B9045" s="7">
        <v>2033043</v>
      </c>
      <c r="C9045" s="1" t="s">
        <v>16</v>
      </c>
      <c r="D9045" s="1" t="s">
        <v>25</v>
      </c>
      <c r="E9045" s="1" t="s">
        <v>49</v>
      </c>
      <c r="F9045" s="1" t="s">
        <v>519</v>
      </c>
      <c r="G9045" s="3">
        <v>45482</v>
      </c>
      <c r="H9045" s="3">
        <v>45487</v>
      </c>
      <c r="I9045" s="6">
        <v>999</v>
      </c>
      <c r="J9045" s="1">
        <v>2</v>
      </c>
      <c r="K9045" s="4">
        <v>0.05</v>
      </c>
      <c r="L9045" s="6">
        <f t="shared" si="284"/>
        <v>49.95</v>
      </c>
      <c r="M9045" s="8">
        <f t="shared" si="285"/>
        <v>1948.05</v>
      </c>
      <c r="N9045" s="21">
        <f>(sales[[#This Row],[Price]]*sales[[#This Row],[Qty]])-(sales[[#This Row],[Discount_Amt]]*sales[[#This Row],[Qty]])</f>
        <v>1898.1</v>
      </c>
    </row>
    <row r="9046" spans="2:14" x14ac:dyDescent="0.35">
      <c r="B9046" s="7">
        <v>2033044</v>
      </c>
      <c r="C9046" s="1" t="s">
        <v>17</v>
      </c>
      <c r="D9046" s="1" t="s">
        <v>26</v>
      </c>
      <c r="E9046" s="1" t="s">
        <v>50</v>
      </c>
      <c r="F9046" s="1" t="s">
        <v>521</v>
      </c>
      <c r="G9046" s="3">
        <v>45482</v>
      </c>
      <c r="H9046" s="3">
        <v>45483</v>
      </c>
      <c r="I9046" s="6">
        <v>2099</v>
      </c>
      <c r="J9046" s="1">
        <v>1</v>
      </c>
      <c r="K9046" s="4">
        <v>0.03</v>
      </c>
      <c r="L9046" s="6">
        <f t="shared" si="284"/>
        <v>62.97</v>
      </c>
      <c r="M9046" s="8">
        <f t="shared" si="285"/>
        <v>2036.03</v>
      </c>
      <c r="N9046" s="21">
        <f>(sales[[#This Row],[Price]]*sales[[#This Row],[Qty]])-(sales[[#This Row],[Discount_Amt]]*sales[[#This Row],[Qty]])</f>
        <v>2036.03</v>
      </c>
    </row>
    <row r="9047" spans="2:14" hidden="1" x14ac:dyDescent="0.35">
      <c r="B9047" s="7">
        <v>2033045</v>
      </c>
      <c r="C9047" s="1" t="s">
        <v>18</v>
      </c>
      <c r="D9047" s="1" t="s">
        <v>27</v>
      </c>
      <c r="E9047" s="1" t="s">
        <v>51</v>
      </c>
      <c r="F9047" s="1" t="s">
        <v>520</v>
      </c>
      <c r="G9047" s="3">
        <v>45482</v>
      </c>
      <c r="H9047" s="3">
        <v>45490</v>
      </c>
      <c r="I9047" s="6">
        <v>11000</v>
      </c>
      <c r="J9047" s="1">
        <v>1</v>
      </c>
      <c r="K9047" s="4">
        <v>0.1</v>
      </c>
      <c r="L9047" s="6">
        <f t="shared" si="284"/>
        <v>1100</v>
      </c>
      <c r="M9047" s="8">
        <f t="shared" si="285"/>
        <v>9900</v>
      </c>
      <c r="N9047" s="21">
        <f>(sales[[#This Row],[Price]]*sales[[#This Row],[Qty]])-(sales[[#This Row],[Discount_Amt]]*sales[[#This Row],[Qty]])</f>
        <v>9900</v>
      </c>
    </row>
    <row r="9048" spans="2:14" hidden="1" x14ac:dyDescent="0.35">
      <c r="B9048" s="7">
        <v>2033046</v>
      </c>
      <c r="C9048" s="1" t="s">
        <v>19</v>
      </c>
      <c r="D9048" s="1" t="s">
        <v>28</v>
      </c>
      <c r="E9048" s="1" t="s">
        <v>506</v>
      </c>
      <c r="F9048" s="1" t="s">
        <v>518</v>
      </c>
      <c r="G9048" s="3">
        <v>45482</v>
      </c>
      <c r="H9048" s="3">
        <v>45484</v>
      </c>
      <c r="I9048" s="6">
        <v>800</v>
      </c>
      <c r="J9048" s="1">
        <v>2</v>
      </c>
      <c r="K9048" s="4">
        <v>0.05</v>
      </c>
      <c r="L9048" s="6">
        <f t="shared" si="284"/>
        <v>40</v>
      </c>
      <c r="M9048" s="8">
        <f t="shared" si="285"/>
        <v>1560</v>
      </c>
      <c r="N9048" s="21">
        <f>(sales[[#This Row],[Price]]*sales[[#This Row],[Qty]])-(sales[[#This Row],[Discount_Amt]]*sales[[#This Row],[Qty]])</f>
        <v>1520</v>
      </c>
    </row>
    <row r="9049" spans="2:14" hidden="1" x14ac:dyDescent="0.35">
      <c r="B9049" s="7">
        <v>2033047</v>
      </c>
      <c r="C9049" s="1" t="s">
        <v>20</v>
      </c>
      <c r="D9049" s="1" t="s">
        <v>29</v>
      </c>
      <c r="E9049" s="1" t="s">
        <v>507</v>
      </c>
      <c r="F9049" s="1" t="s">
        <v>519</v>
      </c>
      <c r="G9049" s="3">
        <v>45482</v>
      </c>
      <c r="H9049" s="3">
        <v>45485</v>
      </c>
      <c r="I9049" s="6">
        <v>5500</v>
      </c>
      <c r="J9049" s="1">
        <v>1</v>
      </c>
      <c r="K9049" s="4">
        <v>0.05</v>
      </c>
      <c r="L9049" s="6">
        <f t="shared" si="284"/>
        <v>275</v>
      </c>
      <c r="M9049" s="8">
        <f t="shared" si="285"/>
        <v>5225</v>
      </c>
      <c r="N9049" s="21">
        <f>(sales[[#This Row],[Price]]*sales[[#This Row],[Qty]])-(sales[[#This Row],[Discount_Amt]]*sales[[#This Row],[Qty]])</f>
        <v>5225</v>
      </c>
    </row>
    <row r="9050" spans="2:14" hidden="1" x14ac:dyDescent="0.35">
      <c r="B9050" s="7">
        <v>2033048</v>
      </c>
      <c r="C9050" s="1" t="s">
        <v>21</v>
      </c>
      <c r="D9050" s="1" t="s">
        <v>25</v>
      </c>
      <c r="E9050" s="1" t="s">
        <v>508</v>
      </c>
      <c r="F9050" s="1" t="s">
        <v>520</v>
      </c>
      <c r="G9050" s="3">
        <v>45482</v>
      </c>
      <c r="H9050" s="3">
        <v>45487</v>
      </c>
      <c r="I9050" s="6">
        <v>1350</v>
      </c>
      <c r="J9050" s="1">
        <v>3</v>
      </c>
      <c r="K9050" s="4">
        <v>0.02</v>
      </c>
      <c r="L9050" s="6">
        <f t="shared" si="284"/>
        <v>27</v>
      </c>
      <c r="M9050" s="8">
        <f t="shared" si="285"/>
        <v>4023</v>
      </c>
      <c r="N9050" s="21">
        <f>(sales[[#This Row],[Price]]*sales[[#This Row],[Qty]])-(sales[[#This Row],[Discount_Amt]]*sales[[#This Row],[Qty]])</f>
        <v>3969</v>
      </c>
    </row>
    <row r="9051" spans="2:14" hidden="1" x14ac:dyDescent="0.35">
      <c r="B9051" s="7">
        <v>2033049</v>
      </c>
      <c r="C9051" s="1" t="s">
        <v>22</v>
      </c>
      <c r="D9051" s="1" t="s">
        <v>30</v>
      </c>
      <c r="E9051" s="1" t="s">
        <v>31</v>
      </c>
      <c r="F9051" s="1" t="s">
        <v>521</v>
      </c>
      <c r="G9051" s="3">
        <v>45482</v>
      </c>
      <c r="H9051" s="3">
        <v>45483</v>
      </c>
      <c r="I9051" s="6">
        <v>4500</v>
      </c>
      <c r="J9051" s="1">
        <v>2</v>
      </c>
      <c r="K9051" s="4">
        <v>0.06</v>
      </c>
      <c r="L9051" s="6">
        <f t="shared" si="284"/>
        <v>270</v>
      </c>
      <c r="M9051" s="8">
        <f t="shared" si="285"/>
        <v>8730</v>
      </c>
      <c r="N9051" s="21">
        <f>(sales[[#This Row],[Price]]*sales[[#This Row],[Qty]])-(sales[[#This Row],[Discount_Amt]]*sales[[#This Row],[Qty]])</f>
        <v>8460</v>
      </c>
    </row>
    <row r="9052" spans="2:14" hidden="1" x14ac:dyDescent="0.35">
      <c r="B9052" s="7">
        <v>2033050</v>
      </c>
      <c r="C9052" s="1" t="s">
        <v>23</v>
      </c>
      <c r="D9052" s="1" t="s">
        <v>27</v>
      </c>
      <c r="E9052" s="1" t="s">
        <v>32</v>
      </c>
      <c r="F9052" s="1" t="s">
        <v>518</v>
      </c>
      <c r="G9052" s="3">
        <v>45482</v>
      </c>
      <c r="H9052" s="3">
        <v>45490</v>
      </c>
      <c r="I9052" s="6">
        <v>2350</v>
      </c>
      <c r="J9052" s="1">
        <v>1</v>
      </c>
      <c r="K9052" s="4">
        <v>0.15</v>
      </c>
      <c r="L9052" s="6">
        <f t="shared" si="284"/>
        <v>352.5</v>
      </c>
      <c r="M9052" s="8">
        <f t="shared" si="285"/>
        <v>1997.5</v>
      </c>
      <c r="N9052" s="21">
        <f>(sales[[#This Row],[Price]]*sales[[#This Row],[Qty]])-(sales[[#This Row],[Discount_Amt]]*sales[[#This Row],[Qty]])</f>
        <v>1997.5</v>
      </c>
    </row>
    <row r="9053" spans="2:14" hidden="1" x14ac:dyDescent="0.35">
      <c r="B9053" s="7">
        <v>2033051</v>
      </c>
      <c r="C9053" s="1" t="s">
        <v>24</v>
      </c>
      <c r="D9053" s="1" t="s">
        <v>28</v>
      </c>
      <c r="E9053" s="1" t="s">
        <v>38</v>
      </c>
      <c r="F9053" s="1" t="s">
        <v>518</v>
      </c>
      <c r="G9053" s="3">
        <v>45482</v>
      </c>
      <c r="H9053" s="3">
        <v>45484</v>
      </c>
      <c r="I9053" s="6">
        <v>90</v>
      </c>
      <c r="J9053" s="1">
        <v>2</v>
      </c>
      <c r="K9053" s="4">
        <v>0.02</v>
      </c>
      <c r="L9053" s="6">
        <f t="shared" si="284"/>
        <v>1.8</v>
      </c>
      <c r="M9053" s="8">
        <f t="shared" si="285"/>
        <v>178.2</v>
      </c>
      <c r="N9053" s="21">
        <f>(sales[[#This Row],[Price]]*sales[[#This Row],[Qty]])-(sales[[#This Row],[Discount_Amt]]*sales[[#This Row],[Qty]])</f>
        <v>176.4</v>
      </c>
    </row>
    <row r="9054" spans="2:14" hidden="1" x14ac:dyDescent="0.35">
      <c r="B9054" s="7">
        <v>2033052</v>
      </c>
      <c r="C9054" s="1" t="s">
        <v>4</v>
      </c>
      <c r="D9054" s="1" t="s">
        <v>29</v>
      </c>
      <c r="E9054" s="1" t="s">
        <v>33</v>
      </c>
      <c r="F9054" s="1" t="s">
        <v>519</v>
      </c>
      <c r="G9054" s="3">
        <v>45482</v>
      </c>
      <c r="H9054" s="3">
        <v>45485</v>
      </c>
      <c r="I9054" s="6">
        <v>280</v>
      </c>
      <c r="J9054" s="1">
        <v>1</v>
      </c>
      <c r="K9054" s="4">
        <v>0.02</v>
      </c>
      <c r="L9054" s="6">
        <f t="shared" si="284"/>
        <v>5.6000000000000005</v>
      </c>
      <c r="M9054" s="8">
        <f t="shared" si="285"/>
        <v>274.39999999999998</v>
      </c>
      <c r="N9054" s="21">
        <f>(sales[[#This Row],[Price]]*sales[[#This Row],[Qty]])-(sales[[#This Row],[Discount_Amt]]*sales[[#This Row],[Qty]])</f>
        <v>274.39999999999998</v>
      </c>
    </row>
    <row r="9055" spans="2:14" hidden="1" x14ac:dyDescent="0.35">
      <c r="B9055" s="7">
        <v>2033053</v>
      </c>
      <c r="C9055" s="1" t="s">
        <v>5</v>
      </c>
      <c r="D9055" s="1" t="s">
        <v>25</v>
      </c>
      <c r="E9055" s="1" t="s">
        <v>34</v>
      </c>
      <c r="F9055" s="1" t="s">
        <v>521</v>
      </c>
      <c r="G9055" s="3">
        <v>45482</v>
      </c>
      <c r="H9055" s="3">
        <v>45487</v>
      </c>
      <c r="I9055" s="6">
        <v>70</v>
      </c>
      <c r="J9055" s="1">
        <v>2</v>
      </c>
      <c r="K9055" s="4">
        <v>0.02</v>
      </c>
      <c r="L9055" s="6">
        <f t="shared" si="284"/>
        <v>1.4000000000000001</v>
      </c>
      <c r="M9055" s="8">
        <f t="shared" si="285"/>
        <v>138.6</v>
      </c>
      <c r="N9055" s="21">
        <f>(sales[[#This Row],[Price]]*sales[[#This Row],[Qty]])-(sales[[#This Row],[Discount_Amt]]*sales[[#This Row],[Qty]])</f>
        <v>137.19999999999999</v>
      </c>
    </row>
    <row r="9056" spans="2:14" hidden="1" x14ac:dyDescent="0.35">
      <c r="B9056" s="7">
        <v>2033054</v>
      </c>
      <c r="C9056" s="1" t="s">
        <v>6</v>
      </c>
      <c r="D9056" s="1" t="s">
        <v>26</v>
      </c>
      <c r="E9056" s="1" t="s">
        <v>35</v>
      </c>
      <c r="F9056" s="1" t="s">
        <v>520</v>
      </c>
      <c r="G9056" s="3">
        <v>45482</v>
      </c>
      <c r="H9056" s="3">
        <v>45483</v>
      </c>
      <c r="I9056" s="6">
        <v>230</v>
      </c>
      <c r="J9056" s="1">
        <v>3</v>
      </c>
      <c r="K9056" s="4">
        <v>0.02</v>
      </c>
      <c r="L9056" s="6">
        <f t="shared" si="284"/>
        <v>4.6000000000000005</v>
      </c>
      <c r="M9056" s="8">
        <f t="shared" si="285"/>
        <v>685.4</v>
      </c>
      <c r="N9056" s="21">
        <f>(sales[[#This Row],[Price]]*sales[[#This Row],[Qty]])-(sales[[#This Row],[Discount_Amt]]*sales[[#This Row],[Qty]])</f>
        <v>676.2</v>
      </c>
    </row>
    <row r="9057" spans="2:14" hidden="1" x14ac:dyDescent="0.35">
      <c r="B9057" s="7">
        <v>2033055</v>
      </c>
      <c r="C9057" s="1" t="s">
        <v>7</v>
      </c>
      <c r="D9057" s="1" t="s">
        <v>27</v>
      </c>
      <c r="E9057" s="1" t="s">
        <v>36</v>
      </c>
      <c r="F9057" s="1" t="s">
        <v>518</v>
      </c>
      <c r="G9057" s="3">
        <v>45482</v>
      </c>
      <c r="H9057" s="3">
        <v>45490</v>
      </c>
      <c r="I9057" s="6">
        <v>7999</v>
      </c>
      <c r="J9057" s="1">
        <v>2</v>
      </c>
      <c r="K9057" s="4">
        <v>0.02</v>
      </c>
      <c r="L9057" s="6">
        <f t="shared" si="284"/>
        <v>159.97999999999999</v>
      </c>
      <c r="M9057" s="8">
        <f t="shared" si="285"/>
        <v>15838.02</v>
      </c>
      <c r="N9057" s="21">
        <f>(sales[[#This Row],[Price]]*sales[[#This Row],[Qty]])-(sales[[#This Row],[Discount_Amt]]*sales[[#This Row],[Qty]])</f>
        <v>15678.04</v>
      </c>
    </row>
    <row r="9058" spans="2:14" x14ac:dyDescent="0.35">
      <c r="B9058" s="7">
        <v>2033056</v>
      </c>
      <c r="C9058" s="1" t="s">
        <v>10</v>
      </c>
      <c r="D9058" s="1" t="s">
        <v>28</v>
      </c>
      <c r="E9058" s="1" t="s">
        <v>37</v>
      </c>
      <c r="F9058" s="1" t="s">
        <v>519</v>
      </c>
      <c r="G9058" s="3">
        <v>45482</v>
      </c>
      <c r="H9058" s="3">
        <v>45484</v>
      </c>
      <c r="I9058" s="6">
        <v>850</v>
      </c>
      <c r="J9058" s="1">
        <v>7</v>
      </c>
      <c r="K9058" s="4">
        <v>0.02</v>
      </c>
      <c r="L9058" s="6">
        <f t="shared" si="284"/>
        <v>17</v>
      </c>
      <c r="M9058" s="8">
        <f t="shared" si="285"/>
        <v>5933</v>
      </c>
      <c r="N9058" s="21">
        <f>(sales[[#This Row],[Price]]*sales[[#This Row],[Qty]])-(sales[[#This Row],[Discount_Amt]]*sales[[#This Row],[Qty]])</f>
        <v>5831</v>
      </c>
    </row>
    <row r="9059" spans="2:14" hidden="1" x14ac:dyDescent="0.35">
      <c r="B9059" s="7">
        <v>2033057</v>
      </c>
      <c r="C9059" s="1" t="s">
        <v>8</v>
      </c>
      <c r="D9059" s="1" t="s">
        <v>29</v>
      </c>
      <c r="E9059" s="1" t="s">
        <v>39</v>
      </c>
      <c r="F9059" s="1" t="s">
        <v>520</v>
      </c>
      <c r="G9059" s="3">
        <v>45482</v>
      </c>
      <c r="H9059" s="3">
        <v>45485</v>
      </c>
      <c r="I9059" s="6">
        <v>65000</v>
      </c>
      <c r="J9059" s="1">
        <v>2</v>
      </c>
      <c r="K9059" s="4">
        <v>0.02</v>
      </c>
      <c r="L9059" s="6">
        <f t="shared" si="284"/>
        <v>1300</v>
      </c>
      <c r="M9059" s="8">
        <f t="shared" si="285"/>
        <v>128700</v>
      </c>
      <c r="N9059" s="21">
        <f>(sales[[#This Row],[Price]]*sales[[#This Row],[Qty]])-(sales[[#This Row],[Discount_Amt]]*sales[[#This Row],[Qty]])</f>
        <v>127400</v>
      </c>
    </row>
    <row r="9060" spans="2:14" hidden="1" x14ac:dyDescent="0.35">
      <c r="B9060" s="7">
        <v>2033058</v>
      </c>
      <c r="C9060" s="1" t="s">
        <v>9</v>
      </c>
      <c r="D9060" s="1" t="s">
        <v>25</v>
      </c>
      <c r="E9060" s="1" t="s">
        <v>40</v>
      </c>
      <c r="F9060" s="1" t="s">
        <v>521</v>
      </c>
      <c r="G9060" s="3">
        <v>45482</v>
      </c>
      <c r="H9060" s="3">
        <v>45487</v>
      </c>
      <c r="I9060" s="6">
        <v>450</v>
      </c>
      <c r="J9060" s="1">
        <v>1</v>
      </c>
      <c r="K9060" s="4">
        <v>0.02</v>
      </c>
      <c r="L9060" s="6">
        <f t="shared" si="284"/>
        <v>9</v>
      </c>
      <c r="M9060" s="8">
        <f t="shared" si="285"/>
        <v>441</v>
      </c>
      <c r="N9060" s="21">
        <f>(sales[[#This Row],[Price]]*sales[[#This Row],[Qty]])-(sales[[#This Row],[Discount_Amt]]*sales[[#This Row],[Qty]])</f>
        <v>441</v>
      </c>
    </row>
    <row r="9061" spans="2:14" x14ac:dyDescent="0.35">
      <c r="B9061" s="7">
        <v>2033059</v>
      </c>
      <c r="C9061" s="1" t="s">
        <v>11</v>
      </c>
      <c r="D9061" s="1" t="s">
        <v>26</v>
      </c>
      <c r="E9061" s="1" t="s">
        <v>41</v>
      </c>
      <c r="F9061" s="1" t="s">
        <v>518</v>
      </c>
      <c r="G9061" s="3">
        <v>45482</v>
      </c>
      <c r="H9061" s="3">
        <v>45483</v>
      </c>
      <c r="I9061" s="6">
        <v>1299</v>
      </c>
      <c r="J9061" s="1">
        <v>1</v>
      </c>
      <c r="K9061" s="4">
        <v>7.0000000000000007E-2</v>
      </c>
      <c r="L9061" s="6">
        <f t="shared" si="284"/>
        <v>90.93</v>
      </c>
      <c r="M9061" s="8">
        <f t="shared" si="285"/>
        <v>1208.07</v>
      </c>
      <c r="N9061" s="21">
        <f>(sales[[#This Row],[Price]]*sales[[#This Row],[Qty]])-(sales[[#This Row],[Discount_Amt]]*sales[[#This Row],[Qty]])</f>
        <v>1208.07</v>
      </c>
    </row>
    <row r="9062" spans="2:14" x14ac:dyDescent="0.35">
      <c r="B9062" s="7">
        <v>2033060</v>
      </c>
      <c r="C9062" s="1" t="s">
        <v>12</v>
      </c>
      <c r="D9062" s="1" t="s">
        <v>27</v>
      </c>
      <c r="E9062" s="1" t="s">
        <v>42</v>
      </c>
      <c r="F9062" s="1" t="s">
        <v>518</v>
      </c>
      <c r="G9062" s="3">
        <v>45482</v>
      </c>
      <c r="H9062" s="3">
        <v>45490</v>
      </c>
      <c r="I9062" s="6">
        <v>1700</v>
      </c>
      <c r="J9062" s="1">
        <v>1</v>
      </c>
      <c r="K9062" s="4">
        <v>0.03</v>
      </c>
      <c r="L9062" s="6">
        <f t="shared" si="284"/>
        <v>51</v>
      </c>
      <c r="M9062" s="8">
        <f t="shared" si="285"/>
        <v>1649</v>
      </c>
      <c r="N9062" s="21">
        <f>(sales[[#This Row],[Price]]*sales[[#This Row],[Qty]])-(sales[[#This Row],[Discount_Amt]]*sales[[#This Row],[Qty]])</f>
        <v>1649</v>
      </c>
    </row>
    <row r="9063" spans="2:14" hidden="1" x14ac:dyDescent="0.35">
      <c r="B9063" s="7">
        <v>2033061</v>
      </c>
      <c r="C9063" s="1" t="s">
        <v>13</v>
      </c>
      <c r="D9063" s="1" t="s">
        <v>28</v>
      </c>
      <c r="E9063" s="1" t="s">
        <v>43</v>
      </c>
      <c r="F9063" s="1" t="s">
        <v>519</v>
      </c>
      <c r="G9063" s="3">
        <v>45482</v>
      </c>
      <c r="H9063" s="3">
        <v>45484</v>
      </c>
      <c r="I9063" s="6">
        <v>55000</v>
      </c>
      <c r="J9063" s="1">
        <v>2</v>
      </c>
      <c r="K9063" s="4">
        <v>0.08</v>
      </c>
      <c r="L9063" s="6">
        <f t="shared" si="284"/>
        <v>4400</v>
      </c>
      <c r="M9063" s="8">
        <f t="shared" si="285"/>
        <v>105600</v>
      </c>
      <c r="N9063" s="21">
        <f>(sales[[#This Row],[Price]]*sales[[#This Row],[Qty]])-(sales[[#This Row],[Discount_Amt]]*sales[[#This Row],[Qty]])</f>
        <v>101200</v>
      </c>
    </row>
    <row r="9064" spans="2:14" hidden="1" x14ac:dyDescent="0.35">
      <c r="B9064" s="7">
        <v>2033062</v>
      </c>
      <c r="C9064" s="1" t="s">
        <v>14</v>
      </c>
      <c r="D9064" s="1" t="s">
        <v>29</v>
      </c>
      <c r="E9064" s="1" t="s">
        <v>44</v>
      </c>
      <c r="F9064" s="1" t="s">
        <v>521</v>
      </c>
      <c r="G9064" s="3">
        <v>45482</v>
      </c>
      <c r="H9064" s="3">
        <v>45485</v>
      </c>
      <c r="I9064" s="6">
        <v>57999</v>
      </c>
      <c r="J9064" s="1">
        <v>1</v>
      </c>
      <c r="K9064" s="4">
        <v>0.05</v>
      </c>
      <c r="L9064" s="6">
        <f t="shared" si="284"/>
        <v>2899.9500000000003</v>
      </c>
      <c r="M9064" s="8">
        <f t="shared" si="285"/>
        <v>55099.05</v>
      </c>
      <c r="N9064" s="21">
        <f>(sales[[#This Row],[Price]]*sales[[#This Row],[Qty]])-(sales[[#This Row],[Discount_Amt]]*sales[[#This Row],[Qty]])</f>
        <v>55099.05</v>
      </c>
    </row>
    <row r="9065" spans="2:14" hidden="1" x14ac:dyDescent="0.35">
      <c r="B9065" s="7">
        <v>2033063</v>
      </c>
      <c r="C9065" s="1" t="s">
        <v>15</v>
      </c>
      <c r="D9065" s="1" t="s">
        <v>25</v>
      </c>
      <c r="E9065" s="1" t="s">
        <v>45</v>
      </c>
      <c r="F9065" s="1" t="s">
        <v>520</v>
      </c>
      <c r="G9065" s="3">
        <v>45482</v>
      </c>
      <c r="H9065" s="3">
        <v>45487</v>
      </c>
      <c r="I9065" s="6">
        <v>1399</v>
      </c>
      <c r="J9065" s="1">
        <v>2</v>
      </c>
      <c r="K9065" s="4">
        <v>0.05</v>
      </c>
      <c r="L9065" s="6">
        <f t="shared" si="284"/>
        <v>69.95</v>
      </c>
      <c r="M9065" s="8">
        <f t="shared" si="285"/>
        <v>2728.05</v>
      </c>
      <c r="N9065" s="21">
        <f>(sales[[#This Row],[Price]]*sales[[#This Row],[Qty]])-(sales[[#This Row],[Discount_Amt]]*sales[[#This Row],[Qty]])</f>
        <v>2658.1</v>
      </c>
    </row>
    <row r="9066" spans="2:14" hidden="1" x14ac:dyDescent="0.35">
      <c r="B9066" s="7">
        <v>2033064</v>
      </c>
      <c r="C9066" s="1" t="s">
        <v>16</v>
      </c>
      <c r="D9066" s="1" t="s">
        <v>463</v>
      </c>
      <c r="E9066" s="1" t="s">
        <v>46</v>
      </c>
      <c r="F9066" s="1" t="s">
        <v>518</v>
      </c>
      <c r="G9066" s="3">
        <v>45482</v>
      </c>
      <c r="H9066" s="3">
        <v>45483</v>
      </c>
      <c r="I9066" s="6">
        <v>999</v>
      </c>
      <c r="J9066" s="1">
        <v>7</v>
      </c>
      <c r="K9066" s="4">
        <v>0.05</v>
      </c>
      <c r="L9066" s="6">
        <f t="shared" si="284"/>
        <v>49.95</v>
      </c>
      <c r="M9066" s="8">
        <f t="shared" si="285"/>
        <v>6943.05</v>
      </c>
      <c r="N9066" s="21">
        <f>(sales[[#This Row],[Price]]*sales[[#This Row],[Qty]])-(sales[[#This Row],[Discount_Amt]]*sales[[#This Row],[Qty]])</f>
        <v>6643.35</v>
      </c>
    </row>
    <row r="9067" spans="2:14" x14ac:dyDescent="0.35">
      <c r="B9067" s="7">
        <v>2033065</v>
      </c>
      <c r="C9067" s="1" t="s">
        <v>17</v>
      </c>
      <c r="D9067" s="1" t="s">
        <v>25</v>
      </c>
      <c r="E9067" s="1" t="s">
        <v>47</v>
      </c>
      <c r="F9067" s="1" t="s">
        <v>519</v>
      </c>
      <c r="G9067" s="3">
        <v>45482</v>
      </c>
      <c r="H9067" s="3">
        <v>45490</v>
      </c>
      <c r="I9067" s="6">
        <v>2099</v>
      </c>
      <c r="J9067" s="1">
        <v>2</v>
      </c>
      <c r="K9067" s="4">
        <v>0.05</v>
      </c>
      <c r="L9067" s="6">
        <f t="shared" si="284"/>
        <v>104.95</v>
      </c>
      <c r="M9067" s="8">
        <f t="shared" si="285"/>
        <v>4093.05</v>
      </c>
      <c r="N9067" s="21">
        <f>(sales[[#This Row],[Price]]*sales[[#This Row],[Qty]])-(sales[[#This Row],[Discount_Amt]]*sales[[#This Row],[Qty]])</f>
        <v>3988.1</v>
      </c>
    </row>
    <row r="9068" spans="2:14" hidden="1" x14ac:dyDescent="0.35">
      <c r="B9068" s="7">
        <v>2033066</v>
      </c>
      <c r="C9068" s="1" t="s">
        <v>18</v>
      </c>
      <c r="D9068" s="1" t="s">
        <v>26</v>
      </c>
      <c r="E9068" s="1" t="s">
        <v>48</v>
      </c>
      <c r="F9068" s="1" t="s">
        <v>520</v>
      </c>
      <c r="G9068" s="3">
        <v>45482</v>
      </c>
      <c r="H9068" s="3">
        <v>45484</v>
      </c>
      <c r="I9068" s="6">
        <v>11000</v>
      </c>
      <c r="J9068" s="1">
        <v>2</v>
      </c>
      <c r="K9068" s="4">
        <v>0.03</v>
      </c>
      <c r="L9068" s="6">
        <f t="shared" si="284"/>
        <v>330</v>
      </c>
      <c r="M9068" s="8">
        <f t="shared" si="285"/>
        <v>21670</v>
      </c>
      <c r="N9068" s="21">
        <f>(sales[[#This Row],[Price]]*sales[[#This Row],[Qty]])-(sales[[#This Row],[Discount_Amt]]*sales[[#This Row],[Qty]])</f>
        <v>21340</v>
      </c>
    </row>
    <row r="9069" spans="2:14" hidden="1" x14ac:dyDescent="0.35">
      <c r="B9069" s="7">
        <v>2033067</v>
      </c>
      <c r="C9069" s="1" t="s">
        <v>19</v>
      </c>
      <c r="D9069" s="1" t="s">
        <v>27</v>
      </c>
      <c r="E9069" s="1" t="s">
        <v>49</v>
      </c>
      <c r="F9069" s="1" t="s">
        <v>521</v>
      </c>
      <c r="G9069" s="3">
        <v>45482</v>
      </c>
      <c r="H9069" s="3">
        <v>45485</v>
      </c>
      <c r="I9069" s="6">
        <v>800</v>
      </c>
      <c r="J9069" s="1">
        <v>1</v>
      </c>
      <c r="K9069" s="4">
        <v>0.1</v>
      </c>
      <c r="L9069" s="6">
        <f t="shared" si="284"/>
        <v>80</v>
      </c>
      <c r="M9069" s="8">
        <f t="shared" si="285"/>
        <v>720</v>
      </c>
      <c r="N9069" s="21">
        <f>(sales[[#This Row],[Price]]*sales[[#This Row],[Qty]])-(sales[[#This Row],[Discount_Amt]]*sales[[#This Row],[Qty]])</f>
        <v>720</v>
      </c>
    </row>
    <row r="9070" spans="2:14" hidden="1" x14ac:dyDescent="0.35">
      <c r="B9070" s="7">
        <v>2033068</v>
      </c>
      <c r="C9070" s="1" t="s">
        <v>20</v>
      </c>
      <c r="D9070" s="1" t="s">
        <v>28</v>
      </c>
      <c r="E9070" s="1" t="s">
        <v>50</v>
      </c>
      <c r="F9070" s="1" t="s">
        <v>518</v>
      </c>
      <c r="G9070" s="3">
        <v>45482</v>
      </c>
      <c r="H9070" s="3">
        <v>45487</v>
      </c>
      <c r="I9070" s="6">
        <v>5500</v>
      </c>
      <c r="J9070" s="1">
        <v>2</v>
      </c>
      <c r="K9070" s="4">
        <v>0.05</v>
      </c>
      <c r="L9070" s="6">
        <f t="shared" ref="L9070:L9133" si="286">I9070*K9070</f>
        <v>275</v>
      </c>
      <c r="M9070" s="8">
        <f t="shared" ref="M9070:M9133" si="287">I9070*J9070-L9070</f>
        <v>10725</v>
      </c>
      <c r="N9070" s="21">
        <f>(sales[[#This Row],[Price]]*sales[[#This Row],[Qty]])-(sales[[#This Row],[Discount_Amt]]*sales[[#This Row],[Qty]])</f>
        <v>10450</v>
      </c>
    </row>
    <row r="9071" spans="2:14" hidden="1" x14ac:dyDescent="0.35">
      <c r="B9071" s="7">
        <v>2033069</v>
      </c>
      <c r="C9071" s="1" t="s">
        <v>21</v>
      </c>
      <c r="D9071" s="1" t="s">
        <v>29</v>
      </c>
      <c r="E9071" s="1" t="s">
        <v>51</v>
      </c>
      <c r="F9071" s="1" t="s">
        <v>518</v>
      </c>
      <c r="G9071" s="3">
        <v>45482</v>
      </c>
      <c r="H9071" s="3">
        <v>45483</v>
      </c>
      <c r="I9071" s="6">
        <v>1350</v>
      </c>
      <c r="J9071" s="1">
        <v>4</v>
      </c>
      <c r="K9071" s="4">
        <v>0.05</v>
      </c>
      <c r="L9071" s="6">
        <f t="shared" si="286"/>
        <v>67.5</v>
      </c>
      <c r="M9071" s="8">
        <f t="shared" si="287"/>
        <v>5332.5</v>
      </c>
      <c r="N9071" s="21">
        <f>(sales[[#This Row],[Price]]*sales[[#This Row],[Qty]])-(sales[[#This Row],[Discount_Amt]]*sales[[#This Row],[Qty]])</f>
        <v>5130</v>
      </c>
    </row>
    <row r="9072" spans="2:14" hidden="1" x14ac:dyDescent="0.35">
      <c r="B9072" s="7">
        <v>2033070</v>
      </c>
      <c r="C9072" s="1" t="s">
        <v>22</v>
      </c>
      <c r="D9072" s="1" t="s">
        <v>25</v>
      </c>
      <c r="E9072" s="1" t="s">
        <v>506</v>
      </c>
      <c r="F9072" s="1" t="s">
        <v>519</v>
      </c>
      <c r="G9072" s="3">
        <v>45482</v>
      </c>
      <c r="H9072" s="3">
        <v>45490</v>
      </c>
      <c r="I9072" s="6">
        <v>4500</v>
      </c>
      <c r="J9072" s="1">
        <v>3</v>
      </c>
      <c r="K9072" s="4">
        <v>0.02</v>
      </c>
      <c r="L9072" s="6">
        <f t="shared" si="286"/>
        <v>90</v>
      </c>
      <c r="M9072" s="8">
        <f t="shared" si="287"/>
        <v>13410</v>
      </c>
      <c r="N9072" s="21">
        <f>(sales[[#This Row],[Price]]*sales[[#This Row],[Qty]])-(sales[[#This Row],[Discount_Amt]]*sales[[#This Row],[Qty]])</f>
        <v>13230</v>
      </c>
    </row>
    <row r="9073" spans="2:14" hidden="1" x14ac:dyDescent="0.35">
      <c r="B9073" s="7">
        <v>2033071</v>
      </c>
      <c r="C9073" s="1" t="s">
        <v>23</v>
      </c>
      <c r="D9073" s="1" t="s">
        <v>30</v>
      </c>
      <c r="E9073" s="1" t="s">
        <v>507</v>
      </c>
      <c r="F9073" s="1" t="s">
        <v>521</v>
      </c>
      <c r="G9073" s="3">
        <v>45482</v>
      </c>
      <c r="H9073" s="3">
        <v>45484</v>
      </c>
      <c r="I9073" s="6">
        <v>2350</v>
      </c>
      <c r="J9073" s="1">
        <v>2</v>
      </c>
      <c r="K9073" s="4">
        <v>0.06</v>
      </c>
      <c r="L9073" s="6">
        <f t="shared" si="286"/>
        <v>141</v>
      </c>
      <c r="M9073" s="8">
        <f t="shared" si="287"/>
        <v>4559</v>
      </c>
      <c r="N9073" s="21">
        <f>(sales[[#This Row],[Price]]*sales[[#This Row],[Qty]])-(sales[[#This Row],[Discount_Amt]]*sales[[#This Row],[Qty]])</f>
        <v>4418</v>
      </c>
    </row>
    <row r="9074" spans="2:14" hidden="1" x14ac:dyDescent="0.35">
      <c r="B9074" s="7">
        <v>2033072</v>
      </c>
      <c r="C9074" s="1" t="s">
        <v>24</v>
      </c>
      <c r="D9074" s="1" t="s">
        <v>27</v>
      </c>
      <c r="E9074" s="1" t="s">
        <v>508</v>
      </c>
      <c r="F9074" s="1" t="s">
        <v>520</v>
      </c>
      <c r="G9074" s="3">
        <v>45482</v>
      </c>
      <c r="H9074" s="3">
        <v>45485</v>
      </c>
      <c r="I9074" s="6">
        <v>90</v>
      </c>
      <c r="J9074" s="1">
        <v>1</v>
      </c>
      <c r="K9074" s="4">
        <v>0.15</v>
      </c>
      <c r="L9074" s="6">
        <f t="shared" si="286"/>
        <v>13.5</v>
      </c>
      <c r="M9074" s="8">
        <f t="shared" si="287"/>
        <v>76.5</v>
      </c>
      <c r="N9074" s="21">
        <f>(sales[[#This Row],[Price]]*sales[[#This Row],[Qty]])-(sales[[#This Row],[Discount_Amt]]*sales[[#This Row],[Qty]])</f>
        <v>76.5</v>
      </c>
    </row>
    <row r="9075" spans="2:14" hidden="1" x14ac:dyDescent="0.35">
      <c r="B9075" s="7">
        <v>2033073</v>
      </c>
      <c r="C9075" s="1" t="s">
        <v>4</v>
      </c>
      <c r="D9075" s="1" t="s">
        <v>28</v>
      </c>
      <c r="E9075" s="1" t="s">
        <v>31</v>
      </c>
      <c r="F9075" s="1" t="s">
        <v>518</v>
      </c>
      <c r="G9075" s="3">
        <v>45482</v>
      </c>
      <c r="H9075" s="3">
        <v>45487</v>
      </c>
      <c r="I9075" s="6">
        <v>280</v>
      </c>
      <c r="J9075" s="1">
        <v>1</v>
      </c>
      <c r="K9075" s="4">
        <v>0.02</v>
      </c>
      <c r="L9075" s="6">
        <f t="shared" si="286"/>
        <v>5.6000000000000005</v>
      </c>
      <c r="M9075" s="8">
        <f t="shared" si="287"/>
        <v>274.39999999999998</v>
      </c>
      <c r="N9075" s="21">
        <f>(sales[[#This Row],[Price]]*sales[[#This Row],[Qty]])-(sales[[#This Row],[Discount_Amt]]*sales[[#This Row],[Qty]])</f>
        <v>274.39999999999998</v>
      </c>
    </row>
    <row r="9076" spans="2:14" hidden="1" x14ac:dyDescent="0.35">
      <c r="B9076" s="7">
        <v>2033074</v>
      </c>
      <c r="C9076" s="1" t="s">
        <v>5</v>
      </c>
      <c r="D9076" s="1" t="s">
        <v>29</v>
      </c>
      <c r="E9076" s="1" t="s">
        <v>32</v>
      </c>
      <c r="F9076" s="1" t="s">
        <v>519</v>
      </c>
      <c r="G9076" s="3">
        <v>45482</v>
      </c>
      <c r="H9076" s="3">
        <v>45483</v>
      </c>
      <c r="I9076" s="6">
        <v>70</v>
      </c>
      <c r="J9076" s="1">
        <v>2</v>
      </c>
      <c r="K9076" s="4">
        <v>0.02</v>
      </c>
      <c r="L9076" s="6">
        <f t="shared" si="286"/>
        <v>1.4000000000000001</v>
      </c>
      <c r="M9076" s="8">
        <f t="shared" si="287"/>
        <v>138.6</v>
      </c>
      <c r="N9076" s="21">
        <f>(sales[[#This Row],[Price]]*sales[[#This Row],[Qty]])-(sales[[#This Row],[Discount_Amt]]*sales[[#This Row],[Qty]])</f>
        <v>137.19999999999999</v>
      </c>
    </row>
    <row r="9077" spans="2:14" hidden="1" x14ac:dyDescent="0.35">
      <c r="B9077" s="7">
        <v>2033075</v>
      </c>
      <c r="C9077" s="1" t="s">
        <v>6</v>
      </c>
      <c r="D9077" s="1" t="s">
        <v>25</v>
      </c>
      <c r="E9077" s="1" t="s">
        <v>38</v>
      </c>
      <c r="F9077" s="1" t="s">
        <v>520</v>
      </c>
      <c r="G9077" s="3">
        <v>45482</v>
      </c>
      <c r="H9077" s="3">
        <v>45490</v>
      </c>
      <c r="I9077" s="6">
        <v>230</v>
      </c>
      <c r="J9077" s="1">
        <v>1</v>
      </c>
      <c r="K9077" s="4">
        <v>0.02</v>
      </c>
      <c r="L9077" s="6">
        <f t="shared" si="286"/>
        <v>4.6000000000000005</v>
      </c>
      <c r="M9077" s="8">
        <f t="shared" si="287"/>
        <v>225.4</v>
      </c>
      <c r="N9077" s="21">
        <f>(sales[[#This Row],[Price]]*sales[[#This Row],[Qty]])-(sales[[#This Row],[Discount_Amt]]*sales[[#This Row],[Qty]])</f>
        <v>225.4</v>
      </c>
    </row>
    <row r="9078" spans="2:14" hidden="1" x14ac:dyDescent="0.35">
      <c r="B9078" s="7">
        <v>2033076</v>
      </c>
      <c r="C9078" s="1" t="s">
        <v>7</v>
      </c>
      <c r="D9078" s="1" t="s">
        <v>26</v>
      </c>
      <c r="E9078" s="1" t="s">
        <v>33</v>
      </c>
      <c r="F9078" s="1" t="s">
        <v>521</v>
      </c>
      <c r="G9078" s="3">
        <v>45482</v>
      </c>
      <c r="H9078" s="3">
        <v>45484</v>
      </c>
      <c r="I9078" s="6">
        <v>7999</v>
      </c>
      <c r="J9078" s="1">
        <v>3</v>
      </c>
      <c r="K9078" s="4">
        <v>0.02</v>
      </c>
      <c r="L9078" s="6">
        <f t="shared" si="286"/>
        <v>159.97999999999999</v>
      </c>
      <c r="M9078" s="8">
        <f t="shared" si="287"/>
        <v>23837.02</v>
      </c>
      <c r="N9078" s="21">
        <f>(sales[[#This Row],[Price]]*sales[[#This Row],[Qty]])-(sales[[#This Row],[Discount_Amt]]*sales[[#This Row],[Qty]])</f>
        <v>23517.06</v>
      </c>
    </row>
    <row r="9079" spans="2:14" x14ac:dyDescent="0.35">
      <c r="B9079" s="7">
        <v>2033077</v>
      </c>
      <c r="C9079" s="1" t="s">
        <v>10</v>
      </c>
      <c r="D9079" s="1" t="s">
        <v>27</v>
      </c>
      <c r="E9079" s="1" t="s">
        <v>34</v>
      </c>
      <c r="F9079" s="1" t="s">
        <v>518</v>
      </c>
      <c r="G9079" s="3">
        <v>45482</v>
      </c>
      <c r="H9079" s="3">
        <v>45485</v>
      </c>
      <c r="I9079" s="6">
        <v>850</v>
      </c>
      <c r="J9079" s="1">
        <v>2</v>
      </c>
      <c r="K9079" s="4">
        <v>0.02</v>
      </c>
      <c r="L9079" s="6">
        <f t="shared" si="286"/>
        <v>17</v>
      </c>
      <c r="M9079" s="8">
        <f t="shared" si="287"/>
        <v>1683</v>
      </c>
      <c r="N9079" s="21">
        <f>(sales[[#This Row],[Price]]*sales[[#This Row],[Qty]])-(sales[[#This Row],[Discount_Amt]]*sales[[#This Row],[Qty]])</f>
        <v>1666</v>
      </c>
    </row>
    <row r="9080" spans="2:14" hidden="1" x14ac:dyDescent="0.35">
      <c r="B9080" s="7">
        <v>2033078</v>
      </c>
      <c r="C9080" s="1" t="s">
        <v>8</v>
      </c>
      <c r="D9080" s="1" t="s">
        <v>28</v>
      </c>
      <c r="E9080" s="1" t="s">
        <v>35</v>
      </c>
      <c r="F9080" s="1" t="s">
        <v>518</v>
      </c>
      <c r="G9080" s="3">
        <v>45482</v>
      </c>
      <c r="H9080" s="3">
        <v>45487</v>
      </c>
      <c r="I9080" s="6">
        <v>65000</v>
      </c>
      <c r="J9080" s="1">
        <v>1</v>
      </c>
      <c r="K9080" s="4">
        <v>0.02</v>
      </c>
      <c r="L9080" s="6">
        <f t="shared" si="286"/>
        <v>1300</v>
      </c>
      <c r="M9080" s="8">
        <f t="shared" si="287"/>
        <v>63700</v>
      </c>
      <c r="N9080" s="21">
        <f>(sales[[#This Row],[Price]]*sales[[#This Row],[Qty]])-(sales[[#This Row],[Discount_Amt]]*sales[[#This Row],[Qty]])</f>
        <v>63700</v>
      </c>
    </row>
    <row r="9081" spans="2:14" hidden="1" x14ac:dyDescent="0.35">
      <c r="B9081" s="7">
        <v>2033079</v>
      </c>
      <c r="C9081" s="1" t="s">
        <v>9</v>
      </c>
      <c r="D9081" s="1" t="s">
        <v>29</v>
      </c>
      <c r="E9081" s="1" t="s">
        <v>36</v>
      </c>
      <c r="F9081" s="1" t="s">
        <v>519</v>
      </c>
      <c r="G9081" s="3">
        <v>45482</v>
      </c>
      <c r="H9081" s="3">
        <v>45483</v>
      </c>
      <c r="I9081" s="6">
        <v>450</v>
      </c>
      <c r="J9081" s="1">
        <v>2</v>
      </c>
      <c r="K9081" s="4">
        <v>0.02</v>
      </c>
      <c r="L9081" s="6">
        <f t="shared" si="286"/>
        <v>9</v>
      </c>
      <c r="M9081" s="8">
        <f t="shared" si="287"/>
        <v>891</v>
      </c>
      <c r="N9081" s="21">
        <f>(sales[[#This Row],[Price]]*sales[[#This Row],[Qty]])-(sales[[#This Row],[Discount_Amt]]*sales[[#This Row],[Qty]])</f>
        <v>882</v>
      </c>
    </row>
    <row r="9082" spans="2:14" x14ac:dyDescent="0.35">
      <c r="B9082" s="7">
        <v>2033080</v>
      </c>
      <c r="C9082" s="1" t="s">
        <v>11</v>
      </c>
      <c r="D9082" s="1" t="s">
        <v>25</v>
      </c>
      <c r="E9082" s="1" t="s">
        <v>37</v>
      </c>
      <c r="F9082" s="1" t="s">
        <v>521</v>
      </c>
      <c r="G9082" s="3">
        <v>45482</v>
      </c>
      <c r="H9082" s="3">
        <v>45490</v>
      </c>
      <c r="I9082" s="6">
        <v>1299</v>
      </c>
      <c r="J9082" s="1">
        <v>1</v>
      </c>
      <c r="K9082" s="4">
        <v>0.02</v>
      </c>
      <c r="L9082" s="6">
        <f t="shared" si="286"/>
        <v>25.98</v>
      </c>
      <c r="M9082" s="8">
        <f t="shared" si="287"/>
        <v>1273.02</v>
      </c>
      <c r="N9082" s="21">
        <f>(sales[[#This Row],[Price]]*sales[[#This Row],[Qty]])-(sales[[#This Row],[Discount_Amt]]*sales[[#This Row],[Qty]])</f>
        <v>1273.02</v>
      </c>
    </row>
    <row r="9083" spans="2:14" x14ac:dyDescent="0.35">
      <c r="B9083" s="7">
        <v>2033081</v>
      </c>
      <c r="C9083" s="1" t="s">
        <v>12</v>
      </c>
      <c r="D9083" s="1" t="s">
        <v>26</v>
      </c>
      <c r="E9083" s="1" t="s">
        <v>39</v>
      </c>
      <c r="F9083" s="1" t="s">
        <v>520</v>
      </c>
      <c r="G9083" s="3">
        <v>45482</v>
      </c>
      <c r="H9083" s="3">
        <v>45484</v>
      </c>
      <c r="I9083" s="6">
        <v>1700</v>
      </c>
      <c r="J9083" s="1">
        <v>2</v>
      </c>
      <c r="K9083" s="4">
        <v>7.0000000000000007E-2</v>
      </c>
      <c r="L9083" s="6">
        <f t="shared" si="286"/>
        <v>119.00000000000001</v>
      </c>
      <c r="M9083" s="8">
        <f t="shared" si="287"/>
        <v>3281</v>
      </c>
      <c r="N9083" s="21">
        <f>(sales[[#This Row],[Price]]*sales[[#This Row],[Qty]])-(sales[[#This Row],[Discount_Amt]]*sales[[#This Row],[Qty]])</f>
        <v>3162</v>
      </c>
    </row>
    <row r="9084" spans="2:14" hidden="1" x14ac:dyDescent="0.35">
      <c r="B9084" s="7">
        <v>2033082</v>
      </c>
      <c r="C9084" s="1" t="s">
        <v>13</v>
      </c>
      <c r="D9084" s="1" t="s">
        <v>27</v>
      </c>
      <c r="E9084" s="1" t="s">
        <v>40</v>
      </c>
      <c r="F9084" s="1" t="s">
        <v>518</v>
      </c>
      <c r="G9084" s="3">
        <v>45482</v>
      </c>
      <c r="H9084" s="3">
        <v>45485</v>
      </c>
      <c r="I9084" s="6">
        <v>55000</v>
      </c>
      <c r="J9084" s="1">
        <v>3</v>
      </c>
      <c r="K9084" s="4">
        <v>0.03</v>
      </c>
      <c r="L9084" s="6">
        <f t="shared" si="286"/>
        <v>1650</v>
      </c>
      <c r="M9084" s="8">
        <f t="shared" si="287"/>
        <v>163350</v>
      </c>
      <c r="N9084" s="21">
        <f>(sales[[#This Row],[Price]]*sales[[#This Row],[Qty]])-(sales[[#This Row],[Discount_Amt]]*sales[[#This Row],[Qty]])</f>
        <v>160050</v>
      </c>
    </row>
    <row r="9085" spans="2:14" hidden="1" x14ac:dyDescent="0.35">
      <c r="B9085" s="7">
        <v>2033083</v>
      </c>
      <c r="C9085" s="1" t="s">
        <v>14</v>
      </c>
      <c r="D9085" s="1" t="s">
        <v>28</v>
      </c>
      <c r="E9085" s="1" t="s">
        <v>41</v>
      </c>
      <c r="F9085" s="1" t="s">
        <v>519</v>
      </c>
      <c r="G9085" s="3">
        <v>45482</v>
      </c>
      <c r="H9085" s="3">
        <v>45487</v>
      </c>
      <c r="I9085" s="6">
        <v>57999</v>
      </c>
      <c r="J9085" s="1">
        <v>2</v>
      </c>
      <c r="K9085" s="4">
        <v>0.08</v>
      </c>
      <c r="L9085" s="6">
        <f t="shared" si="286"/>
        <v>4639.92</v>
      </c>
      <c r="M9085" s="8">
        <f t="shared" si="287"/>
        <v>111358.08</v>
      </c>
      <c r="N9085" s="21">
        <f>(sales[[#This Row],[Price]]*sales[[#This Row],[Qty]])-(sales[[#This Row],[Discount_Amt]]*sales[[#This Row],[Qty]])</f>
        <v>106718.16</v>
      </c>
    </row>
    <row r="9086" spans="2:14" hidden="1" x14ac:dyDescent="0.35">
      <c r="B9086" s="7">
        <v>2033084</v>
      </c>
      <c r="C9086" s="1" t="s">
        <v>15</v>
      </c>
      <c r="D9086" s="1" t="s">
        <v>29</v>
      </c>
      <c r="E9086" s="1" t="s">
        <v>42</v>
      </c>
      <c r="F9086" s="1" t="s">
        <v>520</v>
      </c>
      <c r="G9086" s="3">
        <v>45482</v>
      </c>
      <c r="H9086" s="3">
        <v>45483</v>
      </c>
      <c r="I9086" s="6">
        <v>1399</v>
      </c>
      <c r="J9086" s="1">
        <v>7</v>
      </c>
      <c r="K9086" s="4">
        <v>0.05</v>
      </c>
      <c r="L9086" s="6">
        <f t="shared" si="286"/>
        <v>69.95</v>
      </c>
      <c r="M9086" s="8">
        <f t="shared" si="287"/>
        <v>9723.0499999999993</v>
      </c>
      <c r="N9086" s="21">
        <f>(sales[[#This Row],[Price]]*sales[[#This Row],[Qty]])-(sales[[#This Row],[Discount_Amt]]*sales[[#This Row],[Qty]])</f>
        <v>9303.35</v>
      </c>
    </row>
    <row r="9087" spans="2:14" hidden="1" x14ac:dyDescent="0.35">
      <c r="B9087" s="7">
        <v>2033085</v>
      </c>
      <c r="C9087" s="1" t="s">
        <v>16</v>
      </c>
      <c r="D9087" s="1" t="s">
        <v>25</v>
      </c>
      <c r="E9087" s="1" t="s">
        <v>43</v>
      </c>
      <c r="F9087" s="1" t="s">
        <v>521</v>
      </c>
      <c r="G9087" s="3">
        <v>45482</v>
      </c>
      <c r="H9087" s="3">
        <v>45490</v>
      </c>
      <c r="I9087" s="6">
        <v>999</v>
      </c>
      <c r="J9087" s="1">
        <v>2</v>
      </c>
      <c r="K9087" s="4">
        <v>0.05</v>
      </c>
      <c r="L9087" s="6">
        <f t="shared" si="286"/>
        <v>49.95</v>
      </c>
      <c r="M9087" s="8">
        <f t="shared" si="287"/>
        <v>1948.05</v>
      </c>
      <c r="N9087" s="21">
        <f>(sales[[#This Row],[Price]]*sales[[#This Row],[Qty]])-(sales[[#This Row],[Discount_Amt]]*sales[[#This Row],[Qty]])</f>
        <v>1898.1</v>
      </c>
    </row>
    <row r="9088" spans="2:14" x14ac:dyDescent="0.35">
      <c r="B9088" s="7">
        <v>2033086</v>
      </c>
      <c r="C9088" s="1" t="s">
        <v>17</v>
      </c>
      <c r="D9088" s="1" t="s">
        <v>464</v>
      </c>
      <c r="E9088" s="1" t="s">
        <v>44</v>
      </c>
      <c r="F9088" s="1" t="s">
        <v>518</v>
      </c>
      <c r="G9088" s="3">
        <v>45482</v>
      </c>
      <c r="H9088" s="3">
        <v>45484</v>
      </c>
      <c r="I9088" s="6">
        <v>2099</v>
      </c>
      <c r="J9088" s="1">
        <v>1</v>
      </c>
      <c r="K9088" s="4">
        <v>0.05</v>
      </c>
      <c r="L9088" s="6">
        <f t="shared" si="286"/>
        <v>104.95</v>
      </c>
      <c r="M9088" s="8">
        <f t="shared" si="287"/>
        <v>1994.05</v>
      </c>
      <c r="N9088" s="21">
        <f>(sales[[#This Row],[Price]]*sales[[#This Row],[Qty]])-(sales[[#This Row],[Discount_Amt]]*sales[[#This Row],[Qty]])</f>
        <v>1994.05</v>
      </c>
    </row>
    <row r="9089" spans="2:14" hidden="1" x14ac:dyDescent="0.35">
      <c r="B9089" s="7">
        <v>2033087</v>
      </c>
      <c r="C9089" s="1" t="s">
        <v>18</v>
      </c>
      <c r="D9089" s="1" t="s">
        <v>25</v>
      </c>
      <c r="E9089" s="1" t="s">
        <v>45</v>
      </c>
      <c r="F9089" s="1" t="s">
        <v>518</v>
      </c>
      <c r="G9089" s="3">
        <v>45482</v>
      </c>
      <c r="H9089" s="3">
        <v>45485</v>
      </c>
      <c r="I9089" s="6">
        <v>11000</v>
      </c>
      <c r="J9089" s="1">
        <v>1</v>
      </c>
      <c r="K9089" s="4">
        <v>0.05</v>
      </c>
      <c r="L9089" s="6">
        <f t="shared" si="286"/>
        <v>550</v>
      </c>
      <c r="M9089" s="8">
        <f t="shared" si="287"/>
        <v>10450</v>
      </c>
      <c r="N9089" s="21">
        <f>(sales[[#This Row],[Price]]*sales[[#This Row],[Qty]])-(sales[[#This Row],[Discount_Amt]]*sales[[#This Row],[Qty]])</f>
        <v>10450</v>
      </c>
    </row>
    <row r="9090" spans="2:14" hidden="1" x14ac:dyDescent="0.35">
      <c r="B9090" s="7">
        <v>2033088</v>
      </c>
      <c r="C9090" s="1" t="s">
        <v>19</v>
      </c>
      <c r="D9090" s="1" t="s">
        <v>26</v>
      </c>
      <c r="E9090" s="1" t="s">
        <v>46</v>
      </c>
      <c r="F9090" s="1" t="s">
        <v>519</v>
      </c>
      <c r="G9090" s="3">
        <v>45482</v>
      </c>
      <c r="H9090" s="3">
        <v>45487</v>
      </c>
      <c r="I9090" s="6">
        <v>800</v>
      </c>
      <c r="J9090" s="1">
        <v>1</v>
      </c>
      <c r="K9090" s="4">
        <v>0.03</v>
      </c>
      <c r="L9090" s="6">
        <f t="shared" si="286"/>
        <v>24</v>
      </c>
      <c r="M9090" s="8">
        <f t="shared" si="287"/>
        <v>776</v>
      </c>
      <c r="N9090" s="21">
        <f>(sales[[#This Row],[Price]]*sales[[#This Row],[Qty]])-(sales[[#This Row],[Discount_Amt]]*sales[[#This Row],[Qty]])</f>
        <v>776</v>
      </c>
    </row>
    <row r="9091" spans="2:14" hidden="1" x14ac:dyDescent="0.35">
      <c r="B9091" s="7">
        <v>2033089</v>
      </c>
      <c r="C9091" s="1" t="s">
        <v>20</v>
      </c>
      <c r="D9091" s="1" t="s">
        <v>27</v>
      </c>
      <c r="E9091" s="1" t="s">
        <v>47</v>
      </c>
      <c r="F9091" s="1" t="s">
        <v>521</v>
      </c>
      <c r="G9091" s="3">
        <v>45482</v>
      </c>
      <c r="H9091" s="3">
        <v>45483</v>
      </c>
      <c r="I9091" s="6">
        <v>5500</v>
      </c>
      <c r="J9091" s="1">
        <v>2</v>
      </c>
      <c r="K9091" s="4">
        <v>0.1</v>
      </c>
      <c r="L9091" s="6">
        <f t="shared" si="286"/>
        <v>550</v>
      </c>
      <c r="M9091" s="8">
        <f t="shared" si="287"/>
        <v>10450</v>
      </c>
      <c r="N9091" s="21">
        <f>(sales[[#This Row],[Price]]*sales[[#This Row],[Qty]])-(sales[[#This Row],[Discount_Amt]]*sales[[#This Row],[Qty]])</f>
        <v>9900</v>
      </c>
    </row>
    <row r="9092" spans="2:14" hidden="1" x14ac:dyDescent="0.35">
      <c r="B9092" s="7">
        <v>2033090</v>
      </c>
      <c r="C9092" s="1" t="s">
        <v>21</v>
      </c>
      <c r="D9092" s="1" t="s">
        <v>28</v>
      </c>
      <c r="E9092" s="1" t="s">
        <v>48</v>
      </c>
      <c r="F9092" s="1" t="s">
        <v>520</v>
      </c>
      <c r="G9092" s="3">
        <v>45482</v>
      </c>
      <c r="H9092" s="3">
        <v>45490</v>
      </c>
      <c r="I9092" s="6">
        <v>1350</v>
      </c>
      <c r="J9092" s="1">
        <v>1</v>
      </c>
      <c r="K9092" s="4">
        <v>0.05</v>
      </c>
      <c r="L9092" s="6">
        <f t="shared" si="286"/>
        <v>67.5</v>
      </c>
      <c r="M9092" s="8">
        <f t="shared" si="287"/>
        <v>1282.5</v>
      </c>
      <c r="N9092" s="21">
        <f>(sales[[#This Row],[Price]]*sales[[#This Row],[Qty]])-(sales[[#This Row],[Discount_Amt]]*sales[[#This Row],[Qty]])</f>
        <v>1282.5</v>
      </c>
    </row>
    <row r="9093" spans="2:14" hidden="1" x14ac:dyDescent="0.35">
      <c r="B9093" s="7">
        <v>2033091</v>
      </c>
      <c r="C9093" s="1" t="s">
        <v>22</v>
      </c>
      <c r="D9093" s="1" t="s">
        <v>29</v>
      </c>
      <c r="E9093" s="1" t="s">
        <v>49</v>
      </c>
      <c r="F9093" s="1" t="s">
        <v>518</v>
      </c>
      <c r="G9093" s="3">
        <v>45482</v>
      </c>
      <c r="H9093" s="3">
        <v>45484</v>
      </c>
      <c r="I9093" s="6">
        <v>4500</v>
      </c>
      <c r="J9093" s="1">
        <v>2</v>
      </c>
      <c r="K9093" s="4">
        <v>0.05</v>
      </c>
      <c r="L9093" s="6">
        <f t="shared" si="286"/>
        <v>225</v>
      </c>
      <c r="M9093" s="8">
        <f t="shared" si="287"/>
        <v>8775</v>
      </c>
      <c r="N9093" s="21">
        <f>(sales[[#This Row],[Price]]*sales[[#This Row],[Qty]])-(sales[[#This Row],[Discount_Amt]]*sales[[#This Row],[Qty]])</f>
        <v>8550</v>
      </c>
    </row>
    <row r="9094" spans="2:14" hidden="1" x14ac:dyDescent="0.35">
      <c r="B9094" s="7">
        <v>2033092</v>
      </c>
      <c r="C9094" s="1" t="s">
        <v>23</v>
      </c>
      <c r="D9094" s="1" t="s">
        <v>25</v>
      </c>
      <c r="E9094" s="1" t="s">
        <v>50</v>
      </c>
      <c r="F9094" s="1" t="s">
        <v>519</v>
      </c>
      <c r="G9094" s="3">
        <v>45482</v>
      </c>
      <c r="H9094" s="3">
        <v>45485</v>
      </c>
      <c r="I9094" s="6">
        <v>2350</v>
      </c>
      <c r="J9094" s="1">
        <v>7</v>
      </c>
      <c r="K9094" s="4">
        <v>0.02</v>
      </c>
      <c r="L9094" s="6">
        <f t="shared" si="286"/>
        <v>47</v>
      </c>
      <c r="M9094" s="8">
        <f t="shared" si="287"/>
        <v>16403</v>
      </c>
      <c r="N9094" s="21">
        <f>(sales[[#This Row],[Price]]*sales[[#This Row],[Qty]])-(sales[[#This Row],[Discount_Amt]]*sales[[#This Row],[Qty]])</f>
        <v>16121</v>
      </c>
    </row>
    <row r="9095" spans="2:14" hidden="1" x14ac:dyDescent="0.35">
      <c r="B9095" s="7">
        <v>2033093</v>
      </c>
      <c r="C9095" s="1" t="s">
        <v>24</v>
      </c>
      <c r="D9095" s="1" t="s">
        <v>30</v>
      </c>
      <c r="E9095" s="1" t="s">
        <v>51</v>
      </c>
      <c r="F9095" s="1" t="s">
        <v>520</v>
      </c>
      <c r="G9095" s="3">
        <v>45482</v>
      </c>
      <c r="H9095" s="3">
        <v>45487</v>
      </c>
      <c r="I9095" s="6">
        <v>90</v>
      </c>
      <c r="J9095" s="1">
        <v>2</v>
      </c>
      <c r="K9095" s="4">
        <v>0.06</v>
      </c>
      <c r="L9095" s="6">
        <f t="shared" si="286"/>
        <v>5.3999999999999995</v>
      </c>
      <c r="M9095" s="8">
        <f t="shared" si="287"/>
        <v>174.6</v>
      </c>
      <c r="N9095" s="21">
        <f>(sales[[#This Row],[Price]]*sales[[#This Row],[Qty]])-(sales[[#This Row],[Discount_Amt]]*sales[[#This Row],[Qty]])</f>
        <v>169.2</v>
      </c>
    </row>
    <row r="9096" spans="2:14" hidden="1" x14ac:dyDescent="0.35">
      <c r="B9096" s="7">
        <v>2033094</v>
      </c>
      <c r="C9096" s="1" t="s">
        <v>4</v>
      </c>
      <c r="D9096" s="1" t="s">
        <v>27</v>
      </c>
      <c r="E9096" s="1" t="s">
        <v>506</v>
      </c>
      <c r="F9096" s="1" t="s">
        <v>521</v>
      </c>
      <c r="G9096" s="3">
        <v>45482</v>
      </c>
      <c r="H9096" s="3">
        <v>45483</v>
      </c>
      <c r="I9096" s="6">
        <v>280</v>
      </c>
      <c r="J9096" s="1">
        <v>2</v>
      </c>
      <c r="K9096" s="4">
        <v>0.15</v>
      </c>
      <c r="L9096" s="6">
        <f t="shared" si="286"/>
        <v>42</v>
      </c>
      <c r="M9096" s="8">
        <f t="shared" si="287"/>
        <v>518</v>
      </c>
      <c r="N9096" s="21">
        <f>(sales[[#This Row],[Price]]*sales[[#This Row],[Qty]])-(sales[[#This Row],[Discount_Amt]]*sales[[#This Row],[Qty]])</f>
        <v>476</v>
      </c>
    </row>
    <row r="9097" spans="2:14" hidden="1" x14ac:dyDescent="0.35">
      <c r="B9097" s="7">
        <v>2033095</v>
      </c>
      <c r="C9097" s="1" t="s">
        <v>5</v>
      </c>
      <c r="D9097" s="1" t="s">
        <v>28</v>
      </c>
      <c r="E9097" s="1" t="s">
        <v>507</v>
      </c>
      <c r="F9097" s="1" t="s">
        <v>518</v>
      </c>
      <c r="G9097" s="3">
        <v>45482</v>
      </c>
      <c r="H9097" s="3">
        <v>45490</v>
      </c>
      <c r="I9097" s="6">
        <v>70</v>
      </c>
      <c r="J9097" s="1">
        <v>1</v>
      </c>
      <c r="K9097" s="4">
        <v>0.02</v>
      </c>
      <c r="L9097" s="6">
        <f t="shared" si="286"/>
        <v>1.4000000000000001</v>
      </c>
      <c r="M9097" s="8">
        <f t="shared" si="287"/>
        <v>68.599999999999994</v>
      </c>
      <c r="N9097" s="21">
        <f>(sales[[#This Row],[Price]]*sales[[#This Row],[Qty]])-(sales[[#This Row],[Discount_Amt]]*sales[[#This Row],[Qty]])</f>
        <v>68.599999999999994</v>
      </c>
    </row>
    <row r="9098" spans="2:14" hidden="1" x14ac:dyDescent="0.35">
      <c r="B9098" s="7">
        <v>2033096</v>
      </c>
      <c r="C9098" s="1" t="s">
        <v>6</v>
      </c>
      <c r="D9098" s="1" t="s">
        <v>29</v>
      </c>
      <c r="E9098" s="1" t="s">
        <v>508</v>
      </c>
      <c r="F9098" s="1" t="s">
        <v>518</v>
      </c>
      <c r="G9098" s="3">
        <v>45482</v>
      </c>
      <c r="H9098" s="3">
        <v>45484</v>
      </c>
      <c r="I9098" s="6">
        <v>230</v>
      </c>
      <c r="J9098" s="1">
        <v>2</v>
      </c>
      <c r="K9098" s="4">
        <v>0.02</v>
      </c>
      <c r="L9098" s="6">
        <f t="shared" si="286"/>
        <v>4.6000000000000005</v>
      </c>
      <c r="M9098" s="8">
        <f t="shared" si="287"/>
        <v>455.4</v>
      </c>
      <c r="N9098" s="21">
        <f>(sales[[#This Row],[Price]]*sales[[#This Row],[Qty]])-(sales[[#This Row],[Discount_Amt]]*sales[[#This Row],[Qty]])</f>
        <v>450.8</v>
      </c>
    </row>
    <row r="9099" spans="2:14" hidden="1" x14ac:dyDescent="0.35">
      <c r="B9099" s="7">
        <v>2033097</v>
      </c>
      <c r="C9099" s="1" t="s">
        <v>7</v>
      </c>
      <c r="D9099" s="1" t="s">
        <v>25</v>
      </c>
      <c r="E9099" s="1" t="s">
        <v>31</v>
      </c>
      <c r="F9099" s="1" t="s">
        <v>519</v>
      </c>
      <c r="G9099" s="3">
        <v>45482</v>
      </c>
      <c r="H9099" s="3">
        <v>45485</v>
      </c>
      <c r="I9099" s="6">
        <v>7999</v>
      </c>
      <c r="J9099" s="1">
        <v>4</v>
      </c>
      <c r="K9099" s="4">
        <v>0.02</v>
      </c>
      <c r="L9099" s="6">
        <f t="shared" si="286"/>
        <v>159.97999999999999</v>
      </c>
      <c r="M9099" s="8">
        <f t="shared" si="287"/>
        <v>31836.02</v>
      </c>
      <c r="N9099" s="21">
        <f>(sales[[#This Row],[Price]]*sales[[#This Row],[Qty]])-(sales[[#This Row],[Discount_Amt]]*sales[[#This Row],[Qty]])</f>
        <v>31356.080000000002</v>
      </c>
    </row>
    <row r="9100" spans="2:14" x14ac:dyDescent="0.35">
      <c r="B9100" s="7">
        <v>2033098</v>
      </c>
      <c r="C9100" s="1" t="s">
        <v>10</v>
      </c>
      <c r="D9100" s="1" t="s">
        <v>26</v>
      </c>
      <c r="E9100" s="1" t="s">
        <v>32</v>
      </c>
      <c r="F9100" s="1" t="s">
        <v>521</v>
      </c>
      <c r="G9100" s="3">
        <v>45482</v>
      </c>
      <c r="H9100" s="3">
        <v>45487</v>
      </c>
      <c r="I9100" s="6">
        <v>850</v>
      </c>
      <c r="J9100" s="1">
        <v>3</v>
      </c>
      <c r="K9100" s="4">
        <v>0.02</v>
      </c>
      <c r="L9100" s="6">
        <f t="shared" si="286"/>
        <v>17</v>
      </c>
      <c r="M9100" s="8">
        <f t="shared" si="287"/>
        <v>2533</v>
      </c>
      <c r="N9100" s="21">
        <f>(sales[[#This Row],[Price]]*sales[[#This Row],[Qty]])-(sales[[#This Row],[Discount_Amt]]*sales[[#This Row],[Qty]])</f>
        <v>2499</v>
      </c>
    </row>
    <row r="9101" spans="2:14" hidden="1" x14ac:dyDescent="0.35">
      <c r="B9101" s="7">
        <v>2033099</v>
      </c>
      <c r="C9101" s="1" t="s">
        <v>8</v>
      </c>
      <c r="D9101" s="1" t="s">
        <v>27</v>
      </c>
      <c r="E9101" s="1" t="s">
        <v>38</v>
      </c>
      <c r="F9101" s="1" t="s">
        <v>520</v>
      </c>
      <c r="G9101" s="3">
        <v>45482</v>
      </c>
      <c r="H9101" s="3">
        <v>45483</v>
      </c>
      <c r="I9101" s="6">
        <v>65000</v>
      </c>
      <c r="J9101" s="1">
        <v>2</v>
      </c>
      <c r="K9101" s="4">
        <v>0.02</v>
      </c>
      <c r="L9101" s="6">
        <f t="shared" si="286"/>
        <v>1300</v>
      </c>
      <c r="M9101" s="8">
        <f t="shared" si="287"/>
        <v>128700</v>
      </c>
      <c r="N9101" s="21">
        <f>(sales[[#This Row],[Price]]*sales[[#This Row],[Qty]])-(sales[[#This Row],[Discount_Amt]]*sales[[#This Row],[Qty]])</f>
        <v>127400</v>
      </c>
    </row>
    <row r="9102" spans="2:14" hidden="1" x14ac:dyDescent="0.35">
      <c r="B9102" s="7">
        <v>2033100</v>
      </c>
      <c r="C9102" s="1" t="s">
        <v>9</v>
      </c>
      <c r="D9102" s="1" t="s">
        <v>28</v>
      </c>
      <c r="E9102" s="1" t="s">
        <v>33</v>
      </c>
      <c r="F9102" s="1" t="s">
        <v>518</v>
      </c>
      <c r="G9102" s="3">
        <v>45482</v>
      </c>
      <c r="H9102" s="3">
        <v>45490</v>
      </c>
      <c r="I9102" s="6">
        <v>450</v>
      </c>
      <c r="J9102" s="1">
        <v>1</v>
      </c>
      <c r="K9102" s="4">
        <v>0.02</v>
      </c>
      <c r="L9102" s="6">
        <f t="shared" si="286"/>
        <v>9</v>
      </c>
      <c r="M9102" s="8">
        <f t="shared" si="287"/>
        <v>441</v>
      </c>
      <c r="N9102" s="21">
        <f>(sales[[#This Row],[Price]]*sales[[#This Row],[Qty]])-(sales[[#This Row],[Discount_Amt]]*sales[[#This Row],[Qty]])</f>
        <v>441</v>
      </c>
    </row>
    <row r="9103" spans="2:14" x14ac:dyDescent="0.35">
      <c r="B9103" s="7">
        <v>2033101</v>
      </c>
      <c r="C9103" s="1" t="s">
        <v>11</v>
      </c>
      <c r="D9103" s="1" t="s">
        <v>29</v>
      </c>
      <c r="E9103" s="1" t="s">
        <v>34</v>
      </c>
      <c r="F9103" s="1" t="s">
        <v>519</v>
      </c>
      <c r="G9103" s="3">
        <v>45482</v>
      </c>
      <c r="H9103" s="3">
        <v>45484</v>
      </c>
      <c r="I9103" s="6">
        <v>1299</v>
      </c>
      <c r="J9103" s="1">
        <v>1</v>
      </c>
      <c r="K9103" s="4">
        <v>0.02</v>
      </c>
      <c r="L9103" s="6">
        <f t="shared" si="286"/>
        <v>25.98</v>
      </c>
      <c r="M9103" s="8">
        <f t="shared" si="287"/>
        <v>1273.02</v>
      </c>
      <c r="N9103" s="21">
        <f>(sales[[#This Row],[Price]]*sales[[#This Row],[Qty]])-(sales[[#This Row],[Discount_Amt]]*sales[[#This Row],[Qty]])</f>
        <v>1273.02</v>
      </c>
    </row>
    <row r="9104" spans="2:14" x14ac:dyDescent="0.35">
      <c r="B9104" s="7">
        <v>2033102</v>
      </c>
      <c r="C9104" s="1" t="s">
        <v>12</v>
      </c>
      <c r="D9104" s="1" t="s">
        <v>25</v>
      </c>
      <c r="E9104" s="1" t="s">
        <v>35</v>
      </c>
      <c r="F9104" s="1" t="s">
        <v>520</v>
      </c>
      <c r="G9104" s="3">
        <v>45482</v>
      </c>
      <c r="H9104" s="3">
        <v>45485</v>
      </c>
      <c r="I9104" s="6">
        <v>1700</v>
      </c>
      <c r="J9104" s="1">
        <v>2</v>
      </c>
      <c r="K9104" s="4">
        <v>0.02</v>
      </c>
      <c r="L9104" s="6">
        <f t="shared" si="286"/>
        <v>34</v>
      </c>
      <c r="M9104" s="8">
        <f t="shared" si="287"/>
        <v>3366</v>
      </c>
      <c r="N9104" s="21">
        <f>(sales[[#This Row],[Price]]*sales[[#This Row],[Qty]])-(sales[[#This Row],[Discount_Amt]]*sales[[#This Row],[Qty]])</f>
        <v>3332</v>
      </c>
    </row>
    <row r="9105" spans="2:14" hidden="1" x14ac:dyDescent="0.35">
      <c r="B9105" s="7">
        <v>2033103</v>
      </c>
      <c r="C9105" s="1" t="s">
        <v>13</v>
      </c>
      <c r="D9105" s="1" t="s">
        <v>26</v>
      </c>
      <c r="E9105" s="1" t="s">
        <v>36</v>
      </c>
      <c r="F9105" s="1" t="s">
        <v>521</v>
      </c>
      <c r="G9105" s="3">
        <v>45482</v>
      </c>
      <c r="H9105" s="3">
        <v>45487</v>
      </c>
      <c r="I9105" s="6">
        <v>55000</v>
      </c>
      <c r="J9105" s="1">
        <v>1</v>
      </c>
      <c r="K9105" s="4">
        <v>7.0000000000000007E-2</v>
      </c>
      <c r="L9105" s="6">
        <f t="shared" si="286"/>
        <v>3850.0000000000005</v>
      </c>
      <c r="M9105" s="8">
        <f t="shared" si="287"/>
        <v>51150</v>
      </c>
      <c r="N9105" s="21">
        <f>(sales[[#This Row],[Price]]*sales[[#This Row],[Qty]])-(sales[[#This Row],[Discount_Amt]]*sales[[#This Row],[Qty]])</f>
        <v>51150</v>
      </c>
    </row>
    <row r="9106" spans="2:14" hidden="1" x14ac:dyDescent="0.35">
      <c r="B9106" s="7">
        <v>2033104</v>
      </c>
      <c r="C9106" s="1" t="s">
        <v>14</v>
      </c>
      <c r="D9106" s="1" t="s">
        <v>27</v>
      </c>
      <c r="E9106" s="1" t="s">
        <v>37</v>
      </c>
      <c r="F9106" s="1" t="s">
        <v>518</v>
      </c>
      <c r="G9106" s="3">
        <v>45482</v>
      </c>
      <c r="H9106" s="3">
        <v>45483</v>
      </c>
      <c r="I9106" s="6">
        <v>57999</v>
      </c>
      <c r="J9106" s="1">
        <v>3</v>
      </c>
      <c r="K9106" s="4">
        <v>0.03</v>
      </c>
      <c r="L9106" s="6">
        <f t="shared" si="286"/>
        <v>1739.97</v>
      </c>
      <c r="M9106" s="8">
        <f t="shared" si="287"/>
        <v>172257.03</v>
      </c>
      <c r="N9106" s="21">
        <f>(sales[[#This Row],[Price]]*sales[[#This Row],[Qty]])-(sales[[#This Row],[Discount_Amt]]*sales[[#This Row],[Qty]])</f>
        <v>168777.09</v>
      </c>
    </row>
    <row r="9107" spans="2:14" hidden="1" x14ac:dyDescent="0.35">
      <c r="B9107" s="7">
        <v>2033105</v>
      </c>
      <c r="C9107" s="1" t="s">
        <v>15</v>
      </c>
      <c r="D9107" s="1" t="s">
        <v>28</v>
      </c>
      <c r="E9107" s="1" t="s">
        <v>39</v>
      </c>
      <c r="F9107" s="1" t="s">
        <v>518</v>
      </c>
      <c r="G9107" s="3">
        <v>45482</v>
      </c>
      <c r="H9107" s="3">
        <v>45490</v>
      </c>
      <c r="I9107" s="6">
        <v>1399</v>
      </c>
      <c r="J9107" s="1">
        <v>2</v>
      </c>
      <c r="K9107" s="4">
        <v>0.08</v>
      </c>
      <c r="L9107" s="6">
        <f t="shared" si="286"/>
        <v>111.92</v>
      </c>
      <c r="M9107" s="8">
        <f t="shared" si="287"/>
        <v>2686.08</v>
      </c>
      <c r="N9107" s="21">
        <f>(sales[[#This Row],[Price]]*sales[[#This Row],[Qty]])-(sales[[#This Row],[Discount_Amt]]*sales[[#This Row],[Qty]])</f>
        <v>2574.16</v>
      </c>
    </row>
    <row r="9108" spans="2:14" hidden="1" x14ac:dyDescent="0.35">
      <c r="B9108" s="7">
        <v>2033106</v>
      </c>
      <c r="C9108" s="1" t="s">
        <v>16</v>
      </c>
      <c r="D9108" s="1" t="s">
        <v>29</v>
      </c>
      <c r="E9108" s="1" t="s">
        <v>40</v>
      </c>
      <c r="F9108" s="1" t="s">
        <v>519</v>
      </c>
      <c r="G9108" s="3">
        <v>45482</v>
      </c>
      <c r="H9108" s="3">
        <v>45484</v>
      </c>
      <c r="I9108" s="6">
        <v>999</v>
      </c>
      <c r="J9108" s="1">
        <v>1</v>
      </c>
      <c r="K9108" s="4">
        <v>0.05</v>
      </c>
      <c r="L9108" s="6">
        <f t="shared" si="286"/>
        <v>49.95</v>
      </c>
      <c r="M9108" s="8">
        <f t="shared" si="287"/>
        <v>949.05</v>
      </c>
      <c r="N9108" s="21">
        <f>(sales[[#This Row],[Price]]*sales[[#This Row],[Qty]])-(sales[[#This Row],[Discount_Amt]]*sales[[#This Row],[Qty]])</f>
        <v>949.05</v>
      </c>
    </row>
    <row r="9109" spans="2:14" x14ac:dyDescent="0.35">
      <c r="B9109" s="7">
        <v>2033107</v>
      </c>
      <c r="C9109" s="1" t="s">
        <v>17</v>
      </c>
      <c r="D9109" s="1" t="s">
        <v>25</v>
      </c>
      <c r="E9109" s="1" t="s">
        <v>41</v>
      </c>
      <c r="F9109" s="1" t="s">
        <v>521</v>
      </c>
      <c r="G9109" s="3">
        <v>45482</v>
      </c>
      <c r="H9109" s="3">
        <v>45485</v>
      </c>
      <c r="I9109" s="6">
        <v>2099</v>
      </c>
      <c r="J9109" s="1">
        <v>2</v>
      </c>
      <c r="K9109" s="4">
        <v>0.05</v>
      </c>
      <c r="L9109" s="6">
        <f t="shared" si="286"/>
        <v>104.95</v>
      </c>
      <c r="M9109" s="8">
        <f t="shared" si="287"/>
        <v>4093.05</v>
      </c>
      <c r="N9109" s="21">
        <f>(sales[[#This Row],[Price]]*sales[[#This Row],[Qty]])-(sales[[#This Row],[Discount_Amt]]*sales[[#This Row],[Qty]])</f>
        <v>3988.1</v>
      </c>
    </row>
    <row r="9110" spans="2:14" hidden="1" x14ac:dyDescent="0.35">
      <c r="B9110" s="7">
        <v>2033108</v>
      </c>
      <c r="C9110" s="1" t="s">
        <v>18</v>
      </c>
      <c r="D9110" s="1" t="s">
        <v>465</v>
      </c>
      <c r="E9110" s="1" t="s">
        <v>42</v>
      </c>
      <c r="F9110" s="1" t="s">
        <v>520</v>
      </c>
      <c r="G9110" s="3">
        <v>45482</v>
      </c>
      <c r="H9110" s="3">
        <v>45487</v>
      </c>
      <c r="I9110" s="6">
        <v>11000</v>
      </c>
      <c r="J9110" s="1">
        <v>1</v>
      </c>
      <c r="K9110" s="4">
        <v>0.05</v>
      </c>
      <c r="L9110" s="6">
        <f t="shared" si="286"/>
        <v>550</v>
      </c>
      <c r="M9110" s="8">
        <f t="shared" si="287"/>
        <v>10450</v>
      </c>
      <c r="N9110" s="21">
        <f>(sales[[#This Row],[Price]]*sales[[#This Row],[Qty]])-(sales[[#This Row],[Discount_Amt]]*sales[[#This Row],[Qty]])</f>
        <v>10450</v>
      </c>
    </row>
    <row r="9111" spans="2:14" hidden="1" x14ac:dyDescent="0.35">
      <c r="B9111" s="7">
        <v>2033109</v>
      </c>
      <c r="C9111" s="1" t="s">
        <v>19</v>
      </c>
      <c r="D9111" s="1" t="s">
        <v>25</v>
      </c>
      <c r="E9111" s="1" t="s">
        <v>43</v>
      </c>
      <c r="F9111" s="1" t="s">
        <v>518</v>
      </c>
      <c r="G9111" s="3">
        <v>45482</v>
      </c>
      <c r="H9111" s="3">
        <v>45483</v>
      </c>
      <c r="I9111" s="6">
        <v>800</v>
      </c>
      <c r="J9111" s="1">
        <v>2</v>
      </c>
      <c r="K9111" s="4">
        <v>0.05</v>
      </c>
      <c r="L9111" s="6">
        <f t="shared" si="286"/>
        <v>40</v>
      </c>
      <c r="M9111" s="8">
        <f t="shared" si="287"/>
        <v>1560</v>
      </c>
      <c r="N9111" s="21">
        <f>(sales[[#This Row],[Price]]*sales[[#This Row],[Qty]])-(sales[[#This Row],[Discount_Amt]]*sales[[#This Row],[Qty]])</f>
        <v>1520</v>
      </c>
    </row>
    <row r="9112" spans="2:14" hidden="1" x14ac:dyDescent="0.35">
      <c r="B9112" s="7">
        <v>2033110</v>
      </c>
      <c r="C9112" s="1" t="s">
        <v>20</v>
      </c>
      <c r="D9112" s="1" t="s">
        <v>26</v>
      </c>
      <c r="E9112" s="1" t="s">
        <v>44</v>
      </c>
      <c r="F9112" s="1" t="s">
        <v>519</v>
      </c>
      <c r="G9112" s="3">
        <v>45482</v>
      </c>
      <c r="H9112" s="3">
        <v>45490</v>
      </c>
      <c r="I9112" s="6">
        <v>5500</v>
      </c>
      <c r="J9112" s="1">
        <v>3</v>
      </c>
      <c r="K9112" s="4">
        <v>0.03</v>
      </c>
      <c r="L9112" s="6">
        <f t="shared" si="286"/>
        <v>165</v>
      </c>
      <c r="M9112" s="8">
        <f t="shared" si="287"/>
        <v>16335</v>
      </c>
      <c r="N9112" s="21">
        <f>(sales[[#This Row],[Price]]*sales[[#This Row],[Qty]])-(sales[[#This Row],[Discount_Amt]]*sales[[#This Row],[Qty]])</f>
        <v>16005</v>
      </c>
    </row>
    <row r="9113" spans="2:14" hidden="1" x14ac:dyDescent="0.35">
      <c r="B9113" s="7">
        <v>2033111</v>
      </c>
      <c r="C9113" s="1" t="s">
        <v>21</v>
      </c>
      <c r="D9113" s="1" t="s">
        <v>27</v>
      </c>
      <c r="E9113" s="1" t="s">
        <v>45</v>
      </c>
      <c r="F9113" s="1" t="s">
        <v>520</v>
      </c>
      <c r="G9113" s="3">
        <v>45482</v>
      </c>
      <c r="H9113" s="3">
        <v>45484</v>
      </c>
      <c r="I9113" s="6">
        <v>1350</v>
      </c>
      <c r="J9113" s="1">
        <v>2</v>
      </c>
      <c r="K9113" s="4">
        <v>0.1</v>
      </c>
      <c r="L9113" s="6">
        <f t="shared" si="286"/>
        <v>135</v>
      </c>
      <c r="M9113" s="8">
        <f t="shared" si="287"/>
        <v>2565</v>
      </c>
      <c r="N9113" s="21">
        <f>(sales[[#This Row],[Price]]*sales[[#This Row],[Qty]])-(sales[[#This Row],[Discount_Amt]]*sales[[#This Row],[Qty]])</f>
        <v>2430</v>
      </c>
    </row>
    <row r="9114" spans="2:14" hidden="1" x14ac:dyDescent="0.35">
      <c r="B9114" s="7">
        <v>2033112</v>
      </c>
      <c r="C9114" s="1" t="s">
        <v>22</v>
      </c>
      <c r="D9114" s="1" t="s">
        <v>28</v>
      </c>
      <c r="E9114" s="1" t="s">
        <v>46</v>
      </c>
      <c r="F9114" s="1" t="s">
        <v>521</v>
      </c>
      <c r="G9114" s="3">
        <v>45482</v>
      </c>
      <c r="H9114" s="3">
        <v>45485</v>
      </c>
      <c r="I9114" s="6">
        <v>4500</v>
      </c>
      <c r="J9114" s="1">
        <v>7</v>
      </c>
      <c r="K9114" s="4">
        <v>0.05</v>
      </c>
      <c r="L9114" s="6">
        <f t="shared" si="286"/>
        <v>225</v>
      </c>
      <c r="M9114" s="8">
        <f t="shared" si="287"/>
        <v>31275</v>
      </c>
      <c r="N9114" s="21">
        <f>(sales[[#This Row],[Price]]*sales[[#This Row],[Qty]])-(sales[[#This Row],[Discount_Amt]]*sales[[#This Row],[Qty]])</f>
        <v>29925</v>
      </c>
    </row>
    <row r="9115" spans="2:14" hidden="1" x14ac:dyDescent="0.35">
      <c r="B9115" s="7">
        <v>2033113</v>
      </c>
      <c r="C9115" s="1" t="s">
        <v>23</v>
      </c>
      <c r="D9115" s="1" t="s">
        <v>29</v>
      </c>
      <c r="E9115" s="1" t="s">
        <v>47</v>
      </c>
      <c r="F9115" s="1" t="s">
        <v>518</v>
      </c>
      <c r="G9115" s="3">
        <v>45482</v>
      </c>
      <c r="H9115" s="3">
        <v>45487</v>
      </c>
      <c r="I9115" s="6">
        <v>2350</v>
      </c>
      <c r="J9115" s="1">
        <v>2</v>
      </c>
      <c r="K9115" s="4">
        <v>0.05</v>
      </c>
      <c r="L9115" s="6">
        <f t="shared" si="286"/>
        <v>117.5</v>
      </c>
      <c r="M9115" s="8">
        <f t="shared" si="287"/>
        <v>4582.5</v>
      </c>
      <c r="N9115" s="21">
        <f>(sales[[#This Row],[Price]]*sales[[#This Row],[Qty]])-(sales[[#This Row],[Discount_Amt]]*sales[[#This Row],[Qty]])</f>
        <v>4465</v>
      </c>
    </row>
    <row r="9116" spans="2:14" hidden="1" x14ac:dyDescent="0.35">
      <c r="B9116" s="7">
        <v>2033114</v>
      </c>
      <c r="C9116" s="1" t="s">
        <v>24</v>
      </c>
      <c r="D9116" s="1" t="s">
        <v>25</v>
      </c>
      <c r="E9116" s="1" t="s">
        <v>48</v>
      </c>
      <c r="F9116" s="1" t="s">
        <v>518</v>
      </c>
      <c r="G9116" s="3">
        <v>45482</v>
      </c>
      <c r="H9116" s="3">
        <v>45483</v>
      </c>
      <c r="I9116" s="6">
        <v>90</v>
      </c>
      <c r="J9116" s="1">
        <v>1</v>
      </c>
      <c r="K9116" s="4">
        <v>0.02</v>
      </c>
      <c r="L9116" s="6">
        <f t="shared" si="286"/>
        <v>1.8</v>
      </c>
      <c r="M9116" s="8">
        <f t="shared" si="287"/>
        <v>88.2</v>
      </c>
      <c r="N9116" s="21">
        <f>(sales[[#This Row],[Price]]*sales[[#This Row],[Qty]])-(sales[[#This Row],[Discount_Amt]]*sales[[#This Row],[Qty]])</f>
        <v>88.2</v>
      </c>
    </row>
    <row r="9117" spans="2:14" hidden="1" x14ac:dyDescent="0.35">
      <c r="B9117" s="7">
        <v>2033115</v>
      </c>
      <c r="C9117" s="1" t="s">
        <v>4</v>
      </c>
      <c r="D9117" s="1" t="s">
        <v>30</v>
      </c>
      <c r="E9117" s="1" t="s">
        <v>49</v>
      </c>
      <c r="F9117" s="1" t="s">
        <v>519</v>
      </c>
      <c r="G9117" s="3">
        <v>45482</v>
      </c>
      <c r="H9117" s="3">
        <v>45490</v>
      </c>
      <c r="I9117" s="6">
        <v>280</v>
      </c>
      <c r="J9117" s="1">
        <v>1</v>
      </c>
      <c r="K9117" s="4">
        <v>0.06</v>
      </c>
      <c r="L9117" s="6">
        <f t="shared" si="286"/>
        <v>16.8</v>
      </c>
      <c r="M9117" s="8">
        <f t="shared" si="287"/>
        <v>263.2</v>
      </c>
      <c r="N9117" s="21">
        <f>(sales[[#This Row],[Price]]*sales[[#This Row],[Qty]])-(sales[[#This Row],[Discount_Amt]]*sales[[#This Row],[Qty]])</f>
        <v>263.2</v>
      </c>
    </row>
    <row r="9118" spans="2:14" hidden="1" x14ac:dyDescent="0.35">
      <c r="B9118" s="7">
        <v>2033116</v>
      </c>
      <c r="C9118" s="1" t="s">
        <v>5</v>
      </c>
      <c r="D9118" s="1" t="s">
        <v>27</v>
      </c>
      <c r="E9118" s="1" t="s">
        <v>50</v>
      </c>
      <c r="F9118" s="1" t="s">
        <v>521</v>
      </c>
      <c r="G9118" s="3">
        <v>45482</v>
      </c>
      <c r="H9118" s="3">
        <v>45484</v>
      </c>
      <c r="I9118" s="6">
        <v>70</v>
      </c>
      <c r="J9118" s="1">
        <v>1</v>
      </c>
      <c r="K9118" s="4">
        <v>0.15</v>
      </c>
      <c r="L9118" s="6">
        <f t="shared" si="286"/>
        <v>10.5</v>
      </c>
      <c r="M9118" s="8">
        <f t="shared" si="287"/>
        <v>59.5</v>
      </c>
      <c r="N9118" s="21">
        <f>(sales[[#This Row],[Price]]*sales[[#This Row],[Qty]])-(sales[[#This Row],[Discount_Amt]]*sales[[#This Row],[Qty]])</f>
        <v>59.5</v>
      </c>
    </row>
    <row r="9119" spans="2:14" hidden="1" x14ac:dyDescent="0.35">
      <c r="B9119" s="7">
        <v>2033117</v>
      </c>
      <c r="C9119" s="1" t="s">
        <v>6</v>
      </c>
      <c r="D9119" s="1" t="s">
        <v>28</v>
      </c>
      <c r="E9119" s="1" t="s">
        <v>51</v>
      </c>
      <c r="F9119" s="1" t="s">
        <v>520</v>
      </c>
      <c r="G9119" s="3">
        <v>45482</v>
      </c>
      <c r="H9119" s="3">
        <v>45485</v>
      </c>
      <c r="I9119" s="6">
        <v>230</v>
      </c>
      <c r="J9119" s="1">
        <v>2</v>
      </c>
      <c r="K9119" s="4">
        <v>0.02</v>
      </c>
      <c r="L9119" s="6">
        <f t="shared" si="286"/>
        <v>4.6000000000000005</v>
      </c>
      <c r="M9119" s="8">
        <f t="shared" si="287"/>
        <v>455.4</v>
      </c>
      <c r="N9119" s="21">
        <f>(sales[[#This Row],[Price]]*sales[[#This Row],[Qty]])-(sales[[#This Row],[Discount_Amt]]*sales[[#This Row],[Qty]])</f>
        <v>450.8</v>
      </c>
    </row>
    <row r="9120" spans="2:14" hidden="1" x14ac:dyDescent="0.35">
      <c r="B9120" s="7">
        <v>2033118</v>
      </c>
      <c r="C9120" s="1" t="s">
        <v>7</v>
      </c>
      <c r="D9120" s="1" t="s">
        <v>29</v>
      </c>
      <c r="E9120" s="1" t="s">
        <v>506</v>
      </c>
      <c r="F9120" s="1" t="s">
        <v>518</v>
      </c>
      <c r="G9120" s="3">
        <v>45482</v>
      </c>
      <c r="H9120" s="3">
        <v>45487</v>
      </c>
      <c r="I9120" s="6">
        <v>7999</v>
      </c>
      <c r="J9120" s="1">
        <v>1</v>
      </c>
      <c r="K9120" s="4">
        <v>0.02</v>
      </c>
      <c r="L9120" s="6">
        <f t="shared" si="286"/>
        <v>159.97999999999999</v>
      </c>
      <c r="M9120" s="8">
        <f t="shared" si="287"/>
        <v>7839.02</v>
      </c>
      <c r="N9120" s="21">
        <f>(sales[[#This Row],[Price]]*sales[[#This Row],[Qty]])-(sales[[#This Row],[Discount_Amt]]*sales[[#This Row],[Qty]])</f>
        <v>7839.02</v>
      </c>
    </row>
    <row r="9121" spans="2:14" x14ac:dyDescent="0.35">
      <c r="B9121" s="7">
        <v>2033119</v>
      </c>
      <c r="C9121" s="1" t="s">
        <v>10</v>
      </c>
      <c r="D9121" s="1" t="s">
        <v>25</v>
      </c>
      <c r="E9121" s="1" t="s">
        <v>507</v>
      </c>
      <c r="F9121" s="1" t="s">
        <v>519</v>
      </c>
      <c r="G9121" s="3">
        <v>45482</v>
      </c>
      <c r="H9121" s="3">
        <v>45483</v>
      </c>
      <c r="I9121" s="6">
        <v>850</v>
      </c>
      <c r="J9121" s="1">
        <v>2</v>
      </c>
      <c r="K9121" s="4">
        <v>0.02</v>
      </c>
      <c r="L9121" s="6">
        <f t="shared" si="286"/>
        <v>17</v>
      </c>
      <c r="M9121" s="8">
        <f t="shared" si="287"/>
        <v>1683</v>
      </c>
      <c r="N9121" s="21">
        <f>(sales[[#This Row],[Price]]*sales[[#This Row],[Qty]])-(sales[[#This Row],[Discount_Amt]]*sales[[#This Row],[Qty]])</f>
        <v>1666</v>
      </c>
    </row>
    <row r="9122" spans="2:14" hidden="1" x14ac:dyDescent="0.35">
      <c r="B9122" s="7">
        <v>2033120</v>
      </c>
      <c r="C9122" s="1" t="s">
        <v>8</v>
      </c>
      <c r="D9122" s="1" t="s">
        <v>26</v>
      </c>
      <c r="E9122" s="1" t="s">
        <v>508</v>
      </c>
      <c r="F9122" s="1" t="s">
        <v>520</v>
      </c>
      <c r="G9122" s="3">
        <v>45482</v>
      </c>
      <c r="H9122" s="3">
        <v>45490</v>
      </c>
      <c r="I9122" s="6">
        <v>65000</v>
      </c>
      <c r="J9122" s="1">
        <v>7</v>
      </c>
      <c r="K9122" s="4">
        <v>0.02</v>
      </c>
      <c r="L9122" s="6">
        <f t="shared" si="286"/>
        <v>1300</v>
      </c>
      <c r="M9122" s="8">
        <f t="shared" si="287"/>
        <v>453700</v>
      </c>
      <c r="N9122" s="21">
        <f>(sales[[#This Row],[Price]]*sales[[#This Row],[Qty]])-(sales[[#This Row],[Discount_Amt]]*sales[[#This Row],[Qty]])</f>
        <v>445900</v>
      </c>
    </row>
    <row r="9123" spans="2:14" hidden="1" x14ac:dyDescent="0.35">
      <c r="B9123" s="7">
        <v>2033121</v>
      </c>
      <c r="C9123" s="1" t="s">
        <v>9</v>
      </c>
      <c r="D9123" s="1" t="s">
        <v>27</v>
      </c>
      <c r="E9123" s="1" t="s">
        <v>31</v>
      </c>
      <c r="F9123" s="1" t="s">
        <v>521</v>
      </c>
      <c r="G9123" s="3">
        <v>45482</v>
      </c>
      <c r="H9123" s="3">
        <v>45484</v>
      </c>
      <c r="I9123" s="6">
        <v>450</v>
      </c>
      <c r="J9123" s="1">
        <v>2</v>
      </c>
      <c r="K9123" s="4">
        <v>0.02</v>
      </c>
      <c r="L9123" s="6">
        <f t="shared" si="286"/>
        <v>9</v>
      </c>
      <c r="M9123" s="8">
        <f t="shared" si="287"/>
        <v>891</v>
      </c>
      <c r="N9123" s="21">
        <f>(sales[[#This Row],[Price]]*sales[[#This Row],[Qty]])-(sales[[#This Row],[Discount_Amt]]*sales[[#This Row],[Qty]])</f>
        <v>882</v>
      </c>
    </row>
    <row r="9124" spans="2:14" x14ac:dyDescent="0.35">
      <c r="B9124" s="7">
        <v>2033122</v>
      </c>
      <c r="C9124" s="1" t="s">
        <v>11</v>
      </c>
      <c r="D9124" s="1" t="s">
        <v>28</v>
      </c>
      <c r="E9124" s="1" t="s">
        <v>32</v>
      </c>
      <c r="F9124" s="1" t="s">
        <v>518</v>
      </c>
      <c r="G9124" s="3">
        <v>45482</v>
      </c>
      <c r="H9124" s="3">
        <v>45485</v>
      </c>
      <c r="I9124" s="6">
        <v>1299</v>
      </c>
      <c r="J9124" s="1">
        <v>2</v>
      </c>
      <c r="K9124" s="4">
        <v>0.02</v>
      </c>
      <c r="L9124" s="6">
        <f t="shared" si="286"/>
        <v>25.98</v>
      </c>
      <c r="M9124" s="8">
        <f t="shared" si="287"/>
        <v>2572.02</v>
      </c>
      <c r="N9124" s="21">
        <f>(sales[[#This Row],[Price]]*sales[[#This Row],[Qty]])-(sales[[#This Row],[Discount_Amt]]*sales[[#This Row],[Qty]])</f>
        <v>2546.04</v>
      </c>
    </row>
    <row r="9125" spans="2:14" x14ac:dyDescent="0.35">
      <c r="B9125" s="7">
        <v>2033123</v>
      </c>
      <c r="C9125" s="1" t="s">
        <v>12</v>
      </c>
      <c r="D9125" s="1" t="s">
        <v>29</v>
      </c>
      <c r="E9125" s="1" t="s">
        <v>38</v>
      </c>
      <c r="F9125" s="1" t="s">
        <v>518</v>
      </c>
      <c r="G9125" s="3">
        <v>45482</v>
      </c>
      <c r="H9125" s="3">
        <v>45487</v>
      </c>
      <c r="I9125" s="6">
        <v>1700</v>
      </c>
      <c r="J9125" s="1">
        <v>1</v>
      </c>
      <c r="K9125" s="4">
        <v>0.02</v>
      </c>
      <c r="L9125" s="6">
        <f t="shared" si="286"/>
        <v>34</v>
      </c>
      <c r="M9125" s="8">
        <f t="shared" si="287"/>
        <v>1666</v>
      </c>
      <c r="N9125" s="21">
        <f>(sales[[#This Row],[Price]]*sales[[#This Row],[Qty]])-(sales[[#This Row],[Discount_Amt]]*sales[[#This Row],[Qty]])</f>
        <v>1666</v>
      </c>
    </row>
    <row r="9126" spans="2:14" hidden="1" x14ac:dyDescent="0.35">
      <c r="B9126" s="7">
        <v>2033124</v>
      </c>
      <c r="C9126" s="1" t="s">
        <v>13</v>
      </c>
      <c r="D9126" s="1" t="s">
        <v>25</v>
      </c>
      <c r="E9126" s="1" t="s">
        <v>33</v>
      </c>
      <c r="F9126" s="1" t="s">
        <v>519</v>
      </c>
      <c r="G9126" s="3">
        <v>45482</v>
      </c>
      <c r="H9126" s="3">
        <v>45483</v>
      </c>
      <c r="I9126" s="6">
        <v>55000</v>
      </c>
      <c r="J9126" s="1">
        <v>2</v>
      </c>
      <c r="K9126" s="4">
        <v>0.02</v>
      </c>
      <c r="L9126" s="6">
        <f t="shared" si="286"/>
        <v>1100</v>
      </c>
      <c r="M9126" s="8">
        <f t="shared" si="287"/>
        <v>108900</v>
      </c>
      <c r="N9126" s="21">
        <f>(sales[[#This Row],[Price]]*sales[[#This Row],[Qty]])-(sales[[#This Row],[Discount_Amt]]*sales[[#This Row],[Qty]])</f>
        <v>107800</v>
      </c>
    </row>
    <row r="9127" spans="2:14" hidden="1" x14ac:dyDescent="0.35">
      <c r="B9127" s="7">
        <v>2033125</v>
      </c>
      <c r="C9127" s="1" t="s">
        <v>14</v>
      </c>
      <c r="D9127" s="1" t="s">
        <v>26</v>
      </c>
      <c r="E9127" s="1" t="s">
        <v>34</v>
      </c>
      <c r="F9127" s="1" t="s">
        <v>521</v>
      </c>
      <c r="G9127" s="3">
        <v>45482</v>
      </c>
      <c r="H9127" s="3">
        <v>45490</v>
      </c>
      <c r="I9127" s="6">
        <v>57999</v>
      </c>
      <c r="J9127" s="1">
        <v>4</v>
      </c>
      <c r="K9127" s="4">
        <v>7.0000000000000007E-2</v>
      </c>
      <c r="L9127" s="6">
        <f t="shared" si="286"/>
        <v>4059.9300000000003</v>
      </c>
      <c r="M9127" s="8">
        <f t="shared" si="287"/>
        <v>227936.07</v>
      </c>
      <c r="N9127" s="21">
        <f>(sales[[#This Row],[Price]]*sales[[#This Row],[Qty]])-(sales[[#This Row],[Discount_Amt]]*sales[[#This Row],[Qty]])</f>
        <v>215756.28</v>
      </c>
    </row>
    <row r="9128" spans="2:14" hidden="1" x14ac:dyDescent="0.35">
      <c r="B9128" s="7">
        <v>2033126</v>
      </c>
      <c r="C9128" s="1" t="s">
        <v>15</v>
      </c>
      <c r="D9128" s="1" t="s">
        <v>27</v>
      </c>
      <c r="E9128" s="1" t="s">
        <v>35</v>
      </c>
      <c r="F9128" s="1" t="s">
        <v>520</v>
      </c>
      <c r="G9128" s="3">
        <v>45482</v>
      </c>
      <c r="H9128" s="3">
        <v>45484</v>
      </c>
      <c r="I9128" s="6">
        <v>1399</v>
      </c>
      <c r="J9128" s="1">
        <v>3</v>
      </c>
      <c r="K9128" s="4">
        <v>0.03</v>
      </c>
      <c r="L9128" s="6">
        <f t="shared" si="286"/>
        <v>41.97</v>
      </c>
      <c r="M9128" s="8">
        <f t="shared" si="287"/>
        <v>4155.03</v>
      </c>
      <c r="N9128" s="21">
        <f>(sales[[#This Row],[Price]]*sales[[#This Row],[Qty]])-(sales[[#This Row],[Discount_Amt]]*sales[[#This Row],[Qty]])</f>
        <v>4071.09</v>
      </c>
    </row>
    <row r="9129" spans="2:14" hidden="1" x14ac:dyDescent="0.35">
      <c r="B9129" s="7">
        <v>2033127</v>
      </c>
      <c r="C9129" s="1" t="s">
        <v>16</v>
      </c>
      <c r="D9129" s="1" t="s">
        <v>28</v>
      </c>
      <c r="E9129" s="1" t="s">
        <v>36</v>
      </c>
      <c r="F9129" s="1" t="s">
        <v>518</v>
      </c>
      <c r="G9129" s="3">
        <v>45482</v>
      </c>
      <c r="H9129" s="3">
        <v>45485</v>
      </c>
      <c r="I9129" s="6">
        <v>999</v>
      </c>
      <c r="J9129" s="1">
        <v>2</v>
      </c>
      <c r="K9129" s="4">
        <v>0.08</v>
      </c>
      <c r="L9129" s="6">
        <f t="shared" si="286"/>
        <v>79.92</v>
      </c>
      <c r="M9129" s="8">
        <f t="shared" si="287"/>
        <v>1918.08</v>
      </c>
      <c r="N9129" s="21">
        <f>(sales[[#This Row],[Price]]*sales[[#This Row],[Qty]])-(sales[[#This Row],[Discount_Amt]]*sales[[#This Row],[Qty]])</f>
        <v>1838.16</v>
      </c>
    </row>
    <row r="9130" spans="2:14" x14ac:dyDescent="0.35">
      <c r="B9130" s="7">
        <v>2033128</v>
      </c>
      <c r="C9130" s="1" t="s">
        <v>17</v>
      </c>
      <c r="D9130" s="1" t="s">
        <v>29</v>
      </c>
      <c r="E9130" s="1" t="s">
        <v>37</v>
      </c>
      <c r="F9130" s="1" t="s">
        <v>519</v>
      </c>
      <c r="G9130" s="3">
        <v>45482</v>
      </c>
      <c r="H9130" s="3">
        <v>45487</v>
      </c>
      <c r="I9130" s="6">
        <v>2099</v>
      </c>
      <c r="J9130" s="1">
        <v>1</v>
      </c>
      <c r="K9130" s="4">
        <v>0.05</v>
      </c>
      <c r="L9130" s="6">
        <f t="shared" si="286"/>
        <v>104.95</v>
      </c>
      <c r="M9130" s="8">
        <f t="shared" si="287"/>
        <v>1994.05</v>
      </c>
      <c r="N9130" s="21">
        <f>(sales[[#This Row],[Price]]*sales[[#This Row],[Qty]])-(sales[[#This Row],[Discount_Amt]]*sales[[#This Row],[Qty]])</f>
        <v>1994.05</v>
      </c>
    </row>
    <row r="9131" spans="2:14" hidden="1" x14ac:dyDescent="0.35">
      <c r="B9131" s="7">
        <v>2033129</v>
      </c>
      <c r="C9131" s="1" t="s">
        <v>18</v>
      </c>
      <c r="D9131" s="1" t="s">
        <v>25</v>
      </c>
      <c r="E9131" s="1" t="s">
        <v>39</v>
      </c>
      <c r="F9131" s="1" t="s">
        <v>520</v>
      </c>
      <c r="G9131" s="3">
        <v>45482</v>
      </c>
      <c r="H9131" s="3">
        <v>45483</v>
      </c>
      <c r="I9131" s="6">
        <v>11000</v>
      </c>
      <c r="J9131" s="1">
        <v>1</v>
      </c>
      <c r="K9131" s="4">
        <v>0.05</v>
      </c>
      <c r="L9131" s="6">
        <f t="shared" si="286"/>
        <v>550</v>
      </c>
      <c r="M9131" s="8">
        <f t="shared" si="287"/>
        <v>10450</v>
      </c>
      <c r="N9131" s="21">
        <f>(sales[[#This Row],[Price]]*sales[[#This Row],[Qty]])-(sales[[#This Row],[Discount_Amt]]*sales[[#This Row],[Qty]])</f>
        <v>10450</v>
      </c>
    </row>
    <row r="9132" spans="2:14" hidden="1" x14ac:dyDescent="0.35">
      <c r="B9132" s="7">
        <v>2033130</v>
      </c>
      <c r="C9132" s="1" t="s">
        <v>19</v>
      </c>
      <c r="D9132" s="1" t="s">
        <v>466</v>
      </c>
      <c r="E9132" s="1" t="s">
        <v>40</v>
      </c>
      <c r="F9132" s="1" t="s">
        <v>521</v>
      </c>
      <c r="G9132" s="3">
        <v>45482</v>
      </c>
      <c r="H9132" s="3">
        <v>45490</v>
      </c>
      <c r="I9132" s="6">
        <v>800</v>
      </c>
      <c r="J9132" s="1">
        <v>2</v>
      </c>
      <c r="K9132" s="4">
        <v>0.05</v>
      </c>
      <c r="L9132" s="6">
        <f t="shared" si="286"/>
        <v>40</v>
      </c>
      <c r="M9132" s="8">
        <f t="shared" si="287"/>
        <v>1560</v>
      </c>
      <c r="N9132" s="21">
        <f>(sales[[#This Row],[Price]]*sales[[#This Row],[Qty]])-(sales[[#This Row],[Discount_Amt]]*sales[[#This Row],[Qty]])</f>
        <v>1520</v>
      </c>
    </row>
    <row r="9133" spans="2:14" hidden="1" x14ac:dyDescent="0.35">
      <c r="B9133" s="7">
        <v>2033131</v>
      </c>
      <c r="C9133" s="1" t="s">
        <v>20</v>
      </c>
      <c r="D9133" s="1" t="s">
        <v>25</v>
      </c>
      <c r="E9133" s="1" t="s">
        <v>41</v>
      </c>
      <c r="F9133" s="1" t="s">
        <v>518</v>
      </c>
      <c r="G9133" s="3">
        <v>45482</v>
      </c>
      <c r="H9133" s="3">
        <v>45484</v>
      </c>
      <c r="I9133" s="6">
        <v>5500</v>
      </c>
      <c r="J9133" s="1">
        <v>1</v>
      </c>
      <c r="K9133" s="4">
        <v>0.05</v>
      </c>
      <c r="L9133" s="6">
        <f t="shared" si="286"/>
        <v>275</v>
      </c>
      <c r="M9133" s="8">
        <f t="shared" si="287"/>
        <v>5225</v>
      </c>
      <c r="N9133" s="21">
        <f>(sales[[#This Row],[Price]]*sales[[#This Row],[Qty]])-(sales[[#This Row],[Discount_Amt]]*sales[[#This Row],[Qty]])</f>
        <v>5225</v>
      </c>
    </row>
    <row r="9134" spans="2:14" hidden="1" x14ac:dyDescent="0.35">
      <c r="B9134" s="7">
        <v>2033132</v>
      </c>
      <c r="C9134" s="1" t="s">
        <v>21</v>
      </c>
      <c r="D9134" s="1" t="s">
        <v>26</v>
      </c>
      <c r="E9134" s="1" t="s">
        <v>42</v>
      </c>
      <c r="F9134" s="1" t="s">
        <v>518</v>
      </c>
      <c r="G9134" s="3">
        <v>45482</v>
      </c>
      <c r="H9134" s="3">
        <v>45485</v>
      </c>
      <c r="I9134" s="6">
        <v>1350</v>
      </c>
      <c r="J9134" s="1">
        <v>3</v>
      </c>
      <c r="K9134" s="4">
        <v>0.03</v>
      </c>
      <c r="L9134" s="6">
        <f t="shared" ref="L9134:L9197" si="288">I9134*K9134</f>
        <v>40.5</v>
      </c>
      <c r="M9134" s="8">
        <f t="shared" ref="M9134:M9197" si="289">I9134*J9134-L9134</f>
        <v>4009.5</v>
      </c>
      <c r="N9134" s="21">
        <f>(sales[[#This Row],[Price]]*sales[[#This Row],[Qty]])-(sales[[#This Row],[Discount_Amt]]*sales[[#This Row],[Qty]])</f>
        <v>3928.5</v>
      </c>
    </row>
    <row r="9135" spans="2:14" hidden="1" x14ac:dyDescent="0.35">
      <c r="B9135" s="7">
        <v>2033133</v>
      </c>
      <c r="C9135" s="1" t="s">
        <v>22</v>
      </c>
      <c r="D9135" s="1" t="s">
        <v>27</v>
      </c>
      <c r="E9135" s="1" t="s">
        <v>43</v>
      </c>
      <c r="F9135" s="1" t="s">
        <v>519</v>
      </c>
      <c r="G9135" s="3">
        <v>45482</v>
      </c>
      <c r="H9135" s="3">
        <v>45487</v>
      </c>
      <c r="I9135" s="6">
        <v>4500</v>
      </c>
      <c r="J9135" s="1">
        <v>2</v>
      </c>
      <c r="K9135" s="4">
        <v>0.1</v>
      </c>
      <c r="L9135" s="6">
        <f t="shared" si="288"/>
        <v>450</v>
      </c>
      <c r="M9135" s="8">
        <f t="shared" si="289"/>
        <v>8550</v>
      </c>
      <c r="N9135" s="21">
        <f>(sales[[#This Row],[Price]]*sales[[#This Row],[Qty]])-(sales[[#This Row],[Discount_Amt]]*sales[[#This Row],[Qty]])</f>
        <v>8100</v>
      </c>
    </row>
    <row r="9136" spans="2:14" hidden="1" x14ac:dyDescent="0.35">
      <c r="B9136" s="7">
        <v>2033134</v>
      </c>
      <c r="C9136" s="1" t="s">
        <v>23</v>
      </c>
      <c r="D9136" s="1" t="s">
        <v>28</v>
      </c>
      <c r="E9136" s="1" t="s">
        <v>44</v>
      </c>
      <c r="F9136" s="1" t="s">
        <v>521</v>
      </c>
      <c r="G9136" s="3">
        <v>45482</v>
      </c>
      <c r="H9136" s="3">
        <v>45483</v>
      </c>
      <c r="I9136" s="6">
        <v>2350</v>
      </c>
      <c r="J9136" s="1">
        <v>1</v>
      </c>
      <c r="K9136" s="4">
        <v>0.05</v>
      </c>
      <c r="L9136" s="6">
        <f t="shared" si="288"/>
        <v>117.5</v>
      </c>
      <c r="M9136" s="8">
        <f t="shared" si="289"/>
        <v>2232.5</v>
      </c>
      <c r="N9136" s="21">
        <f>(sales[[#This Row],[Price]]*sales[[#This Row],[Qty]])-(sales[[#This Row],[Discount_Amt]]*sales[[#This Row],[Qty]])</f>
        <v>2232.5</v>
      </c>
    </row>
    <row r="9137" spans="2:14" hidden="1" x14ac:dyDescent="0.35">
      <c r="B9137" s="7">
        <v>2033135</v>
      </c>
      <c r="C9137" s="1" t="s">
        <v>24</v>
      </c>
      <c r="D9137" s="1" t="s">
        <v>29</v>
      </c>
      <c r="E9137" s="1" t="s">
        <v>45</v>
      </c>
      <c r="F9137" s="1" t="s">
        <v>520</v>
      </c>
      <c r="G9137" s="3">
        <v>45482</v>
      </c>
      <c r="H9137" s="3">
        <v>45490</v>
      </c>
      <c r="I9137" s="6">
        <v>90</v>
      </c>
      <c r="J9137" s="1">
        <v>2</v>
      </c>
      <c r="K9137" s="4">
        <v>0.05</v>
      </c>
      <c r="L9137" s="6">
        <f t="shared" si="288"/>
        <v>4.5</v>
      </c>
      <c r="M9137" s="8">
        <f t="shared" si="289"/>
        <v>175.5</v>
      </c>
      <c r="N9137" s="21">
        <f>(sales[[#This Row],[Price]]*sales[[#This Row],[Qty]])-(sales[[#This Row],[Discount_Amt]]*sales[[#This Row],[Qty]])</f>
        <v>171</v>
      </c>
    </row>
    <row r="9138" spans="2:14" hidden="1" x14ac:dyDescent="0.35">
      <c r="B9138" s="7">
        <v>2033136</v>
      </c>
      <c r="C9138" s="1" t="s">
        <v>4</v>
      </c>
      <c r="D9138" s="1" t="s">
        <v>25</v>
      </c>
      <c r="E9138" s="1" t="s">
        <v>46</v>
      </c>
      <c r="F9138" s="1" t="s">
        <v>518</v>
      </c>
      <c r="G9138" s="3">
        <v>45482</v>
      </c>
      <c r="H9138" s="3">
        <v>45484</v>
      </c>
      <c r="I9138" s="6">
        <v>280</v>
      </c>
      <c r="J9138" s="1">
        <v>1</v>
      </c>
      <c r="K9138" s="4">
        <v>0.02</v>
      </c>
      <c r="L9138" s="6">
        <f t="shared" si="288"/>
        <v>5.6000000000000005</v>
      </c>
      <c r="M9138" s="8">
        <f t="shared" si="289"/>
        <v>274.39999999999998</v>
      </c>
      <c r="N9138" s="21">
        <f>(sales[[#This Row],[Price]]*sales[[#This Row],[Qty]])-(sales[[#This Row],[Discount_Amt]]*sales[[#This Row],[Qty]])</f>
        <v>274.39999999999998</v>
      </c>
    </row>
    <row r="9139" spans="2:14" hidden="1" x14ac:dyDescent="0.35">
      <c r="B9139" s="7">
        <v>2033137</v>
      </c>
      <c r="C9139" s="1" t="s">
        <v>5</v>
      </c>
      <c r="D9139" s="1" t="s">
        <v>30</v>
      </c>
      <c r="E9139" s="1" t="s">
        <v>47</v>
      </c>
      <c r="F9139" s="1" t="s">
        <v>519</v>
      </c>
      <c r="G9139" s="3">
        <v>45482</v>
      </c>
      <c r="H9139" s="3">
        <v>45485</v>
      </c>
      <c r="I9139" s="6">
        <v>70</v>
      </c>
      <c r="J9139" s="1">
        <v>2</v>
      </c>
      <c r="K9139" s="4">
        <v>0.06</v>
      </c>
      <c r="L9139" s="6">
        <f t="shared" si="288"/>
        <v>4.2</v>
      </c>
      <c r="M9139" s="8">
        <f t="shared" si="289"/>
        <v>135.80000000000001</v>
      </c>
      <c r="N9139" s="21">
        <f>(sales[[#This Row],[Price]]*sales[[#This Row],[Qty]])-(sales[[#This Row],[Discount_Amt]]*sales[[#This Row],[Qty]])</f>
        <v>131.6</v>
      </c>
    </row>
    <row r="9140" spans="2:14" hidden="1" x14ac:dyDescent="0.35">
      <c r="B9140" s="7">
        <v>2033138</v>
      </c>
      <c r="C9140" s="1" t="s">
        <v>6</v>
      </c>
      <c r="D9140" s="1" t="s">
        <v>27</v>
      </c>
      <c r="E9140" s="1" t="s">
        <v>48</v>
      </c>
      <c r="F9140" s="1" t="s">
        <v>520</v>
      </c>
      <c r="G9140" s="3">
        <v>45482</v>
      </c>
      <c r="H9140" s="3">
        <v>45487</v>
      </c>
      <c r="I9140" s="6">
        <v>230</v>
      </c>
      <c r="J9140" s="1">
        <v>3</v>
      </c>
      <c r="K9140" s="4">
        <v>0.15</v>
      </c>
      <c r="L9140" s="6">
        <f t="shared" si="288"/>
        <v>34.5</v>
      </c>
      <c r="M9140" s="8">
        <f t="shared" si="289"/>
        <v>655.5</v>
      </c>
      <c r="N9140" s="21">
        <f>(sales[[#This Row],[Price]]*sales[[#This Row],[Qty]])-(sales[[#This Row],[Discount_Amt]]*sales[[#This Row],[Qty]])</f>
        <v>586.5</v>
      </c>
    </row>
    <row r="9141" spans="2:14" hidden="1" x14ac:dyDescent="0.35">
      <c r="B9141" s="7">
        <v>2033139</v>
      </c>
      <c r="C9141" s="1" t="s">
        <v>7</v>
      </c>
      <c r="D9141" s="1" t="s">
        <v>28</v>
      </c>
      <c r="E9141" s="1" t="s">
        <v>49</v>
      </c>
      <c r="F9141" s="1" t="s">
        <v>521</v>
      </c>
      <c r="G9141" s="3">
        <v>45482</v>
      </c>
      <c r="H9141" s="3">
        <v>45483</v>
      </c>
      <c r="I9141" s="6">
        <v>7999</v>
      </c>
      <c r="J9141" s="1">
        <v>2</v>
      </c>
      <c r="K9141" s="4">
        <v>0.02</v>
      </c>
      <c r="L9141" s="6">
        <f t="shared" si="288"/>
        <v>159.97999999999999</v>
      </c>
      <c r="M9141" s="8">
        <f t="shared" si="289"/>
        <v>15838.02</v>
      </c>
      <c r="N9141" s="21">
        <f>(sales[[#This Row],[Price]]*sales[[#This Row],[Qty]])-(sales[[#This Row],[Discount_Amt]]*sales[[#This Row],[Qty]])</f>
        <v>15678.04</v>
      </c>
    </row>
    <row r="9142" spans="2:14" x14ac:dyDescent="0.35">
      <c r="B9142" s="7">
        <v>2033140</v>
      </c>
      <c r="C9142" s="1" t="s">
        <v>10</v>
      </c>
      <c r="D9142" s="1" t="s">
        <v>29</v>
      </c>
      <c r="E9142" s="1" t="s">
        <v>50</v>
      </c>
      <c r="F9142" s="1" t="s">
        <v>518</v>
      </c>
      <c r="G9142" s="3">
        <v>45482</v>
      </c>
      <c r="H9142" s="3">
        <v>45490</v>
      </c>
      <c r="I9142" s="6">
        <v>850</v>
      </c>
      <c r="J9142" s="1">
        <v>7</v>
      </c>
      <c r="K9142" s="4">
        <v>0.02</v>
      </c>
      <c r="L9142" s="6">
        <f t="shared" si="288"/>
        <v>17</v>
      </c>
      <c r="M9142" s="8">
        <f t="shared" si="289"/>
        <v>5933</v>
      </c>
      <c r="N9142" s="21">
        <f>(sales[[#This Row],[Price]]*sales[[#This Row],[Qty]])-(sales[[#This Row],[Discount_Amt]]*sales[[#This Row],[Qty]])</f>
        <v>5831</v>
      </c>
    </row>
    <row r="9143" spans="2:14" hidden="1" x14ac:dyDescent="0.35">
      <c r="B9143" s="7">
        <v>2033141</v>
      </c>
      <c r="C9143" s="1" t="s">
        <v>8</v>
      </c>
      <c r="D9143" s="1" t="s">
        <v>25</v>
      </c>
      <c r="E9143" s="1" t="s">
        <v>51</v>
      </c>
      <c r="F9143" s="1" t="s">
        <v>518</v>
      </c>
      <c r="G9143" s="3">
        <v>45482</v>
      </c>
      <c r="H9143" s="3">
        <v>45484</v>
      </c>
      <c r="I9143" s="6">
        <v>65000</v>
      </c>
      <c r="J9143" s="1">
        <v>2</v>
      </c>
      <c r="K9143" s="4">
        <v>0.02</v>
      </c>
      <c r="L9143" s="6">
        <f t="shared" si="288"/>
        <v>1300</v>
      </c>
      <c r="M9143" s="8">
        <f t="shared" si="289"/>
        <v>128700</v>
      </c>
      <c r="N9143" s="21">
        <f>(sales[[#This Row],[Price]]*sales[[#This Row],[Qty]])-(sales[[#This Row],[Discount_Amt]]*sales[[#This Row],[Qty]])</f>
        <v>127400</v>
      </c>
    </row>
    <row r="9144" spans="2:14" hidden="1" x14ac:dyDescent="0.35">
      <c r="B9144" s="7">
        <v>2033142</v>
      </c>
      <c r="C9144" s="1" t="s">
        <v>9</v>
      </c>
      <c r="D9144" s="1" t="s">
        <v>26</v>
      </c>
      <c r="E9144" s="1" t="s">
        <v>506</v>
      </c>
      <c r="F9144" s="1" t="s">
        <v>519</v>
      </c>
      <c r="G9144" s="3">
        <v>45482</v>
      </c>
      <c r="H9144" s="3">
        <v>45485</v>
      </c>
      <c r="I9144" s="6">
        <v>450</v>
      </c>
      <c r="J9144" s="1">
        <v>1</v>
      </c>
      <c r="K9144" s="4">
        <v>0.02</v>
      </c>
      <c r="L9144" s="6">
        <f t="shared" si="288"/>
        <v>9</v>
      </c>
      <c r="M9144" s="8">
        <f t="shared" si="289"/>
        <v>441</v>
      </c>
      <c r="N9144" s="21">
        <f>(sales[[#This Row],[Price]]*sales[[#This Row],[Qty]])-(sales[[#This Row],[Discount_Amt]]*sales[[#This Row],[Qty]])</f>
        <v>441</v>
      </c>
    </row>
    <row r="9145" spans="2:14" x14ac:dyDescent="0.35">
      <c r="B9145" s="7">
        <v>2033143</v>
      </c>
      <c r="C9145" s="1" t="s">
        <v>11</v>
      </c>
      <c r="D9145" s="1" t="s">
        <v>27</v>
      </c>
      <c r="E9145" s="1" t="s">
        <v>507</v>
      </c>
      <c r="F9145" s="1" t="s">
        <v>521</v>
      </c>
      <c r="G9145" s="3">
        <v>45482</v>
      </c>
      <c r="H9145" s="3">
        <v>45487</v>
      </c>
      <c r="I9145" s="6">
        <v>1299</v>
      </c>
      <c r="J9145" s="1">
        <v>1</v>
      </c>
      <c r="K9145" s="4">
        <v>0.02</v>
      </c>
      <c r="L9145" s="6">
        <f t="shared" si="288"/>
        <v>25.98</v>
      </c>
      <c r="M9145" s="8">
        <f t="shared" si="289"/>
        <v>1273.02</v>
      </c>
      <c r="N9145" s="21">
        <f>(sales[[#This Row],[Price]]*sales[[#This Row],[Qty]])-(sales[[#This Row],[Discount_Amt]]*sales[[#This Row],[Qty]])</f>
        <v>1273.02</v>
      </c>
    </row>
    <row r="9146" spans="2:14" x14ac:dyDescent="0.35">
      <c r="B9146" s="7">
        <v>2033144</v>
      </c>
      <c r="C9146" s="1" t="s">
        <v>12</v>
      </c>
      <c r="D9146" s="1" t="s">
        <v>28</v>
      </c>
      <c r="E9146" s="1" t="s">
        <v>508</v>
      </c>
      <c r="F9146" s="1" t="s">
        <v>520</v>
      </c>
      <c r="G9146" s="3">
        <v>45482</v>
      </c>
      <c r="H9146" s="3">
        <v>45483</v>
      </c>
      <c r="I9146" s="6">
        <v>1700</v>
      </c>
      <c r="J9146" s="1">
        <v>1</v>
      </c>
      <c r="K9146" s="4">
        <v>0.02</v>
      </c>
      <c r="L9146" s="6">
        <f t="shared" si="288"/>
        <v>34</v>
      </c>
      <c r="M9146" s="8">
        <f t="shared" si="289"/>
        <v>1666</v>
      </c>
      <c r="N9146" s="21">
        <f>(sales[[#This Row],[Price]]*sales[[#This Row],[Qty]])-(sales[[#This Row],[Discount_Amt]]*sales[[#This Row],[Qty]])</f>
        <v>1666</v>
      </c>
    </row>
    <row r="9147" spans="2:14" hidden="1" x14ac:dyDescent="0.35">
      <c r="B9147" s="7">
        <v>2033145</v>
      </c>
      <c r="C9147" s="1" t="s">
        <v>13</v>
      </c>
      <c r="D9147" s="1" t="s">
        <v>29</v>
      </c>
      <c r="E9147" s="1" t="s">
        <v>31</v>
      </c>
      <c r="F9147" s="1" t="s">
        <v>518</v>
      </c>
      <c r="G9147" s="3">
        <v>45482</v>
      </c>
      <c r="H9147" s="3">
        <v>45490</v>
      </c>
      <c r="I9147" s="6">
        <v>55000</v>
      </c>
      <c r="J9147" s="1">
        <v>2</v>
      </c>
      <c r="K9147" s="4">
        <v>0.02</v>
      </c>
      <c r="L9147" s="6">
        <f t="shared" si="288"/>
        <v>1100</v>
      </c>
      <c r="M9147" s="8">
        <f t="shared" si="289"/>
        <v>108900</v>
      </c>
      <c r="N9147" s="21">
        <f>(sales[[#This Row],[Price]]*sales[[#This Row],[Qty]])-(sales[[#This Row],[Discount_Amt]]*sales[[#This Row],[Qty]])</f>
        <v>107800</v>
      </c>
    </row>
    <row r="9148" spans="2:14" hidden="1" x14ac:dyDescent="0.35">
      <c r="B9148" s="7">
        <v>2033146</v>
      </c>
      <c r="C9148" s="1" t="s">
        <v>14</v>
      </c>
      <c r="D9148" s="1" t="s">
        <v>25</v>
      </c>
      <c r="E9148" s="1" t="s">
        <v>32</v>
      </c>
      <c r="F9148" s="1" t="s">
        <v>519</v>
      </c>
      <c r="G9148" s="3">
        <v>45482</v>
      </c>
      <c r="H9148" s="3">
        <v>45484</v>
      </c>
      <c r="I9148" s="6">
        <v>57999</v>
      </c>
      <c r="J9148" s="1">
        <v>1</v>
      </c>
      <c r="K9148" s="4">
        <v>0.02</v>
      </c>
      <c r="L9148" s="6">
        <f t="shared" si="288"/>
        <v>1159.98</v>
      </c>
      <c r="M9148" s="8">
        <f t="shared" si="289"/>
        <v>56839.02</v>
      </c>
      <c r="N9148" s="21">
        <f>(sales[[#This Row],[Price]]*sales[[#This Row],[Qty]])-(sales[[#This Row],[Discount_Amt]]*sales[[#This Row],[Qty]])</f>
        <v>56839.02</v>
      </c>
    </row>
    <row r="9149" spans="2:14" hidden="1" x14ac:dyDescent="0.35">
      <c r="B9149" s="7">
        <v>2033147</v>
      </c>
      <c r="C9149" s="1" t="s">
        <v>15</v>
      </c>
      <c r="D9149" s="1" t="s">
        <v>26</v>
      </c>
      <c r="E9149" s="1" t="s">
        <v>38</v>
      </c>
      <c r="F9149" s="1" t="s">
        <v>520</v>
      </c>
      <c r="G9149" s="3">
        <v>45482</v>
      </c>
      <c r="H9149" s="3">
        <v>45485</v>
      </c>
      <c r="I9149" s="6">
        <v>1399</v>
      </c>
      <c r="J9149" s="1">
        <v>2</v>
      </c>
      <c r="K9149" s="4">
        <v>7.0000000000000007E-2</v>
      </c>
      <c r="L9149" s="6">
        <f t="shared" si="288"/>
        <v>97.93</v>
      </c>
      <c r="M9149" s="8">
        <f t="shared" si="289"/>
        <v>2700.07</v>
      </c>
      <c r="N9149" s="21">
        <f>(sales[[#This Row],[Price]]*sales[[#This Row],[Qty]])-(sales[[#This Row],[Discount_Amt]]*sales[[#This Row],[Qty]])</f>
        <v>2602.14</v>
      </c>
    </row>
    <row r="9150" spans="2:14" hidden="1" x14ac:dyDescent="0.35">
      <c r="B9150" s="7">
        <v>2033148</v>
      </c>
      <c r="C9150" s="1" t="s">
        <v>16</v>
      </c>
      <c r="D9150" s="1" t="s">
        <v>27</v>
      </c>
      <c r="E9150" s="1" t="s">
        <v>33</v>
      </c>
      <c r="F9150" s="1" t="s">
        <v>521</v>
      </c>
      <c r="G9150" s="3">
        <v>45482</v>
      </c>
      <c r="H9150" s="3">
        <v>45487</v>
      </c>
      <c r="I9150" s="6">
        <v>999</v>
      </c>
      <c r="J9150" s="1">
        <v>7</v>
      </c>
      <c r="K9150" s="4">
        <v>0.03</v>
      </c>
      <c r="L9150" s="6">
        <f t="shared" si="288"/>
        <v>29.97</v>
      </c>
      <c r="M9150" s="8">
        <f t="shared" si="289"/>
        <v>6963.03</v>
      </c>
      <c r="N9150" s="21">
        <f>(sales[[#This Row],[Price]]*sales[[#This Row],[Qty]])-(sales[[#This Row],[Discount_Amt]]*sales[[#This Row],[Qty]])</f>
        <v>6783.21</v>
      </c>
    </row>
    <row r="9151" spans="2:14" x14ac:dyDescent="0.35">
      <c r="B9151" s="7">
        <v>2033149</v>
      </c>
      <c r="C9151" s="1" t="s">
        <v>17</v>
      </c>
      <c r="D9151" s="1" t="s">
        <v>28</v>
      </c>
      <c r="E9151" s="1" t="s">
        <v>34</v>
      </c>
      <c r="F9151" s="1" t="s">
        <v>518</v>
      </c>
      <c r="G9151" s="3">
        <v>45482</v>
      </c>
      <c r="H9151" s="3">
        <v>45483</v>
      </c>
      <c r="I9151" s="6">
        <v>2099</v>
      </c>
      <c r="J9151" s="1">
        <v>2</v>
      </c>
      <c r="K9151" s="4">
        <v>0.08</v>
      </c>
      <c r="L9151" s="6">
        <f t="shared" si="288"/>
        <v>167.92000000000002</v>
      </c>
      <c r="M9151" s="8">
        <f t="shared" si="289"/>
        <v>4030.08</v>
      </c>
      <c r="N9151" s="21">
        <f>(sales[[#This Row],[Price]]*sales[[#This Row],[Qty]])-(sales[[#This Row],[Discount_Amt]]*sales[[#This Row],[Qty]])</f>
        <v>3862.16</v>
      </c>
    </row>
    <row r="9152" spans="2:14" hidden="1" x14ac:dyDescent="0.35">
      <c r="B9152" s="7">
        <v>2033150</v>
      </c>
      <c r="C9152" s="1" t="s">
        <v>18</v>
      </c>
      <c r="D9152" s="1" t="s">
        <v>29</v>
      </c>
      <c r="E9152" s="1" t="s">
        <v>35</v>
      </c>
      <c r="F9152" s="1" t="s">
        <v>518</v>
      </c>
      <c r="G9152" s="3">
        <v>45482</v>
      </c>
      <c r="H9152" s="3">
        <v>45490</v>
      </c>
      <c r="I9152" s="6">
        <v>11000</v>
      </c>
      <c r="J9152" s="1">
        <v>2</v>
      </c>
      <c r="K9152" s="4">
        <v>0.05</v>
      </c>
      <c r="L9152" s="6">
        <f t="shared" si="288"/>
        <v>550</v>
      </c>
      <c r="M9152" s="8">
        <f t="shared" si="289"/>
        <v>21450</v>
      </c>
      <c r="N9152" s="21">
        <f>(sales[[#This Row],[Price]]*sales[[#This Row],[Qty]])-(sales[[#This Row],[Discount_Amt]]*sales[[#This Row],[Qty]])</f>
        <v>20900</v>
      </c>
    </row>
    <row r="9153" spans="2:14" hidden="1" x14ac:dyDescent="0.35">
      <c r="B9153" s="7">
        <v>2033151</v>
      </c>
      <c r="C9153" s="1" t="s">
        <v>19</v>
      </c>
      <c r="D9153" s="1" t="s">
        <v>25</v>
      </c>
      <c r="E9153" s="1" t="s">
        <v>36</v>
      </c>
      <c r="F9153" s="1" t="s">
        <v>519</v>
      </c>
      <c r="G9153" s="3">
        <v>45482</v>
      </c>
      <c r="H9153" s="3">
        <v>45484</v>
      </c>
      <c r="I9153" s="6">
        <v>800</v>
      </c>
      <c r="J9153" s="1">
        <v>1</v>
      </c>
      <c r="K9153" s="4">
        <v>0.05</v>
      </c>
      <c r="L9153" s="6">
        <f t="shared" si="288"/>
        <v>40</v>
      </c>
      <c r="M9153" s="8">
        <f t="shared" si="289"/>
        <v>760</v>
      </c>
      <c r="N9153" s="21">
        <f>(sales[[#This Row],[Price]]*sales[[#This Row],[Qty]])-(sales[[#This Row],[Discount_Amt]]*sales[[#This Row],[Qty]])</f>
        <v>760</v>
      </c>
    </row>
    <row r="9154" spans="2:14" hidden="1" x14ac:dyDescent="0.35">
      <c r="B9154" s="7">
        <v>2033152</v>
      </c>
      <c r="C9154" s="1" t="s">
        <v>20</v>
      </c>
      <c r="D9154" s="1" t="s">
        <v>467</v>
      </c>
      <c r="E9154" s="1" t="s">
        <v>37</v>
      </c>
      <c r="F9154" s="1" t="s">
        <v>521</v>
      </c>
      <c r="G9154" s="3">
        <v>45482</v>
      </c>
      <c r="H9154" s="3">
        <v>45485</v>
      </c>
      <c r="I9154" s="6">
        <v>5500</v>
      </c>
      <c r="J9154" s="1">
        <v>2</v>
      </c>
      <c r="K9154" s="4">
        <v>0.05</v>
      </c>
      <c r="L9154" s="6">
        <f t="shared" si="288"/>
        <v>275</v>
      </c>
      <c r="M9154" s="8">
        <f t="shared" si="289"/>
        <v>10725</v>
      </c>
      <c r="N9154" s="21">
        <f>(sales[[#This Row],[Price]]*sales[[#This Row],[Qty]])-(sales[[#This Row],[Discount_Amt]]*sales[[#This Row],[Qty]])</f>
        <v>10450</v>
      </c>
    </row>
    <row r="9155" spans="2:14" hidden="1" x14ac:dyDescent="0.35">
      <c r="B9155" s="7">
        <v>2033153</v>
      </c>
      <c r="C9155" s="1" t="s">
        <v>21</v>
      </c>
      <c r="D9155" s="1" t="s">
        <v>25</v>
      </c>
      <c r="E9155" s="1" t="s">
        <v>39</v>
      </c>
      <c r="F9155" s="1" t="s">
        <v>520</v>
      </c>
      <c r="G9155" s="3">
        <v>45482</v>
      </c>
      <c r="H9155" s="3">
        <v>45487</v>
      </c>
      <c r="I9155" s="6">
        <v>1350</v>
      </c>
      <c r="J9155" s="1">
        <v>4</v>
      </c>
      <c r="K9155" s="4">
        <v>0.05</v>
      </c>
      <c r="L9155" s="6">
        <f t="shared" si="288"/>
        <v>67.5</v>
      </c>
      <c r="M9155" s="8">
        <f t="shared" si="289"/>
        <v>5332.5</v>
      </c>
      <c r="N9155" s="21">
        <f>(sales[[#This Row],[Price]]*sales[[#This Row],[Qty]])-(sales[[#This Row],[Discount_Amt]]*sales[[#This Row],[Qty]])</f>
        <v>5130</v>
      </c>
    </row>
    <row r="9156" spans="2:14" hidden="1" x14ac:dyDescent="0.35">
      <c r="B9156" s="7">
        <v>2033154</v>
      </c>
      <c r="C9156" s="1" t="s">
        <v>22</v>
      </c>
      <c r="D9156" s="1" t="s">
        <v>26</v>
      </c>
      <c r="E9156" s="1" t="s">
        <v>40</v>
      </c>
      <c r="F9156" s="1" t="s">
        <v>518</v>
      </c>
      <c r="G9156" s="3">
        <v>45482</v>
      </c>
      <c r="H9156" s="3">
        <v>45483</v>
      </c>
      <c r="I9156" s="6">
        <v>4500</v>
      </c>
      <c r="J9156" s="1">
        <v>3</v>
      </c>
      <c r="K9156" s="4">
        <v>0.03</v>
      </c>
      <c r="L9156" s="6">
        <f t="shared" si="288"/>
        <v>135</v>
      </c>
      <c r="M9156" s="8">
        <f t="shared" si="289"/>
        <v>13365</v>
      </c>
      <c r="N9156" s="21">
        <f>(sales[[#This Row],[Price]]*sales[[#This Row],[Qty]])-(sales[[#This Row],[Discount_Amt]]*sales[[#This Row],[Qty]])</f>
        <v>13095</v>
      </c>
    </row>
    <row r="9157" spans="2:14" hidden="1" x14ac:dyDescent="0.35">
      <c r="B9157" s="7">
        <v>2033155</v>
      </c>
      <c r="C9157" s="1" t="s">
        <v>23</v>
      </c>
      <c r="D9157" s="1" t="s">
        <v>27</v>
      </c>
      <c r="E9157" s="1" t="s">
        <v>41</v>
      </c>
      <c r="F9157" s="1" t="s">
        <v>519</v>
      </c>
      <c r="G9157" s="3">
        <v>45482</v>
      </c>
      <c r="H9157" s="3">
        <v>45490</v>
      </c>
      <c r="I9157" s="6">
        <v>2350</v>
      </c>
      <c r="J9157" s="1">
        <v>2</v>
      </c>
      <c r="K9157" s="4">
        <v>0.1</v>
      </c>
      <c r="L9157" s="6">
        <f t="shared" si="288"/>
        <v>235</v>
      </c>
      <c r="M9157" s="8">
        <f t="shared" si="289"/>
        <v>4465</v>
      </c>
      <c r="N9157" s="21">
        <f>(sales[[#This Row],[Price]]*sales[[#This Row],[Qty]])-(sales[[#This Row],[Discount_Amt]]*sales[[#This Row],[Qty]])</f>
        <v>4230</v>
      </c>
    </row>
    <row r="9158" spans="2:14" hidden="1" x14ac:dyDescent="0.35">
      <c r="B9158" s="7">
        <v>2033156</v>
      </c>
      <c r="C9158" s="1" t="s">
        <v>24</v>
      </c>
      <c r="D9158" s="1" t="s">
        <v>28</v>
      </c>
      <c r="E9158" s="1" t="s">
        <v>42</v>
      </c>
      <c r="F9158" s="1" t="s">
        <v>520</v>
      </c>
      <c r="G9158" s="3">
        <v>45482</v>
      </c>
      <c r="H9158" s="3">
        <v>45484</v>
      </c>
      <c r="I9158" s="6">
        <v>90</v>
      </c>
      <c r="J9158" s="1">
        <v>1</v>
      </c>
      <c r="K9158" s="4">
        <v>0.05</v>
      </c>
      <c r="L9158" s="6">
        <f t="shared" si="288"/>
        <v>4.5</v>
      </c>
      <c r="M9158" s="8">
        <f t="shared" si="289"/>
        <v>85.5</v>
      </c>
      <c r="N9158" s="21">
        <f>(sales[[#This Row],[Price]]*sales[[#This Row],[Qty]])-(sales[[#This Row],[Discount_Amt]]*sales[[#This Row],[Qty]])</f>
        <v>85.5</v>
      </c>
    </row>
    <row r="9159" spans="2:14" hidden="1" x14ac:dyDescent="0.35">
      <c r="B9159" s="7">
        <v>2033157</v>
      </c>
      <c r="C9159" s="1" t="s">
        <v>4</v>
      </c>
      <c r="D9159" s="1" t="s">
        <v>29</v>
      </c>
      <c r="E9159" s="1" t="s">
        <v>43</v>
      </c>
      <c r="F9159" s="1" t="s">
        <v>521</v>
      </c>
      <c r="G9159" s="3">
        <v>45482</v>
      </c>
      <c r="H9159" s="3">
        <v>45485</v>
      </c>
      <c r="I9159" s="6">
        <v>280</v>
      </c>
      <c r="J9159" s="1">
        <v>1</v>
      </c>
      <c r="K9159" s="4">
        <v>0.05</v>
      </c>
      <c r="L9159" s="6">
        <f t="shared" si="288"/>
        <v>14</v>
      </c>
      <c r="M9159" s="8">
        <f t="shared" si="289"/>
        <v>266</v>
      </c>
      <c r="N9159" s="21">
        <f>(sales[[#This Row],[Price]]*sales[[#This Row],[Qty]])-(sales[[#This Row],[Discount_Amt]]*sales[[#This Row],[Qty]])</f>
        <v>266</v>
      </c>
    </row>
    <row r="9160" spans="2:14" hidden="1" x14ac:dyDescent="0.35">
      <c r="B9160" s="7">
        <v>2033158</v>
      </c>
      <c r="C9160" s="1" t="s">
        <v>5</v>
      </c>
      <c r="D9160" s="1" t="s">
        <v>25</v>
      </c>
      <c r="E9160" s="1" t="s">
        <v>44</v>
      </c>
      <c r="F9160" s="1" t="s">
        <v>518</v>
      </c>
      <c r="G9160" s="3">
        <v>45482</v>
      </c>
      <c r="H9160" s="3">
        <v>45487</v>
      </c>
      <c r="I9160" s="6">
        <v>70</v>
      </c>
      <c r="J9160" s="1">
        <v>2</v>
      </c>
      <c r="K9160" s="4">
        <v>0.02</v>
      </c>
      <c r="L9160" s="6">
        <f t="shared" si="288"/>
        <v>1.4000000000000001</v>
      </c>
      <c r="M9160" s="8">
        <f t="shared" si="289"/>
        <v>138.6</v>
      </c>
      <c r="N9160" s="21">
        <f>(sales[[#This Row],[Price]]*sales[[#This Row],[Qty]])-(sales[[#This Row],[Discount_Amt]]*sales[[#This Row],[Qty]])</f>
        <v>137.19999999999999</v>
      </c>
    </row>
    <row r="9161" spans="2:14" hidden="1" x14ac:dyDescent="0.35">
      <c r="B9161" s="7">
        <v>2033159</v>
      </c>
      <c r="C9161" s="1" t="s">
        <v>6</v>
      </c>
      <c r="D9161" s="1" t="s">
        <v>30</v>
      </c>
      <c r="E9161" s="1" t="s">
        <v>45</v>
      </c>
      <c r="F9161" s="1" t="s">
        <v>518</v>
      </c>
      <c r="G9161" s="3">
        <v>45482</v>
      </c>
      <c r="H9161" s="3">
        <v>45483</v>
      </c>
      <c r="I9161" s="6">
        <v>230</v>
      </c>
      <c r="J9161" s="1">
        <v>1</v>
      </c>
      <c r="K9161" s="4">
        <v>0.06</v>
      </c>
      <c r="L9161" s="6">
        <f t="shared" si="288"/>
        <v>13.799999999999999</v>
      </c>
      <c r="M9161" s="8">
        <f t="shared" si="289"/>
        <v>216.2</v>
      </c>
      <c r="N9161" s="21">
        <f>(sales[[#This Row],[Price]]*sales[[#This Row],[Qty]])-(sales[[#This Row],[Discount_Amt]]*sales[[#This Row],[Qty]])</f>
        <v>216.2</v>
      </c>
    </row>
    <row r="9162" spans="2:14" hidden="1" x14ac:dyDescent="0.35">
      <c r="B9162" s="7">
        <v>2033160</v>
      </c>
      <c r="C9162" s="1" t="s">
        <v>7</v>
      </c>
      <c r="D9162" s="1" t="s">
        <v>27</v>
      </c>
      <c r="E9162" s="1" t="s">
        <v>46</v>
      </c>
      <c r="F9162" s="1" t="s">
        <v>519</v>
      </c>
      <c r="G9162" s="3">
        <v>45482</v>
      </c>
      <c r="H9162" s="3">
        <v>45490</v>
      </c>
      <c r="I9162" s="6">
        <v>7999</v>
      </c>
      <c r="J9162" s="1">
        <v>3</v>
      </c>
      <c r="K9162" s="4">
        <v>0.15</v>
      </c>
      <c r="L9162" s="6">
        <f t="shared" si="288"/>
        <v>1199.8499999999999</v>
      </c>
      <c r="M9162" s="8">
        <f t="shared" si="289"/>
        <v>22797.15</v>
      </c>
      <c r="N9162" s="21">
        <f>(sales[[#This Row],[Price]]*sales[[#This Row],[Qty]])-(sales[[#This Row],[Discount_Amt]]*sales[[#This Row],[Qty]])</f>
        <v>20397.45</v>
      </c>
    </row>
    <row r="9163" spans="2:14" x14ac:dyDescent="0.35">
      <c r="B9163" s="7">
        <v>2033161</v>
      </c>
      <c r="C9163" s="1" t="s">
        <v>10</v>
      </c>
      <c r="D9163" s="1" t="s">
        <v>28</v>
      </c>
      <c r="E9163" s="1" t="s">
        <v>47</v>
      </c>
      <c r="F9163" s="1" t="s">
        <v>521</v>
      </c>
      <c r="G9163" s="3">
        <v>45482</v>
      </c>
      <c r="H9163" s="3">
        <v>45484</v>
      </c>
      <c r="I9163" s="6">
        <v>850</v>
      </c>
      <c r="J9163" s="1">
        <v>2</v>
      </c>
      <c r="K9163" s="4">
        <v>0.02</v>
      </c>
      <c r="L9163" s="6">
        <f t="shared" si="288"/>
        <v>17</v>
      </c>
      <c r="M9163" s="8">
        <f t="shared" si="289"/>
        <v>1683</v>
      </c>
      <c r="N9163" s="21">
        <f>(sales[[#This Row],[Price]]*sales[[#This Row],[Qty]])-(sales[[#This Row],[Discount_Amt]]*sales[[#This Row],[Qty]])</f>
        <v>1666</v>
      </c>
    </row>
    <row r="9164" spans="2:14" hidden="1" x14ac:dyDescent="0.35">
      <c r="B9164" s="7">
        <v>2033162</v>
      </c>
      <c r="C9164" s="1" t="s">
        <v>8</v>
      </c>
      <c r="D9164" s="1" t="s">
        <v>29</v>
      </c>
      <c r="E9164" s="1" t="s">
        <v>48</v>
      </c>
      <c r="F9164" s="1" t="s">
        <v>520</v>
      </c>
      <c r="G9164" s="3">
        <v>45482</v>
      </c>
      <c r="H9164" s="3">
        <v>45485</v>
      </c>
      <c r="I9164" s="6">
        <v>65000</v>
      </c>
      <c r="J9164" s="1">
        <v>1</v>
      </c>
      <c r="K9164" s="4">
        <v>0.02</v>
      </c>
      <c r="L9164" s="6">
        <f t="shared" si="288"/>
        <v>1300</v>
      </c>
      <c r="M9164" s="8">
        <f t="shared" si="289"/>
        <v>63700</v>
      </c>
      <c r="N9164" s="21">
        <f>(sales[[#This Row],[Price]]*sales[[#This Row],[Qty]])-(sales[[#This Row],[Discount_Amt]]*sales[[#This Row],[Qty]])</f>
        <v>63700</v>
      </c>
    </row>
    <row r="9165" spans="2:14" hidden="1" x14ac:dyDescent="0.35">
      <c r="B9165" s="7">
        <v>2033163</v>
      </c>
      <c r="C9165" s="1" t="s">
        <v>9</v>
      </c>
      <c r="D9165" s="1" t="s">
        <v>25</v>
      </c>
      <c r="E9165" s="1" t="s">
        <v>49</v>
      </c>
      <c r="F9165" s="1" t="s">
        <v>518</v>
      </c>
      <c r="G9165" s="3">
        <v>45482</v>
      </c>
      <c r="H9165" s="3">
        <v>45487</v>
      </c>
      <c r="I9165" s="6">
        <v>450</v>
      </c>
      <c r="J9165" s="1">
        <v>2</v>
      </c>
      <c r="K9165" s="4">
        <v>0.02</v>
      </c>
      <c r="L9165" s="6">
        <f t="shared" si="288"/>
        <v>9</v>
      </c>
      <c r="M9165" s="8">
        <f t="shared" si="289"/>
        <v>891</v>
      </c>
      <c r="N9165" s="21">
        <f>(sales[[#This Row],[Price]]*sales[[#This Row],[Qty]])-(sales[[#This Row],[Discount_Amt]]*sales[[#This Row],[Qty]])</f>
        <v>882</v>
      </c>
    </row>
    <row r="9166" spans="2:14" x14ac:dyDescent="0.35">
      <c r="B9166" s="7">
        <v>2033164</v>
      </c>
      <c r="C9166" s="1" t="s">
        <v>11</v>
      </c>
      <c r="D9166" s="1" t="s">
        <v>26</v>
      </c>
      <c r="E9166" s="1" t="s">
        <v>50</v>
      </c>
      <c r="F9166" s="1" t="s">
        <v>519</v>
      </c>
      <c r="G9166" s="3">
        <v>45482</v>
      </c>
      <c r="H9166" s="3">
        <v>45483</v>
      </c>
      <c r="I9166" s="6">
        <v>1299</v>
      </c>
      <c r="J9166" s="1">
        <v>1</v>
      </c>
      <c r="K9166" s="4">
        <v>0.02</v>
      </c>
      <c r="L9166" s="6">
        <f t="shared" si="288"/>
        <v>25.98</v>
      </c>
      <c r="M9166" s="8">
        <f t="shared" si="289"/>
        <v>1273.02</v>
      </c>
      <c r="N9166" s="21">
        <f>(sales[[#This Row],[Price]]*sales[[#This Row],[Qty]])-(sales[[#This Row],[Discount_Amt]]*sales[[#This Row],[Qty]])</f>
        <v>1273.02</v>
      </c>
    </row>
    <row r="9167" spans="2:14" x14ac:dyDescent="0.35">
      <c r="B9167" s="7">
        <v>2033165</v>
      </c>
      <c r="C9167" s="1" t="s">
        <v>12</v>
      </c>
      <c r="D9167" s="1" t="s">
        <v>27</v>
      </c>
      <c r="E9167" s="1" t="s">
        <v>51</v>
      </c>
      <c r="F9167" s="1" t="s">
        <v>520</v>
      </c>
      <c r="G9167" s="3">
        <v>45482</v>
      </c>
      <c r="H9167" s="3">
        <v>45490</v>
      </c>
      <c r="I9167" s="6">
        <v>1700</v>
      </c>
      <c r="J9167" s="1">
        <v>2</v>
      </c>
      <c r="K9167" s="4">
        <v>0.02</v>
      </c>
      <c r="L9167" s="6">
        <f t="shared" si="288"/>
        <v>34</v>
      </c>
      <c r="M9167" s="8">
        <f t="shared" si="289"/>
        <v>3366</v>
      </c>
      <c r="N9167" s="21">
        <f>(sales[[#This Row],[Price]]*sales[[#This Row],[Qty]])-(sales[[#This Row],[Discount_Amt]]*sales[[#This Row],[Qty]])</f>
        <v>3332</v>
      </c>
    </row>
    <row r="9168" spans="2:14" hidden="1" x14ac:dyDescent="0.35">
      <c r="B9168" s="7">
        <v>2033166</v>
      </c>
      <c r="C9168" s="1" t="s">
        <v>13</v>
      </c>
      <c r="D9168" s="1" t="s">
        <v>28</v>
      </c>
      <c r="E9168" s="1" t="s">
        <v>506</v>
      </c>
      <c r="F9168" s="1" t="s">
        <v>521</v>
      </c>
      <c r="G9168" s="3">
        <v>45482</v>
      </c>
      <c r="H9168" s="3">
        <v>45484</v>
      </c>
      <c r="I9168" s="6">
        <v>55000</v>
      </c>
      <c r="J9168" s="1">
        <v>3</v>
      </c>
      <c r="K9168" s="4">
        <v>0.02</v>
      </c>
      <c r="L9168" s="6">
        <f t="shared" si="288"/>
        <v>1100</v>
      </c>
      <c r="M9168" s="8">
        <f t="shared" si="289"/>
        <v>163900</v>
      </c>
      <c r="N9168" s="21">
        <f>(sales[[#This Row],[Price]]*sales[[#This Row],[Qty]])-(sales[[#This Row],[Discount_Amt]]*sales[[#This Row],[Qty]])</f>
        <v>161700</v>
      </c>
    </row>
    <row r="9169" spans="2:14" hidden="1" x14ac:dyDescent="0.35">
      <c r="B9169" s="7">
        <v>2033167</v>
      </c>
      <c r="C9169" s="1" t="s">
        <v>14</v>
      </c>
      <c r="D9169" s="1" t="s">
        <v>29</v>
      </c>
      <c r="E9169" s="1" t="s">
        <v>507</v>
      </c>
      <c r="F9169" s="1" t="s">
        <v>518</v>
      </c>
      <c r="G9169" s="3">
        <v>45482</v>
      </c>
      <c r="H9169" s="3">
        <v>45485</v>
      </c>
      <c r="I9169" s="6">
        <v>57999</v>
      </c>
      <c r="J9169" s="1">
        <v>2</v>
      </c>
      <c r="K9169" s="4">
        <v>0.02</v>
      </c>
      <c r="L9169" s="6">
        <f t="shared" si="288"/>
        <v>1159.98</v>
      </c>
      <c r="M9169" s="8">
        <f t="shared" si="289"/>
        <v>114838.02</v>
      </c>
      <c r="N9169" s="21">
        <f>(sales[[#This Row],[Price]]*sales[[#This Row],[Qty]])-(sales[[#This Row],[Discount_Amt]]*sales[[#This Row],[Qty]])</f>
        <v>113678.04</v>
      </c>
    </row>
    <row r="9170" spans="2:14" hidden="1" x14ac:dyDescent="0.35">
      <c r="B9170" s="7">
        <v>2033168</v>
      </c>
      <c r="C9170" s="1" t="s">
        <v>15</v>
      </c>
      <c r="D9170" s="1" t="s">
        <v>25</v>
      </c>
      <c r="E9170" s="1" t="s">
        <v>508</v>
      </c>
      <c r="F9170" s="1" t="s">
        <v>518</v>
      </c>
      <c r="G9170" s="3">
        <v>45482</v>
      </c>
      <c r="H9170" s="3">
        <v>45487</v>
      </c>
      <c r="I9170" s="6">
        <v>1399</v>
      </c>
      <c r="J9170" s="1">
        <v>7</v>
      </c>
      <c r="K9170" s="4">
        <v>0.02</v>
      </c>
      <c r="L9170" s="6">
        <f t="shared" si="288"/>
        <v>27.98</v>
      </c>
      <c r="M9170" s="8">
        <f t="shared" si="289"/>
        <v>9765.02</v>
      </c>
      <c r="N9170" s="21">
        <f>(sales[[#This Row],[Price]]*sales[[#This Row],[Qty]])-(sales[[#This Row],[Discount_Amt]]*sales[[#This Row],[Qty]])</f>
        <v>9597.14</v>
      </c>
    </row>
    <row r="9171" spans="2:14" hidden="1" x14ac:dyDescent="0.35">
      <c r="B9171" s="7">
        <v>2033169</v>
      </c>
      <c r="C9171" s="1" t="s">
        <v>16</v>
      </c>
      <c r="D9171" s="1" t="s">
        <v>26</v>
      </c>
      <c r="E9171" s="1" t="s">
        <v>31</v>
      </c>
      <c r="F9171" s="1" t="s">
        <v>519</v>
      </c>
      <c r="G9171" s="3">
        <v>45482</v>
      </c>
      <c r="H9171" s="3">
        <v>45483</v>
      </c>
      <c r="I9171" s="6">
        <v>999</v>
      </c>
      <c r="J9171" s="1">
        <v>2</v>
      </c>
      <c r="K9171" s="4">
        <v>7.0000000000000007E-2</v>
      </c>
      <c r="L9171" s="6">
        <f t="shared" si="288"/>
        <v>69.930000000000007</v>
      </c>
      <c r="M9171" s="8">
        <f t="shared" si="289"/>
        <v>1928.07</v>
      </c>
      <c r="N9171" s="21">
        <f>(sales[[#This Row],[Price]]*sales[[#This Row],[Qty]])-(sales[[#This Row],[Discount_Amt]]*sales[[#This Row],[Qty]])</f>
        <v>1858.1399999999999</v>
      </c>
    </row>
    <row r="9172" spans="2:14" x14ac:dyDescent="0.35">
      <c r="B9172" s="7">
        <v>2033170</v>
      </c>
      <c r="C9172" s="1" t="s">
        <v>17</v>
      </c>
      <c r="D9172" s="1" t="s">
        <v>27</v>
      </c>
      <c r="E9172" s="1" t="s">
        <v>32</v>
      </c>
      <c r="F9172" s="1" t="s">
        <v>521</v>
      </c>
      <c r="G9172" s="3">
        <v>45482</v>
      </c>
      <c r="H9172" s="3">
        <v>45490</v>
      </c>
      <c r="I9172" s="6">
        <v>2099</v>
      </c>
      <c r="J9172" s="1">
        <v>1</v>
      </c>
      <c r="K9172" s="4">
        <v>0.03</v>
      </c>
      <c r="L9172" s="6">
        <f t="shared" si="288"/>
        <v>62.97</v>
      </c>
      <c r="M9172" s="8">
        <f t="shared" si="289"/>
        <v>2036.03</v>
      </c>
      <c r="N9172" s="21">
        <f>(sales[[#This Row],[Price]]*sales[[#This Row],[Qty]])-(sales[[#This Row],[Discount_Amt]]*sales[[#This Row],[Qty]])</f>
        <v>2036.03</v>
      </c>
    </row>
    <row r="9173" spans="2:14" hidden="1" x14ac:dyDescent="0.35">
      <c r="B9173" s="7">
        <v>2033171</v>
      </c>
      <c r="C9173" s="1" t="s">
        <v>18</v>
      </c>
      <c r="D9173" s="1" t="s">
        <v>28</v>
      </c>
      <c r="E9173" s="1" t="s">
        <v>38</v>
      </c>
      <c r="F9173" s="1" t="s">
        <v>520</v>
      </c>
      <c r="G9173" s="3">
        <v>45482</v>
      </c>
      <c r="H9173" s="3">
        <v>45484</v>
      </c>
      <c r="I9173" s="6">
        <v>11000</v>
      </c>
      <c r="J9173" s="1">
        <v>1</v>
      </c>
      <c r="K9173" s="4">
        <v>0.08</v>
      </c>
      <c r="L9173" s="6">
        <f t="shared" si="288"/>
        <v>880</v>
      </c>
      <c r="M9173" s="8">
        <f t="shared" si="289"/>
        <v>10120</v>
      </c>
      <c r="N9173" s="21">
        <f>(sales[[#This Row],[Price]]*sales[[#This Row],[Qty]])-(sales[[#This Row],[Discount_Amt]]*sales[[#This Row],[Qty]])</f>
        <v>10120</v>
      </c>
    </row>
    <row r="9174" spans="2:14" hidden="1" x14ac:dyDescent="0.35">
      <c r="B9174" s="7">
        <v>2033172</v>
      </c>
      <c r="C9174" s="1" t="s">
        <v>19</v>
      </c>
      <c r="D9174" s="1" t="s">
        <v>29</v>
      </c>
      <c r="E9174" s="1" t="s">
        <v>33</v>
      </c>
      <c r="F9174" s="1" t="s">
        <v>518</v>
      </c>
      <c r="G9174" s="3">
        <v>45482</v>
      </c>
      <c r="H9174" s="3">
        <v>45485</v>
      </c>
      <c r="I9174" s="6">
        <v>800</v>
      </c>
      <c r="J9174" s="1">
        <v>1</v>
      </c>
      <c r="K9174" s="4">
        <v>0.05</v>
      </c>
      <c r="L9174" s="6">
        <f t="shared" si="288"/>
        <v>40</v>
      </c>
      <c r="M9174" s="8">
        <f t="shared" si="289"/>
        <v>760</v>
      </c>
      <c r="N9174" s="21">
        <f>(sales[[#This Row],[Price]]*sales[[#This Row],[Qty]])-(sales[[#This Row],[Discount_Amt]]*sales[[#This Row],[Qty]])</f>
        <v>760</v>
      </c>
    </row>
    <row r="9175" spans="2:14" hidden="1" x14ac:dyDescent="0.35">
      <c r="B9175" s="7">
        <v>2033173</v>
      </c>
      <c r="C9175" s="1" t="s">
        <v>20</v>
      </c>
      <c r="D9175" s="1" t="s">
        <v>25</v>
      </c>
      <c r="E9175" s="1" t="s">
        <v>34</v>
      </c>
      <c r="F9175" s="1" t="s">
        <v>519</v>
      </c>
      <c r="G9175" s="3">
        <v>45482</v>
      </c>
      <c r="H9175" s="3">
        <v>45487</v>
      </c>
      <c r="I9175" s="6">
        <v>5500</v>
      </c>
      <c r="J9175" s="1">
        <v>2</v>
      </c>
      <c r="K9175" s="4">
        <v>0.05</v>
      </c>
      <c r="L9175" s="6">
        <f t="shared" si="288"/>
        <v>275</v>
      </c>
      <c r="M9175" s="8">
        <f t="shared" si="289"/>
        <v>10725</v>
      </c>
      <c r="N9175" s="21">
        <f>(sales[[#This Row],[Price]]*sales[[#This Row],[Qty]])-(sales[[#This Row],[Discount_Amt]]*sales[[#This Row],[Qty]])</f>
        <v>10450</v>
      </c>
    </row>
    <row r="9176" spans="2:14" hidden="1" x14ac:dyDescent="0.35">
      <c r="B9176" s="7">
        <v>2033174</v>
      </c>
      <c r="C9176" s="1" t="s">
        <v>21</v>
      </c>
      <c r="D9176" s="1" t="s">
        <v>468</v>
      </c>
      <c r="E9176" s="1" t="s">
        <v>35</v>
      </c>
      <c r="F9176" s="1" t="s">
        <v>520</v>
      </c>
      <c r="G9176" s="3">
        <v>45482</v>
      </c>
      <c r="H9176" s="3">
        <v>45483</v>
      </c>
      <c r="I9176" s="6">
        <v>1350</v>
      </c>
      <c r="J9176" s="1">
        <v>1</v>
      </c>
      <c r="K9176" s="4">
        <v>0.05</v>
      </c>
      <c r="L9176" s="6">
        <f t="shared" si="288"/>
        <v>67.5</v>
      </c>
      <c r="M9176" s="8">
        <f t="shared" si="289"/>
        <v>1282.5</v>
      </c>
      <c r="N9176" s="21">
        <f>(sales[[#This Row],[Price]]*sales[[#This Row],[Qty]])-(sales[[#This Row],[Discount_Amt]]*sales[[#This Row],[Qty]])</f>
        <v>1282.5</v>
      </c>
    </row>
    <row r="9177" spans="2:14" hidden="1" x14ac:dyDescent="0.35">
      <c r="B9177" s="7">
        <v>2033175</v>
      </c>
      <c r="C9177" s="1" t="s">
        <v>22</v>
      </c>
      <c r="D9177" s="1" t="s">
        <v>25</v>
      </c>
      <c r="E9177" s="1" t="s">
        <v>36</v>
      </c>
      <c r="F9177" s="1" t="s">
        <v>521</v>
      </c>
      <c r="G9177" s="3">
        <v>45482</v>
      </c>
      <c r="H9177" s="3">
        <v>45490</v>
      </c>
      <c r="I9177" s="6">
        <v>4500</v>
      </c>
      <c r="J9177" s="1">
        <v>2</v>
      </c>
      <c r="K9177" s="4">
        <v>0.05</v>
      </c>
      <c r="L9177" s="6">
        <f t="shared" si="288"/>
        <v>225</v>
      </c>
      <c r="M9177" s="8">
        <f t="shared" si="289"/>
        <v>8775</v>
      </c>
      <c r="N9177" s="21">
        <f>(sales[[#This Row],[Price]]*sales[[#This Row],[Qty]])-(sales[[#This Row],[Discount_Amt]]*sales[[#This Row],[Qty]])</f>
        <v>8550</v>
      </c>
    </row>
    <row r="9178" spans="2:14" hidden="1" x14ac:dyDescent="0.35">
      <c r="B9178" s="7">
        <v>2033176</v>
      </c>
      <c r="C9178" s="1" t="s">
        <v>23</v>
      </c>
      <c r="D9178" s="1" t="s">
        <v>26</v>
      </c>
      <c r="E9178" s="1" t="s">
        <v>37</v>
      </c>
      <c r="F9178" s="1" t="s">
        <v>518</v>
      </c>
      <c r="G9178" s="3">
        <v>45482</v>
      </c>
      <c r="H9178" s="3">
        <v>45484</v>
      </c>
      <c r="I9178" s="6">
        <v>2350</v>
      </c>
      <c r="J9178" s="1">
        <v>7</v>
      </c>
      <c r="K9178" s="4">
        <v>0.03</v>
      </c>
      <c r="L9178" s="6">
        <f t="shared" si="288"/>
        <v>70.5</v>
      </c>
      <c r="M9178" s="8">
        <f t="shared" si="289"/>
        <v>16379.5</v>
      </c>
      <c r="N9178" s="21">
        <f>(sales[[#This Row],[Price]]*sales[[#This Row],[Qty]])-(sales[[#This Row],[Discount_Amt]]*sales[[#This Row],[Qty]])</f>
        <v>15956.5</v>
      </c>
    </row>
    <row r="9179" spans="2:14" hidden="1" x14ac:dyDescent="0.35">
      <c r="B9179" s="7">
        <v>2033177</v>
      </c>
      <c r="C9179" s="1" t="s">
        <v>24</v>
      </c>
      <c r="D9179" s="1" t="s">
        <v>27</v>
      </c>
      <c r="E9179" s="1" t="s">
        <v>39</v>
      </c>
      <c r="F9179" s="1" t="s">
        <v>518</v>
      </c>
      <c r="G9179" s="3">
        <v>45482</v>
      </c>
      <c r="H9179" s="3">
        <v>45485</v>
      </c>
      <c r="I9179" s="6">
        <v>90</v>
      </c>
      <c r="J9179" s="1">
        <v>2</v>
      </c>
      <c r="K9179" s="4">
        <v>0.1</v>
      </c>
      <c r="L9179" s="6">
        <f t="shared" si="288"/>
        <v>9</v>
      </c>
      <c r="M9179" s="8">
        <f t="shared" si="289"/>
        <v>171</v>
      </c>
      <c r="N9179" s="21">
        <f>(sales[[#This Row],[Price]]*sales[[#This Row],[Qty]])-(sales[[#This Row],[Discount_Amt]]*sales[[#This Row],[Qty]])</f>
        <v>162</v>
      </c>
    </row>
    <row r="9180" spans="2:14" hidden="1" x14ac:dyDescent="0.35">
      <c r="B9180" s="7">
        <v>2033178</v>
      </c>
      <c r="C9180" s="1" t="s">
        <v>4</v>
      </c>
      <c r="D9180" s="1" t="s">
        <v>28</v>
      </c>
      <c r="E9180" s="1" t="s">
        <v>40</v>
      </c>
      <c r="F9180" s="1" t="s">
        <v>519</v>
      </c>
      <c r="G9180" s="3">
        <v>45482</v>
      </c>
      <c r="H9180" s="3">
        <v>45487</v>
      </c>
      <c r="I9180" s="6">
        <v>280</v>
      </c>
      <c r="J9180" s="1">
        <v>2</v>
      </c>
      <c r="K9180" s="4">
        <v>0.05</v>
      </c>
      <c r="L9180" s="6">
        <f t="shared" si="288"/>
        <v>14</v>
      </c>
      <c r="M9180" s="8">
        <f t="shared" si="289"/>
        <v>546</v>
      </c>
      <c r="N9180" s="21">
        <f>(sales[[#This Row],[Price]]*sales[[#This Row],[Qty]])-(sales[[#This Row],[Discount_Amt]]*sales[[#This Row],[Qty]])</f>
        <v>532</v>
      </c>
    </row>
    <row r="9181" spans="2:14" hidden="1" x14ac:dyDescent="0.35">
      <c r="B9181" s="7">
        <v>2033179</v>
      </c>
      <c r="C9181" s="1" t="s">
        <v>5</v>
      </c>
      <c r="D9181" s="1" t="s">
        <v>29</v>
      </c>
      <c r="E9181" s="1" t="s">
        <v>41</v>
      </c>
      <c r="F9181" s="1" t="s">
        <v>521</v>
      </c>
      <c r="G9181" s="3">
        <v>45482</v>
      </c>
      <c r="H9181" s="3">
        <v>45483</v>
      </c>
      <c r="I9181" s="6">
        <v>70</v>
      </c>
      <c r="J9181" s="1">
        <v>1</v>
      </c>
      <c r="K9181" s="4">
        <v>0.05</v>
      </c>
      <c r="L9181" s="6">
        <f t="shared" si="288"/>
        <v>3.5</v>
      </c>
      <c r="M9181" s="8">
        <f t="shared" si="289"/>
        <v>66.5</v>
      </c>
      <c r="N9181" s="21">
        <f>(sales[[#This Row],[Price]]*sales[[#This Row],[Qty]])-(sales[[#This Row],[Discount_Amt]]*sales[[#This Row],[Qty]])</f>
        <v>66.5</v>
      </c>
    </row>
    <row r="9182" spans="2:14" hidden="1" x14ac:dyDescent="0.35">
      <c r="B9182" s="7">
        <v>2033180</v>
      </c>
      <c r="C9182" s="1" t="s">
        <v>6</v>
      </c>
      <c r="D9182" s="1" t="s">
        <v>25</v>
      </c>
      <c r="E9182" s="1" t="s">
        <v>42</v>
      </c>
      <c r="F9182" s="1" t="s">
        <v>520</v>
      </c>
      <c r="G9182" s="3">
        <v>45482</v>
      </c>
      <c r="H9182" s="3">
        <v>45490</v>
      </c>
      <c r="I9182" s="6">
        <v>230</v>
      </c>
      <c r="J9182" s="1">
        <v>2</v>
      </c>
      <c r="K9182" s="4">
        <v>0.02</v>
      </c>
      <c r="L9182" s="6">
        <f t="shared" si="288"/>
        <v>4.6000000000000005</v>
      </c>
      <c r="M9182" s="8">
        <f t="shared" si="289"/>
        <v>455.4</v>
      </c>
      <c r="N9182" s="21">
        <f>(sales[[#This Row],[Price]]*sales[[#This Row],[Qty]])-(sales[[#This Row],[Discount_Amt]]*sales[[#This Row],[Qty]])</f>
        <v>450.8</v>
      </c>
    </row>
    <row r="9183" spans="2:14" hidden="1" x14ac:dyDescent="0.35">
      <c r="B9183" s="7">
        <v>2033181</v>
      </c>
      <c r="C9183" s="1" t="s">
        <v>7</v>
      </c>
      <c r="D9183" s="1" t="s">
        <v>30</v>
      </c>
      <c r="E9183" s="1" t="s">
        <v>43</v>
      </c>
      <c r="F9183" s="1" t="s">
        <v>518</v>
      </c>
      <c r="G9183" s="3">
        <v>45482</v>
      </c>
      <c r="H9183" s="3">
        <v>45484</v>
      </c>
      <c r="I9183" s="6">
        <v>7999</v>
      </c>
      <c r="J9183" s="1">
        <v>4</v>
      </c>
      <c r="K9183" s="4">
        <v>0.06</v>
      </c>
      <c r="L9183" s="6">
        <f t="shared" si="288"/>
        <v>479.94</v>
      </c>
      <c r="M9183" s="8">
        <f t="shared" si="289"/>
        <v>31516.06</v>
      </c>
      <c r="N9183" s="21">
        <f>(sales[[#This Row],[Price]]*sales[[#This Row],[Qty]])-(sales[[#This Row],[Discount_Amt]]*sales[[#This Row],[Qty]])</f>
        <v>30076.240000000002</v>
      </c>
    </row>
    <row r="9184" spans="2:14" x14ac:dyDescent="0.35">
      <c r="B9184" s="7">
        <v>2033182</v>
      </c>
      <c r="C9184" s="1" t="s">
        <v>10</v>
      </c>
      <c r="D9184" s="1" t="s">
        <v>27</v>
      </c>
      <c r="E9184" s="1" t="s">
        <v>44</v>
      </c>
      <c r="F9184" s="1" t="s">
        <v>519</v>
      </c>
      <c r="G9184" s="3">
        <v>45482</v>
      </c>
      <c r="H9184" s="3">
        <v>45485</v>
      </c>
      <c r="I9184" s="6">
        <v>850</v>
      </c>
      <c r="J9184" s="1">
        <v>3</v>
      </c>
      <c r="K9184" s="4">
        <v>0.15</v>
      </c>
      <c r="L9184" s="6">
        <f t="shared" si="288"/>
        <v>127.5</v>
      </c>
      <c r="M9184" s="8">
        <f t="shared" si="289"/>
        <v>2422.5</v>
      </c>
      <c r="N9184" s="21">
        <f>(sales[[#This Row],[Price]]*sales[[#This Row],[Qty]])-(sales[[#This Row],[Discount_Amt]]*sales[[#This Row],[Qty]])</f>
        <v>2167.5</v>
      </c>
    </row>
    <row r="9185" spans="2:14" hidden="1" x14ac:dyDescent="0.35">
      <c r="B9185" s="7">
        <v>2033183</v>
      </c>
      <c r="C9185" s="1" t="s">
        <v>8</v>
      </c>
      <c r="D9185" s="1" t="s">
        <v>28</v>
      </c>
      <c r="E9185" s="1" t="s">
        <v>45</v>
      </c>
      <c r="F9185" s="1" t="s">
        <v>520</v>
      </c>
      <c r="G9185" s="3">
        <v>45482</v>
      </c>
      <c r="H9185" s="3">
        <v>45487</v>
      </c>
      <c r="I9185" s="6">
        <v>65000</v>
      </c>
      <c r="J9185" s="1">
        <v>2</v>
      </c>
      <c r="K9185" s="4">
        <v>0.02</v>
      </c>
      <c r="L9185" s="6">
        <f t="shared" si="288"/>
        <v>1300</v>
      </c>
      <c r="M9185" s="8">
        <f t="shared" si="289"/>
        <v>128700</v>
      </c>
      <c r="N9185" s="21">
        <f>(sales[[#This Row],[Price]]*sales[[#This Row],[Qty]])-(sales[[#This Row],[Discount_Amt]]*sales[[#This Row],[Qty]])</f>
        <v>127400</v>
      </c>
    </row>
    <row r="9186" spans="2:14" hidden="1" x14ac:dyDescent="0.35">
      <c r="B9186" s="7">
        <v>2033184</v>
      </c>
      <c r="C9186" s="1" t="s">
        <v>9</v>
      </c>
      <c r="D9186" s="1" t="s">
        <v>29</v>
      </c>
      <c r="E9186" s="1" t="s">
        <v>46</v>
      </c>
      <c r="F9186" s="1" t="s">
        <v>521</v>
      </c>
      <c r="G9186" s="3">
        <v>45482</v>
      </c>
      <c r="H9186" s="3">
        <v>45483</v>
      </c>
      <c r="I9186" s="6">
        <v>450</v>
      </c>
      <c r="J9186" s="1">
        <v>1</v>
      </c>
      <c r="K9186" s="4">
        <v>0.02</v>
      </c>
      <c r="L9186" s="6">
        <f t="shared" si="288"/>
        <v>9</v>
      </c>
      <c r="M9186" s="8">
        <f t="shared" si="289"/>
        <v>441</v>
      </c>
      <c r="N9186" s="21">
        <f>(sales[[#This Row],[Price]]*sales[[#This Row],[Qty]])-(sales[[#This Row],[Discount_Amt]]*sales[[#This Row],[Qty]])</f>
        <v>441</v>
      </c>
    </row>
    <row r="9187" spans="2:14" x14ac:dyDescent="0.35">
      <c r="B9187" s="7">
        <v>2033185</v>
      </c>
      <c r="C9187" s="1" t="s">
        <v>11</v>
      </c>
      <c r="D9187" s="1" t="s">
        <v>25</v>
      </c>
      <c r="E9187" s="1" t="s">
        <v>47</v>
      </c>
      <c r="F9187" s="1" t="s">
        <v>518</v>
      </c>
      <c r="G9187" s="3">
        <v>45482</v>
      </c>
      <c r="H9187" s="3">
        <v>45490</v>
      </c>
      <c r="I9187" s="6">
        <v>1299</v>
      </c>
      <c r="J9187" s="1">
        <v>1</v>
      </c>
      <c r="K9187" s="4">
        <v>0.02</v>
      </c>
      <c r="L9187" s="6">
        <f t="shared" si="288"/>
        <v>25.98</v>
      </c>
      <c r="M9187" s="8">
        <f t="shared" si="289"/>
        <v>1273.02</v>
      </c>
      <c r="N9187" s="21">
        <f>(sales[[#This Row],[Price]]*sales[[#This Row],[Qty]])-(sales[[#This Row],[Discount_Amt]]*sales[[#This Row],[Qty]])</f>
        <v>1273.02</v>
      </c>
    </row>
    <row r="9188" spans="2:14" x14ac:dyDescent="0.35">
      <c r="B9188" s="7">
        <v>2033186</v>
      </c>
      <c r="C9188" s="1" t="s">
        <v>12</v>
      </c>
      <c r="D9188" s="1" t="s">
        <v>26</v>
      </c>
      <c r="E9188" s="1" t="s">
        <v>48</v>
      </c>
      <c r="F9188" s="1" t="s">
        <v>518</v>
      </c>
      <c r="G9188" s="3">
        <v>45482</v>
      </c>
      <c r="H9188" s="3">
        <v>45484</v>
      </c>
      <c r="I9188" s="6">
        <v>1700</v>
      </c>
      <c r="J9188" s="1">
        <v>2</v>
      </c>
      <c r="K9188" s="4">
        <v>0.02</v>
      </c>
      <c r="L9188" s="6">
        <f t="shared" si="288"/>
        <v>34</v>
      </c>
      <c r="M9188" s="8">
        <f t="shared" si="289"/>
        <v>3366</v>
      </c>
      <c r="N9188" s="21">
        <f>(sales[[#This Row],[Price]]*sales[[#This Row],[Qty]])-(sales[[#This Row],[Discount_Amt]]*sales[[#This Row],[Qty]])</f>
        <v>3332</v>
      </c>
    </row>
    <row r="9189" spans="2:14" hidden="1" x14ac:dyDescent="0.35">
      <c r="B9189" s="7">
        <v>2033187</v>
      </c>
      <c r="C9189" s="1" t="s">
        <v>13</v>
      </c>
      <c r="D9189" s="1" t="s">
        <v>27</v>
      </c>
      <c r="E9189" s="1" t="s">
        <v>49</v>
      </c>
      <c r="F9189" s="1" t="s">
        <v>519</v>
      </c>
      <c r="G9189" s="3">
        <v>45482</v>
      </c>
      <c r="H9189" s="3">
        <v>45485</v>
      </c>
      <c r="I9189" s="6">
        <v>55000</v>
      </c>
      <c r="J9189" s="1">
        <v>1</v>
      </c>
      <c r="K9189" s="4">
        <v>0.02</v>
      </c>
      <c r="L9189" s="6">
        <f t="shared" si="288"/>
        <v>1100</v>
      </c>
      <c r="M9189" s="8">
        <f t="shared" si="289"/>
        <v>53900</v>
      </c>
      <c r="N9189" s="21">
        <f>(sales[[#This Row],[Price]]*sales[[#This Row],[Qty]])-(sales[[#This Row],[Discount_Amt]]*sales[[#This Row],[Qty]])</f>
        <v>53900</v>
      </c>
    </row>
    <row r="9190" spans="2:14" hidden="1" x14ac:dyDescent="0.35">
      <c r="B9190" s="7">
        <v>2033188</v>
      </c>
      <c r="C9190" s="1" t="s">
        <v>14</v>
      </c>
      <c r="D9190" s="1" t="s">
        <v>28</v>
      </c>
      <c r="E9190" s="1" t="s">
        <v>50</v>
      </c>
      <c r="F9190" s="1" t="s">
        <v>521</v>
      </c>
      <c r="G9190" s="3">
        <v>45482</v>
      </c>
      <c r="H9190" s="3">
        <v>45487</v>
      </c>
      <c r="I9190" s="6">
        <v>57999</v>
      </c>
      <c r="J9190" s="1">
        <v>3</v>
      </c>
      <c r="K9190" s="4">
        <v>0.02</v>
      </c>
      <c r="L9190" s="6">
        <f t="shared" si="288"/>
        <v>1159.98</v>
      </c>
      <c r="M9190" s="8">
        <f t="shared" si="289"/>
        <v>172837.02</v>
      </c>
      <c r="N9190" s="21">
        <f>(sales[[#This Row],[Price]]*sales[[#This Row],[Qty]])-(sales[[#This Row],[Discount_Amt]]*sales[[#This Row],[Qty]])</f>
        <v>170517.06</v>
      </c>
    </row>
    <row r="9191" spans="2:14" hidden="1" x14ac:dyDescent="0.35">
      <c r="B9191" s="7">
        <v>2033189</v>
      </c>
      <c r="C9191" s="1" t="s">
        <v>15</v>
      </c>
      <c r="D9191" s="1" t="s">
        <v>29</v>
      </c>
      <c r="E9191" s="1" t="s">
        <v>51</v>
      </c>
      <c r="F9191" s="1" t="s">
        <v>520</v>
      </c>
      <c r="G9191" s="3">
        <v>45482</v>
      </c>
      <c r="H9191" s="3">
        <v>45483</v>
      </c>
      <c r="I9191" s="6">
        <v>1399</v>
      </c>
      <c r="J9191" s="1">
        <v>2</v>
      </c>
      <c r="K9191" s="4">
        <v>0.02</v>
      </c>
      <c r="L9191" s="6">
        <f t="shared" si="288"/>
        <v>27.98</v>
      </c>
      <c r="M9191" s="8">
        <f t="shared" si="289"/>
        <v>2770.02</v>
      </c>
      <c r="N9191" s="21">
        <f>(sales[[#This Row],[Price]]*sales[[#This Row],[Qty]])-(sales[[#This Row],[Discount_Amt]]*sales[[#This Row],[Qty]])</f>
        <v>2742.04</v>
      </c>
    </row>
    <row r="9192" spans="2:14" hidden="1" x14ac:dyDescent="0.35">
      <c r="B9192" s="7">
        <v>2033190</v>
      </c>
      <c r="C9192" s="1" t="s">
        <v>16</v>
      </c>
      <c r="D9192" s="1" t="s">
        <v>25</v>
      </c>
      <c r="E9192" s="1" t="s">
        <v>506</v>
      </c>
      <c r="F9192" s="1" t="s">
        <v>518</v>
      </c>
      <c r="G9192" s="3">
        <v>45482</v>
      </c>
      <c r="H9192" s="3">
        <v>45490</v>
      </c>
      <c r="I9192" s="6">
        <v>999</v>
      </c>
      <c r="J9192" s="1">
        <v>1</v>
      </c>
      <c r="K9192" s="4">
        <v>0.02</v>
      </c>
      <c r="L9192" s="6">
        <f t="shared" si="288"/>
        <v>19.98</v>
      </c>
      <c r="M9192" s="8">
        <f t="shared" si="289"/>
        <v>979.02</v>
      </c>
      <c r="N9192" s="21">
        <f>(sales[[#This Row],[Price]]*sales[[#This Row],[Qty]])-(sales[[#This Row],[Discount_Amt]]*sales[[#This Row],[Qty]])</f>
        <v>979.02</v>
      </c>
    </row>
    <row r="9193" spans="2:14" x14ac:dyDescent="0.35">
      <c r="B9193" s="7">
        <v>2033191</v>
      </c>
      <c r="C9193" s="1" t="s">
        <v>17</v>
      </c>
      <c r="D9193" s="1" t="s">
        <v>26</v>
      </c>
      <c r="E9193" s="1" t="s">
        <v>507</v>
      </c>
      <c r="F9193" s="1" t="s">
        <v>519</v>
      </c>
      <c r="G9193" s="3">
        <v>45482</v>
      </c>
      <c r="H9193" s="3">
        <v>45484</v>
      </c>
      <c r="I9193" s="6">
        <v>2099</v>
      </c>
      <c r="J9193" s="1">
        <v>2</v>
      </c>
      <c r="K9193" s="4">
        <v>7.0000000000000007E-2</v>
      </c>
      <c r="L9193" s="6">
        <f t="shared" si="288"/>
        <v>146.93</v>
      </c>
      <c r="M9193" s="8">
        <f t="shared" si="289"/>
        <v>4051.07</v>
      </c>
      <c r="N9193" s="21">
        <f>(sales[[#This Row],[Price]]*sales[[#This Row],[Qty]])-(sales[[#This Row],[Discount_Amt]]*sales[[#This Row],[Qty]])</f>
        <v>3904.14</v>
      </c>
    </row>
    <row r="9194" spans="2:14" hidden="1" x14ac:dyDescent="0.35">
      <c r="B9194" s="7">
        <v>2033192</v>
      </c>
      <c r="C9194" s="1" t="s">
        <v>18</v>
      </c>
      <c r="D9194" s="1" t="s">
        <v>27</v>
      </c>
      <c r="E9194" s="1" t="s">
        <v>508</v>
      </c>
      <c r="F9194" s="1" t="s">
        <v>520</v>
      </c>
      <c r="G9194" s="3">
        <v>45482</v>
      </c>
      <c r="H9194" s="3">
        <v>45485</v>
      </c>
      <c r="I9194" s="6">
        <v>11000</v>
      </c>
      <c r="J9194" s="1">
        <v>1</v>
      </c>
      <c r="K9194" s="4">
        <v>0.03</v>
      </c>
      <c r="L9194" s="6">
        <f t="shared" si="288"/>
        <v>330</v>
      </c>
      <c r="M9194" s="8">
        <f t="shared" si="289"/>
        <v>10670</v>
      </c>
      <c r="N9194" s="21">
        <f>(sales[[#This Row],[Price]]*sales[[#This Row],[Qty]])-(sales[[#This Row],[Discount_Amt]]*sales[[#This Row],[Qty]])</f>
        <v>10670</v>
      </c>
    </row>
    <row r="9195" spans="2:14" hidden="1" x14ac:dyDescent="0.35">
      <c r="B9195" s="7">
        <v>2033193</v>
      </c>
      <c r="C9195" s="1" t="s">
        <v>19</v>
      </c>
      <c r="D9195" s="1" t="s">
        <v>28</v>
      </c>
      <c r="E9195" s="1" t="s">
        <v>31</v>
      </c>
      <c r="F9195" s="1" t="s">
        <v>521</v>
      </c>
      <c r="G9195" s="3">
        <v>45482</v>
      </c>
      <c r="H9195" s="3">
        <v>45487</v>
      </c>
      <c r="I9195" s="6">
        <v>800</v>
      </c>
      <c r="J9195" s="1">
        <v>2</v>
      </c>
      <c r="K9195" s="4">
        <v>0.08</v>
      </c>
      <c r="L9195" s="6">
        <f t="shared" si="288"/>
        <v>64</v>
      </c>
      <c r="M9195" s="8">
        <f t="shared" si="289"/>
        <v>1536</v>
      </c>
      <c r="N9195" s="21">
        <f>(sales[[#This Row],[Price]]*sales[[#This Row],[Qty]])-(sales[[#This Row],[Discount_Amt]]*sales[[#This Row],[Qty]])</f>
        <v>1472</v>
      </c>
    </row>
    <row r="9196" spans="2:14" hidden="1" x14ac:dyDescent="0.35">
      <c r="B9196" s="7">
        <v>2033194</v>
      </c>
      <c r="C9196" s="1" t="s">
        <v>20</v>
      </c>
      <c r="D9196" s="1" t="s">
        <v>29</v>
      </c>
      <c r="E9196" s="1" t="s">
        <v>32</v>
      </c>
      <c r="F9196" s="1" t="s">
        <v>518</v>
      </c>
      <c r="G9196" s="3">
        <v>45482</v>
      </c>
      <c r="H9196" s="3">
        <v>45483</v>
      </c>
      <c r="I9196" s="6">
        <v>5500</v>
      </c>
      <c r="J9196" s="1">
        <v>3</v>
      </c>
      <c r="K9196" s="4">
        <v>0.05</v>
      </c>
      <c r="L9196" s="6">
        <f t="shared" si="288"/>
        <v>275</v>
      </c>
      <c r="M9196" s="8">
        <f t="shared" si="289"/>
        <v>16225</v>
      </c>
      <c r="N9196" s="21">
        <f>(sales[[#This Row],[Price]]*sales[[#This Row],[Qty]])-(sales[[#This Row],[Discount_Amt]]*sales[[#This Row],[Qty]])</f>
        <v>15675</v>
      </c>
    </row>
    <row r="9197" spans="2:14" hidden="1" x14ac:dyDescent="0.35">
      <c r="B9197" s="7">
        <v>2033195</v>
      </c>
      <c r="C9197" s="1" t="s">
        <v>21</v>
      </c>
      <c r="D9197" s="1" t="s">
        <v>25</v>
      </c>
      <c r="E9197" s="1" t="s">
        <v>38</v>
      </c>
      <c r="F9197" s="1" t="s">
        <v>518</v>
      </c>
      <c r="G9197" s="3">
        <v>45482</v>
      </c>
      <c r="H9197" s="3">
        <v>45490</v>
      </c>
      <c r="I9197" s="6">
        <v>1350</v>
      </c>
      <c r="J9197" s="1">
        <v>2</v>
      </c>
      <c r="K9197" s="4">
        <v>0.05</v>
      </c>
      <c r="L9197" s="6">
        <f t="shared" si="288"/>
        <v>67.5</v>
      </c>
      <c r="M9197" s="8">
        <f t="shared" si="289"/>
        <v>2632.5</v>
      </c>
      <c r="N9197" s="21">
        <f>(sales[[#This Row],[Price]]*sales[[#This Row],[Qty]])-(sales[[#This Row],[Discount_Amt]]*sales[[#This Row],[Qty]])</f>
        <v>2565</v>
      </c>
    </row>
    <row r="9198" spans="2:14" hidden="1" x14ac:dyDescent="0.35">
      <c r="B9198" s="7">
        <v>2033196</v>
      </c>
      <c r="C9198" s="1" t="s">
        <v>22</v>
      </c>
      <c r="D9198" s="1" t="s">
        <v>469</v>
      </c>
      <c r="E9198" s="1" t="s">
        <v>33</v>
      </c>
      <c r="F9198" s="1" t="s">
        <v>519</v>
      </c>
      <c r="G9198" s="3">
        <v>45482</v>
      </c>
      <c r="H9198" s="3">
        <v>45484</v>
      </c>
      <c r="I9198" s="6">
        <v>4500</v>
      </c>
      <c r="J9198" s="1">
        <v>7</v>
      </c>
      <c r="K9198" s="4">
        <v>0.05</v>
      </c>
      <c r="L9198" s="6">
        <f t="shared" ref="L9198:L9261" si="290">I9198*K9198</f>
        <v>225</v>
      </c>
      <c r="M9198" s="8">
        <f t="shared" ref="M9198:M9261" si="291">I9198*J9198-L9198</f>
        <v>31275</v>
      </c>
      <c r="N9198" s="21">
        <f>(sales[[#This Row],[Price]]*sales[[#This Row],[Qty]])-(sales[[#This Row],[Discount_Amt]]*sales[[#This Row],[Qty]])</f>
        <v>29925</v>
      </c>
    </row>
    <row r="9199" spans="2:14" hidden="1" x14ac:dyDescent="0.35">
      <c r="B9199" s="7">
        <v>2033197</v>
      </c>
      <c r="C9199" s="1" t="s">
        <v>23</v>
      </c>
      <c r="D9199" s="1" t="s">
        <v>25</v>
      </c>
      <c r="E9199" s="1" t="s">
        <v>34</v>
      </c>
      <c r="F9199" s="1" t="s">
        <v>521</v>
      </c>
      <c r="G9199" s="3">
        <v>45482</v>
      </c>
      <c r="H9199" s="3">
        <v>45485</v>
      </c>
      <c r="I9199" s="6">
        <v>2350</v>
      </c>
      <c r="J9199" s="1">
        <v>2</v>
      </c>
      <c r="K9199" s="4">
        <v>0.05</v>
      </c>
      <c r="L9199" s="6">
        <f t="shared" si="290"/>
        <v>117.5</v>
      </c>
      <c r="M9199" s="8">
        <f t="shared" si="291"/>
        <v>4582.5</v>
      </c>
      <c r="N9199" s="21">
        <f>(sales[[#This Row],[Price]]*sales[[#This Row],[Qty]])-(sales[[#This Row],[Discount_Amt]]*sales[[#This Row],[Qty]])</f>
        <v>4465</v>
      </c>
    </row>
    <row r="9200" spans="2:14" hidden="1" x14ac:dyDescent="0.35">
      <c r="B9200" s="7">
        <v>2033198</v>
      </c>
      <c r="C9200" s="1" t="s">
        <v>24</v>
      </c>
      <c r="D9200" s="1" t="s">
        <v>26</v>
      </c>
      <c r="E9200" s="1" t="s">
        <v>35</v>
      </c>
      <c r="F9200" s="1" t="s">
        <v>520</v>
      </c>
      <c r="G9200" s="3">
        <v>45482</v>
      </c>
      <c r="H9200" s="3">
        <v>45487</v>
      </c>
      <c r="I9200" s="6">
        <v>90</v>
      </c>
      <c r="J9200" s="1">
        <v>1</v>
      </c>
      <c r="K9200" s="4">
        <v>0.03</v>
      </c>
      <c r="L9200" s="6">
        <f t="shared" si="290"/>
        <v>2.6999999999999997</v>
      </c>
      <c r="M9200" s="8">
        <f t="shared" si="291"/>
        <v>87.3</v>
      </c>
      <c r="N9200" s="21">
        <f>(sales[[#This Row],[Price]]*sales[[#This Row],[Qty]])-(sales[[#This Row],[Discount_Amt]]*sales[[#This Row],[Qty]])</f>
        <v>87.3</v>
      </c>
    </row>
    <row r="9201" spans="2:14" hidden="1" x14ac:dyDescent="0.35">
      <c r="B9201" s="7">
        <v>2033199</v>
      </c>
      <c r="C9201" s="1" t="s">
        <v>4</v>
      </c>
      <c r="D9201" s="1" t="s">
        <v>27</v>
      </c>
      <c r="E9201" s="1" t="s">
        <v>36</v>
      </c>
      <c r="F9201" s="1" t="s">
        <v>518</v>
      </c>
      <c r="G9201" s="3">
        <v>45482</v>
      </c>
      <c r="H9201" s="3">
        <v>45483</v>
      </c>
      <c r="I9201" s="6">
        <v>280</v>
      </c>
      <c r="J9201" s="1">
        <v>1</v>
      </c>
      <c r="K9201" s="4">
        <v>0.1</v>
      </c>
      <c r="L9201" s="6">
        <f t="shared" si="290"/>
        <v>28</v>
      </c>
      <c r="M9201" s="8">
        <f t="shared" si="291"/>
        <v>252</v>
      </c>
      <c r="N9201" s="21">
        <f>(sales[[#This Row],[Price]]*sales[[#This Row],[Qty]])-(sales[[#This Row],[Discount_Amt]]*sales[[#This Row],[Qty]])</f>
        <v>252</v>
      </c>
    </row>
    <row r="9202" spans="2:14" hidden="1" x14ac:dyDescent="0.35">
      <c r="B9202" s="7">
        <v>2033200</v>
      </c>
      <c r="C9202" s="1" t="s">
        <v>5</v>
      </c>
      <c r="D9202" s="1" t="s">
        <v>28</v>
      </c>
      <c r="E9202" s="1" t="s">
        <v>37</v>
      </c>
      <c r="F9202" s="1" t="s">
        <v>519</v>
      </c>
      <c r="G9202" s="3">
        <v>45482</v>
      </c>
      <c r="H9202" s="3">
        <v>45490</v>
      </c>
      <c r="I9202" s="6">
        <v>70</v>
      </c>
      <c r="J9202" s="1">
        <v>1</v>
      </c>
      <c r="K9202" s="4">
        <v>0.05</v>
      </c>
      <c r="L9202" s="6">
        <f t="shared" si="290"/>
        <v>3.5</v>
      </c>
      <c r="M9202" s="8">
        <f t="shared" si="291"/>
        <v>66.5</v>
      </c>
      <c r="N9202" s="21">
        <f>(sales[[#This Row],[Price]]*sales[[#This Row],[Qty]])-(sales[[#This Row],[Discount_Amt]]*sales[[#This Row],[Qty]])</f>
        <v>66.5</v>
      </c>
    </row>
    <row r="9203" spans="2:14" hidden="1" x14ac:dyDescent="0.35">
      <c r="B9203" s="7">
        <v>2033201</v>
      </c>
      <c r="C9203" s="1" t="s">
        <v>6</v>
      </c>
      <c r="D9203" s="1" t="s">
        <v>29</v>
      </c>
      <c r="E9203" s="1" t="s">
        <v>39</v>
      </c>
      <c r="F9203" s="1" t="s">
        <v>520</v>
      </c>
      <c r="G9203" s="3">
        <v>45482</v>
      </c>
      <c r="H9203" s="3">
        <v>45484</v>
      </c>
      <c r="I9203" s="6">
        <v>230</v>
      </c>
      <c r="J9203" s="1">
        <v>2</v>
      </c>
      <c r="K9203" s="4">
        <v>0.05</v>
      </c>
      <c r="L9203" s="6">
        <f t="shared" si="290"/>
        <v>11.5</v>
      </c>
      <c r="M9203" s="8">
        <f t="shared" si="291"/>
        <v>448.5</v>
      </c>
      <c r="N9203" s="21">
        <f>(sales[[#This Row],[Price]]*sales[[#This Row],[Qty]])-(sales[[#This Row],[Discount_Amt]]*sales[[#This Row],[Qty]])</f>
        <v>437</v>
      </c>
    </row>
    <row r="9204" spans="2:14" hidden="1" x14ac:dyDescent="0.35">
      <c r="B9204" s="7">
        <v>2033202</v>
      </c>
      <c r="C9204" s="1" t="s">
        <v>7</v>
      </c>
      <c r="D9204" s="1" t="s">
        <v>25</v>
      </c>
      <c r="E9204" s="1" t="s">
        <v>40</v>
      </c>
      <c r="F9204" s="1" t="s">
        <v>521</v>
      </c>
      <c r="G9204" s="3">
        <v>45482</v>
      </c>
      <c r="H9204" s="3">
        <v>45485</v>
      </c>
      <c r="I9204" s="6">
        <v>7999</v>
      </c>
      <c r="J9204" s="1">
        <v>1</v>
      </c>
      <c r="K9204" s="4">
        <v>0.02</v>
      </c>
      <c r="L9204" s="6">
        <f t="shared" si="290"/>
        <v>159.97999999999999</v>
      </c>
      <c r="M9204" s="8">
        <f t="shared" si="291"/>
        <v>7839.02</v>
      </c>
      <c r="N9204" s="21">
        <f>(sales[[#This Row],[Price]]*sales[[#This Row],[Qty]])-(sales[[#This Row],[Discount_Amt]]*sales[[#This Row],[Qty]])</f>
        <v>7839.02</v>
      </c>
    </row>
    <row r="9205" spans="2:14" x14ac:dyDescent="0.35">
      <c r="B9205" s="7">
        <v>2033203</v>
      </c>
      <c r="C9205" s="1" t="s">
        <v>10</v>
      </c>
      <c r="D9205" s="1" t="s">
        <v>30</v>
      </c>
      <c r="E9205" s="1" t="s">
        <v>41</v>
      </c>
      <c r="F9205" s="1" t="s">
        <v>518</v>
      </c>
      <c r="G9205" s="3">
        <v>45482</v>
      </c>
      <c r="H9205" s="3">
        <v>45487</v>
      </c>
      <c r="I9205" s="6">
        <v>850</v>
      </c>
      <c r="J9205" s="1">
        <v>2</v>
      </c>
      <c r="K9205" s="4">
        <v>0.06</v>
      </c>
      <c r="L9205" s="6">
        <f t="shared" si="290"/>
        <v>51</v>
      </c>
      <c r="M9205" s="8">
        <f t="shared" si="291"/>
        <v>1649</v>
      </c>
      <c r="N9205" s="21">
        <f>(sales[[#This Row],[Price]]*sales[[#This Row],[Qty]])-(sales[[#This Row],[Discount_Amt]]*sales[[#This Row],[Qty]])</f>
        <v>1598</v>
      </c>
    </row>
    <row r="9206" spans="2:14" hidden="1" x14ac:dyDescent="0.35">
      <c r="B9206" s="7">
        <v>2033204</v>
      </c>
      <c r="C9206" s="1" t="s">
        <v>8</v>
      </c>
      <c r="D9206" s="1" t="s">
        <v>27</v>
      </c>
      <c r="E9206" s="1" t="s">
        <v>42</v>
      </c>
      <c r="F9206" s="1" t="s">
        <v>518</v>
      </c>
      <c r="G9206" s="3">
        <v>45482</v>
      </c>
      <c r="H9206" s="3">
        <v>45483</v>
      </c>
      <c r="I9206" s="6">
        <v>65000</v>
      </c>
      <c r="J9206" s="1">
        <v>7</v>
      </c>
      <c r="K9206" s="4">
        <v>0.15</v>
      </c>
      <c r="L9206" s="6">
        <f t="shared" si="290"/>
        <v>9750</v>
      </c>
      <c r="M9206" s="8">
        <f t="shared" si="291"/>
        <v>445250</v>
      </c>
      <c r="N9206" s="21">
        <f>(sales[[#This Row],[Price]]*sales[[#This Row],[Qty]])-(sales[[#This Row],[Discount_Amt]]*sales[[#This Row],[Qty]])</f>
        <v>386750</v>
      </c>
    </row>
    <row r="9207" spans="2:14" hidden="1" x14ac:dyDescent="0.35">
      <c r="B9207" s="7">
        <v>2033205</v>
      </c>
      <c r="C9207" s="1" t="s">
        <v>9</v>
      </c>
      <c r="D9207" s="1" t="s">
        <v>28</v>
      </c>
      <c r="E9207" s="1" t="s">
        <v>43</v>
      </c>
      <c r="F9207" s="1" t="s">
        <v>519</v>
      </c>
      <c r="G9207" s="3">
        <v>45482</v>
      </c>
      <c r="H9207" s="3">
        <v>45490</v>
      </c>
      <c r="I9207" s="6">
        <v>450</v>
      </c>
      <c r="J9207" s="1">
        <v>2</v>
      </c>
      <c r="K9207" s="4">
        <v>0.02</v>
      </c>
      <c r="L9207" s="6">
        <f t="shared" si="290"/>
        <v>9</v>
      </c>
      <c r="M9207" s="8">
        <f t="shared" si="291"/>
        <v>891</v>
      </c>
      <c r="N9207" s="21">
        <f>(sales[[#This Row],[Price]]*sales[[#This Row],[Qty]])-(sales[[#This Row],[Discount_Amt]]*sales[[#This Row],[Qty]])</f>
        <v>882</v>
      </c>
    </row>
    <row r="9208" spans="2:14" x14ac:dyDescent="0.35">
      <c r="B9208" s="7">
        <v>2033206</v>
      </c>
      <c r="C9208" s="1" t="s">
        <v>11</v>
      </c>
      <c r="D9208" s="1" t="s">
        <v>29</v>
      </c>
      <c r="E9208" s="1" t="s">
        <v>44</v>
      </c>
      <c r="F9208" s="1" t="s">
        <v>521</v>
      </c>
      <c r="G9208" s="3">
        <v>45482</v>
      </c>
      <c r="H9208" s="3">
        <v>45484</v>
      </c>
      <c r="I9208" s="6">
        <v>1299</v>
      </c>
      <c r="J9208" s="1">
        <v>2</v>
      </c>
      <c r="K9208" s="4">
        <v>0.02</v>
      </c>
      <c r="L9208" s="6">
        <f t="shared" si="290"/>
        <v>25.98</v>
      </c>
      <c r="M9208" s="8">
        <f t="shared" si="291"/>
        <v>2572.02</v>
      </c>
      <c r="N9208" s="21">
        <f>(sales[[#This Row],[Price]]*sales[[#This Row],[Qty]])-(sales[[#This Row],[Discount_Amt]]*sales[[#This Row],[Qty]])</f>
        <v>2546.04</v>
      </c>
    </row>
    <row r="9209" spans="2:14" x14ac:dyDescent="0.35">
      <c r="B9209" s="7">
        <v>2033207</v>
      </c>
      <c r="C9209" s="1" t="s">
        <v>12</v>
      </c>
      <c r="D9209" s="1" t="s">
        <v>25</v>
      </c>
      <c r="E9209" s="1" t="s">
        <v>45</v>
      </c>
      <c r="F9209" s="1" t="s">
        <v>520</v>
      </c>
      <c r="G9209" s="3">
        <v>45482</v>
      </c>
      <c r="H9209" s="3">
        <v>45485</v>
      </c>
      <c r="I9209" s="6">
        <v>1700</v>
      </c>
      <c r="J9209" s="1">
        <v>1</v>
      </c>
      <c r="K9209" s="4">
        <v>0.02</v>
      </c>
      <c r="L9209" s="6">
        <f t="shared" si="290"/>
        <v>34</v>
      </c>
      <c r="M9209" s="8">
        <f t="shared" si="291"/>
        <v>1666</v>
      </c>
      <c r="N9209" s="21">
        <f>(sales[[#This Row],[Price]]*sales[[#This Row],[Qty]])-(sales[[#This Row],[Discount_Amt]]*sales[[#This Row],[Qty]])</f>
        <v>1666</v>
      </c>
    </row>
    <row r="9210" spans="2:14" hidden="1" x14ac:dyDescent="0.35">
      <c r="B9210" s="7">
        <v>2033208</v>
      </c>
      <c r="C9210" s="1" t="s">
        <v>13</v>
      </c>
      <c r="D9210" s="1" t="s">
        <v>26</v>
      </c>
      <c r="E9210" s="1" t="s">
        <v>46</v>
      </c>
      <c r="F9210" s="1" t="s">
        <v>518</v>
      </c>
      <c r="G9210" s="3">
        <v>45482</v>
      </c>
      <c r="H9210" s="3">
        <v>45487</v>
      </c>
      <c r="I9210" s="6">
        <v>55000</v>
      </c>
      <c r="J9210" s="1">
        <v>2</v>
      </c>
      <c r="K9210" s="4">
        <v>0.02</v>
      </c>
      <c r="L9210" s="6">
        <f t="shared" si="290"/>
        <v>1100</v>
      </c>
      <c r="M9210" s="8">
        <f t="shared" si="291"/>
        <v>108900</v>
      </c>
      <c r="N9210" s="21">
        <f>(sales[[#This Row],[Price]]*sales[[#This Row],[Qty]])-(sales[[#This Row],[Discount_Amt]]*sales[[#This Row],[Qty]])</f>
        <v>107800</v>
      </c>
    </row>
    <row r="9211" spans="2:14" hidden="1" x14ac:dyDescent="0.35">
      <c r="B9211" s="7">
        <v>2033209</v>
      </c>
      <c r="C9211" s="1" t="s">
        <v>14</v>
      </c>
      <c r="D9211" s="1" t="s">
        <v>27</v>
      </c>
      <c r="E9211" s="1" t="s">
        <v>47</v>
      </c>
      <c r="F9211" s="1" t="s">
        <v>519</v>
      </c>
      <c r="G9211" s="3">
        <v>45482</v>
      </c>
      <c r="H9211" s="3">
        <v>45483</v>
      </c>
      <c r="I9211" s="6">
        <v>57999</v>
      </c>
      <c r="J9211" s="1">
        <v>4</v>
      </c>
      <c r="K9211" s="4">
        <v>0.02</v>
      </c>
      <c r="L9211" s="6">
        <f t="shared" si="290"/>
        <v>1159.98</v>
      </c>
      <c r="M9211" s="8">
        <f t="shared" si="291"/>
        <v>230836.02</v>
      </c>
      <c r="N9211" s="21">
        <f>(sales[[#This Row],[Price]]*sales[[#This Row],[Qty]])-(sales[[#This Row],[Discount_Amt]]*sales[[#This Row],[Qty]])</f>
        <v>227356.08</v>
      </c>
    </row>
    <row r="9212" spans="2:14" hidden="1" x14ac:dyDescent="0.35">
      <c r="B9212" s="7">
        <v>2033210</v>
      </c>
      <c r="C9212" s="1" t="s">
        <v>15</v>
      </c>
      <c r="D9212" s="1" t="s">
        <v>28</v>
      </c>
      <c r="E9212" s="1" t="s">
        <v>48</v>
      </c>
      <c r="F9212" s="1" t="s">
        <v>520</v>
      </c>
      <c r="G9212" s="3">
        <v>45482</v>
      </c>
      <c r="H9212" s="3">
        <v>45490</v>
      </c>
      <c r="I9212" s="6">
        <v>1399</v>
      </c>
      <c r="J9212" s="1">
        <v>3</v>
      </c>
      <c r="K9212" s="4">
        <v>0.02</v>
      </c>
      <c r="L9212" s="6">
        <f t="shared" si="290"/>
        <v>27.98</v>
      </c>
      <c r="M9212" s="8">
        <f t="shared" si="291"/>
        <v>4169.0200000000004</v>
      </c>
      <c r="N9212" s="21">
        <f>(sales[[#This Row],[Price]]*sales[[#This Row],[Qty]])-(sales[[#This Row],[Discount_Amt]]*sales[[#This Row],[Qty]])</f>
        <v>4113.0600000000004</v>
      </c>
    </row>
    <row r="9213" spans="2:14" hidden="1" x14ac:dyDescent="0.35">
      <c r="B9213" s="7">
        <v>2033211</v>
      </c>
      <c r="C9213" s="1" t="s">
        <v>16</v>
      </c>
      <c r="D9213" s="1" t="s">
        <v>29</v>
      </c>
      <c r="E9213" s="1" t="s">
        <v>49</v>
      </c>
      <c r="F9213" s="1" t="s">
        <v>521</v>
      </c>
      <c r="G9213" s="3">
        <v>45482</v>
      </c>
      <c r="H9213" s="3">
        <v>45484</v>
      </c>
      <c r="I9213" s="6">
        <v>999</v>
      </c>
      <c r="J9213" s="1">
        <v>2</v>
      </c>
      <c r="K9213" s="4">
        <v>0.02</v>
      </c>
      <c r="L9213" s="6">
        <f t="shared" si="290"/>
        <v>19.98</v>
      </c>
      <c r="M9213" s="8">
        <f t="shared" si="291"/>
        <v>1978.02</v>
      </c>
      <c r="N9213" s="21">
        <f>(sales[[#This Row],[Price]]*sales[[#This Row],[Qty]])-(sales[[#This Row],[Discount_Amt]]*sales[[#This Row],[Qty]])</f>
        <v>1958.04</v>
      </c>
    </row>
    <row r="9214" spans="2:14" x14ac:dyDescent="0.35">
      <c r="B9214" s="7">
        <v>2033212</v>
      </c>
      <c r="C9214" s="1" t="s">
        <v>17</v>
      </c>
      <c r="D9214" s="1" t="s">
        <v>25</v>
      </c>
      <c r="E9214" s="1" t="s">
        <v>50</v>
      </c>
      <c r="F9214" s="1" t="s">
        <v>518</v>
      </c>
      <c r="G9214" s="3">
        <v>45482</v>
      </c>
      <c r="H9214" s="3">
        <v>45485</v>
      </c>
      <c r="I9214" s="6">
        <v>2099</v>
      </c>
      <c r="J9214" s="1">
        <v>1</v>
      </c>
      <c r="K9214" s="4">
        <v>0.02</v>
      </c>
      <c r="L9214" s="6">
        <f t="shared" si="290"/>
        <v>41.980000000000004</v>
      </c>
      <c r="M9214" s="8">
        <f t="shared" si="291"/>
        <v>2057.02</v>
      </c>
      <c r="N9214" s="21">
        <f>(sales[[#This Row],[Price]]*sales[[#This Row],[Qty]])-(sales[[#This Row],[Discount_Amt]]*sales[[#This Row],[Qty]])</f>
        <v>2057.02</v>
      </c>
    </row>
    <row r="9215" spans="2:14" hidden="1" x14ac:dyDescent="0.35">
      <c r="B9215" s="7">
        <v>2033213</v>
      </c>
      <c r="C9215" s="1" t="s">
        <v>18</v>
      </c>
      <c r="D9215" s="1" t="s">
        <v>26</v>
      </c>
      <c r="E9215" s="1" t="s">
        <v>51</v>
      </c>
      <c r="F9215" s="1" t="s">
        <v>518</v>
      </c>
      <c r="G9215" s="3">
        <v>45482</v>
      </c>
      <c r="H9215" s="3">
        <v>45487</v>
      </c>
      <c r="I9215" s="6">
        <v>11000</v>
      </c>
      <c r="J9215" s="1">
        <v>1</v>
      </c>
      <c r="K9215" s="4">
        <v>7.0000000000000007E-2</v>
      </c>
      <c r="L9215" s="6">
        <f t="shared" si="290"/>
        <v>770.00000000000011</v>
      </c>
      <c r="M9215" s="8">
        <f t="shared" si="291"/>
        <v>10230</v>
      </c>
      <c r="N9215" s="21">
        <f>(sales[[#This Row],[Price]]*sales[[#This Row],[Qty]])-(sales[[#This Row],[Discount_Amt]]*sales[[#This Row],[Qty]])</f>
        <v>10230</v>
      </c>
    </row>
    <row r="9216" spans="2:14" hidden="1" x14ac:dyDescent="0.35">
      <c r="B9216" s="7">
        <v>2033214</v>
      </c>
      <c r="C9216" s="1" t="s">
        <v>19</v>
      </c>
      <c r="D9216" s="1" t="s">
        <v>27</v>
      </c>
      <c r="E9216" s="1" t="s">
        <v>506</v>
      </c>
      <c r="F9216" s="1" t="s">
        <v>519</v>
      </c>
      <c r="G9216" s="3">
        <v>45482</v>
      </c>
      <c r="H9216" s="3">
        <v>45483</v>
      </c>
      <c r="I9216" s="6">
        <v>800</v>
      </c>
      <c r="J9216" s="1">
        <v>2</v>
      </c>
      <c r="K9216" s="4">
        <v>0.03</v>
      </c>
      <c r="L9216" s="6">
        <f t="shared" si="290"/>
        <v>24</v>
      </c>
      <c r="M9216" s="8">
        <f t="shared" si="291"/>
        <v>1576</v>
      </c>
      <c r="N9216" s="21">
        <f>(sales[[#This Row],[Price]]*sales[[#This Row],[Qty]])-(sales[[#This Row],[Discount_Amt]]*sales[[#This Row],[Qty]])</f>
        <v>1552</v>
      </c>
    </row>
    <row r="9217" spans="2:14" hidden="1" x14ac:dyDescent="0.35">
      <c r="B9217" s="7">
        <v>2033215</v>
      </c>
      <c r="C9217" s="1" t="s">
        <v>20</v>
      </c>
      <c r="D9217" s="1" t="s">
        <v>28</v>
      </c>
      <c r="E9217" s="1" t="s">
        <v>507</v>
      </c>
      <c r="F9217" s="1" t="s">
        <v>521</v>
      </c>
      <c r="G9217" s="3">
        <v>45482</v>
      </c>
      <c r="H9217" s="3">
        <v>45490</v>
      </c>
      <c r="I9217" s="6">
        <v>5500</v>
      </c>
      <c r="J9217" s="1">
        <v>1</v>
      </c>
      <c r="K9217" s="4">
        <v>0.08</v>
      </c>
      <c r="L9217" s="6">
        <f t="shared" si="290"/>
        <v>440</v>
      </c>
      <c r="M9217" s="8">
        <f t="shared" si="291"/>
        <v>5060</v>
      </c>
      <c r="N9217" s="21">
        <f>(sales[[#This Row],[Price]]*sales[[#This Row],[Qty]])-(sales[[#This Row],[Discount_Amt]]*sales[[#This Row],[Qty]])</f>
        <v>5060</v>
      </c>
    </row>
    <row r="9218" spans="2:14" hidden="1" x14ac:dyDescent="0.35">
      <c r="B9218" s="7">
        <v>2033216</v>
      </c>
      <c r="C9218" s="1" t="s">
        <v>21</v>
      </c>
      <c r="D9218" s="1" t="s">
        <v>29</v>
      </c>
      <c r="E9218" s="1" t="s">
        <v>508</v>
      </c>
      <c r="F9218" s="1" t="s">
        <v>520</v>
      </c>
      <c r="G9218" s="3">
        <v>45482</v>
      </c>
      <c r="H9218" s="3">
        <v>45484</v>
      </c>
      <c r="I9218" s="6">
        <v>1350</v>
      </c>
      <c r="J9218" s="1">
        <v>3</v>
      </c>
      <c r="K9218" s="4">
        <v>0.05</v>
      </c>
      <c r="L9218" s="6">
        <f t="shared" si="290"/>
        <v>67.5</v>
      </c>
      <c r="M9218" s="8">
        <f t="shared" si="291"/>
        <v>3982.5</v>
      </c>
      <c r="N9218" s="21">
        <f>(sales[[#This Row],[Price]]*sales[[#This Row],[Qty]])-(sales[[#This Row],[Discount_Amt]]*sales[[#This Row],[Qty]])</f>
        <v>3847.5</v>
      </c>
    </row>
    <row r="9219" spans="2:14" hidden="1" x14ac:dyDescent="0.35">
      <c r="B9219" s="7">
        <v>2033217</v>
      </c>
      <c r="C9219" s="1" t="s">
        <v>22</v>
      </c>
      <c r="D9219" s="1" t="s">
        <v>25</v>
      </c>
      <c r="E9219" s="1" t="s">
        <v>31</v>
      </c>
      <c r="F9219" s="1" t="s">
        <v>518</v>
      </c>
      <c r="G9219" s="3">
        <v>45482</v>
      </c>
      <c r="H9219" s="3">
        <v>45485</v>
      </c>
      <c r="I9219" s="6">
        <v>4500</v>
      </c>
      <c r="J9219" s="1">
        <v>2</v>
      </c>
      <c r="K9219" s="4">
        <v>0.05</v>
      </c>
      <c r="L9219" s="6">
        <f t="shared" si="290"/>
        <v>225</v>
      </c>
      <c r="M9219" s="8">
        <f t="shared" si="291"/>
        <v>8775</v>
      </c>
      <c r="N9219" s="21">
        <f>(sales[[#This Row],[Price]]*sales[[#This Row],[Qty]])-(sales[[#This Row],[Discount_Amt]]*sales[[#This Row],[Qty]])</f>
        <v>8550</v>
      </c>
    </row>
    <row r="9220" spans="2:14" hidden="1" x14ac:dyDescent="0.35">
      <c r="B9220" s="7">
        <v>2033218</v>
      </c>
      <c r="C9220" s="1" t="s">
        <v>23</v>
      </c>
      <c r="D9220" s="1" t="s">
        <v>470</v>
      </c>
      <c r="E9220" s="1" t="s">
        <v>32</v>
      </c>
      <c r="F9220" s="1" t="s">
        <v>519</v>
      </c>
      <c r="G9220" s="3">
        <v>45482</v>
      </c>
      <c r="H9220" s="3">
        <v>45487</v>
      </c>
      <c r="I9220" s="6">
        <v>2350</v>
      </c>
      <c r="J9220" s="1">
        <v>1</v>
      </c>
      <c r="K9220" s="4">
        <v>0.05</v>
      </c>
      <c r="L9220" s="6">
        <f t="shared" si="290"/>
        <v>117.5</v>
      </c>
      <c r="M9220" s="8">
        <f t="shared" si="291"/>
        <v>2232.5</v>
      </c>
      <c r="N9220" s="21">
        <f>(sales[[#This Row],[Price]]*sales[[#This Row],[Qty]])-(sales[[#This Row],[Discount_Amt]]*sales[[#This Row],[Qty]])</f>
        <v>2232.5</v>
      </c>
    </row>
    <row r="9221" spans="2:14" hidden="1" x14ac:dyDescent="0.35">
      <c r="B9221" s="7">
        <v>2033219</v>
      </c>
      <c r="C9221" s="1" t="s">
        <v>24</v>
      </c>
      <c r="D9221" s="1" t="s">
        <v>25</v>
      </c>
      <c r="E9221" s="1" t="s">
        <v>38</v>
      </c>
      <c r="F9221" s="1" t="s">
        <v>520</v>
      </c>
      <c r="G9221" s="3">
        <v>45482</v>
      </c>
      <c r="H9221" s="3">
        <v>45483</v>
      </c>
      <c r="I9221" s="6">
        <v>90</v>
      </c>
      <c r="J9221" s="1">
        <v>2</v>
      </c>
      <c r="K9221" s="4">
        <v>0.05</v>
      </c>
      <c r="L9221" s="6">
        <f t="shared" si="290"/>
        <v>4.5</v>
      </c>
      <c r="M9221" s="8">
        <f t="shared" si="291"/>
        <v>175.5</v>
      </c>
      <c r="N9221" s="21">
        <f>(sales[[#This Row],[Price]]*sales[[#This Row],[Qty]])-(sales[[#This Row],[Discount_Amt]]*sales[[#This Row],[Qty]])</f>
        <v>171</v>
      </c>
    </row>
    <row r="9222" spans="2:14" hidden="1" x14ac:dyDescent="0.35">
      <c r="B9222" s="7">
        <v>2033220</v>
      </c>
      <c r="C9222" s="1" t="s">
        <v>4</v>
      </c>
      <c r="D9222" s="1" t="s">
        <v>26</v>
      </c>
      <c r="E9222" s="1" t="s">
        <v>33</v>
      </c>
      <c r="F9222" s="1" t="s">
        <v>521</v>
      </c>
      <c r="G9222" s="3">
        <v>45482</v>
      </c>
      <c r="H9222" s="3">
        <v>45490</v>
      </c>
      <c r="I9222" s="6">
        <v>280</v>
      </c>
      <c r="J9222" s="1">
        <v>1</v>
      </c>
      <c r="K9222" s="4">
        <v>0.03</v>
      </c>
      <c r="L9222" s="6">
        <f t="shared" si="290"/>
        <v>8.4</v>
      </c>
      <c r="M9222" s="8">
        <f t="shared" si="291"/>
        <v>271.60000000000002</v>
      </c>
      <c r="N9222" s="21">
        <f>(sales[[#This Row],[Price]]*sales[[#This Row],[Qty]])-(sales[[#This Row],[Discount_Amt]]*sales[[#This Row],[Qty]])</f>
        <v>271.60000000000002</v>
      </c>
    </row>
    <row r="9223" spans="2:14" hidden="1" x14ac:dyDescent="0.35">
      <c r="B9223" s="7">
        <v>2033221</v>
      </c>
      <c r="C9223" s="1" t="s">
        <v>5</v>
      </c>
      <c r="D9223" s="1" t="s">
        <v>27</v>
      </c>
      <c r="E9223" s="1" t="s">
        <v>34</v>
      </c>
      <c r="F9223" s="1" t="s">
        <v>518</v>
      </c>
      <c r="G9223" s="3">
        <v>45482</v>
      </c>
      <c r="H9223" s="3">
        <v>45484</v>
      </c>
      <c r="I9223" s="6">
        <v>70</v>
      </c>
      <c r="J9223" s="1">
        <v>2</v>
      </c>
      <c r="K9223" s="4">
        <v>0.1</v>
      </c>
      <c r="L9223" s="6">
        <f t="shared" si="290"/>
        <v>7</v>
      </c>
      <c r="M9223" s="8">
        <f t="shared" si="291"/>
        <v>133</v>
      </c>
      <c r="N9223" s="21">
        <f>(sales[[#This Row],[Price]]*sales[[#This Row],[Qty]])-(sales[[#This Row],[Discount_Amt]]*sales[[#This Row],[Qty]])</f>
        <v>126</v>
      </c>
    </row>
    <row r="9224" spans="2:14" hidden="1" x14ac:dyDescent="0.35">
      <c r="B9224" s="7">
        <v>2033222</v>
      </c>
      <c r="C9224" s="1" t="s">
        <v>6</v>
      </c>
      <c r="D9224" s="1" t="s">
        <v>28</v>
      </c>
      <c r="E9224" s="1" t="s">
        <v>35</v>
      </c>
      <c r="F9224" s="1" t="s">
        <v>518</v>
      </c>
      <c r="G9224" s="3">
        <v>45482</v>
      </c>
      <c r="H9224" s="3">
        <v>45485</v>
      </c>
      <c r="I9224" s="6">
        <v>230</v>
      </c>
      <c r="J9224" s="1">
        <v>3</v>
      </c>
      <c r="K9224" s="4">
        <v>0.05</v>
      </c>
      <c r="L9224" s="6">
        <f t="shared" si="290"/>
        <v>11.5</v>
      </c>
      <c r="M9224" s="8">
        <f t="shared" si="291"/>
        <v>678.5</v>
      </c>
      <c r="N9224" s="21">
        <f>(sales[[#This Row],[Price]]*sales[[#This Row],[Qty]])-(sales[[#This Row],[Discount_Amt]]*sales[[#This Row],[Qty]])</f>
        <v>655.5</v>
      </c>
    </row>
    <row r="9225" spans="2:14" hidden="1" x14ac:dyDescent="0.35">
      <c r="B9225" s="7">
        <v>2033223</v>
      </c>
      <c r="C9225" s="1" t="s">
        <v>7</v>
      </c>
      <c r="D9225" s="1" t="s">
        <v>29</v>
      </c>
      <c r="E9225" s="1" t="s">
        <v>36</v>
      </c>
      <c r="F9225" s="1" t="s">
        <v>519</v>
      </c>
      <c r="G9225" s="3">
        <v>45482</v>
      </c>
      <c r="H9225" s="3">
        <v>45487</v>
      </c>
      <c r="I9225" s="6">
        <v>7999</v>
      </c>
      <c r="J9225" s="1">
        <v>2</v>
      </c>
      <c r="K9225" s="4">
        <v>0.05</v>
      </c>
      <c r="L9225" s="6">
        <f t="shared" si="290"/>
        <v>399.95000000000005</v>
      </c>
      <c r="M9225" s="8">
        <f t="shared" si="291"/>
        <v>15598.05</v>
      </c>
      <c r="N9225" s="21">
        <f>(sales[[#This Row],[Price]]*sales[[#This Row],[Qty]])-(sales[[#This Row],[Discount_Amt]]*sales[[#This Row],[Qty]])</f>
        <v>15198.1</v>
      </c>
    </row>
    <row r="9226" spans="2:14" x14ac:dyDescent="0.35">
      <c r="B9226" s="7">
        <v>2033224</v>
      </c>
      <c r="C9226" s="1" t="s">
        <v>10</v>
      </c>
      <c r="D9226" s="1" t="s">
        <v>25</v>
      </c>
      <c r="E9226" s="1" t="s">
        <v>37</v>
      </c>
      <c r="F9226" s="1" t="s">
        <v>521</v>
      </c>
      <c r="G9226" s="3">
        <v>45482</v>
      </c>
      <c r="H9226" s="3">
        <v>45483</v>
      </c>
      <c r="I9226" s="6">
        <v>850</v>
      </c>
      <c r="J9226" s="1">
        <v>7</v>
      </c>
      <c r="K9226" s="4">
        <v>0.02</v>
      </c>
      <c r="L9226" s="6">
        <f t="shared" si="290"/>
        <v>17</v>
      </c>
      <c r="M9226" s="8">
        <f t="shared" si="291"/>
        <v>5933</v>
      </c>
      <c r="N9226" s="21">
        <f>(sales[[#This Row],[Price]]*sales[[#This Row],[Qty]])-(sales[[#This Row],[Discount_Amt]]*sales[[#This Row],[Qty]])</f>
        <v>5831</v>
      </c>
    </row>
    <row r="9227" spans="2:14" hidden="1" x14ac:dyDescent="0.35">
      <c r="B9227" s="7">
        <v>2033225</v>
      </c>
      <c r="C9227" s="1" t="s">
        <v>8</v>
      </c>
      <c r="D9227" s="1" t="s">
        <v>30</v>
      </c>
      <c r="E9227" s="1" t="s">
        <v>39</v>
      </c>
      <c r="F9227" s="1" t="s">
        <v>520</v>
      </c>
      <c r="G9227" s="3">
        <v>45482</v>
      </c>
      <c r="H9227" s="3">
        <v>45490</v>
      </c>
      <c r="I9227" s="6">
        <v>65000</v>
      </c>
      <c r="J9227" s="1">
        <v>2</v>
      </c>
      <c r="K9227" s="4">
        <v>0.06</v>
      </c>
      <c r="L9227" s="6">
        <f t="shared" si="290"/>
        <v>3900</v>
      </c>
      <c r="M9227" s="8">
        <f t="shared" si="291"/>
        <v>126100</v>
      </c>
      <c r="N9227" s="21">
        <f>(sales[[#This Row],[Price]]*sales[[#This Row],[Qty]])-(sales[[#This Row],[Discount_Amt]]*sales[[#This Row],[Qty]])</f>
        <v>122200</v>
      </c>
    </row>
    <row r="9228" spans="2:14" hidden="1" x14ac:dyDescent="0.35">
      <c r="B9228" s="7">
        <v>2033226</v>
      </c>
      <c r="C9228" s="1" t="s">
        <v>9</v>
      </c>
      <c r="D9228" s="1" t="s">
        <v>27</v>
      </c>
      <c r="E9228" s="1" t="s">
        <v>40</v>
      </c>
      <c r="F9228" s="1" t="s">
        <v>518</v>
      </c>
      <c r="G9228" s="3">
        <v>45482</v>
      </c>
      <c r="H9228" s="3">
        <v>45484</v>
      </c>
      <c r="I9228" s="6">
        <v>450</v>
      </c>
      <c r="J9228" s="1">
        <v>1</v>
      </c>
      <c r="K9228" s="4">
        <v>0.15</v>
      </c>
      <c r="L9228" s="6">
        <f t="shared" si="290"/>
        <v>67.5</v>
      </c>
      <c r="M9228" s="8">
        <f t="shared" si="291"/>
        <v>382.5</v>
      </c>
      <c r="N9228" s="21">
        <f>(sales[[#This Row],[Price]]*sales[[#This Row],[Qty]])-(sales[[#This Row],[Discount_Amt]]*sales[[#This Row],[Qty]])</f>
        <v>382.5</v>
      </c>
    </row>
    <row r="9229" spans="2:14" x14ac:dyDescent="0.35">
      <c r="B9229" s="7">
        <v>2033227</v>
      </c>
      <c r="C9229" s="1" t="s">
        <v>11</v>
      </c>
      <c r="D9229" s="1" t="s">
        <v>28</v>
      </c>
      <c r="E9229" s="1" t="s">
        <v>41</v>
      </c>
      <c r="F9229" s="1" t="s">
        <v>519</v>
      </c>
      <c r="G9229" s="3">
        <v>45482</v>
      </c>
      <c r="H9229" s="3">
        <v>45485</v>
      </c>
      <c r="I9229" s="6">
        <v>1299</v>
      </c>
      <c r="J9229" s="1">
        <v>1</v>
      </c>
      <c r="K9229" s="4">
        <v>0.02</v>
      </c>
      <c r="L9229" s="6">
        <f t="shared" si="290"/>
        <v>25.98</v>
      </c>
      <c r="M9229" s="8">
        <f t="shared" si="291"/>
        <v>1273.02</v>
      </c>
      <c r="N9229" s="21">
        <f>(sales[[#This Row],[Price]]*sales[[#This Row],[Qty]])-(sales[[#This Row],[Discount_Amt]]*sales[[#This Row],[Qty]])</f>
        <v>1273.02</v>
      </c>
    </row>
    <row r="9230" spans="2:14" x14ac:dyDescent="0.35">
      <c r="B9230" s="7">
        <v>2033228</v>
      </c>
      <c r="C9230" s="1" t="s">
        <v>12</v>
      </c>
      <c r="D9230" s="1" t="s">
        <v>29</v>
      </c>
      <c r="E9230" s="1" t="s">
        <v>42</v>
      </c>
      <c r="F9230" s="1" t="s">
        <v>520</v>
      </c>
      <c r="G9230" s="3">
        <v>45482</v>
      </c>
      <c r="H9230" s="3">
        <v>45487</v>
      </c>
      <c r="I9230" s="6">
        <v>1700</v>
      </c>
      <c r="J9230" s="1">
        <v>1</v>
      </c>
      <c r="K9230" s="4">
        <v>0.02</v>
      </c>
      <c r="L9230" s="6">
        <f t="shared" si="290"/>
        <v>34</v>
      </c>
      <c r="M9230" s="8">
        <f t="shared" si="291"/>
        <v>1666</v>
      </c>
      <c r="N9230" s="21">
        <f>(sales[[#This Row],[Price]]*sales[[#This Row],[Qty]])-(sales[[#This Row],[Discount_Amt]]*sales[[#This Row],[Qty]])</f>
        <v>1666</v>
      </c>
    </row>
    <row r="9231" spans="2:14" hidden="1" x14ac:dyDescent="0.35">
      <c r="B9231" s="7">
        <v>2033229</v>
      </c>
      <c r="C9231" s="1" t="s">
        <v>13</v>
      </c>
      <c r="D9231" s="1" t="s">
        <v>25</v>
      </c>
      <c r="E9231" s="1" t="s">
        <v>43</v>
      </c>
      <c r="F9231" s="1" t="s">
        <v>521</v>
      </c>
      <c r="G9231" s="3">
        <v>45482</v>
      </c>
      <c r="H9231" s="3">
        <v>45483</v>
      </c>
      <c r="I9231" s="6">
        <v>55000</v>
      </c>
      <c r="J9231" s="1">
        <v>2</v>
      </c>
      <c r="K9231" s="4">
        <v>0.02</v>
      </c>
      <c r="L9231" s="6">
        <f t="shared" si="290"/>
        <v>1100</v>
      </c>
      <c r="M9231" s="8">
        <f t="shared" si="291"/>
        <v>108900</v>
      </c>
      <c r="N9231" s="21">
        <f>(sales[[#This Row],[Price]]*sales[[#This Row],[Qty]])-(sales[[#This Row],[Discount_Amt]]*sales[[#This Row],[Qty]])</f>
        <v>107800</v>
      </c>
    </row>
    <row r="9232" spans="2:14" hidden="1" x14ac:dyDescent="0.35">
      <c r="B9232" s="7">
        <v>2033230</v>
      </c>
      <c r="C9232" s="1" t="s">
        <v>14</v>
      </c>
      <c r="D9232" s="1" t="s">
        <v>26</v>
      </c>
      <c r="E9232" s="1" t="s">
        <v>44</v>
      </c>
      <c r="F9232" s="1" t="s">
        <v>518</v>
      </c>
      <c r="G9232" s="3">
        <v>45482</v>
      </c>
      <c r="H9232" s="3">
        <v>45490</v>
      </c>
      <c r="I9232" s="6">
        <v>57999</v>
      </c>
      <c r="J9232" s="1">
        <v>1</v>
      </c>
      <c r="K9232" s="4">
        <v>0.02</v>
      </c>
      <c r="L9232" s="6">
        <f t="shared" si="290"/>
        <v>1159.98</v>
      </c>
      <c r="M9232" s="8">
        <f t="shared" si="291"/>
        <v>56839.02</v>
      </c>
      <c r="N9232" s="21">
        <f>(sales[[#This Row],[Price]]*sales[[#This Row],[Qty]])-(sales[[#This Row],[Discount_Amt]]*sales[[#This Row],[Qty]])</f>
        <v>56839.02</v>
      </c>
    </row>
    <row r="9233" spans="2:14" hidden="1" x14ac:dyDescent="0.35">
      <c r="B9233" s="7">
        <v>2033231</v>
      </c>
      <c r="C9233" s="1" t="s">
        <v>15</v>
      </c>
      <c r="D9233" s="1" t="s">
        <v>27</v>
      </c>
      <c r="E9233" s="1" t="s">
        <v>45</v>
      </c>
      <c r="F9233" s="1" t="s">
        <v>518</v>
      </c>
      <c r="G9233" s="3">
        <v>45482</v>
      </c>
      <c r="H9233" s="3">
        <v>45484</v>
      </c>
      <c r="I9233" s="6">
        <v>1399</v>
      </c>
      <c r="J9233" s="1">
        <v>2</v>
      </c>
      <c r="K9233" s="4">
        <v>0.02</v>
      </c>
      <c r="L9233" s="6">
        <f t="shared" si="290"/>
        <v>27.98</v>
      </c>
      <c r="M9233" s="8">
        <f t="shared" si="291"/>
        <v>2770.02</v>
      </c>
      <c r="N9233" s="21">
        <f>(sales[[#This Row],[Price]]*sales[[#This Row],[Qty]])-(sales[[#This Row],[Discount_Amt]]*sales[[#This Row],[Qty]])</f>
        <v>2742.04</v>
      </c>
    </row>
    <row r="9234" spans="2:14" hidden="1" x14ac:dyDescent="0.35">
      <c r="B9234" s="7">
        <v>2033232</v>
      </c>
      <c r="C9234" s="1" t="s">
        <v>16</v>
      </c>
      <c r="D9234" s="1" t="s">
        <v>28</v>
      </c>
      <c r="E9234" s="1" t="s">
        <v>46</v>
      </c>
      <c r="F9234" s="1" t="s">
        <v>519</v>
      </c>
      <c r="G9234" s="3">
        <v>45482</v>
      </c>
      <c r="H9234" s="3">
        <v>45485</v>
      </c>
      <c r="I9234" s="6">
        <v>999</v>
      </c>
      <c r="J9234" s="1">
        <v>7</v>
      </c>
      <c r="K9234" s="4">
        <v>0.02</v>
      </c>
      <c r="L9234" s="6">
        <f t="shared" si="290"/>
        <v>19.98</v>
      </c>
      <c r="M9234" s="8">
        <f t="shared" si="291"/>
        <v>6973.02</v>
      </c>
      <c r="N9234" s="21">
        <f>(sales[[#This Row],[Price]]*sales[[#This Row],[Qty]])-(sales[[#This Row],[Discount_Amt]]*sales[[#This Row],[Qty]])</f>
        <v>6853.14</v>
      </c>
    </row>
    <row r="9235" spans="2:14" x14ac:dyDescent="0.35">
      <c r="B9235" s="7">
        <v>2033233</v>
      </c>
      <c r="C9235" s="1" t="s">
        <v>17</v>
      </c>
      <c r="D9235" s="1" t="s">
        <v>29</v>
      </c>
      <c r="E9235" s="1" t="s">
        <v>47</v>
      </c>
      <c r="F9235" s="1" t="s">
        <v>521</v>
      </c>
      <c r="G9235" s="3">
        <v>45482</v>
      </c>
      <c r="H9235" s="3">
        <v>45487</v>
      </c>
      <c r="I9235" s="6">
        <v>2099</v>
      </c>
      <c r="J9235" s="1">
        <v>2</v>
      </c>
      <c r="K9235" s="4">
        <v>0.02</v>
      </c>
      <c r="L9235" s="6">
        <f t="shared" si="290"/>
        <v>41.980000000000004</v>
      </c>
      <c r="M9235" s="8">
        <f t="shared" si="291"/>
        <v>4156.0200000000004</v>
      </c>
      <c r="N9235" s="21">
        <f>(sales[[#This Row],[Price]]*sales[[#This Row],[Qty]])-(sales[[#This Row],[Discount_Amt]]*sales[[#This Row],[Qty]])</f>
        <v>4114.04</v>
      </c>
    </row>
    <row r="9236" spans="2:14" hidden="1" x14ac:dyDescent="0.35">
      <c r="B9236" s="7">
        <v>2033234</v>
      </c>
      <c r="C9236" s="1" t="s">
        <v>18</v>
      </c>
      <c r="D9236" s="1" t="s">
        <v>25</v>
      </c>
      <c r="E9236" s="1" t="s">
        <v>48</v>
      </c>
      <c r="F9236" s="1" t="s">
        <v>520</v>
      </c>
      <c r="G9236" s="3">
        <v>45482</v>
      </c>
      <c r="H9236" s="3">
        <v>45483</v>
      </c>
      <c r="I9236" s="6">
        <v>11000</v>
      </c>
      <c r="J9236" s="1">
        <v>2</v>
      </c>
      <c r="K9236" s="4">
        <v>0.02</v>
      </c>
      <c r="L9236" s="6">
        <f t="shared" si="290"/>
        <v>220</v>
      </c>
      <c r="M9236" s="8">
        <f t="shared" si="291"/>
        <v>21780</v>
      </c>
      <c r="N9236" s="21">
        <f>(sales[[#This Row],[Price]]*sales[[#This Row],[Qty]])-(sales[[#This Row],[Discount_Amt]]*sales[[#This Row],[Qty]])</f>
        <v>21560</v>
      </c>
    </row>
    <row r="9237" spans="2:14" hidden="1" x14ac:dyDescent="0.35">
      <c r="B9237" s="7">
        <v>2033235</v>
      </c>
      <c r="C9237" s="1" t="s">
        <v>19</v>
      </c>
      <c r="D9237" s="1" t="s">
        <v>26</v>
      </c>
      <c r="E9237" s="1" t="s">
        <v>49</v>
      </c>
      <c r="F9237" s="1" t="s">
        <v>518</v>
      </c>
      <c r="G9237" s="3">
        <v>45482</v>
      </c>
      <c r="H9237" s="3">
        <v>45490</v>
      </c>
      <c r="I9237" s="6">
        <v>800</v>
      </c>
      <c r="J9237" s="1">
        <v>1</v>
      </c>
      <c r="K9237" s="4">
        <v>7.0000000000000007E-2</v>
      </c>
      <c r="L9237" s="6">
        <f t="shared" si="290"/>
        <v>56.000000000000007</v>
      </c>
      <c r="M9237" s="8">
        <f t="shared" si="291"/>
        <v>744</v>
      </c>
      <c r="N9237" s="21">
        <f>(sales[[#This Row],[Price]]*sales[[#This Row],[Qty]])-(sales[[#This Row],[Discount_Amt]]*sales[[#This Row],[Qty]])</f>
        <v>744</v>
      </c>
    </row>
    <row r="9238" spans="2:14" hidden="1" x14ac:dyDescent="0.35">
      <c r="B9238" s="7">
        <v>2033236</v>
      </c>
      <c r="C9238" s="1" t="s">
        <v>20</v>
      </c>
      <c r="D9238" s="1" t="s">
        <v>27</v>
      </c>
      <c r="E9238" s="1" t="s">
        <v>50</v>
      </c>
      <c r="F9238" s="1" t="s">
        <v>519</v>
      </c>
      <c r="G9238" s="3">
        <v>45482</v>
      </c>
      <c r="H9238" s="3">
        <v>45484</v>
      </c>
      <c r="I9238" s="6">
        <v>5500</v>
      </c>
      <c r="J9238" s="1">
        <v>2</v>
      </c>
      <c r="K9238" s="4">
        <v>0.03</v>
      </c>
      <c r="L9238" s="6">
        <f t="shared" si="290"/>
        <v>165</v>
      </c>
      <c r="M9238" s="8">
        <f t="shared" si="291"/>
        <v>10835</v>
      </c>
      <c r="N9238" s="21">
        <f>(sales[[#This Row],[Price]]*sales[[#This Row],[Qty]])-(sales[[#This Row],[Discount_Amt]]*sales[[#This Row],[Qty]])</f>
        <v>10670</v>
      </c>
    </row>
    <row r="9239" spans="2:14" hidden="1" x14ac:dyDescent="0.35">
      <c r="B9239" s="7">
        <v>2033237</v>
      </c>
      <c r="C9239" s="1" t="s">
        <v>21</v>
      </c>
      <c r="D9239" s="1" t="s">
        <v>28</v>
      </c>
      <c r="E9239" s="1" t="s">
        <v>51</v>
      </c>
      <c r="F9239" s="1" t="s">
        <v>520</v>
      </c>
      <c r="G9239" s="3">
        <v>45482</v>
      </c>
      <c r="H9239" s="3">
        <v>45485</v>
      </c>
      <c r="I9239" s="6">
        <v>1350</v>
      </c>
      <c r="J9239" s="1">
        <v>4</v>
      </c>
      <c r="K9239" s="4">
        <v>0.08</v>
      </c>
      <c r="L9239" s="6">
        <f t="shared" si="290"/>
        <v>108</v>
      </c>
      <c r="M9239" s="8">
        <f t="shared" si="291"/>
        <v>5292</v>
      </c>
      <c r="N9239" s="21">
        <f>(sales[[#This Row],[Price]]*sales[[#This Row],[Qty]])-(sales[[#This Row],[Discount_Amt]]*sales[[#This Row],[Qty]])</f>
        <v>4968</v>
      </c>
    </row>
    <row r="9240" spans="2:14" hidden="1" x14ac:dyDescent="0.35">
      <c r="B9240" s="7">
        <v>2033238</v>
      </c>
      <c r="C9240" s="1" t="s">
        <v>22</v>
      </c>
      <c r="D9240" s="1" t="s">
        <v>29</v>
      </c>
      <c r="E9240" s="1" t="s">
        <v>506</v>
      </c>
      <c r="F9240" s="1" t="s">
        <v>521</v>
      </c>
      <c r="G9240" s="3">
        <v>45482</v>
      </c>
      <c r="H9240" s="3">
        <v>45487</v>
      </c>
      <c r="I9240" s="6">
        <v>4500</v>
      </c>
      <c r="J9240" s="1">
        <v>3</v>
      </c>
      <c r="K9240" s="4">
        <v>0.05</v>
      </c>
      <c r="L9240" s="6">
        <f t="shared" si="290"/>
        <v>225</v>
      </c>
      <c r="M9240" s="8">
        <f t="shared" si="291"/>
        <v>13275</v>
      </c>
      <c r="N9240" s="21">
        <f>(sales[[#This Row],[Price]]*sales[[#This Row],[Qty]])-(sales[[#This Row],[Discount_Amt]]*sales[[#This Row],[Qty]])</f>
        <v>12825</v>
      </c>
    </row>
    <row r="9241" spans="2:14" hidden="1" x14ac:dyDescent="0.35">
      <c r="B9241" s="7">
        <v>2033239</v>
      </c>
      <c r="C9241" s="1" t="s">
        <v>23</v>
      </c>
      <c r="D9241" s="1" t="s">
        <v>25</v>
      </c>
      <c r="E9241" s="1" t="s">
        <v>507</v>
      </c>
      <c r="F9241" s="1" t="s">
        <v>518</v>
      </c>
      <c r="G9241" s="3">
        <v>45482</v>
      </c>
      <c r="H9241" s="3">
        <v>45483</v>
      </c>
      <c r="I9241" s="6">
        <v>2350</v>
      </c>
      <c r="J9241" s="1">
        <v>2</v>
      </c>
      <c r="K9241" s="4">
        <v>0.05</v>
      </c>
      <c r="L9241" s="6">
        <f t="shared" si="290"/>
        <v>117.5</v>
      </c>
      <c r="M9241" s="8">
        <f t="shared" si="291"/>
        <v>4582.5</v>
      </c>
      <c r="N9241" s="21">
        <f>(sales[[#This Row],[Price]]*sales[[#This Row],[Qty]])-(sales[[#This Row],[Discount_Amt]]*sales[[#This Row],[Qty]])</f>
        <v>4465</v>
      </c>
    </row>
    <row r="9242" spans="2:14" hidden="1" x14ac:dyDescent="0.35">
      <c r="B9242" s="7">
        <v>2033240</v>
      </c>
      <c r="C9242" s="1" t="s">
        <v>24</v>
      </c>
      <c r="D9242" s="1" t="s">
        <v>471</v>
      </c>
      <c r="E9242" s="1" t="s">
        <v>508</v>
      </c>
      <c r="F9242" s="1" t="s">
        <v>518</v>
      </c>
      <c r="G9242" s="3">
        <v>45482</v>
      </c>
      <c r="H9242" s="3">
        <v>45490</v>
      </c>
      <c r="I9242" s="6">
        <v>90</v>
      </c>
      <c r="J9242" s="1">
        <v>1</v>
      </c>
      <c r="K9242" s="4">
        <v>0.05</v>
      </c>
      <c r="L9242" s="6">
        <f t="shared" si="290"/>
        <v>4.5</v>
      </c>
      <c r="M9242" s="8">
        <f t="shared" si="291"/>
        <v>85.5</v>
      </c>
      <c r="N9242" s="21">
        <f>(sales[[#This Row],[Price]]*sales[[#This Row],[Qty]])-(sales[[#This Row],[Discount_Amt]]*sales[[#This Row],[Qty]])</f>
        <v>85.5</v>
      </c>
    </row>
    <row r="9243" spans="2:14" hidden="1" x14ac:dyDescent="0.35">
      <c r="B9243" s="7">
        <v>2033241</v>
      </c>
      <c r="C9243" s="1" t="s">
        <v>4</v>
      </c>
      <c r="D9243" s="1" t="s">
        <v>25</v>
      </c>
      <c r="E9243" s="1" t="s">
        <v>31</v>
      </c>
      <c r="F9243" s="1" t="s">
        <v>519</v>
      </c>
      <c r="G9243" s="3">
        <v>45482</v>
      </c>
      <c r="H9243" s="3">
        <v>45484</v>
      </c>
      <c r="I9243" s="6">
        <v>280</v>
      </c>
      <c r="J9243" s="1">
        <v>1</v>
      </c>
      <c r="K9243" s="4">
        <v>0.05</v>
      </c>
      <c r="L9243" s="6">
        <f t="shared" si="290"/>
        <v>14</v>
      </c>
      <c r="M9243" s="8">
        <f t="shared" si="291"/>
        <v>266</v>
      </c>
      <c r="N9243" s="21">
        <f>(sales[[#This Row],[Price]]*sales[[#This Row],[Qty]])-(sales[[#This Row],[Discount_Amt]]*sales[[#This Row],[Qty]])</f>
        <v>266</v>
      </c>
    </row>
    <row r="9244" spans="2:14" hidden="1" x14ac:dyDescent="0.35">
      <c r="B9244" s="7">
        <v>2033242</v>
      </c>
      <c r="C9244" s="1" t="s">
        <v>5</v>
      </c>
      <c r="D9244" s="1" t="s">
        <v>26</v>
      </c>
      <c r="E9244" s="1" t="s">
        <v>32</v>
      </c>
      <c r="F9244" s="1" t="s">
        <v>521</v>
      </c>
      <c r="G9244" s="3">
        <v>45482</v>
      </c>
      <c r="H9244" s="3">
        <v>45485</v>
      </c>
      <c r="I9244" s="6">
        <v>70</v>
      </c>
      <c r="J9244" s="1">
        <v>2</v>
      </c>
      <c r="K9244" s="4">
        <v>0.03</v>
      </c>
      <c r="L9244" s="6">
        <f t="shared" si="290"/>
        <v>2.1</v>
      </c>
      <c r="M9244" s="8">
        <f t="shared" si="291"/>
        <v>137.9</v>
      </c>
      <c r="N9244" s="21">
        <f>(sales[[#This Row],[Price]]*sales[[#This Row],[Qty]])-(sales[[#This Row],[Discount_Amt]]*sales[[#This Row],[Qty]])</f>
        <v>135.80000000000001</v>
      </c>
    </row>
    <row r="9245" spans="2:14" hidden="1" x14ac:dyDescent="0.35">
      <c r="B9245" s="7">
        <v>2033243</v>
      </c>
      <c r="C9245" s="1" t="s">
        <v>6</v>
      </c>
      <c r="D9245" s="1" t="s">
        <v>27</v>
      </c>
      <c r="E9245" s="1" t="s">
        <v>38</v>
      </c>
      <c r="F9245" s="1" t="s">
        <v>520</v>
      </c>
      <c r="G9245" s="3">
        <v>45482</v>
      </c>
      <c r="H9245" s="3">
        <v>45487</v>
      </c>
      <c r="I9245" s="6">
        <v>230</v>
      </c>
      <c r="J9245" s="1">
        <v>1</v>
      </c>
      <c r="K9245" s="4">
        <v>0.1</v>
      </c>
      <c r="L9245" s="6">
        <f t="shared" si="290"/>
        <v>23</v>
      </c>
      <c r="M9245" s="8">
        <f t="shared" si="291"/>
        <v>207</v>
      </c>
      <c r="N9245" s="21">
        <f>(sales[[#This Row],[Price]]*sales[[#This Row],[Qty]])-(sales[[#This Row],[Discount_Amt]]*sales[[#This Row],[Qty]])</f>
        <v>207</v>
      </c>
    </row>
    <row r="9246" spans="2:14" hidden="1" x14ac:dyDescent="0.35">
      <c r="B9246" s="7">
        <v>2033244</v>
      </c>
      <c r="C9246" s="1" t="s">
        <v>7</v>
      </c>
      <c r="D9246" s="1" t="s">
        <v>28</v>
      </c>
      <c r="E9246" s="1" t="s">
        <v>33</v>
      </c>
      <c r="F9246" s="1" t="s">
        <v>518</v>
      </c>
      <c r="G9246" s="3">
        <v>45482</v>
      </c>
      <c r="H9246" s="3">
        <v>45483</v>
      </c>
      <c r="I9246" s="6">
        <v>7999</v>
      </c>
      <c r="J9246" s="1">
        <v>3</v>
      </c>
      <c r="K9246" s="4">
        <v>0.05</v>
      </c>
      <c r="L9246" s="6">
        <f t="shared" si="290"/>
        <v>399.95000000000005</v>
      </c>
      <c r="M9246" s="8">
        <f t="shared" si="291"/>
        <v>23597.05</v>
      </c>
      <c r="N9246" s="21">
        <f>(sales[[#This Row],[Price]]*sales[[#This Row],[Qty]])-(sales[[#This Row],[Discount_Amt]]*sales[[#This Row],[Qty]])</f>
        <v>22797.15</v>
      </c>
    </row>
    <row r="9247" spans="2:14" x14ac:dyDescent="0.35">
      <c r="B9247" s="7">
        <v>2033245</v>
      </c>
      <c r="C9247" s="1" t="s">
        <v>10</v>
      </c>
      <c r="D9247" s="1" t="s">
        <v>29</v>
      </c>
      <c r="E9247" s="1" t="s">
        <v>34</v>
      </c>
      <c r="F9247" s="1" t="s">
        <v>519</v>
      </c>
      <c r="G9247" s="3">
        <v>45482</v>
      </c>
      <c r="H9247" s="3">
        <v>45490</v>
      </c>
      <c r="I9247" s="6">
        <v>850</v>
      </c>
      <c r="J9247" s="1">
        <v>2</v>
      </c>
      <c r="K9247" s="4">
        <v>0.05</v>
      </c>
      <c r="L9247" s="6">
        <f t="shared" si="290"/>
        <v>42.5</v>
      </c>
      <c r="M9247" s="8">
        <f t="shared" si="291"/>
        <v>1657.5</v>
      </c>
      <c r="N9247" s="21">
        <f>(sales[[#This Row],[Price]]*sales[[#This Row],[Qty]])-(sales[[#This Row],[Discount_Amt]]*sales[[#This Row],[Qty]])</f>
        <v>1615</v>
      </c>
    </row>
    <row r="9248" spans="2:14" hidden="1" x14ac:dyDescent="0.35">
      <c r="B9248" s="7">
        <v>2033246</v>
      </c>
      <c r="C9248" s="1" t="s">
        <v>8</v>
      </c>
      <c r="D9248" s="1" t="s">
        <v>25</v>
      </c>
      <c r="E9248" s="1" t="s">
        <v>35</v>
      </c>
      <c r="F9248" s="1" t="s">
        <v>520</v>
      </c>
      <c r="G9248" s="3">
        <v>45482</v>
      </c>
      <c r="H9248" s="3">
        <v>45484</v>
      </c>
      <c r="I9248" s="6">
        <v>65000</v>
      </c>
      <c r="J9248" s="1">
        <v>1</v>
      </c>
      <c r="K9248" s="4">
        <v>0.02</v>
      </c>
      <c r="L9248" s="6">
        <f t="shared" si="290"/>
        <v>1300</v>
      </c>
      <c r="M9248" s="8">
        <f t="shared" si="291"/>
        <v>63700</v>
      </c>
      <c r="N9248" s="21">
        <f>(sales[[#This Row],[Price]]*sales[[#This Row],[Qty]])-(sales[[#This Row],[Discount_Amt]]*sales[[#This Row],[Qty]])</f>
        <v>63700</v>
      </c>
    </row>
    <row r="9249" spans="2:14" hidden="1" x14ac:dyDescent="0.35">
      <c r="B9249" s="7">
        <v>2033247</v>
      </c>
      <c r="C9249" s="1" t="s">
        <v>9</v>
      </c>
      <c r="D9249" s="1" t="s">
        <v>30</v>
      </c>
      <c r="E9249" s="1" t="s">
        <v>36</v>
      </c>
      <c r="F9249" s="1" t="s">
        <v>521</v>
      </c>
      <c r="G9249" s="3">
        <v>45482</v>
      </c>
      <c r="H9249" s="3">
        <v>45485</v>
      </c>
      <c r="I9249" s="6">
        <v>450</v>
      </c>
      <c r="J9249" s="1">
        <v>2</v>
      </c>
      <c r="K9249" s="4">
        <v>0.06</v>
      </c>
      <c r="L9249" s="6">
        <f t="shared" si="290"/>
        <v>27</v>
      </c>
      <c r="M9249" s="8">
        <f t="shared" si="291"/>
        <v>873</v>
      </c>
      <c r="N9249" s="21">
        <f>(sales[[#This Row],[Price]]*sales[[#This Row],[Qty]])-(sales[[#This Row],[Discount_Amt]]*sales[[#This Row],[Qty]])</f>
        <v>846</v>
      </c>
    </row>
    <row r="9250" spans="2:14" x14ac:dyDescent="0.35">
      <c r="B9250" s="7">
        <v>2033248</v>
      </c>
      <c r="C9250" s="1" t="s">
        <v>11</v>
      </c>
      <c r="D9250" s="1" t="s">
        <v>27</v>
      </c>
      <c r="E9250" s="1" t="s">
        <v>37</v>
      </c>
      <c r="F9250" s="1" t="s">
        <v>518</v>
      </c>
      <c r="G9250" s="3">
        <v>45482</v>
      </c>
      <c r="H9250" s="3">
        <v>45487</v>
      </c>
      <c r="I9250" s="6">
        <v>1299</v>
      </c>
      <c r="J9250" s="1">
        <v>1</v>
      </c>
      <c r="K9250" s="4">
        <v>0.15</v>
      </c>
      <c r="L9250" s="6">
        <f t="shared" si="290"/>
        <v>194.85</v>
      </c>
      <c r="M9250" s="8">
        <f t="shared" si="291"/>
        <v>1104.1500000000001</v>
      </c>
      <c r="N9250" s="21">
        <f>(sales[[#This Row],[Price]]*sales[[#This Row],[Qty]])-(sales[[#This Row],[Discount_Amt]]*sales[[#This Row],[Qty]])</f>
        <v>1104.1500000000001</v>
      </c>
    </row>
    <row r="9251" spans="2:14" x14ac:dyDescent="0.35">
      <c r="B9251" s="7">
        <v>2033249</v>
      </c>
      <c r="C9251" s="1" t="s">
        <v>12</v>
      </c>
      <c r="D9251" s="1" t="s">
        <v>28</v>
      </c>
      <c r="E9251" s="1" t="s">
        <v>39</v>
      </c>
      <c r="F9251" s="1" t="s">
        <v>518</v>
      </c>
      <c r="G9251" s="3">
        <v>45482</v>
      </c>
      <c r="H9251" s="3">
        <v>45483</v>
      </c>
      <c r="I9251" s="6">
        <v>1700</v>
      </c>
      <c r="J9251" s="1">
        <v>2</v>
      </c>
      <c r="K9251" s="4">
        <v>0.02</v>
      </c>
      <c r="L9251" s="6">
        <f t="shared" si="290"/>
        <v>34</v>
      </c>
      <c r="M9251" s="8">
        <f t="shared" si="291"/>
        <v>3366</v>
      </c>
      <c r="N9251" s="21">
        <f>(sales[[#This Row],[Price]]*sales[[#This Row],[Qty]])-(sales[[#This Row],[Discount_Amt]]*sales[[#This Row],[Qty]])</f>
        <v>3332</v>
      </c>
    </row>
    <row r="9252" spans="2:14" hidden="1" x14ac:dyDescent="0.35">
      <c r="B9252" s="7">
        <v>2033250</v>
      </c>
      <c r="C9252" s="1" t="s">
        <v>13</v>
      </c>
      <c r="D9252" s="1" t="s">
        <v>29</v>
      </c>
      <c r="E9252" s="1" t="s">
        <v>40</v>
      </c>
      <c r="F9252" s="1" t="s">
        <v>519</v>
      </c>
      <c r="G9252" s="3">
        <v>45482</v>
      </c>
      <c r="H9252" s="3">
        <v>45490</v>
      </c>
      <c r="I9252" s="6">
        <v>55000</v>
      </c>
      <c r="J9252" s="1">
        <v>3</v>
      </c>
      <c r="K9252" s="4">
        <v>0.02</v>
      </c>
      <c r="L9252" s="6">
        <f t="shared" si="290"/>
        <v>1100</v>
      </c>
      <c r="M9252" s="8">
        <f t="shared" si="291"/>
        <v>163900</v>
      </c>
      <c r="N9252" s="21">
        <f>(sales[[#This Row],[Price]]*sales[[#This Row],[Qty]])-(sales[[#This Row],[Discount_Amt]]*sales[[#This Row],[Qty]])</f>
        <v>161700</v>
      </c>
    </row>
    <row r="9253" spans="2:14" hidden="1" x14ac:dyDescent="0.35">
      <c r="B9253" s="7">
        <v>2033251</v>
      </c>
      <c r="C9253" s="1" t="s">
        <v>14</v>
      </c>
      <c r="D9253" s="1" t="s">
        <v>25</v>
      </c>
      <c r="E9253" s="1" t="s">
        <v>41</v>
      </c>
      <c r="F9253" s="1" t="s">
        <v>521</v>
      </c>
      <c r="G9253" s="3">
        <v>45482</v>
      </c>
      <c r="H9253" s="3">
        <v>45484</v>
      </c>
      <c r="I9253" s="6">
        <v>57999</v>
      </c>
      <c r="J9253" s="1">
        <v>2</v>
      </c>
      <c r="K9253" s="4">
        <v>0.02</v>
      </c>
      <c r="L9253" s="6">
        <f t="shared" si="290"/>
        <v>1159.98</v>
      </c>
      <c r="M9253" s="8">
        <f t="shared" si="291"/>
        <v>114838.02</v>
      </c>
      <c r="N9253" s="21">
        <f>(sales[[#This Row],[Price]]*sales[[#This Row],[Qty]])-(sales[[#This Row],[Discount_Amt]]*sales[[#This Row],[Qty]])</f>
        <v>113678.04</v>
      </c>
    </row>
    <row r="9254" spans="2:14" hidden="1" x14ac:dyDescent="0.35">
      <c r="B9254" s="7">
        <v>2033252</v>
      </c>
      <c r="C9254" s="1" t="s">
        <v>15</v>
      </c>
      <c r="D9254" s="1" t="s">
        <v>26</v>
      </c>
      <c r="E9254" s="1" t="s">
        <v>42</v>
      </c>
      <c r="F9254" s="1" t="s">
        <v>520</v>
      </c>
      <c r="G9254" s="3">
        <v>45482</v>
      </c>
      <c r="H9254" s="3">
        <v>45485</v>
      </c>
      <c r="I9254" s="6">
        <v>1399</v>
      </c>
      <c r="J9254" s="1">
        <v>7</v>
      </c>
      <c r="K9254" s="4">
        <v>0.02</v>
      </c>
      <c r="L9254" s="6">
        <f t="shared" si="290"/>
        <v>27.98</v>
      </c>
      <c r="M9254" s="8">
        <f t="shared" si="291"/>
        <v>9765.02</v>
      </c>
      <c r="N9254" s="21">
        <f>(sales[[#This Row],[Price]]*sales[[#This Row],[Qty]])-(sales[[#This Row],[Discount_Amt]]*sales[[#This Row],[Qty]])</f>
        <v>9597.14</v>
      </c>
    </row>
    <row r="9255" spans="2:14" hidden="1" x14ac:dyDescent="0.35">
      <c r="B9255" s="7">
        <v>2033253</v>
      </c>
      <c r="C9255" s="1" t="s">
        <v>16</v>
      </c>
      <c r="D9255" s="1" t="s">
        <v>27</v>
      </c>
      <c r="E9255" s="1" t="s">
        <v>43</v>
      </c>
      <c r="F9255" s="1" t="s">
        <v>518</v>
      </c>
      <c r="G9255" s="3">
        <v>45482</v>
      </c>
      <c r="H9255" s="3">
        <v>45487</v>
      </c>
      <c r="I9255" s="6">
        <v>999</v>
      </c>
      <c r="J9255" s="1">
        <v>2</v>
      </c>
      <c r="K9255" s="4">
        <v>0.02</v>
      </c>
      <c r="L9255" s="6">
        <f t="shared" si="290"/>
        <v>19.98</v>
      </c>
      <c r="M9255" s="8">
        <f t="shared" si="291"/>
        <v>1978.02</v>
      </c>
      <c r="N9255" s="21">
        <f>(sales[[#This Row],[Price]]*sales[[#This Row],[Qty]])-(sales[[#This Row],[Discount_Amt]]*sales[[#This Row],[Qty]])</f>
        <v>1958.04</v>
      </c>
    </row>
    <row r="9256" spans="2:14" x14ac:dyDescent="0.35">
      <c r="B9256" s="7">
        <v>2033254</v>
      </c>
      <c r="C9256" s="1" t="s">
        <v>17</v>
      </c>
      <c r="D9256" s="1" t="s">
        <v>28</v>
      </c>
      <c r="E9256" s="1" t="s">
        <v>44</v>
      </c>
      <c r="F9256" s="1" t="s">
        <v>519</v>
      </c>
      <c r="G9256" s="3">
        <v>45482</v>
      </c>
      <c r="H9256" s="3">
        <v>45483</v>
      </c>
      <c r="I9256" s="6">
        <v>2099</v>
      </c>
      <c r="J9256" s="1">
        <v>1</v>
      </c>
      <c r="K9256" s="4">
        <v>0.02</v>
      </c>
      <c r="L9256" s="6">
        <f t="shared" si="290"/>
        <v>41.980000000000004</v>
      </c>
      <c r="M9256" s="8">
        <f t="shared" si="291"/>
        <v>2057.02</v>
      </c>
      <c r="N9256" s="21">
        <f>(sales[[#This Row],[Price]]*sales[[#This Row],[Qty]])-(sales[[#This Row],[Discount_Amt]]*sales[[#This Row],[Qty]])</f>
        <v>2057.02</v>
      </c>
    </row>
    <row r="9257" spans="2:14" hidden="1" x14ac:dyDescent="0.35">
      <c r="B9257" s="7">
        <v>2033255</v>
      </c>
      <c r="C9257" s="1" t="s">
        <v>18</v>
      </c>
      <c r="D9257" s="1" t="s">
        <v>29</v>
      </c>
      <c r="E9257" s="1" t="s">
        <v>45</v>
      </c>
      <c r="F9257" s="1" t="s">
        <v>520</v>
      </c>
      <c r="G9257" s="3">
        <v>45482</v>
      </c>
      <c r="H9257" s="3">
        <v>45490</v>
      </c>
      <c r="I9257" s="6">
        <v>11000</v>
      </c>
      <c r="J9257" s="1">
        <v>1</v>
      </c>
      <c r="K9257" s="4">
        <v>0.02</v>
      </c>
      <c r="L9257" s="6">
        <f t="shared" si="290"/>
        <v>220</v>
      </c>
      <c r="M9257" s="8">
        <f t="shared" si="291"/>
        <v>10780</v>
      </c>
      <c r="N9257" s="21">
        <f>(sales[[#This Row],[Price]]*sales[[#This Row],[Qty]])-(sales[[#This Row],[Discount_Amt]]*sales[[#This Row],[Qty]])</f>
        <v>10780</v>
      </c>
    </row>
    <row r="9258" spans="2:14" hidden="1" x14ac:dyDescent="0.35">
      <c r="B9258" s="7">
        <v>2033256</v>
      </c>
      <c r="C9258" s="1" t="s">
        <v>19</v>
      </c>
      <c r="D9258" s="1" t="s">
        <v>25</v>
      </c>
      <c r="E9258" s="1" t="s">
        <v>46</v>
      </c>
      <c r="F9258" s="1" t="s">
        <v>521</v>
      </c>
      <c r="G9258" s="3">
        <v>45482</v>
      </c>
      <c r="H9258" s="3">
        <v>45484</v>
      </c>
      <c r="I9258" s="6">
        <v>800</v>
      </c>
      <c r="J9258" s="1">
        <v>1</v>
      </c>
      <c r="K9258" s="4">
        <v>0.02</v>
      </c>
      <c r="L9258" s="6">
        <f t="shared" si="290"/>
        <v>16</v>
      </c>
      <c r="M9258" s="8">
        <f t="shared" si="291"/>
        <v>784</v>
      </c>
      <c r="N9258" s="21">
        <f>(sales[[#This Row],[Price]]*sales[[#This Row],[Qty]])-(sales[[#This Row],[Discount_Amt]]*sales[[#This Row],[Qty]])</f>
        <v>784</v>
      </c>
    </row>
    <row r="9259" spans="2:14" hidden="1" x14ac:dyDescent="0.35">
      <c r="B9259" s="7">
        <v>2033257</v>
      </c>
      <c r="C9259" s="1" t="s">
        <v>20</v>
      </c>
      <c r="D9259" s="1" t="s">
        <v>26</v>
      </c>
      <c r="E9259" s="1" t="s">
        <v>47</v>
      </c>
      <c r="F9259" s="1" t="s">
        <v>518</v>
      </c>
      <c r="G9259" s="3">
        <v>45482</v>
      </c>
      <c r="H9259" s="3">
        <v>45485</v>
      </c>
      <c r="I9259" s="6">
        <v>5500</v>
      </c>
      <c r="J9259" s="1">
        <v>2</v>
      </c>
      <c r="K9259" s="4">
        <v>7.0000000000000007E-2</v>
      </c>
      <c r="L9259" s="6">
        <f t="shared" si="290"/>
        <v>385.00000000000006</v>
      </c>
      <c r="M9259" s="8">
        <f t="shared" si="291"/>
        <v>10615</v>
      </c>
      <c r="N9259" s="21">
        <f>(sales[[#This Row],[Price]]*sales[[#This Row],[Qty]])-(sales[[#This Row],[Discount_Amt]]*sales[[#This Row],[Qty]])</f>
        <v>10230</v>
      </c>
    </row>
    <row r="9260" spans="2:14" hidden="1" x14ac:dyDescent="0.35">
      <c r="B9260" s="7">
        <v>2033258</v>
      </c>
      <c r="C9260" s="1" t="s">
        <v>21</v>
      </c>
      <c r="D9260" s="1" t="s">
        <v>27</v>
      </c>
      <c r="E9260" s="1" t="s">
        <v>48</v>
      </c>
      <c r="F9260" s="1" t="s">
        <v>518</v>
      </c>
      <c r="G9260" s="3">
        <v>45482</v>
      </c>
      <c r="H9260" s="3">
        <v>45487</v>
      </c>
      <c r="I9260" s="6">
        <v>1350</v>
      </c>
      <c r="J9260" s="1">
        <v>1</v>
      </c>
      <c r="K9260" s="4">
        <v>0.03</v>
      </c>
      <c r="L9260" s="6">
        <f t="shared" si="290"/>
        <v>40.5</v>
      </c>
      <c r="M9260" s="8">
        <f t="shared" si="291"/>
        <v>1309.5</v>
      </c>
      <c r="N9260" s="21">
        <f>(sales[[#This Row],[Price]]*sales[[#This Row],[Qty]])-(sales[[#This Row],[Discount_Amt]]*sales[[#This Row],[Qty]])</f>
        <v>1309.5</v>
      </c>
    </row>
    <row r="9261" spans="2:14" hidden="1" x14ac:dyDescent="0.35">
      <c r="B9261" s="7">
        <v>2033259</v>
      </c>
      <c r="C9261" s="1" t="s">
        <v>22</v>
      </c>
      <c r="D9261" s="1" t="s">
        <v>28</v>
      </c>
      <c r="E9261" s="1" t="s">
        <v>49</v>
      </c>
      <c r="F9261" s="1" t="s">
        <v>519</v>
      </c>
      <c r="G9261" s="3">
        <v>45482</v>
      </c>
      <c r="H9261" s="3">
        <v>45483</v>
      </c>
      <c r="I9261" s="6">
        <v>4500</v>
      </c>
      <c r="J9261" s="1">
        <v>2</v>
      </c>
      <c r="K9261" s="4">
        <v>0.08</v>
      </c>
      <c r="L9261" s="6">
        <f t="shared" si="290"/>
        <v>360</v>
      </c>
      <c r="M9261" s="8">
        <f t="shared" si="291"/>
        <v>8640</v>
      </c>
      <c r="N9261" s="21">
        <f>(sales[[#This Row],[Price]]*sales[[#This Row],[Qty]])-(sales[[#This Row],[Discount_Amt]]*sales[[#This Row],[Qty]])</f>
        <v>8280</v>
      </c>
    </row>
    <row r="9262" spans="2:14" hidden="1" x14ac:dyDescent="0.35">
      <c r="B9262" s="7">
        <v>2033260</v>
      </c>
      <c r="C9262" s="1" t="s">
        <v>23</v>
      </c>
      <c r="D9262" s="1" t="s">
        <v>29</v>
      </c>
      <c r="E9262" s="1" t="s">
        <v>50</v>
      </c>
      <c r="F9262" s="1" t="s">
        <v>521</v>
      </c>
      <c r="G9262" s="3">
        <v>45482</v>
      </c>
      <c r="H9262" s="3">
        <v>45490</v>
      </c>
      <c r="I9262" s="6">
        <v>2350</v>
      </c>
      <c r="J9262" s="1">
        <v>7</v>
      </c>
      <c r="K9262" s="4">
        <v>0.05</v>
      </c>
      <c r="L9262" s="6">
        <f t="shared" ref="L9262:L9325" si="292">I9262*K9262</f>
        <v>117.5</v>
      </c>
      <c r="M9262" s="8">
        <f t="shared" ref="M9262:M9325" si="293">I9262*J9262-L9262</f>
        <v>16332.5</v>
      </c>
      <c r="N9262" s="21">
        <f>(sales[[#This Row],[Price]]*sales[[#This Row],[Qty]])-(sales[[#This Row],[Discount_Amt]]*sales[[#This Row],[Qty]])</f>
        <v>15627.5</v>
      </c>
    </row>
    <row r="9263" spans="2:14" hidden="1" x14ac:dyDescent="0.35">
      <c r="B9263" s="7">
        <v>2033261</v>
      </c>
      <c r="C9263" s="1" t="s">
        <v>24</v>
      </c>
      <c r="D9263" s="1" t="s">
        <v>25</v>
      </c>
      <c r="E9263" s="1" t="s">
        <v>51</v>
      </c>
      <c r="F9263" s="1" t="s">
        <v>520</v>
      </c>
      <c r="G9263" s="3">
        <v>45482</v>
      </c>
      <c r="H9263" s="3">
        <v>45484</v>
      </c>
      <c r="I9263" s="6">
        <v>90</v>
      </c>
      <c r="J9263" s="1">
        <v>2</v>
      </c>
      <c r="K9263" s="4">
        <v>0.05</v>
      </c>
      <c r="L9263" s="6">
        <f t="shared" si="292"/>
        <v>4.5</v>
      </c>
      <c r="M9263" s="8">
        <f t="shared" si="293"/>
        <v>175.5</v>
      </c>
      <c r="N9263" s="21">
        <f>(sales[[#This Row],[Price]]*sales[[#This Row],[Qty]])-(sales[[#This Row],[Discount_Amt]]*sales[[#This Row],[Qty]])</f>
        <v>171</v>
      </c>
    </row>
    <row r="9264" spans="2:14" hidden="1" x14ac:dyDescent="0.35">
      <c r="B9264" s="7">
        <v>2033262</v>
      </c>
      <c r="C9264" s="1" t="s">
        <v>4</v>
      </c>
      <c r="D9264" s="1" t="s">
        <v>472</v>
      </c>
      <c r="E9264" s="1" t="s">
        <v>506</v>
      </c>
      <c r="F9264" s="1" t="s">
        <v>518</v>
      </c>
      <c r="G9264" s="3">
        <v>45482</v>
      </c>
      <c r="H9264" s="3">
        <v>45485</v>
      </c>
      <c r="I9264" s="6">
        <v>280</v>
      </c>
      <c r="J9264" s="1">
        <v>2</v>
      </c>
      <c r="K9264" s="4">
        <v>0.05</v>
      </c>
      <c r="L9264" s="6">
        <f t="shared" si="292"/>
        <v>14</v>
      </c>
      <c r="M9264" s="8">
        <f t="shared" si="293"/>
        <v>546</v>
      </c>
      <c r="N9264" s="21">
        <f>(sales[[#This Row],[Price]]*sales[[#This Row],[Qty]])-(sales[[#This Row],[Discount_Amt]]*sales[[#This Row],[Qty]])</f>
        <v>532</v>
      </c>
    </row>
    <row r="9265" spans="2:14" hidden="1" x14ac:dyDescent="0.35">
      <c r="B9265" s="7">
        <v>2033263</v>
      </c>
      <c r="C9265" s="1" t="s">
        <v>5</v>
      </c>
      <c r="D9265" s="1" t="s">
        <v>25</v>
      </c>
      <c r="E9265" s="1" t="s">
        <v>507</v>
      </c>
      <c r="F9265" s="1" t="s">
        <v>519</v>
      </c>
      <c r="G9265" s="3">
        <v>45482</v>
      </c>
      <c r="H9265" s="3">
        <v>45487</v>
      </c>
      <c r="I9265" s="6">
        <v>70</v>
      </c>
      <c r="J9265" s="1">
        <v>1</v>
      </c>
      <c r="K9265" s="4">
        <v>0.05</v>
      </c>
      <c r="L9265" s="6">
        <f t="shared" si="292"/>
        <v>3.5</v>
      </c>
      <c r="M9265" s="8">
        <f t="shared" si="293"/>
        <v>66.5</v>
      </c>
      <c r="N9265" s="21">
        <f>(sales[[#This Row],[Price]]*sales[[#This Row],[Qty]])-(sales[[#This Row],[Discount_Amt]]*sales[[#This Row],[Qty]])</f>
        <v>66.5</v>
      </c>
    </row>
    <row r="9266" spans="2:14" hidden="1" x14ac:dyDescent="0.35">
      <c r="B9266" s="7">
        <v>2033264</v>
      </c>
      <c r="C9266" s="1" t="s">
        <v>6</v>
      </c>
      <c r="D9266" s="1" t="s">
        <v>26</v>
      </c>
      <c r="E9266" s="1" t="s">
        <v>508</v>
      </c>
      <c r="F9266" s="1" t="s">
        <v>520</v>
      </c>
      <c r="G9266" s="3">
        <v>45482</v>
      </c>
      <c r="H9266" s="3">
        <v>45483</v>
      </c>
      <c r="I9266" s="6">
        <v>230</v>
      </c>
      <c r="J9266" s="1">
        <v>2</v>
      </c>
      <c r="K9266" s="4">
        <v>0.03</v>
      </c>
      <c r="L9266" s="6">
        <f t="shared" si="292"/>
        <v>6.8999999999999995</v>
      </c>
      <c r="M9266" s="8">
        <f t="shared" si="293"/>
        <v>453.1</v>
      </c>
      <c r="N9266" s="21">
        <f>(sales[[#This Row],[Price]]*sales[[#This Row],[Qty]])-(sales[[#This Row],[Discount_Amt]]*sales[[#This Row],[Qty]])</f>
        <v>446.2</v>
      </c>
    </row>
    <row r="9267" spans="2:14" hidden="1" x14ac:dyDescent="0.35">
      <c r="B9267" s="7">
        <v>2033265</v>
      </c>
      <c r="C9267" s="1" t="s">
        <v>7</v>
      </c>
      <c r="D9267" s="1" t="s">
        <v>27</v>
      </c>
      <c r="E9267" s="1" t="s">
        <v>31</v>
      </c>
      <c r="F9267" s="1" t="s">
        <v>521</v>
      </c>
      <c r="G9267" s="3">
        <v>45482</v>
      </c>
      <c r="H9267" s="3">
        <v>45490</v>
      </c>
      <c r="I9267" s="6">
        <v>7999</v>
      </c>
      <c r="J9267" s="1">
        <v>4</v>
      </c>
      <c r="K9267" s="4">
        <v>0.1</v>
      </c>
      <c r="L9267" s="6">
        <f t="shared" si="292"/>
        <v>799.90000000000009</v>
      </c>
      <c r="M9267" s="8">
        <f t="shared" si="293"/>
        <v>31196.1</v>
      </c>
      <c r="N9267" s="21">
        <f>(sales[[#This Row],[Price]]*sales[[#This Row],[Qty]])-(sales[[#This Row],[Discount_Amt]]*sales[[#This Row],[Qty]])</f>
        <v>28796.400000000001</v>
      </c>
    </row>
    <row r="9268" spans="2:14" x14ac:dyDescent="0.35">
      <c r="B9268" s="7">
        <v>2033266</v>
      </c>
      <c r="C9268" s="1" t="s">
        <v>10</v>
      </c>
      <c r="D9268" s="1" t="s">
        <v>28</v>
      </c>
      <c r="E9268" s="1" t="s">
        <v>32</v>
      </c>
      <c r="F9268" s="1" t="s">
        <v>518</v>
      </c>
      <c r="G9268" s="3">
        <v>45482</v>
      </c>
      <c r="H9268" s="3">
        <v>45484</v>
      </c>
      <c r="I9268" s="6">
        <v>850</v>
      </c>
      <c r="J9268" s="1">
        <v>3</v>
      </c>
      <c r="K9268" s="4">
        <v>0.05</v>
      </c>
      <c r="L9268" s="6">
        <f t="shared" si="292"/>
        <v>42.5</v>
      </c>
      <c r="M9268" s="8">
        <f t="shared" si="293"/>
        <v>2507.5</v>
      </c>
      <c r="N9268" s="21">
        <f>(sales[[#This Row],[Price]]*sales[[#This Row],[Qty]])-(sales[[#This Row],[Discount_Amt]]*sales[[#This Row],[Qty]])</f>
        <v>2422.5</v>
      </c>
    </row>
    <row r="9269" spans="2:14" hidden="1" x14ac:dyDescent="0.35">
      <c r="B9269" s="7">
        <v>2033267</v>
      </c>
      <c r="C9269" s="1" t="s">
        <v>8</v>
      </c>
      <c r="D9269" s="1" t="s">
        <v>29</v>
      </c>
      <c r="E9269" s="1" t="s">
        <v>38</v>
      </c>
      <c r="F9269" s="1" t="s">
        <v>518</v>
      </c>
      <c r="G9269" s="3">
        <v>45482</v>
      </c>
      <c r="H9269" s="3">
        <v>45485</v>
      </c>
      <c r="I9269" s="6">
        <v>65000</v>
      </c>
      <c r="J9269" s="1">
        <v>2</v>
      </c>
      <c r="K9269" s="4">
        <v>0.05</v>
      </c>
      <c r="L9269" s="6">
        <f t="shared" si="292"/>
        <v>3250</v>
      </c>
      <c r="M9269" s="8">
        <f t="shared" si="293"/>
        <v>126750</v>
      </c>
      <c r="N9269" s="21">
        <f>(sales[[#This Row],[Price]]*sales[[#This Row],[Qty]])-(sales[[#This Row],[Discount_Amt]]*sales[[#This Row],[Qty]])</f>
        <v>123500</v>
      </c>
    </row>
    <row r="9270" spans="2:14" hidden="1" x14ac:dyDescent="0.35">
      <c r="B9270" s="7">
        <v>2033268</v>
      </c>
      <c r="C9270" s="1" t="s">
        <v>9</v>
      </c>
      <c r="D9270" s="1" t="s">
        <v>25</v>
      </c>
      <c r="E9270" s="1" t="s">
        <v>33</v>
      </c>
      <c r="F9270" s="1" t="s">
        <v>519</v>
      </c>
      <c r="G9270" s="3">
        <v>45482</v>
      </c>
      <c r="H9270" s="3">
        <v>45487</v>
      </c>
      <c r="I9270" s="6">
        <v>450</v>
      </c>
      <c r="J9270" s="1">
        <v>1</v>
      </c>
      <c r="K9270" s="4">
        <v>0.02</v>
      </c>
      <c r="L9270" s="6">
        <f t="shared" si="292"/>
        <v>9</v>
      </c>
      <c r="M9270" s="8">
        <f t="shared" si="293"/>
        <v>441</v>
      </c>
      <c r="N9270" s="21">
        <f>(sales[[#This Row],[Price]]*sales[[#This Row],[Qty]])-(sales[[#This Row],[Discount_Amt]]*sales[[#This Row],[Qty]])</f>
        <v>441</v>
      </c>
    </row>
    <row r="9271" spans="2:14" x14ac:dyDescent="0.35">
      <c r="B9271" s="7">
        <v>2033269</v>
      </c>
      <c r="C9271" s="1" t="s">
        <v>11</v>
      </c>
      <c r="D9271" s="1" t="s">
        <v>30</v>
      </c>
      <c r="E9271" s="1" t="s">
        <v>34</v>
      </c>
      <c r="F9271" s="1" t="s">
        <v>521</v>
      </c>
      <c r="G9271" s="3">
        <v>45482</v>
      </c>
      <c r="H9271" s="3">
        <v>45483</v>
      </c>
      <c r="I9271" s="6">
        <v>1299</v>
      </c>
      <c r="J9271" s="1">
        <v>1</v>
      </c>
      <c r="K9271" s="4">
        <v>0.06</v>
      </c>
      <c r="L9271" s="6">
        <f t="shared" si="292"/>
        <v>77.94</v>
      </c>
      <c r="M9271" s="8">
        <f t="shared" si="293"/>
        <v>1221.06</v>
      </c>
      <c r="N9271" s="21">
        <f>(sales[[#This Row],[Price]]*sales[[#This Row],[Qty]])-(sales[[#This Row],[Discount_Amt]]*sales[[#This Row],[Qty]])</f>
        <v>1221.06</v>
      </c>
    </row>
    <row r="9272" spans="2:14" x14ac:dyDescent="0.35">
      <c r="B9272" s="7">
        <v>2033270</v>
      </c>
      <c r="C9272" s="1" t="s">
        <v>12</v>
      </c>
      <c r="D9272" s="1" t="s">
        <v>27</v>
      </c>
      <c r="E9272" s="1" t="s">
        <v>35</v>
      </c>
      <c r="F9272" s="1" t="s">
        <v>520</v>
      </c>
      <c r="G9272" s="3">
        <v>45482</v>
      </c>
      <c r="H9272" s="3">
        <v>45490</v>
      </c>
      <c r="I9272" s="6">
        <v>1700</v>
      </c>
      <c r="J9272" s="1">
        <v>2</v>
      </c>
      <c r="K9272" s="4">
        <v>0.15</v>
      </c>
      <c r="L9272" s="6">
        <f t="shared" si="292"/>
        <v>255</v>
      </c>
      <c r="M9272" s="8">
        <f t="shared" si="293"/>
        <v>3145</v>
      </c>
      <c r="N9272" s="21">
        <f>(sales[[#This Row],[Price]]*sales[[#This Row],[Qty]])-(sales[[#This Row],[Discount_Amt]]*sales[[#This Row],[Qty]])</f>
        <v>2890</v>
      </c>
    </row>
    <row r="9273" spans="2:14" hidden="1" x14ac:dyDescent="0.35">
      <c r="B9273" s="7">
        <v>2033271</v>
      </c>
      <c r="C9273" s="1" t="s">
        <v>13</v>
      </c>
      <c r="D9273" s="1" t="s">
        <v>28</v>
      </c>
      <c r="E9273" s="1" t="s">
        <v>36</v>
      </c>
      <c r="F9273" s="1" t="s">
        <v>518</v>
      </c>
      <c r="G9273" s="3">
        <v>45482</v>
      </c>
      <c r="H9273" s="3">
        <v>45484</v>
      </c>
      <c r="I9273" s="6">
        <v>55000</v>
      </c>
      <c r="J9273" s="1">
        <v>1</v>
      </c>
      <c r="K9273" s="4">
        <v>0.02</v>
      </c>
      <c r="L9273" s="6">
        <f t="shared" si="292"/>
        <v>1100</v>
      </c>
      <c r="M9273" s="8">
        <f t="shared" si="293"/>
        <v>53900</v>
      </c>
      <c r="N9273" s="21">
        <f>(sales[[#This Row],[Price]]*sales[[#This Row],[Qty]])-(sales[[#This Row],[Discount_Amt]]*sales[[#This Row],[Qty]])</f>
        <v>53900</v>
      </c>
    </row>
    <row r="9274" spans="2:14" hidden="1" x14ac:dyDescent="0.35">
      <c r="B9274" s="7">
        <v>2033272</v>
      </c>
      <c r="C9274" s="1" t="s">
        <v>14</v>
      </c>
      <c r="D9274" s="1" t="s">
        <v>29</v>
      </c>
      <c r="E9274" s="1" t="s">
        <v>37</v>
      </c>
      <c r="F9274" s="1" t="s">
        <v>519</v>
      </c>
      <c r="G9274" s="3">
        <v>45482</v>
      </c>
      <c r="H9274" s="3">
        <v>45485</v>
      </c>
      <c r="I9274" s="6">
        <v>57999</v>
      </c>
      <c r="J9274" s="1">
        <v>3</v>
      </c>
      <c r="K9274" s="4">
        <v>0.02</v>
      </c>
      <c r="L9274" s="6">
        <f t="shared" si="292"/>
        <v>1159.98</v>
      </c>
      <c r="M9274" s="8">
        <f t="shared" si="293"/>
        <v>172837.02</v>
      </c>
      <c r="N9274" s="21">
        <f>(sales[[#This Row],[Price]]*sales[[#This Row],[Qty]])-(sales[[#This Row],[Discount_Amt]]*sales[[#This Row],[Qty]])</f>
        <v>170517.06</v>
      </c>
    </row>
    <row r="9275" spans="2:14" hidden="1" x14ac:dyDescent="0.35">
      <c r="B9275" s="7">
        <v>2033273</v>
      </c>
      <c r="C9275" s="1" t="s">
        <v>15</v>
      </c>
      <c r="D9275" s="1" t="s">
        <v>25</v>
      </c>
      <c r="E9275" s="1" t="s">
        <v>39</v>
      </c>
      <c r="F9275" s="1" t="s">
        <v>520</v>
      </c>
      <c r="G9275" s="3">
        <v>45482</v>
      </c>
      <c r="H9275" s="3">
        <v>45487</v>
      </c>
      <c r="I9275" s="6">
        <v>1399</v>
      </c>
      <c r="J9275" s="1">
        <v>2</v>
      </c>
      <c r="K9275" s="4">
        <v>0.02</v>
      </c>
      <c r="L9275" s="6">
        <f t="shared" si="292"/>
        <v>27.98</v>
      </c>
      <c r="M9275" s="8">
        <f t="shared" si="293"/>
        <v>2770.02</v>
      </c>
      <c r="N9275" s="21">
        <f>(sales[[#This Row],[Price]]*sales[[#This Row],[Qty]])-(sales[[#This Row],[Discount_Amt]]*sales[[#This Row],[Qty]])</f>
        <v>2742.04</v>
      </c>
    </row>
    <row r="9276" spans="2:14" hidden="1" x14ac:dyDescent="0.35">
      <c r="B9276" s="7">
        <v>2033274</v>
      </c>
      <c r="C9276" s="1" t="s">
        <v>16</v>
      </c>
      <c r="D9276" s="1" t="s">
        <v>26</v>
      </c>
      <c r="E9276" s="1" t="s">
        <v>40</v>
      </c>
      <c r="F9276" s="1" t="s">
        <v>521</v>
      </c>
      <c r="G9276" s="3">
        <v>45482</v>
      </c>
      <c r="H9276" s="3">
        <v>45483</v>
      </c>
      <c r="I9276" s="6">
        <v>999</v>
      </c>
      <c r="J9276" s="1">
        <v>1</v>
      </c>
      <c r="K9276" s="4">
        <v>0.02</v>
      </c>
      <c r="L9276" s="6">
        <f t="shared" si="292"/>
        <v>19.98</v>
      </c>
      <c r="M9276" s="8">
        <f t="shared" si="293"/>
        <v>979.02</v>
      </c>
      <c r="N9276" s="21">
        <f>(sales[[#This Row],[Price]]*sales[[#This Row],[Qty]])-(sales[[#This Row],[Discount_Amt]]*sales[[#This Row],[Qty]])</f>
        <v>979.02</v>
      </c>
    </row>
    <row r="9277" spans="2:14" x14ac:dyDescent="0.35">
      <c r="B9277" s="7">
        <v>2033275</v>
      </c>
      <c r="C9277" s="1" t="s">
        <v>17</v>
      </c>
      <c r="D9277" s="1" t="s">
        <v>27</v>
      </c>
      <c r="E9277" s="1" t="s">
        <v>41</v>
      </c>
      <c r="F9277" s="1" t="s">
        <v>518</v>
      </c>
      <c r="G9277" s="3">
        <v>45482</v>
      </c>
      <c r="H9277" s="3">
        <v>45490</v>
      </c>
      <c r="I9277" s="6">
        <v>2099</v>
      </c>
      <c r="J9277" s="1">
        <v>2</v>
      </c>
      <c r="K9277" s="4">
        <v>0.02</v>
      </c>
      <c r="L9277" s="6">
        <f t="shared" si="292"/>
        <v>41.980000000000004</v>
      </c>
      <c r="M9277" s="8">
        <f t="shared" si="293"/>
        <v>4156.0200000000004</v>
      </c>
      <c r="N9277" s="21">
        <f>(sales[[#This Row],[Price]]*sales[[#This Row],[Qty]])-(sales[[#This Row],[Discount_Amt]]*sales[[#This Row],[Qty]])</f>
        <v>4114.04</v>
      </c>
    </row>
    <row r="9278" spans="2:14" hidden="1" x14ac:dyDescent="0.35">
      <c r="B9278" s="7">
        <v>2033276</v>
      </c>
      <c r="C9278" s="1" t="s">
        <v>18</v>
      </c>
      <c r="D9278" s="1" t="s">
        <v>28</v>
      </c>
      <c r="E9278" s="1" t="s">
        <v>42</v>
      </c>
      <c r="F9278" s="1" t="s">
        <v>518</v>
      </c>
      <c r="G9278" s="3">
        <v>45482</v>
      </c>
      <c r="H9278" s="3">
        <v>45484</v>
      </c>
      <c r="I9278" s="6">
        <v>11000</v>
      </c>
      <c r="J9278" s="1">
        <v>1</v>
      </c>
      <c r="K9278" s="4">
        <v>0.02</v>
      </c>
      <c r="L9278" s="6">
        <f t="shared" si="292"/>
        <v>220</v>
      </c>
      <c r="M9278" s="8">
        <f t="shared" si="293"/>
        <v>10780</v>
      </c>
      <c r="N9278" s="21">
        <f>(sales[[#This Row],[Price]]*sales[[#This Row],[Qty]])-(sales[[#This Row],[Discount_Amt]]*sales[[#This Row],[Qty]])</f>
        <v>10780</v>
      </c>
    </row>
    <row r="9279" spans="2:14" hidden="1" x14ac:dyDescent="0.35">
      <c r="B9279" s="7">
        <v>2033277</v>
      </c>
      <c r="C9279" s="1" t="s">
        <v>19</v>
      </c>
      <c r="D9279" s="1" t="s">
        <v>29</v>
      </c>
      <c r="E9279" s="1" t="s">
        <v>43</v>
      </c>
      <c r="F9279" s="1" t="s">
        <v>519</v>
      </c>
      <c r="G9279" s="3">
        <v>45482</v>
      </c>
      <c r="H9279" s="3">
        <v>45485</v>
      </c>
      <c r="I9279" s="6">
        <v>800</v>
      </c>
      <c r="J9279" s="1">
        <v>2</v>
      </c>
      <c r="K9279" s="4">
        <v>0.02</v>
      </c>
      <c r="L9279" s="6">
        <f t="shared" si="292"/>
        <v>16</v>
      </c>
      <c r="M9279" s="8">
        <f t="shared" si="293"/>
        <v>1584</v>
      </c>
      <c r="N9279" s="21">
        <f>(sales[[#This Row],[Price]]*sales[[#This Row],[Qty]])-(sales[[#This Row],[Discount_Amt]]*sales[[#This Row],[Qty]])</f>
        <v>1568</v>
      </c>
    </row>
    <row r="9280" spans="2:14" hidden="1" x14ac:dyDescent="0.35">
      <c r="B9280" s="7">
        <v>2033278</v>
      </c>
      <c r="C9280" s="1" t="s">
        <v>20</v>
      </c>
      <c r="D9280" s="1" t="s">
        <v>25</v>
      </c>
      <c r="E9280" s="1" t="s">
        <v>44</v>
      </c>
      <c r="F9280" s="1" t="s">
        <v>521</v>
      </c>
      <c r="G9280" s="3">
        <v>45482</v>
      </c>
      <c r="H9280" s="3">
        <v>45487</v>
      </c>
      <c r="I9280" s="6">
        <v>5500</v>
      </c>
      <c r="J9280" s="1">
        <v>3</v>
      </c>
      <c r="K9280" s="4">
        <v>0.02</v>
      </c>
      <c r="L9280" s="6">
        <f t="shared" si="292"/>
        <v>110</v>
      </c>
      <c r="M9280" s="8">
        <f t="shared" si="293"/>
        <v>16390</v>
      </c>
      <c r="N9280" s="21">
        <f>(sales[[#This Row],[Price]]*sales[[#This Row],[Qty]])-(sales[[#This Row],[Discount_Amt]]*sales[[#This Row],[Qty]])</f>
        <v>16170</v>
      </c>
    </row>
    <row r="9281" spans="2:14" hidden="1" x14ac:dyDescent="0.35">
      <c r="B9281" s="7">
        <v>2033279</v>
      </c>
      <c r="C9281" s="1" t="s">
        <v>21</v>
      </c>
      <c r="D9281" s="1" t="s">
        <v>26</v>
      </c>
      <c r="E9281" s="1" t="s">
        <v>45</v>
      </c>
      <c r="F9281" s="1" t="s">
        <v>520</v>
      </c>
      <c r="G9281" s="3">
        <v>45482</v>
      </c>
      <c r="H9281" s="3">
        <v>45483</v>
      </c>
      <c r="I9281" s="6">
        <v>1350</v>
      </c>
      <c r="J9281" s="1">
        <v>2</v>
      </c>
      <c r="K9281" s="4">
        <v>7.0000000000000007E-2</v>
      </c>
      <c r="L9281" s="6">
        <f t="shared" si="292"/>
        <v>94.500000000000014</v>
      </c>
      <c r="M9281" s="8">
        <f t="shared" si="293"/>
        <v>2605.5</v>
      </c>
      <c r="N9281" s="21">
        <f>(sales[[#This Row],[Price]]*sales[[#This Row],[Qty]])-(sales[[#This Row],[Discount_Amt]]*sales[[#This Row],[Qty]])</f>
        <v>2511</v>
      </c>
    </row>
    <row r="9282" spans="2:14" hidden="1" x14ac:dyDescent="0.35">
      <c r="B9282" s="7">
        <v>2033280</v>
      </c>
      <c r="C9282" s="1" t="s">
        <v>22</v>
      </c>
      <c r="D9282" s="1" t="s">
        <v>27</v>
      </c>
      <c r="E9282" s="1" t="s">
        <v>46</v>
      </c>
      <c r="F9282" s="1" t="s">
        <v>518</v>
      </c>
      <c r="G9282" s="3">
        <v>45482</v>
      </c>
      <c r="H9282" s="3">
        <v>45490</v>
      </c>
      <c r="I9282" s="6">
        <v>4500</v>
      </c>
      <c r="J9282" s="1">
        <v>7</v>
      </c>
      <c r="K9282" s="4">
        <v>0.03</v>
      </c>
      <c r="L9282" s="6">
        <f t="shared" si="292"/>
        <v>135</v>
      </c>
      <c r="M9282" s="8">
        <f t="shared" si="293"/>
        <v>31365</v>
      </c>
      <c r="N9282" s="21">
        <f>(sales[[#This Row],[Price]]*sales[[#This Row],[Qty]])-(sales[[#This Row],[Discount_Amt]]*sales[[#This Row],[Qty]])</f>
        <v>30555</v>
      </c>
    </row>
    <row r="9283" spans="2:14" hidden="1" x14ac:dyDescent="0.35">
      <c r="B9283" s="7">
        <v>2033281</v>
      </c>
      <c r="C9283" s="1" t="s">
        <v>23</v>
      </c>
      <c r="D9283" s="1" t="s">
        <v>28</v>
      </c>
      <c r="E9283" s="1" t="s">
        <v>47</v>
      </c>
      <c r="F9283" s="1" t="s">
        <v>519</v>
      </c>
      <c r="G9283" s="3">
        <v>45482</v>
      </c>
      <c r="H9283" s="3">
        <v>45484</v>
      </c>
      <c r="I9283" s="6">
        <v>2350</v>
      </c>
      <c r="J9283" s="1">
        <v>2</v>
      </c>
      <c r="K9283" s="4">
        <v>0.08</v>
      </c>
      <c r="L9283" s="6">
        <f t="shared" si="292"/>
        <v>188</v>
      </c>
      <c r="M9283" s="8">
        <f t="shared" si="293"/>
        <v>4512</v>
      </c>
      <c r="N9283" s="21">
        <f>(sales[[#This Row],[Price]]*sales[[#This Row],[Qty]])-(sales[[#This Row],[Discount_Amt]]*sales[[#This Row],[Qty]])</f>
        <v>4324</v>
      </c>
    </row>
    <row r="9284" spans="2:14" hidden="1" x14ac:dyDescent="0.35">
      <c r="B9284" s="7">
        <v>2033282</v>
      </c>
      <c r="C9284" s="1" t="s">
        <v>24</v>
      </c>
      <c r="D9284" s="1" t="s">
        <v>29</v>
      </c>
      <c r="E9284" s="1" t="s">
        <v>48</v>
      </c>
      <c r="F9284" s="1" t="s">
        <v>520</v>
      </c>
      <c r="G9284" s="3">
        <v>45482</v>
      </c>
      <c r="H9284" s="3">
        <v>45485</v>
      </c>
      <c r="I9284" s="6">
        <v>90</v>
      </c>
      <c r="J9284" s="1">
        <v>1</v>
      </c>
      <c r="K9284" s="4">
        <v>0.05</v>
      </c>
      <c r="L9284" s="6">
        <f t="shared" si="292"/>
        <v>4.5</v>
      </c>
      <c r="M9284" s="8">
        <f t="shared" si="293"/>
        <v>85.5</v>
      </c>
      <c r="N9284" s="21">
        <f>(sales[[#This Row],[Price]]*sales[[#This Row],[Qty]])-(sales[[#This Row],[Discount_Amt]]*sales[[#This Row],[Qty]])</f>
        <v>85.5</v>
      </c>
    </row>
    <row r="9285" spans="2:14" hidden="1" x14ac:dyDescent="0.35">
      <c r="B9285" s="7">
        <v>2033283</v>
      </c>
      <c r="C9285" s="1" t="s">
        <v>4</v>
      </c>
      <c r="D9285" s="1" t="s">
        <v>25</v>
      </c>
      <c r="E9285" s="1" t="s">
        <v>49</v>
      </c>
      <c r="F9285" s="1" t="s">
        <v>521</v>
      </c>
      <c r="G9285" s="3">
        <v>45482</v>
      </c>
      <c r="H9285" s="3">
        <v>45487</v>
      </c>
      <c r="I9285" s="6">
        <v>280</v>
      </c>
      <c r="J9285" s="1">
        <v>1</v>
      </c>
      <c r="K9285" s="4">
        <v>0.05</v>
      </c>
      <c r="L9285" s="6">
        <f t="shared" si="292"/>
        <v>14</v>
      </c>
      <c r="M9285" s="8">
        <f t="shared" si="293"/>
        <v>266</v>
      </c>
      <c r="N9285" s="21">
        <f>(sales[[#This Row],[Price]]*sales[[#This Row],[Qty]])-(sales[[#This Row],[Discount_Amt]]*sales[[#This Row],[Qty]])</f>
        <v>266</v>
      </c>
    </row>
    <row r="9286" spans="2:14" hidden="1" x14ac:dyDescent="0.35">
      <c r="B9286" s="7">
        <v>2033284</v>
      </c>
      <c r="C9286" s="1" t="s">
        <v>5</v>
      </c>
      <c r="D9286" s="1" t="s">
        <v>473</v>
      </c>
      <c r="E9286" s="1" t="s">
        <v>50</v>
      </c>
      <c r="F9286" s="1" t="s">
        <v>518</v>
      </c>
      <c r="G9286" s="3">
        <v>45482</v>
      </c>
      <c r="H9286" s="3">
        <v>45483</v>
      </c>
      <c r="I9286" s="6">
        <v>70</v>
      </c>
      <c r="J9286" s="1">
        <v>1</v>
      </c>
      <c r="K9286" s="4">
        <v>0.05</v>
      </c>
      <c r="L9286" s="6">
        <f t="shared" si="292"/>
        <v>3.5</v>
      </c>
      <c r="M9286" s="8">
        <f t="shared" si="293"/>
        <v>66.5</v>
      </c>
      <c r="N9286" s="21">
        <f>(sales[[#This Row],[Price]]*sales[[#This Row],[Qty]])-(sales[[#This Row],[Discount_Amt]]*sales[[#This Row],[Qty]])</f>
        <v>66.5</v>
      </c>
    </row>
    <row r="9287" spans="2:14" hidden="1" x14ac:dyDescent="0.35">
      <c r="B9287" s="7">
        <v>2033285</v>
      </c>
      <c r="C9287" s="1" t="s">
        <v>6</v>
      </c>
      <c r="D9287" s="1" t="s">
        <v>25</v>
      </c>
      <c r="E9287" s="1" t="s">
        <v>51</v>
      </c>
      <c r="F9287" s="1" t="s">
        <v>518</v>
      </c>
      <c r="G9287" s="3">
        <v>45482</v>
      </c>
      <c r="H9287" s="3">
        <v>45490</v>
      </c>
      <c r="I9287" s="6">
        <v>230</v>
      </c>
      <c r="J9287" s="1">
        <v>2</v>
      </c>
      <c r="K9287" s="4">
        <v>0.05</v>
      </c>
      <c r="L9287" s="6">
        <f t="shared" si="292"/>
        <v>11.5</v>
      </c>
      <c r="M9287" s="8">
        <f t="shared" si="293"/>
        <v>448.5</v>
      </c>
      <c r="N9287" s="21">
        <f>(sales[[#This Row],[Price]]*sales[[#This Row],[Qty]])-(sales[[#This Row],[Discount_Amt]]*sales[[#This Row],[Qty]])</f>
        <v>437</v>
      </c>
    </row>
    <row r="9288" spans="2:14" hidden="1" x14ac:dyDescent="0.35">
      <c r="B9288" s="7">
        <v>2033286</v>
      </c>
      <c r="C9288" s="1" t="s">
        <v>7</v>
      </c>
      <c r="D9288" s="1" t="s">
        <v>26</v>
      </c>
      <c r="E9288" s="1" t="s">
        <v>506</v>
      </c>
      <c r="F9288" s="1" t="s">
        <v>519</v>
      </c>
      <c r="G9288" s="3">
        <v>45482</v>
      </c>
      <c r="H9288" s="3">
        <v>45484</v>
      </c>
      <c r="I9288" s="6">
        <v>7999</v>
      </c>
      <c r="J9288" s="1">
        <v>1</v>
      </c>
      <c r="K9288" s="4">
        <v>0.03</v>
      </c>
      <c r="L9288" s="6">
        <f t="shared" si="292"/>
        <v>239.97</v>
      </c>
      <c r="M9288" s="8">
        <f t="shared" si="293"/>
        <v>7759.03</v>
      </c>
      <c r="N9288" s="21">
        <f>(sales[[#This Row],[Price]]*sales[[#This Row],[Qty]])-(sales[[#This Row],[Discount_Amt]]*sales[[#This Row],[Qty]])</f>
        <v>7759.03</v>
      </c>
    </row>
    <row r="9289" spans="2:14" x14ac:dyDescent="0.35">
      <c r="B9289" s="7">
        <v>2033287</v>
      </c>
      <c r="C9289" s="1" t="s">
        <v>10</v>
      </c>
      <c r="D9289" s="1" t="s">
        <v>27</v>
      </c>
      <c r="E9289" s="1" t="s">
        <v>507</v>
      </c>
      <c r="F9289" s="1" t="s">
        <v>521</v>
      </c>
      <c r="G9289" s="3">
        <v>45482</v>
      </c>
      <c r="H9289" s="3">
        <v>45485</v>
      </c>
      <c r="I9289" s="6">
        <v>850</v>
      </c>
      <c r="J9289" s="1">
        <v>2</v>
      </c>
      <c r="K9289" s="4">
        <v>0.1</v>
      </c>
      <c r="L9289" s="6">
        <f t="shared" si="292"/>
        <v>85</v>
      </c>
      <c r="M9289" s="8">
        <f t="shared" si="293"/>
        <v>1615</v>
      </c>
      <c r="N9289" s="21">
        <f>(sales[[#This Row],[Price]]*sales[[#This Row],[Qty]])-(sales[[#This Row],[Discount_Amt]]*sales[[#This Row],[Qty]])</f>
        <v>1530</v>
      </c>
    </row>
    <row r="9290" spans="2:14" hidden="1" x14ac:dyDescent="0.35">
      <c r="B9290" s="7">
        <v>2033288</v>
      </c>
      <c r="C9290" s="1" t="s">
        <v>8</v>
      </c>
      <c r="D9290" s="1" t="s">
        <v>28</v>
      </c>
      <c r="E9290" s="1" t="s">
        <v>508</v>
      </c>
      <c r="F9290" s="1" t="s">
        <v>520</v>
      </c>
      <c r="G9290" s="3">
        <v>45482</v>
      </c>
      <c r="H9290" s="3">
        <v>45487</v>
      </c>
      <c r="I9290" s="6">
        <v>65000</v>
      </c>
      <c r="J9290" s="1">
        <v>7</v>
      </c>
      <c r="K9290" s="4">
        <v>0.05</v>
      </c>
      <c r="L9290" s="6">
        <f t="shared" si="292"/>
        <v>3250</v>
      </c>
      <c r="M9290" s="8">
        <f t="shared" si="293"/>
        <v>451750</v>
      </c>
      <c r="N9290" s="21">
        <f>(sales[[#This Row],[Price]]*sales[[#This Row],[Qty]])-(sales[[#This Row],[Discount_Amt]]*sales[[#This Row],[Qty]])</f>
        <v>432250</v>
      </c>
    </row>
    <row r="9291" spans="2:14" hidden="1" x14ac:dyDescent="0.35">
      <c r="B9291" s="7">
        <v>2033289</v>
      </c>
      <c r="C9291" s="1" t="s">
        <v>9</v>
      </c>
      <c r="D9291" s="1" t="s">
        <v>29</v>
      </c>
      <c r="E9291" s="1" t="s">
        <v>31</v>
      </c>
      <c r="F9291" s="1" t="s">
        <v>518</v>
      </c>
      <c r="G9291" s="3">
        <v>45482</v>
      </c>
      <c r="H9291" s="3">
        <v>45483</v>
      </c>
      <c r="I9291" s="6">
        <v>450</v>
      </c>
      <c r="J9291" s="1">
        <v>2</v>
      </c>
      <c r="K9291" s="4">
        <v>0.05</v>
      </c>
      <c r="L9291" s="6">
        <f t="shared" si="292"/>
        <v>22.5</v>
      </c>
      <c r="M9291" s="8">
        <f t="shared" si="293"/>
        <v>877.5</v>
      </c>
      <c r="N9291" s="21">
        <f>(sales[[#This Row],[Price]]*sales[[#This Row],[Qty]])-(sales[[#This Row],[Discount_Amt]]*sales[[#This Row],[Qty]])</f>
        <v>855</v>
      </c>
    </row>
    <row r="9292" spans="2:14" x14ac:dyDescent="0.35">
      <c r="B9292" s="7">
        <v>2033290</v>
      </c>
      <c r="C9292" s="1" t="s">
        <v>11</v>
      </c>
      <c r="D9292" s="1" t="s">
        <v>25</v>
      </c>
      <c r="E9292" s="1" t="s">
        <v>32</v>
      </c>
      <c r="F9292" s="1" t="s">
        <v>519</v>
      </c>
      <c r="G9292" s="3">
        <v>45482</v>
      </c>
      <c r="H9292" s="3">
        <v>45490</v>
      </c>
      <c r="I9292" s="6">
        <v>1299</v>
      </c>
      <c r="J9292" s="1">
        <v>2</v>
      </c>
      <c r="K9292" s="4">
        <v>0.02</v>
      </c>
      <c r="L9292" s="6">
        <f t="shared" si="292"/>
        <v>25.98</v>
      </c>
      <c r="M9292" s="8">
        <f t="shared" si="293"/>
        <v>2572.02</v>
      </c>
      <c r="N9292" s="21">
        <f>(sales[[#This Row],[Price]]*sales[[#This Row],[Qty]])-(sales[[#This Row],[Discount_Amt]]*sales[[#This Row],[Qty]])</f>
        <v>2546.04</v>
      </c>
    </row>
    <row r="9293" spans="2:14" x14ac:dyDescent="0.35">
      <c r="B9293" s="7">
        <v>2033291</v>
      </c>
      <c r="C9293" s="1" t="s">
        <v>12</v>
      </c>
      <c r="D9293" s="1" t="s">
        <v>30</v>
      </c>
      <c r="E9293" s="1" t="s">
        <v>38</v>
      </c>
      <c r="F9293" s="1" t="s">
        <v>520</v>
      </c>
      <c r="G9293" s="3">
        <v>45482</v>
      </c>
      <c r="H9293" s="3">
        <v>45484</v>
      </c>
      <c r="I9293" s="6">
        <v>1700</v>
      </c>
      <c r="J9293" s="1">
        <v>1</v>
      </c>
      <c r="K9293" s="4">
        <v>0.06</v>
      </c>
      <c r="L9293" s="6">
        <f t="shared" si="292"/>
        <v>102</v>
      </c>
      <c r="M9293" s="8">
        <f t="shared" si="293"/>
        <v>1598</v>
      </c>
      <c r="N9293" s="21">
        <f>(sales[[#This Row],[Price]]*sales[[#This Row],[Qty]])-(sales[[#This Row],[Discount_Amt]]*sales[[#This Row],[Qty]])</f>
        <v>1598</v>
      </c>
    </row>
    <row r="9294" spans="2:14" hidden="1" x14ac:dyDescent="0.35">
      <c r="B9294" s="7">
        <v>2033292</v>
      </c>
      <c r="C9294" s="1" t="s">
        <v>13</v>
      </c>
      <c r="D9294" s="1" t="s">
        <v>27</v>
      </c>
      <c r="E9294" s="1" t="s">
        <v>33</v>
      </c>
      <c r="F9294" s="1" t="s">
        <v>521</v>
      </c>
      <c r="G9294" s="3">
        <v>45482</v>
      </c>
      <c r="H9294" s="3">
        <v>45485</v>
      </c>
      <c r="I9294" s="6">
        <v>55000</v>
      </c>
      <c r="J9294" s="1">
        <v>2</v>
      </c>
      <c r="K9294" s="4">
        <v>0.15</v>
      </c>
      <c r="L9294" s="6">
        <f t="shared" si="292"/>
        <v>8250</v>
      </c>
      <c r="M9294" s="8">
        <f t="shared" si="293"/>
        <v>101750</v>
      </c>
      <c r="N9294" s="21">
        <f>(sales[[#This Row],[Price]]*sales[[#This Row],[Qty]])-(sales[[#This Row],[Discount_Amt]]*sales[[#This Row],[Qty]])</f>
        <v>93500</v>
      </c>
    </row>
    <row r="9295" spans="2:14" hidden="1" x14ac:dyDescent="0.35">
      <c r="B9295" s="7">
        <v>2033293</v>
      </c>
      <c r="C9295" s="1" t="s">
        <v>14</v>
      </c>
      <c r="D9295" s="1" t="s">
        <v>28</v>
      </c>
      <c r="E9295" s="1" t="s">
        <v>34</v>
      </c>
      <c r="F9295" s="1" t="s">
        <v>518</v>
      </c>
      <c r="G9295" s="3">
        <v>45482</v>
      </c>
      <c r="H9295" s="3">
        <v>45487</v>
      </c>
      <c r="I9295" s="6">
        <v>57999</v>
      </c>
      <c r="J9295" s="1">
        <v>4</v>
      </c>
      <c r="K9295" s="4">
        <v>0.02</v>
      </c>
      <c r="L9295" s="6">
        <f t="shared" si="292"/>
        <v>1159.98</v>
      </c>
      <c r="M9295" s="8">
        <f t="shared" si="293"/>
        <v>230836.02</v>
      </c>
      <c r="N9295" s="21">
        <f>(sales[[#This Row],[Price]]*sales[[#This Row],[Qty]])-(sales[[#This Row],[Discount_Amt]]*sales[[#This Row],[Qty]])</f>
        <v>227356.08</v>
      </c>
    </row>
    <row r="9296" spans="2:14" hidden="1" x14ac:dyDescent="0.35">
      <c r="B9296" s="7">
        <v>2033294</v>
      </c>
      <c r="C9296" s="1" t="s">
        <v>15</v>
      </c>
      <c r="D9296" s="1" t="s">
        <v>29</v>
      </c>
      <c r="E9296" s="1" t="s">
        <v>35</v>
      </c>
      <c r="F9296" s="1" t="s">
        <v>518</v>
      </c>
      <c r="G9296" s="3">
        <v>45482</v>
      </c>
      <c r="H9296" s="3">
        <v>45483</v>
      </c>
      <c r="I9296" s="6">
        <v>1399</v>
      </c>
      <c r="J9296" s="1">
        <v>3</v>
      </c>
      <c r="K9296" s="4">
        <v>0.02</v>
      </c>
      <c r="L9296" s="6">
        <f t="shared" si="292"/>
        <v>27.98</v>
      </c>
      <c r="M9296" s="8">
        <f t="shared" si="293"/>
        <v>4169.0200000000004</v>
      </c>
      <c r="N9296" s="21">
        <f>(sales[[#This Row],[Price]]*sales[[#This Row],[Qty]])-(sales[[#This Row],[Discount_Amt]]*sales[[#This Row],[Qty]])</f>
        <v>4113.0600000000004</v>
      </c>
    </row>
    <row r="9297" spans="2:14" hidden="1" x14ac:dyDescent="0.35">
      <c r="B9297" s="7">
        <v>2033295</v>
      </c>
      <c r="C9297" s="1" t="s">
        <v>16</v>
      </c>
      <c r="D9297" s="1" t="s">
        <v>25</v>
      </c>
      <c r="E9297" s="1" t="s">
        <v>36</v>
      </c>
      <c r="F9297" s="1" t="s">
        <v>519</v>
      </c>
      <c r="G9297" s="3">
        <v>45482</v>
      </c>
      <c r="H9297" s="3">
        <v>45490</v>
      </c>
      <c r="I9297" s="6">
        <v>999</v>
      </c>
      <c r="J9297" s="1">
        <v>2</v>
      </c>
      <c r="K9297" s="4">
        <v>0.02</v>
      </c>
      <c r="L9297" s="6">
        <f t="shared" si="292"/>
        <v>19.98</v>
      </c>
      <c r="M9297" s="8">
        <f t="shared" si="293"/>
        <v>1978.02</v>
      </c>
      <c r="N9297" s="21">
        <f>(sales[[#This Row],[Price]]*sales[[#This Row],[Qty]])-(sales[[#This Row],[Discount_Amt]]*sales[[#This Row],[Qty]])</f>
        <v>1958.04</v>
      </c>
    </row>
    <row r="9298" spans="2:14" x14ac:dyDescent="0.35">
      <c r="B9298" s="7">
        <v>2033296</v>
      </c>
      <c r="C9298" s="1" t="s">
        <v>17</v>
      </c>
      <c r="D9298" s="1" t="s">
        <v>26</v>
      </c>
      <c r="E9298" s="1" t="s">
        <v>37</v>
      </c>
      <c r="F9298" s="1" t="s">
        <v>521</v>
      </c>
      <c r="G9298" s="3">
        <v>45482</v>
      </c>
      <c r="H9298" s="3">
        <v>45484</v>
      </c>
      <c r="I9298" s="6">
        <v>2099</v>
      </c>
      <c r="J9298" s="1">
        <v>1</v>
      </c>
      <c r="K9298" s="4">
        <v>0.02</v>
      </c>
      <c r="L9298" s="6">
        <f t="shared" si="292"/>
        <v>41.980000000000004</v>
      </c>
      <c r="M9298" s="8">
        <f t="shared" si="293"/>
        <v>2057.02</v>
      </c>
      <c r="N9298" s="21">
        <f>(sales[[#This Row],[Price]]*sales[[#This Row],[Qty]])-(sales[[#This Row],[Discount_Amt]]*sales[[#This Row],[Qty]])</f>
        <v>2057.02</v>
      </c>
    </row>
    <row r="9299" spans="2:14" hidden="1" x14ac:dyDescent="0.35">
      <c r="B9299" s="7">
        <v>2033297</v>
      </c>
      <c r="C9299" s="1" t="s">
        <v>18</v>
      </c>
      <c r="D9299" s="1" t="s">
        <v>27</v>
      </c>
      <c r="E9299" s="1" t="s">
        <v>39</v>
      </c>
      <c r="F9299" s="1" t="s">
        <v>520</v>
      </c>
      <c r="G9299" s="3">
        <v>45482</v>
      </c>
      <c r="H9299" s="3">
        <v>45485</v>
      </c>
      <c r="I9299" s="6">
        <v>11000</v>
      </c>
      <c r="J9299" s="1">
        <v>1</v>
      </c>
      <c r="K9299" s="4">
        <v>0.02</v>
      </c>
      <c r="L9299" s="6">
        <f t="shared" si="292"/>
        <v>220</v>
      </c>
      <c r="M9299" s="8">
        <f t="shared" si="293"/>
        <v>10780</v>
      </c>
      <c r="N9299" s="21">
        <f>(sales[[#This Row],[Price]]*sales[[#This Row],[Qty]])-(sales[[#This Row],[Discount_Amt]]*sales[[#This Row],[Qty]])</f>
        <v>10780</v>
      </c>
    </row>
    <row r="9300" spans="2:14" hidden="1" x14ac:dyDescent="0.35">
      <c r="B9300" s="7">
        <v>2033298</v>
      </c>
      <c r="C9300" s="1" t="s">
        <v>19</v>
      </c>
      <c r="D9300" s="1" t="s">
        <v>28</v>
      </c>
      <c r="E9300" s="1" t="s">
        <v>40</v>
      </c>
      <c r="F9300" s="1" t="s">
        <v>518</v>
      </c>
      <c r="G9300" s="3">
        <v>45482</v>
      </c>
      <c r="H9300" s="3">
        <v>45487</v>
      </c>
      <c r="I9300" s="6">
        <v>800</v>
      </c>
      <c r="J9300" s="1">
        <v>2</v>
      </c>
      <c r="K9300" s="4">
        <v>0.02</v>
      </c>
      <c r="L9300" s="6">
        <f t="shared" si="292"/>
        <v>16</v>
      </c>
      <c r="M9300" s="8">
        <f t="shared" si="293"/>
        <v>1584</v>
      </c>
      <c r="N9300" s="21">
        <f>(sales[[#This Row],[Price]]*sales[[#This Row],[Qty]])-(sales[[#This Row],[Discount_Amt]]*sales[[#This Row],[Qty]])</f>
        <v>1568</v>
      </c>
    </row>
    <row r="9301" spans="2:14" hidden="1" x14ac:dyDescent="0.35">
      <c r="B9301" s="7">
        <v>2033299</v>
      </c>
      <c r="C9301" s="1" t="s">
        <v>20</v>
      </c>
      <c r="D9301" s="1" t="s">
        <v>29</v>
      </c>
      <c r="E9301" s="1" t="s">
        <v>41</v>
      </c>
      <c r="F9301" s="1" t="s">
        <v>519</v>
      </c>
      <c r="G9301" s="3">
        <v>45482</v>
      </c>
      <c r="H9301" s="3">
        <v>45483</v>
      </c>
      <c r="I9301" s="6">
        <v>5500</v>
      </c>
      <c r="J9301" s="1">
        <v>1</v>
      </c>
      <c r="K9301" s="4">
        <v>0.02</v>
      </c>
      <c r="L9301" s="6">
        <f t="shared" si="292"/>
        <v>110</v>
      </c>
      <c r="M9301" s="8">
        <f t="shared" si="293"/>
        <v>5390</v>
      </c>
      <c r="N9301" s="21">
        <f>(sales[[#This Row],[Price]]*sales[[#This Row],[Qty]])-(sales[[#This Row],[Discount_Amt]]*sales[[#This Row],[Qty]])</f>
        <v>5390</v>
      </c>
    </row>
    <row r="9302" spans="2:14" hidden="1" x14ac:dyDescent="0.35">
      <c r="B9302" s="7">
        <v>2033300</v>
      </c>
      <c r="C9302" s="1" t="s">
        <v>21</v>
      </c>
      <c r="D9302" s="1" t="s">
        <v>25</v>
      </c>
      <c r="E9302" s="1" t="s">
        <v>42</v>
      </c>
      <c r="F9302" s="1" t="s">
        <v>520</v>
      </c>
      <c r="G9302" s="3">
        <v>45482</v>
      </c>
      <c r="H9302" s="3">
        <v>45490</v>
      </c>
      <c r="I9302" s="6">
        <v>1350</v>
      </c>
      <c r="J9302" s="1">
        <v>3</v>
      </c>
      <c r="K9302" s="4">
        <v>0.02</v>
      </c>
      <c r="L9302" s="6">
        <f t="shared" si="292"/>
        <v>27</v>
      </c>
      <c r="M9302" s="8">
        <f t="shared" si="293"/>
        <v>4023</v>
      </c>
      <c r="N9302" s="21">
        <f>(sales[[#This Row],[Price]]*sales[[#This Row],[Qty]])-(sales[[#This Row],[Discount_Amt]]*sales[[#This Row],[Qty]])</f>
        <v>3969</v>
      </c>
    </row>
    <row r="9303" spans="2:14" hidden="1" x14ac:dyDescent="0.35">
      <c r="B9303" s="7">
        <v>2033301</v>
      </c>
      <c r="C9303" s="1" t="s">
        <v>22</v>
      </c>
      <c r="D9303" s="1" t="s">
        <v>26</v>
      </c>
      <c r="E9303" s="1" t="s">
        <v>43</v>
      </c>
      <c r="F9303" s="1" t="s">
        <v>521</v>
      </c>
      <c r="G9303" s="3">
        <v>45482</v>
      </c>
      <c r="H9303" s="3">
        <v>45484</v>
      </c>
      <c r="I9303" s="6">
        <v>4500</v>
      </c>
      <c r="J9303" s="1">
        <v>2</v>
      </c>
      <c r="K9303" s="4">
        <v>7.0000000000000007E-2</v>
      </c>
      <c r="L9303" s="6">
        <f t="shared" si="292"/>
        <v>315.00000000000006</v>
      </c>
      <c r="M9303" s="8">
        <f t="shared" si="293"/>
        <v>8685</v>
      </c>
      <c r="N9303" s="21">
        <f>(sales[[#This Row],[Price]]*sales[[#This Row],[Qty]])-(sales[[#This Row],[Discount_Amt]]*sales[[#This Row],[Qty]])</f>
        <v>8370</v>
      </c>
    </row>
    <row r="9304" spans="2:14" hidden="1" x14ac:dyDescent="0.35">
      <c r="B9304" s="7">
        <v>2033302</v>
      </c>
      <c r="C9304" s="1" t="s">
        <v>23</v>
      </c>
      <c r="D9304" s="1" t="s">
        <v>27</v>
      </c>
      <c r="E9304" s="1" t="s">
        <v>44</v>
      </c>
      <c r="F9304" s="1" t="s">
        <v>518</v>
      </c>
      <c r="G9304" s="3">
        <v>45482</v>
      </c>
      <c r="H9304" s="3">
        <v>45485</v>
      </c>
      <c r="I9304" s="6">
        <v>2350</v>
      </c>
      <c r="J9304" s="1">
        <v>1</v>
      </c>
      <c r="K9304" s="4">
        <v>0.03</v>
      </c>
      <c r="L9304" s="6">
        <f t="shared" si="292"/>
        <v>70.5</v>
      </c>
      <c r="M9304" s="8">
        <f t="shared" si="293"/>
        <v>2279.5</v>
      </c>
      <c r="N9304" s="21">
        <f>(sales[[#This Row],[Price]]*sales[[#This Row],[Qty]])-(sales[[#This Row],[Discount_Amt]]*sales[[#This Row],[Qty]])</f>
        <v>2279.5</v>
      </c>
    </row>
    <row r="9305" spans="2:14" hidden="1" x14ac:dyDescent="0.35">
      <c r="B9305" s="7">
        <v>2033303</v>
      </c>
      <c r="C9305" s="1" t="s">
        <v>24</v>
      </c>
      <c r="D9305" s="1" t="s">
        <v>28</v>
      </c>
      <c r="E9305" s="1" t="s">
        <v>45</v>
      </c>
      <c r="F9305" s="1" t="s">
        <v>518</v>
      </c>
      <c r="G9305" s="3">
        <v>45482</v>
      </c>
      <c r="H9305" s="3">
        <v>45487</v>
      </c>
      <c r="I9305" s="6">
        <v>90</v>
      </c>
      <c r="J9305" s="1">
        <v>2</v>
      </c>
      <c r="K9305" s="4">
        <v>0.08</v>
      </c>
      <c r="L9305" s="6">
        <f t="shared" si="292"/>
        <v>7.2</v>
      </c>
      <c r="M9305" s="8">
        <f t="shared" si="293"/>
        <v>172.8</v>
      </c>
      <c r="N9305" s="21">
        <f>(sales[[#This Row],[Price]]*sales[[#This Row],[Qty]])-(sales[[#This Row],[Discount_Amt]]*sales[[#This Row],[Qty]])</f>
        <v>165.6</v>
      </c>
    </row>
    <row r="9306" spans="2:14" hidden="1" x14ac:dyDescent="0.35">
      <c r="B9306" s="7">
        <v>2033304</v>
      </c>
      <c r="C9306" s="1" t="s">
        <v>4</v>
      </c>
      <c r="D9306" s="1" t="s">
        <v>29</v>
      </c>
      <c r="E9306" s="1" t="s">
        <v>46</v>
      </c>
      <c r="F9306" s="1" t="s">
        <v>519</v>
      </c>
      <c r="G9306" s="3">
        <v>45482</v>
      </c>
      <c r="H9306" s="3">
        <v>45483</v>
      </c>
      <c r="I9306" s="6">
        <v>280</v>
      </c>
      <c r="J9306" s="1">
        <v>1</v>
      </c>
      <c r="K9306" s="4">
        <v>0.05</v>
      </c>
      <c r="L9306" s="6">
        <f t="shared" si="292"/>
        <v>14</v>
      </c>
      <c r="M9306" s="8">
        <f t="shared" si="293"/>
        <v>266</v>
      </c>
      <c r="N9306" s="21">
        <f>(sales[[#This Row],[Price]]*sales[[#This Row],[Qty]])-(sales[[#This Row],[Discount_Amt]]*sales[[#This Row],[Qty]])</f>
        <v>266</v>
      </c>
    </row>
    <row r="9307" spans="2:14" hidden="1" x14ac:dyDescent="0.35">
      <c r="B9307" s="7">
        <v>2033305</v>
      </c>
      <c r="C9307" s="1" t="s">
        <v>5</v>
      </c>
      <c r="D9307" s="1" t="s">
        <v>25</v>
      </c>
      <c r="E9307" s="1" t="s">
        <v>47</v>
      </c>
      <c r="F9307" s="1" t="s">
        <v>521</v>
      </c>
      <c r="G9307" s="3">
        <v>45482</v>
      </c>
      <c r="H9307" s="3">
        <v>45490</v>
      </c>
      <c r="I9307" s="6">
        <v>70</v>
      </c>
      <c r="J9307" s="1">
        <v>2</v>
      </c>
      <c r="K9307" s="4">
        <v>0.05</v>
      </c>
      <c r="L9307" s="6">
        <f t="shared" si="292"/>
        <v>3.5</v>
      </c>
      <c r="M9307" s="8">
        <f t="shared" si="293"/>
        <v>136.5</v>
      </c>
      <c r="N9307" s="21">
        <f>(sales[[#This Row],[Price]]*sales[[#This Row],[Qty]])-(sales[[#This Row],[Discount_Amt]]*sales[[#This Row],[Qty]])</f>
        <v>133</v>
      </c>
    </row>
    <row r="9308" spans="2:14" hidden="1" x14ac:dyDescent="0.35">
      <c r="B9308" s="7">
        <v>2033306</v>
      </c>
      <c r="C9308" s="1" t="s">
        <v>6</v>
      </c>
      <c r="D9308" s="1" t="s">
        <v>474</v>
      </c>
      <c r="E9308" s="1" t="s">
        <v>48</v>
      </c>
      <c r="F9308" s="1" t="s">
        <v>520</v>
      </c>
      <c r="G9308" s="3">
        <v>45482</v>
      </c>
      <c r="H9308" s="3">
        <v>45484</v>
      </c>
      <c r="I9308" s="6">
        <v>230</v>
      </c>
      <c r="J9308" s="1">
        <v>3</v>
      </c>
      <c r="K9308" s="4">
        <v>0.05</v>
      </c>
      <c r="L9308" s="6">
        <f t="shared" si="292"/>
        <v>11.5</v>
      </c>
      <c r="M9308" s="8">
        <f t="shared" si="293"/>
        <v>678.5</v>
      </c>
      <c r="N9308" s="21">
        <f>(sales[[#This Row],[Price]]*sales[[#This Row],[Qty]])-(sales[[#This Row],[Discount_Amt]]*sales[[#This Row],[Qty]])</f>
        <v>655.5</v>
      </c>
    </row>
    <row r="9309" spans="2:14" hidden="1" x14ac:dyDescent="0.35">
      <c r="B9309" s="7">
        <v>2033307</v>
      </c>
      <c r="C9309" s="1" t="s">
        <v>7</v>
      </c>
      <c r="D9309" s="1" t="s">
        <v>25</v>
      </c>
      <c r="E9309" s="1" t="s">
        <v>49</v>
      </c>
      <c r="F9309" s="1" t="s">
        <v>518</v>
      </c>
      <c r="G9309" s="3">
        <v>45482</v>
      </c>
      <c r="H9309" s="3">
        <v>45485</v>
      </c>
      <c r="I9309" s="6">
        <v>7999</v>
      </c>
      <c r="J9309" s="1">
        <v>2</v>
      </c>
      <c r="K9309" s="4">
        <v>0.05</v>
      </c>
      <c r="L9309" s="6">
        <f t="shared" si="292"/>
        <v>399.95000000000005</v>
      </c>
      <c r="M9309" s="8">
        <f t="shared" si="293"/>
        <v>15598.05</v>
      </c>
      <c r="N9309" s="21">
        <f>(sales[[#This Row],[Price]]*sales[[#This Row],[Qty]])-(sales[[#This Row],[Discount_Amt]]*sales[[#This Row],[Qty]])</f>
        <v>15198.1</v>
      </c>
    </row>
    <row r="9310" spans="2:14" x14ac:dyDescent="0.35">
      <c r="B9310" s="7">
        <v>2033308</v>
      </c>
      <c r="C9310" s="1" t="s">
        <v>10</v>
      </c>
      <c r="D9310" s="1" t="s">
        <v>26</v>
      </c>
      <c r="E9310" s="1" t="s">
        <v>50</v>
      </c>
      <c r="F9310" s="1" t="s">
        <v>519</v>
      </c>
      <c r="G9310" s="3">
        <v>45482</v>
      </c>
      <c r="H9310" s="3">
        <v>45487</v>
      </c>
      <c r="I9310" s="6">
        <v>850</v>
      </c>
      <c r="J9310" s="1">
        <v>7</v>
      </c>
      <c r="K9310" s="4">
        <v>0.03</v>
      </c>
      <c r="L9310" s="6">
        <f t="shared" si="292"/>
        <v>25.5</v>
      </c>
      <c r="M9310" s="8">
        <f t="shared" si="293"/>
        <v>5924.5</v>
      </c>
      <c r="N9310" s="21">
        <f>(sales[[#This Row],[Price]]*sales[[#This Row],[Qty]])-(sales[[#This Row],[Discount_Amt]]*sales[[#This Row],[Qty]])</f>
        <v>5771.5</v>
      </c>
    </row>
    <row r="9311" spans="2:14" hidden="1" x14ac:dyDescent="0.35">
      <c r="B9311" s="7">
        <v>2033309</v>
      </c>
      <c r="C9311" s="1" t="s">
        <v>8</v>
      </c>
      <c r="D9311" s="1" t="s">
        <v>27</v>
      </c>
      <c r="E9311" s="1" t="s">
        <v>51</v>
      </c>
      <c r="F9311" s="1" t="s">
        <v>520</v>
      </c>
      <c r="G9311" s="3">
        <v>45482</v>
      </c>
      <c r="H9311" s="3">
        <v>45483</v>
      </c>
      <c r="I9311" s="6">
        <v>65000</v>
      </c>
      <c r="J9311" s="1">
        <v>2</v>
      </c>
      <c r="K9311" s="4">
        <v>0.1</v>
      </c>
      <c r="L9311" s="6">
        <f t="shared" si="292"/>
        <v>6500</v>
      </c>
      <c r="M9311" s="8">
        <f t="shared" si="293"/>
        <v>123500</v>
      </c>
      <c r="N9311" s="21">
        <f>(sales[[#This Row],[Price]]*sales[[#This Row],[Qty]])-(sales[[#This Row],[Discount_Amt]]*sales[[#This Row],[Qty]])</f>
        <v>117000</v>
      </c>
    </row>
    <row r="9312" spans="2:14" hidden="1" x14ac:dyDescent="0.35">
      <c r="B9312" s="7">
        <v>2033310</v>
      </c>
      <c r="C9312" s="1" t="s">
        <v>9</v>
      </c>
      <c r="D9312" s="1" t="s">
        <v>28</v>
      </c>
      <c r="E9312" s="1" t="s">
        <v>506</v>
      </c>
      <c r="F9312" s="1" t="s">
        <v>521</v>
      </c>
      <c r="G9312" s="3">
        <v>45482</v>
      </c>
      <c r="H9312" s="3">
        <v>45490</v>
      </c>
      <c r="I9312" s="6">
        <v>450</v>
      </c>
      <c r="J9312" s="1">
        <v>1</v>
      </c>
      <c r="K9312" s="4">
        <v>0.05</v>
      </c>
      <c r="L9312" s="6">
        <f t="shared" si="292"/>
        <v>22.5</v>
      </c>
      <c r="M9312" s="8">
        <f t="shared" si="293"/>
        <v>427.5</v>
      </c>
      <c r="N9312" s="21">
        <f>(sales[[#This Row],[Price]]*sales[[#This Row],[Qty]])-(sales[[#This Row],[Discount_Amt]]*sales[[#This Row],[Qty]])</f>
        <v>427.5</v>
      </c>
    </row>
    <row r="9313" spans="2:14" x14ac:dyDescent="0.35">
      <c r="B9313" s="7">
        <v>2033311</v>
      </c>
      <c r="C9313" s="1" t="s">
        <v>11</v>
      </c>
      <c r="D9313" s="1" t="s">
        <v>29</v>
      </c>
      <c r="E9313" s="1" t="s">
        <v>507</v>
      </c>
      <c r="F9313" s="1" t="s">
        <v>518</v>
      </c>
      <c r="G9313" s="3">
        <v>45482</v>
      </c>
      <c r="H9313" s="3">
        <v>45484</v>
      </c>
      <c r="I9313" s="6">
        <v>1299</v>
      </c>
      <c r="J9313" s="1">
        <v>1</v>
      </c>
      <c r="K9313" s="4">
        <v>0.05</v>
      </c>
      <c r="L9313" s="6">
        <f t="shared" si="292"/>
        <v>64.95</v>
      </c>
      <c r="M9313" s="8">
        <f t="shared" si="293"/>
        <v>1234.05</v>
      </c>
      <c r="N9313" s="21">
        <f>(sales[[#This Row],[Price]]*sales[[#This Row],[Qty]])-(sales[[#This Row],[Discount_Amt]]*sales[[#This Row],[Qty]])</f>
        <v>1234.05</v>
      </c>
    </row>
    <row r="9314" spans="2:14" x14ac:dyDescent="0.35">
      <c r="B9314" s="7">
        <v>2033312</v>
      </c>
      <c r="C9314" s="1" t="s">
        <v>12</v>
      </c>
      <c r="D9314" s="1" t="s">
        <v>25</v>
      </c>
      <c r="E9314" s="1" t="s">
        <v>508</v>
      </c>
      <c r="F9314" s="1" t="s">
        <v>518</v>
      </c>
      <c r="G9314" s="3">
        <v>45482</v>
      </c>
      <c r="H9314" s="3">
        <v>45485</v>
      </c>
      <c r="I9314" s="6">
        <v>1700</v>
      </c>
      <c r="J9314" s="1">
        <v>1</v>
      </c>
      <c r="K9314" s="4">
        <v>0.02</v>
      </c>
      <c r="L9314" s="6">
        <f t="shared" si="292"/>
        <v>34</v>
      </c>
      <c r="M9314" s="8">
        <f t="shared" si="293"/>
        <v>1666</v>
      </c>
      <c r="N9314" s="21">
        <f>(sales[[#This Row],[Price]]*sales[[#This Row],[Qty]])-(sales[[#This Row],[Discount_Amt]]*sales[[#This Row],[Qty]])</f>
        <v>1666</v>
      </c>
    </row>
    <row r="9315" spans="2:14" hidden="1" x14ac:dyDescent="0.35">
      <c r="B9315" s="7">
        <v>2033313</v>
      </c>
      <c r="C9315" s="1" t="s">
        <v>13</v>
      </c>
      <c r="D9315" s="1" t="s">
        <v>30</v>
      </c>
      <c r="E9315" s="1" t="s">
        <v>31</v>
      </c>
      <c r="F9315" s="1" t="s">
        <v>519</v>
      </c>
      <c r="G9315" s="3">
        <v>45482</v>
      </c>
      <c r="H9315" s="3">
        <v>45487</v>
      </c>
      <c r="I9315" s="6">
        <v>55000</v>
      </c>
      <c r="J9315" s="1">
        <v>2</v>
      </c>
      <c r="K9315" s="4">
        <v>0.06</v>
      </c>
      <c r="L9315" s="6">
        <f t="shared" si="292"/>
        <v>3300</v>
      </c>
      <c r="M9315" s="8">
        <f t="shared" si="293"/>
        <v>106700</v>
      </c>
      <c r="N9315" s="21">
        <f>(sales[[#This Row],[Price]]*sales[[#This Row],[Qty]])-(sales[[#This Row],[Discount_Amt]]*sales[[#This Row],[Qty]])</f>
        <v>103400</v>
      </c>
    </row>
    <row r="9316" spans="2:14" hidden="1" x14ac:dyDescent="0.35">
      <c r="B9316" s="7">
        <v>2033314</v>
      </c>
      <c r="C9316" s="1" t="s">
        <v>14</v>
      </c>
      <c r="D9316" s="1" t="s">
        <v>27</v>
      </c>
      <c r="E9316" s="1" t="s">
        <v>32</v>
      </c>
      <c r="F9316" s="1" t="s">
        <v>521</v>
      </c>
      <c r="G9316" s="3">
        <v>45482</v>
      </c>
      <c r="H9316" s="3">
        <v>45483</v>
      </c>
      <c r="I9316" s="6">
        <v>57999</v>
      </c>
      <c r="J9316" s="1">
        <v>1</v>
      </c>
      <c r="K9316" s="4">
        <v>0.15</v>
      </c>
      <c r="L9316" s="6">
        <f t="shared" si="292"/>
        <v>8699.85</v>
      </c>
      <c r="M9316" s="8">
        <f t="shared" si="293"/>
        <v>49299.15</v>
      </c>
      <c r="N9316" s="21">
        <f>(sales[[#This Row],[Price]]*sales[[#This Row],[Qty]])-(sales[[#This Row],[Discount_Amt]]*sales[[#This Row],[Qty]])</f>
        <v>49299.15</v>
      </c>
    </row>
    <row r="9317" spans="2:14" hidden="1" x14ac:dyDescent="0.35">
      <c r="B9317" s="7">
        <v>2033315</v>
      </c>
      <c r="C9317" s="1" t="s">
        <v>15</v>
      </c>
      <c r="D9317" s="1" t="s">
        <v>28</v>
      </c>
      <c r="E9317" s="1" t="s">
        <v>38</v>
      </c>
      <c r="F9317" s="1" t="s">
        <v>520</v>
      </c>
      <c r="G9317" s="3">
        <v>45482</v>
      </c>
      <c r="H9317" s="3">
        <v>45490</v>
      </c>
      <c r="I9317" s="6">
        <v>1399</v>
      </c>
      <c r="J9317" s="1">
        <v>2</v>
      </c>
      <c r="K9317" s="4">
        <v>0.02</v>
      </c>
      <c r="L9317" s="6">
        <f t="shared" si="292"/>
        <v>27.98</v>
      </c>
      <c r="M9317" s="8">
        <f t="shared" si="293"/>
        <v>2770.02</v>
      </c>
      <c r="N9317" s="21">
        <f>(sales[[#This Row],[Price]]*sales[[#This Row],[Qty]])-(sales[[#This Row],[Discount_Amt]]*sales[[#This Row],[Qty]])</f>
        <v>2742.04</v>
      </c>
    </row>
    <row r="9318" spans="2:14" hidden="1" x14ac:dyDescent="0.35">
      <c r="B9318" s="7">
        <v>2033316</v>
      </c>
      <c r="C9318" s="1" t="s">
        <v>16</v>
      </c>
      <c r="D9318" s="1" t="s">
        <v>29</v>
      </c>
      <c r="E9318" s="1" t="s">
        <v>33</v>
      </c>
      <c r="F9318" s="1" t="s">
        <v>518</v>
      </c>
      <c r="G9318" s="3">
        <v>45482</v>
      </c>
      <c r="H9318" s="3">
        <v>45484</v>
      </c>
      <c r="I9318" s="6">
        <v>999</v>
      </c>
      <c r="J9318" s="1">
        <v>7</v>
      </c>
      <c r="K9318" s="4">
        <v>0.02</v>
      </c>
      <c r="L9318" s="6">
        <f t="shared" si="292"/>
        <v>19.98</v>
      </c>
      <c r="M9318" s="8">
        <f t="shared" si="293"/>
        <v>6973.02</v>
      </c>
      <c r="N9318" s="21">
        <f>(sales[[#This Row],[Price]]*sales[[#This Row],[Qty]])-(sales[[#This Row],[Discount_Amt]]*sales[[#This Row],[Qty]])</f>
        <v>6853.14</v>
      </c>
    </row>
    <row r="9319" spans="2:14" x14ac:dyDescent="0.35">
      <c r="B9319" s="7">
        <v>2033317</v>
      </c>
      <c r="C9319" s="1" t="s">
        <v>17</v>
      </c>
      <c r="D9319" s="1" t="s">
        <v>25</v>
      </c>
      <c r="E9319" s="1" t="s">
        <v>34</v>
      </c>
      <c r="F9319" s="1" t="s">
        <v>519</v>
      </c>
      <c r="G9319" s="3">
        <v>45482</v>
      </c>
      <c r="H9319" s="3">
        <v>45485</v>
      </c>
      <c r="I9319" s="6">
        <v>2099</v>
      </c>
      <c r="J9319" s="1">
        <v>2</v>
      </c>
      <c r="K9319" s="4">
        <v>0.02</v>
      </c>
      <c r="L9319" s="6">
        <f t="shared" si="292"/>
        <v>41.980000000000004</v>
      </c>
      <c r="M9319" s="8">
        <f t="shared" si="293"/>
        <v>4156.0200000000004</v>
      </c>
      <c r="N9319" s="21">
        <f>(sales[[#This Row],[Price]]*sales[[#This Row],[Qty]])-(sales[[#This Row],[Discount_Amt]]*sales[[#This Row],[Qty]])</f>
        <v>4114.04</v>
      </c>
    </row>
    <row r="9320" spans="2:14" hidden="1" x14ac:dyDescent="0.35">
      <c r="B9320" s="7">
        <v>2033318</v>
      </c>
      <c r="C9320" s="1" t="s">
        <v>18</v>
      </c>
      <c r="D9320" s="1" t="s">
        <v>26</v>
      </c>
      <c r="E9320" s="1" t="s">
        <v>35</v>
      </c>
      <c r="F9320" s="1" t="s">
        <v>520</v>
      </c>
      <c r="G9320" s="3">
        <v>45482</v>
      </c>
      <c r="H9320" s="3">
        <v>45487</v>
      </c>
      <c r="I9320" s="6">
        <v>11000</v>
      </c>
      <c r="J9320" s="1">
        <v>2</v>
      </c>
      <c r="K9320" s="4">
        <v>0.02</v>
      </c>
      <c r="L9320" s="6">
        <f t="shared" si="292"/>
        <v>220</v>
      </c>
      <c r="M9320" s="8">
        <f t="shared" si="293"/>
        <v>21780</v>
      </c>
      <c r="N9320" s="21">
        <f>(sales[[#This Row],[Price]]*sales[[#This Row],[Qty]])-(sales[[#This Row],[Discount_Amt]]*sales[[#This Row],[Qty]])</f>
        <v>21560</v>
      </c>
    </row>
    <row r="9321" spans="2:14" hidden="1" x14ac:dyDescent="0.35">
      <c r="B9321" s="7">
        <v>2033319</v>
      </c>
      <c r="C9321" s="1" t="s">
        <v>19</v>
      </c>
      <c r="D9321" s="1" t="s">
        <v>27</v>
      </c>
      <c r="E9321" s="1" t="s">
        <v>36</v>
      </c>
      <c r="F9321" s="1" t="s">
        <v>521</v>
      </c>
      <c r="G9321" s="3">
        <v>45482</v>
      </c>
      <c r="H9321" s="3">
        <v>45483</v>
      </c>
      <c r="I9321" s="6">
        <v>800</v>
      </c>
      <c r="J9321" s="1">
        <v>1</v>
      </c>
      <c r="K9321" s="4">
        <v>0.02</v>
      </c>
      <c r="L9321" s="6">
        <f t="shared" si="292"/>
        <v>16</v>
      </c>
      <c r="M9321" s="8">
        <f t="shared" si="293"/>
        <v>784</v>
      </c>
      <c r="N9321" s="21">
        <f>(sales[[#This Row],[Price]]*sales[[#This Row],[Qty]])-(sales[[#This Row],[Discount_Amt]]*sales[[#This Row],[Qty]])</f>
        <v>784</v>
      </c>
    </row>
    <row r="9322" spans="2:14" hidden="1" x14ac:dyDescent="0.35">
      <c r="B9322" s="7">
        <v>2033320</v>
      </c>
      <c r="C9322" s="1" t="s">
        <v>20</v>
      </c>
      <c r="D9322" s="1" t="s">
        <v>28</v>
      </c>
      <c r="E9322" s="1" t="s">
        <v>37</v>
      </c>
      <c r="F9322" s="1" t="s">
        <v>518</v>
      </c>
      <c r="G9322" s="3">
        <v>45482</v>
      </c>
      <c r="H9322" s="3">
        <v>45490</v>
      </c>
      <c r="I9322" s="6">
        <v>5500</v>
      </c>
      <c r="J9322" s="1">
        <v>2</v>
      </c>
      <c r="K9322" s="4">
        <v>0.02</v>
      </c>
      <c r="L9322" s="6">
        <f t="shared" si="292"/>
        <v>110</v>
      </c>
      <c r="M9322" s="8">
        <f t="shared" si="293"/>
        <v>10890</v>
      </c>
      <c r="N9322" s="21">
        <f>(sales[[#This Row],[Price]]*sales[[#This Row],[Qty]])-(sales[[#This Row],[Discount_Amt]]*sales[[#This Row],[Qty]])</f>
        <v>10780</v>
      </c>
    </row>
    <row r="9323" spans="2:14" hidden="1" x14ac:dyDescent="0.35">
      <c r="B9323" s="7">
        <v>2033321</v>
      </c>
      <c r="C9323" s="1" t="s">
        <v>21</v>
      </c>
      <c r="D9323" s="1" t="s">
        <v>29</v>
      </c>
      <c r="E9323" s="1" t="s">
        <v>39</v>
      </c>
      <c r="F9323" s="1" t="s">
        <v>518</v>
      </c>
      <c r="G9323" s="3">
        <v>45482</v>
      </c>
      <c r="H9323" s="3">
        <v>45484</v>
      </c>
      <c r="I9323" s="6">
        <v>1350</v>
      </c>
      <c r="J9323" s="1">
        <v>4</v>
      </c>
      <c r="K9323" s="4">
        <v>0.02</v>
      </c>
      <c r="L9323" s="6">
        <f t="shared" si="292"/>
        <v>27</v>
      </c>
      <c r="M9323" s="8">
        <f t="shared" si="293"/>
        <v>5373</v>
      </c>
      <c r="N9323" s="21">
        <f>(sales[[#This Row],[Price]]*sales[[#This Row],[Qty]])-(sales[[#This Row],[Discount_Amt]]*sales[[#This Row],[Qty]])</f>
        <v>5292</v>
      </c>
    </row>
    <row r="9324" spans="2:14" hidden="1" x14ac:dyDescent="0.35">
      <c r="B9324" s="7">
        <v>2033322</v>
      </c>
      <c r="C9324" s="1" t="s">
        <v>22</v>
      </c>
      <c r="D9324" s="1" t="s">
        <v>25</v>
      </c>
      <c r="E9324" s="1" t="s">
        <v>40</v>
      </c>
      <c r="F9324" s="1" t="s">
        <v>519</v>
      </c>
      <c r="G9324" s="3">
        <v>45482</v>
      </c>
      <c r="H9324" s="3">
        <v>45485</v>
      </c>
      <c r="I9324" s="6">
        <v>4500</v>
      </c>
      <c r="J9324" s="1">
        <v>3</v>
      </c>
      <c r="K9324" s="4">
        <v>0.02</v>
      </c>
      <c r="L9324" s="6">
        <f t="shared" si="292"/>
        <v>90</v>
      </c>
      <c r="M9324" s="8">
        <f t="shared" si="293"/>
        <v>13410</v>
      </c>
      <c r="N9324" s="21">
        <f>(sales[[#This Row],[Price]]*sales[[#This Row],[Qty]])-(sales[[#This Row],[Discount_Amt]]*sales[[#This Row],[Qty]])</f>
        <v>13230</v>
      </c>
    </row>
    <row r="9325" spans="2:14" hidden="1" x14ac:dyDescent="0.35">
      <c r="B9325" s="7">
        <v>2033323</v>
      </c>
      <c r="C9325" s="1" t="s">
        <v>23</v>
      </c>
      <c r="D9325" s="1" t="s">
        <v>26</v>
      </c>
      <c r="E9325" s="1" t="s">
        <v>41</v>
      </c>
      <c r="F9325" s="1" t="s">
        <v>521</v>
      </c>
      <c r="G9325" s="3">
        <v>45482</v>
      </c>
      <c r="H9325" s="3">
        <v>45487</v>
      </c>
      <c r="I9325" s="6">
        <v>2350</v>
      </c>
      <c r="J9325" s="1">
        <v>2</v>
      </c>
      <c r="K9325" s="4">
        <v>7.0000000000000007E-2</v>
      </c>
      <c r="L9325" s="6">
        <f t="shared" si="292"/>
        <v>164.50000000000003</v>
      </c>
      <c r="M9325" s="8">
        <f t="shared" si="293"/>
        <v>4535.5</v>
      </c>
      <c r="N9325" s="21">
        <f>(sales[[#This Row],[Price]]*sales[[#This Row],[Qty]])-(sales[[#This Row],[Discount_Amt]]*sales[[#This Row],[Qty]])</f>
        <v>4371</v>
      </c>
    </row>
    <row r="9326" spans="2:14" hidden="1" x14ac:dyDescent="0.35">
      <c r="B9326" s="7">
        <v>2033324</v>
      </c>
      <c r="C9326" s="1" t="s">
        <v>24</v>
      </c>
      <c r="D9326" s="1" t="s">
        <v>27</v>
      </c>
      <c r="E9326" s="1" t="s">
        <v>42</v>
      </c>
      <c r="F9326" s="1" t="s">
        <v>520</v>
      </c>
      <c r="G9326" s="3">
        <v>45482</v>
      </c>
      <c r="H9326" s="3">
        <v>45483</v>
      </c>
      <c r="I9326" s="6">
        <v>90</v>
      </c>
      <c r="J9326" s="1">
        <v>1</v>
      </c>
      <c r="K9326" s="4">
        <v>0.03</v>
      </c>
      <c r="L9326" s="6">
        <f t="shared" ref="L9326:L9389" si="294">I9326*K9326</f>
        <v>2.6999999999999997</v>
      </c>
      <c r="M9326" s="8">
        <f t="shared" ref="M9326:M9389" si="295">I9326*J9326-L9326</f>
        <v>87.3</v>
      </c>
      <c r="N9326" s="21">
        <f>(sales[[#This Row],[Price]]*sales[[#This Row],[Qty]])-(sales[[#This Row],[Discount_Amt]]*sales[[#This Row],[Qty]])</f>
        <v>87.3</v>
      </c>
    </row>
    <row r="9327" spans="2:14" hidden="1" x14ac:dyDescent="0.35">
      <c r="B9327" s="7">
        <v>2033325</v>
      </c>
      <c r="C9327" s="1" t="s">
        <v>4</v>
      </c>
      <c r="D9327" s="1" t="s">
        <v>28</v>
      </c>
      <c r="E9327" s="1" t="s">
        <v>43</v>
      </c>
      <c r="F9327" s="1" t="s">
        <v>518</v>
      </c>
      <c r="G9327" s="3">
        <v>45482</v>
      </c>
      <c r="H9327" s="3">
        <v>45490</v>
      </c>
      <c r="I9327" s="6">
        <v>280</v>
      </c>
      <c r="J9327" s="1">
        <v>1</v>
      </c>
      <c r="K9327" s="4">
        <v>0.08</v>
      </c>
      <c r="L9327" s="6">
        <f t="shared" si="294"/>
        <v>22.400000000000002</v>
      </c>
      <c r="M9327" s="8">
        <f t="shared" si="295"/>
        <v>257.60000000000002</v>
      </c>
      <c r="N9327" s="21">
        <f>(sales[[#This Row],[Price]]*sales[[#This Row],[Qty]])-(sales[[#This Row],[Discount_Amt]]*sales[[#This Row],[Qty]])</f>
        <v>257.60000000000002</v>
      </c>
    </row>
    <row r="9328" spans="2:14" hidden="1" x14ac:dyDescent="0.35">
      <c r="B9328" s="7">
        <v>2033326</v>
      </c>
      <c r="C9328" s="1" t="s">
        <v>5</v>
      </c>
      <c r="D9328" s="1" t="s">
        <v>29</v>
      </c>
      <c r="E9328" s="1" t="s">
        <v>44</v>
      </c>
      <c r="F9328" s="1" t="s">
        <v>519</v>
      </c>
      <c r="G9328" s="3">
        <v>45482</v>
      </c>
      <c r="H9328" s="3">
        <v>45484</v>
      </c>
      <c r="I9328" s="6">
        <v>70</v>
      </c>
      <c r="J9328" s="1">
        <v>2</v>
      </c>
      <c r="K9328" s="4">
        <v>0.05</v>
      </c>
      <c r="L9328" s="6">
        <f t="shared" si="294"/>
        <v>3.5</v>
      </c>
      <c r="M9328" s="8">
        <f t="shared" si="295"/>
        <v>136.5</v>
      </c>
      <c r="N9328" s="21">
        <f>(sales[[#This Row],[Price]]*sales[[#This Row],[Qty]])-(sales[[#This Row],[Discount_Amt]]*sales[[#This Row],[Qty]])</f>
        <v>133</v>
      </c>
    </row>
    <row r="9329" spans="2:14" hidden="1" x14ac:dyDescent="0.35">
      <c r="B9329" s="7">
        <v>2033327</v>
      </c>
      <c r="C9329" s="1" t="s">
        <v>6</v>
      </c>
      <c r="D9329" s="1" t="s">
        <v>25</v>
      </c>
      <c r="E9329" s="1" t="s">
        <v>45</v>
      </c>
      <c r="F9329" s="1" t="s">
        <v>520</v>
      </c>
      <c r="G9329" s="3">
        <v>45482</v>
      </c>
      <c r="H9329" s="3">
        <v>45485</v>
      </c>
      <c r="I9329" s="6">
        <v>230</v>
      </c>
      <c r="J9329" s="1">
        <v>1</v>
      </c>
      <c r="K9329" s="4">
        <v>0.05</v>
      </c>
      <c r="L9329" s="6">
        <f t="shared" si="294"/>
        <v>11.5</v>
      </c>
      <c r="M9329" s="8">
        <f t="shared" si="295"/>
        <v>218.5</v>
      </c>
      <c r="N9329" s="21">
        <f>(sales[[#This Row],[Price]]*sales[[#This Row],[Qty]])-(sales[[#This Row],[Discount_Amt]]*sales[[#This Row],[Qty]])</f>
        <v>218.5</v>
      </c>
    </row>
    <row r="9330" spans="2:14" hidden="1" x14ac:dyDescent="0.35">
      <c r="B9330" s="7">
        <v>2033328</v>
      </c>
      <c r="C9330" s="1" t="s">
        <v>7</v>
      </c>
      <c r="D9330" s="1" t="s">
        <v>475</v>
      </c>
      <c r="E9330" s="1" t="s">
        <v>46</v>
      </c>
      <c r="F9330" s="1" t="s">
        <v>521</v>
      </c>
      <c r="G9330" s="3">
        <v>45482</v>
      </c>
      <c r="H9330" s="3">
        <v>45487</v>
      </c>
      <c r="I9330" s="6">
        <v>7999</v>
      </c>
      <c r="J9330" s="1">
        <v>3</v>
      </c>
      <c r="K9330" s="4">
        <v>0.05</v>
      </c>
      <c r="L9330" s="6">
        <f t="shared" si="294"/>
        <v>399.95000000000005</v>
      </c>
      <c r="M9330" s="8">
        <f t="shared" si="295"/>
        <v>23597.05</v>
      </c>
      <c r="N9330" s="21">
        <f>(sales[[#This Row],[Price]]*sales[[#This Row],[Qty]])-(sales[[#This Row],[Discount_Amt]]*sales[[#This Row],[Qty]])</f>
        <v>22797.15</v>
      </c>
    </row>
    <row r="9331" spans="2:14" x14ac:dyDescent="0.35">
      <c r="B9331" s="7">
        <v>2033329</v>
      </c>
      <c r="C9331" s="1" t="s">
        <v>10</v>
      </c>
      <c r="D9331" s="1" t="s">
        <v>25</v>
      </c>
      <c r="E9331" s="1" t="s">
        <v>47</v>
      </c>
      <c r="F9331" s="1" t="s">
        <v>518</v>
      </c>
      <c r="G9331" s="3">
        <v>45482</v>
      </c>
      <c r="H9331" s="3">
        <v>45483</v>
      </c>
      <c r="I9331" s="6">
        <v>850</v>
      </c>
      <c r="J9331" s="1">
        <v>2</v>
      </c>
      <c r="K9331" s="4">
        <v>0.05</v>
      </c>
      <c r="L9331" s="6">
        <f t="shared" si="294"/>
        <v>42.5</v>
      </c>
      <c r="M9331" s="8">
        <f t="shared" si="295"/>
        <v>1657.5</v>
      </c>
      <c r="N9331" s="21">
        <f>(sales[[#This Row],[Price]]*sales[[#This Row],[Qty]])-(sales[[#This Row],[Discount_Amt]]*sales[[#This Row],[Qty]])</f>
        <v>1615</v>
      </c>
    </row>
    <row r="9332" spans="2:14" hidden="1" x14ac:dyDescent="0.35">
      <c r="B9332" s="7">
        <v>2033330</v>
      </c>
      <c r="C9332" s="1" t="s">
        <v>8</v>
      </c>
      <c r="D9332" s="1" t="s">
        <v>26</v>
      </c>
      <c r="E9332" s="1" t="s">
        <v>48</v>
      </c>
      <c r="F9332" s="1" t="s">
        <v>518</v>
      </c>
      <c r="G9332" s="3">
        <v>45482</v>
      </c>
      <c r="H9332" s="3">
        <v>45490</v>
      </c>
      <c r="I9332" s="6">
        <v>65000</v>
      </c>
      <c r="J9332" s="1">
        <v>1</v>
      </c>
      <c r="K9332" s="4">
        <v>0.03</v>
      </c>
      <c r="L9332" s="6">
        <f t="shared" si="294"/>
        <v>1950</v>
      </c>
      <c r="M9332" s="8">
        <f t="shared" si="295"/>
        <v>63050</v>
      </c>
      <c r="N9332" s="21">
        <f>(sales[[#This Row],[Price]]*sales[[#This Row],[Qty]])-(sales[[#This Row],[Discount_Amt]]*sales[[#This Row],[Qty]])</f>
        <v>63050</v>
      </c>
    </row>
    <row r="9333" spans="2:14" hidden="1" x14ac:dyDescent="0.35">
      <c r="B9333" s="7">
        <v>2033331</v>
      </c>
      <c r="C9333" s="1" t="s">
        <v>9</v>
      </c>
      <c r="D9333" s="1" t="s">
        <v>27</v>
      </c>
      <c r="E9333" s="1" t="s">
        <v>49</v>
      </c>
      <c r="F9333" s="1" t="s">
        <v>519</v>
      </c>
      <c r="G9333" s="3">
        <v>45482</v>
      </c>
      <c r="H9333" s="3">
        <v>45484</v>
      </c>
      <c r="I9333" s="6">
        <v>450</v>
      </c>
      <c r="J9333" s="1">
        <v>2</v>
      </c>
      <c r="K9333" s="4">
        <v>0.1</v>
      </c>
      <c r="L9333" s="6">
        <f t="shared" si="294"/>
        <v>45</v>
      </c>
      <c r="M9333" s="8">
        <f t="shared" si="295"/>
        <v>855</v>
      </c>
      <c r="N9333" s="21">
        <f>(sales[[#This Row],[Price]]*sales[[#This Row],[Qty]])-(sales[[#This Row],[Discount_Amt]]*sales[[#This Row],[Qty]])</f>
        <v>810</v>
      </c>
    </row>
    <row r="9334" spans="2:14" x14ac:dyDescent="0.35">
      <c r="B9334" s="7">
        <v>2033332</v>
      </c>
      <c r="C9334" s="1" t="s">
        <v>11</v>
      </c>
      <c r="D9334" s="1" t="s">
        <v>28</v>
      </c>
      <c r="E9334" s="1" t="s">
        <v>50</v>
      </c>
      <c r="F9334" s="1" t="s">
        <v>521</v>
      </c>
      <c r="G9334" s="3">
        <v>45482</v>
      </c>
      <c r="H9334" s="3">
        <v>45485</v>
      </c>
      <c r="I9334" s="6">
        <v>1299</v>
      </c>
      <c r="J9334" s="1">
        <v>1</v>
      </c>
      <c r="K9334" s="4">
        <v>0.05</v>
      </c>
      <c r="L9334" s="6">
        <f t="shared" si="294"/>
        <v>64.95</v>
      </c>
      <c r="M9334" s="8">
        <f t="shared" si="295"/>
        <v>1234.05</v>
      </c>
      <c r="N9334" s="21">
        <f>(sales[[#This Row],[Price]]*sales[[#This Row],[Qty]])-(sales[[#This Row],[Discount_Amt]]*sales[[#This Row],[Qty]])</f>
        <v>1234.05</v>
      </c>
    </row>
    <row r="9335" spans="2:14" x14ac:dyDescent="0.35">
      <c r="B9335" s="7">
        <v>2033333</v>
      </c>
      <c r="C9335" s="1" t="s">
        <v>12</v>
      </c>
      <c r="D9335" s="1" t="s">
        <v>29</v>
      </c>
      <c r="E9335" s="1" t="s">
        <v>51</v>
      </c>
      <c r="F9335" s="1" t="s">
        <v>520</v>
      </c>
      <c r="G9335" s="3">
        <v>45482</v>
      </c>
      <c r="H9335" s="3">
        <v>45487</v>
      </c>
      <c r="I9335" s="6">
        <v>1700</v>
      </c>
      <c r="J9335" s="1">
        <v>2</v>
      </c>
      <c r="K9335" s="4">
        <v>0.05</v>
      </c>
      <c r="L9335" s="6">
        <f t="shared" si="294"/>
        <v>85</v>
      </c>
      <c r="M9335" s="8">
        <f t="shared" si="295"/>
        <v>3315</v>
      </c>
      <c r="N9335" s="21">
        <f>(sales[[#This Row],[Price]]*sales[[#This Row],[Qty]])-(sales[[#This Row],[Discount_Amt]]*sales[[#This Row],[Qty]])</f>
        <v>3230</v>
      </c>
    </row>
    <row r="9336" spans="2:14" hidden="1" x14ac:dyDescent="0.35">
      <c r="B9336" s="7">
        <v>2033334</v>
      </c>
      <c r="C9336" s="1" t="s">
        <v>13</v>
      </c>
      <c r="D9336" s="1" t="s">
        <v>25</v>
      </c>
      <c r="E9336" s="1" t="s">
        <v>506</v>
      </c>
      <c r="F9336" s="1" t="s">
        <v>518</v>
      </c>
      <c r="G9336" s="3">
        <v>45482</v>
      </c>
      <c r="H9336" s="3">
        <v>45483</v>
      </c>
      <c r="I9336" s="6">
        <v>55000</v>
      </c>
      <c r="J9336" s="1">
        <v>3</v>
      </c>
      <c r="K9336" s="4">
        <v>0.02</v>
      </c>
      <c r="L9336" s="6">
        <f t="shared" si="294"/>
        <v>1100</v>
      </c>
      <c r="M9336" s="8">
        <f t="shared" si="295"/>
        <v>163900</v>
      </c>
      <c r="N9336" s="21">
        <f>(sales[[#This Row],[Price]]*sales[[#This Row],[Qty]])-(sales[[#This Row],[Discount_Amt]]*sales[[#This Row],[Qty]])</f>
        <v>161700</v>
      </c>
    </row>
    <row r="9337" spans="2:14" hidden="1" x14ac:dyDescent="0.35">
      <c r="B9337" s="7">
        <v>2033335</v>
      </c>
      <c r="C9337" s="1" t="s">
        <v>14</v>
      </c>
      <c r="D9337" s="1" t="s">
        <v>30</v>
      </c>
      <c r="E9337" s="1" t="s">
        <v>507</v>
      </c>
      <c r="F9337" s="1" t="s">
        <v>519</v>
      </c>
      <c r="G9337" s="3">
        <v>45482</v>
      </c>
      <c r="H9337" s="3">
        <v>45490</v>
      </c>
      <c r="I9337" s="6">
        <v>57999</v>
      </c>
      <c r="J9337" s="1">
        <v>2</v>
      </c>
      <c r="K9337" s="4">
        <v>0.06</v>
      </c>
      <c r="L9337" s="6">
        <f t="shared" si="294"/>
        <v>3479.94</v>
      </c>
      <c r="M9337" s="8">
        <f t="shared" si="295"/>
        <v>112518.06</v>
      </c>
      <c r="N9337" s="21">
        <f>(sales[[#This Row],[Price]]*sales[[#This Row],[Qty]])-(sales[[#This Row],[Discount_Amt]]*sales[[#This Row],[Qty]])</f>
        <v>109038.12</v>
      </c>
    </row>
    <row r="9338" spans="2:14" hidden="1" x14ac:dyDescent="0.35">
      <c r="B9338" s="7">
        <v>2033336</v>
      </c>
      <c r="C9338" s="1" t="s">
        <v>15</v>
      </c>
      <c r="D9338" s="1" t="s">
        <v>27</v>
      </c>
      <c r="E9338" s="1" t="s">
        <v>508</v>
      </c>
      <c r="F9338" s="1" t="s">
        <v>520</v>
      </c>
      <c r="G9338" s="3">
        <v>45482</v>
      </c>
      <c r="H9338" s="3">
        <v>45484</v>
      </c>
      <c r="I9338" s="6">
        <v>1399</v>
      </c>
      <c r="J9338" s="1">
        <v>7</v>
      </c>
      <c r="K9338" s="4">
        <v>0.15</v>
      </c>
      <c r="L9338" s="6">
        <f t="shared" si="294"/>
        <v>209.85</v>
      </c>
      <c r="M9338" s="8">
        <f t="shared" si="295"/>
        <v>9583.15</v>
      </c>
      <c r="N9338" s="21">
        <f>(sales[[#This Row],[Price]]*sales[[#This Row],[Qty]])-(sales[[#This Row],[Discount_Amt]]*sales[[#This Row],[Qty]])</f>
        <v>8324.0499999999993</v>
      </c>
    </row>
    <row r="9339" spans="2:14" hidden="1" x14ac:dyDescent="0.35">
      <c r="B9339" s="7">
        <v>2033337</v>
      </c>
      <c r="C9339" s="1" t="s">
        <v>16</v>
      </c>
      <c r="D9339" s="1" t="s">
        <v>28</v>
      </c>
      <c r="E9339" s="1" t="s">
        <v>31</v>
      </c>
      <c r="F9339" s="1" t="s">
        <v>521</v>
      </c>
      <c r="G9339" s="3">
        <v>45482</v>
      </c>
      <c r="H9339" s="3">
        <v>45485</v>
      </c>
      <c r="I9339" s="6">
        <v>999</v>
      </c>
      <c r="J9339" s="1">
        <v>2</v>
      </c>
      <c r="K9339" s="4">
        <v>0.02</v>
      </c>
      <c r="L9339" s="6">
        <f t="shared" si="294"/>
        <v>19.98</v>
      </c>
      <c r="M9339" s="8">
        <f t="shared" si="295"/>
        <v>1978.02</v>
      </c>
      <c r="N9339" s="21">
        <f>(sales[[#This Row],[Price]]*sales[[#This Row],[Qty]])-(sales[[#This Row],[Discount_Amt]]*sales[[#This Row],[Qty]])</f>
        <v>1958.04</v>
      </c>
    </row>
    <row r="9340" spans="2:14" x14ac:dyDescent="0.35">
      <c r="B9340" s="7">
        <v>2033338</v>
      </c>
      <c r="C9340" s="1" t="s">
        <v>17</v>
      </c>
      <c r="D9340" s="1" t="s">
        <v>29</v>
      </c>
      <c r="E9340" s="1" t="s">
        <v>32</v>
      </c>
      <c r="F9340" s="1" t="s">
        <v>518</v>
      </c>
      <c r="G9340" s="3">
        <v>45482</v>
      </c>
      <c r="H9340" s="3">
        <v>45487</v>
      </c>
      <c r="I9340" s="6">
        <v>2099</v>
      </c>
      <c r="J9340" s="1">
        <v>1</v>
      </c>
      <c r="K9340" s="4">
        <v>0.02</v>
      </c>
      <c r="L9340" s="6">
        <f t="shared" si="294"/>
        <v>41.980000000000004</v>
      </c>
      <c r="M9340" s="8">
        <f t="shared" si="295"/>
        <v>2057.02</v>
      </c>
      <c r="N9340" s="21">
        <f>(sales[[#This Row],[Price]]*sales[[#This Row],[Qty]])-(sales[[#This Row],[Discount_Amt]]*sales[[#This Row],[Qty]])</f>
        <v>2057.02</v>
      </c>
    </row>
    <row r="9341" spans="2:14" hidden="1" x14ac:dyDescent="0.35">
      <c r="B9341" s="7">
        <v>2033339</v>
      </c>
      <c r="C9341" s="1" t="s">
        <v>18</v>
      </c>
      <c r="D9341" s="1" t="s">
        <v>25</v>
      </c>
      <c r="E9341" s="1" t="s">
        <v>38</v>
      </c>
      <c r="F9341" s="1" t="s">
        <v>518</v>
      </c>
      <c r="G9341" s="3">
        <v>45482</v>
      </c>
      <c r="H9341" s="3">
        <v>45483</v>
      </c>
      <c r="I9341" s="6">
        <v>11000</v>
      </c>
      <c r="J9341" s="1">
        <v>1</v>
      </c>
      <c r="K9341" s="4">
        <v>0.02</v>
      </c>
      <c r="L9341" s="6">
        <f t="shared" si="294"/>
        <v>220</v>
      </c>
      <c r="M9341" s="8">
        <f t="shared" si="295"/>
        <v>10780</v>
      </c>
      <c r="N9341" s="21">
        <f>(sales[[#This Row],[Price]]*sales[[#This Row],[Qty]])-(sales[[#This Row],[Discount_Amt]]*sales[[#This Row],[Qty]])</f>
        <v>10780</v>
      </c>
    </row>
    <row r="9342" spans="2:14" hidden="1" x14ac:dyDescent="0.35">
      <c r="B9342" s="7">
        <v>2033340</v>
      </c>
      <c r="C9342" s="1" t="s">
        <v>19</v>
      </c>
      <c r="D9342" s="1" t="s">
        <v>26</v>
      </c>
      <c r="E9342" s="1" t="s">
        <v>33</v>
      </c>
      <c r="F9342" s="1" t="s">
        <v>519</v>
      </c>
      <c r="G9342" s="3">
        <v>45482</v>
      </c>
      <c r="H9342" s="3">
        <v>45490</v>
      </c>
      <c r="I9342" s="6">
        <v>800</v>
      </c>
      <c r="J9342" s="1">
        <v>1</v>
      </c>
      <c r="K9342" s="4">
        <v>0.02</v>
      </c>
      <c r="L9342" s="6">
        <f t="shared" si="294"/>
        <v>16</v>
      </c>
      <c r="M9342" s="8">
        <f t="shared" si="295"/>
        <v>784</v>
      </c>
      <c r="N9342" s="21">
        <f>(sales[[#This Row],[Price]]*sales[[#This Row],[Qty]])-(sales[[#This Row],[Discount_Amt]]*sales[[#This Row],[Qty]])</f>
        <v>784</v>
      </c>
    </row>
    <row r="9343" spans="2:14" hidden="1" x14ac:dyDescent="0.35">
      <c r="B9343" s="7">
        <v>2033341</v>
      </c>
      <c r="C9343" s="1" t="s">
        <v>20</v>
      </c>
      <c r="D9343" s="1" t="s">
        <v>27</v>
      </c>
      <c r="E9343" s="1" t="s">
        <v>34</v>
      </c>
      <c r="F9343" s="1" t="s">
        <v>521</v>
      </c>
      <c r="G9343" s="3">
        <v>45482</v>
      </c>
      <c r="H9343" s="3">
        <v>45484</v>
      </c>
      <c r="I9343" s="6">
        <v>5500</v>
      </c>
      <c r="J9343" s="1">
        <v>2</v>
      </c>
      <c r="K9343" s="4">
        <v>0.02</v>
      </c>
      <c r="L9343" s="6">
        <f t="shared" si="294"/>
        <v>110</v>
      </c>
      <c r="M9343" s="8">
        <f t="shared" si="295"/>
        <v>10890</v>
      </c>
      <c r="N9343" s="21">
        <f>(sales[[#This Row],[Price]]*sales[[#This Row],[Qty]])-(sales[[#This Row],[Discount_Amt]]*sales[[#This Row],[Qty]])</f>
        <v>10780</v>
      </c>
    </row>
    <row r="9344" spans="2:14" hidden="1" x14ac:dyDescent="0.35">
      <c r="B9344" s="7">
        <v>2033342</v>
      </c>
      <c r="C9344" s="1" t="s">
        <v>21</v>
      </c>
      <c r="D9344" s="1" t="s">
        <v>28</v>
      </c>
      <c r="E9344" s="1" t="s">
        <v>35</v>
      </c>
      <c r="F9344" s="1" t="s">
        <v>520</v>
      </c>
      <c r="G9344" s="3">
        <v>45482</v>
      </c>
      <c r="H9344" s="3">
        <v>45485</v>
      </c>
      <c r="I9344" s="6">
        <v>1350</v>
      </c>
      <c r="J9344" s="1">
        <v>1</v>
      </c>
      <c r="K9344" s="4">
        <v>0.02</v>
      </c>
      <c r="L9344" s="6">
        <f t="shared" si="294"/>
        <v>27</v>
      </c>
      <c r="M9344" s="8">
        <f t="shared" si="295"/>
        <v>1323</v>
      </c>
      <c r="N9344" s="21">
        <f>(sales[[#This Row],[Price]]*sales[[#This Row],[Qty]])-(sales[[#This Row],[Discount_Amt]]*sales[[#This Row],[Qty]])</f>
        <v>1323</v>
      </c>
    </row>
    <row r="9345" spans="2:14" hidden="1" x14ac:dyDescent="0.35">
      <c r="B9345" s="7">
        <v>2033343</v>
      </c>
      <c r="C9345" s="1" t="s">
        <v>22</v>
      </c>
      <c r="D9345" s="1" t="s">
        <v>29</v>
      </c>
      <c r="E9345" s="1" t="s">
        <v>36</v>
      </c>
      <c r="F9345" s="1" t="s">
        <v>518</v>
      </c>
      <c r="G9345" s="3">
        <v>45482</v>
      </c>
      <c r="H9345" s="3">
        <v>45487</v>
      </c>
      <c r="I9345" s="6">
        <v>4500</v>
      </c>
      <c r="J9345" s="1">
        <v>2</v>
      </c>
      <c r="K9345" s="4">
        <v>0.02</v>
      </c>
      <c r="L9345" s="6">
        <f t="shared" si="294"/>
        <v>90</v>
      </c>
      <c r="M9345" s="8">
        <f t="shared" si="295"/>
        <v>8910</v>
      </c>
      <c r="N9345" s="21">
        <f>(sales[[#This Row],[Price]]*sales[[#This Row],[Qty]])-(sales[[#This Row],[Discount_Amt]]*sales[[#This Row],[Qty]])</f>
        <v>8820</v>
      </c>
    </row>
    <row r="9346" spans="2:14" hidden="1" x14ac:dyDescent="0.35">
      <c r="B9346" s="7">
        <v>2033344</v>
      </c>
      <c r="C9346" s="1" t="s">
        <v>23</v>
      </c>
      <c r="D9346" s="1" t="s">
        <v>25</v>
      </c>
      <c r="E9346" s="1" t="s">
        <v>37</v>
      </c>
      <c r="F9346" s="1" t="s">
        <v>519</v>
      </c>
      <c r="G9346" s="3">
        <v>45482</v>
      </c>
      <c r="H9346" s="3">
        <v>45483</v>
      </c>
      <c r="I9346" s="6">
        <v>2350</v>
      </c>
      <c r="J9346" s="1">
        <v>7</v>
      </c>
      <c r="K9346" s="4">
        <v>0.02</v>
      </c>
      <c r="L9346" s="6">
        <f t="shared" si="294"/>
        <v>47</v>
      </c>
      <c r="M9346" s="8">
        <f t="shared" si="295"/>
        <v>16403</v>
      </c>
      <c r="N9346" s="21">
        <f>(sales[[#This Row],[Price]]*sales[[#This Row],[Qty]])-(sales[[#This Row],[Discount_Amt]]*sales[[#This Row],[Qty]])</f>
        <v>16121</v>
      </c>
    </row>
    <row r="9347" spans="2:14" hidden="1" x14ac:dyDescent="0.35">
      <c r="B9347" s="7">
        <v>2033345</v>
      </c>
      <c r="C9347" s="1" t="s">
        <v>24</v>
      </c>
      <c r="D9347" s="1" t="s">
        <v>26</v>
      </c>
      <c r="E9347" s="1" t="s">
        <v>39</v>
      </c>
      <c r="F9347" s="1" t="s">
        <v>520</v>
      </c>
      <c r="G9347" s="3">
        <v>45482</v>
      </c>
      <c r="H9347" s="3">
        <v>45490</v>
      </c>
      <c r="I9347" s="6">
        <v>90</v>
      </c>
      <c r="J9347" s="1">
        <v>2</v>
      </c>
      <c r="K9347" s="4">
        <v>7.0000000000000007E-2</v>
      </c>
      <c r="L9347" s="6">
        <f t="shared" si="294"/>
        <v>6.3000000000000007</v>
      </c>
      <c r="M9347" s="8">
        <f t="shared" si="295"/>
        <v>173.7</v>
      </c>
      <c r="N9347" s="21">
        <f>(sales[[#This Row],[Price]]*sales[[#This Row],[Qty]])-(sales[[#This Row],[Discount_Amt]]*sales[[#This Row],[Qty]])</f>
        <v>167.4</v>
      </c>
    </row>
    <row r="9348" spans="2:14" hidden="1" x14ac:dyDescent="0.35">
      <c r="B9348" s="7">
        <v>2033346</v>
      </c>
      <c r="C9348" s="1" t="s">
        <v>4</v>
      </c>
      <c r="D9348" s="1" t="s">
        <v>27</v>
      </c>
      <c r="E9348" s="1" t="s">
        <v>40</v>
      </c>
      <c r="F9348" s="1" t="s">
        <v>521</v>
      </c>
      <c r="G9348" s="3">
        <v>45482</v>
      </c>
      <c r="H9348" s="3">
        <v>45484</v>
      </c>
      <c r="I9348" s="6">
        <v>280</v>
      </c>
      <c r="J9348" s="1">
        <v>2</v>
      </c>
      <c r="K9348" s="4">
        <v>0.03</v>
      </c>
      <c r="L9348" s="6">
        <f t="shared" si="294"/>
        <v>8.4</v>
      </c>
      <c r="M9348" s="8">
        <f t="shared" si="295"/>
        <v>551.6</v>
      </c>
      <c r="N9348" s="21">
        <f>(sales[[#This Row],[Price]]*sales[[#This Row],[Qty]])-(sales[[#This Row],[Discount_Amt]]*sales[[#This Row],[Qty]])</f>
        <v>543.20000000000005</v>
      </c>
    </row>
    <row r="9349" spans="2:14" hidden="1" x14ac:dyDescent="0.35">
      <c r="B9349" s="7">
        <v>2033347</v>
      </c>
      <c r="C9349" s="1" t="s">
        <v>5</v>
      </c>
      <c r="D9349" s="1" t="s">
        <v>28</v>
      </c>
      <c r="E9349" s="1" t="s">
        <v>41</v>
      </c>
      <c r="F9349" s="1" t="s">
        <v>518</v>
      </c>
      <c r="G9349" s="3">
        <v>45482</v>
      </c>
      <c r="H9349" s="3">
        <v>45485</v>
      </c>
      <c r="I9349" s="6">
        <v>70</v>
      </c>
      <c r="J9349" s="1">
        <v>1</v>
      </c>
      <c r="K9349" s="4">
        <v>0.08</v>
      </c>
      <c r="L9349" s="6">
        <f t="shared" si="294"/>
        <v>5.6000000000000005</v>
      </c>
      <c r="M9349" s="8">
        <f t="shared" si="295"/>
        <v>64.400000000000006</v>
      </c>
      <c r="N9349" s="21">
        <f>(sales[[#This Row],[Price]]*sales[[#This Row],[Qty]])-(sales[[#This Row],[Discount_Amt]]*sales[[#This Row],[Qty]])</f>
        <v>64.400000000000006</v>
      </c>
    </row>
    <row r="9350" spans="2:14" hidden="1" x14ac:dyDescent="0.35">
      <c r="B9350" s="7">
        <v>2033348</v>
      </c>
      <c r="C9350" s="1" t="s">
        <v>6</v>
      </c>
      <c r="D9350" s="1" t="s">
        <v>29</v>
      </c>
      <c r="E9350" s="1" t="s">
        <v>42</v>
      </c>
      <c r="F9350" s="1" t="s">
        <v>518</v>
      </c>
      <c r="G9350" s="3">
        <v>45482</v>
      </c>
      <c r="H9350" s="3">
        <v>45487</v>
      </c>
      <c r="I9350" s="6">
        <v>230</v>
      </c>
      <c r="J9350" s="1">
        <v>2</v>
      </c>
      <c r="K9350" s="4">
        <v>0.05</v>
      </c>
      <c r="L9350" s="6">
        <f t="shared" si="294"/>
        <v>11.5</v>
      </c>
      <c r="M9350" s="8">
        <f t="shared" si="295"/>
        <v>448.5</v>
      </c>
      <c r="N9350" s="21">
        <f>(sales[[#This Row],[Price]]*sales[[#This Row],[Qty]])-(sales[[#This Row],[Discount_Amt]]*sales[[#This Row],[Qty]])</f>
        <v>437</v>
      </c>
    </row>
    <row r="9351" spans="2:14" hidden="1" x14ac:dyDescent="0.35">
      <c r="B9351" s="7">
        <v>2033349</v>
      </c>
      <c r="C9351" s="1" t="s">
        <v>7</v>
      </c>
      <c r="D9351" s="1" t="s">
        <v>25</v>
      </c>
      <c r="E9351" s="1" t="s">
        <v>43</v>
      </c>
      <c r="F9351" s="1" t="s">
        <v>519</v>
      </c>
      <c r="G9351" s="3">
        <v>45482</v>
      </c>
      <c r="H9351" s="3">
        <v>45483</v>
      </c>
      <c r="I9351" s="6">
        <v>7999</v>
      </c>
      <c r="J9351" s="1">
        <v>4</v>
      </c>
      <c r="K9351" s="4">
        <v>0.05</v>
      </c>
      <c r="L9351" s="6">
        <f t="shared" si="294"/>
        <v>399.95000000000005</v>
      </c>
      <c r="M9351" s="8">
        <f t="shared" si="295"/>
        <v>31596.05</v>
      </c>
      <c r="N9351" s="21">
        <f>(sales[[#This Row],[Price]]*sales[[#This Row],[Qty]])-(sales[[#This Row],[Discount_Amt]]*sales[[#This Row],[Qty]])</f>
        <v>30396.2</v>
      </c>
    </row>
    <row r="9352" spans="2:14" x14ac:dyDescent="0.35">
      <c r="B9352" s="7">
        <v>2033350</v>
      </c>
      <c r="C9352" s="1" t="s">
        <v>10</v>
      </c>
      <c r="D9352" s="1" t="s">
        <v>476</v>
      </c>
      <c r="E9352" s="1" t="s">
        <v>44</v>
      </c>
      <c r="F9352" s="1" t="s">
        <v>521</v>
      </c>
      <c r="G9352" s="3">
        <v>45482</v>
      </c>
      <c r="H9352" s="3">
        <v>45490</v>
      </c>
      <c r="I9352" s="6">
        <v>850</v>
      </c>
      <c r="J9352" s="1">
        <v>3</v>
      </c>
      <c r="K9352" s="4">
        <v>0.05</v>
      </c>
      <c r="L9352" s="6">
        <f t="shared" si="294"/>
        <v>42.5</v>
      </c>
      <c r="M9352" s="8">
        <f t="shared" si="295"/>
        <v>2507.5</v>
      </c>
      <c r="N9352" s="21">
        <f>(sales[[#This Row],[Price]]*sales[[#This Row],[Qty]])-(sales[[#This Row],[Discount_Amt]]*sales[[#This Row],[Qty]])</f>
        <v>2422.5</v>
      </c>
    </row>
    <row r="9353" spans="2:14" hidden="1" x14ac:dyDescent="0.35">
      <c r="B9353" s="7">
        <v>2033351</v>
      </c>
      <c r="C9353" s="1" t="s">
        <v>8</v>
      </c>
      <c r="D9353" s="1" t="s">
        <v>25</v>
      </c>
      <c r="E9353" s="1" t="s">
        <v>45</v>
      </c>
      <c r="F9353" s="1" t="s">
        <v>520</v>
      </c>
      <c r="G9353" s="3">
        <v>45482</v>
      </c>
      <c r="H9353" s="3">
        <v>45484</v>
      </c>
      <c r="I9353" s="6">
        <v>65000</v>
      </c>
      <c r="J9353" s="1">
        <v>2</v>
      </c>
      <c r="K9353" s="4">
        <v>0.05</v>
      </c>
      <c r="L9353" s="6">
        <f t="shared" si="294"/>
        <v>3250</v>
      </c>
      <c r="M9353" s="8">
        <f t="shared" si="295"/>
        <v>126750</v>
      </c>
      <c r="N9353" s="21">
        <f>(sales[[#This Row],[Price]]*sales[[#This Row],[Qty]])-(sales[[#This Row],[Discount_Amt]]*sales[[#This Row],[Qty]])</f>
        <v>123500</v>
      </c>
    </row>
    <row r="9354" spans="2:14" hidden="1" x14ac:dyDescent="0.35">
      <c r="B9354" s="7">
        <v>2033352</v>
      </c>
      <c r="C9354" s="1" t="s">
        <v>9</v>
      </c>
      <c r="D9354" s="1" t="s">
        <v>26</v>
      </c>
      <c r="E9354" s="1" t="s">
        <v>46</v>
      </c>
      <c r="F9354" s="1" t="s">
        <v>518</v>
      </c>
      <c r="G9354" s="3">
        <v>45482</v>
      </c>
      <c r="H9354" s="3">
        <v>45485</v>
      </c>
      <c r="I9354" s="6">
        <v>450</v>
      </c>
      <c r="J9354" s="1">
        <v>1</v>
      </c>
      <c r="K9354" s="4">
        <v>0.03</v>
      </c>
      <c r="L9354" s="6">
        <f t="shared" si="294"/>
        <v>13.5</v>
      </c>
      <c r="M9354" s="8">
        <f t="shared" si="295"/>
        <v>436.5</v>
      </c>
      <c r="N9354" s="21">
        <f>(sales[[#This Row],[Price]]*sales[[#This Row],[Qty]])-(sales[[#This Row],[Discount_Amt]]*sales[[#This Row],[Qty]])</f>
        <v>436.5</v>
      </c>
    </row>
    <row r="9355" spans="2:14" x14ac:dyDescent="0.35">
      <c r="B9355" s="7">
        <v>2033353</v>
      </c>
      <c r="C9355" s="1" t="s">
        <v>11</v>
      </c>
      <c r="D9355" s="1" t="s">
        <v>27</v>
      </c>
      <c r="E9355" s="1" t="s">
        <v>47</v>
      </c>
      <c r="F9355" s="1" t="s">
        <v>519</v>
      </c>
      <c r="G9355" s="3">
        <v>45482</v>
      </c>
      <c r="H9355" s="3">
        <v>45487</v>
      </c>
      <c r="I9355" s="6">
        <v>1299</v>
      </c>
      <c r="J9355" s="1">
        <v>1</v>
      </c>
      <c r="K9355" s="4">
        <v>0.1</v>
      </c>
      <c r="L9355" s="6">
        <f t="shared" si="294"/>
        <v>129.9</v>
      </c>
      <c r="M9355" s="8">
        <f t="shared" si="295"/>
        <v>1169.0999999999999</v>
      </c>
      <c r="N9355" s="21">
        <f>(sales[[#This Row],[Price]]*sales[[#This Row],[Qty]])-(sales[[#This Row],[Discount_Amt]]*sales[[#This Row],[Qty]])</f>
        <v>1169.0999999999999</v>
      </c>
    </row>
    <row r="9356" spans="2:14" x14ac:dyDescent="0.35">
      <c r="B9356" s="7">
        <v>2033354</v>
      </c>
      <c r="C9356" s="1" t="s">
        <v>12</v>
      </c>
      <c r="D9356" s="1" t="s">
        <v>28</v>
      </c>
      <c r="E9356" s="1" t="s">
        <v>48</v>
      </c>
      <c r="F9356" s="1" t="s">
        <v>520</v>
      </c>
      <c r="G9356" s="3">
        <v>45482</v>
      </c>
      <c r="H9356" s="3">
        <v>45483</v>
      </c>
      <c r="I9356" s="6">
        <v>1700</v>
      </c>
      <c r="J9356" s="1">
        <v>2</v>
      </c>
      <c r="K9356" s="4">
        <v>0.05</v>
      </c>
      <c r="L9356" s="6">
        <f t="shared" si="294"/>
        <v>85</v>
      </c>
      <c r="M9356" s="8">
        <f t="shared" si="295"/>
        <v>3315</v>
      </c>
      <c r="N9356" s="21">
        <f>(sales[[#This Row],[Price]]*sales[[#This Row],[Qty]])-(sales[[#This Row],[Discount_Amt]]*sales[[#This Row],[Qty]])</f>
        <v>3230</v>
      </c>
    </row>
    <row r="9357" spans="2:14" hidden="1" x14ac:dyDescent="0.35">
      <c r="B9357" s="7">
        <v>2033355</v>
      </c>
      <c r="C9357" s="1" t="s">
        <v>13</v>
      </c>
      <c r="D9357" s="1" t="s">
        <v>29</v>
      </c>
      <c r="E9357" s="1" t="s">
        <v>49</v>
      </c>
      <c r="F9357" s="1" t="s">
        <v>521</v>
      </c>
      <c r="G9357" s="3">
        <v>45482</v>
      </c>
      <c r="H9357" s="3">
        <v>45490</v>
      </c>
      <c r="I9357" s="6">
        <v>55000</v>
      </c>
      <c r="J9357" s="1">
        <v>1</v>
      </c>
      <c r="K9357" s="4">
        <v>0.05</v>
      </c>
      <c r="L9357" s="6">
        <f t="shared" si="294"/>
        <v>2750</v>
      </c>
      <c r="M9357" s="8">
        <f t="shared" si="295"/>
        <v>52250</v>
      </c>
      <c r="N9357" s="21">
        <f>(sales[[#This Row],[Price]]*sales[[#This Row],[Qty]])-(sales[[#This Row],[Discount_Amt]]*sales[[#This Row],[Qty]])</f>
        <v>52250</v>
      </c>
    </row>
    <row r="9358" spans="2:14" hidden="1" x14ac:dyDescent="0.35">
      <c r="B9358" s="7">
        <v>2033356</v>
      </c>
      <c r="C9358" s="1" t="s">
        <v>14</v>
      </c>
      <c r="D9358" s="1" t="s">
        <v>25</v>
      </c>
      <c r="E9358" s="1" t="s">
        <v>50</v>
      </c>
      <c r="F9358" s="1" t="s">
        <v>518</v>
      </c>
      <c r="G9358" s="3">
        <v>45482</v>
      </c>
      <c r="H9358" s="3">
        <v>45484</v>
      </c>
      <c r="I9358" s="6">
        <v>57999</v>
      </c>
      <c r="J9358" s="1">
        <v>3</v>
      </c>
      <c r="K9358" s="4">
        <v>0.02</v>
      </c>
      <c r="L9358" s="6">
        <f t="shared" si="294"/>
        <v>1159.98</v>
      </c>
      <c r="M9358" s="8">
        <f t="shared" si="295"/>
        <v>172837.02</v>
      </c>
      <c r="N9358" s="21">
        <f>(sales[[#This Row],[Price]]*sales[[#This Row],[Qty]])-(sales[[#This Row],[Discount_Amt]]*sales[[#This Row],[Qty]])</f>
        <v>170517.06</v>
      </c>
    </row>
    <row r="9359" spans="2:14" hidden="1" x14ac:dyDescent="0.35">
      <c r="B9359" s="7">
        <v>2033357</v>
      </c>
      <c r="C9359" s="1" t="s">
        <v>15</v>
      </c>
      <c r="D9359" s="1" t="s">
        <v>30</v>
      </c>
      <c r="E9359" s="1" t="s">
        <v>51</v>
      </c>
      <c r="F9359" s="1" t="s">
        <v>518</v>
      </c>
      <c r="G9359" s="3">
        <v>45482</v>
      </c>
      <c r="H9359" s="3">
        <v>45485</v>
      </c>
      <c r="I9359" s="6">
        <v>1399</v>
      </c>
      <c r="J9359" s="1">
        <v>2</v>
      </c>
      <c r="K9359" s="4">
        <v>0.06</v>
      </c>
      <c r="L9359" s="6">
        <f t="shared" si="294"/>
        <v>83.94</v>
      </c>
      <c r="M9359" s="8">
        <f t="shared" si="295"/>
        <v>2714.06</v>
      </c>
      <c r="N9359" s="21">
        <f>(sales[[#This Row],[Price]]*sales[[#This Row],[Qty]])-(sales[[#This Row],[Discount_Amt]]*sales[[#This Row],[Qty]])</f>
        <v>2630.12</v>
      </c>
    </row>
    <row r="9360" spans="2:14" hidden="1" x14ac:dyDescent="0.35">
      <c r="B9360" s="7">
        <v>2033358</v>
      </c>
      <c r="C9360" s="1" t="s">
        <v>16</v>
      </c>
      <c r="D9360" s="1" t="s">
        <v>27</v>
      </c>
      <c r="E9360" s="1" t="s">
        <v>506</v>
      </c>
      <c r="F9360" s="1" t="s">
        <v>519</v>
      </c>
      <c r="G9360" s="3">
        <v>45482</v>
      </c>
      <c r="H9360" s="3">
        <v>45487</v>
      </c>
      <c r="I9360" s="6">
        <v>999</v>
      </c>
      <c r="J9360" s="1">
        <v>1</v>
      </c>
      <c r="K9360" s="4">
        <v>0.15</v>
      </c>
      <c r="L9360" s="6">
        <f t="shared" si="294"/>
        <v>149.85</v>
      </c>
      <c r="M9360" s="8">
        <f t="shared" si="295"/>
        <v>849.15</v>
      </c>
      <c r="N9360" s="21">
        <f>(sales[[#This Row],[Price]]*sales[[#This Row],[Qty]])-(sales[[#This Row],[Discount_Amt]]*sales[[#This Row],[Qty]])</f>
        <v>849.15</v>
      </c>
    </row>
    <row r="9361" spans="2:14" x14ac:dyDescent="0.35">
      <c r="B9361" s="7">
        <v>2033359</v>
      </c>
      <c r="C9361" s="1" t="s">
        <v>17</v>
      </c>
      <c r="D9361" s="1" t="s">
        <v>28</v>
      </c>
      <c r="E9361" s="1" t="s">
        <v>507</v>
      </c>
      <c r="F9361" s="1" t="s">
        <v>521</v>
      </c>
      <c r="G9361" s="3">
        <v>45482</v>
      </c>
      <c r="H9361" s="3">
        <v>45483</v>
      </c>
      <c r="I9361" s="6">
        <v>2099</v>
      </c>
      <c r="J9361" s="1">
        <v>2</v>
      </c>
      <c r="K9361" s="4">
        <v>0.02</v>
      </c>
      <c r="L9361" s="6">
        <f t="shared" si="294"/>
        <v>41.980000000000004</v>
      </c>
      <c r="M9361" s="8">
        <f t="shared" si="295"/>
        <v>4156.0200000000004</v>
      </c>
      <c r="N9361" s="21">
        <f>(sales[[#This Row],[Price]]*sales[[#This Row],[Qty]])-(sales[[#This Row],[Discount_Amt]]*sales[[#This Row],[Qty]])</f>
        <v>4114.04</v>
      </c>
    </row>
    <row r="9362" spans="2:14" hidden="1" x14ac:dyDescent="0.35">
      <c r="B9362" s="7">
        <v>2033360</v>
      </c>
      <c r="C9362" s="1" t="s">
        <v>18</v>
      </c>
      <c r="D9362" s="1" t="s">
        <v>29</v>
      </c>
      <c r="E9362" s="1" t="s">
        <v>508</v>
      </c>
      <c r="F9362" s="1" t="s">
        <v>520</v>
      </c>
      <c r="G9362" s="3">
        <v>45482</v>
      </c>
      <c r="H9362" s="3">
        <v>45490</v>
      </c>
      <c r="I9362" s="6">
        <v>11000</v>
      </c>
      <c r="J9362" s="1">
        <v>1</v>
      </c>
      <c r="K9362" s="4">
        <v>0.02</v>
      </c>
      <c r="L9362" s="6">
        <f t="shared" si="294"/>
        <v>220</v>
      </c>
      <c r="M9362" s="8">
        <f t="shared" si="295"/>
        <v>10780</v>
      </c>
      <c r="N9362" s="21">
        <f>(sales[[#This Row],[Price]]*sales[[#This Row],[Qty]])-(sales[[#This Row],[Discount_Amt]]*sales[[#This Row],[Qty]])</f>
        <v>10780</v>
      </c>
    </row>
    <row r="9363" spans="2:14" hidden="1" x14ac:dyDescent="0.35">
      <c r="B9363" s="7">
        <v>2033361</v>
      </c>
      <c r="C9363" s="1" t="s">
        <v>19</v>
      </c>
      <c r="D9363" s="1" t="s">
        <v>25</v>
      </c>
      <c r="E9363" s="1" t="s">
        <v>31</v>
      </c>
      <c r="F9363" s="1" t="s">
        <v>518</v>
      </c>
      <c r="G9363" s="3">
        <v>45482</v>
      </c>
      <c r="H9363" s="3">
        <v>45484</v>
      </c>
      <c r="I9363" s="6">
        <v>800</v>
      </c>
      <c r="J9363" s="1">
        <v>2</v>
      </c>
      <c r="K9363" s="4">
        <v>0.02</v>
      </c>
      <c r="L9363" s="6">
        <f t="shared" si="294"/>
        <v>16</v>
      </c>
      <c r="M9363" s="8">
        <f t="shared" si="295"/>
        <v>1584</v>
      </c>
      <c r="N9363" s="21">
        <f>(sales[[#This Row],[Price]]*sales[[#This Row],[Qty]])-(sales[[#This Row],[Discount_Amt]]*sales[[#This Row],[Qty]])</f>
        <v>1568</v>
      </c>
    </row>
    <row r="9364" spans="2:14" hidden="1" x14ac:dyDescent="0.35">
      <c r="B9364" s="7">
        <v>2033362</v>
      </c>
      <c r="C9364" s="1" t="s">
        <v>20</v>
      </c>
      <c r="D9364" s="1" t="s">
        <v>26</v>
      </c>
      <c r="E9364" s="1" t="s">
        <v>32</v>
      </c>
      <c r="F9364" s="1" t="s">
        <v>519</v>
      </c>
      <c r="G9364" s="3">
        <v>45482</v>
      </c>
      <c r="H9364" s="3">
        <v>45485</v>
      </c>
      <c r="I9364" s="6">
        <v>5500</v>
      </c>
      <c r="J9364" s="1">
        <v>3</v>
      </c>
      <c r="K9364" s="4">
        <v>0.02</v>
      </c>
      <c r="L9364" s="6">
        <f t="shared" si="294"/>
        <v>110</v>
      </c>
      <c r="M9364" s="8">
        <f t="shared" si="295"/>
        <v>16390</v>
      </c>
      <c r="N9364" s="21">
        <f>(sales[[#This Row],[Price]]*sales[[#This Row],[Qty]])-(sales[[#This Row],[Discount_Amt]]*sales[[#This Row],[Qty]])</f>
        <v>16170</v>
      </c>
    </row>
    <row r="9365" spans="2:14" hidden="1" x14ac:dyDescent="0.35">
      <c r="B9365" s="7">
        <v>2033363</v>
      </c>
      <c r="C9365" s="1" t="s">
        <v>21</v>
      </c>
      <c r="D9365" s="1" t="s">
        <v>27</v>
      </c>
      <c r="E9365" s="1" t="s">
        <v>38</v>
      </c>
      <c r="F9365" s="1" t="s">
        <v>520</v>
      </c>
      <c r="G9365" s="3">
        <v>45482</v>
      </c>
      <c r="H9365" s="3">
        <v>45487</v>
      </c>
      <c r="I9365" s="6">
        <v>1350</v>
      </c>
      <c r="J9365" s="1">
        <v>2</v>
      </c>
      <c r="K9365" s="4">
        <v>0.02</v>
      </c>
      <c r="L9365" s="6">
        <f t="shared" si="294"/>
        <v>27</v>
      </c>
      <c r="M9365" s="8">
        <f t="shared" si="295"/>
        <v>2673</v>
      </c>
      <c r="N9365" s="21">
        <f>(sales[[#This Row],[Price]]*sales[[#This Row],[Qty]])-(sales[[#This Row],[Discount_Amt]]*sales[[#This Row],[Qty]])</f>
        <v>2646</v>
      </c>
    </row>
    <row r="9366" spans="2:14" hidden="1" x14ac:dyDescent="0.35">
      <c r="B9366" s="7">
        <v>2033364</v>
      </c>
      <c r="C9366" s="1" t="s">
        <v>22</v>
      </c>
      <c r="D9366" s="1" t="s">
        <v>28</v>
      </c>
      <c r="E9366" s="1" t="s">
        <v>33</v>
      </c>
      <c r="F9366" s="1" t="s">
        <v>521</v>
      </c>
      <c r="G9366" s="3">
        <v>45482</v>
      </c>
      <c r="H9366" s="3">
        <v>45483</v>
      </c>
      <c r="I9366" s="6">
        <v>4500</v>
      </c>
      <c r="J9366" s="1">
        <v>7</v>
      </c>
      <c r="K9366" s="4">
        <v>0.02</v>
      </c>
      <c r="L9366" s="6">
        <f t="shared" si="294"/>
        <v>90</v>
      </c>
      <c r="M9366" s="8">
        <f t="shared" si="295"/>
        <v>31410</v>
      </c>
      <c r="N9366" s="21">
        <f>(sales[[#This Row],[Price]]*sales[[#This Row],[Qty]])-(sales[[#This Row],[Discount_Amt]]*sales[[#This Row],[Qty]])</f>
        <v>30870</v>
      </c>
    </row>
    <row r="9367" spans="2:14" hidden="1" x14ac:dyDescent="0.35">
      <c r="B9367" s="7">
        <v>2033365</v>
      </c>
      <c r="C9367" s="1" t="s">
        <v>23</v>
      </c>
      <c r="D9367" s="1" t="s">
        <v>29</v>
      </c>
      <c r="E9367" s="1" t="s">
        <v>34</v>
      </c>
      <c r="F9367" s="1" t="s">
        <v>518</v>
      </c>
      <c r="G9367" s="3">
        <v>45482</v>
      </c>
      <c r="H9367" s="3">
        <v>45490</v>
      </c>
      <c r="I9367" s="6">
        <v>2350</v>
      </c>
      <c r="J9367" s="1">
        <v>2</v>
      </c>
      <c r="K9367" s="4">
        <v>0.02</v>
      </c>
      <c r="L9367" s="6">
        <f t="shared" si="294"/>
        <v>47</v>
      </c>
      <c r="M9367" s="8">
        <f t="shared" si="295"/>
        <v>4653</v>
      </c>
      <c r="N9367" s="21">
        <f>(sales[[#This Row],[Price]]*sales[[#This Row],[Qty]])-(sales[[#This Row],[Discount_Amt]]*sales[[#This Row],[Qty]])</f>
        <v>4606</v>
      </c>
    </row>
    <row r="9368" spans="2:14" hidden="1" x14ac:dyDescent="0.35">
      <c r="B9368" s="7">
        <v>2033366</v>
      </c>
      <c r="C9368" s="1" t="s">
        <v>24</v>
      </c>
      <c r="D9368" s="1" t="s">
        <v>25</v>
      </c>
      <c r="E9368" s="1" t="s">
        <v>35</v>
      </c>
      <c r="F9368" s="1" t="s">
        <v>518</v>
      </c>
      <c r="G9368" s="3">
        <v>45482</v>
      </c>
      <c r="H9368" s="3">
        <v>45484</v>
      </c>
      <c r="I9368" s="6">
        <v>90</v>
      </c>
      <c r="J9368" s="1">
        <v>1</v>
      </c>
      <c r="K9368" s="4">
        <v>0.02</v>
      </c>
      <c r="L9368" s="6">
        <f t="shared" si="294"/>
        <v>1.8</v>
      </c>
      <c r="M9368" s="8">
        <f t="shared" si="295"/>
        <v>88.2</v>
      </c>
      <c r="N9368" s="21">
        <f>(sales[[#This Row],[Price]]*sales[[#This Row],[Qty]])-(sales[[#This Row],[Discount_Amt]]*sales[[#This Row],[Qty]])</f>
        <v>88.2</v>
      </c>
    </row>
    <row r="9369" spans="2:14" hidden="1" x14ac:dyDescent="0.35">
      <c r="B9369" s="7">
        <v>2033367</v>
      </c>
      <c r="C9369" s="1" t="s">
        <v>4</v>
      </c>
      <c r="D9369" s="1" t="s">
        <v>26</v>
      </c>
      <c r="E9369" s="1" t="s">
        <v>36</v>
      </c>
      <c r="F9369" s="1" t="s">
        <v>519</v>
      </c>
      <c r="G9369" s="3">
        <v>45482</v>
      </c>
      <c r="H9369" s="3">
        <v>45485</v>
      </c>
      <c r="I9369" s="6">
        <v>280</v>
      </c>
      <c r="J9369" s="1">
        <v>1</v>
      </c>
      <c r="K9369" s="4">
        <v>7.0000000000000007E-2</v>
      </c>
      <c r="L9369" s="6">
        <f t="shared" si="294"/>
        <v>19.600000000000001</v>
      </c>
      <c r="M9369" s="8">
        <f t="shared" si="295"/>
        <v>260.39999999999998</v>
      </c>
      <c r="N9369" s="21">
        <f>(sales[[#This Row],[Price]]*sales[[#This Row],[Qty]])-(sales[[#This Row],[Discount_Amt]]*sales[[#This Row],[Qty]])</f>
        <v>260.39999999999998</v>
      </c>
    </row>
    <row r="9370" spans="2:14" hidden="1" x14ac:dyDescent="0.35">
      <c r="B9370" s="7">
        <v>2033368</v>
      </c>
      <c r="C9370" s="1" t="s">
        <v>5</v>
      </c>
      <c r="D9370" s="1" t="s">
        <v>27</v>
      </c>
      <c r="E9370" s="1" t="s">
        <v>37</v>
      </c>
      <c r="F9370" s="1" t="s">
        <v>521</v>
      </c>
      <c r="G9370" s="3">
        <v>45482</v>
      </c>
      <c r="H9370" s="3">
        <v>45487</v>
      </c>
      <c r="I9370" s="6">
        <v>70</v>
      </c>
      <c r="J9370" s="1">
        <v>1</v>
      </c>
      <c r="K9370" s="4">
        <v>0.03</v>
      </c>
      <c r="L9370" s="6">
        <f t="shared" si="294"/>
        <v>2.1</v>
      </c>
      <c r="M9370" s="8">
        <f t="shared" si="295"/>
        <v>67.900000000000006</v>
      </c>
      <c r="N9370" s="21">
        <f>(sales[[#This Row],[Price]]*sales[[#This Row],[Qty]])-(sales[[#This Row],[Discount_Amt]]*sales[[#This Row],[Qty]])</f>
        <v>67.900000000000006</v>
      </c>
    </row>
    <row r="9371" spans="2:14" hidden="1" x14ac:dyDescent="0.35">
      <c r="B9371" s="7">
        <v>2033369</v>
      </c>
      <c r="C9371" s="1" t="s">
        <v>6</v>
      </c>
      <c r="D9371" s="1" t="s">
        <v>28</v>
      </c>
      <c r="E9371" s="1" t="s">
        <v>39</v>
      </c>
      <c r="F9371" s="1" t="s">
        <v>520</v>
      </c>
      <c r="G9371" s="3">
        <v>45482</v>
      </c>
      <c r="H9371" s="3">
        <v>45483</v>
      </c>
      <c r="I9371" s="6">
        <v>230</v>
      </c>
      <c r="J9371" s="1">
        <v>2</v>
      </c>
      <c r="K9371" s="4">
        <v>0.08</v>
      </c>
      <c r="L9371" s="6">
        <f t="shared" si="294"/>
        <v>18.400000000000002</v>
      </c>
      <c r="M9371" s="8">
        <f t="shared" si="295"/>
        <v>441.6</v>
      </c>
      <c r="N9371" s="21">
        <f>(sales[[#This Row],[Price]]*sales[[#This Row],[Qty]])-(sales[[#This Row],[Discount_Amt]]*sales[[#This Row],[Qty]])</f>
        <v>423.2</v>
      </c>
    </row>
    <row r="9372" spans="2:14" hidden="1" x14ac:dyDescent="0.35">
      <c r="B9372" s="7">
        <v>2033370</v>
      </c>
      <c r="C9372" s="1" t="s">
        <v>7</v>
      </c>
      <c r="D9372" s="1" t="s">
        <v>29</v>
      </c>
      <c r="E9372" s="1" t="s">
        <v>40</v>
      </c>
      <c r="F9372" s="1" t="s">
        <v>518</v>
      </c>
      <c r="G9372" s="3">
        <v>45482</v>
      </c>
      <c r="H9372" s="3">
        <v>45490</v>
      </c>
      <c r="I9372" s="6">
        <v>7999</v>
      </c>
      <c r="J9372" s="1">
        <v>1</v>
      </c>
      <c r="K9372" s="4">
        <v>0.05</v>
      </c>
      <c r="L9372" s="6">
        <f t="shared" si="294"/>
        <v>399.95000000000005</v>
      </c>
      <c r="M9372" s="8">
        <f t="shared" si="295"/>
        <v>7599.05</v>
      </c>
      <c r="N9372" s="21">
        <f>(sales[[#This Row],[Price]]*sales[[#This Row],[Qty]])-(sales[[#This Row],[Discount_Amt]]*sales[[#This Row],[Qty]])</f>
        <v>7599.05</v>
      </c>
    </row>
    <row r="9373" spans="2:14" x14ac:dyDescent="0.35">
      <c r="B9373" s="7">
        <v>2033371</v>
      </c>
      <c r="C9373" s="1" t="s">
        <v>10</v>
      </c>
      <c r="D9373" s="1" t="s">
        <v>25</v>
      </c>
      <c r="E9373" s="1" t="s">
        <v>41</v>
      </c>
      <c r="F9373" s="1" t="s">
        <v>519</v>
      </c>
      <c r="G9373" s="3">
        <v>45482</v>
      </c>
      <c r="H9373" s="3">
        <v>45484</v>
      </c>
      <c r="I9373" s="6">
        <v>850</v>
      </c>
      <c r="J9373" s="1">
        <v>2</v>
      </c>
      <c r="K9373" s="4">
        <v>0.05</v>
      </c>
      <c r="L9373" s="6">
        <f t="shared" si="294"/>
        <v>42.5</v>
      </c>
      <c r="M9373" s="8">
        <f t="shared" si="295"/>
        <v>1657.5</v>
      </c>
      <c r="N9373" s="21">
        <f>(sales[[#This Row],[Price]]*sales[[#This Row],[Qty]])-(sales[[#This Row],[Discount_Amt]]*sales[[#This Row],[Qty]])</f>
        <v>1615</v>
      </c>
    </row>
    <row r="9374" spans="2:14" hidden="1" x14ac:dyDescent="0.35">
      <c r="B9374" s="7">
        <v>2033372</v>
      </c>
      <c r="C9374" s="1" t="s">
        <v>8</v>
      </c>
      <c r="D9374" s="1" t="s">
        <v>477</v>
      </c>
      <c r="E9374" s="1" t="s">
        <v>42</v>
      </c>
      <c r="F9374" s="1" t="s">
        <v>520</v>
      </c>
      <c r="G9374" s="3">
        <v>45482</v>
      </c>
      <c r="H9374" s="3">
        <v>45485</v>
      </c>
      <c r="I9374" s="6">
        <v>65000</v>
      </c>
      <c r="J9374" s="1">
        <v>7</v>
      </c>
      <c r="K9374" s="4">
        <v>0.05</v>
      </c>
      <c r="L9374" s="6">
        <f t="shared" si="294"/>
        <v>3250</v>
      </c>
      <c r="M9374" s="8">
        <f t="shared" si="295"/>
        <v>451750</v>
      </c>
      <c r="N9374" s="21">
        <f>(sales[[#This Row],[Price]]*sales[[#This Row],[Qty]])-(sales[[#This Row],[Discount_Amt]]*sales[[#This Row],[Qty]])</f>
        <v>432250</v>
      </c>
    </row>
    <row r="9375" spans="2:14" hidden="1" x14ac:dyDescent="0.35">
      <c r="B9375" s="7">
        <v>2033373</v>
      </c>
      <c r="C9375" s="1" t="s">
        <v>9</v>
      </c>
      <c r="D9375" s="1" t="s">
        <v>25</v>
      </c>
      <c r="E9375" s="1" t="s">
        <v>43</v>
      </c>
      <c r="F9375" s="1" t="s">
        <v>521</v>
      </c>
      <c r="G9375" s="3">
        <v>45482</v>
      </c>
      <c r="H9375" s="3">
        <v>45487</v>
      </c>
      <c r="I9375" s="6">
        <v>450</v>
      </c>
      <c r="J9375" s="1">
        <v>2</v>
      </c>
      <c r="K9375" s="4">
        <v>0.05</v>
      </c>
      <c r="L9375" s="6">
        <f t="shared" si="294"/>
        <v>22.5</v>
      </c>
      <c r="M9375" s="8">
        <f t="shared" si="295"/>
        <v>877.5</v>
      </c>
      <c r="N9375" s="21">
        <f>(sales[[#This Row],[Price]]*sales[[#This Row],[Qty]])-(sales[[#This Row],[Discount_Amt]]*sales[[#This Row],[Qty]])</f>
        <v>855</v>
      </c>
    </row>
    <row r="9376" spans="2:14" x14ac:dyDescent="0.35">
      <c r="B9376" s="7">
        <v>2033374</v>
      </c>
      <c r="C9376" s="1" t="s">
        <v>11</v>
      </c>
      <c r="D9376" s="1" t="s">
        <v>26</v>
      </c>
      <c r="E9376" s="1" t="s">
        <v>44</v>
      </c>
      <c r="F9376" s="1" t="s">
        <v>518</v>
      </c>
      <c r="G9376" s="3">
        <v>45482</v>
      </c>
      <c r="H9376" s="3">
        <v>45483</v>
      </c>
      <c r="I9376" s="6">
        <v>1299</v>
      </c>
      <c r="J9376" s="1">
        <v>2</v>
      </c>
      <c r="K9376" s="4">
        <v>0.03</v>
      </c>
      <c r="L9376" s="6">
        <f t="shared" si="294"/>
        <v>38.97</v>
      </c>
      <c r="M9376" s="8">
        <f t="shared" si="295"/>
        <v>2559.0300000000002</v>
      </c>
      <c r="N9376" s="21">
        <f>(sales[[#This Row],[Price]]*sales[[#This Row],[Qty]])-(sales[[#This Row],[Discount_Amt]]*sales[[#This Row],[Qty]])</f>
        <v>2520.06</v>
      </c>
    </row>
    <row r="9377" spans="2:14" x14ac:dyDescent="0.35">
      <c r="B9377" s="7">
        <v>2033375</v>
      </c>
      <c r="C9377" s="1" t="s">
        <v>12</v>
      </c>
      <c r="D9377" s="1" t="s">
        <v>27</v>
      </c>
      <c r="E9377" s="1" t="s">
        <v>45</v>
      </c>
      <c r="F9377" s="1" t="s">
        <v>518</v>
      </c>
      <c r="G9377" s="3">
        <v>45482</v>
      </c>
      <c r="H9377" s="3">
        <v>45490</v>
      </c>
      <c r="I9377" s="6">
        <v>1700</v>
      </c>
      <c r="J9377" s="1">
        <v>1</v>
      </c>
      <c r="K9377" s="4">
        <v>0.1</v>
      </c>
      <c r="L9377" s="6">
        <f t="shared" si="294"/>
        <v>170</v>
      </c>
      <c r="M9377" s="8">
        <f t="shared" si="295"/>
        <v>1530</v>
      </c>
      <c r="N9377" s="21">
        <f>(sales[[#This Row],[Price]]*sales[[#This Row],[Qty]])-(sales[[#This Row],[Discount_Amt]]*sales[[#This Row],[Qty]])</f>
        <v>1530</v>
      </c>
    </row>
    <row r="9378" spans="2:14" hidden="1" x14ac:dyDescent="0.35">
      <c r="B9378" s="7">
        <v>2033376</v>
      </c>
      <c r="C9378" s="1" t="s">
        <v>13</v>
      </c>
      <c r="D9378" s="1" t="s">
        <v>28</v>
      </c>
      <c r="E9378" s="1" t="s">
        <v>46</v>
      </c>
      <c r="F9378" s="1" t="s">
        <v>519</v>
      </c>
      <c r="G9378" s="3">
        <v>45482</v>
      </c>
      <c r="H9378" s="3">
        <v>45484</v>
      </c>
      <c r="I9378" s="6">
        <v>55000</v>
      </c>
      <c r="J9378" s="1">
        <v>2</v>
      </c>
      <c r="K9378" s="4">
        <v>0.05</v>
      </c>
      <c r="L9378" s="6">
        <f t="shared" si="294"/>
        <v>2750</v>
      </c>
      <c r="M9378" s="8">
        <f t="shared" si="295"/>
        <v>107250</v>
      </c>
      <c r="N9378" s="21">
        <f>(sales[[#This Row],[Price]]*sales[[#This Row],[Qty]])-(sales[[#This Row],[Discount_Amt]]*sales[[#This Row],[Qty]])</f>
        <v>104500</v>
      </c>
    </row>
    <row r="9379" spans="2:14" hidden="1" x14ac:dyDescent="0.35">
      <c r="B9379" s="7">
        <v>2033377</v>
      </c>
      <c r="C9379" s="1" t="s">
        <v>14</v>
      </c>
      <c r="D9379" s="1" t="s">
        <v>29</v>
      </c>
      <c r="E9379" s="1" t="s">
        <v>47</v>
      </c>
      <c r="F9379" s="1" t="s">
        <v>521</v>
      </c>
      <c r="G9379" s="3">
        <v>45482</v>
      </c>
      <c r="H9379" s="3">
        <v>45485</v>
      </c>
      <c r="I9379" s="6">
        <v>57999</v>
      </c>
      <c r="J9379" s="1">
        <v>4</v>
      </c>
      <c r="K9379" s="4">
        <v>0.05</v>
      </c>
      <c r="L9379" s="6">
        <f t="shared" si="294"/>
        <v>2899.9500000000003</v>
      </c>
      <c r="M9379" s="8">
        <f t="shared" si="295"/>
        <v>229096.05</v>
      </c>
      <c r="N9379" s="21">
        <f>(sales[[#This Row],[Price]]*sales[[#This Row],[Qty]])-(sales[[#This Row],[Discount_Amt]]*sales[[#This Row],[Qty]])</f>
        <v>220396.2</v>
      </c>
    </row>
    <row r="9380" spans="2:14" hidden="1" x14ac:dyDescent="0.35">
      <c r="B9380" s="7">
        <v>2033378</v>
      </c>
      <c r="C9380" s="1" t="s">
        <v>15</v>
      </c>
      <c r="D9380" s="1" t="s">
        <v>25</v>
      </c>
      <c r="E9380" s="1" t="s">
        <v>48</v>
      </c>
      <c r="F9380" s="1" t="s">
        <v>520</v>
      </c>
      <c r="G9380" s="3">
        <v>45482</v>
      </c>
      <c r="H9380" s="3">
        <v>45487</v>
      </c>
      <c r="I9380" s="6">
        <v>1399</v>
      </c>
      <c r="J9380" s="1">
        <v>3</v>
      </c>
      <c r="K9380" s="4">
        <v>0.02</v>
      </c>
      <c r="L9380" s="6">
        <f t="shared" si="294"/>
        <v>27.98</v>
      </c>
      <c r="M9380" s="8">
        <f t="shared" si="295"/>
        <v>4169.0200000000004</v>
      </c>
      <c r="N9380" s="21">
        <f>(sales[[#This Row],[Price]]*sales[[#This Row],[Qty]])-(sales[[#This Row],[Discount_Amt]]*sales[[#This Row],[Qty]])</f>
        <v>4113.0600000000004</v>
      </c>
    </row>
    <row r="9381" spans="2:14" hidden="1" x14ac:dyDescent="0.35">
      <c r="B9381" s="7">
        <v>2033379</v>
      </c>
      <c r="C9381" s="1" t="s">
        <v>16</v>
      </c>
      <c r="D9381" s="1" t="s">
        <v>30</v>
      </c>
      <c r="E9381" s="1" t="s">
        <v>49</v>
      </c>
      <c r="F9381" s="1" t="s">
        <v>518</v>
      </c>
      <c r="G9381" s="3">
        <v>45482</v>
      </c>
      <c r="H9381" s="3">
        <v>45483</v>
      </c>
      <c r="I9381" s="6">
        <v>999</v>
      </c>
      <c r="J9381" s="1">
        <v>2</v>
      </c>
      <c r="K9381" s="4">
        <v>0.06</v>
      </c>
      <c r="L9381" s="6">
        <f t="shared" si="294"/>
        <v>59.94</v>
      </c>
      <c r="M9381" s="8">
        <f t="shared" si="295"/>
        <v>1938.06</v>
      </c>
      <c r="N9381" s="21">
        <f>(sales[[#This Row],[Price]]*sales[[#This Row],[Qty]])-(sales[[#This Row],[Discount_Amt]]*sales[[#This Row],[Qty]])</f>
        <v>1878.12</v>
      </c>
    </row>
    <row r="9382" spans="2:14" x14ac:dyDescent="0.35">
      <c r="B9382" s="7">
        <v>2033380</v>
      </c>
      <c r="C9382" s="1" t="s">
        <v>17</v>
      </c>
      <c r="D9382" s="1" t="s">
        <v>27</v>
      </c>
      <c r="E9382" s="1" t="s">
        <v>50</v>
      </c>
      <c r="F9382" s="1" t="s">
        <v>519</v>
      </c>
      <c r="G9382" s="3">
        <v>45482</v>
      </c>
      <c r="H9382" s="3">
        <v>45490</v>
      </c>
      <c r="I9382" s="6">
        <v>2099</v>
      </c>
      <c r="J9382" s="1">
        <v>1</v>
      </c>
      <c r="K9382" s="4">
        <v>0.15</v>
      </c>
      <c r="L9382" s="6">
        <f t="shared" si="294"/>
        <v>314.84999999999997</v>
      </c>
      <c r="M9382" s="8">
        <f t="shared" si="295"/>
        <v>1784.15</v>
      </c>
      <c r="N9382" s="21">
        <f>(sales[[#This Row],[Price]]*sales[[#This Row],[Qty]])-(sales[[#This Row],[Discount_Amt]]*sales[[#This Row],[Qty]])</f>
        <v>1784.15</v>
      </c>
    </row>
    <row r="9383" spans="2:14" hidden="1" x14ac:dyDescent="0.35">
      <c r="B9383" s="7">
        <v>2033381</v>
      </c>
      <c r="C9383" s="1" t="s">
        <v>18</v>
      </c>
      <c r="D9383" s="1" t="s">
        <v>28</v>
      </c>
      <c r="E9383" s="1" t="s">
        <v>51</v>
      </c>
      <c r="F9383" s="1" t="s">
        <v>520</v>
      </c>
      <c r="G9383" s="3">
        <v>45482</v>
      </c>
      <c r="H9383" s="3">
        <v>45484</v>
      </c>
      <c r="I9383" s="6">
        <v>11000</v>
      </c>
      <c r="J9383" s="1">
        <v>1</v>
      </c>
      <c r="K9383" s="4">
        <v>0.02</v>
      </c>
      <c r="L9383" s="6">
        <f t="shared" si="294"/>
        <v>220</v>
      </c>
      <c r="M9383" s="8">
        <f t="shared" si="295"/>
        <v>10780</v>
      </c>
      <c r="N9383" s="21">
        <f>(sales[[#This Row],[Price]]*sales[[#This Row],[Qty]])-(sales[[#This Row],[Discount_Amt]]*sales[[#This Row],[Qty]])</f>
        <v>10780</v>
      </c>
    </row>
    <row r="9384" spans="2:14" hidden="1" x14ac:dyDescent="0.35">
      <c r="B9384" s="7">
        <v>2033382</v>
      </c>
      <c r="C9384" s="1" t="s">
        <v>19</v>
      </c>
      <c r="D9384" s="1" t="s">
        <v>29</v>
      </c>
      <c r="E9384" s="1" t="s">
        <v>506</v>
      </c>
      <c r="F9384" s="1" t="s">
        <v>521</v>
      </c>
      <c r="G9384" s="3">
        <v>45482</v>
      </c>
      <c r="H9384" s="3">
        <v>45485</v>
      </c>
      <c r="I9384" s="6">
        <v>800</v>
      </c>
      <c r="J9384" s="1">
        <v>2</v>
      </c>
      <c r="K9384" s="4">
        <v>0.02</v>
      </c>
      <c r="L9384" s="6">
        <f t="shared" si="294"/>
        <v>16</v>
      </c>
      <c r="M9384" s="8">
        <f t="shared" si="295"/>
        <v>1584</v>
      </c>
      <c r="N9384" s="21">
        <f>(sales[[#This Row],[Price]]*sales[[#This Row],[Qty]])-(sales[[#This Row],[Discount_Amt]]*sales[[#This Row],[Qty]])</f>
        <v>1568</v>
      </c>
    </row>
    <row r="9385" spans="2:14" hidden="1" x14ac:dyDescent="0.35">
      <c r="B9385" s="7">
        <v>2033383</v>
      </c>
      <c r="C9385" s="1" t="s">
        <v>20</v>
      </c>
      <c r="D9385" s="1" t="s">
        <v>25</v>
      </c>
      <c r="E9385" s="1" t="s">
        <v>507</v>
      </c>
      <c r="F9385" s="1" t="s">
        <v>518</v>
      </c>
      <c r="G9385" s="3">
        <v>45482</v>
      </c>
      <c r="H9385" s="3">
        <v>45487</v>
      </c>
      <c r="I9385" s="6">
        <v>5500</v>
      </c>
      <c r="J9385" s="1">
        <v>1</v>
      </c>
      <c r="K9385" s="4">
        <v>0.02</v>
      </c>
      <c r="L9385" s="6">
        <f t="shared" si="294"/>
        <v>110</v>
      </c>
      <c r="M9385" s="8">
        <f t="shared" si="295"/>
        <v>5390</v>
      </c>
      <c r="N9385" s="21">
        <f>(sales[[#This Row],[Price]]*sales[[#This Row],[Qty]])-(sales[[#This Row],[Discount_Amt]]*sales[[#This Row],[Qty]])</f>
        <v>5390</v>
      </c>
    </row>
    <row r="9386" spans="2:14" hidden="1" x14ac:dyDescent="0.35">
      <c r="B9386" s="7">
        <v>2033384</v>
      </c>
      <c r="C9386" s="1" t="s">
        <v>21</v>
      </c>
      <c r="D9386" s="1" t="s">
        <v>26</v>
      </c>
      <c r="E9386" s="1" t="s">
        <v>508</v>
      </c>
      <c r="F9386" s="1" t="s">
        <v>518</v>
      </c>
      <c r="G9386" s="3">
        <v>45482</v>
      </c>
      <c r="H9386" s="3">
        <v>45483</v>
      </c>
      <c r="I9386" s="6">
        <v>1350</v>
      </c>
      <c r="J9386" s="1">
        <v>3</v>
      </c>
      <c r="K9386" s="4">
        <v>0.02</v>
      </c>
      <c r="L9386" s="6">
        <f t="shared" si="294"/>
        <v>27</v>
      </c>
      <c r="M9386" s="8">
        <f t="shared" si="295"/>
        <v>4023</v>
      </c>
      <c r="N9386" s="21">
        <f>(sales[[#This Row],[Price]]*sales[[#This Row],[Qty]])-(sales[[#This Row],[Discount_Amt]]*sales[[#This Row],[Qty]])</f>
        <v>3969</v>
      </c>
    </row>
    <row r="9387" spans="2:14" hidden="1" x14ac:dyDescent="0.35">
      <c r="B9387" s="7">
        <v>2033385</v>
      </c>
      <c r="C9387" s="1" t="s">
        <v>22</v>
      </c>
      <c r="D9387" s="1" t="s">
        <v>27</v>
      </c>
      <c r="E9387" s="1" t="s">
        <v>31</v>
      </c>
      <c r="F9387" s="1" t="s">
        <v>519</v>
      </c>
      <c r="G9387" s="3">
        <v>45482</v>
      </c>
      <c r="H9387" s="3">
        <v>45490</v>
      </c>
      <c r="I9387" s="6">
        <v>4500</v>
      </c>
      <c r="J9387" s="1">
        <v>2</v>
      </c>
      <c r="K9387" s="4">
        <v>0.02</v>
      </c>
      <c r="L9387" s="6">
        <f t="shared" si="294"/>
        <v>90</v>
      </c>
      <c r="M9387" s="8">
        <f t="shared" si="295"/>
        <v>8910</v>
      </c>
      <c r="N9387" s="21">
        <f>(sales[[#This Row],[Price]]*sales[[#This Row],[Qty]])-(sales[[#This Row],[Discount_Amt]]*sales[[#This Row],[Qty]])</f>
        <v>8820</v>
      </c>
    </row>
    <row r="9388" spans="2:14" hidden="1" x14ac:dyDescent="0.35">
      <c r="B9388" s="7">
        <v>2033386</v>
      </c>
      <c r="C9388" s="1" t="s">
        <v>23</v>
      </c>
      <c r="D9388" s="1" t="s">
        <v>28</v>
      </c>
      <c r="E9388" s="1" t="s">
        <v>32</v>
      </c>
      <c r="F9388" s="1" t="s">
        <v>521</v>
      </c>
      <c r="G9388" s="3">
        <v>45482</v>
      </c>
      <c r="H9388" s="3">
        <v>45484</v>
      </c>
      <c r="I9388" s="6">
        <v>2350</v>
      </c>
      <c r="J9388" s="1">
        <v>1</v>
      </c>
      <c r="K9388" s="4">
        <v>0.02</v>
      </c>
      <c r="L9388" s="6">
        <f t="shared" si="294"/>
        <v>47</v>
      </c>
      <c r="M9388" s="8">
        <f t="shared" si="295"/>
        <v>2303</v>
      </c>
      <c r="N9388" s="21">
        <f>(sales[[#This Row],[Price]]*sales[[#This Row],[Qty]])-(sales[[#This Row],[Discount_Amt]]*sales[[#This Row],[Qty]])</f>
        <v>2303</v>
      </c>
    </row>
    <row r="9389" spans="2:14" hidden="1" x14ac:dyDescent="0.35">
      <c r="B9389" s="7">
        <v>2033387</v>
      </c>
      <c r="C9389" s="1" t="s">
        <v>24</v>
      </c>
      <c r="D9389" s="1" t="s">
        <v>29</v>
      </c>
      <c r="E9389" s="1" t="s">
        <v>38</v>
      </c>
      <c r="F9389" s="1" t="s">
        <v>520</v>
      </c>
      <c r="G9389" s="3">
        <v>45482</v>
      </c>
      <c r="H9389" s="3">
        <v>45485</v>
      </c>
      <c r="I9389" s="6">
        <v>90</v>
      </c>
      <c r="J9389" s="1">
        <v>2</v>
      </c>
      <c r="K9389" s="4">
        <v>0.02</v>
      </c>
      <c r="L9389" s="6">
        <f t="shared" si="294"/>
        <v>1.8</v>
      </c>
      <c r="M9389" s="8">
        <f t="shared" si="295"/>
        <v>178.2</v>
      </c>
      <c r="N9389" s="21">
        <f>(sales[[#This Row],[Price]]*sales[[#This Row],[Qty]])-(sales[[#This Row],[Discount_Amt]]*sales[[#This Row],[Qty]])</f>
        <v>176.4</v>
      </c>
    </row>
    <row r="9390" spans="2:14" hidden="1" x14ac:dyDescent="0.35">
      <c r="B9390" s="7">
        <v>2033388</v>
      </c>
      <c r="C9390" s="1" t="s">
        <v>4</v>
      </c>
      <c r="D9390" s="1" t="s">
        <v>25</v>
      </c>
      <c r="E9390" s="1" t="s">
        <v>33</v>
      </c>
      <c r="F9390" s="1" t="s">
        <v>518</v>
      </c>
      <c r="G9390" s="3">
        <v>45482</v>
      </c>
      <c r="H9390" s="3">
        <v>45487</v>
      </c>
      <c r="I9390" s="6">
        <v>280</v>
      </c>
      <c r="J9390" s="1">
        <v>1</v>
      </c>
      <c r="K9390" s="4">
        <v>0.02</v>
      </c>
      <c r="L9390" s="6">
        <f t="shared" ref="L9390:L9453" si="296">I9390*K9390</f>
        <v>5.6000000000000005</v>
      </c>
      <c r="M9390" s="8">
        <f t="shared" ref="M9390:M9453" si="297">I9390*J9390-L9390</f>
        <v>274.39999999999998</v>
      </c>
      <c r="N9390" s="21">
        <f>(sales[[#This Row],[Price]]*sales[[#This Row],[Qty]])-(sales[[#This Row],[Discount_Amt]]*sales[[#This Row],[Qty]])</f>
        <v>274.39999999999998</v>
      </c>
    </row>
    <row r="9391" spans="2:14" hidden="1" x14ac:dyDescent="0.35">
      <c r="B9391" s="7">
        <v>2033389</v>
      </c>
      <c r="C9391" s="1" t="s">
        <v>5</v>
      </c>
      <c r="D9391" s="1" t="s">
        <v>26</v>
      </c>
      <c r="E9391" s="1" t="s">
        <v>34</v>
      </c>
      <c r="F9391" s="1" t="s">
        <v>519</v>
      </c>
      <c r="G9391" s="3">
        <v>45482</v>
      </c>
      <c r="H9391" s="3">
        <v>45483</v>
      </c>
      <c r="I9391" s="6">
        <v>70</v>
      </c>
      <c r="J9391" s="1">
        <v>2</v>
      </c>
      <c r="K9391" s="4">
        <v>7.0000000000000007E-2</v>
      </c>
      <c r="L9391" s="6">
        <f t="shared" si="296"/>
        <v>4.9000000000000004</v>
      </c>
      <c r="M9391" s="8">
        <f t="shared" si="297"/>
        <v>135.1</v>
      </c>
      <c r="N9391" s="21">
        <f>(sales[[#This Row],[Price]]*sales[[#This Row],[Qty]])-(sales[[#This Row],[Discount_Amt]]*sales[[#This Row],[Qty]])</f>
        <v>130.19999999999999</v>
      </c>
    </row>
    <row r="9392" spans="2:14" hidden="1" x14ac:dyDescent="0.35">
      <c r="B9392" s="7">
        <v>2033390</v>
      </c>
      <c r="C9392" s="1" t="s">
        <v>6</v>
      </c>
      <c r="D9392" s="1" t="s">
        <v>27</v>
      </c>
      <c r="E9392" s="1" t="s">
        <v>35</v>
      </c>
      <c r="F9392" s="1" t="s">
        <v>520</v>
      </c>
      <c r="G9392" s="3">
        <v>45482</v>
      </c>
      <c r="H9392" s="3">
        <v>45490</v>
      </c>
      <c r="I9392" s="6">
        <v>230</v>
      </c>
      <c r="J9392" s="1">
        <v>3</v>
      </c>
      <c r="K9392" s="4">
        <v>0.03</v>
      </c>
      <c r="L9392" s="6">
        <f t="shared" si="296"/>
        <v>6.8999999999999995</v>
      </c>
      <c r="M9392" s="8">
        <f t="shared" si="297"/>
        <v>683.1</v>
      </c>
      <c r="N9392" s="21">
        <f>(sales[[#This Row],[Price]]*sales[[#This Row],[Qty]])-(sales[[#This Row],[Discount_Amt]]*sales[[#This Row],[Qty]])</f>
        <v>669.3</v>
      </c>
    </row>
    <row r="9393" spans="2:14" hidden="1" x14ac:dyDescent="0.35">
      <c r="B9393" s="7">
        <v>2033391</v>
      </c>
      <c r="C9393" s="1" t="s">
        <v>7</v>
      </c>
      <c r="D9393" s="1" t="s">
        <v>28</v>
      </c>
      <c r="E9393" s="1" t="s">
        <v>36</v>
      </c>
      <c r="F9393" s="1" t="s">
        <v>521</v>
      </c>
      <c r="G9393" s="3">
        <v>45482</v>
      </c>
      <c r="H9393" s="3">
        <v>45484</v>
      </c>
      <c r="I9393" s="6">
        <v>7999</v>
      </c>
      <c r="J9393" s="1">
        <v>2</v>
      </c>
      <c r="K9393" s="4">
        <v>0.08</v>
      </c>
      <c r="L9393" s="6">
        <f t="shared" si="296"/>
        <v>639.91999999999996</v>
      </c>
      <c r="M9393" s="8">
        <f t="shared" si="297"/>
        <v>15358.08</v>
      </c>
      <c r="N9393" s="21">
        <f>(sales[[#This Row],[Price]]*sales[[#This Row],[Qty]])-(sales[[#This Row],[Discount_Amt]]*sales[[#This Row],[Qty]])</f>
        <v>14718.16</v>
      </c>
    </row>
    <row r="9394" spans="2:14" x14ac:dyDescent="0.35">
      <c r="B9394" s="7">
        <v>2033392</v>
      </c>
      <c r="C9394" s="1" t="s">
        <v>10</v>
      </c>
      <c r="D9394" s="1" t="s">
        <v>29</v>
      </c>
      <c r="E9394" s="1" t="s">
        <v>37</v>
      </c>
      <c r="F9394" s="1" t="s">
        <v>518</v>
      </c>
      <c r="G9394" s="3">
        <v>45482</v>
      </c>
      <c r="H9394" s="3">
        <v>45485</v>
      </c>
      <c r="I9394" s="6">
        <v>850</v>
      </c>
      <c r="J9394" s="1">
        <v>7</v>
      </c>
      <c r="K9394" s="4">
        <v>0.05</v>
      </c>
      <c r="L9394" s="6">
        <f t="shared" si="296"/>
        <v>42.5</v>
      </c>
      <c r="M9394" s="8">
        <f t="shared" si="297"/>
        <v>5907.5</v>
      </c>
      <c r="N9394" s="21">
        <f>(sales[[#This Row],[Price]]*sales[[#This Row],[Qty]])-(sales[[#This Row],[Discount_Amt]]*sales[[#This Row],[Qty]])</f>
        <v>5652.5</v>
      </c>
    </row>
    <row r="9395" spans="2:14" hidden="1" x14ac:dyDescent="0.35">
      <c r="B9395" s="7">
        <v>2033393</v>
      </c>
      <c r="C9395" s="1" t="s">
        <v>8</v>
      </c>
      <c r="D9395" s="1" t="s">
        <v>25</v>
      </c>
      <c r="E9395" s="1" t="s">
        <v>39</v>
      </c>
      <c r="F9395" s="1" t="s">
        <v>518</v>
      </c>
      <c r="G9395" s="3">
        <v>45482</v>
      </c>
      <c r="H9395" s="3">
        <v>45487</v>
      </c>
      <c r="I9395" s="6">
        <v>65000</v>
      </c>
      <c r="J9395" s="1">
        <v>2</v>
      </c>
      <c r="K9395" s="4">
        <v>0.05</v>
      </c>
      <c r="L9395" s="6">
        <f t="shared" si="296"/>
        <v>3250</v>
      </c>
      <c r="M9395" s="8">
        <f t="shared" si="297"/>
        <v>126750</v>
      </c>
      <c r="N9395" s="21">
        <f>(sales[[#This Row],[Price]]*sales[[#This Row],[Qty]])-(sales[[#This Row],[Discount_Amt]]*sales[[#This Row],[Qty]])</f>
        <v>123500</v>
      </c>
    </row>
    <row r="9396" spans="2:14" hidden="1" x14ac:dyDescent="0.35">
      <c r="B9396" s="7">
        <v>2033394</v>
      </c>
      <c r="C9396" s="1" t="s">
        <v>9</v>
      </c>
      <c r="D9396" s="1" t="s">
        <v>478</v>
      </c>
      <c r="E9396" s="1" t="s">
        <v>40</v>
      </c>
      <c r="F9396" s="1" t="s">
        <v>519</v>
      </c>
      <c r="G9396" s="3">
        <v>45482</v>
      </c>
      <c r="H9396" s="3">
        <v>45483</v>
      </c>
      <c r="I9396" s="6">
        <v>450</v>
      </c>
      <c r="J9396" s="1">
        <v>1</v>
      </c>
      <c r="K9396" s="4">
        <v>0.05</v>
      </c>
      <c r="L9396" s="6">
        <f t="shared" si="296"/>
        <v>22.5</v>
      </c>
      <c r="M9396" s="8">
        <f t="shared" si="297"/>
        <v>427.5</v>
      </c>
      <c r="N9396" s="21">
        <f>(sales[[#This Row],[Price]]*sales[[#This Row],[Qty]])-(sales[[#This Row],[Discount_Amt]]*sales[[#This Row],[Qty]])</f>
        <v>427.5</v>
      </c>
    </row>
    <row r="9397" spans="2:14" x14ac:dyDescent="0.35">
      <c r="B9397" s="7">
        <v>2033395</v>
      </c>
      <c r="C9397" s="1" t="s">
        <v>11</v>
      </c>
      <c r="D9397" s="1" t="s">
        <v>25</v>
      </c>
      <c r="E9397" s="1" t="s">
        <v>41</v>
      </c>
      <c r="F9397" s="1" t="s">
        <v>521</v>
      </c>
      <c r="G9397" s="3">
        <v>45482</v>
      </c>
      <c r="H9397" s="3">
        <v>45490</v>
      </c>
      <c r="I9397" s="6">
        <v>1299</v>
      </c>
      <c r="J9397" s="1">
        <v>1</v>
      </c>
      <c r="K9397" s="4">
        <v>0.05</v>
      </c>
      <c r="L9397" s="6">
        <f t="shared" si="296"/>
        <v>64.95</v>
      </c>
      <c r="M9397" s="8">
        <f t="shared" si="297"/>
        <v>1234.05</v>
      </c>
      <c r="N9397" s="21">
        <f>(sales[[#This Row],[Price]]*sales[[#This Row],[Qty]])-(sales[[#This Row],[Discount_Amt]]*sales[[#This Row],[Qty]])</f>
        <v>1234.05</v>
      </c>
    </row>
    <row r="9398" spans="2:14" x14ac:dyDescent="0.35">
      <c r="B9398" s="7">
        <v>2033396</v>
      </c>
      <c r="C9398" s="1" t="s">
        <v>12</v>
      </c>
      <c r="D9398" s="1" t="s">
        <v>26</v>
      </c>
      <c r="E9398" s="1" t="s">
        <v>42</v>
      </c>
      <c r="F9398" s="1" t="s">
        <v>520</v>
      </c>
      <c r="G9398" s="3">
        <v>45482</v>
      </c>
      <c r="H9398" s="3">
        <v>45484</v>
      </c>
      <c r="I9398" s="6">
        <v>1700</v>
      </c>
      <c r="J9398" s="1">
        <v>1</v>
      </c>
      <c r="K9398" s="4">
        <v>0.03</v>
      </c>
      <c r="L9398" s="6">
        <f t="shared" si="296"/>
        <v>51</v>
      </c>
      <c r="M9398" s="8">
        <f t="shared" si="297"/>
        <v>1649</v>
      </c>
      <c r="N9398" s="21">
        <f>(sales[[#This Row],[Price]]*sales[[#This Row],[Qty]])-(sales[[#This Row],[Discount_Amt]]*sales[[#This Row],[Qty]])</f>
        <v>1649</v>
      </c>
    </row>
    <row r="9399" spans="2:14" hidden="1" x14ac:dyDescent="0.35">
      <c r="B9399" s="7">
        <v>2033397</v>
      </c>
      <c r="C9399" s="1" t="s">
        <v>13</v>
      </c>
      <c r="D9399" s="1" t="s">
        <v>27</v>
      </c>
      <c r="E9399" s="1" t="s">
        <v>43</v>
      </c>
      <c r="F9399" s="1" t="s">
        <v>518</v>
      </c>
      <c r="G9399" s="3">
        <v>45482</v>
      </c>
      <c r="H9399" s="3">
        <v>45485</v>
      </c>
      <c r="I9399" s="6">
        <v>55000</v>
      </c>
      <c r="J9399" s="1">
        <v>2</v>
      </c>
      <c r="K9399" s="4">
        <v>0.1</v>
      </c>
      <c r="L9399" s="6">
        <f t="shared" si="296"/>
        <v>5500</v>
      </c>
      <c r="M9399" s="8">
        <f t="shared" si="297"/>
        <v>104500</v>
      </c>
      <c r="N9399" s="21">
        <f>(sales[[#This Row],[Price]]*sales[[#This Row],[Qty]])-(sales[[#This Row],[Discount_Amt]]*sales[[#This Row],[Qty]])</f>
        <v>99000</v>
      </c>
    </row>
    <row r="9400" spans="2:14" hidden="1" x14ac:dyDescent="0.35">
      <c r="B9400" s="7">
        <v>2033398</v>
      </c>
      <c r="C9400" s="1" t="s">
        <v>14</v>
      </c>
      <c r="D9400" s="1" t="s">
        <v>28</v>
      </c>
      <c r="E9400" s="1" t="s">
        <v>44</v>
      </c>
      <c r="F9400" s="1" t="s">
        <v>519</v>
      </c>
      <c r="G9400" s="3">
        <v>45482</v>
      </c>
      <c r="H9400" s="3">
        <v>45487</v>
      </c>
      <c r="I9400" s="6">
        <v>57999</v>
      </c>
      <c r="J9400" s="1">
        <v>1</v>
      </c>
      <c r="K9400" s="4">
        <v>0.05</v>
      </c>
      <c r="L9400" s="6">
        <f t="shared" si="296"/>
        <v>2899.9500000000003</v>
      </c>
      <c r="M9400" s="8">
        <f t="shared" si="297"/>
        <v>55099.05</v>
      </c>
      <c r="N9400" s="21">
        <f>(sales[[#This Row],[Price]]*sales[[#This Row],[Qty]])-(sales[[#This Row],[Discount_Amt]]*sales[[#This Row],[Qty]])</f>
        <v>55099.05</v>
      </c>
    </row>
    <row r="9401" spans="2:14" hidden="1" x14ac:dyDescent="0.35">
      <c r="B9401" s="7">
        <v>2033399</v>
      </c>
      <c r="C9401" s="1" t="s">
        <v>15</v>
      </c>
      <c r="D9401" s="1" t="s">
        <v>29</v>
      </c>
      <c r="E9401" s="1" t="s">
        <v>45</v>
      </c>
      <c r="F9401" s="1" t="s">
        <v>520</v>
      </c>
      <c r="G9401" s="3">
        <v>45482</v>
      </c>
      <c r="H9401" s="3">
        <v>45483</v>
      </c>
      <c r="I9401" s="6">
        <v>1399</v>
      </c>
      <c r="J9401" s="1">
        <v>2</v>
      </c>
      <c r="K9401" s="4">
        <v>0.05</v>
      </c>
      <c r="L9401" s="6">
        <f t="shared" si="296"/>
        <v>69.95</v>
      </c>
      <c r="M9401" s="8">
        <f t="shared" si="297"/>
        <v>2728.05</v>
      </c>
      <c r="N9401" s="21">
        <f>(sales[[#This Row],[Price]]*sales[[#This Row],[Qty]])-(sales[[#This Row],[Discount_Amt]]*sales[[#This Row],[Qty]])</f>
        <v>2658.1</v>
      </c>
    </row>
    <row r="9402" spans="2:14" hidden="1" x14ac:dyDescent="0.35">
      <c r="B9402" s="7">
        <v>2033400</v>
      </c>
      <c r="C9402" s="1" t="s">
        <v>16</v>
      </c>
      <c r="D9402" s="1" t="s">
        <v>25</v>
      </c>
      <c r="E9402" s="1" t="s">
        <v>46</v>
      </c>
      <c r="F9402" s="1" t="s">
        <v>521</v>
      </c>
      <c r="G9402" s="3">
        <v>45482</v>
      </c>
      <c r="H9402" s="3">
        <v>45490</v>
      </c>
      <c r="I9402" s="6">
        <v>999</v>
      </c>
      <c r="J9402" s="1">
        <v>7</v>
      </c>
      <c r="K9402" s="4">
        <v>0.02</v>
      </c>
      <c r="L9402" s="6">
        <f t="shared" si="296"/>
        <v>19.98</v>
      </c>
      <c r="M9402" s="8">
        <f t="shared" si="297"/>
        <v>6973.02</v>
      </c>
      <c r="N9402" s="21">
        <f>(sales[[#This Row],[Price]]*sales[[#This Row],[Qty]])-(sales[[#This Row],[Discount_Amt]]*sales[[#This Row],[Qty]])</f>
        <v>6853.14</v>
      </c>
    </row>
    <row r="9403" spans="2:14" x14ac:dyDescent="0.35">
      <c r="B9403" s="7">
        <v>2033401</v>
      </c>
      <c r="C9403" s="1" t="s">
        <v>17</v>
      </c>
      <c r="D9403" s="1" t="s">
        <v>30</v>
      </c>
      <c r="E9403" s="1" t="s">
        <v>47</v>
      </c>
      <c r="F9403" s="1" t="s">
        <v>518</v>
      </c>
      <c r="G9403" s="3">
        <v>45482</v>
      </c>
      <c r="H9403" s="3">
        <v>45484</v>
      </c>
      <c r="I9403" s="6">
        <v>2099</v>
      </c>
      <c r="J9403" s="1">
        <v>2</v>
      </c>
      <c r="K9403" s="4">
        <v>0.06</v>
      </c>
      <c r="L9403" s="6">
        <f t="shared" si="296"/>
        <v>125.94</v>
      </c>
      <c r="M9403" s="8">
        <f t="shared" si="297"/>
        <v>4072.06</v>
      </c>
      <c r="N9403" s="21">
        <f>(sales[[#This Row],[Price]]*sales[[#This Row],[Qty]])-(sales[[#This Row],[Discount_Amt]]*sales[[#This Row],[Qty]])</f>
        <v>3946.12</v>
      </c>
    </row>
    <row r="9404" spans="2:14" hidden="1" x14ac:dyDescent="0.35">
      <c r="B9404" s="7">
        <v>2033402</v>
      </c>
      <c r="C9404" s="1" t="s">
        <v>18</v>
      </c>
      <c r="D9404" s="1" t="s">
        <v>27</v>
      </c>
      <c r="E9404" s="1" t="s">
        <v>48</v>
      </c>
      <c r="F9404" s="1" t="s">
        <v>518</v>
      </c>
      <c r="G9404" s="3">
        <v>45482</v>
      </c>
      <c r="H9404" s="3">
        <v>45485</v>
      </c>
      <c r="I9404" s="6">
        <v>11000</v>
      </c>
      <c r="J9404" s="1">
        <v>2</v>
      </c>
      <c r="K9404" s="4">
        <v>0.15</v>
      </c>
      <c r="L9404" s="6">
        <f t="shared" si="296"/>
        <v>1650</v>
      </c>
      <c r="M9404" s="8">
        <f t="shared" si="297"/>
        <v>20350</v>
      </c>
      <c r="N9404" s="21">
        <f>(sales[[#This Row],[Price]]*sales[[#This Row],[Qty]])-(sales[[#This Row],[Discount_Amt]]*sales[[#This Row],[Qty]])</f>
        <v>18700</v>
      </c>
    </row>
    <row r="9405" spans="2:14" hidden="1" x14ac:dyDescent="0.35">
      <c r="B9405" s="7">
        <v>2033403</v>
      </c>
      <c r="C9405" s="1" t="s">
        <v>19</v>
      </c>
      <c r="D9405" s="1" t="s">
        <v>28</v>
      </c>
      <c r="E9405" s="1" t="s">
        <v>49</v>
      </c>
      <c r="F9405" s="1" t="s">
        <v>519</v>
      </c>
      <c r="G9405" s="3">
        <v>45482</v>
      </c>
      <c r="H9405" s="3">
        <v>45487</v>
      </c>
      <c r="I9405" s="6">
        <v>800</v>
      </c>
      <c r="J9405" s="1">
        <v>1</v>
      </c>
      <c r="K9405" s="4">
        <v>0.02</v>
      </c>
      <c r="L9405" s="6">
        <f t="shared" si="296"/>
        <v>16</v>
      </c>
      <c r="M9405" s="8">
        <f t="shared" si="297"/>
        <v>784</v>
      </c>
      <c r="N9405" s="21">
        <f>(sales[[#This Row],[Price]]*sales[[#This Row],[Qty]])-(sales[[#This Row],[Discount_Amt]]*sales[[#This Row],[Qty]])</f>
        <v>784</v>
      </c>
    </row>
    <row r="9406" spans="2:14" hidden="1" x14ac:dyDescent="0.35">
      <c r="B9406" s="7">
        <v>2033404</v>
      </c>
      <c r="C9406" s="1" t="s">
        <v>20</v>
      </c>
      <c r="D9406" s="1" t="s">
        <v>29</v>
      </c>
      <c r="E9406" s="1" t="s">
        <v>50</v>
      </c>
      <c r="F9406" s="1" t="s">
        <v>521</v>
      </c>
      <c r="G9406" s="3">
        <v>45482</v>
      </c>
      <c r="H9406" s="3">
        <v>45483</v>
      </c>
      <c r="I9406" s="6">
        <v>5500</v>
      </c>
      <c r="J9406" s="1">
        <v>2</v>
      </c>
      <c r="K9406" s="4">
        <v>0.02</v>
      </c>
      <c r="L9406" s="6">
        <f t="shared" si="296"/>
        <v>110</v>
      </c>
      <c r="M9406" s="8">
        <f t="shared" si="297"/>
        <v>10890</v>
      </c>
      <c r="N9406" s="21">
        <f>(sales[[#This Row],[Price]]*sales[[#This Row],[Qty]])-(sales[[#This Row],[Discount_Amt]]*sales[[#This Row],[Qty]])</f>
        <v>10780</v>
      </c>
    </row>
    <row r="9407" spans="2:14" hidden="1" x14ac:dyDescent="0.35">
      <c r="B9407" s="7">
        <v>2033405</v>
      </c>
      <c r="C9407" s="1" t="s">
        <v>21</v>
      </c>
      <c r="D9407" s="1" t="s">
        <v>25</v>
      </c>
      <c r="E9407" s="1" t="s">
        <v>51</v>
      </c>
      <c r="F9407" s="1" t="s">
        <v>520</v>
      </c>
      <c r="G9407" s="3">
        <v>45482</v>
      </c>
      <c r="H9407" s="3">
        <v>45490</v>
      </c>
      <c r="I9407" s="6">
        <v>1350</v>
      </c>
      <c r="J9407" s="1">
        <v>4</v>
      </c>
      <c r="K9407" s="4">
        <v>0.02</v>
      </c>
      <c r="L9407" s="6">
        <f t="shared" si="296"/>
        <v>27</v>
      </c>
      <c r="M9407" s="8">
        <f t="shared" si="297"/>
        <v>5373</v>
      </c>
      <c r="N9407" s="21">
        <f>(sales[[#This Row],[Price]]*sales[[#This Row],[Qty]])-(sales[[#This Row],[Discount_Amt]]*sales[[#This Row],[Qty]])</f>
        <v>5292</v>
      </c>
    </row>
    <row r="9408" spans="2:14" hidden="1" x14ac:dyDescent="0.35">
      <c r="B9408" s="7">
        <v>2033406</v>
      </c>
      <c r="C9408" s="1" t="s">
        <v>22</v>
      </c>
      <c r="D9408" s="1" t="s">
        <v>26</v>
      </c>
      <c r="E9408" s="1" t="s">
        <v>506</v>
      </c>
      <c r="F9408" s="1" t="s">
        <v>518</v>
      </c>
      <c r="G9408" s="3">
        <v>45482</v>
      </c>
      <c r="H9408" s="3">
        <v>45484</v>
      </c>
      <c r="I9408" s="6">
        <v>4500</v>
      </c>
      <c r="J9408" s="1">
        <v>3</v>
      </c>
      <c r="K9408" s="4">
        <v>0.02</v>
      </c>
      <c r="L9408" s="6">
        <f t="shared" si="296"/>
        <v>90</v>
      </c>
      <c r="M9408" s="8">
        <f t="shared" si="297"/>
        <v>13410</v>
      </c>
      <c r="N9408" s="21">
        <f>(sales[[#This Row],[Price]]*sales[[#This Row],[Qty]])-(sales[[#This Row],[Discount_Amt]]*sales[[#This Row],[Qty]])</f>
        <v>13230</v>
      </c>
    </row>
    <row r="9409" spans="2:14" hidden="1" x14ac:dyDescent="0.35">
      <c r="B9409" s="7">
        <v>2033407</v>
      </c>
      <c r="C9409" s="1" t="s">
        <v>23</v>
      </c>
      <c r="D9409" s="1" t="s">
        <v>27</v>
      </c>
      <c r="E9409" s="1" t="s">
        <v>507</v>
      </c>
      <c r="F9409" s="1" t="s">
        <v>519</v>
      </c>
      <c r="G9409" s="3">
        <v>45482</v>
      </c>
      <c r="H9409" s="3">
        <v>45485</v>
      </c>
      <c r="I9409" s="6">
        <v>2350</v>
      </c>
      <c r="J9409" s="1">
        <v>2</v>
      </c>
      <c r="K9409" s="4">
        <v>0.02</v>
      </c>
      <c r="L9409" s="6">
        <f t="shared" si="296"/>
        <v>47</v>
      </c>
      <c r="M9409" s="8">
        <f t="shared" si="297"/>
        <v>4653</v>
      </c>
      <c r="N9409" s="21">
        <f>(sales[[#This Row],[Price]]*sales[[#This Row],[Qty]])-(sales[[#This Row],[Discount_Amt]]*sales[[#This Row],[Qty]])</f>
        <v>4606</v>
      </c>
    </row>
    <row r="9410" spans="2:14" hidden="1" x14ac:dyDescent="0.35">
      <c r="B9410" s="7">
        <v>2033408</v>
      </c>
      <c r="C9410" s="1" t="s">
        <v>24</v>
      </c>
      <c r="D9410" s="1" t="s">
        <v>28</v>
      </c>
      <c r="E9410" s="1" t="s">
        <v>508</v>
      </c>
      <c r="F9410" s="1" t="s">
        <v>520</v>
      </c>
      <c r="G9410" s="3">
        <v>45482</v>
      </c>
      <c r="H9410" s="3">
        <v>45487</v>
      </c>
      <c r="I9410" s="6">
        <v>90</v>
      </c>
      <c r="J9410" s="1">
        <v>1</v>
      </c>
      <c r="K9410" s="4">
        <v>0.02</v>
      </c>
      <c r="L9410" s="6">
        <f t="shared" si="296"/>
        <v>1.8</v>
      </c>
      <c r="M9410" s="8">
        <f t="shared" si="297"/>
        <v>88.2</v>
      </c>
      <c r="N9410" s="21">
        <f>(sales[[#This Row],[Price]]*sales[[#This Row],[Qty]])-(sales[[#This Row],[Discount_Amt]]*sales[[#This Row],[Qty]])</f>
        <v>88.2</v>
      </c>
    </row>
    <row r="9411" spans="2:14" hidden="1" x14ac:dyDescent="0.35">
      <c r="B9411" s="7">
        <v>2033409</v>
      </c>
      <c r="C9411" s="1" t="s">
        <v>4</v>
      </c>
      <c r="D9411" s="1" t="s">
        <v>29</v>
      </c>
      <c r="E9411" s="1" t="s">
        <v>31</v>
      </c>
      <c r="F9411" s="1" t="s">
        <v>521</v>
      </c>
      <c r="G9411" s="3">
        <v>45482</v>
      </c>
      <c r="H9411" s="3">
        <v>45483</v>
      </c>
      <c r="I9411" s="6">
        <v>280</v>
      </c>
      <c r="J9411" s="1">
        <v>1</v>
      </c>
      <c r="K9411" s="4">
        <v>0.02</v>
      </c>
      <c r="L9411" s="6">
        <f t="shared" si="296"/>
        <v>5.6000000000000005</v>
      </c>
      <c r="M9411" s="8">
        <f t="shared" si="297"/>
        <v>274.39999999999998</v>
      </c>
      <c r="N9411" s="21">
        <f>(sales[[#This Row],[Price]]*sales[[#This Row],[Qty]])-(sales[[#This Row],[Discount_Amt]]*sales[[#This Row],[Qty]])</f>
        <v>274.39999999999998</v>
      </c>
    </row>
    <row r="9412" spans="2:14" hidden="1" x14ac:dyDescent="0.35">
      <c r="B9412" s="7">
        <v>2033410</v>
      </c>
      <c r="C9412" s="1" t="s">
        <v>5</v>
      </c>
      <c r="D9412" s="1" t="s">
        <v>25</v>
      </c>
      <c r="E9412" s="1" t="s">
        <v>32</v>
      </c>
      <c r="F9412" s="1" t="s">
        <v>518</v>
      </c>
      <c r="G9412" s="3">
        <v>45482</v>
      </c>
      <c r="H9412" s="3">
        <v>45490</v>
      </c>
      <c r="I9412" s="6">
        <v>70</v>
      </c>
      <c r="J9412" s="1">
        <v>2</v>
      </c>
      <c r="K9412" s="4">
        <v>0.02</v>
      </c>
      <c r="L9412" s="6">
        <f t="shared" si="296"/>
        <v>1.4000000000000001</v>
      </c>
      <c r="M9412" s="8">
        <f t="shared" si="297"/>
        <v>138.6</v>
      </c>
      <c r="N9412" s="21">
        <f>(sales[[#This Row],[Price]]*sales[[#This Row],[Qty]])-(sales[[#This Row],[Discount_Amt]]*sales[[#This Row],[Qty]])</f>
        <v>137.19999999999999</v>
      </c>
    </row>
    <row r="9413" spans="2:14" hidden="1" x14ac:dyDescent="0.35">
      <c r="B9413" s="7">
        <v>2033411</v>
      </c>
      <c r="C9413" s="1" t="s">
        <v>6</v>
      </c>
      <c r="D9413" s="1" t="s">
        <v>26</v>
      </c>
      <c r="E9413" s="1" t="s">
        <v>38</v>
      </c>
      <c r="F9413" s="1" t="s">
        <v>518</v>
      </c>
      <c r="G9413" s="3">
        <v>45482</v>
      </c>
      <c r="H9413" s="3">
        <v>45484</v>
      </c>
      <c r="I9413" s="6">
        <v>230</v>
      </c>
      <c r="J9413" s="1">
        <v>1</v>
      </c>
      <c r="K9413" s="4">
        <v>7.0000000000000007E-2</v>
      </c>
      <c r="L9413" s="6">
        <f t="shared" si="296"/>
        <v>16.100000000000001</v>
      </c>
      <c r="M9413" s="8">
        <f t="shared" si="297"/>
        <v>213.9</v>
      </c>
      <c r="N9413" s="21">
        <f>(sales[[#This Row],[Price]]*sales[[#This Row],[Qty]])-(sales[[#This Row],[Discount_Amt]]*sales[[#This Row],[Qty]])</f>
        <v>213.9</v>
      </c>
    </row>
    <row r="9414" spans="2:14" hidden="1" x14ac:dyDescent="0.35">
      <c r="B9414" s="7">
        <v>2033412</v>
      </c>
      <c r="C9414" s="1" t="s">
        <v>7</v>
      </c>
      <c r="D9414" s="1" t="s">
        <v>27</v>
      </c>
      <c r="E9414" s="1" t="s">
        <v>33</v>
      </c>
      <c r="F9414" s="1" t="s">
        <v>519</v>
      </c>
      <c r="G9414" s="3">
        <v>45482</v>
      </c>
      <c r="H9414" s="3">
        <v>45485</v>
      </c>
      <c r="I9414" s="6">
        <v>7999</v>
      </c>
      <c r="J9414" s="1">
        <v>3</v>
      </c>
      <c r="K9414" s="4">
        <v>0.03</v>
      </c>
      <c r="L9414" s="6">
        <f t="shared" si="296"/>
        <v>239.97</v>
      </c>
      <c r="M9414" s="8">
        <f t="shared" si="297"/>
        <v>23757.03</v>
      </c>
      <c r="N9414" s="21">
        <f>(sales[[#This Row],[Price]]*sales[[#This Row],[Qty]])-(sales[[#This Row],[Discount_Amt]]*sales[[#This Row],[Qty]])</f>
        <v>23277.09</v>
      </c>
    </row>
    <row r="9415" spans="2:14" x14ac:dyDescent="0.35">
      <c r="B9415" s="7">
        <v>2033413</v>
      </c>
      <c r="C9415" s="1" t="s">
        <v>10</v>
      </c>
      <c r="D9415" s="1" t="s">
        <v>28</v>
      </c>
      <c r="E9415" s="1" t="s">
        <v>34</v>
      </c>
      <c r="F9415" s="1" t="s">
        <v>521</v>
      </c>
      <c r="G9415" s="3">
        <v>45482</v>
      </c>
      <c r="H9415" s="3">
        <v>45487</v>
      </c>
      <c r="I9415" s="6">
        <v>850</v>
      </c>
      <c r="J9415" s="1">
        <v>2</v>
      </c>
      <c r="K9415" s="4">
        <v>0.08</v>
      </c>
      <c r="L9415" s="6">
        <f t="shared" si="296"/>
        <v>68</v>
      </c>
      <c r="M9415" s="8">
        <f t="shared" si="297"/>
        <v>1632</v>
      </c>
      <c r="N9415" s="21">
        <f>(sales[[#This Row],[Price]]*sales[[#This Row],[Qty]])-(sales[[#This Row],[Discount_Amt]]*sales[[#This Row],[Qty]])</f>
        <v>1564</v>
      </c>
    </row>
    <row r="9416" spans="2:14" hidden="1" x14ac:dyDescent="0.35">
      <c r="B9416" s="7">
        <v>2033414</v>
      </c>
      <c r="C9416" s="1" t="s">
        <v>8</v>
      </c>
      <c r="D9416" s="1" t="s">
        <v>29</v>
      </c>
      <c r="E9416" s="1" t="s">
        <v>35</v>
      </c>
      <c r="F9416" s="1" t="s">
        <v>520</v>
      </c>
      <c r="G9416" s="3">
        <v>45482</v>
      </c>
      <c r="H9416" s="3">
        <v>45483</v>
      </c>
      <c r="I9416" s="6">
        <v>65000</v>
      </c>
      <c r="J9416" s="1">
        <v>1</v>
      </c>
      <c r="K9416" s="4">
        <v>0.05</v>
      </c>
      <c r="L9416" s="6">
        <f t="shared" si="296"/>
        <v>3250</v>
      </c>
      <c r="M9416" s="8">
        <f t="shared" si="297"/>
        <v>61750</v>
      </c>
      <c r="N9416" s="21">
        <f>(sales[[#This Row],[Price]]*sales[[#This Row],[Qty]])-(sales[[#This Row],[Discount_Amt]]*sales[[#This Row],[Qty]])</f>
        <v>61750</v>
      </c>
    </row>
    <row r="9417" spans="2:14" hidden="1" x14ac:dyDescent="0.35">
      <c r="B9417" s="7">
        <v>2033415</v>
      </c>
      <c r="C9417" s="1" t="s">
        <v>9</v>
      </c>
      <c r="D9417" s="1" t="s">
        <v>25</v>
      </c>
      <c r="E9417" s="1" t="s">
        <v>36</v>
      </c>
      <c r="F9417" s="1" t="s">
        <v>518</v>
      </c>
      <c r="G9417" s="3">
        <v>45482</v>
      </c>
      <c r="H9417" s="3">
        <v>45490</v>
      </c>
      <c r="I9417" s="6">
        <v>450</v>
      </c>
      <c r="J9417" s="1">
        <v>2</v>
      </c>
      <c r="K9417" s="4">
        <v>0.05</v>
      </c>
      <c r="L9417" s="6">
        <f t="shared" si="296"/>
        <v>22.5</v>
      </c>
      <c r="M9417" s="8">
        <f t="shared" si="297"/>
        <v>877.5</v>
      </c>
      <c r="N9417" s="21">
        <f>(sales[[#This Row],[Price]]*sales[[#This Row],[Qty]])-(sales[[#This Row],[Discount_Amt]]*sales[[#This Row],[Qty]])</f>
        <v>855</v>
      </c>
    </row>
    <row r="9418" spans="2:14" x14ac:dyDescent="0.35">
      <c r="B9418" s="7">
        <v>2033416</v>
      </c>
      <c r="C9418" s="1" t="s">
        <v>11</v>
      </c>
      <c r="D9418" s="1" t="s">
        <v>479</v>
      </c>
      <c r="E9418" s="1" t="s">
        <v>37</v>
      </c>
      <c r="F9418" s="1" t="s">
        <v>519</v>
      </c>
      <c r="G9418" s="3">
        <v>45482</v>
      </c>
      <c r="H9418" s="3">
        <v>45484</v>
      </c>
      <c r="I9418" s="6">
        <v>1299</v>
      </c>
      <c r="J9418" s="1">
        <v>1</v>
      </c>
      <c r="K9418" s="4">
        <v>0.05</v>
      </c>
      <c r="L9418" s="6">
        <f t="shared" si="296"/>
        <v>64.95</v>
      </c>
      <c r="M9418" s="8">
        <f t="shared" si="297"/>
        <v>1234.05</v>
      </c>
      <c r="N9418" s="21">
        <f>(sales[[#This Row],[Price]]*sales[[#This Row],[Qty]])-(sales[[#This Row],[Discount_Amt]]*sales[[#This Row],[Qty]])</f>
        <v>1234.05</v>
      </c>
    </row>
    <row r="9419" spans="2:14" x14ac:dyDescent="0.35">
      <c r="B9419" s="7">
        <v>2033417</v>
      </c>
      <c r="C9419" s="1" t="s">
        <v>12</v>
      </c>
      <c r="D9419" s="1" t="s">
        <v>25</v>
      </c>
      <c r="E9419" s="1" t="s">
        <v>39</v>
      </c>
      <c r="F9419" s="1" t="s">
        <v>520</v>
      </c>
      <c r="G9419" s="3">
        <v>45482</v>
      </c>
      <c r="H9419" s="3">
        <v>45485</v>
      </c>
      <c r="I9419" s="6">
        <v>1700</v>
      </c>
      <c r="J9419" s="1">
        <v>2</v>
      </c>
      <c r="K9419" s="4">
        <v>0.05</v>
      </c>
      <c r="L9419" s="6">
        <f t="shared" si="296"/>
        <v>85</v>
      </c>
      <c r="M9419" s="8">
        <f t="shared" si="297"/>
        <v>3315</v>
      </c>
      <c r="N9419" s="21">
        <f>(sales[[#This Row],[Price]]*sales[[#This Row],[Qty]])-(sales[[#This Row],[Discount_Amt]]*sales[[#This Row],[Qty]])</f>
        <v>3230</v>
      </c>
    </row>
    <row r="9420" spans="2:14" hidden="1" x14ac:dyDescent="0.35">
      <c r="B9420" s="7">
        <v>2033418</v>
      </c>
      <c r="C9420" s="1" t="s">
        <v>13</v>
      </c>
      <c r="D9420" s="1" t="s">
        <v>26</v>
      </c>
      <c r="E9420" s="1" t="s">
        <v>40</v>
      </c>
      <c r="F9420" s="1" t="s">
        <v>521</v>
      </c>
      <c r="G9420" s="3">
        <v>45482</v>
      </c>
      <c r="H9420" s="3">
        <v>45487</v>
      </c>
      <c r="I9420" s="6">
        <v>55000</v>
      </c>
      <c r="J9420" s="1">
        <v>3</v>
      </c>
      <c r="K9420" s="4">
        <v>0.03</v>
      </c>
      <c r="L9420" s="6">
        <f t="shared" si="296"/>
        <v>1650</v>
      </c>
      <c r="M9420" s="8">
        <f t="shared" si="297"/>
        <v>163350</v>
      </c>
      <c r="N9420" s="21">
        <f>(sales[[#This Row],[Price]]*sales[[#This Row],[Qty]])-(sales[[#This Row],[Discount_Amt]]*sales[[#This Row],[Qty]])</f>
        <v>160050</v>
      </c>
    </row>
    <row r="9421" spans="2:14" hidden="1" x14ac:dyDescent="0.35">
      <c r="B9421" s="7">
        <v>2033419</v>
      </c>
      <c r="C9421" s="1" t="s">
        <v>14</v>
      </c>
      <c r="D9421" s="1" t="s">
        <v>27</v>
      </c>
      <c r="E9421" s="1" t="s">
        <v>41</v>
      </c>
      <c r="F9421" s="1" t="s">
        <v>518</v>
      </c>
      <c r="G9421" s="3">
        <v>45482</v>
      </c>
      <c r="H9421" s="3">
        <v>45483</v>
      </c>
      <c r="I9421" s="6">
        <v>57999</v>
      </c>
      <c r="J9421" s="1">
        <v>2</v>
      </c>
      <c r="K9421" s="4">
        <v>0.1</v>
      </c>
      <c r="L9421" s="6">
        <f t="shared" si="296"/>
        <v>5799.9000000000005</v>
      </c>
      <c r="M9421" s="8">
        <f t="shared" si="297"/>
        <v>110198.1</v>
      </c>
      <c r="N9421" s="21">
        <f>(sales[[#This Row],[Price]]*sales[[#This Row],[Qty]])-(sales[[#This Row],[Discount_Amt]]*sales[[#This Row],[Qty]])</f>
        <v>104398.2</v>
      </c>
    </row>
    <row r="9422" spans="2:14" hidden="1" x14ac:dyDescent="0.35">
      <c r="B9422" s="7">
        <v>2033420</v>
      </c>
      <c r="C9422" s="1" t="s">
        <v>15</v>
      </c>
      <c r="D9422" s="1" t="s">
        <v>28</v>
      </c>
      <c r="E9422" s="1" t="s">
        <v>42</v>
      </c>
      <c r="F9422" s="1" t="s">
        <v>518</v>
      </c>
      <c r="G9422" s="3">
        <v>45482</v>
      </c>
      <c r="H9422" s="3">
        <v>45490</v>
      </c>
      <c r="I9422" s="6">
        <v>1399</v>
      </c>
      <c r="J9422" s="1">
        <v>7</v>
      </c>
      <c r="K9422" s="4">
        <v>0.05</v>
      </c>
      <c r="L9422" s="6">
        <f t="shared" si="296"/>
        <v>69.95</v>
      </c>
      <c r="M9422" s="8">
        <f t="shared" si="297"/>
        <v>9723.0499999999993</v>
      </c>
      <c r="N9422" s="21">
        <f>(sales[[#This Row],[Price]]*sales[[#This Row],[Qty]])-(sales[[#This Row],[Discount_Amt]]*sales[[#This Row],[Qty]])</f>
        <v>9303.35</v>
      </c>
    </row>
    <row r="9423" spans="2:14" hidden="1" x14ac:dyDescent="0.35">
      <c r="B9423" s="7">
        <v>2033421</v>
      </c>
      <c r="C9423" s="1" t="s">
        <v>16</v>
      </c>
      <c r="D9423" s="1" t="s">
        <v>29</v>
      </c>
      <c r="E9423" s="1" t="s">
        <v>43</v>
      </c>
      <c r="F9423" s="1" t="s">
        <v>519</v>
      </c>
      <c r="G9423" s="3">
        <v>45482</v>
      </c>
      <c r="H9423" s="3">
        <v>45484</v>
      </c>
      <c r="I9423" s="6">
        <v>999</v>
      </c>
      <c r="J9423" s="1">
        <v>2</v>
      </c>
      <c r="K9423" s="4">
        <v>0.05</v>
      </c>
      <c r="L9423" s="6">
        <f t="shared" si="296"/>
        <v>49.95</v>
      </c>
      <c r="M9423" s="8">
        <f t="shared" si="297"/>
        <v>1948.05</v>
      </c>
      <c r="N9423" s="21">
        <f>(sales[[#This Row],[Price]]*sales[[#This Row],[Qty]])-(sales[[#This Row],[Discount_Amt]]*sales[[#This Row],[Qty]])</f>
        <v>1898.1</v>
      </c>
    </row>
    <row r="9424" spans="2:14" x14ac:dyDescent="0.35">
      <c r="B9424" s="7">
        <v>2033422</v>
      </c>
      <c r="C9424" s="1" t="s">
        <v>17</v>
      </c>
      <c r="D9424" s="1" t="s">
        <v>25</v>
      </c>
      <c r="E9424" s="1" t="s">
        <v>44</v>
      </c>
      <c r="F9424" s="1" t="s">
        <v>521</v>
      </c>
      <c r="G9424" s="3">
        <v>45482</v>
      </c>
      <c r="H9424" s="3">
        <v>45485</v>
      </c>
      <c r="I9424" s="6">
        <v>2099</v>
      </c>
      <c r="J9424" s="1">
        <v>1</v>
      </c>
      <c r="K9424" s="4">
        <v>0.02</v>
      </c>
      <c r="L9424" s="6">
        <f t="shared" si="296"/>
        <v>41.980000000000004</v>
      </c>
      <c r="M9424" s="8">
        <f t="shared" si="297"/>
        <v>2057.02</v>
      </c>
      <c r="N9424" s="21">
        <f>(sales[[#This Row],[Price]]*sales[[#This Row],[Qty]])-(sales[[#This Row],[Discount_Amt]]*sales[[#This Row],[Qty]])</f>
        <v>2057.02</v>
      </c>
    </row>
    <row r="9425" spans="2:14" hidden="1" x14ac:dyDescent="0.35">
      <c r="B9425" s="7">
        <v>2033423</v>
      </c>
      <c r="C9425" s="1" t="s">
        <v>18</v>
      </c>
      <c r="D9425" s="1" t="s">
        <v>30</v>
      </c>
      <c r="E9425" s="1" t="s">
        <v>45</v>
      </c>
      <c r="F9425" s="1" t="s">
        <v>520</v>
      </c>
      <c r="G9425" s="3">
        <v>45482</v>
      </c>
      <c r="H9425" s="3">
        <v>45487</v>
      </c>
      <c r="I9425" s="6">
        <v>11000</v>
      </c>
      <c r="J9425" s="1">
        <v>1</v>
      </c>
      <c r="K9425" s="4">
        <v>0.06</v>
      </c>
      <c r="L9425" s="6">
        <f t="shared" si="296"/>
        <v>660</v>
      </c>
      <c r="M9425" s="8">
        <f t="shared" si="297"/>
        <v>10340</v>
      </c>
      <c r="N9425" s="21">
        <f>(sales[[#This Row],[Price]]*sales[[#This Row],[Qty]])-(sales[[#This Row],[Discount_Amt]]*sales[[#This Row],[Qty]])</f>
        <v>10340</v>
      </c>
    </row>
    <row r="9426" spans="2:14" hidden="1" x14ac:dyDescent="0.35">
      <c r="B9426" s="7">
        <v>2033424</v>
      </c>
      <c r="C9426" s="1" t="s">
        <v>19</v>
      </c>
      <c r="D9426" s="1" t="s">
        <v>27</v>
      </c>
      <c r="E9426" s="1" t="s">
        <v>46</v>
      </c>
      <c r="F9426" s="1" t="s">
        <v>518</v>
      </c>
      <c r="G9426" s="3">
        <v>45482</v>
      </c>
      <c r="H9426" s="3">
        <v>45483</v>
      </c>
      <c r="I9426" s="6">
        <v>800</v>
      </c>
      <c r="J9426" s="1">
        <v>1</v>
      </c>
      <c r="K9426" s="4">
        <v>0.15</v>
      </c>
      <c r="L9426" s="6">
        <f t="shared" si="296"/>
        <v>120</v>
      </c>
      <c r="M9426" s="8">
        <f t="shared" si="297"/>
        <v>680</v>
      </c>
      <c r="N9426" s="21">
        <f>(sales[[#This Row],[Price]]*sales[[#This Row],[Qty]])-(sales[[#This Row],[Discount_Amt]]*sales[[#This Row],[Qty]])</f>
        <v>680</v>
      </c>
    </row>
    <row r="9427" spans="2:14" hidden="1" x14ac:dyDescent="0.35">
      <c r="B9427" s="7">
        <v>2033425</v>
      </c>
      <c r="C9427" s="1" t="s">
        <v>20</v>
      </c>
      <c r="D9427" s="1" t="s">
        <v>28</v>
      </c>
      <c r="E9427" s="1" t="s">
        <v>47</v>
      </c>
      <c r="F9427" s="1" t="s">
        <v>519</v>
      </c>
      <c r="G9427" s="3">
        <v>45482</v>
      </c>
      <c r="H9427" s="3">
        <v>45490</v>
      </c>
      <c r="I9427" s="6">
        <v>5500</v>
      </c>
      <c r="J9427" s="1">
        <v>2</v>
      </c>
      <c r="K9427" s="4">
        <v>0.02</v>
      </c>
      <c r="L9427" s="6">
        <f t="shared" si="296"/>
        <v>110</v>
      </c>
      <c r="M9427" s="8">
        <f t="shared" si="297"/>
        <v>10890</v>
      </c>
      <c r="N9427" s="21">
        <f>(sales[[#This Row],[Price]]*sales[[#This Row],[Qty]])-(sales[[#This Row],[Discount_Amt]]*sales[[#This Row],[Qty]])</f>
        <v>10780</v>
      </c>
    </row>
    <row r="9428" spans="2:14" hidden="1" x14ac:dyDescent="0.35">
      <c r="B9428" s="7">
        <v>2033426</v>
      </c>
      <c r="C9428" s="1" t="s">
        <v>21</v>
      </c>
      <c r="D9428" s="1" t="s">
        <v>29</v>
      </c>
      <c r="E9428" s="1" t="s">
        <v>48</v>
      </c>
      <c r="F9428" s="1" t="s">
        <v>520</v>
      </c>
      <c r="G9428" s="3">
        <v>45482</v>
      </c>
      <c r="H9428" s="3">
        <v>45484</v>
      </c>
      <c r="I9428" s="6">
        <v>1350</v>
      </c>
      <c r="J9428" s="1">
        <v>1</v>
      </c>
      <c r="K9428" s="4">
        <v>0.02</v>
      </c>
      <c r="L9428" s="6">
        <f t="shared" si="296"/>
        <v>27</v>
      </c>
      <c r="M9428" s="8">
        <f t="shared" si="297"/>
        <v>1323</v>
      </c>
      <c r="N9428" s="21">
        <f>(sales[[#This Row],[Price]]*sales[[#This Row],[Qty]])-(sales[[#This Row],[Discount_Amt]]*sales[[#This Row],[Qty]])</f>
        <v>1323</v>
      </c>
    </row>
    <row r="9429" spans="2:14" hidden="1" x14ac:dyDescent="0.35">
      <c r="B9429" s="7">
        <v>2033427</v>
      </c>
      <c r="C9429" s="1" t="s">
        <v>22</v>
      </c>
      <c r="D9429" s="1" t="s">
        <v>25</v>
      </c>
      <c r="E9429" s="1" t="s">
        <v>49</v>
      </c>
      <c r="F9429" s="1" t="s">
        <v>521</v>
      </c>
      <c r="G9429" s="3">
        <v>45482</v>
      </c>
      <c r="H9429" s="3">
        <v>45485</v>
      </c>
      <c r="I9429" s="6">
        <v>4500</v>
      </c>
      <c r="J9429" s="1">
        <v>2</v>
      </c>
      <c r="K9429" s="4">
        <v>0.02</v>
      </c>
      <c r="L9429" s="6">
        <f t="shared" si="296"/>
        <v>90</v>
      </c>
      <c r="M9429" s="8">
        <f t="shared" si="297"/>
        <v>8910</v>
      </c>
      <c r="N9429" s="21">
        <f>(sales[[#This Row],[Price]]*sales[[#This Row],[Qty]])-(sales[[#This Row],[Discount_Amt]]*sales[[#This Row],[Qty]])</f>
        <v>8820</v>
      </c>
    </row>
    <row r="9430" spans="2:14" hidden="1" x14ac:dyDescent="0.35">
      <c r="B9430" s="7">
        <v>2033428</v>
      </c>
      <c r="C9430" s="1" t="s">
        <v>23</v>
      </c>
      <c r="D9430" s="1" t="s">
        <v>26</v>
      </c>
      <c r="E9430" s="1" t="s">
        <v>50</v>
      </c>
      <c r="F9430" s="1" t="s">
        <v>518</v>
      </c>
      <c r="G9430" s="3">
        <v>45482</v>
      </c>
      <c r="H9430" s="3">
        <v>45487</v>
      </c>
      <c r="I9430" s="6">
        <v>2350</v>
      </c>
      <c r="J9430" s="1">
        <v>7</v>
      </c>
      <c r="K9430" s="4">
        <v>0.02</v>
      </c>
      <c r="L9430" s="6">
        <f t="shared" si="296"/>
        <v>47</v>
      </c>
      <c r="M9430" s="8">
        <f t="shared" si="297"/>
        <v>16403</v>
      </c>
      <c r="N9430" s="21">
        <f>(sales[[#This Row],[Price]]*sales[[#This Row],[Qty]])-(sales[[#This Row],[Discount_Amt]]*sales[[#This Row],[Qty]])</f>
        <v>16121</v>
      </c>
    </row>
    <row r="9431" spans="2:14" hidden="1" x14ac:dyDescent="0.35">
      <c r="B9431" s="7">
        <v>2033429</v>
      </c>
      <c r="C9431" s="1" t="s">
        <v>24</v>
      </c>
      <c r="D9431" s="1" t="s">
        <v>27</v>
      </c>
      <c r="E9431" s="1" t="s">
        <v>51</v>
      </c>
      <c r="F9431" s="1" t="s">
        <v>518</v>
      </c>
      <c r="G9431" s="3">
        <v>45482</v>
      </c>
      <c r="H9431" s="3">
        <v>45483</v>
      </c>
      <c r="I9431" s="6">
        <v>90</v>
      </c>
      <c r="J9431" s="1">
        <v>2</v>
      </c>
      <c r="K9431" s="4">
        <v>0.02</v>
      </c>
      <c r="L9431" s="6">
        <f t="shared" si="296"/>
        <v>1.8</v>
      </c>
      <c r="M9431" s="8">
        <f t="shared" si="297"/>
        <v>178.2</v>
      </c>
      <c r="N9431" s="21">
        <f>(sales[[#This Row],[Price]]*sales[[#This Row],[Qty]])-(sales[[#This Row],[Discount_Amt]]*sales[[#This Row],[Qty]])</f>
        <v>176.4</v>
      </c>
    </row>
    <row r="9432" spans="2:14" hidden="1" x14ac:dyDescent="0.35">
      <c r="B9432" s="7">
        <v>2033430</v>
      </c>
      <c r="C9432" s="1" t="s">
        <v>4</v>
      </c>
      <c r="D9432" s="1" t="s">
        <v>28</v>
      </c>
      <c r="E9432" s="1" t="s">
        <v>506</v>
      </c>
      <c r="F9432" s="1" t="s">
        <v>519</v>
      </c>
      <c r="G9432" s="3">
        <v>45482</v>
      </c>
      <c r="H9432" s="3">
        <v>45490</v>
      </c>
      <c r="I9432" s="6">
        <v>280</v>
      </c>
      <c r="J9432" s="1">
        <v>2</v>
      </c>
      <c r="K9432" s="4">
        <v>0.02</v>
      </c>
      <c r="L9432" s="6">
        <f t="shared" si="296"/>
        <v>5.6000000000000005</v>
      </c>
      <c r="M9432" s="8">
        <f t="shared" si="297"/>
        <v>554.4</v>
      </c>
      <c r="N9432" s="21">
        <f>(sales[[#This Row],[Price]]*sales[[#This Row],[Qty]])-(sales[[#This Row],[Discount_Amt]]*sales[[#This Row],[Qty]])</f>
        <v>548.79999999999995</v>
      </c>
    </row>
    <row r="9433" spans="2:14" hidden="1" x14ac:dyDescent="0.35">
      <c r="B9433" s="7">
        <v>2033431</v>
      </c>
      <c r="C9433" s="1" t="s">
        <v>5</v>
      </c>
      <c r="D9433" s="1" t="s">
        <v>29</v>
      </c>
      <c r="E9433" s="1" t="s">
        <v>507</v>
      </c>
      <c r="F9433" s="1" t="s">
        <v>521</v>
      </c>
      <c r="G9433" s="3">
        <v>45482</v>
      </c>
      <c r="H9433" s="3">
        <v>45484</v>
      </c>
      <c r="I9433" s="6">
        <v>70</v>
      </c>
      <c r="J9433" s="1">
        <v>1</v>
      </c>
      <c r="K9433" s="4">
        <v>0.02</v>
      </c>
      <c r="L9433" s="6">
        <f t="shared" si="296"/>
        <v>1.4000000000000001</v>
      </c>
      <c r="M9433" s="8">
        <f t="shared" si="297"/>
        <v>68.599999999999994</v>
      </c>
      <c r="N9433" s="21">
        <f>(sales[[#This Row],[Price]]*sales[[#This Row],[Qty]])-(sales[[#This Row],[Discount_Amt]]*sales[[#This Row],[Qty]])</f>
        <v>68.599999999999994</v>
      </c>
    </row>
    <row r="9434" spans="2:14" hidden="1" x14ac:dyDescent="0.35">
      <c r="B9434" s="7">
        <v>2033432</v>
      </c>
      <c r="C9434" s="1" t="s">
        <v>6</v>
      </c>
      <c r="D9434" s="1" t="s">
        <v>25</v>
      </c>
      <c r="E9434" s="1" t="s">
        <v>508</v>
      </c>
      <c r="F9434" s="1" t="s">
        <v>520</v>
      </c>
      <c r="G9434" s="3">
        <v>45482</v>
      </c>
      <c r="H9434" s="3">
        <v>45485</v>
      </c>
      <c r="I9434" s="6">
        <v>230</v>
      </c>
      <c r="J9434" s="1">
        <v>2</v>
      </c>
      <c r="K9434" s="4">
        <v>0.02</v>
      </c>
      <c r="L9434" s="6">
        <f t="shared" si="296"/>
        <v>4.6000000000000005</v>
      </c>
      <c r="M9434" s="8">
        <f t="shared" si="297"/>
        <v>455.4</v>
      </c>
      <c r="N9434" s="21">
        <f>(sales[[#This Row],[Price]]*sales[[#This Row],[Qty]])-(sales[[#This Row],[Discount_Amt]]*sales[[#This Row],[Qty]])</f>
        <v>450.8</v>
      </c>
    </row>
    <row r="9435" spans="2:14" hidden="1" x14ac:dyDescent="0.35">
      <c r="B9435" s="7">
        <v>2033433</v>
      </c>
      <c r="C9435" s="1" t="s">
        <v>7</v>
      </c>
      <c r="D9435" s="1" t="s">
        <v>26</v>
      </c>
      <c r="E9435" s="1" t="s">
        <v>31</v>
      </c>
      <c r="F9435" s="1" t="s">
        <v>518</v>
      </c>
      <c r="G9435" s="3">
        <v>45482</v>
      </c>
      <c r="H9435" s="3">
        <v>45487</v>
      </c>
      <c r="I9435" s="6">
        <v>7999</v>
      </c>
      <c r="J9435" s="1">
        <v>4</v>
      </c>
      <c r="K9435" s="4">
        <v>7.0000000000000007E-2</v>
      </c>
      <c r="L9435" s="6">
        <f t="shared" si="296"/>
        <v>559.93000000000006</v>
      </c>
      <c r="M9435" s="8">
        <f t="shared" si="297"/>
        <v>31436.07</v>
      </c>
      <c r="N9435" s="21">
        <f>(sales[[#This Row],[Price]]*sales[[#This Row],[Qty]])-(sales[[#This Row],[Discount_Amt]]*sales[[#This Row],[Qty]])</f>
        <v>29756.28</v>
      </c>
    </row>
    <row r="9436" spans="2:14" x14ac:dyDescent="0.35">
      <c r="B9436" s="7">
        <v>2033434</v>
      </c>
      <c r="C9436" s="1" t="s">
        <v>10</v>
      </c>
      <c r="D9436" s="1" t="s">
        <v>27</v>
      </c>
      <c r="E9436" s="1" t="s">
        <v>32</v>
      </c>
      <c r="F9436" s="1" t="s">
        <v>519</v>
      </c>
      <c r="G9436" s="3">
        <v>45482</v>
      </c>
      <c r="H9436" s="3">
        <v>45483</v>
      </c>
      <c r="I9436" s="6">
        <v>850</v>
      </c>
      <c r="J9436" s="1">
        <v>3</v>
      </c>
      <c r="K9436" s="4">
        <v>0.03</v>
      </c>
      <c r="L9436" s="6">
        <f t="shared" si="296"/>
        <v>25.5</v>
      </c>
      <c r="M9436" s="8">
        <f t="shared" si="297"/>
        <v>2524.5</v>
      </c>
      <c r="N9436" s="21">
        <f>(sales[[#This Row],[Price]]*sales[[#This Row],[Qty]])-(sales[[#This Row],[Discount_Amt]]*sales[[#This Row],[Qty]])</f>
        <v>2473.5</v>
      </c>
    </row>
    <row r="9437" spans="2:14" hidden="1" x14ac:dyDescent="0.35">
      <c r="B9437" s="7">
        <v>2033435</v>
      </c>
      <c r="C9437" s="1" t="s">
        <v>8</v>
      </c>
      <c r="D9437" s="1" t="s">
        <v>28</v>
      </c>
      <c r="E9437" s="1" t="s">
        <v>38</v>
      </c>
      <c r="F9437" s="1" t="s">
        <v>520</v>
      </c>
      <c r="G9437" s="3">
        <v>45482</v>
      </c>
      <c r="H9437" s="3">
        <v>45490</v>
      </c>
      <c r="I9437" s="6">
        <v>65000</v>
      </c>
      <c r="J9437" s="1">
        <v>2</v>
      </c>
      <c r="K9437" s="4">
        <v>0.08</v>
      </c>
      <c r="L9437" s="6">
        <f t="shared" si="296"/>
        <v>5200</v>
      </c>
      <c r="M9437" s="8">
        <f t="shared" si="297"/>
        <v>124800</v>
      </c>
      <c r="N9437" s="21">
        <f>(sales[[#This Row],[Price]]*sales[[#This Row],[Qty]])-(sales[[#This Row],[Discount_Amt]]*sales[[#This Row],[Qty]])</f>
        <v>119600</v>
      </c>
    </row>
    <row r="9438" spans="2:14" hidden="1" x14ac:dyDescent="0.35">
      <c r="B9438" s="7">
        <v>2033436</v>
      </c>
      <c r="C9438" s="1" t="s">
        <v>9</v>
      </c>
      <c r="D9438" s="1" t="s">
        <v>29</v>
      </c>
      <c r="E9438" s="1" t="s">
        <v>33</v>
      </c>
      <c r="F9438" s="1" t="s">
        <v>521</v>
      </c>
      <c r="G9438" s="3">
        <v>45482</v>
      </c>
      <c r="H9438" s="3">
        <v>45484</v>
      </c>
      <c r="I9438" s="6">
        <v>450</v>
      </c>
      <c r="J9438" s="1">
        <v>1</v>
      </c>
      <c r="K9438" s="4">
        <v>0.05</v>
      </c>
      <c r="L9438" s="6">
        <f t="shared" si="296"/>
        <v>22.5</v>
      </c>
      <c r="M9438" s="8">
        <f t="shared" si="297"/>
        <v>427.5</v>
      </c>
      <c r="N9438" s="21">
        <f>(sales[[#This Row],[Price]]*sales[[#This Row],[Qty]])-(sales[[#This Row],[Discount_Amt]]*sales[[#This Row],[Qty]])</f>
        <v>427.5</v>
      </c>
    </row>
    <row r="9439" spans="2:14" x14ac:dyDescent="0.35">
      <c r="B9439" s="7">
        <v>2033437</v>
      </c>
      <c r="C9439" s="1" t="s">
        <v>11</v>
      </c>
      <c r="D9439" s="1" t="s">
        <v>25</v>
      </c>
      <c r="E9439" s="1" t="s">
        <v>34</v>
      </c>
      <c r="F9439" s="1" t="s">
        <v>518</v>
      </c>
      <c r="G9439" s="3">
        <v>45482</v>
      </c>
      <c r="H9439" s="3">
        <v>45485</v>
      </c>
      <c r="I9439" s="6">
        <v>1299</v>
      </c>
      <c r="J9439" s="1">
        <v>1</v>
      </c>
      <c r="K9439" s="4">
        <v>0.05</v>
      </c>
      <c r="L9439" s="6">
        <f t="shared" si="296"/>
        <v>64.95</v>
      </c>
      <c r="M9439" s="8">
        <f t="shared" si="297"/>
        <v>1234.05</v>
      </c>
      <c r="N9439" s="21">
        <f>(sales[[#This Row],[Price]]*sales[[#This Row],[Qty]])-(sales[[#This Row],[Discount_Amt]]*sales[[#This Row],[Qty]])</f>
        <v>1234.05</v>
      </c>
    </row>
    <row r="9440" spans="2:14" x14ac:dyDescent="0.35">
      <c r="B9440" s="7">
        <v>2033438</v>
      </c>
      <c r="C9440" s="1" t="s">
        <v>12</v>
      </c>
      <c r="D9440" s="1" t="s">
        <v>480</v>
      </c>
      <c r="E9440" s="1" t="s">
        <v>35</v>
      </c>
      <c r="F9440" s="1" t="s">
        <v>518</v>
      </c>
      <c r="G9440" s="3">
        <v>45482</v>
      </c>
      <c r="H9440" s="3">
        <v>45487</v>
      </c>
      <c r="I9440" s="6">
        <v>1700</v>
      </c>
      <c r="J9440" s="1">
        <v>2</v>
      </c>
      <c r="K9440" s="4">
        <v>0.05</v>
      </c>
      <c r="L9440" s="6">
        <f t="shared" si="296"/>
        <v>85</v>
      </c>
      <c r="M9440" s="8">
        <f t="shared" si="297"/>
        <v>3315</v>
      </c>
      <c r="N9440" s="21">
        <f>(sales[[#This Row],[Price]]*sales[[#This Row],[Qty]])-(sales[[#This Row],[Discount_Amt]]*sales[[#This Row],[Qty]])</f>
        <v>3230</v>
      </c>
    </row>
    <row r="9441" spans="2:14" hidden="1" x14ac:dyDescent="0.35">
      <c r="B9441" s="7">
        <v>2033439</v>
      </c>
      <c r="C9441" s="1" t="s">
        <v>13</v>
      </c>
      <c r="D9441" s="1" t="s">
        <v>25</v>
      </c>
      <c r="E9441" s="1" t="s">
        <v>36</v>
      </c>
      <c r="F9441" s="1" t="s">
        <v>519</v>
      </c>
      <c r="G9441" s="3">
        <v>45482</v>
      </c>
      <c r="H9441" s="3">
        <v>45483</v>
      </c>
      <c r="I9441" s="6">
        <v>55000</v>
      </c>
      <c r="J9441" s="1">
        <v>1</v>
      </c>
      <c r="K9441" s="4">
        <v>0.05</v>
      </c>
      <c r="L9441" s="6">
        <f t="shared" si="296"/>
        <v>2750</v>
      </c>
      <c r="M9441" s="8">
        <f t="shared" si="297"/>
        <v>52250</v>
      </c>
      <c r="N9441" s="21">
        <f>(sales[[#This Row],[Price]]*sales[[#This Row],[Qty]])-(sales[[#This Row],[Discount_Amt]]*sales[[#This Row],[Qty]])</f>
        <v>52250</v>
      </c>
    </row>
    <row r="9442" spans="2:14" hidden="1" x14ac:dyDescent="0.35">
      <c r="B9442" s="7">
        <v>2033440</v>
      </c>
      <c r="C9442" s="1" t="s">
        <v>14</v>
      </c>
      <c r="D9442" s="1" t="s">
        <v>26</v>
      </c>
      <c r="E9442" s="1" t="s">
        <v>37</v>
      </c>
      <c r="F9442" s="1" t="s">
        <v>521</v>
      </c>
      <c r="G9442" s="3">
        <v>45482</v>
      </c>
      <c r="H9442" s="3">
        <v>45490</v>
      </c>
      <c r="I9442" s="6">
        <v>57999</v>
      </c>
      <c r="J9442" s="1">
        <v>3</v>
      </c>
      <c r="K9442" s="4">
        <v>0.03</v>
      </c>
      <c r="L9442" s="6">
        <f t="shared" si="296"/>
        <v>1739.97</v>
      </c>
      <c r="M9442" s="8">
        <f t="shared" si="297"/>
        <v>172257.03</v>
      </c>
      <c r="N9442" s="21">
        <f>(sales[[#This Row],[Price]]*sales[[#This Row],[Qty]])-(sales[[#This Row],[Discount_Amt]]*sales[[#This Row],[Qty]])</f>
        <v>168777.09</v>
      </c>
    </row>
    <row r="9443" spans="2:14" hidden="1" x14ac:dyDescent="0.35">
      <c r="B9443" s="7">
        <v>2033441</v>
      </c>
      <c r="C9443" s="1" t="s">
        <v>15</v>
      </c>
      <c r="D9443" s="1" t="s">
        <v>27</v>
      </c>
      <c r="E9443" s="1" t="s">
        <v>39</v>
      </c>
      <c r="F9443" s="1" t="s">
        <v>520</v>
      </c>
      <c r="G9443" s="3">
        <v>45482</v>
      </c>
      <c r="H9443" s="3">
        <v>45484</v>
      </c>
      <c r="I9443" s="6">
        <v>1399</v>
      </c>
      <c r="J9443" s="1">
        <v>2</v>
      </c>
      <c r="K9443" s="4">
        <v>0.1</v>
      </c>
      <c r="L9443" s="6">
        <f t="shared" si="296"/>
        <v>139.9</v>
      </c>
      <c r="M9443" s="8">
        <f t="shared" si="297"/>
        <v>2658.1</v>
      </c>
      <c r="N9443" s="21">
        <f>(sales[[#This Row],[Price]]*sales[[#This Row],[Qty]])-(sales[[#This Row],[Discount_Amt]]*sales[[#This Row],[Qty]])</f>
        <v>2518.1999999999998</v>
      </c>
    </row>
    <row r="9444" spans="2:14" hidden="1" x14ac:dyDescent="0.35">
      <c r="B9444" s="7">
        <v>2033442</v>
      </c>
      <c r="C9444" s="1" t="s">
        <v>16</v>
      </c>
      <c r="D9444" s="1" t="s">
        <v>28</v>
      </c>
      <c r="E9444" s="1" t="s">
        <v>40</v>
      </c>
      <c r="F9444" s="1" t="s">
        <v>518</v>
      </c>
      <c r="G9444" s="3">
        <v>45482</v>
      </c>
      <c r="H9444" s="3">
        <v>45485</v>
      </c>
      <c r="I9444" s="6">
        <v>999</v>
      </c>
      <c r="J9444" s="1">
        <v>1</v>
      </c>
      <c r="K9444" s="4">
        <v>0.05</v>
      </c>
      <c r="L9444" s="6">
        <f t="shared" si="296"/>
        <v>49.95</v>
      </c>
      <c r="M9444" s="8">
        <f t="shared" si="297"/>
        <v>949.05</v>
      </c>
      <c r="N9444" s="21">
        <f>(sales[[#This Row],[Price]]*sales[[#This Row],[Qty]])-(sales[[#This Row],[Discount_Amt]]*sales[[#This Row],[Qty]])</f>
        <v>949.05</v>
      </c>
    </row>
    <row r="9445" spans="2:14" x14ac:dyDescent="0.35">
      <c r="B9445" s="7">
        <v>2033443</v>
      </c>
      <c r="C9445" s="1" t="s">
        <v>17</v>
      </c>
      <c r="D9445" s="1" t="s">
        <v>29</v>
      </c>
      <c r="E9445" s="1" t="s">
        <v>41</v>
      </c>
      <c r="F9445" s="1" t="s">
        <v>519</v>
      </c>
      <c r="G9445" s="3">
        <v>45482</v>
      </c>
      <c r="H9445" s="3">
        <v>45487</v>
      </c>
      <c r="I9445" s="6">
        <v>2099</v>
      </c>
      <c r="J9445" s="1">
        <v>2</v>
      </c>
      <c r="K9445" s="4">
        <v>0.05</v>
      </c>
      <c r="L9445" s="6">
        <f t="shared" si="296"/>
        <v>104.95</v>
      </c>
      <c r="M9445" s="8">
        <f t="shared" si="297"/>
        <v>4093.05</v>
      </c>
      <c r="N9445" s="21">
        <f>(sales[[#This Row],[Price]]*sales[[#This Row],[Qty]])-(sales[[#This Row],[Discount_Amt]]*sales[[#This Row],[Qty]])</f>
        <v>3988.1</v>
      </c>
    </row>
    <row r="9446" spans="2:14" hidden="1" x14ac:dyDescent="0.35">
      <c r="B9446" s="7">
        <v>2033444</v>
      </c>
      <c r="C9446" s="1" t="s">
        <v>18</v>
      </c>
      <c r="D9446" s="1" t="s">
        <v>25</v>
      </c>
      <c r="E9446" s="1" t="s">
        <v>42</v>
      </c>
      <c r="F9446" s="1" t="s">
        <v>520</v>
      </c>
      <c r="G9446" s="3">
        <v>45482</v>
      </c>
      <c r="H9446" s="3">
        <v>45483</v>
      </c>
      <c r="I9446" s="6">
        <v>11000</v>
      </c>
      <c r="J9446" s="1">
        <v>1</v>
      </c>
      <c r="K9446" s="4">
        <v>0.02</v>
      </c>
      <c r="L9446" s="6">
        <f t="shared" si="296"/>
        <v>220</v>
      </c>
      <c r="M9446" s="8">
        <f t="shared" si="297"/>
        <v>10780</v>
      </c>
      <c r="N9446" s="21">
        <f>(sales[[#This Row],[Price]]*sales[[#This Row],[Qty]])-(sales[[#This Row],[Discount_Amt]]*sales[[#This Row],[Qty]])</f>
        <v>10780</v>
      </c>
    </row>
    <row r="9447" spans="2:14" hidden="1" x14ac:dyDescent="0.35">
      <c r="B9447" s="7">
        <v>2033445</v>
      </c>
      <c r="C9447" s="1" t="s">
        <v>19</v>
      </c>
      <c r="D9447" s="1" t="s">
        <v>30</v>
      </c>
      <c r="E9447" s="1" t="s">
        <v>43</v>
      </c>
      <c r="F9447" s="1" t="s">
        <v>521</v>
      </c>
      <c r="G9447" s="3">
        <v>45482</v>
      </c>
      <c r="H9447" s="3">
        <v>45490</v>
      </c>
      <c r="I9447" s="6">
        <v>800</v>
      </c>
      <c r="J9447" s="1">
        <v>2</v>
      </c>
      <c r="K9447" s="4">
        <v>0.06</v>
      </c>
      <c r="L9447" s="6">
        <f t="shared" si="296"/>
        <v>48</v>
      </c>
      <c r="M9447" s="8">
        <f t="shared" si="297"/>
        <v>1552</v>
      </c>
      <c r="N9447" s="21">
        <f>(sales[[#This Row],[Price]]*sales[[#This Row],[Qty]])-(sales[[#This Row],[Discount_Amt]]*sales[[#This Row],[Qty]])</f>
        <v>1504</v>
      </c>
    </row>
    <row r="9448" spans="2:14" hidden="1" x14ac:dyDescent="0.35">
      <c r="B9448" s="7">
        <v>2033446</v>
      </c>
      <c r="C9448" s="1" t="s">
        <v>20</v>
      </c>
      <c r="D9448" s="1" t="s">
        <v>27</v>
      </c>
      <c r="E9448" s="1" t="s">
        <v>44</v>
      </c>
      <c r="F9448" s="1" t="s">
        <v>518</v>
      </c>
      <c r="G9448" s="3">
        <v>45482</v>
      </c>
      <c r="H9448" s="3">
        <v>45484</v>
      </c>
      <c r="I9448" s="6">
        <v>5500</v>
      </c>
      <c r="J9448" s="1">
        <v>3</v>
      </c>
      <c r="K9448" s="4">
        <v>0.15</v>
      </c>
      <c r="L9448" s="6">
        <f t="shared" si="296"/>
        <v>825</v>
      </c>
      <c r="M9448" s="8">
        <f t="shared" si="297"/>
        <v>15675</v>
      </c>
      <c r="N9448" s="21">
        <f>(sales[[#This Row],[Price]]*sales[[#This Row],[Qty]])-(sales[[#This Row],[Discount_Amt]]*sales[[#This Row],[Qty]])</f>
        <v>14025</v>
      </c>
    </row>
    <row r="9449" spans="2:14" hidden="1" x14ac:dyDescent="0.35">
      <c r="B9449" s="7">
        <v>2033447</v>
      </c>
      <c r="C9449" s="1" t="s">
        <v>21</v>
      </c>
      <c r="D9449" s="1" t="s">
        <v>28</v>
      </c>
      <c r="E9449" s="1" t="s">
        <v>45</v>
      </c>
      <c r="F9449" s="1" t="s">
        <v>518</v>
      </c>
      <c r="G9449" s="3">
        <v>45482</v>
      </c>
      <c r="H9449" s="3">
        <v>45485</v>
      </c>
      <c r="I9449" s="6">
        <v>1350</v>
      </c>
      <c r="J9449" s="1">
        <v>2</v>
      </c>
      <c r="K9449" s="4">
        <v>0.02</v>
      </c>
      <c r="L9449" s="6">
        <f t="shared" si="296"/>
        <v>27</v>
      </c>
      <c r="M9449" s="8">
        <f t="shared" si="297"/>
        <v>2673</v>
      </c>
      <c r="N9449" s="21">
        <f>(sales[[#This Row],[Price]]*sales[[#This Row],[Qty]])-(sales[[#This Row],[Discount_Amt]]*sales[[#This Row],[Qty]])</f>
        <v>2646</v>
      </c>
    </row>
    <row r="9450" spans="2:14" hidden="1" x14ac:dyDescent="0.35">
      <c r="B9450" s="7">
        <v>2033448</v>
      </c>
      <c r="C9450" s="1" t="s">
        <v>22</v>
      </c>
      <c r="D9450" s="1" t="s">
        <v>29</v>
      </c>
      <c r="E9450" s="1" t="s">
        <v>46</v>
      </c>
      <c r="F9450" s="1" t="s">
        <v>519</v>
      </c>
      <c r="G9450" s="3">
        <v>45482</v>
      </c>
      <c r="H9450" s="3">
        <v>45487</v>
      </c>
      <c r="I9450" s="6">
        <v>4500</v>
      </c>
      <c r="J9450" s="1">
        <v>7</v>
      </c>
      <c r="K9450" s="4">
        <v>0.02</v>
      </c>
      <c r="L9450" s="6">
        <f t="shared" si="296"/>
        <v>90</v>
      </c>
      <c r="M9450" s="8">
        <f t="shared" si="297"/>
        <v>31410</v>
      </c>
      <c r="N9450" s="21">
        <f>(sales[[#This Row],[Price]]*sales[[#This Row],[Qty]])-(sales[[#This Row],[Discount_Amt]]*sales[[#This Row],[Qty]])</f>
        <v>30870</v>
      </c>
    </row>
    <row r="9451" spans="2:14" hidden="1" x14ac:dyDescent="0.35">
      <c r="B9451" s="7">
        <v>2033449</v>
      </c>
      <c r="C9451" s="1" t="s">
        <v>23</v>
      </c>
      <c r="D9451" s="1" t="s">
        <v>25</v>
      </c>
      <c r="E9451" s="1" t="s">
        <v>47</v>
      </c>
      <c r="F9451" s="1" t="s">
        <v>521</v>
      </c>
      <c r="G9451" s="3">
        <v>45482</v>
      </c>
      <c r="H9451" s="3">
        <v>45483</v>
      </c>
      <c r="I9451" s="6">
        <v>2350</v>
      </c>
      <c r="J9451" s="1">
        <v>2</v>
      </c>
      <c r="K9451" s="4">
        <v>0.02</v>
      </c>
      <c r="L9451" s="6">
        <f t="shared" si="296"/>
        <v>47</v>
      </c>
      <c r="M9451" s="8">
        <f t="shared" si="297"/>
        <v>4653</v>
      </c>
      <c r="N9451" s="21">
        <f>(sales[[#This Row],[Price]]*sales[[#This Row],[Qty]])-(sales[[#This Row],[Discount_Amt]]*sales[[#This Row],[Qty]])</f>
        <v>4606</v>
      </c>
    </row>
    <row r="9452" spans="2:14" hidden="1" x14ac:dyDescent="0.35">
      <c r="B9452" s="7">
        <v>2033450</v>
      </c>
      <c r="C9452" s="1" t="s">
        <v>24</v>
      </c>
      <c r="D9452" s="1" t="s">
        <v>26</v>
      </c>
      <c r="E9452" s="1" t="s">
        <v>48</v>
      </c>
      <c r="F9452" s="1" t="s">
        <v>520</v>
      </c>
      <c r="G9452" s="3">
        <v>45482</v>
      </c>
      <c r="H9452" s="3">
        <v>45490</v>
      </c>
      <c r="I9452" s="6">
        <v>90</v>
      </c>
      <c r="J9452" s="1">
        <v>1</v>
      </c>
      <c r="K9452" s="4">
        <v>0.02</v>
      </c>
      <c r="L9452" s="6">
        <f t="shared" si="296"/>
        <v>1.8</v>
      </c>
      <c r="M9452" s="8">
        <f t="shared" si="297"/>
        <v>88.2</v>
      </c>
      <c r="N9452" s="21">
        <f>(sales[[#This Row],[Price]]*sales[[#This Row],[Qty]])-(sales[[#This Row],[Discount_Amt]]*sales[[#This Row],[Qty]])</f>
        <v>88.2</v>
      </c>
    </row>
    <row r="9453" spans="2:14" hidden="1" x14ac:dyDescent="0.35">
      <c r="B9453" s="7">
        <v>2033451</v>
      </c>
      <c r="C9453" s="1" t="s">
        <v>4</v>
      </c>
      <c r="D9453" s="1" t="s">
        <v>27</v>
      </c>
      <c r="E9453" s="1" t="s">
        <v>49</v>
      </c>
      <c r="F9453" s="1" t="s">
        <v>518</v>
      </c>
      <c r="G9453" s="3">
        <v>45482</v>
      </c>
      <c r="H9453" s="3">
        <v>45484</v>
      </c>
      <c r="I9453" s="6">
        <v>280</v>
      </c>
      <c r="J9453" s="1">
        <v>1</v>
      </c>
      <c r="K9453" s="4">
        <v>0.02</v>
      </c>
      <c r="L9453" s="6">
        <f t="shared" si="296"/>
        <v>5.6000000000000005</v>
      </c>
      <c r="M9453" s="8">
        <f t="shared" si="297"/>
        <v>274.39999999999998</v>
      </c>
      <c r="N9453" s="21">
        <f>(sales[[#This Row],[Price]]*sales[[#This Row],[Qty]])-(sales[[#This Row],[Discount_Amt]]*sales[[#This Row],[Qty]])</f>
        <v>274.39999999999998</v>
      </c>
    </row>
    <row r="9454" spans="2:14" hidden="1" x14ac:dyDescent="0.35">
      <c r="B9454" s="7">
        <v>2033452</v>
      </c>
      <c r="C9454" s="1" t="s">
        <v>5</v>
      </c>
      <c r="D9454" s="1" t="s">
        <v>28</v>
      </c>
      <c r="E9454" s="1" t="s">
        <v>50</v>
      </c>
      <c r="F9454" s="1" t="s">
        <v>519</v>
      </c>
      <c r="G9454" s="3">
        <v>45482</v>
      </c>
      <c r="H9454" s="3">
        <v>45485</v>
      </c>
      <c r="I9454" s="6">
        <v>70</v>
      </c>
      <c r="J9454" s="1">
        <v>1</v>
      </c>
      <c r="K9454" s="4">
        <v>0.02</v>
      </c>
      <c r="L9454" s="6">
        <f t="shared" ref="L9454:L9517" si="298">I9454*K9454</f>
        <v>1.4000000000000001</v>
      </c>
      <c r="M9454" s="8">
        <f t="shared" ref="M9454:M9517" si="299">I9454*J9454-L9454</f>
        <v>68.599999999999994</v>
      </c>
      <c r="N9454" s="21">
        <f>(sales[[#This Row],[Price]]*sales[[#This Row],[Qty]])-(sales[[#This Row],[Discount_Amt]]*sales[[#This Row],[Qty]])</f>
        <v>68.599999999999994</v>
      </c>
    </row>
    <row r="9455" spans="2:14" hidden="1" x14ac:dyDescent="0.35">
      <c r="B9455" s="7">
        <v>2033453</v>
      </c>
      <c r="C9455" s="1" t="s">
        <v>6</v>
      </c>
      <c r="D9455" s="1" t="s">
        <v>29</v>
      </c>
      <c r="E9455" s="1" t="s">
        <v>51</v>
      </c>
      <c r="F9455" s="1" t="s">
        <v>520</v>
      </c>
      <c r="G9455" s="3">
        <v>45482</v>
      </c>
      <c r="H9455" s="3">
        <v>45487</v>
      </c>
      <c r="I9455" s="6">
        <v>230</v>
      </c>
      <c r="J9455" s="1">
        <v>2</v>
      </c>
      <c r="K9455" s="4">
        <v>0.02</v>
      </c>
      <c r="L9455" s="6">
        <f t="shared" si="298"/>
        <v>4.6000000000000005</v>
      </c>
      <c r="M9455" s="8">
        <f t="shared" si="299"/>
        <v>455.4</v>
      </c>
      <c r="N9455" s="21">
        <f>(sales[[#This Row],[Price]]*sales[[#This Row],[Qty]])-(sales[[#This Row],[Discount_Amt]]*sales[[#This Row],[Qty]])</f>
        <v>450.8</v>
      </c>
    </row>
    <row r="9456" spans="2:14" hidden="1" x14ac:dyDescent="0.35">
      <c r="B9456" s="7">
        <v>2033454</v>
      </c>
      <c r="C9456" s="1" t="s">
        <v>7</v>
      </c>
      <c r="D9456" s="1" t="s">
        <v>25</v>
      </c>
      <c r="E9456" s="1" t="s">
        <v>506</v>
      </c>
      <c r="F9456" s="1" t="s">
        <v>521</v>
      </c>
      <c r="G9456" s="3">
        <v>45482</v>
      </c>
      <c r="H9456" s="3">
        <v>45483</v>
      </c>
      <c r="I9456" s="6">
        <v>7999</v>
      </c>
      <c r="J9456" s="1">
        <v>1</v>
      </c>
      <c r="K9456" s="4">
        <v>0.02</v>
      </c>
      <c r="L9456" s="6">
        <f t="shared" si="298"/>
        <v>159.97999999999999</v>
      </c>
      <c r="M9456" s="8">
        <f t="shared" si="299"/>
        <v>7839.02</v>
      </c>
      <c r="N9456" s="21">
        <f>(sales[[#This Row],[Price]]*sales[[#This Row],[Qty]])-(sales[[#This Row],[Discount_Amt]]*sales[[#This Row],[Qty]])</f>
        <v>7839.02</v>
      </c>
    </row>
    <row r="9457" spans="2:14" x14ac:dyDescent="0.35">
      <c r="B9457" s="7">
        <v>2033455</v>
      </c>
      <c r="C9457" s="1" t="s">
        <v>10</v>
      </c>
      <c r="D9457" s="1" t="s">
        <v>26</v>
      </c>
      <c r="E9457" s="1" t="s">
        <v>507</v>
      </c>
      <c r="F9457" s="1" t="s">
        <v>518</v>
      </c>
      <c r="G9457" s="3">
        <v>45482</v>
      </c>
      <c r="H9457" s="3">
        <v>45490</v>
      </c>
      <c r="I9457" s="6">
        <v>850</v>
      </c>
      <c r="J9457" s="1">
        <v>2</v>
      </c>
      <c r="K9457" s="4">
        <v>7.0000000000000007E-2</v>
      </c>
      <c r="L9457" s="6">
        <f t="shared" si="298"/>
        <v>59.500000000000007</v>
      </c>
      <c r="M9457" s="8">
        <f t="shared" si="299"/>
        <v>1640.5</v>
      </c>
      <c r="N9457" s="21">
        <f>(sales[[#This Row],[Price]]*sales[[#This Row],[Qty]])-(sales[[#This Row],[Discount_Amt]]*sales[[#This Row],[Qty]])</f>
        <v>1581</v>
      </c>
    </row>
    <row r="9458" spans="2:14" hidden="1" x14ac:dyDescent="0.35">
      <c r="B9458" s="7">
        <v>2033456</v>
      </c>
      <c r="C9458" s="1" t="s">
        <v>8</v>
      </c>
      <c r="D9458" s="1" t="s">
        <v>27</v>
      </c>
      <c r="E9458" s="1" t="s">
        <v>508</v>
      </c>
      <c r="F9458" s="1" t="s">
        <v>518</v>
      </c>
      <c r="G9458" s="3">
        <v>45482</v>
      </c>
      <c r="H9458" s="3">
        <v>45484</v>
      </c>
      <c r="I9458" s="6">
        <v>65000</v>
      </c>
      <c r="J9458" s="1">
        <v>7</v>
      </c>
      <c r="K9458" s="4">
        <v>0.03</v>
      </c>
      <c r="L9458" s="6">
        <f t="shared" si="298"/>
        <v>1950</v>
      </c>
      <c r="M9458" s="8">
        <f t="shared" si="299"/>
        <v>453050</v>
      </c>
      <c r="N9458" s="21">
        <f>(sales[[#This Row],[Price]]*sales[[#This Row],[Qty]])-(sales[[#This Row],[Discount_Amt]]*sales[[#This Row],[Qty]])</f>
        <v>441350</v>
      </c>
    </row>
    <row r="9459" spans="2:14" hidden="1" x14ac:dyDescent="0.35">
      <c r="B9459" s="7">
        <v>2033457</v>
      </c>
      <c r="C9459" s="1" t="s">
        <v>9</v>
      </c>
      <c r="D9459" s="1" t="s">
        <v>28</v>
      </c>
      <c r="E9459" s="1" t="s">
        <v>31</v>
      </c>
      <c r="F9459" s="1" t="s">
        <v>519</v>
      </c>
      <c r="G9459" s="3">
        <v>45482</v>
      </c>
      <c r="H9459" s="3">
        <v>45485</v>
      </c>
      <c r="I9459" s="6">
        <v>450</v>
      </c>
      <c r="J9459" s="1">
        <v>2</v>
      </c>
      <c r="K9459" s="4">
        <v>0.08</v>
      </c>
      <c r="L9459" s="6">
        <f t="shared" si="298"/>
        <v>36</v>
      </c>
      <c r="M9459" s="8">
        <f t="shared" si="299"/>
        <v>864</v>
      </c>
      <c r="N9459" s="21">
        <f>(sales[[#This Row],[Price]]*sales[[#This Row],[Qty]])-(sales[[#This Row],[Discount_Amt]]*sales[[#This Row],[Qty]])</f>
        <v>828</v>
      </c>
    </row>
    <row r="9460" spans="2:14" x14ac:dyDescent="0.35">
      <c r="B9460" s="7">
        <v>2033458</v>
      </c>
      <c r="C9460" s="1" t="s">
        <v>11</v>
      </c>
      <c r="D9460" s="1" t="s">
        <v>29</v>
      </c>
      <c r="E9460" s="1" t="s">
        <v>32</v>
      </c>
      <c r="F9460" s="1" t="s">
        <v>521</v>
      </c>
      <c r="G9460" s="3">
        <v>45482</v>
      </c>
      <c r="H9460" s="3">
        <v>45487</v>
      </c>
      <c r="I9460" s="6">
        <v>1299</v>
      </c>
      <c r="J9460" s="1">
        <v>2</v>
      </c>
      <c r="K9460" s="4">
        <v>0.05</v>
      </c>
      <c r="L9460" s="6">
        <f t="shared" si="298"/>
        <v>64.95</v>
      </c>
      <c r="M9460" s="8">
        <f t="shared" si="299"/>
        <v>2533.0500000000002</v>
      </c>
      <c r="N9460" s="21">
        <f>(sales[[#This Row],[Price]]*sales[[#This Row],[Qty]])-(sales[[#This Row],[Discount_Amt]]*sales[[#This Row],[Qty]])</f>
        <v>2468.1</v>
      </c>
    </row>
    <row r="9461" spans="2:14" x14ac:dyDescent="0.35">
      <c r="B9461" s="7">
        <v>2033459</v>
      </c>
      <c r="C9461" s="1" t="s">
        <v>12</v>
      </c>
      <c r="D9461" s="1" t="s">
        <v>25</v>
      </c>
      <c r="E9461" s="1" t="s">
        <v>38</v>
      </c>
      <c r="F9461" s="1" t="s">
        <v>520</v>
      </c>
      <c r="G9461" s="3">
        <v>45482</v>
      </c>
      <c r="H9461" s="3">
        <v>45483</v>
      </c>
      <c r="I9461" s="6">
        <v>1700</v>
      </c>
      <c r="J9461" s="1">
        <v>1</v>
      </c>
      <c r="K9461" s="4">
        <v>0.05</v>
      </c>
      <c r="L9461" s="6">
        <f t="shared" si="298"/>
        <v>85</v>
      </c>
      <c r="M9461" s="8">
        <f t="shared" si="299"/>
        <v>1615</v>
      </c>
      <c r="N9461" s="21">
        <f>(sales[[#This Row],[Price]]*sales[[#This Row],[Qty]])-(sales[[#This Row],[Discount_Amt]]*sales[[#This Row],[Qty]])</f>
        <v>1615</v>
      </c>
    </row>
    <row r="9462" spans="2:14" hidden="1" x14ac:dyDescent="0.35">
      <c r="B9462" s="7">
        <v>2033460</v>
      </c>
      <c r="C9462" s="1" t="s">
        <v>13</v>
      </c>
      <c r="D9462" s="1" t="s">
        <v>481</v>
      </c>
      <c r="E9462" s="1" t="s">
        <v>33</v>
      </c>
      <c r="F9462" s="1" t="s">
        <v>518</v>
      </c>
      <c r="G9462" s="3">
        <v>45482</v>
      </c>
      <c r="H9462" s="3">
        <v>45490</v>
      </c>
      <c r="I9462" s="6">
        <v>55000</v>
      </c>
      <c r="J9462" s="1">
        <v>2</v>
      </c>
      <c r="K9462" s="4">
        <v>0.05</v>
      </c>
      <c r="L9462" s="6">
        <f t="shared" si="298"/>
        <v>2750</v>
      </c>
      <c r="M9462" s="8">
        <f t="shared" si="299"/>
        <v>107250</v>
      </c>
      <c r="N9462" s="21">
        <f>(sales[[#This Row],[Price]]*sales[[#This Row],[Qty]])-(sales[[#This Row],[Discount_Amt]]*sales[[#This Row],[Qty]])</f>
        <v>104500</v>
      </c>
    </row>
    <row r="9463" spans="2:14" hidden="1" x14ac:dyDescent="0.35">
      <c r="B9463" s="7">
        <v>2033461</v>
      </c>
      <c r="C9463" s="1" t="s">
        <v>14</v>
      </c>
      <c r="D9463" s="1" t="s">
        <v>25</v>
      </c>
      <c r="E9463" s="1" t="s">
        <v>34</v>
      </c>
      <c r="F9463" s="1" t="s">
        <v>519</v>
      </c>
      <c r="G9463" s="3">
        <v>45482</v>
      </c>
      <c r="H9463" s="3">
        <v>45484</v>
      </c>
      <c r="I9463" s="6">
        <v>57999</v>
      </c>
      <c r="J9463" s="1">
        <v>4</v>
      </c>
      <c r="K9463" s="4">
        <v>0.05</v>
      </c>
      <c r="L9463" s="6">
        <f t="shared" si="298"/>
        <v>2899.9500000000003</v>
      </c>
      <c r="M9463" s="8">
        <f t="shared" si="299"/>
        <v>229096.05</v>
      </c>
      <c r="N9463" s="21">
        <f>(sales[[#This Row],[Price]]*sales[[#This Row],[Qty]])-(sales[[#This Row],[Discount_Amt]]*sales[[#This Row],[Qty]])</f>
        <v>220396.2</v>
      </c>
    </row>
    <row r="9464" spans="2:14" hidden="1" x14ac:dyDescent="0.35">
      <c r="B9464" s="7">
        <v>2033462</v>
      </c>
      <c r="C9464" s="1" t="s">
        <v>15</v>
      </c>
      <c r="D9464" s="1" t="s">
        <v>26</v>
      </c>
      <c r="E9464" s="1" t="s">
        <v>35</v>
      </c>
      <c r="F9464" s="1" t="s">
        <v>520</v>
      </c>
      <c r="G9464" s="3">
        <v>45482</v>
      </c>
      <c r="H9464" s="3">
        <v>45485</v>
      </c>
      <c r="I9464" s="6">
        <v>1399</v>
      </c>
      <c r="J9464" s="1">
        <v>3</v>
      </c>
      <c r="K9464" s="4">
        <v>0.03</v>
      </c>
      <c r="L9464" s="6">
        <f t="shared" si="298"/>
        <v>41.97</v>
      </c>
      <c r="M9464" s="8">
        <f t="shared" si="299"/>
        <v>4155.03</v>
      </c>
      <c r="N9464" s="21">
        <f>(sales[[#This Row],[Price]]*sales[[#This Row],[Qty]])-(sales[[#This Row],[Discount_Amt]]*sales[[#This Row],[Qty]])</f>
        <v>4071.09</v>
      </c>
    </row>
    <row r="9465" spans="2:14" hidden="1" x14ac:dyDescent="0.35">
      <c r="B9465" s="7">
        <v>2033463</v>
      </c>
      <c r="C9465" s="1" t="s">
        <v>16</v>
      </c>
      <c r="D9465" s="1" t="s">
        <v>27</v>
      </c>
      <c r="E9465" s="1" t="s">
        <v>36</v>
      </c>
      <c r="F9465" s="1" t="s">
        <v>521</v>
      </c>
      <c r="G9465" s="3">
        <v>45482</v>
      </c>
      <c r="H9465" s="3">
        <v>45487</v>
      </c>
      <c r="I9465" s="6">
        <v>999</v>
      </c>
      <c r="J9465" s="1">
        <v>2</v>
      </c>
      <c r="K9465" s="4">
        <v>0.1</v>
      </c>
      <c r="L9465" s="6">
        <f t="shared" si="298"/>
        <v>99.9</v>
      </c>
      <c r="M9465" s="8">
        <f t="shared" si="299"/>
        <v>1898.1</v>
      </c>
      <c r="N9465" s="21">
        <f>(sales[[#This Row],[Price]]*sales[[#This Row],[Qty]])-(sales[[#This Row],[Discount_Amt]]*sales[[#This Row],[Qty]])</f>
        <v>1798.2</v>
      </c>
    </row>
    <row r="9466" spans="2:14" x14ac:dyDescent="0.35">
      <c r="B9466" s="7">
        <v>2033464</v>
      </c>
      <c r="C9466" s="1" t="s">
        <v>17</v>
      </c>
      <c r="D9466" s="1" t="s">
        <v>28</v>
      </c>
      <c r="E9466" s="1" t="s">
        <v>37</v>
      </c>
      <c r="F9466" s="1" t="s">
        <v>518</v>
      </c>
      <c r="G9466" s="3">
        <v>45482</v>
      </c>
      <c r="H9466" s="3">
        <v>45483</v>
      </c>
      <c r="I9466" s="6">
        <v>2099</v>
      </c>
      <c r="J9466" s="1">
        <v>1</v>
      </c>
      <c r="K9466" s="4">
        <v>0.05</v>
      </c>
      <c r="L9466" s="6">
        <f t="shared" si="298"/>
        <v>104.95</v>
      </c>
      <c r="M9466" s="8">
        <f t="shared" si="299"/>
        <v>1994.05</v>
      </c>
      <c r="N9466" s="21">
        <f>(sales[[#This Row],[Price]]*sales[[#This Row],[Qty]])-(sales[[#This Row],[Discount_Amt]]*sales[[#This Row],[Qty]])</f>
        <v>1994.05</v>
      </c>
    </row>
    <row r="9467" spans="2:14" hidden="1" x14ac:dyDescent="0.35">
      <c r="B9467" s="7">
        <v>2033465</v>
      </c>
      <c r="C9467" s="1" t="s">
        <v>18</v>
      </c>
      <c r="D9467" s="1" t="s">
        <v>29</v>
      </c>
      <c r="E9467" s="1" t="s">
        <v>39</v>
      </c>
      <c r="F9467" s="1" t="s">
        <v>518</v>
      </c>
      <c r="G9467" s="3">
        <v>45482</v>
      </c>
      <c r="H9467" s="3">
        <v>45490</v>
      </c>
      <c r="I9467" s="6">
        <v>11000</v>
      </c>
      <c r="J9467" s="1">
        <v>1</v>
      </c>
      <c r="K9467" s="4">
        <v>0.05</v>
      </c>
      <c r="L9467" s="6">
        <f t="shared" si="298"/>
        <v>550</v>
      </c>
      <c r="M9467" s="8">
        <f t="shared" si="299"/>
        <v>10450</v>
      </c>
      <c r="N9467" s="21">
        <f>(sales[[#This Row],[Price]]*sales[[#This Row],[Qty]])-(sales[[#This Row],[Discount_Amt]]*sales[[#This Row],[Qty]])</f>
        <v>10450</v>
      </c>
    </row>
    <row r="9468" spans="2:14" hidden="1" x14ac:dyDescent="0.35">
      <c r="B9468" s="7">
        <v>2033466</v>
      </c>
      <c r="C9468" s="1" t="s">
        <v>19</v>
      </c>
      <c r="D9468" s="1" t="s">
        <v>25</v>
      </c>
      <c r="E9468" s="1" t="s">
        <v>40</v>
      </c>
      <c r="F9468" s="1" t="s">
        <v>519</v>
      </c>
      <c r="G9468" s="3">
        <v>45482</v>
      </c>
      <c r="H9468" s="3">
        <v>45484</v>
      </c>
      <c r="I9468" s="6">
        <v>800</v>
      </c>
      <c r="J9468" s="1">
        <v>2</v>
      </c>
      <c r="K9468" s="4">
        <v>0.02</v>
      </c>
      <c r="L9468" s="6">
        <f t="shared" si="298"/>
        <v>16</v>
      </c>
      <c r="M9468" s="8">
        <f t="shared" si="299"/>
        <v>1584</v>
      </c>
      <c r="N9468" s="21">
        <f>(sales[[#This Row],[Price]]*sales[[#This Row],[Qty]])-(sales[[#This Row],[Discount_Amt]]*sales[[#This Row],[Qty]])</f>
        <v>1568</v>
      </c>
    </row>
    <row r="9469" spans="2:14" hidden="1" x14ac:dyDescent="0.35">
      <c r="B9469" s="7">
        <v>2033467</v>
      </c>
      <c r="C9469" s="1" t="s">
        <v>20</v>
      </c>
      <c r="D9469" s="1" t="s">
        <v>30</v>
      </c>
      <c r="E9469" s="1" t="s">
        <v>41</v>
      </c>
      <c r="F9469" s="1" t="s">
        <v>521</v>
      </c>
      <c r="G9469" s="3">
        <v>45482</v>
      </c>
      <c r="H9469" s="3">
        <v>45485</v>
      </c>
      <c r="I9469" s="6">
        <v>5500</v>
      </c>
      <c r="J9469" s="1">
        <v>1</v>
      </c>
      <c r="K9469" s="4">
        <v>0.06</v>
      </c>
      <c r="L9469" s="6">
        <f t="shared" si="298"/>
        <v>330</v>
      </c>
      <c r="M9469" s="8">
        <f t="shared" si="299"/>
        <v>5170</v>
      </c>
      <c r="N9469" s="21">
        <f>(sales[[#This Row],[Price]]*sales[[#This Row],[Qty]])-(sales[[#This Row],[Discount_Amt]]*sales[[#This Row],[Qty]])</f>
        <v>5170</v>
      </c>
    </row>
    <row r="9470" spans="2:14" hidden="1" x14ac:dyDescent="0.35">
      <c r="B9470" s="7">
        <v>2033468</v>
      </c>
      <c r="C9470" s="1" t="s">
        <v>21</v>
      </c>
      <c r="D9470" s="1" t="s">
        <v>27</v>
      </c>
      <c r="E9470" s="1" t="s">
        <v>42</v>
      </c>
      <c r="F9470" s="1" t="s">
        <v>520</v>
      </c>
      <c r="G9470" s="3">
        <v>45482</v>
      </c>
      <c r="H9470" s="3">
        <v>45487</v>
      </c>
      <c r="I9470" s="6">
        <v>1350</v>
      </c>
      <c r="J9470" s="1">
        <v>3</v>
      </c>
      <c r="K9470" s="4">
        <v>0.15</v>
      </c>
      <c r="L9470" s="6">
        <f t="shared" si="298"/>
        <v>202.5</v>
      </c>
      <c r="M9470" s="8">
        <f t="shared" si="299"/>
        <v>3847.5</v>
      </c>
      <c r="N9470" s="21">
        <f>(sales[[#This Row],[Price]]*sales[[#This Row],[Qty]])-(sales[[#This Row],[Discount_Amt]]*sales[[#This Row],[Qty]])</f>
        <v>3442.5</v>
      </c>
    </row>
    <row r="9471" spans="2:14" hidden="1" x14ac:dyDescent="0.35">
      <c r="B9471" s="7">
        <v>2033469</v>
      </c>
      <c r="C9471" s="1" t="s">
        <v>22</v>
      </c>
      <c r="D9471" s="1" t="s">
        <v>28</v>
      </c>
      <c r="E9471" s="1" t="s">
        <v>43</v>
      </c>
      <c r="F9471" s="1" t="s">
        <v>518</v>
      </c>
      <c r="G9471" s="3">
        <v>45482</v>
      </c>
      <c r="H9471" s="3">
        <v>45483</v>
      </c>
      <c r="I9471" s="6">
        <v>4500</v>
      </c>
      <c r="J9471" s="1">
        <v>2</v>
      </c>
      <c r="K9471" s="4">
        <v>0.02</v>
      </c>
      <c r="L9471" s="6">
        <f t="shared" si="298"/>
        <v>90</v>
      </c>
      <c r="M9471" s="8">
        <f t="shared" si="299"/>
        <v>8910</v>
      </c>
      <c r="N9471" s="21">
        <f>(sales[[#This Row],[Price]]*sales[[#This Row],[Qty]])-(sales[[#This Row],[Discount_Amt]]*sales[[#This Row],[Qty]])</f>
        <v>8820</v>
      </c>
    </row>
    <row r="9472" spans="2:14" hidden="1" x14ac:dyDescent="0.35">
      <c r="B9472" s="7">
        <v>2033470</v>
      </c>
      <c r="C9472" s="1" t="s">
        <v>23</v>
      </c>
      <c r="D9472" s="1" t="s">
        <v>29</v>
      </c>
      <c r="E9472" s="1" t="s">
        <v>44</v>
      </c>
      <c r="F9472" s="1" t="s">
        <v>519</v>
      </c>
      <c r="G9472" s="3">
        <v>45482</v>
      </c>
      <c r="H9472" s="3">
        <v>45490</v>
      </c>
      <c r="I9472" s="6">
        <v>2350</v>
      </c>
      <c r="J9472" s="1">
        <v>1</v>
      </c>
      <c r="K9472" s="4">
        <v>0.02</v>
      </c>
      <c r="L9472" s="6">
        <f t="shared" si="298"/>
        <v>47</v>
      </c>
      <c r="M9472" s="8">
        <f t="shared" si="299"/>
        <v>2303</v>
      </c>
      <c r="N9472" s="21">
        <f>(sales[[#This Row],[Price]]*sales[[#This Row],[Qty]])-(sales[[#This Row],[Discount_Amt]]*sales[[#This Row],[Qty]])</f>
        <v>2303</v>
      </c>
    </row>
    <row r="9473" spans="2:14" hidden="1" x14ac:dyDescent="0.35">
      <c r="B9473" s="7">
        <v>2033471</v>
      </c>
      <c r="C9473" s="1" t="s">
        <v>24</v>
      </c>
      <c r="D9473" s="1" t="s">
        <v>25</v>
      </c>
      <c r="E9473" s="1" t="s">
        <v>45</v>
      </c>
      <c r="F9473" s="1" t="s">
        <v>520</v>
      </c>
      <c r="G9473" s="3">
        <v>45482</v>
      </c>
      <c r="H9473" s="3">
        <v>45484</v>
      </c>
      <c r="I9473" s="6">
        <v>90</v>
      </c>
      <c r="J9473" s="1">
        <v>2</v>
      </c>
      <c r="K9473" s="4">
        <v>0.02</v>
      </c>
      <c r="L9473" s="6">
        <f t="shared" si="298"/>
        <v>1.8</v>
      </c>
      <c r="M9473" s="8">
        <f t="shared" si="299"/>
        <v>178.2</v>
      </c>
      <c r="N9473" s="21">
        <f>(sales[[#This Row],[Price]]*sales[[#This Row],[Qty]])-(sales[[#This Row],[Discount_Amt]]*sales[[#This Row],[Qty]])</f>
        <v>176.4</v>
      </c>
    </row>
    <row r="9474" spans="2:14" hidden="1" x14ac:dyDescent="0.35">
      <c r="B9474" s="7">
        <v>2033472</v>
      </c>
      <c r="C9474" s="1" t="s">
        <v>4</v>
      </c>
      <c r="D9474" s="1" t="s">
        <v>26</v>
      </c>
      <c r="E9474" s="1" t="s">
        <v>46</v>
      </c>
      <c r="F9474" s="1" t="s">
        <v>521</v>
      </c>
      <c r="G9474" s="3">
        <v>45482</v>
      </c>
      <c r="H9474" s="3">
        <v>45485</v>
      </c>
      <c r="I9474" s="6">
        <v>280</v>
      </c>
      <c r="J9474" s="1">
        <v>1</v>
      </c>
      <c r="K9474" s="4">
        <v>0.02</v>
      </c>
      <c r="L9474" s="6">
        <f t="shared" si="298"/>
        <v>5.6000000000000005</v>
      </c>
      <c r="M9474" s="8">
        <f t="shared" si="299"/>
        <v>274.39999999999998</v>
      </c>
      <c r="N9474" s="21">
        <f>(sales[[#This Row],[Price]]*sales[[#This Row],[Qty]])-(sales[[#This Row],[Discount_Amt]]*sales[[#This Row],[Qty]])</f>
        <v>274.39999999999998</v>
      </c>
    </row>
    <row r="9475" spans="2:14" hidden="1" x14ac:dyDescent="0.35">
      <c r="B9475" s="7">
        <v>2033473</v>
      </c>
      <c r="C9475" s="1" t="s">
        <v>5</v>
      </c>
      <c r="D9475" s="1" t="s">
        <v>27</v>
      </c>
      <c r="E9475" s="1" t="s">
        <v>47</v>
      </c>
      <c r="F9475" s="1" t="s">
        <v>518</v>
      </c>
      <c r="G9475" s="3">
        <v>45482</v>
      </c>
      <c r="H9475" s="3">
        <v>45487</v>
      </c>
      <c r="I9475" s="6">
        <v>70</v>
      </c>
      <c r="J9475" s="1">
        <v>2</v>
      </c>
      <c r="K9475" s="4">
        <v>0.02</v>
      </c>
      <c r="L9475" s="6">
        <f t="shared" si="298"/>
        <v>1.4000000000000001</v>
      </c>
      <c r="M9475" s="8">
        <f t="shared" si="299"/>
        <v>138.6</v>
      </c>
      <c r="N9475" s="21">
        <f>(sales[[#This Row],[Price]]*sales[[#This Row],[Qty]])-(sales[[#This Row],[Discount_Amt]]*sales[[#This Row],[Qty]])</f>
        <v>137.19999999999999</v>
      </c>
    </row>
    <row r="9476" spans="2:14" hidden="1" x14ac:dyDescent="0.35">
      <c r="B9476" s="7">
        <v>2033474</v>
      </c>
      <c r="C9476" s="1" t="s">
        <v>6</v>
      </c>
      <c r="D9476" s="1" t="s">
        <v>28</v>
      </c>
      <c r="E9476" s="1" t="s">
        <v>48</v>
      </c>
      <c r="F9476" s="1" t="s">
        <v>518</v>
      </c>
      <c r="G9476" s="3">
        <v>45482</v>
      </c>
      <c r="H9476" s="3">
        <v>45483</v>
      </c>
      <c r="I9476" s="6">
        <v>230</v>
      </c>
      <c r="J9476" s="1">
        <v>3</v>
      </c>
      <c r="K9476" s="4">
        <v>0.02</v>
      </c>
      <c r="L9476" s="6">
        <f t="shared" si="298"/>
        <v>4.6000000000000005</v>
      </c>
      <c r="M9476" s="8">
        <f t="shared" si="299"/>
        <v>685.4</v>
      </c>
      <c r="N9476" s="21">
        <f>(sales[[#This Row],[Price]]*sales[[#This Row],[Qty]])-(sales[[#This Row],[Discount_Amt]]*sales[[#This Row],[Qty]])</f>
        <v>676.2</v>
      </c>
    </row>
    <row r="9477" spans="2:14" hidden="1" x14ac:dyDescent="0.35">
      <c r="B9477" s="7">
        <v>2033475</v>
      </c>
      <c r="C9477" s="1" t="s">
        <v>7</v>
      </c>
      <c r="D9477" s="1" t="s">
        <v>29</v>
      </c>
      <c r="E9477" s="1" t="s">
        <v>49</v>
      </c>
      <c r="F9477" s="1" t="s">
        <v>519</v>
      </c>
      <c r="G9477" s="3">
        <v>45482</v>
      </c>
      <c r="H9477" s="3">
        <v>45490</v>
      </c>
      <c r="I9477" s="6">
        <v>7999</v>
      </c>
      <c r="J9477" s="1">
        <v>2</v>
      </c>
      <c r="K9477" s="4">
        <v>0.02</v>
      </c>
      <c r="L9477" s="6">
        <f t="shared" si="298"/>
        <v>159.97999999999999</v>
      </c>
      <c r="M9477" s="8">
        <f t="shared" si="299"/>
        <v>15838.02</v>
      </c>
      <c r="N9477" s="21">
        <f>(sales[[#This Row],[Price]]*sales[[#This Row],[Qty]])-(sales[[#This Row],[Discount_Amt]]*sales[[#This Row],[Qty]])</f>
        <v>15678.04</v>
      </c>
    </row>
    <row r="9478" spans="2:14" x14ac:dyDescent="0.35">
      <c r="B9478" s="7">
        <v>2033476</v>
      </c>
      <c r="C9478" s="1" t="s">
        <v>10</v>
      </c>
      <c r="D9478" s="1" t="s">
        <v>25</v>
      </c>
      <c r="E9478" s="1" t="s">
        <v>50</v>
      </c>
      <c r="F9478" s="1" t="s">
        <v>521</v>
      </c>
      <c r="G9478" s="3">
        <v>45482</v>
      </c>
      <c r="H9478" s="3">
        <v>45484</v>
      </c>
      <c r="I9478" s="6">
        <v>850</v>
      </c>
      <c r="J9478" s="1">
        <v>7</v>
      </c>
      <c r="K9478" s="4">
        <v>0.02</v>
      </c>
      <c r="L9478" s="6">
        <f t="shared" si="298"/>
        <v>17</v>
      </c>
      <c r="M9478" s="8">
        <f t="shared" si="299"/>
        <v>5933</v>
      </c>
      <c r="N9478" s="21">
        <f>(sales[[#This Row],[Price]]*sales[[#This Row],[Qty]])-(sales[[#This Row],[Discount_Amt]]*sales[[#This Row],[Qty]])</f>
        <v>5831</v>
      </c>
    </row>
    <row r="9479" spans="2:14" hidden="1" x14ac:dyDescent="0.35">
      <c r="B9479" s="7">
        <v>2033477</v>
      </c>
      <c r="C9479" s="1" t="s">
        <v>8</v>
      </c>
      <c r="D9479" s="1" t="s">
        <v>26</v>
      </c>
      <c r="E9479" s="1" t="s">
        <v>51</v>
      </c>
      <c r="F9479" s="1" t="s">
        <v>520</v>
      </c>
      <c r="G9479" s="3">
        <v>45482</v>
      </c>
      <c r="H9479" s="3">
        <v>45485</v>
      </c>
      <c r="I9479" s="6">
        <v>65000</v>
      </c>
      <c r="J9479" s="1">
        <v>2</v>
      </c>
      <c r="K9479" s="4">
        <v>7.0000000000000007E-2</v>
      </c>
      <c r="L9479" s="6">
        <f t="shared" si="298"/>
        <v>4550</v>
      </c>
      <c r="M9479" s="8">
        <f t="shared" si="299"/>
        <v>125450</v>
      </c>
      <c r="N9479" s="21">
        <f>(sales[[#This Row],[Price]]*sales[[#This Row],[Qty]])-(sales[[#This Row],[Discount_Amt]]*sales[[#This Row],[Qty]])</f>
        <v>120900</v>
      </c>
    </row>
    <row r="9480" spans="2:14" hidden="1" x14ac:dyDescent="0.35">
      <c r="B9480" s="7">
        <v>2033478</v>
      </c>
      <c r="C9480" s="1" t="s">
        <v>9</v>
      </c>
      <c r="D9480" s="1" t="s">
        <v>27</v>
      </c>
      <c r="E9480" s="1" t="s">
        <v>506</v>
      </c>
      <c r="F9480" s="1" t="s">
        <v>518</v>
      </c>
      <c r="G9480" s="3">
        <v>45482</v>
      </c>
      <c r="H9480" s="3">
        <v>45487</v>
      </c>
      <c r="I9480" s="6">
        <v>450</v>
      </c>
      <c r="J9480" s="1">
        <v>1</v>
      </c>
      <c r="K9480" s="4">
        <v>0.03</v>
      </c>
      <c r="L9480" s="6">
        <f t="shared" si="298"/>
        <v>13.5</v>
      </c>
      <c r="M9480" s="8">
        <f t="shared" si="299"/>
        <v>436.5</v>
      </c>
      <c r="N9480" s="21">
        <f>(sales[[#This Row],[Price]]*sales[[#This Row],[Qty]])-(sales[[#This Row],[Discount_Amt]]*sales[[#This Row],[Qty]])</f>
        <v>436.5</v>
      </c>
    </row>
    <row r="9481" spans="2:14" x14ac:dyDescent="0.35">
      <c r="B9481" s="7">
        <v>2033479</v>
      </c>
      <c r="C9481" s="1" t="s">
        <v>11</v>
      </c>
      <c r="D9481" s="1" t="s">
        <v>28</v>
      </c>
      <c r="E9481" s="1" t="s">
        <v>507</v>
      </c>
      <c r="F9481" s="1" t="s">
        <v>519</v>
      </c>
      <c r="G9481" s="3">
        <v>45482</v>
      </c>
      <c r="H9481" s="3">
        <v>45483</v>
      </c>
      <c r="I9481" s="6">
        <v>1299</v>
      </c>
      <c r="J9481" s="1">
        <v>1</v>
      </c>
      <c r="K9481" s="4">
        <v>0.08</v>
      </c>
      <c r="L9481" s="6">
        <f t="shared" si="298"/>
        <v>103.92</v>
      </c>
      <c r="M9481" s="8">
        <f t="shared" si="299"/>
        <v>1195.08</v>
      </c>
      <c r="N9481" s="21">
        <f>(sales[[#This Row],[Price]]*sales[[#This Row],[Qty]])-(sales[[#This Row],[Discount_Amt]]*sales[[#This Row],[Qty]])</f>
        <v>1195.08</v>
      </c>
    </row>
    <row r="9482" spans="2:14" x14ac:dyDescent="0.35">
      <c r="B9482" s="7">
        <v>2033480</v>
      </c>
      <c r="C9482" s="1" t="s">
        <v>12</v>
      </c>
      <c r="D9482" s="1" t="s">
        <v>29</v>
      </c>
      <c r="E9482" s="1" t="s">
        <v>508</v>
      </c>
      <c r="F9482" s="1" t="s">
        <v>520</v>
      </c>
      <c r="G9482" s="3">
        <v>45482</v>
      </c>
      <c r="H9482" s="3">
        <v>45490</v>
      </c>
      <c r="I9482" s="6">
        <v>1700</v>
      </c>
      <c r="J9482" s="1">
        <v>1</v>
      </c>
      <c r="K9482" s="4">
        <v>0.05</v>
      </c>
      <c r="L9482" s="6">
        <f t="shared" si="298"/>
        <v>85</v>
      </c>
      <c r="M9482" s="8">
        <f t="shared" si="299"/>
        <v>1615</v>
      </c>
      <c r="N9482" s="21">
        <f>(sales[[#This Row],[Price]]*sales[[#This Row],[Qty]])-(sales[[#This Row],[Discount_Amt]]*sales[[#This Row],[Qty]])</f>
        <v>1615</v>
      </c>
    </row>
    <row r="9483" spans="2:14" hidden="1" x14ac:dyDescent="0.35">
      <c r="B9483" s="7">
        <v>2033481</v>
      </c>
      <c r="C9483" s="1" t="s">
        <v>13</v>
      </c>
      <c r="D9483" s="1" t="s">
        <v>25</v>
      </c>
      <c r="E9483" s="1" t="s">
        <v>31</v>
      </c>
      <c r="F9483" s="1" t="s">
        <v>521</v>
      </c>
      <c r="G9483" s="3">
        <v>45482</v>
      </c>
      <c r="H9483" s="3">
        <v>45484</v>
      </c>
      <c r="I9483" s="6">
        <v>55000</v>
      </c>
      <c r="J9483" s="1">
        <v>2</v>
      </c>
      <c r="K9483" s="4">
        <v>0.05</v>
      </c>
      <c r="L9483" s="6">
        <f t="shared" si="298"/>
        <v>2750</v>
      </c>
      <c r="M9483" s="8">
        <f t="shared" si="299"/>
        <v>107250</v>
      </c>
      <c r="N9483" s="21">
        <f>(sales[[#This Row],[Price]]*sales[[#This Row],[Qty]])-(sales[[#This Row],[Discount_Amt]]*sales[[#This Row],[Qty]])</f>
        <v>104500</v>
      </c>
    </row>
    <row r="9484" spans="2:14" hidden="1" x14ac:dyDescent="0.35">
      <c r="B9484" s="7">
        <v>2033482</v>
      </c>
      <c r="C9484" s="1" t="s">
        <v>14</v>
      </c>
      <c r="D9484" s="1" t="s">
        <v>482</v>
      </c>
      <c r="E9484" s="1" t="s">
        <v>32</v>
      </c>
      <c r="F9484" s="1" t="s">
        <v>518</v>
      </c>
      <c r="G9484" s="3">
        <v>45482</v>
      </c>
      <c r="H9484" s="3">
        <v>45485</v>
      </c>
      <c r="I9484" s="6">
        <v>57999</v>
      </c>
      <c r="J9484" s="1">
        <v>1</v>
      </c>
      <c r="K9484" s="4">
        <v>0.05</v>
      </c>
      <c r="L9484" s="6">
        <f t="shared" si="298"/>
        <v>2899.9500000000003</v>
      </c>
      <c r="M9484" s="8">
        <f t="shared" si="299"/>
        <v>55099.05</v>
      </c>
      <c r="N9484" s="21">
        <f>(sales[[#This Row],[Price]]*sales[[#This Row],[Qty]])-(sales[[#This Row],[Discount_Amt]]*sales[[#This Row],[Qty]])</f>
        <v>55099.05</v>
      </c>
    </row>
    <row r="9485" spans="2:14" hidden="1" x14ac:dyDescent="0.35">
      <c r="B9485" s="7">
        <v>2033483</v>
      </c>
      <c r="C9485" s="1" t="s">
        <v>15</v>
      </c>
      <c r="D9485" s="1" t="s">
        <v>25</v>
      </c>
      <c r="E9485" s="1" t="s">
        <v>38</v>
      </c>
      <c r="F9485" s="1" t="s">
        <v>518</v>
      </c>
      <c r="G9485" s="3">
        <v>45482</v>
      </c>
      <c r="H9485" s="3">
        <v>45487</v>
      </c>
      <c r="I9485" s="6">
        <v>1399</v>
      </c>
      <c r="J9485" s="1">
        <v>2</v>
      </c>
      <c r="K9485" s="4">
        <v>0.05</v>
      </c>
      <c r="L9485" s="6">
        <f t="shared" si="298"/>
        <v>69.95</v>
      </c>
      <c r="M9485" s="8">
        <f t="shared" si="299"/>
        <v>2728.05</v>
      </c>
      <c r="N9485" s="21">
        <f>(sales[[#This Row],[Price]]*sales[[#This Row],[Qty]])-(sales[[#This Row],[Discount_Amt]]*sales[[#This Row],[Qty]])</f>
        <v>2658.1</v>
      </c>
    </row>
    <row r="9486" spans="2:14" hidden="1" x14ac:dyDescent="0.35">
      <c r="B9486" s="7">
        <v>2033484</v>
      </c>
      <c r="C9486" s="1" t="s">
        <v>16</v>
      </c>
      <c r="D9486" s="1" t="s">
        <v>26</v>
      </c>
      <c r="E9486" s="1" t="s">
        <v>33</v>
      </c>
      <c r="F9486" s="1" t="s">
        <v>519</v>
      </c>
      <c r="G9486" s="3">
        <v>45482</v>
      </c>
      <c r="H9486" s="3">
        <v>45483</v>
      </c>
      <c r="I9486" s="6">
        <v>999</v>
      </c>
      <c r="J9486" s="1">
        <v>7</v>
      </c>
      <c r="K9486" s="4">
        <v>0.03</v>
      </c>
      <c r="L9486" s="6">
        <f t="shared" si="298"/>
        <v>29.97</v>
      </c>
      <c r="M9486" s="8">
        <f t="shared" si="299"/>
        <v>6963.03</v>
      </c>
      <c r="N9486" s="21">
        <f>(sales[[#This Row],[Price]]*sales[[#This Row],[Qty]])-(sales[[#This Row],[Discount_Amt]]*sales[[#This Row],[Qty]])</f>
        <v>6783.21</v>
      </c>
    </row>
    <row r="9487" spans="2:14" x14ac:dyDescent="0.35">
      <c r="B9487" s="7">
        <v>2033485</v>
      </c>
      <c r="C9487" s="1" t="s">
        <v>17</v>
      </c>
      <c r="D9487" s="1" t="s">
        <v>27</v>
      </c>
      <c r="E9487" s="1" t="s">
        <v>34</v>
      </c>
      <c r="F9487" s="1" t="s">
        <v>521</v>
      </c>
      <c r="G9487" s="3">
        <v>45482</v>
      </c>
      <c r="H9487" s="3">
        <v>45490</v>
      </c>
      <c r="I9487" s="6">
        <v>2099</v>
      </c>
      <c r="J9487" s="1">
        <v>2</v>
      </c>
      <c r="K9487" s="4">
        <v>0.1</v>
      </c>
      <c r="L9487" s="6">
        <f t="shared" si="298"/>
        <v>209.9</v>
      </c>
      <c r="M9487" s="8">
        <f t="shared" si="299"/>
        <v>3988.1</v>
      </c>
      <c r="N9487" s="21">
        <f>(sales[[#This Row],[Price]]*sales[[#This Row],[Qty]])-(sales[[#This Row],[Discount_Amt]]*sales[[#This Row],[Qty]])</f>
        <v>3778.2</v>
      </c>
    </row>
    <row r="9488" spans="2:14" hidden="1" x14ac:dyDescent="0.35">
      <c r="B9488" s="7">
        <v>2033486</v>
      </c>
      <c r="C9488" s="1" t="s">
        <v>18</v>
      </c>
      <c r="D9488" s="1" t="s">
        <v>28</v>
      </c>
      <c r="E9488" s="1" t="s">
        <v>35</v>
      </c>
      <c r="F9488" s="1" t="s">
        <v>520</v>
      </c>
      <c r="G9488" s="3">
        <v>45482</v>
      </c>
      <c r="H9488" s="3">
        <v>45484</v>
      </c>
      <c r="I9488" s="6">
        <v>11000</v>
      </c>
      <c r="J9488" s="1">
        <v>2</v>
      </c>
      <c r="K9488" s="4">
        <v>0.05</v>
      </c>
      <c r="L9488" s="6">
        <f t="shared" si="298"/>
        <v>550</v>
      </c>
      <c r="M9488" s="8">
        <f t="shared" si="299"/>
        <v>21450</v>
      </c>
      <c r="N9488" s="21">
        <f>(sales[[#This Row],[Price]]*sales[[#This Row],[Qty]])-(sales[[#This Row],[Discount_Amt]]*sales[[#This Row],[Qty]])</f>
        <v>20900</v>
      </c>
    </row>
    <row r="9489" spans="2:14" hidden="1" x14ac:dyDescent="0.35">
      <c r="B9489" s="7">
        <v>2033487</v>
      </c>
      <c r="C9489" s="1" t="s">
        <v>19</v>
      </c>
      <c r="D9489" s="1" t="s">
        <v>29</v>
      </c>
      <c r="E9489" s="1" t="s">
        <v>36</v>
      </c>
      <c r="F9489" s="1" t="s">
        <v>518</v>
      </c>
      <c r="G9489" s="3">
        <v>45482</v>
      </c>
      <c r="H9489" s="3">
        <v>45485</v>
      </c>
      <c r="I9489" s="6">
        <v>800</v>
      </c>
      <c r="J9489" s="1">
        <v>1</v>
      </c>
      <c r="K9489" s="4">
        <v>0.05</v>
      </c>
      <c r="L9489" s="6">
        <f t="shared" si="298"/>
        <v>40</v>
      </c>
      <c r="M9489" s="8">
        <f t="shared" si="299"/>
        <v>760</v>
      </c>
      <c r="N9489" s="21">
        <f>(sales[[#This Row],[Price]]*sales[[#This Row],[Qty]])-(sales[[#This Row],[Discount_Amt]]*sales[[#This Row],[Qty]])</f>
        <v>760</v>
      </c>
    </row>
    <row r="9490" spans="2:14" hidden="1" x14ac:dyDescent="0.35">
      <c r="B9490" s="7">
        <v>2033488</v>
      </c>
      <c r="C9490" s="1" t="s">
        <v>20</v>
      </c>
      <c r="D9490" s="1" t="s">
        <v>25</v>
      </c>
      <c r="E9490" s="1" t="s">
        <v>37</v>
      </c>
      <c r="F9490" s="1" t="s">
        <v>519</v>
      </c>
      <c r="G9490" s="3">
        <v>45482</v>
      </c>
      <c r="H9490" s="3">
        <v>45487</v>
      </c>
      <c r="I9490" s="6">
        <v>5500</v>
      </c>
      <c r="J9490" s="1">
        <v>2</v>
      </c>
      <c r="K9490" s="4">
        <v>0.02</v>
      </c>
      <c r="L9490" s="6">
        <f t="shared" si="298"/>
        <v>110</v>
      </c>
      <c r="M9490" s="8">
        <f t="shared" si="299"/>
        <v>10890</v>
      </c>
      <c r="N9490" s="21">
        <f>(sales[[#This Row],[Price]]*sales[[#This Row],[Qty]])-(sales[[#This Row],[Discount_Amt]]*sales[[#This Row],[Qty]])</f>
        <v>10780</v>
      </c>
    </row>
    <row r="9491" spans="2:14" hidden="1" x14ac:dyDescent="0.35">
      <c r="B9491" s="7">
        <v>2033489</v>
      </c>
      <c r="C9491" s="1" t="s">
        <v>21</v>
      </c>
      <c r="D9491" s="1" t="s">
        <v>30</v>
      </c>
      <c r="E9491" s="1" t="s">
        <v>39</v>
      </c>
      <c r="F9491" s="1" t="s">
        <v>520</v>
      </c>
      <c r="G9491" s="3">
        <v>45482</v>
      </c>
      <c r="H9491" s="3">
        <v>45483</v>
      </c>
      <c r="I9491" s="6">
        <v>1350</v>
      </c>
      <c r="J9491" s="1">
        <v>4</v>
      </c>
      <c r="K9491" s="4">
        <v>0.06</v>
      </c>
      <c r="L9491" s="6">
        <f t="shared" si="298"/>
        <v>81</v>
      </c>
      <c r="M9491" s="8">
        <f t="shared" si="299"/>
        <v>5319</v>
      </c>
      <c r="N9491" s="21">
        <f>(sales[[#This Row],[Price]]*sales[[#This Row],[Qty]])-(sales[[#This Row],[Discount_Amt]]*sales[[#This Row],[Qty]])</f>
        <v>5076</v>
      </c>
    </row>
    <row r="9492" spans="2:14" hidden="1" x14ac:dyDescent="0.35">
      <c r="B9492" s="7">
        <v>2033490</v>
      </c>
      <c r="C9492" s="1" t="s">
        <v>22</v>
      </c>
      <c r="D9492" s="1" t="s">
        <v>27</v>
      </c>
      <c r="E9492" s="1" t="s">
        <v>40</v>
      </c>
      <c r="F9492" s="1" t="s">
        <v>521</v>
      </c>
      <c r="G9492" s="3">
        <v>45482</v>
      </c>
      <c r="H9492" s="3">
        <v>45490</v>
      </c>
      <c r="I9492" s="6">
        <v>4500</v>
      </c>
      <c r="J9492" s="1">
        <v>3</v>
      </c>
      <c r="K9492" s="4">
        <v>0.15</v>
      </c>
      <c r="L9492" s="6">
        <f t="shared" si="298"/>
        <v>675</v>
      </c>
      <c r="M9492" s="8">
        <f t="shared" si="299"/>
        <v>12825</v>
      </c>
      <c r="N9492" s="21">
        <f>(sales[[#This Row],[Price]]*sales[[#This Row],[Qty]])-(sales[[#This Row],[Discount_Amt]]*sales[[#This Row],[Qty]])</f>
        <v>11475</v>
      </c>
    </row>
    <row r="9493" spans="2:14" hidden="1" x14ac:dyDescent="0.35">
      <c r="B9493" s="7">
        <v>2033491</v>
      </c>
      <c r="C9493" s="1" t="s">
        <v>23</v>
      </c>
      <c r="D9493" s="1" t="s">
        <v>28</v>
      </c>
      <c r="E9493" s="1" t="s">
        <v>41</v>
      </c>
      <c r="F9493" s="1" t="s">
        <v>518</v>
      </c>
      <c r="G9493" s="3">
        <v>45482</v>
      </c>
      <c r="H9493" s="3">
        <v>45484</v>
      </c>
      <c r="I9493" s="6">
        <v>2350</v>
      </c>
      <c r="J9493" s="1">
        <v>2</v>
      </c>
      <c r="K9493" s="4">
        <v>0.02</v>
      </c>
      <c r="L9493" s="6">
        <f t="shared" si="298"/>
        <v>47</v>
      </c>
      <c r="M9493" s="8">
        <f t="shared" si="299"/>
        <v>4653</v>
      </c>
      <c r="N9493" s="21">
        <f>(sales[[#This Row],[Price]]*sales[[#This Row],[Qty]])-(sales[[#This Row],[Discount_Amt]]*sales[[#This Row],[Qty]])</f>
        <v>4606</v>
      </c>
    </row>
    <row r="9494" spans="2:14" hidden="1" x14ac:dyDescent="0.35">
      <c r="B9494" s="7">
        <v>2033492</v>
      </c>
      <c r="C9494" s="1" t="s">
        <v>24</v>
      </c>
      <c r="D9494" s="1" t="s">
        <v>29</v>
      </c>
      <c r="E9494" s="1" t="s">
        <v>42</v>
      </c>
      <c r="F9494" s="1" t="s">
        <v>518</v>
      </c>
      <c r="G9494" s="3">
        <v>45482</v>
      </c>
      <c r="H9494" s="3">
        <v>45485</v>
      </c>
      <c r="I9494" s="6">
        <v>90</v>
      </c>
      <c r="J9494" s="1">
        <v>1</v>
      </c>
      <c r="K9494" s="4">
        <v>0.02</v>
      </c>
      <c r="L9494" s="6">
        <f t="shared" si="298"/>
        <v>1.8</v>
      </c>
      <c r="M9494" s="8">
        <f t="shared" si="299"/>
        <v>88.2</v>
      </c>
      <c r="N9494" s="21">
        <f>(sales[[#This Row],[Price]]*sales[[#This Row],[Qty]])-(sales[[#This Row],[Discount_Amt]]*sales[[#This Row],[Qty]])</f>
        <v>88.2</v>
      </c>
    </row>
    <row r="9495" spans="2:14" hidden="1" x14ac:dyDescent="0.35">
      <c r="B9495" s="7">
        <v>2033493</v>
      </c>
      <c r="C9495" s="1" t="s">
        <v>4</v>
      </c>
      <c r="D9495" s="1" t="s">
        <v>25</v>
      </c>
      <c r="E9495" s="1" t="s">
        <v>43</v>
      </c>
      <c r="F9495" s="1" t="s">
        <v>519</v>
      </c>
      <c r="G9495" s="3">
        <v>45482</v>
      </c>
      <c r="H9495" s="3">
        <v>45487</v>
      </c>
      <c r="I9495" s="6">
        <v>280</v>
      </c>
      <c r="J9495" s="1">
        <v>1</v>
      </c>
      <c r="K9495" s="4">
        <v>0.02</v>
      </c>
      <c r="L9495" s="6">
        <f t="shared" si="298"/>
        <v>5.6000000000000005</v>
      </c>
      <c r="M9495" s="8">
        <f t="shared" si="299"/>
        <v>274.39999999999998</v>
      </c>
      <c r="N9495" s="21">
        <f>(sales[[#This Row],[Price]]*sales[[#This Row],[Qty]])-(sales[[#This Row],[Discount_Amt]]*sales[[#This Row],[Qty]])</f>
        <v>274.39999999999998</v>
      </c>
    </row>
    <row r="9496" spans="2:14" hidden="1" x14ac:dyDescent="0.35">
      <c r="B9496" s="7">
        <v>2033494</v>
      </c>
      <c r="C9496" s="1" t="s">
        <v>5</v>
      </c>
      <c r="D9496" s="1" t="s">
        <v>26</v>
      </c>
      <c r="E9496" s="1" t="s">
        <v>44</v>
      </c>
      <c r="F9496" s="1" t="s">
        <v>521</v>
      </c>
      <c r="G9496" s="3">
        <v>45482</v>
      </c>
      <c r="H9496" s="3">
        <v>45483</v>
      </c>
      <c r="I9496" s="6">
        <v>70</v>
      </c>
      <c r="J9496" s="1">
        <v>2</v>
      </c>
      <c r="K9496" s="4">
        <v>0.02</v>
      </c>
      <c r="L9496" s="6">
        <f t="shared" si="298"/>
        <v>1.4000000000000001</v>
      </c>
      <c r="M9496" s="8">
        <f t="shared" si="299"/>
        <v>138.6</v>
      </c>
      <c r="N9496" s="21">
        <f>(sales[[#This Row],[Price]]*sales[[#This Row],[Qty]])-(sales[[#This Row],[Discount_Amt]]*sales[[#This Row],[Qty]])</f>
        <v>137.19999999999999</v>
      </c>
    </row>
    <row r="9497" spans="2:14" hidden="1" x14ac:dyDescent="0.35">
      <c r="B9497" s="7">
        <v>2033495</v>
      </c>
      <c r="C9497" s="1" t="s">
        <v>6</v>
      </c>
      <c r="D9497" s="1" t="s">
        <v>27</v>
      </c>
      <c r="E9497" s="1" t="s">
        <v>45</v>
      </c>
      <c r="F9497" s="1" t="s">
        <v>520</v>
      </c>
      <c r="G9497" s="3">
        <v>45482</v>
      </c>
      <c r="H9497" s="3">
        <v>45490</v>
      </c>
      <c r="I9497" s="6">
        <v>230</v>
      </c>
      <c r="J9497" s="1">
        <v>1</v>
      </c>
      <c r="K9497" s="4">
        <v>0.02</v>
      </c>
      <c r="L9497" s="6">
        <f t="shared" si="298"/>
        <v>4.6000000000000005</v>
      </c>
      <c r="M9497" s="8">
        <f t="shared" si="299"/>
        <v>225.4</v>
      </c>
      <c r="N9497" s="21">
        <f>(sales[[#This Row],[Price]]*sales[[#This Row],[Qty]])-(sales[[#This Row],[Discount_Amt]]*sales[[#This Row],[Qty]])</f>
        <v>225.4</v>
      </c>
    </row>
    <row r="9498" spans="2:14" hidden="1" x14ac:dyDescent="0.35">
      <c r="B9498" s="7">
        <v>2033496</v>
      </c>
      <c r="C9498" s="1" t="s">
        <v>7</v>
      </c>
      <c r="D9498" s="1" t="s">
        <v>28</v>
      </c>
      <c r="E9498" s="1" t="s">
        <v>46</v>
      </c>
      <c r="F9498" s="1" t="s">
        <v>518</v>
      </c>
      <c r="G9498" s="3">
        <v>45482</v>
      </c>
      <c r="H9498" s="3">
        <v>45484</v>
      </c>
      <c r="I9498" s="6">
        <v>7999</v>
      </c>
      <c r="J9498" s="1">
        <v>3</v>
      </c>
      <c r="K9498" s="4">
        <v>0.02</v>
      </c>
      <c r="L9498" s="6">
        <f t="shared" si="298"/>
        <v>159.97999999999999</v>
      </c>
      <c r="M9498" s="8">
        <f t="shared" si="299"/>
        <v>23837.02</v>
      </c>
      <c r="N9498" s="21">
        <f>(sales[[#This Row],[Price]]*sales[[#This Row],[Qty]])-(sales[[#This Row],[Discount_Amt]]*sales[[#This Row],[Qty]])</f>
        <v>23517.06</v>
      </c>
    </row>
    <row r="9499" spans="2:14" x14ac:dyDescent="0.35">
      <c r="B9499" s="7">
        <v>2033497</v>
      </c>
      <c r="C9499" s="1" t="s">
        <v>10</v>
      </c>
      <c r="D9499" s="1" t="s">
        <v>29</v>
      </c>
      <c r="E9499" s="1" t="s">
        <v>47</v>
      </c>
      <c r="F9499" s="1" t="s">
        <v>519</v>
      </c>
      <c r="G9499" s="3">
        <v>45482</v>
      </c>
      <c r="H9499" s="3">
        <v>45485</v>
      </c>
      <c r="I9499" s="6">
        <v>850</v>
      </c>
      <c r="J9499" s="1">
        <v>2</v>
      </c>
      <c r="K9499" s="4">
        <v>0.02</v>
      </c>
      <c r="L9499" s="6">
        <f t="shared" si="298"/>
        <v>17</v>
      </c>
      <c r="M9499" s="8">
        <f t="shared" si="299"/>
        <v>1683</v>
      </c>
      <c r="N9499" s="21">
        <f>(sales[[#This Row],[Price]]*sales[[#This Row],[Qty]])-(sales[[#This Row],[Discount_Amt]]*sales[[#This Row],[Qty]])</f>
        <v>1666</v>
      </c>
    </row>
    <row r="9500" spans="2:14" hidden="1" x14ac:dyDescent="0.35">
      <c r="B9500" s="7">
        <v>2033498</v>
      </c>
      <c r="C9500" s="1" t="s">
        <v>8</v>
      </c>
      <c r="D9500" s="1" t="s">
        <v>25</v>
      </c>
      <c r="E9500" s="1" t="s">
        <v>48</v>
      </c>
      <c r="F9500" s="1" t="s">
        <v>520</v>
      </c>
      <c r="G9500" s="3">
        <v>45482</v>
      </c>
      <c r="H9500" s="3">
        <v>45487</v>
      </c>
      <c r="I9500" s="6">
        <v>65000</v>
      </c>
      <c r="J9500" s="1">
        <v>1</v>
      </c>
      <c r="K9500" s="4">
        <v>0.02</v>
      </c>
      <c r="L9500" s="6">
        <f t="shared" si="298"/>
        <v>1300</v>
      </c>
      <c r="M9500" s="8">
        <f t="shared" si="299"/>
        <v>63700</v>
      </c>
      <c r="N9500" s="21">
        <f>(sales[[#This Row],[Price]]*sales[[#This Row],[Qty]])-(sales[[#This Row],[Discount_Amt]]*sales[[#This Row],[Qty]])</f>
        <v>63700</v>
      </c>
    </row>
    <row r="9501" spans="2:14" hidden="1" x14ac:dyDescent="0.35">
      <c r="B9501" s="7">
        <v>2033499</v>
      </c>
      <c r="C9501" s="1" t="s">
        <v>9</v>
      </c>
      <c r="D9501" s="1" t="s">
        <v>26</v>
      </c>
      <c r="E9501" s="1" t="s">
        <v>49</v>
      </c>
      <c r="F9501" s="1" t="s">
        <v>521</v>
      </c>
      <c r="G9501" s="3">
        <v>45482</v>
      </c>
      <c r="H9501" s="3">
        <v>45483</v>
      </c>
      <c r="I9501" s="6">
        <v>450</v>
      </c>
      <c r="J9501" s="1">
        <v>2</v>
      </c>
      <c r="K9501" s="4">
        <v>7.0000000000000007E-2</v>
      </c>
      <c r="L9501" s="6">
        <f t="shared" si="298"/>
        <v>31.500000000000004</v>
      </c>
      <c r="M9501" s="8">
        <f t="shared" si="299"/>
        <v>868.5</v>
      </c>
      <c r="N9501" s="21">
        <f>(sales[[#This Row],[Price]]*sales[[#This Row],[Qty]])-(sales[[#This Row],[Discount_Amt]]*sales[[#This Row],[Qty]])</f>
        <v>837</v>
      </c>
    </row>
    <row r="9502" spans="2:14" x14ac:dyDescent="0.35">
      <c r="B9502" s="7">
        <v>2033500</v>
      </c>
      <c r="C9502" s="1" t="s">
        <v>11</v>
      </c>
      <c r="D9502" s="1" t="s">
        <v>27</v>
      </c>
      <c r="E9502" s="1" t="s">
        <v>50</v>
      </c>
      <c r="F9502" s="1" t="s">
        <v>518</v>
      </c>
      <c r="G9502" s="3">
        <v>45482</v>
      </c>
      <c r="H9502" s="3">
        <v>45490</v>
      </c>
      <c r="I9502" s="6">
        <v>1299</v>
      </c>
      <c r="J9502" s="1">
        <v>1</v>
      </c>
      <c r="K9502" s="4">
        <v>0.03</v>
      </c>
      <c r="L9502" s="6">
        <f t="shared" si="298"/>
        <v>38.97</v>
      </c>
      <c r="M9502" s="8">
        <f t="shared" si="299"/>
        <v>1260.03</v>
      </c>
      <c r="N9502" s="21">
        <f>(sales[[#This Row],[Price]]*sales[[#This Row],[Qty]])-(sales[[#This Row],[Discount_Amt]]*sales[[#This Row],[Qty]])</f>
        <v>1260.03</v>
      </c>
    </row>
    <row r="9503" spans="2:14" x14ac:dyDescent="0.35">
      <c r="B9503" s="7">
        <v>2033501</v>
      </c>
      <c r="C9503" s="1" t="s">
        <v>12</v>
      </c>
      <c r="D9503" s="1" t="s">
        <v>28</v>
      </c>
      <c r="E9503" s="1" t="s">
        <v>51</v>
      </c>
      <c r="F9503" s="1" t="s">
        <v>518</v>
      </c>
      <c r="G9503" s="3">
        <v>45482</v>
      </c>
      <c r="H9503" s="3">
        <v>45484</v>
      </c>
      <c r="I9503" s="6">
        <v>1700</v>
      </c>
      <c r="J9503" s="1">
        <v>2</v>
      </c>
      <c r="K9503" s="4">
        <v>0.08</v>
      </c>
      <c r="L9503" s="6">
        <f t="shared" si="298"/>
        <v>136</v>
      </c>
      <c r="M9503" s="8">
        <f t="shared" si="299"/>
        <v>3264</v>
      </c>
      <c r="N9503" s="21">
        <f>(sales[[#This Row],[Price]]*sales[[#This Row],[Qty]])-(sales[[#This Row],[Discount_Amt]]*sales[[#This Row],[Qty]])</f>
        <v>3128</v>
      </c>
    </row>
    <row r="9504" spans="2:14" hidden="1" x14ac:dyDescent="0.35">
      <c r="B9504" s="7">
        <v>2033502</v>
      </c>
      <c r="C9504" s="1" t="s">
        <v>13</v>
      </c>
      <c r="D9504" s="1" t="s">
        <v>29</v>
      </c>
      <c r="E9504" s="1" t="s">
        <v>506</v>
      </c>
      <c r="F9504" s="1" t="s">
        <v>519</v>
      </c>
      <c r="G9504" s="3">
        <v>45482</v>
      </c>
      <c r="H9504" s="3">
        <v>45485</v>
      </c>
      <c r="I9504" s="6">
        <v>55000</v>
      </c>
      <c r="J9504" s="1">
        <v>3</v>
      </c>
      <c r="K9504" s="4">
        <v>0.05</v>
      </c>
      <c r="L9504" s="6">
        <f t="shared" si="298"/>
        <v>2750</v>
      </c>
      <c r="M9504" s="8">
        <f t="shared" si="299"/>
        <v>162250</v>
      </c>
      <c r="N9504" s="21">
        <f>(sales[[#This Row],[Price]]*sales[[#This Row],[Qty]])-(sales[[#This Row],[Discount_Amt]]*sales[[#This Row],[Qty]])</f>
        <v>156750</v>
      </c>
    </row>
    <row r="9505" spans="2:14" hidden="1" x14ac:dyDescent="0.35">
      <c r="B9505" s="7">
        <v>2033503</v>
      </c>
      <c r="C9505" s="1" t="s">
        <v>14</v>
      </c>
      <c r="D9505" s="1" t="s">
        <v>25</v>
      </c>
      <c r="E9505" s="1" t="s">
        <v>507</v>
      </c>
      <c r="F9505" s="1" t="s">
        <v>521</v>
      </c>
      <c r="G9505" s="3">
        <v>45482</v>
      </c>
      <c r="H9505" s="3">
        <v>45487</v>
      </c>
      <c r="I9505" s="6">
        <v>57999</v>
      </c>
      <c r="J9505" s="1">
        <v>2</v>
      </c>
      <c r="K9505" s="4">
        <v>0.05</v>
      </c>
      <c r="L9505" s="6">
        <f t="shared" si="298"/>
        <v>2899.9500000000003</v>
      </c>
      <c r="M9505" s="8">
        <f t="shared" si="299"/>
        <v>113098.05</v>
      </c>
      <c r="N9505" s="21">
        <f>(sales[[#This Row],[Price]]*sales[[#This Row],[Qty]])-(sales[[#This Row],[Discount_Amt]]*sales[[#This Row],[Qty]])</f>
        <v>110198.1</v>
      </c>
    </row>
    <row r="9506" spans="2:14" hidden="1" x14ac:dyDescent="0.35">
      <c r="B9506" s="7">
        <v>2033504</v>
      </c>
      <c r="C9506" s="1" t="s">
        <v>15</v>
      </c>
      <c r="D9506" s="1" t="s">
        <v>483</v>
      </c>
      <c r="E9506" s="1" t="s">
        <v>508</v>
      </c>
      <c r="F9506" s="1" t="s">
        <v>520</v>
      </c>
      <c r="G9506" s="3">
        <v>45482</v>
      </c>
      <c r="H9506" s="3">
        <v>45483</v>
      </c>
      <c r="I9506" s="6">
        <v>1399</v>
      </c>
      <c r="J9506" s="1">
        <v>7</v>
      </c>
      <c r="K9506" s="4">
        <v>0.05</v>
      </c>
      <c r="L9506" s="6">
        <f t="shared" si="298"/>
        <v>69.95</v>
      </c>
      <c r="M9506" s="8">
        <f t="shared" si="299"/>
        <v>9723.0499999999993</v>
      </c>
      <c r="N9506" s="21">
        <f>(sales[[#This Row],[Price]]*sales[[#This Row],[Qty]])-(sales[[#This Row],[Discount_Amt]]*sales[[#This Row],[Qty]])</f>
        <v>9303.35</v>
      </c>
    </row>
    <row r="9507" spans="2:14" hidden="1" x14ac:dyDescent="0.35">
      <c r="B9507" s="7">
        <v>2033505</v>
      </c>
      <c r="C9507" s="1" t="s">
        <v>16</v>
      </c>
      <c r="D9507" s="1" t="s">
        <v>25</v>
      </c>
      <c r="E9507" s="1" t="s">
        <v>31</v>
      </c>
      <c r="F9507" s="1" t="s">
        <v>518</v>
      </c>
      <c r="G9507" s="3">
        <v>45482</v>
      </c>
      <c r="H9507" s="3">
        <v>45490</v>
      </c>
      <c r="I9507" s="6">
        <v>999</v>
      </c>
      <c r="J9507" s="1">
        <v>2</v>
      </c>
      <c r="K9507" s="4">
        <v>0.05</v>
      </c>
      <c r="L9507" s="6">
        <f t="shared" si="298"/>
        <v>49.95</v>
      </c>
      <c r="M9507" s="8">
        <f t="shared" si="299"/>
        <v>1948.05</v>
      </c>
      <c r="N9507" s="21">
        <f>(sales[[#This Row],[Price]]*sales[[#This Row],[Qty]])-(sales[[#This Row],[Discount_Amt]]*sales[[#This Row],[Qty]])</f>
        <v>1898.1</v>
      </c>
    </row>
    <row r="9508" spans="2:14" x14ac:dyDescent="0.35">
      <c r="B9508" s="7">
        <v>2033506</v>
      </c>
      <c r="C9508" s="1" t="s">
        <v>17</v>
      </c>
      <c r="D9508" s="1" t="s">
        <v>26</v>
      </c>
      <c r="E9508" s="1" t="s">
        <v>32</v>
      </c>
      <c r="F9508" s="1" t="s">
        <v>519</v>
      </c>
      <c r="G9508" s="3">
        <v>45482</v>
      </c>
      <c r="H9508" s="3">
        <v>45484</v>
      </c>
      <c r="I9508" s="6">
        <v>2099</v>
      </c>
      <c r="J9508" s="1">
        <v>1</v>
      </c>
      <c r="K9508" s="4">
        <v>0.03</v>
      </c>
      <c r="L9508" s="6">
        <f t="shared" si="298"/>
        <v>62.97</v>
      </c>
      <c r="M9508" s="8">
        <f t="shared" si="299"/>
        <v>2036.03</v>
      </c>
      <c r="N9508" s="21">
        <f>(sales[[#This Row],[Price]]*sales[[#This Row],[Qty]])-(sales[[#This Row],[Discount_Amt]]*sales[[#This Row],[Qty]])</f>
        <v>2036.03</v>
      </c>
    </row>
    <row r="9509" spans="2:14" hidden="1" x14ac:dyDescent="0.35">
      <c r="B9509" s="7">
        <v>2033507</v>
      </c>
      <c r="C9509" s="1" t="s">
        <v>18</v>
      </c>
      <c r="D9509" s="1" t="s">
        <v>27</v>
      </c>
      <c r="E9509" s="1" t="s">
        <v>38</v>
      </c>
      <c r="F9509" s="1" t="s">
        <v>520</v>
      </c>
      <c r="G9509" s="3">
        <v>45482</v>
      </c>
      <c r="H9509" s="3">
        <v>45485</v>
      </c>
      <c r="I9509" s="6">
        <v>11000</v>
      </c>
      <c r="J9509" s="1">
        <v>1</v>
      </c>
      <c r="K9509" s="4">
        <v>0.1</v>
      </c>
      <c r="L9509" s="6">
        <f t="shared" si="298"/>
        <v>1100</v>
      </c>
      <c r="M9509" s="8">
        <f t="shared" si="299"/>
        <v>9900</v>
      </c>
      <c r="N9509" s="21">
        <f>(sales[[#This Row],[Price]]*sales[[#This Row],[Qty]])-(sales[[#This Row],[Discount_Amt]]*sales[[#This Row],[Qty]])</f>
        <v>9900</v>
      </c>
    </row>
    <row r="9510" spans="2:14" hidden="1" x14ac:dyDescent="0.35">
      <c r="B9510" s="7">
        <v>2033508</v>
      </c>
      <c r="C9510" s="1" t="s">
        <v>19</v>
      </c>
      <c r="D9510" s="1" t="s">
        <v>28</v>
      </c>
      <c r="E9510" s="1" t="s">
        <v>33</v>
      </c>
      <c r="F9510" s="1" t="s">
        <v>521</v>
      </c>
      <c r="G9510" s="3">
        <v>45482</v>
      </c>
      <c r="H9510" s="3">
        <v>45487</v>
      </c>
      <c r="I9510" s="6">
        <v>800</v>
      </c>
      <c r="J9510" s="1">
        <v>1</v>
      </c>
      <c r="K9510" s="4">
        <v>0.05</v>
      </c>
      <c r="L9510" s="6">
        <f t="shared" si="298"/>
        <v>40</v>
      </c>
      <c r="M9510" s="8">
        <f t="shared" si="299"/>
        <v>760</v>
      </c>
      <c r="N9510" s="21">
        <f>(sales[[#This Row],[Price]]*sales[[#This Row],[Qty]])-(sales[[#This Row],[Discount_Amt]]*sales[[#This Row],[Qty]])</f>
        <v>760</v>
      </c>
    </row>
    <row r="9511" spans="2:14" hidden="1" x14ac:dyDescent="0.35">
      <c r="B9511" s="7">
        <v>2033509</v>
      </c>
      <c r="C9511" s="1" t="s">
        <v>20</v>
      </c>
      <c r="D9511" s="1" t="s">
        <v>29</v>
      </c>
      <c r="E9511" s="1" t="s">
        <v>34</v>
      </c>
      <c r="F9511" s="1" t="s">
        <v>518</v>
      </c>
      <c r="G9511" s="3">
        <v>45482</v>
      </c>
      <c r="H9511" s="3">
        <v>45483</v>
      </c>
      <c r="I9511" s="6">
        <v>5500</v>
      </c>
      <c r="J9511" s="1">
        <v>2</v>
      </c>
      <c r="K9511" s="4">
        <v>0.05</v>
      </c>
      <c r="L9511" s="6">
        <f t="shared" si="298"/>
        <v>275</v>
      </c>
      <c r="M9511" s="8">
        <f t="shared" si="299"/>
        <v>10725</v>
      </c>
      <c r="N9511" s="21">
        <f>(sales[[#This Row],[Price]]*sales[[#This Row],[Qty]])-(sales[[#This Row],[Discount_Amt]]*sales[[#This Row],[Qty]])</f>
        <v>10450</v>
      </c>
    </row>
    <row r="9512" spans="2:14" hidden="1" x14ac:dyDescent="0.35">
      <c r="B9512" s="7">
        <v>2033510</v>
      </c>
      <c r="C9512" s="1" t="s">
        <v>21</v>
      </c>
      <c r="D9512" s="1" t="s">
        <v>25</v>
      </c>
      <c r="E9512" s="1" t="s">
        <v>35</v>
      </c>
      <c r="F9512" s="1" t="s">
        <v>518</v>
      </c>
      <c r="G9512" s="3">
        <v>45482</v>
      </c>
      <c r="H9512" s="3">
        <v>45490</v>
      </c>
      <c r="I9512" s="6">
        <v>1350</v>
      </c>
      <c r="J9512" s="1">
        <v>1</v>
      </c>
      <c r="K9512" s="4">
        <v>0.02</v>
      </c>
      <c r="L9512" s="6">
        <f t="shared" si="298"/>
        <v>27</v>
      </c>
      <c r="M9512" s="8">
        <f t="shared" si="299"/>
        <v>1323</v>
      </c>
      <c r="N9512" s="21">
        <f>(sales[[#This Row],[Price]]*sales[[#This Row],[Qty]])-(sales[[#This Row],[Discount_Amt]]*sales[[#This Row],[Qty]])</f>
        <v>1323</v>
      </c>
    </row>
    <row r="9513" spans="2:14" hidden="1" x14ac:dyDescent="0.35">
      <c r="B9513" s="7">
        <v>2033511</v>
      </c>
      <c r="C9513" s="1" t="s">
        <v>22</v>
      </c>
      <c r="D9513" s="1" t="s">
        <v>30</v>
      </c>
      <c r="E9513" s="1" t="s">
        <v>36</v>
      </c>
      <c r="F9513" s="1" t="s">
        <v>519</v>
      </c>
      <c r="G9513" s="3">
        <v>45482</v>
      </c>
      <c r="H9513" s="3">
        <v>45484</v>
      </c>
      <c r="I9513" s="6">
        <v>4500</v>
      </c>
      <c r="J9513" s="1">
        <v>2</v>
      </c>
      <c r="K9513" s="4">
        <v>0.06</v>
      </c>
      <c r="L9513" s="6">
        <f t="shared" si="298"/>
        <v>270</v>
      </c>
      <c r="M9513" s="8">
        <f t="shared" si="299"/>
        <v>8730</v>
      </c>
      <c r="N9513" s="21">
        <f>(sales[[#This Row],[Price]]*sales[[#This Row],[Qty]])-(sales[[#This Row],[Discount_Amt]]*sales[[#This Row],[Qty]])</f>
        <v>8460</v>
      </c>
    </row>
    <row r="9514" spans="2:14" hidden="1" x14ac:dyDescent="0.35">
      <c r="B9514" s="7">
        <v>2033512</v>
      </c>
      <c r="C9514" s="1" t="s">
        <v>23</v>
      </c>
      <c r="D9514" s="1" t="s">
        <v>27</v>
      </c>
      <c r="E9514" s="1" t="s">
        <v>37</v>
      </c>
      <c r="F9514" s="1" t="s">
        <v>521</v>
      </c>
      <c r="G9514" s="3">
        <v>45482</v>
      </c>
      <c r="H9514" s="3">
        <v>45485</v>
      </c>
      <c r="I9514" s="6">
        <v>2350</v>
      </c>
      <c r="J9514" s="1">
        <v>7</v>
      </c>
      <c r="K9514" s="4">
        <v>0.15</v>
      </c>
      <c r="L9514" s="6">
        <f t="shared" si="298"/>
        <v>352.5</v>
      </c>
      <c r="M9514" s="8">
        <f t="shared" si="299"/>
        <v>16097.5</v>
      </c>
      <c r="N9514" s="21">
        <f>(sales[[#This Row],[Price]]*sales[[#This Row],[Qty]])-(sales[[#This Row],[Discount_Amt]]*sales[[#This Row],[Qty]])</f>
        <v>13982.5</v>
      </c>
    </row>
    <row r="9515" spans="2:14" hidden="1" x14ac:dyDescent="0.35">
      <c r="B9515" s="7">
        <v>2033513</v>
      </c>
      <c r="C9515" s="1" t="s">
        <v>24</v>
      </c>
      <c r="D9515" s="1" t="s">
        <v>28</v>
      </c>
      <c r="E9515" s="1" t="s">
        <v>39</v>
      </c>
      <c r="F9515" s="1" t="s">
        <v>520</v>
      </c>
      <c r="G9515" s="3">
        <v>45482</v>
      </c>
      <c r="H9515" s="3">
        <v>45487</v>
      </c>
      <c r="I9515" s="6">
        <v>90</v>
      </c>
      <c r="J9515" s="1">
        <v>2</v>
      </c>
      <c r="K9515" s="4">
        <v>0.02</v>
      </c>
      <c r="L9515" s="6">
        <f t="shared" si="298"/>
        <v>1.8</v>
      </c>
      <c r="M9515" s="8">
        <f t="shared" si="299"/>
        <v>178.2</v>
      </c>
      <c r="N9515" s="21">
        <f>(sales[[#This Row],[Price]]*sales[[#This Row],[Qty]])-(sales[[#This Row],[Discount_Amt]]*sales[[#This Row],[Qty]])</f>
        <v>176.4</v>
      </c>
    </row>
    <row r="9516" spans="2:14" hidden="1" x14ac:dyDescent="0.35">
      <c r="B9516" s="7">
        <v>2033514</v>
      </c>
      <c r="C9516" s="1" t="s">
        <v>4</v>
      </c>
      <c r="D9516" s="1" t="s">
        <v>29</v>
      </c>
      <c r="E9516" s="1" t="s">
        <v>40</v>
      </c>
      <c r="F9516" s="1" t="s">
        <v>518</v>
      </c>
      <c r="G9516" s="3">
        <v>45482</v>
      </c>
      <c r="H9516" s="3">
        <v>45483</v>
      </c>
      <c r="I9516" s="6">
        <v>280</v>
      </c>
      <c r="J9516" s="1">
        <v>2</v>
      </c>
      <c r="K9516" s="4">
        <v>0.02</v>
      </c>
      <c r="L9516" s="6">
        <f t="shared" si="298"/>
        <v>5.6000000000000005</v>
      </c>
      <c r="M9516" s="8">
        <f t="shared" si="299"/>
        <v>554.4</v>
      </c>
      <c r="N9516" s="21">
        <f>(sales[[#This Row],[Price]]*sales[[#This Row],[Qty]])-(sales[[#This Row],[Discount_Amt]]*sales[[#This Row],[Qty]])</f>
        <v>548.79999999999995</v>
      </c>
    </row>
    <row r="9517" spans="2:14" hidden="1" x14ac:dyDescent="0.35">
      <c r="B9517" s="7">
        <v>2033515</v>
      </c>
      <c r="C9517" s="1" t="s">
        <v>5</v>
      </c>
      <c r="D9517" s="1" t="s">
        <v>25</v>
      </c>
      <c r="E9517" s="1" t="s">
        <v>41</v>
      </c>
      <c r="F9517" s="1" t="s">
        <v>519</v>
      </c>
      <c r="G9517" s="3">
        <v>45482</v>
      </c>
      <c r="H9517" s="3">
        <v>45490</v>
      </c>
      <c r="I9517" s="6">
        <v>70</v>
      </c>
      <c r="J9517" s="1">
        <v>1</v>
      </c>
      <c r="K9517" s="4">
        <v>0.02</v>
      </c>
      <c r="L9517" s="6">
        <f t="shared" si="298"/>
        <v>1.4000000000000001</v>
      </c>
      <c r="M9517" s="8">
        <f t="shared" si="299"/>
        <v>68.599999999999994</v>
      </c>
      <c r="N9517" s="21">
        <f>(sales[[#This Row],[Price]]*sales[[#This Row],[Qty]])-(sales[[#This Row],[Discount_Amt]]*sales[[#This Row],[Qty]])</f>
        <v>68.599999999999994</v>
      </c>
    </row>
    <row r="9518" spans="2:14" hidden="1" x14ac:dyDescent="0.35">
      <c r="B9518" s="7">
        <v>2033516</v>
      </c>
      <c r="C9518" s="1" t="s">
        <v>6</v>
      </c>
      <c r="D9518" s="1" t="s">
        <v>26</v>
      </c>
      <c r="E9518" s="1" t="s">
        <v>42</v>
      </c>
      <c r="F9518" s="1" t="s">
        <v>520</v>
      </c>
      <c r="G9518" s="3">
        <v>45482</v>
      </c>
      <c r="H9518" s="3">
        <v>45484</v>
      </c>
      <c r="I9518" s="6">
        <v>230</v>
      </c>
      <c r="J9518" s="1">
        <v>2</v>
      </c>
      <c r="K9518" s="4">
        <v>0.02</v>
      </c>
      <c r="L9518" s="6">
        <f t="shared" ref="L9518:L9581" si="300">I9518*K9518</f>
        <v>4.6000000000000005</v>
      </c>
      <c r="M9518" s="8">
        <f t="shared" ref="M9518:M9581" si="301">I9518*J9518-L9518</f>
        <v>455.4</v>
      </c>
      <c r="N9518" s="21">
        <f>(sales[[#This Row],[Price]]*sales[[#This Row],[Qty]])-(sales[[#This Row],[Discount_Amt]]*sales[[#This Row],[Qty]])</f>
        <v>450.8</v>
      </c>
    </row>
    <row r="9519" spans="2:14" hidden="1" x14ac:dyDescent="0.35">
      <c r="B9519" s="7">
        <v>2033517</v>
      </c>
      <c r="C9519" s="1" t="s">
        <v>7</v>
      </c>
      <c r="D9519" s="1" t="s">
        <v>27</v>
      </c>
      <c r="E9519" s="1" t="s">
        <v>43</v>
      </c>
      <c r="F9519" s="1" t="s">
        <v>521</v>
      </c>
      <c r="G9519" s="3">
        <v>45482</v>
      </c>
      <c r="H9519" s="3">
        <v>45485</v>
      </c>
      <c r="I9519" s="6">
        <v>7999</v>
      </c>
      <c r="J9519" s="1">
        <v>4</v>
      </c>
      <c r="K9519" s="4">
        <v>0.02</v>
      </c>
      <c r="L9519" s="6">
        <f t="shared" si="300"/>
        <v>159.97999999999999</v>
      </c>
      <c r="M9519" s="8">
        <f t="shared" si="301"/>
        <v>31836.02</v>
      </c>
      <c r="N9519" s="21">
        <f>(sales[[#This Row],[Price]]*sales[[#This Row],[Qty]])-(sales[[#This Row],[Discount_Amt]]*sales[[#This Row],[Qty]])</f>
        <v>31356.080000000002</v>
      </c>
    </row>
    <row r="9520" spans="2:14" x14ac:dyDescent="0.35">
      <c r="B9520" s="7">
        <v>2033518</v>
      </c>
      <c r="C9520" s="1" t="s">
        <v>10</v>
      </c>
      <c r="D9520" s="1" t="s">
        <v>28</v>
      </c>
      <c r="E9520" s="1" t="s">
        <v>44</v>
      </c>
      <c r="F9520" s="1" t="s">
        <v>518</v>
      </c>
      <c r="G9520" s="3">
        <v>45482</v>
      </c>
      <c r="H9520" s="3">
        <v>45487</v>
      </c>
      <c r="I9520" s="6">
        <v>850</v>
      </c>
      <c r="J9520" s="1">
        <v>3</v>
      </c>
      <c r="K9520" s="4">
        <v>0.02</v>
      </c>
      <c r="L9520" s="6">
        <f t="shared" si="300"/>
        <v>17</v>
      </c>
      <c r="M9520" s="8">
        <f t="shared" si="301"/>
        <v>2533</v>
      </c>
      <c r="N9520" s="21">
        <f>(sales[[#This Row],[Price]]*sales[[#This Row],[Qty]])-(sales[[#This Row],[Discount_Amt]]*sales[[#This Row],[Qty]])</f>
        <v>2499</v>
      </c>
    </row>
    <row r="9521" spans="2:14" hidden="1" x14ac:dyDescent="0.35">
      <c r="B9521" s="7">
        <v>2033519</v>
      </c>
      <c r="C9521" s="1" t="s">
        <v>8</v>
      </c>
      <c r="D9521" s="1" t="s">
        <v>29</v>
      </c>
      <c r="E9521" s="1" t="s">
        <v>45</v>
      </c>
      <c r="F9521" s="1" t="s">
        <v>518</v>
      </c>
      <c r="G9521" s="3">
        <v>45482</v>
      </c>
      <c r="H9521" s="3">
        <v>45483</v>
      </c>
      <c r="I9521" s="6">
        <v>65000</v>
      </c>
      <c r="J9521" s="1">
        <v>2</v>
      </c>
      <c r="K9521" s="4">
        <v>0.02</v>
      </c>
      <c r="L9521" s="6">
        <f t="shared" si="300"/>
        <v>1300</v>
      </c>
      <c r="M9521" s="8">
        <f t="shared" si="301"/>
        <v>128700</v>
      </c>
      <c r="N9521" s="21">
        <f>(sales[[#This Row],[Price]]*sales[[#This Row],[Qty]])-(sales[[#This Row],[Discount_Amt]]*sales[[#This Row],[Qty]])</f>
        <v>127400</v>
      </c>
    </row>
    <row r="9522" spans="2:14" hidden="1" x14ac:dyDescent="0.35">
      <c r="B9522" s="7">
        <v>2033520</v>
      </c>
      <c r="C9522" s="1" t="s">
        <v>9</v>
      </c>
      <c r="D9522" s="1" t="s">
        <v>25</v>
      </c>
      <c r="E9522" s="1" t="s">
        <v>46</v>
      </c>
      <c r="F9522" s="1" t="s">
        <v>519</v>
      </c>
      <c r="G9522" s="3">
        <v>45482</v>
      </c>
      <c r="H9522" s="3">
        <v>45490</v>
      </c>
      <c r="I9522" s="6">
        <v>450</v>
      </c>
      <c r="J9522" s="1">
        <v>1</v>
      </c>
      <c r="K9522" s="4">
        <v>0.02</v>
      </c>
      <c r="L9522" s="6">
        <f t="shared" si="300"/>
        <v>9</v>
      </c>
      <c r="M9522" s="8">
        <f t="shared" si="301"/>
        <v>441</v>
      </c>
      <c r="N9522" s="21">
        <f>(sales[[#This Row],[Price]]*sales[[#This Row],[Qty]])-(sales[[#This Row],[Discount_Amt]]*sales[[#This Row],[Qty]])</f>
        <v>441</v>
      </c>
    </row>
    <row r="9523" spans="2:14" x14ac:dyDescent="0.35">
      <c r="B9523" s="7">
        <v>2033521</v>
      </c>
      <c r="C9523" s="1" t="s">
        <v>11</v>
      </c>
      <c r="D9523" s="1" t="s">
        <v>26</v>
      </c>
      <c r="E9523" s="1" t="s">
        <v>47</v>
      </c>
      <c r="F9523" s="1" t="s">
        <v>521</v>
      </c>
      <c r="G9523" s="3">
        <v>45482</v>
      </c>
      <c r="H9523" s="3">
        <v>45484</v>
      </c>
      <c r="I9523" s="6">
        <v>1299</v>
      </c>
      <c r="J9523" s="1">
        <v>1</v>
      </c>
      <c r="K9523" s="4">
        <v>7.0000000000000007E-2</v>
      </c>
      <c r="L9523" s="6">
        <f t="shared" si="300"/>
        <v>90.93</v>
      </c>
      <c r="M9523" s="8">
        <f t="shared" si="301"/>
        <v>1208.07</v>
      </c>
      <c r="N9523" s="21">
        <f>(sales[[#This Row],[Price]]*sales[[#This Row],[Qty]])-(sales[[#This Row],[Discount_Amt]]*sales[[#This Row],[Qty]])</f>
        <v>1208.07</v>
      </c>
    </row>
    <row r="9524" spans="2:14" x14ac:dyDescent="0.35">
      <c r="B9524" s="7">
        <v>2033522</v>
      </c>
      <c r="C9524" s="1" t="s">
        <v>12</v>
      </c>
      <c r="D9524" s="1" t="s">
        <v>27</v>
      </c>
      <c r="E9524" s="1" t="s">
        <v>48</v>
      </c>
      <c r="F9524" s="1" t="s">
        <v>520</v>
      </c>
      <c r="G9524" s="3">
        <v>45482</v>
      </c>
      <c r="H9524" s="3">
        <v>45485</v>
      </c>
      <c r="I9524" s="6">
        <v>1700</v>
      </c>
      <c r="J9524" s="1">
        <v>2</v>
      </c>
      <c r="K9524" s="4">
        <v>0.03</v>
      </c>
      <c r="L9524" s="6">
        <f t="shared" si="300"/>
        <v>51</v>
      </c>
      <c r="M9524" s="8">
        <f t="shared" si="301"/>
        <v>3349</v>
      </c>
      <c r="N9524" s="21">
        <f>(sales[[#This Row],[Price]]*sales[[#This Row],[Qty]])-(sales[[#This Row],[Discount_Amt]]*sales[[#This Row],[Qty]])</f>
        <v>3298</v>
      </c>
    </row>
    <row r="9525" spans="2:14" hidden="1" x14ac:dyDescent="0.35">
      <c r="B9525" s="7">
        <v>2033523</v>
      </c>
      <c r="C9525" s="1" t="s">
        <v>13</v>
      </c>
      <c r="D9525" s="1" t="s">
        <v>28</v>
      </c>
      <c r="E9525" s="1" t="s">
        <v>49</v>
      </c>
      <c r="F9525" s="1" t="s">
        <v>518</v>
      </c>
      <c r="G9525" s="3">
        <v>45482</v>
      </c>
      <c r="H9525" s="3">
        <v>45487</v>
      </c>
      <c r="I9525" s="6">
        <v>55000</v>
      </c>
      <c r="J9525" s="1">
        <v>1</v>
      </c>
      <c r="K9525" s="4">
        <v>0.08</v>
      </c>
      <c r="L9525" s="6">
        <f t="shared" si="300"/>
        <v>4400</v>
      </c>
      <c r="M9525" s="8">
        <f t="shared" si="301"/>
        <v>50600</v>
      </c>
      <c r="N9525" s="21">
        <f>(sales[[#This Row],[Price]]*sales[[#This Row],[Qty]])-(sales[[#This Row],[Discount_Amt]]*sales[[#This Row],[Qty]])</f>
        <v>50600</v>
      </c>
    </row>
    <row r="9526" spans="2:14" hidden="1" x14ac:dyDescent="0.35">
      <c r="B9526" s="7">
        <v>2033524</v>
      </c>
      <c r="C9526" s="1" t="s">
        <v>14</v>
      </c>
      <c r="D9526" s="1" t="s">
        <v>29</v>
      </c>
      <c r="E9526" s="1" t="s">
        <v>50</v>
      </c>
      <c r="F9526" s="1" t="s">
        <v>519</v>
      </c>
      <c r="G9526" s="3">
        <v>45482</v>
      </c>
      <c r="H9526" s="3">
        <v>45483</v>
      </c>
      <c r="I9526" s="6">
        <v>57999</v>
      </c>
      <c r="J9526" s="1">
        <v>3</v>
      </c>
      <c r="K9526" s="4">
        <v>0.05</v>
      </c>
      <c r="L9526" s="6">
        <f t="shared" si="300"/>
        <v>2899.9500000000003</v>
      </c>
      <c r="M9526" s="8">
        <f t="shared" si="301"/>
        <v>171097.05</v>
      </c>
      <c r="N9526" s="21">
        <f>(sales[[#This Row],[Price]]*sales[[#This Row],[Qty]])-(sales[[#This Row],[Discount_Amt]]*sales[[#This Row],[Qty]])</f>
        <v>165297.15</v>
      </c>
    </row>
    <row r="9527" spans="2:14" hidden="1" x14ac:dyDescent="0.35">
      <c r="B9527" s="7">
        <v>2033525</v>
      </c>
      <c r="C9527" s="1" t="s">
        <v>15</v>
      </c>
      <c r="D9527" s="1" t="s">
        <v>25</v>
      </c>
      <c r="E9527" s="1" t="s">
        <v>51</v>
      </c>
      <c r="F9527" s="1" t="s">
        <v>520</v>
      </c>
      <c r="G9527" s="3">
        <v>45482</v>
      </c>
      <c r="H9527" s="3">
        <v>45490</v>
      </c>
      <c r="I9527" s="6">
        <v>1399</v>
      </c>
      <c r="J9527" s="1">
        <v>2</v>
      </c>
      <c r="K9527" s="4">
        <v>0.05</v>
      </c>
      <c r="L9527" s="6">
        <f t="shared" si="300"/>
        <v>69.95</v>
      </c>
      <c r="M9527" s="8">
        <f t="shared" si="301"/>
        <v>2728.05</v>
      </c>
      <c r="N9527" s="21">
        <f>(sales[[#This Row],[Price]]*sales[[#This Row],[Qty]])-(sales[[#This Row],[Discount_Amt]]*sales[[#This Row],[Qty]])</f>
        <v>2658.1</v>
      </c>
    </row>
    <row r="9528" spans="2:14" hidden="1" x14ac:dyDescent="0.35">
      <c r="B9528" s="7">
        <v>2033526</v>
      </c>
      <c r="C9528" s="1" t="s">
        <v>16</v>
      </c>
      <c r="D9528" s="1" t="s">
        <v>484</v>
      </c>
      <c r="E9528" s="1" t="s">
        <v>506</v>
      </c>
      <c r="F9528" s="1" t="s">
        <v>521</v>
      </c>
      <c r="G9528" s="3">
        <v>45482</v>
      </c>
      <c r="H9528" s="3">
        <v>45484</v>
      </c>
      <c r="I9528" s="6">
        <v>999</v>
      </c>
      <c r="J9528" s="1">
        <v>1</v>
      </c>
      <c r="K9528" s="4">
        <v>0.05</v>
      </c>
      <c r="L9528" s="6">
        <f t="shared" si="300"/>
        <v>49.95</v>
      </c>
      <c r="M9528" s="8">
        <f t="shared" si="301"/>
        <v>949.05</v>
      </c>
      <c r="N9528" s="21">
        <f>(sales[[#This Row],[Price]]*sales[[#This Row],[Qty]])-(sales[[#This Row],[Discount_Amt]]*sales[[#This Row],[Qty]])</f>
        <v>949.05</v>
      </c>
    </row>
    <row r="9529" spans="2:14" x14ac:dyDescent="0.35">
      <c r="B9529" s="7">
        <v>2033527</v>
      </c>
      <c r="C9529" s="1" t="s">
        <v>17</v>
      </c>
      <c r="D9529" s="1" t="s">
        <v>25</v>
      </c>
      <c r="E9529" s="1" t="s">
        <v>507</v>
      </c>
      <c r="F9529" s="1" t="s">
        <v>518</v>
      </c>
      <c r="G9529" s="3">
        <v>45482</v>
      </c>
      <c r="H9529" s="3">
        <v>45485</v>
      </c>
      <c r="I9529" s="6">
        <v>2099</v>
      </c>
      <c r="J9529" s="1">
        <v>2</v>
      </c>
      <c r="K9529" s="4">
        <v>0.05</v>
      </c>
      <c r="L9529" s="6">
        <f t="shared" si="300"/>
        <v>104.95</v>
      </c>
      <c r="M9529" s="8">
        <f t="shared" si="301"/>
        <v>4093.05</v>
      </c>
      <c r="N9529" s="21">
        <f>(sales[[#This Row],[Price]]*sales[[#This Row],[Qty]])-(sales[[#This Row],[Discount_Amt]]*sales[[#This Row],[Qty]])</f>
        <v>3988.1</v>
      </c>
    </row>
    <row r="9530" spans="2:14" hidden="1" x14ac:dyDescent="0.35">
      <c r="B9530" s="7">
        <v>2033528</v>
      </c>
      <c r="C9530" s="1" t="s">
        <v>18</v>
      </c>
      <c r="D9530" s="1" t="s">
        <v>26</v>
      </c>
      <c r="E9530" s="1" t="s">
        <v>508</v>
      </c>
      <c r="F9530" s="1" t="s">
        <v>518</v>
      </c>
      <c r="G9530" s="3">
        <v>45482</v>
      </c>
      <c r="H9530" s="3">
        <v>45487</v>
      </c>
      <c r="I9530" s="6">
        <v>11000</v>
      </c>
      <c r="J9530" s="1">
        <v>1</v>
      </c>
      <c r="K9530" s="4">
        <v>0.03</v>
      </c>
      <c r="L9530" s="6">
        <f t="shared" si="300"/>
        <v>330</v>
      </c>
      <c r="M9530" s="8">
        <f t="shared" si="301"/>
        <v>10670</v>
      </c>
      <c r="N9530" s="21">
        <f>(sales[[#This Row],[Price]]*sales[[#This Row],[Qty]])-(sales[[#This Row],[Discount_Amt]]*sales[[#This Row],[Qty]])</f>
        <v>10670</v>
      </c>
    </row>
    <row r="9531" spans="2:14" hidden="1" x14ac:dyDescent="0.35">
      <c r="B9531" s="7">
        <v>2033529</v>
      </c>
      <c r="C9531" s="1" t="s">
        <v>19</v>
      </c>
      <c r="D9531" s="1" t="s">
        <v>27</v>
      </c>
      <c r="E9531" s="1" t="s">
        <v>31</v>
      </c>
      <c r="F9531" s="1" t="s">
        <v>519</v>
      </c>
      <c r="G9531" s="3">
        <v>45482</v>
      </c>
      <c r="H9531" s="3">
        <v>45483</v>
      </c>
      <c r="I9531" s="6">
        <v>800</v>
      </c>
      <c r="J9531" s="1">
        <v>2</v>
      </c>
      <c r="K9531" s="4">
        <v>0.1</v>
      </c>
      <c r="L9531" s="6">
        <f t="shared" si="300"/>
        <v>80</v>
      </c>
      <c r="M9531" s="8">
        <f t="shared" si="301"/>
        <v>1520</v>
      </c>
      <c r="N9531" s="21">
        <f>(sales[[#This Row],[Price]]*sales[[#This Row],[Qty]])-(sales[[#This Row],[Discount_Amt]]*sales[[#This Row],[Qty]])</f>
        <v>1440</v>
      </c>
    </row>
    <row r="9532" spans="2:14" hidden="1" x14ac:dyDescent="0.35">
      <c r="B9532" s="7">
        <v>2033530</v>
      </c>
      <c r="C9532" s="1" t="s">
        <v>20</v>
      </c>
      <c r="D9532" s="1" t="s">
        <v>28</v>
      </c>
      <c r="E9532" s="1" t="s">
        <v>32</v>
      </c>
      <c r="F9532" s="1" t="s">
        <v>521</v>
      </c>
      <c r="G9532" s="3">
        <v>45482</v>
      </c>
      <c r="H9532" s="3">
        <v>45490</v>
      </c>
      <c r="I9532" s="6">
        <v>5500</v>
      </c>
      <c r="J9532" s="1">
        <v>3</v>
      </c>
      <c r="K9532" s="4">
        <v>0.05</v>
      </c>
      <c r="L9532" s="6">
        <f t="shared" si="300"/>
        <v>275</v>
      </c>
      <c r="M9532" s="8">
        <f t="shared" si="301"/>
        <v>16225</v>
      </c>
      <c r="N9532" s="21">
        <f>(sales[[#This Row],[Price]]*sales[[#This Row],[Qty]])-(sales[[#This Row],[Discount_Amt]]*sales[[#This Row],[Qty]])</f>
        <v>15675</v>
      </c>
    </row>
    <row r="9533" spans="2:14" hidden="1" x14ac:dyDescent="0.35">
      <c r="B9533" s="7">
        <v>2033531</v>
      </c>
      <c r="C9533" s="1" t="s">
        <v>21</v>
      </c>
      <c r="D9533" s="1" t="s">
        <v>29</v>
      </c>
      <c r="E9533" s="1" t="s">
        <v>38</v>
      </c>
      <c r="F9533" s="1" t="s">
        <v>520</v>
      </c>
      <c r="G9533" s="3">
        <v>45482</v>
      </c>
      <c r="H9533" s="3">
        <v>45484</v>
      </c>
      <c r="I9533" s="6">
        <v>1350</v>
      </c>
      <c r="J9533" s="1">
        <v>2</v>
      </c>
      <c r="K9533" s="4">
        <v>0.05</v>
      </c>
      <c r="L9533" s="6">
        <f t="shared" si="300"/>
        <v>67.5</v>
      </c>
      <c r="M9533" s="8">
        <f t="shared" si="301"/>
        <v>2632.5</v>
      </c>
      <c r="N9533" s="21">
        <f>(sales[[#This Row],[Price]]*sales[[#This Row],[Qty]])-(sales[[#This Row],[Discount_Amt]]*sales[[#This Row],[Qty]])</f>
        <v>2565</v>
      </c>
    </row>
    <row r="9534" spans="2:14" hidden="1" x14ac:dyDescent="0.35">
      <c r="B9534" s="7">
        <v>2033532</v>
      </c>
      <c r="C9534" s="1" t="s">
        <v>22</v>
      </c>
      <c r="D9534" s="1" t="s">
        <v>25</v>
      </c>
      <c r="E9534" s="1" t="s">
        <v>33</v>
      </c>
      <c r="F9534" s="1" t="s">
        <v>518</v>
      </c>
      <c r="G9534" s="3">
        <v>45482</v>
      </c>
      <c r="H9534" s="3">
        <v>45485</v>
      </c>
      <c r="I9534" s="6">
        <v>4500</v>
      </c>
      <c r="J9534" s="1">
        <v>7</v>
      </c>
      <c r="K9534" s="4">
        <v>0.02</v>
      </c>
      <c r="L9534" s="6">
        <f t="shared" si="300"/>
        <v>90</v>
      </c>
      <c r="M9534" s="8">
        <f t="shared" si="301"/>
        <v>31410</v>
      </c>
      <c r="N9534" s="21">
        <f>(sales[[#This Row],[Price]]*sales[[#This Row],[Qty]])-(sales[[#This Row],[Discount_Amt]]*sales[[#This Row],[Qty]])</f>
        <v>30870</v>
      </c>
    </row>
    <row r="9535" spans="2:14" hidden="1" x14ac:dyDescent="0.35">
      <c r="B9535" s="7">
        <v>2033533</v>
      </c>
      <c r="C9535" s="1" t="s">
        <v>23</v>
      </c>
      <c r="D9535" s="1" t="s">
        <v>30</v>
      </c>
      <c r="E9535" s="1" t="s">
        <v>34</v>
      </c>
      <c r="F9535" s="1" t="s">
        <v>519</v>
      </c>
      <c r="G9535" s="3">
        <v>45482</v>
      </c>
      <c r="H9535" s="3">
        <v>45487</v>
      </c>
      <c r="I9535" s="6">
        <v>2350</v>
      </c>
      <c r="J9535" s="1">
        <v>2</v>
      </c>
      <c r="K9535" s="4">
        <v>0.06</v>
      </c>
      <c r="L9535" s="6">
        <f t="shared" si="300"/>
        <v>141</v>
      </c>
      <c r="M9535" s="8">
        <f t="shared" si="301"/>
        <v>4559</v>
      </c>
      <c r="N9535" s="21">
        <f>(sales[[#This Row],[Price]]*sales[[#This Row],[Qty]])-(sales[[#This Row],[Discount_Amt]]*sales[[#This Row],[Qty]])</f>
        <v>4418</v>
      </c>
    </row>
    <row r="9536" spans="2:14" hidden="1" x14ac:dyDescent="0.35">
      <c r="B9536" s="7">
        <v>2033534</v>
      </c>
      <c r="C9536" s="1" t="s">
        <v>24</v>
      </c>
      <c r="D9536" s="1" t="s">
        <v>27</v>
      </c>
      <c r="E9536" s="1" t="s">
        <v>35</v>
      </c>
      <c r="F9536" s="1" t="s">
        <v>520</v>
      </c>
      <c r="G9536" s="3">
        <v>45482</v>
      </c>
      <c r="H9536" s="3">
        <v>45483</v>
      </c>
      <c r="I9536" s="6">
        <v>90</v>
      </c>
      <c r="J9536" s="1">
        <v>1</v>
      </c>
      <c r="K9536" s="4">
        <v>0.15</v>
      </c>
      <c r="L9536" s="6">
        <f t="shared" si="300"/>
        <v>13.5</v>
      </c>
      <c r="M9536" s="8">
        <f t="shared" si="301"/>
        <v>76.5</v>
      </c>
      <c r="N9536" s="21">
        <f>(sales[[#This Row],[Price]]*sales[[#This Row],[Qty]])-(sales[[#This Row],[Discount_Amt]]*sales[[#This Row],[Qty]])</f>
        <v>76.5</v>
      </c>
    </row>
    <row r="9537" spans="2:14" hidden="1" x14ac:dyDescent="0.35">
      <c r="B9537" s="7">
        <v>2033535</v>
      </c>
      <c r="C9537" s="1" t="s">
        <v>4</v>
      </c>
      <c r="D9537" s="1" t="s">
        <v>28</v>
      </c>
      <c r="E9537" s="1" t="s">
        <v>36</v>
      </c>
      <c r="F9537" s="1" t="s">
        <v>521</v>
      </c>
      <c r="G9537" s="3">
        <v>45482</v>
      </c>
      <c r="H9537" s="3">
        <v>45490</v>
      </c>
      <c r="I9537" s="6">
        <v>280</v>
      </c>
      <c r="J9537" s="1">
        <v>1</v>
      </c>
      <c r="K9537" s="4">
        <v>0.02</v>
      </c>
      <c r="L9537" s="6">
        <f t="shared" si="300"/>
        <v>5.6000000000000005</v>
      </c>
      <c r="M9537" s="8">
        <f t="shared" si="301"/>
        <v>274.39999999999998</v>
      </c>
      <c r="N9537" s="21">
        <f>(sales[[#This Row],[Price]]*sales[[#This Row],[Qty]])-(sales[[#This Row],[Discount_Amt]]*sales[[#This Row],[Qty]])</f>
        <v>274.39999999999998</v>
      </c>
    </row>
    <row r="9538" spans="2:14" hidden="1" x14ac:dyDescent="0.35">
      <c r="B9538" s="7">
        <v>2033536</v>
      </c>
      <c r="C9538" s="1" t="s">
        <v>5</v>
      </c>
      <c r="D9538" s="1" t="s">
        <v>29</v>
      </c>
      <c r="E9538" s="1" t="s">
        <v>37</v>
      </c>
      <c r="F9538" s="1" t="s">
        <v>518</v>
      </c>
      <c r="G9538" s="3">
        <v>45482</v>
      </c>
      <c r="H9538" s="3">
        <v>45484</v>
      </c>
      <c r="I9538" s="6">
        <v>70</v>
      </c>
      <c r="J9538" s="1">
        <v>1</v>
      </c>
      <c r="K9538" s="4">
        <v>0.02</v>
      </c>
      <c r="L9538" s="6">
        <f t="shared" si="300"/>
        <v>1.4000000000000001</v>
      </c>
      <c r="M9538" s="8">
        <f t="shared" si="301"/>
        <v>68.599999999999994</v>
      </c>
      <c r="N9538" s="21">
        <f>(sales[[#This Row],[Price]]*sales[[#This Row],[Qty]])-(sales[[#This Row],[Discount_Amt]]*sales[[#This Row],[Qty]])</f>
        <v>68.599999999999994</v>
      </c>
    </row>
    <row r="9539" spans="2:14" hidden="1" x14ac:dyDescent="0.35">
      <c r="B9539" s="7">
        <v>2033537</v>
      </c>
      <c r="C9539" s="1" t="s">
        <v>6</v>
      </c>
      <c r="D9539" s="1" t="s">
        <v>25</v>
      </c>
      <c r="E9539" s="1" t="s">
        <v>39</v>
      </c>
      <c r="F9539" s="1" t="s">
        <v>518</v>
      </c>
      <c r="G9539" s="3">
        <v>45482</v>
      </c>
      <c r="H9539" s="3">
        <v>45485</v>
      </c>
      <c r="I9539" s="6">
        <v>230</v>
      </c>
      <c r="J9539" s="1">
        <v>2</v>
      </c>
      <c r="K9539" s="4">
        <v>0.02</v>
      </c>
      <c r="L9539" s="6">
        <f t="shared" si="300"/>
        <v>4.6000000000000005</v>
      </c>
      <c r="M9539" s="8">
        <f t="shared" si="301"/>
        <v>455.4</v>
      </c>
      <c r="N9539" s="21">
        <f>(sales[[#This Row],[Price]]*sales[[#This Row],[Qty]])-(sales[[#This Row],[Discount_Amt]]*sales[[#This Row],[Qty]])</f>
        <v>450.8</v>
      </c>
    </row>
    <row r="9540" spans="2:14" hidden="1" x14ac:dyDescent="0.35">
      <c r="B9540" s="7">
        <v>2033538</v>
      </c>
      <c r="C9540" s="1" t="s">
        <v>7</v>
      </c>
      <c r="D9540" s="1" t="s">
        <v>26</v>
      </c>
      <c r="E9540" s="1" t="s">
        <v>40</v>
      </c>
      <c r="F9540" s="1" t="s">
        <v>519</v>
      </c>
      <c r="G9540" s="3">
        <v>45482</v>
      </c>
      <c r="H9540" s="3">
        <v>45487</v>
      </c>
      <c r="I9540" s="6">
        <v>7999</v>
      </c>
      <c r="J9540" s="1">
        <v>1</v>
      </c>
      <c r="K9540" s="4">
        <v>0.02</v>
      </c>
      <c r="L9540" s="6">
        <f t="shared" si="300"/>
        <v>159.97999999999999</v>
      </c>
      <c r="M9540" s="8">
        <f t="shared" si="301"/>
        <v>7839.02</v>
      </c>
      <c r="N9540" s="21">
        <f>(sales[[#This Row],[Price]]*sales[[#This Row],[Qty]])-(sales[[#This Row],[Discount_Amt]]*sales[[#This Row],[Qty]])</f>
        <v>7839.02</v>
      </c>
    </row>
    <row r="9541" spans="2:14" x14ac:dyDescent="0.35">
      <c r="B9541" s="7">
        <v>2033539</v>
      </c>
      <c r="C9541" s="1" t="s">
        <v>10</v>
      </c>
      <c r="D9541" s="1" t="s">
        <v>27</v>
      </c>
      <c r="E9541" s="1" t="s">
        <v>41</v>
      </c>
      <c r="F9541" s="1" t="s">
        <v>521</v>
      </c>
      <c r="G9541" s="3">
        <v>45482</v>
      </c>
      <c r="H9541" s="3">
        <v>45483</v>
      </c>
      <c r="I9541" s="6">
        <v>850</v>
      </c>
      <c r="J9541" s="1">
        <v>2</v>
      </c>
      <c r="K9541" s="4">
        <v>0.02</v>
      </c>
      <c r="L9541" s="6">
        <f t="shared" si="300"/>
        <v>17</v>
      </c>
      <c r="M9541" s="8">
        <f t="shared" si="301"/>
        <v>1683</v>
      </c>
      <c r="N9541" s="21">
        <f>(sales[[#This Row],[Price]]*sales[[#This Row],[Qty]])-(sales[[#This Row],[Discount_Amt]]*sales[[#This Row],[Qty]])</f>
        <v>1666</v>
      </c>
    </row>
    <row r="9542" spans="2:14" hidden="1" x14ac:dyDescent="0.35">
      <c r="B9542" s="7">
        <v>2033540</v>
      </c>
      <c r="C9542" s="1" t="s">
        <v>8</v>
      </c>
      <c r="D9542" s="1" t="s">
        <v>28</v>
      </c>
      <c r="E9542" s="1" t="s">
        <v>42</v>
      </c>
      <c r="F9542" s="1" t="s">
        <v>520</v>
      </c>
      <c r="G9542" s="3">
        <v>45482</v>
      </c>
      <c r="H9542" s="3">
        <v>45490</v>
      </c>
      <c r="I9542" s="6">
        <v>65000</v>
      </c>
      <c r="J9542" s="1">
        <v>7</v>
      </c>
      <c r="K9542" s="4">
        <v>0.02</v>
      </c>
      <c r="L9542" s="6">
        <f t="shared" si="300"/>
        <v>1300</v>
      </c>
      <c r="M9542" s="8">
        <f t="shared" si="301"/>
        <v>453700</v>
      </c>
      <c r="N9542" s="21">
        <f>(sales[[#This Row],[Price]]*sales[[#This Row],[Qty]])-(sales[[#This Row],[Discount_Amt]]*sales[[#This Row],[Qty]])</f>
        <v>445900</v>
      </c>
    </row>
    <row r="9543" spans="2:14" hidden="1" x14ac:dyDescent="0.35">
      <c r="B9543" s="7">
        <v>2033541</v>
      </c>
      <c r="C9543" s="1" t="s">
        <v>9</v>
      </c>
      <c r="D9543" s="1" t="s">
        <v>29</v>
      </c>
      <c r="E9543" s="1" t="s">
        <v>43</v>
      </c>
      <c r="F9543" s="1" t="s">
        <v>518</v>
      </c>
      <c r="G9543" s="3">
        <v>45482</v>
      </c>
      <c r="H9543" s="3">
        <v>45484</v>
      </c>
      <c r="I9543" s="6">
        <v>450</v>
      </c>
      <c r="J9543" s="1">
        <v>2</v>
      </c>
      <c r="K9543" s="4">
        <v>0.02</v>
      </c>
      <c r="L9543" s="6">
        <f t="shared" si="300"/>
        <v>9</v>
      </c>
      <c r="M9543" s="8">
        <f t="shared" si="301"/>
        <v>891</v>
      </c>
      <c r="N9543" s="21">
        <f>(sales[[#This Row],[Price]]*sales[[#This Row],[Qty]])-(sales[[#This Row],[Discount_Amt]]*sales[[#This Row],[Qty]])</f>
        <v>882</v>
      </c>
    </row>
    <row r="9544" spans="2:14" x14ac:dyDescent="0.35">
      <c r="B9544" s="7">
        <v>2033542</v>
      </c>
      <c r="C9544" s="1" t="s">
        <v>11</v>
      </c>
      <c r="D9544" s="1" t="s">
        <v>25</v>
      </c>
      <c r="E9544" s="1" t="s">
        <v>44</v>
      </c>
      <c r="F9544" s="1" t="s">
        <v>519</v>
      </c>
      <c r="G9544" s="3">
        <v>45482</v>
      </c>
      <c r="H9544" s="3">
        <v>45485</v>
      </c>
      <c r="I9544" s="6">
        <v>1299</v>
      </c>
      <c r="J9544" s="1">
        <v>2</v>
      </c>
      <c r="K9544" s="4">
        <v>0.02</v>
      </c>
      <c r="L9544" s="6">
        <f t="shared" si="300"/>
        <v>25.98</v>
      </c>
      <c r="M9544" s="8">
        <f t="shared" si="301"/>
        <v>2572.02</v>
      </c>
      <c r="N9544" s="21">
        <f>(sales[[#This Row],[Price]]*sales[[#This Row],[Qty]])-(sales[[#This Row],[Discount_Amt]]*sales[[#This Row],[Qty]])</f>
        <v>2546.04</v>
      </c>
    </row>
    <row r="9545" spans="2:14" x14ac:dyDescent="0.35">
      <c r="B9545" s="7">
        <v>2033543</v>
      </c>
      <c r="C9545" s="1" t="s">
        <v>12</v>
      </c>
      <c r="D9545" s="1" t="s">
        <v>26</v>
      </c>
      <c r="E9545" s="1" t="s">
        <v>45</v>
      </c>
      <c r="F9545" s="1" t="s">
        <v>520</v>
      </c>
      <c r="G9545" s="3">
        <v>45482</v>
      </c>
      <c r="H9545" s="3">
        <v>45487</v>
      </c>
      <c r="I9545" s="6">
        <v>1700</v>
      </c>
      <c r="J9545" s="1">
        <v>1</v>
      </c>
      <c r="K9545" s="4">
        <v>7.0000000000000007E-2</v>
      </c>
      <c r="L9545" s="6">
        <f t="shared" si="300"/>
        <v>119.00000000000001</v>
      </c>
      <c r="M9545" s="8">
        <f t="shared" si="301"/>
        <v>1581</v>
      </c>
      <c r="N9545" s="21">
        <f>(sales[[#This Row],[Price]]*sales[[#This Row],[Qty]])-(sales[[#This Row],[Discount_Amt]]*sales[[#This Row],[Qty]])</f>
        <v>1581</v>
      </c>
    </row>
    <row r="9546" spans="2:14" hidden="1" x14ac:dyDescent="0.35">
      <c r="B9546" s="7">
        <v>2033544</v>
      </c>
      <c r="C9546" s="1" t="s">
        <v>13</v>
      </c>
      <c r="D9546" s="1" t="s">
        <v>27</v>
      </c>
      <c r="E9546" s="1" t="s">
        <v>46</v>
      </c>
      <c r="F9546" s="1" t="s">
        <v>521</v>
      </c>
      <c r="G9546" s="3">
        <v>45482</v>
      </c>
      <c r="H9546" s="3">
        <v>45483</v>
      </c>
      <c r="I9546" s="6">
        <v>55000</v>
      </c>
      <c r="J9546" s="1">
        <v>2</v>
      </c>
      <c r="K9546" s="4">
        <v>0.03</v>
      </c>
      <c r="L9546" s="6">
        <f t="shared" si="300"/>
        <v>1650</v>
      </c>
      <c r="M9546" s="8">
        <f t="shared" si="301"/>
        <v>108350</v>
      </c>
      <c r="N9546" s="21">
        <f>(sales[[#This Row],[Price]]*sales[[#This Row],[Qty]])-(sales[[#This Row],[Discount_Amt]]*sales[[#This Row],[Qty]])</f>
        <v>106700</v>
      </c>
    </row>
    <row r="9547" spans="2:14" hidden="1" x14ac:dyDescent="0.35">
      <c r="B9547" s="7">
        <v>2033545</v>
      </c>
      <c r="C9547" s="1" t="s">
        <v>14</v>
      </c>
      <c r="D9547" s="1" t="s">
        <v>28</v>
      </c>
      <c r="E9547" s="1" t="s">
        <v>47</v>
      </c>
      <c r="F9547" s="1" t="s">
        <v>518</v>
      </c>
      <c r="G9547" s="3">
        <v>45482</v>
      </c>
      <c r="H9547" s="3">
        <v>45490</v>
      </c>
      <c r="I9547" s="6">
        <v>57999</v>
      </c>
      <c r="J9547" s="1">
        <v>4</v>
      </c>
      <c r="K9547" s="4">
        <v>0.08</v>
      </c>
      <c r="L9547" s="6">
        <f t="shared" si="300"/>
        <v>4639.92</v>
      </c>
      <c r="M9547" s="8">
        <f t="shared" si="301"/>
        <v>227356.08</v>
      </c>
      <c r="N9547" s="21">
        <f>(sales[[#This Row],[Price]]*sales[[#This Row],[Qty]])-(sales[[#This Row],[Discount_Amt]]*sales[[#This Row],[Qty]])</f>
        <v>213436.32</v>
      </c>
    </row>
    <row r="9548" spans="2:14" hidden="1" x14ac:dyDescent="0.35">
      <c r="B9548" s="7">
        <v>2033546</v>
      </c>
      <c r="C9548" s="1" t="s">
        <v>15</v>
      </c>
      <c r="D9548" s="1" t="s">
        <v>29</v>
      </c>
      <c r="E9548" s="1" t="s">
        <v>48</v>
      </c>
      <c r="F9548" s="1" t="s">
        <v>518</v>
      </c>
      <c r="G9548" s="3">
        <v>45482</v>
      </c>
      <c r="H9548" s="3">
        <v>45484</v>
      </c>
      <c r="I9548" s="6">
        <v>1399</v>
      </c>
      <c r="J9548" s="1">
        <v>3</v>
      </c>
      <c r="K9548" s="4">
        <v>0.05</v>
      </c>
      <c r="L9548" s="6">
        <f t="shared" si="300"/>
        <v>69.95</v>
      </c>
      <c r="M9548" s="8">
        <f t="shared" si="301"/>
        <v>4127.05</v>
      </c>
      <c r="N9548" s="21">
        <f>(sales[[#This Row],[Price]]*sales[[#This Row],[Qty]])-(sales[[#This Row],[Discount_Amt]]*sales[[#This Row],[Qty]])</f>
        <v>3987.15</v>
      </c>
    </row>
    <row r="9549" spans="2:14" hidden="1" x14ac:dyDescent="0.35">
      <c r="B9549" s="7">
        <v>2033547</v>
      </c>
      <c r="C9549" s="1" t="s">
        <v>16</v>
      </c>
      <c r="D9549" s="1" t="s">
        <v>25</v>
      </c>
      <c r="E9549" s="1" t="s">
        <v>49</v>
      </c>
      <c r="F9549" s="1" t="s">
        <v>519</v>
      </c>
      <c r="G9549" s="3">
        <v>45482</v>
      </c>
      <c r="H9549" s="3">
        <v>45485</v>
      </c>
      <c r="I9549" s="6">
        <v>999</v>
      </c>
      <c r="J9549" s="1">
        <v>2</v>
      </c>
      <c r="K9549" s="4">
        <v>0.05</v>
      </c>
      <c r="L9549" s="6">
        <f t="shared" si="300"/>
        <v>49.95</v>
      </c>
      <c r="M9549" s="8">
        <f t="shared" si="301"/>
        <v>1948.05</v>
      </c>
      <c r="N9549" s="21">
        <f>(sales[[#This Row],[Price]]*sales[[#This Row],[Qty]])-(sales[[#This Row],[Discount_Amt]]*sales[[#This Row],[Qty]])</f>
        <v>1898.1</v>
      </c>
    </row>
    <row r="9550" spans="2:14" x14ac:dyDescent="0.35">
      <c r="B9550" s="7">
        <v>2033548</v>
      </c>
      <c r="C9550" s="1" t="s">
        <v>17</v>
      </c>
      <c r="D9550" s="1" t="s">
        <v>485</v>
      </c>
      <c r="E9550" s="1" t="s">
        <v>50</v>
      </c>
      <c r="F9550" s="1" t="s">
        <v>521</v>
      </c>
      <c r="G9550" s="3">
        <v>45482</v>
      </c>
      <c r="H9550" s="3">
        <v>45487</v>
      </c>
      <c r="I9550" s="6">
        <v>2099</v>
      </c>
      <c r="J9550" s="1">
        <v>1</v>
      </c>
      <c r="K9550" s="4">
        <v>0.05</v>
      </c>
      <c r="L9550" s="6">
        <f t="shared" si="300"/>
        <v>104.95</v>
      </c>
      <c r="M9550" s="8">
        <f t="shared" si="301"/>
        <v>1994.05</v>
      </c>
      <c r="N9550" s="21">
        <f>(sales[[#This Row],[Price]]*sales[[#This Row],[Qty]])-(sales[[#This Row],[Discount_Amt]]*sales[[#This Row],[Qty]])</f>
        <v>1994.05</v>
      </c>
    </row>
    <row r="9551" spans="2:14" hidden="1" x14ac:dyDescent="0.35">
      <c r="B9551" s="7">
        <v>2033549</v>
      </c>
      <c r="C9551" s="1" t="s">
        <v>18</v>
      </c>
      <c r="D9551" s="1" t="s">
        <v>25</v>
      </c>
      <c r="E9551" s="1" t="s">
        <v>51</v>
      </c>
      <c r="F9551" s="1" t="s">
        <v>520</v>
      </c>
      <c r="G9551" s="3">
        <v>45482</v>
      </c>
      <c r="H9551" s="3">
        <v>45483</v>
      </c>
      <c r="I9551" s="6">
        <v>11000</v>
      </c>
      <c r="J9551" s="1">
        <v>1</v>
      </c>
      <c r="K9551" s="4">
        <v>0.05</v>
      </c>
      <c r="L9551" s="6">
        <f t="shared" si="300"/>
        <v>550</v>
      </c>
      <c r="M9551" s="8">
        <f t="shared" si="301"/>
        <v>10450</v>
      </c>
      <c r="N9551" s="21">
        <f>(sales[[#This Row],[Price]]*sales[[#This Row],[Qty]])-(sales[[#This Row],[Discount_Amt]]*sales[[#This Row],[Qty]])</f>
        <v>10450</v>
      </c>
    </row>
    <row r="9552" spans="2:14" hidden="1" x14ac:dyDescent="0.35">
      <c r="B9552" s="7">
        <v>2033550</v>
      </c>
      <c r="C9552" s="1" t="s">
        <v>19</v>
      </c>
      <c r="D9552" s="1" t="s">
        <v>26</v>
      </c>
      <c r="E9552" s="1" t="s">
        <v>506</v>
      </c>
      <c r="F9552" s="1" t="s">
        <v>518</v>
      </c>
      <c r="G9552" s="3">
        <v>45482</v>
      </c>
      <c r="H9552" s="3">
        <v>45490</v>
      </c>
      <c r="I9552" s="6">
        <v>800</v>
      </c>
      <c r="J9552" s="1">
        <v>2</v>
      </c>
      <c r="K9552" s="4">
        <v>0.03</v>
      </c>
      <c r="L9552" s="6">
        <f t="shared" si="300"/>
        <v>24</v>
      </c>
      <c r="M9552" s="8">
        <f t="shared" si="301"/>
        <v>1576</v>
      </c>
      <c r="N9552" s="21">
        <f>(sales[[#This Row],[Price]]*sales[[#This Row],[Qty]])-(sales[[#This Row],[Discount_Amt]]*sales[[#This Row],[Qty]])</f>
        <v>1552</v>
      </c>
    </row>
    <row r="9553" spans="2:14" hidden="1" x14ac:dyDescent="0.35">
      <c r="B9553" s="7">
        <v>2033551</v>
      </c>
      <c r="C9553" s="1" t="s">
        <v>20</v>
      </c>
      <c r="D9553" s="1" t="s">
        <v>27</v>
      </c>
      <c r="E9553" s="1" t="s">
        <v>507</v>
      </c>
      <c r="F9553" s="1" t="s">
        <v>519</v>
      </c>
      <c r="G9553" s="3">
        <v>45482</v>
      </c>
      <c r="H9553" s="3">
        <v>45484</v>
      </c>
      <c r="I9553" s="6">
        <v>5500</v>
      </c>
      <c r="J9553" s="1">
        <v>1</v>
      </c>
      <c r="K9553" s="4">
        <v>0.1</v>
      </c>
      <c r="L9553" s="6">
        <f t="shared" si="300"/>
        <v>550</v>
      </c>
      <c r="M9553" s="8">
        <f t="shared" si="301"/>
        <v>4950</v>
      </c>
      <c r="N9553" s="21">
        <f>(sales[[#This Row],[Price]]*sales[[#This Row],[Qty]])-(sales[[#This Row],[Discount_Amt]]*sales[[#This Row],[Qty]])</f>
        <v>4950</v>
      </c>
    </row>
    <row r="9554" spans="2:14" hidden="1" x14ac:dyDescent="0.35">
      <c r="B9554" s="7">
        <v>2033552</v>
      </c>
      <c r="C9554" s="1" t="s">
        <v>21</v>
      </c>
      <c r="D9554" s="1" t="s">
        <v>28</v>
      </c>
      <c r="E9554" s="1" t="s">
        <v>508</v>
      </c>
      <c r="F9554" s="1" t="s">
        <v>520</v>
      </c>
      <c r="G9554" s="3">
        <v>45482</v>
      </c>
      <c r="H9554" s="3">
        <v>45485</v>
      </c>
      <c r="I9554" s="6">
        <v>1350</v>
      </c>
      <c r="J9554" s="1">
        <v>3</v>
      </c>
      <c r="K9554" s="4">
        <v>0.05</v>
      </c>
      <c r="L9554" s="6">
        <f t="shared" si="300"/>
        <v>67.5</v>
      </c>
      <c r="M9554" s="8">
        <f t="shared" si="301"/>
        <v>3982.5</v>
      </c>
      <c r="N9554" s="21">
        <f>(sales[[#This Row],[Price]]*sales[[#This Row],[Qty]])-(sales[[#This Row],[Discount_Amt]]*sales[[#This Row],[Qty]])</f>
        <v>3847.5</v>
      </c>
    </row>
    <row r="9555" spans="2:14" hidden="1" x14ac:dyDescent="0.35">
      <c r="B9555" s="7">
        <v>2033553</v>
      </c>
      <c r="C9555" s="1" t="s">
        <v>22</v>
      </c>
      <c r="D9555" s="1" t="s">
        <v>29</v>
      </c>
      <c r="E9555" s="1" t="s">
        <v>31</v>
      </c>
      <c r="F9555" s="1" t="s">
        <v>521</v>
      </c>
      <c r="G9555" s="3">
        <v>45482</v>
      </c>
      <c r="H9555" s="3">
        <v>45487</v>
      </c>
      <c r="I9555" s="6">
        <v>4500</v>
      </c>
      <c r="J9555" s="1">
        <v>2</v>
      </c>
      <c r="K9555" s="4">
        <v>0.05</v>
      </c>
      <c r="L9555" s="6">
        <f t="shared" si="300"/>
        <v>225</v>
      </c>
      <c r="M9555" s="8">
        <f t="shared" si="301"/>
        <v>8775</v>
      </c>
      <c r="N9555" s="21">
        <f>(sales[[#This Row],[Price]]*sales[[#This Row],[Qty]])-(sales[[#This Row],[Discount_Amt]]*sales[[#This Row],[Qty]])</f>
        <v>8550</v>
      </c>
    </row>
    <row r="9556" spans="2:14" hidden="1" x14ac:dyDescent="0.35">
      <c r="B9556" s="7">
        <v>2033554</v>
      </c>
      <c r="C9556" s="1" t="s">
        <v>23</v>
      </c>
      <c r="D9556" s="1" t="s">
        <v>25</v>
      </c>
      <c r="E9556" s="1" t="s">
        <v>32</v>
      </c>
      <c r="F9556" s="1" t="s">
        <v>518</v>
      </c>
      <c r="G9556" s="3">
        <v>45482</v>
      </c>
      <c r="H9556" s="3">
        <v>45483</v>
      </c>
      <c r="I9556" s="6">
        <v>2350</v>
      </c>
      <c r="J9556" s="1">
        <v>1</v>
      </c>
      <c r="K9556" s="4">
        <v>0.02</v>
      </c>
      <c r="L9556" s="6">
        <f t="shared" si="300"/>
        <v>47</v>
      </c>
      <c r="M9556" s="8">
        <f t="shared" si="301"/>
        <v>2303</v>
      </c>
      <c r="N9556" s="21">
        <f>(sales[[#This Row],[Price]]*sales[[#This Row],[Qty]])-(sales[[#This Row],[Discount_Amt]]*sales[[#This Row],[Qty]])</f>
        <v>2303</v>
      </c>
    </row>
    <row r="9557" spans="2:14" hidden="1" x14ac:dyDescent="0.35">
      <c r="B9557" s="7">
        <v>2033555</v>
      </c>
      <c r="C9557" s="1" t="s">
        <v>24</v>
      </c>
      <c r="D9557" s="1" t="s">
        <v>30</v>
      </c>
      <c r="E9557" s="1" t="s">
        <v>38</v>
      </c>
      <c r="F9557" s="1" t="s">
        <v>518</v>
      </c>
      <c r="G9557" s="3">
        <v>45482</v>
      </c>
      <c r="H9557" s="3">
        <v>45490</v>
      </c>
      <c r="I9557" s="6">
        <v>90</v>
      </c>
      <c r="J9557" s="1">
        <v>2</v>
      </c>
      <c r="K9557" s="4">
        <v>0.06</v>
      </c>
      <c r="L9557" s="6">
        <f t="shared" si="300"/>
        <v>5.3999999999999995</v>
      </c>
      <c r="M9557" s="8">
        <f t="shared" si="301"/>
        <v>174.6</v>
      </c>
      <c r="N9557" s="21">
        <f>(sales[[#This Row],[Price]]*sales[[#This Row],[Qty]])-(sales[[#This Row],[Discount_Amt]]*sales[[#This Row],[Qty]])</f>
        <v>169.2</v>
      </c>
    </row>
    <row r="9558" spans="2:14" hidden="1" x14ac:dyDescent="0.35">
      <c r="B9558" s="7">
        <v>2033556</v>
      </c>
      <c r="C9558" s="1" t="s">
        <v>4</v>
      </c>
      <c r="D9558" s="1" t="s">
        <v>27</v>
      </c>
      <c r="E9558" s="1" t="s">
        <v>33</v>
      </c>
      <c r="F9558" s="1" t="s">
        <v>519</v>
      </c>
      <c r="G9558" s="3">
        <v>45482</v>
      </c>
      <c r="H9558" s="3">
        <v>45484</v>
      </c>
      <c r="I9558" s="6">
        <v>280</v>
      </c>
      <c r="J9558" s="1">
        <v>1</v>
      </c>
      <c r="K9558" s="4">
        <v>0.15</v>
      </c>
      <c r="L9558" s="6">
        <f t="shared" si="300"/>
        <v>42</v>
      </c>
      <c r="M9558" s="8">
        <f t="shared" si="301"/>
        <v>238</v>
      </c>
      <c r="N9558" s="21">
        <f>(sales[[#This Row],[Price]]*sales[[#This Row],[Qty]])-(sales[[#This Row],[Discount_Amt]]*sales[[#This Row],[Qty]])</f>
        <v>238</v>
      </c>
    </row>
    <row r="9559" spans="2:14" hidden="1" x14ac:dyDescent="0.35">
      <c r="B9559" s="7">
        <v>2033557</v>
      </c>
      <c r="C9559" s="1" t="s">
        <v>5</v>
      </c>
      <c r="D9559" s="1" t="s">
        <v>28</v>
      </c>
      <c r="E9559" s="1" t="s">
        <v>34</v>
      </c>
      <c r="F9559" s="1" t="s">
        <v>521</v>
      </c>
      <c r="G9559" s="3">
        <v>45482</v>
      </c>
      <c r="H9559" s="3">
        <v>45485</v>
      </c>
      <c r="I9559" s="6">
        <v>70</v>
      </c>
      <c r="J9559" s="1">
        <v>2</v>
      </c>
      <c r="K9559" s="4">
        <v>0.02</v>
      </c>
      <c r="L9559" s="6">
        <f t="shared" si="300"/>
        <v>1.4000000000000001</v>
      </c>
      <c r="M9559" s="8">
        <f t="shared" si="301"/>
        <v>138.6</v>
      </c>
      <c r="N9559" s="21">
        <f>(sales[[#This Row],[Price]]*sales[[#This Row],[Qty]])-(sales[[#This Row],[Discount_Amt]]*sales[[#This Row],[Qty]])</f>
        <v>137.19999999999999</v>
      </c>
    </row>
    <row r="9560" spans="2:14" hidden="1" x14ac:dyDescent="0.35">
      <c r="B9560" s="7">
        <v>2033558</v>
      </c>
      <c r="C9560" s="1" t="s">
        <v>6</v>
      </c>
      <c r="D9560" s="1" t="s">
        <v>29</v>
      </c>
      <c r="E9560" s="1" t="s">
        <v>35</v>
      </c>
      <c r="F9560" s="1" t="s">
        <v>520</v>
      </c>
      <c r="G9560" s="3">
        <v>45482</v>
      </c>
      <c r="H9560" s="3">
        <v>45487</v>
      </c>
      <c r="I9560" s="6">
        <v>230</v>
      </c>
      <c r="J9560" s="1">
        <v>3</v>
      </c>
      <c r="K9560" s="4">
        <v>0.02</v>
      </c>
      <c r="L9560" s="6">
        <f t="shared" si="300"/>
        <v>4.6000000000000005</v>
      </c>
      <c r="M9560" s="8">
        <f t="shared" si="301"/>
        <v>685.4</v>
      </c>
      <c r="N9560" s="21">
        <f>(sales[[#This Row],[Price]]*sales[[#This Row],[Qty]])-(sales[[#This Row],[Discount_Amt]]*sales[[#This Row],[Qty]])</f>
        <v>676.2</v>
      </c>
    </row>
    <row r="9561" spans="2:14" hidden="1" x14ac:dyDescent="0.35">
      <c r="B9561" s="7">
        <v>2033559</v>
      </c>
      <c r="C9561" s="1" t="s">
        <v>7</v>
      </c>
      <c r="D9561" s="1" t="s">
        <v>25</v>
      </c>
      <c r="E9561" s="1" t="s">
        <v>36</v>
      </c>
      <c r="F9561" s="1" t="s">
        <v>518</v>
      </c>
      <c r="G9561" s="3">
        <v>45482</v>
      </c>
      <c r="H9561" s="3">
        <v>45483</v>
      </c>
      <c r="I9561" s="6">
        <v>7999</v>
      </c>
      <c r="J9561" s="1">
        <v>2</v>
      </c>
      <c r="K9561" s="4">
        <v>0.02</v>
      </c>
      <c r="L9561" s="6">
        <f t="shared" si="300"/>
        <v>159.97999999999999</v>
      </c>
      <c r="M9561" s="8">
        <f t="shared" si="301"/>
        <v>15838.02</v>
      </c>
      <c r="N9561" s="21">
        <f>(sales[[#This Row],[Price]]*sales[[#This Row],[Qty]])-(sales[[#This Row],[Discount_Amt]]*sales[[#This Row],[Qty]])</f>
        <v>15678.04</v>
      </c>
    </row>
    <row r="9562" spans="2:14" x14ac:dyDescent="0.35">
      <c r="B9562" s="7">
        <v>2033560</v>
      </c>
      <c r="C9562" s="1" t="s">
        <v>10</v>
      </c>
      <c r="D9562" s="1" t="s">
        <v>26</v>
      </c>
      <c r="E9562" s="1" t="s">
        <v>37</v>
      </c>
      <c r="F9562" s="1" t="s">
        <v>519</v>
      </c>
      <c r="G9562" s="3">
        <v>45482</v>
      </c>
      <c r="H9562" s="3">
        <v>45490</v>
      </c>
      <c r="I9562" s="6">
        <v>850</v>
      </c>
      <c r="J9562" s="1">
        <v>7</v>
      </c>
      <c r="K9562" s="4">
        <v>0.02</v>
      </c>
      <c r="L9562" s="6">
        <f t="shared" si="300"/>
        <v>17</v>
      </c>
      <c r="M9562" s="8">
        <f t="shared" si="301"/>
        <v>5933</v>
      </c>
      <c r="N9562" s="21">
        <f>(sales[[#This Row],[Price]]*sales[[#This Row],[Qty]])-(sales[[#This Row],[Discount_Amt]]*sales[[#This Row],[Qty]])</f>
        <v>5831</v>
      </c>
    </row>
    <row r="9563" spans="2:14" hidden="1" x14ac:dyDescent="0.35">
      <c r="B9563" s="7">
        <v>2033561</v>
      </c>
      <c r="C9563" s="1" t="s">
        <v>8</v>
      </c>
      <c r="D9563" s="1" t="s">
        <v>27</v>
      </c>
      <c r="E9563" s="1" t="s">
        <v>39</v>
      </c>
      <c r="F9563" s="1" t="s">
        <v>520</v>
      </c>
      <c r="G9563" s="3">
        <v>45482</v>
      </c>
      <c r="H9563" s="3">
        <v>45484</v>
      </c>
      <c r="I9563" s="6">
        <v>65000</v>
      </c>
      <c r="J9563" s="1">
        <v>2</v>
      </c>
      <c r="K9563" s="4">
        <v>0.02</v>
      </c>
      <c r="L9563" s="6">
        <f t="shared" si="300"/>
        <v>1300</v>
      </c>
      <c r="M9563" s="8">
        <f t="shared" si="301"/>
        <v>128700</v>
      </c>
      <c r="N9563" s="21">
        <f>(sales[[#This Row],[Price]]*sales[[#This Row],[Qty]])-(sales[[#This Row],[Discount_Amt]]*sales[[#This Row],[Qty]])</f>
        <v>127400</v>
      </c>
    </row>
    <row r="9564" spans="2:14" hidden="1" x14ac:dyDescent="0.35">
      <c r="B9564" s="7">
        <v>2033562</v>
      </c>
      <c r="C9564" s="1" t="s">
        <v>9</v>
      </c>
      <c r="D9564" s="1" t="s">
        <v>28</v>
      </c>
      <c r="E9564" s="1" t="s">
        <v>40</v>
      </c>
      <c r="F9564" s="1" t="s">
        <v>521</v>
      </c>
      <c r="G9564" s="3">
        <v>45482</v>
      </c>
      <c r="H9564" s="3">
        <v>45485</v>
      </c>
      <c r="I9564" s="6">
        <v>450</v>
      </c>
      <c r="J9564" s="1">
        <v>1</v>
      </c>
      <c r="K9564" s="4">
        <v>0.02</v>
      </c>
      <c r="L9564" s="6">
        <f t="shared" si="300"/>
        <v>9</v>
      </c>
      <c r="M9564" s="8">
        <f t="shared" si="301"/>
        <v>441</v>
      </c>
      <c r="N9564" s="21">
        <f>(sales[[#This Row],[Price]]*sales[[#This Row],[Qty]])-(sales[[#This Row],[Discount_Amt]]*sales[[#This Row],[Qty]])</f>
        <v>441</v>
      </c>
    </row>
    <row r="9565" spans="2:14" x14ac:dyDescent="0.35">
      <c r="B9565" s="7">
        <v>2033563</v>
      </c>
      <c r="C9565" s="1" t="s">
        <v>11</v>
      </c>
      <c r="D9565" s="1" t="s">
        <v>29</v>
      </c>
      <c r="E9565" s="1" t="s">
        <v>41</v>
      </c>
      <c r="F9565" s="1" t="s">
        <v>518</v>
      </c>
      <c r="G9565" s="3">
        <v>45482</v>
      </c>
      <c r="H9565" s="3">
        <v>45487</v>
      </c>
      <c r="I9565" s="6">
        <v>1299</v>
      </c>
      <c r="J9565" s="1">
        <v>1</v>
      </c>
      <c r="K9565" s="4">
        <v>0.02</v>
      </c>
      <c r="L9565" s="6">
        <f t="shared" si="300"/>
        <v>25.98</v>
      </c>
      <c r="M9565" s="8">
        <f t="shared" si="301"/>
        <v>1273.02</v>
      </c>
      <c r="N9565" s="21">
        <f>(sales[[#This Row],[Price]]*sales[[#This Row],[Qty]])-(sales[[#This Row],[Discount_Amt]]*sales[[#This Row],[Qty]])</f>
        <v>1273.02</v>
      </c>
    </row>
    <row r="9566" spans="2:14" x14ac:dyDescent="0.35">
      <c r="B9566" s="7">
        <v>2033564</v>
      </c>
      <c r="C9566" s="1" t="s">
        <v>12</v>
      </c>
      <c r="D9566" s="1" t="s">
        <v>25</v>
      </c>
      <c r="E9566" s="1" t="s">
        <v>42</v>
      </c>
      <c r="F9566" s="1" t="s">
        <v>518</v>
      </c>
      <c r="G9566" s="3">
        <v>45482</v>
      </c>
      <c r="H9566" s="3">
        <v>45483</v>
      </c>
      <c r="I9566" s="6">
        <v>1700</v>
      </c>
      <c r="J9566" s="1">
        <v>1</v>
      </c>
      <c r="K9566" s="4">
        <v>0.02</v>
      </c>
      <c r="L9566" s="6">
        <f t="shared" si="300"/>
        <v>34</v>
      </c>
      <c r="M9566" s="8">
        <f t="shared" si="301"/>
        <v>1666</v>
      </c>
      <c r="N9566" s="21">
        <f>(sales[[#This Row],[Price]]*sales[[#This Row],[Qty]])-(sales[[#This Row],[Discount_Amt]]*sales[[#This Row],[Qty]])</f>
        <v>1666</v>
      </c>
    </row>
    <row r="9567" spans="2:14" hidden="1" x14ac:dyDescent="0.35">
      <c r="B9567" s="7">
        <v>2033565</v>
      </c>
      <c r="C9567" s="1" t="s">
        <v>13</v>
      </c>
      <c r="D9567" s="1" t="s">
        <v>26</v>
      </c>
      <c r="E9567" s="1" t="s">
        <v>43</v>
      </c>
      <c r="F9567" s="1" t="s">
        <v>519</v>
      </c>
      <c r="G9567" s="3">
        <v>45482</v>
      </c>
      <c r="H9567" s="3">
        <v>45490</v>
      </c>
      <c r="I9567" s="6">
        <v>55000</v>
      </c>
      <c r="J9567" s="1">
        <v>2</v>
      </c>
      <c r="K9567" s="4">
        <v>7.0000000000000007E-2</v>
      </c>
      <c r="L9567" s="6">
        <f t="shared" si="300"/>
        <v>3850.0000000000005</v>
      </c>
      <c r="M9567" s="8">
        <f t="shared" si="301"/>
        <v>106150</v>
      </c>
      <c r="N9567" s="21">
        <f>(sales[[#This Row],[Price]]*sales[[#This Row],[Qty]])-(sales[[#This Row],[Discount_Amt]]*sales[[#This Row],[Qty]])</f>
        <v>102300</v>
      </c>
    </row>
    <row r="9568" spans="2:14" hidden="1" x14ac:dyDescent="0.35">
      <c r="B9568" s="7">
        <v>2033566</v>
      </c>
      <c r="C9568" s="1" t="s">
        <v>14</v>
      </c>
      <c r="D9568" s="1" t="s">
        <v>27</v>
      </c>
      <c r="E9568" s="1" t="s">
        <v>44</v>
      </c>
      <c r="F9568" s="1" t="s">
        <v>521</v>
      </c>
      <c r="G9568" s="3">
        <v>45482</v>
      </c>
      <c r="H9568" s="3">
        <v>45484</v>
      </c>
      <c r="I9568" s="6">
        <v>57999</v>
      </c>
      <c r="J9568" s="1">
        <v>1</v>
      </c>
      <c r="K9568" s="4">
        <v>0.03</v>
      </c>
      <c r="L9568" s="6">
        <f t="shared" si="300"/>
        <v>1739.97</v>
      </c>
      <c r="M9568" s="8">
        <f t="shared" si="301"/>
        <v>56259.03</v>
      </c>
      <c r="N9568" s="21">
        <f>(sales[[#This Row],[Price]]*sales[[#This Row],[Qty]])-(sales[[#This Row],[Discount_Amt]]*sales[[#This Row],[Qty]])</f>
        <v>56259.03</v>
      </c>
    </row>
    <row r="9569" spans="2:14" hidden="1" x14ac:dyDescent="0.35">
      <c r="B9569" s="7">
        <v>2033567</v>
      </c>
      <c r="C9569" s="1" t="s">
        <v>15</v>
      </c>
      <c r="D9569" s="1" t="s">
        <v>28</v>
      </c>
      <c r="E9569" s="1" t="s">
        <v>45</v>
      </c>
      <c r="F9569" s="1" t="s">
        <v>520</v>
      </c>
      <c r="G9569" s="3">
        <v>45482</v>
      </c>
      <c r="H9569" s="3">
        <v>45485</v>
      </c>
      <c r="I9569" s="6">
        <v>1399</v>
      </c>
      <c r="J9569" s="1">
        <v>2</v>
      </c>
      <c r="K9569" s="4">
        <v>0.08</v>
      </c>
      <c r="L9569" s="6">
        <f t="shared" si="300"/>
        <v>111.92</v>
      </c>
      <c r="M9569" s="8">
        <f t="shared" si="301"/>
        <v>2686.08</v>
      </c>
      <c r="N9569" s="21">
        <f>(sales[[#This Row],[Price]]*sales[[#This Row],[Qty]])-(sales[[#This Row],[Discount_Amt]]*sales[[#This Row],[Qty]])</f>
        <v>2574.16</v>
      </c>
    </row>
    <row r="9570" spans="2:14" hidden="1" x14ac:dyDescent="0.35">
      <c r="B9570" s="7">
        <v>2033568</v>
      </c>
      <c r="C9570" s="1" t="s">
        <v>16</v>
      </c>
      <c r="D9570" s="1" t="s">
        <v>29</v>
      </c>
      <c r="E9570" s="1" t="s">
        <v>46</v>
      </c>
      <c r="F9570" s="1" t="s">
        <v>518</v>
      </c>
      <c r="G9570" s="3">
        <v>45482</v>
      </c>
      <c r="H9570" s="3">
        <v>45487</v>
      </c>
      <c r="I9570" s="6">
        <v>999</v>
      </c>
      <c r="J9570" s="1">
        <v>7</v>
      </c>
      <c r="K9570" s="4">
        <v>0.05</v>
      </c>
      <c r="L9570" s="6">
        <f t="shared" si="300"/>
        <v>49.95</v>
      </c>
      <c r="M9570" s="8">
        <f t="shared" si="301"/>
        <v>6943.05</v>
      </c>
      <c r="N9570" s="21">
        <f>(sales[[#This Row],[Price]]*sales[[#This Row],[Qty]])-(sales[[#This Row],[Discount_Amt]]*sales[[#This Row],[Qty]])</f>
        <v>6643.35</v>
      </c>
    </row>
    <row r="9571" spans="2:14" x14ac:dyDescent="0.35">
      <c r="B9571" s="7">
        <v>2033569</v>
      </c>
      <c r="C9571" s="1" t="s">
        <v>17</v>
      </c>
      <c r="D9571" s="1" t="s">
        <v>25</v>
      </c>
      <c r="E9571" s="1" t="s">
        <v>47</v>
      </c>
      <c r="F9571" s="1" t="s">
        <v>519</v>
      </c>
      <c r="G9571" s="3">
        <v>45482</v>
      </c>
      <c r="H9571" s="3">
        <v>45483</v>
      </c>
      <c r="I9571" s="6">
        <v>2099</v>
      </c>
      <c r="J9571" s="1">
        <v>2</v>
      </c>
      <c r="K9571" s="4">
        <v>0.05</v>
      </c>
      <c r="L9571" s="6">
        <f t="shared" si="300"/>
        <v>104.95</v>
      </c>
      <c r="M9571" s="8">
        <f t="shared" si="301"/>
        <v>4093.05</v>
      </c>
      <c r="N9571" s="21">
        <f>(sales[[#This Row],[Price]]*sales[[#This Row],[Qty]])-(sales[[#This Row],[Discount_Amt]]*sales[[#This Row],[Qty]])</f>
        <v>3988.1</v>
      </c>
    </row>
    <row r="9572" spans="2:14" hidden="1" x14ac:dyDescent="0.35">
      <c r="B9572" s="7">
        <v>2033570</v>
      </c>
      <c r="C9572" s="1" t="s">
        <v>18</v>
      </c>
      <c r="D9572" s="1" t="s">
        <v>486</v>
      </c>
      <c r="E9572" s="1" t="s">
        <v>48</v>
      </c>
      <c r="F9572" s="1" t="s">
        <v>520</v>
      </c>
      <c r="G9572" s="3">
        <v>45482</v>
      </c>
      <c r="H9572" s="3">
        <v>45490</v>
      </c>
      <c r="I9572" s="6">
        <v>11000</v>
      </c>
      <c r="J9572" s="1">
        <v>2</v>
      </c>
      <c r="K9572" s="4">
        <v>0.05</v>
      </c>
      <c r="L9572" s="6">
        <f t="shared" si="300"/>
        <v>550</v>
      </c>
      <c r="M9572" s="8">
        <f t="shared" si="301"/>
        <v>21450</v>
      </c>
      <c r="N9572" s="21">
        <f>(sales[[#This Row],[Price]]*sales[[#This Row],[Qty]])-(sales[[#This Row],[Discount_Amt]]*sales[[#This Row],[Qty]])</f>
        <v>20900</v>
      </c>
    </row>
    <row r="9573" spans="2:14" hidden="1" x14ac:dyDescent="0.35">
      <c r="B9573" s="7">
        <v>2033571</v>
      </c>
      <c r="C9573" s="1" t="s">
        <v>19</v>
      </c>
      <c r="D9573" s="1" t="s">
        <v>25</v>
      </c>
      <c r="E9573" s="1" t="s">
        <v>49</v>
      </c>
      <c r="F9573" s="1" t="s">
        <v>521</v>
      </c>
      <c r="G9573" s="3">
        <v>45482</v>
      </c>
      <c r="H9573" s="3">
        <v>45484</v>
      </c>
      <c r="I9573" s="6">
        <v>800</v>
      </c>
      <c r="J9573" s="1">
        <v>1</v>
      </c>
      <c r="K9573" s="4">
        <v>0.05</v>
      </c>
      <c r="L9573" s="6">
        <f t="shared" si="300"/>
        <v>40</v>
      </c>
      <c r="M9573" s="8">
        <f t="shared" si="301"/>
        <v>760</v>
      </c>
      <c r="N9573" s="21">
        <f>(sales[[#This Row],[Price]]*sales[[#This Row],[Qty]])-(sales[[#This Row],[Discount_Amt]]*sales[[#This Row],[Qty]])</f>
        <v>760</v>
      </c>
    </row>
    <row r="9574" spans="2:14" hidden="1" x14ac:dyDescent="0.35">
      <c r="B9574" s="7">
        <v>2033572</v>
      </c>
      <c r="C9574" s="1" t="s">
        <v>20</v>
      </c>
      <c r="D9574" s="1" t="s">
        <v>26</v>
      </c>
      <c r="E9574" s="1" t="s">
        <v>50</v>
      </c>
      <c r="F9574" s="1" t="s">
        <v>518</v>
      </c>
      <c r="G9574" s="3">
        <v>45482</v>
      </c>
      <c r="H9574" s="3">
        <v>45485</v>
      </c>
      <c r="I9574" s="6">
        <v>5500</v>
      </c>
      <c r="J9574" s="1">
        <v>2</v>
      </c>
      <c r="K9574" s="4">
        <v>0.03</v>
      </c>
      <c r="L9574" s="6">
        <f t="shared" si="300"/>
        <v>165</v>
      </c>
      <c r="M9574" s="8">
        <f t="shared" si="301"/>
        <v>10835</v>
      </c>
      <c r="N9574" s="21">
        <f>(sales[[#This Row],[Price]]*sales[[#This Row],[Qty]])-(sales[[#This Row],[Discount_Amt]]*sales[[#This Row],[Qty]])</f>
        <v>10670</v>
      </c>
    </row>
    <row r="9575" spans="2:14" hidden="1" x14ac:dyDescent="0.35">
      <c r="B9575" s="7">
        <v>2033573</v>
      </c>
      <c r="C9575" s="1" t="s">
        <v>21</v>
      </c>
      <c r="D9575" s="1" t="s">
        <v>27</v>
      </c>
      <c r="E9575" s="1" t="s">
        <v>51</v>
      </c>
      <c r="F9575" s="1" t="s">
        <v>518</v>
      </c>
      <c r="G9575" s="3">
        <v>45482</v>
      </c>
      <c r="H9575" s="3">
        <v>45487</v>
      </c>
      <c r="I9575" s="6">
        <v>1350</v>
      </c>
      <c r="J9575" s="1">
        <v>4</v>
      </c>
      <c r="K9575" s="4">
        <v>0.1</v>
      </c>
      <c r="L9575" s="6">
        <f t="shared" si="300"/>
        <v>135</v>
      </c>
      <c r="M9575" s="8">
        <f t="shared" si="301"/>
        <v>5265</v>
      </c>
      <c r="N9575" s="21">
        <f>(sales[[#This Row],[Price]]*sales[[#This Row],[Qty]])-(sales[[#This Row],[Discount_Amt]]*sales[[#This Row],[Qty]])</f>
        <v>4860</v>
      </c>
    </row>
    <row r="9576" spans="2:14" hidden="1" x14ac:dyDescent="0.35">
      <c r="B9576" s="7">
        <v>2033574</v>
      </c>
      <c r="C9576" s="1" t="s">
        <v>22</v>
      </c>
      <c r="D9576" s="1" t="s">
        <v>28</v>
      </c>
      <c r="E9576" s="1" t="s">
        <v>506</v>
      </c>
      <c r="F9576" s="1" t="s">
        <v>519</v>
      </c>
      <c r="G9576" s="3">
        <v>45482</v>
      </c>
      <c r="H9576" s="3">
        <v>45483</v>
      </c>
      <c r="I9576" s="6">
        <v>4500</v>
      </c>
      <c r="J9576" s="1">
        <v>3</v>
      </c>
      <c r="K9576" s="4">
        <v>0.05</v>
      </c>
      <c r="L9576" s="6">
        <f t="shared" si="300"/>
        <v>225</v>
      </c>
      <c r="M9576" s="8">
        <f t="shared" si="301"/>
        <v>13275</v>
      </c>
      <c r="N9576" s="21">
        <f>(sales[[#This Row],[Price]]*sales[[#This Row],[Qty]])-(sales[[#This Row],[Discount_Amt]]*sales[[#This Row],[Qty]])</f>
        <v>12825</v>
      </c>
    </row>
    <row r="9577" spans="2:14" hidden="1" x14ac:dyDescent="0.35">
      <c r="B9577" s="7">
        <v>2033575</v>
      </c>
      <c r="C9577" s="1" t="s">
        <v>23</v>
      </c>
      <c r="D9577" s="1" t="s">
        <v>29</v>
      </c>
      <c r="E9577" s="1" t="s">
        <v>507</v>
      </c>
      <c r="F9577" s="1" t="s">
        <v>521</v>
      </c>
      <c r="G9577" s="3">
        <v>45482</v>
      </c>
      <c r="H9577" s="3">
        <v>45490</v>
      </c>
      <c r="I9577" s="6">
        <v>2350</v>
      </c>
      <c r="J9577" s="1">
        <v>2</v>
      </c>
      <c r="K9577" s="4">
        <v>0.05</v>
      </c>
      <c r="L9577" s="6">
        <f t="shared" si="300"/>
        <v>117.5</v>
      </c>
      <c r="M9577" s="8">
        <f t="shared" si="301"/>
        <v>4582.5</v>
      </c>
      <c r="N9577" s="21">
        <f>(sales[[#This Row],[Price]]*sales[[#This Row],[Qty]])-(sales[[#This Row],[Discount_Amt]]*sales[[#This Row],[Qty]])</f>
        <v>4465</v>
      </c>
    </row>
    <row r="9578" spans="2:14" hidden="1" x14ac:dyDescent="0.35">
      <c r="B9578" s="7">
        <v>2033576</v>
      </c>
      <c r="C9578" s="1" t="s">
        <v>24</v>
      </c>
      <c r="D9578" s="1" t="s">
        <v>25</v>
      </c>
      <c r="E9578" s="1" t="s">
        <v>508</v>
      </c>
      <c r="F9578" s="1" t="s">
        <v>520</v>
      </c>
      <c r="G9578" s="3">
        <v>45482</v>
      </c>
      <c r="H9578" s="3">
        <v>45484</v>
      </c>
      <c r="I9578" s="6">
        <v>90</v>
      </c>
      <c r="J9578" s="1">
        <v>1</v>
      </c>
      <c r="K9578" s="4">
        <v>0.02</v>
      </c>
      <c r="L9578" s="6">
        <f t="shared" si="300"/>
        <v>1.8</v>
      </c>
      <c r="M9578" s="8">
        <f t="shared" si="301"/>
        <v>88.2</v>
      </c>
      <c r="N9578" s="21">
        <f>(sales[[#This Row],[Price]]*sales[[#This Row],[Qty]])-(sales[[#This Row],[Discount_Amt]]*sales[[#This Row],[Qty]])</f>
        <v>88.2</v>
      </c>
    </row>
    <row r="9579" spans="2:14" hidden="1" x14ac:dyDescent="0.35">
      <c r="B9579" s="7">
        <v>2033577</v>
      </c>
      <c r="C9579" s="1" t="s">
        <v>4</v>
      </c>
      <c r="D9579" s="1" t="s">
        <v>30</v>
      </c>
      <c r="E9579" s="1" t="s">
        <v>31</v>
      </c>
      <c r="F9579" s="1" t="s">
        <v>518</v>
      </c>
      <c r="G9579" s="3">
        <v>45482</v>
      </c>
      <c r="H9579" s="3">
        <v>45485</v>
      </c>
      <c r="I9579" s="6">
        <v>280</v>
      </c>
      <c r="J9579" s="1">
        <v>1</v>
      </c>
      <c r="K9579" s="4">
        <v>0.06</v>
      </c>
      <c r="L9579" s="6">
        <f t="shared" si="300"/>
        <v>16.8</v>
      </c>
      <c r="M9579" s="8">
        <f t="shared" si="301"/>
        <v>263.2</v>
      </c>
      <c r="N9579" s="21">
        <f>(sales[[#This Row],[Price]]*sales[[#This Row],[Qty]])-(sales[[#This Row],[Discount_Amt]]*sales[[#This Row],[Qty]])</f>
        <v>263.2</v>
      </c>
    </row>
    <row r="9580" spans="2:14" hidden="1" x14ac:dyDescent="0.35">
      <c r="B9580" s="7">
        <v>2033578</v>
      </c>
      <c r="C9580" s="1" t="s">
        <v>5</v>
      </c>
      <c r="D9580" s="1" t="s">
        <v>27</v>
      </c>
      <c r="E9580" s="1" t="s">
        <v>32</v>
      </c>
      <c r="F9580" s="1" t="s">
        <v>519</v>
      </c>
      <c r="G9580" s="3">
        <v>45482</v>
      </c>
      <c r="H9580" s="3">
        <v>45487</v>
      </c>
      <c r="I9580" s="6">
        <v>70</v>
      </c>
      <c r="J9580" s="1">
        <v>2</v>
      </c>
      <c r="K9580" s="4">
        <v>0.15</v>
      </c>
      <c r="L9580" s="6">
        <f t="shared" si="300"/>
        <v>10.5</v>
      </c>
      <c r="M9580" s="8">
        <f t="shared" si="301"/>
        <v>129.5</v>
      </c>
      <c r="N9580" s="21">
        <f>(sales[[#This Row],[Price]]*sales[[#This Row],[Qty]])-(sales[[#This Row],[Discount_Amt]]*sales[[#This Row],[Qty]])</f>
        <v>119</v>
      </c>
    </row>
    <row r="9581" spans="2:14" hidden="1" x14ac:dyDescent="0.35">
      <c r="B9581" s="7">
        <v>2033579</v>
      </c>
      <c r="C9581" s="1" t="s">
        <v>6</v>
      </c>
      <c r="D9581" s="1" t="s">
        <v>28</v>
      </c>
      <c r="E9581" s="1" t="s">
        <v>38</v>
      </c>
      <c r="F9581" s="1" t="s">
        <v>520</v>
      </c>
      <c r="G9581" s="3">
        <v>45482</v>
      </c>
      <c r="H9581" s="3">
        <v>45483</v>
      </c>
      <c r="I9581" s="6">
        <v>230</v>
      </c>
      <c r="J9581" s="1">
        <v>1</v>
      </c>
      <c r="K9581" s="4">
        <v>0.02</v>
      </c>
      <c r="L9581" s="6">
        <f t="shared" si="300"/>
        <v>4.6000000000000005</v>
      </c>
      <c r="M9581" s="8">
        <f t="shared" si="301"/>
        <v>225.4</v>
      </c>
      <c r="N9581" s="21">
        <f>(sales[[#This Row],[Price]]*sales[[#This Row],[Qty]])-(sales[[#This Row],[Discount_Amt]]*sales[[#This Row],[Qty]])</f>
        <v>225.4</v>
      </c>
    </row>
    <row r="9582" spans="2:14" hidden="1" x14ac:dyDescent="0.35">
      <c r="B9582" s="7">
        <v>2033580</v>
      </c>
      <c r="C9582" s="1" t="s">
        <v>7</v>
      </c>
      <c r="D9582" s="1" t="s">
        <v>29</v>
      </c>
      <c r="E9582" s="1" t="s">
        <v>33</v>
      </c>
      <c r="F9582" s="1" t="s">
        <v>521</v>
      </c>
      <c r="G9582" s="3">
        <v>45482</v>
      </c>
      <c r="H9582" s="3">
        <v>45490</v>
      </c>
      <c r="I9582" s="6">
        <v>7999</v>
      </c>
      <c r="J9582" s="1">
        <v>3</v>
      </c>
      <c r="K9582" s="4">
        <v>0.02</v>
      </c>
      <c r="L9582" s="6">
        <f t="shared" ref="L9582:L9645" si="302">I9582*K9582</f>
        <v>159.97999999999999</v>
      </c>
      <c r="M9582" s="8">
        <f t="shared" ref="M9582:M9645" si="303">I9582*J9582-L9582</f>
        <v>23837.02</v>
      </c>
      <c r="N9582" s="21">
        <f>(sales[[#This Row],[Price]]*sales[[#This Row],[Qty]])-(sales[[#This Row],[Discount_Amt]]*sales[[#This Row],[Qty]])</f>
        <v>23517.06</v>
      </c>
    </row>
    <row r="9583" spans="2:14" x14ac:dyDescent="0.35">
      <c r="B9583" s="7">
        <v>2033581</v>
      </c>
      <c r="C9583" s="1" t="s">
        <v>10</v>
      </c>
      <c r="D9583" s="1" t="s">
        <v>25</v>
      </c>
      <c r="E9583" s="1" t="s">
        <v>34</v>
      </c>
      <c r="F9583" s="1" t="s">
        <v>518</v>
      </c>
      <c r="G9583" s="3">
        <v>45482</v>
      </c>
      <c r="H9583" s="3">
        <v>45484</v>
      </c>
      <c r="I9583" s="6">
        <v>850</v>
      </c>
      <c r="J9583" s="1">
        <v>2</v>
      </c>
      <c r="K9583" s="4">
        <v>0.02</v>
      </c>
      <c r="L9583" s="6">
        <f t="shared" si="302"/>
        <v>17</v>
      </c>
      <c r="M9583" s="8">
        <f t="shared" si="303"/>
        <v>1683</v>
      </c>
      <c r="N9583" s="21">
        <f>(sales[[#This Row],[Price]]*sales[[#This Row],[Qty]])-(sales[[#This Row],[Discount_Amt]]*sales[[#This Row],[Qty]])</f>
        <v>1666</v>
      </c>
    </row>
    <row r="9584" spans="2:14" hidden="1" x14ac:dyDescent="0.35">
      <c r="B9584" s="7">
        <v>2033582</v>
      </c>
      <c r="C9584" s="1" t="s">
        <v>8</v>
      </c>
      <c r="D9584" s="1" t="s">
        <v>26</v>
      </c>
      <c r="E9584" s="1" t="s">
        <v>35</v>
      </c>
      <c r="F9584" s="1" t="s">
        <v>518</v>
      </c>
      <c r="G9584" s="3">
        <v>45482</v>
      </c>
      <c r="H9584" s="3">
        <v>45485</v>
      </c>
      <c r="I9584" s="6">
        <v>65000</v>
      </c>
      <c r="J9584" s="1">
        <v>1</v>
      </c>
      <c r="K9584" s="4">
        <v>0.02</v>
      </c>
      <c r="L9584" s="6">
        <f t="shared" si="302"/>
        <v>1300</v>
      </c>
      <c r="M9584" s="8">
        <f t="shared" si="303"/>
        <v>63700</v>
      </c>
      <c r="N9584" s="21">
        <f>(sales[[#This Row],[Price]]*sales[[#This Row],[Qty]])-(sales[[#This Row],[Discount_Amt]]*sales[[#This Row],[Qty]])</f>
        <v>63700</v>
      </c>
    </row>
    <row r="9585" spans="2:14" hidden="1" x14ac:dyDescent="0.35">
      <c r="B9585" s="7">
        <v>2033583</v>
      </c>
      <c r="C9585" s="1" t="s">
        <v>9</v>
      </c>
      <c r="D9585" s="1" t="s">
        <v>27</v>
      </c>
      <c r="E9585" s="1" t="s">
        <v>36</v>
      </c>
      <c r="F9585" s="1" t="s">
        <v>519</v>
      </c>
      <c r="G9585" s="3">
        <v>45482</v>
      </c>
      <c r="H9585" s="3">
        <v>45487</v>
      </c>
      <c r="I9585" s="6">
        <v>450</v>
      </c>
      <c r="J9585" s="1">
        <v>2</v>
      </c>
      <c r="K9585" s="4">
        <v>0.02</v>
      </c>
      <c r="L9585" s="6">
        <f t="shared" si="302"/>
        <v>9</v>
      </c>
      <c r="M9585" s="8">
        <f t="shared" si="303"/>
        <v>891</v>
      </c>
      <c r="N9585" s="21">
        <f>(sales[[#This Row],[Price]]*sales[[#This Row],[Qty]])-(sales[[#This Row],[Discount_Amt]]*sales[[#This Row],[Qty]])</f>
        <v>882</v>
      </c>
    </row>
    <row r="9586" spans="2:14" x14ac:dyDescent="0.35">
      <c r="B9586" s="7">
        <v>2033584</v>
      </c>
      <c r="C9586" s="1" t="s">
        <v>11</v>
      </c>
      <c r="D9586" s="1" t="s">
        <v>28</v>
      </c>
      <c r="E9586" s="1" t="s">
        <v>37</v>
      </c>
      <c r="F9586" s="1" t="s">
        <v>521</v>
      </c>
      <c r="G9586" s="3">
        <v>45482</v>
      </c>
      <c r="H9586" s="3">
        <v>45483</v>
      </c>
      <c r="I9586" s="6">
        <v>1299</v>
      </c>
      <c r="J9586" s="1">
        <v>1</v>
      </c>
      <c r="K9586" s="4">
        <v>0.02</v>
      </c>
      <c r="L9586" s="6">
        <f t="shared" si="302"/>
        <v>25.98</v>
      </c>
      <c r="M9586" s="8">
        <f t="shared" si="303"/>
        <v>1273.02</v>
      </c>
      <c r="N9586" s="21">
        <f>(sales[[#This Row],[Price]]*sales[[#This Row],[Qty]])-(sales[[#This Row],[Discount_Amt]]*sales[[#This Row],[Qty]])</f>
        <v>1273.02</v>
      </c>
    </row>
    <row r="9587" spans="2:14" x14ac:dyDescent="0.35">
      <c r="B9587" s="7">
        <v>2033585</v>
      </c>
      <c r="C9587" s="1" t="s">
        <v>12</v>
      </c>
      <c r="D9587" s="1" t="s">
        <v>29</v>
      </c>
      <c r="E9587" s="1" t="s">
        <v>39</v>
      </c>
      <c r="F9587" s="1" t="s">
        <v>520</v>
      </c>
      <c r="G9587" s="3">
        <v>45482</v>
      </c>
      <c r="H9587" s="3">
        <v>45490</v>
      </c>
      <c r="I9587" s="6">
        <v>1700</v>
      </c>
      <c r="J9587" s="1">
        <v>2</v>
      </c>
      <c r="K9587" s="4">
        <v>0.02</v>
      </c>
      <c r="L9587" s="6">
        <f t="shared" si="302"/>
        <v>34</v>
      </c>
      <c r="M9587" s="8">
        <f t="shared" si="303"/>
        <v>3366</v>
      </c>
      <c r="N9587" s="21">
        <f>(sales[[#This Row],[Price]]*sales[[#This Row],[Qty]])-(sales[[#This Row],[Discount_Amt]]*sales[[#This Row],[Qty]])</f>
        <v>3332</v>
      </c>
    </row>
    <row r="9588" spans="2:14" hidden="1" x14ac:dyDescent="0.35">
      <c r="B9588" s="7">
        <v>2033586</v>
      </c>
      <c r="C9588" s="1" t="s">
        <v>13</v>
      </c>
      <c r="D9588" s="1" t="s">
        <v>25</v>
      </c>
      <c r="E9588" s="1" t="s">
        <v>40</v>
      </c>
      <c r="F9588" s="1" t="s">
        <v>518</v>
      </c>
      <c r="G9588" s="3">
        <v>45482</v>
      </c>
      <c r="H9588" s="3">
        <v>45484</v>
      </c>
      <c r="I9588" s="6">
        <v>55000</v>
      </c>
      <c r="J9588" s="1">
        <v>3</v>
      </c>
      <c r="K9588" s="4">
        <v>0.02</v>
      </c>
      <c r="L9588" s="6">
        <f t="shared" si="302"/>
        <v>1100</v>
      </c>
      <c r="M9588" s="8">
        <f t="shared" si="303"/>
        <v>163900</v>
      </c>
      <c r="N9588" s="21">
        <f>(sales[[#This Row],[Price]]*sales[[#This Row],[Qty]])-(sales[[#This Row],[Discount_Amt]]*sales[[#This Row],[Qty]])</f>
        <v>161700</v>
      </c>
    </row>
    <row r="9589" spans="2:14" hidden="1" x14ac:dyDescent="0.35">
      <c r="B9589" s="7">
        <v>2033587</v>
      </c>
      <c r="C9589" s="1" t="s">
        <v>14</v>
      </c>
      <c r="D9589" s="1" t="s">
        <v>26</v>
      </c>
      <c r="E9589" s="1" t="s">
        <v>41</v>
      </c>
      <c r="F9589" s="1" t="s">
        <v>519</v>
      </c>
      <c r="G9589" s="3">
        <v>45482</v>
      </c>
      <c r="H9589" s="3">
        <v>45485</v>
      </c>
      <c r="I9589" s="6">
        <v>57999</v>
      </c>
      <c r="J9589" s="1">
        <v>2</v>
      </c>
      <c r="K9589" s="4">
        <v>7.0000000000000007E-2</v>
      </c>
      <c r="L9589" s="6">
        <f t="shared" si="302"/>
        <v>4059.9300000000003</v>
      </c>
      <c r="M9589" s="8">
        <f t="shared" si="303"/>
        <v>111938.07</v>
      </c>
      <c r="N9589" s="21">
        <f>(sales[[#This Row],[Price]]*sales[[#This Row],[Qty]])-(sales[[#This Row],[Discount_Amt]]*sales[[#This Row],[Qty]])</f>
        <v>107878.14</v>
      </c>
    </row>
    <row r="9590" spans="2:14" hidden="1" x14ac:dyDescent="0.35">
      <c r="B9590" s="7">
        <v>2033588</v>
      </c>
      <c r="C9590" s="1" t="s">
        <v>15</v>
      </c>
      <c r="D9590" s="1" t="s">
        <v>27</v>
      </c>
      <c r="E9590" s="1" t="s">
        <v>42</v>
      </c>
      <c r="F9590" s="1" t="s">
        <v>520</v>
      </c>
      <c r="G9590" s="3">
        <v>45482</v>
      </c>
      <c r="H9590" s="3">
        <v>45487</v>
      </c>
      <c r="I9590" s="6">
        <v>1399</v>
      </c>
      <c r="J9590" s="1">
        <v>7</v>
      </c>
      <c r="K9590" s="4">
        <v>0.03</v>
      </c>
      <c r="L9590" s="6">
        <f t="shared" si="302"/>
        <v>41.97</v>
      </c>
      <c r="M9590" s="8">
        <f t="shared" si="303"/>
        <v>9751.0300000000007</v>
      </c>
      <c r="N9590" s="21">
        <f>(sales[[#This Row],[Price]]*sales[[#This Row],[Qty]])-(sales[[#This Row],[Discount_Amt]]*sales[[#This Row],[Qty]])</f>
        <v>9499.2099999999991</v>
      </c>
    </row>
    <row r="9591" spans="2:14" hidden="1" x14ac:dyDescent="0.35">
      <c r="B9591" s="7">
        <v>2033589</v>
      </c>
      <c r="C9591" s="1" t="s">
        <v>16</v>
      </c>
      <c r="D9591" s="1" t="s">
        <v>28</v>
      </c>
      <c r="E9591" s="1" t="s">
        <v>43</v>
      </c>
      <c r="F9591" s="1" t="s">
        <v>521</v>
      </c>
      <c r="G9591" s="3">
        <v>45482</v>
      </c>
      <c r="H9591" s="3">
        <v>45483</v>
      </c>
      <c r="I9591" s="6">
        <v>999</v>
      </c>
      <c r="J9591" s="1">
        <v>2</v>
      </c>
      <c r="K9591" s="4">
        <v>0.08</v>
      </c>
      <c r="L9591" s="6">
        <f t="shared" si="302"/>
        <v>79.92</v>
      </c>
      <c r="M9591" s="8">
        <f t="shared" si="303"/>
        <v>1918.08</v>
      </c>
      <c r="N9591" s="21">
        <f>(sales[[#This Row],[Price]]*sales[[#This Row],[Qty]])-(sales[[#This Row],[Discount_Amt]]*sales[[#This Row],[Qty]])</f>
        <v>1838.16</v>
      </c>
    </row>
    <row r="9592" spans="2:14" x14ac:dyDescent="0.35">
      <c r="B9592" s="7">
        <v>2033590</v>
      </c>
      <c r="C9592" s="1" t="s">
        <v>17</v>
      </c>
      <c r="D9592" s="1" t="s">
        <v>29</v>
      </c>
      <c r="E9592" s="1" t="s">
        <v>44</v>
      </c>
      <c r="F9592" s="1" t="s">
        <v>518</v>
      </c>
      <c r="G9592" s="3">
        <v>45482</v>
      </c>
      <c r="H9592" s="3">
        <v>45490</v>
      </c>
      <c r="I9592" s="6">
        <v>2099</v>
      </c>
      <c r="J9592" s="1">
        <v>1</v>
      </c>
      <c r="K9592" s="4">
        <v>0.05</v>
      </c>
      <c r="L9592" s="6">
        <f t="shared" si="302"/>
        <v>104.95</v>
      </c>
      <c r="M9592" s="8">
        <f t="shared" si="303"/>
        <v>1994.05</v>
      </c>
      <c r="N9592" s="21">
        <f>(sales[[#This Row],[Price]]*sales[[#This Row],[Qty]])-(sales[[#This Row],[Discount_Amt]]*sales[[#This Row],[Qty]])</f>
        <v>1994.05</v>
      </c>
    </row>
    <row r="9593" spans="2:14" hidden="1" x14ac:dyDescent="0.35">
      <c r="B9593" s="7">
        <v>2033591</v>
      </c>
      <c r="C9593" s="1" t="s">
        <v>18</v>
      </c>
      <c r="D9593" s="1" t="s">
        <v>25</v>
      </c>
      <c r="E9593" s="1" t="s">
        <v>45</v>
      </c>
      <c r="F9593" s="1" t="s">
        <v>518</v>
      </c>
      <c r="G9593" s="3">
        <v>45482</v>
      </c>
      <c r="H9593" s="3">
        <v>45484</v>
      </c>
      <c r="I9593" s="6">
        <v>11000</v>
      </c>
      <c r="J9593" s="1">
        <v>1</v>
      </c>
      <c r="K9593" s="4">
        <v>0.05</v>
      </c>
      <c r="L9593" s="6">
        <f t="shared" si="302"/>
        <v>550</v>
      </c>
      <c r="M9593" s="8">
        <f t="shared" si="303"/>
        <v>10450</v>
      </c>
      <c r="N9593" s="21">
        <f>(sales[[#This Row],[Price]]*sales[[#This Row],[Qty]])-(sales[[#This Row],[Discount_Amt]]*sales[[#This Row],[Qty]])</f>
        <v>10450</v>
      </c>
    </row>
    <row r="9594" spans="2:14" hidden="1" x14ac:dyDescent="0.35">
      <c r="B9594" s="7">
        <v>2033592</v>
      </c>
      <c r="C9594" s="1" t="s">
        <v>19</v>
      </c>
      <c r="D9594" s="1" t="s">
        <v>487</v>
      </c>
      <c r="E9594" s="1" t="s">
        <v>46</v>
      </c>
      <c r="F9594" s="1" t="s">
        <v>519</v>
      </c>
      <c r="G9594" s="3">
        <v>45482</v>
      </c>
      <c r="H9594" s="3">
        <v>45485</v>
      </c>
      <c r="I9594" s="6">
        <v>800</v>
      </c>
      <c r="J9594" s="1">
        <v>1</v>
      </c>
      <c r="K9594" s="4">
        <v>0.05</v>
      </c>
      <c r="L9594" s="6">
        <f t="shared" si="302"/>
        <v>40</v>
      </c>
      <c r="M9594" s="8">
        <f t="shared" si="303"/>
        <v>760</v>
      </c>
      <c r="N9594" s="21">
        <f>(sales[[#This Row],[Price]]*sales[[#This Row],[Qty]])-(sales[[#This Row],[Discount_Amt]]*sales[[#This Row],[Qty]])</f>
        <v>760</v>
      </c>
    </row>
    <row r="9595" spans="2:14" hidden="1" x14ac:dyDescent="0.35">
      <c r="B9595" s="7">
        <v>2033593</v>
      </c>
      <c r="C9595" s="1" t="s">
        <v>20</v>
      </c>
      <c r="D9595" s="1" t="s">
        <v>25</v>
      </c>
      <c r="E9595" s="1" t="s">
        <v>47</v>
      </c>
      <c r="F9595" s="1" t="s">
        <v>521</v>
      </c>
      <c r="G9595" s="3">
        <v>45482</v>
      </c>
      <c r="H9595" s="3">
        <v>45487</v>
      </c>
      <c r="I9595" s="6">
        <v>5500</v>
      </c>
      <c r="J9595" s="1">
        <v>2</v>
      </c>
      <c r="K9595" s="4">
        <v>0.05</v>
      </c>
      <c r="L9595" s="6">
        <f t="shared" si="302"/>
        <v>275</v>
      </c>
      <c r="M9595" s="8">
        <f t="shared" si="303"/>
        <v>10725</v>
      </c>
      <c r="N9595" s="21">
        <f>(sales[[#This Row],[Price]]*sales[[#This Row],[Qty]])-(sales[[#This Row],[Discount_Amt]]*sales[[#This Row],[Qty]])</f>
        <v>10450</v>
      </c>
    </row>
    <row r="9596" spans="2:14" hidden="1" x14ac:dyDescent="0.35">
      <c r="B9596" s="7">
        <v>2033594</v>
      </c>
      <c r="C9596" s="1" t="s">
        <v>21</v>
      </c>
      <c r="D9596" s="1" t="s">
        <v>26</v>
      </c>
      <c r="E9596" s="1" t="s">
        <v>48</v>
      </c>
      <c r="F9596" s="1" t="s">
        <v>520</v>
      </c>
      <c r="G9596" s="3">
        <v>45482</v>
      </c>
      <c r="H9596" s="3">
        <v>45483</v>
      </c>
      <c r="I9596" s="6">
        <v>1350</v>
      </c>
      <c r="J9596" s="1">
        <v>1</v>
      </c>
      <c r="K9596" s="4">
        <v>0.03</v>
      </c>
      <c r="L9596" s="6">
        <f t="shared" si="302"/>
        <v>40.5</v>
      </c>
      <c r="M9596" s="8">
        <f t="shared" si="303"/>
        <v>1309.5</v>
      </c>
      <c r="N9596" s="21">
        <f>(sales[[#This Row],[Price]]*sales[[#This Row],[Qty]])-(sales[[#This Row],[Discount_Amt]]*sales[[#This Row],[Qty]])</f>
        <v>1309.5</v>
      </c>
    </row>
    <row r="9597" spans="2:14" hidden="1" x14ac:dyDescent="0.35">
      <c r="B9597" s="7">
        <v>2033595</v>
      </c>
      <c r="C9597" s="1" t="s">
        <v>22</v>
      </c>
      <c r="D9597" s="1" t="s">
        <v>27</v>
      </c>
      <c r="E9597" s="1" t="s">
        <v>49</v>
      </c>
      <c r="F9597" s="1" t="s">
        <v>518</v>
      </c>
      <c r="G9597" s="3">
        <v>45482</v>
      </c>
      <c r="H9597" s="3">
        <v>45490</v>
      </c>
      <c r="I9597" s="6">
        <v>4500</v>
      </c>
      <c r="J9597" s="1">
        <v>2</v>
      </c>
      <c r="K9597" s="4">
        <v>0.1</v>
      </c>
      <c r="L9597" s="6">
        <f t="shared" si="302"/>
        <v>450</v>
      </c>
      <c r="M9597" s="8">
        <f t="shared" si="303"/>
        <v>8550</v>
      </c>
      <c r="N9597" s="21">
        <f>(sales[[#This Row],[Price]]*sales[[#This Row],[Qty]])-(sales[[#This Row],[Discount_Amt]]*sales[[#This Row],[Qty]])</f>
        <v>8100</v>
      </c>
    </row>
    <row r="9598" spans="2:14" hidden="1" x14ac:dyDescent="0.35">
      <c r="B9598" s="7">
        <v>2033596</v>
      </c>
      <c r="C9598" s="1" t="s">
        <v>23</v>
      </c>
      <c r="D9598" s="1" t="s">
        <v>28</v>
      </c>
      <c r="E9598" s="1" t="s">
        <v>50</v>
      </c>
      <c r="F9598" s="1" t="s">
        <v>519</v>
      </c>
      <c r="G9598" s="3">
        <v>45482</v>
      </c>
      <c r="H9598" s="3">
        <v>45484</v>
      </c>
      <c r="I9598" s="6">
        <v>2350</v>
      </c>
      <c r="J9598" s="1">
        <v>7</v>
      </c>
      <c r="K9598" s="4">
        <v>0.05</v>
      </c>
      <c r="L9598" s="6">
        <f t="shared" si="302"/>
        <v>117.5</v>
      </c>
      <c r="M9598" s="8">
        <f t="shared" si="303"/>
        <v>16332.5</v>
      </c>
      <c r="N9598" s="21">
        <f>(sales[[#This Row],[Price]]*sales[[#This Row],[Qty]])-(sales[[#This Row],[Discount_Amt]]*sales[[#This Row],[Qty]])</f>
        <v>15627.5</v>
      </c>
    </row>
    <row r="9599" spans="2:14" hidden="1" x14ac:dyDescent="0.35">
      <c r="B9599" s="7">
        <v>2033597</v>
      </c>
      <c r="C9599" s="1" t="s">
        <v>24</v>
      </c>
      <c r="D9599" s="1" t="s">
        <v>29</v>
      </c>
      <c r="E9599" s="1" t="s">
        <v>51</v>
      </c>
      <c r="F9599" s="1" t="s">
        <v>520</v>
      </c>
      <c r="G9599" s="3">
        <v>45482</v>
      </c>
      <c r="H9599" s="3">
        <v>45485</v>
      </c>
      <c r="I9599" s="6">
        <v>90</v>
      </c>
      <c r="J9599" s="1">
        <v>2</v>
      </c>
      <c r="K9599" s="4">
        <v>0.05</v>
      </c>
      <c r="L9599" s="6">
        <f t="shared" si="302"/>
        <v>4.5</v>
      </c>
      <c r="M9599" s="8">
        <f t="shared" si="303"/>
        <v>175.5</v>
      </c>
      <c r="N9599" s="21">
        <f>(sales[[#This Row],[Price]]*sales[[#This Row],[Qty]])-(sales[[#This Row],[Discount_Amt]]*sales[[#This Row],[Qty]])</f>
        <v>171</v>
      </c>
    </row>
    <row r="9600" spans="2:14" hidden="1" x14ac:dyDescent="0.35">
      <c r="B9600" s="7">
        <v>2033598</v>
      </c>
      <c r="C9600" s="1" t="s">
        <v>4</v>
      </c>
      <c r="D9600" s="1" t="s">
        <v>25</v>
      </c>
      <c r="E9600" s="1" t="s">
        <v>506</v>
      </c>
      <c r="F9600" s="1" t="s">
        <v>521</v>
      </c>
      <c r="G9600" s="3">
        <v>45482</v>
      </c>
      <c r="H9600" s="3">
        <v>45487</v>
      </c>
      <c r="I9600" s="6">
        <v>280</v>
      </c>
      <c r="J9600" s="1">
        <v>2</v>
      </c>
      <c r="K9600" s="4">
        <v>0.02</v>
      </c>
      <c r="L9600" s="6">
        <f t="shared" si="302"/>
        <v>5.6000000000000005</v>
      </c>
      <c r="M9600" s="8">
        <f t="shared" si="303"/>
        <v>554.4</v>
      </c>
      <c r="N9600" s="21">
        <f>(sales[[#This Row],[Price]]*sales[[#This Row],[Qty]])-(sales[[#This Row],[Discount_Amt]]*sales[[#This Row],[Qty]])</f>
        <v>548.79999999999995</v>
      </c>
    </row>
    <row r="9601" spans="2:14" hidden="1" x14ac:dyDescent="0.35">
      <c r="B9601" s="7">
        <v>2033599</v>
      </c>
      <c r="C9601" s="1" t="s">
        <v>5</v>
      </c>
      <c r="D9601" s="1" t="s">
        <v>30</v>
      </c>
      <c r="E9601" s="1" t="s">
        <v>507</v>
      </c>
      <c r="F9601" s="1" t="s">
        <v>518</v>
      </c>
      <c r="G9601" s="3">
        <v>45482</v>
      </c>
      <c r="H9601" s="3">
        <v>45483</v>
      </c>
      <c r="I9601" s="6">
        <v>70</v>
      </c>
      <c r="J9601" s="1">
        <v>1</v>
      </c>
      <c r="K9601" s="4">
        <v>0.06</v>
      </c>
      <c r="L9601" s="6">
        <f t="shared" si="302"/>
        <v>4.2</v>
      </c>
      <c r="M9601" s="8">
        <f t="shared" si="303"/>
        <v>65.8</v>
      </c>
      <c r="N9601" s="21">
        <f>(sales[[#This Row],[Price]]*sales[[#This Row],[Qty]])-(sales[[#This Row],[Discount_Amt]]*sales[[#This Row],[Qty]])</f>
        <v>65.8</v>
      </c>
    </row>
    <row r="9602" spans="2:14" hidden="1" x14ac:dyDescent="0.35">
      <c r="B9602" s="7">
        <v>2033600</v>
      </c>
      <c r="C9602" s="1" t="s">
        <v>6</v>
      </c>
      <c r="D9602" s="1" t="s">
        <v>27</v>
      </c>
      <c r="E9602" s="1" t="s">
        <v>508</v>
      </c>
      <c r="F9602" s="1" t="s">
        <v>518</v>
      </c>
      <c r="G9602" s="3">
        <v>45482</v>
      </c>
      <c r="H9602" s="3">
        <v>45490</v>
      </c>
      <c r="I9602" s="6">
        <v>230</v>
      </c>
      <c r="J9602" s="1">
        <v>2</v>
      </c>
      <c r="K9602" s="4">
        <v>0.15</v>
      </c>
      <c r="L9602" s="6">
        <f t="shared" si="302"/>
        <v>34.5</v>
      </c>
      <c r="M9602" s="8">
        <f t="shared" si="303"/>
        <v>425.5</v>
      </c>
      <c r="N9602" s="21">
        <f>(sales[[#This Row],[Price]]*sales[[#This Row],[Qty]])-(sales[[#This Row],[Discount_Amt]]*sales[[#This Row],[Qty]])</f>
        <v>391</v>
      </c>
    </row>
    <row r="9603" spans="2:14" hidden="1" x14ac:dyDescent="0.35">
      <c r="B9603" s="7">
        <v>2033601</v>
      </c>
      <c r="C9603" s="1" t="s">
        <v>7</v>
      </c>
      <c r="D9603" s="1" t="s">
        <v>28</v>
      </c>
      <c r="E9603" s="1" t="s">
        <v>31</v>
      </c>
      <c r="F9603" s="1" t="s">
        <v>519</v>
      </c>
      <c r="G9603" s="3">
        <v>45482</v>
      </c>
      <c r="H9603" s="3">
        <v>45484</v>
      </c>
      <c r="I9603" s="6">
        <v>7999</v>
      </c>
      <c r="J9603" s="1">
        <v>4</v>
      </c>
      <c r="K9603" s="4">
        <v>0.02</v>
      </c>
      <c r="L9603" s="6">
        <f t="shared" si="302"/>
        <v>159.97999999999999</v>
      </c>
      <c r="M9603" s="8">
        <f t="shared" si="303"/>
        <v>31836.02</v>
      </c>
      <c r="N9603" s="21">
        <f>(sales[[#This Row],[Price]]*sales[[#This Row],[Qty]])-(sales[[#This Row],[Discount_Amt]]*sales[[#This Row],[Qty]])</f>
        <v>31356.080000000002</v>
      </c>
    </row>
    <row r="9604" spans="2:14" x14ac:dyDescent="0.35">
      <c r="B9604" s="7">
        <v>2033602</v>
      </c>
      <c r="C9604" s="1" t="s">
        <v>10</v>
      </c>
      <c r="D9604" s="1" t="s">
        <v>29</v>
      </c>
      <c r="E9604" s="1" t="s">
        <v>32</v>
      </c>
      <c r="F9604" s="1" t="s">
        <v>521</v>
      </c>
      <c r="G9604" s="3">
        <v>45482</v>
      </c>
      <c r="H9604" s="3">
        <v>45485</v>
      </c>
      <c r="I9604" s="6">
        <v>850</v>
      </c>
      <c r="J9604" s="1">
        <v>3</v>
      </c>
      <c r="K9604" s="4">
        <v>0.02</v>
      </c>
      <c r="L9604" s="6">
        <f t="shared" si="302"/>
        <v>17</v>
      </c>
      <c r="M9604" s="8">
        <f t="shared" si="303"/>
        <v>2533</v>
      </c>
      <c r="N9604" s="21">
        <f>(sales[[#This Row],[Price]]*sales[[#This Row],[Qty]])-(sales[[#This Row],[Discount_Amt]]*sales[[#This Row],[Qty]])</f>
        <v>2499</v>
      </c>
    </row>
    <row r="9605" spans="2:14" hidden="1" x14ac:dyDescent="0.35">
      <c r="B9605" s="7">
        <v>2033603</v>
      </c>
      <c r="C9605" s="1" t="s">
        <v>8</v>
      </c>
      <c r="D9605" s="1" t="s">
        <v>25</v>
      </c>
      <c r="E9605" s="1" t="s">
        <v>38</v>
      </c>
      <c r="F9605" s="1" t="s">
        <v>520</v>
      </c>
      <c r="G9605" s="3">
        <v>45482</v>
      </c>
      <c r="H9605" s="3">
        <v>45487</v>
      </c>
      <c r="I9605" s="6">
        <v>65000</v>
      </c>
      <c r="J9605" s="1">
        <v>2</v>
      </c>
      <c r="K9605" s="4">
        <v>0.02</v>
      </c>
      <c r="L9605" s="6">
        <f t="shared" si="302"/>
        <v>1300</v>
      </c>
      <c r="M9605" s="8">
        <f t="shared" si="303"/>
        <v>128700</v>
      </c>
      <c r="N9605" s="21">
        <f>(sales[[#This Row],[Price]]*sales[[#This Row],[Qty]])-(sales[[#This Row],[Discount_Amt]]*sales[[#This Row],[Qty]])</f>
        <v>127400</v>
      </c>
    </row>
    <row r="9606" spans="2:14" hidden="1" x14ac:dyDescent="0.35">
      <c r="B9606" s="7">
        <v>2033604</v>
      </c>
      <c r="C9606" s="1" t="s">
        <v>9</v>
      </c>
      <c r="D9606" s="1" t="s">
        <v>26</v>
      </c>
      <c r="E9606" s="1" t="s">
        <v>33</v>
      </c>
      <c r="F9606" s="1" t="s">
        <v>518</v>
      </c>
      <c r="G9606" s="3">
        <v>45482</v>
      </c>
      <c r="H9606" s="3">
        <v>45483</v>
      </c>
      <c r="I9606" s="6">
        <v>450</v>
      </c>
      <c r="J9606" s="1">
        <v>1</v>
      </c>
      <c r="K9606" s="4">
        <v>0.02</v>
      </c>
      <c r="L9606" s="6">
        <f t="shared" si="302"/>
        <v>9</v>
      </c>
      <c r="M9606" s="8">
        <f t="shared" si="303"/>
        <v>441</v>
      </c>
      <c r="N9606" s="21">
        <f>(sales[[#This Row],[Price]]*sales[[#This Row],[Qty]])-(sales[[#This Row],[Discount_Amt]]*sales[[#This Row],[Qty]])</f>
        <v>441</v>
      </c>
    </row>
    <row r="9607" spans="2:14" x14ac:dyDescent="0.35">
      <c r="B9607" s="7">
        <v>2033605</v>
      </c>
      <c r="C9607" s="1" t="s">
        <v>11</v>
      </c>
      <c r="D9607" s="1" t="s">
        <v>27</v>
      </c>
      <c r="E9607" s="1" t="s">
        <v>34</v>
      </c>
      <c r="F9607" s="1" t="s">
        <v>519</v>
      </c>
      <c r="G9607" s="3">
        <v>45482</v>
      </c>
      <c r="H9607" s="3">
        <v>45490</v>
      </c>
      <c r="I9607" s="6">
        <v>1299</v>
      </c>
      <c r="J9607" s="1">
        <v>1</v>
      </c>
      <c r="K9607" s="4">
        <v>0.02</v>
      </c>
      <c r="L9607" s="6">
        <f t="shared" si="302"/>
        <v>25.98</v>
      </c>
      <c r="M9607" s="8">
        <f t="shared" si="303"/>
        <v>1273.02</v>
      </c>
      <c r="N9607" s="21">
        <f>(sales[[#This Row],[Price]]*sales[[#This Row],[Qty]])-(sales[[#This Row],[Discount_Amt]]*sales[[#This Row],[Qty]])</f>
        <v>1273.02</v>
      </c>
    </row>
    <row r="9608" spans="2:14" x14ac:dyDescent="0.35">
      <c r="B9608" s="7">
        <v>2033606</v>
      </c>
      <c r="C9608" s="1" t="s">
        <v>12</v>
      </c>
      <c r="D9608" s="1" t="s">
        <v>28</v>
      </c>
      <c r="E9608" s="1" t="s">
        <v>35</v>
      </c>
      <c r="F9608" s="1" t="s">
        <v>520</v>
      </c>
      <c r="G9608" s="3">
        <v>45482</v>
      </c>
      <c r="H9608" s="3">
        <v>45484</v>
      </c>
      <c r="I9608" s="6">
        <v>1700</v>
      </c>
      <c r="J9608" s="1">
        <v>2</v>
      </c>
      <c r="K9608" s="4">
        <v>0.02</v>
      </c>
      <c r="L9608" s="6">
        <f t="shared" si="302"/>
        <v>34</v>
      </c>
      <c r="M9608" s="8">
        <f t="shared" si="303"/>
        <v>3366</v>
      </c>
      <c r="N9608" s="21">
        <f>(sales[[#This Row],[Price]]*sales[[#This Row],[Qty]])-(sales[[#This Row],[Discount_Amt]]*sales[[#This Row],[Qty]])</f>
        <v>3332</v>
      </c>
    </row>
    <row r="9609" spans="2:14" hidden="1" x14ac:dyDescent="0.35">
      <c r="B9609" s="7">
        <v>2033607</v>
      </c>
      <c r="C9609" s="1" t="s">
        <v>13</v>
      </c>
      <c r="D9609" s="1" t="s">
        <v>29</v>
      </c>
      <c r="E9609" s="1" t="s">
        <v>36</v>
      </c>
      <c r="F9609" s="1" t="s">
        <v>521</v>
      </c>
      <c r="G9609" s="3">
        <v>45482</v>
      </c>
      <c r="H9609" s="3">
        <v>45485</v>
      </c>
      <c r="I9609" s="6">
        <v>55000</v>
      </c>
      <c r="J9609" s="1">
        <v>1</v>
      </c>
      <c r="K9609" s="4">
        <v>0.02</v>
      </c>
      <c r="L9609" s="6">
        <f t="shared" si="302"/>
        <v>1100</v>
      </c>
      <c r="M9609" s="8">
        <f t="shared" si="303"/>
        <v>53900</v>
      </c>
      <c r="N9609" s="21">
        <f>(sales[[#This Row],[Price]]*sales[[#This Row],[Qty]])-(sales[[#This Row],[Discount_Amt]]*sales[[#This Row],[Qty]])</f>
        <v>53900</v>
      </c>
    </row>
    <row r="9610" spans="2:14" hidden="1" x14ac:dyDescent="0.35">
      <c r="B9610" s="7">
        <v>2033608</v>
      </c>
      <c r="C9610" s="1" t="s">
        <v>14</v>
      </c>
      <c r="D9610" s="1" t="s">
        <v>25</v>
      </c>
      <c r="E9610" s="1" t="s">
        <v>37</v>
      </c>
      <c r="F9610" s="1" t="s">
        <v>518</v>
      </c>
      <c r="G9610" s="3">
        <v>45482</v>
      </c>
      <c r="H9610" s="3">
        <v>45487</v>
      </c>
      <c r="I9610" s="6">
        <v>57999</v>
      </c>
      <c r="J9610" s="1">
        <v>3</v>
      </c>
      <c r="K9610" s="4">
        <v>0.02</v>
      </c>
      <c r="L9610" s="6">
        <f t="shared" si="302"/>
        <v>1159.98</v>
      </c>
      <c r="M9610" s="8">
        <f t="shared" si="303"/>
        <v>172837.02</v>
      </c>
      <c r="N9610" s="21">
        <f>(sales[[#This Row],[Price]]*sales[[#This Row],[Qty]])-(sales[[#This Row],[Discount_Amt]]*sales[[#This Row],[Qty]])</f>
        <v>170517.06</v>
      </c>
    </row>
    <row r="9611" spans="2:14" hidden="1" x14ac:dyDescent="0.35">
      <c r="B9611" s="7">
        <v>2033609</v>
      </c>
      <c r="C9611" s="1" t="s">
        <v>15</v>
      </c>
      <c r="D9611" s="1" t="s">
        <v>26</v>
      </c>
      <c r="E9611" s="1" t="s">
        <v>39</v>
      </c>
      <c r="F9611" s="1" t="s">
        <v>518</v>
      </c>
      <c r="G9611" s="3">
        <v>45482</v>
      </c>
      <c r="H9611" s="3">
        <v>45483</v>
      </c>
      <c r="I9611" s="6">
        <v>1399</v>
      </c>
      <c r="J9611" s="1">
        <v>2</v>
      </c>
      <c r="K9611" s="4">
        <v>7.0000000000000007E-2</v>
      </c>
      <c r="L9611" s="6">
        <f t="shared" si="302"/>
        <v>97.93</v>
      </c>
      <c r="M9611" s="8">
        <f t="shared" si="303"/>
        <v>2700.07</v>
      </c>
      <c r="N9611" s="21">
        <f>(sales[[#This Row],[Price]]*sales[[#This Row],[Qty]])-(sales[[#This Row],[Discount_Amt]]*sales[[#This Row],[Qty]])</f>
        <v>2602.14</v>
      </c>
    </row>
    <row r="9612" spans="2:14" hidden="1" x14ac:dyDescent="0.35">
      <c r="B9612" s="7">
        <v>2033610</v>
      </c>
      <c r="C9612" s="1" t="s">
        <v>16</v>
      </c>
      <c r="D9612" s="1" t="s">
        <v>27</v>
      </c>
      <c r="E9612" s="1" t="s">
        <v>40</v>
      </c>
      <c r="F9612" s="1" t="s">
        <v>519</v>
      </c>
      <c r="G9612" s="3">
        <v>45482</v>
      </c>
      <c r="H9612" s="3">
        <v>45490</v>
      </c>
      <c r="I9612" s="6">
        <v>999</v>
      </c>
      <c r="J9612" s="1">
        <v>1</v>
      </c>
      <c r="K9612" s="4">
        <v>0.03</v>
      </c>
      <c r="L9612" s="6">
        <f t="shared" si="302"/>
        <v>29.97</v>
      </c>
      <c r="M9612" s="8">
        <f t="shared" si="303"/>
        <v>969.03</v>
      </c>
      <c r="N9612" s="21">
        <f>(sales[[#This Row],[Price]]*sales[[#This Row],[Qty]])-(sales[[#This Row],[Discount_Amt]]*sales[[#This Row],[Qty]])</f>
        <v>969.03</v>
      </c>
    </row>
    <row r="9613" spans="2:14" x14ac:dyDescent="0.35">
      <c r="B9613" s="7">
        <v>2033611</v>
      </c>
      <c r="C9613" s="1" t="s">
        <v>17</v>
      </c>
      <c r="D9613" s="1" t="s">
        <v>28</v>
      </c>
      <c r="E9613" s="1" t="s">
        <v>41</v>
      </c>
      <c r="F9613" s="1" t="s">
        <v>521</v>
      </c>
      <c r="G9613" s="3">
        <v>45482</v>
      </c>
      <c r="H9613" s="3">
        <v>45484</v>
      </c>
      <c r="I9613" s="6">
        <v>2099</v>
      </c>
      <c r="J9613" s="1">
        <v>2</v>
      </c>
      <c r="K9613" s="4">
        <v>0.08</v>
      </c>
      <c r="L9613" s="6">
        <f t="shared" si="302"/>
        <v>167.92000000000002</v>
      </c>
      <c r="M9613" s="8">
        <f t="shared" si="303"/>
        <v>4030.08</v>
      </c>
      <c r="N9613" s="21">
        <f>(sales[[#This Row],[Price]]*sales[[#This Row],[Qty]])-(sales[[#This Row],[Discount_Amt]]*sales[[#This Row],[Qty]])</f>
        <v>3862.16</v>
      </c>
    </row>
    <row r="9614" spans="2:14" hidden="1" x14ac:dyDescent="0.35">
      <c r="B9614" s="7">
        <v>2033612</v>
      </c>
      <c r="C9614" s="1" t="s">
        <v>18</v>
      </c>
      <c r="D9614" s="1" t="s">
        <v>29</v>
      </c>
      <c r="E9614" s="1" t="s">
        <v>42</v>
      </c>
      <c r="F9614" s="1" t="s">
        <v>520</v>
      </c>
      <c r="G9614" s="3">
        <v>45482</v>
      </c>
      <c r="H9614" s="3">
        <v>45485</v>
      </c>
      <c r="I9614" s="6">
        <v>11000</v>
      </c>
      <c r="J9614" s="1">
        <v>1</v>
      </c>
      <c r="K9614" s="4">
        <v>0.05</v>
      </c>
      <c r="L9614" s="6">
        <f t="shared" si="302"/>
        <v>550</v>
      </c>
      <c r="M9614" s="8">
        <f t="shared" si="303"/>
        <v>10450</v>
      </c>
      <c r="N9614" s="21">
        <f>(sales[[#This Row],[Price]]*sales[[#This Row],[Qty]])-(sales[[#This Row],[Discount_Amt]]*sales[[#This Row],[Qty]])</f>
        <v>10450</v>
      </c>
    </row>
    <row r="9615" spans="2:14" hidden="1" x14ac:dyDescent="0.35">
      <c r="B9615" s="7">
        <v>2033613</v>
      </c>
      <c r="C9615" s="1" t="s">
        <v>19</v>
      </c>
      <c r="D9615" s="1" t="s">
        <v>25</v>
      </c>
      <c r="E9615" s="1" t="s">
        <v>43</v>
      </c>
      <c r="F9615" s="1" t="s">
        <v>518</v>
      </c>
      <c r="G9615" s="3">
        <v>45482</v>
      </c>
      <c r="H9615" s="3">
        <v>45487</v>
      </c>
      <c r="I9615" s="6">
        <v>800</v>
      </c>
      <c r="J9615" s="1">
        <v>2</v>
      </c>
      <c r="K9615" s="4">
        <v>0.05</v>
      </c>
      <c r="L9615" s="6">
        <f t="shared" si="302"/>
        <v>40</v>
      </c>
      <c r="M9615" s="8">
        <f t="shared" si="303"/>
        <v>1560</v>
      </c>
      <c r="N9615" s="21">
        <f>(sales[[#This Row],[Price]]*sales[[#This Row],[Qty]])-(sales[[#This Row],[Discount_Amt]]*sales[[#This Row],[Qty]])</f>
        <v>1520</v>
      </c>
    </row>
    <row r="9616" spans="2:14" hidden="1" x14ac:dyDescent="0.35">
      <c r="B9616" s="7">
        <v>2033614</v>
      </c>
      <c r="C9616" s="1" t="s">
        <v>20</v>
      </c>
      <c r="D9616" s="1" t="s">
        <v>488</v>
      </c>
      <c r="E9616" s="1" t="s">
        <v>44</v>
      </c>
      <c r="F9616" s="1" t="s">
        <v>519</v>
      </c>
      <c r="G9616" s="3">
        <v>45482</v>
      </c>
      <c r="H9616" s="3">
        <v>45483</v>
      </c>
      <c r="I9616" s="6">
        <v>5500</v>
      </c>
      <c r="J9616" s="1">
        <v>3</v>
      </c>
      <c r="K9616" s="4">
        <v>0.05</v>
      </c>
      <c r="L9616" s="6">
        <f t="shared" si="302"/>
        <v>275</v>
      </c>
      <c r="M9616" s="8">
        <f t="shared" si="303"/>
        <v>16225</v>
      </c>
      <c r="N9616" s="21">
        <f>(sales[[#This Row],[Price]]*sales[[#This Row],[Qty]])-(sales[[#This Row],[Discount_Amt]]*sales[[#This Row],[Qty]])</f>
        <v>15675</v>
      </c>
    </row>
    <row r="9617" spans="2:14" hidden="1" x14ac:dyDescent="0.35">
      <c r="B9617" s="7">
        <v>2033615</v>
      </c>
      <c r="C9617" s="1" t="s">
        <v>21</v>
      </c>
      <c r="D9617" s="1" t="s">
        <v>25</v>
      </c>
      <c r="E9617" s="1" t="s">
        <v>45</v>
      </c>
      <c r="F9617" s="1" t="s">
        <v>520</v>
      </c>
      <c r="G9617" s="3">
        <v>45482</v>
      </c>
      <c r="H9617" s="3">
        <v>45490</v>
      </c>
      <c r="I9617" s="6">
        <v>1350</v>
      </c>
      <c r="J9617" s="1">
        <v>2</v>
      </c>
      <c r="K9617" s="4">
        <v>0.05</v>
      </c>
      <c r="L9617" s="6">
        <f t="shared" si="302"/>
        <v>67.5</v>
      </c>
      <c r="M9617" s="8">
        <f t="shared" si="303"/>
        <v>2632.5</v>
      </c>
      <c r="N9617" s="21">
        <f>(sales[[#This Row],[Price]]*sales[[#This Row],[Qty]])-(sales[[#This Row],[Discount_Amt]]*sales[[#This Row],[Qty]])</f>
        <v>2565</v>
      </c>
    </row>
    <row r="9618" spans="2:14" hidden="1" x14ac:dyDescent="0.35">
      <c r="B9618" s="7">
        <v>2033616</v>
      </c>
      <c r="C9618" s="1" t="s">
        <v>22</v>
      </c>
      <c r="D9618" s="1" t="s">
        <v>26</v>
      </c>
      <c r="E9618" s="1" t="s">
        <v>46</v>
      </c>
      <c r="F9618" s="1" t="s">
        <v>521</v>
      </c>
      <c r="G9618" s="3">
        <v>45482</v>
      </c>
      <c r="H9618" s="3">
        <v>45484</v>
      </c>
      <c r="I9618" s="6">
        <v>4500</v>
      </c>
      <c r="J9618" s="1">
        <v>7</v>
      </c>
      <c r="K9618" s="4">
        <v>0.03</v>
      </c>
      <c r="L9618" s="6">
        <f t="shared" si="302"/>
        <v>135</v>
      </c>
      <c r="M9618" s="8">
        <f t="shared" si="303"/>
        <v>31365</v>
      </c>
      <c r="N9618" s="21">
        <f>(sales[[#This Row],[Price]]*sales[[#This Row],[Qty]])-(sales[[#This Row],[Discount_Amt]]*sales[[#This Row],[Qty]])</f>
        <v>30555</v>
      </c>
    </row>
    <row r="9619" spans="2:14" hidden="1" x14ac:dyDescent="0.35">
      <c r="B9619" s="7">
        <v>2033617</v>
      </c>
      <c r="C9619" s="1" t="s">
        <v>23</v>
      </c>
      <c r="D9619" s="1" t="s">
        <v>27</v>
      </c>
      <c r="E9619" s="1" t="s">
        <v>47</v>
      </c>
      <c r="F9619" s="1" t="s">
        <v>518</v>
      </c>
      <c r="G9619" s="3">
        <v>45482</v>
      </c>
      <c r="H9619" s="3">
        <v>45485</v>
      </c>
      <c r="I9619" s="6">
        <v>2350</v>
      </c>
      <c r="J9619" s="1">
        <v>2</v>
      </c>
      <c r="K9619" s="4">
        <v>0.1</v>
      </c>
      <c r="L9619" s="6">
        <f t="shared" si="302"/>
        <v>235</v>
      </c>
      <c r="M9619" s="8">
        <f t="shared" si="303"/>
        <v>4465</v>
      </c>
      <c r="N9619" s="21">
        <f>(sales[[#This Row],[Price]]*sales[[#This Row],[Qty]])-(sales[[#This Row],[Discount_Amt]]*sales[[#This Row],[Qty]])</f>
        <v>4230</v>
      </c>
    </row>
    <row r="9620" spans="2:14" hidden="1" x14ac:dyDescent="0.35">
      <c r="B9620" s="7">
        <v>2033618</v>
      </c>
      <c r="C9620" s="1" t="s">
        <v>24</v>
      </c>
      <c r="D9620" s="1" t="s">
        <v>28</v>
      </c>
      <c r="E9620" s="1" t="s">
        <v>48</v>
      </c>
      <c r="F9620" s="1" t="s">
        <v>518</v>
      </c>
      <c r="G9620" s="3">
        <v>45482</v>
      </c>
      <c r="H9620" s="3">
        <v>45487</v>
      </c>
      <c r="I9620" s="6">
        <v>90</v>
      </c>
      <c r="J9620" s="1">
        <v>1</v>
      </c>
      <c r="K9620" s="4">
        <v>0.05</v>
      </c>
      <c r="L9620" s="6">
        <f t="shared" si="302"/>
        <v>4.5</v>
      </c>
      <c r="M9620" s="8">
        <f t="shared" si="303"/>
        <v>85.5</v>
      </c>
      <c r="N9620" s="21">
        <f>(sales[[#This Row],[Price]]*sales[[#This Row],[Qty]])-(sales[[#This Row],[Discount_Amt]]*sales[[#This Row],[Qty]])</f>
        <v>85.5</v>
      </c>
    </row>
    <row r="9621" spans="2:14" hidden="1" x14ac:dyDescent="0.35">
      <c r="B9621" s="7">
        <v>2033619</v>
      </c>
      <c r="C9621" s="1" t="s">
        <v>4</v>
      </c>
      <c r="D9621" s="1" t="s">
        <v>29</v>
      </c>
      <c r="E9621" s="1" t="s">
        <v>49</v>
      </c>
      <c r="F9621" s="1" t="s">
        <v>519</v>
      </c>
      <c r="G9621" s="3">
        <v>45482</v>
      </c>
      <c r="H9621" s="3">
        <v>45483</v>
      </c>
      <c r="I9621" s="6">
        <v>280</v>
      </c>
      <c r="J9621" s="1">
        <v>1</v>
      </c>
      <c r="K9621" s="4">
        <v>0.05</v>
      </c>
      <c r="L9621" s="6">
        <f t="shared" si="302"/>
        <v>14</v>
      </c>
      <c r="M9621" s="8">
        <f t="shared" si="303"/>
        <v>266</v>
      </c>
      <c r="N9621" s="21">
        <f>(sales[[#This Row],[Price]]*sales[[#This Row],[Qty]])-(sales[[#This Row],[Discount_Amt]]*sales[[#This Row],[Qty]])</f>
        <v>266</v>
      </c>
    </row>
    <row r="9622" spans="2:14" hidden="1" x14ac:dyDescent="0.35">
      <c r="B9622" s="7">
        <v>2033620</v>
      </c>
      <c r="C9622" s="1" t="s">
        <v>5</v>
      </c>
      <c r="D9622" s="1" t="s">
        <v>25</v>
      </c>
      <c r="E9622" s="1" t="s">
        <v>50</v>
      </c>
      <c r="F9622" s="1" t="s">
        <v>521</v>
      </c>
      <c r="G9622" s="3">
        <v>45482</v>
      </c>
      <c r="H9622" s="3">
        <v>45490</v>
      </c>
      <c r="I9622" s="6">
        <v>70</v>
      </c>
      <c r="J9622" s="1">
        <v>1</v>
      </c>
      <c r="K9622" s="4">
        <v>0.02</v>
      </c>
      <c r="L9622" s="6">
        <f t="shared" si="302"/>
        <v>1.4000000000000001</v>
      </c>
      <c r="M9622" s="8">
        <f t="shared" si="303"/>
        <v>68.599999999999994</v>
      </c>
      <c r="N9622" s="21">
        <f>(sales[[#This Row],[Price]]*sales[[#This Row],[Qty]])-(sales[[#This Row],[Discount_Amt]]*sales[[#This Row],[Qty]])</f>
        <v>68.599999999999994</v>
      </c>
    </row>
    <row r="9623" spans="2:14" hidden="1" x14ac:dyDescent="0.35">
      <c r="B9623" s="7">
        <v>2033621</v>
      </c>
      <c r="C9623" s="1" t="s">
        <v>6</v>
      </c>
      <c r="D9623" s="1" t="s">
        <v>30</v>
      </c>
      <c r="E9623" s="1" t="s">
        <v>51</v>
      </c>
      <c r="F9623" s="1" t="s">
        <v>520</v>
      </c>
      <c r="G9623" s="3">
        <v>45482</v>
      </c>
      <c r="H9623" s="3">
        <v>45484</v>
      </c>
      <c r="I9623" s="6">
        <v>230</v>
      </c>
      <c r="J9623" s="1">
        <v>2</v>
      </c>
      <c r="K9623" s="4">
        <v>0.06</v>
      </c>
      <c r="L9623" s="6">
        <f t="shared" si="302"/>
        <v>13.799999999999999</v>
      </c>
      <c r="M9623" s="8">
        <f t="shared" si="303"/>
        <v>446.2</v>
      </c>
      <c r="N9623" s="21">
        <f>(sales[[#This Row],[Price]]*sales[[#This Row],[Qty]])-(sales[[#This Row],[Discount_Amt]]*sales[[#This Row],[Qty]])</f>
        <v>432.4</v>
      </c>
    </row>
    <row r="9624" spans="2:14" hidden="1" x14ac:dyDescent="0.35">
      <c r="B9624" s="7">
        <v>2033622</v>
      </c>
      <c r="C9624" s="1" t="s">
        <v>7</v>
      </c>
      <c r="D9624" s="1" t="s">
        <v>27</v>
      </c>
      <c r="E9624" s="1" t="s">
        <v>506</v>
      </c>
      <c r="F9624" s="1" t="s">
        <v>518</v>
      </c>
      <c r="G9624" s="3">
        <v>45482</v>
      </c>
      <c r="H9624" s="3">
        <v>45485</v>
      </c>
      <c r="I9624" s="6">
        <v>7999</v>
      </c>
      <c r="J9624" s="1">
        <v>1</v>
      </c>
      <c r="K9624" s="4">
        <v>0.15</v>
      </c>
      <c r="L9624" s="6">
        <f t="shared" si="302"/>
        <v>1199.8499999999999</v>
      </c>
      <c r="M9624" s="8">
        <f t="shared" si="303"/>
        <v>6799.15</v>
      </c>
      <c r="N9624" s="21">
        <f>(sales[[#This Row],[Price]]*sales[[#This Row],[Qty]])-(sales[[#This Row],[Discount_Amt]]*sales[[#This Row],[Qty]])</f>
        <v>6799.15</v>
      </c>
    </row>
    <row r="9625" spans="2:14" x14ac:dyDescent="0.35">
      <c r="B9625" s="7">
        <v>2033623</v>
      </c>
      <c r="C9625" s="1" t="s">
        <v>10</v>
      </c>
      <c r="D9625" s="1" t="s">
        <v>28</v>
      </c>
      <c r="E9625" s="1" t="s">
        <v>507</v>
      </c>
      <c r="F9625" s="1" t="s">
        <v>519</v>
      </c>
      <c r="G9625" s="3">
        <v>45482</v>
      </c>
      <c r="H9625" s="3">
        <v>45487</v>
      </c>
      <c r="I9625" s="6">
        <v>850</v>
      </c>
      <c r="J9625" s="1">
        <v>2</v>
      </c>
      <c r="K9625" s="4">
        <v>0.02</v>
      </c>
      <c r="L9625" s="6">
        <f t="shared" si="302"/>
        <v>17</v>
      </c>
      <c r="M9625" s="8">
        <f t="shared" si="303"/>
        <v>1683</v>
      </c>
      <c r="N9625" s="21">
        <f>(sales[[#This Row],[Price]]*sales[[#This Row],[Qty]])-(sales[[#This Row],[Discount_Amt]]*sales[[#This Row],[Qty]])</f>
        <v>1666</v>
      </c>
    </row>
    <row r="9626" spans="2:14" hidden="1" x14ac:dyDescent="0.35">
      <c r="B9626" s="7">
        <v>2033624</v>
      </c>
      <c r="C9626" s="1" t="s">
        <v>8</v>
      </c>
      <c r="D9626" s="1" t="s">
        <v>29</v>
      </c>
      <c r="E9626" s="1" t="s">
        <v>508</v>
      </c>
      <c r="F9626" s="1" t="s">
        <v>520</v>
      </c>
      <c r="G9626" s="3">
        <v>45482</v>
      </c>
      <c r="H9626" s="3">
        <v>45483</v>
      </c>
      <c r="I9626" s="6">
        <v>65000</v>
      </c>
      <c r="J9626" s="1">
        <v>7</v>
      </c>
      <c r="K9626" s="4">
        <v>0.02</v>
      </c>
      <c r="L9626" s="6">
        <f t="shared" si="302"/>
        <v>1300</v>
      </c>
      <c r="M9626" s="8">
        <f t="shared" si="303"/>
        <v>453700</v>
      </c>
      <c r="N9626" s="21">
        <f>(sales[[#This Row],[Price]]*sales[[#This Row],[Qty]])-(sales[[#This Row],[Discount_Amt]]*sales[[#This Row],[Qty]])</f>
        <v>445900</v>
      </c>
    </row>
    <row r="9627" spans="2:14" hidden="1" x14ac:dyDescent="0.35">
      <c r="B9627" s="7">
        <v>2033625</v>
      </c>
      <c r="C9627" s="1" t="s">
        <v>9</v>
      </c>
      <c r="D9627" s="1" t="s">
        <v>25</v>
      </c>
      <c r="E9627" s="1" t="s">
        <v>31</v>
      </c>
      <c r="F9627" s="1" t="s">
        <v>521</v>
      </c>
      <c r="G9627" s="3">
        <v>45482</v>
      </c>
      <c r="H9627" s="3">
        <v>45490</v>
      </c>
      <c r="I9627" s="6">
        <v>450</v>
      </c>
      <c r="J9627" s="1">
        <v>2</v>
      </c>
      <c r="K9627" s="4">
        <v>0.02</v>
      </c>
      <c r="L9627" s="6">
        <f t="shared" si="302"/>
        <v>9</v>
      </c>
      <c r="M9627" s="8">
        <f t="shared" si="303"/>
        <v>891</v>
      </c>
      <c r="N9627" s="21">
        <f>(sales[[#This Row],[Price]]*sales[[#This Row],[Qty]])-(sales[[#This Row],[Discount_Amt]]*sales[[#This Row],[Qty]])</f>
        <v>882</v>
      </c>
    </row>
    <row r="9628" spans="2:14" x14ac:dyDescent="0.35">
      <c r="B9628" s="7">
        <v>2033626</v>
      </c>
      <c r="C9628" s="1" t="s">
        <v>11</v>
      </c>
      <c r="D9628" s="1" t="s">
        <v>26</v>
      </c>
      <c r="E9628" s="1" t="s">
        <v>32</v>
      </c>
      <c r="F9628" s="1" t="s">
        <v>518</v>
      </c>
      <c r="G9628" s="3">
        <v>45482</v>
      </c>
      <c r="H9628" s="3">
        <v>45484</v>
      </c>
      <c r="I9628" s="6">
        <v>1299</v>
      </c>
      <c r="J9628" s="1">
        <v>2</v>
      </c>
      <c r="K9628" s="4">
        <v>0.02</v>
      </c>
      <c r="L9628" s="6">
        <f t="shared" si="302"/>
        <v>25.98</v>
      </c>
      <c r="M9628" s="8">
        <f t="shared" si="303"/>
        <v>2572.02</v>
      </c>
      <c r="N9628" s="21">
        <f>(sales[[#This Row],[Price]]*sales[[#This Row],[Qty]])-(sales[[#This Row],[Discount_Amt]]*sales[[#This Row],[Qty]])</f>
        <v>2546.04</v>
      </c>
    </row>
    <row r="9629" spans="2:14" x14ac:dyDescent="0.35">
      <c r="B9629" s="7">
        <v>2033627</v>
      </c>
      <c r="C9629" s="1" t="s">
        <v>12</v>
      </c>
      <c r="D9629" s="1" t="s">
        <v>27</v>
      </c>
      <c r="E9629" s="1" t="s">
        <v>38</v>
      </c>
      <c r="F9629" s="1" t="s">
        <v>518</v>
      </c>
      <c r="G9629" s="3">
        <v>45482</v>
      </c>
      <c r="H9629" s="3">
        <v>45485</v>
      </c>
      <c r="I9629" s="6">
        <v>1700</v>
      </c>
      <c r="J9629" s="1">
        <v>1</v>
      </c>
      <c r="K9629" s="4">
        <v>0.02</v>
      </c>
      <c r="L9629" s="6">
        <f t="shared" si="302"/>
        <v>34</v>
      </c>
      <c r="M9629" s="8">
        <f t="shared" si="303"/>
        <v>1666</v>
      </c>
      <c r="N9629" s="21">
        <f>(sales[[#This Row],[Price]]*sales[[#This Row],[Qty]])-(sales[[#This Row],[Discount_Amt]]*sales[[#This Row],[Qty]])</f>
        <v>1666</v>
      </c>
    </row>
    <row r="9630" spans="2:14" hidden="1" x14ac:dyDescent="0.35">
      <c r="B9630" s="7">
        <v>2033628</v>
      </c>
      <c r="C9630" s="1" t="s">
        <v>13</v>
      </c>
      <c r="D9630" s="1" t="s">
        <v>28</v>
      </c>
      <c r="E9630" s="1" t="s">
        <v>33</v>
      </c>
      <c r="F9630" s="1" t="s">
        <v>519</v>
      </c>
      <c r="G9630" s="3">
        <v>45482</v>
      </c>
      <c r="H9630" s="3">
        <v>45487</v>
      </c>
      <c r="I9630" s="6">
        <v>55000</v>
      </c>
      <c r="J9630" s="1">
        <v>2</v>
      </c>
      <c r="K9630" s="4">
        <v>0.02</v>
      </c>
      <c r="L9630" s="6">
        <f t="shared" si="302"/>
        <v>1100</v>
      </c>
      <c r="M9630" s="8">
        <f t="shared" si="303"/>
        <v>108900</v>
      </c>
      <c r="N9630" s="21">
        <f>(sales[[#This Row],[Price]]*sales[[#This Row],[Qty]])-(sales[[#This Row],[Discount_Amt]]*sales[[#This Row],[Qty]])</f>
        <v>107800</v>
      </c>
    </row>
    <row r="9631" spans="2:14" hidden="1" x14ac:dyDescent="0.35">
      <c r="B9631" s="7">
        <v>2033629</v>
      </c>
      <c r="C9631" s="1" t="s">
        <v>14</v>
      </c>
      <c r="D9631" s="1" t="s">
        <v>29</v>
      </c>
      <c r="E9631" s="1" t="s">
        <v>34</v>
      </c>
      <c r="F9631" s="1" t="s">
        <v>521</v>
      </c>
      <c r="G9631" s="3">
        <v>45482</v>
      </c>
      <c r="H9631" s="3">
        <v>45483</v>
      </c>
      <c r="I9631" s="6">
        <v>57999</v>
      </c>
      <c r="J9631" s="1">
        <v>4</v>
      </c>
      <c r="K9631" s="4">
        <v>0.02</v>
      </c>
      <c r="L9631" s="6">
        <f t="shared" si="302"/>
        <v>1159.98</v>
      </c>
      <c r="M9631" s="8">
        <f t="shared" si="303"/>
        <v>230836.02</v>
      </c>
      <c r="N9631" s="21">
        <f>(sales[[#This Row],[Price]]*sales[[#This Row],[Qty]])-(sales[[#This Row],[Discount_Amt]]*sales[[#This Row],[Qty]])</f>
        <v>227356.08</v>
      </c>
    </row>
    <row r="9632" spans="2:14" hidden="1" x14ac:dyDescent="0.35">
      <c r="B9632" s="7">
        <v>2033630</v>
      </c>
      <c r="C9632" s="1" t="s">
        <v>15</v>
      </c>
      <c r="D9632" s="1" t="s">
        <v>25</v>
      </c>
      <c r="E9632" s="1" t="s">
        <v>35</v>
      </c>
      <c r="F9632" s="1" t="s">
        <v>520</v>
      </c>
      <c r="G9632" s="3">
        <v>45482</v>
      </c>
      <c r="H9632" s="3">
        <v>45490</v>
      </c>
      <c r="I9632" s="6">
        <v>1399</v>
      </c>
      <c r="J9632" s="1">
        <v>3</v>
      </c>
      <c r="K9632" s="4">
        <v>0.02</v>
      </c>
      <c r="L9632" s="6">
        <f t="shared" si="302"/>
        <v>27.98</v>
      </c>
      <c r="M9632" s="8">
        <f t="shared" si="303"/>
        <v>4169.0200000000004</v>
      </c>
      <c r="N9632" s="21">
        <f>(sales[[#This Row],[Price]]*sales[[#This Row],[Qty]])-(sales[[#This Row],[Discount_Amt]]*sales[[#This Row],[Qty]])</f>
        <v>4113.0600000000004</v>
      </c>
    </row>
    <row r="9633" spans="2:14" hidden="1" x14ac:dyDescent="0.35">
      <c r="B9633" s="7">
        <v>2033631</v>
      </c>
      <c r="C9633" s="1" t="s">
        <v>16</v>
      </c>
      <c r="D9633" s="1" t="s">
        <v>26</v>
      </c>
      <c r="E9633" s="1" t="s">
        <v>36</v>
      </c>
      <c r="F9633" s="1" t="s">
        <v>518</v>
      </c>
      <c r="G9633" s="3">
        <v>45482</v>
      </c>
      <c r="H9633" s="3">
        <v>45484</v>
      </c>
      <c r="I9633" s="6">
        <v>999</v>
      </c>
      <c r="J9633" s="1">
        <v>2</v>
      </c>
      <c r="K9633" s="4">
        <v>7.0000000000000007E-2</v>
      </c>
      <c r="L9633" s="6">
        <f t="shared" si="302"/>
        <v>69.930000000000007</v>
      </c>
      <c r="M9633" s="8">
        <f t="shared" si="303"/>
        <v>1928.07</v>
      </c>
      <c r="N9633" s="21">
        <f>(sales[[#This Row],[Price]]*sales[[#This Row],[Qty]])-(sales[[#This Row],[Discount_Amt]]*sales[[#This Row],[Qty]])</f>
        <v>1858.1399999999999</v>
      </c>
    </row>
    <row r="9634" spans="2:14" x14ac:dyDescent="0.35">
      <c r="B9634" s="7">
        <v>2033632</v>
      </c>
      <c r="C9634" s="1" t="s">
        <v>17</v>
      </c>
      <c r="D9634" s="1" t="s">
        <v>27</v>
      </c>
      <c r="E9634" s="1" t="s">
        <v>37</v>
      </c>
      <c r="F9634" s="1" t="s">
        <v>519</v>
      </c>
      <c r="G9634" s="3">
        <v>45482</v>
      </c>
      <c r="H9634" s="3">
        <v>45485</v>
      </c>
      <c r="I9634" s="6">
        <v>2099</v>
      </c>
      <c r="J9634" s="1">
        <v>1</v>
      </c>
      <c r="K9634" s="4">
        <v>0.03</v>
      </c>
      <c r="L9634" s="6">
        <f t="shared" si="302"/>
        <v>62.97</v>
      </c>
      <c r="M9634" s="8">
        <f t="shared" si="303"/>
        <v>2036.03</v>
      </c>
      <c r="N9634" s="21">
        <f>(sales[[#This Row],[Price]]*sales[[#This Row],[Qty]])-(sales[[#This Row],[Discount_Amt]]*sales[[#This Row],[Qty]])</f>
        <v>2036.03</v>
      </c>
    </row>
    <row r="9635" spans="2:14" hidden="1" x14ac:dyDescent="0.35">
      <c r="B9635" s="7">
        <v>2033633</v>
      </c>
      <c r="C9635" s="1" t="s">
        <v>18</v>
      </c>
      <c r="D9635" s="1" t="s">
        <v>28</v>
      </c>
      <c r="E9635" s="1" t="s">
        <v>39</v>
      </c>
      <c r="F9635" s="1" t="s">
        <v>520</v>
      </c>
      <c r="G9635" s="3">
        <v>45482</v>
      </c>
      <c r="H9635" s="3">
        <v>45487</v>
      </c>
      <c r="I9635" s="6">
        <v>11000</v>
      </c>
      <c r="J9635" s="1">
        <v>1</v>
      </c>
      <c r="K9635" s="4">
        <v>0.08</v>
      </c>
      <c r="L9635" s="6">
        <f t="shared" si="302"/>
        <v>880</v>
      </c>
      <c r="M9635" s="8">
        <f t="shared" si="303"/>
        <v>10120</v>
      </c>
      <c r="N9635" s="21">
        <f>(sales[[#This Row],[Price]]*sales[[#This Row],[Qty]])-(sales[[#This Row],[Discount_Amt]]*sales[[#This Row],[Qty]])</f>
        <v>10120</v>
      </c>
    </row>
    <row r="9636" spans="2:14" hidden="1" x14ac:dyDescent="0.35">
      <c r="B9636" s="7">
        <v>2033634</v>
      </c>
      <c r="C9636" s="1" t="s">
        <v>19</v>
      </c>
      <c r="D9636" s="1" t="s">
        <v>29</v>
      </c>
      <c r="E9636" s="1" t="s">
        <v>40</v>
      </c>
      <c r="F9636" s="1" t="s">
        <v>521</v>
      </c>
      <c r="G9636" s="3">
        <v>45482</v>
      </c>
      <c r="H9636" s="3">
        <v>45483</v>
      </c>
      <c r="I9636" s="6">
        <v>800</v>
      </c>
      <c r="J9636" s="1">
        <v>2</v>
      </c>
      <c r="K9636" s="4">
        <v>0.05</v>
      </c>
      <c r="L9636" s="6">
        <f t="shared" si="302"/>
        <v>40</v>
      </c>
      <c r="M9636" s="8">
        <f t="shared" si="303"/>
        <v>1560</v>
      </c>
      <c r="N9636" s="21">
        <f>(sales[[#This Row],[Price]]*sales[[#This Row],[Qty]])-(sales[[#This Row],[Discount_Amt]]*sales[[#This Row],[Qty]])</f>
        <v>1520</v>
      </c>
    </row>
    <row r="9637" spans="2:14" hidden="1" x14ac:dyDescent="0.35">
      <c r="B9637" s="7">
        <v>2033635</v>
      </c>
      <c r="C9637" s="1" t="s">
        <v>20</v>
      </c>
      <c r="D9637" s="1" t="s">
        <v>25</v>
      </c>
      <c r="E9637" s="1" t="s">
        <v>41</v>
      </c>
      <c r="F9637" s="1" t="s">
        <v>518</v>
      </c>
      <c r="G9637" s="3">
        <v>45482</v>
      </c>
      <c r="H9637" s="3">
        <v>45490</v>
      </c>
      <c r="I9637" s="6">
        <v>5500</v>
      </c>
      <c r="J9637" s="1">
        <v>1</v>
      </c>
      <c r="K9637" s="4">
        <v>0.05</v>
      </c>
      <c r="L9637" s="6">
        <f t="shared" si="302"/>
        <v>275</v>
      </c>
      <c r="M9637" s="8">
        <f t="shared" si="303"/>
        <v>5225</v>
      </c>
      <c r="N9637" s="21">
        <f>(sales[[#This Row],[Price]]*sales[[#This Row],[Qty]])-(sales[[#This Row],[Discount_Amt]]*sales[[#This Row],[Qty]])</f>
        <v>5225</v>
      </c>
    </row>
    <row r="9638" spans="2:14" hidden="1" x14ac:dyDescent="0.35">
      <c r="B9638" s="7">
        <v>2033636</v>
      </c>
      <c r="C9638" s="1" t="s">
        <v>21</v>
      </c>
      <c r="D9638" s="1" t="s">
        <v>489</v>
      </c>
      <c r="E9638" s="1" t="s">
        <v>42</v>
      </c>
      <c r="F9638" s="1" t="s">
        <v>518</v>
      </c>
      <c r="G9638" s="3">
        <v>45482</v>
      </c>
      <c r="H9638" s="3">
        <v>45484</v>
      </c>
      <c r="I9638" s="6">
        <v>1350</v>
      </c>
      <c r="J9638" s="1">
        <v>3</v>
      </c>
      <c r="K9638" s="4">
        <v>0.05</v>
      </c>
      <c r="L9638" s="6">
        <f t="shared" si="302"/>
        <v>67.5</v>
      </c>
      <c r="M9638" s="8">
        <f t="shared" si="303"/>
        <v>3982.5</v>
      </c>
      <c r="N9638" s="21">
        <f>(sales[[#This Row],[Price]]*sales[[#This Row],[Qty]])-(sales[[#This Row],[Discount_Amt]]*sales[[#This Row],[Qty]])</f>
        <v>3847.5</v>
      </c>
    </row>
    <row r="9639" spans="2:14" hidden="1" x14ac:dyDescent="0.35">
      <c r="B9639" s="7">
        <v>2033637</v>
      </c>
      <c r="C9639" s="1" t="s">
        <v>22</v>
      </c>
      <c r="D9639" s="1" t="s">
        <v>25</v>
      </c>
      <c r="E9639" s="1" t="s">
        <v>43</v>
      </c>
      <c r="F9639" s="1" t="s">
        <v>519</v>
      </c>
      <c r="G9639" s="3">
        <v>45482</v>
      </c>
      <c r="H9639" s="3">
        <v>45485</v>
      </c>
      <c r="I9639" s="6">
        <v>4500</v>
      </c>
      <c r="J9639" s="1">
        <v>2</v>
      </c>
      <c r="K9639" s="4">
        <v>0.05</v>
      </c>
      <c r="L9639" s="6">
        <f t="shared" si="302"/>
        <v>225</v>
      </c>
      <c r="M9639" s="8">
        <f t="shared" si="303"/>
        <v>8775</v>
      </c>
      <c r="N9639" s="21">
        <f>(sales[[#This Row],[Price]]*sales[[#This Row],[Qty]])-(sales[[#This Row],[Discount_Amt]]*sales[[#This Row],[Qty]])</f>
        <v>8550</v>
      </c>
    </row>
    <row r="9640" spans="2:14" hidden="1" x14ac:dyDescent="0.35">
      <c r="B9640" s="7">
        <v>2033638</v>
      </c>
      <c r="C9640" s="1" t="s">
        <v>23</v>
      </c>
      <c r="D9640" s="1" t="s">
        <v>26</v>
      </c>
      <c r="E9640" s="1" t="s">
        <v>44</v>
      </c>
      <c r="F9640" s="1" t="s">
        <v>521</v>
      </c>
      <c r="G9640" s="3">
        <v>45482</v>
      </c>
      <c r="H9640" s="3">
        <v>45487</v>
      </c>
      <c r="I9640" s="6">
        <v>2350</v>
      </c>
      <c r="J9640" s="1">
        <v>1</v>
      </c>
      <c r="K9640" s="4">
        <v>0.03</v>
      </c>
      <c r="L9640" s="6">
        <f t="shared" si="302"/>
        <v>70.5</v>
      </c>
      <c r="M9640" s="8">
        <f t="shared" si="303"/>
        <v>2279.5</v>
      </c>
      <c r="N9640" s="21">
        <f>(sales[[#This Row],[Price]]*sales[[#This Row],[Qty]])-(sales[[#This Row],[Discount_Amt]]*sales[[#This Row],[Qty]])</f>
        <v>2279.5</v>
      </c>
    </row>
    <row r="9641" spans="2:14" hidden="1" x14ac:dyDescent="0.35">
      <c r="B9641" s="7">
        <v>2033639</v>
      </c>
      <c r="C9641" s="1" t="s">
        <v>24</v>
      </c>
      <c r="D9641" s="1" t="s">
        <v>27</v>
      </c>
      <c r="E9641" s="1" t="s">
        <v>45</v>
      </c>
      <c r="F9641" s="1" t="s">
        <v>520</v>
      </c>
      <c r="G9641" s="3">
        <v>45482</v>
      </c>
      <c r="H9641" s="3">
        <v>45483</v>
      </c>
      <c r="I9641" s="6">
        <v>90</v>
      </c>
      <c r="J9641" s="1">
        <v>2</v>
      </c>
      <c r="K9641" s="4">
        <v>0.1</v>
      </c>
      <c r="L9641" s="6">
        <f t="shared" si="302"/>
        <v>9</v>
      </c>
      <c r="M9641" s="8">
        <f t="shared" si="303"/>
        <v>171</v>
      </c>
      <c r="N9641" s="21">
        <f>(sales[[#This Row],[Price]]*sales[[#This Row],[Qty]])-(sales[[#This Row],[Discount_Amt]]*sales[[#This Row],[Qty]])</f>
        <v>162</v>
      </c>
    </row>
    <row r="9642" spans="2:14" hidden="1" x14ac:dyDescent="0.35">
      <c r="B9642" s="7">
        <v>2033640</v>
      </c>
      <c r="C9642" s="1" t="s">
        <v>4</v>
      </c>
      <c r="D9642" s="1" t="s">
        <v>28</v>
      </c>
      <c r="E9642" s="1" t="s">
        <v>46</v>
      </c>
      <c r="F9642" s="1" t="s">
        <v>518</v>
      </c>
      <c r="G9642" s="3">
        <v>45482</v>
      </c>
      <c r="H9642" s="3">
        <v>45490</v>
      </c>
      <c r="I9642" s="6">
        <v>280</v>
      </c>
      <c r="J9642" s="1">
        <v>1</v>
      </c>
      <c r="K9642" s="4">
        <v>0.05</v>
      </c>
      <c r="L9642" s="6">
        <f t="shared" si="302"/>
        <v>14</v>
      </c>
      <c r="M9642" s="8">
        <f t="shared" si="303"/>
        <v>266</v>
      </c>
      <c r="N9642" s="21">
        <f>(sales[[#This Row],[Price]]*sales[[#This Row],[Qty]])-(sales[[#This Row],[Discount_Amt]]*sales[[#This Row],[Qty]])</f>
        <v>266</v>
      </c>
    </row>
    <row r="9643" spans="2:14" hidden="1" x14ac:dyDescent="0.35">
      <c r="B9643" s="7">
        <v>2033641</v>
      </c>
      <c r="C9643" s="1" t="s">
        <v>5</v>
      </c>
      <c r="D9643" s="1" t="s">
        <v>29</v>
      </c>
      <c r="E9643" s="1" t="s">
        <v>47</v>
      </c>
      <c r="F9643" s="1" t="s">
        <v>519</v>
      </c>
      <c r="G9643" s="3">
        <v>45482</v>
      </c>
      <c r="H9643" s="3">
        <v>45484</v>
      </c>
      <c r="I9643" s="6">
        <v>70</v>
      </c>
      <c r="J9643" s="1">
        <v>2</v>
      </c>
      <c r="K9643" s="4">
        <v>0.05</v>
      </c>
      <c r="L9643" s="6">
        <f t="shared" si="302"/>
        <v>3.5</v>
      </c>
      <c r="M9643" s="8">
        <f t="shared" si="303"/>
        <v>136.5</v>
      </c>
      <c r="N9643" s="21">
        <f>(sales[[#This Row],[Price]]*sales[[#This Row],[Qty]])-(sales[[#This Row],[Discount_Amt]]*sales[[#This Row],[Qty]])</f>
        <v>133</v>
      </c>
    </row>
    <row r="9644" spans="2:14" hidden="1" x14ac:dyDescent="0.35">
      <c r="B9644" s="7">
        <v>2033642</v>
      </c>
      <c r="C9644" s="1" t="s">
        <v>6</v>
      </c>
      <c r="D9644" s="1" t="s">
        <v>25</v>
      </c>
      <c r="E9644" s="1" t="s">
        <v>48</v>
      </c>
      <c r="F9644" s="1" t="s">
        <v>520</v>
      </c>
      <c r="G9644" s="3">
        <v>45482</v>
      </c>
      <c r="H9644" s="3">
        <v>45485</v>
      </c>
      <c r="I9644" s="6">
        <v>230</v>
      </c>
      <c r="J9644" s="1">
        <v>3</v>
      </c>
      <c r="K9644" s="4">
        <v>0.02</v>
      </c>
      <c r="L9644" s="6">
        <f t="shared" si="302"/>
        <v>4.6000000000000005</v>
      </c>
      <c r="M9644" s="8">
        <f t="shared" si="303"/>
        <v>685.4</v>
      </c>
      <c r="N9644" s="21">
        <f>(sales[[#This Row],[Price]]*sales[[#This Row],[Qty]])-(sales[[#This Row],[Discount_Amt]]*sales[[#This Row],[Qty]])</f>
        <v>676.2</v>
      </c>
    </row>
    <row r="9645" spans="2:14" hidden="1" x14ac:dyDescent="0.35">
      <c r="B9645" s="7">
        <v>2033643</v>
      </c>
      <c r="C9645" s="1" t="s">
        <v>7</v>
      </c>
      <c r="D9645" s="1" t="s">
        <v>30</v>
      </c>
      <c r="E9645" s="1" t="s">
        <v>49</v>
      </c>
      <c r="F9645" s="1" t="s">
        <v>521</v>
      </c>
      <c r="G9645" s="3">
        <v>45482</v>
      </c>
      <c r="H9645" s="3">
        <v>45487</v>
      </c>
      <c r="I9645" s="6">
        <v>7999</v>
      </c>
      <c r="J9645" s="1">
        <v>2</v>
      </c>
      <c r="K9645" s="4">
        <v>0.06</v>
      </c>
      <c r="L9645" s="6">
        <f t="shared" si="302"/>
        <v>479.94</v>
      </c>
      <c r="M9645" s="8">
        <f t="shared" si="303"/>
        <v>15518.06</v>
      </c>
      <c r="N9645" s="21">
        <f>(sales[[#This Row],[Price]]*sales[[#This Row],[Qty]])-(sales[[#This Row],[Discount_Amt]]*sales[[#This Row],[Qty]])</f>
        <v>15038.12</v>
      </c>
    </row>
    <row r="9646" spans="2:14" x14ac:dyDescent="0.35">
      <c r="B9646" s="7">
        <v>2033644</v>
      </c>
      <c r="C9646" s="1" t="s">
        <v>10</v>
      </c>
      <c r="D9646" s="1" t="s">
        <v>27</v>
      </c>
      <c r="E9646" s="1" t="s">
        <v>50</v>
      </c>
      <c r="F9646" s="1" t="s">
        <v>518</v>
      </c>
      <c r="G9646" s="3">
        <v>45482</v>
      </c>
      <c r="H9646" s="3">
        <v>45483</v>
      </c>
      <c r="I9646" s="6">
        <v>850</v>
      </c>
      <c r="J9646" s="1">
        <v>7</v>
      </c>
      <c r="K9646" s="4">
        <v>0.15</v>
      </c>
      <c r="L9646" s="6">
        <f t="shared" ref="L9646:L9709" si="304">I9646*K9646</f>
        <v>127.5</v>
      </c>
      <c r="M9646" s="8">
        <f t="shared" ref="M9646:M9709" si="305">I9646*J9646-L9646</f>
        <v>5822.5</v>
      </c>
      <c r="N9646" s="21">
        <f>(sales[[#This Row],[Price]]*sales[[#This Row],[Qty]])-(sales[[#This Row],[Discount_Amt]]*sales[[#This Row],[Qty]])</f>
        <v>5057.5</v>
      </c>
    </row>
    <row r="9647" spans="2:14" hidden="1" x14ac:dyDescent="0.35">
      <c r="B9647" s="7">
        <v>2033645</v>
      </c>
      <c r="C9647" s="1" t="s">
        <v>8</v>
      </c>
      <c r="D9647" s="1" t="s">
        <v>28</v>
      </c>
      <c r="E9647" s="1" t="s">
        <v>51</v>
      </c>
      <c r="F9647" s="1" t="s">
        <v>518</v>
      </c>
      <c r="G9647" s="3">
        <v>45482</v>
      </c>
      <c r="H9647" s="3">
        <v>45490</v>
      </c>
      <c r="I9647" s="6">
        <v>65000</v>
      </c>
      <c r="J9647" s="1">
        <v>2</v>
      </c>
      <c r="K9647" s="4">
        <v>0.02</v>
      </c>
      <c r="L9647" s="6">
        <f t="shared" si="304"/>
        <v>1300</v>
      </c>
      <c r="M9647" s="8">
        <f t="shared" si="305"/>
        <v>128700</v>
      </c>
      <c r="N9647" s="21">
        <f>(sales[[#This Row],[Price]]*sales[[#This Row],[Qty]])-(sales[[#This Row],[Discount_Amt]]*sales[[#This Row],[Qty]])</f>
        <v>127400</v>
      </c>
    </row>
    <row r="9648" spans="2:14" hidden="1" x14ac:dyDescent="0.35">
      <c r="B9648" s="7">
        <v>2033646</v>
      </c>
      <c r="C9648" s="1" t="s">
        <v>9</v>
      </c>
      <c r="D9648" s="1" t="s">
        <v>29</v>
      </c>
      <c r="E9648" s="1" t="s">
        <v>506</v>
      </c>
      <c r="F9648" s="1" t="s">
        <v>519</v>
      </c>
      <c r="G9648" s="3">
        <v>45482</v>
      </c>
      <c r="H9648" s="3">
        <v>45484</v>
      </c>
      <c r="I9648" s="6">
        <v>450</v>
      </c>
      <c r="J9648" s="1">
        <v>1</v>
      </c>
      <c r="K9648" s="4">
        <v>0.02</v>
      </c>
      <c r="L9648" s="6">
        <f t="shared" si="304"/>
        <v>9</v>
      </c>
      <c r="M9648" s="8">
        <f t="shared" si="305"/>
        <v>441</v>
      </c>
      <c r="N9648" s="21">
        <f>(sales[[#This Row],[Price]]*sales[[#This Row],[Qty]])-(sales[[#This Row],[Discount_Amt]]*sales[[#This Row],[Qty]])</f>
        <v>441</v>
      </c>
    </row>
    <row r="9649" spans="2:14" x14ac:dyDescent="0.35">
      <c r="B9649" s="7">
        <v>2033647</v>
      </c>
      <c r="C9649" s="1" t="s">
        <v>11</v>
      </c>
      <c r="D9649" s="1" t="s">
        <v>25</v>
      </c>
      <c r="E9649" s="1" t="s">
        <v>507</v>
      </c>
      <c r="F9649" s="1" t="s">
        <v>521</v>
      </c>
      <c r="G9649" s="3">
        <v>45482</v>
      </c>
      <c r="H9649" s="3">
        <v>45485</v>
      </c>
      <c r="I9649" s="6">
        <v>1299</v>
      </c>
      <c r="J9649" s="1">
        <v>1</v>
      </c>
      <c r="K9649" s="4">
        <v>0.02</v>
      </c>
      <c r="L9649" s="6">
        <f t="shared" si="304"/>
        <v>25.98</v>
      </c>
      <c r="M9649" s="8">
        <f t="shared" si="305"/>
        <v>1273.02</v>
      </c>
      <c r="N9649" s="21">
        <f>(sales[[#This Row],[Price]]*sales[[#This Row],[Qty]])-(sales[[#This Row],[Discount_Amt]]*sales[[#This Row],[Qty]])</f>
        <v>1273.02</v>
      </c>
    </row>
    <row r="9650" spans="2:14" x14ac:dyDescent="0.35">
      <c r="B9650" s="7">
        <v>2033648</v>
      </c>
      <c r="C9650" s="1" t="s">
        <v>12</v>
      </c>
      <c r="D9650" s="1" t="s">
        <v>26</v>
      </c>
      <c r="E9650" s="1" t="s">
        <v>508</v>
      </c>
      <c r="F9650" s="1" t="s">
        <v>520</v>
      </c>
      <c r="G9650" s="3">
        <v>45482</v>
      </c>
      <c r="H9650" s="3">
        <v>45487</v>
      </c>
      <c r="I9650" s="6">
        <v>1700</v>
      </c>
      <c r="J9650" s="1">
        <v>1</v>
      </c>
      <c r="K9650" s="4">
        <v>0.02</v>
      </c>
      <c r="L9650" s="6">
        <f t="shared" si="304"/>
        <v>34</v>
      </c>
      <c r="M9650" s="8">
        <f t="shared" si="305"/>
        <v>1666</v>
      </c>
      <c r="N9650" s="21">
        <f>(sales[[#This Row],[Price]]*sales[[#This Row],[Qty]])-(sales[[#This Row],[Discount_Amt]]*sales[[#This Row],[Qty]])</f>
        <v>1666</v>
      </c>
    </row>
    <row r="9651" spans="2:14" hidden="1" x14ac:dyDescent="0.35">
      <c r="B9651" s="7">
        <v>2033649</v>
      </c>
      <c r="C9651" s="1" t="s">
        <v>13</v>
      </c>
      <c r="D9651" s="1" t="s">
        <v>27</v>
      </c>
      <c r="E9651" s="1" t="s">
        <v>31</v>
      </c>
      <c r="F9651" s="1" t="s">
        <v>518</v>
      </c>
      <c r="G9651" s="3">
        <v>45482</v>
      </c>
      <c r="H9651" s="3">
        <v>45483</v>
      </c>
      <c r="I9651" s="6">
        <v>55000</v>
      </c>
      <c r="J9651" s="1">
        <v>2</v>
      </c>
      <c r="K9651" s="4">
        <v>0.02</v>
      </c>
      <c r="L9651" s="6">
        <f t="shared" si="304"/>
        <v>1100</v>
      </c>
      <c r="M9651" s="8">
        <f t="shared" si="305"/>
        <v>108900</v>
      </c>
      <c r="N9651" s="21">
        <f>(sales[[#This Row],[Price]]*sales[[#This Row],[Qty]])-(sales[[#This Row],[Discount_Amt]]*sales[[#This Row],[Qty]])</f>
        <v>107800</v>
      </c>
    </row>
    <row r="9652" spans="2:14" hidden="1" x14ac:dyDescent="0.35">
      <c r="B9652" s="7">
        <v>2033650</v>
      </c>
      <c r="C9652" s="1" t="s">
        <v>14</v>
      </c>
      <c r="D9652" s="1" t="s">
        <v>28</v>
      </c>
      <c r="E9652" s="1" t="s">
        <v>32</v>
      </c>
      <c r="F9652" s="1" t="s">
        <v>519</v>
      </c>
      <c r="G9652" s="3">
        <v>45482</v>
      </c>
      <c r="H9652" s="3">
        <v>45490</v>
      </c>
      <c r="I9652" s="6">
        <v>57999</v>
      </c>
      <c r="J9652" s="1">
        <v>1</v>
      </c>
      <c r="K9652" s="4">
        <v>0.02</v>
      </c>
      <c r="L9652" s="6">
        <f t="shared" si="304"/>
        <v>1159.98</v>
      </c>
      <c r="M9652" s="8">
        <f t="shared" si="305"/>
        <v>56839.02</v>
      </c>
      <c r="N9652" s="21">
        <f>(sales[[#This Row],[Price]]*sales[[#This Row],[Qty]])-(sales[[#This Row],[Discount_Amt]]*sales[[#This Row],[Qty]])</f>
        <v>56839.02</v>
      </c>
    </row>
    <row r="9653" spans="2:14" hidden="1" x14ac:dyDescent="0.35">
      <c r="B9653" s="7">
        <v>2033651</v>
      </c>
      <c r="C9653" s="1" t="s">
        <v>15</v>
      </c>
      <c r="D9653" s="1" t="s">
        <v>29</v>
      </c>
      <c r="E9653" s="1" t="s">
        <v>38</v>
      </c>
      <c r="F9653" s="1" t="s">
        <v>520</v>
      </c>
      <c r="G9653" s="3">
        <v>45482</v>
      </c>
      <c r="H9653" s="3">
        <v>45484</v>
      </c>
      <c r="I9653" s="6">
        <v>1399</v>
      </c>
      <c r="J9653" s="1">
        <v>2</v>
      </c>
      <c r="K9653" s="4">
        <v>0.02</v>
      </c>
      <c r="L9653" s="6">
        <f t="shared" si="304"/>
        <v>27.98</v>
      </c>
      <c r="M9653" s="8">
        <f t="shared" si="305"/>
        <v>2770.02</v>
      </c>
      <c r="N9653" s="21">
        <f>(sales[[#This Row],[Price]]*sales[[#This Row],[Qty]])-(sales[[#This Row],[Discount_Amt]]*sales[[#This Row],[Qty]])</f>
        <v>2742.04</v>
      </c>
    </row>
    <row r="9654" spans="2:14" hidden="1" x14ac:dyDescent="0.35">
      <c r="B9654" s="7">
        <v>2033652</v>
      </c>
      <c r="C9654" s="1" t="s">
        <v>16</v>
      </c>
      <c r="D9654" s="1" t="s">
        <v>25</v>
      </c>
      <c r="E9654" s="1" t="s">
        <v>33</v>
      </c>
      <c r="F9654" s="1" t="s">
        <v>521</v>
      </c>
      <c r="G9654" s="3">
        <v>45482</v>
      </c>
      <c r="H9654" s="3">
        <v>45485</v>
      </c>
      <c r="I9654" s="6">
        <v>999</v>
      </c>
      <c r="J9654" s="1">
        <v>7</v>
      </c>
      <c r="K9654" s="4">
        <v>0.02</v>
      </c>
      <c r="L9654" s="6">
        <f t="shared" si="304"/>
        <v>19.98</v>
      </c>
      <c r="M9654" s="8">
        <f t="shared" si="305"/>
        <v>6973.02</v>
      </c>
      <c r="N9654" s="21">
        <f>(sales[[#This Row],[Price]]*sales[[#This Row],[Qty]])-(sales[[#This Row],[Discount_Amt]]*sales[[#This Row],[Qty]])</f>
        <v>6853.14</v>
      </c>
    </row>
    <row r="9655" spans="2:14" x14ac:dyDescent="0.35">
      <c r="B9655" s="7">
        <v>2033653</v>
      </c>
      <c r="C9655" s="1" t="s">
        <v>17</v>
      </c>
      <c r="D9655" s="1" t="s">
        <v>26</v>
      </c>
      <c r="E9655" s="1" t="s">
        <v>34</v>
      </c>
      <c r="F9655" s="1" t="s">
        <v>518</v>
      </c>
      <c r="G9655" s="3">
        <v>45482</v>
      </c>
      <c r="H9655" s="3">
        <v>45487</v>
      </c>
      <c r="I9655" s="6">
        <v>2099</v>
      </c>
      <c r="J9655" s="1">
        <v>2</v>
      </c>
      <c r="K9655" s="4">
        <v>7.0000000000000007E-2</v>
      </c>
      <c r="L9655" s="6">
        <f t="shared" si="304"/>
        <v>146.93</v>
      </c>
      <c r="M9655" s="8">
        <f t="shared" si="305"/>
        <v>4051.07</v>
      </c>
      <c r="N9655" s="21">
        <f>(sales[[#This Row],[Price]]*sales[[#This Row],[Qty]])-(sales[[#This Row],[Discount_Amt]]*sales[[#This Row],[Qty]])</f>
        <v>3904.14</v>
      </c>
    </row>
    <row r="9656" spans="2:14" hidden="1" x14ac:dyDescent="0.35">
      <c r="B9656" s="7">
        <v>2033654</v>
      </c>
      <c r="C9656" s="1" t="s">
        <v>18</v>
      </c>
      <c r="D9656" s="1" t="s">
        <v>27</v>
      </c>
      <c r="E9656" s="1" t="s">
        <v>35</v>
      </c>
      <c r="F9656" s="1" t="s">
        <v>518</v>
      </c>
      <c r="G9656" s="3">
        <v>45482</v>
      </c>
      <c r="H9656" s="3">
        <v>45483</v>
      </c>
      <c r="I9656" s="6">
        <v>11000</v>
      </c>
      <c r="J9656" s="1">
        <v>2</v>
      </c>
      <c r="K9656" s="4">
        <v>0.03</v>
      </c>
      <c r="L9656" s="6">
        <f t="shared" si="304"/>
        <v>330</v>
      </c>
      <c r="M9656" s="8">
        <f t="shared" si="305"/>
        <v>21670</v>
      </c>
      <c r="N9656" s="21">
        <f>(sales[[#This Row],[Price]]*sales[[#This Row],[Qty]])-(sales[[#This Row],[Discount_Amt]]*sales[[#This Row],[Qty]])</f>
        <v>21340</v>
      </c>
    </row>
    <row r="9657" spans="2:14" hidden="1" x14ac:dyDescent="0.35">
      <c r="B9657" s="7">
        <v>2033655</v>
      </c>
      <c r="C9657" s="1" t="s">
        <v>19</v>
      </c>
      <c r="D9657" s="1" t="s">
        <v>28</v>
      </c>
      <c r="E9657" s="1" t="s">
        <v>36</v>
      </c>
      <c r="F9657" s="1" t="s">
        <v>519</v>
      </c>
      <c r="G9657" s="3">
        <v>45482</v>
      </c>
      <c r="H9657" s="3">
        <v>45490</v>
      </c>
      <c r="I9657" s="6">
        <v>800</v>
      </c>
      <c r="J9657" s="1">
        <v>1</v>
      </c>
      <c r="K9657" s="4">
        <v>0.08</v>
      </c>
      <c r="L9657" s="6">
        <f t="shared" si="304"/>
        <v>64</v>
      </c>
      <c r="M9657" s="8">
        <f t="shared" si="305"/>
        <v>736</v>
      </c>
      <c r="N9657" s="21">
        <f>(sales[[#This Row],[Price]]*sales[[#This Row],[Qty]])-(sales[[#This Row],[Discount_Amt]]*sales[[#This Row],[Qty]])</f>
        <v>736</v>
      </c>
    </row>
    <row r="9658" spans="2:14" hidden="1" x14ac:dyDescent="0.35">
      <c r="B9658" s="7">
        <v>2033656</v>
      </c>
      <c r="C9658" s="1" t="s">
        <v>20</v>
      </c>
      <c r="D9658" s="1" t="s">
        <v>29</v>
      </c>
      <c r="E9658" s="1" t="s">
        <v>37</v>
      </c>
      <c r="F9658" s="1" t="s">
        <v>521</v>
      </c>
      <c r="G9658" s="3">
        <v>45482</v>
      </c>
      <c r="H9658" s="3">
        <v>45484</v>
      </c>
      <c r="I9658" s="6">
        <v>5500</v>
      </c>
      <c r="J9658" s="1">
        <v>2</v>
      </c>
      <c r="K9658" s="4">
        <v>0.05</v>
      </c>
      <c r="L9658" s="6">
        <f t="shared" si="304"/>
        <v>275</v>
      </c>
      <c r="M9658" s="8">
        <f t="shared" si="305"/>
        <v>10725</v>
      </c>
      <c r="N9658" s="21">
        <f>(sales[[#This Row],[Price]]*sales[[#This Row],[Qty]])-(sales[[#This Row],[Discount_Amt]]*sales[[#This Row],[Qty]])</f>
        <v>10450</v>
      </c>
    </row>
    <row r="9659" spans="2:14" hidden="1" x14ac:dyDescent="0.35">
      <c r="B9659" s="7">
        <v>2033657</v>
      </c>
      <c r="C9659" s="1" t="s">
        <v>21</v>
      </c>
      <c r="D9659" s="1" t="s">
        <v>25</v>
      </c>
      <c r="E9659" s="1" t="s">
        <v>39</v>
      </c>
      <c r="F9659" s="1" t="s">
        <v>520</v>
      </c>
      <c r="G9659" s="3">
        <v>45482</v>
      </c>
      <c r="H9659" s="3">
        <v>45485</v>
      </c>
      <c r="I9659" s="6">
        <v>1350</v>
      </c>
      <c r="J9659" s="1">
        <v>4</v>
      </c>
      <c r="K9659" s="4">
        <v>0.05</v>
      </c>
      <c r="L9659" s="6">
        <f t="shared" si="304"/>
        <v>67.5</v>
      </c>
      <c r="M9659" s="8">
        <f t="shared" si="305"/>
        <v>5332.5</v>
      </c>
      <c r="N9659" s="21">
        <f>(sales[[#This Row],[Price]]*sales[[#This Row],[Qty]])-(sales[[#This Row],[Discount_Amt]]*sales[[#This Row],[Qty]])</f>
        <v>5130</v>
      </c>
    </row>
    <row r="9660" spans="2:14" hidden="1" x14ac:dyDescent="0.35">
      <c r="B9660" s="7">
        <v>2033658</v>
      </c>
      <c r="C9660" s="1" t="s">
        <v>22</v>
      </c>
      <c r="D9660" s="1" t="s">
        <v>490</v>
      </c>
      <c r="E9660" s="1" t="s">
        <v>40</v>
      </c>
      <c r="F9660" s="1" t="s">
        <v>518</v>
      </c>
      <c r="G9660" s="3">
        <v>45482</v>
      </c>
      <c r="H9660" s="3">
        <v>45487</v>
      </c>
      <c r="I9660" s="6">
        <v>4500</v>
      </c>
      <c r="J9660" s="1">
        <v>3</v>
      </c>
      <c r="K9660" s="4">
        <v>0.05</v>
      </c>
      <c r="L9660" s="6">
        <f t="shared" si="304"/>
        <v>225</v>
      </c>
      <c r="M9660" s="8">
        <f t="shared" si="305"/>
        <v>13275</v>
      </c>
      <c r="N9660" s="21">
        <f>(sales[[#This Row],[Price]]*sales[[#This Row],[Qty]])-(sales[[#This Row],[Discount_Amt]]*sales[[#This Row],[Qty]])</f>
        <v>12825</v>
      </c>
    </row>
    <row r="9661" spans="2:14" hidden="1" x14ac:dyDescent="0.35">
      <c r="B9661" s="7">
        <v>2033659</v>
      </c>
      <c r="C9661" s="1" t="s">
        <v>23</v>
      </c>
      <c r="D9661" s="1" t="s">
        <v>25</v>
      </c>
      <c r="E9661" s="1" t="s">
        <v>41</v>
      </c>
      <c r="F9661" s="1" t="s">
        <v>519</v>
      </c>
      <c r="G9661" s="3">
        <v>45482</v>
      </c>
      <c r="H9661" s="3">
        <v>45483</v>
      </c>
      <c r="I9661" s="6">
        <v>2350</v>
      </c>
      <c r="J9661" s="1">
        <v>2</v>
      </c>
      <c r="K9661" s="4">
        <v>0.05</v>
      </c>
      <c r="L9661" s="6">
        <f t="shared" si="304"/>
        <v>117.5</v>
      </c>
      <c r="M9661" s="8">
        <f t="shared" si="305"/>
        <v>4582.5</v>
      </c>
      <c r="N9661" s="21">
        <f>(sales[[#This Row],[Price]]*sales[[#This Row],[Qty]])-(sales[[#This Row],[Discount_Amt]]*sales[[#This Row],[Qty]])</f>
        <v>4465</v>
      </c>
    </row>
    <row r="9662" spans="2:14" hidden="1" x14ac:dyDescent="0.35">
      <c r="B9662" s="7">
        <v>2033660</v>
      </c>
      <c r="C9662" s="1" t="s">
        <v>24</v>
      </c>
      <c r="D9662" s="1" t="s">
        <v>26</v>
      </c>
      <c r="E9662" s="1" t="s">
        <v>42</v>
      </c>
      <c r="F9662" s="1" t="s">
        <v>520</v>
      </c>
      <c r="G9662" s="3">
        <v>45482</v>
      </c>
      <c r="H9662" s="3">
        <v>45490</v>
      </c>
      <c r="I9662" s="6">
        <v>90</v>
      </c>
      <c r="J9662" s="1">
        <v>1</v>
      </c>
      <c r="K9662" s="4">
        <v>0.03</v>
      </c>
      <c r="L9662" s="6">
        <f t="shared" si="304"/>
        <v>2.6999999999999997</v>
      </c>
      <c r="M9662" s="8">
        <f t="shared" si="305"/>
        <v>87.3</v>
      </c>
      <c r="N9662" s="21">
        <f>(sales[[#This Row],[Price]]*sales[[#This Row],[Qty]])-(sales[[#This Row],[Discount_Amt]]*sales[[#This Row],[Qty]])</f>
        <v>87.3</v>
      </c>
    </row>
    <row r="9663" spans="2:14" hidden="1" x14ac:dyDescent="0.35">
      <c r="B9663" s="7">
        <v>2033661</v>
      </c>
      <c r="C9663" s="1" t="s">
        <v>4</v>
      </c>
      <c r="D9663" s="1" t="s">
        <v>27</v>
      </c>
      <c r="E9663" s="1" t="s">
        <v>43</v>
      </c>
      <c r="F9663" s="1" t="s">
        <v>521</v>
      </c>
      <c r="G9663" s="3">
        <v>45482</v>
      </c>
      <c r="H9663" s="3">
        <v>45484</v>
      </c>
      <c r="I9663" s="6">
        <v>280</v>
      </c>
      <c r="J9663" s="1">
        <v>1</v>
      </c>
      <c r="K9663" s="4">
        <v>0.1</v>
      </c>
      <c r="L9663" s="6">
        <f t="shared" si="304"/>
        <v>28</v>
      </c>
      <c r="M9663" s="8">
        <f t="shared" si="305"/>
        <v>252</v>
      </c>
      <c r="N9663" s="21">
        <f>(sales[[#This Row],[Price]]*sales[[#This Row],[Qty]])-(sales[[#This Row],[Discount_Amt]]*sales[[#This Row],[Qty]])</f>
        <v>252</v>
      </c>
    </row>
    <row r="9664" spans="2:14" hidden="1" x14ac:dyDescent="0.35">
      <c r="B9664" s="7">
        <v>2033662</v>
      </c>
      <c r="C9664" s="1" t="s">
        <v>5</v>
      </c>
      <c r="D9664" s="1" t="s">
        <v>28</v>
      </c>
      <c r="E9664" s="1" t="s">
        <v>44</v>
      </c>
      <c r="F9664" s="1" t="s">
        <v>518</v>
      </c>
      <c r="G9664" s="3">
        <v>45482</v>
      </c>
      <c r="H9664" s="3">
        <v>45485</v>
      </c>
      <c r="I9664" s="6">
        <v>70</v>
      </c>
      <c r="J9664" s="1">
        <v>2</v>
      </c>
      <c r="K9664" s="4">
        <v>0.05</v>
      </c>
      <c r="L9664" s="6">
        <f t="shared" si="304"/>
        <v>3.5</v>
      </c>
      <c r="M9664" s="8">
        <f t="shared" si="305"/>
        <v>136.5</v>
      </c>
      <c r="N9664" s="21">
        <f>(sales[[#This Row],[Price]]*sales[[#This Row],[Qty]])-(sales[[#This Row],[Discount_Amt]]*sales[[#This Row],[Qty]])</f>
        <v>133</v>
      </c>
    </row>
    <row r="9665" spans="2:14" hidden="1" x14ac:dyDescent="0.35">
      <c r="B9665" s="7">
        <v>2033663</v>
      </c>
      <c r="C9665" s="1" t="s">
        <v>6</v>
      </c>
      <c r="D9665" s="1" t="s">
        <v>29</v>
      </c>
      <c r="E9665" s="1" t="s">
        <v>45</v>
      </c>
      <c r="F9665" s="1" t="s">
        <v>518</v>
      </c>
      <c r="G9665" s="3">
        <v>45482</v>
      </c>
      <c r="H9665" s="3">
        <v>45487</v>
      </c>
      <c r="I9665" s="6">
        <v>230</v>
      </c>
      <c r="J9665" s="1">
        <v>1</v>
      </c>
      <c r="K9665" s="4">
        <v>0.05</v>
      </c>
      <c r="L9665" s="6">
        <f t="shared" si="304"/>
        <v>11.5</v>
      </c>
      <c r="M9665" s="8">
        <f t="shared" si="305"/>
        <v>218.5</v>
      </c>
      <c r="N9665" s="21">
        <f>(sales[[#This Row],[Price]]*sales[[#This Row],[Qty]])-(sales[[#This Row],[Discount_Amt]]*sales[[#This Row],[Qty]])</f>
        <v>218.5</v>
      </c>
    </row>
    <row r="9666" spans="2:14" hidden="1" x14ac:dyDescent="0.35">
      <c r="B9666" s="7">
        <v>2033664</v>
      </c>
      <c r="C9666" s="1" t="s">
        <v>7</v>
      </c>
      <c r="D9666" s="1" t="s">
        <v>25</v>
      </c>
      <c r="E9666" s="1" t="s">
        <v>46</v>
      </c>
      <c r="F9666" s="1" t="s">
        <v>519</v>
      </c>
      <c r="G9666" s="3">
        <v>45482</v>
      </c>
      <c r="H9666" s="3">
        <v>45483</v>
      </c>
      <c r="I9666" s="6">
        <v>7999</v>
      </c>
      <c r="J9666" s="1">
        <v>3</v>
      </c>
      <c r="K9666" s="4">
        <v>0.02</v>
      </c>
      <c r="L9666" s="6">
        <f t="shared" si="304"/>
        <v>159.97999999999999</v>
      </c>
      <c r="M9666" s="8">
        <f t="shared" si="305"/>
        <v>23837.02</v>
      </c>
      <c r="N9666" s="21">
        <f>(sales[[#This Row],[Price]]*sales[[#This Row],[Qty]])-(sales[[#This Row],[Discount_Amt]]*sales[[#This Row],[Qty]])</f>
        <v>23517.06</v>
      </c>
    </row>
    <row r="9667" spans="2:14" x14ac:dyDescent="0.35">
      <c r="B9667" s="7">
        <v>2033665</v>
      </c>
      <c r="C9667" s="1" t="s">
        <v>10</v>
      </c>
      <c r="D9667" s="1" t="s">
        <v>30</v>
      </c>
      <c r="E9667" s="1" t="s">
        <v>47</v>
      </c>
      <c r="F9667" s="1" t="s">
        <v>521</v>
      </c>
      <c r="G9667" s="3">
        <v>45482</v>
      </c>
      <c r="H9667" s="3">
        <v>45490</v>
      </c>
      <c r="I9667" s="6">
        <v>850</v>
      </c>
      <c r="J9667" s="1">
        <v>2</v>
      </c>
      <c r="K9667" s="4">
        <v>0.06</v>
      </c>
      <c r="L9667" s="6">
        <f t="shared" si="304"/>
        <v>51</v>
      </c>
      <c r="M9667" s="8">
        <f t="shared" si="305"/>
        <v>1649</v>
      </c>
      <c r="N9667" s="21">
        <f>(sales[[#This Row],[Price]]*sales[[#This Row],[Qty]])-(sales[[#This Row],[Discount_Amt]]*sales[[#This Row],[Qty]])</f>
        <v>1598</v>
      </c>
    </row>
    <row r="9668" spans="2:14" hidden="1" x14ac:dyDescent="0.35">
      <c r="B9668" s="7">
        <v>2033666</v>
      </c>
      <c r="C9668" s="1" t="s">
        <v>8</v>
      </c>
      <c r="D9668" s="1" t="s">
        <v>27</v>
      </c>
      <c r="E9668" s="1" t="s">
        <v>48</v>
      </c>
      <c r="F9668" s="1" t="s">
        <v>520</v>
      </c>
      <c r="G9668" s="3">
        <v>45482</v>
      </c>
      <c r="H9668" s="3">
        <v>45484</v>
      </c>
      <c r="I9668" s="6">
        <v>65000</v>
      </c>
      <c r="J9668" s="1">
        <v>1</v>
      </c>
      <c r="K9668" s="4">
        <v>0.15</v>
      </c>
      <c r="L9668" s="6">
        <f t="shared" si="304"/>
        <v>9750</v>
      </c>
      <c r="M9668" s="8">
        <f t="shared" si="305"/>
        <v>55250</v>
      </c>
      <c r="N9668" s="21">
        <f>(sales[[#This Row],[Price]]*sales[[#This Row],[Qty]])-(sales[[#This Row],[Discount_Amt]]*sales[[#This Row],[Qty]])</f>
        <v>55250</v>
      </c>
    </row>
    <row r="9669" spans="2:14" hidden="1" x14ac:dyDescent="0.35">
      <c r="B9669" s="7">
        <v>2033667</v>
      </c>
      <c r="C9669" s="1" t="s">
        <v>9</v>
      </c>
      <c r="D9669" s="1" t="s">
        <v>28</v>
      </c>
      <c r="E9669" s="1" t="s">
        <v>49</v>
      </c>
      <c r="F9669" s="1" t="s">
        <v>518</v>
      </c>
      <c r="G9669" s="3">
        <v>45482</v>
      </c>
      <c r="H9669" s="3">
        <v>45485</v>
      </c>
      <c r="I9669" s="6">
        <v>450</v>
      </c>
      <c r="J9669" s="1">
        <v>2</v>
      </c>
      <c r="K9669" s="4">
        <v>0.02</v>
      </c>
      <c r="L9669" s="6">
        <f t="shared" si="304"/>
        <v>9</v>
      </c>
      <c r="M9669" s="8">
        <f t="shared" si="305"/>
        <v>891</v>
      </c>
      <c r="N9669" s="21">
        <f>(sales[[#This Row],[Price]]*sales[[#This Row],[Qty]])-(sales[[#This Row],[Discount_Amt]]*sales[[#This Row],[Qty]])</f>
        <v>882</v>
      </c>
    </row>
    <row r="9670" spans="2:14" x14ac:dyDescent="0.35">
      <c r="B9670" s="7">
        <v>2033668</v>
      </c>
      <c r="C9670" s="1" t="s">
        <v>11</v>
      </c>
      <c r="D9670" s="1" t="s">
        <v>29</v>
      </c>
      <c r="E9670" s="1" t="s">
        <v>50</v>
      </c>
      <c r="F9670" s="1" t="s">
        <v>519</v>
      </c>
      <c r="G9670" s="3">
        <v>45482</v>
      </c>
      <c r="H9670" s="3">
        <v>45487</v>
      </c>
      <c r="I9670" s="6">
        <v>1299</v>
      </c>
      <c r="J9670" s="1">
        <v>1</v>
      </c>
      <c r="K9670" s="4">
        <v>0.02</v>
      </c>
      <c r="L9670" s="6">
        <f t="shared" si="304"/>
        <v>25.98</v>
      </c>
      <c r="M9670" s="8">
        <f t="shared" si="305"/>
        <v>1273.02</v>
      </c>
      <c r="N9670" s="21">
        <f>(sales[[#This Row],[Price]]*sales[[#This Row],[Qty]])-(sales[[#This Row],[Discount_Amt]]*sales[[#This Row],[Qty]])</f>
        <v>1273.02</v>
      </c>
    </row>
    <row r="9671" spans="2:14" x14ac:dyDescent="0.35">
      <c r="B9671" s="7">
        <v>2033669</v>
      </c>
      <c r="C9671" s="1" t="s">
        <v>12</v>
      </c>
      <c r="D9671" s="1" t="s">
        <v>25</v>
      </c>
      <c r="E9671" s="1" t="s">
        <v>51</v>
      </c>
      <c r="F9671" s="1" t="s">
        <v>520</v>
      </c>
      <c r="G9671" s="3">
        <v>45482</v>
      </c>
      <c r="H9671" s="3">
        <v>45483</v>
      </c>
      <c r="I9671" s="6">
        <v>1700</v>
      </c>
      <c r="J9671" s="1">
        <v>2</v>
      </c>
      <c r="K9671" s="4">
        <v>0.02</v>
      </c>
      <c r="L9671" s="6">
        <f t="shared" si="304"/>
        <v>34</v>
      </c>
      <c r="M9671" s="8">
        <f t="shared" si="305"/>
        <v>3366</v>
      </c>
      <c r="N9671" s="21">
        <f>(sales[[#This Row],[Price]]*sales[[#This Row],[Qty]])-(sales[[#This Row],[Discount_Amt]]*sales[[#This Row],[Qty]])</f>
        <v>3332</v>
      </c>
    </row>
    <row r="9672" spans="2:14" hidden="1" x14ac:dyDescent="0.35">
      <c r="B9672" s="7">
        <v>2033670</v>
      </c>
      <c r="C9672" s="1" t="s">
        <v>13</v>
      </c>
      <c r="D9672" s="1" t="s">
        <v>26</v>
      </c>
      <c r="E9672" s="1" t="s">
        <v>506</v>
      </c>
      <c r="F9672" s="1" t="s">
        <v>521</v>
      </c>
      <c r="G9672" s="3">
        <v>45482</v>
      </c>
      <c r="H9672" s="3">
        <v>45490</v>
      </c>
      <c r="I9672" s="6">
        <v>55000</v>
      </c>
      <c r="J9672" s="1">
        <v>3</v>
      </c>
      <c r="K9672" s="4">
        <v>0.02</v>
      </c>
      <c r="L9672" s="6">
        <f t="shared" si="304"/>
        <v>1100</v>
      </c>
      <c r="M9672" s="8">
        <f t="shared" si="305"/>
        <v>163900</v>
      </c>
      <c r="N9672" s="21">
        <f>(sales[[#This Row],[Price]]*sales[[#This Row],[Qty]])-(sales[[#This Row],[Discount_Amt]]*sales[[#This Row],[Qty]])</f>
        <v>161700</v>
      </c>
    </row>
    <row r="9673" spans="2:14" hidden="1" x14ac:dyDescent="0.35">
      <c r="B9673" s="7">
        <v>2033671</v>
      </c>
      <c r="C9673" s="1" t="s">
        <v>14</v>
      </c>
      <c r="D9673" s="1" t="s">
        <v>27</v>
      </c>
      <c r="E9673" s="1" t="s">
        <v>507</v>
      </c>
      <c r="F9673" s="1" t="s">
        <v>518</v>
      </c>
      <c r="G9673" s="3">
        <v>45482</v>
      </c>
      <c r="H9673" s="3">
        <v>45484</v>
      </c>
      <c r="I9673" s="6">
        <v>57999</v>
      </c>
      <c r="J9673" s="1">
        <v>2</v>
      </c>
      <c r="K9673" s="4">
        <v>0.02</v>
      </c>
      <c r="L9673" s="6">
        <f t="shared" si="304"/>
        <v>1159.98</v>
      </c>
      <c r="M9673" s="8">
        <f t="shared" si="305"/>
        <v>114838.02</v>
      </c>
      <c r="N9673" s="21">
        <f>(sales[[#This Row],[Price]]*sales[[#This Row],[Qty]])-(sales[[#This Row],[Discount_Amt]]*sales[[#This Row],[Qty]])</f>
        <v>113678.04</v>
      </c>
    </row>
    <row r="9674" spans="2:14" hidden="1" x14ac:dyDescent="0.35">
      <c r="B9674" s="7">
        <v>2033672</v>
      </c>
      <c r="C9674" s="1" t="s">
        <v>15</v>
      </c>
      <c r="D9674" s="1" t="s">
        <v>28</v>
      </c>
      <c r="E9674" s="1" t="s">
        <v>508</v>
      </c>
      <c r="F9674" s="1" t="s">
        <v>518</v>
      </c>
      <c r="G9674" s="3">
        <v>45482</v>
      </c>
      <c r="H9674" s="3">
        <v>45485</v>
      </c>
      <c r="I9674" s="6">
        <v>1399</v>
      </c>
      <c r="J9674" s="1">
        <v>7</v>
      </c>
      <c r="K9674" s="4">
        <v>0.02</v>
      </c>
      <c r="L9674" s="6">
        <f t="shared" si="304"/>
        <v>27.98</v>
      </c>
      <c r="M9674" s="8">
        <f t="shared" si="305"/>
        <v>9765.02</v>
      </c>
      <c r="N9674" s="21">
        <f>(sales[[#This Row],[Price]]*sales[[#This Row],[Qty]])-(sales[[#This Row],[Discount_Amt]]*sales[[#This Row],[Qty]])</f>
        <v>9597.14</v>
      </c>
    </row>
    <row r="9675" spans="2:14" hidden="1" x14ac:dyDescent="0.35">
      <c r="B9675" s="7">
        <v>2033673</v>
      </c>
      <c r="C9675" s="1" t="s">
        <v>16</v>
      </c>
      <c r="D9675" s="1" t="s">
        <v>29</v>
      </c>
      <c r="E9675" s="1" t="s">
        <v>31</v>
      </c>
      <c r="F9675" s="1" t="s">
        <v>519</v>
      </c>
      <c r="G9675" s="3">
        <v>45482</v>
      </c>
      <c r="H9675" s="3">
        <v>45487</v>
      </c>
      <c r="I9675" s="6">
        <v>999</v>
      </c>
      <c r="J9675" s="1">
        <v>2</v>
      </c>
      <c r="K9675" s="4">
        <v>0.02</v>
      </c>
      <c r="L9675" s="6">
        <f t="shared" si="304"/>
        <v>19.98</v>
      </c>
      <c r="M9675" s="8">
        <f t="shared" si="305"/>
        <v>1978.02</v>
      </c>
      <c r="N9675" s="21">
        <f>(sales[[#This Row],[Price]]*sales[[#This Row],[Qty]])-(sales[[#This Row],[Discount_Amt]]*sales[[#This Row],[Qty]])</f>
        <v>1958.04</v>
      </c>
    </row>
    <row r="9676" spans="2:14" x14ac:dyDescent="0.35">
      <c r="B9676" s="7">
        <v>2033674</v>
      </c>
      <c r="C9676" s="1" t="s">
        <v>17</v>
      </c>
      <c r="D9676" s="1" t="s">
        <v>25</v>
      </c>
      <c r="E9676" s="1" t="s">
        <v>32</v>
      </c>
      <c r="F9676" s="1" t="s">
        <v>521</v>
      </c>
      <c r="G9676" s="3">
        <v>45482</v>
      </c>
      <c r="H9676" s="3">
        <v>45483</v>
      </c>
      <c r="I9676" s="6">
        <v>2099</v>
      </c>
      <c r="J9676" s="1">
        <v>1</v>
      </c>
      <c r="K9676" s="4">
        <v>0.02</v>
      </c>
      <c r="L9676" s="6">
        <f t="shared" si="304"/>
        <v>41.980000000000004</v>
      </c>
      <c r="M9676" s="8">
        <f t="shared" si="305"/>
        <v>2057.02</v>
      </c>
      <c r="N9676" s="21">
        <f>(sales[[#This Row],[Price]]*sales[[#This Row],[Qty]])-(sales[[#This Row],[Discount_Amt]]*sales[[#This Row],[Qty]])</f>
        <v>2057.02</v>
      </c>
    </row>
    <row r="9677" spans="2:14" hidden="1" x14ac:dyDescent="0.35">
      <c r="B9677" s="7">
        <v>2033675</v>
      </c>
      <c r="C9677" s="1" t="s">
        <v>18</v>
      </c>
      <c r="D9677" s="1" t="s">
        <v>26</v>
      </c>
      <c r="E9677" s="1" t="s">
        <v>38</v>
      </c>
      <c r="F9677" s="1" t="s">
        <v>520</v>
      </c>
      <c r="G9677" s="3">
        <v>45482</v>
      </c>
      <c r="H9677" s="3">
        <v>45490</v>
      </c>
      <c r="I9677" s="6">
        <v>11000</v>
      </c>
      <c r="J9677" s="1">
        <v>1</v>
      </c>
      <c r="K9677" s="4">
        <v>7.0000000000000007E-2</v>
      </c>
      <c r="L9677" s="6">
        <f t="shared" si="304"/>
        <v>770.00000000000011</v>
      </c>
      <c r="M9677" s="8">
        <f t="shared" si="305"/>
        <v>10230</v>
      </c>
      <c r="N9677" s="21">
        <f>(sales[[#This Row],[Price]]*sales[[#This Row],[Qty]])-(sales[[#This Row],[Discount_Amt]]*sales[[#This Row],[Qty]])</f>
        <v>10230</v>
      </c>
    </row>
    <row r="9678" spans="2:14" hidden="1" x14ac:dyDescent="0.35">
      <c r="B9678" s="7">
        <v>2033676</v>
      </c>
      <c r="C9678" s="1" t="s">
        <v>19</v>
      </c>
      <c r="D9678" s="1" t="s">
        <v>27</v>
      </c>
      <c r="E9678" s="1" t="s">
        <v>33</v>
      </c>
      <c r="F9678" s="1" t="s">
        <v>518</v>
      </c>
      <c r="G9678" s="3">
        <v>45482</v>
      </c>
      <c r="H9678" s="3">
        <v>45484</v>
      </c>
      <c r="I9678" s="6">
        <v>800</v>
      </c>
      <c r="J9678" s="1">
        <v>1</v>
      </c>
      <c r="K9678" s="4">
        <v>0.03</v>
      </c>
      <c r="L9678" s="6">
        <f t="shared" si="304"/>
        <v>24</v>
      </c>
      <c r="M9678" s="8">
        <f t="shared" si="305"/>
        <v>776</v>
      </c>
      <c r="N9678" s="21">
        <f>(sales[[#This Row],[Price]]*sales[[#This Row],[Qty]])-(sales[[#This Row],[Discount_Amt]]*sales[[#This Row],[Qty]])</f>
        <v>776</v>
      </c>
    </row>
    <row r="9679" spans="2:14" hidden="1" x14ac:dyDescent="0.35">
      <c r="B9679" s="7">
        <v>2033677</v>
      </c>
      <c r="C9679" s="1" t="s">
        <v>20</v>
      </c>
      <c r="D9679" s="1" t="s">
        <v>28</v>
      </c>
      <c r="E9679" s="1" t="s">
        <v>34</v>
      </c>
      <c r="F9679" s="1" t="s">
        <v>519</v>
      </c>
      <c r="G9679" s="3">
        <v>45482</v>
      </c>
      <c r="H9679" s="3">
        <v>45485</v>
      </c>
      <c r="I9679" s="6">
        <v>5500</v>
      </c>
      <c r="J9679" s="1">
        <v>2</v>
      </c>
      <c r="K9679" s="4">
        <v>0.08</v>
      </c>
      <c r="L9679" s="6">
        <f t="shared" si="304"/>
        <v>440</v>
      </c>
      <c r="M9679" s="8">
        <f t="shared" si="305"/>
        <v>10560</v>
      </c>
      <c r="N9679" s="21">
        <f>(sales[[#This Row],[Price]]*sales[[#This Row],[Qty]])-(sales[[#This Row],[Discount_Amt]]*sales[[#This Row],[Qty]])</f>
        <v>10120</v>
      </c>
    </row>
    <row r="9680" spans="2:14" hidden="1" x14ac:dyDescent="0.35">
      <c r="B9680" s="7">
        <v>2033678</v>
      </c>
      <c r="C9680" s="1" t="s">
        <v>21</v>
      </c>
      <c r="D9680" s="1" t="s">
        <v>29</v>
      </c>
      <c r="E9680" s="1" t="s">
        <v>35</v>
      </c>
      <c r="F9680" s="1" t="s">
        <v>520</v>
      </c>
      <c r="G9680" s="3">
        <v>45482</v>
      </c>
      <c r="H9680" s="3">
        <v>45487</v>
      </c>
      <c r="I9680" s="6">
        <v>1350</v>
      </c>
      <c r="J9680" s="1">
        <v>1</v>
      </c>
      <c r="K9680" s="4">
        <v>0.05</v>
      </c>
      <c r="L9680" s="6">
        <f t="shared" si="304"/>
        <v>67.5</v>
      </c>
      <c r="M9680" s="8">
        <f t="shared" si="305"/>
        <v>1282.5</v>
      </c>
      <c r="N9680" s="21">
        <f>(sales[[#This Row],[Price]]*sales[[#This Row],[Qty]])-(sales[[#This Row],[Discount_Amt]]*sales[[#This Row],[Qty]])</f>
        <v>1282.5</v>
      </c>
    </row>
    <row r="9681" spans="2:14" hidden="1" x14ac:dyDescent="0.35">
      <c r="B9681" s="7">
        <v>2033679</v>
      </c>
      <c r="C9681" s="1" t="s">
        <v>22</v>
      </c>
      <c r="D9681" s="1" t="s">
        <v>25</v>
      </c>
      <c r="E9681" s="1" t="s">
        <v>36</v>
      </c>
      <c r="F9681" s="1" t="s">
        <v>521</v>
      </c>
      <c r="G9681" s="3">
        <v>45482</v>
      </c>
      <c r="H9681" s="3">
        <v>45483</v>
      </c>
      <c r="I9681" s="6">
        <v>4500</v>
      </c>
      <c r="J9681" s="1">
        <v>2</v>
      </c>
      <c r="K9681" s="4">
        <v>0.05</v>
      </c>
      <c r="L9681" s="6">
        <f t="shared" si="304"/>
        <v>225</v>
      </c>
      <c r="M9681" s="8">
        <f t="shared" si="305"/>
        <v>8775</v>
      </c>
      <c r="N9681" s="21">
        <f>(sales[[#This Row],[Price]]*sales[[#This Row],[Qty]])-(sales[[#This Row],[Discount_Amt]]*sales[[#This Row],[Qty]])</f>
        <v>8550</v>
      </c>
    </row>
    <row r="9682" spans="2:14" hidden="1" x14ac:dyDescent="0.35">
      <c r="B9682" s="7">
        <v>2033680</v>
      </c>
      <c r="C9682" s="1" t="s">
        <v>23</v>
      </c>
      <c r="D9682" s="1" t="s">
        <v>491</v>
      </c>
      <c r="E9682" s="1" t="s">
        <v>37</v>
      </c>
      <c r="F9682" s="1" t="s">
        <v>518</v>
      </c>
      <c r="G9682" s="3">
        <v>45482</v>
      </c>
      <c r="H9682" s="3">
        <v>45490</v>
      </c>
      <c r="I9682" s="6">
        <v>2350</v>
      </c>
      <c r="J9682" s="1">
        <v>7</v>
      </c>
      <c r="K9682" s="4">
        <v>0.05</v>
      </c>
      <c r="L9682" s="6">
        <f t="shared" si="304"/>
        <v>117.5</v>
      </c>
      <c r="M9682" s="8">
        <f t="shared" si="305"/>
        <v>16332.5</v>
      </c>
      <c r="N9682" s="21">
        <f>(sales[[#This Row],[Price]]*sales[[#This Row],[Qty]])-(sales[[#This Row],[Discount_Amt]]*sales[[#This Row],[Qty]])</f>
        <v>15627.5</v>
      </c>
    </row>
    <row r="9683" spans="2:14" hidden="1" x14ac:dyDescent="0.35">
      <c r="B9683" s="7">
        <v>2033681</v>
      </c>
      <c r="C9683" s="1" t="s">
        <v>24</v>
      </c>
      <c r="D9683" s="1" t="s">
        <v>25</v>
      </c>
      <c r="E9683" s="1" t="s">
        <v>39</v>
      </c>
      <c r="F9683" s="1" t="s">
        <v>518</v>
      </c>
      <c r="G9683" s="3">
        <v>45482</v>
      </c>
      <c r="H9683" s="3">
        <v>45484</v>
      </c>
      <c r="I9683" s="6">
        <v>90</v>
      </c>
      <c r="J9683" s="1">
        <v>2</v>
      </c>
      <c r="K9683" s="4">
        <v>0.05</v>
      </c>
      <c r="L9683" s="6">
        <f t="shared" si="304"/>
        <v>4.5</v>
      </c>
      <c r="M9683" s="8">
        <f t="shared" si="305"/>
        <v>175.5</v>
      </c>
      <c r="N9683" s="21">
        <f>(sales[[#This Row],[Price]]*sales[[#This Row],[Qty]])-(sales[[#This Row],[Discount_Amt]]*sales[[#This Row],[Qty]])</f>
        <v>171</v>
      </c>
    </row>
    <row r="9684" spans="2:14" hidden="1" x14ac:dyDescent="0.35">
      <c r="B9684" s="7">
        <v>2033682</v>
      </c>
      <c r="C9684" s="1" t="s">
        <v>4</v>
      </c>
      <c r="D9684" s="1" t="s">
        <v>26</v>
      </c>
      <c r="E9684" s="1" t="s">
        <v>40</v>
      </c>
      <c r="F9684" s="1" t="s">
        <v>519</v>
      </c>
      <c r="G9684" s="3">
        <v>45482</v>
      </c>
      <c r="H9684" s="3">
        <v>45485</v>
      </c>
      <c r="I9684" s="6">
        <v>280</v>
      </c>
      <c r="J9684" s="1">
        <v>2</v>
      </c>
      <c r="K9684" s="4">
        <v>0.03</v>
      </c>
      <c r="L9684" s="6">
        <f t="shared" si="304"/>
        <v>8.4</v>
      </c>
      <c r="M9684" s="8">
        <f t="shared" si="305"/>
        <v>551.6</v>
      </c>
      <c r="N9684" s="21">
        <f>(sales[[#This Row],[Price]]*sales[[#This Row],[Qty]])-(sales[[#This Row],[Discount_Amt]]*sales[[#This Row],[Qty]])</f>
        <v>543.20000000000005</v>
      </c>
    </row>
    <row r="9685" spans="2:14" hidden="1" x14ac:dyDescent="0.35">
      <c r="B9685" s="7">
        <v>2033683</v>
      </c>
      <c r="C9685" s="1" t="s">
        <v>5</v>
      </c>
      <c r="D9685" s="1" t="s">
        <v>27</v>
      </c>
      <c r="E9685" s="1" t="s">
        <v>41</v>
      </c>
      <c r="F9685" s="1" t="s">
        <v>521</v>
      </c>
      <c r="G9685" s="3">
        <v>45482</v>
      </c>
      <c r="H9685" s="3">
        <v>45487</v>
      </c>
      <c r="I9685" s="6">
        <v>70</v>
      </c>
      <c r="J9685" s="1">
        <v>1</v>
      </c>
      <c r="K9685" s="4">
        <v>0.1</v>
      </c>
      <c r="L9685" s="6">
        <f t="shared" si="304"/>
        <v>7</v>
      </c>
      <c r="M9685" s="8">
        <f t="shared" si="305"/>
        <v>63</v>
      </c>
      <c r="N9685" s="21">
        <f>(sales[[#This Row],[Price]]*sales[[#This Row],[Qty]])-(sales[[#This Row],[Discount_Amt]]*sales[[#This Row],[Qty]])</f>
        <v>63</v>
      </c>
    </row>
    <row r="9686" spans="2:14" hidden="1" x14ac:dyDescent="0.35">
      <c r="B9686" s="7">
        <v>2033684</v>
      </c>
      <c r="C9686" s="1" t="s">
        <v>6</v>
      </c>
      <c r="D9686" s="1" t="s">
        <v>28</v>
      </c>
      <c r="E9686" s="1" t="s">
        <v>42</v>
      </c>
      <c r="F9686" s="1" t="s">
        <v>520</v>
      </c>
      <c r="G9686" s="3">
        <v>45482</v>
      </c>
      <c r="H9686" s="3">
        <v>45483</v>
      </c>
      <c r="I9686" s="6">
        <v>230</v>
      </c>
      <c r="J9686" s="1">
        <v>2</v>
      </c>
      <c r="K9686" s="4">
        <v>0.05</v>
      </c>
      <c r="L9686" s="6">
        <f t="shared" si="304"/>
        <v>11.5</v>
      </c>
      <c r="M9686" s="8">
        <f t="shared" si="305"/>
        <v>448.5</v>
      </c>
      <c r="N9686" s="21">
        <f>(sales[[#This Row],[Price]]*sales[[#This Row],[Qty]])-(sales[[#This Row],[Discount_Amt]]*sales[[#This Row],[Qty]])</f>
        <v>437</v>
      </c>
    </row>
    <row r="9687" spans="2:14" hidden="1" x14ac:dyDescent="0.35">
      <c r="B9687" s="7">
        <v>2033685</v>
      </c>
      <c r="C9687" s="1" t="s">
        <v>7</v>
      </c>
      <c r="D9687" s="1" t="s">
        <v>29</v>
      </c>
      <c r="E9687" s="1" t="s">
        <v>43</v>
      </c>
      <c r="F9687" s="1" t="s">
        <v>518</v>
      </c>
      <c r="G9687" s="3">
        <v>45482</v>
      </c>
      <c r="H9687" s="3">
        <v>45490</v>
      </c>
      <c r="I9687" s="6">
        <v>7999</v>
      </c>
      <c r="J9687" s="1">
        <v>4</v>
      </c>
      <c r="K9687" s="4">
        <v>0.05</v>
      </c>
      <c r="L9687" s="6">
        <f t="shared" si="304"/>
        <v>399.95000000000005</v>
      </c>
      <c r="M9687" s="8">
        <f t="shared" si="305"/>
        <v>31596.05</v>
      </c>
      <c r="N9687" s="21">
        <f>(sales[[#This Row],[Price]]*sales[[#This Row],[Qty]])-(sales[[#This Row],[Discount_Amt]]*sales[[#This Row],[Qty]])</f>
        <v>30396.2</v>
      </c>
    </row>
    <row r="9688" spans="2:14" x14ac:dyDescent="0.35">
      <c r="B9688" s="7">
        <v>2033686</v>
      </c>
      <c r="C9688" s="1" t="s">
        <v>10</v>
      </c>
      <c r="D9688" s="1" t="s">
        <v>25</v>
      </c>
      <c r="E9688" s="1" t="s">
        <v>44</v>
      </c>
      <c r="F9688" s="1" t="s">
        <v>519</v>
      </c>
      <c r="G9688" s="3">
        <v>45482</v>
      </c>
      <c r="H9688" s="3">
        <v>45484</v>
      </c>
      <c r="I9688" s="6">
        <v>850</v>
      </c>
      <c r="J9688" s="1">
        <v>3</v>
      </c>
      <c r="K9688" s="4">
        <v>0.02</v>
      </c>
      <c r="L9688" s="6">
        <f t="shared" si="304"/>
        <v>17</v>
      </c>
      <c r="M9688" s="8">
        <f t="shared" si="305"/>
        <v>2533</v>
      </c>
      <c r="N9688" s="21">
        <f>(sales[[#This Row],[Price]]*sales[[#This Row],[Qty]])-(sales[[#This Row],[Discount_Amt]]*sales[[#This Row],[Qty]])</f>
        <v>2499</v>
      </c>
    </row>
    <row r="9689" spans="2:14" hidden="1" x14ac:dyDescent="0.35">
      <c r="B9689" s="7">
        <v>2033687</v>
      </c>
      <c r="C9689" s="1" t="s">
        <v>8</v>
      </c>
      <c r="D9689" s="1" t="s">
        <v>30</v>
      </c>
      <c r="E9689" s="1" t="s">
        <v>45</v>
      </c>
      <c r="F9689" s="1" t="s">
        <v>520</v>
      </c>
      <c r="G9689" s="3">
        <v>45482</v>
      </c>
      <c r="H9689" s="3">
        <v>45485</v>
      </c>
      <c r="I9689" s="6">
        <v>65000</v>
      </c>
      <c r="J9689" s="1">
        <v>2</v>
      </c>
      <c r="K9689" s="4">
        <v>0.06</v>
      </c>
      <c r="L9689" s="6">
        <f t="shared" si="304"/>
        <v>3900</v>
      </c>
      <c r="M9689" s="8">
        <f t="shared" si="305"/>
        <v>126100</v>
      </c>
      <c r="N9689" s="21">
        <f>(sales[[#This Row],[Price]]*sales[[#This Row],[Qty]])-(sales[[#This Row],[Discount_Amt]]*sales[[#This Row],[Qty]])</f>
        <v>122200</v>
      </c>
    </row>
    <row r="9690" spans="2:14" hidden="1" x14ac:dyDescent="0.35">
      <c r="B9690" s="7">
        <v>2033688</v>
      </c>
      <c r="C9690" s="1" t="s">
        <v>9</v>
      </c>
      <c r="D9690" s="1" t="s">
        <v>27</v>
      </c>
      <c r="E9690" s="1" t="s">
        <v>46</v>
      </c>
      <c r="F9690" s="1" t="s">
        <v>521</v>
      </c>
      <c r="G9690" s="3">
        <v>45482</v>
      </c>
      <c r="H9690" s="3">
        <v>45487</v>
      </c>
      <c r="I9690" s="6">
        <v>450</v>
      </c>
      <c r="J9690" s="1">
        <v>1</v>
      </c>
      <c r="K9690" s="4">
        <v>0.15</v>
      </c>
      <c r="L9690" s="6">
        <f t="shared" si="304"/>
        <v>67.5</v>
      </c>
      <c r="M9690" s="8">
        <f t="shared" si="305"/>
        <v>382.5</v>
      </c>
      <c r="N9690" s="21">
        <f>(sales[[#This Row],[Price]]*sales[[#This Row],[Qty]])-(sales[[#This Row],[Discount_Amt]]*sales[[#This Row],[Qty]])</f>
        <v>382.5</v>
      </c>
    </row>
    <row r="9691" spans="2:14" x14ac:dyDescent="0.35">
      <c r="B9691" s="7">
        <v>2033689</v>
      </c>
      <c r="C9691" s="1" t="s">
        <v>11</v>
      </c>
      <c r="D9691" s="1" t="s">
        <v>28</v>
      </c>
      <c r="E9691" s="1" t="s">
        <v>47</v>
      </c>
      <c r="F9691" s="1" t="s">
        <v>518</v>
      </c>
      <c r="G9691" s="3">
        <v>45482</v>
      </c>
      <c r="H9691" s="3">
        <v>45483</v>
      </c>
      <c r="I9691" s="6">
        <v>1299</v>
      </c>
      <c r="J9691" s="1">
        <v>1</v>
      </c>
      <c r="K9691" s="4">
        <v>0.02</v>
      </c>
      <c r="L9691" s="6">
        <f t="shared" si="304"/>
        <v>25.98</v>
      </c>
      <c r="M9691" s="8">
        <f t="shared" si="305"/>
        <v>1273.02</v>
      </c>
      <c r="N9691" s="21">
        <f>(sales[[#This Row],[Price]]*sales[[#This Row],[Qty]])-(sales[[#This Row],[Discount_Amt]]*sales[[#This Row],[Qty]])</f>
        <v>1273.02</v>
      </c>
    </row>
    <row r="9692" spans="2:14" x14ac:dyDescent="0.35">
      <c r="B9692" s="7">
        <v>2033690</v>
      </c>
      <c r="C9692" s="1" t="s">
        <v>12</v>
      </c>
      <c r="D9692" s="1" t="s">
        <v>29</v>
      </c>
      <c r="E9692" s="1" t="s">
        <v>48</v>
      </c>
      <c r="F9692" s="1" t="s">
        <v>518</v>
      </c>
      <c r="G9692" s="3">
        <v>45482</v>
      </c>
      <c r="H9692" s="3">
        <v>45490</v>
      </c>
      <c r="I9692" s="6">
        <v>1700</v>
      </c>
      <c r="J9692" s="1">
        <v>2</v>
      </c>
      <c r="K9692" s="4">
        <v>0.02</v>
      </c>
      <c r="L9692" s="6">
        <f t="shared" si="304"/>
        <v>34</v>
      </c>
      <c r="M9692" s="8">
        <f t="shared" si="305"/>
        <v>3366</v>
      </c>
      <c r="N9692" s="21">
        <f>(sales[[#This Row],[Price]]*sales[[#This Row],[Qty]])-(sales[[#This Row],[Discount_Amt]]*sales[[#This Row],[Qty]])</f>
        <v>3332</v>
      </c>
    </row>
    <row r="9693" spans="2:14" hidden="1" x14ac:dyDescent="0.35">
      <c r="B9693" s="7">
        <v>2033691</v>
      </c>
      <c r="C9693" s="1" t="s">
        <v>13</v>
      </c>
      <c r="D9693" s="1" t="s">
        <v>25</v>
      </c>
      <c r="E9693" s="1" t="s">
        <v>49</v>
      </c>
      <c r="F9693" s="1" t="s">
        <v>519</v>
      </c>
      <c r="G9693" s="3">
        <v>45482</v>
      </c>
      <c r="H9693" s="3">
        <v>45484</v>
      </c>
      <c r="I9693" s="6">
        <v>55000</v>
      </c>
      <c r="J9693" s="1">
        <v>1</v>
      </c>
      <c r="K9693" s="4">
        <v>0.02</v>
      </c>
      <c r="L9693" s="6">
        <f t="shared" si="304"/>
        <v>1100</v>
      </c>
      <c r="M9693" s="8">
        <f t="shared" si="305"/>
        <v>53900</v>
      </c>
      <c r="N9693" s="21">
        <f>(sales[[#This Row],[Price]]*sales[[#This Row],[Qty]])-(sales[[#This Row],[Discount_Amt]]*sales[[#This Row],[Qty]])</f>
        <v>53900</v>
      </c>
    </row>
    <row r="9694" spans="2:14" hidden="1" x14ac:dyDescent="0.35">
      <c r="B9694" s="7">
        <v>2033692</v>
      </c>
      <c r="C9694" s="1" t="s">
        <v>14</v>
      </c>
      <c r="D9694" s="1" t="s">
        <v>26</v>
      </c>
      <c r="E9694" s="1" t="s">
        <v>50</v>
      </c>
      <c r="F9694" s="1" t="s">
        <v>521</v>
      </c>
      <c r="G9694" s="3">
        <v>45482</v>
      </c>
      <c r="H9694" s="3">
        <v>45485</v>
      </c>
      <c r="I9694" s="6">
        <v>57999</v>
      </c>
      <c r="J9694" s="1">
        <v>3</v>
      </c>
      <c r="K9694" s="4">
        <v>0.02</v>
      </c>
      <c r="L9694" s="6">
        <f t="shared" si="304"/>
        <v>1159.98</v>
      </c>
      <c r="M9694" s="8">
        <f t="shared" si="305"/>
        <v>172837.02</v>
      </c>
      <c r="N9694" s="21">
        <f>(sales[[#This Row],[Price]]*sales[[#This Row],[Qty]])-(sales[[#This Row],[Discount_Amt]]*sales[[#This Row],[Qty]])</f>
        <v>170517.06</v>
      </c>
    </row>
    <row r="9695" spans="2:14" hidden="1" x14ac:dyDescent="0.35">
      <c r="B9695" s="7">
        <v>2033693</v>
      </c>
      <c r="C9695" s="1" t="s">
        <v>15</v>
      </c>
      <c r="D9695" s="1" t="s">
        <v>27</v>
      </c>
      <c r="E9695" s="1" t="s">
        <v>51</v>
      </c>
      <c r="F9695" s="1" t="s">
        <v>520</v>
      </c>
      <c r="G9695" s="3">
        <v>45482</v>
      </c>
      <c r="H9695" s="3">
        <v>45487</v>
      </c>
      <c r="I9695" s="6">
        <v>1399</v>
      </c>
      <c r="J9695" s="1">
        <v>2</v>
      </c>
      <c r="K9695" s="4">
        <v>0.02</v>
      </c>
      <c r="L9695" s="6">
        <f t="shared" si="304"/>
        <v>27.98</v>
      </c>
      <c r="M9695" s="8">
        <f t="shared" si="305"/>
        <v>2770.02</v>
      </c>
      <c r="N9695" s="21">
        <f>(sales[[#This Row],[Price]]*sales[[#This Row],[Qty]])-(sales[[#This Row],[Discount_Amt]]*sales[[#This Row],[Qty]])</f>
        <v>2742.04</v>
      </c>
    </row>
    <row r="9696" spans="2:14" hidden="1" x14ac:dyDescent="0.35">
      <c r="B9696" s="7">
        <v>2033694</v>
      </c>
      <c r="C9696" s="1" t="s">
        <v>16</v>
      </c>
      <c r="D9696" s="1" t="s">
        <v>28</v>
      </c>
      <c r="E9696" s="1" t="s">
        <v>506</v>
      </c>
      <c r="F9696" s="1" t="s">
        <v>518</v>
      </c>
      <c r="G9696" s="3">
        <v>45482</v>
      </c>
      <c r="H9696" s="3">
        <v>45483</v>
      </c>
      <c r="I9696" s="6">
        <v>999</v>
      </c>
      <c r="J9696" s="1">
        <v>1</v>
      </c>
      <c r="K9696" s="4">
        <v>0.02</v>
      </c>
      <c r="L9696" s="6">
        <f t="shared" si="304"/>
        <v>19.98</v>
      </c>
      <c r="M9696" s="8">
        <f t="shared" si="305"/>
        <v>979.02</v>
      </c>
      <c r="N9696" s="21">
        <f>(sales[[#This Row],[Price]]*sales[[#This Row],[Qty]])-(sales[[#This Row],[Discount_Amt]]*sales[[#This Row],[Qty]])</f>
        <v>979.02</v>
      </c>
    </row>
    <row r="9697" spans="2:14" x14ac:dyDescent="0.35">
      <c r="B9697" s="7">
        <v>2033695</v>
      </c>
      <c r="C9697" s="1" t="s">
        <v>17</v>
      </c>
      <c r="D9697" s="1" t="s">
        <v>29</v>
      </c>
      <c r="E9697" s="1" t="s">
        <v>507</v>
      </c>
      <c r="F9697" s="1" t="s">
        <v>519</v>
      </c>
      <c r="G9697" s="3">
        <v>45482</v>
      </c>
      <c r="H9697" s="3">
        <v>45490</v>
      </c>
      <c r="I9697" s="6">
        <v>2099</v>
      </c>
      <c r="J9697" s="1">
        <v>2</v>
      </c>
      <c r="K9697" s="4">
        <v>0.02</v>
      </c>
      <c r="L9697" s="6">
        <f t="shared" si="304"/>
        <v>41.980000000000004</v>
      </c>
      <c r="M9697" s="8">
        <f t="shared" si="305"/>
        <v>4156.0200000000004</v>
      </c>
      <c r="N9697" s="21">
        <f>(sales[[#This Row],[Price]]*sales[[#This Row],[Qty]])-(sales[[#This Row],[Discount_Amt]]*sales[[#This Row],[Qty]])</f>
        <v>4114.04</v>
      </c>
    </row>
    <row r="9698" spans="2:14" hidden="1" x14ac:dyDescent="0.35">
      <c r="B9698" s="7">
        <v>2033696</v>
      </c>
      <c r="C9698" s="1" t="s">
        <v>18</v>
      </c>
      <c r="D9698" s="1" t="s">
        <v>25</v>
      </c>
      <c r="E9698" s="1" t="s">
        <v>508</v>
      </c>
      <c r="F9698" s="1" t="s">
        <v>520</v>
      </c>
      <c r="G9698" s="3">
        <v>45482</v>
      </c>
      <c r="H9698" s="3">
        <v>45484</v>
      </c>
      <c r="I9698" s="6">
        <v>11000</v>
      </c>
      <c r="J9698" s="1">
        <v>1</v>
      </c>
      <c r="K9698" s="4">
        <v>0.02</v>
      </c>
      <c r="L9698" s="6">
        <f t="shared" si="304"/>
        <v>220</v>
      </c>
      <c r="M9698" s="8">
        <f t="shared" si="305"/>
        <v>10780</v>
      </c>
      <c r="N9698" s="21">
        <f>(sales[[#This Row],[Price]]*sales[[#This Row],[Qty]])-(sales[[#This Row],[Discount_Amt]]*sales[[#This Row],[Qty]])</f>
        <v>10780</v>
      </c>
    </row>
    <row r="9699" spans="2:14" hidden="1" x14ac:dyDescent="0.35">
      <c r="B9699" s="7">
        <v>2033697</v>
      </c>
      <c r="C9699" s="1" t="s">
        <v>19</v>
      </c>
      <c r="D9699" s="1" t="s">
        <v>26</v>
      </c>
      <c r="E9699" s="1" t="s">
        <v>31</v>
      </c>
      <c r="F9699" s="1" t="s">
        <v>521</v>
      </c>
      <c r="G9699" s="3">
        <v>45482</v>
      </c>
      <c r="H9699" s="3">
        <v>45485</v>
      </c>
      <c r="I9699" s="6">
        <v>800</v>
      </c>
      <c r="J9699" s="1">
        <v>2</v>
      </c>
      <c r="K9699" s="4">
        <v>7.0000000000000007E-2</v>
      </c>
      <c r="L9699" s="6">
        <f t="shared" si="304"/>
        <v>56.000000000000007</v>
      </c>
      <c r="M9699" s="8">
        <f t="shared" si="305"/>
        <v>1544</v>
      </c>
      <c r="N9699" s="21">
        <f>(sales[[#This Row],[Price]]*sales[[#This Row],[Qty]])-(sales[[#This Row],[Discount_Amt]]*sales[[#This Row],[Qty]])</f>
        <v>1488</v>
      </c>
    </row>
    <row r="9700" spans="2:14" hidden="1" x14ac:dyDescent="0.35">
      <c r="B9700" s="7">
        <v>2033698</v>
      </c>
      <c r="C9700" s="1" t="s">
        <v>20</v>
      </c>
      <c r="D9700" s="1" t="s">
        <v>27</v>
      </c>
      <c r="E9700" s="1" t="s">
        <v>32</v>
      </c>
      <c r="F9700" s="1" t="s">
        <v>518</v>
      </c>
      <c r="G9700" s="3">
        <v>45482</v>
      </c>
      <c r="H9700" s="3">
        <v>45487</v>
      </c>
      <c r="I9700" s="6">
        <v>5500</v>
      </c>
      <c r="J9700" s="1">
        <v>3</v>
      </c>
      <c r="K9700" s="4">
        <v>0.03</v>
      </c>
      <c r="L9700" s="6">
        <f t="shared" si="304"/>
        <v>165</v>
      </c>
      <c r="M9700" s="8">
        <f t="shared" si="305"/>
        <v>16335</v>
      </c>
      <c r="N9700" s="21">
        <f>(sales[[#This Row],[Price]]*sales[[#This Row],[Qty]])-(sales[[#This Row],[Discount_Amt]]*sales[[#This Row],[Qty]])</f>
        <v>16005</v>
      </c>
    </row>
    <row r="9701" spans="2:14" hidden="1" x14ac:dyDescent="0.35">
      <c r="B9701" s="7">
        <v>2033699</v>
      </c>
      <c r="C9701" s="1" t="s">
        <v>21</v>
      </c>
      <c r="D9701" s="1" t="s">
        <v>28</v>
      </c>
      <c r="E9701" s="1" t="s">
        <v>38</v>
      </c>
      <c r="F9701" s="1" t="s">
        <v>518</v>
      </c>
      <c r="G9701" s="3">
        <v>45482</v>
      </c>
      <c r="H9701" s="3">
        <v>45483</v>
      </c>
      <c r="I9701" s="6">
        <v>1350</v>
      </c>
      <c r="J9701" s="1">
        <v>2</v>
      </c>
      <c r="K9701" s="4">
        <v>0.08</v>
      </c>
      <c r="L9701" s="6">
        <f t="shared" si="304"/>
        <v>108</v>
      </c>
      <c r="M9701" s="8">
        <f t="shared" si="305"/>
        <v>2592</v>
      </c>
      <c r="N9701" s="21">
        <f>(sales[[#This Row],[Price]]*sales[[#This Row],[Qty]])-(sales[[#This Row],[Discount_Amt]]*sales[[#This Row],[Qty]])</f>
        <v>2484</v>
      </c>
    </row>
    <row r="9702" spans="2:14" hidden="1" x14ac:dyDescent="0.35">
      <c r="B9702" s="7">
        <v>2033700</v>
      </c>
      <c r="C9702" s="1" t="s">
        <v>22</v>
      </c>
      <c r="D9702" s="1" t="s">
        <v>29</v>
      </c>
      <c r="E9702" s="1" t="s">
        <v>33</v>
      </c>
      <c r="F9702" s="1" t="s">
        <v>519</v>
      </c>
      <c r="G9702" s="3">
        <v>45482</v>
      </c>
      <c r="H9702" s="3">
        <v>45490</v>
      </c>
      <c r="I9702" s="6">
        <v>4500</v>
      </c>
      <c r="J9702" s="1">
        <v>7</v>
      </c>
      <c r="K9702" s="4">
        <v>0.05</v>
      </c>
      <c r="L9702" s="6">
        <f t="shared" si="304"/>
        <v>225</v>
      </c>
      <c r="M9702" s="8">
        <f t="shared" si="305"/>
        <v>31275</v>
      </c>
      <c r="N9702" s="21">
        <f>(sales[[#This Row],[Price]]*sales[[#This Row],[Qty]])-(sales[[#This Row],[Discount_Amt]]*sales[[#This Row],[Qty]])</f>
        <v>29925</v>
      </c>
    </row>
    <row r="9703" spans="2:14" hidden="1" x14ac:dyDescent="0.35">
      <c r="B9703" s="7">
        <v>2033701</v>
      </c>
      <c r="C9703" s="1" t="s">
        <v>23</v>
      </c>
      <c r="D9703" s="1" t="s">
        <v>25</v>
      </c>
      <c r="E9703" s="1" t="s">
        <v>34</v>
      </c>
      <c r="F9703" s="1" t="s">
        <v>521</v>
      </c>
      <c r="G9703" s="3">
        <v>45482</v>
      </c>
      <c r="H9703" s="3">
        <v>45484</v>
      </c>
      <c r="I9703" s="6">
        <v>2350</v>
      </c>
      <c r="J9703" s="1">
        <v>2</v>
      </c>
      <c r="K9703" s="4">
        <v>0.05</v>
      </c>
      <c r="L9703" s="6">
        <f t="shared" si="304"/>
        <v>117.5</v>
      </c>
      <c r="M9703" s="8">
        <f t="shared" si="305"/>
        <v>4582.5</v>
      </c>
      <c r="N9703" s="21">
        <f>(sales[[#This Row],[Price]]*sales[[#This Row],[Qty]])-(sales[[#This Row],[Discount_Amt]]*sales[[#This Row],[Qty]])</f>
        <v>4465</v>
      </c>
    </row>
    <row r="9704" spans="2:14" hidden="1" x14ac:dyDescent="0.35">
      <c r="B9704" s="7">
        <v>2033702</v>
      </c>
      <c r="C9704" s="1" t="s">
        <v>24</v>
      </c>
      <c r="D9704" s="1" t="s">
        <v>492</v>
      </c>
      <c r="E9704" s="1" t="s">
        <v>35</v>
      </c>
      <c r="F9704" s="1" t="s">
        <v>520</v>
      </c>
      <c r="G9704" s="3">
        <v>45482</v>
      </c>
      <c r="H9704" s="3">
        <v>45485</v>
      </c>
      <c r="I9704" s="6">
        <v>90</v>
      </c>
      <c r="J9704" s="1">
        <v>1</v>
      </c>
      <c r="K9704" s="4">
        <v>0.05</v>
      </c>
      <c r="L9704" s="6">
        <f t="shared" si="304"/>
        <v>4.5</v>
      </c>
      <c r="M9704" s="8">
        <f t="shared" si="305"/>
        <v>85.5</v>
      </c>
      <c r="N9704" s="21">
        <f>(sales[[#This Row],[Price]]*sales[[#This Row],[Qty]])-(sales[[#This Row],[Discount_Amt]]*sales[[#This Row],[Qty]])</f>
        <v>85.5</v>
      </c>
    </row>
    <row r="9705" spans="2:14" hidden="1" x14ac:dyDescent="0.35">
      <c r="B9705" s="7">
        <v>2033703</v>
      </c>
      <c r="C9705" s="1" t="s">
        <v>4</v>
      </c>
      <c r="D9705" s="1" t="s">
        <v>25</v>
      </c>
      <c r="E9705" s="1" t="s">
        <v>36</v>
      </c>
      <c r="F9705" s="1" t="s">
        <v>518</v>
      </c>
      <c r="G9705" s="3">
        <v>45482</v>
      </c>
      <c r="H9705" s="3">
        <v>45487</v>
      </c>
      <c r="I9705" s="6">
        <v>280</v>
      </c>
      <c r="J9705" s="1">
        <v>1</v>
      </c>
      <c r="K9705" s="4">
        <v>0.05</v>
      </c>
      <c r="L9705" s="6">
        <f t="shared" si="304"/>
        <v>14</v>
      </c>
      <c r="M9705" s="8">
        <f t="shared" si="305"/>
        <v>266</v>
      </c>
      <c r="N9705" s="21">
        <f>(sales[[#This Row],[Price]]*sales[[#This Row],[Qty]])-(sales[[#This Row],[Discount_Amt]]*sales[[#This Row],[Qty]])</f>
        <v>266</v>
      </c>
    </row>
    <row r="9706" spans="2:14" hidden="1" x14ac:dyDescent="0.35">
      <c r="B9706" s="7">
        <v>2033704</v>
      </c>
      <c r="C9706" s="1" t="s">
        <v>5</v>
      </c>
      <c r="D9706" s="1" t="s">
        <v>26</v>
      </c>
      <c r="E9706" s="1" t="s">
        <v>37</v>
      </c>
      <c r="F9706" s="1" t="s">
        <v>519</v>
      </c>
      <c r="G9706" s="3">
        <v>45482</v>
      </c>
      <c r="H9706" s="3">
        <v>45483</v>
      </c>
      <c r="I9706" s="6">
        <v>70</v>
      </c>
      <c r="J9706" s="1">
        <v>1</v>
      </c>
      <c r="K9706" s="4">
        <v>0.03</v>
      </c>
      <c r="L9706" s="6">
        <f t="shared" si="304"/>
        <v>2.1</v>
      </c>
      <c r="M9706" s="8">
        <f t="shared" si="305"/>
        <v>67.900000000000006</v>
      </c>
      <c r="N9706" s="21">
        <f>(sales[[#This Row],[Price]]*sales[[#This Row],[Qty]])-(sales[[#This Row],[Discount_Amt]]*sales[[#This Row],[Qty]])</f>
        <v>67.900000000000006</v>
      </c>
    </row>
    <row r="9707" spans="2:14" hidden="1" x14ac:dyDescent="0.35">
      <c r="B9707" s="7">
        <v>2033705</v>
      </c>
      <c r="C9707" s="1" t="s">
        <v>6</v>
      </c>
      <c r="D9707" s="1" t="s">
        <v>27</v>
      </c>
      <c r="E9707" s="1" t="s">
        <v>39</v>
      </c>
      <c r="F9707" s="1" t="s">
        <v>520</v>
      </c>
      <c r="G9707" s="3">
        <v>45482</v>
      </c>
      <c r="H9707" s="3">
        <v>45490</v>
      </c>
      <c r="I9707" s="6">
        <v>230</v>
      </c>
      <c r="J9707" s="1">
        <v>2</v>
      </c>
      <c r="K9707" s="4">
        <v>0.1</v>
      </c>
      <c r="L9707" s="6">
        <f t="shared" si="304"/>
        <v>23</v>
      </c>
      <c r="M9707" s="8">
        <f t="shared" si="305"/>
        <v>437</v>
      </c>
      <c r="N9707" s="21">
        <f>(sales[[#This Row],[Price]]*sales[[#This Row],[Qty]])-(sales[[#This Row],[Discount_Amt]]*sales[[#This Row],[Qty]])</f>
        <v>414</v>
      </c>
    </row>
    <row r="9708" spans="2:14" hidden="1" x14ac:dyDescent="0.35">
      <c r="B9708" s="7">
        <v>2033706</v>
      </c>
      <c r="C9708" s="1" t="s">
        <v>7</v>
      </c>
      <c r="D9708" s="1" t="s">
        <v>28</v>
      </c>
      <c r="E9708" s="1" t="s">
        <v>40</v>
      </c>
      <c r="F9708" s="1" t="s">
        <v>521</v>
      </c>
      <c r="G9708" s="3">
        <v>45482</v>
      </c>
      <c r="H9708" s="3">
        <v>45484</v>
      </c>
      <c r="I9708" s="6">
        <v>7999</v>
      </c>
      <c r="J9708" s="1">
        <v>1</v>
      </c>
      <c r="K9708" s="4">
        <v>0.05</v>
      </c>
      <c r="L9708" s="6">
        <f t="shared" si="304"/>
        <v>399.95000000000005</v>
      </c>
      <c r="M9708" s="8">
        <f t="shared" si="305"/>
        <v>7599.05</v>
      </c>
      <c r="N9708" s="21">
        <f>(sales[[#This Row],[Price]]*sales[[#This Row],[Qty]])-(sales[[#This Row],[Discount_Amt]]*sales[[#This Row],[Qty]])</f>
        <v>7599.05</v>
      </c>
    </row>
    <row r="9709" spans="2:14" x14ac:dyDescent="0.35">
      <c r="B9709" s="7">
        <v>2033707</v>
      </c>
      <c r="C9709" s="1" t="s">
        <v>10</v>
      </c>
      <c r="D9709" s="1" t="s">
        <v>29</v>
      </c>
      <c r="E9709" s="1" t="s">
        <v>41</v>
      </c>
      <c r="F9709" s="1" t="s">
        <v>518</v>
      </c>
      <c r="G9709" s="3">
        <v>45482</v>
      </c>
      <c r="H9709" s="3">
        <v>45485</v>
      </c>
      <c r="I9709" s="6">
        <v>850</v>
      </c>
      <c r="J9709" s="1">
        <v>2</v>
      </c>
      <c r="K9709" s="4">
        <v>0.05</v>
      </c>
      <c r="L9709" s="6">
        <f t="shared" si="304"/>
        <v>42.5</v>
      </c>
      <c r="M9709" s="8">
        <f t="shared" si="305"/>
        <v>1657.5</v>
      </c>
      <c r="N9709" s="21">
        <f>(sales[[#This Row],[Price]]*sales[[#This Row],[Qty]])-(sales[[#This Row],[Discount_Amt]]*sales[[#This Row],[Qty]])</f>
        <v>1615</v>
      </c>
    </row>
    <row r="9710" spans="2:14" hidden="1" x14ac:dyDescent="0.35">
      <c r="B9710" s="7">
        <v>2033708</v>
      </c>
      <c r="C9710" s="1" t="s">
        <v>8</v>
      </c>
      <c r="D9710" s="1" t="s">
        <v>25</v>
      </c>
      <c r="E9710" s="1" t="s">
        <v>42</v>
      </c>
      <c r="F9710" s="1" t="s">
        <v>518</v>
      </c>
      <c r="G9710" s="3">
        <v>45482</v>
      </c>
      <c r="H9710" s="3">
        <v>45487</v>
      </c>
      <c r="I9710" s="6">
        <v>65000</v>
      </c>
      <c r="J9710" s="1">
        <v>7</v>
      </c>
      <c r="K9710" s="4">
        <v>0.02</v>
      </c>
      <c r="L9710" s="6">
        <f t="shared" ref="L9710:L9773" si="306">I9710*K9710</f>
        <v>1300</v>
      </c>
      <c r="M9710" s="8">
        <f t="shared" ref="M9710:M9773" si="307">I9710*J9710-L9710</f>
        <v>453700</v>
      </c>
      <c r="N9710" s="21">
        <f>(sales[[#This Row],[Price]]*sales[[#This Row],[Qty]])-(sales[[#This Row],[Discount_Amt]]*sales[[#This Row],[Qty]])</f>
        <v>445900</v>
      </c>
    </row>
    <row r="9711" spans="2:14" hidden="1" x14ac:dyDescent="0.35">
      <c r="B9711" s="7">
        <v>2033709</v>
      </c>
      <c r="C9711" s="1" t="s">
        <v>9</v>
      </c>
      <c r="D9711" s="1" t="s">
        <v>30</v>
      </c>
      <c r="E9711" s="1" t="s">
        <v>43</v>
      </c>
      <c r="F9711" s="1" t="s">
        <v>519</v>
      </c>
      <c r="G9711" s="3">
        <v>45482</v>
      </c>
      <c r="H9711" s="3">
        <v>45483</v>
      </c>
      <c r="I9711" s="6">
        <v>450</v>
      </c>
      <c r="J9711" s="1">
        <v>2</v>
      </c>
      <c r="K9711" s="4">
        <v>0.06</v>
      </c>
      <c r="L9711" s="6">
        <f t="shared" si="306"/>
        <v>27</v>
      </c>
      <c r="M9711" s="8">
        <f t="shared" si="307"/>
        <v>873</v>
      </c>
      <c r="N9711" s="21">
        <f>(sales[[#This Row],[Price]]*sales[[#This Row],[Qty]])-(sales[[#This Row],[Discount_Amt]]*sales[[#This Row],[Qty]])</f>
        <v>846</v>
      </c>
    </row>
    <row r="9712" spans="2:14" x14ac:dyDescent="0.35">
      <c r="B9712" s="7">
        <v>2033710</v>
      </c>
      <c r="C9712" s="1" t="s">
        <v>11</v>
      </c>
      <c r="D9712" s="1" t="s">
        <v>27</v>
      </c>
      <c r="E9712" s="1" t="s">
        <v>44</v>
      </c>
      <c r="F9712" s="1" t="s">
        <v>521</v>
      </c>
      <c r="G9712" s="3">
        <v>45482</v>
      </c>
      <c r="H9712" s="3">
        <v>45490</v>
      </c>
      <c r="I9712" s="6">
        <v>1299</v>
      </c>
      <c r="J9712" s="1">
        <v>2</v>
      </c>
      <c r="K9712" s="4">
        <v>0.15</v>
      </c>
      <c r="L9712" s="6">
        <f t="shared" si="306"/>
        <v>194.85</v>
      </c>
      <c r="M9712" s="8">
        <f t="shared" si="307"/>
        <v>2403.15</v>
      </c>
      <c r="N9712" s="21">
        <f>(sales[[#This Row],[Price]]*sales[[#This Row],[Qty]])-(sales[[#This Row],[Discount_Amt]]*sales[[#This Row],[Qty]])</f>
        <v>2208.3000000000002</v>
      </c>
    </row>
    <row r="9713" spans="2:14" x14ac:dyDescent="0.35">
      <c r="B9713" s="7">
        <v>2033711</v>
      </c>
      <c r="C9713" s="1" t="s">
        <v>12</v>
      </c>
      <c r="D9713" s="1" t="s">
        <v>28</v>
      </c>
      <c r="E9713" s="1" t="s">
        <v>45</v>
      </c>
      <c r="F9713" s="1" t="s">
        <v>520</v>
      </c>
      <c r="G9713" s="3">
        <v>45482</v>
      </c>
      <c r="H9713" s="3">
        <v>45484</v>
      </c>
      <c r="I9713" s="6">
        <v>1700</v>
      </c>
      <c r="J9713" s="1">
        <v>1</v>
      </c>
      <c r="K9713" s="4">
        <v>0.02</v>
      </c>
      <c r="L9713" s="6">
        <f t="shared" si="306"/>
        <v>34</v>
      </c>
      <c r="M9713" s="8">
        <f t="shared" si="307"/>
        <v>1666</v>
      </c>
      <c r="N9713" s="21">
        <f>(sales[[#This Row],[Price]]*sales[[#This Row],[Qty]])-(sales[[#This Row],[Discount_Amt]]*sales[[#This Row],[Qty]])</f>
        <v>1666</v>
      </c>
    </row>
    <row r="9714" spans="2:14" hidden="1" x14ac:dyDescent="0.35">
      <c r="B9714" s="7">
        <v>2033712</v>
      </c>
      <c r="C9714" s="1" t="s">
        <v>13</v>
      </c>
      <c r="D9714" s="1" t="s">
        <v>29</v>
      </c>
      <c r="E9714" s="1" t="s">
        <v>46</v>
      </c>
      <c r="F9714" s="1" t="s">
        <v>518</v>
      </c>
      <c r="G9714" s="3">
        <v>45482</v>
      </c>
      <c r="H9714" s="3">
        <v>45485</v>
      </c>
      <c r="I9714" s="6">
        <v>55000</v>
      </c>
      <c r="J9714" s="1">
        <v>2</v>
      </c>
      <c r="K9714" s="4">
        <v>0.02</v>
      </c>
      <c r="L9714" s="6">
        <f t="shared" si="306"/>
        <v>1100</v>
      </c>
      <c r="M9714" s="8">
        <f t="shared" si="307"/>
        <v>108900</v>
      </c>
      <c r="N9714" s="21">
        <f>(sales[[#This Row],[Price]]*sales[[#This Row],[Qty]])-(sales[[#This Row],[Discount_Amt]]*sales[[#This Row],[Qty]])</f>
        <v>107800</v>
      </c>
    </row>
    <row r="9715" spans="2:14" hidden="1" x14ac:dyDescent="0.35">
      <c r="B9715" s="7">
        <v>2033713</v>
      </c>
      <c r="C9715" s="1" t="s">
        <v>14</v>
      </c>
      <c r="D9715" s="1" t="s">
        <v>25</v>
      </c>
      <c r="E9715" s="1" t="s">
        <v>47</v>
      </c>
      <c r="F9715" s="1" t="s">
        <v>519</v>
      </c>
      <c r="G9715" s="3">
        <v>45482</v>
      </c>
      <c r="H9715" s="3">
        <v>45487</v>
      </c>
      <c r="I9715" s="6">
        <v>57999</v>
      </c>
      <c r="J9715" s="1">
        <v>4</v>
      </c>
      <c r="K9715" s="4">
        <v>0.02</v>
      </c>
      <c r="L9715" s="6">
        <f t="shared" si="306"/>
        <v>1159.98</v>
      </c>
      <c r="M9715" s="8">
        <f t="shared" si="307"/>
        <v>230836.02</v>
      </c>
      <c r="N9715" s="21">
        <f>(sales[[#This Row],[Price]]*sales[[#This Row],[Qty]])-(sales[[#This Row],[Discount_Amt]]*sales[[#This Row],[Qty]])</f>
        <v>227356.08</v>
      </c>
    </row>
    <row r="9716" spans="2:14" hidden="1" x14ac:dyDescent="0.35">
      <c r="B9716" s="7">
        <v>2033714</v>
      </c>
      <c r="C9716" s="1" t="s">
        <v>15</v>
      </c>
      <c r="D9716" s="1" t="s">
        <v>26</v>
      </c>
      <c r="E9716" s="1" t="s">
        <v>48</v>
      </c>
      <c r="F9716" s="1" t="s">
        <v>520</v>
      </c>
      <c r="G9716" s="3">
        <v>45482</v>
      </c>
      <c r="H9716" s="3">
        <v>45483</v>
      </c>
      <c r="I9716" s="6">
        <v>1399</v>
      </c>
      <c r="J9716" s="1">
        <v>3</v>
      </c>
      <c r="K9716" s="4">
        <v>0.02</v>
      </c>
      <c r="L9716" s="6">
        <f t="shared" si="306"/>
        <v>27.98</v>
      </c>
      <c r="M9716" s="8">
        <f t="shared" si="307"/>
        <v>4169.0200000000004</v>
      </c>
      <c r="N9716" s="21">
        <f>(sales[[#This Row],[Price]]*sales[[#This Row],[Qty]])-(sales[[#This Row],[Discount_Amt]]*sales[[#This Row],[Qty]])</f>
        <v>4113.0600000000004</v>
      </c>
    </row>
    <row r="9717" spans="2:14" hidden="1" x14ac:dyDescent="0.35">
      <c r="B9717" s="7">
        <v>2033715</v>
      </c>
      <c r="C9717" s="1" t="s">
        <v>16</v>
      </c>
      <c r="D9717" s="1" t="s">
        <v>27</v>
      </c>
      <c r="E9717" s="1" t="s">
        <v>49</v>
      </c>
      <c r="F9717" s="1" t="s">
        <v>521</v>
      </c>
      <c r="G9717" s="3">
        <v>45482</v>
      </c>
      <c r="H9717" s="3">
        <v>45490</v>
      </c>
      <c r="I9717" s="6">
        <v>999</v>
      </c>
      <c r="J9717" s="1">
        <v>2</v>
      </c>
      <c r="K9717" s="4">
        <v>0.02</v>
      </c>
      <c r="L9717" s="6">
        <f t="shared" si="306"/>
        <v>19.98</v>
      </c>
      <c r="M9717" s="8">
        <f t="shared" si="307"/>
        <v>1978.02</v>
      </c>
      <c r="N9717" s="21">
        <f>(sales[[#This Row],[Price]]*sales[[#This Row],[Qty]])-(sales[[#This Row],[Discount_Amt]]*sales[[#This Row],[Qty]])</f>
        <v>1958.04</v>
      </c>
    </row>
    <row r="9718" spans="2:14" x14ac:dyDescent="0.35">
      <c r="B9718" s="7">
        <v>2033716</v>
      </c>
      <c r="C9718" s="1" t="s">
        <v>17</v>
      </c>
      <c r="D9718" s="1" t="s">
        <v>28</v>
      </c>
      <c r="E9718" s="1" t="s">
        <v>50</v>
      </c>
      <c r="F9718" s="1" t="s">
        <v>518</v>
      </c>
      <c r="G9718" s="3">
        <v>45482</v>
      </c>
      <c r="H9718" s="3">
        <v>45484</v>
      </c>
      <c r="I9718" s="6">
        <v>2099</v>
      </c>
      <c r="J9718" s="1">
        <v>1</v>
      </c>
      <c r="K9718" s="4">
        <v>0.02</v>
      </c>
      <c r="L9718" s="6">
        <f t="shared" si="306"/>
        <v>41.980000000000004</v>
      </c>
      <c r="M9718" s="8">
        <f t="shared" si="307"/>
        <v>2057.02</v>
      </c>
      <c r="N9718" s="21">
        <f>(sales[[#This Row],[Price]]*sales[[#This Row],[Qty]])-(sales[[#This Row],[Discount_Amt]]*sales[[#This Row],[Qty]])</f>
        <v>2057.02</v>
      </c>
    </row>
    <row r="9719" spans="2:14" hidden="1" x14ac:dyDescent="0.35">
      <c r="B9719" s="7">
        <v>2033717</v>
      </c>
      <c r="C9719" s="1" t="s">
        <v>18</v>
      </c>
      <c r="D9719" s="1" t="s">
        <v>29</v>
      </c>
      <c r="E9719" s="1" t="s">
        <v>51</v>
      </c>
      <c r="F9719" s="1" t="s">
        <v>518</v>
      </c>
      <c r="G9719" s="3">
        <v>45482</v>
      </c>
      <c r="H9719" s="3">
        <v>45485</v>
      </c>
      <c r="I9719" s="6">
        <v>11000</v>
      </c>
      <c r="J9719" s="1">
        <v>1</v>
      </c>
      <c r="K9719" s="4">
        <v>0.02</v>
      </c>
      <c r="L9719" s="6">
        <f t="shared" si="306"/>
        <v>220</v>
      </c>
      <c r="M9719" s="8">
        <f t="shared" si="307"/>
        <v>10780</v>
      </c>
      <c r="N9719" s="21">
        <f>(sales[[#This Row],[Price]]*sales[[#This Row],[Qty]])-(sales[[#This Row],[Discount_Amt]]*sales[[#This Row],[Qty]])</f>
        <v>10780</v>
      </c>
    </row>
    <row r="9720" spans="2:14" hidden="1" x14ac:dyDescent="0.35">
      <c r="B9720" s="7">
        <v>2033718</v>
      </c>
      <c r="C9720" s="1" t="s">
        <v>19</v>
      </c>
      <c r="D9720" s="1" t="s">
        <v>25</v>
      </c>
      <c r="E9720" s="1" t="s">
        <v>506</v>
      </c>
      <c r="F9720" s="1" t="s">
        <v>519</v>
      </c>
      <c r="G9720" s="3">
        <v>45482</v>
      </c>
      <c r="H9720" s="3">
        <v>45487</v>
      </c>
      <c r="I9720" s="6">
        <v>800</v>
      </c>
      <c r="J9720" s="1">
        <v>2</v>
      </c>
      <c r="K9720" s="4">
        <v>0.02</v>
      </c>
      <c r="L9720" s="6">
        <f t="shared" si="306"/>
        <v>16</v>
      </c>
      <c r="M9720" s="8">
        <f t="shared" si="307"/>
        <v>1584</v>
      </c>
      <c r="N9720" s="21">
        <f>(sales[[#This Row],[Price]]*sales[[#This Row],[Qty]])-(sales[[#This Row],[Discount_Amt]]*sales[[#This Row],[Qty]])</f>
        <v>1568</v>
      </c>
    </row>
    <row r="9721" spans="2:14" hidden="1" x14ac:dyDescent="0.35">
      <c r="B9721" s="7">
        <v>2033719</v>
      </c>
      <c r="C9721" s="1" t="s">
        <v>20</v>
      </c>
      <c r="D9721" s="1" t="s">
        <v>26</v>
      </c>
      <c r="E9721" s="1" t="s">
        <v>507</v>
      </c>
      <c r="F9721" s="1" t="s">
        <v>521</v>
      </c>
      <c r="G9721" s="3">
        <v>45482</v>
      </c>
      <c r="H9721" s="3">
        <v>45483</v>
      </c>
      <c r="I9721" s="6">
        <v>5500</v>
      </c>
      <c r="J9721" s="1">
        <v>1</v>
      </c>
      <c r="K9721" s="4">
        <v>7.0000000000000007E-2</v>
      </c>
      <c r="L9721" s="6">
        <f t="shared" si="306"/>
        <v>385.00000000000006</v>
      </c>
      <c r="M9721" s="8">
        <f t="shared" si="307"/>
        <v>5115</v>
      </c>
      <c r="N9721" s="21">
        <f>(sales[[#This Row],[Price]]*sales[[#This Row],[Qty]])-(sales[[#This Row],[Discount_Amt]]*sales[[#This Row],[Qty]])</f>
        <v>5115</v>
      </c>
    </row>
    <row r="9722" spans="2:14" hidden="1" x14ac:dyDescent="0.35">
      <c r="B9722" s="7">
        <v>2033720</v>
      </c>
      <c r="C9722" s="1" t="s">
        <v>21</v>
      </c>
      <c r="D9722" s="1" t="s">
        <v>27</v>
      </c>
      <c r="E9722" s="1" t="s">
        <v>508</v>
      </c>
      <c r="F9722" s="1" t="s">
        <v>520</v>
      </c>
      <c r="G9722" s="3">
        <v>45482</v>
      </c>
      <c r="H9722" s="3">
        <v>45490</v>
      </c>
      <c r="I9722" s="6">
        <v>1350</v>
      </c>
      <c r="J9722" s="1">
        <v>3</v>
      </c>
      <c r="K9722" s="4">
        <v>0.03</v>
      </c>
      <c r="L9722" s="6">
        <f t="shared" si="306"/>
        <v>40.5</v>
      </c>
      <c r="M9722" s="8">
        <f t="shared" si="307"/>
        <v>4009.5</v>
      </c>
      <c r="N9722" s="21">
        <f>(sales[[#This Row],[Price]]*sales[[#This Row],[Qty]])-(sales[[#This Row],[Discount_Amt]]*sales[[#This Row],[Qty]])</f>
        <v>3928.5</v>
      </c>
    </row>
    <row r="9723" spans="2:14" hidden="1" x14ac:dyDescent="0.35">
      <c r="B9723" s="7">
        <v>2033721</v>
      </c>
      <c r="C9723" s="1" t="s">
        <v>22</v>
      </c>
      <c r="D9723" s="1" t="s">
        <v>28</v>
      </c>
      <c r="E9723" s="1" t="s">
        <v>31</v>
      </c>
      <c r="F9723" s="1" t="s">
        <v>518</v>
      </c>
      <c r="G9723" s="3">
        <v>45482</v>
      </c>
      <c r="H9723" s="3">
        <v>45484</v>
      </c>
      <c r="I9723" s="6">
        <v>4500</v>
      </c>
      <c r="J9723" s="1">
        <v>2</v>
      </c>
      <c r="K9723" s="4">
        <v>0.08</v>
      </c>
      <c r="L9723" s="6">
        <f t="shared" si="306"/>
        <v>360</v>
      </c>
      <c r="M9723" s="8">
        <f t="shared" si="307"/>
        <v>8640</v>
      </c>
      <c r="N9723" s="21">
        <f>(sales[[#This Row],[Price]]*sales[[#This Row],[Qty]])-(sales[[#This Row],[Discount_Amt]]*sales[[#This Row],[Qty]])</f>
        <v>8280</v>
      </c>
    </row>
    <row r="9724" spans="2:14" hidden="1" x14ac:dyDescent="0.35">
      <c r="B9724" s="7">
        <v>2033722</v>
      </c>
      <c r="C9724" s="1" t="s">
        <v>23</v>
      </c>
      <c r="D9724" s="1" t="s">
        <v>29</v>
      </c>
      <c r="E9724" s="1" t="s">
        <v>32</v>
      </c>
      <c r="F9724" s="1" t="s">
        <v>519</v>
      </c>
      <c r="G9724" s="3">
        <v>45482</v>
      </c>
      <c r="H9724" s="3">
        <v>45485</v>
      </c>
      <c r="I9724" s="6">
        <v>2350</v>
      </c>
      <c r="J9724" s="1">
        <v>1</v>
      </c>
      <c r="K9724" s="4">
        <v>0.05</v>
      </c>
      <c r="L9724" s="6">
        <f t="shared" si="306"/>
        <v>117.5</v>
      </c>
      <c r="M9724" s="8">
        <f t="shared" si="307"/>
        <v>2232.5</v>
      </c>
      <c r="N9724" s="21">
        <f>(sales[[#This Row],[Price]]*sales[[#This Row],[Qty]])-(sales[[#This Row],[Discount_Amt]]*sales[[#This Row],[Qty]])</f>
        <v>2232.5</v>
      </c>
    </row>
    <row r="9725" spans="2:14" hidden="1" x14ac:dyDescent="0.35">
      <c r="B9725" s="7">
        <v>2033723</v>
      </c>
      <c r="C9725" s="1" t="s">
        <v>24</v>
      </c>
      <c r="D9725" s="1" t="s">
        <v>25</v>
      </c>
      <c r="E9725" s="1" t="s">
        <v>38</v>
      </c>
      <c r="F9725" s="1" t="s">
        <v>520</v>
      </c>
      <c r="G9725" s="3">
        <v>45482</v>
      </c>
      <c r="H9725" s="3">
        <v>45487</v>
      </c>
      <c r="I9725" s="6">
        <v>90</v>
      </c>
      <c r="J9725" s="1">
        <v>2</v>
      </c>
      <c r="K9725" s="4">
        <v>0.05</v>
      </c>
      <c r="L9725" s="6">
        <f t="shared" si="306"/>
        <v>4.5</v>
      </c>
      <c r="M9725" s="8">
        <f t="shared" si="307"/>
        <v>175.5</v>
      </c>
      <c r="N9725" s="21">
        <f>(sales[[#This Row],[Price]]*sales[[#This Row],[Qty]])-(sales[[#This Row],[Discount_Amt]]*sales[[#This Row],[Qty]])</f>
        <v>171</v>
      </c>
    </row>
    <row r="9726" spans="2:14" hidden="1" x14ac:dyDescent="0.35">
      <c r="B9726" s="7">
        <v>2033724</v>
      </c>
      <c r="C9726" s="1" t="s">
        <v>4</v>
      </c>
      <c r="D9726" s="1" t="s">
        <v>493</v>
      </c>
      <c r="E9726" s="1" t="s">
        <v>33</v>
      </c>
      <c r="F9726" s="1" t="s">
        <v>521</v>
      </c>
      <c r="G9726" s="3">
        <v>45482</v>
      </c>
      <c r="H9726" s="3">
        <v>45483</v>
      </c>
      <c r="I9726" s="6">
        <v>280</v>
      </c>
      <c r="J9726" s="1">
        <v>1</v>
      </c>
      <c r="K9726" s="4">
        <v>0.05</v>
      </c>
      <c r="L9726" s="6">
        <f t="shared" si="306"/>
        <v>14</v>
      </c>
      <c r="M9726" s="8">
        <f t="shared" si="307"/>
        <v>266</v>
      </c>
      <c r="N9726" s="21">
        <f>(sales[[#This Row],[Price]]*sales[[#This Row],[Qty]])-(sales[[#This Row],[Discount_Amt]]*sales[[#This Row],[Qty]])</f>
        <v>266</v>
      </c>
    </row>
    <row r="9727" spans="2:14" hidden="1" x14ac:dyDescent="0.35">
      <c r="B9727" s="7">
        <v>2033725</v>
      </c>
      <c r="C9727" s="1" t="s">
        <v>5</v>
      </c>
      <c r="D9727" s="1" t="s">
        <v>25</v>
      </c>
      <c r="E9727" s="1" t="s">
        <v>34</v>
      </c>
      <c r="F9727" s="1" t="s">
        <v>518</v>
      </c>
      <c r="G9727" s="3">
        <v>45482</v>
      </c>
      <c r="H9727" s="3">
        <v>45490</v>
      </c>
      <c r="I9727" s="6">
        <v>70</v>
      </c>
      <c r="J9727" s="1">
        <v>2</v>
      </c>
      <c r="K9727" s="4">
        <v>0.05</v>
      </c>
      <c r="L9727" s="6">
        <f t="shared" si="306"/>
        <v>3.5</v>
      </c>
      <c r="M9727" s="8">
        <f t="shared" si="307"/>
        <v>136.5</v>
      </c>
      <c r="N9727" s="21">
        <f>(sales[[#This Row],[Price]]*sales[[#This Row],[Qty]])-(sales[[#This Row],[Discount_Amt]]*sales[[#This Row],[Qty]])</f>
        <v>133</v>
      </c>
    </row>
    <row r="9728" spans="2:14" hidden="1" x14ac:dyDescent="0.35">
      <c r="B9728" s="7">
        <v>2033726</v>
      </c>
      <c r="C9728" s="1" t="s">
        <v>6</v>
      </c>
      <c r="D9728" s="1" t="s">
        <v>26</v>
      </c>
      <c r="E9728" s="1" t="s">
        <v>35</v>
      </c>
      <c r="F9728" s="1" t="s">
        <v>518</v>
      </c>
      <c r="G9728" s="3">
        <v>45482</v>
      </c>
      <c r="H9728" s="3">
        <v>45484</v>
      </c>
      <c r="I9728" s="6">
        <v>230</v>
      </c>
      <c r="J9728" s="1">
        <v>3</v>
      </c>
      <c r="K9728" s="4">
        <v>0.03</v>
      </c>
      <c r="L9728" s="6">
        <f t="shared" si="306"/>
        <v>6.8999999999999995</v>
      </c>
      <c r="M9728" s="8">
        <f t="shared" si="307"/>
        <v>683.1</v>
      </c>
      <c r="N9728" s="21">
        <f>(sales[[#This Row],[Price]]*sales[[#This Row],[Qty]])-(sales[[#This Row],[Discount_Amt]]*sales[[#This Row],[Qty]])</f>
        <v>669.3</v>
      </c>
    </row>
    <row r="9729" spans="2:14" hidden="1" x14ac:dyDescent="0.35">
      <c r="B9729" s="7">
        <v>2033727</v>
      </c>
      <c r="C9729" s="1" t="s">
        <v>7</v>
      </c>
      <c r="D9729" s="1" t="s">
        <v>27</v>
      </c>
      <c r="E9729" s="1" t="s">
        <v>36</v>
      </c>
      <c r="F9729" s="1" t="s">
        <v>519</v>
      </c>
      <c r="G9729" s="3">
        <v>45482</v>
      </c>
      <c r="H9729" s="3">
        <v>45485</v>
      </c>
      <c r="I9729" s="6">
        <v>7999</v>
      </c>
      <c r="J9729" s="1">
        <v>2</v>
      </c>
      <c r="K9729" s="4">
        <v>0.1</v>
      </c>
      <c r="L9729" s="6">
        <f t="shared" si="306"/>
        <v>799.90000000000009</v>
      </c>
      <c r="M9729" s="8">
        <f t="shared" si="307"/>
        <v>15198.1</v>
      </c>
      <c r="N9729" s="21">
        <f>(sales[[#This Row],[Price]]*sales[[#This Row],[Qty]])-(sales[[#This Row],[Discount_Amt]]*sales[[#This Row],[Qty]])</f>
        <v>14398.2</v>
      </c>
    </row>
    <row r="9730" spans="2:14" x14ac:dyDescent="0.35">
      <c r="B9730" s="7">
        <v>2033728</v>
      </c>
      <c r="C9730" s="1" t="s">
        <v>10</v>
      </c>
      <c r="D9730" s="1" t="s">
        <v>28</v>
      </c>
      <c r="E9730" s="1" t="s">
        <v>37</v>
      </c>
      <c r="F9730" s="1" t="s">
        <v>521</v>
      </c>
      <c r="G9730" s="3">
        <v>45482</v>
      </c>
      <c r="H9730" s="3">
        <v>45487</v>
      </c>
      <c r="I9730" s="6">
        <v>850</v>
      </c>
      <c r="J9730" s="1">
        <v>7</v>
      </c>
      <c r="K9730" s="4">
        <v>0.05</v>
      </c>
      <c r="L9730" s="6">
        <f t="shared" si="306"/>
        <v>42.5</v>
      </c>
      <c r="M9730" s="8">
        <f t="shared" si="307"/>
        <v>5907.5</v>
      </c>
      <c r="N9730" s="21">
        <f>(sales[[#This Row],[Price]]*sales[[#This Row],[Qty]])-(sales[[#This Row],[Discount_Amt]]*sales[[#This Row],[Qty]])</f>
        <v>5652.5</v>
      </c>
    </row>
    <row r="9731" spans="2:14" hidden="1" x14ac:dyDescent="0.35">
      <c r="B9731" s="7">
        <v>2033729</v>
      </c>
      <c r="C9731" s="1" t="s">
        <v>8</v>
      </c>
      <c r="D9731" s="1" t="s">
        <v>29</v>
      </c>
      <c r="E9731" s="1" t="s">
        <v>39</v>
      </c>
      <c r="F9731" s="1" t="s">
        <v>520</v>
      </c>
      <c r="G9731" s="3">
        <v>45482</v>
      </c>
      <c r="H9731" s="3">
        <v>45483</v>
      </c>
      <c r="I9731" s="6">
        <v>65000</v>
      </c>
      <c r="J9731" s="1">
        <v>2</v>
      </c>
      <c r="K9731" s="4">
        <v>0.05</v>
      </c>
      <c r="L9731" s="6">
        <f t="shared" si="306"/>
        <v>3250</v>
      </c>
      <c r="M9731" s="8">
        <f t="shared" si="307"/>
        <v>126750</v>
      </c>
      <c r="N9731" s="21">
        <f>(sales[[#This Row],[Price]]*sales[[#This Row],[Qty]])-(sales[[#This Row],[Discount_Amt]]*sales[[#This Row],[Qty]])</f>
        <v>123500</v>
      </c>
    </row>
    <row r="9732" spans="2:14" hidden="1" x14ac:dyDescent="0.35">
      <c r="B9732" s="7">
        <v>2033730</v>
      </c>
      <c r="C9732" s="1" t="s">
        <v>9</v>
      </c>
      <c r="D9732" s="1" t="s">
        <v>25</v>
      </c>
      <c r="E9732" s="1" t="s">
        <v>40</v>
      </c>
      <c r="F9732" s="1" t="s">
        <v>518</v>
      </c>
      <c r="G9732" s="3">
        <v>45482</v>
      </c>
      <c r="H9732" s="3">
        <v>45490</v>
      </c>
      <c r="I9732" s="6">
        <v>450</v>
      </c>
      <c r="J9732" s="1">
        <v>1</v>
      </c>
      <c r="K9732" s="4">
        <v>0.02</v>
      </c>
      <c r="L9732" s="6">
        <f t="shared" si="306"/>
        <v>9</v>
      </c>
      <c r="M9732" s="8">
        <f t="shared" si="307"/>
        <v>441</v>
      </c>
      <c r="N9732" s="21">
        <f>(sales[[#This Row],[Price]]*sales[[#This Row],[Qty]])-(sales[[#This Row],[Discount_Amt]]*sales[[#This Row],[Qty]])</f>
        <v>441</v>
      </c>
    </row>
    <row r="9733" spans="2:14" x14ac:dyDescent="0.35">
      <c r="B9733" s="7">
        <v>2033731</v>
      </c>
      <c r="C9733" s="1" t="s">
        <v>11</v>
      </c>
      <c r="D9733" s="1" t="s">
        <v>30</v>
      </c>
      <c r="E9733" s="1" t="s">
        <v>41</v>
      </c>
      <c r="F9733" s="1" t="s">
        <v>519</v>
      </c>
      <c r="G9733" s="3">
        <v>45482</v>
      </c>
      <c r="H9733" s="3">
        <v>45484</v>
      </c>
      <c r="I9733" s="6">
        <v>1299</v>
      </c>
      <c r="J9733" s="1">
        <v>1</v>
      </c>
      <c r="K9733" s="4">
        <v>0.06</v>
      </c>
      <c r="L9733" s="6">
        <f t="shared" si="306"/>
        <v>77.94</v>
      </c>
      <c r="M9733" s="8">
        <f t="shared" si="307"/>
        <v>1221.06</v>
      </c>
      <c r="N9733" s="21">
        <f>(sales[[#This Row],[Price]]*sales[[#This Row],[Qty]])-(sales[[#This Row],[Discount_Amt]]*sales[[#This Row],[Qty]])</f>
        <v>1221.06</v>
      </c>
    </row>
    <row r="9734" spans="2:14" x14ac:dyDescent="0.35">
      <c r="B9734" s="7">
        <v>2033732</v>
      </c>
      <c r="C9734" s="1" t="s">
        <v>12</v>
      </c>
      <c r="D9734" s="1" t="s">
        <v>27</v>
      </c>
      <c r="E9734" s="1" t="s">
        <v>42</v>
      </c>
      <c r="F9734" s="1" t="s">
        <v>520</v>
      </c>
      <c r="G9734" s="3">
        <v>45482</v>
      </c>
      <c r="H9734" s="3">
        <v>45485</v>
      </c>
      <c r="I9734" s="6">
        <v>1700</v>
      </c>
      <c r="J9734" s="1">
        <v>1</v>
      </c>
      <c r="K9734" s="4">
        <v>0.15</v>
      </c>
      <c r="L9734" s="6">
        <f t="shared" si="306"/>
        <v>255</v>
      </c>
      <c r="M9734" s="8">
        <f t="shared" si="307"/>
        <v>1445</v>
      </c>
      <c r="N9734" s="21">
        <f>(sales[[#This Row],[Price]]*sales[[#This Row],[Qty]])-(sales[[#This Row],[Discount_Amt]]*sales[[#This Row],[Qty]])</f>
        <v>1445</v>
      </c>
    </row>
    <row r="9735" spans="2:14" hidden="1" x14ac:dyDescent="0.35">
      <c r="B9735" s="7">
        <v>2033733</v>
      </c>
      <c r="C9735" s="1" t="s">
        <v>13</v>
      </c>
      <c r="D9735" s="1" t="s">
        <v>28</v>
      </c>
      <c r="E9735" s="1" t="s">
        <v>43</v>
      </c>
      <c r="F9735" s="1" t="s">
        <v>521</v>
      </c>
      <c r="G9735" s="3">
        <v>45482</v>
      </c>
      <c r="H9735" s="3">
        <v>45487</v>
      </c>
      <c r="I9735" s="6">
        <v>55000</v>
      </c>
      <c r="J9735" s="1">
        <v>2</v>
      </c>
      <c r="K9735" s="4">
        <v>0.02</v>
      </c>
      <c r="L9735" s="6">
        <f t="shared" si="306"/>
        <v>1100</v>
      </c>
      <c r="M9735" s="8">
        <f t="shared" si="307"/>
        <v>108900</v>
      </c>
      <c r="N9735" s="21">
        <f>(sales[[#This Row],[Price]]*sales[[#This Row],[Qty]])-(sales[[#This Row],[Discount_Amt]]*sales[[#This Row],[Qty]])</f>
        <v>107800</v>
      </c>
    </row>
    <row r="9736" spans="2:14" hidden="1" x14ac:dyDescent="0.35">
      <c r="B9736" s="7">
        <v>2033734</v>
      </c>
      <c r="C9736" s="1" t="s">
        <v>14</v>
      </c>
      <c r="D9736" s="1" t="s">
        <v>29</v>
      </c>
      <c r="E9736" s="1" t="s">
        <v>44</v>
      </c>
      <c r="F9736" s="1" t="s">
        <v>518</v>
      </c>
      <c r="G9736" s="3">
        <v>45482</v>
      </c>
      <c r="H9736" s="3">
        <v>45483</v>
      </c>
      <c r="I9736" s="6">
        <v>57999</v>
      </c>
      <c r="J9736" s="1">
        <v>1</v>
      </c>
      <c r="K9736" s="4">
        <v>0.02</v>
      </c>
      <c r="L9736" s="6">
        <f t="shared" si="306"/>
        <v>1159.98</v>
      </c>
      <c r="M9736" s="8">
        <f t="shared" si="307"/>
        <v>56839.02</v>
      </c>
      <c r="N9736" s="21">
        <f>(sales[[#This Row],[Price]]*sales[[#This Row],[Qty]])-(sales[[#This Row],[Discount_Amt]]*sales[[#This Row],[Qty]])</f>
        <v>56839.02</v>
      </c>
    </row>
    <row r="9737" spans="2:14" hidden="1" x14ac:dyDescent="0.35">
      <c r="B9737" s="7">
        <v>2033735</v>
      </c>
      <c r="C9737" s="1" t="s">
        <v>15</v>
      </c>
      <c r="D9737" s="1" t="s">
        <v>25</v>
      </c>
      <c r="E9737" s="1" t="s">
        <v>45</v>
      </c>
      <c r="F9737" s="1" t="s">
        <v>518</v>
      </c>
      <c r="G9737" s="3">
        <v>45482</v>
      </c>
      <c r="H9737" s="3">
        <v>45490</v>
      </c>
      <c r="I9737" s="6">
        <v>1399</v>
      </c>
      <c r="J9737" s="1">
        <v>2</v>
      </c>
      <c r="K9737" s="4">
        <v>0.02</v>
      </c>
      <c r="L9737" s="6">
        <f t="shared" si="306"/>
        <v>27.98</v>
      </c>
      <c r="M9737" s="8">
        <f t="shared" si="307"/>
        <v>2770.02</v>
      </c>
      <c r="N9737" s="21">
        <f>(sales[[#This Row],[Price]]*sales[[#This Row],[Qty]])-(sales[[#This Row],[Discount_Amt]]*sales[[#This Row],[Qty]])</f>
        <v>2742.04</v>
      </c>
    </row>
    <row r="9738" spans="2:14" hidden="1" x14ac:dyDescent="0.35">
      <c r="B9738" s="7">
        <v>2033736</v>
      </c>
      <c r="C9738" s="1" t="s">
        <v>16</v>
      </c>
      <c r="D9738" s="1" t="s">
        <v>26</v>
      </c>
      <c r="E9738" s="1" t="s">
        <v>46</v>
      </c>
      <c r="F9738" s="1" t="s">
        <v>519</v>
      </c>
      <c r="G9738" s="3">
        <v>45482</v>
      </c>
      <c r="H9738" s="3">
        <v>45484</v>
      </c>
      <c r="I9738" s="6">
        <v>999</v>
      </c>
      <c r="J9738" s="1">
        <v>7</v>
      </c>
      <c r="K9738" s="4">
        <v>0.02</v>
      </c>
      <c r="L9738" s="6">
        <f t="shared" si="306"/>
        <v>19.98</v>
      </c>
      <c r="M9738" s="8">
        <f t="shared" si="307"/>
        <v>6973.02</v>
      </c>
      <c r="N9738" s="21">
        <f>(sales[[#This Row],[Price]]*sales[[#This Row],[Qty]])-(sales[[#This Row],[Discount_Amt]]*sales[[#This Row],[Qty]])</f>
        <v>6853.14</v>
      </c>
    </row>
    <row r="9739" spans="2:14" x14ac:dyDescent="0.35">
      <c r="B9739" s="7">
        <v>2033737</v>
      </c>
      <c r="C9739" s="1" t="s">
        <v>17</v>
      </c>
      <c r="D9739" s="1" t="s">
        <v>27</v>
      </c>
      <c r="E9739" s="1" t="s">
        <v>47</v>
      </c>
      <c r="F9739" s="1" t="s">
        <v>521</v>
      </c>
      <c r="G9739" s="3">
        <v>45482</v>
      </c>
      <c r="H9739" s="3">
        <v>45485</v>
      </c>
      <c r="I9739" s="6">
        <v>2099</v>
      </c>
      <c r="J9739" s="1">
        <v>2</v>
      </c>
      <c r="K9739" s="4">
        <v>0.02</v>
      </c>
      <c r="L9739" s="6">
        <f t="shared" si="306"/>
        <v>41.980000000000004</v>
      </c>
      <c r="M9739" s="8">
        <f t="shared" si="307"/>
        <v>4156.0200000000004</v>
      </c>
      <c r="N9739" s="21">
        <f>(sales[[#This Row],[Price]]*sales[[#This Row],[Qty]])-(sales[[#This Row],[Discount_Amt]]*sales[[#This Row],[Qty]])</f>
        <v>4114.04</v>
      </c>
    </row>
    <row r="9740" spans="2:14" hidden="1" x14ac:dyDescent="0.35">
      <c r="B9740" s="7">
        <v>2033738</v>
      </c>
      <c r="C9740" s="1" t="s">
        <v>18</v>
      </c>
      <c r="D9740" s="1" t="s">
        <v>28</v>
      </c>
      <c r="E9740" s="1" t="s">
        <v>48</v>
      </c>
      <c r="F9740" s="1" t="s">
        <v>520</v>
      </c>
      <c r="G9740" s="3">
        <v>45482</v>
      </c>
      <c r="H9740" s="3">
        <v>45487</v>
      </c>
      <c r="I9740" s="6">
        <v>11000</v>
      </c>
      <c r="J9740" s="1">
        <v>2</v>
      </c>
      <c r="K9740" s="4">
        <v>0.02</v>
      </c>
      <c r="L9740" s="6">
        <f t="shared" si="306"/>
        <v>220</v>
      </c>
      <c r="M9740" s="8">
        <f t="shared" si="307"/>
        <v>21780</v>
      </c>
      <c r="N9740" s="21">
        <f>(sales[[#This Row],[Price]]*sales[[#This Row],[Qty]])-(sales[[#This Row],[Discount_Amt]]*sales[[#This Row],[Qty]])</f>
        <v>21560</v>
      </c>
    </row>
    <row r="9741" spans="2:14" hidden="1" x14ac:dyDescent="0.35">
      <c r="B9741" s="7">
        <v>2033739</v>
      </c>
      <c r="C9741" s="1" t="s">
        <v>19</v>
      </c>
      <c r="D9741" s="1" t="s">
        <v>29</v>
      </c>
      <c r="E9741" s="1" t="s">
        <v>49</v>
      </c>
      <c r="F9741" s="1" t="s">
        <v>518</v>
      </c>
      <c r="G9741" s="3">
        <v>45482</v>
      </c>
      <c r="H9741" s="3">
        <v>45483</v>
      </c>
      <c r="I9741" s="6">
        <v>800</v>
      </c>
      <c r="J9741" s="1">
        <v>1</v>
      </c>
      <c r="K9741" s="4">
        <v>0.02</v>
      </c>
      <c r="L9741" s="6">
        <f t="shared" si="306"/>
        <v>16</v>
      </c>
      <c r="M9741" s="8">
        <f t="shared" si="307"/>
        <v>784</v>
      </c>
      <c r="N9741" s="21">
        <f>(sales[[#This Row],[Price]]*sales[[#This Row],[Qty]])-(sales[[#This Row],[Discount_Amt]]*sales[[#This Row],[Qty]])</f>
        <v>784</v>
      </c>
    </row>
    <row r="9742" spans="2:14" hidden="1" x14ac:dyDescent="0.35">
      <c r="B9742" s="7">
        <v>2033740</v>
      </c>
      <c r="C9742" s="1" t="s">
        <v>20</v>
      </c>
      <c r="D9742" s="1" t="s">
        <v>25</v>
      </c>
      <c r="E9742" s="1" t="s">
        <v>50</v>
      </c>
      <c r="F9742" s="1" t="s">
        <v>519</v>
      </c>
      <c r="G9742" s="3">
        <v>45482</v>
      </c>
      <c r="H9742" s="3">
        <v>45490</v>
      </c>
      <c r="I9742" s="6">
        <v>5500</v>
      </c>
      <c r="J9742" s="1">
        <v>2</v>
      </c>
      <c r="K9742" s="4">
        <v>0.02</v>
      </c>
      <c r="L9742" s="6">
        <f t="shared" si="306"/>
        <v>110</v>
      </c>
      <c r="M9742" s="8">
        <f t="shared" si="307"/>
        <v>10890</v>
      </c>
      <c r="N9742" s="21">
        <f>(sales[[#This Row],[Price]]*sales[[#This Row],[Qty]])-(sales[[#This Row],[Discount_Amt]]*sales[[#This Row],[Qty]])</f>
        <v>10780</v>
      </c>
    </row>
    <row r="9743" spans="2:14" hidden="1" x14ac:dyDescent="0.35">
      <c r="B9743" s="7">
        <v>2033741</v>
      </c>
      <c r="C9743" s="1" t="s">
        <v>21</v>
      </c>
      <c r="D9743" s="1" t="s">
        <v>26</v>
      </c>
      <c r="E9743" s="1" t="s">
        <v>51</v>
      </c>
      <c r="F9743" s="1" t="s">
        <v>520</v>
      </c>
      <c r="G9743" s="3">
        <v>45482</v>
      </c>
      <c r="H9743" s="3">
        <v>45484</v>
      </c>
      <c r="I9743" s="6">
        <v>1350</v>
      </c>
      <c r="J9743" s="1">
        <v>4</v>
      </c>
      <c r="K9743" s="4">
        <v>7.0000000000000007E-2</v>
      </c>
      <c r="L9743" s="6">
        <f t="shared" si="306"/>
        <v>94.500000000000014</v>
      </c>
      <c r="M9743" s="8">
        <f t="shared" si="307"/>
        <v>5305.5</v>
      </c>
      <c r="N9743" s="21">
        <f>(sales[[#This Row],[Price]]*sales[[#This Row],[Qty]])-(sales[[#This Row],[Discount_Amt]]*sales[[#This Row],[Qty]])</f>
        <v>5022</v>
      </c>
    </row>
    <row r="9744" spans="2:14" hidden="1" x14ac:dyDescent="0.35">
      <c r="B9744" s="7">
        <v>2033742</v>
      </c>
      <c r="C9744" s="1" t="s">
        <v>22</v>
      </c>
      <c r="D9744" s="1" t="s">
        <v>27</v>
      </c>
      <c r="E9744" s="1" t="s">
        <v>506</v>
      </c>
      <c r="F9744" s="1" t="s">
        <v>521</v>
      </c>
      <c r="G9744" s="3">
        <v>45482</v>
      </c>
      <c r="H9744" s="3">
        <v>45485</v>
      </c>
      <c r="I9744" s="6">
        <v>4500</v>
      </c>
      <c r="J9744" s="1">
        <v>3</v>
      </c>
      <c r="K9744" s="4">
        <v>0.03</v>
      </c>
      <c r="L9744" s="6">
        <f t="shared" si="306"/>
        <v>135</v>
      </c>
      <c r="M9744" s="8">
        <f t="shared" si="307"/>
        <v>13365</v>
      </c>
      <c r="N9744" s="21">
        <f>(sales[[#This Row],[Price]]*sales[[#This Row],[Qty]])-(sales[[#This Row],[Discount_Amt]]*sales[[#This Row],[Qty]])</f>
        <v>13095</v>
      </c>
    </row>
    <row r="9745" spans="2:14" hidden="1" x14ac:dyDescent="0.35">
      <c r="B9745" s="7">
        <v>2033743</v>
      </c>
      <c r="C9745" s="1" t="s">
        <v>23</v>
      </c>
      <c r="D9745" s="1" t="s">
        <v>28</v>
      </c>
      <c r="E9745" s="1" t="s">
        <v>507</v>
      </c>
      <c r="F9745" s="1" t="s">
        <v>518</v>
      </c>
      <c r="G9745" s="3">
        <v>45482</v>
      </c>
      <c r="H9745" s="3">
        <v>45487</v>
      </c>
      <c r="I9745" s="6">
        <v>2350</v>
      </c>
      <c r="J9745" s="1">
        <v>2</v>
      </c>
      <c r="K9745" s="4">
        <v>0.08</v>
      </c>
      <c r="L9745" s="6">
        <f t="shared" si="306"/>
        <v>188</v>
      </c>
      <c r="M9745" s="8">
        <f t="shared" si="307"/>
        <v>4512</v>
      </c>
      <c r="N9745" s="21">
        <f>(sales[[#This Row],[Price]]*sales[[#This Row],[Qty]])-(sales[[#This Row],[Discount_Amt]]*sales[[#This Row],[Qty]])</f>
        <v>4324</v>
      </c>
    </row>
    <row r="9746" spans="2:14" hidden="1" x14ac:dyDescent="0.35">
      <c r="B9746" s="7">
        <v>2033744</v>
      </c>
      <c r="C9746" s="1" t="s">
        <v>24</v>
      </c>
      <c r="D9746" s="1" t="s">
        <v>29</v>
      </c>
      <c r="E9746" s="1" t="s">
        <v>508</v>
      </c>
      <c r="F9746" s="1" t="s">
        <v>518</v>
      </c>
      <c r="G9746" s="3">
        <v>45482</v>
      </c>
      <c r="H9746" s="3">
        <v>45483</v>
      </c>
      <c r="I9746" s="6">
        <v>90</v>
      </c>
      <c r="J9746" s="1">
        <v>1</v>
      </c>
      <c r="K9746" s="4">
        <v>0.05</v>
      </c>
      <c r="L9746" s="6">
        <f t="shared" si="306"/>
        <v>4.5</v>
      </c>
      <c r="M9746" s="8">
        <f t="shared" si="307"/>
        <v>85.5</v>
      </c>
      <c r="N9746" s="21">
        <f>(sales[[#This Row],[Price]]*sales[[#This Row],[Qty]])-(sales[[#This Row],[Discount_Amt]]*sales[[#This Row],[Qty]])</f>
        <v>85.5</v>
      </c>
    </row>
    <row r="9747" spans="2:14" hidden="1" x14ac:dyDescent="0.35">
      <c r="B9747" s="7">
        <v>2033745</v>
      </c>
      <c r="C9747" s="1" t="s">
        <v>4</v>
      </c>
      <c r="D9747" s="1" t="s">
        <v>25</v>
      </c>
      <c r="E9747" s="1" t="s">
        <v>31</v>
      </c>
      <c r="F9747" s="1" t="s">
        <v>519</v>
      </c>
      <c r="G9747" s="3">
        <v>45482</v>
      </c>
      <c r="H9747" s="3">
        <v>45490</v>
      </c>
      <c r="I9747" s="6">
        <v>280</v>
      </c>
      <c r="J9747" s="1">
        <v>1</v>
      </c>
      <c r="K9747" s="4">
        <v>0.05</v>
      </c>
      <c r="L9747" s="6">
        <f t="shared" si="306"/>
        <v>14</v>
      </c>
      <c r="M9747" s="8">
        <f t="shared" si="307"/>
        <v>266</v>
      </c>
      <c r="N9747" s="21">
        <f>(sales[[#This Row],[Price]]*sales[[#This Row],[Qty]])-(sales[[#This Row],[Discount_Amt]]*sales[[#This Row],[Qty]])</f>
        <v>266</v>
      </c>
    </row>
    <row r="9748" spans="2:14" hidden="1" x14ac:dyDescent="0.35">
      <c r="B9748" s="7">
        <v>2033746</v>
      </c>
      <c r="C9748" s="1" t="s">
        <v>5</v>
      </c>
      <c r="D9748" s="1" t="s">
        <v>494</v>
      </c>
      <c r="E9748" s="1" t="s">
        <v>32</v>
      </c>
      <c r="F9748" s="1" t="s">
        <v>521</v>
      </c>
      <c r="G9748" s="3">
        <v>45482</v>
      </c>
      <c r="H9748" s="3">
        <v>45484</v>
      </c>
      <c r="I9748" s="6">
        <v>70</v>
      </c>
      <c r="J9748" s="1">
        <v>2</v>
      </c>
      <c r="K9748" s="4">
        <v>0.05</v>
      </c>
      <c r="L9748" s="6">
        <f t="shared" si="306"/>
        <v>3.5</v>
      </c>
      <c r="M9748" s="8">
        <f t="shared" si="307"/>
        <v>136.5</v>
      </c>
      <c r="N9748" s="21">
        <f>(sales[[#This Row],[Price]]*sales[[#This Row],[Qty]])-(sales[[#This Row],[Discount_Amt]]*sales[[#This Row],[Qty]])</f>
        <v>133</v>
      </c>
    </row>
    <row r="9749" spans="2:14" hidden="1" x14ac:dyDescent="0.35">
      <c r="B9749" s="7">
        <v>2033747</v>
      </c>
      <c r="C9749" s="1" t="s">
        <v>6</v>
      </c>
      <c r="D9749" s="1" t="s">
        <v>25</v>
      </c>
      <c r="E9749" s="1" t="s">
        <v>38</v>
      </c>
      <c r="F9749" s="1" t="s">
        <v>520</v>
      </c>
      <c r="G9749" s="3">
        <v>45482</v>
      </c>
      <c r="H9749" s="3">
        <v>45485</v>
      </c>
      <c r="I9749" s="6">
        <v>230</v>
      </c>
      <c r="J9749" s="1">
        <v>1</v>
      </c>
      <c r="K9749" s="4">
        <v>0.05</v>
      </c>
      <c r="L9749" s="6">
        <f t="shared" si="306"/>
        <v>11.5</v>
      </c>
      <c r="M9749" s="8">
        <f t="shared" si="307"/>
        <v>218.5</v>
      </c>
      <c r="N9749" s="21">
        <f>(sales[[#This Row],[Price]]*sales[[#This Row],[Qty]])-(sales[[#This Row],[Discount_Amt]]*sales[[#This Row],[Qty]])</f>
        <v>218.5</v>
      </c>
    </row>
    <row r="9750" spans="2:14" hidden="1" x14ac:dyDescent="0.35">
      <c r="B9750" s="7">
        <v>2033748</v>
      </c>
      <c r="C9750" s="1" t="s">
        <v>7</v>
      </c>
      <c r="D9750" s="1" t="s">
        <v>26</v>
      </c>
      <c r="E9750" s="1" t="s">
        <v>33</v>
      </c>
      <c r="F9750" s="1" t="s">
        <v>518</v>
      </c>
      <c r="G9750" s="3">
        <v>45482</v>
      </c>
      <c r="H9750" s="3">
        <v>45487</v>
      </c>
      <c r="I9750" s="6">
        <v>7999</v>
      </c>
      <c r="J9750" s="1">
        <v>3</v>
      </c>
      <c r="K9750" s="4">
        <v>0.03</v>
      </c>
      <c r="L9750" s="6">
        <f t="shared" si="306"/>
        <v>239.97</v>
      </c>
      <c r="M9750" s="8">
        <f t="shared" si="307"/>
        <v>23757.03</v>
      </c>
      <c r="N9750" s="21">
        <f>(sales[[#This Row],[Price]]*sales[[#This Row],[Qty]])-(sales[[#This Row],[Discount_Amt]]*sales[[#This Row],[Qty]])</f>
        <v>23277.09</v>
      </c>
    </row>
    <row r="9751" spans="2:14" x14ac:dyDescent="0.35">
      <c r="B9751" s="7">
        <v>2033749</v>
      </c>
      <c r="C9751" s="1" t="s">
        <v>10</v>
      </c>
      <c r="D9751" s="1" t="s">
        <v>27</v>
      </c>
      <c r="E9751" s="1" t="s">
        <v>34</v>
      </c>
      <c r="F9751" s="1" t="s">
        <v>519</v>
      </c>
      <c r="G9751" s="3">
        <v>45482</v>
      </c>
      <c r="H9751" s="3">
        <v>45483</v>
      </c>
      <c r="I9751" s="6">
        <v>850</v>
      </c>
      <c r="J9751" s="1">
        <v>2</v>
      </c>
      <c r="K9751" s="4">
        <v>0.1</v>
      </c>
      <c r="L9751" s="6">
        <f t="shared" si="306"/>
        <v>85</v>
      </c>
      <c r="M9751" s="8">
        <f t="shared" si="307"/>
        <v>1615</v>
      </c>
      <c r="N9751" s="21">
        <f>(sales[[#This Row],[Price]]*sales[[#This Row],[Qty]])-(sales[[#This Row],[Discount_Amt]]*sales[[#This Row],[Qty]])</f>
        <v>1530</v>
      </c>
    </row>
    <row r="9752" spans="2:14" hidden="1" x14ac:dyDescent="0.35">
      <c r="B9752" s="7">
        <v>2033750</v>
      </c>
      <c r="C9752" s="1" t="s">
        <v>8</v>
      </c>
      <c r="D9752" s="1" t="s">
        <v>28</v>
      </c>
      <c r="E9752" s="1" t="s">
        <v>35</v>
      </c>
      <c r="F9752" s="1" t="s">
        <v>520</v>
      </c>
      <c r="G9752" s="3">
        <v>45482</v>
      </c>
      <c r="H9752" s="3">
        <v>45490</v>
      </c>
      <c r="I9752" s="6">
        <v>65000</v>
      </c>
      <c r="J9752" s="1">
        <v>1</v>
      </c>
      <c r="K9752" s="4">
        <v>0.05</v>
      </c>
      <c r="L9752" s="6">
        <f t="shared" si="306"/>
        <v>3250</v>
      </c>
      <c r="M9752" s="8">
        <f t="shared" si="307"/>
        <v>61750</v>
      </c>
      <c r="N9752" s="21">
        <f>(sales[[#This Row],[Price]]*sales[[#This Row],[Qty]])-(sales[[#This Row],[Discount_Amt]]*sales[[#This Row],[Qty]])</f>
        <v>61750</v>
      </c>
    </row>
    <row r="9753" spans="2:14" hidden="1" x14ac:dyDescent="0.35">
      <c r="B9753" s="7">
        <v>2033751</v>
      </c>
      <c r="C9753" s="1" t="s">
        <v>9</v>
      </c>
      <c r="D9753" s="1" t="s">
        <v>29</v>
      </c>
      <c r="E9753" s="1" t="s">
        <v>36</v>
      </c>
      <c r="F9753" s="1" t="s">
        <v>521</v>
      </c>
      <c r="G9753" s="3">
        <v>45482</v>
      </c>
      <c r="H9753" s="3">
        <v>45484</v>
      </c>
      <c r="I9753" s="6">
        <v>450</v>
      </c>
      <c r="J9753" s="1">
        <v>2</v>
      </c>
      <c r="K9753" s="4">
        <v>0.05</v>
      </c>
      <c r="L9753" s="6">
        <f t="shared" si="306"/>
        <v>22.5</v>
      </c>
      <c r="M9753" s="8">
        <f t="shared" si="307"/>
        <v>877.5</v>
      </c>
      <c r="N9753" s="21">
        <f>(sales[[#This Row],[Price]]*sales[[#This Row],[Qty]])-(sales[[#This Row],[Discount_Amt]]*sales[[#This Row],[Qty]])</f>
        <v>855</v>
      </c>
    </row>
    <row r="9754" spans="2:14" x14ac:dyDescent="0.35">
      <c r="B9754" s="7">
        <v>2033752</v>
      </c>
      <c r="C9754" s="1" t="s">
        <v>11</v>
      </c>
      <c r="D9754" s="1" t="s">
        <v>25</v>
      </c>
      <c r="E9754" s="1" t="s">
        <v>37</v>
      </c>
      <c r="F9754" s="1" t="s">
        <v>518</v>
      </c>
      <c r="G9754" s="3">
        <v>45482</v>
      </c>
      <c r="H9754" s="3">
        <v>45485</v>
      </c>
      <c r="I9754" s="6">
        <v>1299</v>
      </c>
      <c r="J9754" s="1">
        <v>1</v>
      </c>
      <c r="K9754" s="4">
        <v>0.02</v>
      </c>
      <c r="L9754" s="6">
        <f t="shared" si="306"/>
        <v>25.98</v>
      </c>
      <c r="M9754" s="8">
        <f t="shared" si="307"/>
        <v>1273.02</v>
      </c>
      <c r="N9754" s="21">
        <f>(sales[[#This Row],[Price]]*sales[[#This Row],[Qty]])-(sales[[#This Row],[Discount_Amt]]*sales[[#This Row],[Qty]])</f>
        <v>1273.02</v>
      </c>
    </row>
    <row r="9755" spans="2:14" x14ac:dyDescent="0.35">
      <c r="B9755" s="7">
        <v>2033753</v>
      </c>
      <c r="C9755" s="1" t="s">
        <v>12</v>
      </c>
      <c r="D9755" s="1" t="s">
        <v>30</v>
      </c>
      <c r="E9755" s="1" t="s">
        <v>39</v>
      </c>
      <c r="F9755" s="1" t="s">
        <v>518</v>
      </c>
      <c r="G9755" s="3">
        <v>45482</v>
      </c>
      <c r="H9755" s="3">
        <v>45487</v>
      </c>
      <c r="I9755" s="6">
        <v>1700</v>
      </c>
      <c r="J9755" s="1">
        <v>2</v>
      </c>
      <c r="K9755" s="4">
        <v>0.06</v>
      </c>
      <c r="L9755" s="6">
        <f t="shared" si="306"/>
        <v>102</v>
      </c>
      <c r="M9755" s="8">
        <f t="shared" si="307"/>
        <v>3298</v>
      </c>
      <c r="N9755" s="21">
        <f>(sales[[#This Row],[Price]]*sales[[#This Row],[Qty]])-(sales[[#This Row],[Discount_Amt]]*sales[[#This Row],[Qty]])</f>
        <v>3196</v>
      </c>
    </row>
    <row r="9756" spans="2:14" hidden="1" x14ac:dyDescent="0.35">
      <c r="B9756" s="7">
        <v>2033754</v>
      </c>
      <c r="C9756" s="1" t="s">
        <v>13</v>
      </c>
      <c r="D9756" s="1" t="s">
        <v>27</v>
      </c>
      <c r="E9756" s="1" t="s">
        <v>40</v>
      </c>
      <c r="F9756" s="1" t="s">
        <v>519</v>
      </c>
      <c r="G9756" s="3">
        <v>45482</v>
      </c>
      <c r="H9756" s="3">
        <v>45483</v>
      </c>
      <c r="I9756" s="6">
        <v>55000</v>
      </c>
      <c r="J9756" s="1">
        <v>3</v>
      </c>
      <c r="K9756" s="4">
        <v>0.15</v>
      </c>
      <c r="L9756" s="6">
        <f t="shared" si="306"/>
        <v>8250</v>
      </c>
      <c r="M9756" s="8">
        <f t="shared" si="307"/>
        <v>156750</v>
      </c>
      <c r="N9756" s="21">
        <f>(sales[[#This Row],[Price]]*sales[[#This Row],[Qty]])-(sales[[#This Row],[Discount_Amt]]*sales[[#This Row],[Qty]])</f>
        <v>140250</v>
      </c>
    </row>
    <row r="9757" spans="2:14" hidden="1" x14ac:dyDescent="0.35">
      <c r="B9757" s="7">
        <v>2033755</v>
      </c>
      <c r="C9757" s="1" t="s">
        <v>14</v>
      </c>
      <c r="D9757" s="1" t="s">
        <v>28</v>
      </c>
      <c r="E9757" s="1" t="s">
        <v>41</v>
      </c>
      <c r="F9757" s="1" t="s">
        <v>521</v>
      </c>
      <c r="G9757" s="3">
        <v>45482</v>
      </c>
      <c r="H9757" s="3">
        <v>45490</v>
      </c>
      <c r="I9757" s="6">
        <v>57999</v>
      </c>
      <c r="J9757" s="1">
        <v>2</v>
      </c>
      <c r="K9757" s="4">
        <v>0.02</v>
      </c>
      <c r="L9757" s="6">
        <f t="shared" si="306"/>
        <v>1159.98</v>
      </c>
      <c r="M9757" s="8">
        <f t="shared" si="307"/>
        <v>114838.02</v>
      </c>
      <c r="N9757" s="21">
        <f>(sales[[#This Row],[Price]]*sales[[#This Row],[Qty]])-(sales[[#This Row],[Discount_Amt]]*sales[[#This Row],[Qty]])</f>
        <v>113678.04</v>
      </c>
    </row>
    <row r="9758" spans="2:14" hidden="1" x14ac:dyDescent="0.35">
      <c r="B9758" s="7">
        <v>2033756</v>
      </c>
      <c r="C9758" s="1" t="s">
        <v>15</v>
      </c>
      <c r="D9758" s="1" t="s">
        <v>29</v>
      </c>
      <c r="E9758" s="1" t="s">
        <v>42</v>
      </c>
      <c r="F9758" s="1" t="s">
        <v>520</v>
      </c>
      <c r="G9758" s="3">
        <v>45482</v>
      </c>
      <c r="H9758" s="3">
        <v>45484</v>
      </c>
      <c r="I9758" s="6">
        <v>1399</v>
      </c>
      <c r="J9758" s="1">
        <v>7</v>
      </c>
      <c r="K9758" s="4">
        <v>0.02</v>
      </c>
      <c r="L9758" s="6">
        <f t="shared" si="306"/>
        <v>27.98</v>
      </c>
      <c r="M9758" s="8">
        <f t="shared" si="307"/>
        <v>9765.02</v>
      </c>
      <c r="N9758" s="21">
        <f>(sales[[#This Row],[Price]]*sales[[#This Row],[Qty]])-(sales[[#This Row],[Discount_Amt]]*sales[[#This Row],[Qty]])</f>
        <v>9597.14</v>
      </c>
    </row>
    <row r="9759" spans="2:14" hidden="1" x14ac:dyDescent="0.35">
      <c r="B9759" s="7">
        <v>2033757</v>
      </c>
      <c r="C9759" s="1" t="s">
        <v>16</v>
      </c>
      <c r="D9759" s="1" t="s">
        <v>25</v>
      </c>
      <c r="E9759" s="1" t="s">
        <v>43</v>
      </c>
      <c r="F9759" s="1" t="s">
        <v>518</v>
      </c>
      <c r="G9759" s="3">
        <v>45482</v>
      </c>
      <c r="H9759" s="3">
        <v>45485</v>
      </c>
      <c r="I9759" s="6">
        <v>999</v>
      </c>
      <c r="J9759" s="1">
        <v>2</v>
      </c>
      <c r="K9759" s="4">
        <v>0.02</v>
      </c>
      <c r="L9759" s="6">
        <f t="shared" si="306"/>
        <v>19.98</v>
      </c>
      <c r="M9759" s="8">
        <f t="shared" si="307"/>
        <v>1978.02</v>
      </c>
      <c r="N9759" s="21">
        <f>(sales[[#This Row],[Price]]*sales[[#This Row],[Qty]])-(sales[[#This Row],[Discount_Amt]]*sales[[#This Row],[Qty]])</f>
        <v>1958.04</v>
      </c>
    </row>
    <row r="9760" spans="2:14" x14ac:dyDescent="0.35">
      <c r="B9760" s="7">
        <v>2033758</v>
      </c>
      <c r="C9760" s="1" t="s">
        <v>17</v>
      </c>
      <c r="D9760" s="1" t="s">
        <v>26</v>
      </c>
      <c r="E9760" s="1" t="s">
        <v>44</v>
      </c>
      <c r="F9760" s="1" t="s">
        <v>519</v>
      </c>
      <c r="G9760" s="3">
        <v>45482</v>
      </c>
      <c r="H9760" s="3">
        <v>45487</v>
      </c>
      <c r="I9760" s="6">
        <v>2099</v>
      </c>
      <c r="J9760" s="1">
        <v>1</v>
      </c>
      <c r="K9760" s="4">
        <v>0.02</v>
      </c>
      <c r="L9760" s="6">
        <f t="shared" si="306"/>
        <v>41.980000000000004</v>
      </c>
      <c r="M9760" s="8">
        <f t="shared" si="307"/>
        <v>2057.02</v>
      </c>
      <c r="N9760" s="21">
        <f>(sales[[#This Row],[Price]]*sales[[#This Row],[Qty]])-(sales[[#This Row],[Discount_Amt]]*sales[[#This Row],[Qty]])</f>
        <v>2057.02</v>
      </c>
    </row>
    <row r="9761" spans="2:14" hidden="1" x14ac:dyDescent="0.35">
      <c r="B9761" s="7">
        <v>2033759</v>
      </c>
      <c r="C9761" s="1" t="s">
        <v>18</v>
      </c>
      <c r="D9761" s="1" t="s">
        <v>27</v>
      </c>
      <c r="E9761" s="1" t="s">
        <v>45</v>
      </c>
      <c r="F9761" s="1" t="s">
        <v>520</v>
      </c>
      <c r="G9761" s="3">
        <v>45482</v>
      </c>
      <c r="H9761" s="3">
        <v>45483</v>
      </c>
      <c r="I9761" s="6">
        <v>11000</v>
      </c>
      <c r="J9761" s="1">
        <v>1</v>
      </c>
      <c r="K9761" s="4">
        <v>0.02</v>
      </c>
      <c r="L9761" s="6">
        <f t="shared" si="306"/>
        <v>220</v>
      </c>
      <c r="M9761" s="8">
        <f t="shared" si="307"/>
        <v>10780</v>
      </c>
      <c r="N9761" s="21">
        <f>(sales[[#This Row],[Price]]*sales[[#This Row],[Qty]])-(sales[[#This Row],[Discount_Amt]]*sales[[#This Row],[Qty]])</f>
        <v>10780</v>
      </c>
    </row>
    <row r="9762" spans="2:14" hidden="1" x14ac:dyDescent="0.35">
      <c r="B9762" s="7">
        <v>2033760</v>
      </c>
      <c r="C9762" s="1" t="s">
        <v>19</v>
      </c>
      <c r="D9762" s="1" t="s">
        <v>28</v>
      </c>
      <c r="E9762" s="1" t="s">
        <v>46</v>
      </c>
      <c r="F9762" s="1" t="s">
        <v>521</v>
      </c>
      <c r="G9762" s="3">
        <v>45482</v>
      </c>
      <c r="H9762" s="3">
        <v>45490</v>
      </c>
      <c r="I9762" s="6">
        <v>800</v>
      </c>
      <c r="J9762" s="1">
        <v>1</v>
      </c>
      <c r="K9762" s="4">
        <v>0.02</v>
      </c>
      <c r="L9762" s="6">
        <f t="shared" si="306"/>
        <v>16</v>
      </c>
      <c r="M9762" s="8">
        <f t="shared" si="307"/>
        <v>784</v>
      </c>
      <c r="N9762" s="21">
        <f>(sales[[#This Row],[Price]]*sales[[#This Row],[Qty]])-(sales[[#This Row],[Discount_Amt]]*sales[[#This Row],[Qty]])</f>
        <v>784</v>
      </c>
    </row>
    <row r="9763" spans="2:14" hidden="1" x14ac:dyDescent="0.35">
      <c r="B9763" s="7">
        <v>2033761</v>
      </c>
      <c r="C9763" s="1" t="s">
        <v>20</v>
      </c>
      <c r="D9763" s="1" t="s">
        <v>29</v>
      </c>
      <c r="E9763" s="1" t="s">
        <v>47</v>
      </c>
      <c r="F9763" s="1" t="s">
        <v>518</v>
      </c>
      <c r="G9763" s="3">
        <v>45482</v>
      </c>
      <c r="H9763" s="3">
        <v>45484</v>
      </c>
      <c r="I9763" s="6">
        <v>5500</v>
      </c>
      <c r="J9763" s="1">
        <v>2</v>
      </c>
      <c r="K9763" s="4">
        <v>0.02</v>
      </c>
      <c r="L9763" s="6">
        <f t="shared" si="306"/>
        <v>110</v>
      </c>
      <c r="M9763" s="8">
        <f t="shared" si="307"/>
        <v>10890</v>
      </c>
      <c r="N9763" s="21">
        <f>(sales[[#This Row],[Price]]*sales[[#This Row],[Qty]])-(sales[[#This Row],[Discount_Amt]]*sales[[#This Row],[Qty]])</f>
        <v>10780</v>
      </c>
    </row>
    <row r="9764" spans="2:14" hidden="1" x14ac:dyDescent="0.35">
      <c r="B9764" s="7">
        <v>2033762</v>
      </c>
      <c r="C9764" s="1" t="s">
        <v>21</v>
      </c>
      <c r="D9764" s="1" t="s">
        <v>25</v>
      </c>
      <c r="E9764" s="1" t="s">
        <v>48</v>
      </c>
      <c r="F9764" s="1" t="s">
        <v>518</v>
      </c>
      <c r="G9764" s="3">
        <v>45482</v>
      </c>
      <c r="H9764" s="3">
        <v>45485</v>
      </c>
      <c r="I9764" s="6">
        <v>1350</v>
      </c>
      <c r="J9764" s="1">
        <v>1</v>
      </c>
      <c r="K9764" s="4">
        <v>0.02</v>
      </c>
      <c r="L9764" s="6">
        <f t="shared" si="306"/>
        <v>27</v>
      </c>
      <c r="M9764" s="8">
        <f t="shared" si="307"/>
        <v>1323</v>
      </c>
      <c r="N9764" s="21">
        <f>(sales[[#This Row],[Price]]*sales[[#This Row],[Qty]])-(sales[[#This Row],[Discount_Amt]]*sales[[#This Row],[Qty]])</f>
        <v>1323</v>
      </c>
    </row>
    <row r="9765" spans="2:14" hidden="1" x14ac:dyDescent="0.35">
      <c r="B9765" s="7">
        <v>2033763</v>
      </c>
      <c r="C9765" s="1" t="s">
        <v>22</v>
      </c>
      <c r="D9765" s="1" t="s">
        <v>26</v>
      </c>
      <c r="E9765" s="1" t="s">
        <v>49</v>
      </c>
      <c r="F9765" s="1" t="s">
        <v>519</v>
      </c>
      <c r="G9765" s="3">
        <v>45482</v>
      </c>
      <c r="H9765" s="3">
        <v>45487</v>
      </c>
      <c r="I9765" s="6">
        <v>4500</v>
      </c>
      <c r="J9765" s="1">
        <v>2</v>
      </c>
      <c r="K9765" s="4">
        <v>7.0000000000000007E-2</v>
      </c>
      <c r="L9765" s="6">
        <f t="shared" si="306"/>
        <v>315.00000000000006</v>
      </c>
      <c r="M9765" s="8">
        <f t="shared" si="307"/>
        <v>8685</v>
      </c>
      <c r="N9765" s="21">
        <f>(sales[[#This Row],[Price]]*sales[[#This Row],[Qty]])-(sales[[#This Row],[Discount_Amt]]*sales[[#This Row],[Qty]])</f>
        <v>8370</v>
      </c>
    </row>
    <row r="9766" spans="2:14" hidden="1" x14ac:dyDescent="0.35">
      <c r="B9766" s="7">
        <v>2033764</v>
      </c>
      <c r="C9766" s="1" t="s">
        <v>23</v>
      </c>
      <c r="D9766" s="1" t="s">
        <v>27</v>
      </c>
      <c r="E9766" s="1" t="s">
        <v>50</v>
      </c>
      <c r="F9766" s="1" t="s">
        <v>521</v>
      </c>
      <c r="G9766" s="3">
        <v>45482</v>
      </c>
      <c r="H9766" s="3">
        <v>45483</v>
      </c>
      <c r="I9766" s="6">
        <v>2350</v>
      </c>
      <c r="J9766" s="1">
        <v>7</v>
      </c>
      <c r="K9766" s="4">
        <v>0.03</v>
      </c>
      <c r="L9766" s="6">
        <f t="shared" si="306"/>
        <v>70.5</v>
      </c>
      <c r="M9766" s="8">
        <f t="shared" si="307"/>
        <v>16379.5</v>
      </c>
      <c r="N9766" s="21">
        <f>(sales[[#This Row],[Price]]*sales[[#This Row],[Qty]])-(sales[[#This Row],[Discount_Amt]]*sales[[#This Row],[Qty]])</f>
        <v>15956.5</v>
      </c>
    </row>
    <row r="9767" spans="2:14" hidden="1" x14ac:dyDescent="0.35">
      <c r="B9767" s="7">
        <v>2033765</v>
      </c>
      <c r="C9767" s="1" t="s">
        <v>24</v>
      </c>
      <c r="D9767" s="1" t="s">
        <v>28</v>
      </c>
      <c r="E9767" s="1" t="s">
        <v>51</v>
      </c>
      <c r="F9767" s="1" t="s">
        <v>520</v>
      </c>
      <c r="G9767" s="3">
        <v>45482</v>
      </c>
      <c r="H9767" s="3">
        <v>45490</v>
      </c>
      <c r="I9767" s="6">
        <v>90</v>
      </c>
      <c r="J9767" s="1">
        <v>2</v>
      </c>
      <c r="K9767" s="4">
        <v>0.08</v>
      </c>
      <c r="L9767" s="6">
        <f t="shared" si="306"/>
        <v>7.2</v>
      </c>
      <c r="M9767" s="8">
        <f t="shared" si="307"/>
        <v>172.8</v>
      </c>
      <c r="N9767" s="21">
        <f>(sales[[#This Row],[Price]]*sales[[#This Row],[Qty]])-(sales[[#This Row],[Discount_Amt]]*sales[[#This Row],[Qty]])</f>
        <v>165.6</v>
      </c>
    </row>
    <row r="9768" spans="2:14" hidden="1" x14ac:dyDescent="0.35">
      <c r="B9768" s="7">
        <v>2033766</v>
      </c>
      <c r="C9768" s="1" t="s">
        <v>4</v>
      </c>
      <c r="D9768" s="1" t="s">
        <v>29</v>
      </c>
      <c r="E9768" s="1" t="s">
        <v>506</v>
      </c>
      <c r="F9768" s="1" t="s">
        <v>518</v>
      </c>
      <c r="G9768" s="3">
        <v>45482</v>
      </c>
      <c r="H9768" s="3">
        <v>45484</v>
      </c>
      <c r="I9768" s="6">
        <v>280</v>
      </c>
      <c r="J9768" s="1">
        <v>2</v>
      </c>
      <c r="K9768" s="4">
        <v>0.05</v>
      </c>
      <c r="L9768" s="6">
        <f t="shared" si="306"/>
        <v>14</v>
      </c>
      <c r="M9768" s="8">
        <f t="shared" si="307"/>
        <v>546</v>
      </c>
      <c r="N9768" s="21">
        <f>(sales[[#This Row],[Price]]*sales[[#This Row],[Qty]])-(sales[[#This Row],[Discount_Amt]]*sales[[#This Row],[Qty]])</f>
        <v>532</v>
      </c>
    </row>
    <row r="9769" spans="2:14" hidden="1" x14ac:dyDescent="0.35">
      <c r="B9769" s="7">
        <v>2033767</v>
      </c>
      <c r="C9769" s="1" t="s">
        <v>5</v>
      </c>
      <c r="D9769" s="1" t="s">
        <v>25</v>
      </c>
      <c r="E9769" s="1" t="s">
        <v>507</v>
      </c>
      <c r="F9769" s="1" t="s">
        <v>519</v>
      </c>
      <c r="G9769" s="3">
        <v>45482</v>
      </c>
      <c r="H9769" s="3">
        <v>45485</v>
      </c>
      <c r="I9769" s="6">
        <v>70</v>
      </c>
      <c r="J9769" s="1">
        <v>1</v>
      </c>
      <c r="K9769" s="4">
        <v>0.05</v>
      </c>
      <c r="L9769" s="6">
        <f t="shared" si="306"/>
        <v>3.5</v>
      </c>
      <c r="M9769" s="8">
        <f t="shared" si="307"/>
        <v>66.5</v>
      </c>
      <c r="N9769" s="21">
        <f>(sales[[#This Row],[Price]]*sales[[#This Row],[Qty]])-(sales[[#This Row],[Discount_Amt]]*sales[[#This Row],[Qty]])</f>
        <v>66.5</v>
      </c>
    </row>
    <row r="9770" spans="2:14" hidden="1" x14ac:dyDescent="0.35">
      <c r="B9770" s="7">
        <v>2033768</v>
      </c>
      <c r="C9770" s="1" t="s">
        <v>6</v>
      </c>
      <c r="D9770" s="1" t="s">
        <v>495</v>
      </c>
      <c r="E9770" s="1" t="s">
        <v>508</v>
      </c>
      <c r="F9770" s="1" t="s">
        <v>520</v>
      </c>
      <c r="G9770" s="3">
        <v>45482</v>
      </c>
      <c r="H9770" s="3">
        <v>45487</v>
      </c>
      <c r="I9770" s="6">
        <v>230</v>
      </c>
      <c r="J9770" s="1">
        <v>2</v>
      </c>
      <c r="K9770" s="4">
        <v>0.05</v>
      </c>
      <c r="L9770" s="6">
        <f t="shared" si="306"/>
        <v>11.5</v>
      </c>
      <c r="M9770" s="8">
        <f t="shared" si="307"/>
        <v>448.5</v>
      </c>
      <c r="N9770" s="21">
        <f>(sales[[#This Row],[Price]]*sales[[#This Row],[Qty]])-(sales[[#This Row],[Discount_Amt]]*sales[[#This Row],[Qty]])</f>
        <v>437</v>
      </c>
    </row>
    <row r="9771" spans="2:14" hidden="1" x14ac:dyDescent="0.35">
      <c r="B9771" s="7">
        <v>2033769</v>
      </c>
      <c r="C9771" s="1" t="s">
        <v>7</v>
      </c>
      <c r="D9771" s="1" t="s">
        <v>25</v>
      </c>
      <c r="E9771" s="1" t="s">
        <v>31</v>
      </c>
      <c r="F9771" s="1" t="s">
        <v>521</v>
      </c>
      <c r="G9771" s="3">
        <v>45482</v>
      </c>
      <c r="H9771" s="3">
        <v>45483</v>
      </c>
      <c r="I9771" s="6">
        <v>7999</v>
      </c>
      <c r="J9771" s="1">
        <v>4</v>
      </c>
      <c r="K9771" s="4">
        <v>0.05</v>
      </c>
      <c r="L9771" s="6">
        <f t="shared" si="306"/>
        <v>399.95000000000005</v>
      </c>
      <c r="M9771" s="8">
        <f t="shared" si="307"/>
        <v>31596.05</v>
      </c>
      <c r="N9771" s="21">
        <f>(sales[[#This Row],[Price]]*sales[[#This Row],[Qty]])-(sales[[#This Row],[Discount_Amt]]*sales[[#This Row],[Qty]])</f>
        <v>30396.2</v>
      </c>
    </row>
    <row r="9772" spans="2:14" x14ac:dyDescent="0.35">
      <c r="B9772" s="7">
        <v>2033770</v>
      </c>
      <c r="C9772" s="1" t="s">
        <v>10</v>
      </c>
      <c r="D9772" s="1" t="s">
        <v>26</v>
      </c>
      <c r="E9772" s="1" t="s">
        <v>32</v>
      </c>
      <c r="F9772" s="1" t="s">
        <v>518</v>
      </c>
      <c r="G9772" s="3">
        <v>45482</v>
      </c>
      <c r="H9772" s="3">
        <v>45490</v>
      </c>
      <c r="I9772" s="6">
        <v>850</v>
      </c>
      <c r="J9772" s="1">
        <v>3</v>
      </c>
      <c r="K9772" s="4">
        <v>0.03</v>
      </c>
      <c r="L9772" s="6">
        <f t="shared" si="306"/>
        <v>25.5</v>
      </c>
      <c r="M9772" s="8">
        <f t="shared" si="307"/>
        <v>2524.5</v>
      </c>
      <c r="N9772" s="21">
        <f>(sales[[#This Row],[Price]]*sales[[#This Row],[Qty]])-(sales[[#This Row],[Discount_Amt]]*sales[[#This Row],[Qty]])</f>
        <v>2473.5</v>
      </c>
    </row>
    <row r="9773" spans="2:14" hidden="1" x14ac:dyDescent="0.35">
      <c r="B9773" s="7">
        <v>2033771</v>
      </c>
      <c r="C9773" s="1" t="s">
        <v>8</v>
      </c>
      <c r="D9773" s="1" t="s">
        <v>27</v>
      </c>
      <c r="E9773" s="1" t="s">
        <v>38</v>
      </c>
      <c r="F9773" s="1" t="s">
        <v>518</v>
      </c>
      <c r="G9773" s="3">
        <v>45482</v>
      </c>
      <c r="H9773" s="3">
        <v>45484</v>
      </c>
      <c r="I9773" s="6">
        <v>65000</v>
      </c>
      <c r="J9773" s="1">
        <v>2</v>
      </c>
      <c r="K9773" s="4">
        <v>0.1</v>
      </c>
      <c r="L9773" s="6">
        <f t="shared" si="306"/>
        <v>6500</v>
      </c>
      <c r="M9773" s="8">
        <f t="shared" si="307"/>
        <v>123500</v>
      </c>
      <c r="N9773" s="21">
        <f>(sales[[#This Row],[Price]]*sales[[#This Row],[Qty]])-(sales[[#This Row],[Discount_Amt]]*sales[[#This Row],[Qty]])</f>
        <v>117000</v>
      </c>
    </row>
    <row r="9774" spans="2:14" hidden="1" x14ac:dyDescent="0.35">
      <c r="B9774" s="7">
        <v>2033772</v>
      </c>
      <c r="C9774" s="1" t="s">
        <v>9</v>
      </c>
      <c r="D9774" s="1" t="s">
        <v>28</v>
      </c>
      <c r="E9774" s="1" t="s">
        <v>33</v>
      </c>
      <c r="F9774" s="1" t="s">
        <v>519</v>
      </c>
      <c r="G9774" s="3">
        <v>45482</v>
      </c>
      <c r="H9774" s="3">
        <v>45485</v>
      </c>
      <c r="I9774" s="6">
        <v>450</v>
      </c>
      <c r="J9774" s="1">
        <v>1</v>
      </c>
      <c r="K9774" s="4">
        <v>0.05</v>
      </c>
      <c r="L9774" s="6">
        <f t="shared" ref="L9774:L9837" si="308">I9774*K9774</f>
        <v>22.5</v>
      </c>
      <c r="M9774" s="8">
        <f t="shared" ref="M9774:M9837" si="309">I9774*J9774-L9774</f>
        <v>427.5</v>
      </c>
      <c r="N9774" s="21">
        <f>(sales[[#This Row],[Price]]*sales[[#This Row],[Qty]])-(sales[[#This Row],[Discount_Amt]]*sales[[#This Row],[Qty]])</f>
        <v>427.5</v>
      </c>
    </row>
    <row r="9775" spans="2:14" x14ac:dyDescent="0.35">
      <c r="B9775" s="7">
        <v>2033773</v>
      </c>
      <c r="C9775" s="1" t="s">
        <v>11</v>
      </c>
      <c r="D9775" s="1" t="s">
        <v>29</v>
      </c>
      <c r="E9775" s="1" t="s">
        <v>34</v>
      </c>
      <c r="F9775" s="1" t="s">
        <v>521</v>
      </c>
      <c r="G9775" s="3">
        <v>45482</v>
      </c>
      <c r="H9775" s="3">
        <v>45487</v>
      </c>
      <c r="I9775" s="6">
        <v>1299</v>
      </c>
      <c r="J9775" s="1">
        <v>1</v>
      </c>
      <c r="K9775" s="4">
        <v>0.05</v>
      </c>
      <c r="L9775" s="6">
        <f t="shared" si="308"/>
        <v>64.95</v>
      </c>
      <c r="M9775" s="8">
        <f t="shared" si="309"/>
        <v>1234.05</v>
      </c>
      <c r="N9775" s="21">
        <f>(sales[[#This Row],[Price]]*sales[[#This Row],[Qty]])-(sales[[#This Row],[Discount_Amt]]*sales[[#This Row],[Qty]])</f>
        <v>1234.05</v>
      </c>
    </row>
    <row r="9776" spans="2:14" x14ac:dyDescent="0.35">
      <c r="B9776" s="7">
        <v>2033774</v>
      </c>
      <c r="C9776" s="1" t="s">
        <v>12</v>
      </c>
      <c r="D9776" s="1" t="s">
        <v>25</v>
      </c>
      <c r="E9776" s="1" t="s">
        <v>35</v>
      </c>
      <c r="F9776" s="1" t="s">
        <v>520</v>
      </c>
      <c r="G9776" s="3">
        <v>45482</v>
      </c>
      <c r="H9776" s="3">
        <v>45483</v>
      </c>
      <c r="I9776" s="6">
        <v>1700</v>
      </c>
      <c r="J9776" s="1">
        <v>2</v>
      </c>
      <c r="K9776" s="4">
        <v>0.02</v>
      </c>
      <c r="L9776" s="6">
        <f t="shared" si="308"/>
        <v>34</v>
      </c>
      <c r="M9776" s="8">
        <f t="shared" si="309"/>
        <v>3366</v>
      </c>
      <c r="N9776" s="21">
        <f>(sales[[#This Row],[Price]]*sales[[#This Row],[Qty]])-(sales[[#This Row],[Discount_Amt]]*sales[[#This Row],[Qty]])</f>
        <v>3332</v>
      </c>
    </row>
    <row r="9777" spans="2:14" hidden="1" x14ac:dyDescent="0.35">
      <c r="B9777" s="7">
        <v>2033775</v>
      </c>
      <c r="C9777" s="1" t="s">
        <v>13</v>
      </c>
      <c r="D9777" s="1" t="s">
        <v>30</v>
      </c>
      <c r="E9777" s="1" t="s">
        <v>36</v>
      </c>
      <c r="F9777" s="1" t="s">
        <v>518</v>
      </c>
      <c r="G9777" s="3">
        <v>45482</v>
      </c>
      <c r="H9777" s="3">
        <v>45490</v>
      </c>
      <c r="I9777" s="6">
        <v>55000</v>
      </c>
      <c r="J9777" s="1">
        <v>1</v>
      </c>
      <c r="K9777" s="4">
        <v>0.06</v>
      </c>
      <c r="L9777" s="6">
        <f t="shared" si="308"/>
        <v>3300</v>
      </c>
      <c r="M9777" s="8">
        <f t="shared" si="309"/>
        <v>51700</v>
      </c>
      <c r="N9777" s="21">
        <f>(sales[[#This Row],[Price]]*sales[[#This Row],[Qty]])-(sales[[#This Row],[Discount_Amt]]*sales[[#This Row],[Qty]])</f>
        <v>51700</v>
      </c>
    </row>
    <row r="9778" spans="2:14" hidden="1" x14ac:dyDescent="0.35">
      <c r="B9778" s="7">
        <v>2033776</v>
      </c>
      <c r="C9778" s="1" t="s">
        <v>14</v>
      </c>
      <c r="D9778" s="1" t="s">
        <v>27</v>
      </c>
      <c r="E9778" s="1" t="s">
        <v>37</v>
      </c>
      <c r="F9778" s="1" t="s">
        <v>519</v>
      </c>
      <c r="G9778" s="3">
        <v>45482</v>
      </c>
      <c r="H9778" s="3">
        <v>45484</v>
      </c>
      <c r="I9778" s="6">
        <v>57999</v>
      </c>
      <c r="J9778" s="1">
        <v>3</v>
      </c>
      <c r="K9778" s="4">
        <v>0.15</v>
      </c>
      <c r="L9778" s="6">
        <f t="shared" si="308"/>
        <v>8699.85</v>
      </c>
      <c r="M9778" s="8">
        <f t="shared" si="309"/>
        <v>165297.15</v>
      </c>
      <c r="N9778" s="21">
        <f>(sales[[#This Row],[Price]]*sales[[#This Row],[Qty]])-(sales[[#This Row],[Discount_Amt]]*sales[[#This Row],[Qty]])</f>
        <v>147897.45000000001</v>
      </c>
    </row>
    <row r="9779" spans="2:14" hidden="1" x14ac:dyDescent="0.35">
      <c r="B9779" s="7">
        <v>2033777</v>
      </c>
      <c r="C9779" s="1" t="s">
        <v>15</v>
      </c>
      <c r="D9779" s="1" t="s">
        <v>28</v>
      </c>
      <c r="E9779" s="1" t="s">
        <v>39</v>
      </c>
      <c r="F9779" s="1" t="s">
        <v>520</v>
      </c>
      <c r="G9779" s="3">
        <v>45482</v>
      </c>
      <c r="H9779" s="3">
        <v>45485</v>
      </c>
      <c r="I9779" s="6">
        <v>1399</v>
      </c>
      <c r="J9779" s="1">
        <v>2</v>
      </c>
      <c r="K9779" s="4">
        <v>0.02</v>
      </c>
      <c r="L9779" s="6">
        <f t="shared" si="308"/>
        <v>27.98</v>
      </c>
      <c r="M9779" s="8">
        <f t="shared" si="309"/>
        <v>2770.02</v>
      </c>
      <c r="N9779" s="21">
        <f>(sales[[#This Row],[Price]]*sales[[#This Row],[Qty]])-(sales[[#This Row],[Discount_Amt]]*sales[[#This Row],[Qty]])</f>
        <v>2742.04</v>
      </c>
    </row>
    <row r="9780" spans="2:14" hidden="1" x14ac:dyDescent="0.35">
      <c r="B9780" s="7">
        <v>2033778</v>
      </c>
      <c r="C9780" s="1" t="s">
        <v>16</v>
      </c>
      <c r="D9780" s="1" t="s">
        <v>29</v>
      </c>
      <c r="E9780" s="1" t="s">
        <v>40</v>
      </c>
      <c r="F9780" s="1" t="s">
        <v>521</v>
      </c>
      <c r="G9780" s="3">
        <v>45482</v>
      </c>
      <c r="H9780" s="3">
        <v>45487</v>
      </c>
      <c r="I9780" s="6">
        <v>999</v>
      </c>
      <c r="J9780" s="1">
        <v>1</v>
      </c>
      <c r="K9780" s="4">
        <v>0.02</v>
      </c>
      <c r="L9780" s="6">
        <f t="shared" si="308"/>
        <v>19.98</v>
      </c>
      <c r="M9780" s="8">
        <f t="shared" si="309"/>
        <v>979.02</v>
      </c>
      <c r="N9780" s="21">
        <f>(sales[[#This Row],[Price]]*sales[[#This Row],[Qty]])-(sales[[#This Row],[Discount_Amt]]*sales[[#This Row],[Qty]])</f>
        <v>979.02</v>
      </c>
    </row>
    <row r="9781" spans="2:14" x14ac:dyDescent="0.35">
      <c r="B9781" s="7">
        <v>2033779</v>
      </c>
      <c r="C9781" s="1" t="s">
        <v>17</v>
      </c>
      <c r="D9781" s="1" t="s">
        <v>25</v>
      </c>
      <c r="E9781" s="1" t="s">
        <v>41</v>
      </c>
      <c r="F9781" s="1" t="s">
        <v>518</v>
      </c>
      <c r="G9781" s="3">
        <v>45482</v>
      </c>
      <c r="H9781" s="3">
        <v>45483</v>
      </c>
      <c r="I9781" s="6">
        <v>2099</v>
      </c>
      <c r="J9781" s="1">
        <v>2</v>
      </c>
      <c r="K9781" s="4">
        <v>0.02</v>
      </c>
      <c r="L9781" s="6">
        <f t="shared" si="308"/>
        <v>41.980000000000004</v>
      </c>
      <c r="M9781" s="8">
        <f t="shared" si="309"/>
        <v>4156.0200000000004</v>
      </c>
      <c r="N9781" s="21">
        <f>(sales[[#This Row],[Price]]*sales[[#This Row],[Qty]])-(sales[[#This Row],[Discount_Amt]]*sales[[#This Row],[Qty]])</f>
        <v>4114.04</v>
      </c>
    </row>
    <row r="9782" spans="2:14" hidden="1" x14ac:dyDescent="0.35">
      <c r="B9782" s="7">
        <v>2033780</v>
      </c>
      <c r="C9782" s="1" t="s">
        <v>18</v>
      </c>
      <c r="D9782" s="1" t="s">
        <v>26</v>
      </c>
      <c r="E9782" s="1" t="s">
        <v>42</v>
      </c>
      <c r="F9782" s="1" t="s">
        <v>518</v>
      </c>
      <c r="G9782" s="3">
        <v>45482</v>
      </c>
      <c r="H9782" s="3">
        <v>45490</v>
      </c>
      <c r="I9782" s="6">
        <v>11000</v>
      </c>
      <c r="J9782" s="1">
        <v>1</v>
      </c>
      <c r="K9782" s="4">
        <v>0.02</v>
      </c>
      <c r="L9782" s="6">
        <f t="shared" si="308"/>
        <v>220</v>
      </c>
      <c r="M9782" s="8">
        <f t="shared" si="309"/>
        <v>10780</v>
      </c>
      <c r="N9782" s="21">
        <f>(sales[[#This Row],[Price]]*sales[[#This Row],[Qty]])-(sales[[#This Row],[Discount_Amt]]*sales[[#This Row],[Qty]])</f>
        <v>10780</v>
      </c>
    </row>
    <row r="9783" spans="2:14" hidden="1" x14ac:dyDescent="0.35">
      <c r="B9783" s="7">
        <v>2033781</v>
      </c>
      <c r="C9783" s="1" t="s">
        <v>19</v>
      </c>
      <c r="D9783" s="1" t="s">
        <v>27</v>
      </c>
      <c r="E9783" s="1" t="s">
        <v>43</v>
      </c>
      <c r="F9783" s="1" t="s">
        <v>519</v>
      </c>
      <c r="G9783" s="3">
        <v>45482</v>
      </c>
      <c r="H9783" s="3">
        <v>45484</v>
      </c>
      <c r="I9783" s="6">
        <v>800</v>
      </c>
      <c r="J9783" s="1">
        <v>2</v>
      </c>
      <c r="K9783" s="4">
        <v>0.02</v>
      </c>
      <c r="L9783" s="6">
        <f t="shared" si="308"/>
        <v>16</v>
      </c>
      <c r="M9783" s="8">
        <f t="shared" si="309"/>
        <v>1584</v>
      </c>
      <c r="N9783" s="21">
        <f>(sales[[#This Row],[Price]]*sales[[#This Row],[Qty]])-(sales[[#This Row],[Discount_Amt]]*sales[[#This Row],[Qty]])</f>
        <v>1568</v>
      </c>
    </row>
    <row r="9784" spans="2:14" hidden="1" x14ac:dyDescent="0.35">
      <c r="B9784" s="7">
        <v>2033782</v>
      </c>
      <c r="C9784" s="1" t="s">
        <v>20</v>
      </c>
      <c r="D9784" s="1" t="s">
        <v>28</v>
      </c>
      <c r="E9784" s="1" t="s">
        <v>44</v>
      </c>
      <c r="F9784" s="1" t="s">
        <v>521</v>
      </c>
      <c r="G9784" s="3">
        <v>45482</v>
      </c>
      <c r="H9784" s="3">
        <v>45485</v>
      </c>
      <c r="I9784" s="6">
        <v>5500</v>
      </c>
      <c r="J9784" s="1">
        <v>3</v>
      </c>
      <c r="K9784" s="4">
        <v>0.02</v>
      </c>
      <c r="L9784" s="6">
        <f t="shared" si="308"/>
        <v>110</v>
      </c>
      <c r="M9784" s="8">
        <f t="shared" si="309"/>
        <v>16390</v>
      </c>
      <c r="N9784" s="21">
        <f>(sales[[#This Row],[Price]]*sales[[#This Row],[Qty]])-(sales[[#This Row],[Discount_Amt]]*sales[[#This Row],[Qty]])</f>
        <v>16170</v>
      </c>
    </row>
    <row r="9785" spans="2:14" hidden="1" x14ac:dyDescent="0.35">
      <c r="B9785" s="7">
        <v>2033783</v>
      </c>
      <c r="C9785" s="1" t="s">
        <v>21</v>
      </c>
      <c r="D9785" s="1" t="s">
        <v>29</v>
      </c>
      <c r="E9785" s="1" t="s">
        <v>45</v>
      </c>
      <c r="F9785" s="1" t="s">
        <v>520</v>
      </c>
      <c r="G9785" s="3">
        <v>45482</v>
      </c>
      <c r="H9785" s="3">
        <v>45487</v>
      </c>
      <c r="I9785" s="6">
        <v>1350</v>
      </c>
      <c r="J9785" s="1">
        <v>2</v>
      </c>
      <c r="K9785" s="4">
        <v>0.02</v>
      </c>
      <c r="L9785" s="6">
        <f t="shared" si="308"/>
        <v>27</v>
      </c>
      <c r="M9785" s="8">
        <f t="shared" si="309"/>
        <v>2673</v>
      </c>
      <c r="N9785" s="21">
        <f>(sales[[#This Row],[Price]]*sales[[#This Row],[Qty]])-(sales[[#This Row],[Discount_Amt]]*sales[[#This Row],[Qty]])</f>
        <v>2646</v>
      </c>
    </row>
    <row r="9786" spans="2:14" hidden="1" x14ac:dyDescent="0.35">
      <c r="B9786" s="7">
        <v>2033784</v>
      </c>
      <c r="C9786" s="1" t="s">
        <v>22</v>
      </c>
      <c r="D9786" s="1" t="s">
        <v>25</v>
      </c>
      <c r="E9786" s="1" t="s">
        <v>46</v>
      </c>
      <c r="F9786" s="1" t="s">
        <v>518</v>
      </c>
      <c r="G9786" s="3">
        <v>45482</v>
      </c>
      <c r="H9786" s="3">
        <v>45483</v>
      </c>
      <c r="I9786" s="6">
        <v>4500</v>
      </c>
      <c r="J9786" s="1">
        <v>7</v>
      </c>
      <c r="K9786" s="4">
        <v>0.02</v>
      </c>
      <c r="L9786" s="6">
        <f t="shared" si="308"/>
        <v>90</v>
      </c>
      <c r="M9786" s="8">
        <f t="shared" si="309"/>
        <v>31410</v>
      </c>
      <c r="N9786" s="21">
        <f>(sales[[#This Row],[Price]]*sales[[#This Row],[Qty]])-(sales[[#This Row],[Discount_Amt]]*sales[[#This Row],[Qty]])</f>
        <v>30870</v>
      </c>
    </row>
    <row r="9787" spans="2:14" hidden="1" x14ac:dyDescent="0.35">
      <c r="B9787" s="7">
        <v>2033785</v>
      </c>
      <c r="C9787" s="1" t="s">
        <v>23</v>
      </c>
      <c r="D9787" s="1" t="s">
        <v>26</v>
      </c>
      <c r="E9787" s="1" t="s">
        <v>47</v>
      </c>
      <c r="F9787" s="1" t="s">
        <v>519</v>
      </c>
      <c r="G9787" s="3">
        <v>45482</v>
      </c>
      <c r="H9787" s="3">
        <v>45490</v>
      </c>
      <c r="I9787" s="6">
        <v>2350</v>
      </c>
      <c r="J9787" s="1">
        <v>2</v>
      </c>
      <c r="K9787" s="4">
        <v>7.0000000000000007E-2</v>
      </c>
      <c r="L9787" s="6">
        <f t="shared" si="308"/>
        <v>164.50000000000003</v>
      </c>
      <c r="M9787" s="8">
        <f t="shared" si="309"/>
        <v>4535.5</v>
      </c>
      <c r="N9787" s="21">
        <f>(sales[[#This Row],[Price]]*sales[[#This Row],[Qty]])-(sales[[#This Row],[Discount_Amt]]*sales[[#This Row],[Qty]])</f>
        <v>4371</v>
      </c>
    </row>
    <row r="9788" spans="2:14" hidden="1" x14ac:dyDescent="0.35">
      <c r="B9788" s="7">
        <v>2033786</v>
      </c>
      <c r="C9788" s="1" t="s">
        <v>24</v>
      </c>
      <c r="D9788" s="1" t="s">
        <v>27</v>
      </c>
      <c r="E9788" s="1" t="s">
        <v>48</v>
      </c>
      <c r="F9788" s="1" t="s">
        <v>520</v>
      </c>
      <c r="G9788" s="3">
        <v>45482</v>
      </c>
      <c r="H9788" s="3">
        <v>45484</v>
      </c>
      <c r="I9788" s="6">
        <v>90</v>
      </c>
      <c r="J9788" s="1">
        <v>1</v>
      </c>
      <c r="K9788" s="4">
        <v>0.03</v>
      </c>
      <c r="L9788" s="6">
        <f t="shared" si="308"/>
        <v>2.6999999999999997</v>
      </c>
      <c r="M9788" s="8">
        <f t="shared" si="309"/>
        <v>87.3</v>
      </c>
      <c r="N9788" s="21">
        <f>(sales[[#This Row],[Price]]*sales[[#This Row],[Qty]])-(sales[[#This Row],[Discount_Amt]]*sales[[#This Row],[Qty]])</f>
        <v>87.3</v>
      </c>
    </row>
    <row r="9789" spans="2:14" hidden="1" x14ac:dyDescent="0.35">
      <c r="B9789" s="7">
        <v>2033787</v>
      </c>
      <c r="C9789" s="1" t="s">
        <v>4</v>
      </c>
      <c r="D9789" s="1" t="s">
        <v>28</v>
      </c>
      <c r="E9789" s="1" t="s">
        <v>49</v>
      </c>
      <c r="F9789" s="1" t="s">
        <v>521</v>
      </c>
      <c r="G9789" s="3">
        <v>45482</v>
      </c>
      <c r="H9789" s="3">
        <v>45485</v>
      </c>
      <c r="I9789" s="6">
        <v>280</v>
      </c>
      <c r="J9789" s="1">
        <v>1</v>
      </c>
      <c r="K9789" s="4">
        <v>0.08</v>
      </c>
      <c r="L9789" s="6">
        <f t="shared" si="308"/>
        <v>22.400000000000002</v>
      </c>
      <c r="M9789" s="8">
        <f t="shared" si="309"/>
        <v>257.60000000000002</v>
      </c>
      <c r="N9789" s="21">
        <f>(sales[[#This Row],[Price]]*sales[[#This Row],[Qty]])-(sales[[#This Row],[Discount_Amt]]*sales[[#This Row],[Qty]])</f>
        <v>257.60000000000002</v>
      </c>
    </row>
    <row r="9790" spans="2:14" hidden="1" x14ac:dyDescent="0.35">
      <c r="B9790" s="7">
        <v>2033788</v>
      </c>
      <c r="C9790" s="1" t="s">
        <v>5</v>
      </c>
      <c r="D9790" s="1" t="s">
        <v>29</v>
      </c>
      <c r="E9790" s="1" t="s">
        <v>50</v>
      </c>
      <c r="F9790" s="1" t="s">
        <v>518</v>
      </c>
      <c r="G9790" s="3">
        <v>45482</v>
      </c>
      <c r="H9790" s="3">
        <v>45487</v>
      </c>
      <c r="I9790" s="6">
        <v>70</v>
      </c>
      <c r="J9790" s="1">
        <v>1</v>
      </c>
      <c r="K9790" s="4">
        <v>0.05</v>
      </c>
      <c r="L9790" s="6">
        <f t="shared" si="308"/>
        <v>3.5</v>
      </c>
      <c r="M9790" s="8">
        <f t="shared" si="309"/>
        <v>66.5</v>
      </c>
      <c r="N9790" s="21">
        <f>(sales[[#This Row],[Price]]*sales[[#This Row],[Qty]])-(sales[[#This Row],[Discount_Amt]]*sales[[#This Row],[Qty]])</f>
        <v>66.5</v>
      </c>
    </row>
    <row r="9791" spans="2:14" hidden="1" x14ac:dyDescent="0.35">
      <c r="B9791" s="7">
        <v>2033789</v>
      </c>
      <c r="C9791" s="1" t="s">
        <v>6</v>
      </c>
      <c r="D9791" s="1" t="s">
        <v>25</v>
      </c>
      <c r="E9791" s="1" t="s">
        <v>51</v>
      </c>
      <c r="F9791" s="1" t="s">
        <v>518</v>
      </c>
      <c r="G9791" s="3">
        <v>45482</v>
      </c>
      <c r="H9791" s="3">
        <v>45483</v>
      </c>
      <c r="I9791" s="6">
        <v>230</v>
      </c>
      <c r="J9791" s="1">
        <v>2</v>
      </c>
      <c r="K9791" s="4">
        <v>0.05</v>
      </c>
      <c r="L9791" s="6">
        <f t="shared" si="308"/>
        <v>11.5</v>
      </c>
      <c r="M9791" s="8">
        <f t="shared" si="309"/>
        <v>448.5</v>
      </c>
      <c r="N9791" s="21">
        <f>(sales[[#This Row],[Price]]*sales[[#This Row],[Qty]])-(sales[[#This Row],[Discount_Amt]]*sales[[#This Row],[Qty]])</f>
        <v>437</v>
      </c>
    </row>
    <row r="9792" spans="2:14" hidden="1" x14ac:dyDescent="0.35">
      <c r="B9792" s="7">
        <v>2033790</v>
      </c>
      <c r="C9792" s="1" t="s">
        <v>7</v>
      </c>
      <c r="D9792" s="1" t="s">
        <v>496</v>
      </c>
      <c r="E9792" s="1" t="s">
        <v>506</v>
      </c>
      <c r="F9792" s="1" t="s">
        <v>519</v>
      </c>
      <c r="G9792" s="3">
        <v>45482</v>
      </c>
      <c r="H9792" s="3">
        <v>45490</v>
      </c>
      <c r="I9792" s="6">
        <v>7999</v>
      </c>
      <c r="J9792" s="1">
        <v>1</v>
      </c>
      <c r="K9792" s="4">
        <v>0.05</v>
      </c>
      <c r="L9792" s="6">
        <f t="shared" si="308"/>
        <v>399.95000000000005</v>
      </c>
      <c r="M9792" s="8">
        <f t="shared" si="309"/>
        <v>7599.05</v>
      </c>
      <c r="N9792" s="21">
        <f>(sales[[#This Row],[Price]]*sales[[#This Row],[Qty]])-(sales[[#This Row],[Discount_Amt]]*sales[[#This Row],[Qty]])</f>
        <v>7599.05</v>
      </c>
    </row>
    <row r="9793" spans="2:14" x14ac:dyDescent="0.35">
      <c r="B9793" s="7">
        <v>2033791</v>
      </c>
      <c r="C9793" s="1" t="s">
        <v>10</v>
      </c>
      <c r="D9793" s="1" t="s">
        <v>25</v>
      </c>
      <c r="E9793" s="1" t="s">
        <v>507</v>
      </c>
      <c r="F9793" s="1" t="s">
        <v>521</v>
      </c>
      <c r="G9793" s="3">
        <v>45482</v>
      </c>
      <c r="H9793" s="3">
        <v>45484</v>
      </c>
      <c r="I9793" s="6">
        <v>850</v>
      </c>
      <c r="J9793" s="1">
        <v>2</v>
      </c>
      <c r="K9793" s="4">
        <v>0.05</v>
      </c>
      <c r="L9793" s="6">
        <f t="shared" si="308"/>
        <v>42.5</v>
      </c>
      <c r="M9793" s="8">
        <f t="shared" si="309"/>
        <v>1657.5</v>
      </c>
      <c r="N9793" s="21">
        <f>(sales[[#This Row],[Price]]*sales[[#This Row],[Qty]])-(sales[[#This Row],[Discount_Amt]]*sales[[#This Row],[Qty]])</f>
        <v>1615</v>
      </c>
    </row>
    <row r="9794" spans="2:14" hidden="1" x14ac:dyDescent="0.35">
      <c r="B9794" s="7">
        <v>2033792</v>
      </c>
      <c r="C9794" s="1" t="s">
        <v>8</v>
      </c>
      <c r="D9794" s="1" t="s">
        <v>26</v>
      </c>
      <c r="E9794" s="1" t="s">
        <v>508</v>
      </c>
      <c r="F9794" s="1" t="s">
        <v>520</v>
      </c>
      <c r="G9794" s="3">
        <v>45482</v>
      </c>
      <c r="H9794" s="3">
        <v>45485</v>
      </c>
      <c r="I9794" s="6">
        <v>65000</v>
      </c>
      <c r="J9794" s="1">
        <v>7</v>
      </c>
      <c r="K9794" s="4">
        <v>0.03</v>
      </c>
      <c r="L9794" s="6">
        <f t="shared" si="308"/>
        <v>1950</v>
      </c>
      <c r="M9794" s="8">
        <f t="shared" si="309"/>
        <v>453050</v>
      </c>
      <c r="N9794" s="21">
        <f>(sales[[#This Row],[Price]]*sales[[#This Row],[Qty]])-(sales[[#This Row],[Discount_Amt]]*sales[[#This Row],[Qty]])</f>
        <v>441350</v>
      </c>
    </row>
    <row r="9795" spans="2:14" hidden="1" x14ac:dyDescent="0.35">
      <c r="B9795" s="7">
        <v>2033793</v>
      </c>
      <c r="C9795" s="1" t="s">
        <v>9</v>
      </c>
      <c r="D9795" s="1" t="s">
        <v>27</v>
      </c>
      <c r="E9795" s="1" t="s">
        <v>31</v>
      </c>
      <c r="F9795" s="1" t="s">
        <v>518</v>
      </c>
      <c r="G9795" s="3">
        <v>45482</v>
      </c>
      <c r="H9795" s="3">
        <v>45487</v>
      </c>
      <c r="I9795" s="6">
        <v>450</v>
      </c>
      <c r="J9795" s="1">
        <v>2</v>
      </c>
      <c r="K9795" s="4">
        <v>0.1</v>
      </c>
      <c r="L9795" s="6">
        <f t="shared" si="308"/>
        <v>45</v>
      </c>
      <c r="M9795" s="8">
        <f t="shared" si="309"/>
        <v>855</v>
      </c>
      <c r="N9795" s="21">
        <f>(sales[[#This Row],[Price]]*sales[[#This Row],[Qty]])-(sales[[#This Row],[Discount_Amt]]*sales[[#This Row],[Qty]])</f>
        <v>810</v>
      </c>
    </row>
    <row r="9796" spans="2:14" x14ac:dyDescent="0.35">
      <c r="B9796" s="7">
        <v>2033794</v>
      </c>
      <c r="C9796" s="1" t="s">
        <v>11</v>
      </c>
      <c r="D9796" s="1" t="s">
        <v>28</v>
      </c>
      <c r="E9796" s="1" t="s">
        <v>32</v>
      </c>
      <c r="F9796" s="1" t="s">
        <v>519</v>
      </c>
      <c r="G9796" s="3">
        <v>45482</v>
      </c>
      <c r="H9796" s="3">
        <v>45483</v>
      </c>
      <c r="I9796" s="6">
        <v>1299</v>
      </c>
      <c r="J9796" s="1">
        <v>2</v>
      </c>
      <c r="K9796" s="4">
        <v>0.05</v>
      </c>
      <c r="L9796" s="6">
        <f t="shared" si="308"/>
        <v>64.95</v>
      </c>
      <c r="M9796" s="8">
        <f t="shared" si="309"/>
        <v>2533.0500000000002</v>
      </c>
      <c r="N9796" s="21">
        <f>(sales[[#This Row],[Price]]*sales[[#This Row],[Qty]])-(sales[[#This Row],[Discount_Amt]]*sales[[#This Row],[Qty]])</f>
        <v>2468.1</v>
      </c>
    </row>
    <row r="9797" spans="2:14" x14ac:dyDescent="0.35">
      <c r="B9797" s="7">
        <v>2033795</v>
      </c>
      <c r="C9797" s="1" t="s">
        <v>12</v>
      </c>
      <c r="D9797" s="1" t="s">
        <v>29</v>
      </c>
      <c r="E9797" s="1" t="s">
        <v>38</v>
      </c>
      <c r="F9797" s="1" t="s">
        <v>520</v>
      </c>
      <c r="G9797" s="3">
        <v>45482</v>
      </c>
      <c r="H9797" s="3">
        <v>45490</v>
      </c>
      <c r="I9797" s="6">
        <v>1700</v>
      </c>
      <c r="J9797" s="1">
        <v>1</v>
      </c>
      <c r="K9797" s="4">
        <v>0.05</v>
      </c>
      <c r="L9797" s="6">
        <f t="shared" si="308"/>
        <v>85</v>
      </c>
      <c r="M9797" s="8">
        <f t="shared" si="309"/>
        <v>1615</v>
      </c>
      <c r="N9797" s="21">
        <f>(sales[[#This Row],[Price]]*sales[[#This Row],[Qty]])-(sales[[#This Row],[Discount_Amt]]*sales[[#This Row],[Qty]])</f>
        <v>1615</v>
      </c>
    </row>
    <row r="9798" spans="2:14" hidden="1" x14ac:dyDescent="0.35">
      <c r="B9798" s="7">
        <v>2033796</v>
      </c>
      <c r="C9798" s="1" t="s">
        <v>13</v>
      </c>
      <c r="D9798" s="1" t="s">
        <v>25</v>
      </c>
      <c r="E9798" s="1" t="s">
        <v>33</v>
      </c>
      <c r="F9798" s="1" t="s">
        <v>521</v>
      </c>
      <c r="G9798" s="3">
        <v>45482</v>
      </c>
      <c r="H9798" s="3">
        <v>45484</v>
      </c>
      <c r="I9798" s="6">
        <v>55000</v>
      </c>
      <c r="J9798" s="1">
        <v>2</v>
      </c>
      <c r="K9798" s="4">
        <v>0.02</v>
      </c>
      <c r="L9798" s="6">
        <f t="shared" si="308"/>
        <v>1100</v>
      </c>
      <c r="M9798" s="8">
        <f t="shared" si="309"/>
        <v>108900</v>
      </c>
      <c r="N9798" s="21">
        <f>(sales[[#This Row],[Price]]*sales[[#This Row],[Qty]])-(sales[[#This Row],[Discount_Amt]]*sales[[#This Row],[Qty]])</f>
        <v>107800</v>
      </c>
    </row>
    <row r="9799" spans="2:14" hidden="1" x14ac:dyDescent="0.35">
      <c r="B9799" s="7">
        <v>2033797</v>
      </c>
      <c r="C9799" s="1" t="s">
        <v>14</v>
      </c>
      <c r="D9799" s="1" t="s">
        <v>30</v>
      </c>
      <c r="E9799" s="1" t="s">
        <v>34</v>
      </c>
      <c r="F9799" s="1" t="s">
        <v>518</v>
      </c>
      <c r="G9799" s="3">
        <v>45482</v>
      </c>
      <c r="H9799" s="3">
        <v>45485</v>
      </c>
      <c r="I9799" s="6">
        <v>57999</v>
      </c>
      <c r="J9799" s="1">
        <v>4</v>
      </c>
      <c r="K9799" s="4">
        <v>0.06</v>
      </c>
      <c r="L9799" s="6">
        <f t="shared" si="308"/>
        <v>3479.94</v>
      </c>
      <c r="M9799" s="8">
        <f t="shared" si="309"/>
        <v>228516.06</v>
      </c>
      <c r="N9799" s="21">
        <f>(sales[[#This Row],[Price]]*sales[[#This Row],[Qty]])-(sales[[#This Row],[Discount_Amt]]*sales[[#This Row],[Qty]])</f>
        <v>218076.24</v>
      </c>
    </row>
    <row r="9800" spans="2:14" hidden="1" x14ac:dyDescent="0.35">
      <c r="B9800" s="7">
        <v>2033798</v>
      </c>
      <c r="C9800" s="1" t="s">
        <v>15</v>
      </c>
      <c r="D9800" s="1" t="s">
        <v>27</v>
      </c>
      <c r="E9800" s="1" t="s">
        <v>35</v>
      </c>
      <c r="F9800" s="1" t="s">
        <v>518</v>
      </c>
      <c r="G9800" s="3">
        <v>45482</v>
      </c>
      <c r="H9800" s="3">
        <v>45487</v>
      </c>
      <c r="I9800" s="6">
        <v>1399</v>
      </c>
      <c r="J9800" s="1">
        <v>3</v>
      </c>
      <c r="K9800" s="4">
        <v>0.15</v>
      </c>
      <c r="L9800" s="6">
        <f t="shared" si="308"/>
        <v>209.85</v>
      </c>
      <c r="M9800" s="8">
        <f t="shared" si="309"/>
        <v>3987.15</v>
      </c>
      <c r="N9800" s="21">
        <f>(sales[[#This Row],[Price]]*sales[[#This Row],[Qty]])-(sales[[#This Row],[Discount_Amt]]*sales[[#This Row],[Qty]])</f>
        <v>3567.45</v>
      </c>
    </row>
    <row r="9801" spans="2:14" hidden="1" x14ac:dyDescent="0.35">
      <c r="B9801" s="7">
        <v>2033799</v>
      </c>
      <c r="C9801" s="1" t="s">
        <v>16</v>
      </c>
      <c r="D9801" s="1" t="s">
        <v>28</v>
      </c>
      <c r="E9801" s="1" t="s">
        <v>36</v>
      </c>
      <c r="F9801" s="1" t="s">
        <v>519</v>
      </c>
      <c r="G9801" s="3">
        <v>45482</v>
      </c>
      <c r="H9801" s="3">
        <v>45483</v>
      </c>
      <c r="I9801" s="6">
        <v>999</v>
      </c>
      <c r="J9801" s="1">
        <v>2</v>
      </c>
      <c r="K9801" s="4">
        <v>0.02</v>
      </c>
      <c r="L9801" s="6">
        <f t="shared" si="308"/>
        <v>19.98</v>
      </c>
      <c r="M9801" s="8">
        <f t="shared" si="309"/>
        <v>1978.02</v>
      </c>
      <c r="N9801" s="21">
        <f>(sales[[#This Row],[Price]]*sales[[#This Row],[Qty]])-(sales[[#This Row],[Discount_Amt]]*sales[[#This Row],[Qty]])</f>
        <v>1958.04</v>
      </c>
    </row>
    <row r="9802" spans="2:14" x14ac:dyDescent="0.35">
      <c r="B9802" s="7">
        <v>2033800</v>
      </c>
      <c r="C9802" s="1" t="s">
        <v>17</v>
      </c>
      <c r="D9802" s="1" t="s">
        <v>29</v>
      </c>
      <c r="E9802" s="1" t="s">
        <v>37</v>
      </c>
      <c r="F9802" s="1" t="s">
        <v>521</v>
      </c>
      <c r="G9802" s="3">
        <v>45482</v>
      </c>
      <c r="H9802" s="3">
        <v>45490</v>
      </c>
      <c r="I9802" s="6">
        <v>2099</v>
      </c>
      <c r="J9802" s="1">
        <v>1</v>
      </c>
      <c r="K9802" s="4">
        <v>0.02</v>
      </c>
      <c r="L9802" s="6">
        <f t="shared" si="308"/>
        <v>41.980000000000004</v>
      </c>
      <c r="M9802" s="8">
        <f t="shared" si="309"/>
        <v>2057.02</v>
      </c>
      <c r="N9802" s="21">
        <f>(sales[[#This Row],[Price]]*sales[[#This Row],[Qty]])-(sales[[#This Row],[Discount_Amt]]*sales[[#This Row],[Qty]])</f>
        <v>2057.02</v>
      </c>
    </row>
    <row r="9803" spans="2:14" hidden="1" x14ac:dyDescent="0.35">
      <c r="B9803" s="7">
        <v>2033801</v>
      </c>
      <c r="C9803" s="1" t="s">
        <v>18</v>
      </c>
      <c r="D9803" s="1" t="s">
        <v>25</v>
      </c>
      <c r="E9803" s="1" t="s">
        <v>39</v>
      </c>
      <c r="F9803" s="1" t="s">
        <v>520</v>
      </c>
      <c r="G9803" s="3">
        <v>45482</v>
      </c>
      <c r="H9803" s="3">
        <v>45484</v>
      </c>
      <c r="I9803" s="6">
        <v>11000</v>
      </c>
      <c r="J9803" s="1">
        <v>1</v>
      </c>
      <c r="K9803" s="4">
        <v>0.02</v>
      </c>
      <c r="L9803" s="6">
        <f t="shared" si="308"/>
        <v>220</v>
      </c>
      <c r="M9803" s="8">
        <f t="shared" si="309"/>
        <v>10780</v>
      </c>
      <c r="N9803" s="21">
        <f>(sales[[#This Row],[Price]]*sales[[#This Row],[Qty]])-(sales[[#This Row],[Discount_Amt]]*sales[[#This Row],[Qty]])</f>
        <v>10780</v>
      </c>
    </row>
    <row r="9804" spans="2:14" hidden="1" x14ac:dyDescent="0.35">
      <c r="B9804" s="7">
        <v>2033802</v>
      </c>
      <c r="C9804" s="1" t="s">
        <v>19</v>
      </c>
      <c r="D9804" s="1" t="s">
        <v>26</v>
      </c>
      <c r="E9804" s="1" t="s">
        <v>40</v>
      </c>
      <c r="F9804" s="1" t="s">
        <v>518</v>
      </c>
      <c r="G9804" s="3">
        <v>45482</v>
      </c>
      <c r="H9804" s="3">
        <v>45485</v>
      </c>
      <c r="I9804" s="6">
        <v>800</v>
      </c>
      <c r="J9804" s="1">
        <v>2</v>
      </c>
      <c r="K9804" s="4">
        <v>0.02</v>
      </c>
      <c r="L9804" s="6">
        <f t="shared" si="308"/>
        <v>16</v>
      </c>
      <c r="M9804" s="8">
        <f t="shared" si="309"/>
        <v>1584</v>
      </c>
      <c r="N9804" s="21">
        <f>(sales[[#This Row],[Price]]*sales[[#This Row],[Qty]])-(sales[[#This Row],[Discount_Amt]]*sales[[#This Row],[Qty]])</f>
        <v>1568</v>
      </c>
    </row>
    <row r="9805" spans="2:14" hidden="1" x14ac:dyDescent="0.35">
      <c r="B9805" s="7">
        <v>2033803</v>
      </c>
      <c r="C9805" s="1" t="s">
        <v>20</v>
      </c>
      <c r="D9805" s="1" t="s">
        <v>27</v>
      </c>
      <c r="E9805" s="1" t="s">
        <v>41</v>
      </c>
      <c r="F9805" s="1" t="s">
        <v>519</v>
      </c>
      <c r="G9805" s="3">
        <v>45482</v>
      </c>
      <c r="H9805" s="3">
        <v>45487</v>
      </c>
      <c r="I9805" s="6">
        <v>5500</v>
      </c>
      <c r="J9805" s="1">
        <v>1</v>
      </c>
      <c r="K9805" s="4">
        <v>0.02</v>
      </c>
      <c r="L9805" s="6">
        <f t="shared" si="308"/>
        <v>110</v>
      </c>
      <c r="M9805" s="8">
        <f t="shared" si="309"/>
        <v>5390</v>
      </c>
      <c r="N9805" s="21">
        <f>(sales[[#This Row],[Price]]*sales[[#This Row],[Qty]])-(sales[[#This Row],[Discount_Amt]]*sales[[#This Row],[Qty]])</f>
        <v>5390</v>
      </c>
    </row>
    <row r="9806" spans="2:14" hidden="1" x14ac:dyDescent="0.35">
      <c r="B9806" s="7">
        <v>2033804</v>
      </c>
      <c r="C9806" s="1" t="s">
        <v>21</v>
      </c>
      <c r="D9806" s="1" t="s">
        <v>28</v>
      </c>
      <c r="E9806" s="1" t="s">
        <v>42</v>
      </c>
      <c r="F9806" s="1" t="s">
        <v>520</v>
      </c>
      <c r="G9806" s="3">
        <v>45482</v>
      </c>
      <c r="H9806" s="3">
        <v>45483</v>
      </c>
      <c r="I9806" s="6">
        <v>1350</v>
      </c>
      <c r="J9806" s="1">
        <v>3</v>
      </c>
      <c r="K9806" s="4">
        <v>0.02</v>
      </c>
      <c r="L9806" s="6">
        <f t="shared" si="308"/>
        <v>27</v>
      </c>
      <c r="M9806" s="8">
        <f t="shared" si="309"/>
        <v>4023</v>
      </c>
      <c r="N9806" s="21">
        <f>(sales[[#This Row],[Price]]*sales[[#This Row],[Qty]])-(sales[[#This Row],[Discount_Amt]]*sales[[#This Row],[Qty]])</f>
        <v>3969</v>
      </c>
    </row>
    <row r="9807" spans="2:14" hidden="1" x14ac:dyDescent="0.35">
      <c r="B9807" s="7">
        <v>2033805</v>
      </c>
      <c r="C9807" s="1" t="s">
        <v>22</v>
      </c>
      <c r="D9807" s="1" t="s">
        <v>29</v>
      </c>
      <c r="E9807" s="1" t="s">
        <v>43</v>
      </c>
      <c r="F9807" s="1" t="s">
        <v>521</v>
      </c>
      <c r="G9807" s="3">
        <v>45482</v>
      </c>
      <c r="H9807" s="3">
        <v>45490</v>
      </c>
      <c r="I9807" s="6">
        <v>4500</v>
      </c>
      <c r="J9807" s="1">
        <v>2</v>
      </c>
      <c r="K9807" s="4">
        <v>0.02</v>
      </c>
      <c r="L9807" s="6">
        <f t="shared" si="308"/>
        <v>90</v>
      </c>
      <c r="M9807" s="8">
        <f t="shared" si="309"/>
        <v>8910</v>
      </c>
      <c r="N9807" s="21">
        <f>(sales[[#This Row],[Price]]*sales[[#This Row],[Qty]])-(sales[[#This Row],[Discount_Amt]]*sales[[#This Row],[Qty]])</f>
        <v>8820</v>
      </c>
    </row>
    <row r="9808" spans="2:14" hidden="1" x14ac:dyDescent="0.35">
      <c r="B9808" s="7">
        <v>2033806</v>
      </c>
      <c r="C9808" s="1" t="s">
        <v>23</v>
      </c>
      <c r="D9808" s="1" t="s">
        <v>25</v>
      </c>
      <c r="E9808" s="1" t="s">
        <v>44</v>
      </c>
      <c r="F9808" s="1" t="s">
        <v>518</v>
      </c>
      <c r="G9808" s="3">
        <v>45482</v>
      </c>
      <c r="H9808" s="3">
        <v>45484</v>
      </c>
      <c r="I9808" s="6">
        <v>2350</v>
      </c>
      <c r="J9808" s="1">
        <v>1</v>
      </c>
      <c r="K9808" s="4">
        <v>0.02</v>
      </c>
      <c r="L9808" s="6">
        <f t="shared" si="308"/>
        <v>47</v>
      </c>
      <c r="M9808" s="8">
        <f t="shared" si="309"/>
        <v>2303</v>
      </c>
      <c r="N9808" s="21">
        <f>(sales[[#This Row],[Price]]*sales[[#This Row],[Qty]])-(sales[[#This Row],[Discount_Amt]]*sales[[#This Row],[Qty]])</f>
        <v>2303</v>
      </c>
    </row>
    <row r="9809" spans="2:14" hidden="1" x14ac:dyDescent="0.35">
      <c r="B9809" s="7">
        <v>2033807</v>
      </c>
      <c r="C9809" s="1" t="s">
        <v>24</v>
      </c>
      <c r="D9809" s="1" t="s">
        <v>26</v>
      </c>
      <c r="E9809" s="1" t="s">
        <v>45</v>
      </c>
      <c r="F9809" s="1" t="s">
        <v>518</v>
      </c>
      <c r="G9809" s="3">
        <v>45482</v>
      </c>
      <c r="H9809" s="3">
        <v>45485</v>
      </c>
      <c r="I9809" s="6">
        <v>90</v>
      </c>
      <c r="J9809" s="1">
        <v>2</v>
      </c>
      <c r="K9809" s="4">
        <v>7.0000000000000007E-2</v>
      </c>
      <c r="L9809" s="6">
        <f t="shared" si="308"/>
        <v>6.3000000000000007</v>
      </c>
      <c r="M9809" s="8">
        <f t="shared" si="309"/>
        <v>173.7</v>
      </c>
      <c r="N9809" s="21">
        <f>(sales[[#This Row],[Price]]*sales[[#This Row],[Qty]])-(sales[[#This Row],[Discount_Amt]]*sales[[#This Row],[Qty]])</f>
        <v>167.4</v>
      </c>
    </row>
    <row r="9810" spans="2:14" hidden="1" x14ac:dyDescent="0.35">
      <c r="B9810" s="7">
        <v>2033808</v>
      </c>
      <c r="C9810" s="1" t="s">
        <v>4</v>
      </c>
      <c r="D9810" s="1" t="s">
        <v>27</v>
      </c>
      <c r="E9810" s="1" t="s">
        <v>46</v>
      </c>
      <c r="F9810" s="1" t="s">
        <v>519</v>
      </c>
      <c r="G9810" s="3">
        <v>45482</v>
      </c>
      <c r="H9810" s="3">
        <v>45487</v>
      </c>
      <c r="I9810" s="6">
        <v>280</v>
      </c>
      <c r="J9810" s="1">
        <v>1</v>
      </c>
      <c r="K9810" s="4">
        <v>0.03</v>
      </c>
      <c r="L9810" s="6">
        <f t="shared" si="308"/>
        <v>8.4</v>
      </c>
      <c r="M9810" s="8">
        <f t="shared" si="309"/>
        <v>271.60000000000002</v>
      </c>
      <c r="N9810" s="21">
        <f>(sales[[#This Row],[Price]]*sales[[#This Row],[Qty]])-(sales[[#This Row],[Discount_Amt]]*sales[[#This Row],[Qty]])</f>
        <v>271.60000000000002</v>
      </c>
    </row>
    <row r="9811" spans="2:14" hidden="1" x14ac:dyDescent="0.35">
      <c r="B9811" s="7">
        <v>2033809</v>
      </c>
      <c r="C9811" s="1" t="s">
        <v>5</v>
      </c>
      <c r="D9811" s="1" t="s">
        <v>28</v>
      </c>
      <c r="E9811" s="1" t="s">
        <v>47</v>
      </c>
      <c r="F9811" s="1" t="s">
        <v>521</v>
      </c>
      <c r="G9811" s="3">
        <v>45482</v>
      </c>
      <c r="H9811" s="3">
        <v>45483</v>
      </c>
      <c r="I9811" s="6">
        <v>70</v>
      </c>
      <c r="J9811" s="1">
        <v>2</v>
      </c>
      <c r="K9811" s="4">
        <v>0.08</v>
      </c>
      <c r="L9811" s="6">
        <f t="shared" si="308"/>
        <v>5.6000000000000005</v>
      </c>
      <c r="M9811" s="8">
        <f t="shared" si="309"/>
        <v>134.4</v>
      </c>
      <c r="N9811" s="21">
        <f>(sales[[#This Row],[Price]]*sales[[#This Row],[Qty]])-(sales[[#This Row],[Discount_Amt]]*sales[[#This Row],[Qty]])</f>
        <v>128.80000000000001</v>
      </c>
    </row>
    <row r="9812" spans="2:14" hidden="1" x14ac:dyDescent="0.35">
      <c r="B9812" s="7">
        <v>2033810</v>
      </c>
      <c r="C9812" s="1" t="s">
        <v>6</v>
      </c>
      <c r="D9812" s="1" t="s">
        <v>29</v>
      </c>
      <c r="E9812" s="1" t="s">
        <v>48</v>
      </c>
      <c r="F9812" s="1" t="s">
        <v>520</v>
      </c>
      <c r="G9812" s="3">
        <v>45482</v>
      </c>
      <c r="H9812" s="3">
        <v>45490</v>
      </c>
      <c r="I9812" s="6">
        <v>230</v>
      </c>
      <c r="J9812" s="1">
        <v>3</v>
      </c>
      <c r="K9812" s="4">
        <v>0.05</v>
      </c>
      <c r="L9812" s="6">
        <f t="shared" si="308"/>
        <v>11.5</v>
      </c>
      <c r="M9812" s="8">
        <f t="shared" si="309"/>
        <v>678.5</v>
      </c>
      <c r="N9812" s="21">
        <f>(sales[[#This Row],[Price]]*sales[[#This Row],[Qty]])-(sales[[#This Row],[Discount_Amt]]*sales[[#This Row],[Qty]])</f>
        <v>655.5</v>
      </c>
    </row>
    <row r="9813" spans="2:14" hidden="1" x14ac:dyDescent="0.35">
      <c r="B9813" s="7">
        <v>2033811</v>
      </c>
      <c r="C9813" s="1" t="s">
        <v>7</v>
      </c>
      <c r="D9813" s="1" t="s">
        <v>25</v>
      </c>
      <c r="E9813" s="1" t="s">
        <v>49</v>
      </c>
      <c r="F9813" s="1" t="s">
        <v>518</v>
      </c>
      <c r="G9813" s="3">
        <v>45482</v>
      </c>
      <c r="H9813" s="3">
        <v>45484</v>
      </c>
      <c r="I9813" s="6">
        <v>7999</v>
      </c>
      <c r="J9813" s="1">
        <v>2</v>
      </c>
      <c r="K9813" s="4">
        <v>0.05</v>
      </c>
      <c r="L9813" s="6">
        <f t="shared" si="308"/>
        <v>399.95000000000005</v>
      </c>
      <c r="M9813" s="8">
        <f t="shared" si="309"/>
        <v>15598.05</v>
      </c>
      <c r="N9813" s="21">
        <f>(sales[[#This Row],[Price]]*sales[[#This Row],[Qty]])-(sales[[#This Row],[Discount_Amt]]*sales[[#This Row],[Qty]])</f>
        <v>15198.1</v>
      </c>
    </row>
    <row r="9814" spans="2:14" x14ac:dyDescent="0.35">
      <c r="B9814" s="7">
        <v>2033812</v>
      </c>
      <c r="C9814" s="1" t="s">
        <v>10</v>
      </c>
      <c r="D9814" s="1" t="s">
        <v>497</v>
      </c>
      <c r="E9814" s="1" t="s">
        <v>50</v>
      </c>
      <c r="F9814" s="1" t="s">
        <v>519</v>
      </c>
      <c r="G9814" s="3">
        <v>45482</v>
      </c>
      <c r="H9814" s="3">
        <v>45485</v>
      </c>
      <c r="I9814" s="6">
        <v>850</v>
      </c>
      <c r="J9814" s="1">
        <v>7</v>
      </c>
      <c r="K9814" s="4">
        <v>0.05</v>
      </c>
      <c r="L9814" s="6">
        <f t="shared" si="308"/>
        <v>42.5</v>
      </c>
      <c r="M9814" s="8">
        <f t="shared" si="309"/>
        <v>5907.5</v>
      </c>
      <c r="N9814" s="21">
        <f>(sales[[#This Row],[Price]]*sales[[#This Row],[Qty]])-(sales[[#This Row],[Discount_Amt]]*sales[[#This Row],[Qty]])</f>
        <v>5652.5</v>
      </c>
    </row>
    <row r="9815" spans="2:14" hidden="1" x14ac:dyDescent="0.35">
      <c r="B9815" s="7">
        <v>2033813</v>
      </c>
      <c r="C9815" s="1" t="s">
        <v>8</v>
      </c>
      <c r="D9815" s="1" t="s">
        <v>25</v>
      </c>
      <c r="E9815" s="1" t="s">
        <v>51</v>
      </c>
      <c r="F9815" s="1" t="s">
        <v>520</v>
      </c>
      <c r="G9815" s="3">
        <v>45482</v>
      </c>
      <c r="H9815" s="3">
        <v>45487</v>
      </c>
      <c r="I9815" s="6">
        <v>65000</v>
      </c>
      <c r="J9815" s="1">
        <v>2</v>
      </c>
      <c r="K9815" s="4">
        <v>0.05</v>
      </c>
      <c r="L9815" s="6">
        <f t="shared" si="308"/>
        <v>3250</v>
      </c>
      <c r="M9815" s="8">
        <f t="shared" si="309"/>
        <v>126750</v>
      </c>
      <c r="N9815" s="21">
        <f>(sales[[#This Row],[Price]]*sales[[#This Row],[Qty]])-(sales[[#This Row],[Discount_Amt]]*sales[[#This Row],[Qty]])</f>
        <v>123500</v>
      </c>
    </row>
    <row r="9816" spans="2:14" hidden="1" x14ac:dyDescent="0.35">
      <c r="B9816" s="7">
        <v>2033814</v>
      </c>
      <c r="C9816" s="1" t="s">
        <v>9</v>
      </c>
      <c r="D9816" s="1" t="s">
        <v>26</v>
      </c>
      <c r="E9816" s="1" t="s">
        <v>506</v>
      </c>
      <c r="F9816" s="1" t="s">
        <v>521</v>
      </c>
      <c r="G9816" s="3">
        <v>45482</v>
      </c>
      <c r="H9816" s="3">
        <v>45483</v>
      </c>
      <c r="I9816" s="6">
        <v>450</v>
      </c>
      <c r="J9816" s="1">
        <v>1</v>
      </c>
      <c r="K9816" s="4">
        <v>0.03</v>
      </c>
      <c r="L9816" s="6">
        <f t="shared" si="308"/>
        <v>13.5</v>
      </c>
      <c r="M9816" s="8">
        <f t="shared" si="309"/>
        <v>436.5</v>
      </c>
      <c r="N9816" s="21">
        <f>(sales[[#This Row],[Price]]*sales[[#This Row],[Qty]])-(sales[[#This Row],[Discount_Amt]]*sales[[#This Row],[Qty]])</f>
        <v>436.5</v>
      </c>
    </row>
    <row r="9817" spans="2:14" x14ac:dyDescent="0.35">
      <c r="B9817" s="7">
        <v>2033815</v>
      </c>
      <c r="C9817" s="1" t="s">
        <v>11</v>
      </c>
      <c r="D9817" s="1" t="s">
        <v>27</v>
      </c>
      <c r="E9817" s="1" t="s">
        <v>507</v>
      </c>
      <c r="F9817" s="1" t="s">
        <v>518</v>
      </c>
      <c r="G9817" s="3">
        <v>45482</v>
      </c>
      <c r="H9817" s="3">
        <v>45490</v>
      </c>
      <c r="I9817" s="6">
        <v>1299</v>
      </c>
      <c r="J9817" s="1">
        <v>1</v>
      </c>
      <c r="K9817" s="4">
        <v>0.1</v>
      </c>
      <c r="L9817" s="6">
        <f t="shared" si="308"/>
        <v>129.9</v>
      </c>
      <c r="M9817" s="8">
        <f t="shared" si="309"/>
        <v>1169.0999999999999</v>
      </c>
      <c r="N9817" s="21">
        <f>(sales[[#This Row],[Price]]*sales[[#This Row],[Qty]])-(sales[[#This Row],[Discount_Amt]]*sales[[#This Row],[Qty]])</f>
        <v>1169.0999999999999</v>
      </c>
    </row>
    <row r="9818" spans="2:14" x14ac:dyDescent="0.35">
      <c r="B9818" s="7">
        <v>2033816</v>
      </c>
      <c r="C9818" s="1" t="s">
        <v>12</v>
      </c>
      <c r="D9818" s="1" t="s">
        <v>28</v>
      </c>
      <c r="E9818" s="1" t="s">
        <v>508</v>
      </c>
      <c r="F9818" s="1" t="s">
        <v>518</v>
      </c>
      <c r="G9818" s="3">
        <v>45482</v>
      </c>
      <c r="H9818" s="3">
        <v>45484</v>
      </c>
      <c r="I9818" s="6">
        <v>1700</v>
      </c>
      <c r="J9818" s="1">
        <v>1</v>
      </c>
      <c r="K9818" s="4">
        <v>0.05</v>
      </c>
      <c r="L9818" s="6">
        <f t="shared" si="308"/>
        <v>85</v>
      </c>
      <c r="M9818" s="8">
        <f t="shared" si="309"/>
        <v>1615</v>
      </c>
      <c r="N9818" s="21">
        <f>(sales[[#This Row],[Price]]*sales[[#This Row],[Qty]])-(sales[[#This Row],[Discount_Amt]]*sales[[#This Row],[Qty]])</f>
        <v>1615</v>
      </c>
    </row>
    <row r="9819" spans="2:14" hidden="1" x14ac:dyDescent="0.35">
      <c r="B9819" s="7">
        <v>2033817</v>
      </c>
      <c r="C9819" s="1" t="s">
        <v>13</v>
      </c>
      <c r="D9819" s="1" t="s">
        <v>29</v>
      </c>
      <c r="E9819" s="1" t="s">
        <v>31</v>
      </c>
      <c r="F9819" s="1" t="s">
        <v>519</v>
      </c>
      <c r="G9819" s="3">
        <v>45482</v>
      </c>
      <c r="H9819" s="3">
        <v>45485</v>
      </c>
      <c r="I9819" s="6">
        <v>55000</v>
      </c>
      <c r="J9819" s="1">
        <v>2</v>
      </c>
      <c r="K9819" s="4">
        <v>0.05</v>
      </c>
      <c r="L9819" s="6">
        <f t="shared" si="308"/>
        <v>2750</v>
      </c>
      <c r="M9819" s="8">
        <f t="shared" si="309"/>
        <v>107250</v>
      </c>
      <c r="N9819" s="21">
        <f>(sales[[#This Row],[Price]]*sales[[#This Row],[Qty]])-(sales[[#This Row],[Discount_Amt]]*sales[[#This Row],[Qty]])</f>
        <v>104500</v>
      </c>
    </row>
    <row r="9820" spans="2:14" hidden="1" x14ac:dyDescent="0.35">
      <c r="B9820" s="7">
        <v>2033818</v>
      </c>
      <c r="C9820" s="1" t="s">
        <v>14</v>
      </c>
      <c r="D9820" s="1" t="s">
        <v>25</v>
      </c>
      <c r="E9820" s="1" t="s">
        <v>32</v>
      </c>
      <c r="F9820" s="1" t="s">
        <v>521</v>
      </c>
      <c r="G9820" s="3">
        <v>45482</v>
      </c>
      <c r="H9820" s="3">
        <v>45487</v>
      </c>
      <c r="I9820" s="6">
        <v>57999</v>
      </c>
      <c r="J9820" s="1">
        <v>1</v>
      </c>
      <c r="K9820" s="4">
        <v>0.02</v>
      </c>
      <c r="L9820" s="6">
        <f t="shared" si="308"/>
        <v>1159.98</v>
      </c>
      <c r="M9820" s="8">
        <f t="shared" si="309"/>
        <v>56839.02</v>
      </c>
      <c r="N9820" s="21">
        <f>(sales[[#This Row],[Price]]*sales[[#This Row],[Qty]])-(sales[[#This Row],[Discount_Amt]]*sales[[#This Row],[Qty]])</f>
        <v>56839.02</v>
      </c>
    </row>
    <row r="9821" spans="2:14" hidden="1" x14ac:dyDescent="0.35">
      <c r="B9821" s="7">
        <v>2033819</v>
      </c>
      <c r="C9821" s="1" t="s">
        <v>15</v>
      </c>
      <c r="D9821" s="1" t="s">
        <v>30</v>
      </c>
      <c r="E9821" s="1" t="s">
        <v>38</v>
      </c>
      <c r="F9821" s="1" t="s">
        <v>520</v>
      </c>
      <c r="G9821" s="3">
        <v>45482</v>
      </c>
      <c r="H9821" s="3">
        <v>45483</v>
      </c>
      <c r="I9821" s="6">
        <v>1399</v>
      </c>
      <c r="J9821" s="1">
        <v>2</v>
      </c>
      <c r="K9821" s="4">
        <v>0.06</v>
      </c>
      <c r="L9821" s="6">
        <f t="shared" si="308"/>
        <v>83.94</v>
      </c>
      <c r="M9821" s="8">
        <f t="shared" si="309"/>
        <v>2714.06</v>
      </c>
      <c r="N9821" s="21">
        <f>(sales[[#This Row],[Price]]*sales[[#This Row],[Qty]])-(sales[[#This Row],[Discount_Amt]]*sales[[#This Row],[Qty]])</f>
        <v>2630.12</v>
      </c>
    </row>
    <row r="9822" spans="2:14" hidden="1" x14ac:dyDescent="0.35">
      <c r="B9822" s="7">
        <v>2033820</v>
      </c>
      <c r="C9822" s="1" t="s">
        <v>16</v>
      </c>
      <c r="D9822" s="1" t="s">
        <v>27</v>
      </c>
      <c r="E9822" s="1" t="s">
        <v>33</v>
      </c>
      <c r="F9822" s="1" t="s">
        <v>518</v>
      </c>
      <c r="G9822" s="3">
        <v>45482</v>
      </c>
      <c r="H9822" s="3">
        <v>45490</v>
      </c>
      <c r="I9822" s="6">
        <v>999</v>
      </c>
      <c r="J9822" s="1">
        <v>7</v>
      </c>
      <c r="K9822" s="4">
        <v>0.15</v>
      </c>
      <c r="L9822" s="6">
        <f t="shared" si="308"/>
        <v>149.85</v>
      </c>
      <c r="M9822" s="8">
        <f t="shared" si="309"/>
        <v>6843.15</v>
      </c>
      <c r="N9822" s="21">
        <f>(sales[[#This Row],[Price]]*sales[[#This Row],[Qty]])-(sales[[#This Row],[Discount_Amt]]*sales[[#This Row],[Qty]])</f>
        <v>5944.05</v>
      </c>
    </row>
    <row r="9823" spans="2:14" x14ac:dyDescent="0.35">
      <c r="B9823" s="7">
        <v>2033821</v>
      </c>
      <c r="C9823" s="1" t="s">
        <v>17</v>
      </c>
      <c r="D9823" s="1" t="s">
        <v>28</v>
      </c>
      <c r="E9823" s="1" t="s">
        <v>34</v>
      </c>
      <c r="F9823" s="1" t="s">
        <v>519</v>
      </c>
      <c r="G9823" s="3">
        <v>45482</v>
      </c>
      <c r="H9823" s="3">
        <v>45484</v>
      </c>
      <c r="I9823" s="6">
        <v>2099</v>
      </c>
      <c r="J9823" s="1">
        <v>2</v>
      </c>
      <c r="K9823" s="4">
        <v>0.02</v>
      </c>
      <c r="L9823" s="6">
        <f t="shared" si="308"/>
        <v>41.980000000000004</v>
      </c>
      <c r="M9823" s="8">
        <f t="shared" si="309"/>
        <v>4156.0200000000004</v>
      </c>
      <c r="N9823" s="21">
        <f>(sales[[#This Row],[Price]]*sales[[#This Row],[Qty]])-(sales[[#This Row],[Discount_Amt]]*sales[[#This Row],[Qty]])</f>
        <v>4114.04</v>
      </c>
    </row>
    <row r="9824" spans="2:14" hidden="1" x14ac:dyDescent="0.35">
      <c r="B9824" s="7">
        <v>2033822</v>
      </c>
      <c r="C9824" s="1" t="s">
        <v>18</v>
      </c>
      <c r="D9824" s="1" t="s">
        <v>29</v>
      </c>
      <c r="E9824" s="1" t="s">
        <v>35</v>
      </c>
      <c r="F9824" s="1" t="s">
        <v>520</v>
      </c>
      <c r="G9824" s="3">
        <v>45482</v>
      </c>
      <c r="H9824" s="3">
        <v>45485</v>
      </c>
      <c r="I9824" s="6">
        <v>11000</v>
      </c>
      <c r="J9824" s="1">
        <v>2</v>
      </c>
      <c r="K9824" s="4">
        <v>0.02</v>
      </c>
      <c r="L9824" s="6">
        <f t="shared" si="308"/>
        <v>220</v>
      </c>
      <c r="M9824" s="8">
        <f t="shared" si="309"/>
        <v>21780</v>
      </c>
      <c r="N9824" s="21">
        <f>(sales[[#This Row],[Price]]*sales[[#This Row],[Qty]])-(sales[[#This Row],[Discount_Amt]]*sales[[#This Row],[Qty]])</f>
        <v>21560</v>
      </c>
    </row>
    <row r="9825" spans="2:14" hidden="1" x14ac:dyDescent="0.35">
      <c r="B9825" s="7">
        <v>2033823</v>
      </c>
      <c r="C9825" s="1" t="s">
        <v>19</v>
      </c>
      <c r="D9825" s="1" t="s">
        <v>25</v>
      </c>
      <c r="E9825" s="1" t="s">
        <v>36</v>
      </c>
      <c r="F9825" s="1" t="s">
        <v>521</v>
      </c>
      <c r="G9825" s="3">
        <v>45482</v>
      </c>
      <c r="H9825" s="3">
        <v>45487</v>
      </c>
      <c r="I9825" s="6">
        <v>800</v>
      </c>
      <c r="J9825" s="1">
        <v>1</v>
      </c>
      <c r="K9825" s="4">
        <v>0.02</v>
      </c>
      <c r="L9825" s="6">
        <f t="shared" si="308"/>
        <v>16</v>
      </c>
      <c r="M9825" s="8">
        <f t="shared" si="309"/>
        <v>784</v>
      </c>
      <c r="N9825" s="21">
        <f>(sales[[#This Row],[Price]]*sales[[#This Row],[Qty]])-(sales[[#This Row],[Discount_Amt]]*sales[[#This Row],[Qty]])</f>
        <v>784</v>
      </c>
    </row>
    <row r="9826" spans="2:14" hidden="1" x14ac:dyDescent="0.35">
      <c r="B9826" s="7">
        <v>2033824</v>
      </c>
      <c r="C9826" s="1" t="s">
        <v>20</v>
      </c>
      <c r="D9826" s="1" t="s">
        <v>26</v>
      </c>
      <c r="E9826" s="1" t="s">
        <v>37</v>
      </c>
      <c r="F9826" s="1" t="s">
        <v>518</v>
      </c>
      <c r="G9826" s="3">
        <v>45482</v>
      </c>
      <c r="H9826" s="3">
        <v>45483</v>
      </c>
      <c r="I9826" s="6">
        <v>5500</v>
      </c>
      <c r="J9826" s="1">
        <v>2</v>
      </c>
      <c r="K9826" s="4">
        <v>0.02</v>
      </c>
      <c r="L9826" s="6">
        <f t="shared" si="308"/>
        <v>110</v>
      </c>
      <c r="M9826" s="8">
        <f t="shared" si="309"/>
        <v>10890</v>
      </c>
      <c r="N9826" s="21">
        <f>(sales[[#This Row],[Price]]*sales[[#This Row],[Qty]])-(sales[[#This Row],[Discount_Amt]]*sales[[#This Row],[Qty]])</f>
        <v>10780</v>
      </c>
    </row>
    <row r="9827" spans="2:14" hidden="1" x14ac:dyDescent="0.35">
      <c r="B9827" s="7">
        <v>2033825</v>
      </c>
      <c r="C9827" s="1" t="s">
        <v>21</v>
      </c>
      <c r="D9827" s="1" t="s">
        <v>27</v>
      </c>
      <c r="E9827" s="1" t="s">
        <v>39</v>
      </c>
      <c r="F9827" s="1" t="s">
        <v>518</v>
      </c>
      <c r="G9827" s="3">
        <v>45482</v>
      </c>
      <c r="H9827" s="3">
        <v>45490</v>
      </c>
      <c r="I9827" s="6">
        <v>1350</v>
      </c>
      <c r="J9827" s="1">
        <v>4</v>
      </c>
      <c r="K9827" s="4">
        <v>0.02</v>
      </c>
      <c r="L9827" s="6">
        <f t="shared" si="308"/>
        <v>27</v>
      </c>
      <c r="M9827" s="8">
        <f t="shared" si="309"/>
        <v>5373</v>
      </c>
      <c r="N9827" s="21">
        <f>(sales[[#This Row],[Price]]*sales[[#This Row],[Qty]])-(sales[[#This Row],[Discount_Amt]]*sales[[#This Row],[Qty]])</f>
        <v>5292</v>
      </c>
    </row>
    <row r="9828" spans="2:14" hidden="1" x14ac:dyDescent="0.35">
      <c r="B9828" s="7">
        <v>2033826</v>
      </c>
      <c r="C9828" s="1" t="s">
        <v>22</v>
      </c>
      <c r="D9828" s="1" t="s">
        <v>28</v>
      </c>
      <c r="E9828" s="1" t="s">
        <v>40</v>
      </c>
      <c r="F9828" s="1" t="s">
        <v>519</v>
      </c>
      <c r="G9828" s="3">
        <v>45482</v>
      </c>
      <c r="H9828" s="3">
        <v>45484</v>
      </c>
      <c r="I9828" s="6">
        <v>4500</v>
      </c>
      <c r="J9828" s="1">
        <v>3</v>
      </c>
      <c r="K9828" s="4">
        <v>0.02</v>
      </c>
      <c r="L9828" s="6">
        <f t="shared" si="308"/>
        <v>90</v>
      </c>
      <c r="M9828" s="8">
        <f t="shared" si="309"/>
        <v>13410</v>
      </c>
      <c r="N9828" s="21">
        <f>(sales[[#This Row],[Price]]*sales[[#This Row],[Qty]])-(sales[[#This Row],[Discount_Amt]]*sales[[#This Row],[Qty]])</f>
        <v>13230</v>
      </c>
    </row>
    <row r="9829" spans="2:14" hidden="1" x14ac:dyDescent="0.35">
      <c r="B9829" s="7">
        <v>2033827</v>
      </c>
      <c r="C9829" s="1" t="s">
        <v>23</v>
      </c>
      <c r="D9829" s="1" t="s">
        <v>29</v>
      </c>
      <c r="E9829" s="1" t="s">
        <v>41</v>
      </c>
      <c r="F9829" s="1" t="s">
        <v>521</v>
      </c>
      <c r="G9829" s="3">
        <v>45482</v>
      </c>
      <c r="H9829" s="3">
        <v>45485</v>
      </c>
      <c r="I9829" s="6">
        <v>2350</v>
      </c>
      <c r="J9829" s="1">
        <v>2</v>
      </c>
      <c r="K9829" s="4">
        <v>0.02</v>
      </c>
      <c r="L9829" s="6">
        <f t="shared" si="308"/>
        <v>47</v>
      </c>
      <c r="M9829" s="8">
        <f t="shared" si="309"/>
        <v>4653</v>
      </c>
      <c r="N9829" s="21">
        <f>(sales[[#This Row],[Price]]*sales[[#This Row],[Qty]])-(sales[[#This Row],[Discount_Amt]]*sales[[#This Row],[Qty]])</f>
        <v>4606</v>
      </c>
    </row>
    <row r="9830" spans="2:14" hidden="1" x14ac:dyDescent="0.35">
      <c r="B9830" s="7">
        <v>2033828</v>
      </c>
      <c r="C9830" s="1" t="s">
        <v>24</v>
      </c>
      <c r="D9830" s="1" t="s">
        <v>25</v>
      </c>
      <c r="E9830" s="1" t="s">
        <v>42</v>
      </c>
      <c r="F9830" s="1" t="s">
        <v>520</v>
      </c>
      <c r="G9830" s="3">
        <v>45482</v>
      </c>
      <c r="H9830" s="3">
        <v>45487</v>
      </c>
      <c r="I9830" s="6">
        <v>90</v>
      </c>
      <c r="J9830" s="1">
        <v>1</v>
      </c>
      <c r="K9830" s="4">
        <v>0.02</v>
      </c>
      <c r="L9830" s="6">
        <f t="shared" si="308"/>
        <v>1.8</v>
      </c>
      <c r="M9830" s="8">
        <f t="shared" si="309"/>
        <v>88.2</v>
      </c>
      <c r="N9830" s="21">
        <f>(sales[[#This Row],[Price]]*sales[[#This Row],[Qty]])-(sales[[#This Row],[Discount_Amt]]*sales[[#This Row],[Qty]])</f>
        <v>88.2</v>
      </c>
    </row>
    <row r="9831" spans="2:14" hidden="1" x14ac:dyDescent="0.35">
      <c r="B9831" s="7">
        <v>2033829</v>
      </c>
      <c r="C9831" s="1" t="s">
        <v>4</v>
      </c>
      <c r="D9831" s="1" t="s">
        <v>26</v>
      </c>
      <c r="E9831" s="1" t="s">
        <v>43</v>
      </c>
      <c r="F9831" s="1" t="s">
        <v>518</v>
      </c>
      <c r="G9831" s="3">
        <v>45482</v>
      </c>
      <c r="H9831" s="3">
        <v>45483</v>
      </c>
      <c r="I9831" s="6">
        <v>280</v>
      </c>
      <c r="J9831" s="1">
        <v>1</v>
      </c>
      <c r="K9831" s="4">
        <v>7.0000000000000007E-2</v>
      </c>
      <c r="L9831" s="6">
        <f t="shared" si="308"/>
        <v>19.600000000000001</v>
      </c>
      <c r="M9831" s="8">
        <f t="shared" si="309"/>
        <v>260.39999999999998</v>
      </c>
      <c r="N9831" s="21">
        <f>(sales[[#This Row],[Price]]*sales[[#This Row],[Qty]])-(sales[[#This Row],[Discount_Amt]]*sales[[#This Row],[Qty]])</f>
        <v>260.39999999999998</v>
      </c>
    </row>
    <row r="9832" spans="2:14" hidden="1" x14ac:dyDescent="0.35">
      <c r="B9832" s="7">
        <v>2033830</v>
      </c>
      <c r="C9832" s="1" t="s">
        <v>5</v>
      </c>
      <c r="D9832" s="1" t="s">
        <v>27</v>
      </c>
      <c r="E9832" s="1" t="s">
        <v>44</v>
      </c>
      <c r="F9832" s="1" t="s">
        <v>519</v>
      </c>
      <c r="G9832" s="3">
        <v>45482</v>
      </c>
      <c r="H9832" s="3">
        <v>45490</v>
      </c>
      <c r="I9832" s="6">
        <v>70</v>
      </c>
      <c r="J9832" s="1">
        <v>2</v>
      </c>
      <c r="K9832" s="4">
        <v>0.03</v>
      </c>
      <c r="L9832" s="6">
        <f t="shared" si="308"/>
        <v>2.1</v>
      </c>
      <c r="M9832" s="8">
        <f t="shared" si="309"/>
        <v>137.9</v>
      </c>
      <c r="N9832" s="21">
        <f>(sales[[#This Row],[Price]]*sales[[#This Row],[Qty]])-(sales[[#This Row],[Discount_Amt]]*sales[[#This Row],[Qty]])</f>
        <v>135.80000000000001</v>
      </c>
    </row>
    <row r="9833" spans="2:14" hidden="1" x14ac:dyDescent="0.35">
      <c r="B9833" s="7">
        <v>2033831</v>
      </c>
      <c r="C9833" s="1" t="s">
        <v>6</v>
      </c>
      <c r="D9833" s="1" t="s">
        <v>28</v>
      </c>
      <c r="E9833" s="1" t="s">
        <v>45</v>
      </c>
      <c r="F9833" s="1" t="s">
        <v>520</v>
      </c>
      <c r="G9833" s="3">
        <v>45482</v>
      </c>
      <c r="H9833" s="3">
        <v>45484</v>
      </c>
      <c r="I9833" s="6">
        <v>230</v>
      </c>
      <c r="J9833" s="1">
        <v>1</v>
      </c>
      <c r="K9833" s="4">
        <v>0.08</v>
      </c>
      <c r="L9833" s="6">
        <f t="shared" si="308"/>
        <v>18.400000000000002</v>
      </c>
      <c r="M9833" s="8">
        <f t="shared" si="309"/>
        <v>211.6</v>
      </c>
      <c r="N9833" s="21">
        <f>(sales[[#This Row],[Price]]*sales[[#This Row],[Qty]])-(sales[[#This Row],[Discount_Amt]]*sales[[#This Row],[Qty]])</f>
        <v>211.6</v>
      </c>
    </row>
    <row r="9834" spans="2:14" hidden="1" x14ac:dyDescent="0.35">
      <c r="B9834" s="7">
        <v>2033832</v>
      </c>
      <c r="C9834" s="1" t="s">
        <v>7</v>
      </c>
      <c r="D9834" s="1" t="s">
        <v>29</v>
      </c>
      <c r="E9834" s="1" t="s">
        <v>46</v>
      </c>
      <c r="F9834" s="1" t="s">
        <v>521</v>
      </c>
      <c r="G9834" s="3">
        <v>45482</v>
      </c>
      <c r="H9834" s="3">
        <v>45485</v>
      </c>
      <c r="I9834" s="6">
        <v>7999</v>
      </c>
      <c r="J9834" s="1">
        <v>3</v>
      </c>
      <c r="K9834" s="4">
        <v>0.05</v>
      </c>
      <c r="L9834" s="6">
        <f t="shared" si="308"/>
        <v>399.95000000000005</v>
      </c>
      <c r="M9834" s="8">
        <f t="shared" si="309"/>
        <v>23597.05</v>
      </c>
      <c r="N9834" s="21">
        <f>(sales[[#This Row],[Price]]*sales[[#This Row],[Qty]])-(sales[[#This Row],[Discount_Amt]]*sales[[#This Row],[Qty]])</f>
        <v>22797.15</v>
      </c>
    </row>
    <row r="9835" spans="2:14" x14ac:dyDescent="0.35">
      <c r="B9835" s="7">
        <v>2033833</v>
      </c>
      <c r="C9835" s="1" t="s">
        <v>10</v>
      </c>
      <c r="D9835" s="1" t="s">
        <v>25</v>
      </c>
      <c r="E9835" s="1" t="s">
        <v>47</v>
      </c>
      <c r="F9835" s="1" t="s">
        <v>518</v>
      </c>
      <c r="G9835" s="3">
        <v>45482</v>
      </c>
      <c r="H9835" s="3">
        <v>45487</v>
      </c>
      <c r="I9835" s="6">
        <v>850</v>
      </c>
      <c r="J9835" s="1">
        <v>2</v>
      </c>
      <c r="K9835" s="4">
        <v>0.05</v>
      </c>
      <c r="L9835" s="6">
        <f t="shared" si="308"/>
        <v>42.5</v>
      </c>
      <c r="M9835" s="8">
        <f t="shared" si="309"/>
        <v>1657.5</v>
      </c>
      <c r="N9835" s="21">
        <f>(sales[[#This Row],[Price]]*sales[[#This Row],[Qty]])-(sales[[#This Row],[Discount_Amt]]*sales[[#This Row],[Qty]])</f>
        <v>1615</v>
      </c>
    </row>
    <row r="9836" spans="2:14" hidden="1" x14ac:dyDescent="0.35">
      <c r="B9836" s="7">
        <v>2033834</v>
      </c>
      <c r="C9836" s="1" t="s">
        <v>8</v>
      </c>
      <c r="D9836" s="1" t="s">
        <v>498</v>
      </c>
      <c r="E9836" s="1" t="s">
        <v>48</v>
      </c>
      <c r="F9836" s="1" t="s">
        <v>518</v>
      </c>
      <c r="G9836" s="3">
        <v>45482</v>
      </c>
      <c r="H9836" s="3">
        <v>45483</v>
      </c>
      <c r="I9836" s="6">
        <v>65000</v>
      </c>
      <c r="J9836" s="1">
        <v>1</v>
      </c>
      <c r="K9836" s="4">
        <v>0.05</v>
      </c>
      <c r="L9836" s="6">
        <f t="shared" si="308"/>
        <v>3250</v>
      </c>
      <c r="M9836" s="8">
        <f t="shared" si="309"/>
        <v>61750</v>
      </c>
      <c r="N9836" s="21">
        <f>(sales[[#This Row],[Price]]*sales[[#This Row],[Qty]])-(sales[[#This Row],[Discount_Amt]]*sales[[#This Row],[Qty]])</f>
        <v>61750</v>
      </c>
    </row>
    <row r="9837" spans="2:14" hidden="1" x14ac:dyDescent="0.35">
      <c r="B9837" s="7">
        <v>2033835</v>
      </c>
      <c r="C9837" s="1" t="s">
        <v>9</v>
      </c>
      <c r="D9837" s="1" t="s">
        <v>25</v>
      </c>
      <c r="E9837" s="1" t="s">
        <v>49</v>
      </c>
      <c r="F9837" s="1" t="s">
        <v>519</v>
      </c>
      <c r="G9837" s="3">
        <v>45482</v>
      </c>
      <c r="H9837" s="3">
        <v>45490</v>
      </c>
      <c r="I9837" s="6">
        <v>450</v>
      </c>
      <c r="J9837" s="1">
        <v>2</v>
      </c>
      <c r="K9837" s="4">
        <v>0.05</v>
      </c>
      <c r="L9837" s="6">
        <f t="shared" si="308"/>
        <v>22.5</v>
      </c>
      <c r="M9837" s="8">
        <f t="shared" si="309"/>
        <v>877.5</v>
      </c>
      <c r="N9837" s="21">
        <f>(sales[[#This Row],[Price]]*sales[[#This Row],[Qty]])-(sales[[#This Row],[Discount_Amt]]*sales[[#This Row],[Qty]])</f>
        <v>855</v>
      </c>
    </row>
    <row r="9838" spans="2:14" x14ac:dyDescent="0.35">
      <c r="B9838" s="7">
        <v>2033836</v>
      </c>
      <c r="C9838" s="1" t="s">
        <v>11</v>
      </c>
      <c r="D9838" s="1" t="s">
        <v>26</v>
      </c>
      <c r="E9838" s="1" t="s">
        <v>50</v>
      </c>
      <c r="F9838" s="1" t="s">
        <v>521</v>
      </c>
      <c r="G9838" s="3">
        <v>45482</v>
      </c>
      <c r="H9838" s="3">
        <v>45484</v>
      </c>
      <c r="I9838" s="6">
        <v>1299</v>
      </c>
      <c r="J9838" s="1">
        <v>1</v>
      </c>
      <c r="K9838" s="4">
        <v>0.03</v>
      </c>
      <c r="L9838" s="6">
        <f t="shared" ref="L9838:L9901" si="310">I9838*K9838</f>
        <v>38.97</v>
      </c>
      <c r="M9838" s="8">
        <f t="shared" ref="M9838:M9901" si="311">I9838*J9838-L9838</f>
        <v>1260.03</v>
      </c>
      <c r="N9838" s="21">
        <f>(sales[[#This Row],[Price]]*sales[[#This Row],[Qty]])-(sales[[#This Row],[Discount_Amt]]*sales[[#This Row],[Qty]])</f>
        <v>1260.03</v>
      </c>
    </row>
    <row r="9839" spans="2:14" x14ac:dyDescent="0.35">
      <c r="B9839" s="7">
        <v>2033837</v>
      </c>
      <c r="C9839" s="1" t="s">
        <v>12</v>
      </c>
      <c r="D9839" s="1" t="s">
        <v>27</v>
      </c>
      <c r="E9839" s="1" t="s">
        <v>51</v>
      </c>
      <c r="F9839" s="1" t="s">
        <v>520</v>
      </c>
      <c r="G9839" s="3">
        <v>45482</v>
      </c>
      <c r="H9839" s="3">
        <v>45485</v>
      </c>
      <c r="I9839" s="6">
        <v>1700</v>
      </c>
      <c r="J9839" s="1">
        <v>2</v>
      </c>
      <c r="K9839" s="4">
        <v>0.1</v>
      </c>
      <c r="L9839" s="6">
        <f t="shared" si="310"/>
        <v>170</v>
      </c>
      <c r="M9839" s="8">
        <f t="shared" si="311"/>
        <v>3230</v>
      </c>
      <c r="N9839" s="21">
        <f>(sales[[#This Row],[Price]]*sales[[#This Row],[Qty]])-(sales[[#This Row],[Discount_Amt]]*sales[[#This Row],[Qty]])</f>
        <v>3060</v>
      </c>
    </row>
    <row r="9840" spans="2:14" hidden="1" x14ac:dyDescent="0.35">
      <c r="B9840" s="7">
        <v>2033838</v>
      </c>
      <c r="C9840" s="1" t="s">
        <v>13</v>
      </c>
      <c r="D9840" s="1" t="s">
        <v>28</v>
      </c>
      <c r="E9840" s="1" t="s">
        <v>506</v>
      </c>
      <c r="F9840" s="1" t="s">
        <v>518</v>
      </c>
      <c r="G9840" s="3">
        <v>45482</v>
      </c>
      <c r="H9840" s="3">
        <v>45487</v>
      </c>
      <c r="I9840" s="6">
        <v>55000</v>
      </c>
      <c r="J9840" s="1">
        <v>3</v>
      </c>
      <c r="K9840" s="4">
        <v>0.05</v>
      </c>
      <c r="L9840" s="6">
        <f t="shared" si="310"/>
        <v>2750</v>
      </c>
      <c r="M9840" s="8">
        <f t="shared" si="311"/>
        <v>162250</v>
      </c>
      <c r="N9840" s="21">
        <f>(sales[[#This Row],[Price]]*sales[[#This Row],[Qty]])-(sales[[#This Row],[Discount_Amt]]*sales[[#This Row],[Qty]])</f>
        <v>156750</v>
      </c>
    </row>
    <row r="9841" spans="2:14" hidden="1" x14ac:dyDescent="0.35">
      <c r="B9841" s="7">
        <v>2033839</v>
      </c>
      <c r="C9841" s="1" t="s">
        <v>14</v>
      </c>
      <c r="D9841" s="1" t="s">
        <v>29</v>
      </c>
      <c r="E9841" s="1" t="s">
        <v>507</v>
      </c>
      <c r="F9841" s="1" t="s">
        <v>519</v>
      </c>
      <c r="G9841" s="3">
        <v>45482</v>
      </c>
      <c r="H9841" s="3">
        <v>45483</v>
      </c>
      <c r="I9841" s="6">
        <v>57999</v>
      </c>
      <c r="J9841" s="1">
        <v>2</v>
      </c>
      <c r="K9841" s="4">
        <v>0.05</v>
      </c>
      <c r="L9841" s="6">
        <f t="shared" si="310"/>
        <v>2899.9500000000003</v>
      </c>
      <c r="M9841" s="8">
        <f t="shared" si="311"/>
        <v>113098.05</v>
      </c>
      <c r="N9841" s="21">
        <f>(sales[[#This Row],[Price]]*sales[[#This Row],[Qty]])-(sales[[#This Row],[Discount_Amt]]*sales[[#This Row],[Qty]])</f>
        <v>110198.1</v>
      </c>
    </row>
    <row r="9842" spans="2:14" hidden="1" x14ac:dyDescent="0.35">
      <c r="B9842" s="7">
        <v>2033840</v>
      </c>
      <c r="C9842" s="1" t="s">
        <v>15</v>
      </c>
      <c r="D9842" s="1" t="s">
        <v>25</v>
      </c>
      <c r="E9842" s="1" t="s">
        <v>508</v>
      </c>
      <c r="F9842" s="1" t="s">
        <v>520</v>
      </c>
      <c r="G9842" s="3">
        <v>45482</v>
      </c>
      <c r="H9842" s="3">
        <v>45490</v>
      </c>
      <c r="I9842" s="6">
        <v>1399</v>
      </c>
      <c r="J9842" s="1">
        <v>7</v>
      </c>
      <c r="K9842" s="4">
        <v>0.02</v>
      </c>
      <c r="L9842" s="6">
        <f t="shared" si="310"/>
        <v>27.98</v>
      </c>
      <c r="M9842" s="8">
        <f t="shared" si="311"/>
        <v>9765.02</v>
      </c>
      <c r="N9842" s="21">
        <f>(sales[[#This Row],[Price]]*sales[[#This Row],[Qty]])-(sales[[#This Row],[Discount_Amt]]*sales[[#This Row],[Qty]])</f>
        <v>9597.14</v>
      </c>
    </row>
    <row r="9843" spans="2:14" hidden="1" x14ac:dyDescent="0.35">
      <c r="B9843" s="7">
        <v>2033841</v>
      </c>
      <c r="C9843" s="1" t="s">
        <v>16</v>
      </c>
      <c r="D9843" s="1" t="s">
        <v>30</v>
      </c>
      <c r="E9843" s="1" t="s">
        <v>31</v>
      </c>
      <c r="F9843" s="1" t="s">
        <v>521</v>
      </c>
      <c r="G9843" s="3">
        <v>45482</v>
      </c>
      <c r="H9843" s="3">
        <v>45484</v>
      </c>
      <c r="I9843" s="6">
        <v>999</v>
      </c>
      <c r="J9843" s="1">
        <v>2</v>
      </c>
      <c r="K9843" s="4">
        <v>0.06</v>
      </c>
      <c r="L9843" s="6">
        <f t="shared" si="310"/>
        <v>59.94</v>
      </c>
      <c r="M9843" s="8">
        <f t="shared" si="311"/>
        <v>1938.06</v>
      </c>
      <c r="N9843" s="21">
        <f>(sales[[#This Row],[Price]]*sales[[#This Row],[Qty]])-(sales[[#This Row],[Discount_Amt]]*sales[[#This Row],[Qty]])</f>
        <v>1878.12</v>
      </c>
    </row>
    <row r="9844" spans="2:14" x14ac:dyDescent="0.35">
      <c r="B9844" s="7">
        <v>2033842</v>
      </c>
      <c r="C9844" s="1" t="s">
        <v>17</v>
      </c>
      <c r="D9844" s="1" t="s">
        <v>27</v>
      </c>
      <c r="E9844" s="1" t="s">
        <v>32</v>
      </c>
      <c r="F9844" s="1" t="s">
        <v>518</v>
      </c>
      <c r="G9844" s="3">
        <v>45482</v>
      </c>
      <c r="H9844" s="3">
        <v>45485</v>
      </c>
      <c r="I9844" s="6">
        <v>2099</v>
      </c>
      <c r="J9844" s="1">
        <v>1</v>
      </c>
      <c r="K9844" s="4">
        <v>0.15</v>
      </c>
      <c r="L9844" s="6">
        <f t="shared" si="310"/>
        <v>314.84999999999997</v>
      </c>
      <c r="M9844" s="8">
        <f t="shared" si="311"/>
        <v>1784.15</v>
      </c>
      <c r="N9844" s="21">
        <f>(sales[[#This Row],[Price]]*sales[[#This Row],[Qty]])-(sales[[#This Row],[Discount_Amt]]*sales[[#This Row],[Qty]])</f>
        <v>1784.15</v>
      </c>
    </row>
    <row r="9845" spans="2:14" hidden="1" x14ac:dyDescent="0.35">
      <c r="B9845" s="7">
        <v>2033843</v>
      </c>
      <c r="C9845" s="1" t="s">
        <v>18</v>
      </c>
      <c r="D9845" s="1" t="s">
        <v>28</v>
      </c>
      <c r="E9845" s="1" t="s">
        <v>38</v>
      </c>
      <c r="F9845" s="1" t="s">
        <v>518</v>
      </c>
      <c r="G9845" s="3">
        <v>45482</v>
      </c>
      <c r="H9845" s="3">
        <v>45487</v>
      </c>
      <c r="I9845" s="6">
        <v>11000</v>
      </c>
      <c r="J9845" s="1">
        <v>1</v>
      </c>
      <c r="K9845" s="4">
        <v>0.02</v>
      </c>
      <c r="L9845" s="6">
        <f t="shared" si="310"/>
        <v>220</v>
      </c>
      <c r="M9845" s="8">
        <f t="shared" si="311"/>
        <v>10780</v>
      </c>
      <c r="N9845" s="21">
        <f>(sales[[#This Row],[Price]]*sales[[#This Row],[Qty]])-(sales[[#This Row],[Discount_Amt]]*sales[[#This Row],[Qty]])</f>
        <v>10780</v>
      </c>
    </row>
    <row r="9846" spans="2:14" hidden="1" x14ac:dyDescent="0.35">
      <c r="B9846" s="7">
        <v>2033844</v>
      </c>
      <c r="C9846" s="1" t="s">
        <v>19</v>
      </c>
      <c r="D9846" s="1" t="s">
        <v>29</v>
      </c>
      <c r="E9846" s="1" t="s">
        <v>33</v>
      </c>
      <c r="F9846" s="1" t="s">
        <v>519</v>
      </c>
      <c r="G9846" s="3">
        <v>45482</v>
      </c>
      <c r="H9846" s="3">
        <v>45483</v>
      </c>
      <c r="I9846" s="6">
        <v>800</v>
      </c>
      <c r="J9846" s="1">
        <v>1</v>
      </c>
      <c r="K9846" s="4">
        <v>0.02</v>
      </c>
      <c r="L9846" s="6">
        <f t="shared" si="310"/>
        <v>16</v>
      </c>
      <c r="M9846" s="8">
        <f t="shared" si="311"/>
        <v>784</v>
      </c>
      <c r="N9846" s="21">
        <f>(sales[[#This Row],[Price]]*sales[[#This Row],[Qty]])-(sales[[#This Row],[Discount_Amt]]*sales[[#This Row],[Qty]])</f>
        <v>784</v>
      </c>
    </row>
    <row r="9847" spans="2:14" hidden="1" x14ac:dyDescent="0.35">
      <c r="B9847" s="7">
        <v>2033845</v>
      </c>
      <c r="C9847" s="1" t="s">
        <v>20</v>
      </c>
      <c r="D9847" s="1" t="s">
        <v>25</v>
      </c>
      <c r="E9847" s="1" t="s">
        <v>34</v>
      </c>
      <c r="F9847" s="1" t="s">
        <v>521</v>
      </c>
      <c r="G9847" s="3">
        <v>45482</v>
      </c>
      <c r="H9847" s="3">
        <v>45490</v>
      </c>
      <c r="I9847" s="6">
        <v>5500</v>
      </c>
      <c r="J9847" s="1">
        <v>2</v>
      </c>
      <c r="K9847" s="4">
        <v>0.02</v>
      </c>
      <c r="L9847" s="6">
        <f t="shared" si="310"/>
        <v>110</v>
      </c>
      <c r="M9847" s="8">
        <f t="shared" si="311"/>
        <v>10890</v>
      </c>
      <c r="N9847" s="21">
        <f>(sales[[#This Row],[Price]]*sales[[#This Row],[Qty]])-(sales[[#This Row],[Discount_Amt]]*sales[[#This Row],[Qty]])</f>
        <v>10780</v>
      </c>
    </row>
    <row r="9848" spans="2:14" hidden="1" x14ac:dyDescent="0.35">
      <c r="B9848" s="7">
        <v>2033846</v>
      </c>
      <c r="C9848" s="1" t="s">
        <v>21</v>
      </c>
      <c r="D9848" s="1" t="s">
        <v>26</v>
      </c>
      <c r="E9848" s="1" t="s">
        <v>35</v>
      </c>
      <c r="F9848" s="1" t="s">
        <v>520</v>
      </c>
      <c r="G9848" s="3">
        <v>45482</v>
      </c>
      <c r="H9848" s="3">
        <v>45484</v>
      </c>
      <c r="I9848" s="6">
        <v>1350</v>
      </c>
      <c r="J9848" s="1">
        <v>1</v>
      </c>
      <c r="K9848" s="4">
        <v>0.02</v>
      </c>
      <c r="L9848" s="6">
        <f t="shared" si="310"/>
        <v>27</v>
      </c>
      <c r="M9848" s="8">
        <f t="shared" si="311"/>
        <v>1323</v>
      </c>
      <c r="N9848" s="21">
        <f>(sales[[#This Row],[Price]]*sales[[#This Row],[Qty]])-(sales[[#This Row],[Discount_Amt]]*sales[[#This Row],[Qty]])</f>
        <v>1323</v>
      </c>
    </row>
    <row r="9849" spans="2:14" hidden="1" x14ac:dyDescent="0.35">
      <c r="B9849" s="7">
        <v>2033847</v>
      </c>
      <c r="C9849" s="1" t="s">
        <v>22</v>
      </c>
      <c r="D9849" s="1" t="s">
        <v>27</v>
      </c>
      <c r="E9849" s="1" t="s">
        <v>36</v>
      </c>
      <c r="F9849" s="1" t="s">
        <v>518</v>
      </c>
      <c r="G9849" s="3">
        <v>45482</v>
      </c>
      <c r="H9849" s="3">
        <v>45485</v>
      </c>
      <c r="I9849" s="6">
        <v>4500</v>
      </c>
      <c r="J9849" s="1">
        <v>2</v>
      </c>
      <c r="K9849" s="4">
        <v>0.02</v>
      </c>
      <c r="L9849" s="6">
        <f t="shared" si="310"/>
        <v>90</v>
      </c>
      <c r="M9849" s="8">
        <f t="shared" si="311"/>
        <v>8910</v>
      </c>
      <c r="N9849" s="21">
        <f>(sales[[#This Row],[Price]]*sales[[#This Row],[Qty]])-(sales[[#This Row],[Discount_Amt]]*sales[[#This Row],[Qty]])</f>
        <v>8820</v>
      </c>
    </row>
    <row r="9850" spans="2:14" hidden="1" x14ac:dyDescent="0.35">
      <c r="B9850" s="7">
        <v>2033848</v>
      </c>
      <c r="C9850" s="1" t="s">
        <v>23</v>
      </c>
      <c r="D9850" s="1" t="s">
        <v>28</v>
      </c>
      <c r="E9850" s="1" t="s">
        <v>37</v>
      </c>
      <c r="F9850" s="1" t="s">
        <v>519</v>
      </c>
      <c r="G9850" s="3">
        <v>45482</v>
      </c>
      <c r="H9850" s="3">
        <v>45487</v>
      </c>
      <c r="I9850" s="6">
        <v>2350</v>
      </c>
      <c r="J9850" s="1">
        <v>7</v>
      </c>
      <c r="K9850" s="4">
        <v>0.02</v>
      </c>
      <c r="L9850" s="6">
        <f t="shared" si="310"/>
        <v>47</v>
      </c>
      <c r="M9850" s="8">
        <f t="shared" si="311"/>
        <v>16403</v>
      </c>
      <c r="N9850" s="21">
        <f>(sales[[#This Row],[Price]]*sales[[#This Row],[Qty]])-(sales[[#This Row],[Discount_Amt]]*sales[[#This Row],[Qty]])</f>
        <v>16121</v>
      </c>
    </row>
    <row r="9851" spans="2:14" hidden="1" x14ac:dyDescent="0.35">
      <c r="B9851" s="7">
        <v>2033849</v>
      </c>
      <c r="C9851" s="1" t="s">
        <v>24</v>
      </c>
      <c r="D9851" s="1" t="s">
        <v>29</v>
      </c>
      <c r="E9851" s="1" t="s">
        <v>39</v>
      </c>
      <c r="F9851" s="1" t="s">
        <v>520</v>
      </c>
      <c r="G9851" s="3">
        <v>45482</v>
      </c>
      <c r="H9851" s="3">
        <v>45483</v>
      </c>
      <c r="I9851" s="6">
        <v>90</v>
      </c>
      <c r="J9851" s="1">
        <v>2</v>
      </c>
      <c r="K9851" s="4">
        <v>0.02</v>
      </c>
      <c r="L9851" s="6">
        <f t="shared" si="310"/>
        <v>1.8</v>
      </c>
      <c r="M9851" s="8">
        <f t="shared" si="311"/>
        <v>178.2</v>
      </c>
      <c r="N9851" s="21">
        <f>(sales[[#This Row],[Price]]*sales[[#This Row],[Qty]])-(sales[[#This Row],[Discount_Amt]]*sales[[#This Row],[Qty]])</f>
        <v>176.4</v>
      </c>
    </row>
    <row r="9852" spans="2:14" hidden="1" x14ac:dyDescent="0.35">
      <c r="B9852" s="7">
        <v>2033850</v>
      </c>
      <c r="C9852" s="1" t="s">
        <v>4</v>
      </c>
      <c r="D9852" s="1" t="s">
        <v>25</v>
      </c>
      <c r="E9852" s="1" t="s">
        <v>40</v>
      </c>
      <c r="F9852" s="1" t="s">
        <v>521</v>
      </c>
      <c r="G9852" s="3">
        <v>45482</v>
      </c>
      <c r="H9852" s="3">
        <v>45490</v>
      </c>
      <c r="I9852" s="6">
        <v>280</v>
      </c>
      <c r="J9852" s="1">
        <v>2</v>
      </c>
      <c r="K9852" s="4">
        <v>0.02</v>
      </c>
      <c r="L9852" s="6">
        <f t="shared" si="310"/>
        <v>5.6000000000000005</v>
      </c>
      <c r="M9852" s="8">
        <f t="shared" si="311"/>
        <v>554.4</v>
      </c>
      <c r="N9852" s="21">
        <f>(sales[[#This Row],[Price]]*sales[[#This Row],[Qty]])-(sales[[#This Row],[Discount_Amt]]*sales[[#This Row],[Qty]])</f>
        <v>548.79999999999995</v>
      </c>
    </row>
    <row r="9853" spans="2:14" hidden="1" x14ac:dyDescent="0.35">
      <c r="B9853" s="7">
        <v>2033851</v>
      </c>
      <c r="C9853" s="1" t="s">
        <v>5</v>
      </c>
      <c r="D9853" s="1" t="s">
        <v>26</v>
      </c>
      <c r="E9853" s="1" t="s">
        <v>41</v>
      </c>
      <c r="F9853" s="1" t="s">
        <v>518</v>
      </c>
      <c r="G9853" s="3">
        <v>45482</v>
      </c>
      <c r="H9853" s="3">
        <v>45484</v>
      </c>
      <c r="I9853" s="6">
        <v>70</v>
      </c>
      <c r="J9853" s="1">
        <v>1</v>
      </c>
      <c r="K9853" s="4">
        <v>7.0000000000000007E-2</v>
      </c>
      <c r="L9853" s="6">
        <f t="shared" si="310"/>
        <v>4.9000000000000004</v>
      </c>
      <c r="M9853" s="8">
        <f t="shared" si="311"/>
        <v>65.099999999999994</v>
      </c>
      <c r="N9853" s="21">
        <f>(sales[[#This Row],[Price]]*sales[[#This Row],[Qty]])-(sales[[#This Row],[Discount_Amt]]*sales[[#This Row],[Qty]])</f>
        <v>65.099999999999994</v>
      </c>
    </row>
    <row r="9854" spans="2:14" hidden="1" x14ac:dyDescent="0.35">
      <c r="B9854" s="7">
        <v>2033852</v>
      </c>
      <c r="C9854" s="1" t="s">
        <v>6</v>
      </c>
      <c r="D9854" s="1" t="s">
        <v>27</v>
      </c>
      <c r="E9854" s="1" t="s">
        <v>42</v>
      </c>
      <c r="F9854" s="1" t="s">
        <v>518</v>
      </c>
      <c r="G9854" s="3">
        <v>45482</v>
      </c>
      <c r="H9854" s="3">
        <v>45485</v>
      </c>
      <c r="I9854" s="6">
        <v>230</v>
      </c>
      <c r="J9854" s="1">
        <v>2</v>
      </c>
      <c r="K9854" s="4">
        <v>0.03</v>
      </c>
      <c r="L9854" s="6">
        <f t="shared" si="310"/>
        <v>6.8999999999999995</v>
      </c>
      <c r="M9854" s="8">
        <f t="shared" si="311"/>
        <v>453.1</v>
      </c>
      <c r="N9854" s="21">
        <f>(sales[[#This Row],[Price]]*sales[[#This Row],[Qty]])-(sales[[#This Row],[Discount_Amt]]*sales[[#This Row],[Qty]])</f>
        <v>446.2</v>
      </c>
    </row>
    <row r="9855" spans="2:14" hidden="1" x14ac:dyDescent="0.35">
      <c r="B9855" s="7">
        <v>2033853</v>
      </c>
      <c r="C9855" s="1" t="s">
        <v>7</v>
      </c>
      <c r="D9855" s="1" t="s">
        <v>28</v>
      </c>
      <c r="E9855" s="1" t="s">
        <v>43</v>
      </c>
      <c r="F9855" s="1" t="s">
        <v>519</v>
      </c>
      <c r="G9855" s="3">
        <v>45482</v>
      </c>
      <c r="H9855" s="3">
        <v>45487</v>
      </c>
      <c r="I9855" s="6">
        <v>7999</v>
      </c>
      <c r="J9855" s="1">
        <v>4</v>
      </c>
      <c r="K9855" s="4">
        <v>0.08</v>
      </c>
      <c r="L9855" s="6">
        <f t="shared" si="310"/>
        <v>639.91999999999996</v>
      </c>
      <c r="M9855" s="8">
        <f t="shared" si="311"/>
        <v>31356.080000000002</v>
      </c>
      <c r="N9855" s="21">
        <f>(sales[[#This Row],[Price]]*sales[[#This Row],[Qty]])-(sales[[#This Row],[Discount_Amt]]*sales[[#This Row],[Qty]])</f>
        <v>29436.32</v>
      </c>
    </row>
    <row r="9856" spans="2:14" x14ac:dyDescent="0.35">
      <c r="B9856" s="7">
        <v>2033854</v>
      </c>
      <c r="C9856" s="1" t="s">
        <v>10</v>
      </c>
      <c r="D9856" s="1" t="s">
        <v>29</v>
      </c>
      <c r="E9856" s="1" t="s">
        <v>44</v>
      </c>
      <c r="F9856" s="1" t="s">
        <v>521</v>
      </c>
      <c r="G9856" s="3">
        <v>45482</v>
      </c>
      <c r="H9856" s="3">
        <v>45483</v>
      </c>
      <c r="I9856" s="6">
        <v>850</v>
      </c>
      <c r="J9856" s="1">
        <v>3</v>
      </c>
      <c r="K9856" s="4">
        <v>0.05</v>
      </c>
      <c r="L9856" s="6">
        <f t="shared" si="310"/>
        <v>42.5</v>
      </c>
      <c r="M9856" s="8">
        <f t="shared" si="311"/>
        <v>2507.5</v>
      </c>
      <c r="N9856" s="21">
        <f>(sales[[#This Row],[Price]]*sales[[#This Row],[Qty]])-(sales[[#This Row],[Discount_Amt]]*sales[[#This Row],[Qty]])</f>
        <v>2422.5</v>
      </c>
    </row>
    <row r="9857" spans="2:14" hidden="1" x14ac:dyDescent="0.35">
      <c r="B9857" s="7">
        <v>2033855</v>
      </c>
      <c r="C9857" s="1" t="s">
        <v>8</v>
      </c>
      <c r="D9857" s="1" t="s">
        <v>25</v>
      </c>
      <c r="E9857" s="1" t="s">
        <v>45</v>
      </c>
      <c r="F9857" s="1" t="s">
        <v>520</v>
      </c>
      <c r="G9857" s="3">
        <v>45482</v>
      </c>
      <c r="H9857" s="3">
        <v>45490</v>
      </c>
      <c r="I9857" s="6">
        <v>65000</v>
      </c>
      <c r="J9857" s="1">
        <v>2</v>
      </c>
      <c r="K9857" s="4">
        <v>0.05</v>
      </c>
      <c r="L9857" s="6">
        <f t="shared" si="310"/>
        <v>3250</v>
      </c>
      <c r="M9857" s="8">
        <f t="shared" si="311"/>
        <v>126750</v>
      </c>
      <c r="N9857" s="21">
        <f>(sales[[#This Row],[Price]]*sales[[#This Row],[Qty]])-(sales[[#This Row],[Discount_Amt]]*sales[[#This Row],[Qty]])</f>
        <v>123500</v>
      </c>
    </row>
    <row r="9858" spans="2:14" hidden="1" x14ac:dyDescent="0.35">
      <c r="B9858" s="7">
        <v>2033856</v>
      </c>
      <c r="C9858" s="1" t="s">
        <v>9</v>
      </c>
      <c r="D9858" s="1" t="s">
        <v>499</v>
      </c>
      <c r="E9858" s="1" t="s">
        <v>46</v>
      </c>
      <c r="F9858" s="1" t="s">
        <v>518</v>
      </c>
      <c r="G9858" s="3">
        <v>45482</v>
      </c>
      <c r="H9858" s="3">
        <v>45484</v>
      </c>
      <c r="I9858" s="6">
        <v>450</v>
      </c>
      <c r="J9858" s="1">
        <v>1</v>
      </c>
      <c r="K9858" s="4">
        <v>0.05</v>
      </c>
      <c r="L9858" s="6">
        <f t="shared" si="310"/>
        <v>22.5</v>
      </c>
      <c r="M9858" s="8">
        <f t="shared" si="311"/>
        <v>427.5</v>
      </c>
      <c r="N9858" s="21">
        <f>(sales[[#This Row],[Price]]*sales[[#This Row],[Qty]])-(sales[[#This Row],[Discount_Amt]]*sales[[#This Row],[Qty]])</f>
        <v>427.5</v>
      </c>
    </row>
    <row r="9859" spans="2:14" x14ac:dyDescent="0.35">
      <c r="B9859" s="7">
        <v>2033857</v>
      </c>
      <c r="C9859" s="1" t="s">
        <v>11</v>
      </c>
      <c r="D9859" s="1" t="s">
        <v>25</v>
      </c>
      <c r="E9859" s="1" t="s">
        <v>47</v>
      </c>
      <c r="F9859" s="1" t="s">
        <v>519</v>
      </c>
      <c r="G9859" s="3">
        <v>45482</v>
      </c>
      <c r="H9859" s="3">
        <v>45485</v>
      </c>
      <c r="I9859" s="6">
        <v>1299</v>
      </c>
      <c r="J9859" s="1">
        <v>1</v>
      </c>
      <c r="K9859" s="4">
        <v>0.05</v>
      </c>
      <c r="L9859" s="6">
        <f t="shared" si="310"/>
        <v>64.95</v>
      </c>
      <c r="M9859" s="8">
        <f t="shared" si="311"/>
        <v>1234.05</v>
      </c>
      <c r="N9859" s="21">
        <f>(sales[[#This Row],[Price]]*sales[[#This Row],[Qty]])-(sales[[#This Row],[Discount_Amt]]*sales[[#This Row],[Qty]])</f>
        <v>1234.05</v>
      </c>
    </row>
    <row r="9860" spans="2:14" x14ac:dyDescent="0.35">
      <c r="B9860" s="7">
        <v>2033858</v>
      </c>
      <c r="C9860" s="1" t="s">
        <v>12</v>
      </c>
      <c r="D9860" s="1" t="s">
        <v>26</v>
      </c>
      <c r="E9860" s="1" t="s">
        <v>48</v>
      </c>
      <c r="F9860" s="1" t="s">
        <v>520</v>
      </c>
      <c r="G9860" s="3">
        <v>45482</v>
      </c>
      <c r="H9860" s="3">
        <v>45487</v>
      </c>
      <c r="I9860" s="6">
        <v>1700</v>
      </c>
      <c r="J9860" s="1">
        <v>2</v>
      </c>
      <c r="K9860" s="4">
        <v>0.03</v>
      </c>
      <c r="L9860" s="6">
        <f t="shared" si="310"/>
        <v>51</v>
      </c>
      <c r="M9860" s="8">
        <f t="shared" si="311"/>
        <v>3349</v>
      </c>
      <c r="N9860" s="21">
        <f>(sales[[#This Row],[Price]]*sales[[#This Row],[Qty]])-(sales[[#This Row],[Discount_Amt]]*sales[[#This Row],[Qty]])</f>
        <v>3298</v>
      </c>
    </row>
    <row r="9861" spans="2:14" hidden="1" x14ac:dyDescent="0.35">
      <c r="B9861" s="7">
        <v>2033859</v>
      </c>
      <c r="C9861" s="1" t="s">
        <v>13</v>
      </c>
      <c r="D9861" s="1" t="s">
        <v>27</v>
      </c>
      <c r="E9861" s="1" t="s">
        <v>49</v>
      </c>
      <c r="F9861" s="1" t="s">
        <v>521</v>
      </c>
      <c r="G9861" s="3">
        <v>45482</v>
      </c>
      <c r="H9861" s="3">
        <v>45483</v>
      </c>
      <c r="I9861" s="6">
        <v>55000</v>
      </c>
      <c r="J9861" s="1">
        <v>1</v>
      </c>
      <c r="K9861" s="4">
        <v>0.1</v>
      </c>
      <c r="L9861" s="6">
        <f t="shared" si="310"/>
        <v>5500</v>
      </c>
      <c r="M9861" s="8">
        <f t="shared" si="311"/>
        <v>49500</v>
      </c>
      <c r="N9861" s="21">
        <f>(sales[[#This Row],[Price]]*sales[[#This Row],[Qty]])-(sales[[#This Row],[Discount_Amt]]*sales[[#This Row],[Qty]])</f>
        <v>49500</v>
      </c>
    </row>
    <row r="9862" spans="2:14" hidden="1" x14ac:dyDescent="0.35">
      <c r="B9862" s="7">
        <v>2033860</v>
      </c>
      <c r="C9862" s="1" t="s">
        <v>14</v>
      </c>
      <c r="D9862" s="1" t="s">
        <v>28</v>
      </c>
      <c r="E9862" s="1" t="s">
        <v>50</v>
      </c>
      <c r="F9862" s="1" t="s">
        <v>518</v>
      </c>
      <c r="G9862" s="3">
        <v>45482</v>
      </c>
      <c r="H9862" s="3">
        <v>45490</v>
      </c>
      <c r="I9862" s="6">
        <v>57999</v>
      </c>
      <c r="J9862" s="1">
        <v>3</v>
      </c>
      <c r="K9862" s="4">
        <v>0.05</v>
      </c>
      <c r="L9862" s="6">
        <f t="shared" si="310"/>
        <v>2899.9500000000003</v>
      </c>
      <c r="M9862" s="8">
        <f t="shared" si="311"/>
        <v>171097.05</v>
      </c>
      <c r="N9862" s="21">
        <f>(sales[[#This Row],[Price]]*sales[[#This Row],[Qty]])-(sales[[#This Row],[Discount_Amt]]*sales[[#This Row],[Qty]])</f>
        <v>165297.15</v>
      </c>
    </row>
    <row r="9863" spans="2:14" hidden="1" x14ac:dyDescent="0.35">
      <c r="B9863" s="7">
        <v>2033861</v>
      </c>
      <c r="C9863" s="1" t="s">
        <v>15</v>
      </c>
      <c r="D9863" s="1" t="s">
        <v>29</v>
      </c>
      <c r="E9863" s="1" t="s">
        <v>51</v>
      </c>
      <c r="F9863" s="1" t="s">
        <v>518</v>
      </c>
      <c r="G9863" s="3">
        <v>45482</v>
      </c>
      <c r="H9863" s="3">
        <v>45484</v>
      </c>
      <c r="I9863" s="6">
        <v>1399</v>
      </c>
      <c r="J9863" s="1">
        <v>2</v>
      </c>
      <c r="K9863" s="4">
        <v>0.05</v>
      </c>
      <c r="L9863" s="6">
        <f t="shared" si="310"/>
        <v>69.95</v>
      </c>
      <c r="M9863" s="8">
        <f t="shared" si="311"/>
        <v>2728.05</v>
      </c>
      <c r="N9863" s="21">
        <f>(sales[[#This Row],[Price]]*sales[[#This Row],[Qty]])-(sales[[#This Row],[Discount_Amt]]*sales[[#This Row],[Qty]])</f>
        <v>2658.1</v>
      </c>
    </row>
    <row r="9864" spans="2:14" hidden="1" x14ac:dyDescent="0.35">
      <c r="B9864" s="7">
        <v>2033862</v>
      </c>
      <c r="C9864" s="1" t="s">
        <v>16</v>
      </c>
      <c r="D9864" s="1" t="s">
        <v>25</v>
      </c>
      <c r="E9864" s="1" t="s">
        <v>506</v>
      </c>
      <c r="F9864" s="1" t="s">
        <v>519</v>
      </c>
      <c r="G9864" s="3">
        <v>45482</v>
      </c>
      <c r="H9864" s="3">
        <v>45485</v>
      </c>
      <c r="I9864" s="6">
        <v>999</v>
      </c>
      <c r="J9864" s="1">
        <v>1</v>
      </c>
      <c r="K9864" s="4">
        <v>0.02</v>
      </c>
      <c r="L9864" s="6">
        <f t="shared" si="310"/>
        <v>19.98</v>
      </c>
      <c r="M9864" s="8">
        <f t="shared" si="311"/>
        <v>979.02</v>
      </c>
      <c r="N9864" s="21">
        <f>(sales[[#This Row],[Price]]*sales[[#This Row],[Qty]])-(sales[[#This Row],[Discount_Amt]]*sales[[#This Row],[Qty]])</f>
        <v>979.02</v>
      </c>
    </row>
    <row r="9865" spans="2:14" x14ac:dyDescent="0.35">
      <c r="B9865" s="7">
        <v>2033863</v>
      </c>
      <c r="C9865" s="1" t="s">
        <v>17</v>
      </c>
      <c r="D9865" s="1" t="s">
        <v>30</v>
      </c>
      <c r="E9865" s="1" t="s">
        <v>507</v>
      </c>
      <c r="F9865" s="1" t="s">
        <v>521</v>
      </c>
      <c r="G9865" s="3">
        <v>45482</v>
      </c>
      <c r="H9865" s="3">
        <v>45487</v>
      </c>
      <c r="I9865" s="6">
        <v>2099</v>
      </c>
      <c r="J9865" s="1">
        <v>2</v>
      </c>
      <c r="K9865" s="4">
        <v>0.06</v>
      </c>
      <c r="L9865" s="6">
        <f t="shared" si="310"/>
        <v>125.94</v>
      </c>
      <c r="M9865" s="8">
        <f t="shared" si="311"/>
        <v>4072.06</v>
      </c>
      <c r="N9865" s="21">
        <f>(sales[[#This Row],[Price]]*sales[[#This Row],[Qty]])-(sales[[#This Row],[Discount_Amt]]*sales[[#This Row],[Qty]])</f>
        <v>3946.12</v>
      </c>
    </row>
    <row r="9866" spans="2:14" hidden="1" x14ac:dyDescent="0.35">
      <c r="B9866" s="7">
        <v>2033864</v>
      </c>
      <c r="C9866" s="1" t="s">
        <v>18</v>
      </c>
      <c r="D9866" s="1" t="s">
        <v>27</v>
      </c>
      <c r="E9866" s="1" t="s">
        <v>508</v>
      </c>
      <c r="F9866" s="1" t="s">
        <v>520</v>
      </c>
      <c r="G9866" s="3">
        <v>45482</v>
      </c>
      <c r="H9866" s="3">
        <v>45483</v>
      </c>
      <c r="I9866" s="6">
        <v>11000</v>
      </c>
      <c r="J9866" s="1">
        <v>1</v>
      </c>
      <c r="K9866" s="4">
        <v>0.15</v>
      </c>
      <c r="L9866" s="6">
        <f t="shared" si="310"/>
        <v>1650</v>
      </c>
      <c r="M9866" s="8">
        <f t="shared" si="311"/>
        <v>9350</v>
      </c>
      <c r="N9866" s="21">
        <f>(sales[[#This Row],[Price]]*sales[[#This Row],[Qty]])-(sales[[#This Row],[Discount_Amt]]*sales[[#This Row],[Qty]])</f>
        <v>9350</v>
      </c>
    </row>
    <row r="9867" spans="2:14" hidden="1" x14ac:dyDescent="0.35">
      <c r="B9867" s="7">
        <v>2033865</v>
      </c>
      <c r="C9867" s="1" t="s">
        <v>19</v>
      </c>
      <c r="D9867" s="1" t="s">
        <v>28</v>
      </c>
      <c r="E9867" s="1" t="s">
        <v>31</v>
      </c>
      <c r="F9867" s="1" t="s">
        <v>518</v>
      </c>
      <c r="G9867" s="3">
        <v>45482</v>
      </c>
      <c r="H9867" s="3">
        <v>45490</v>
      </c>
      <c r="I9867" s="6">
        <v>800</v>
      </c>
      <c r="J9867" s="1">
        <v>2</v>
      </c>
      <c r="K9867" s="4">
        <v>0.02</v>
      </c>
      <c r="L9867" s="6">
        <f t="shared" si="310"/>
        <v>16</v>
      </c>
      <c r="M9867" s="8">
        <f t="shared" si="311"/>
        <v>1584</v>
      </c>
      <c r="N9867" s="21">
        <f>(sales[[#This Row],[Price]]*sales[[#This Row],[Qty]])-(sales[[#This Row],[Discount_Amt]]*sales[[#This Row],[Qty]])</f>
        <v>1568</v>
      </c>
    </row>
    <row r="9868" spans="2:14" hidden="1" x14ac:dyDescent="0.35">
      <c r="B9868" s="7">
        <v>2033866</v>
      </c>
      <c r="C9868" s="1" t="s">
        <v>20</v>
      </c>
      <c r="D9868" s="1" t="s">
        <v>29</v>
      </c>
      <c r="E9868" s="1" t="s">
        <v>32</v>
      </c>
      <c r="F9868" s="1" t="s">
        <v>519</v>
      </c>
      <c r="G9868" s="3">
        <v>45482</v>
      </c>
      <c r="H9868" s="3">
        <v>45484</v>
      </c>
      <c r="I9868" s="6">
        <v>5500</v>
      </c>
      <c r="J9868" s="1">
        <v>3</v>
      </c>
      <c r="K9868" s="4">
        <v>0.02</v>
      </c>
      <c r="L9868" s="6">
        <f t="shared" si="310"/>
        <v>110</v>
      </c>
      <c r="M9868" s="8">
        <f t="shared" si="311"/>
        <v>16390</v>
      </c>
      <c r="N9868" s="21">
        <f>(sales[[#This Row],[Price]]*sales[[#This Row],[Qty]])-(sales[[#This Row],[Discount_Amt]]*sales[[#This Row],[Qty]])</f>
        <v>16170</v>
      </c>
    </row>
    <row r="9869" spans="2:14" hidden="1" x14ac:dyDescent="0.35">
      <c r="B9869" s="7">
        <v>2033867</v>
      </c>
      <c r="C9869" s="1" t="s">
        <v>21</v>
      </c>
      <c r="D9869" s="1" t="s">
        <v>25</v>
      </c>
      <c r="E9869" s="1" t="s">
        <v>38</v>
      </c>
      <c r="F9869" s="1" t="s">
        <v>520</v>
      </c>
      <c r="G9869" s="3">
        <v>45482</v>
      </c>
      <c r="H9869" s="3">
        <v>45485</v>
      </c>
      <c r="I9869" s="6">
        <v>1350</v>
      </c>
      <c r="J9869" s="1">
        <v>2</v>
      </c>
      <c r="K9869" s="4">
        <v>0.02</v>
      </c>
      <c r="L9869" s="6">
        <f t="shared" si="310"/>
        <v>27</v>
      </c>
      <c r="M9869" s="8">
        <f t="shared" si="311"/>
        <v>2673</v>
      </c>
      <c r="N9869" s="21">
        <f>(sales[[#This Row],[Price]]*sales[[#This Row],[Qty]])-(sales[[#This Row],[Discount_Amt]]*sales[[#This Row],[Qty]])</f>
        <v>2646</v>
      </c>
    </row>
    <row r="9870" spans="2:14" hidden="1" x14ac:dyDescent="0.35">
      <c r="B9870" s="7">
        <v>2033868</v>
      </c>
      <c r="C9870" s="1" t="s">
        <v>22</v>
      </c>
      <c r="D9870" s="1" t="s">
        <v>26</v>
      </c>
      <c r="E9870" s="1" t="s">
        <v>33</v>
      </c>
      <c r="F9870" s="1" t="s">
        <v>521</v>
      </c>
      <c r="G9870" s="3">
        <v>45482</v>
      </c>
      <c r="H9870" s="3">
        <v>45487</v>
      </c>
      <c r="I9870" s="6">
        <v>4500</v>
      </c>
      <c r="J9870" s="1">
        <v>7</v>
      </c>
      <c r="K9870" s="4">
        <v>0.02</v>
      </c>
      <c r="L9870" s="6">
        <f t="shared" si="310"/>
        <v>90</v>
      </c>
      <c r="M9870" s="8">
        <f t="shared" si="311"/>
        <v>31410</v>
      </c>
      <c r="N9870" s="21">
        <f>(sales[[#This Row],[Price]]*sales[[#This Row],[Qty]])-(sales[[#This Row],[Discount_Amt]]*sales[[#This Row],[Qty]])</f>
        <v>30870</v>
      </c>
    </row>
    <row r="9871" spans="2:14" hidden="1" x14ac:dyDescent="0.35">
      <c r="B9871" s="7">
        <v>2033869</v>
      </c>
      <c r="C9871" s="1" t="s">
        <v>23</v>
      </c>
      <c r="D9871" s="1" t="s">
        <v>27</v>
      </c>
      <c r="E9871" s="1" t="s">
        <v>34</v>
      </c>
      <c r="F9871" s="1" t="s">
        <v>518</v>
      </c>
      <c r="G9871" s="3">
        <v>45482</v>
      </c>
      <c r="H9871" s="3">
        <v>45483</v>
      </c>
      <c r="I9871" s="6">
        <v>2350</v>
      </c>
      <c r="J9871" s="1">
        <v>2</v>
      </c>
      <c r="K9871" s="4">
        <v>0.02</v>
      </c>
      <c r="L9871" s="6">
        <f t="shared" si="310"/>
        <v>47</v>
      </c>
      <c r="M9871" s="8">
        <f t="shared" si="311"/>
        <v>4653</v>
      </c>
      <c r="N9871" s="21">
        <f>(sales[[#This Row],[Price]]*sales[[#This Row],[Qty]])-(sales[[#This Row],[Discount_Amt]]*sales[[#This Row],[Qty]])</f>
        <v>4606</v>
      </c>
    </row>
    <row r="9872" spans="2:14" hidden="1" x14ac:dyDescent="0.35">
      <c r="B9872" s="7">
        <v>2033870</v>
      </c>
      <c r="C9872" s="1" t="s">
        <v>24</v>
      </c>
      <c r="D9872" s="1" t="s">
        <v>28</v>
      </c>
      <c r="E9872" s="1" t="s">
        <v>35</v>
      </c>
      <c r="F9872" s="1" t="s">
        <v>518</v>
      </c>
      <c r="G9872" s="3">
        <v>45482</v>
      </c>
      <c r="H9872" s="3">
        <v>45490</v>
      </c>
      <c r="I9872" s="6">
        <v>90</v>
      </c>
      <c r="J9872" s="1">
        <v>1</v>
      </c>
      <c r="K9872" s="4">
        <v>0.02</v>
      </c>
      <c r="L9872" s="6">
        <f t="shared" si="310"/>
        <v>1.8</v>
      </c>
      <c r="M9872" s="8">
        <f t="shared" si="311"/>
        <v>88.2</v>
      </c>
      <c r="N9872" s="21">
        <f>(sales[[#This Row],[Price]]*sales[[#This Row],[Qty]])-(sales[[#This Row],[Discount_Amt]]*sales[[#This Row],[Qty]])</f>
        <v>88.2</v>
      </c>
    </row>
    <row r="9873" spans="2:14" hidden="1" x14ac:dyDescent="0.35">
      <c r="B9873" s="7">
        <v>2033871</v>
      </c>
      <c r="C9873" s="1" t="s">
        <v>4</v>
      </c>
      <c r="D9873" s="1" t="s">
        <v>29</v>
      </c>
      <c r="E9873" s="1" t="s">
        <v>36</v>
      </c>
      <c r="F9873" s="1" t="s">
        <v>519</v>
      </c>
      <c r="G9873" s="3">
        <v>45482</v>
      </c>
      <c r="H9873" s="3">
        <v>45484</v>
      </c>
      <c r="I9873" s="6">
        <v>280</v>
      </c>
      <c r="J9873" s="1">
        <v>1</v>
      </c>
      <c r="K9873" s="4">
        <v>0.02</v>
      </c>
      <c r="L9873" s="6">
        <f t="shared" si="310"/>
        <v>5.6000000000000005</v>
      </c>
      <c r="M9873" s="8">
        <f t="shared" si="311"/>
        <v>274.39999999999998</v>
      </c>
      <c r="N9873" s="21">
        <f>(sales[[#This Row],[Price]]*sales[[#This Row],[Qty]])-(sales[[#This Row],[Discount_Amt]]*sales[[#This Row],[Qty]])</f>
        <v>274.39999999999998</v>
      </c>
    </row>
    <row r="9874" spans="2:14" hidden="1" x14ac:dyDescent="0.35">
      <c r="B9874" s="7">
        <v>2033872</v>
      </c>
      <c r="C9874" s="1" t="s">
        <v>5</v>
      </c>
      <c r="D9874" s="1" t="s">
        <v>25</v>
      </c>
      <c r="E9874" s="1" t="s">
        <v>37</v>
      </c>
      <c r="F9874" s="1" t="s">
        <v>521</v>
      </c>
      <c r="G9874" s="3">
        <v>45482</v>
      </c>
      <c r="H9874" s="3">
        <v>45485</v>
      </c>
      <c r="I9874" s="6">
        <v>70</v>
      </c>
      <c r="J9874" s="1">
        <v>1</v>
      </c>
      <c r="K9874" s="4">
        <v>0.02</v>
      </c>
      <c r="L9874" s="6">
        <f t="shared" si="310"/>
        <v>1.4000000000000001</v>
      </c>
      <c r="M9874" s="8">
        <f t="shared" si="311"/>
        <v>68.599999999999994</v>
      </c>
      <c r="N9874" s="21">
        <f>(sales[[#This Row],[Price]]*sales[[#This Row],[Qty]])-(sales[[#This Row],[Discount_Amt]]*sales[[#This Row],[Qty]])</f>
        <v>68.599999999999994</v>
      </c>
    </row>
    <row r="9875" spans="2:14" hidden="1" x14ac:dyDescent="0.35">
      <c r="B9875" s="7">
        <v>2033873</v>
      </c>
      <c r="C9875" s="1" t="s">
        <v>6</v>
      </c>
      <c r="D9875" s="1" t="s">
        <v>26</v>
      </c>
      <c r="E9875" s="1" t="s">
        <v>39</v>
      </c>
      <c r="F9875" s="1" t="s">
        <v>520</v>
      </c>
      <c r="G9875" s="3">
        <v>45482</v>
      </c>
      <c r="H9875" s="3">
        <v>45487</v>
      </c>
      <c r="I9875" s="6">
        <v>230</v>
      </c>
      <c r="J9875" s="1">
        <v>2</v>
      </c>
      <c r="K9875" s="4">
        <v>7.0000000000000007E-2</v>
      </c>
      <c r="L9875" s="6">
        <f t="shared" si="310"/>
        <v>16.100000000000001</v>
      </c>
      <c r="M9875" s="8">
        <f t="shared" si="311"/>
        <v>443.9</v>
      </c>
      <c r="N9875" s="21">
        <f>(sales[[#This Row],[Price]]*sales[[#This Row],[Qty]])-(sales[[#This Row],[Discount_Amt]]*sales[[#This Row],[Qty]])</f>
        <v>427.8</v>
      </c>
    </row>
    <row r="9876" spans="2:14" hidden="1" x14ac:dyDescent="0.35">
      <c r="B9876" s="7">
        <v>2033874</v>
      </c>
      <c r="C9876" s="1" t="s">
        <v>7</v>
      </c>
      <c r="D9876" s="1" t="s">
        <v>27</v>
      </c>
      <c r="E9876" s="1" t="s">
        <v>40</v>
      </c>
      <c r="F9876" s="1" t="s">
        <v>518</v>
      </c>
      <c r="G9876" s="3">
        <v>45482</v>
      </c>
      <c r="H9876" s="3">
        <v>45483</v>
      </c>
      <c r="I9876" s="6">
        <v>7999</v>
      </c>
      <c r="J9876" s="1">
        <v>1</v>
      </c>
      <c r="K9876" s="4">
        <v>0.03</v>
      </c>
      <c r="L9876" s="6">
        <f t="shared" si="310"/>
        <v>239.97</v>
      </c>
      <c r="M9876" s="8">
        <f t="shared" si="311"/>
        <v>7759.03</v>
      </c>
      <c r="N9876" s="21">
        <f>(sales[[#This Row],[Price]]*sales[[#This Row],[Qty]])-(sales[[#This Row],[Discount_Amt]]*sales[[#This Row],[Qty]])</f>
        <v>7759.03</v>
      </c>
    </row>
    <row r="9877" spans="2:14" x14ac:dyDescent="0.35">
      <c r="B9877" s="7">
        <v>2033875</v>
      </c>
      <c r="C9877" s="1" t="s">
        <v>10</v>
      </c>
      <c r="D9877" s="1" t="s">
        <v>28</v>
      </c>
      <c r="E9877" s="1" t="s">
        <v>41</v>
      </c>
      <c r="F9877" s="1" t="s">
        <v>519</v>
      </c>
      <c r="G9877" s="3">
        <v>45482</v>
      </c>
      <c r="H9877" s="3">
        <v>45490</v>
      </c>
      <c r="I9877" s="6">
        <v>850</v>
      </c>
      <c r="J9877" s="1">
        <v>2</v>
      </c>
      <c r="K9877" s="4">
        <v>0.08</v>
      </c>
      <c r="L9877" s="6">
        <f t="shared" si="310"/>
        <v>68</v>
      </c>
      <c r="M9877" s="8">
        <f t="shared" si="311"/>
        <v>1632</v>
      </c>
      <c r="N9877" s="21">
        <f>(sales[[#This Row],[Price]]*sales[[#This Row],[Qty]])-(sales[[#This Row],[Discount_Amt]]*sales[[#This Row],[Qty]])</f>
        <v>1564</v>
      </c>
    </row>
    <row r="9878" spans="2:14" hidden="1" x14ac:dyDescent="0.35">
      <c r="B9878" s="7">
        <v>2033876</v>
      </c>
      <c r="C9878" s="1" t="s">
        <v>8</v>
      </c>
      <c r="D9878" s="1" t="s">
        <v>29</v>
      </c>
      <c r="E9878" s="1" t="s">
        <v>42</v>
      </c>
      <c r="F9878" s="1" t="s">
        <v>520</v>
      </c>
      <c r="G9878" s="3">
        <v>45482</v>
      </c>
      <c r="H9878" s="3">
        <v>45484</v>
      </c>
      <c r="I9878" s="6">
        <v>65000</v>
      </c>
      <c r="J9878" s="1">
        <v>7</v>
      </c>
      <c r="K9878" s="4">
        <v>0.05</v>
      </c>
      <c r="L9878" s="6">
        <f t="shared" si="310"/>
        <v>3250</v>
      </c>
      <c r="M9878" s="8">
        <f t="shared" si="311"/>
        <v>451750</v>
      </c>
      <c r="N9878" s="21">
        <f>(sales[[#This Row],[Price]]*sales[[#This Row],[Qty]])-(sales[[#This Row],[Discount_Amt]]*sales[[#This Row],[Qty]])</f>
        <v>432250</v>
      </c>
    </row>
    <row r="9879" spans="2:14" hidden="1" x14ac:dyDescent="0.35">
      <c r="B9879" s="7">
        <v>2033877</v>
      </c>
      <c r="C9879" s="1" t="s">
        <v>9</v>
      </c>
      <c r="D9879" s="1" t="s">
        <v>25</v>
      </c>
      <c r="E9879" s="1" t="s">
        <v>43</v>
      </c>
      <c r="F9879" s="1" t="s">
        <v>521</v>
      </c>
      <c r="G9879" s="3">
        <v>45482</v>
      </c>
      <c r="H9879" s="3">
        <v>45485</v>
      </c>
      <c r="I9879" s="6">
        <v>450</v>
      </c>
      <c r="J9879" s="1">
        <v>2</v>
      </c>
      <c r="K9879" s="4">
        <v>0.05</v>
      </c>
      <c r="L9879" s="6">
        <f t="shared" si="310"/>
        <v>22.5</v>
      </c>
      <c r="M9879" s="8">
        <f t="shared" si="311"/>
        <v>877.5</v>
      </c>
      <c r="N9879" s="21">
        <f>(sales[[#This Row],[Price]]*sales[[#This Row],[Qty]])-(sales[[#This Row],[Discount_Amt]]*sales[[#This Row],[Qty]])</f>
        <v>855</v>
      </c>
    </row>
    <row r="9880" spans="2:14" x14ac:dyDescent="0.35">
      <c r="B9880" s="7">
        <v>2033878</v>
      </c>
      <c r="C9880" s="1" t="s">
        <v>11</v>
      </c>
      <c r="D9880" s="1" t="s">
        <v>500</v>
      </c>
      <c r="E9880" s="1" t="s">
        <v>44</v>
      </c>
      <c r="F9880" s="1" t="s">
        <v>518</v>
      </c>
      <c r="G9880" s="3">
        <v>45482</v>
      </c>
      <c r="H9880" s="3">
        <v>45487</v>
      </c>
      <c r="I9880" s="6">
        <v>1299</v>
      </c>
      <c r="J9880" s="1">
        <v>2</v>
      </c>
      <c r="K9880" s="4">
        <v>0.05</v>
      </c>
      <c r="L9880" s="6">
        <f t="shared" si="310"/>
        <v>64.95</v>
      </c>
      <c r="M9880" s="8">
        <f t="shared" si="311"/>
        <v>2533.0500000000002</v>
      </c>
      <c r="N9880" s="21">
        <f>(sales[[#This Row],[Price]]*sales[[#This Row],[Qty]])-(sales[[#This Row],[Discount_Amt]]*sales[[#This Row],[Qty]])</f>
        <v>2468.1</v>
      </c>
    </row>
    <row r="9881" spans="2:14" x14ac:dyDescent="0.35">
      <c r="B9881" s="7">
        <v>2033879</v>
      </c>
      <c r="C9881" s="1" t="s">
        <v>12</v>
      </c>
      <c r="D9881" s="1" t="s">
        <v>25</v>
      </c>
      <c r="E9881" s="1" t="s">
        <v>45</v>
      </c>
      <c r="F9881" s="1" t="s">
        <v>518</v>
      </c>
      <c r="G9881" s="3">
        <v>45482</v>
      </c>
      <c r="H9881" s="3">
        <v>45483</v>
      </c>
      <c r="I9881" s="6">
        <v>1700</v>
      </c>
      <c r="J9881" s="1">
        <v>1</v>
      </c>
      <c r="K9881" s="4">
        <v>0.05</v>
      </c>
      <c r="L9881" s="6">
        <f t="shared" si="310"/>
        <v>85</v>
      </c>
      <c r="M9881" s="8">
        <f t="shared" si="311"/>
        <v>1615</v>
      </c>
      <c r="N9881" s="21">
        <f>(sales[[#This Row],[Price]]*sales[[#This Row],[Qty]])-(sales[[#This Row],[Discount_Amt]]*sales[[#This Row],[Qty]])</f>
        <v>1615</v>
      </c>
    </row>
    <row r="9882" spans="2:14" hidden="1" x14ac:dyDescent="0.35">
      <c r="B9882" s="7">
        <v>2033880</v>
      </c>
      <c r="C9882" s="1" t="s">
        <v>13</v>
      </c>
      <c r="D9882" s="1" t="s">
        <v>26</v>
      </c>
      <c r="E9882" s="1" t="s">
        <v>46</v>
      </c>
      <c r="F9882" s="1" t="s">
        <v>519</v>
      </c>
      <c r="G9882" s="3">
        <v>45482</v>
      </c>
      <c r="H9882" s="3">
        <v>45490</v>
      </c>
      <c r="I9882" s="6">
        <v>55000</v>
      </c>
      <c r="J9882" s="1">
        <v>2</v>
      </c>
      <c r="K9882" s="4">
        <v>0.03</v>
      </c>
      <c r="L9882" s="6">
        <f t="shared" si="310"/>
        <v>1650</v>
      </c>
      <c r="M9882" s="8">
        <f t="shared" si="311"/>
        <v>108350</v>
      </c>
      <c r="N9882" s="21">
        <f>(sales[[#This Row],[Price]]*sales[[#This Row],[Qty]])-(sales[[#This Row],[Discount_Amt]]*sales[[#This Row],[Qty]])</f>
        <v>106700</v>
      </c>
    </row>
    <row r="9883" spans="2:14" hidden="1" x14ac:dyDescent="0.35">
      <c r="B9883" s="7">
        <v>2033881</v>
      </c>
      <c r="C9883" s="1" t="s">
        <v>14</v>
      </c>
      <c r="D9883" s="1" t="s">
        <v>27</v>
      </c>
      <c r="E9883" s="1" t="s">
        <v>47</v>
      </c>
      <c r="F9883" s="1" t="s">
        <v>521</v>
      </c>
      <c r="G9883" s="3">
        <v>45482</v>
      </c>
      <c r="H9883" s="3">
        <v>45484</v>
      </c>
      <c r="I9883" s="6">
        <v>57999</v>
      </c>
      <c r="J9883" s="1">
        <v>4</v>
      </c>
      <c r="K9883" s="4">
        <v>0.1</v>
      </c>
      <c r="L9883" s="6">
        <f t="shared" si="310"/>
        <v>5799.9000000000005</v>
      </c>
      <c r="M9883" s="8">
        <f t="shared" si="311"/>
        <v>226196.1</v>
      </c>
      <c r="N9883" s="21">
        <f>(sales[[#This Row],[Price]]*sales[[#This Row],[Qty]])-(sales[[#This Row],[Discount_Amt]]*sales[[#This Row],[Qty]])</f>
        <v>208796.4</v>
      </c>
    </row>
    <row r="9884" spans="2:14" hidden="1" x14ac:dyDescent="0.35">
      <c r="B9884" s="7">
        <v>2033882</v>
      </c>
      <c r="C9884" s="1" t="s">
        <v>15</v>
      </c>
      <c r="D9884" s="1" t="s">
        <v>28</v>
      </c>
      <c r="E9884" s="1" t="s">
        <v>48</v>
      </c>
      <c r="F9884" s="1" t="s">
        <v>520</v>
      </c>
      <c r="G9884" s="3">
        <v>45482</v>
      </c>
      <c r="H9884" s="3">
        <v>45485</v>
      </c>
      <c r="I9884" s="6">
        <v>1399</v>
      </c>
      <c r="J9884" s="1">
        <v>3</v>
      </c>
      <c r="K9884" s="4">
        <v>0.05</v>
      </c>
      <c r="L9884" s="6">
        <f t="shared" si="310"/>
        <v>69.95</v>
      </c>
      <c r="M9884" s="8">
        <f t="shared" si="311"/>
        <v>4127.05</v>
      </c>
      <c r="N9884" s="21">
        <f>(sales[[#This Row],[Price]]*sales[[#This Row],[Qty]])-(sales[[#This Row],[Discount_Amt]]*sales[[#This Row],[Qty]])</f>
        <v>3987.15</v>
      </c>
    </row>
    <row r="9885" spans="2:14" hidden="1" x14ac:dyDescent="0.35">
      <c r="B9885" s="7">
        <v>2033883</v>
      </c>
      <c r="C9885" s="1" t="s">
        <v>16</v>
      </c>
      <c r="D9885" s="1" t="s">
        <v>29</v>
      </c>
      <c r="E9885" s="1" t="s">
        <v>49</v>
      </c>
      <c r="F9885" s="1" t="s">
        <v>518</v>
      </c>
      <c r="G9885" s="3">
        <v>45482</v>
      </c>
      <c r="H9885" s="3">
        <v>45487</v>
      </c>
      <c r="I9885" s="6">
        <v>999</v>
      </c>
      <c r="J9885" s="1">
        <v>2</v>
      </c>
      <c r="K9885" s="4">
        <v>0.05</v>
      </c>
      <c r="L9885" s="6">
        <f t="shared" si="310"/>
        <v>49.95</v>
      </c>
      <c r="M9885" s="8">
        <f t="shared" si="311"/>
        <v>1948.05</v>
      </c>
      <c r="N9885" s="21">
        <f>(sales[[#This Row],[Price]]*sales[[#This Row],[Qty]])-(sales[[#This Row],[Discount_Amt]]*sales[[#This Row],[Qty]])</f>
        <v>1898.1</v>
      </c>
    </row>
    <row r="9886" spans="2:14" x14ac:dyDescent="0.35">
      <c r="B9886" s="7">
        <v>2033884</v>
      </c>
      <c r="C9886" s="1" t="s">
        <v>17</v>
      </c>
      <c r="D9886" s="1" t="s">
        <v>25</v>
      </c>
      <c r="E9886" s="1" t="s">
        <v>50</v>
      </c>
      <c r="F9886" s="1" t="s">
        <v>519</v>
      </c>
      <c r="G9886" s="3">
        <v>45482</v>
      </c>
      <c r="H9886" s="3">
        <v>45483</v>
      </c>
      <c r="I9886" s="6">
        <v>2099</v>
      </c>
      <c r="J9886" s="1">
        <v>1</v>
      </c>
      <c r="K9886" s="4">
        <v>0.02</v>
      </c>
      <c r="L9886" s="6">
        <f t="shared" si="310"/>
        <v>41.980000000000004</v>
      </c>
      <c r="M9886" s="8">
        <f t="shared" si="311"/>
        <v>2057.02</v>
      </c>
      <c r="N9886" s="21">
        <f>(sales[[#This Row],[Price]]*sales[[#This Row],[Qty]])-(sales[[#This Row],[Discount_Amt]]*sales[[#This Row],[Qty]])</f>
        <v>2057.02</v>
      </c>
    </row>
    <row r="9887" spans="2:14" hidden="1" x14ac:dyDescent="0.35">
      <c r="B9887" s="7">
        <v>2033885</v>
      </c>
      <c r="C9887" s="1" t="s">
        <v>18</v>
      </c>
      <c r="D9887" s="1" t="s">
        <v>30</v>
      </c>
      <c r="E9887" s="1" t="s">
        <v>51</v>
      </c>
      <c r="F9887" s="1" t="s">
        <v>520</v>
      </c>
      <c r="G9887" s="3">
        <v>45482</v>
      </c>
      <c r="H9887" s="3">
        <v>45490</v>
      </c>
      <c r="I9887" s="6">
        <v>11000</v>
      </c>
      <c r="J9887" s="1">
        <v>1</v>
      </c>
      <c r="K9887" s="4">
        <v>0.06</v>
      </c>
      <c r="L9887" s="6">
        <f t="shared" si="310"/>
        <v>660</v>
      </c>
      <c r="M9887" s="8">
        <f t="shared" si="311"/>
        <v>10340</v>
      </c>
      <c r="N9887" s="21">
        <f>(sales[[#This Row],[Price]]*sales[[#This Row],[Qty]])-(sales[[#This Row],[Discount_Amt]]*sales[[#This Row],[Qty]])</f>
        <v>10340</v>
      </c>
    </row>
    <row r="9888" spans="2:14" hidden="1" x14ac:dyDescent="0.35">
      <c r="B9888" s="7">
        <v>2033886</v>
      </c>
      <c r="C9888" s="1" t="s">
        <v>19</v>
      </c>
      <c r="D9888" s="1" t="s">
        <v>27</v>
      </c>
      <c r="E9888" s="1" t="s">
        <v>506</v>
      </c>
      <c r="F9888" s="1" t="s">
        <v>521</v>
      </c>
      <c r="G9888" s="3">
        <v>45482</v>
      </c>
      <c r="H9888" s="3">
        <v>45484</v>
      </c>
      <c r="I9888" s="6">
        <v>800</v>
      </c>
      <c r="J9888" s="1">
        <v>2</v>
      </c>
      <c r="K9888" s="4">
        <v>0.15</v>
      </c>
      <c r="L9888" s="6">
        <f t="shared" si="310"/>
        <v>120</v>
      </c>
      <c r="M9888" s="8">
        <f t="shared" si="311"/>
        <v>1480</v>
      </c>
      <c r="N9888" s="21">
        <f>(sales[[#This Row],[Price]]*sales[[#This Row],[Qty]])-(sales[[#This Row],[Discount_Amt]]*sales[[#This Row],[Qty]])</f>
        <v>1360</v>
      </c>
    </row>
    <row r="9889" spans="2:14" hidden="1" x14ac:dyDescent="0.35">
      <c r="B9889" s="7">
        <v>2033887</v>
      </c>
      <c r="C9889" s="1" t="s">
        <v>20</v>
      </c>
      <c r="D9889" s="1" t="s">
        <v>28</v>
      </c>
      <c r="E9889" s="1" t="s">
        <v>507</v>
      </c>
      <c r="F9889" s="1" t="s">
        <v>518</v>
      </c>
      <c r="G9889" s="3">
        <v>45482</v>
      </c>
      <c r="H9889" s="3">
        <v>45485</v>
      </c>
      <c r="I9889" s="6">
        <v>5500</v>
      </c>
      <c r="J9889" s="1">
        <v>1</v>
      </c>
      <c r="K9889" s="4">
        <v>0.02</v>
      </c>
      <c r="L9889" s="6">
        <f t="shared" si="310"/>
        <v>110</v>
      </c>
      <c r="M9889" s="8">
        <f t="shared" si="311"/>
        <v>5390</v>
      </c>
      <c r="N9889" s="21">
        <f>(sales[[#This Row],[Price]]*sales[[#This Row],[Qty]])-(sales[[#This Row],[Discount_Amt]]*sales[[#This Row],[Qty]])</f>
        <v>5390</v>
      </c>
    </row>
    <row r="9890" spans="2:14" hidden="1" x14ac:dyDescent="0.35">
      <c r="B9890" s="7">
        <v>2033888</v>
      </c>
      <c r="C9890" s="1" t="s">
        <v>21</v>
      </c>
      <c r="D9890" s="1" t="s">
        <v>29</v>
      </c>
      <c r="E9890" s="1" t="s">
        <v>508</v>
      </c>
      <c r="F9890" s="1" t="s">
        <v>518</v>
      </c>
      <c r="G9890" s="3">
        <v>45482</v>
      </c>
      <c r="H9890" s="3">
        <v>45487</v>
      </c>
      <c r="I9890" s="6">
        <v>1350</v>
      </c>
      <c r="J9890" s="1">
        <v>3</v>
      </c>
      <c r="K9890" s="4">
        <v>0.02</v>
      </c>
      <c r="L9890" s="6">
        <f t="shared" si="310"/>
        <v>27</v>
      </c>
      <c r="M9890" s="8">
        <f t="shared" si="311"/>
        <v>4023</v>
      </c>
      <c r="N9890" s="21">
        <f>(sales[[#This Row],[Price]]*sales[[#This Row],[Qty]])-(sales[[#This Row],[Discount_Amt]]*sales[[#This Row],[Qty]])</f>
        <v>3969</v>
      </c>
    </row>
    <row r="9891" spans="2:14" hidden="1" x14ac:dyDescent="0.35">
      <c r="B9891" s="7">
        <v>2033889</v>
      </c>
      <c r="C9891" s="1" t="s">
        <v>22</v>
      </c>
      <c r="D9891" s="1" t="s">
        <v>25</v>
      </c>
      <c r="E9891" s="1" t="s">
        <v>31</v>
      </c>
      <c r="F9891" s="1" t="s">
        <v>519</v>
      </c>
      <c r="G9891" s="3">
        <v>45482</v>
      </c>
      <c r="H9891" s="3">
        <v>45483</v>
      </c>
      <c r="I9891" s="6">
        <v>4500</v>
      </c>
      <c r="J9891" s="1">
        <v>2</v>
      </c>
      <c r="K9891" s="4">
        <v>0.02</v>
      </c>
      <c r="L9891" s="6">
        <f t="shared" si="310"/>
        <v>90</v>
      </c>
      <c r="M9891" s="8">
        <f t="shared" si="311"/>
        <v>8910</v>
      </c>
      <c r="N9891" s="21">
        <f>(sales[[#This Row],[Price]]*sales[[#This Row],[Qty]])-(sales[[#This Row],[Discount_Amt]]*sales[[#This Row],[Qty]])</f>
        <v>8820</v>
      </c>
    </row>
    <row r="9892" spans="2:14" hidden="1" x14ac:dyDescent="0.35">
      <c r="B9892" s="7">
        <v>2033890</v>
      </c>
      <c r="C9892" s="1" t="s">
        <v>23</v>
      </c>
      <c r="D9892" s="1" t="s">
        <v>26</v>
      </c>
      <c r="E9892" s="1" t="s">
        <v>32</v>
      </c>
      <c r="F9892" s="1" t="s">
        <v>521</v>
      </c>
      <c r="G9892" s="3">
        <v>45482</v>
      </c>
      <c r="H9892" s="3">
        <v>45490</v>
      </c>
      <c r="I9892" s="6">
        <v>2350</v>
      </c>
      <c r="J9892" s="1">
        <v>1</v>
      </c>
      <c r="K9892" s="4">
        <v>0.02</v>
      </c>
      <c r="L9892" s="6">
        <f t="shared" si="310"/>
        <v>47</v>
      </c>
      <c r="M9892" s="8">
        <f t="shared" si="311"/>
        <v>2303</v>
      </c>
      <c r="N9892" s="21">
        <f>(sales[[#This Row],[Price]]*sales[[#This Row],[Qty]])-(sales[[#This Row],[Discount_Amt]]*sales[[#This Row],[Qty]])</f>
        <v>2303</v>
      </c>
    </row>
    <row r="9893" spans="2:14" hidden="1" x14ac:dyDescent="0.35">
      <c r="B9893" s="7">
        <v>2033891</v>
      </c>
      <c r="C9893" s="1" t="s">
        <v>24</v>
      </c>
      <c r="D9893" s="1" t="s">
        <v>27</v>
      </c>
      <c r="E9893" s="1" t="s">
        <v>38</v>
      </c>
      <c r="F9893" s="1" t="s">
        <v>520</v>
      </c>
      <c r="G9893" s="3">
        <v>45482</v>
      </c>
      <c r="H9893" s="3">
        <v>45484</v>
      </c>
      <c r="I9893" s="6">
        <v>90</v>
      </c>
      <c r="J9893" s="1">
        <v>2</v>
      </c>
      <c r="K9893" s="4">
        <v>0.02</v>
      </c>
      <c r="L9893" s="6">
        <f t="shared" si="310"/>
        <v>1.8</v>
      </c>
      <c r="M9893" s="8">
        <f t="shared" si="311"/>
        <v>178.2</v>
      </c>
      <c r="N9893" s="21">
        <f>(sales[[#This Row],[Price]]*sales[[#This Row],[Qty]])-(sales[[#This Row],[Discount_Amt]]*sales[[#This Row],[Qty]])</f>
        <v>176.4</v>
      </c>
    </row>
    <row r="9894" spans="2:14" hidden="1" x14ac:dyDescent="0.35">
      <c r="B9894" s="7">
        <v>2033892</v>
      </c>
      <c r="C9894" s="1" t="s">
        <v>4</v>
      </c>
      <c r="D9894" s="1" t="s">
        <v>28</v>
      </c>
      <c r="E9894" s="1" t="s">
        <v>33</v>
      </c>
      <c r="F9894" s="1" t="s">
        <v>518</v>
      </c>
      <c r="G9894" s="3">
        <v>45482</v>
      </c>
      <c r="H9894" s="3">
        <v>45485</v>
      </c>
      <c r="I9894" s="6">
        <v>280</v>
      </c>
      <c r="J9894" s="1">
        <v>1</v>
      </c>
      <c r="K9894" s="4">
        <v>0.02</v>
      </c>
      <c r="L9894" s="6">
        <f t="shared" si="310"/>
        <v>5.6000000000000005</v>
      </c>
      <c r="M9894" s="8">
        <f t="shared" si="311"/>
        <v>274.39999999999998</v>
      </c>
      <c r="N9894" s="21">
        <f>(sales[[#This Row],[Price]]*sales[[#This Row],[Qty]])-(sales[[#This Row],[Discount_Amt]]*sales[[#This Row],[Qty]])</f>
        <v>274.39999999999998</v>
      </c>
    </row>
    <row r="9895" spans="2:14" hidden="1" x14ac:dyDescent="0.35">
      <c r="B9895" s="7">
        <v>2033893</v>
      </c>
      <c r="C9895" s="1" t="s">
        <v>5</v>
      </c>
      <c r="D9895" s="1" t="s">
        <v>29</v>
      </c>
      <c r="E9895" s="1" t="s">
        <v>34</v>
      </c>
      <c r="F9895" s="1" t="s">
        <v>519</v>
      </c>
      <c r="G9895" s="3">
        <v>45482</v>
      </c>
      <c r="H9895" s="3">
        <v>45487</v>
      </c>
      <c r="I9895" s="6">
        <v>70</v>
      </c>
      <c r="J9895" s="1">
        <v>2</v>
      </c>
      <c r="K9895" s="4">
        <v>0.02</v>
      </c>
      <c r="L9895" s="6">
        <f t="shared" si="310"/>
        <v>1.4000000000000001</v>
      </c>
      <c r="M9895" s="8">
        <f t="shared" si="311"/>
        <v>138.6</v>
      </c>
      <c r="N9895" s="21">
        <f>(sales[[#This Row],[Price]]*sales[[#This Row],[Qty]])-(sales[[#This Row],[Discount_Amt]]*sales[[#This Row],[Qty]])</f>
        <v>137.19999999999999</v>
      </c>
    </row>
    <row r="9896" spans="2:14" hidden="1" x14ac:dyDescent="0.35">
      <c r="B9896" s="7">
        <v>2033894</v>
      </c>
      <c r="C9896" s="1" t="s">
        <v>6</v>
      </c>
      <c r="D9896" s="1" t="s">
        <v>25</v>
      </c>
      <c r="E9896" s="1" t="s">
        <v>35</v>
      </c>
      <c r="F9896" s="1" t="s">
        <v>520</v>
      </c>
      <c r="G9896" s="3">
        <v>45482</v>
      </c>
      <c r="H9896" s="3">
        <v>45483</v>
      </c>
      <c r="I9896" s="6">
        <v>230</v>
      </c>
      <c r="J9896" s="1">
        <v>3</v>
      </c>
      <c r="K9896" s="4">
        <v>0.02</v>
      </c>
      <c r="L9896" s="6">
        <f t="shared" si="310"/>
        <v>4.6000000000000005</v>
      </c>
      <c r="M9896" s="8">
        <f t="shared" si="311"/>
        <v>685.4</v>
      </c>
      <c r="N9896" s="21">
        <f>(sales[[#This Row],[Price]]*sales[[#This Row],[Qty]])-(sales[[#This Row],[Discount_Amt]]*sales[[#This Row],[Qty]])</f>
        <v>676.2</v>
      </c>
    </row>
    <row r="9897" spans="2:14" hidden="1" x14ac:dyDescent="0.35">
      <c r="B9897" s="7">
        <v>2033895</v>
      </c>
      <c r="C9897" s="1" t="s">
        <v>7</v>
      </c>
      <c r="D9897" s="1" t="s">
        <v>26</v>
      </c>
      <c r="E9897" s="1" t="s">
        <v>36</v>
      </c>
      <c r="F9897" s="1" t="s">
        <v>521</v>
      </c>
      <c r="G9897" s="3">
        <v>45482</v>
      </c>
      <c r="H9897" s="3">
        <v>45490</v>
      </c>
      <c r="I9897" s="6">
        <v>7999</v>
      </c>
      <c r="J9897" s="1">
        <v>2</v>
      </c>
      <c r="K9897" s="4">
        <v>7.0000000000000007E-2</v>
      </c>
      <c r="L9897" s="6">
        <f t="shared" si="310"/>
        <v>559.93000000000006</v>
      </c>
      <c r="M9897" s="8">
        <f t="shared" si="311"/>
        <v>15438.07</v>
      </c>
      <c r="N9897" s="21">
        <f>(sales[[#This Row],[Price]]*sales[[#This Row],[Qty]])-(sales[[#This Row],[Discount_Amt]]*sales[[#This Row],[Qty]])</f>
        <v>14878.14</v>
      </c>
    </row>
    <row r="9898" spans="2:14" x14ac:dyDescent="0.35">
      <c r="B9898" s="7">
        <v>2033896</v>
      </c>
      <c r="C9898" s="1" t="s">
        <v>10</v>
      </c>
      <c r="D9898" s="1" t="s">
        <v>27</v>
      </c>
      <c r="E9898" s="1" t="s">
        <v>37</v>
      </c>
      <c r="F9898" s="1" t="s">
        <v>518</v>
      </c>
      <c r="G9898" s="3">
        <v>45482</v>
      </c>
      <c r="H9898" s="3">
        <v>45484</v>
      </c>
      <c r="I9898" s="6">
        <v>850</v>
      </c>
      <c r="J9898" s="1">
        <v>7</v>
      </c>
      <c r="K9898" s="4">
        <v>0.03</v>
      </c>
      <c r="L9898" s="6">
        <f t="shared" si="310"/>
        <v>25.5</v>
      </c>
      <c r="M9898" s="8">
        <f t="shared" si="311"/>
        <v>5924.5</v>
      </c>
      <c r="N9898" s="21">
        <f>(sales[[#This Row],[Price]]*sales[[#This Row],[Qty]])-(sales[[#This Row],[Discount_Amt]]*sales[[#This Row],[Qty]])</f>
        <v>5771.5</v>
      </c>
    </row>
    <row r="9899" spans="2:14" hidden="1" x14ac:dyDescent="0.35">
      <c r="B9899" s="7">
        <v>2033897</v>
      </c>
      <c r="C9899" s="1" t="s">
        <v>8</v>
      </c>
      <c r="D9899" s="1" t="s">
        <v>28</v>
      </c>
      <c r="E9899" s="1" t="s">
        <v>39</v>
      </c>
      <c r="F9899" s="1" t="s">
        <v>518</v>
      </c>
      <c r="G9899" s="3">
        <v>45482</v>
      </c>
      <c r="H9899" s="3">
        <v>45485</v>
      </c>
      <c r="I9899" s="6">
        <v>65000</v>
      </c>
      <c r="J9899" s="1">
        <v>2</v>
      </c>
      <c r="K9899" s="4">
        <v>0.08</v>
      </c>
      <c r="L9899" s="6">
        <f t="shared" si="310"/>
        <v>5200</v>
      </c>
      <c r="M9899" s="8">
        <f t="shared" si="311"/>
        <v>124800</v>
      </c>
      <c r="N9899" s="21">
        <f>(sales[[#This Row],[Price]]*sales[[#This Row],[Qty]])-(sales[[#This Row],[Discount_Amt]]*sales[[#This Row],[Qty]])</f>
        <v>119600</v>
      </c>
    </row>
    <row r="9900" spans="2:14" hidden="1" x14ac:dyDescent="0.35">
      <c r="B9900" s="7">
        <v>2033898</v>
      </c>
      <c r="C9900" s="1" t="s">
        <v>9</v>
      </c>
      <c r="D9900" s="1" t="s">
        <v>29</v>
      </c>
      <c r="E9900" s="1" t="s">
        <v>40</v>
      </c>
      <c r="F9900" s="1" t="s">
        <v>519</v>
      </c>
      <c r="G9900" s="3">
        <v>45482</v>
      </c>
      <c r="H9900" s="3">
        <v>45487</v>
      </c>
      <c r="I9900" s="6">
        <v>450</v>
      </c>
      <c r="J9900" s="1">
        <v>1</v>
      </c>
      <c r="K9900" s="4">
        <v>0.05</v>
      </c>
      <c r="L9900" s="6">
        <f t="shared" si="310"/>
        <v>22.5</v>
      </c>
      <c r="M9900" s="8">
        <f t="shared" si="311"/>
        <v>427.5</v>
      </c>
      <c r="N9900" s="21">
        <f>(sales[[#This Row],[Price]]*sales[[#This Row],[Qty]])-(sales[[#This Row],[Discount_Amt]]*sales[[#This Row],[Qty]])</f>
        <v>427.5</v>
      </c>
    </row>
    <row r="9901" spans="2:14" x14ac:dyDescent="0.35">
      <c r="B9901" s="7">
        <v>2033899</v>
      </c>
      <c r="C9901" s="1" t="s">
        <v>11</v>
      </c>
      <c r="D9901" s="1" t="s">
        <v>25</v>
      </c>
      <c r="E9901" s="1" t="s">
        <v>41</v>
      </c>
      <c r="F9901" s="1" t="s">
        <v>521</v>
      </c>
      <c r="G9901" s="3">
        <v>45482</v>
      </c>
      <c r="H9901" s="3">
        <v>45483</v>
      </c>
      <c r="I9901" s="6">
        <v>1299</v>
      </c>
      <c r="J9901" s="1">
        <v>1</v>
      </c>
      <c r="K9901" s="4">
        <v>0.05</v>
      </c>
      <c r="L9901" s="6">
        <f t="shared" si="310"/>
        <v>64.95</v>
      </c>
      <c r="M9901" s="8">
        <f t="shared" si="311"/>
        <v>1234.05</v>
      </c>
      <c r="N9901" s="21">
        <f>(sales[[#This Row],[Price]]*sales[[#This Row],[Qty]])-(sales[[#This Row],[Discount_Amt]]*sales[[#This Row],[Qty]])</f>
        <v>1234.05</v>
      </c>
    </row>
    <row r="9902" spans="2:14" x14ac:dyDescent="0.35">
      <c r="B9902" s="7">
        <v>2033900</v>
      </c>
      <c r="C9902" s="1" t="s">
        <v>12</v>
      </c>
      <c r="D9902" s="1" t="s">
        <v>501</v>
      </c>
      <c r="E9902" s="1" t="s">
        <v>42</v>
      </c>
      <c r="F9902" s="1" t="s">
        <v>520</v>
      </c>
      <c r="G9902" s="3">
        <v>45482</v>
      </c>
      <c r="H9902" s="3">
        <v>45490</v>
      </c>
      <c r="I9902" s="6">
        <v>1700</v>
      </c>
      <c r="J9902" s="1">
        <v>1</v>
      </c>
      <c r="K9902" s="4">
        <v>0.05</v>
      </c>
      <c r="L9902" s="6">
        <f t="shared" ref="L9902:L9965" si="312">I9902*K9902</f>
        <v>85</v>
      </c>
      <c r="M9902" s="8">
        <f t="shared" ref="M9902:M9965" si="313">I9902*J9902-L9902</f>
        <v>1615</v>
      </c>
      <c r="N9902" s="21">
        <f>(sales[[#This Row],[Price]]*sales[[#This Row],[Qty]])-(sales[[#This Row],[Discount_Amt]]*sales[[#This Row],[Qty]])</f>
        <v>1615</v>
      </c>
    </row>
    <row r="9903" spans="2:14" hidden="1" x14ac:dyDescent="0.35">
      <c r="B9903" s="7">
        <v>2033901</v>
      </c>
      <c r="C9903" s="1" t="s">
        <v>13</v>
      </c>
      <c r="D9903" s="1" t="s">
        <v>25</v>
      </c>
      <c r="E9903" s="1" t="s">
        <v>43</v>
      </c>
      <c r="F9903" s="1" t="s">
        <v>518</v>
      </c>
      <c r="G9903" s="3">
        <v>45482</v>
      </c>
      <c r="H9903" s="3">
        <v>45484</v>
      </c>
      <c r="I9903" s="6">
        <v>55000</v>
      </c>
      <c r="J9903" s="1">
        <v>2</v>
      </c>
      <c r="K9903" s="4">
        <v>0.05</v>
      </c>
      <c r="L9903" s="6">
        <f t="shared" si="312"/>
        <v>2750</v>
      </c>
      <c r="M9903" s="8">
        <f t="shared" si="313"/>
        <v>107250</v>
      </c>
      <c r="N9903" s="21">
        <f>(sales[[#This Row],[Price]]*sales[[#This Row],[Qty]])-(sales[[#This Row],[Discount_Amt]]*sales[[#This Row],[Qty]])</f>
        <v>104500</v>
      </c>
    </row>
    <row r="9904" spans="2:14" hidden="1" x14ac:dyDescent="0.35">
      <c r="B9904" s="7">
        <v>2033902</v>
      </c>
      <c r="C9904" s="1" t="s">
        <v>14</v>
      </c>
      <c r="D9904" s="1" t="s">
        <v>26</v>
      </c>
      <c r="E9904" s="1" t="s">
        <v>44</v>
      </c>
      <c r="F9904" s="1" t="s">
        <v>519</v>
      </c>
      <c r="G9904" s="3">
        <v>45482</v>
      </c>
      <c r="H9904" s="3">
        <v>45485</v>
      </c>
      <c r="I9904" s="6">
        <v>57999</v>
      </c>
      <c r="J9904" s="1">
        <v>1</v>
      </c>
      <c r="K9904" s="4">
        <v>0.03</v>
      </c>
      <c r="L9904" s="6">
        <f t="shared" si="312"/>
        <v>1739.97</v>
      </c>
      <c r="M9904" s="8">
        <f t="shared" si="313"/>
        <v>56259.03</v>
      </c>
      <c r="N9904" s="21">
        <f>(sales[[#This Row],[Price]]*sales[[#This Row],[Qty]])-(sales[[#This Row],[Discount_Amt]]*sales[[#This Row],[Qty]])</f>
        <v>56259.03</v>
      </c>
    </row>
    <row r="9905" spans="2:14" hidden="1" x14ac:dyDescent="0.35">
      <c r="B9905" s="7">
        <v>2033903</v>
      </c>
      <c r="C9905" s="1" t="s">
        <v>15</v>
      </c>
      <c r="D9905" s="1" t="s">
        <v>27</v>
      </c>
      <c r="E9905" s="1" t="s">
        <v>45</v>
      </c>
      <c r="F9905" s="1" t="s">
        <v>520</v>
      </c>
      <c r="G9905" s="3">
        <v>45482</v>
      </c>
      <c r="H9905" s="3">
        <v>45487</v>
      </c>
      <c r="I9905" s="6">
        <v>1399</v>
      </c>
      <c r="J9905" s="1">
        <v>2</v>
      </c>
      <c r="K9905" s="4">
        <v>0.1</v>
      </c>
      <c r="L9905" s="6">
        <f t="shared" si="312"/>
        <v>139.9</v>
      </c>
      <c r="M9905" s="8">
        <f t="shared" si="313"/>
        <v>2658.1</v>
      </c>
      <c r="N9905" s="21">
        <f>(sales[[#This Row],[Price]]*sales[[#This Row],[Qty]])-(sales[[#This Row],[Discount_Amt]]*sales[[#This Row],[Qty]])</f>
        <v>2518.1999999999998</v>
      </c>
    </row>
    <row r="9906" spans="2:14" hidden="1" x14ac:dyDescent="0.35">
      <c r="B9906" s="7">
        <v>2033904</v>
      </c>
      <c r="C9906" s="1" t="s">
        <v>16</v>
      </c>
      <c r="D9906" s="1" t="s">
        <v>28</v>
      </c>
      <c r="E9906" s="1" t="s">
        <v>46</v>
      </c>
      <c r="F9906" s="1" t="s">
        <v>521</v>
      </c>
      <c r="G9906" s="3">
        <v>45482</v>
      </c>
      <c r="H9906" s="3">
        <v>45483</v>
      </c>
      <c r="I9906" s="6">
        <v>999</v>
      </c>
      <c r="J9906" s="1">
        <v>7</v>
      </c>
      <c r="K9906" s="4">
        <v>0.05</v>
      </c>
      <c r="L9906" s="6">
        <f t="shared" si="312"/>
        <v>49.95</v>
      </c>
      <c r="M9906" s="8">
        <f t="shared" si="313"/>
        <v>6943.05</v>
      </c>
      <c r="N9906" s="21">
        <f>(sales[[#This Row],[Price]]*sales[[#This Row],[Qty]])-(sales[[#This Row],[Discount_Amt]]*sales[[#This Row],[Qty]])</f>
        <v>6643.35</v>
      </c>
    </row>
    <row r="9907" spans="2:14" x14ac:dyDescent="0.35">
      <c r="B9907" s="7">
        <v>2033905</v>
      </c>
      <c r="C9907" s="1" t="s">
        <v>17</v>
      </c>
      <c r="D9907" s="1" t="s">
        <v>29</v>
      </c>
      <c r="E9907" s="1" t="s">
        <v>47</v>
      </c>
      <c r="F9907" s="1" t="s">
        <v>518</v>
      </c>
      <c r="G9907" s="3">
        <v>45482</v>
      </c>
      <c r="H9907" s="3">
        <v>45490</v>
      </c>
      <c r="I9907" s="6">
        <v>2099</v>
      </c>
      <c r="J9907" s="1">
        <v>2</v>
      </c>
      <c r="K9907" s="4">
        <v>0.05</v>
      </c>
      <c r="L9907" s="6">
        <f t="shared" si="312"/>
        <v>104.95</v>
      </c>
      <c r="M9907" s="8">
        <f t="shared" si="313"/>
        <v>4093.05</v>
      </c>
      <c r="N9907" s="21">
        <f>(sales[[#This Row],[Price]]*sales[[#This Row],[Qty]])-(sales[[#This Row],[Discount_Amt]]*sales[[#This Row],[Qty]])</f>
        <v>3988.1</v>
      </c>
    </row>
    <row r="9908" spans="2:14" hidden="1" x14ac:dyDescent="0.35">
      <c r="B9908" s="7">
        <v>2033906</v>
      </c>
      <c r="C9908" s="1" t="s">
        <v>18</v>
      </c>
      <c r="D9908" s="1" t="s">
        <v>25</v>
      </c>
      <c r="E9908" s="1" t="s">
        <v>48</v>
      </c>
      <c r="F9908" s="1" t="s">
        <v>518</v>
      </c>
      <c r="G9908" s="3">
        <v>45482</v>
      </c>
      <c r="H9908" s="3">
        <v>45484</v>
      </c>
      <c r="I9908" s="6">
        <v>11000</v>
      </c>
      <c r="J9908" s="1">
        <v>2</v>
      </c>
      <c r="K9908" s="4">
        <v>0.02</v>
      </c>
      <c r="L9908" s="6">
        <f t="shared" si="312"/>
        <v>220</v>
      </c>
      <c r="M9908" s="8">
        <f t="shared" si="313"/>
        <v>21780</v>
      </c>
      <c r="N9908" s="21">
        <f>(sales[[#This Row],[Price]]*sales[[#This Row],[Qty]])-(sales[[#This Row],[Discount_Amt]]*sales[[#This Row],[Qty]])</f>
        <v>21560</v>
      </c>
    </row>
    <row r="9909" spans="2:14" hidden="1" x14ac:dyDescent="0.35">
      <c r="B9909" s="7">
        <v>2033907</v>
      </c>
      <c r="C9909" s="1" t="s">
        <v>19</v>
      </c>
      <c r="D9909" s="1" t="s">
        <v>30</v>
      </c>
      <c r="E9909" s="1" t="s">
        <v>49</v>
      </c>
      <c r="F9909" s="1" t="s">
        <v>519</v>
      </c>
      <c r="G9909" s="3">
        <v>45482</v>
      </c>
      <c r="H9909" s="3">
        <v>45485</v>
      </c>
      <c r="I9909" s="6">
        <v>800</v>
      </c>
      <c r="J9909" s="1">
        <v>1</v>
      </c>
      <c r="K9909" s="4">
        <v>0.06</v>
      </c>
      <c r="L9909" s="6">
        <f t="shared" si="312"/>
        <v>48</v>
      </c>
      <c r="M9909" s="8">
        <f t="shared" si="313"/>
        <v>752</v>
      </c>
      <c r="N9909" s="21">
        <f>(sales[[#This Row],[Price]]*sales[[#This Row],[Qty]])-(sales[[#This Row],[Discount_Amt]]*sales[[#This Row],[Qty]])</f>
        <v>752</v>
      </c>
    </row>
    <row r="9910" spans="2:14" hidden="1" x14ac:dyDescent="0.35">
      <c r="B9910" s="7">
        <v>2033908</v>
      </c>
      <c r="C9910" s="1" t="s">
        <v>20</v>
      </c>
      <c r="D9910" s="1" t="s">
        <v>27</v>
      </c>
      <c r="E9910" s="1" t="s">
        <v>50</v>
      </c>
      <c r="F9910" s="1" t="s">
        <v>521</v>
      </c>
      <c r="G9910" s="3">
        <v>45482</v>
      </c>
      <c r="H9910" s="3">
        <v>45487</v>
      </c>
      <c r="I9910" s="6">
        <v>5500</v>
      </c>
      <c r="J9910" s="1">
        <v>2</v>
      </c>
      <c r="K9910" s="4">
        <v>0.15</v>
      </c>
      <c r="L9910" s="6">
        <f t="shared" si="312"/>
        <v>825</v>
      </c>
      <c r="M9910" s="8">
        <f t="shared" si="313"/>
        <v>10175</v>
      </c>
      <c r="N9910" s="21">
        <f>(sales[[#This Row],[Price]]*sales[[#This Row],[Qty]])-(sales[[#This Row],[Discount_Amt]]*sales[[#This Row],[Qty]])</f>
        <v>9350</v>
      </c>
    </row>
    <row r="9911" spans="2:14" hidden="1" x14ac:dyDescent="0.35">
      <c r="B9911" s="7">
        <v>2033909</v>
      </c>
      <c r="C9911" s="1" t="s">
        <v>21</v>
      </c>
      <c r="D9911" s="1" t="s">
        <v>28</v>
      </c>
      <c r="E9911" s="1" t="s">
        <v>51</v>
      </c>
      <c r="F9911" s="1" t="s">
        <v>520</v>
      </c>
      <c r="G9911" s="3">
        <v>45482</v>
      </c>
      <c r="H9911" s="3">
        <v>45483</v>
      </c>
      <c r="I9911" s="6">
        <v>1350</v>
      </c>
      <c r="J9911" s="1">
        <v>4</v>
      </c>
      <c r="K9911" s="4">
        <v>0.02</v>
      </c>
      <c r="L9911" s="6">
        <f t="shared" si="312"/>
        <v>27</v>
      </c>
      <c r="M9911" s="8">
        <f t="shared" si="313"/>
        <v>5373</v>
      </c>
      <c r="N9911" s="21">
        <f>(sales[[#This Row],[Price]]*sales[[#This Row],[Qty]])-(sales[[#This Row],[Discount_Amt]]*sales[[#This Row],[Qty]])</f>
        <v>5292</v>
      </c>
    </row>
    <row r="9912" spans="2:14" hidden="1" x14ac:dyDescent="0.35">
      <c r="B9912" s="7">
        <v>2033910</v>
      </c>
      <c r="C9912" s="1" t="s">
        <v>22</v>
      </c>
      <c r="D9912" s="1" t="s">
        <v>29</v>
      </c>
      <c r="E9912" s="1" t="s">
        <v>506</v>
      </c>
      <c r="F9912" s="1" t="s">
        <v>518</v>
      </c>
      <c r="G9912" s="3">
        <v>45482</v>
      </c>
      <c r="H9912" s="3">
        <v>45490</v>
      </c>
      <c r="I9912" s="6">
        <v>4500</v>
      </c>
      <c r="J9912" s="1">
        <v>3</v>
      </c>
      <c r="K9912" s="4">
        <v>0.02</v>
      </c>
      <c r="L9912" s="6">
        <f t="shared" si="312"/>
        <v>90</v>
      </c>
      <c r="M9912" s="8">
        <f t="shared" si="313"/>
        <v>13410</v>
      </c>
      <c r="N9912" s="21">
        <f>(sales[[#This Row],[Price]]*sales[[#This Row],[Qty]])-(sales[[#This Row],[Discount_Amt]]*sales[[#This Row],[Qty]])</f>
        <v>13230</v>
      </c>
    </row>
    <row r="9913" spans="2:14" hidden="1" x14ac:dyDescent="0.35">
      <c r="B9913" s="7">
        <v>2033911</v>
      </c>
      <c r="C9913" s="1" t="s">
        <v>23</v>
      </c>
      <c r="D9913" s="1" t="s">
        <v>25</v>
      </c>
      <c r="E9913" s="1" t="s">
        <v>507</v>
      </c>
      <c r="F9913" s="1" t="s">
        <v>519</v>
      </c>
      <c r="G9913" s="3">
        <v>45482</v>
      </c>
      <c r="H9913" s="3">
        <v>45484</v>
      </c>
      <c r="I9913" s="6">
        <v>2350</v>
      </c>
      <c r="J9913" s="1">
        <v>2</v>
      </c>
      <c r="K9913" s="4">
        <v>0.02</v>
      </c>
      <c r="L9913" s="6">
        <f t="shared" si="312"/>
        <v>47</v>
      </c>
      <c r="M9913" s="8">
        <f t="shared" si="313"/>
        <v>4653</v>
      </c>
      <c r="N9913" s="21">
        <f>(sales[[#This Row],[Price]]*sales[[#This Row],[Qty]])-(sales[[#This Row],[Discount_Amt]]*sales[[#This Row],[Qty]])</f>
        <v>4606</v>
      </c>
    </row>
    <row r="9914" spans="2:14" hidden="1" x14ac:dyDescent="0.35">
      <c r="B9914" s="7">
        <v>2033912</v>
      </c>
      <c r="C9914" s="1" t="s">
        <v>24</v>
      </c>
      <c r="D9914" s="1" t="s">
        <v>26</v>
      </c>
      <c r="E9914" s="1" t="s">
        <v>508</v>
      </c>
      <c r="F9914" s="1" t="s">
        <v>520</v>
      </c>
      <c r="G9914" s="3">
        <v>45482</v>
      </c>
      <c r="H9914" s="3">
        <v>45485</v>
      </c>
      <c r="I9914" s="6">
        <v>90</v>
      </c>
      <c r="J9914" s="1">
        <v>1</v>
      </c>
      <c r="K9914" s="4">
        <v>0.02</v>
      </c>
      <c r="L9914" s="6">
        <f t="shared" si="312"/>
        <v>1.8</v>
      </c>
      <c r="M9914" s="8">
        <f t="shared" si="313"/>
        <v>88.2</v>
      </c>
      <c r="N9914" s="21">
        <f>(sales[[#This Row],[Price]]*sales[[#This Row],[Qty]])-(sales[[#This Row],[Discount_Amt]]*sales[[#This Row],[Qty]])</f>
        <v>88.2</v>
      </c>
    </row>
    <row r="9915" spans="2:14" hidden="1" x14ac:dyDescent="0.35">
      <c r="B9915" s="7">
        <v>2033913</v>
      </c>
      <c r="C9915" s="1" t="s">
        <v>4</v>
      </c>
      <c r="D9915" s="1" t="s">
        <v>27</v>
      </c>
      <c r="E9915" s="1" t="s">
        <v>31</v>
      </c>
      <c r="F9915" s="1" t="s">
        <v>521</v>
      </c>
      <c r="G9915" s="3">
        <v>45482</v>
      </c>
      <c r="H9915" s="3">
        <v>45487</v>
      </c>
      <c r="I9915" s="6">
        <v>280</v>
      </c>
      <c r="J9915" s="1">
        <v>1</v>
      </c>
      <c r="K9915" s="4">
        <v>0.02</v>
      </c>
      <c r="L9915" s="6">
        <f t="shared" si="312"/>
        <v>5.6000000000000005</v>
      </c>
      <c r="M9915" s="8">
        <f t="shared" si="313"/>
        <v>274.39999999999998</v>
      </c>
      <c r="N9915" s="21">
        <f>(sales[[#This Row],[Price]]*sales[[#This Row],[Qty]])-(sales[[#This Row],[Discount_Amt]]*sales[[#This Row],[Qty]])</f>
        <v>274.39999999999998</v>
      </c>
    </row>
    <row r="9916" spans="2:14" hidden="1" x14ac:dyDescent="0.35">
      <c r="B9916" s="7">
        <v>2033914</v>
      </c>
      <c r="C9916" s="1" t="s">
        <v>5</v>
      </c>
      <c r="D9916" s="1" t="s">
        <v>28</v>
      </c>
      <c r="E9916" s="1" t="s">
        <v>32</v>
      </c>
      <c r="F9916" s="1" t="s">
        <v>518</v>
      </c>
      <c r="G9916" s="3">
        <v>45482</v>
      </c>
      <c r="H9916" s="3">
        <v>45483</v>
      </c>
      <c r="I9916" s="6">
        <v>70</v>
      </c>
      <c r="J9916" s="1">
        <v>2</v>
      </c>
      <c r="K9916" s="4">
        <v>0.02</v>
      </c>
      <c r="L9916" s="6">
        <f t="shared" si="312"/>
        <v>1.4000000000000001</v>
      </c>
      <c r="M9916" s="8">
        <f t="shared" si="313"/>
        <v>138.6</v>
      </c>
      <c r="N9916" s="21">
        <f>(sales[[#This Row],[Price]]*sales[[#This Row],[Qty]])-(sales[[#This Row],[Discount_Amt]]*sales[[#This Row],[Qty]])</f>
        <v>137.19999999999999</v>
      </c>
    </row>
    <row r="9917" spans="2:14" hidden="1" x14ac:dyDescent="0.35">
      <c r="B9917" s="7">
        <v>2033915</v>
      </c>
      <c r="C9917" s="1" t="s">
        <v>6</v>
      </c>
      <c r="D9917" s="1" t="s">
        <v>29</v>
      </c>
      <c r="E9917" s="1" t="s">
        <v>38</v>
      </c>
      <c r="F9917" s="1" t="s">
        <v>518</v>
      </c>
      <c r="G9917" s="3">
        <v>45482</v>
      </c>
      <c r="H9917" s="3">
        <v>45490</v>
      </c>
      <c r="I9917" s="6">
        <v>230</v>
      </c>
      <c r="J9917" s="1">
        <v>1</v>
      </c>
      <c r="K9917" s="4">
        <v>0.02</v>
      </c>
      <c r="L9917" s="6">
        <f t="shared" si="312"/>
        <v>4.6000000000000005</v>
      </c>
      <c r="M9917" s="8">
        <f t="shared" si="313"/>
        <v>225.4</v>
      </c>
      <c r="N9917" s="21">
        <f>(sales[[#This Row],[Price]]*sales[[#This Row],[Qty]])-(sales[[#This Row],[Discount_Amt]]*sales[[#This Row],[Qty]])</f>
        <v>225.4</v>
      </c>
    </row>
    <row r="9918" spans="2:14" hidden="1" x14ac:dyDescent="0.35">
      <c r="B9918" s="7">
        <v>2033916</v>
      </c>
      <c r="C9918" s="1" t="s">
        <v>7</v>
      </c>
      <c r="D9918" s="1" t="s">
        <v>25</v>
      </c>
      <c r="E9918" s="1" t="s">
        <v>33</v>
      </c>
      <c r="F9918" s="1" t="s">
        <v>519</v>
      </c>
      <c r="G9918" s="3">
        <v>45482</v>
      </c>
      <c r="H9918" s="3">
        <v>45484</v>
      </c>
      <c r="I9918" s="6">
        <v>7999</v>
      </c>
      <c r="J9918" s="1">
        <v>3</v>
      </c>
      <c r="K9918" s="4">
        <v>0.02</v>
      </c>
      <c r="L9918" s="6">
        <f t="shared" si="312"/>
        <v>159.97999999999999</v>
      </c>
      <c r="M9918" s="8">
        <f t="shared" si="313"/>
        <v>23837.02</v>
      </c>
      <c r="N9918" s="21">
        <f>(sales[[#This Row],[Price]]*sales[[#This Row],[Qty]])-(sales[[#This Row],[Discount_Amt]]*sales[[#This Row],[Qty]])</f>
        <v>23517.06</v>
      </c>
    </row>
    <row r="9919" spans="2:14" x14ac:dyDescent="0.35">
      <c r="B9919" s="7">
        <v>2033917</v>
      </c>
      <c r="C9919" s="1" t="s">
        <v>10</v>
      </c>
      <c r="D9919" s="1" t="s">
        <v>26</v>
      </c>
      <c r="E9919" s="1" t="s">
        <v>34</v>
      </c>
      <c r="F9919" s="1" t="s">
        <v>521</v>
      </c>
      <c r="G9919" s="3">
        <v>45482</v>
      </c>
      <c r="H9919" s="3">
        <v>45485</v>
      </c>
      <c r="I9919" s="6">
        <v>850</v>
      </c>
      <c r="J9919" s="1">
        <v>2</v>
      </c>
      <c r="K9919" s="4">
        <v>7.0000000000000007E-2</v>
      </c>
      <c r="L9919" s="6">
        <f t="shared" si="312"/>
        <v>59.500000000000007</v>
      </c>
      <c r="M9919" s="8">
        <f t="shared" si="313"/>
        <v>1640.5</v>
      </c>
      <c r="N9919" s="21">
        <f>(sales[[#This Row],[Price]]*sales[[#This Row],[Qty]])-(sales[[#This Row],[Discount_Amt]]*sales[[#This Row],[Qty]])</f>
        <v>1581</v>
      </c>
    </row>
    <row r="9920" spans="2:14" hidden="1" x14ac:dyDescent="0.35">
      <c r="B9920" s="7">
        <v>2033918</v>
      </c>
      <c r="C9920" s="1" t="s">
        <v>8</v>
      </c>
      <c r="D9920" s="1" t="s">
        <v>27</v>
      </c>
      <c r="E9920" s="1" t="s">
        <v>35</v>
      </c>
      <c r="F9920" s="1" t="s">
        <v>520</v>
      </c>
      <c r="G9920" s="3">
        <v>45482</v>
      </c>
      <c r="H9920" s="3">
        <v>45487</v>
      </c>
      <c r="I9920" s="6">
        <v>65000</v>
      </c>
      <c r="J9920" s="1">
        <v>1</v>
      </c>
      <c r="K9920" s="4">
        <v>0.03</v>
      </c>
      <c r="L9920" s="6">
        <f t="shared" si="312"/>
        <v>1950</v>
      </c>
      <c r="M9920" s="8">
        <f t="shared" si="313"/>
        <v>63050</v>
      </c>
      <c r="N9920" s="21">
        <f>(sales[[#This Row],[Price]]*sales[[#This Row],[Qty]])-(sales[[#This Row],[Discount_Amt]]*sales[[#This Row],[Qty]])</f>
        <v>63050</v>
      </c>
    </row>
    <row r="9921" spans="2:14" hidden="1" x14ac:dyDescent="0.35">
      <c r="B9921" s="7">
        <v>2033919</v>
      </c>
      <c r="C9921" s="1" t="s">
        <v>9</v>
      </c>
      <c r="D9921" s="1" t="s">
        <v>28</v>
      </c>
      <c r="E9921" s="1" t="s">
        <v>36</v>
      </c>
      <c r="F9921" s="1" t="s">
        <v>518</v>
      </c>
      <c r="G9921" s="3">
        <v>45482</v>
      </c>
      <c r="H9921" s="3">
        <v>45483</v>
      </c>
      <c r="I9921" s="6">
        <v>450</v>
      </c>
      <c r="J9921" s="1">
        <v>2</v>
      </c>
      <c r="K9921" s="4">
        <v>0.08</v>
      </c>
      <c r="L9921" s="6">
        <f t="shared" si="312"/>
        <v>36</v>
      </c>
      <c r="M9921" s="8">
        <f t="shared" si="313"/>
        <v>864</v>
      </c>
      <c r="N9921" s="21">
        <f>(sales[[#This Row],[Price]]*sales[[#This Row],[Qty]])-(sales[[#This Row],[Discount_Amt]]*sales[[#This Row],[Qty]])</f>
        <v>828</v>
      </c>
    </row>
    <row r="9922" spans="2:14" x14ac:dyDescent="0.35">
      <c r="B9922" s="7">
        <v>2033920</v>
      </c>
      <c r="C9922" s="1" t="s">
        <v>11</v>
      </c>
      <c r="D9922" s="1" t="s">
        <v>29</v>
      </c>
      <c r="E9922" s="1" t="s">
        <v>37</v>
      </c>
      <c r="F9922" s="1" t="s">
        <v>519</v>
      </c>
      <c r="G9922" s="3">
        <v>45482</v>
      </c>
      <c r="H9922" s="3">
        <v>45490</v>
      </c>
      <c r="I9922" s="6">
        <v>1299</v>
      </c>
      <c r="J9922" s="1">
        <v>1</v>
      </c>
      <c r="K9922" s="4">
        <v>0.05</v>
      </c>
      <c r="L9922" s="6">
        <f t="shared" si="312"/>
        <v>64.95</v>
      </c>
      <c r="M9922" s="8">
        <f t="shared" si="313"/>
        <v>1234.05</v>
      </c>
      <c r="N9922" s="21">
        <f>(sales[[#This Row],[Price]]*sales[[#This Row],[Qty]])-(sales[[#This Row],[Discount_Amt]]*sales[[#This Row],[Qty]])</f>
        <v>1234.05</v>
      </c>
    </row>
    <row r="9923" spans="2:14" x14ac:dyDescent="0.35">
      <c r="B9923" s="7">
        <v>2033921</v>
      </c>
      <c r="C9923" s="1" t="s">
        <v>12</v>
      </c>
      <c r="D9923" s="1" t="s">
        <v>25</v>
      </c>
      <c r="E9923" s="1" t="s">
        <v>39</v>
      </c>
      <c r="F9923" s="1" t="s">
        <v>520</v>
      </c>
      <c r="G9923" s="3">
        <v>45482</v>
      </c>
      <c r="H9923" s="3">
        <v>45484</v>
      </c>
      <c r="I9923" s="6">
        <v>1700</v>
      </c>
      <c r="J9923" s="1">
        <v>2</v>
      </c>
      <c r="K9923" s="4">
        <v>0.05</v>
      </c>
      <c r="L9923" s="6">
        <f t="shared" si="312"/>
        <v>85</v>
      </c>
      <c r="M9923" s="8">
        <f t="shared" si="313"/>
        <v>3315</v>
      </c>
      <c r="N9923" s="21">
        <f>(sales[[#This Row],[Price]]*sales[[#This Row],[Qty]])-(sales[[#This Row],[Discount_Amt]]*sales[[#This Row],[Qty]])</f>
        <v>3230</v>
      </c>
    </row>
    <row r="9924" spans="2:14" hidden="1" x14ac:dyDescent="0.35">
      <c r="B9924" s="7">
        <v>2033922</v>
      </c>
      <c r="C9924" s="1" t="s">
        <v>13</v>
      </c>
      <c r="D9924" s="1" t="s">
        <v>502</v>
      </c>
      <c r="E9924" s="1" t="s">
        <v>40</v>
      </c>
      <c r="F9924" s="1" t="s">
        <v>521</v>
      </c>
      <c r="G9924" s="3">
        <v>45482</v>
      </c>
      <c r="H9924" s="3">
        <v>45485</v>
      </c>
      <c r="I9924" s="6">
        <v>55000</v>
      </c>
      <c r="J9924" s="1">
        <v>3</v>
      </c>
      <c r="K9924" s="4">
        <v>0.05</v>
      </c>
      <c r="L9924" s="6">
        <f t="shared" si="312"/>
        <v>2750</v>
      </c>
      <c r="M9924" s="8">
        <f t="shared" si="313"/>
        <v>162250</v>
      </c>
      <c r="N9924" s="21">
        <f>(sales[[#This Row],[Price]]*sales[[#This Row],[Qty]])-(sales[[#This Row],[Discount_Amt]]*sales[[#This Row],[Qty]])</f>
        <v>156750</v>
      </c>
    </row>
    <row r="9925" spans="2:14" hidden="1" x14ac:dyDescent="0.35">
      <c r="B9925" s="7">
        <v>2033923</v>
      </c>
      <c r="C9925" s="1" t="s">
        <v>14</v>
      </c>
      <c r="D9925" s="1" t="s">
        <v>25</v>
      </c>
      <c r="E9925" s="1" t="s">
        <v>41</v>
      </c>
      <c r="F9925" s="1" t="s">
        <v>518</v>
      </c>
      <c r="G9925" s="3">
        <v>45482</v>
      </c>
      <c r="H9925" s="3">
        <v>45487</v>
      </c>
      <c r="I9925" s="6">
        <v>57999</v>
      </c>
      <c r="J9925" s="1">
        <v>2</v>
      </c>
      <c r="K9925" s="4">
        <v>0.05</v>
      </c>
      <c r="L9925" s="6">
        <f t="shared" si="312"/>
        <v>2899.9500000000003</v>
      </c>
      <c r="M9925" s="8">
        <f t="shared" si="313"/>
        <v>113098.05</v>
      </c>
      <c r="N9925" s="21">
        <f>(sales[[#This Row],[Price]]*sales[[#This Row],[Qty]])-(sales[[#This Row],[Discount_Amt]]*sales[[#This Row],[Qty]])</f>
        <v>110198.1</v>
      </c>
    </row>
    <row r="9926" spans="2:14" hidden="1" x14ac:dyDescent="0.35">
      <c r="B9926" s="7">
        <v>2033924</v>
      </c>
      <c r="C9926" s="1" t="s">
        <v>15</v>
      </c>
      <c r="D9926" s="1" t="s">
        <v>26</v>
      </c>
      <c r="E9926" s="1" t="s">
        <v>42</v>
      </c>
      <c r="F9926" s="1" t="s">
        <v>518</v>
      </c>
      <c r="G9926" s="3">
        <v>45482</v>
      </c>
      <c r="H9926" s="3">
        <v>45483</v>
      </c>
      <c r="I9926" s="6">
        <v>1399</v>
      </c>
      <c r="J9926" s="1">
        <v>7</v>
      </c>
      <c r="K9926" s="4">
        <v>0.03</v>
      </c>
      <c r="L9926" s="6">
        <f t="shared" si="312"/>
        <v>41.97</v>
      </c>
      <c r="M9926" s="8">
        <f t="shared" si="313"/>
        <v>9751.0300000000007</v>
      </c>
      <c r="N9926" s="21">
        <f>(sales[[#This Row],[Price]]*sales[[#This Row],[Qty]])-(sales[[#This Row],[Discount_Amt]]*sales[[#This Row],[Qty]])</f>
        <v>9499.2099999999991</v>
      </c>
    </row>
    <row r="9927" spans="2:14" hidden="1" x14ac:dyDescent="0.35">
      <c r="B9927" s="7">
        <v>2033925</v>
      </c>
      <c r="C9927" s="1" t="s">
        <v>16</v>
      </c>
      <c r="D9927" s="1" t="s">
        <v>27</v>
      </c>
      <c r="E9927" s="1" t="s">
        <v>43</v>
      </c>
      <c r="F9927" s="1" t="s">
        <v>519</v>
      </c>
      <c r="G9927" s="3">
        <v>45482</v>
      </c>
      <c r="H9927" s="3">
        <v>45490</v>
      </c>
      <c r="I9927" s="6">
        <v>999</v>
      </c>
      <c r="J9927" s="1">
        <v>2</v>
      </c>
      <c r="K9927" s="4">
        <v>0.1</v>
      </c>
      <c r="L9927" s="6">
        <f t="shared" si="312"/>
        <v>99.9</v>
      </c>
      <c r="M9927" s="8">
        <f t="shared" si="313"/>
        <v>1898.1</v>
      </c>
      <c r="N9927" s="21">
        <f>(sales[[#This Row],[Price]]*sales[[#This Row],[Qty]])-(sales[[#This Row],[Discount_Amt]]*sales[[#This Row],[Qty]])</f>
        <v>1798.2</v>
      </c>
    </row>
    <row r="9928" spans="2:14" x14ac:dyDescent="0.35">
      <c r="B9928" s="7">
        <v>2033926</v>
      </c>
      <c r="C9928" s="1" t="s">
        <v>17</v>
      </c>
      <c r="D9928" s="1" t="s">
        <v>28</v>
      </c>
      <c r="E9928" s="1" t="s">
        <v>44</v>
      </c>
      <c r="F9928" s="1" t="s">
        <v>521</v>
      </c>
      <c r="G9928" s="3">
        <v>45482</v>
      </c>
      <c r="H9928" s="3">
        <v>45484</v>
      </c>
      <c r="I9928" s="6">
        <v>2099</v>
      </c>
      <c r="J9928" s="1">
        <v>1</v>
      </c>
      <c r="K9928" s="4">
        <v>0.05</v>
      </c>
      <c r="L9928" s="6">
        <f t="shared" si="312"/>
        <v>104.95</v>
      </c>
      <c r="M9928" s="8">
        <f t="shared" si="313"/>
        <v>1994.05</v>
      </c>
      <c r="N9928" s="21">
        <f>(sales[[#This Row],[Price]]*sales[[#This Row],[Qty]])-(sales[[#This Row],[Discount_Amt]]*sales[[#This Row],[Qty]])</f>
        <v>1994.05</v>
      </c>
    </row>
    <row r="9929" spans="2:14" hidden="1" x14ac:dyDescent="0.35">
      <c r="B9929" s="7">
        <v>2033927</v>
      </c>
      <c r="C9929" s="1" t="s">
        <v>18</v>
      </c>
      <c r="D9929" s="1" t="s">
        <v>29</v>
      </c>
      <c r="E9929" s="1" t="s">
        <v>45</v>
      </c>
      <c r="F9929" s="1" t="s">
        <v>520</v>
      </c>
      <c r="G9929" s="3">
        <v>45482</v>
      </c>
      <c r="H9929" s="3">
        <v>45485</v>
      </c>
      <c r="I9929" s="6">
        <v>11000</v>
      </c>
      <c r="J9929" s="1">
        <v>1</v>
      </c>
      <c r="K9929" s="4">
        <v>0.05</v>
      </c>
      <c r="L9929" s="6">
        <f t="shared" si="312"/>
        <v>550</v>
      </c>
      <c r="M9929" s="8">
        <f t="shared" si="313"/>
        <v>10450</v>
      </c>
      <c r="N9929" s="21">
        <f>(sales[[#This Row],[Price]]*sales[[#This Row],[Qty]])-(sales[[#This Row],[Discount_Amt]]*sales[[#This Row],[Qty]])</f>
        <v>10450</v>
      </c>
    </row>
    <row r="9930" spans="2:14" hidden="1" x14ac:dyDescent="0.35">
      <c r="B9930" s="7">
        <v>2033928</v>
      </c>
      <c r="C9930" s="1" t="s">
        <v>19</v>
      </c>
      <c r="D9930" s="1" t="s">
        <v>25</v>
      </c>
      <c r="E9930" s="1" t="s">
        <v>46</v>
      </c>
      <c r="F9930" s="1" t="s">
        <v>518</v>
      </c>
      <c r="G9930" s="3">
        <v>45482</v>
      </c>
      <c r="H9930" s="3">
        <v>45487</v>
      </c>
      <c r="I9930" s="6">
        <v>800</v>
      </c>
      <c r="J9930" s="1">
        <v>1</v>
      </c>
      <c r="K9930" s="4">
        <v>0.02</v>
      </c>
      <c r="L9930" s="6">
        <f t="shared" si="312"/>
        <v>16</v>
      </c>
      <c r="M9930" s="8">
        <f t="shared" si="313"/>
        <v>784</v>
      </c>
      <c r="N9930" s="21">
        <f>(sales[[#This Row],[Price]]*sales[[#This Row],[Qty]])-(sales[[#This Row],[Discount_Amt]]*sales[[#This Row],[Qty]])</f>
        <v>784</v>
      </c>
    </row>
    <row r="9931" spans="2:14" hidden="1" x14ac:dyDescent="0.35">
      <c r="B9931" s="7">
        <v>2033929</v>
      </c>
      <c r="C9931" s="1" t="s">
        <v>20</v>
      </c>
      <c r="D9931" s="1" t="s">
        <v>30</v>
      </c>
      <c r="E9931" s="1" t="s">
        <v>47</v>
      </c>
      <c r="F9931" s="1" t="s">
        <v>519</v>
      </c>
      <c r="G9931" s="3">
        <v>45482</v>
      </c>
      <c r="H9931" s="3">
        <v>45483</v>
      </c>
      <c r="I9931" s="6">
        <v>5500</v>
      </c>
      <c r="J9931" s="1">
        <v>2</v>
      </c>
      <c r="K9931" s="4">
        <v>0.06</v>
      </c>
      <c r="L9931" s="6">
        <f t="shared" si="312"/>
        <v>330</v>
      </c>
      <c r="M9931" s="8">
        <f t="shared" si="313"/>
        <v>10670</v>
      </c>
      <c r="N9931" s="21">
        <f>(sales[[#This Row],[Price]]*sales[[#This Row],[Qty]])-(sales[[#This Row],[Discount_Amt]]*sales[[#This Row],[Qty]])</f>
        <v>10340</v>
      </c>
    </row>
    <row r="9932" spans="2:14" hidden="1" x14ac:dyDescent="0.35">
      <c r="B9932" s="7">
        <v>2033930</v>
      </c>
      <c r="C9932" s="1" t="s">
        <v>21</v>
      </c>
      <c r="D9932" s="1" t="s">
        <v>27</v>
      </c>
      <c r="E9932" s="1" t="s">
        <v>48</v>
      </c>
      <c r="F9932" s="1" t="s">
        <v>520</v>
      </c>
      <c r="G9932" s="3">
        <v>45482</v>
      </c>
      <c r="H9932" s="3">
        <v>45490</v>
      </c>
      <c r="I9932" s="6">
        <v>1350</v>
      </c>
      <c r="J9932" s="1">
        <v>1</v>
      </c>
      <c r="K9932" s="4">
        <v>0.15</v>
      </c>
      <c r="L9932" s="6">
        <f t="shared" si="312"/>
        <v>202.5</v>
      </c>
      <c r="M9932" s="8">
        <f t="shared" si="313"/>
        <v>1147.5</v>
      </c>
      <c r="N9932" s="21">
        <f>(sales[[#This Row],[Price]]*sales[[#This Row],[Qty]])-(sales[[#This Row],[Discount_Amt]]*sales[[#This Row],[Qty]])</f>
        <v>1147.5</v>
      </c>
    </row>
    <row r="9933" spans="2:14" hidden="1" x14ac:dyDescent="0.35">
      <c r="B9933" s="7">
        <v>2033931</v>
      </c>
      <c r="C9933" s="1" t="s">
        <v>22</v>
      </c>
      <c r="D9933" s="1" t="s">
        <v>28</v>
      </c>
      <c r="E9933" s="1" t="s">
        <v>49</v>
      </c>
      <c r="F9933" s="1" t="s">
        <v>521</v>
      </c>
      <c r="G9933" s="3">
        <v>45482</v>
      </c>
      <c r="H9933" s="3">
        <v>45484</v>
      </c>
      <c r="I9933" s="6">
        <v>4500</v>
      </c>
      <c r="J9933" s="1">
        <v>2</v>
      </c>
      <c r="K9933" s="4">
        <v>0.02</v>
      </c>
      <c r="L9933" s="6">
        <f t="shared" si="312"/>
        <v>90</v>
      </c>
      <c r="M9933" s="8">
        <f t="shared" si="313"/>
        <v>8910</v>
      </c>
      <c r="N9933" s="21">
        <f>(sales[[#This Row],[Price]]*sales[[#This Row],[Qty]])-(sales[[#This Row],[Discount_Amt]]*sales[[#This Row],[Qty]])</f>
        <v>8820</v>
      </c>
    </row>
    <row r="9934" spans="2:14" hidden="1" x14ac:dyDescent="0.35">
      <c r="B9934" s="7">
        <v>2033932</v>
      </c>
      <c r="C9934" s="1" t="s">
        <v>23</v>
      </c>
      <c r="D9934" s="1" t="s">
        <v>29</v>
      </c>
      <c r="E9934" s="1" t="s">
        <v>50</v>
      </c>
      <c r="F9934" s="1" t="s">
        <v>518</v>
      </c>
      <c r="G9934" s="3">
        <v>45482</v>
      </c>
      <c r="H9934" s="3">
        <v>45485</v>
      </c>
      <c r="I9934" s="6">
        <v>2350</v>
      </c>
      <c r="J9934" s="1">
        <v>7</v>
      </c>
      <c r="K9934" s="4">
        <v>0.02</v>
      </c>
      <c r="L9934" s="6">
        <f t="shared" si="312"/>
        <v>47</v>
      </c>
      <c r="M9934" s="8">
        <f t="shared" si="313"/>
        <v>16403</v>
      </c>
      <c r="N9934" s="21">
        <f>(sales[[#This Row],[Price]]*sales[[#This Row],[Qty]])-(sales[[#This Row],[Discount_Amt]]*sales[[#This Row],[Qty]])</f>
        <v>16121</v>
      </c>
    </row>
    <row r="9935" spans="2:14" hidden="1" x14ac:dyDescent="0.35">
      <c r="B9935" s="7">
        <v>2033933</v>
      </c>
      <c r="C9935" s="1" t="s">
        <v>24</v>
      </c>
      <c r="D9935" s="1" t="s">
        <v>25</v>
      </c>
      <c r="E9935" s="1" t="s">
        <v>51</v>
      </c>
      <c r="F9935" s="1" t="s">
        <v>518</v>
      </c>
      <c r="G9935" s="3">
        <v>45482</v>
      </c>
      <c r="H9935" s="3">
        <v>45487</v>
      </c>
      <c r="I9935" s="6">
        <v>90</v>
      </c>
      <c r="J9935" s="1">
        <v>2</v>
      </c>
      <c r="K9935" s="4">
        <v>0.02</v>
      </c>
      <c r="L9935" s="6">
        <f t="shared" si="312"/>
        <v>1.8</v>
      </c>
      <c r="M9935" s="8">
        <f t="shared" si="313"/>
        <v>178.2</v>
      </c>
      <c r="N9935" s="21">
        <f>(sales[[#This Row],[Price]]*sales[[#This Row],[Qty]])-(sales[[#This Row],[Discount_Amt]]*sales[[#This Row],[Qty]])</f>
        <v>176.4</v>
      </c>
    </row>
    <row r="9936" spans="2:14" hidden="1" x14ac:dyDescent="0.35">
      <c r="B9936" s="7">
        <v>2033934</v>
      </c>
      <c r="C9936" s="1" t="s">
        <v>4</v>
      </c>
      <c r="D9936" s="1" t="s">
        <v>26</v>
      </c>
      <c r="E9936" s="1" t="s">
        <v>506</v>
      </c>
      <c r="F9936" s="1" t="s">
        <v>519</v>
      </c>
      <c r="G9936" s="3">
        <v>45482</v>
      </c>
      <c r="H9936" s="3">
        <v>45483</v>
      </c>
      <c r="I9936" s="6">
        <v>280</v>
      </c>
      <c r="J9936" s="1">
        <v>2</v>
      </c>
      <c r="K9936" s="4">
        <v>0.02</v>
      </c>
      <c r="L9936" s="6">
        <f t="shared" si="312"/>
        <v>5.6000000000000005</v>
      </c>
      <c r="M9936" s="8">
        <f t="shared" si="313"/>
        <v>554.4</v>
      </c>
      <c r="N9936" s="21">
        <f>(sales[[#This Row],[Price]]*sales[[#This Row],[Qty]])-(sales[[#This Row],[Discount_Amt]]*sales[[#This Row],[Qty]])</f>
        <v>548.79999999999995</v>
      </c>
    </row>
    <row r="9937" spans="2:14" hidden="1" x14ac:dyDescent="0.35">
      <c r="B9937" s="7">
        <v>2033935</v>
      </c>
      <c r="C9937" s="1" t="s">
        <v>5</v>
      </c>
      <c r="D9937" s="1" t="s">
        <v>27</v>
      </c>
      <c r="E9937" s="1" t="s">
        <v>507</v>
      </c>
      <c r="F9937" s="1" t="s">
        <v>521</v>
      </c>
      <c r="G9937" s="3">
        <v>45482</v>
      </c>
      <c r="H9937" s="3">
        <v>45490</v>
      </c>
      <c r="I9937" s="6">
        <v>70</v>
      </c>
      <c r="J9937" s="1">
        <v>1</v>
      </c>
      <c r="K9937" s="4">
        <v>0.02</v>
      </c>
      <c r="L9937" s="6">
        <f t="shared" si="312"/>
        <v>1.4000000000000001</v>
      </c>
      <c r="M9937" s="8">
        <f t="shared" si="313"/>
        <v>68.599999999999994</v>
      </c>
      <c r="N9937" s="21">
        <f>(sales[[#This Row],[Price]]*sales[[#This Row],[Qty]])-(sales[[#This Row],[Discount_Amt]]*sales[[#This Row],[Qty]])</f>
        <v>68.599999999999994</v>
      </c>
    </row>
    <row r="9938" spans="2:14" hidden="1" x14ac:dyDescent="0.35">
      <c r="B9938" s="7">
        <v>2033936</v>
      </c>
      <c r="C9938" s="1" t="s">
        <v>6</v>
      </c>
      <c r="D9938" s="1" t="s">
        <v>28</v>
      </c>
      <c r="E9938" s="1" t="s">
        <v>508</v>
      </c>
      <c r="F9938" s="1" t="s">
        <v>520</v>
      </c>
      <c r="G9938" s="3">
        <v>45482</v>
      </c>
      <c r="H9938" s="3">
        <v>45484</v>
      </c>
      <c r="I9938" s="6">
        <v>230</v>
      </c>
      <c r="J9938" s="1">
        <v>2</v>
      </c>
      <c r="K9938" s="4">
        <v>0.02</v>
      </c>
      <c r="L9938" s="6">
        <f t="shared" si="312"/>
        <v>4.6000000000000005</v>
      </c>
      <c r="M9938" s="8">
        <f t="shared" si="313"/>
        <v>455.4</v>
      </c>
      <c r="N9938" s="21">
        <f>(sales[[#This Row],[Price]]*sales[[#This Row],[Qty]])-(sales[[#This Row],[Discount_Amt]]*sales[[#This Row],[Qty]])</f>
        <v>450.8</v>
      </c>
    </row>
    <row r="9939" spans="2:14" hidden="1" x14ac:dyDescent="0.35">
      <c r="B9939" s="7">
        <v>2033937</v>
      </c>
      <c r="C9939" s="1" t="s">
        <v>7</v>
      </c>
      <c r="D9939" s="1" t="s">
        <v>29</v>
      </c>
      <c r="E9939" s="1" t="s">
        <v>31</v>
      </c>
      <c r="F9939" s="1" t="s">
        <v>518</v>
      </c>
      <c r="G9939" s="3">
        <v>45482</v>
      </c>
      <c r="H9939" s="3">
        <v>45485</v>
      </c>
      <c r="I9939" s="6">
        <v>7999</v>
      </c>
      <c r="J9939" s="1">
        <v>4</v>
      </c>
      <c r="K9939" s="4">
        <v>0.02</v>
      </c>
      <c r="L9939" s="6">
        <f t="shared" si="312"/>
        <v>159.97999999999999</v>
      </c>
      <c r="M9939" s="8">
        <f t="shared" si="313"/>
        <v>31836.02</v>
      </c>
      <c r="N9939" s="21">
        <f>(sales[[#This Row],[Price]]*sales[[#This Row],[Qty]])-(sales[[#This Row],[Discount_Amt]]*sales[[#This Row],[Qty]])</f>
        <v>31356.080000000002</v>
      </c>
    </row>
    <row r="9940" spans="2:14" x14ac:dyDescent="0.35">
      <c r="B9940" s="7">
        <v>2033938</v>
      </c>
      <c r="C9940" s="1" t="s">
        <v>10</v>
      </c>
      <c r="D9940" s="1" t="s">
        <v>25</v>
      </c>
      <c r="E9940" s="1" t="s">
        <v>32</v>
      </c>
      <c r="F9940" s="1" t="s">
        <v>519</v>
      </c>
      <c r="G9940" s="3">
        <v>45482</v>
      </c>
      <c r="H9940" s="3">
        <v>45487</v>
      </c>
      <c r="I9940" s="6">
        <v>850</v>
      </c>
      <c r="J9940" s="1">
        <v>3</v>
      </c>
      <c r="K9940" s="4">
        <v>0.02</v>
      </c>
      <c r="L9940" s="6">
        <f t="shared" si="312"/>
        <v>17</v>
      </c>
      <c r="M9940" s="8">
        <f t="shared" si="313"/>
        <v>2533</v>
      </c>
      <c r="N9940" s="21">
        <f>(sales[[#This Row],[Price]]*sales[[#This Row],[Qty]])-(sales[[#This Row],[Discount_Amt]]*sales[[#This Row],[Qty]])</f>
        <v>2499</v>
      </c>
    </row>
    <row r="9941" spans="2:14" hidden="1" x14ac:dyDescent="0.35">
      <c r="B9941" s="7">
        <v>2033939</v>
      </c>
      <c r="C9941" s="1" t="s">
        <v>8</v>
      </c>
      <c r="D9941" s="1" t="s">
        <v>26</v>
      </c>
      <c r="E9941" s="1" t="s">
        <v>38</v>
      </c>
      <c r="F9941" s="1" t="s">
        <v>520</v>
      </c>
      <c r="G9941" s="3">
        <v>45482</v>
      </c>
      <c r="H9941" s="3">
        <v>45483</v>
      </c>
      <c r="I9941" s="6">
        <v>65000</v>
      </c>
      <c r="J9941" s="1">
        <v>2</v>
      </c>
      <c r="K9941" s="4">
        <v>7.0000000000000007E-2</v>
      </c>
      <c r="L9941" s="6">
        <f t="shared" si="312"/>
        <v>4550</v>
      </c>
      <c r="M9941" s="8">
        <f t="shared" si="313"/>
        <v>125450</v>
      </c>
      <c r="N9941" s="21">
        <f>(sales[[#This Row],[Price]]*sales[[#This Row],[Qty]])-(sales[[#This Row],[Discount_Amt]]*sales[[#This Row],[Qty]])</f>
        <v>120900</v>
      </c>
    </row>
    <row r="9942" spans="2:14" hidden="1" x14ac:dyDescent="0.35">
      <c r="B9942" s="7">
        <v>2033940</v>
      </c>
      <c r="C9942" s="1" t="s">
        <v>9</v>
      </c>
      <c r="D9942" s="1" t="s">
        <v>27</v>
      </c>
      <c r="E9942" s="1" t="s">
        <v>33</v>
      </c>
      <c r="F9942" s="1" t="s">
        <v>521</v>
      </c>
      <c r="G9942" s="3">
        <v>45482</v>
      </c>
      <c r="H9942" s="3">
        <v>45490</v>
      </c>
      <c r="I9942" s="6">
        <v>450</v>
      </c>
      <c r="J9942" s="1">
        <v>1</v>
      </c>
      <c r="K9942" s="4">
        <v>0.03</v>
      </c>
      <c r="L9942" s="6">
        <f t="shared" si="312"/>
        <v>13.5</v>
      </c>
      <c r="M9942" s="8">
        <f t="shared" si="313"/>
        <v>436.5</v>
      </c>
      <c r="N9942" s="21">
        <f>(sales[[#This Row],[Price]]*sales[[#This Row],[Qty]])-(sales[[#This Row],[Discount_Amt]]*sales[[#This Row],[Qty]])</f>
        <v>436.5</v>
      </c>
    </row>
    <row r="9943" spans="2:14" x14ac:dyDescent="0.35">
      <c r="B9943" s="7">
        <v>2033941</v>
      </c>
      <c r="C9943" s="1" t="s">
        <v>11</v>
      </c>
      <c r="D9943" s="1" t="s">
        <v>28</v>
      </c>
      <c r="E9943" s="1" t="s">
        <v>34</v>
      </c>
      <c r="F9943" s="1" t="s">
        <v>518</v>
      </c>
      <c r="G9943" s="3">
        <v>45482</v>
      </c>
      <c r="H9943" s="3">
        <v>45484</v>
      </c>
      <c r="I9943" s="6">
        <v>1299</v>
      </c>
      <c r="J9943" s="1">
        <v>1</v>
      </c>
      <c r="K9943" s="4">
        <v>0.08</v>
      </c>
      <c r="L9943" s="6">
        <f t="shared" si="312"/>
        <v>103.92</v>
      </c>
      <c r="M9943" s="8">
        <f t="shared" si="313"/>
        <v>1195.08</v>
      </c>
      <c r="N9943" s="21">
        <f>(sales[[#This Row],[Price]]*sales[[#This Row],[Qty]])-(sales[[#This Row],[Discount_Amt]]*sales[[#This Row],[Qty]])</f>
        <v>1195.08</v>
      </c>
    </row>
    <row r="9944" spans="2:14" x14ac:dyDescent="0.35">
      <c r="B9944" s="7">
        <v>2033942</v>
      </c>
      <c r="C9944" s="1" t="s">
        <v>12</v>
      </c>
      <c r="D9944" s="1" t="s">
        <v>29</v>
      </c>
      <c r="E9944" s="1" t="s">
        <v>35</v>
      </c>
      <c r="F9944" s="1" t="s">
        <v>518</v>
      </c>
      <c r="G9944" s="3">
        <v>45482</v>
      </c>
      <c r="H9944" s="3">
        <v>45485</v>
      </c>
      <c r="I9944" s="6">
        <v>1700</v>
      </c>
      <c r="J9944" s="1">
        <v>2</v>
      </c>
      <c r="K9944" s="4">
        <v>0.05</v>
      </c>
      <c r="L9944" s="6">
        <f t="shared" si="312"/>
        <v>85</v>
      </c>
      <c r="M9944" s="8">
        <f t="shared" si="313"/>
        <v>3315</v>
      </c>
      <c r="N9944" s="21">
        <f>(sales[[#This Row],[Price]]*sales[[#This Row],[Qty]])-(sales[[#This Row],[Discount_Amt]]*sales[[#This Row],[Qty]])</f>
        <v>3230</v>
      </c>
    </row>
    <row r="9945" spans="2:14" hidden="1" x14ac:dyDescent="0.35">
      <c r="B9945" s="7">
        <v>2033943</v>
      </c>
      <c r="C9945" s="1" t="s">
        <v>13</v>
      </c>
      <c r="D9945" s="1" t="s">
        <v>25</v>
      </c>
      <c r="E9945" s="1" t="s">
        <v>36</v>
      </c>
      <c r="F9945" s="1" t="s">
        <v>519</v>
      </c>
      <c r="G9945" s="3">
        <v>45482</v>
      </c>
      <c r="H9945" s="3">
        <v>45487</v>
      </c>
      <c r="I9945" s="6">
        <v>55000</v>
      </c>
      <c r="J9945" s="1">
        <v>1</v>
      </c>
      <c r="K9945" s="4">
        <v>0.05</v>
      </c>
      <c r="L9945" s="6">
        <f t="shared" si="312"/>
        <v>2750</v>
      </c>
      <c r="M9945" s="8">
        <f t="shared" si="313"/>
        <v>52250</v>
      </c>
      <c r="N9945" s="21">
        <f>(sales[[#This Row],[Price]]*sales[[#This Row],[Qty]])-(sales[[#This Row],[Discount_Amt]]*sales[[#This Row],[Qty]])</f>
        <v>52250</v>
      </c>
    </row>
    <row r="9946" spans="2:14" hidden="1" x14ac:dyDescent="0.35">
      <c r="B9946" s="7">
        <v>2033944</v>
      </c>
      <c r="C9946" s="1" t="s">
        <v>14</v>
      </c>
      <c r="D9946" s="1" t="s">
        <v>503</v>
      </c>
      <c r="E9946" s="1" t="s">
        <v>37</v>
      </c>
      <c r="F9946" s="1" t="s">
        <v>521</v>
      </c>
      <c r="G9946" s="3">
        <v>45482</v>
      </c>
      <c r="H9946" s="3">
        <v>45483</v>
      </c>
      <c r="I9946" s="6">
        <v>57999</v>
      </c>
      <c r="J9946" s="1">
        <v>3</v>
      </c>
      <c r="K9946" s="4">
        <v>0.05</v>
      </c>
      <c r="L9946" s="6">
        <f t="shared" si="312"/>
        <v>2899.9500000000003</v>
      </c>
      <c r="M9946" s="8">
        <f t="shared" si="313"/>
        <v>171097.05</v>
      </c>
      <c r="N9946" s="21">
        <f>(sales[[#This Row],[Price]]*sales[[#This Row],[Qty]])-(sales[[#This Row],[Discount_Amt]]*sales[[#This Row],[Qty]])</f>
        <v>165297.15</v>
      </c>
    </row>
    <row r="9947" spans="2:14" hidden="1" x14ac:dyDescent="0.35">
      <c r="B9947" s="7">
        <v>2033945</v>
      </c>
      <c r="C9947" s="1" t="s">
        <v>15</v>
      </c>
      <c r="D9947" s="1" t="s">
        <v>25</v>
      </c>
      <c r="E9947" s="1" t="s">
        <v>39</v>
      </c>
      <c r="F9947" s="1" t="s">
        <v>520</v>
      </c>
      <c r="G9947" s="3">
        <v>45482</v>
      </c>
      <c r="H9947" s="3">
        <v>45490</v>
      </c>
      <c r="I9947" s="6">
        <v>1399</v>
      </c>
      <c r="J9947" s="1">
        <v>2</v>
      </c>
      <c r="K9947" s="4">
        <v>0.05</v>
      </c>
      <c r="L9947" s="6">
        <f t="shared" si="312"/>
        <v>69.95</v>
      </c>
      <c r="M9947" s="8">
        <f t="shared" si="313"/>
        <v>2728.05</v>
      </c>
      <c r="N9947" s="21">
        <f>(sales[[#This Row],[Price]]*sales[[#This Row],[Qty]])-(sales[[#This Row],[Discount_Amt]]*sales[[#This Row],[Qty]])</f>
        <v>2658.1</v>
      </c>
    </row>
    <row r="9948" spans="2:14" hidden="1" x14ac:dyDescent="0.35">
      <c r="B9948" s="7">
        <v>2033946</v>
      </c>
      <c r="C9948" s="1" t="s">
        <v>16</v>
      </c>
      <c r="D9948" s="1" t="s">
        <v>26</v>
      </c>
      <c r="E9948" s="1" t="s">
        <v>40</v>
      </c>
      <c r="F9948" s="1" t="s">
        <v>518</v>
      </c>
      <c r="G9948" s="3">
        <v>45482</v>
      </c>
      <c r="H9948" s="3">
        <v>45484</v>
      </c>
      <c r="I9948" s="6">
        <v>999</v>
      </c>
      <c r="J9948" s="1">
        <v>1</v>
      </c>
      <c r="K9948" s="4">
        <v>0.03</v>
      </c>
      <c r="L9948" s="6">
        <f t="shared" si="312"/>
        <v>29.97</v>
      </c>
      <c r="M9948" s="8">
        <f t="shared" si="313"/>
        <v>969.03</v>
      </c>
      <c r="N9948" s="21">
        <f>(sales[[#This Row],[Price]]*sales[[#This Row],[Qty]])-(sales[[#This Row],[Discount_Amt]]*sales[[#This Row],[Qty]])</f>
        <v>969.03</v>
      </c>
    </row>
    <row r="9949" spans="2:14" x14ac:dyDescent="0.35">
      <c r="B9949" s="7">
        <v>2033947</v>
      </c>
      <c r="C9949" s="1" t="s">
        <v>17</v>
      </c>
      <c r="D9949" s="1" t="s">
        <v>27</v>
      </c>
      <c r="E9949" s="1" t="s">
        <v>41</v>
      </c>
      <c r="F9949" s="1" t="s">
        <v>519</v>
      </c>
      <c r="G9949" s="3">
        <v>45482</v>
      </c>
      <c r="H9949" s="3">
        <v>45485</v>
      </c>
      <c r="I9949" s="6">
        <v>2099</v>
      </c>
      <c r="J9949" s="1">
        <v>2</v>
      </c>
      <c r="K9949" s="4">
        <v>0.1</v>
      </c>
      <c r="L9949" s="6">
        <f t="shared" si="312"/>
        <v>209.9</v>
      </c>
      <c r="M9949" s="8">
        <f t="shared" si="313"/>
        <v>3988.1</v>
      </c>
      <c r="N9949" s="21">
        <f>(sales[[#This Row],[Price]]*sales[[#This Row],[Qty]])-(sales[[#This Row],[Discount_Amt]]*sales[[#This Row],[Qty]])</f>
        <v>3778.2</v>
      </c>
    </row>
    <row r="9950" spans="2:14" hidden="1" x14ac:dyDescent="0.35">
      <c r="B9950" s="7">
        <v>2033948</v>
      </c>
      <c r="C9950" s="1" t="s">
        <v>18</v>
      </c>
      <c r="D9950" s="1" t="s">
        <v>28</v>
      </c>
      <c r="E9950" s="1" t="s">
        <v>42</v>
      </c>
      <c r="F9950" s="1" t="s">
        <v>520</v>
      </c>
      <c r="G9950" s="3">
        <v>45482</v>
      </c>
      <c r="H9950" s="3">
        <v>45487</v>
      </c>
      <c r="I9950" s="6">
        <v>11000</v>
      </c>
      <c r="J9950" s="1">
        <v>1</v>
      </c>
      <c r="K9950" s="4">
        <v>0.05</v>
      </c>
      <c r="L9950" s="6">
        <f t="shared" si="312"/>
        <v>550</v>
      </c>
      <c r="M9950" s="8">
        <f t="shared" si="313"/>
        <v>10450</v>
      </c>
      <c r="N9950" s="21">
        <f>(sales[[#This Row],[Price]]*sales[[#This Row],[Qty]])-(sales[[#This Row],[Discount_Amt]]*sales[[#This Row],[Qty]])</f>
        <v>10450</v>
      </c>
    </row>
    <row r="9951" spans="2:14" hidden="1" x14ac:dyDescent="0.35">
      <c r="B9951" s="7">
        <v>2033949</v>
      </c>
      <c r="C9951" s="1" t="s">
        <v>19</v>
      </c>
      <c r="D9951" s="1" t="s">
        <v>29</v>
      </c>
      <c r="E9951" s="1" t="s">
        <v>43</v>
      </c>
      <c r="F9951" s="1" t="s">
        <v>521</v>
      </c>
      <c r="G9951" s="3">
        <v>45482</v>
      </c>
      <c r="H9951" s="3">
        <v>45483</v>
      </c>
      <c r="I9951" s="6">
        <v>800</v>
      </c>
      <c r="J9951" s="1">
        <v>2</v>
      </c>
      <c r="K9951" s="4">
        <v>0.05</v>
      </c>
      <c r="L9951" s="6">
        <f t="shared" si="312"/>
        <v>40</v>
      </c>
      <c r="M9951" s="8">
        <f t="shared" si="313"/>
        <v>1560</v>
      </c>
      <c r="N9951" s="21">
        <f>(sales[[#This Row],[Price]]*sales[[#This Row],[Qty]])-(sales[[#This Row],[Discount_Amt]]*sales[[#This Row],[Qty]])</f>
        <v>1520</v>
      </c>
    </row>
    <row r="9952" spans="2:14" hidden="1" x14ac:dyDescent="0.35">
      <c r="B9952" s="7">
        <v>2033950</v>
      </c>
      <c r="C9952" s="1" t="s">
        <v>20</v>
      </c>
      <c r="D9952" s="1" t="s">
        <v>25</v>
      </c>
      <c r="E9952" s="1" t="s">
        <v>44</v>
      </c>
      <c r="F9952" s="1" t="s">
        <v>518</v>
      </c>
      <c r="G9952" s="3">
        <v>45482</v>
      </c>
      <c r="H9952" s="3">
        <v>45490</v>
      </c>
      <c r="I9952" s="6">
        <v>5500</v>
      </c>
      <c r="J9952" s="1">
        <v>3</v>
      </c>
      <c r="K9952" s="4">
        <v>0.02</v>
      </c>
      <c r="L9952" s="6">
        <f t="shared" si="312"/>
        <v>110</v>
      </c>
      <c r="M9952" s="8">
        <f t="shared" si="313"/>
        <v>16390</v>
      </c>
      <c r="N9952" s="21">
        <f>(sales[[#This Row],[Price]]*sales[[#This Row],[Qty]])-(sales[[#This Row],[Discount_Amt]]*sales[[#This Row],[Qty]])</f>
        <v>16170</v>
      </c>
    </row>
    <row r="9953" spans="2:14" hidden="1" x14ac:dyDescent="0.35">
      <c r="B9953" s="7">
        <v>2033951</v>
      </c>
      <c r="C9953" s="1" t="s">
        <v>21</v>
      </c>
      <c r="D9953" s="1" t="s">
        <v>30</v>
      </c>
      <c r="E9953" s="1" t="s">
        <v>45</v>
      </c>
      <c r="F9953" s="1" t="s">
        <v>518</v>
      </c>
      <c r="G9953" s="3">
        <v>45482</v>
      </c>
      <c r="H9953" s="3">
        <v>45484</v>
      </c>
      <c r="I9953" s="6">
        <v>1350</v>
      </c>
      <c r="J9953" s="1">
        <v>2</v>
      </c>
      <c r="K9953" s="4">
        <v>0.06</v>
      </c>
      <c r="L9953" s="6">
        <f t="shared" si="312"/>
        <v>81</v>
      </c>
      <c r="M9953" s="8">
        <f t="shared" si="313"/>
        <v>2619</v>
      </c>
      <c r="N9953" s="21">
        <f>(sales[[#This Row],[Price]]*sales[[#This Row],[Qty]])-(sales[[#This Row],[Discount_Amt]]*sales[[#This Row],[Qty]])</f>
        <v>2538</v>
      </c>
    </row>
    <row r="9954" spans="2:14" hidden="1" x14ac:dyDescent="0.35">
      <c r="B9954" s="7">
        <v>2033952</v>
      </c>
      <c r="C9954" s="1" t="s">
        <v>22</v>
      </c>
      <c r="D9954" s="1" t="s">
        <v>27</v>
      </c>
      <c r="E9954" s="1" t="s">
        <v>46</v>
      </c>
      <c r="F9954" s="1" t="s">
        <v>519</v>
      </c>
      <c r="G9954" s="3">
        <v>45482</v>
      </c>
      <c r="H9954" s="3">
        <v>45485</v>
      </c>
      <c r="I9954" s="6">
        <v>4500</v>
      </c>
      <c r="J9954" s="1">
        <v>7</v>
      </c>
      <c r="K9954" s="4">
        <v>0.15</v>
      </c>
      <c r="L9954" s="6">
        <f t="shared" si="312"/>
        <v>675</v>
      </c>
      <c r="M9954" s="8">
        <f t="shared" si="313"/>
        <v>30825</v>
      </c>
      <c r="N9954" s="21">
        <f>(sales[[#This Row],[Price]]*sales[[#This Row],[Qty]])-(sales[[#This Row],[Discount_Amt]]*sales[[#This Row],[Qty]])</f>
        <v>26775</v>
      </c>
    </row>
    <row r="9955" spans="2:14" hidden="1" x14ac:dyDescent="0.35">
      <c r="B9955" s="7">
        <v>2033953</v>
      </c>
      <c r="C9955" s="1" t="s">
        <v>23</v>
      </c>
      <c r="D9955" s="1" t="s">
        <v>28</v>
      </c>
      <c r="E9955" s="1" t="s">
        <v>47</v>
      </c>
      <c r="F9955" s="1" t="s">
        <v>521</v>
      </c>
      <c r="G9955" s="3">
        <v>45482</v>
      </c>
      <c r="H9955" s="3">
        <v>45487</v>
      </c>
      <c r="I9955" s="6">
        <v>2350</v>
      </c>
      <c r="J9955" s="1">
        <v>2</v>
      </c>
      <c r="K9955" s="4">
        <v>0.02</v>
      </c>
      <c r="L9955" s="6">
        <f t="shared" si="312"/>
        <v>47</v>
      </c>
      <c r="M9955" s="8">
        <f t="shared" si="313"/>
        <v>4653</v>
      </c>
      <c r="N9955" s="21">
        <f>(sales[[#This Row],[Price]]*sales[[#This Row],[Qty]])-(sales[[#This Row],[Discount_Amt]]*sales[[#This Row],[Qty]])</f>
        <v>4606</v>
      </c>
    </row>
    <row r="9956" spans="2:14" hidden="1" x14ac:dyDescent="0.35">
      <c r="B9956" s="7">
        <v>2033954</v>
      </c>
      <c r="C9956" s="1" t="s">
        <v>24</v>
      </c>
      <c r="D9956" s="1" t="s">
        <v>29</v>
      </c>
      <c r="E9956" s="1" t="s">
        <v>48</v>
      </c>
      <c r="F9956" s="1" t="s">
        <v>520</v>
      </c>
      <c r="G9956" s="3">
        <v>45482</v>
      </c>
      <c r="H9956" s="3">
        <v>45483</v>
      </c>
      <c r="I9956" s="6">
        <v>90</v>
      </c>
      <c r="J9956" s="1">
        <v>1</v>
      </c>
      <c r="K9956" s="4">
        <v>0.02</v>
      </c>
      <c r="L9956" s="6">
        <f t="shared" si="312"/>
        <v>1.8</v>
      </c>
      <c r="M9956" s="8">
        <f t="shared" si="313"/>
        <v>88.2</v>
      </c>
      <c r="N9956" s="21">
        <f>(sales[[#This Row],[Price]]*sales[[#This Row],[Qty]])-(sales[[#This Row],[Discount_Amt]]*sales[[#This Row],[Qty]])</f>
        <v>88.2</v>
      </c>
    </row>
    <row r="9957" spans="2:14" hidden="1" x14ac:dyDescent="0.35">
      <c r="B9957" s="7">
        <v>2033955</v>
      </c>
      <c r="C9957" s="1" t="s">
        <v>4</v>
      </c>
      <c r="D9957" s="1" t="s">
        <v>25</v>
      </c>
      <c r="E9957" s="1" t="s">
        <v>49</v>
      </c>
      <c r="F9957" s="1" t="s">
        <v>518</v>
      </c>
      <c r="G9957" s="3">
        <v>45482</v>
      </c>
      <c r="H9957" s="3">
        <v>45490</v>
      </c>
      <c r="I9957" s="6">
        <v>280</v>
      </c>
      <c r="J9957" s="1">
        <v>1</v>
      </c>
      <c r="K9957" s="4">
        <v>0.02</v>
      </c>
      <c r="L9957" s="6">
        <f t="shared" si="312"/>
        <v>5.6000000000000005</v>
      </c>
      <c r="M9957" s="8">
        <f t="shared" si="313"/>
        <v>274.39999999999998</v>
      </c>
      <c r="N9957" s="21">
        <f>(sales[[#This Row],[Price]]*sales[[#This Row],[Qty]])-(sales[[#This Row],[Discount_Amt]]*sales[[#This Row],[Qty]])</f>
        <v>274.39999999999998</v>
      </c>
    </row>
    <row r="9958" spans="2:14" hidden="1" x14ac:dyDescent="0.35">
      <c r="B9958" s="7">
        <v>2033956</v>
      </c>
      <c r="C9958" s="1" t="s">
        <v>5</v>
      </c>
      <c r="D9958" s="1" t="s">
        <v>26</v>
      </c>
      <c r="E9958" s="1" t="s">
        <v>50</v>
      </c>
      <c r="F9958" s="1" t="s">
        <v>519</v>
      </c>
      <c r="G9958" s="3">
        <v>45482</v>
      </c>
      <c r="H9958" s="3">
        <v>45484</v>
      </c>
      <c r="I9958" s="6">
        <v>70</v>
      </c>
      <c r="J9958" s="1">
        <v>1</v>
      </c>
      <c r="K9958" s="4">
        <v>0.02</v>
      </c>
      <c r="L9958" s="6">
        <f t="shared" si="312"/>
        <v>1.4000000000000001</v>
      </c>
      <c r="M9958" s="8">
        <f t="shared" si="313"/>
        <v>68.599999999999994</v>
      </c>
      <c r="N9958" s="21">
        <f>(sales[[#This Row],[Price]]*sales[[#This Row],[Qty]])-(sales[[#This Row],[Discount_Amt]]*sales[[#This Row],[Qty]])</f>
        <v>68.599999999999994</v>
      </c>
    </row>
    <row r="9959" spans="2:14" hidden="1" x14ac:dyDescent="0.35">
      <c r="B9959" s="7">
        <v>2033957</v>
      </c>
      <c r="C9959" s="1" t="s">
        <v>6</v>
      </c>
      <c r="D9959" s="1" t="s">
        <v>27</v>
      </c>
      <c r="E9959" s="1" t="s">
        <v>51</v>
      </c>
      <c r="F9959" s="1" t="s">
        <v>520</v>
      </c>
      <c r="G9959" s="3">
        <v>45482</v>
      </c>
      <c r="H9959" s="3">
        <v>45485</v>
      </c>
      <c r="I9959" s="6">
        <v>230</v>
      </c>
      <c r="J9959" s="1">
        <v>2</v>
      </c>
      <c r="K9959" s="4">
        <v>0.02</v>
      </c>
      <c r="L9959" s="6">
        <f t="shared" si="312"/>
        <v>4.6000000000000005</v>
      </c>
      <c r="M9959" s="8">
        <f t="shared" si="313"/>
        <v>455.4</v>
      </c>
      <c r="N9959" s="21">
        <f>(sales[[#This Row],[Price]]*sales[[#This Row],[Qty]])-(sales[[#This Row],[Discount_Amt]]*sales[[#This Row],[Qty]])</f>
        <v>450.8</v>
      </c>
    </row>
    <row r="9960" spans="2:14" hidden="1" x14ac:dyDescent="0.35">
      <c r="B9960" s="7">
        <v>2033958</v>
      </c>
      <c r="C9960" s="1" t="s">
        <v>7</v>
      </c>
      <c r="D9960" s="1" t="s">
        <v>28</v>
      </c>
      <c r="E9960" s="1" t="s">
        <v>506</v>
      </c>
      <c r="F9960" s="1" t="s">
        <v>521</v>
      </c>
      <c r="G9960" s="3">
        <v>45482</v>
      </c>
      <c r="H9960" s="3">
        <v>45487</v>
      </c>
      <c r="I9960" s="6">
        <v>7999</v>
      </c>
      <c r="J9960" s="1">
        <v>1</v>
      </c>
      <c r="K9960" s="4">
        <v>0.02</v>
      </c>
      <c r="L9960" s="6">
        <f t="shared" si="312"/>
        <v>159.97999999999999</v>
      </c>
      <c r="M9960" s="8">
        <f t="shared" si="313"/>
        <v>7839.02</v>
      </c>
      <c r="N9960" s="21">
        <f>(sales[[#This Row],[Price]]*sales[[#This Row],[Qty]])-(sales[[#This Row],[Discount_Amt]]*sales[[#This Row],[Qty]])</f>
        <v>7839.02</v>
      </c>
    </row>
    <row r="9961" spans="2:14" x14ac:dyDescent="0.35">
      <c r="B9961" s="7">
        <v>2033959</v>
      </c>
      <c r="C9961" s="1" t="s">
        <v>10</v>
      </c>
      <c r="D9961" s="1" t="s">
        <v>29</v>
      </c>
      <c r="E9961" s="1" t="s">
        <v>507</v>
      </c>
      <c r="F9961" s="1" t="s">
        <v>518</v>
      </c>
      <c r="G9961" s="3">
        <v>45482</v>
      </c>
      <c r="H9961" s="3">
        <v>45483</v>
      </c>
      <c r="I9961" s="6">
        <v>850</v>
      </c>
      <c r="J9961" s="1">
        <v>2</v>
      </c>
      <c r="K9961" s="4">
        <v>0.02</v>
      </c>
      <c r="L9961" s="6">
        <f t="shared" si="312"/>
        <v>17</v>
      </c>
      <c r="M9961" s="8">
        <f t="shared" si="313"/>
        <v>1683</v>
      </c>
      <c r="N9961" s="21">
        <f>(sales[[#This Row],[Price]]*sales[[#This Row],[Qty]])-(sales[[#This Row],[Discount_Amt]]*sales[[#This Row],[Qty]])</f>
        <v>1666</v>
      </c>
    </row>
    <row r="9962" spans="2:14" hidden="1" x14ac:dyDescent="0.35">
      <c r="B9962" s="7">
        <v>2033960</v>
      </c>
      <c r="C9962" s="1" t="s">
        <v>8</v>
      </c>
      <c r="D9962" s="1" t="s">
        <v>25</v>
      </c>
      <c r="E9962" s="1" t="s">
        <v>508</v>
      </c>
      <c r="F9962" s="1" t="s">
        <v>518</v>
      </c>
      <c r="G9962" s="3">
        <v>45482</v>
      </c>
      <c r="H9962" s="3">
        <v>45490</v>
      </c>
      <c r="I9962" s="6">
        <v>65000</v>
      </c>
      <c r="J9962" s="1">
        <v>7</v>
      </c>
      <c r="K9962" s="4">
        <v>0.02</v>
      </c>
      <c r="L9962" s="6">
        <f t="shared" si="312"/>
        <v>1300</v>
      </c>
      <c r="M9962" s="8">
        <f t="shared" si="313"/>
        <v>453700</v>
      </c>
      <c r="N9962" s="21">
        <f>(sales[[#This Row],[Price]]*sales[[#This Row],[Qty]])-(sales[[#This Row],[Discount_Amt]]*sales[[#This Row],[Qty]])</f>
        <v>445900</v>
      </c>
    </row>
    <row r="9963" spans="2:14" hidden="1" x14ac:dyDescent="0.35">
      <c r="B9963" s="7">
        <v>2033961</v>
      </c>
      <c r="C9963" s="1" t="s">
        <v>9</v>
      </c>
      <c r="D9963" s="1" t="s">
        <v>26</v>
      </c>
      <c r="E9963" s="1" t="s">
        <v>31</v>
      </c>
      <c r="F9963" s="1" t="s">
        <v>519</v>
      </c>
      <c r="G9963" s="3">
        <v>45482</v>
      </c>
      <c r="H9963" s="3">
        <v>45484</v>
      </c>
      <c r="I9963" s="6">
        <v>450</v>
      </c>
      <c r="J9963" s="1">
        <v>2</v>
      </c>
      <c r="K9963" s="4">
        <v>7.0000000000000007E-2</v>
      </c>
      <c r="L9963" s="6">
        <f t="shared" si="312"/>
        <v>31.500000000000004</v>
      </c>
      <c r="M9963" s="8">
        <f t="shared" si="313"/>
        <v>868.5</v>
      </c>
      <c r="N9963" s="21">
        <f>(sales[[#This Row],[Price]]*sales[[#This Row],[Qty]])-(sales[[#This Row],[Discount_Amt]]*sales[[#This Row],[Qty]])</f>
        <v>837</v>
      </c>
    </row>
    <row r="9964" spans="2:14" x14ac:dyDescent="0.35">
      <c r="B9964" s="7">
        <v>2033962</v>
      </c>
      <c r="C9964" s="1" t="s">
        <v>11</v>
      </c>
      <c r="D9964" s="1" t="s">
        <v>27</v>
      </c>
      <c r="E9964" s="1" t="s">
        <v>32</v>
      </c>
      <c r="F9964" s="1" t="s">
        <v>521</v>
      </c>
      <c r="G9964" s="3">
        <v>45482</v>
      </c>
      <c r="H9964" s="3">
        <v>45485</v>
      </c>
      <c r="I9964" s="6">
        <v>1299</v>
      </c>
      <c r="J9964" s="1">
        <v>2</v>
      </c>
      <c r="K9964" s="4">
        <v>0.03</v>
      </c>
      <c r="L9964" s="6">
        <f t="shared" si="312"/>
        <v>38.97</v>
      </c>
      <c r="M9964" s="8">
        <f t="shared" si="313"/>
        <v>2559.0300000000002</v>
      </c>
      <c r="N9964" s="21">
        <f>(sales[[#This Row],[Price]]*sales[[#This Row],[Qty]])-(sales[[#This Row],[Discount_Amt]]*sales[[#This Row],[Qty]])</f>
        <v>2520.06</v>
      </c>
    </row>
    <row r="9965" spans="2:14" x14ac:dyDescent="0.35">
      <c r="B9965" s="7">
        <v>2033963</v>
      </c>
      <c r="C9965" s="1" t="s">
        <v>12</v>
      </c>
      <c r="D9965" s="1" t="s">
        <v>28</v>
      </c>
      <c r="E9965" s="1" t="s">
        <v>38</v>
      </c>
      <c r="F9965" s="1" t="s">
        <v>520</v>
      </c>
      <c r="G9965" s="3">
        <v>45482</v>
      </c>
      <c r="H9965" s="3">
        <v>45487</v>
      </c>
      <c r="I9965" s="6">
        <v>1700</v>
      </c>
      <c r="J9965" s="1">
        <v>1</v>
      </c>
      <c r="K9965" s="4">
        <v>0.08</v>
      </c>
      <c r="L9965" s="6">
        <f t="shared" si="312"/>
        <v>136</v>
      </c>
      <c r="M9965" s="8">
        <f t="shared" si="313"/>
        <v>1564</v>
      </c>
      <c r="N9965" s="21">
        <f>(sales[[#This Row],[Price]]*sales[[#This Row],[Qty]])-(sales[[#This Row],[Discount_Amt]]*sales[[#This Row],[Qty]])</f>
        <v>1564</v>
      </c>
    </row>
    <row r="9966" spans="2:14" hidden="1" x14ac:dyDescent="0.35">
      <c r="B9966" s="7">
        <v>2033964</v>
      </c>
      <c r="C9966" s="1" t="s">
        <v>13</v>
      </c>
      <c r="D9966" s="1" t="s">
        <v>29</v>
      </c>
      <c r="E9966" s="1" t="s">
        <v>33</v>
      </c>
      <c r="F9966" s="1" t="s">
        <v>518</v>
      </c>
      <c r="G9966" s="3">
        <v>45482</v>
      </c>
      <c r="H9966" s="3">
        <v>45483</v>
      </c>
      <c r="I9966" s="6">
        <v>55000</v>
      </c>
      <c r="J9966" s="1">
        <v>2</v>
      </c>
      <c r="K9966" s="4">
        <v>0.05</v>
      </c>
      <c r="L9966" s="6">
        <f t="shared" ref="L9966:L10000" si="314">I9966*K9966</f>
        <v>2750</v>
      </c>
      <c r="M9966" s="8">
        <f t="shared" ref="M9966:M10000" si="315">I9966*J9966-L9966</f>
        <v>107250</v>
      </c>
      <c r="N9966" s="21">
        <f>(sales[[#This Row],[Price]]*sales[[#This Row],[Qty]])-(sales[[#This Row],[Discount_Amt]]*sales[[#This Row],[Qty]])</f>
        <v>104500</v>
      </c>
    </row>
    <row r="9967" spans="2:14" hidden="1" x14ac:dyDescent="0.35">
      <c r="B9967" s="7">
        <v>2033965</v>
      </c>
      <c r="C9967" s="1" t="s">
        <v>14</v>
      </c>
      <c r="D9967" s="1" t="s">
        <v>25</v>
      </c>
      <c r="E9967" s="1" t="s">
        <v>34</v>
      </c>
      <c r="F9967" s="1" t="s">
        <v>519</v>
      </c>
      <c r="G9967" s="3">
        <v>45482</v>
      </c>
      <c r="H9967" s="3">
        <v>45490</v>
      </c>
      <c r="I9967" s="6">
        <v>57999</v>
      </c>
      <c r="J9967" s="1">
        <v>4</v>
      </c>
      <c r="K9967" s="4">
        <v>0.05</v>
      </c>
      <c r="L9967" s="6">
        <f t="shared" si="314"/>
        <v>2899.9500000000003</v>
      </c>
      <c r="M9967" s="8">
        <f t="shared" si="315"/>
        <v>229096.05</v>
      </c>
      <c r="N9967" s="21">
        <f>(sales[[#This Row],[Price]]*sales[[#This Row],[Qty]])-(sales[[#This Row],[Discount_Amt]]*sales[[#This Row],[Qty]])</f>
        <v>220396.2</v>
      </c>
    </row>
    <row r="9968" spans="2:14" hidden="1" x14ac:dyDescent="0.35">
      <c r="B9968" s="7">
        <v>2033966</v>
      </c>
      <c r="C9968" s="1" t="s">
        <v>15</v>
      </c>
      <c r="D9968" s="1" t="s">
        <v>504</v>
      </c>
      <c r="E9968" s="1" t="s">
        <v>35</v>
      </c>
      <c r="F9968" s="1" t="s">
        <v>520</v>
      </c>
      <c r="G9968" s="3">
        <v>45482</v>
      </c>
      <c r="H9968" s="3">
        <v>45484</v>
      </c>
      <c r="I9968" s="6">
        <v>1399</v>
      </c>
      <c r="J9968" s="1">
        <v>3</v>
      </c>
      <c r="K9968" s="4">
        <v>0.05</v>
      </c>
      <c r="L9968" s="6">
        <f t="shared" si="314"/>
        <v>69.95</v>
      </c>
      <c r="M9968" s="8">
        <f t="shared" si="315"/>
        <v>4127.05</v>
      </c>
      <c r="N9968" s="21">
        <f>(sales[[#This Row],[Price]]*sales[[#This Row],[Qty]])-(sales[[#This Row],[Discount_Amt]]*sales[[#This Row],[Qty]])</f>
        <v>3987.15</v>
      </c>
    </row>
    <row r="9969" spans="2:14" hidden="1" x14ac:dyDescent="0.35">
      <c r="B9969" s="7">
        <v>2033967</v>
      </c>
      <c r="C9969" s="1" t="s">
        <v>16</v>
      </c>
      <c r="D9969" s="1" t="s">
        <v>25</v>
      </c>
      <c r="E9969" s="1" t="s">
        <v>36</v>
      </c>
      <c r="F9969" s="1" t="s">
        <v>521</v>
      </c>
      <c r="G9969" s="3">
        <v>45482</v>
      </c>
      <c r="H9969" s="3">
        <v>45485</v>
      </c>
      <c r="I9969" s="6">
        <v>999</v>
      </c>
      <c r="J9969" s="1">
        <v>2</v>
      </c>
      <c r="K9969" s="4">
        <v>0.05</v>
      </c>
      <c r="L9969" s="6">
        <f t="shared" si="314"/>
        <v>49.95</v>
      </c>
      <c r="M9969" s="8">
        <f t="shared" si="315"/>
        <v>1948.05</v>
      </c>
      <c r="N9969" s="21">
        <f>(sales[[#This Row],[Price]]*sales[[#This Row],[Qty]])-(sales[[#This Row],[Discount_Amt]]*sales[[#This Row],[Qty]])</f>
        <v>1898.1</v>
      </c>
    </row>
    <row r="9970" spans="2:14" x14ac:dyDescent="0.35">
      <c r="B9970" s="7">
        <v>2033968</v>
      </c>
      <c r="C9970" s="1" t="s">
        <v>17</v>
      </c>
      <c r="D9970" s="1" t="s">
        <v>26</v>
      </c>
      <c r="E9970" s="1" t="s">
        <v>37</v>
      </c>
      <c r="F9970" s="1" t="s">
        <v>518</v>
      </c>
      <c r="G9970" s="3">
        <v>45482</v>
      </c>
      <c r="H9970" s="3">
        <v>45487</v>
      </c>
      <c r="I9970" s="6">
        <v>2099</v>
      </c>
      <c r="J9970" s="1">
        <v>1</v>
      </c>
      <c r="K9970" s="4">
        <v>0.03</v>
      </c>
      <c r="L9970" s="6">
        <f t="shared" si="314"/>
        <v>62.97</v>
      </c>
      <c r="M9970" s="8">
        <f t="shared" si="315"/>
        <v>2036.03</v>
      </c>
      <c r="N9970" s="21">
        <f>(sales[[#This Row],[Price]]*sales[[#This Row],[Qty]])-(sales[[#This Row],[Discount_Amt]]*sales[[#This Row],[Qty]])</f>
        <v>2036.03</v>
      </c>
    </row>
    <row r="9971" spans="2:14" hidden="1" x14ac:dyDescent="0.35">
      <c r="B9971" s="7">
        <v>2033969</v>
      </c>
      <c r="C9971" s="1" t="s">
        <v>18</v>
      </c>
      <c r="D9971" s="1" t="s">
        <v>27</v>
      </c>
      <c r="E9971" s="1" t="s">
        <v>39</v>
      </c>
      <c r="F9971" s="1" t="s">
        <v>518</v>
      </c>
      <c r="G9971" s="3">
        <v>45482</v>
      </c>
      <c r="H9971" s="3">
        <v>45483</v>
      </c>
      <c r="I9971" s="6">
        <v>11000</v>
      </c>
      <c r="J9971" s="1">
        <v>1</v>
      </c>
      <c r="K9971" s="4">
        <v>0.1</v>
      </c>
      <c r="L9971" s="6">
        <f t="shared" si="314"/>
        <v>1100</v>
      </c>
      <c r="M9971" s="8">
        <f t="shared" si="315"/>
        <v>9900</v>
      </c>
      <c r="N9971" s="21">
        <f>(sales[[#This Row],[Price]]*sales[[#This Row],[Qty]])-(sales[[#This Row],[Discount_Amt]]*sales[[#This Row],[Qty]])</f>
        <v>9900</v>
      </c>
    </row>
    <row r="9972" spans="2:14" hidden="1" x14ac:dyDescent="0.35">
      <c r="B9972" s="7">
        <v>2033970</v>
      </c>
      <c r="C9972" s="1" t="s">
        <v>19</v>
      </c>
      <c r="D9972" s="1" t="s">
        <v>28</v>
      </c>
      <c r="E9972" s="1" t="s">
        <v>40</v>
      </c>
      <c r="F9972" s="1" t="s">
        <v>519</v>
      </c>
      <c r="G9972" s="3">
        <v>45482</v>
      </c>
      <c r="H9972" s="3">
        <v>45490</v>
      </c>
      <c r="I9972" s="6">
        <v>800</v>
      </c>
      <c r="J9972" s="1">
        <v>2</v>
      </c>
      <c r="K9972" s="4">
        <v>0.05</v>
      </c>
      <c r="L9972" s="6">
        <f t="shared" si="314"/>
        <v>40</v>
      </c>
      <c r="M9972" s="8">
        <f t="shared" si="315"/>
        <v>1560</v>
      </c>
      <c r="N9972" s="21">
        <f>(sales[[#This Row],[Price]]*sales[[#This Row],[Qty]])-(sales[[#This Row],[Discount_Amt]]*sales[[#This Row],[Qty]])</f>
        <v>1520</v>
      </c>
    </row>
    <row r="9973" spans="2:14" hidden="1" x14ac:dyDescent="0.35">
      <c r="B9973" s="7">
        <v>2033971</v>
      </c>
      <c r="C9973" s="1" t="s">
        <v>20</v>
      </c>
      <c r="D9973" s="1" t="s">
        <v>29</v>
      </c>
      <c r="E9973" s="1" t="s">
        <v>41</v>
      </c>
      <c r="F9973" s="1" t="s">
        <v>521</v>
      </c>
      <c r="G9973" s="3">
        <v>45482</v>
      </c>
      <c r="H9973" s="3">
        <v>45484</v>
      </c>
      <c r="I9973" s="6">
        <v>5500</v>
      </c>
      <c r="J9973" s="1">
        <v>1</v>
      </c>
      <c r="K9973" s="4">
        <v>0.05</v>
      </c>
      <c r="L9973" s="6">
        <f t="shared" si="314"/>
        <v>275</v>
      </c>
      <c r="M9973" s="8">
        <f t="shared" si="315"/>
        <v>5225</v>
      </c>
      <c r="N9973" s="21">
        <f>(sales[[#This Row],[Price]]*sales[[#This Row],[Qty]])-(sales[[#This Row],[Discount_Amt]]*sales[[#This Row],[Qty]])</f>
        <v>5225</v>
      </c>
    </row>
    <row r="9974" spans="2:14" hidden="1" x14ac:dyDescent="0.35">
      <c r="B9974" s="7">
        <v>2033972</v>
      </c>
      <c r="C9974" s="1" t="s">
        <v>21</v>
      </c>
      <c r="D9974" s="1" t="s">
        <v>25</v>
      </c>
      <c r="E9974" s="1" t="s">
        <v>42</v>
      </c>
      <c r="F9974" s="1" t="s">
        <v>520</v>
      </c>
      <c r="G9974" s="3">
        <v>45482</v>
      </c>
      <c r="H9974" s="3">
        <v>45485</v>
      </c>
      <c r="I9974" s="6">
        <v>1350</v>
      </c>
      <c r="J9974" s="1">
        <v>3</v>
      </c>
      <c r="K9974" s="4">
        <v>0.02</v>
      </c>
      <c r="L9974" s="6">
        <f t="shared" si="314"/>
        <v>27</v>
      </c>
      <c r="M9974" s="8">
        <f t="shared" si="315"/>
        <v>4023</v>
      </c>
      <c r="N9974" s="21">
        <f>(sales[[#This Row],[Price]]*sales[[#This Row],[Qty]])-(sales[[#This Row],[Discount_Amt]]*sales[[#This Row],[Qty]])</f>
        <v>3969</v>
      </c>
    </row>
    <row r="9975" spans="2:14" hidden="1" x14ac:dyDescent="0.35">
      <c r="B9975" s="7">
        <v>2033973</v>
      </c>
      <c r="C9975" s="1" t="s">
        <v>22</v>
      </c>
      <c r="D9975" s="1" t="s">
        <v>30</v>
      </c>
      <c r="E9975" s="1" t="s">
        <v>43</v>
      </c>
      <c r="F9975" s="1" t="s">
        <v>518</v>
      </c>
      <c r="G9975" s="3">
        <v>45482</v>
      </c>
      <c r="H9975" s="3">
        <v>45487</v>
      </c>
      <c r="I9975" s="6">
        <v>4500</v>
      </c>
      <c r="J9975" s="1">
        <v>2</v>
      </c>
      <c r="K9975" s="4">
        <v>0.06</v>
      </c>
      <c r="L9975" s="6">
        <f t="shared" si="314"/>
        <v>270</v>
      </c>
      <c r="M9975" s="8">
        <f t="shared" si="315"/>
        <v>8730</v>
      </c>
      <c r="N9975" s="21">
        <f>(sales[[#This Row],[Price]]*sales[[#This Row],[Qty]])-(sales[[#This Row],[Discount_Amt]]*sales[[#This Row],[Qty]])</f>
        <v>8460</v>
      </c>
    </row>
    <row r="9976" spans="2:14" hidden="1" x14ac:dyDescent="0.35">
      <c r="B9976" s="7">
        <v>2033974</v>
      </c>
      <c r="C9976" s="1" t="s">
        <v>23</v>
      </c>
      <c r="D9976" s="1" t="s">
        <v>27</v>
      </c>
      <c r="E9976" s="1" t="s">
        <v>44</v>
      </c>
      <c r="F9976" s="1" t="s">
        <v>519</v>
      </c>
      <c r="G9976" s="3">
        <v>45482</v>
      </c>
      <c r="H9976" s="3">
        <v>45483</v>
      </c>
      <c r="I9976" s="6">
        <v>2350</v>
      </c>
      <c r="J9976" s="1">
        <v>1</v>
      </c>
      <c r="K9976" s="4">
        <v>0.15</v>
      </c>
      <c r="L9976" s="6">
        <f t="shared" si="314"/>
        <v>352.5</v>
      </c>
      <c r="M9976" s="8">
        <f t="shared" si="315"/>
        <v>1997.5</v>
      </c>
      <c r="N9976" s="21">
        <f>(sales[[#This Row],[Price]]*sales[[#This Row],[Qty]])-(sales[[#This Row],[Discount_Amt]]*sales[[#This Row],[Qty]])</f>
        <v>1997.5</v>
      </c>
    </row>
    <row r="9977" spans="2:14" hidden="1" x14ac:dyDescent="0.35">
      <c r="B9977" s="7">
        <v>2033975</v>
      </c>
      <c r="C9977" s="1" t="s">
        <v>24</v>
      </c>
      <c r="D9977" s="1" t="s">
        <v>28</v>
      </c>
      <c r="E9977" s="1" t="s">
        <v>45</v>
      </c>
      <c r="F9977" s="1" t="s">
        <v>520</v>
      </c>
      <c r="G9977" s="3">
        <v>45482</v>
      </c>
      <c r="H9977" s="3">
        <v>45490</v>
      </c>
      <c r="I9977" s="6">
        <v>90</v>
      </c>
      <c r="J9977" s="1">
        <v>2</v>
      </c>
      <c r="K9977" s="4">
        <v>0.02</v>
      </c>
      <c r="L9977" s="6">
        <f t="shared" si="314"/>
        <v>1.8</v>
      </c>
      <c r="M9977" s="8">
        <f t="shared" si="315"/>
        <v>178.2</v>
      </c>
      <c r="N9977" s="21">
        <f>(sales[[#This Row],[Price]]*sales[[#This Row],[Qty]])-(sales[[#This Row],[Discount_Amt]]*sales[[#This Row],[Qty]])</f>
        <v>176.4</v>
      </c>
    </row>
    <row r="9978" spans="2:14" hidden="1" x14ac:dyDescent="0.35">
      <c r="B9978" s="7">
        <v>2033976</v>
      </c>
      <c r="C9978" s="1" t="s">
        <v>4</v>
      </c>
      <c r="D9978" s="1" t="s">
        <v>29</v>
      </c>
      <c r="E9978" s="1" t="s">
        <v>46</v>
      </c>
      <c r="F9978" s="1" t="s">
        <v>521</v>
      </c>
      <c r="G9978" s="3">
        <v>45482</v>
      </c>
      <c r="H9978" s="3">
        <v>45484</v>
      </c>
      <c r="I9978" s="6">
        <v>280</v>
      </c>
      <c r="J9978" s="1">
        <v>1</v>
      </c>
      <c r="K9978" s="4">
        <v>0.02</v>
      </c>
      <c r="L9978" s="6">
        <f t="shared" si="314"/>
        <v>5.6000000000000005</v>
      </c>
      <c r="M9978" s="8">
        <f t="shared" si="315"/>
        <v>274.39999999999998</v>
      </c>
      <c r="N9978" s="21">
        <f>(sales[[#This Row],[Price]]*sales[[#This Row],[Qty]])-(sales[[#This Row],[Discount_Amt]]*sales[[#This Row],[Qty]])</f>
        <v>274.39999999999998</v>
      </c>
    </row>
    <row r="9979" spans="2:14" hidden="1" x14ac:dyDescent="0.35">
      <c r="B9979" s="7">
        <v>2033977</v>
      </c>
      <c r="C9979" s="1" t="s">
        <v>5</v>
      </c>
      <c r="D9979" s="1" t="s">
        <v>25</v>
      </c>
      <c r="E9979" s="1" t="s">
        <v>47</v>
      </c>
      <c r="F9979" s="1" t="s">
        <v>518</v>
      </c>
      <c r="G9979" s="3">
        <v>45482</v>
      </c>
      <c r="H9979" s="3">
        <v>45485</v>
      </c>
      <c r="I9979" s="6">
        <v>70</v>
      </c>
      <c r="J9979" s="1">
        <v>2</v>
      </c>
      <c r="K9979" s="4">
        <v>0.02</v>
      </c>
      <c r="L9979" s="6">
        <f t="shared" si="314"/>
        <v>1.4000000000000001</v>
      </c>
      <c r="M9979" s="8">
        <f t="shared" si="315"/>
        <v>138.6</v>
      </c>
      <c r="N9979" s="21">
        <f>(sales[[#This Row],[Price]]*sales[[#This Row],[Qty]])-(sales[[#This Row],[Discount_Amt]]*sales[[#This Row],[Qty]])</f>
        <v>137.19999999999999</v>
      </c>
    </row>
    <row r="9980" spans="2:14" hidden="1" x14ac:dyDescent="0.35">
      <c r="B9980" s="7">
        <v>2033978</v>
      </c>
      <c r="C9980" s="1" t="s">
        <v>6</v>
      </c>
      <c r="D9980" s="1" t="s">
        <v>26</v>
      </c>
      <c r="E9980" s="1" t="s">
        <v>48</v>
      </c>
      <c r="F9980" s="1" t="s">
        <v>518</v>
      </c>
      <c r="G9980" s="3">
        <v>45482</v>
      </c>
      <c r="H9980" s="3">
        <v>45487</v>
      </c>
      <c r="I9980" s="6">
        <v>230</v>
      </c>
      <c r="J9980" s="1">
        <v>3</v>
      </c>
      <c r="K9980" s="4">
        <v>0.02</v>
      </c>
      <c r="L9980" s="6">
        <f t="shared" si="314"/>
        <v>4.6000000000000005</v>
      </c>
      <c r="M9980" s="8">
        <f t="shared" si="315"/>
        <v>685.4</v>
      </c>
      <c r="N9980" s="21">
        <f>(sales[[#This Row],[Price]]*sales[[#This Row],[Qty]])-(sales[[#This Row],[Discount_Amt]]*sales[[#This Row],[Qty]])</f>
        <v>676.2</v>
      </c>
    </row>
    <row r="9981" spans="2:14" hidden="1" x14ac:dyDescent="0.35">
      <c r="B9981" s="7">
        <v>2033979</v>
      </c>
      <c r="C9981" s="1" t="s">
        <v>7</v>
      </c>
      <c r="D9981" s="1" t="s">
        <v>27</v>
      </c>
      <c r="E9981" s="1" t="s">
        <v>49</v>
      </c>
      <c r="F9981" s="1" t="s">
        <v>519</v>
      </c>
      <c r="G9981" s="3">
        <v>45482</v>
      </c>
      <c r="H9981" s="3">
        <v>45483</v>
      </c>
      <c r="I9981" s="6">
        <v>7999</v>
      </c>
      <c r="J9981" s="1">
        <v>2</v>
      </c>
      <c r="K9981" s="4">
        <v>0.02</v>
      </c>
      <c r="L9981" s="6">
        <f t="shared" si="314"/>
        <v>159.97999999999999</v>
      </c>
      <c r="M9981" s="8">
        <f t="shared" si="315"/>
        <v>15838.02</v>
      </c>
      <c r="N9981" s="21">
        <f>(sales[[#This Row],[Price]]*sales[[#This Row],[Qty]])-(sales[[#This Row],[Discount_Amt]]*sales[[#This Row],[Qty]])</f>
        <v>15678.04</v>
      </c>
    </row>
    <row r="9982" spans="2:14" x14ac:dyDescent="0.35">
      <c r="B9982" s="7">
        <v>2033980</v>
      </c>
      <c r="C9982" s="1" t="s">
        <v>10</v>
      </c>
      <c r="D9982" s="1" t="s">
        <v>28</v>
      </c>
      <c r="E9982" s="1" t="s">
        <v>50</v>
      </c>
      <c r="F9982" s="1" t="s">
        <v>521</v>
      </c>
      <c r="G9982" s="3">
        <v>45482</v>
      </c>
      <c r="H9982" s="3">
        <v>45490</v>
      </c>
      <c r="I9982" s="6">
        <v>850</v>
      </c>
      <c r="J9982" s="1">
        <v>7</v>
      </c>
      <c r="K9982" s="4">
        <v>0.02</v>
      </c>
      <c r="L9982" s="6">
        <f t="shared" si="314"/>
        <v>17</v>
      </c>
      <c r="M9982" s="8">
        <f t="shared" si="315"/>
        <v>5933</v>
      </c>
      <c r="N9982" s="21">
        <f>(sales[[#This Row],[Price]]*sales[[#This Row],[Qty]])-(sales[[#This Row],[Discount_Amt]]*sales[[#This Row],[Qty]])</f>
        <v>5831</v>
      </c>
    </row>
    <row r="9983" spans="2:14" hidden="1" x14ac:dyDescent="0.35">
      <c r="B9983" s="7">
        <v>2033981</v>
      </c>
      <c r="C9983" s="1" t="s">
        <v>8</v>
      </c>
      <c r="D9983" s="1" t="s">
        <v>29</v>
      </c>
      <c r="E9983" s="1" t="s">
        <v>51</v>
      </c>
      <c r="F9983" s="1" t="s">
        <v>520</v>
      </c>
      <c r="G9983" s="3">
        <v>45482</v>
      </c>
      <c r="H9983" s="3">
        <v>45484</v>
      </c>
      <c r="I9983" s="6">
        <v>65000</v>
      </c>
      <c r="J9983" s="1">
        <v>2</v>
      </c>
      <c r="K9983" s="4">
        <v>0.02</v>
      </c>
      <c r="L9983" s="6">
        <f t="shared" si="314"/>
        <v>1300</v>
      </c>
      <c r="M9983" s="8">
        <f t="shared" si="315"/>
        <v>128700</v>
      </c>
      <c r="N9983" s="21">
        <f>(sales[[#This Row],[Price]]*sales[[#This Row],[Qty]])-(sales[[#This Row],[Discount_Amt]]*sales[[#This Row],[Qty]])</f>
        <v>127400</v>
      </c>
    </row>
    <row r="9984" spans="2:14" hidden="1" x14ac:dyDescent="0.35">
      <c r="B9984" s="7">
        <v>2033982</v>
      </c>
      <c r="C9984" s="1" t="s">
        <v>9</v>
      </c>
      <c r="D9984" s="1" t="s">
        <v>25</v>
      </c>
      <c r="E9984" s="1" t="s">
        <v>506</v>
      </c>
      <c r="F9984" s="1" t="s">
        <v>518</v>
      </c>
      <c r="G9984" s="3">
        <v>45482</v>
      </c>
      <c r="H9984" s="3">
        <v>45485</v>
      </c>
      <c r="I9984" s="6">
        <v>450</v>
      </c>
      <c r="J9984" s="1">
        <v>1</v>
      </c>
      <c r="K9984" s="4">
        <v>0.02</v>
      </c>
      <c r="L9984" s="6">
        <f t="shared" si="314"/>
        <v>9</v>
      </c>
      <c r="M9984" s="8">
        <f t="shared" si="315"/>
        <v>441</v>
      </c>
      <c r="N9984" s="21">
        <f>(sales[[#This Row],[Price]]*sales[[#This Row],[Qty]])-(sales[[#This Row],[Discount_Amt]]*sales[[#This Row],[Qty]])</f>
        <v>441</v>
      </c>
    </row>
    <row r="9985" spans="2:14" x14ac:dyDescent="0.35">
      <c r="B9985" s="7">
        <v>2033983</v>
      </c>
      <c r="C9985" s="1" t="s">
        <v>11</v>
      </c>
      <c r="D9985" s="1" t="s">
        <v>26</v>
      </c>
      <c r="E9985" s="1" t="s">
        <v>507</v>
      </c>
      <c r="F9985" s="1" t="s">
        <v>519</v>
      </c>
      <c r="G9985" s="3">
        <v>45482</v>
      </c>
      <c r="H9985" s="3">
        <v>45487</v>
      </c>
      <c r="I9985" s="6">
        <v>1299</v>
      </c>
      <c r="J9985" s="1">
        <v>1</v>
      </c>
      <c r="K9985" s="4">
        <v>7.0000000000000007E-2</v>
      </c>
      <c r="L9985" s="6">
        <f t="shared" si="314"/>
        <v>90.93</v>
      </c>
      <c r="M9985" s="8">
        <f t="shared" si="315"/>
        <v>1208.07</v>
      </c>
      <c r="N9985" s="21">
        <f>(sales[[#This Row],[Price]]*sales[[#This Row],[Qty]])-(sales[[#This Row],[Discount_Amt]]*sales[[#This Row],[Qty]])</f>
        <v>1208.07</v>
      </c>
    </row>
    <row r="9986" spans="2:14" x14ac:dyDescent="0.35">
      <c r="B9986" s="7">
        <v>2033984</v>
      </c>
      <c r="C9986" s="1" t="s">
        <v>12</v>
      </c>
      <c r="D9986" s="1" t="s">
        <v>27</v>
      </c>
      <c r="E9986" s="1" t="s">
        <v>508</v>
      </c>
      <c r="F9986" s="1" t="s">
        <v>520</v>
      </c>
      <c r="G9986" s="3">
        <v>45482</v>
      </c>
      <c r="H9986" s="3">
        <v>45483</v>
      </c>
      <c r="I9986" s="6">
        <v>1700</v>
      </c>
      <c r="J9986" s="1">
        <v>1</v>
      </c>
      <c r="K9986" s="4">
        <v>0.03</v>
      </c>
      <c r="L9986" s="6">
        <f t="shared" si="314"/>
        <v>51</v>
      </c>
      <c r="M9986" s="8">
        <f t="shared" si="315"/>
        <v>1649</v>
      </c>
      <c r="N9986" s="21">
        <f>(sales[[#This Row],[Price]]*sales[[#This Row],[Qty]])-(sales[[#This Row],[Discount_Amt]]*sales[[#This Row],[Qty]])</f>
        <v>1649</v>
      </c>
    </row>
    <row r="9987" spans="2:14" hidden="1" x14ac:dyDescent="0.35">
      <c r="B9987" s="7">
        <v>2033985</v>
      </c>
      <c r="C9987" s="1" t="s">
        <v>13</v>
      </c>
      <c r="D9987" s="1" t="s">
        <v>28</v>
      </c>
      <c r="E9987" s="1" t="s">
        <v>31</v>
      </c>
      <c r="F9987" s="1" t="s">
        <v>521</v>
      </c>
      <c r="G9987" s="3">
        <v>45482</v>
      </c>
      <c r="H9987" s="3">
        <v>45490</v>
      </c>
      <c r="I9987" s="6">
        <v>55000</v>
      </c>
      <c r="J9987" s="1">
        <v>2</v>
      </c>
      <c r="K9987" s="4">
        <v>0.08</v>
      </c>
      <c r="L9987" s="6">
        <f t="shared" si="314"/>
        <v>4400</v>
      </c>
      <c r="M9987" s="8">
        <f t="shared" si="315"/>
        <v>105600</v>
      </c>
      <c r="N9987" s="21">
        <f>(sales[[#This Row],[Price]]*sales[[#This Row],[Qty]])-(sales[[#This Row],[Discount_Amt]]*sales[[#This Row],[Qty]])</f>
        <v>101200</v>
      </c>
    </row>
    <row r="9988" spans="2:14" hidden="1" x14ac:dyDescent="0.35">
      <c r="B9988" s="7">
        <v>2033986</v>
      </c>
      <c r="C9988" s="1" t="s">
        <v>14</v>
      </c>
      <c r="D9988" s="1" t="s">
        <v>29</v>
      </c>
      <c r="E9988" s="1" t="s">
        <v>32</v>
      </c>
      <c r="F9988" s="1" t="s">
        <v>518</v>
      </c>
      <c r="G9988" s="3">
        <v>45482</v>
      </c>
      <c r="H9988" s="3">
        <v>45484</v>
      </c>
      <c r="I9988" s="6">
        <v>57999</v>
      </c>
      <c r="J9988" s="1">
        <v>1</v>
      </c>
      <c r="K9988" s="4">
        <v>0.05</v>
      </c>
      <c r="L9988" s="6">
        <f t="shared" si="314"/>
        <v>2899.9500000000003</v>
      </c>
      <c r="M9988" s="8">
        <f t="shared" si="315"/>
        <v>55099.05</v>
      </c>
      <c r="N9988" s="21">
        <f>(sales[[#This Row],[Price]]*sales[[#This Row],[Qty]])-(sales[[#This Row],[Discount_Amt]]*sales[[#This Row],[Qty]])</f>
        <v>55099.05</v>
      </c>
    </row>
    <row r="9989" spans="2:14" hidden="1" x14ac:dyDescent="0.35">
      <c r="B9989" s="7">
        <v>2033987</v>
      </c>
      <c r="C9989" s="1" t="s">
        <v>15</v>
      </c>
      <c r="D9989" s="1" t="s">
        <v>25</v>
      </c>
      <c r="E9989" s="1" t="s">
        <v>38</v>
      </c>
      <c r="F9989" s="1" t="s">
        <v>518</v>
      </c>
      <c r="G9989" s="3">
        <v>45482</v>
      </c>
      <c r="H9989" s="3">
        <v>45485</v>
      </c>
      <c r="I9989" s="6">
        <v>1399</v>
      </c>
      <c r="J9989" s="1">
        <v>2</v>
      </c>
      <c r="K9989" s="4">
        <v>0.05</v>
      </c>
      <c r="L9989" s="6">
        <f t="shared" si="314"/>
        <v>69.95</v>
      </c>
      <c r="M9989" s="8">
        <f t="shared" si="315"/>
        <v>2728.05</v>
      </c>
      <c r="N9989" s="21">
        <f>(sales[[#This Row],[Price]]*sales[[#This Row],[Qty]])-(sales[[#This Row],[Discount_Amt]]*sales[[#This Row],[Qty]])</f>
        <v>2658.1</v>
      </c>
    </row>
    <row r="9990" spans="2:14" hidden="1" x14ac:dyDescent="0.35">
      <c r="B9990" s="7">
        <v>2033988</v>
      </c>
      <c r="C9990" s="1" t="s">
        <v>16</v>
      </c>
      <c r="D9990" s="1" t="s">
        <v>505</v>
      </c>
      <c r="E9990" s="1" t="s">
        <v>33</v>
      </c>
      <c r="F9990" s="1" t="s">
        <v>519</v>
      </c>
      <c r="G9990" s="3">
        <v>45482</v>
      </c>
      <c r="H9990" s="3">
        <v>45487</v>
      </c>
      <c r="I9990" s="6">
        <v>999</v>
      </c>
      <c r="J9990" s="1">
        <v>7</v>
      </c>
      <c r="K9990" s="4">
        <v>0.05</v>
      </c>
      <c r="L9990" s="6">
        <f t="shared" si="314"/>
        <v>49.95</v>
      </c>
      <c r="M9990" s="8">
        <f t="shared" si="315"/>
        <v>6943.05</v>
      </c>
      <c r="N9990" s="21">
        <f>(sales[[#This Row],[Price]]*sales[[#This Row],[Qty]])-(sales[[#This Row],[Discount_Amt]]*sales[[#This Row],[Qty]])</f>
        <v>6643.35</v>
      </c>
    </row>
    <row r="9991" spans="2:14" x14ac:dyDescent="0.35">
      <c r="B9991" s="7">
        <v>2033989</v>
      </c>
      <c r="C9991" s="1" t="s">
        <v>17</v>
      </c>
      <c r="D9991" s="1" t="s">
        <v>25</v>
      </c>
      <c r="E9991" s="1" t="s">
        <v>34</v>
      </c>
      <c r="F9991" s="1" t="s">
        <v>521</v>
      </c>
      <c r="G9991" s="3">
        <v>45482</v>
      </c>
      <c r="H9991" s="3">
        <v>45483</v>
      </c>
      <c r="I9991" s="6">
        <v>2099</v>
      </c>
      <c r="J9991" s="1">
        <v>2</v>
      </c>
      <c r="K9991" s="4">
        <v>0.05</v>
      </c>
      <c r="L9991" s="6">
        <f t="shared" si="314"/>
        <v>104.95</v>
      </c>
      <c r="M9991" s="8">
        <f t="shared" si="315"/>
        <v>4093.05</v>
      </c>
      <c r="N9991" s="21">
        <f>(sales[[#This Row],[Price]]*sales[[#This Row],[Qty]])-(sales[[#This Row],[Discount_Amt]]*sales[[#This Row],[Qty]])</f>
        <v>3988.1</v>
      </c>
    </row>
    <row r="9992" spans="2:14" hidden="1" x14ac:dyDescent="0.35">
      <c r="B9992" s="7">
        <v>2033990</v>
      </c>
      <c r="C9992" s="1" t="s">
        <v>18</v>
      </c>
      <c r="D9992" s="1" t="s">
        <v>26</v>
      </c>
      <c r="E9992" s="1" t="s">
        <v>35</v>
      </c>
      <c r="F9992" s="1" t="s">
        <v>520</v>
      </c>
      <c r="G9992" s="3">
        <v>45482</v>
      </c>
      <c r="H9992" s="3">
        <v>45490</v>
      </c>
      <c r="I9992" s="6">
        <v>11000</v>
      </c>
      <c r="J9992" s="1">
        <v>2</v>
      </c>
      <c r="K9992" s="4">
        <v>0.03</v>
      </c>
      <c r="L9992" s="6">
        <f t="shared" si="314"/>
        <v>330</v>
      </c>
      <c r="M9992" s="8">
        <f t="shared" si="315"/>
        <v>21670</v>
      </c>
      <c r="N9992" s="21">
        <f>(sales[[#This Row],[Price]]*sales[[#This Row],[Qty]])-(sales[[#This Row],[Discount_Amt]]*sales[[#This Row],[Qty]])</f>
        <v>21340</v>
      </c>
    </row>
    <row r="9993" spans="2:14" hidden="1" x14ac:dyDescent="0.35">
      <c r="B9993" s="7">
        <v>2033991</v>
      </c>
      <c r="C9993" s="1" t="s">
        <v>19</v>
      </c>
      <c r="D9993" s="1" t="s">
        <v>27</v>
      </c>
      <c r="E9993" s="1" t="s">
        <v>36</v>
      </c>
      <c r="F9993" s="1" t="s">
        <v>518</v>
      </c>
      <c r="G9993" s="3">
        <v>45482</v>
      </c>
      <c r="H9993" s="3">
        <v>45484</v>
      </c>
      <c r="I9993" s="6">
        <v>800</v>
      </c>
      <c r="J9993" s="1">
        <v>1</v>
      </c>
      <c r="K9993" s="4">
        <v>0.1</v>
      </c>
      <c r="L9993" s="6">
        <f t="shared" si="314"/>
        <v>80</v>
      </c>
      <c r="M9993" s="8">
        <f t="shared" si="315"/>
        <v>720</v>
      </c>
      <c r="N9993" s="21">
        <f>(sales[[#This Row],[Price]]*sales[[#This Row],[Qty]])-(sales[[#This Row],[Discount_Amt]]*sales[[#This Row],[Qty]])</f>
        <v>720</v>
      </c>
    </row>
    <row r="9994" spans="2:14" hidden="1" x14ac:dyDescent="0.35">
      <c r="B9994" s="7">
        <v>2033992</v>
      </c>
      <c r="C9994" s="1" t="s">
        <v>20</v>
      </c>
      <c r="D9994" s="1" t="s">
        <v>28</v>
      </c>
      <c r="E9994" s="1" t="s">
        <v>37</v>
      </c>
      <c r="F9994" s="1" t="s">
        <v>519</v>
      </c>
      <c r="G9994" s="3">
        <v>45482</v>
      </c>
      <c r="H9994" s="3">
        <v>45485</v>
      </c>
      <c r="I9994" s="6">
        <v>5500</v>
      </c>
      <c r="J9994" s="1">
        <v>2</v>
      </c>
      <c r="K9994" s="4">
        <v>0.05</v>
      </c>
      <c r="L9994" s="6">
        <f t="shared" si="314"/>
        <v>275</v>
      </c>
      <c r="M9994" s="8">
        <f t="shared" si="315"/>
        <v>10725</v>
      </c>
      <c r="N9994" s="21">
        <f>(sales[[#This Row],[Price]]*sales[[#This Row],[Qty]])-(sales[[#This Row],[Discount_Amt]]*sales[[#This Row],[Qty]])</f>
        <v>10450</v>
      </c>
    </row>
    <row r="9995" spans="2:14" hidden="1" x14ac:dyDescent="0.35">
      <c r="B9995" s="7">
        <v>2033993</v>
      </c>
      <c r="C9995" s="1" t="s">
        <v>21</v>
      </c>
      <c r="D9995" s="1" t="s">
        <v>29</v>
      </c>
      <c r="E9995" s="1" t="s">
        <v>39</v>
      </c>
      <c r="F9995" s="1" t="s">
        <v>520</v>
      </c>
      <c r="G9995" s="3">
        <v>45482</v>
      </c>
      <c r="H9995" s="3">
        <v>45487</v>
      </c>
      <c r="I9995" s="6">
        <v>1350</v>
      </c>
      <c r="J9995" s="1">
        <v>4</v>
      </c>
      <c r="K9995" s="4">
        <v>0.05</v>
      </c>
      <c r="L9995" s="6">
        <f t="shared" si="314"/>
        <v>67.5</v>
      </c>
      <c r="M9995" s="8">
        <f t="shared" si="315"/>
        <v>5332.5</v>
      </c>
      <c r="N9995" s="21">
        <f>(sales[[#This Row],[Price]]*sales[[#This Row],[Qty]])-(sales[[#This Row],[Discount_Amt]]*sales[[#This Row],[Qty]])</f>
        <v>5130</v>
      </c>
    </row>
    <row r="9996" spans="2:14" hidden="1" x14ac:dyDescent="0.35">
      <c r="B9996" s="7">
        <v>2033994</v>
      </c>
      <c r="C9996" s="1" t="s">
        <v>22</v>
      </c>
      <c r="D9996" s="1" t="s">
        <v>25</v>
      </c>
      <c r="E9996" s="1" t="s">
        <v>40</v>
      </c>
      <c r="F9996" s="1" t="s">
        <v>521</v>
      </c>
      <c r="G9996" s="3">
        <v>45482</v>
      </c>
      <c r="H9996" s="3">
        <v>45483</v>
      </c>
      <c r="I9996" s="6">
        <v>4500</v>
      </c>
      <c r="J9996" s="1">
        <v>3</v>
      </c>
      <c r="K9996" s="4">
        <v>0.02</v>
      </c>
      <c r="L9996" s="6">
        <f t="shared" si="314"/>
        <v>90</v>
      </c>
      <c r="M9996" s="8">
        <f t="shared" si="315"/>
        <v>13410</v>
      </c>
      <c r="N9996" s="21">
        <f>(sales[[#This Row],[Price]]*sales[[#This Row],[Qty]])-(sales[[#This Row],[Discount_Amt]]*sales[[#This Row],[Qty]])</f>
        <v>13230</v>
      </c>
    </row>
    <row r="9997" spans="2:14" hidden="1" x14ac:dyDescent="0.35">
      <c r="B9997" s="7">
        <v>2033995</v>
      </c>
      <c r="C9997" s="1" t="s">
        <v>23</v>
      </c>
      <c r="D9997" s="1" t="s">
        <v>30</v>
      </c>
      <c r="E9997" s="1" t="s">
        <v>41</v>
      </c>
      <c r="F9997" s="1" t="s">
        <v>518</v>
      </c>
      <c r="G9997" s="3">
        <v>45482</v>
      </c>
      <c r="H9997" s="3">
        <v>45490</v>
      </c>
      <c r="I9997" s="6">
        <v>2350</v>
      </c>
      <c r="J9997" s="1">
        <v>2</v>
      </c>
      <c r="K9997" s="4">
        <v>0.06</v>
      </c>
      <c r="L9997" s="6">
        <f t="shared" si="314"/>
        <v>141</v>
      </c>
      <c r="M9997" s="8">
        <f t="shared" si="315"/>
        <v>4559</v>
      </c>
      <c r="N9997" s="21">
        <f>(sales[[#This Row],[Price]]*sales[[#This Row],[Qty]])-(sales[[#This Row],[Discount_Amt]]*sales[[#This Row],[Qty]])</f>
        <v>4418</v>
      </c>
    </row>
    <row r="9998" spans="2:14" hidden="1" x14ac:dyDescent="0.35">
      <c r="B9998" s="7">
        <v>2033996</v>
      </c>
      <c r="C9998" s="1" t="s">
        <v>24</v>
      </c>
      <c r="D9998" s="1" t="s">
        <v>27</v>
      </c>
      <c r="E9998" s="1" t="s">
        <v>42</v>
      </c>
      <c r="F9998" s="1" t="s">
        <v>518</v>
      </c>
      <c r="G9998" s="3">
        <v>45482</v>
      </c>
      <c r="H9998" s="3">
        <v>45484</v>
      </c>
      <c r="I9998" s="6">
        <v>90</v>
      </c>
      <c r="J9998" s="1">
        <v>1</v>
      </c>
      <c r="K9998" s="4">
        <v>0.15</v>
      </c>
      <c r="L9998" s="6">
        <f t="shared" si="314"/>
        <v>13.5</v>
      </c>
      <c r="M9998" s="8">
        <f t="shared" si="315"/>
        <v>76.5</v>
      </c>
      <c r="N9998" s="21">
        <f>(sales[[#This Row],[Price]]*sales[[#This Row],[Qty]])-(sales[[#This Row],[Discount_Amt]]*sales[[#This Row],[Qty]])</f>
        <v>76.5</v>
      </c>
    </row>
    <row r="9999" spans="2:14" hidden="1" x14ac:dyDescent="0.35">
      <c r="B9999" s="7">
        <v>2033997</v>
      </c>
      <c r="C9999" s="1" t="s">
        <v>4</v>
      </c>
      <c r="D9999" s="1" t="s">
        <v>28</v>
      </c>
      <c r="E9999" s="1" t="s">
        <v>43</v>
      </c>
      <c r="F9999" s="1" t="s">
        <v>519</v>
      </c>
      <c r="G9999" s="3">
        <v>45482</v>
      </c>
      <c r="H9999" s="3">
        <v>45485</v>
      </c>
      <c r="I9999" s="6">
        <v>280</v>
      </c>
      <c r="J9999" s="1">
        <v>1</v>
      </c>
      <c r="K9999" s="4">
        <v>0.02</v>
      </c>
      <c r="L9999" s="6">
        <f t="shared" si="314"/>
        <v>5.6000000000000005</v>
      </c>
      <c r="M9999" s="8">
        <f t="shared" si="315"/>
        <v>274.39999999999998</v>
      </c>
      <c r="N9999" s="21">
        <f>(sales[[#This Row],[Price]]*sales[[#This Row],[Qty]])-(sales[[#This Row],[Discount_Amt]]*sales[[#This Row],[Qty]])</f>
        <v>274.39999999999998</v>
      </c>
    </row>
    <row r="10000" spans="2:14" hidden="1" x14ac:dyDescent="0.35">
      <c r="B10000" s="12">
        <v>2033998</v>
      </c>
      <c r="C10000" s="13" t="s">
        <v>5</v>
      </c>
      <c r="D10000" s="13" t="s">
        <v>29</v>
      </c>
      <c r="E10000" s="13" t="s">
        <v>44</v>
      </c>
      <c r="F10000" s="13" t="s">
        <v>521</v>
      </c>
      <c r="G10000" s="14">
        <v>45482</v>
      </c>
      <c r="H10000" s="14">
        <v>45487</v>
      </c>
      <c r="I10000" s="15">
        <v>70</v>
      </c>
      <c r="J10000" s="13">
        <v>2</v>
      </c>
      <c r="K10000" s="16">
        <v>0.02</v>
      </c>
      <c r="L10000" s="15">
        <f t="shared" si="314"/>
        <v>1.4000000000000001</v>
      </c>
      <c r="M10000" s="17">
        <f t="shared" si="315"/>
        <v>138.6</v>
      </c>
      <c r="N10000" s="21">
        <f>(sales[[#This Row],[Price]]*sales[[#This Row],[Qty]])-(sales[[#This Row],[Discount_Amt]]*sales[[#This Row],[Qty]])</f>
        <v>137.19999999999999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8960-4BDF-462E-B650-5B311E6FDBB4}">
  <dimension ref="B2:N10000"/>
  <sheetViews>
    <sheetView topLeftCell="A2" zoomScale="70" zoomScaleNormal="70" workbookViewId="0">
      <selection activeCell="O5" sqref="O5"/>
    </sheetView>
  </sheetViews>
  <sheetFormatPr defaultRowHeight="18" x14ac:dyDescent="0.35"/>
  <cols>
    <col min="1" max="1" width="3.83203125" customWidth="1"/>
    <col min="2" max="2" width="9.75" style="5" customWidth="1"/>
    <col min="3" max="3" width="30.25" customWidth="1"/>
    <col min="4" max="4" width="24.4140625" customWidth="1"/>
    <col min="5" max="5" width="22.33203125" customWidth="1"/>
    <col min="6" max="6" width="9.33203125" customWidth="1"/>
    <col min="7" max="8" width="14" customWidth="1"/>
    <col min="9" max="11" width="10.25" customWidth="1"/>
    <col min="12" max="12" width="14.08203125" customWidth="1"/>
    <col min="13" max="13" width="13.75" customWidth="1"/>
  </cols>
  <sheetData>
    <row r="2" spans="2:14" x14ac:dyDescent="0.35">
      <c r="B2" s="9" t="s">
        <v>3</v>
      </c>
      <c r="C2" s="10" t="s">
        <v>510</v>
      </c>
      <c r="D2" s="10" t="s">
        <v>511</v>
      </c>
      <c r="E2" s="10" t="s">
        <v>509</v>
      </c>
      <c r="F2" s="10" t="s">
        <v>517</v>
      </c>
      <c r="G2" s="10" t="s">
        <v>512</v>
      </c>
      <c r="H2" s="10" t="s">
        <v>513</v>
      </c>
      <c r="I2" s="10" t="s">
        <v>0</v>
      </c>
      <c r="J2" s="10" t="s">
        <v>1</v>
      </c>
      <c r="K2" s="10" t="s">
        <v>2</v>
      </c>
      <c r="L2" s="10" t="s">
        <v>515</v>
      </c>
      <c r="M2" s="11" t="s">
        <v>514</v>
      </c>
      <c r="N2" s="19" t="s">
        <v>540</v>
      </c>
    </row>
    <row r="3" spans="2:14" x14ac:dyDescent="0.35">
      <c r="B3" s="7">
        <v>2024001</v>
      </c>
      <c r="C3" s="1" t="s">
        <v>4</v>
      </c>
      <c r="D3" s="1" t="s">
        <v>25</v>
      </c>
      <c r="E3" s="1" t="s">
        <v>31</v>
      </c>
      <c r="F3" s="1" t="s">
        <v>518</v>
      </c>
      <c r="G3" s="3">
        <v>45482</v>
      </c>
      <c r="H3" s="3">
        <v>45484</v>
      </c>
      <c r="I3" s="6">
        <v>280</v>
      </c>
      <c r="J3" s="1">
        <v>1</v>
      </c>
      <c r="K3" s="4">
        <v>0.05</v>
      </c>
      <c r="L3" s="6">
        <f>I3*K3</f>
        <v>14</v>
      </c>
      <c r="M3" s="8">
        <f>I3*J3-L3</f>
        <v>266</v>
      </c>
      <c r="N3" t="str" cm="1">
        <f t="array" ref="N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" spans="2:14" x14ac:dyDescent="0.35">
      <c r="B4" s="7">
        <v>2024002</v>
      </c>
      <c r="C4" s="1" t="s">
        <v>5</v>
      </c>
      <c r="D4" s="1" t="s">
        <v>26</v>
      </c>
      <c r="E4" s="1" t="s">
        <v>32</v>
      </c>
      <c r="F4" s="1" t="s">
        <v>519</v>
      </c>
      <c r="G4" s="3">
        <v>45482</v>
      </c>
      <c r="H4" s="3">
        <v>45485</v>
      </c>
      <c r="I4" s="6">
        <v>70</v>
      </c>
      <c r="J4" s="1">
        <v>2</v>
      </c>
      <c r="K4" s="4">
        <v>0.03</v>
      </c>
      <c r="L4" s="6">
        <f t="shared" ref="L4:L67" si="0">I4*K4</f>
        <v>2.1</v>
      </c>
      <c r="M4" s="8">
        <f t="shared" ref="M4:M67" si="1">I4*J4-L4</f>
        <v>137.9</v>
      </c>
      <c r="N4" t="str" cm="1">
        <f t="array" ref="N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" spans="2:14" x14ac:dyDescent="0.35">
      <c r="B5" s="7">
        <v>2024003</v>
      </c>
      <c r="C5" s="1" t="s">
        <v>6</v>
      </c>
      <c r="D5" s="1" t="s">
        <v>27</v>
      </c>
      <c r="E5" s="1" t="s">
        <v>38</v>
      </c>
      <c r="F5" s="1" t="s">
        <v>520</v>
      </c>
      <c r="G5" s="3">
        <v>45482</v>
      </c>
      <c r="H5" s="3">
        <v>45487</v>
      </c>
      <c r="I5" s="6">
        <v>230</v>
      </c>
      <c r="J5" s="1">
        <v>1</v>
      </c>
      <c r="K5" s="4">
        <v>0.1</v>
      </c>
      <c r="L5" s="6">
        <f t="shared" si="0"/>
        <v>23</v>
      </c>
      <c r="M5" s="8">
        <f t="shared" si="1"/>
        <v>207</v>
      </c>
      <c r="N5" t="str" cm="1">
        <f t="array" ref="N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" spans="2:14" x14ac:dyDescent="0.35">
      <c r="B6" s="7">
        <v>2024004</v>
      </c>
      <c r="C6" s="1" t="s">
        <v>7</v>
      </c>
      <c r="D6" s="1" t="s">
        <v>28</v>
      </c>
      <c r="E6" s="1" t="s">
        <v>33</v>
      </c>
      <c r="F6" s="1" t="s">
        <v>521</v>
      </c>
      <c r="G6" s="3">
        <v>45482</v>
      </c>
      <c r="H6" s="3">
        <v>45483</v>
      </c>
      <c r="I6" s="6">
        <v>7999</v>
      </c>
      <c r="J6" s="1">
        <v>3</v>
      </c>
      <c r="K6" s="4">
        <v>0.05</v>
      </c>
      <c r="L6" s="6">
        <f t="shared" si="0"/>
        <v>399.95000000000005</v>
      </c>
      <c r="M6" s="8">
        <f t="shared" si="1"/>
        <v>23597.05</v>
      </c>
      <c r="N6" t="str" cm="1">
        <f t="array" ref="N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" spans="2:14" x14ac:dyDescent="0.35">
      <c r="B7" s="7">
        <v>2024005</v>
      </c>
      <c r="C7" s="1" t="s">
        <v>10</v>
      </c>
      <c r="D7" s="1" t="s">
        <v>29</v>
      </c>
      <c r="E7" s="1" t="s">
        <v>34</v>
      </c>
      <c r="F7" s="1" t="s">
        <v>518</v>
      </c>
      <c r="G7" s="3">
        <v>45482</v>
      </c>
      <c r="H7" s="3">
        <v>45490</v>
      </c>
      <c r="I7" s="6">
        <v>850</v>
      </c>
      <c r="J7" s="1">
        <v>2</v>
      </c>
      <c r="K7" s="4">
        <v>0.05</v>
      </c>
      <c r="L7" s="6">
        <f t="shared" si="0"/>
        <v>42.5</v>
      </c>
      <c r="M7" s="8">
        <f t="shared" si="1"/>
        <v>1657.5</v>
      </c>
      <c r="N7" t="str" cm="1">
        <f t="array" ref="N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" spans="2:14" x14ac:dyDescent="0.35">
      <c r="B8" s="7">
        <v>2024006</v>
      </c>
      <c r="C8" s="1" t="s">
        <v>8</v>
      </c>
      <c r="D8" s="1" t="s">
        <v>25</v>
      </c>
      <c r="E8" s="1" t="s">
        <v>35</v>
      </c>
      <c r="F8" s="1" t="s">
        <v>518</v>
      </c>
      <c r="G8" s="3">
        <v>45482</v>
      </c>
      <c r="H8" s="3">
        <v>45484</v>
      </c>
      <c r="I8" s="6">
        <v>65000</v>
      </c>
      <c r="J8" s="1">
        <v>1</v>
      </c>
      <c r="K8" s="4">
        <v>0.02</v>
      </c>
      <c r="L8" s="6">
        <f t="shared" si="0"/>
        <v>1300</v>
      </c>
      <c r="M8" s="8">
        <f t="shared" si="1"/>
        <v>63700</v>
      </c>
      <c r="N8" t="str" cm="1">
        <f t="array" ref="N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" spans="2:14" x14ac:dyDescent="0.35">
      <c r="B9" s="7">
        <v>2024007</v>
      </c>
      <c r="C9" s="1" t="s">
        <v>9</v>
      </c>
      <c r="D9" s="1" t="s">
        <v>30</v>
      </c>
      <c r="E9" s="1" t="s">
        <v>36</v>
      </c>
      <c r="F9" s="1" t="s">
        <v>519</v>
      </c>
      <c r="G9" s="3">
        <v>45482</v>
      </c>
      <c r="H9" s="3">
        <v>45485</v>
      </c>
      <c r="I9" s="6">
        <v>450</v>
      </c>
      <c r="J9" s="1">
        <v>2</v>
      </c>
      <c r="K9" s="4">
        <v>0.06</v>
      </c>
      <c r="L9" s="6">
        <f t="shared" si="0"/>
        <v>27</v>
      </c>
      <c r="M9" s="8">
        <f t="shared" si="1"/>
        <v>873</v>
      </c>
      <c r="N9" t="str" cm="1">
        <f t="array" ref="N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" spans="2:14" x14ac:dyDescent="0.35">
      <c r="B10" s="7">
        <v>2024008</v>
      </c>
      <c r="C10" s="1" t="s">
        <v>11</v>
      </c>
      <c r="D10" s="1" t="s">
        <v>27</v>
      </c>
      <c r="E10" s="1" t="s">
        <v>37</v>
      </c>
      <c r="F10" s="1" t="s">
        <v>521</v>
      </c>
      <c r="G10" s="3">
        <v>45482</v>
      </c>
      <c r="H10" s="3">
        <v>45487</v>
      </c>
      <c r="I10" s="6">
        <v>1299</v>
      </c>
      <c r="J10" s="1">
        <v>1</v>
      </c>
      <c r="K10" s="4">
        <v>0.15</v>
      </c>
      <c r="L10" s="6">
        <f t="shared" si="0"/>
        <v>194.85</v>
      </c>
      <c r="M10" s="8">
        <f t="shared" si="1"/>
        <v>1104.1500000000001</v>
      </c>
      <c r="N10" t="str" cm="1">
        <f t="array" ref="N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" spans="2:14" x14ac:dyDescent="0.35">
      <c r="B11" s="7">
        <v>2024009</v>
      </c>
      <c r="C11" s="1" t="s">
        <v>12</v>
      </c>
      <c r="D11" s="1" t="s">
        <v>28</v>
      </c>
      <c r="E11" s="1" t="s">
        <v>39</v>
      </c>
      <c r="F11" s="1" t="s">
        <v>520</v>
      </c>
      <c r="G11" s="3">
        <v>45482</v>
      </c>
      <c r="H11" s="3">
        <v>45483</v>
      </c>
      <c r="I11" s="6">
        <v>1700</v>
      </c>
      <c r="J11" s="1">
        <v>2</v>
      </c>
      <c r="K11" s="4">
        <v>0.02</v>
      </c>
      <c r="L11" s="6">
        <f t="shared" si="0"/>
        <v>34</v>
      </c>
      <c r="M11" s="8">
        <f t="shared" si="1"/>
        <v>3366</v>
      </c>
      <c r="N11" t="str" cm="1">
        <f t="array" ref="N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" spans="2:14" x14ac:dyDescent="0.35">
      <c r="B12" s="7">
        <v>2024010</v>
      </c>
      <c r="C12" s="1" t="s">
        <v>13</v>
      </c>
      <c r="D12" s="1" t="s">
        <v>29</v>
      </c>
      <c r="E12" s="1" t="s">
        <v>40</v>
      </c>
      <c r="F12" s="1" t="s">
        <v>518</v>
      </c>
      <c r="G12" s="3">
        <v>45482</v>
      </c>
      <c r="H12" s="3">
        <v>45490</v>
      </c>
      <c r="I12" s="6">
        <v>55000</v>
      </c>
      <c r="J12" s="1">
        <v>3</v>
      </c>
      <c r="K12" s="4">
        <v>0.02</v>
      </c>
      <c r="L12" s="6">
        <f t="shared" si="0"/>
        <v>1100</v>
      </c>
      <c r="M12" s="8">
        <f t="shared" si="1"/>
        <v>163900</v>
      </c>
      <c r="N12" t="str" cm="1">
        <f t="array" ref="N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" spans="2:14" x14ac:dyDescent="0.35">
      <c r="B13" s="7">
        <v>2024011</v>
      </c>
      <c r="C13" s="1" t="s">
        <v>14</v>
      </c>
      <c r="D13" s="1" t="s">
        <v>25</v>
      </c>
      <c r="E13" s="1" t="s">
        <v>41</v>
      </c>
      <c r="F13" s="1" t="s">
        <v>519</v>
      </c>
      <c r="G13" s="3">
        <v>45482</v>
      </c>
      <c r="H13" s="3">
        <v>45484</v>
      </c>
      <c r="I13" s="6">
        <v>57999</v>
      </c>
      <c r="J13" s="1">
        <v>2</v>
      </c>
      <c r="K13" s="4">
        <v>0.02</v>
      </c>
      <c r="L13" s="6">
        <f t="shared" si="0"/>
        <v>1159.98</v>
      </c>
      <c r="M13" s="8">
        <f t="shared" si="1"/>
        <v>114838.02</v>
      </c>
      <c r="N13" t="str" cm="1">
        <f t="array" ref="N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" spans="2:14" x14ac:dyDescent="0.35">
      <c r="B14" s="7">
        <v>2024012</v>
      </c>
      <c r="C14" s="1" t="s">
        <v>15</v>
      </c>
      <c r="D14" s="1" t="s">
        <v>26</v>
      </c>
      <c r="E14" s="1" t="s">
        <v>42</v>
      </c>
      <c r="F14" s="1" t="s">
        <v>520</v>
      </c>
      <c r="G14" s="3">
        <v>45482</v>
      </c>
      <c r="H14" s="3">
        <v>45485</v>
      </c>
      <c r="I14" s="6">
        <v>1399</v>
      </c>
      <c r="J14" s="1">
        <v>7</v>
      </c>
      <c r="K14" s="4">
        <v>0.02</v>
      </c>
      <c r="L14" s="6">
        <f t="shared" si="0"/>
        <v>27.98</v>
      </c>
      <c r="M14" s="8">
        <f t="shared" si="1"/>
        <v>9765.02</v>
      </c>
      <c r="N14" t="str" cm="1">
        <f t="array" ref="N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" spans="2:14" x14ac:dyDescent="0.35">
      <c r="B15" s="7">
        <v>2024013</v>
      </c>
      <c r="C15" s="1" t="s">
        <v>16</v>
      </c>
      <c r="D15" s="1" t="s">
        <v>27</v>
      </c>
      <c r="E15" s="1" t="s">
        <v>43</v>
      </c>
      <c r="F15" s="1" t="s">
        <v>521</v>
      </c>
      <c r="G15" s="3">
        <v>45482</v>
      </c>
      <c r="H15" s="3">
        <v>45487</v>
      </c>
      <c r="I15" s="6">
        <v>999</v>
      </c>
      <c r="J15" s="1">
        <v>2</v>
      </c>
      <c r="K15" s="4">
        <v>0.02</v>
      </c>
      <c r="L15" s="6">
        <f t="shared" si="0"/>
        <v>19.98</v>
      </c>
      <c r="M15" s="8">
        <f t="shared" si="1"/>
        <v>1978.02</v>
      </c>
      <c r="N15" t="str" cm="1">
        <f t="array" ref="N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" spans="2:14" x14ac:dyDescent="0.35">
      <c r="B16" s="7">
        <v>2024014</v>
      </c>
      <c r="C16" s="1" t="s">
        <v>17</v>
      </c>
      <c r="D16" s="1" t="s">
        <v>28</v>
      </c>
      <c r="E16" s="1" t="s">
        <v>44</v>
      </c>
      <c r="F16" s="1" t="s">
        <v>518</v>
      </c>
      <c r="G16" s="3">
        <v>45482</v>
      </c>
      <c r="H16" s="3">
        <v>45483</v>
      </c>
      <c r="I16" s="6">
        <v>2099</v>
      </c>
      <c r="J16" s="1">
        <v>1</v>
      </c>
      <c r="K16" s="4">
        <v>0.02</v>
      </c>
      <c r="L16" s="6">
        <f t="shared" si="0"/>
        <v>41.980000000000004</v>
      </c>
      <c r="M16" s="8">
        <f t="shared" si="1"/>
        <v>2057.02</v>
      </c>
      <c r="N16" t="str" cm="1">
        <f t="array" ref="N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" spans="2:14" x14ac:dyDescent="0.35">
      <c r="B17" s="7">
        <v>2024015</v>
      </c>
      <c r="C17" s="1" t="s">
        <v>18</v>
      </c>
      <c r="D17" s="1" t="s">
        <v>29</v>
      </c>
      <c r="E17" s="1" t="s">
        <v>45</v>
      </c>
      <c r="F17" s="1" t="s">
        <v>518</v>
      </c>
      <c r="G17" s="3">
        <v>45482</v>
      </c>
      <c r="H17" s="3">
        <v>45490</v>
      </c>
      <c r="I17" s="6">
        <v>11000</v>
      </c>
      <c r="J17" s="1">
        <v>1</v>
      </c>
      <c r="K17" s="4">
        <v>0.02</v>
      </c>
      <c r="L17" s="6">
        <f t="shared" si="0"/>
        <v>220</v>
      </c>
      <c r="M17" s="8">
        <f t="shared" si="1"/>
        <v>10780</v>
      </c>
      <c r="N17" t="str" cm="1">
        <f t="array" ref="N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" spans="2:14" x14ac:dyDescent="0.35">
      <c r="B18" s="7">
        <v>2024016</v>
      </c>
      <c r="C18" s="1" t="s">
        <v>19</v>
      </c>
      <c r="D18" s="1" t="s">
        <v>25</v>
      </c>
      <c r="E18" s="1" t="s">
        <v>46</v>
      </c>
      <c r="F18" s="1" t="s">
        <v>519</v>
      </c>
      <c r="G18" s="3">
        <v>45482</v>
      </c>
      <c r="H18" s="3">
        <v>45484</v>
      </c>
      <c r="I18" s="6">
        <v>800</v>
      </c>
      <c r="J18" s="1">
        <v>1</v>
      </c>
      <c r="K18" s="4">
        <v>0.02</v>
      </c>
      <c r="L18" s="6">
        <f t="shared" si="0"/>
        <v>16</v>
      </c>
      <c r="M18" s="8">
        <f t="shared" si="1"/>
        <v>784</v>
      </c>
      <c r="N18" t="str" cm="1">
        <f t="array" ref="N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" spans="2:14" x14ac:dyDescent="0.35">
      <c r="B19" s="7">
        <v>2024017</v>
      </c>
      <c r="C19" s="1" t="s">
        <v>20</v>
      </c>
      <c r="D19" s="1" t="s">
        <v>26</v>
      </c>
      <c r="E19" s="1" t="s">
        <v>47</v>
      </c>
      <c r="F19" s="1" t="s">
        <v>521</v>
      </c>
      <c r="G19" s="3">
        <v>45482</v>
      </c>
      <c r="H19" s="3">
        <v>45485</v>
      </c>
      <c r="I19" s="6">
        <v>5500</v>
      </c>
      <c r="J19" s="1">
        <v>2</v>
      </c>
      <c r="K19" s="4">
        <v>7.0000000000000007E-2</v>
      </c>
      <c r="L19" s="6">
        <f t="shared" si="0"/>
        <v>385.00000000000006</v>
      </c>
      <c r="M19" s="8">
        <f t="shared" si="1"/>
        <v>10615</v>
      </c>
      <c r="N19" t="str" cm="1">
        <f t="array" ref="N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" spans="2:14" x14ac:dyDescent="0.35">
      <c r="B20" s="7">
        <v>2024018</v>
      </c>
      <c r="C20" s="1" t="s">
        <v>21</v>
      </c>
      <c r="D20" s="1" t="s">
        <v>27</v>
      </c>
      <c r="E20" s="1" t="s">
        <v>48</v>
      </c>
      <c r="F20" s="1" t="s">
        <v>520</v>
      </c>
      <c r="G20" s="3">
        <v>45482</v>
      </c>
      <c r="H20" s="3">
        <v>45487</v>
      </c>
      <c r="I20" s="6">
        <v>1350</v>
      </c>
      <c r="J20" s="1">
        <v>1</v>
      </c>
      <c r="K20" s="4">
        <v>0.03</v>
      </c>
      <c r="L20" s="6">
        <f t="shared" si="0"/>
        <v>40.5</v>
      </c>
      <c r="M20" s="8">
        <f t="shared" si="1"/>
        <v>1309.5</v>
      </c>
      <c r="N20" t="str" cm="1">
        <f t="array" ref="N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" spans="2:14" x14ac:dyDescent="0.35">
      <c r="B21" s="7">
        <v>2024019</v>
      </c>
      <c r="C21" s="1" t="s">
        <v>22</v>
      </c>
      <c r="D21" s="1" t="s">
        <v>28</v>
      </c>
      <c r="E21" s="1" t="s">
        <v>49</v>
      </c>
      <c r="F21" s="1" t="s">
        <v>518</v>
      </c>
      <c r="G21" s="3">
        <v>45482</v>
      </c>
      <c r="H21" s="3">
        <v>45483</v>
      </c>
      <c r="I21" s="6">
        <v>4500</v>
      </c>
      <c r="J21" s="1">
        <v>2</v>
      </c>
      <c r="K21" s="4">
        <v>0.08</v>
      </c>
      <c r="L21" s="6">
        <f t="shared" si="0"/>
        <v>360</v>
      </c>
      <c r="M21" s="8">
        <f t="shared" si="1"/>
        <v>8640</v>
      </c>
      <c r="N21" t="str" cm="1">
        <f t="array" ref="N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" spans="2:14" x14ac:dyDescent="0.35">
      <c r="B22" s="7">
        <v>2024020</v>
      </c>
      <c r="C22" s="1" t="s">
        <v>23</v>
      </c>
      <c r="D22" s="1" t="s">
        <v>29</v>
      </c>
      <c r="E22" s="1" t="s">
        <v>50</v>
      </c>
      <c r="F22" s="1" t="s">
        <v>519</v>
      </c>
      <c r="G22" s="3">
        <v>45482</v>
      </c>
      <c r="H22" s="3">
        <v>45490</v>
      </c>
      <c r="I22" s="6">
        <v>2350</v>
      </c>
      <c r="J22" s="1">
        <v>7</v>
      </c>
      <c r="K22" s="4">
        <v>0.05</v>
      </c>
      <c r="L22" s="6">
        <f t="shared" si="0"/>
        <v>117.5</v>
      </c>
      <c r="M22" s="8">
        <f t="shared" si="1"/>
        <v>16332.5</v>
      </c>
      <c r="N22" t="str" cm="1">
        <f t="array" ref="N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" spans="2:14" x14ac:dyDescent="0.35">
      <c r="B23" s="7">
        <v>2024021</v>
      </c>
      <c r="C23" s="1" t="s">
        <v>24</v>
      </c>
      <c r="D23" s="1" t="s">
        <v>25</v>
      </c>
      <c r="E23" s="1" t="s">
        <v>51</v>
      </c>
      <c r="F23" s="1" t="s">
        <v>520</v>
      </c>
      <c r="G23" s="3">
        <v>45482</v>
      </c>
      <c r="H23" s="3">
        <v>45484</v>
      </c>
      <c r="I23" s="6">
        <v>90</v>
      </c>
      <c r="J23" s="1">
        <v>2</v>
      </c>
      <c r="K23" s="4">
        <v>0.05</v>
      </c>
      <c r="L23" s="6">
        <f t="shared" si="0"/>
        <v>4.5</v>
      </c>
      <c r="M23" s="8">
        <f t="shared" si="1"/>
        <v>175.5</v>
      </c>
      <c r="N23" t="str" cm="1">
        <f t="array" ref="N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" spans="2:14" x14ac:dyDescent="0.35">
      <c r="B24" s="7">
        <v>2024022</v>
      </c>
      <c r="C24" s="1" t="s">
        <v>4</v>
      </c>
      <c r="D24" s="1" t="s">
        <v>52</v>
      </c>
      <c r="E24" s="1" t="s">
        <v>506</v>
      </c>
      <c r="F24" s="1" t="s">
        <v>521</v>
      </c>
      <c r="G24" s="3">
        <v>45482</v>
      </c>
      <c r="H24" s="3">
        <v>45485</v>
      </c>
      <c r="I24" s="6">
        <v>280</v>
      </c>
      <c r="J24" s="1">
        <v>2</v>
      </c>
      <c r="K24" s="4">
        <v>0.05</v>
      </c>
      <c r="L24" s="6">
        <f t="shared" si="0"/>
        <v>14</v>
      </c>
      <c r="M24" s="8">
        <f t="shared" si="1"/>
        <v>546</v>
      </c>
      <c r="N24" t="str" cm="1">
        <f t="array" ref="N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" spans="2:14" x14ac:dyDescent="0.35">
      <c r="B25" s="7">
        <v>2024023</v>
      </c>
      <c r="C25" s="1" t="s">
        <v>5</v>
      </c>
      <c r="D25" s="1" t="s">
        <v>25</v>
      </c>
      <c r="E25" s="1" t="s">
        <v>507</v>
      </c>
      <c r="F25" s="1" t="s">
        <v>518</v>
      </c>
      <c r="G25" s="3">
        <v>45482</v>
      </c>
      <c r="H25" s="3">
        <v>45487</v>
      </c>
      <c r="I25" s="6">
        <v>70</v>
      </c>
      <c r="J25" s="1">
        <v>1</v>
      </c>
      <c r="K25" s="4">
        <v>0.05</v>
      </c>
      <c r="L25" s="6">
        <f t="shared" si="0"/>
        <v>3.5</v>
      </c>
      <c r="M25" s="8">
        <f t="shared" si="1"/>
        <v>66.5</v>
      </c>
      <c r="N25" t="str" cm="1">
        <f t="array" ref="N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" spans="2:14" x14ac:dyDescent="0.35">
      <c r="B26" s="7">
        <v>2024024</v>
      </c>
      <c r="C26" s="1" t="s">
        <v>6</v>
      </c>
      <c r="D26" s="1" t="s">
        <v>26</v>
      </c>
      <c r="E26" s="1" t="s">
        <v>508</v>
      </c>
      <c r="F26" s="1" t="s">
        <v>518</v>
      </c>
      <c r="G26" s="3">
        <v>45482</v>
      </c>
      <c r="H26" s="3">
        <v>45483</v>
      </c>
      <c r="I26" s="6">
        <v>230</v>
      </c>
      <c r="J26" s="1">
        <v>2</v>
      </c>
      <c r="K26" s="4">
        <v>0.03</v>
      </c>
      <c r="L26" s="6">
        <f t="shared" si="0"/>
        <v>6.8999999999999995</v>
      </c>
      <c r="M26" s="8">
        <f t="shared" si="1"/>
        <v>453.1</v>
      </c>
      <c r="N26" t="str" cm="1">
        <f t="array" ref="N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" spans="2:14" x14ac:dyDescent="0.35">
      <c r="B27" s="7">
        <v>2024025</v>
      </c>
      <c r="C27" s="1" t="s">
        <v>7</v>
      </c>
      <c r="D27" s="1" t="s">
        <v>27</v>
      </c>
      <c r="E27" s="1" t="s">
        <v>31</v>
      </c>
      <c r="F27" s="1" t="s">
        <v>519</v>
      </c>
      <c r="G27" s="3">
        <v>45482</v>
      </c>
      <c r="H27" s="3">
        <v>45490</v>
      </c>
      <c r="I27" s="6">
        <v>7999</v>
      </c>
      <c r="J27" s="1">
        <v>4</v>
      </c>
      <c r="K27" s="4">
        <v>0.1</v>
      </c>
      <c r="L27" s="6">
        <f t="shared" si="0"/>
        <v>799.90000000000009</v>
      </c>
      <c r="M27" s="8">
        <f t="shared" si="1"/>
        <v>31196.1</v>
      </c>
      <c r="N27" t="str" cm="1">
        <f t="array" ref="N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" spans="2:14" x14ac:dyDescent="0.35">
      <c r="B28" s="7">
        <v>2024026</v>
      </c>
      <c r="C28" s="1" t="s">
        <v>10</v>
      </c>
      <c r="D28" s="1" t="s">
        <v>28</v>
      </c>
      <c r="E28" s="1" t="s">
        <v>32</v>
      </c>
      <c r="F28" s="1" t="s">
        <v>521</v>
      </c>
      <c r="G28" s="3">
        <v>45482</v>
      </c>
      <c r="H28" s="3">
        <v>45484</v>
      </c>
      <c r="I28" s="6">
        <v>850</v>
      </c>
      <c r="J28" s="1">
        <v>3</v>
      </c>
      <c r="K28" s="4">
        <v>0.05</v>
      </c>
      <c r="L28" s="6">
        <f t="shared" si="0"/>
        <v>42.5</v>
      </c>
      <c r="M28" s="8">
        <f t="shared" si="1"/>
        <v>2507.5</v>
      </c>
      <c r="N28" t="str" cm="1">
        <f t="array" ref="N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" spans="2:14" x14ac:dyDescent="0.35">
      <c r="B29" s="7">
        <v>2024027</v>
      </c>
      <c r="C29" s="1" t="s">
        <v>8</v>
      </c>
      <c r="D29" s="1" t="s">
        <v>29</v>
      </c>
      <c r="E29" s="1" t="s">
        <v>38</v>
      </c>
      <c r="F29" s="1" t="s">
        <v>520</v>
      </c>
      <c r="G29" s="3">
        <v>45482</v>
      </c>
      <c r="H29" s="3">
        <v>45485</v>
      </c>
      <c r="I29" s="6">
        <v>65000</v>
      </c>
      <c r="J29" s="1">
        <v>2</v>
      </c>
      <c r="K29" s="4">
        <v>0.05</v>
      </c>
      <c r="L29" s="6">
        <f t="shared" si="0"/>
        <v>3250</v>
      </c>
      <c r="M29" s="8">
        <f>I29*J29-L29</f>
        <v>126750</v>
      </c>
      <c r="N29" t="str" cm="1">
        <f t="array" ref="N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" spans="2:14" x14ac:dyDescent="0.35">
      <c r="B30" s="7">
        <v>2024028</v>
      </c>
      <c r="C30" s="1" t="s">
        <v>9</v>
      </c>
      <c r="D30" s="1" t="s">
        <v>25</v>
      </c>
      <c r="E30" s="1" t="s">
        <v>33</v>
      </c>
      <c r="F30" s="1" t="s">
        <v>518</v>
      </c>
      <c r="G30" s="3">
        <v>45482</v>
      </c>
      <c r="H30" s="3">
        <v>45487</v>
      </c>
      <c r="I30" s="6">
        <v>450</v>
      </c>
      <c r="J30" s="1">
        <v>1</v>
      </c>
      <c r="K30" s="4">
        <v>0.02</v>
      </c>
      <c r="L30" s="6">
        <f t="shared" si="0"/>
        <v>9</v>
      </c>
      <c r="M30" s="8">
        <f t="shared" si="1"/>
        <v>441</v>
      </c>
      <c r="N30" t="str" cm="1">
        <f t="array" ref="N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" spans="2:14" x14ac:dyDescent="0.35">
      <c r="B31" s="7">
        <v>2024029</v>
      </c>
      <c r="C31" s="1" t="s">
        <v>11</v>
      </c>
      <c r="D31" s="1" t="s">
        <v>30</v>
      </c>
      <c r="E31" s="1" t="s">
        <v>34</v>
      </c>
      <c r="F31" s="1" t="s">
        <v>519</v>
      </c>
      <c r="G31" s="3">
        <v>45482</v>
      </c>
      <c r="H31" s="3">
        <v>45483</v>
      </c>
      <c r="I31" s="6">
        <v>1299</v>
      </c>
      <c r="J31" s="1">
        <v>1</v>
      </c>
      <c r="K31" s="4">
        <v>0.06</v>
      </c>
      <c r="L31" s="6">
        <f t="shared" si="0"/>
        <v>77.94</v>
      </c>
      <c r="M31" s="8">
        <f t="shared" si="1"/>
        <v>1221.06</v>
      </c>
      <c r="N31" t="str" cm="1">
        <f t="array" ref="N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" spans="2:14" x14ac:dyDescent="0.35">
      <c r="B32" s="7">
        <v>2024030</v>
      </c>
      <c r="C32" s="1" t="s">
        <v>12</v>
      </c>
      <c r="D32" s="1" t="s">
        <v>27</v>
      </c>
      <c r="E32" s="1" t="s">
        <v>35</v>
      </c>
      <c r="F32" s="1" t="s">
        <v>520</v>
      </c>
      <c r="G32" s="3">
        <v>45482</v>
      </c>
      <c r="H32" s="3">
        <v>45490</v>
      </c>
      <c r="I32" s="6">
        <v>1700</v>
      </c>
      <c r="J32" s="1">
        <v>2</v>
      </c>
      <c r="K32" s="4">
        <v>0.15</v>
      </c>
      <c r="L32" s="6">
        <f t="shared" si="0"/>
        <v>255</v>
      </c>
      <c r="M32" s="8">
        <f t="shared" si="1"/>
        <v>3145</v>
      </c>
      <c r="N32" t="str" cm="1">
        <f t="array" ref="N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" spans="2:14" x14ac:dyDescent="0.35">
      <c r="B33" s="7">
        <v>2024031</v>
      </c>
      <c r="C33" s="1" t="s">
        <v>13</v>
      </c>
      <c r="D33" s="1" t="s">
        <v>28</v>
      </c>
      <c r="E33" s="1" t="s">
        <v>36</v>
      </c>
      <c r="F33" s="1" t="s">
        <v>521</v>
      </c>
      <c r="G33" s="3">
        <v>45482</v>
      </c>
      <c r="H33" s="3">
        <v>45484</v>
      </c>
      <c r="I33" s="6">
        <v>55000</v>
      </c>
      <c r="J33" s="1">
        <v>1</v>
      </c>
      <c r="K33" s="4">
        <v>0.02</v>
      </c>
      <c r="L33" s="6">
        <f t="shared" si="0"/>
        <v>1100</v>
      </c>
      <c r="M33" s="8">
        <f t="shared" si="1"/>
        <v>53900</v>
      </c>
      <c r="N33" t="str" cm="1">
        <f t="array" ref="N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" spans="2:14" x14ac:dyDescent="0.35">
      <c r="B34" s="7">
        <v>2024032</v>
      </c>
      <c r="C34" s="1" t="s">
        <v>14</v>
      </c>
      <c r="D34" s="1" t="s">
        <v>29</v>
      </c>
      <c r="E34" s="1" t="s">
        <v>37</v>
      </c>
      <c r="F34" s="1" t="s">
        <v>518</v>
      </c>
      <c r="G34" s="3">
        <v>45482</v>
      </c>
      <c r="H34" s="3">
        <v>45485</v>
      </c>
      <c r="I34" s="6">
        <v>57999</v>
      </c>
      <c r="J34" s="1">
        <v>3</v>
      </c>
      <c r="K34" s="4">
        <v>0.02</v>
      </c>
      <c r="L34" s="6">
        <f t="shared" si="0"/>
        <v>1159.98</v>
      </c>
      <c r="M34" s="8">
        <f t="shared" si="1"/>
        <v>172837.02</v>
      </c>
      <c r="N34" t="str" cm="1">
        <f t="array" ref="N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" spans="2:14" x14ac:dyDescent="0.35">
      <c r="B35" s="7">
        <v>2024033</v>
      </c>
      <c r="C35" s="1" t="s">
        <v>15</v>
      </c>
      <c r="D35" s="1" t="s">
        <v>25</v>
      </c>
      <c r="E35" s="1" t="s">
        <v>39</v>
      </c>
      <c r="F35" s="1" t="s">
        <v>518</v>
      </c>
      <c r="G35" s="3">
        <v>45482</v>
      </c>
      <c r="H35" s="3">
        <v>45487</v>
      </c>
      <c r="I35" s="6">
        <v>1399</v>
      </c>
      <c r="J35" s="1">
        <v>2</v>
      </c>
      <c r="K35" s="4">
        <v>0.02</v>
      </c>
      <c r="L35" s="6">
        <f t="shared" si="0"/>
        <v>27.98</v>
      </c>
      <c r="M35" s="8">
        <f t="shared" si="1"/>
        <v>2770.02</v>
      </c>
      <c r="N35" t="str" cm="1">
        <f t="array" ref="N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" spans="2:14" x14ac:dyDescent="0.35">
      <c r="B36" s="7">
        <v>2024034</v>
      </c>
      <c r="C36" s="1" t="s">
        <v>16</v>
      </c>
      <c r="D36" s="1" t="s">
        <v>26</v>
      </c>
      <c r="E36" s="1" t="s">
        <v>40</v>
      </c>
      <c r="F36" s="1" t="s">
        <v>519</v>
      </c>
      <c r="G36" s="3">
        <v>45482</v>
      </c>
      <c r="H36" s="3">
        <v>45483</v>
      </c>
      <c r="I36" s="6">
        <v>999</v>
      </c>
      <c r="J36" s="1">
        <v>1</v>
      </c>
      <c r="K36" s="4">
        <v>0.02</v>
      </c>
      <c r="L36" s="6">
        <f t="shared" si="0"/>
        <v>19.98</v>
      </c>
      <c r="M36" s="8">
        <f t="shared" si="1"/>
        <v>979.02</v>
      </c>
      <c r="N36" t="str" cm="1">
        <f t="array" ref="N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" spans="2:14" x14ac:dyDescent="0.35">
      <c r="B37" s="7">
        <v>2024035</v>
      </c>
      <c r="C37" s="1" t="s">
        <v>17</v>
      </c>
      <c r="D37" s="1" t="s">
        <v>27</v>
      </c>
      <c r="E37" s="1" t="s">
        <v>41</v>
      </c>
      <c r="F37" s="1" t="s">
        <v>521</v>
      </c>
      <c r="G37" s="3">
        <v>45482</v>
      </c>
      <c r="H37" s="3">
        <v>45490</v>
      </c>
      <c r="I37" s="6">
        <v>2099</v>
      </c>
      <c r="J37" s="1">
        <v>2</v>
      </c>
      <c r="K37" s="4">
        <v>0.02</v>
      </c>
      <c r="L37" s="6">
        <f t="shared" si="0"/>
        <v>41.980000000000004</v>
      </c>
      <c r="M37" s="8">
        <f t="shared" si="1"/>
        <v>4156.0200000000004</v>
      </c>
      <c r="N37" t="str" cm="1">
        <f t="array" ref="N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" spans="2:14" x14ac:dyDescent="0.35">
      <c r="B38" s="7">
        <v>2024036</v>
      </c>
      <c r="C38" s="1" t="s">
        <v>18</v>
      </c>
      <c r="D38" s="1" t="s">
        <v>28</v>
      </c>
      <c r="E38" s="1" t="s">
        <v>42</v>
      </c>
      <c r="F38" s="1" t="s">
        <v>520</v>
      </c>
      <c r="G38" s="3">
        <v>45482</v>
      </c>
      <c r="H38" s="3">
        <v>45484</v>
      </c>
      <c r="I38" s="6">
        <v>11000</v>
      </c>
      <c r="J38" s="1">
        <v>1</v>
      </c>
      <c r="K38" s="4">
        <v>0.02</v>
      </c>
      <c r="L38" s="6">
        <f t="shared" si="0"/>
        <v>220</v>
      </c>
      <c r="M38" s="8">
        <f t="shared" si="1"/>
        <v>10780</v>
      </c>
      <c r="N38" t="str" cm="1">
        <f t="array" ref="N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" spans="2:14" x14ac:dyDescent="0.35">
      <c r="B39" s="7">
        <v>2024037</v>
      </c>
      <c r="C39" s="1" t="s">
        <v>19</v>
      </c>
      <c r="D39" s="1" t="s">
        <v>29</v>
      </c>
      <c r="E39" s="1" t="s">
        <v>43</v>
      </c>
      <c r="F39" s="1" t="s">
        <v>518</v>
      </c>
      <c r="G39" s="3">
        <v>45482</v>
      </c>
      <c r="H39" s="3">
        <v>45485</v>
      </c>
      <c r="I39" s="6">
        <v>800</v>
      </c>
      <c r="J39" s="1">
        <v>2</v>
      </c>
      <c r="K39" s="4">
        <v>0.02</v>
      </c>
      <c r="L39" s="6">
        <f t="shared" si="0"/>
        <v>16</v>
      </c>
      <c r="M39" s="8">
        <f t="shared" si="1"/>
        <v>1584</v>
      </c>
      <c r="N39" t="str" cm="1">
        <f t="array" ref="N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" spans="2:14" x14ac:dyDescent="0.35">
      <c r="B40" s="7">
        <v>2024038</v>
      </c>
      <c r="C40" s="1" t="s">
        <v>20</v>
      </c>
      <c r="D40" s="1" t="s">
        <v>25</v>
      </c>
      <c r="E40" s="1" t="s">
        <v>44</v>
      </c>
      <c r="F40" s="1" t="s">
        <v>519</v>
      </c>
      <c r="G40" s="3">
        <v>45482</v>
      </c>
      <c r="H40" s="3">
        <v>45487</v>
      </c>
      <c r="I40" s="6">
        <v>5500</v>
      </c>
      <c r="J40" s="1">
        <v>3</v>
      </c>
      <c r="K40" s="4">
        <v>0.02</v>
      </c>
      <c r="L40" s="6">
        <f t="shared" si="0"/>
        <v>110</v>
      </c>
      <c r="M40" s="8">
        <f t="shared" si="1"/>
        <v>16390</v>
      </c>
      <c r="N40" t="str" cm="1">
        <f t="array" ref="N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" spans="2:14" x14ac:dyDescent="0.35">
      <c r="B41" s="7">
        <v>2024039</v>
      </c>
      <c r="C41" s="1" t="s">
        <v>21</v>
      </c>
      <c r="D41" s="1" t="s">
        <v>26</v>
      </c>
      <c r="E41" s="1" t="s">
        <v>45</v>
      </c>
      <c r="F41" s="1" t="s">
        <v>520</v>
      </c>
      <c r="G41" s="3">
        <v>45482</v>
      </c>
      <c r="H41" s="3">
        <v>45483</v>
      </c>
      <c r="I41" s="6">
        <v>1350</v>
      </c>
      <c r="J41" s="1">
        <v>2</v>
      </c>
      <c r="K41" s="4">
        <v>7.0000000000000007E-2</v>
      </c>
      <c r="L41" s="6">
        <f t="shared" si="0"/>
        <v>94.500000000000014</v>
      </c>
      <c r="M41" s="8">
        <f t="shared" si="1"/>
        <v>2605.5</v>
      </c>
      <c r="N41" t="str" cm="1">
        <f t="array" ref="N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" spans="2:14" x14ac:dyDescent="0.35">
      <c r="B42" s="7">
        <v>2024040</v>
      </c>
      <c r="C42" s="1" t="s">
        <v>22</v>
      </c>
      <c r="D42" s="1" t="s">
        <v>27</v>
      </c>
      <c r="E42" s="1" t="s">
        <v>46</v>
      </c>
      <c r="F42" s="1" t="s">
        <v>521</v>
      </c>
      <c r="G42" s="3">
        <v>45482</v>
      </c>
      <c r="H42" s="3">
        <v>45490</v>
      </c>
      <c r="I42" s="6">
        <v>4500</v>
      </c>
      <c r="J42" s="1">
        <v>7</v>
      </c>
      <c r="K42" s="4">
        <v>0.03</v>
      </c>
      <c r="L42" s="6">
        <f t="shared" si="0"/>
        <v>135</v>
      </c>
      <c r="M42" s="8">
        <f t="shared" si="1"/>
        <v>31365</v>
      </c>
      <c r="N42" t="str" cm="1">
        <f t="array" ref="N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" spans="2:14" x14ac:dyDescent="0.35">
      <c r="B43" s="7">
        <v>2024041</v>
      </c>
      <c r="C43" s="1" t="s">
        <v>23</v>
      </c>
      <c r="D43" s="1" t="s">
        <v>28</v>
      </c>
      <c r="E43" s="1" t="s">
        <v>47</v>
      </c>
      <c r="F43" s="1" t="s">
        <v>518</v>
      </c>
      <c r="G43" s="3">
        <v>45482</v>
      </c>
      <c r="H43" s="3">
        <v>45484</v>
      </c>
      <c r="I43" s="6">
        <v>2350</v>
      </c>
      <c r="J43" s="1">
        <v>2</v>
      </c>
      <c r="K43" s="4">
        <v>0.08</v>
      </c>
      <c r="L43" s="6">
        <f t="shared" si="0"/>
        <v>188</v>
      </c>
      <c r="M43" s="8">
        <f t="shared" si="1"/>
        <v>4512</v>
      </c>
      <c r="N43" t="str" cm="1">
        <f t="array" ref="N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" spans="2:14" x14ac:dyDescent="0.35">
      <c r="B44" s="7">
        <v>2024042</v>
      </c>
      <c r="C44" s="1" t="s">
        <v>24</v>
      </c>
      <c r="D44" s="1" t="s">
        <v>29</v>
      </c>
      <c r="E44" s="1" t="s">
        <v>48</v>
      </c>
      <c r="F44" s="1" t="s">
        <v>518</v>
      </c>
      <c r="G44" s="3">
        <v>45482</v>
      </c>
      <c r="H44" s="3">
        <v>45485</v>
      </c>
      <c r="I44" s="6">
        <v>90</v>
      </c>
      <c r="J44" s="1">
        <v>1</v>
      </c>
      <c r="K44" s="4">
        <v>0.05</v>
      </c>
      <c r="L44" s="6">
        <f t="shared" si="0"/>
        <v>4.5</v>
      </c>
      <c r="M44" s="8">
        <f t="shared" si="1"/>
        <v>85.5</v>
      </c>
      <c r="N44" t="str" cm="1">
        <f t="array" ref="N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" spans="2:14" x14ac:dyDescent="0.35">
      <c r="B45" s="7">
        <v>2024043</v>
      </c>
      <c r="C45" s="1" t="s">
        <v>4</v>
      </c>
      <c r="D45" s="1" t="s">
        <v>25</v>
      </c>
      <c r="E45" s="1" t="s">
        <v>49</v>
      </c>
      <c r="F45" s="1" t="s">
        <v>519</v>
      </c>
      <c r="G45" s="3">
        <v>45482</v>
      </c>
      <c r="H45" s="3">
        <v>45487</v>
      </c>
      <c r="I45" s="6">
        <v>280</v>
      </c>
      <c r="J45" s="1">
        <v>1</v>
      </c>
      <c r="K45" s="4">
        <v>0.05</v>
      </c>
      <c r="L45" s="6">
        <f t="shared" si="0"/>
        <v>14</v>
      </c>
      <c r="M45" s="8">
        <f t="shared" si="1"/>
        <v>266</v>
      </c>
      <c r="N45" t="str" cm="1">
        <f t="array" ref="N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" spans="2:14" x14ac:dyDescent="0.35">
      <c r="B46" s="7">
        <v>2024044</v>
      </c>
      <c r="C46" s="1" t="s">
        <v>5</v>
      </c>
      <c r="D46" s="1" t="s">
        <v>53</v>
      </c>
      <c r="E46" s="1" t="s">
        <v>50</v>
      </c>
      <c r="F46" s="1" t="s">
        <v>521</v>
      </c>
      <c r="G46" s="3">
        <v>45482</v>
      </c>
      <c r="H46" s="3">
        <v>45483</v>
      </c>
      <c r="I46" s="6">
        <v>70</v>
      </c>
      <c r="J46" s="1">
        <v>1</v>
      </c>
      <c r="K46" s="4">
        <v>0.05</v>
      </c>
      <c r="L46" s="6">
        <f t="shared" si="0"/>
        <v>3.5</v>
      </c>
      <c r="M46" s="8">
        <f t="shared" si="1"/>
        <v>66.5</v>
      </c>
      <c r="N46" t="str" cm="1">
        <f t="array" ref="N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" spans="2:14" x14ac:dyDescent="0.35">
      <c r="B47" s="7">
        <v>2024045</v>
      </c>
      <c r="C47" s="1" t="s">
        <v>6</v>
      </c>
      <c r="D47" s="1" t="s">
        <v>25</v>
      </c>
      <c r="E47" s="1" t="s">
        <v>51</v>
      </c>
      <c r="F47" s="1" t="s">
        <v>520</v>
      </c>
      <c r="G47" s="3">
        <v>45482</v>
      </c>
      <c r="H47" s="3">
        <v>45490</v>
      </c>
      <c r="I47" s="6">
        <v>230</v>
      </c>
      <c r="J47" s="1">
        <v>2</v>
      </c>
      <c r="K47" s="4">
        <v>0.05</v>
      </c>
      <c r="L47" s="6">
        <f t="shared" si="0"/>
        <v>11.5</v>
      </c>
      <c r="M47" s="8">
        <f t="shared" si="1"/>
        <v>448.5</v>
      </c>
      <c r="N47" t="str" cm="1">
        <f t="array" ref="N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" spans="2:14" x14ac:dyDescent="0.35">
      <c r="B48" s="7">
        <v>2024046</v>
      </c>
      <c r="C48" s="1" t="s">
        <v>7</v>
      </c>
      <c r="D48" s="1" t="s">
        <v>26</v>
      </c>
      <c r="E48" s="1" t="s">
        <v>506</v>
      </c>
      <c r="F48" s="1" t="s">
        <v>518</v>
      </c>
      <c r="G48" s="3">
        <v>45482</v>
      </c>
      <c r="H48" s="3">
        <v>45484</v>
      </c>
      <c r="I48" s="6">
        <v>7999</v>
      </c>
      <c r="J48" s="1">
        <v>1</v>
      </c>
      <c r="K48" s="4">
        <v>0.03</v>
      </c>
      <c r="L48" s="6">
        <f t="shared" si="0"/>
        <v>239.97</v>
      </c>
      <c r="M48" s="8">
        <f t="shared" si="1"/>
        <v>7759.03</v>
      </c>
      <c r="N48" t="str" cm="1">
        <f t="array" ref="N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" spans="2:14" x14ac:dyDescent="0.35">
      <c r="B49" s="7">
        <v>2024047</v>
      </c>
      <c r="C49" s="1" t="s">
        <v>10</v>
      </c>
      <c r="D49" s="1" t="s">
        <v>27</v>
      </c>
      <c r="E49" s="1" t="s">
        <v>507</v>
      </c>
      <c r="F49" s="1" t="s">
        <v>519</v>
      </c>
      <c r="G49" s="3">
        <v>45482</v>
      </c>
      <c r="H49" s="3">
        <v>45485</v>
      </c>
      <c r="I49" s="6">
        <v>850</v>
      </c>
      <c r="J49" s="1">
        <v>2</v>
      </c>
      <c r="K49" s="4">
        <v>0.1</v>
      </c>
      <c r="L49" s="6">
        <f t="shared" si="0"/>
        <v>85</v>
      </c>
      <c r="M49" s="8">
        <f t="shared" si="1"/>
        <v>1615</v>
      </c>
      <c r="N49" t="str" cm="1">
        <f t="array" ref="N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" spans="2:14" x14ac:dyDescent="0.35">
      <c r="B50" s="7">
        <v>2024048</v>
      </c>
      <c r="C50" s="1" t="s">
        <v>8</v>
      </c>
      <c r="D50" s="1" t="s">
        <v>28</v>
      </c>
      <c r="E50" s="1" t="s">
        <v>508</v>
      </c>
      <c r="F50" s="1" t="s">
        <v>520</v>
      </c>
      <c r="G50" s="3">
        <v>45482</v>
      </c>
      <c r="H50" s="3">
        <v>45487</v>
      </c>
      <c r="I50" s="6">
        <v>65000</v>
      </c>
      <c r="J50" s="1">
        <v>7</v>
      </c>
      <c r="K50" s="4">
        <v>0.05</v>
      </c>
      <c r="L50" s="6">
        <f t="shared" si="0"/>
        <v>3250</v>
      </c>
      <c r="M50" s="8">
        <f t="shared" si="1"/>
        <v>451750</v>
      </c>
      <c r="N50" t="str" cm="1">
        <f t="array" ref="N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" spans="2:14" x14ac:dyDescent="0.35">
      <c r="B51" s="7">
        <v>2024049</v>
      </c>
      <c r="C51" s="1" t="s">
        <v>9</v>
      </c>
      <c r="D51" s="1" t="s">
        <v>29</v>
      </c>
      <c r="E51" s="1" t="s">
        <v>31</v>
      </c>
      <c r="F51" s="1" t="s">
        <v>521</v>
      </c>
      <c r="G51" s="3">
        <v>45482</v>
      </c>
      <c r="H51" s="3">
        <v>45483</v>
      </c>
      <c r="I51" s="6">
        <v>450</v>
      </c>
      <c r="J51" s="1">
        <v>2</v>
      </c>
      <c r="K51" s="4">
        <v>0.05</v>
      </c>
      <c r="L51" s="6">
        <f t="shared" si="0"/>
        <v>22.5</v>
      </c>
      <c r="M51" s="8">
        <f t="shared" si="1"/>
        <v>877.5</v>
      </c>
      <c r="N51" t="str" cm="1">
        <f t="array" ref="N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" spans="2:14" x14ac:dyDescent="0.35">
      <c r="B52" s="7">
        <v>2024050</v>
      </c>
      <c r="C52" s="1" t="s">
        <v>11</v>
      </c>
      <c r="D52" s="1" t="s">
        <v>25</v>
      </c>
      <c r="E52" s="1" t="s">
        <v>32</v>
      </c>
      <c r="F52" s="1" t="s">
        <v>518</v>
      </c>
      <c r="G52" s="3">
        <v>45482</v>
      </c>
      <c r="H52" s="3">
        <v>45490</v>
      </c>
      <c r="I52" s="6">
        <v>1299</v>
      </c>
      <c r="J52" s="1">
        <v>2</v>
      </c>
      <c r="K52" s="4">
        <v>0.02</v>
      </c>
      <c r="L52" s="6">
        <f t="shared" si="0"/>
        <v>25.98</v>
      </c>
      <c r="M52" s="8">
        <f t="shared" si="1"/>
        <v>2572.02</v>
      </c>
      <c r="N52" t="str" cm="1">
        <f t="array" ref="N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" spans="2:14" x14ac:dyDescent="0.35">
      <c r="B53" s="7">
        <v>2024051</v>
      </c>
      <c r="C53" s="1" t="s">
        <v>12</v>
      </c>
      <c r="D53" s="1" t="s">
        <v>30</v>
      </c>
      <c r="E53" s="1" t="s">
        <v>38</v>
      </c>
      <c r="F53" s="1" t="s">
        <v>518</v>
      </c>
      <c r="G53" s="3">
        <v>45482</v>
      </c>
      <c r="H53" s="3">
        <v>45484</v>
      </c>
      <c r="I53" s="6">
        <v>1700</v>
      </c>
      <c r="J53" s="1">
        <v>1</v>
      </c>
      <c r="K53" s="4">
        <v>0.06</v>
      </c>
      <c r="L53" s="6">
        <f t="shared" si="0"/>
        <v>102</v>
      </c>
      <c r="M53" s="8">
        <f t="shared" si="1"/>
        <v>1598</v>
      </c>
      <c r="N53" t="str" cm="1">
        <f t="array" ref="N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" spans="2:14" x14ac:dyDescent="0.35">
      <c r="B54" s="7">
        <v>2024052</v>
      </c>
      <c r="C54" s="1" t="s">
        <v>13</v>
      </c>
      <c r="D54" s="1" t="s">
        <v>27</v>
      </c>
      <c r="E54" s="1" t="s">
        <v>33</v>
      </c>
      <c r="F54" s="1" t="s">
        <v>519</v>
      </c>
      <c r="G54" s="3">
        <v>45482</v>
      </c>
      <c r="H54" s="3">
        <v>45485</v>
      </c>
      <c r="I54" s="6">
        <v>55000</v>
      </c>
      <c r="J54" s="1">
        <v>2</v>
      </c>
      <c r="K54" s="4">
        <v>0.15</v>
      </c>
      <c r="L54" s="6">
        <f t="shared" si="0"/>
        <v>8250</v>
      </c>
      <c r="M54" s="8">
        <f t="shared" si="1"/>
        <v>101750</v>
      </c>
      <c r="N54" t="str" cm="1">
        <f t="array" ref="N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" spans="2:14" x14ac:dyDescent="0.35">
      <c r="B55" s="7">
        <v>2024053</v>
      </c>
      <c r="C55" s="1" t="s">
        <v>14</v>
      </c>
      <c r="D55" s="1" t="s">
        <v>28</v>
      </c>
      <c r="E55" s="1" t="s">
        <v>34</v>
      </c>
      <c r="F55" s="1" t="s">
        <v>521</v>
      </c>
      <c r="G55" s="3">
        <v>45482</v>
      </c>
      <c r="H55" s="3">
        <v>45487</v>
      </c>
      <c r="I55" s="6">
        <v>57999</v>
      </c>
      <c r="J55" s="1">
        <v>4</v>
      </c>
      <c r="K55" s="4">
        <v>0.02</v>
      </c>
      <c r="L55" s="6">
        <f t="shared" si="0"/>
        <v>1159.98</v>
      </c>
      <c r="M55" s="8">
        <f t="shared" si="1"/>
        <v>230836.02</v>
      </c>
      <c r="N55" t="str" cm="1">
        <f t="array" ref="N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" spans="2:14" x14ac:dyDescent="0.35">
      <c r="B56" s="7">
        <v>2024054</v>
      </c>
      <c r="C56" s="1" t="s">
        <v>15</v>
      </c>
      <c r="D56" s="1" t="s">
        <v>29</v>
      </c>
      <c r="E56" s="1" t="s">
        <v>35</v>
      </c>
      <c r="F56" s="1" t="s">
        <v>520</v>
      </c>
      <c r="G56" s="3">
        <v>45482</v>
      </c>
      <c r="H56" s="3">
        <v>45483</v>
      </c>
      <c r="I56" s="6">
        <v>1399</v>
      </c>
      <c r="J56" s="1">
        <v>3</v>
      </c>
      <c r="K56" s="4">
        <v>0.02</v>
      </c>
      <c r="L56" s="6">
        <f t="shared" si="0"/>
        <v>27.98</v>
      </c>
      <c r="M56" s="8">
        <f t="shared" si="1"/>
        <v>4169.0200000000004</v>
      </c>
      <c r="N56" t="str" cm="1">
        <f t="array" ref="N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" spans="2:14" x14ac:dyDescent="0.35">
      <c r="B57" s="7">
        <v>2024055</v>
      </c>
      <c r="C57" s="1" t="s">
        <v>16</v>
      </c>
      <c r="D57" s="1" t="s">
        <v>25</v>
      </c>
      <c r="E57" s="1" t="s">
        <v>36</v>
      </c>
      <c r="F57" s="1" t="s">
        <v>518</v>
      </c>
      <c r="G57" s="3">
        <v>45482</v>
      </c>
      <c r="H57" s="3">
        <v>45490</v>
      </c>
      <c r="I57" s="6">
        <v>999</v>
      </c>
      <c r="J57" s="1">
        <v>2</v>
      </c>
      <c r="K57" s="4">
        <v>0.02</v>
      </c>
      <c r="L57" s="6">
        <f t="shared" si="0"/>
        <v>19.98</v>
      </c>
      <c r="M57" s="8">
        <f t="shared" si="1"/>
        <v>1978.02</v>
      </c>
      <c r="N57" t="str" cm="1">
        <f t="array" ref="N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" spans="2:14" x14ac:dyDescent="0.35">
      <c r="B58" s="7">
        <v>2024056</v>
      </c>
      <c r="C58" s="1" t="s">
        <v>17</v>
      </c>
      <c r="D58" s="1" t="s">
        <v>26</v>
      </c>
      <c r="E58" s="1" t="s">
        <v>37</v>
      </c>
      <c r="F58" s="1" t="s">
        <v>519</v>
      </c>
      <c r="G58" s="3">
        <v>45482</v>
      </c>
      <c r="H58" s="3">
        <v>45484</v>
      </c>
      <c r="I58" s="6">
        <v>2099</v>
      </c>
      <c r="J58" s="1">
        <v>1</v>
      </c>
      <c r="K58" s="4">
        <v>0.02</v>
      </c>
      <c r="L58" s="6">
        <f t="shared" si="0"/>
        <v>41.980000000000004</v>
      </c>
      <c r="M58" s="8">
        <f t="shared" si="1"/>
        <v>2057.02</v>
      </c>
      <c r="N58" t="str" cm="1">
        <f t="array" ref="N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" spans="2:14" x14ac:dyDescent="0.35">
      <c r="B59" s="7">
        <v>2024057</v>
      </c>
      <c r="C59" s="1" t="s">
        <v>18</v>
      </c>
      <c r="D59" s="1" t="s">
        <v>27</v>
      </c>
      <c r="E59" s="1" t="s">
        <v>39</v>
      </c>
      <c r="F59" s="1" t="s">
        <v>520</v>
      </c>
      <c r="G59" s="3">
        <v>45482</v>
      </c>
      <c r="H59" s="3">
        <v>45485</v>
      </c>
      <c r="I59" s="6">
        <v>11000</v>
      </c>
      <c r="J59" s="1">
        <v>1</v>
      </c>
      <c r="K59" s="4">
        <v>0.02</v>
      </c>
      <c r="L59" s="6">
        <f t="shared" si="0"/>
        <v>220</v>
      </c>
      <c r="M59" s="8">
        <f t="shared" si="1"/>
        <v>10780</v>
      </c>
      <c r="N59" t="str" cm="1">
        <f t="array" ref="N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" spans="2:14" x14ac:dyDescent="0.35">
      <c r="B60" s="7">
        <v>2024058</v>
      </c>
      <c r="C60" s="1" t="s">
        <v>19</v>
      </c>
      <c r="D60" s="1" t="s">
        <v>28</v>
      </c>
      <c r="E60" s="1" t="s">
        <v>40</v>
      </c>
      <c r="F60" s="1" t="s">
        <v>521</v>
      </c>
      <c r="G60" s="3">
        <v>45482</v>
      </c>
      <c r="H60" s="3">
        <v>45487</v>
      </c>
      <c r="I60" s="6">
        <v>800</v>
      </c>
      <c r="J60" s="1">
        <v>2</v>
      </c>
      <c r="K60" s="4">
        <v>0.02</v>
      </c>
      <c r="L60" s="6">
        <f t="shared" si="0"/>
        <v>16</v>
      </c>
      <c r="M60" s="8">
        <f t="shared" si="1"/>
        <v>1584</v>
      </c>
      <c r="N60" t="str" cm="1">
        <f t="array" ref="N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" spans="2:14" x14ac:dyDescent="0.35">
      <c r="B61" s="7">
        <v>2024059</v>
      </c>
      <c r="C61" s="1" t="s">
        <v>20</v>
      </c>
      <c r="D61" s="1" t="s">
        <v>29</v>
      </c>
      <c r="E61" s="1" t="s">
        <v>41</v>
      </c>
      <c r="F61" s="1" t="s">
        <v>518</v>
      </c>
      <c r="G61" s="3">
        <v>45482</v>
      </c>
      <c r="H61" s="3">
        <v>45483</v>
      </c>
      <c r="I61" s="6">
        <v>5500</v>
      </c>
      <c r="J61" s="1">
        <v>1</v>
      </c>
      <c r="K61" s="4">
        <v>0.02</v>
      </c>
      <c r="L61" s="6">
        <f t="shared" si="0"/>
        <v>110</v>
      </c>
      <c r="M61" s="8">
        <f t="shared" si="1"/>
        <v>5390</v>
      </c>
      <c r="N61" t="str" cm="1">
        <f t="array" ref="N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" spans="2:14" x14ac:dyDescent="0.35">
      <c r="B62" s="7">
        <v>2024060</v>
      </c>
      <c r="C62" s="1" t="s">
        <v>21</v>
      </c>
      <c r="D62" s="1" t="s">
        <v>25</v>
      </c>
      <c r="E62" s="1" t="s">
        <v>42</v>
      </c>
      <c r="F62" s="1" t="s">
        <v>518</v>
      </c>
      <c r="G62" s="3">
        <v>45482</v>
      </c>
      <c r="H62" s="3">
        <v>45490</v>
      </c>
      <c r="I62" s="6">
        <v>1350</v>
      </c>
      <c r="J62" s="1">
        <v>3</v>
      </c>
      <c r="K62" s="4">
        <v>0.02</v>
      </c>
      <c r="L62" s="6">
        <f t="shared" si="0"/>
        <v>27</v>
      </c>
      <c r="M62" s="8">
        <f t="shared" si="1"/>
        <v>4023</v>
      </c>
      <c r="N62" t="str" cm="1">
        <f t="array" ref="N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" spans="2:14" x14ac:dyDescent="0.35">
      <c r="B63" s="7">
        <v>2024061</v>
      </c>
      <c r="C63" s="1" t="s">
        <v>22</v>
      </c>
      <c r="D63" s="1" t="s">
        <v>26</v>
      </c>
      <c r="E63" s="1" t="s">
        <v>43</v>
      </c>
      <c r="F63" s="1" t="s">
        <v>519</v>
      </c>
      <c r="G63" s="3">
        <v>45482</v>
      </c>
      <c r="H63" s="3">
        <v>45484</v>
      </c>
      <c r="I63" s="6">
        <v>4500</v>
      </c>
      <c r="J63" s="1">
        <v>2</v>
      </c>
      <c r="K63" s="4">
        <v>7.0000000000000007E-2</v>
      </c>
      <c r="L63" s="6">
        <f t="shared" si="0"/>
        <v>315.00000000000006</v>
      </c>
      <c r="M63" s="8">
        <f t="shared" si="1"/>
        <v>8685</v>
      </c>
      <c r="N63" t="str" cm="1">
        <f t="array" ref="N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" spans="2:14" x14ac:dyDescent="0.35">
      <c r="B64" s="7">
        <v>2024062</v>
      </c>
      <c r="C64" s="1" t="s">
        <v>23</v>
      </c>
      <c r="D64" s="1" t="s">
        <v>27</v>
      </c>
      <c r="E64" s="1" t="s">
        <v>44</v>
      </c>
      <c r="F64" s="1" t="s">
        <v>521</v>
      </c>
      <c r="G64" s="3">
        <v>45482</v>
      </c>
      <c r="H64" s="3">
        <v>45485</v>
      </c>
      <c r="I64" s="6">
        <v>2350</v>
      </c>
      <c r="J64" s="1">
        <v>1</v>
      </c>
      <c r="K64" s="4">
        <v>0.03</v>
      </c>
      <c r="L64" s="6">
        <f t="shared" si="0"/>
        <v>70.5</v>
      </c>
      <c r="M64" s="8">
        <f t="shared" si="1"/>
        <v>2279.5</v>
      </c>
      <c r="N64" t="str" cm="1">
        <f t="array" ref="N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" spans="2:14" x14ac:dyDescent="0.35">
      <c r="B65" s="7">
        <v>2024063</v>
      </c>
      <c r="C65" s="1" t="s">
        <v>24</v>
      </c>
      <c r="D65" s="1" t="s">
        <v>28</v>
      </c>
      <c r="E65" s="1" t="s">
        <v>45</v>
      </c>
      <c r="F65" s="1" t="s">
        <v>520</v>
      </c>
      <c r="G65" s="3">
        <v>45482</v>
      </c>
      <c r="H65" s="3">
        <v>45487</v>
      </c>
      <c r="I65" s="6">
        <v>90</v>
      </c>
      <c r="J65" s="1">
        <v>2</v>
      </c>
      <c r="K65" s="4">
        <v>0.08</v>
      </c>
      <c r="L65" s="6">
        <f t="shared" si="0"/>
        <v>7.2</v>
      </c>
      <c r="M65" s="8">
        <f t="shared" si="1"/>
        <v>172.8</v>
      </c>
      <c r="N65" t="str" cm="1">
        <f t="array" ref="N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" spans="2:14" x14ac:dyDescent="0.35">
      <c r="B66" s="7">
        <v>2024064</v>
      </c>
      <c r="C66" s="1" t="s">
        <v>4</v>
      </c>
      <c r="D66" s="1" t="s">
        <v>29</v>
      </c>
      <c r="E66" s="1" t="s">
        <v>46</v>
      </c>
      <c r="F66" s="1" t="s">
        <v>518</v>
      </c>
      <c r="G66" s="3">
        <v>45482</v>
      </c>
      <c r="H66" s="3">
        <v>45483</v>
      </c>
      <c r="I66" s="6">
        <v>280</v>
      </c>
      <c r="J66" s="1">
        <v>1</v>
      </c>
      <c r="K66" s="4">
        <v>0.05</v>
      </c>
      <c r="L66" s="6">
        <f t="shared" si="0"/>
        <v>14</v>
      </c>
      <c r="M66" s="8">
        <f t="shared" si="1"/>
        <v>266</v>
      </c>
      <c r="N66" t="str" cm="1">
        <f t="array" ref="N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" spans="2:14" x14ac:dyDescent="0.35">
      <c r="B67" s="7">
        <v>2024065</v>
      </c>
      <c r="C67" s="1" t="s">
        <v>5</v>
      </c>
      <c r="D67" s="1" t="s">
        <v>25</v>
      </c>
      <c r="E67" s="1" t="s">
        <v>47</v>
      </c>
      <c r="F67" s="1" t="s">
        <v>519</v>
      </c>
      <c r="G67" s="3">
        <v>45482</v>
      </c>
      <c r="H67" s="3">
        <v>45490</v>
      </c>
      <c r="I67" s="6">
        <v>70</v>
      </c>
      <c r="J67" s="1">
        <v>2</v>
      </c>
      <c r="K67" s="4">
        <v>0.05</v>
      </c>
      <c r="L67" s="6">
        <f t="shared" si="0"/>
        <v>3.5</v>
      </c>
      <c r="M67" s="8">
        <f t="shared" si="1"/>
        <v>136.5</v>
      </c>
      <c r="N67" t="str" cm="1">
        <f t="array" ref="N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" spans="2:14" x14ac:dyDescent="0.35">
      <c r="B68" s="7">
        <v>2024066</v>
      </c>
      <c r="C68" s="1" t="s">
        <v>6</v>
      </c>
      <c r="D68" s="1" t="s">
        <v>54</v>
      </c>
      <c r="E68" s="1" t="s">
        <v>48</v>
      </c>
      <c r="F68" s="1" t="s">
        <v>520</v>
      </c>
      <c r="G68" s="3">
        <v>45482</v>
      </c>
      <c r="H68" s="3">
        <v>45484</v>
      </c>
      <c r="I68" s="6">
        <v>230</v>
      </c>
      <c r="J68" s="1">
        <v>3</v>
      </c>
      <c r="K68" s="4">
        <v>0.05</v>
      </c>
      <c r="L68" s="6">
        <f t="shared" ref="L68:L131" si="2">I68*K68</f>
        <v>11.5</v>
      </c>
      <c r="M68" s="8">
        <f t="shared" ref="M68:M131" si="3">I68*J68-L68</f>
        <v>678.5</v>
      </c>
      <c r="N68" t="str" cm="1">
        <f t="array" ref="N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" spans="2:14" x14ac:dyDescent="0.35">
      <c r="B69" s="7">
        <v>2024067</v>
      </c>
      <c r="C69" s="1" t="s">
        <v>7</v>
      </c>
      <c r="D69" s="1" t="s">
        <v>25</v>
      </c>
      <c r="E69" s="1" t="s">
        <v>49</v>
      </c>
      <c r="F69" s="1" t="s">
        <v>521</v>
      </c>
      <c r="G69" s="3">
        <v>45482</v>
      </c>
      <c r="H69" s="3">
        <v>45485</v>
      </c>
      <c r="I69" s="6">
        <v>7999</v>
      </c>
      <c r="J69" s="1">
        <v>2</v>
      </c>
      <c r="K69" s="4">
        <v>0.05</v>
      </c>
      <c r="L69" s="6">
        <f t="shared" si="2"/>
        <v>399.95000000000005</v>
      </c>
      <c r="M69" s="8">
        <f t="shared" si="3"/>
        <v>15598.05</v>
      </c>
      <c r="N69" t="str" cm="1">
        <f t="array" ref="N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" spans="2:14" x14ac:dyDescent="0.35">
      <c r="B70" s="7">
        <v>2024068</v>
      </c>
      <c r="C70" s="1" t="s">
        <v>10</v>
      </c>
      <c r="D70" s="1" t="s">
        <v>26</v>
      </c>
      <c r="E70" s="1" t="s">
        <v>50</v>
      </c>
      <c r="F70" s="1" t="s">
        <v>518</v>
      </c>
      <c r="G70" s="3">
        <v>45482</v>
      </c>
      <c r="H70" s="3">
        <v>45487</v>
      </c>
      <c r="I70" s="6">
        <v>850</v>
      </c>
      <c r="J70" s="1">
        <v>7</v>
      </c>
      <c r="K70" s="4">
        <v>0.03</v>
      </c>
      <c r="L70" s="6">
        <f t="shared" si="2"/>
        <v>25.5</v>
      </c>
      <c r="M70" s="8">
        <f t="shared" si="3"/>
        <v>5924.5</v>
      </c>
      <c r="N70" t="str" cm="1">
        <f t="array" ref="N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" spans="2:14" x14ac:dyDescent="0.35">
      <c r="B71" s="7">
        <v>2024069</v>
      </c>
      <c r="C71" s="1" t="s">
        <v>8</v>
      </c>
      <c r="D71" s="1" t="s">
        <v>27</v>
      </c>
      <c r="E71" s="1" t="s">
        <v>51</v>
      </c>
      <c r="F71" s="1" t="s">
        <v>518</v>
      </c>
      <c r="G71" s="3">
        <v>45482</v>
      </c>
      <c r="H71" s="3">
        <v>45483</v>
      </c>
      <c r="I71" s="6">
        <v>65000</v>
      </c>
      <c r="J71" s="1">
        <v>2</v>
      </c>
      <c r="K71" s="4">
        <v>0.1</v>
      </c>
      <c r="L71" s="6">
        <f t="shared" si="2"/>
        <v>6500</v>
      </c>
      <c r="M71" s="8">
        <f t="shared" si="3"/>
        <v>123500</v>
      </c>
      <c r="N71" t="str" cm="1">
        <f t="array" ref="N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" spans="2:14" x14ac:dyDescent="0.35">
      <c r="B72" s="7">
        <v>2024070</v>
      </c>
      <c r="C72" s="1" t="s">
        <v>9</v>
      </c>
      <c r="D72" s="1" t="s">
        <v>28</v>
      </c>
      <c r="E72" s="1" t="s">
        <v>506</v>
      </c>
      <c r="F72" s="1" t="s">
        <v>519</v>
      </c>
      <c r="G72" s="3">
        <v>45482</v>
      </c>
      <c r="H72" s="3">
        <v>45490</v>
      </c>
      <c r="I72" s="6">
        <v>450</v>
      </c>
      <c r="J72" s="1">
        <v>1</v>
      </c>
      <c r="K72" s="4">
        <v>0.05</v>
      </c>
      <c r="L72" s="6">
        <f t="shared" si="2"/>
        <v>22.5</v>
      </c>
      <c r="M72" s="8">
        <f t="shared" si="3"/>
        <v>427.5</v>
      </c>
      <c r="N72" t="str" cm="1">
        <f t="array" ref="N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" spans="2:14" x14ac:dyDescent="0.35">
      <c r="B73" s="7">
        <v>2024071</v>
      </c>
      <c r="C73" s="1" t="s">
        <v>11</v>
      </c>
      <c r="D73" s="1" t="s">
        <v>29</v>
      </c>
      <c r="E73" s="1" t="s">
        <v>507</v>
      </c>
      <c r="F73" s="1" t="s">
        <v>521</v>
      </c>
      <c r="G73" s="3">
        <v>45482</v>
      </c>
      <c r="H73" s="3">
        <v>45484</v>
      </c>
      <c r="I73" s="6">
        <v>1299</v>
      </c>
      <c r="J73" s="1">
        <v>1</v>
      </c>
      <c r="K73" s="4">
        <v>0.05</v>
      </c>
      <c r="L73" s="6">
        <f t="shared" si="2"/>
        <v>64.95</v>
      </c>
      <c r="M73" s="8">
        <f t="shared" si="3"/>
        <v>1234.05</v>
      </c>
      <c r="N73" t="str" cm="1">
        <f t="array" ref="N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" spans="2:14" x14ac:dyDescent="0.35">
      <c r="B74" s="7">
        <v>2024072</v>
      </c>
      <c r="C74" s="1" t="s">
        <v>12</v>
      </c>
      <c r="D74" s="1" t="s">
        <v>25</v>
      </c>
      <c r="E74" s="1" t="s">
        <v>508</v>
      </c>
      <c r="F74" s="1" t="s">
        <v>520</v>
      </c>
      <c r="G74" s="3">
        <v>45482</v>
      </c>
      <c r="H74" s="3">
        <v>45485</v>
      </c>
      <c r="I74" s="6">
        <v>1700</v>
      </c>
      <c r="J74" s="1">
        <v>1</v>
      </c>
      <c r="K74" s="4">
        <v>0.02</v>
      </c>
      <c r="L74" s="6">
        <f t="shared" si="2"/>
        <v>34</v>
      </c>
      <c r="M74" s="8">
        <f t="shared" si="3"/>
        <v>1666</v>
      </c>
      <c r="N74" t="str" cm="1">
        <f t="array" ref="N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" spans="2:14" x14ac:dyDescent="0.35">
      <c r="B75" s="7">
        <v>2024073</v>
      </c>
      <c r="C75" s="1" t="s">
        <v>13</v>
      </c>
      <c r="D75" s="1" t="s">
        <v>30</v>
      </c>
      <c r="E75" s="1" t="s">
        <v>31</v>
      </c>
      <c r="F75" s="1" t="s">
        <v>518</v>
      </c>
      <c r="G75" s="3">
        <v>45482</v>
      </c>
      <c r="H75" s="3">
        <v>45487</v>
      </c>
      <c r="I75" s="6">
        <v>55000</v>
      </c>
      <c r="J75" s="1">
        <v>2</v>
      </c>
      <c r="K75" s="4">
        <v>0.06</v>
      </c>
      <c r="L75" s="6">
        <f t="shared" si="2"/>
        <v>3300</v>
      </c>
      <c r="M75" s="8">
        <f t="shared" si="3"/>
        <v>106700</v>
      </c>
      <c r="N75" t="str" cm="1">
        <f t="array" ref="N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" spans="2:14" x14ac:dyDescent="0.35">
      <c r="B76" s="7">
        <v>2024074</v>
      </c>
      <c r="C76" s="1" t="s">
        <v>14</v>
      </c>
      <c r="D76" s="1" t="s">
        <v>27</v>
      </c>
      <c r="E76" s="1" t="s">
        <v>32</v>
      </c>
      <c r="F76" s="1" t="s">
        <v>519</v>
      </c>
      <c r="G76" s="3">
        <v>45482</v>
      </c>
      <c r="H76" s="3">
        <v>45483</v>
      </c>
      <c r="I76" s="6">
        <v>57999</v>
      </c>
      <c r="J76" s="1">
        <v>1</v>
      </c>
      <c r="K76" s="4">
        <v>0.15</v>
      </c>
      <c r="L76" s="6">
        <f t="shared" si="2"/>
        <v>8699.85</v>
      </c>
      <c r="M76" s="8">
        <f t="shared" si="3"/>
        <v>49299.15</v>
      </c>
      <c r="N76" t="str" cm="1">
        <f t="array" ref="N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" spans="2:14" x14ac:dyDescent="0.35">
      <c r="B77" s="7">
        <v>2024075</v>
      </c>
      <c r="C77" s="1" t="s">
        <v>15</v>
      </c>
      <c r="D77" s="1" t="s">
        <v>28</v>
      </c>
      <c r="E77" s="1" t="s">
        <v>38</v>
      </c>
      <c r="F77" s="1" t="s">
        <v>520</v>
      </c>
      <c r="G77" s="3">
        <v>45482</v>
      </c>
      <c r="H77" s="3">
        <v>45490</v>
      </c>
      <c r="I77" s="6">
        <v>1399</v>
      </c>
      <c r="J77" s="1">
        <v>2</v>
      </c>
      <c r="K77" s="4">
        <v>0.02</v>
      </c>
      <c r="L77" s="6">
        <f t="shared" si="2"/>
        <v>27.98</v>
      </c>
      <c r="M77" s="8">
        <f t="shared" si="3"/>
        <v>2770.02</v>
      </c>
      <c r="N77" t="str" cm="1">
        <f t="array" ref="N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" spans="2:14" x14ac:dyDescent="0.35">
      <c r="B78" s="7">
        <v>2024076</v>
      </c>
      <c r="C78" s="1" t="s">
        <v>16</v>
      </c>
      <c r="D78" s="1" t="s">
        <v>29</v>
      </c>
      <c r="E78" s="1" t="s">
        <v>33</v>
      </c>
      <c r="F78" s="1" t="s">
        <v>521</v>
      </c>
      <c r="G78" s="3">
        <v>45482</v>
      </c>
      <c r="H78" s="3">
        <v>45484</v>
      </c>
      <c r="I78" s="6">
        <v>999</v>
      </c>
      <c r="J78" s="1">
        <v>7</v>
      </c>
      <c r="K78" s="4">
        <v>0.02</v>
      </c>
      <c r="L78" s="6">
        <f t="shared" si="2"/>
        <v>19.98</v>
      </c>
      <c r="M78" s="8">
        <f t="shared" si="3"/>
        <v>6973.02</v>
      </c>
      <c r="N78" t="str" cm="1">
        <f t="array" ref="N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" spans="2:14" x14ac:dyDescent="0.35">
      <c r="B79" s="7">
        <v>2024077</v>
      </c>
      <c r="C79" s="1" t="s">
        <v>17</v>
      </c>
      <c r="D79" s="1" t="s">
        <v>25</v>
      </c>
      <c r="E79" s="1" t="s">
        <v>34</v>
      </c>
      <c r="F79" s="1" t="s">
        <v>518</v>
      </c>
      <c r="G79" s="3">
        <v>45482</v>
      </c>
      <c r="H79" s="3">
        <v>45485</v>
      </c>
      <c r="I79" s="6">
        <v>2099</v>
      </c>
      <c r="J79" s="1">
        <v>2</v>
      </c>
      <c r="K79" s="4">
        <v>0.02</v>
      </c>
      <c r="L79" s="6">
        <f t="shared" si="2"/>
        <v>41.980000000000004</v>
      </c>
      <c r="M79" s="8">
        <f t="shared" si="3"/>
        <v>4156.0200000000004</v>
      </c>
      <c r="N79" t="str" cm="1">
        <f t="array" ref="N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" spans="2:14" x14ac:dyDescent="0.35">
      <c r="B80" s="7">
        <v>2024078</v>
      </c>
      <c r="C80" s="1" t="s">
        <v>18</v>
      </c>
      <c r="D80" s="1" t="s">
        <v>26</v>
      </c>
      <c r="E80" s="1" t="s">
        <v>35</v>
      </c>
      <c r="F80" s="1" t="s">
        <v>518</v>
      </c>
      <c r="G80" s="3">
        <v>45482</v>
      </c>
      <c r="H80" s="3">
        <v>45487</v>
      </c>
      <c r="I80" s="6">
        <v>11000</v>
      </c>
      <c r="J80" s="1">
        <v>2</v>
      </c>
      <c r="K80" s="4">
        <v>0.02</v>
      </c>
      <c r="L80" s="6">
        <f t="shared" si="2"/>
        <v>220</v>
      </c>
      <c r="M80" s="8">
        <f t="shared" si="3"/>
        <v>21780</v>
      </c>
      <c r="N80" t="str" cm="1">
        <f t="array" ref="N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" spans="2:14" x14ac:dyDescent="0.35">
      <c r="B81" s="7">
        <v>2024079</v>
      </c>
      <c r="C81" s="1" t="s">
        <v>19</v>
      </c>
      <c r="D81" s="1" t="s">
        <v>27</v>
      </c>
      <c r="E81" s="1" t="s">
        <v>36</v>
      </c>
      <c r="F81" s="1" t="s">
        <v>519</v>
      </c>
      <c r="G81" s="3">
        <v>45482</v>
      </c>
      <c r="H81" s="3">
        <v>45483</v>
      </c>
      <c r="I81" s="6">
        <v>800</v>
      </c>
      <c r="J81" s="1">
        <v>1</v>
      </c>
      <c r="K81" s="4">
        <v>0.02</v>
      </c>
      <c r="L81" s="6">
        <f t="shared" si="2"/>
        <v>16</v>
      </c>
      <c r="M81" s="8">
        <f t="shared" si="3"/>
        <v>784</v>
      </c>
      <c r="N81" t="str" cm="1">
        <f t="array" ref="N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" spans="2:14" x14ac:dyDescent="0.35">
      <c r="B82" s="7">
        <v>2024080</v>
      </c>
      <c r="C82" s="1" t="s">
        <v>20</v>
      </c>
      <c r="D82" s="1" t="s">
        <v>28</v>
      </c>
      <c r="E82" s="1" t="s">
        <v>37</v>
      </c>
      <c r="F82" s="1" t="s">
        <v>521</v>
      </c>
      <c r="G82" s="3">
        <v>45482</v>
      </c>
      <c r="H82" s="3">
        <v>45490</v>
      </c>
      <c r="I82" s="6">
        <v>5500</v>
      </c>
      <c r="J82" s="1">
        <v>2</v>
      </c>
      <c r="K82" s="4">
        <v>0.02</v>
      </c>
      <c r="L82" s="6">
        <f t="shared" si="2"/>
        <v>110</v>
      </c>
      <c r="M82" s="8">
        <f t="shared" si="3"/>
        <v>10890</v>
      </c>
      <c r="N82" t="str" cm="1">
        <f t="array" ref="N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" spans="2:14" x14ac:dyDescent="0.35">
      <c r="B83" s="7">
        <v>2024081</v>
      </c>
      <c r="C83" s="1" t="s">
        <v>21</v>
      </c>
      <c r="D83" s="1" t="s">
        <v>29</v>
      </c>
      <c r="E83" s="1" t="s">
        <v>39</v>
      </c>
      <c r="F83" s="1" t="s">
        <v>520</v>
      </c>
      <c r="G83" s="3">
        <v>45482</v>
      </c>
      <c r="H83" s="3">
        <v>45484</v>
      </c>
      <c r="I83" s="6">
        <v>1350</v>
      </c>
      <c r="J83" s="1">
        <v>4</v>
      </c>
      <c r="K83" s="4">
        <v>0.02</v>
      </c>
      <c r="L83" s="6">
        <f t="shared" si="2"/>
        <v>27</v>
      </c>
      <c r="M83" s="8">
        <f t="shared" si="3"/>
        <v>5373</v>
      </c>
      <c r="N83" t="str" cm="1">
        <f t="array" ref="N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" spans="2:14" x14ac:dyDescent="0.35">
      <c r="B84" s="7">
        <v>2024082</v>
      </c>
      <c r="C84" s="1" t="s">
        <v>22</v>
      </c>
      <c r="D84" s="1" t="s">
        <v>25</v>
      </c>
      <c r="E84" s="1" t="s">
        <v>40</v>
      </c>
      <c r="F84" s="1" t="s">
        <v>518</v>
      </c>
      <c r="G84" s="3">
        <v>45482</v>
      </c>
      <c r="H84" s="3">
        <v>45485</v>
      </c>
      <c r="I84" s="6">
        <v>4500</v>
      </c>
      <c r="J84" s="1">
        <v>3</v>
      </c>
      <c r="K84" s="4">
        <v>0.02</v>
      </c>
      <c r="L84" s="6">
        <f t="shared" si="2"/>
        <v>90</v>
      </c>
      <c r="M84" s="8">
        <f t="shared" si="3"/>
        <v>13410</v>
      </c>
      <c r="N84" t="str" cm="1">
        <f t="array" ref="N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" spans="2:14" x14ac:dyDescent="0.35">
      <c r="B85" s="7">
        <v>2024083</v>
      </c>
      <c r="C85" s="1" t="s">
        <v>23</v>
      </c>
      <c r="D85" s="1" t="s">
        <v>26</v>
      </c>
      <c r="E85" s="1" t="s">
        <v>41</v>
      </c>
      <c r="F85" s="1" t="s">
        <v>519</v>
      </c>
      <c r="G85" s="3">
        <v>45482</v>
      </c>
      <c r="H85" s="3">
        <v>45487</v>
      </c>
      <c r="I85" s="6">
        <v>2350</v>
      </c>
      <c r="J85" s="1">
        <v>2</v>
      </c>
      <c r="K85" s="4">
        <v>7.0000000000000007E-2</v>
      </c>
      <c r="L85" s="6">
        <f t="shared" si="2"/>
        <v>164.50000000000003</v>
      </c>
      <c r="M85" s="8">
        <f t="shared" si="3"/>
        <v>4535.5</v>
      </c>
      <c r="N85" t="str" cm="1">
        <f t="array" ref="N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" spans="2:14" x14ac:dyDescent="0.35">
      <c r="B86" s="7">
        <v>2024084</v>
      </c>
      <c r="C86" s="1" t="s">
        <v>24</v>
      </c>
      <c r="D86" s="1" t="s">
        <v>27</v>
      </c>
      <c r="E86" s="1" t="s">
        <v>42</v>
      </c>
      <c r="F86" s="1" t="s">
        <v>520</v>
      </c>
      <c r="G86" s="3">
        <v>45482</v>
      </c>
      <c r="H86" s="3">
        <v>45483</v>
      </c>
      <c r="I86" s="6">
        <v>90</v>
      </c>
      <c r="J86" s="1">
        <v>1</v>
      </c>
      <c r="K86" s="4">
        <v>0.03</v>
      </c>
      <c r="L86" s="6">
        <f t="shared" si="2"/>
        <v>2.6999999999999997</v>
      </c>
      <c r="M86" s="8">
        <f t="shared" si="3"/>
        <v>87.3</v>
      </c>
      <c r="N86" t="str" cm="1">
        <f t="array" ref="N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" spans="2:14" x14ac:dyDescent="0.35">
      <c r="B87" s="7">
        <v>2024085</v>
      </c>
      <c r="C87" s="1" t="s">
        <v>4</v>
      </c>
      <c r="D87" s="1" t="s">
        <v>28</v>
      </c>
      <c r="E87" s="1" t="s">
        <v>43</v>
      </c>
      <c r="F87" s="1" t="s">
        <v>521</v>
      </c>
      <c r="G87" s="3">
        <v>45482</v>
      </c>
      <c r="H87" s="3">
        <v>45490</v>
      </c>
      <c r="I87" s="6">
        <v>280</v>
      </c>
      <c r="J87" s="1">
        <v>1</v>
      </c>
      <c r="K87" s="4">
        <v>0.08</v>
      </c>
      <c r="L87" s="6">
        <f t="shared" si="2"/>
        <v>22.400000000000002</v>
      </c>
      <c r="M87" s="8">
        <f t="shared" si="3"/>
        <v>257.60000000000002</v>
      </c>
      <c r="N87" t="str" cm="1">
        <f t="array" ref="N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" spans="2:14" x14ac:dyDescent="0.35">
      <c r="B88" s="7">
        <v>2024086</v>
      </c>
      <c r="C88" s="1" t="s">
        <v>5</v>
      </c>
      <c r="D88" s="1" t="s">
        <v>29</v>
      </c>
      <c r="E88" s="1" t="s">
        <v>44</v>
      </c>
      <c r="F88" s="1" t="s">
        <v>518</v>
      </c>
      <c r="G88" s="3">
        <v>45482</v>
      </c>
      <c r="H88" s="3">
        <v>45484</v>
      </c>
      <c r="I88" s="6">
        <v>70</v>
      </c>
      <c r="J88" s="1">
        <v>2</v>
      </c>
      <c r="K88" s="4">
        <v>0.05</v>
      </c>
      <c r="L88" s="6">
        <f t="shared" si="2"/>
        <v>3.5</v>
      </c>
      <c r="M88" s="8">
        <f t="shared" si="3"/>
        <v>136.5</v>
      </c>
      <c r="N88" t="str" cm="1">
        <f t="array" ref="N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" spans="2:14" x14ac:dyDescent="0.35">
      <c r="B89" s="7">
        <v>2024087</v>
      </c>
      <c r="C89" s="1" t="s">
        <v>6</v>
      </c>
      <c r="D89" s="1" t="s">
        <v>25</v>
      </c>
      <c r="E89" s="1" t="s">
        <v>45</v>
      </c>
      <c r="F89" s="1" t="s">
        <v>518</v>
      </c>
      <c r="G89" s="3">
        <v>45482</v>
      </c>
      <c r="H89" s="3">
        <v>45485</v>
      </c>
      <c r="I89" s="6">
        <v>230</v>
      </c>
      <c r="J89" s="1">
        <v>1</v>
      </c>
      <c r="K89" s="4">
        <v>0.05</v>
      </c>
      <c r="L89" s="6">
        <f t="shared" si="2"/>
        <v>11.5</v>
      </c>
      <c r="M89" s="8">
        <f t="shared" si="3"/>
        <v>218.5</v>
      </c>
      <c r="N89" t="str" cm="1">
        <f t="array" ref="N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" spans="2:14" x14ac:dyDescent="0.35">
      <c r="B90" s="7">
        <v>2024088</v>
      </c>
      <c r="C90" s="1" t="s">
        <v>7</v>
      </c>
      <c r="D90" s="1" t="s">
        <v>55</v>
      </c>
      <c r="E90" s="1" t="s">
        <v>46</v>
      </c>
      <c r="F90" s="1" t="s">
        <v>519</v>
      </c>
      <c r="G90" s="3">
        <v>45482</v>
      </c>
      <c r="H90" s="3">
        <v>45487</v>
      </c>
      <c r="I90" s="6">
        <v>7999</v>
      </c>
      <c r="J90" s="1">
        <v>3</v>
      </c>
      <c r="K90" s="4">
        <v>0.05</v>
      </c>
      <c r="L90" s="6">
        <f t="shared" si="2"/>
        <v>399.95000000000005</v>
      </c>
      <c r="M90" s="8">
        <f t="shared" si="3"/>
        <v>23597.05</v>
      </c>
      <c r="N90" t="str" cm="1">
        <f t="array" ref="N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" spans="2:14" x14ac:dyDescent="0.35">
      <c r="B91" s="7">
        <v>2024089</v>
      </c>
      <c r="C91" s="1" t="s">
        <v>10</v>
      </c>
      <c r="D91" s="1" t="s">
        <v>25</v>
      </c>
      <c r="E91" s="1" t="s">
        <v>47</v>
      </c>
      <c r="F91" s="1" t="s">
        <v>521</v>
      </c>
      <c r="G91" s="3">
        <v>45482</v>
      </c>
      <c r="H91" s="3">
        <v>45483</v>
      </c>
      <c r="I91" s="6">
        <v>850</v>
      </c>
      <c r="J91" s="1">
        <v>2</v>
      </c>
      <c r="K91" s="4">
        <v>0.05</v>
      </c>
      <c r="L91" s="6">
        <f t="shared" si="2"/>
        <v>42.5</v>
      </c>
      <c r="M91" s="8">
        <f t="shared" si="3"/>
        <v>1657.5</v>
      </c>
      <c r="N91" t="str" cm="1">
        <f t="array" ref="N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" spans="2:14" x14ac:dyDescent="0.35">
      <c r="B92" s="7">
        <v>2024090</v>
      </c>
      <c r="C92" s="1" t="s">
        <v>8</v>
      </c>
      <c r="D92" s="1" t="s">
        <v>26</v>
      </c>
      <c r="E92" s="1" t="s">
        <v>48</v>
      </c>
      <c r="F92" s="1" t="s">
        <v>520</v>
      </c>
      <c r="G92" s="3">
        <v>45482</v>
      </c>
      <c r="H92" s="3">
        <v>45490</v>
      </c>
      <c r="I92" s="6">
        <v>65000</v>
      </c>
      <c r="J92" s="1">
        <v>1</v>
      </c>
      <c r="K92" s="4">
        <v>0.03</v>
      </c>
      <c r="L92" s="6">
        <f t="shared" si="2"/>
        <v>1950</v>
      </c>
      <c r="M92" s="8">
        <f t="shared" si="3"/>
        <v>63050</v>
      </c>
      <c r="N92" t="str" cm="1">
        <f t="array" ref="N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" spans="2:14" x14ac:dyDescent="0.35">
      <c r="B93" s="7">
        <v>2024091</v>
      </c>
      <c r="C93" s="1" t="s">
        <v>9</v>
      </c>
      <c r="D93" s="1" t="s">
        <v>27</v>
      </c>
      <c r="E93" s="1" t="s">
        <v>49</v>
      </c>
      <c r="F93" s="1" t="s">
        <v>518</v>
      </c>
      <c r="G93" s="3">
        <v>45482</v>
      </c>
      <c r="H93" s="3">
        <v>45484</v>
      </c>
      <c r="I93" s="6">
        <v>450</v>
      </c>
      <c r="J93" s="1">
        <v>2</v>
      </c>
      <c r="K93" s="4">
        <v>0.1</v>
      </c>
      <c r="L93" s="6">
        <f t="shared" si="2"/>
        <v>45</v>
      </c>
      <c r="M93" s="8">
        <f t="shared" si="3"/>
        <v>855</v>
      </c>
      <c r="N93" t="str" cm="1">
        <f t="array" ref="N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" spans="2:14" x14ac:dyDescent="0.35">
      <c r="B94" s="7">
        <v>2024092</v>
      </c>
      <c r="C94" s="1" t="s">
        <v>11</v>
      </c>
      <c r="D94" s="1" t="s">
        <v>28</v>
      </c>
      <c r="E94" s="1" t="s">
        <v>50</v>
      </c>
      <c r="F94" s="1" t="s">
        <v>519</v>
      </c>
      <c r="G94" s="3">
        <v>45482</v>
      </c>
      <c r="H94" s="3">
        <v>45485</v>
      </c>
      <c r="I94" s="6">
        <v>1299</v>
      </c>
      <c r="J94" s="1">
        <v>1</v>
      </c>
      <c r="K94" s="4">
        <v>0.05</v>
      </c>
      <c r="L94" s="6">
        <f t="shared" si="2"/>
        <v>64.95</v>
      </c>
      <c r="M94" s="8">
        <f t="shared" si="3"/>
        <v>1234.05</v>
      </c>
      <c r="N94" t="str" cm="1">
        <f t="array" ref="N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" spans="2:14" x14ac:dyDescent="0.35">
      <c r="B95" s="7">
        <v>2024093</v>
      </c>
      <c r="C95" s="1" t="s">
        <v>12</v>
      </c>
      <c r="D95" s="1" t="s">
        <v>29</v>
      </c>
      <c r="E95" s="1" t="s">
        <v>51</v>
      </c>
      <c r="F95" s="1" t="s">
        <v>520</v>
      </c>
      <c r="G95" s="3">
        <v>45482</v>
      </c>
      <c r="H95" s="3">
        <v>45487</v>
      </c>
      <c r="I95" s="6">
        <v>1700</v>
      </c>
      <c r="J95" s="1">
        <v>2</v>
      </c>
      <c r="K95" s="4">
        <v>0.05</v>
      </c>
      <c r="L95" s="6">
        <f t="shared" si="2"/>
        <v>85</v>
      </c>
      <c r="M95" s="8">
        <f t="shared" si="3"/>
        <v>3315</v>
      </c>
      <c r="N95" t="str" cm="1">
        <f t="array" ref="N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" spans="2:14" x14ac:dyDescent="0.35">
      <c r="B96" s="7">
        <v>2024094</v>
      </c>
      <c r="C96" s="1" t="s">
        <v>13</v>
      </c>
      <c r="D96" s="1" t="s">
        <v>25</v>
      </c>
      <c r="E96" s="1" t="s">
        <v>506</v>
      </c>
      <c r="F96" s="1" t="s">
        <v>521</v>
      </c>
      <c r="G96" s="3">
        <v>45482</v>
      </c>
      <c r="H96" s="3">
        <v>45483</v>
      </c>
      <c r="I96" s="6">
        <v>55000</v>
      </c>
      <c r="J96" s="1">
        <v>3</v>
      </c>
      <c r="K96" s="4">
        <v>0.02</v>
      </c>
      <c r="L96" s="6">
        <f t="shared" si="2"/>
        <v>1100</v>
      </c>
      <c r="M96" s="8">
        <f t="shared" si="3"/>
        <v>163900</v>
      </c>
      <c r="N96" t="str" cm="1">
        <f t="array" ref="N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" spans="2:14" x14ac:dyDescent="0.35">
      <c r="B97" s="7">
        <v>2024095</v>
      </c>
      <c r="C97" s="1" t="s">
        <v>14</v>
      </c>
      <c r="D97" s="1" t="s">
        <v>30</v>
      </c>
      <c r="E97" s="1" t="s">
        <v>507</v>
      </c>
      <c r="F97" s="1" t="s">
        <v>518</v>
      </c>
      <c r="G97" s="3">
        <v>45482</v>
      </c>
      <c r="H97" s="3">
        <v>45490</v>
      </c>
      <c r="I97" s="6">
        <v>57999</v>
      </c>
      <c r="J97" s="1">
        <v>2</v>
      </c>
      <c r="K97" s="4">
        <v>0.06</v>
      </c>
      <c r="L97" s="6">
        <f t="shared" si="2"/>
        <v>3479.94</v>
      </c>
      <c r="M97" s="8">
        <f t="shared" si="3"/>
        <v>112518.06</v>
      </c>
      <c r="N97" t="str" cm="1">
        <f t="array" ref="N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" spans="2:14" x14ac:dyDescent="0.35">
      <c r="B98" s="7">
        <v>2024096</v>
      </c>
      <c r="C98" s="1" t="s">
        <v>15</v>
      </c>
      <c r="D98" s="1" t="s">
        <v>27</v>
      </c>
      <c r="E98" s="1" t="s">
        <v>508</v>
      </c>
      <c r="F98" s="1" t="s">
        <v>518</v>
      </c>
      <c r="G98" s="3">
        <v>45482</v>
      </c>
      <c r="H98" s="3">
        <v>45484</v>
      </c>
      <c r="I98" s="6">
        <v>1399</v>
      </c>
      <c r="J98" s="1">
        <v>7</v>
      </c>
      <c r="K98" s="4">
        <v>0.15</v>
      </c>
      <c r="L98" s="6">
        <f t="shared" si="2"/>
        <v>209.85</v>
      </c>
      <c r="M98" s="8">
        <f t="shared" si="3"/>
        <v>9583.15</v>
      </c>
      <c r="N98" t="str" cm="1">
        <f t="array" ref="N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" spans="2:14" x14ac:dyDescent="0.35">
      <c r="B99" s="7">
        <v>2024097</v>
      </c>
      <c r="C99" s="1" t="s">
        <v>16</v>
      </c>
      <c r="D99" s="1" t="s">
        <v>28</v>
      </c>
      <c r="E99" s="1" t="s">
        <v>31</v>
      </c>
      <c r="F99" s="1" t="s">
        <v>519</v>
      </c>
      <c r="G99" s="3">
        <v>45482</v>
      </c>
      <c r="H99" s="3">
        <v>45485</v>
      </c>
      <c r="I99" s="6">
        <v>999</v>
      </c>
      <c r="J99" s="1">
        <v>2</v>
      </c>
      <c r="K99" s="4">
        <v>0.02</v>
      </c>
      <c r="L99" s="6">
        <f t="shared" si="2"/>
        <v>19.98</v>
      </c>
      <c r="M99" s="8">
        <f t="shared" si="3"/>
        <v>1978.02</v>
      </c>
      <c r="N99" t="str" cm="1">
        <f t="array" ref="N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0" spans="2:14" x14ac:dyDescent="0.35">
      <c r="B100" s="7">
        <v>2024098</v>
      </c>
      <c r="C100" s="1" t="s">
        <v>17</v>
      </c>
      <c r="D100" s="1" t="s">
        <v>29</v>
      </c>
      <c r="E100" s="1" t="s">
        <v>32</v>
      </c>
      <c r="F100" s="1" t="s">
        <v>521</v>
      </c>
      <c r="G100" s="3">
        <v>45482</v>
      </c>
      <c r="H100" s="3">
        <v>45487</v>
      </c>
      <c r="I100" s="6">
        <v>2099</v>
      </c>
      <c r="J100" s="1">
        <v>1</v>
      </c>
      <c r="K100" s="4">
        <v>0.02</v>
      </c>
      <c r="L100" s="6">
        <f t="shared" si="2"/>
        <v>41.980000000000004</v>
      </c>
      <c r="M100" s="8">
        <f t="shared" si="3"/>
        <v>2057.02</v>
      </c>
      <c r="N100" t="str" cm="1">
        <f t="array" ref="N1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1" spans="2:14" x14ac:dyDescent="0.35">
      <c r="B101" s="7">
        <v>2024099</v>
      </c>
      <c r="C101" s="1" t="s">
        <v>18</v>
      </c>
      <c r="D101" s="1" t="s">
        <v>25</v>
      </c>
      <c r="E101" s="1" t="s">
        <v>38</v>
      </c>
      <c r="F101" s="1" t="s">
        <v>520</v>
      </c>
      <c r="G101" s="3">
        <v>45482</v>
      </c>
      <c r="H101" s="3">
        <v>45483</v>
      </c>
      <c r="I101" s="6">
        <v>11000</v>
      </c>
      <c r="J101" s="1">
        <v>1</v>
      </c>
      <c r="K101" s="4">
        <v>0.02</v>
      </c>
      <c r="L101" s="6">
        <f t="shared" si="2"/>
        <v>220</v>
      </c>
      <c r="M101" s="8">
        <f t="shared" si="3"/>
        <v>10780</v>
      </c>
      <c r="N101" t="str" cm="1">
        <f t="array" ref="N1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2" spans="2:14" x14ac:dyDescent="0.35">
      <c r="B102" s="7">
        <v>2024100</v>
      </c>
      <c r="C102" s="1" t="s">
        <v>19</v>
      </c>
      <c r="D102" s="1" t="s">
        <v>26</v>
      </c>
      <c r="E102" s="1" t="s">
        <v>33</v>
      </c>
      <c r="F102" s="1" t="s">
        <v>518</v>
      </c>
      <c r="G102" s="3">
        <v>45482</v>
      </c>
      <c r="H102" s="3">
        <v>45490</v>
      </c>
      <c r="I102" s="6">
        <v>800</v>
      </c>
      <c r="J102" s="1">
        <v>1</v>
      </c>
      <c r="K102" s="4">
        <v>0.02</v>
      </c>
      <c r="L102" s="6">
        <f t="shared" si="2"/>
        <v>16</v>
      </c>
      <c r="M102" s="8">
        <f t="shared" si="3"/>
        <v>784</v>
      </c>
      <c r="N102" t="str" cm="1">
        <f t="array" ref="N1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3" spans="2:14" x14ac:dyDescent="0.35">
      <c r="B103" s="7">
        <v>2024101</v>
      </c>
      <c r="C103" s="1" t="s">
        <v>20</v>
      </c>
      <c r="D103" s="1" t="s">
        <v>27</v>
      </c>
      <c r="E103" s="1" t="s">
        <v>34</v>
      </c>
      <c r="F103" s="1" t="s">
        <v>519</v>
      </c>
      <c r="G103" s="3">
        <v>45482</v>
      </c>
      <c r="H103" s="3">
        <v>45484</v>
      </c>
      <c r="I103" s="6">
        <v>5500</v>
      </c>
      <c r="J103" s="1">
        <v>2</v>
      </c>
      <c r="K103" s="4">
        <v>0.02</v>
      </c>
      <c r="L103" s="6">
        <f t="shared" si="2"/>
        <v>110</v>
      </c>
      <c r="M103" s="8">
        <f t="shared" si="3"/>
        <v>10890</v>
      </c>
      <c r="N103" t="str" cm="1">
        <f t="array" ref="N1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4" spans="2:14" x14ac:dyDescent="0.35">
      <c r="B104" s="7">
        <v>2024102</v>
      </c>
      <c r="C104" s="1" t="s">
        <v>21</v>
      </c>
      <c r="D104" s="1" t="s">
        <v>28</v>
      </c>
      <c r="E104" s="1" t="s">
        <v>35</v>
      </c>
      <c r="F104" s="1" t="s">
        <v>520</v>
      </c>
      <c r="G104" s="3">
        <v>45482</v>
      </c>
      <c r="H104" s="3">
        <v>45485</v>
      </c>
      <c r="I104" s="6">
        <v>1350</v>
      </c>
      <c r="J104" s="1">
        <v>1</v>
      </c>
      <c r="K104" s="4">
        <v>0.02</v>
      </c>
      <c r="L104" s="6">
        <f t="shared" si="2"/>
        <v>27</v>
      </c>
      <c r="M104" s="8">
        <f t="shared" si="3"/>
        <v>1323</v>
      </c>
      <c r="N104" t="str" cm="1">
        <f t="array" ref="N1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5" spans="2:14" x14ac:dyDescent="0.35">
      <c r="B105" s="7">
        <v>2024103</v>
      </c>
      <c r="C105" s="1" t="s">
        <v>22</v>
      </c>
      <c r="D105" s="1" t="s">
        <v>29</v>
      </c>
      <c r="E105" s="1" t="s">
        <v>36</v>
      </c>
      <c r="F105" s="1" t="s">
        <v>521</v>
      </c>
      <c r="G105" s="3">
        <v>45482</v>
      </c>
      <c r="H105" s="3">
        <v>45487</v>
      </c>
      <c r="I105" s="6">
        <v>4500</v>
      </c>
      <c r="J105" s="1">
        <v>2</v>
      </c>
      <c r="K105" s="4">
        <v>0.02</v>
      </c>
      <c r="L105" s="6">
        <f t="shared" si="2"/>
        <v>90</v>
      </c>
      <c r="M105" s="8">
        <f t="shared" si="3"/>
        <v>8910</v>
      </c>
      <c r="N105" t="str" cm="1">
        <f t="array" ref="N1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6" spans="2:14" x14ac:dyDescent="0.35">
      <c r="B106" s="7">
        <v>2024104</v>
      </c>
      <c r="C106" s="1" t="s">
        <v>23</v>
      </c>
      <c r="D106" s="1" t="s">
        <v>25</v>
      </c>
      <c r="E106" s="1" t="s">
        <v>37</v>
      </c>
      <c r="F106" s="1" t="s">
        <v>518</v>
      </c>
      <c r="G106" s="3">
        <v>45482</v>
      </c>
      <c r="H106" s="3">
        <v>45483</v>
      </c>
      <c r="I106" s="6">
        <v>2350</v>
      </c>
      <c r="J106" s="1">
        <v>7</v>
      </c>
      <c r="K106" s="4">
        <v>0.02</v>
      </c>
      <c r="L106" s="6">
        <f t="shared" si="2"/>
        <v>47</v>
      </c>
      <c r="M106" s="8">
        <f t="shared" si="3"/>
        <v>16403</v>
      </c>
      <c r="N106" t="str" cm="1">
        <f t="array" ref="N1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7" spans="2:14" x14ac:dyDescent="0.35">
      <c r="B107" s="7">
        <v>2024105</v>
      </c>
      <c r="C107" s="1" t="s">
        <v>24</v>
      </c>
      <c r="D107" s="1" t="s">
        <v>26</v>
      </c>
      <c r="E107" s="1" t="s">
        <v>39</v>
      </c>
      <c r="F107" s="1" t="s">
        <v>518</v>
      </c>
      <c r="G107" s="3">
        <v>45482</v>
      </c>
      <c r="H107" s="3">
        <v>45490</v>
      </c>
      <c r="I107" s="6">
        <v>90</v>
      </c>
      <c r="J107" s="1">
        <v>2</v>
      </c>
      <c r="K107" s="4">
        <v>7.0000000000000007E-2</v>
      </c>
      <c r="L107" s="6">
        <f t="shared" si="2"/>
        <v>6.3000000000000007</v>
      </c>
      <c r="M107" s="8">
        <f t="shared" si="3"/>
        <v>173.7</v>
      </c>
      <c r="N107" t="str" cm="1">
        <f t="array" ref="N1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8" spans="2:14" x14ac:dyDescent="0.35">
      <c r="B108" s="7">
        <v>2024106</v>
      </c>
      <c r="C108" s="1" t="s">
        <v>4</v>
      </c>
      <c r="D108" s="1" t="s">
        <v>27</v>
      </c>
      <c r="E108" s="1" t="s">
        <v>40</v>
      </c>
      <c r="F108" s="1" t="s">
        <v>519</v>
      </c>
      <c r="G108" s="3">
        <v>45482</v>
      </c>
      <c r="H108" s="3">
        <v>45484</v>
      </c>
      <c r="I108" s="6">
        <v>280</v>
      </c>
      <c r="J108" s="1">
        <v>2</v>
      </c>
      <c r="K108" s="4">
        <v>0.03</v>
      </c>
      <c r="L108" s="6">
        <f t="shared" si="2"/>
        <v>8.4</v>
      </c>
      <c r="M108" s="8">
        <f t="shared" si="3"/>
        <v>551.6</v>
      </c>
      <c r="N108" t="str" cm="1">
        <f t="array" ref="N1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9" spans="2:14" x14ac:dyDescent="0.35">
      <c r="B109" s="7">
        <v>2024107</v>
      </c>
      <c r="C109" s="1" t="s">
        <v>5</v>
      </c>
      <c r="D109" s="1" t="s">
        <v>28</v>
      </c>
      <c r="E109" s="1" t="s">
        <v>41</v>
      </c>
      <c r="F109" s="1" t="s">
        <v>521</v>
      </c>
      <c r="G109" s="3">
        <v>45482</v>
      </c>
      <c r="H109" s="3">
        <v>45485</v>
      </c>
      <c r="I109" s="6">
        <v>70</v>
      </c>
      <c r="J109" s="1">
        <v>1</v>
      </c>
      <c r="K109" s="4">
        <v>0.08</v>
      </c>
      <c r="L109" s="6">
        <f t="shared" si="2"/>
        <v>5.6000000000000005</v>
      </c>
      <c r="M109" s="8">
        <f t="shared" si="3"/>
        <v>64.400000000000006</v>
      </c>
      <c r="N109" t="str" cm="1">
        <f t="array" ref="N1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0" spans="2:14" x14ac:dyDescent="0.35">
      <c r="B110" s="7">
        <v>2024108</v>
      </c>
      <c r="C110" s="1" t="s">
        <v>6</v>
      </c>
      <c r="D110" s="1" t="s">
        <v>29</v>
      </c>
      <c r="E110" s="1" t="s">
        <v>42</v>
      </c>
      <c r="F110" s="1" t="s">
        <v>520</v>
      </c>
      <c r="G110" s="3">
        <v>45482</v>
      </c>
      <c r="H110" s="3">
        <v>45487</v>
      </c>
      <c r="I110" s="6">
        <v>230</v>
      </c>
      <c r="J110" s="1">
        <v>2</v>
      </c>
      <c r="K110" s="4">
        <v>0.05</v>
      </c>
      <c r="L110" s="6">
        <f t="shared" si="2"/>
        <v>11.5</v>
      </c>
      <c r="M110" s="8">
        <f t="shared" si="3"/>
        <v>448.5</v>
      </c>
      <c r="N110" t="str" cm="1">
        <f t="array" ref="N1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1" spans="2:14" x14ac:dyDescent="0.35">
      <c r="B111" s="7">
        <v>2024109</v>
      </c>
      <c r="C111" s="1" t="s">
        <v>7</v>
      </c>
      <c r="D111" s="1" t="s">
        <v>25</v>
      </c>
      <c r="E111" s="1" t="s">
        <v>43</v>
      </c>
      <c r="F111" s="1" t="s">
        <v>518</v>
      </c>
      <c r="G111" s="3">
        <v>45482</v>
      </c>
      <c r="H111" s="3">
        <v>45483</v>
      </c>
      <c r="I111" s="6">
        <v>7999</v>
      </c>
      <c r="J111" s="1">
        <v>4</v>
      </c>
      <c r="K111" s="4">
        <v>0.05</v>
      </c>
      <c r="L111" s="6">
        <f t="shared" si="2"/>
        <v>399.95000000000005</v>
      </c>
      <c r="M111" s="8">
        <f t="shared" si="3"/>
        <v>31596.05</v>
      </c>
      <c r="N111" t="str" cm="1">
        <f t="array" ref="N1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2" spans="2:14" x14ac:dyDescent="0.35">
      <c r="B112" s="7">
        <v>2024110</v>
      </c>
      <c r="C112" s="1" t="s">
        <v>10</v>
      </c>
      <c r="D112" s="1" t="s">
        <v>56</v>
      </c>
      <c r="E112" s="1" t="s">
        <v>44</v>
      </c>
      <c r="F112" s="1" t="s">
        <v>519</v>
      </c>
      <c r="G112" s="3">
        <v>45482</v>
      </c>
      <c r="H112" s="3">
        <v>45490</v>
      </c>
      <c r="I112" s="6">
        <v>850</v>
      </c>
      <c r="J112" s="1">
        <v>3</v>
      </c>
      <c r="K112" s="4">
        <v>0.05</v>
      </c>
      <c r="L112" s="6">
        <f t="shared" si="2"/>
        <v>42.5</v>
      </c>
      <c r="M112" s="8">
        <f t="shared" si="3"/>
        <v>2507.5</v>
      </c>
      <c r="N112" t="str" cm="1">
        <f t="array" ref="N1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3" spans="2:14" x14ac:dyDescent="0.35">
      <c r="B113" s="7">
        <v>2024111</v>
      </c>
      <c r="C113" s="1" t="s">
        <v>8</v>
      </c>
      <c r="D113" s="1" t="s">
        <v>25</v>
      </c>
      <c r="E113" s="1" t="s">
        <v>45</v>
      </c>
      <c r="F113" s="1" t="s">
        <v>520</v>
      </c>
      <c r="G113" s="3">
        <v>45482</v>
      </c>
      <c r="H113" s="3">
        <v>45484</v>
      </c>
      <c r="I113" s="6">
        <v>65000</v>
      </c>
      <c r="J113" s="1">
        <v>2</v>
      </c>
      <c r="K113" s="4">
        <v>0.05</v>
      </c>
      <c r="L113" s="6">
        <f t="shared" si="2"/>
        <v>3250</v>
      </c>
      <c r="M113" s="8">
        <f t="shared" si="3"/>
        <v>126750</v>
      </c>
      <c r="N113" t="str" cm="1">
        <f t="array" ref="N1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4" spans="2:14" x14ac:dyDescent="0.35">
      <c r="B114" s="7">
        <v>2024112</v>
      </c>
      <c r="C114" s="1" t="s">
        <v>9</v>
      </c>
      <c r="D114" s="1" t="s">
        <v>26</v>
      </c>
      <c r="E114" s="1" t="s">
        <v>46</v>
      </c>
      <c r="F114" s="1" t="s">
        <v>521</v>
      </c>
      <c r="G114" s="3">
        <v>45482</v>
      </c>
      <c r="H114" s="3">
        <v>45485</v>
      </c>
      <c r="I114" s="6">
        <v>450</v>
      </c>
      <c r="J114" s="1">
        <v>1</v>
      </c>
      <c r="K114" s="4">
        <v>0.03</v>
      </c>
      <c r="L114" s="6">
        <f t="shared" si="2"/>
        <v>13.5</v>
      </c>
      <c r="M114" s="8">
        <f t="shared" si="3"/>
        <v>436.5</v>
      </c>
      <c r="N114" t="str" cm="1">
        <f t="array" ref="N1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5" spans="2:14" x14ac:dyDescent="0.35">
      <c r="B115" s="7">
        <v>2024113</v>
      </c>
      <c r="C115" s="1" t="s">
        <v>11</v>
      </c>
      <c r="D115" s="1" t="s">
        <v>27</v>
      </c>
      <c r="E115" s="1" t="s">
        <v>47</v>
      </c>
      <c r="F115" s="1" t="s">
        <v>518</v>
      </c>
      <c r="G115" s="3">
        <v>45482</v>
      </c>
      <c r="H115" s="3">
        <v>45487</v>
      </c>
      <c r="I115" s="6">
        <v>1299</v>
      </c>
      <c r="J115" s="1">
        <v>1</v>
      </c>
      <c r="K115" s="4">
        <v>0.1</v>
      </c>
      <c r="L115" s="6">
        <f t="shared" si="2"/>
        <v>129.9</v>
      </c>
      <c r="M115" s="8">
        <f t="shared" si="3"/>
        <v>1169.0999999999999</v>
      </c>
      <c r="N115" t="str" cm="1">
        <f t="array" ref="N1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6" spans="2:14" x14ac:dyDescent="0.35">
      <c r="B116" s="7">
        <v>2024114</v>
      </c>
      <c r="C116" s="1" t="s">
        <v>12</v>
      </c>
      <c r="D116" s="1" t="s">
        <v>28</v>
      </c>
      <c r="E116" s="1" t="s">
        <v>48</v>
      </c>
      <c r="F116" s="1" t="s">
        <v>518</v>
      </c>
      <c r="G116" s="3">
        <v>45482</v>
      </c>
      <c r="H116" s="3">
        <v>45483</v>
      </c>
      <c r="I116" s="6">
        <v>1700</v>
      </c>
      <c r="J116" s="1">
        <v>2</v>
      </c>
      <c r="K116" s="4">
        <v>0.05</v>
      </c>
      <c r="L116" s="6">
        <f t="shared" si="2"/>
        <v>85</v>
      </c>
      <c r="M116" s="8">
        <f t="shared" si="3"/>
        <v>3315</v>
      </c>
      <c r="N116" t="str" cm="1">
        <f t="array" ref="N1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7" spans="2:14" x14ac:dyDescent="0.35">
      <c r="B117" s="7">
        <v>2024115</v>
      </c>
      <c r="C117" s="1" t="s">
        <v>13</v>
      </c>
      <c r="D117" s="1" t="s">
        <v>29</v>
      </c>
      <c r="E117" s="1" t="s">
        <v>49</v>
      </c>
      <c r="F117" s="1" t="s">
        <v>519</v>
      </c>
      <c r="G117" s="3">
        <v>45482</v>
      </c>
      <c r="H117" s="3">
        <v>45490</v>
      </c>
      <c r="I117" s="6">
        <v>55000</v>
      </c>
      <c r="J117" s="1">
        <v>1</v>
      </c>
      <c r="K117" s="4">
        <v>0.05</v>
      </c>
      <c r="L117" s="6">
        <f t="shared" si="2"/>
        <v>2750</v>
      </c>
      <c r="M117" s="8">
        <f t="shared" si="3"/>
        <v>52250</v>
      </c>
      <c r="N117" t="str" cm="1">
        <f t="array" ref="N1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8" spans="2:14" x14ac:dyDescent="0.35">
      <c r="B118" s="7">
        <v>2024116</v>
      </c>
      <c r="C118" s="1" t="s">
        <v>14</v>
      </c>
      <c r="D118" s="1" t="s">
        <v>25</v>
      </c>
      <c r="E118" s="1" t="s">
        <v>50</v>
      </c>
      <c r="F118" s="1" t="s">
        <v>521</v>
      </c>
      <c r="G118" s="3">
        <v>45482</v>
      </c>
      <c r="H118" s="3">
        <v>45484</v>
      </c>
      <c r="I118" s="6">
        <v>57999</v>
      </c>
      <c r="J118" s="1">
        <v>3</v>
      </c>
      <c r="K118" s="4">
        <v>0.02</v>
      </c>
      <c r="L118" s="6">
        <f t="shared" si="2"/>
        <v>1159.98</v>
      </c>
      <c r="M118" s="8">
        <f t="shared" si="3"/>
        <v>172837.02</v>
      </c>
      <c r="N118" t="str" cm="1">
        <f t="array" ref="N1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9" spans="2:14" x14ac:dyDescent="0.35">
      <c r="B119" s="7">
        <v>2024117</v>
      </c>
      <c r="C119" s="1" t="s">
        <v>15</v>
      </c>
      <c r="D119" s="1" t="s">
        <v>30</v>
      </c>
      <c r="E119" s="1" t="s">
        <v>51</v>
      </c>
      <c r="F119" s="1" t="s">
        <v>520</v>
      </c>
      <c r="G119" s="3">
        <v>45482</v>
      </c>
      <c r="H119" s="3">
        <v>45485</v>
      </c>
      <c r="I119" s="6">
        <v>1399</v>
      </c>
      <c r="J119" s="1">
        <v>2</v>
      </c>
      <c r="K119" s="4">
        <v>0.06</v>
      </c>
      <c r="L119" s="6">
        <f t="shared" si="2"/>
        <v>83.94</v>
      </c>
      <c r="M119" s="8">
        <f t="shared" si="3"/>
        <v>2714.06</v>
      </c>
      <c r="N119" t="str" cm="1">
        <f t="array" ref="N1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0" spans="2:14" x14ac:dyDescent="0.35">
      <c r="B120" s="7">
        <v>2024118</v>
      </c>
      <c r="C120" s="1" t="s">
        <v>16</v>
      </c>
      <c r="D120" s="1" t="s">
        <v>27</v>
      </c>
      <c r="E120" s="1" t="s">
        <v>506</v>
      </c>
      <c r="F120" s="1" t="s">
        <v>518</v>
      </c>
      <c r="G120" s="3">
        <v>45482</v>
      </c>
      <c r="H120" s="3">
        <v>45487</v>
      </c>
      <c r="I120" s="6">
        <v>999</v>
      </c>
      <c r="J120" s="1">
        <v>1</v>
      </c>
      <c r="K120" s="4">
        <v>0.15</v>
      </c>
      <c r="L120" s="6">
        <f t="shared" si="2"/>
        <v>149.85</v>
      </c>
      <c r="M120" s="8">
        <f t="shared" si="3"/>
        <v>849.15</v>
      </c>
      <c r="N120" t="str" cm="1">
        <f t="array" ref="N1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1" spans="2:14" x14ac:dyDescent="0.35">
      <c r="B121" s="7">
        <v>2024119</v>
      </c>
      <c r="C121" s="1" t="s">
        <v>17</v>
      </c>
      <c r="D121" s="1" t="s">
        <v>28</v>
      </c>
      <c r="E121" s="1" t="s">
        <v>507</v>
      </c>
      <c r="F121" s="1" t="s">
        <v>519</v>
      </c>
      <c r="G121" s="3">
        <v>45482</v>
      </c>
      <c r="H121" s="3">
        <v>45483</v>
      </c>
      <c r="I121" s="6">
        <v>2099</v>
      </c>
      <c r="J121" s="1">
        <v>2</v>
      </c>
      <c r="K121" s="4">
        <v>0.02</v>
      </c>
      <c r="L121" s="6">
        <f t="shared" si="2"/>
        <v>41.980000000000004</v>
      </c>
      <c r="M121" s="8">
        <f t="shared" si="3"/>
        <v>4156.0200000000004</v>
      </c>
      <c r="N121" t="str" cm="1">
        <f t="array" ref="N1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2" spans="2:14" x14ac:dyDescent="0.35">
      <c r="B122" s="7">
        <v>2024120</v>
      </c>
      <c r="C122" s="1" t="s">
        <v>18</v>
      </c>
      <c r="D122" s="1" t="s">
        <v>29</v>
      </c>
      <c r="E122" s="1" t="s">
        <v>508</v>
      </c>
      <c r="F122" s="1" t="s">
        <v>520</v>
      </c>
      <c r="G122" s="3">
        <v>45482</v>
      </c>
      <c r="H122" s="3">
        <v>45490</v>
      </c>
      <c r="I122" s="6">
        <v>11000</v>
      </c>
      <c r="J122" s="1">
        <v>1</v>
      </c>
      <c r="K122" s="4">
        <v>0.02</v>
      </c>
      <c r="L122" s="6">
        <f t="shared" si="2"/>
        <v>220</v>
      </c>
      <c r="M122" s="8">
        <f t="shared" si="3"/>
        <v>10780</v>
      </c>
      <c r="N122" t="str" cm="1">
        <f t="array" ref="N1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3" spans="2:14" x14ac:dyDescent="0.35">
      <c r="B123" s="7">
        <v>2024121</v>
      </c>
      <c r="C123" s="1" t="s">
        <v>19</v>
      </c>
      <c r="D123" s="1" t="s">
        <v>25</v>
      </c>
      <c r="E123" s="1" t="s">
        <v>31</v>
      </c>
      <c r="F123" s="1" t="s">
        <v>521</v>
      </c>
      <c r="G123" s="3">
        <v>45482</v>
      </c>
      <c r="H123" s="3">
        <v>45484</v>
      </c>
      <c r="I123" s="6">
        <v>800</v>
      </c>
      <c r="J123" s="1">
        <v>2</v>
      </c>
      <c r="K123" s="4">
        <v>0.02</v>
      </c>
      <c r="L123" s="6">
        <f t="shared" si="2"/>
        <v>16</v>
      </c>
      <c r="M123" s="8">
        <f t="shared" si="3"/>
        <v>1584</v>
      </c>
      <c r="N123" t="str" cm="1">
        <f t="array" ref="N1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4" spans="2:14" x14ac:dyDescent="0.35">
      <c r="B124" s="7">
        <v>2024122</v>
      </c>
      <c r="C124" s="1" t="s">
        <v>20</v>
      </c>
      <c r="D124" s="1" t="s">
        <v>26</v>
      </c>
      <c r="E124" s="1" t="s">
        <v>32</v>
      </c>
      <c r="F124" s="1" t="s">
        <v>518</v>
      </c>
      <c r="G124" s="3">
        <v>45482</v>
      </c>
      <c r="H124" s="3">
        <v>45485</v>
      </c>
      <c r="I124" s="6">
        <v>5500</v>
      </c>
      <c r="J124" s="1">
        <v>3</v>
      </c>
      <c r="K124" s="4">
        <v>0.02</v>
      </c>
      <c r="L124" s="6">
        <f t="shared" si="2"/>
        <v>110</v>
      </c>
      <c r="M124" s="8">
        <f t="shared" si="3"/>
        <v>16390</v>
      </c>
      <c r="N124" t="str" cm="1">
        <f t="array" ref="N1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5" spans="2:14" x14ac:dyDescent="0.35">
      <c r="B125" s="7">
        <v>2024123</v>
      </c>
      <c r="C125" s="1" t="s">
        <v>21</v>
      </c>
      <c r="D125" s="1" t="s">
        <v>27</v>
      </c>
      <c r="E125" s="1" t="s">
        <v>38</v>
      </c>
      <c r="F125" s="1" t="s">
        <v>518</v>
      </c>
      <c r="G125" s="3">
        <v>45482</v>
      </c>
      <c r="H125" s="3">
        <v>45487</v>
      </c>
      <c r="I125" s="6">
        <v>1350</v>
      </c>
      <c r="J125" s="1">
        <v>2</v>
      </c>
      <c r="K125" s="4">
        <v>0.02</v>
      </c>
      <c r="L125" s="6">
        <f t="shared" si="2"/>
        <v>27</v>
      </c>
      <c r="M125" s="8">
        <f t="shared" si="3"/>
        <v>2673</v>
      </c>
      <c r="N125" t="str" cm="1">
        <f t="array" ref="N1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6" spans="2:14" x14ac:dyDescent="0.35">
      <c r="B126" s="7">
        <v>2024124</v>
      </c>
      <c r="C126" s="1" t="s">
        <v>22</v>
      </c>
      <c r="D126" s="1" t="s">
        <v>28</v>
      </c>
      <c r="E126" s="1" t="s">
        <v>33</v>
      </c>
      <c r="F126" s="1" t="s">
        <v>519</v>
      </c>
      <c r="G126" s="3">
        <v>45482</v>
      </c>
      <c r="H126" s="3">
        <v>45483</v>
      </c>
      <c r="I126" s="6">
        <v>4500</v>
      </c>
      <c r="J126" s="1">
        <v>7</v>
      </c>
      <c r="K126" s="4">
        <v>0.02</v>
      </c>
      <c r="L126" s="6">
        <f t="shared" si="2"/>
        <v>90</v>
      </c>
      <c r="M126" s="8">
        <f t="shared" si="3"/>
        <v>31410</v>
      </c>
      <c r="N126" t="str" cm="1">
        <f t="array" ref="N1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7" spans="2:14" x14ac:dyDescent="0.35">
      <c r="B127" s="7">
        <v>2024125</v>
      </c>
      <c r="C127" s="1" t="s">
        <v>23</v>
      </c>
      <c r="D127" s="1" t="s">
        <v>29</v>
      </c>
      <c r="E127" s="1" t="s">
        <v>34</v>
      </c>
      <c r="F127" s="1" t="s">
        <v>521</v>
      </c>
      <c r="G127" s="3">
        <v>45482</v>
      </c>
      <c r="H127" s="3">
        <v>45490</v>
      </c>
      <c r="I127" s="6">
        <v>2350</v>
      </c>
      <c r="J127" s="1">
        <v>2</v>
      </c>
      <c r="K127" s="4">
        <v>0.02</v>
      </c>
      <c r="L127" s="6">
        <f t="shared" si="2"/>
        <v>47</v>
      </c>
      <c r="M127" s="8">
        <f t="shared" si="3"/>
        <v>4653</v>
      </c>
      <c r="N127" t="str" cm="1">
        <f t="array" ref="N1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8" spans="2:14" x14ac:dyDescent="0.35">
      <c r="B128" s="7">
        <v>2024126</v>
      </c>
      <c r="C128" s="1" t="s">
        <v>24</v>
      </c>
      <c r="D128" s="1" t="s">
        <v>25</v>
      </c>
      <c r="E128" s="1" t="s">
        <v>35</v>
      </c>
      <c r="F128" s="1" t="s">
        <v>520</v>
      </c>
      <c r="G128" s="3">
        <v>45482</v>
      </c>
      <c r="H128" s="3">
        <v>45484</v>
      </c>
      <c r="I128" s="6">
        <v>90</v>
      </c>
      <c r="J128" s="1">
        <v>1</v>
      </c>
      <c r="K128" s="4">
        <v>0.02</v>
      </c>
      <c r="L128" s="6">
        <f t="shared" si="2"/>
        <v>1.8</v>
      </c>
      <c r="M128" s="8">
        <f t="shared" si="3"/>
        <v>88.2</v>
      </c>
      <c r="N128" t="str" cm="1">
        <f t="array" ref="N1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9" spans="2:14" x14ac:dyDescent="0.35">
      <c r="B129" s="7">
        <v>2024127</v>
      </c>
      <c r="C129" s="1" t="s">
        <v>4</v>
      </c>
      <c r="D129" s="1" t="s">
        <v>26</v>
      </c>
      <c r="E129" s="1" t="s">
        <v>36</v>
      </c>
      <c r="F129" s="1" t="s">
        <v>518</v>
      </c>
      <c r="G129" s="3">
        <v>45482</v>
      </c>
      <c r="H129" s="3">
        <v>45485</v>
      </c>
      <c r="I129" s="6">
        <v>280</v>
      </c>
      <c r="J129" s="1">
        <v>1</v>
      </c>
      <c r="K129" s="4">
        <v>7.0000000000000007E-2</v>
      </c>
      <c r="L129" s="6">
        <f t="shared" si="2"/>
        <v>19.600000000000001</v>
      </c>
      <c r="M129" s="8">
        <f t="shared" si="3"/>
        <v>260.39999999999998</v>
      </c>
      <c r="N129" t="str" cm="1">
        <f t="array" ref="N1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0" spans="2:14" x14ac:dyDescent="0.35">
      <c r="B130" s="7">
        <v>2024128</v>
      </c>
      <c r="C130" s="1" t="s">
        <v>5</v>
      </c>
      <c r="D130" s="1" t="s">
        <v>27</v>
      </c>
      <c r="E130" s="1" t="s">
        <v>37</v>
      </c>
      <c r="F130" s="1" t="s">
        <v>519</v>
      </c>
      <c r="G130" s="3">
        <v>45482</v>
      </c>
      <c r="H130" s="3">
        <v>45487</v>
      </c>
      <c r="I130" s="6">
        <v>70</v>
      </c>
      <c r="J130" s="1">
        <v>1</v>
      </c>
      <c r="K130" s="4">
        <v>0.03</v>
      </c>
      <c r="L130" s="6">
        <f t="shared" si="2"/>
        <v>2.1</v>
      </c>
      <c r="M130" s="8">
        <f t="shared" si="3"/>
        <v>67.900000000000006</v>
      </c>
      <c r="N130" t="str" cm="1">
        <f t="array" ref="N1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1" spans="2:14" x14ac:dyDescent="0.35">
      <c r="B131" s="7">
        <v>2024129</v>
      </c>
      <c r="C131" s="1" t="s">
        <v>6</v>
      </c>
      <c r="D131" s="1" t="s">
        <v>28</v>
      </c>
      <c r="E131" s="1" t="s">
        <v>39</v>
      </c>
      <c r="F131" s="1" t="s">
        <v>520</v>
      </c>
      <c r="G131" s="3">
        <v>45482</v>
      </c>
      <c r="H131" s="3">
        <v>45483</v>
      </c>
      <c r="I131" s="6">
        <v>230</v>
      </c>
      <c r="J131" s="1">
        <v>2</v>
      </c>
      <c r="K131" s="4">
        <v>0.08</v>
      </c>
      <c r="L131" s="6">
        <f t="shared" si="2"/>
        <v>18.400000000000002</v>
      </c>
      <c r="M131" s="8">
        <f t="shared" si="3"/>
        <v>441.6</v>
      </c>
      <c r="N131" t="str" cm="1">
        <f t="array" ref="N1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2" spans="2:14" x14ac:dyDescent="0.35">
      <c r="B132" s="7">
        <v>2024130</v>
      </c>
      <c r="C132" s="1" t="s">
        <v>7</v>
      </c>
      <c r="D132" s="1" t="s">
        <v>29</v>
      </c>
      <c r="E132" s="1" t="s">
        <v>40</v>
      </c>
      <c r="F132" s="1" t="s">
        <v>521</v>
      </c>
      <c r="G132" s="3">
        <v>45482</v>
      </c>
      <c r="H132" s="3">
        <v>45490</v>
      </c>
      <c r="I132" s="6">
        <v>7999</v>
      </c>
      <c r="J132" s="1">
        <v>1</v>
      </c>
      <c r="K132" s="4">
        <v>0.05</v>
      </c>
      <c r="L132" s="6">
        <f t="shared" ref="L132:L195" si="4">I132*K132</f>
        <v>399.95000000000005</v>
      </c>
      <c r="M132" s="8">
        <f t="shared" ref="M132:M195" si="5">I132*J132-L132</f>
        <v>7599.05</v>
      </c>
      <c r="N132" t="str" cm="1">
        <f t="array" ref="N1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3" spans="2:14" x14ac:dyDescent="0.35">
      <c r="B133" s="7">
        <v>2024131</v>
      </c>
      <c r="C133" s="1" t="s">
        <v>10</v>
      </c>
      <c r="D133" s="1" t="s">
        <v>25</v>
      </c>
      <c r="E133" s="1" t="s">
        <v>41</v>
      </c>
      <c r="F133" s="1" t="s">
        <v>518</v>
      </c>
      <c r="G133" s="3">
        <v>45482</v>
      </c>
      <c r="H133" s="3">
        <v>45484</v>
      </c>
      <c r="I133" s="6">
        <v>850</v>
      </c>
      <c r="J133" s="1">
        <v>2</v>
      </c>
      <c r="K133" s="4">
        <v>0.05</v>
      </c>
      <c r="L133" s="6">
        <f t="shared" si="4"/>
        <v>42.5</v>
      </c>
      <c r="M133" s="8">
        <f t="shared" si="5"/>
        <v>1657.5</v>
      </c>
      <c r="N133" t="str" cm="1">
        <f t="array" ref="N1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4" spans="2:14" x14ac:dyDescent="0.35">
      <c r="B134" s="7">
        <v>2024132</v>
      </c>
      <c r="C134" s="1" t="s">
        <v>8</v>
      </c>
      <c r="D134" s="1" t="s">
        <v>57</v>
      </c>
      <c r="E134" s="1" t="s">
        <v>42</v>
      </c>
      <c r="F134" s="1" t="s">
        <v>518</v>
      </c>
      <c r="G134" s="3">
        <v>45482</v>
      </c>
      <c r="H134" s="3">
        <v>45485</v>
      </c>
      <c r="I134" s="6">
        <v>65000</v>
      </c>
      <c r="J134" s="1">
        <v>7</v>
      </c>
      <c r="K134" s="4">
        <v>0.05</v>
      </c>
      <c r="L134" s="6">
        <f t="shared" si="4"/>
        <v>3250</v>
      </c>
      <c r="M134" s="8">
        <f t="shared" si="5"/>
        <v>451750</v>
      </c>
      <c r="N134" t="str" cm="1">
        <f t="array" ref="N1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5" spans="2:14" x14ac:dyDescent="0.35">
      <c r="B135" s="7">
        <v>2024133</v>
      </c>
      <c r="C135" s="1" t="s">
        <v>9</v>
      </c>
      <c r="D135" s="1" t="s">
        <v>25</v>
      </c>
      <c r="E135" s="1" t="s">
        <v>43</v>
      </c>
      <c r="F135" s="1" t="s">
        <v>519</v>
      </c>
      <c r="G135" s="3">
        <v>45482</v>
      </c>
      <c r="H135" s="3">
        <v>45487</v>
      </c>
      <c r="I135" s="6">
        <v>450</v>
      </c>
      <c r="J135" s="1">
        <v>2</v>
      </c>
      <c r="K135" s="4">
        <v>0.05</v>
      </c>
      <c r="L135" s="6">
        <f t="shared" si="4"/>
        <v>22.5</v>
      </c>
      <c r="M135" s="8">
        <f t="shared" si="5"/>
        <v>877.5</v>
      </c>
      <c r="N135" t="str" cm="1">
        <f t="array" ref="N1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6" spans="2:14" x14ac:dyDescent="0.35">
      <c r="B136" s="7">
        <v>2024134</v>
      </c>
      <c r="C136" s="1" t="s">
        <v>11</v>
      </c>
      <c r="D136" s="1" t="s">
        <v>26</v>
      </c>
      <c r="E136" s="1" t="s">
        <v>44</v>
      </c>
      <c r="F136" s="1" t="s">
        <v>521</v>
      </c>
      <c r="G136" s="3">
        <v>45482</v>
      </c>
      <c r="H136" s="3">
        <v>45483</v>
      </c>
      <c r="I136" s="6">
        <v>1299</v>
      </c>
      <c r="J136" s="1">
        <v>2</v>
      </c>
      <c r="K136" s="4">
        <v>0.03</v>
      </c>
      <c r="L136" s="6">
        <f t="shared" si="4"/>
        <v>38.97</v>
      </c>
      <c r="M136" s="8">
        <f t="shared" si="5"/>
        <v>2559.0300000000002</v>
      </c>
      <c r="N136" t="str" cm="1">
        <f t="array" ref="N1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7" spans="2:14" x14ac:dyDescent="0.35">
      <c r="B137" s="7">
        <v>2024135</v>
      </c>
      <c r="C137" s="1" t="s">
        <v>12</v>
      </c>
      <c r="D137" s="1" t="s">
        <v>27</v>
      </c>
      <c r="E137" s="1" t="s">
        <v>45</v>
      </c>
      <c r="F137" s="1" t="s">
        <v>520</v>
      </c>
      <c r="G137" s="3">
        <v>45482</v>
      </c>
      <c r="H137" s="3">
        <v>45490</v>
      </c>
      <c r="I137" s="6">
        <v>1700</v>
      </c>
      <c r="J137" s="1">
        <v>1</v>
      </c>
      <c r="K137" s="4">
        <v>0.1</v>
      </c>
      <c r="L137" s="6">
        <f t="shared" si="4"/>
        <v>170</v>
      </c>
      <c r="M137" s="8">
        <f t="shared" si="5"/>
        <v>1530</v>
      </c>
      <c r="N137" t="str" cm="1">
        <f t="array" ref="N1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8" spans="2:14" x14ac:dyDescent="0.35">
      <c r="B138" s="7">
        <v>2024136</v>
      </c>
      <c r="C138" s="1" t="s">
        <v>13</v>
      </c>
      <c r="D138" s="1" t="s">
        <v>28</v>
      </c>
      <c r="E138" s="1" t="s">
        <v>46</v>
      </c>
      <c r="F138" s="1" t="s">
        <v>518</v>
      </c>
      <c r="G138" s="3">
        <v>45482</v>
      </c>
      <c r="H138" s="3">
        <v>45484</v>
      </c>
      <c r="I138" s="6">
        <v>55000</v>
      </c>
      <c r="J138" s="1">
        <v>2</v>
      </c>
      <c r="K138" s="4">
        <v>0.05</v>
      </c>
      <c r="L138" s="6">
        <f t="shared" si="4"/>
        <v>2750</v>
      </c>
      <c r="M138" s="8">
        <f t="shared" si="5"/>
        <v>107250</v>
      </c>
      <c r="N138" t="str" cm="1">
        <f t="array" ref="N1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9" spans="2:14" x14ac:dyDescent="0.35">
      <c r="B139" s="7">
        <v>2024137</v>
      </c>
      <c r="C139" s="1" t="s">
        <v>14</v>
      </c>
      <c r="D139" s="1" t="s">
        <v>29</v>
      </c>
      <c r="E139" s="1" t="s">
        <v>47</v>
      </c>
      <c r="F139" s="1" t="s">
        <v>519</v>
      </c>
      <c r="G139" s="3">
        <v>45482</v>
      </c>
      <c r="H139" s="3">
        <v>45485</v>
      </c>
      <c r="I139" s="6">
        <v>57999</v>
      </c>
      <c r="J139" s="1">
        <v>4</v>
      </c>
      <c r="K139" s="4">
        <v>0.05</v>
      </c>
      <c r="L139" s="6">
        <f t="shared" si="4"/>
        <v>2899.9500000000003</v>
      </c>
      <c r="M139" s="8">
        <f t="shared" si="5"/>
        <v>229096.05</v>
      </c>
      <c r="N139" t="str" cm="1">
        <f t="array" ref="N1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0" spans="2:14" x14ac:dyDescent="0.35">
      <c r="B140" s="7">
        <v>2024138</v>
      </c>
      <c r="C140" s="1" t="s">
        <v>15</v>
      </c>
      <c r="D140" s="1" t="s">
        <v>25</v>
      </c>
      <c r="E140" s="1" t="s">
        <v>48</v>
      </c>
      <c r="F140" s="1" t="s">
        <v>520</v>
      </c>
      <c r="G140" s="3">
        <v>45482</v>
      </c>
      <c r="H140" s="3">
        <v>45487</v>
      </c>
      <c r="I140" s="6">
        <v>1399</v>
      </c>
      <c r="J140" s="1">
        <v>3</v>
      </c>
      <c r="K140" s="4">
        <v>0.02</v>
      </c>
      <c r="L140" s="6">
        <f t="shared" si="4"/>
        <v>27.98</v>
      </c>
      <c r="M140" s="8">
        <f t="shared" si="5"/>
        <v>4169.0200000000004</v>
      </c>
      <c r="N140" t="str" cm="1">
        <f t="array" ref="N1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1" spans="2:14" x14ac:dyDescent="0.35">
      <c r="B141" s="7">
        <v>2024139</v>
      </c>
      <c r="C141" s="1" t="s">
        <v>16</v>
      </c>
      <c r="D141" s="1" t="s">
        <v>30</v>
      </c>
      <c r="E141" s="1" t="s">
        <v>49</v>
      </c>
      <c r="F141" s="1" t="s">
        <v>521</v>
      </c>
      <c r="G141" s="3">
        <v>45482</v>
      </c>
      <c r="H141" s="3">
        <v>45483</v>
      </c>
      <c r="I141" s="6">
        <v>999</v>
      </c>
      <c r="J141" s="1">
        <v>2</v>
      </c>
      <c r="K141" s="4">
        <v>0.06</v>
      </c>
      <c r="L141" s="6">
        <f t="shared" si="4"/>
        <v>59.94</v>
      </c>
      <c r="M141" s="8">
        <f t="shared" si="5"/>
        <v>1938.06</v>
      </c>
      <c r="N141" t="str" cm="1">
        <f t="array" ref="N1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2" spans="2:14" x14ac:dyDescent="0.35">
      <c r="B142" s="7">
        <v>2024140</v>
      </c>
      <c r="C142" s="1" t="s">
        <v>17</v>
      </c>
      <c r="D142" s="1" t="s">
        <v>27</v>
      </c>
      <c r="E142" s="1" t="s">
        <v>50</v>
      </c>
      <c r="F142" s="1" t="s">
        <v>518</v>
      </c>
      <c r="G142" s="3">
        <v>45482</v>
      </c>
      <c r="H142" s="3">
        <v>45490</v>
      </c>
      <c r="I142" s="6">
        <v>2099</v>
      </c>
      <c r="J142" s="1">
        <v>1</v>
      </c>
      <c r="K142" s="4">
        <v>0.15</v>
      </c>
      <c r="L142" s="6">
        <f t="shared" si="4"/>
        <v>314.84999999999997</v>
      </c>
      <c r="M142" s="8">
        <f t="shared" si="5"/>
        <v>1784.15</v>
      </c>
      <c r="N142" t="str" cm="1">
        <f t="array" ref="N1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3" spans="2:14" x14ac:dyDescent="0.35">
      <c r="B143" s="7">
        <v>2024141</v>
      </c>
      <c r="C143" s="1" t="s">
        <v>18</v>
      </c>
      <c r="D143" s="1" t="s">
        <v>28</v>
      </c>
      <c r="E143" s="1" t="s">
        <v>51</v>
      </c>
      <c r="F143" s="1" t="s">
        <v>518</v>
      </c>
      <c r="G143" s="3">
        <v>45482</v>
      </c>
      <c r="H143" s="3">
        <v>45484</v>
      </c>
      <c r="I143" s="6">
        <v>11000</v>
      </c>
      <c r="J143" s="1">
        <v>1</v>
      </c>
      <c r="K143" s="4">
        <v>0.02</v>
      </c>
      <c r="L143" s="6">
        <f t="shared" si="4"/>
        <v>220</v>
      </c>
      <c r="M143" s="8">
        <f t="shared" si="5"/>
        <v>10780</v>
      </c>
      <c r="N143" t="str" cm="1">
        <f t="array" ref="N1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4" spans="2:14" x14ac:dyDescent="0.35">
      <c r="B144" s="7">
        <v>2024142</v>
      </c>
      <c r="C144" s="1" t="s">
        <v>19</v>
      </c>
      <c r="D144" s="1" t="s">
        <v>29</v>
      </c>
      <c r="E144" s="1" t="s">
        <v>506</v>
      </c>
      <c r="F144" s="1" t="s">
        <v>519</v>
      </c>
      <c r="G144" s="3">
        <v>45482</v>
      </c>
      <c r="H144" s="3">
        <v>45485</v>
      </c>
      <c r="I144" s="6">
        <v>800</v>
      </c>
      <c r="J144" s="1">
        <v>2</v>
      </c>
      <c r="K144" s="4">
        <v>0.02</v>
      </c>
      <c r="L144" s="6">
        <f t="shared" si="4"/>
        <v>16</v>
      </c>
      <c r="M144" s="8">
        <f t="shared" si="5"/>
        <v>1584</v>
      </c>
      <c r="N144" t="str" cm="1">
        <f t="array" ref="N1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5" spans="2:14" x14ac:dyDescent="0.35">
      <c r="B145" s="7">
        <v>2024143</v>
      </c>
      <c r="C145" s="1" t="s">
        <v>20</v>
      </c>
      <c r="D145" s="1" t="s">
        <v>25</v>
      </c>
      <c r="E145" s="1" t="s">
        <v>507</v>
      </c>
      <c r="F145" s="1" t="s">
        <v>521</v>
      </c>
      <c r="G145" s="3">
        <v>45482</v>
      </c>
      <c r="H145" s="3">
        <v>45487</v>
      </c>
      <c r="I145" s="6">
        <v>5500</v>
      </c>
      <c r="J145" s="1">
        <v>1</v>
      </c>
      <c r="K145" s="4">
        <v>0.02</v>
      </c>
      <c r="L145" s="6">
        <f t="shared" si="4"/>
        <v>110</v>
      </c>
      <c r="M145" s="8">
        <f t="shared" si="5"/>
        <v>5390</v>
      </c>
      <c r="N145" t="str" cm="1">
        <f t="array" ref="N1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6" spans="2:14" x14ac:dyDescent="0.35">
      <c r="B146" s="7">
        <v>2024144</v>
      </c>
      <c r="C146" s="1" t="s">
        <v>21</v>
      </c>
      <c r="D146" s="1" t="s">
        <v>26</v>
      </c>
      <c r="E146" s="1" t="s">
        <v>508</v>
      </c>
      <c r="F146" s="1" t="s">
        <v>520</v>
      </c>
      <c r="G146" s="3">
        <v>45482</v>
      </c>
      <c r="H146" s="3">
        <v>45483</v>
      </c>
      <c r="I146" s="6">
        <v>1350</v>
      </c>
      <c r="J146" s="1">
        <v>3</v>
      </c>
      <c r="K146" s="4">
        <v>0.02</v>
      </c>
      <c r="L146" s="6">
        <f t="shared" si="4"/>
        <v>27</v>
      </c>
      <c r="M146" s="8">
        <f t="shared" si="5"/>
        <v>4023</v>
      </c>
      <c r="N146" t="str" cm="1">
        <f t="array" ref="N1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7" spans="2:14" x14ac:dyDescent="0.35">
      <c r="B147" s="7">
        <v>2024145</v>
      </c>
      <c r="C147" s="1" t="s">
        <v>22</v>
      </c>
      <c r="D147" s="1" t="s">
        <v>27</v>
      </c>
      <c r="E147" s="1" t="s">
        <v>31</v>
      </c>
      <c r="F147" s="1" t="s">
        <v>518</v>
      </c>
      <c r="G147" s="3">
        <v>45482</v>
      </c>
      <c r="H147" s="3">
        <v>45490</v>
      </c>
      <c r="I147" s="6">
        <v>4500</v>
      </c>
      <c r="J147" s="1">
        <v>2</v>
      </c>
      <c r="K147" s="4">
        <v>0.02</v>
      </c>
      <c r="L147" s="6">
        <f t="shared" si="4"/>
        <v>90</v>
      </c>
      <c r="M147" s="8">
        <f t="shared" si="5"/>
        <v>8910</v>
      </c>
      <c r="N147" t="str" cm="1">
        <f t="array" ref="N1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8" spans="2:14" x14ac:dyDescent="0.35">
      <c r="B148" s="7">
        <v>2024146</v>
      </c>
      <c r="C148" s="1" t="s">
        <v>23</v>
      </c>
      <c r="D148" s="1" t="s">
        <v>28</v>
      </c>
      <c r="E148" s="1" t="s">
        <v>32</v>
      </c>
      <c r="F148" s="1" t="s">
        <v>519</v>
      </c>
      <c r="G148" s="3">
        <v>45482</v>
      </c>
      <c r="H148" s="3">
        <v>45484</v>
      </c>
      <c r="I148" s="6">
        <v>2350</v>
      </c>
      <c r="J148" s="1">
        <v>1</v>
      </c>
      <c r="K148" s="4">
        <v>0.02</v>
      </c>
      <c r="L148" s="6">
        <f t="shared" si="4"/>
        <v>47</v>
      </c>
      <c r="M148" s="8">
        <f t="shared" si="5"/>
        <v>2303</v>
      </c>
      <c r="N148" t="str" cm="1">
        <f t="array" ref="N1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9" spans="2:14" x14ac:dyDescent="0.35">
      <c r="B149" s="7">
        <v>2024147</v>
      </c>
      <c r="C149" s="1" t="s">
        <v>24</v>
      </c>
      <c r="D149" s="1" t="s">
        <v>29</v>
      </c>
      <c r="E149" s="1" t="s">
        <v>38</v>
      </c>
      <c r="F149" s="1" t="s">
        <v>520</v>
      </c>
      <c r="G149" s="3">
        <v>45482</v>
      </c>
      <c r="H149" s="3">
        <v>45485</v>
      </c>
      <c r="I149" s="6">
        <v>90</v>
      </c>
      <c r="J149" s="1">
        <v>2</v>
      </c>
      <c r="K149" s="4">
        <v>0.02</v>
      </c>
      <c r="L149" s="6">
        <f t="shared" si="4"/>
        <v>1.8</v>
      </c>
      <c r="M149" s="8">
        <f t="shared" si="5"/>
        <v>178.2</v>
      </c>
      <c r="N149" t="str" cm="1">
        <f t="array" ref="N1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0" spans="2:14" x14ac:dyDescent="0.35">
      <c r="B150" s="7">
        <v>2024148</v>
      </c>
      <c r="C150" s="1" t="s">
        <v>4</v>
      </c>
      <c r="D150" s="1" t="s">
        <v>25</v>
      </c>
      <c r="E150" s="1" t="s">
        <v>33</v>
      </c>
      <c r="F150" s="1" t="s">
        <v>521</v>
      </c>
      <c r="G150" s="3">
        <v>45482</v>
      </c>
      <c r="H150" s="3">
        <v>45487</v>
      </c>
      <c r="I150" s="6">
        <v>280</v>
      </c>
      <c r="J150" s="1">
        <v>1</v>
      </c>
      <c r="K150" s="4">
        <v>0.02</v>
      </c>
      <c r="L150" s="6">
        <f t="shared" si="4"/>
        <v>5.6000000000000005</v>
      </c>
      <c r="M150" s="8">
        <f t="shared" si="5"/>
        <v>274.39999999999998</v>
      </c>
      <c r="N150" t="str" cm="1">
        <f t="array" ref="N1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1" spans="2:14" x14ac:dyDescent="0.35">
      <c r="B151" s="7">
        <v>2024149</v>
      </c>
      <c r="C151" s="1" t="s">
        <v>5</v>
      </c>
      <c r="D151" s="1" t="s">
        <v>26</v>
      </c>
      <c r="E151" s="1" t="s">
        <v>34</v>
      </c>
      <c r="F151" s="1" t="s">
        <v>518</v>
      </c>
      <c r="G151" s="3">
        <v>45482</v>
      </c>
      <c r="H151" s="3">
        <v>45483</v>
      </c>
      <c r="I151" s="6">
        <v>70</v>
      </c>
      <c r="J151" s="1">
        <v>2</v>
      </c>
      <c r="K151" s="4">
        <v>7.0000000000000007E-2</v>
      </c>
      <c r="L151" s="6">
        <f t="shared" si="4"/>
        <v>4.9000000000000004</v>
      </c>
      <c r="M151" s="8">
        <f t="shared" si="5"/>
        <v>135.1</v>
      </c>
      <c r="N151" t="str" cm="1">
        <f t="array" ref="N1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2" spans="2:14" x14ac:dyDescent="0.35">
      <c r="B152" s="7">
        <v>2024150</v>
      </c>
      <c r="C152" s="1" t="s">
        <v>6</v>
      </c>
      <c r="D152" s="1" t="s">
        <v>27</v>
      </c>
      <c r="E152" s="1" t="s">
        <v>35</v>
      </c>
      <c r="F152" s="1" t="s">
        <v>518</v>
      </c>
      <c r="G152" s="3">
        <v>45482</v>
      </c>
      <c r="H152" s="3">
        <v>45490</v>
      </c>
      <c r="I152" s="6">
        <v>230</v>
      </c>
      <c r="J152" s="1">
        <v>3</v>
      </c>
      <c r="K152" s="4">
        <v>0.03</v>
      </c>
      <c r="L152" s="6">
        <f t="shared" si="4"/>
        <v>6.8999999999999995</v>
      </c>
      <c r="M152" s="8">
        <f t="shared" si="5"/>
        <v>683.1</v>
      </c>
      <c r="N152" t="str" cm="1">
        <f t="array" ref="N1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3" spans="2:14" x14ac:dyDescent="0.35">
      <c r="B153" s="7">
        <v>2024151</v>
      </c>
      <c r="C153" s="1" t="s">
        <v>7</v>
      </c>
      <c r="D153" s="1" t="s">
        <v>28</v>
      </c>
      <c r="E153" s="1" t="s">
        <v>36</v>
      </c>
      <c r="F153" s="1" t="s">
        <v>519</v>
      </c>
      <c r="G153" s="3">
        <v>45482</v>
      </c>
      <c r="H153" s="3">
        <v>45484</v>
      </c>
      <c r="I153" s="6">
        <v>7999</v>
      </c>
      <c r="J153" s="1">
        <v>2</v>
      </c>
      <c r="K153" s="4">
        <v>0.08</v>
      </c>
      <c r="L153" s="6">
        <f t="shared" si="4"/>
        <v>639.91999999999996</v>
      </c>
      <c r="M153" s="8">
        <f t="shared" si="5"/>
        <v>15358.08</v>
      </c>
      <c r="N153" t="str" cm="1">
        <f t="array" ref="N1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4" spans="2:14" x14ac:dyDescent="0.35">
      <c r="B154" s="7">
        <v>2024152</v>
      </c>
      <c r="C154" s="1" t="s">
        <v>10</v>
      </c>
      <c r="D154" s="1" t="s">
        <v>29</v>
      </c>
      <c r="E154" s="1" t="s">
        <v>37</v>
      </c>
      <c r="F154" s="1" t="s">
        <v>521</v>
      </c>
      <c r="G154" s="3">
        <v>45482</v>
      </c>
      <c r="H154" s="3">
        <v>45485</v>
      </c>
      <c r="I154" s="6">
        <v>850</v>
      </c>
      <c r="J154" s="1">
        <v>7</v>
      </c>
      <c r="K154" s="4">
        <v>0.05</v>
      </c>
      <c r="L154" s="6">
        <f t="shared" si="4"/>
        <v>42.5</v>
      </c>
      <c r="M154" s="8">
        <f t="shared" si="5"/>
        <v>5907.5</v>
      </c>
      <c r="N154" t="str" cm="1">
        <f t="array" ref="N1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5" spans="2:14" x14ac:dyDescent="0.35">
      <c r="B155" s="7">
        <v>2024153</v>
      </c>
      <c r="C155" s="1" t="s">
        <v>8</v>
      </c>
      <c r="D155" s="1" t="s">
        <v>25</v>
      </c>
      <c r="E155" s="1" t="s">
        <v>39</v>
      </c>
      <c r="F155" s="1" t="s">
        <v>520</v>
      </c>
      <c r="G155" s="3">
        <v>45482</v>
      </c>
      <c r="H155" s="3">
        <v>45487</v>
      </c>
      <c r="I155" s="6">
        <v>65000</v>
      </c>
      <c r="J155" s="1">
        <v>2</v>
      </c>
      <c r="K155" s="4">
        <v>0.05</v>
      </c>
      <c r="L155" s="6">
        <f t="shared" si="4"/>
        <v>3250</v>
      </c>
      <c r="M155" s="8">
        <f t="shared" si="5"/>
        <v>126750</v>
      </c>
      <c r="N155" t="str" cm="1">
        <f t="array" ref="N1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6" spans="2:14" x14ac:dyDescent="0.35">
      <c r="B156" s="7">
        <v>2024154</v>
      </c>
      <c r="C156" s="1" t="s">
        <v>9</v>
      </c>
      <c r="D156" s="1" t="s">
        <v>58</v>
      </c>
      <c r="E156" s="1" t="s">
        <v>40</v>
      </c>
      <c r="F156" s="1" t="s">
        <v>518</v>
      </c>
      <c r="G156" s="3">
        <v>45482</v>
      </c>
      <c r="H156" s="3">
        <v>45483</v>
      </c>
      <c r="I156" s="6">
        <v>450</v>
      </c>
      <c r="J156" s="1">
        <v>1</v>
      </c>
      <c r="K156" s="4">
        <v>0.05</v>
      </c>
      <c r="L156" s="6">
        <f t="shared" si="4"/>
        <v>22.5</v>
      </c>
      <c r="M156" s="8">
        <f t="shared" si="5"/>
        <v>427.5</v>
      </c>
      <c r="N156" t="str" cm="1">
        <f t="array" ref="N1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7" spans="2:14" x14ac:dyDescent="0.35">
      <c r="B157" s="7">
        <v>2024155</v>
      </c>
      <c r="C157" s="1" t="s">
        <v>11</v>
      </c>
      <c r="D157" s="1" t="s">
        <v>25</v>
      </c>
      <c r="E157" s="1" t="s">
        <v>41</v>
      </c>
      <c r="F157" s="1" t="s">
        <v>519</v>
      </c>
      <c r="G157" s="3">
        <v>45482</v>
      </c>
      <c r="H157" s="3">
        <v>45490</v>
      </c>
      <c r="I157" s="6">
        <v>1299</v>
      </c>
      <c r="J157" s="1">
        <v>1</v>
      </c>
      <c r="K157" s="4">
        <v>0.05</v>
      </c>
      <c r="L157" s="6">
        <f t="shared" si="4"/>
        <v>64.95</v>
      </c>
      <c r="M157" s="8">
        <f t="shared" si="5"/>
        <v>1234.05</v>
      </c>
      <c r="N157" t="str" cm="1">
        <f t="array" ref="N1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8" spans="2:14" x14ac:dyDescent="0.35">
      <c r="B158" s="7">
        <v>2024156</v>
      </c>
      <c r="C158" s="1" t="s">
        <v>12</v>
      </c>
      <c r="D158" s="1" t="s">
        <v>26</v>
      </c>
      <c r="E158" s="1" t="s">
        <v>42</v>
      </c>
      <c r="F158" s="1" t="s">
        <v>520</v>
      </c>
      <c r="G158" s="3">
        <v>45482</v>
      </c>
      <c r="H158" s="3">
        <v>45484</v>
      </c>
      <c r="I158" s="6">
        <v>1700</v>
      </c>
      <c r="J158" s="1">
        <v>1</v>
      </c>
      <c r="K158" s="4">
        <v>0.03</v>
      </c>
      <c r="L158" s="6">
        <f t="shared" si="4"/>
        <v>51</v>
      </c>
      <c r="M158" s="8">
        <f t="shared" si="5"/>
        <v>1649</v>
      </c>
      <c r="N158" t="str" cm="1">
        <f t="array" ref="N1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9" spans="2:14" x14ac:dyDescent="0.35">
      <c r="B159" s="7">
        <v>2024157</v>
      </c>
      <c r="C159" s="1" t="s">
        <v>13</v>
      </c>
      <c r="D159" s="1" t="s">
        <v>27</v>
      </c>
      <c r="E159" s="1" t="s">
        <v>43</v>
      </c>
      <c r="F159" s="1" t="s">
        <v>521</v>
      </c>
      <c r="G159" s="3">
        <v>45482</v>
      </c>
      <c r="H159" s="3">
        <v>45485</v>
      </c>
      <c r="I159" s="6">
        <v>55000</v>
      </c>
      <c r="J159" s="1">
        <v>2</v>
      </c>
      <c r="K159" s="4">
        <v>0.1</v>
      </c>
      <c r="L159" s="6">
        <f t="shared" si="4"/>
        <v>5500</v>
      </c>
      <c r="M159" s="8">
        <f t="shared" si="5"/>
        <v>104500</v>
      </c>
      <c r="N159" t="str" cm="1">
        <f t="array" ref="N1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0" spans="2:14" x14ac:dyDescent="0.35">
      <c r="B160" s="7">
        <v>2024158</v>
      </c>
      <c r="C160" s="1" t="s">
        <v>14</v>
      </c>
      <c r="D160" s="1" t="s">
        <v>28</v>
      </c>
      <c r="E160" s="1" t="s">
        <v>44</v>
      </c>
      <c r="F160" s="1" t="s">
        <v>518</v>
      </c>
      <c r="G160" s="3">
        <v>45482</v>
      </c>
      <c r="H160" s="3">
        <v>45487</v>
      </c>
      <c r="I160" s="6">
        <v>57999</v>
      </c>
      <c r="J160" s="1">
        <v>1</v>
      </c>
      <c r="K160" s="4">
        <v>0.05</v>
      </c>
      <c r="L160" s="6">
        <f t="shared" si="4"/>
        <v>2899.9500000000003</v>
      </c>
      <c r="M160" s="8">
        <f t="shared" si="5"/>
        <v>55099.05</v>
      </c>
      <c r="N160" t="str" cm="1">
        <f t="array" ref="N1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1" spans="2:14" x14ac:dyDescent="0.35">
      <c r="B161" s="7">
        <v>2024159</v>
      </c>
      <c r="C161" s="1" t="s">
        <v>15</v>
      </c>
      <c r="D161" s="1" t="s">
        <v>29</v>
      </c>
      <c r="E161" s="1" t="s">
        <v>45</v>
      </c>
      <c r="F161" s="1" t="s">
        <v>518</v>
      </c>
      <c r="G161" s="3">
        <v>45482</v>
      </c>
      <c r="H161" s="3">
        <v>45483</v>
      </c>
      <c r="I161" s="6">
        <v>1399</v>
      </c>
      <c r="J161" s="1">
        <v>2</v>
      </c>
      <c r="K161" s="4">
        <v>0.05</v>
      </c>
      <c r="L161" s="6">
        <f t="shared" si="4"/>
        <v>69.95</v>
      </c>
      <c r="M161" s="8">
        <f t="shared" si="5"/>
        <v>2728.05</v>
      </c>
      <c r="N161" t="str" cm="1">
        <f t="array" ref="N1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2" spans="2:14" x14ac:dyDescent="0.35">
      <c r="B162" s="7">
        <v>2024160</v>
      </c>
      <c r="C162" s="1" t="s">
        <v>16</v>
      </c>
      <c r="D162" s="1" t="s">
        <v>25</v>
      </c>
      <c r="E162" s="1" t="s">
        <v>46</v>
      </c>
      <c r="F162" s="1" t="s">
        <v>519</v>
      </c>
      <c r="G162" s="3">
        <v>45482</v>
      </c>
      <c r="H162" s="3">
        <v>45490</v>
      </c>
      <c r="I162" s="6">
        <v>999</v>
      </c>
      <c r="J162" s="1">
        <v>7</v>
      </c>
      <c r="K162" s="4">
        <v>0.02</v>
      </c>
      <c r="L162" s="6">
        <f t="shared" si="4"/>
        <v>19.98</v>
      </c>
      <c r="M162" s="8">
        <f t="shared" si="5"/>
        <v>6973.02</v>
      </c>
      <c r="N162" t="str" cm="1">
        <f t="array" ref="N1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3" spans="2:14" x14ac:dyDescent="0.35">
      <c r="B163" s="7">
        <v>2024161</v>
      </c>
      <c r="C163" s="1" t="s">
        <v>17</v>
      </c>
      <c r="D163" s="1" t="s">
        <v>30</v>
      </c>
      <c r="E163" s="1" t="s">
        <v>47</v>
      </c>
      <c r="F163" s="1" t="s">
        <v>521</v>
      </c>
      <c r="G163" s="3">
        <v>45482</v>
      </c>
      <c r="H163" s="3">
        <v>45484</v>
      </c>
      <c r="I163" s="6">
        <v>2099</v>
      </c>
      <c r="J163" s="1">
        <v>2</v>
      </c>
      <c r="K163" s="4">
        <v>0.06</v>
      </c>
      <c r="L163" s="6">
        <f t="shared" si="4"/>
        <v>125.94</v>
      </c>
      <c r="M163" s="8">
        <f t="shared" si="5"/>
        <v>4072.06</v>
      </c>
      <c r="N163" t="str" cm="1">
        <f t="array" ref="N1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4" spans="2:14" x14ac:dyDescent="0.35">
      <c r="B164" s="7">
        <v>2024162</v>
      </c>
      <c r="C164" s="1" t="s">
        <v>18</v>
      </c>
      <c r="D164" s="1" t="s">
        <v>27</v>
      </c>
      <c r="E164" s="1" t="s">
        <v>48</v>
      </c>
      <c r="F164" s="1" t="s">
        <v>520</v>
      </c>
      <c r="G164" s="3">
        <v>45482</v>
      </c>
      <c r="H164" s="3">
        <v>45485</v>
      </c>
      <c r="I164" s="6">
        <v>11000</v>
      </c>
      <c r="J164" s="1">
        <v>2</v>
      </c>
      <c r="K164" s="4">
        <v>0.15</v>
      </c>
      <c r="L164" s="6">
        <f t="shared" si="4"/>
        <v>1650</v>
      </c>
      <c r="M164" s="8">
        <f t="shared" si="5"/>
        <v>20350</v>
      </c>
      <c r="N164" t="str" cm="1">
        <f t="array" ref="N1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5" spans="2:14" x14ac:dyDescent="0.35">
      <c r="B165" s="7">
        <v>2024163</v>
      </c>
      <c r="C165" s="1" t="s">
        <v>19</v>
      </c>
      <c r="D165" s="1" t="s">
        <v>28</v>
      </c>
      <c r="E165" s="1" t="s">
        <v>49</v>
      </c>
      <c r="F165" s="1" t="s">
        <v>518</v>
      </c>
      <c r="G165" s="3">
        <v>45482</v>
      </c>
      <c r="H165" s="3">
        <v>45487</v>
      </c>
      <c r="I165" s="6">
        <v>800</v>
      </c>
      <c r="J165" s="1">
        <v>1</v>
      </c>
      <c r="K165" s="4">
        <v>0.02</v>
      </c>
      <c r="L165" s="6">
        <f t="shared" si="4"/>
        <v>16</v>
      </c>
      <c r="M165" s="8">
        <f t="shared" si="5"/>
        <v>784</v>
      </c>
      <c r="N165" t="str" cm="1">
        <f t="array" ref="N1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6" spans="2:14" x14ac:dyDescent="0.35">
      <c r="B166" s="7">
        <v>2024164</v>
      </c>
      <c r="C166" s="1" t="s">
        <v>20</v>
      </c>
      <c r="D166" s="1" t="s">
        <v>29</v>
      </c>
      <c r="E166" s="1" t="s">
        <v>50</v>
      </c>
      <c r="F166" s="1" t="s">
        <v>519</v>
      </c>
      <c r="G166" s="3">
        <v>45482</v>
      </c>
      <c r="H166" s="3">
        <v>45483</v>
      </c>
      <c r="I166" s="6">
        <v>5500</v>
      </c>
      <c r="J166" s="1">
        <v>2</v>
      </c>
      <c r="K166" s="4">
        <v>0.02</v>
      </c>
      <c r="L166" s="6">
        <f t="shared" si="4"/>
        <v>110</v>
      </c>
      <c r="M166" s="8">
        <f t="shared" si="5"/>
        <v>10890</v>
      </c>
      <c r="N166" t="str" cm="1">
        <f t="array" ref="N1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7" spans="2:14" x14ac:dyDescent="0.35">
      <c r="B167" s="7">
        <v>2024165</v>
      </c>
      <c r="C167" s="1" t="s">
        <v>21</v>
      </c>
      <c r="D167" s="1" t="s">
        <v>25</v>
      </c>
      <c r="E167" s="1" t="s">
        <v>51</v>
      </c>
      <c r="F167" s="1" t="s">
        <v>520</v>
      </c>
      <c r="G167" s="3">
        <v>45482</v>
      </c>
      <c r="H167" s="3">
        <v>45490</v>
      </c>
      <c r="I167" s="6">
        <v>1350</v>
      </c>
      <c r="J167" s="1">
        <v>4</v>
      </c>
      <c r="K167" s="4">
        <v>0.02</v>
      </c>
      <c r="L167" s="6">
        <f t="shared" si="4"/>
        <v>27</v>
      </c>
      <c r="M167" s="8">
        <f t="shared" si="5"/>
        <v>5373</v>
      </c>
      <c r="N167" t="str" cm="1">
        <f t="array" ref="N1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8" spans="2:14" x14ac:dyDescent="0.35">
      <c r="B168" s="7">
        <v>2024166</v>
      </c>
      <c r="C168" s="1" t="s">
        <v>22</v>
      </c>
      <c r="D168" s="1" t="s">
        <v>26</v>
      </c>
      <c r="E168" s="1" t="s">
        <v>506</v>
      </c>
      <c r="F168" s="1" t="s">
        <v>521</v>
      </c>
      <c r="G168" s="3">
        <v>45482</v>
      </c>
      <c r="H168" s="3">
        <v>45484</v>
      </c>
      <c r="I168" s="6">
        <v>4500</v>
      </c>
      <c r="J168" s="1">
        <v>3</v>
      </c>
      <c r="K168" s="4">
        <v>0.02</v>
      </c>
      <c r="L168" s="6">
        <f t="shared" si="4"/>
        <v>90</v>
      </c>
      <c r="M168" s="8">
        <f t="shared" si="5"/>
        <v>13410</v>
      </c>
      <c r="N168" t="str" cm="1">
        <f t="array" ref="N1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9" spans="2:14" x14ac:dyDescent="0.35">
      <c r="B169" s="7">
        <v>2024167</v>
      </c>
      <c r="C169" s="1" t="s">
        <v>23</v>
      </c>
      <c r="D169" s="1" t="s">
        <v>27</v>
      </c>
      <c r="E169" s="1" t="s">
        <v>507</v>
      </c>
      <c r="F169" s="1" t="s">
        <v>518</v>
      </c>
      <c r="G169" s="3">
        <v>45482</v>
      </c>
      <c r="H169" s="3">
        <v>45485</v>
      </c>
      <c r="I169" s="6">
        <v>2350</v>
      </c>
      <c r="J169" s="1">
        <v>2</v>
      </c>
      <c r="K169" s="4">
        <v>0.02</v>
      </c>
      <c r="L169" s="6">
        <f t="shared" si="4"/>
        <v>47</v>
      </c>
      <c r="M169" s="8">
        <f t="shared" si="5"/>
        <v>4653</v>
      </c>
      <c r="N169" t="str" cm="1">
        <f t="array" ref="N1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0" spans="2:14" x14ac:dyDescent="0.35">
      <c r="B170" s="7">
        <v>2024168</v>
      </c>
      <c r="C170" s="1" t="s">
        <v>24</v>
      </c>
      <c r="D170" s="1" t="s">
        <v>28</v>
      </c>
      <c r="E170" s="1" t="s">
        <v>508</v>
      </c>
      <c r="F170" s="1" t="s">
        <v>518</v>
      </c>
      <c r="G170" s="3">
        <v>45482</v>
      </c>
      <c r="H170" s="3">
        <v>45487</v>
      </c>
      <c r="I170" s="6">
        <v>90</v>
      </c>
      <c r="J170" s="1">
        <v>1</v>
      </c>
      <c r="K170" s="4">
        <v>0.02</v>
      </c>
      <c r="L170" s="6">
        <f t="shared" si="4"/>
        <v>1.8</v>
      </c>
      <c r="M170" s="8">
        <f t="shared" si="5"/>
        <v>88.2</v>
      </c>
      <c r="N170" t="str" cm="1">
        <f t="array" ref="N1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1" spans="2:14" x14ac:dyDescent="0.35">
      <c r="B171" s="7">
        <v>2024169</v>
      </c>
      <c r="C171" s="1" t="s">
        <v>4</v>
      </c>
      <c r="D171" s="1" t="s">
        <v>29</v>
      </c>
      <c r="E171" s="1" t="s">
        <v>31</v>
      </c>
      <c r="F171" s="1" t="s">
        <v>519</v>
      </c>
      <c r="G171" s="3">
        <v>45482</v>
      </c>
      <c r="H171" s="3">
        <v>45483</v>
      </c>
      <c r="I171" s="6">
        <v>280</v>
      </c>
      <c r="J171" s="1">
        <v>1</v>
      </c>
      <c r="K171" s="4">
        <v>0.02</v>
      </c>
      <c r="L171" s="6">
        <f t="shared" si="4"/>
        <v>5.6000000000000005</v>
      </c>
      <c r="M171" s="8">
        <f t="shared" si="5"/>
        <v>274.39999999999998</v>
      </c>
      <c r="N171" t="str" cm="1">
        <f t="array" ref="N1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2" spans="2:14" x14ac:dyDescent="0.35">
      <c r="B172" s="7">
        <v>2024170</v>
      </c>
      <c r="C172" s="1" t="s">
        <v>5</v>
      </c>
      <c r="D172" s="1" t="s">
        <v>25</v>
      </c>
      <c r="E172" s="1" t="s">
        <v>32</v>
      </c>
      <c r="F172" s="1" t="s">
        <v>521</v>
      </c>
      <c r="G172" s="3">
        <v>45482</v>
      </c>
      <c r="H172" s="3">
        <v>45490</v>
      </c>
      <c r="I172" s="6">
        <v>70</v>
      </c>
      <c r="J172" s="1">
        <v>2</v>
      </c>
      <c r="K172" s="4">
        <v>0.02</v>
      </c>
      <c r="L172" s="6">
        <f t="shared" si="4"/>
        <v>1.4000000000000001</v>
      </c>
      <c r="M172" s="8">
        <f t="shared" si="5"/>
        <v>138.6</v>
      </c>
      <c r="N172" t="str" cm="1">
        <f t="array" ref="N1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3" spans="2:14" x14ac:dyDescent="0.35">
      <c r="B173" s="7">
        <v>2024171</v>
      </c>
      <c r="C173" s="1" t="s">
        <v>6</v>
      </c>
      <c r="D173" s="1" t="s">
        <v>26</v>
      </c>
      <c r="E173" s="1" t="s">
        <v>38</v>
      </c>
      <c r="F173" s="1" t="s">
        <v>520</v>
      </c>
      <c r="G173" s="3">
        <v>45482</v>
      </c>
      <c r="H173" s="3">
        <v>45484</v>
      </c>
      <c r="I173" s="6">
        <v>230</v>
      </c>
      <c r="J173" s="1">
        <v>1</v>
      </c>
      <c r="K173" s="4">
        <v>7.0000000000000007E-2</v>
      </c>
      <c r="L173" s="6">
        <f t="shared" si="4"/>
        <v>16.100000000000001</v>
      </c>
      <c r="M173" s="8">
        <f t="shared" si="5"/>
        <v>213.9</v>
      </c>
      <c r="N173" t="str" cm="1">
        <f t="array" ref="N1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4" spans="2:14" x14ac:dyDescent="0.35">
      <c r="B174" s="7">
        <v>2024172</v>
      </c>
      <c r="C174" s="1" t="s">
        <v>7</v>
      </c>
      <c r="D174" s="1" t="s">
        <v>27</v>
      </c>
      <c r="E174" s="1" t="s">
        <v>33</v>
      </c>
      <c r="F174" s="1" t="s">
        <v>518</v>
      </c>
      <c r="G174" s="3">
        <v>45482</v>
      </c>
      <c r="H174" s="3">
        <v>45485</v>
      </c>
      <c r="I174" s="6">
        <v>7999</v>
      </c>
      <c r="J174" s="1">
        <v>3</v>
      </c>
      <c r="K174" s="4">
        <v>0.03</v>
      </c>
      <c r="L174" s="6">
        <f t="shared" si="4"/>
        <v>239.97</v>
      </c>
      <c r="M174" s="8">
        <f t="shared" si="5"/>
        <v>23757.03</v>
      </c>
      <c r="N174" t="str" cm="1">
        <f t="array" ref="N1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5" spans="2:14" x14ac:dyDescent="0.35">
      <c r="B175" s="7">
        <v>2024173</v>
      </c>
      <c r="C175" s="1" t="s">
        <v>10</v>
      </c>
      <c r="D175" s="1" t="s">
        <v>28</v>
      </c>
      <c r="E175" s="1" t="s">
        <v>34</v>
      </c>
      <c r="F175" s="1" t="s">
        <v>519</v>
      </c>
      <c r="G175" s="3">
        <v>45482</v>
      </c>
      <c r="H175" s="3">
        <v>45487</v>
      </c>
      <c r="I175" s="6">
        <v>850</v>
      </c>
      <c r="J175" s="1">
        <v>2</v>
      </c>
      <c r="K175" s="4">
        <v>0.08</v>
      </c>
      <c r="L175" s="6">
        <f t="shared" si="4"/>
        <v>68</v>
      </c>
      <c r="M175" s="8">
        <f t="shared" si="5"/>
        <v>1632</v>
      </c>
      <c r="N175" t="str" cm="1">
        <f t="array" ref="N1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6" spans="2:14" x14ac:dyDescent="0.35">
      <c r="B176" s="7">
        <v>2024174</v>
      </c>
      <c r="C176" s="1" t="s">
        <v>8</v>
      </c>
      <c r="D176" s="1" t="s">
        <v>29</v>
      </c>
      <c r="E176" s="1" t="s">
        <v>35</v>
      </c>
      <c r="F176" s="1" t="s">
        <v>520</v>
      </c>
      <c r="G176" s="3">
        <v>45482</v>
      </c>
      <c r="H176" s="3">
        <v>45483</v>
      </c>
      <c r="I176" s="6">
        <v>65000</v>
      </c>
      <c r="J176" s="1">
        <v>1</v>
      </c>
      <c r="K176" s="4">
        <v>0.05</v>
      </c>
      <c r="L176" s="6">
        <f t="shared" si="4"/>
        <v>3250</v>
      </c>
      <c r="M176" s="8">
        <f t="shared" si="5"/>
        <v>61750</v>
      </c>
      <c r="N176" t="str" cm="1">
        <f t="array" ref="N1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7" spans="2:14" x14ac:dyDescent="0.35">
      <c r="B177" s="7">
        <v>2024175</v>
      </c>
      <c r="C177" s="1" t="s">
        <v>9</v>
      </c>
      <c r="D177" s="1" t="s">
        <v>25</v>
      </c>
      <c r="E177" s="1" t="s">
        <v>36</v>
      </c>
      <c r="F177" s="1" t="s">
        <v>521</v>
      </c>
      <c r="G177" s="3">
        <v>45482</v>
      </c>
      <c r="H177" s="3">
        <v>45490</v>
      </c>
      <c r="I177" s="6">
        <v>450</v>
      </c>
      <c r="J177" s="1">
        <v>2</v>
      </c>
      <c r="K177" s="4">
        <v>0.05</v>
      </c>
      <c r="L177" s="6">
        <f t="shared" si="4"/>
        <v>22.5</v>
      </c>
      <c r="M177" s="8">
        <f t="shared" si="5"/>
        <v>877.5</v>
      </c>
      <c r="N177" t="str" cm="1">
        <f t="array" ref="N1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8" spans="2:14" x14ac:dyDescent="0.35">
      <c r="B178" s="7">
        <v>2024176</v>
      </c>
      <c r="C178" s="1" t="s">
        <v>11</v>
      </c>
      <c r="D178" s="1" t="s">
        <v>59</v>
      </c>
      <c r="E178" s="1" t="s">
        <v>37</v>
      </c>
      <c r="F178" s="1" t="s">
        <v>518</v>
      </c>
      <c r="G178" s="3">
        <v>45482</v>
      </c>
      <c r="H178" s="3">
        <v>45484</v>
      </c>
      <c r="I178" s="6">
        <v>1299</v>
      </c>
      <c r="J178" s="1">
        <v>1</v>
      </c>
      <c r="K178" s="4">
        <v>0.05</v>
      </c>
      <c r="L178" s="6">
        <f t="shared" si="4"/>
        <v>64.95</v>
      </c>
      <c r="M178" s="8">
        <f t="shared" si="5"/>
        <v>1234.05</v>
      </c>
      <c r="N178" t="str" cm="1">
        <f t="array" ref="N1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9" spans="2:14" x14ac:dyDescent="0.35">
      <c r="B179" s="7">
        <v>2024177</v>
      </c>
      <c r="C179" s="1" t="s">
        <v>12</v>
      </c>
      <c r="D179" s="1" t="s">
        <v>25</v>
      </c>
      <c r="E179" s="1" t="s">
        <v>39</v>
      </c>
      <c r="F179" s="1" t="s">
        <v>518</v>
      </c>
      <c r="G179" s="3">
        <v>45482</v>
      </c>
      <c r="H179" s="3">
        <v>45485</v>
      </c>
      <c r="I179" s="6">
        <v>1700</v>
      </c>
      <c r="J179" s="1">
        <v>2</v>
      </c>
      <c r="K179" s="4">
        <v>0.05</v>
      </c>
      <c r="L179" s="6">
        <f t="shared" si="4"/>
        <v>85</v>
      </c>
      <c r="M179" s="8">
        <f t="shared" si="5"/>
        <v>3315</v>
      </c>
      <c r="N179" t="str" cm="1">
        <f t="array" ref="N1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0" spans="2:14" x14ac:dyDescent="0.35">
      <c r="B180" s="7">
        <v>2024178</v>
      </c>
      <c r="C180" s="1" t="s">
        <v>13</v>
      </c>
      <c r="D180" s="1" t="s">
        <v>26</v>
      </c>
      <c r="E180" s="1" t="s">
        <v>40</v>
      </c>
      <c r="F180" s="1" t="s">
        <v>519</v>
      </c>
      <c r="G180" s="3">
        <v>45482</v>
      </c>
      <c r="H180" s="3">
        <v>45487</v>
      </c>
      <c r="I180" s="6">
        <v>55000</v>
      </c>
      <c r="J180" s="1">
        <v>3</v>
      </c>
      <c r="K180" s="4">
        <v>0.03</v>
      </c>
      <c r="L180" s="6">
        <f t="shared" si="4"/>
        <v>1650</v>
      </c>
      <c r="M180" s="8">
        <f t="shared" si="5"/>
        <v>163350</v>
      </c>
      <c r="N180" t="str" cm="1">
        <f t="array" ref="N1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1" spans="2:14" x14ac:dyDescent="0.35">
      <c r="B181" s="7">
        <v>2024179</v>
      </c>
      <c r="C181" s="1" t="s">
        <v>14</v>
      </c>
      <c r="D181" s="1" t="s">
        <v>27</v>
      </c>
      <c r="E181" s="1" t="s">
        <v>41</v>
      </c>
      <c r="F181" s="1" t="s">
        <v>521</v>
      </c>
      <c r="G181" s="3">
        <v>45482</v>
      </c>
      <c r="H181" s="3">
        <v>45483</v>
      </c>
      <c r="I181" s="6">
        <v>57999</v>
      </c>
      <c r="J181" s="1">
        <v>2</v>
      </c>
      <c r="K181" s="4">
        <v>0.1</v>
      </c>
      <c r="L181" s="6">
        <f t="shared" si="4"/>
        <v>5799.9000000000005</v>
      </c>
      <c r="M181" s="8">
        <f t="shared" si="5"/>
        <v>110198.1</v>
      </c>
      <c r="N181" t="str" cm="1">
        <f t="array" ref="N1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2" spans="2:14" x14ac:dyDescent="0.35">
      <c r="B182" s="7">
        <v>2024180</v>
      </c>
      <c r="C182" s="1" t="s">
        <v>15</v>
      </c>
      <c r="D182" s="1" t="s">
        <v>28</v>
      </c>
      <c r="E182" s="1" t="s">
        <v>42</v>
      </c>
      <c r="F182" s="1" t="s">
        <v>520</v>
      </c>
      <c r="G182" s="3">
        <v>45482</v>
      </c>
      <c r="H182" s="3">
        <v>45490</v>
      </c>
      <c r="I182" s="6">
        <v>1399</v>
      </c>
      <c r="J182" s="1">
        <v>7</v>
      </c>
      <c r="K182" s="4">
        <v>0.05</v>
      </c>
      <c r="L182" s="6">
        <f t="shared" si="4"/>
        <v>69.95</v>
      </c>
      <c r="M182" s="8">
        <f t="shared" si="5"/>
        <v>9723.0499999999993</v>
      </c>
      <c r="N182" t="str" cm="1">
        <f t="array" ref="N1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3" spans="2:14" x14ac:dyDescent="0.35">
      <c r="B183" s="7">
        <v>2024181</v>
      </c>
      <c r="C183" s="1" t="s">
        <v>16</v>
      </c>
      <c r="D183" s="1" t="s">
        <v>29</v>
      </c>
      <c r="E183" s="1" t="s">
        <v>43</v>
      </c>
      <c r="F183" s="1" t="s">
        <v>518</v>
      </c>
      <c r="G183" s="3">
        <v>45482</v>
      </c>
      <c r="H183" s="3">
        <v>45484</v>
      </c>
      <c r="I183" s="6">
        <v>999</v>
      </c>
      <c r="J183" s="1">
        <v>2</v>
      </c>
      <c r="K183" s="4">
        <v>0.05</v>
      </c>
      <c r="L183" s="6">
        <f t="shared" si="4"/>
        <v>49.95</v>
      </c>
      <c r="M183" s="8">
        <f t="shared" si="5"/>
        <v>1948.05</v>
      </c>
      <c r="N183" t="str" cm="1">
        <f t="array" ref="N1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4" spans="2:14" x14ac:dyDescent="0.35">
      <c r="B184" s="7">
        <v>2024182</v>
      </c>
      <c r="C184" s="1" t="s">
        <v>17</v>
      </c>
      <c r="D184" s="1" t="s">
        <v>25</v>
      </c>
      <c r="E184" s="1" t="s">
        <v>44</v>
      </c>
      <c r="F184" s="1" t="s">
        <v>519</v>
      </c>
      <c r="G184" s="3">
        <v>45482</v>
      </c>
      <c r="H184" s="3">
        <v>45485</v>
      </c>
      <c r="I184" s="6">
        <v>2099</v>
      </c>
      <c r="J184" s="1">
        <v>1</v>
      </c>
      <c r="K184" s="4">
        <v>0.02</v>
      </c>
      <c r="L184" s="6">
        <f t="shared" si="4"/>
        <v>41.980000000000004</v>
      </c>
      <c r="M184" s="8">
        <f t="shared" si="5"/>
        <v>2057.02</v>
      </c>
      <c r="N184" t="str" cm="1">
        <f t="array" ref="N1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5" spans="2:14" x14ac:dyDescent="0.35">
      <c r="B185" s="7">
        <v>2024183</v>
      </c>
      <c r="C185" s="1" t="s">
        <v>18</v>
      </c>
      <c r="D185" s="1" t="s">
        <v>30</v>
      </c>
      <c r="E185" s="1" t="s">
        <v>45</v>
      </c>
      <c r="F185" s="1" t="s">
        <v>520</v>
      </c>
      <c r="G185" s="3">
        <v>45482</v>
      </c>
      <c r="H185" s="3">
        <v>45487</v>
      </c>
      <c r="I185" s="6">
        <v>11000</v>
      </c>
      <c r="J185" s="1">
        <v>1</v>
      </c>
      <c r="K185" s="4">
        <v>0.06</v>
      </c>
      <c r="L185" s="6">
        <f t="shared" si="4"/>
        <v>660</v>
      </c>
      <c r="M185" s="8">
        <f t="shared" si="5"/>
        <v>10340</v>
      </c>
      <c r="N185" t="str" cm="1">
        <f t="array" ref="N1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6" spans="2:14" x14ac:dyDescent="0.35">
      <c r="B186" s="7">
        <v>2024184</v>
      </c>
      <c r="C186" s="1" t="s">
        <v>19</v>
      </c>
      <c r="D186" s="1" t="s">
        <v>27</v>
      </c>
      <c r="E186" s="1" t="s">
        <v>46</v>
      </c>
      <c r="F186" s="1" t="s">
        <v>521</v>
      </c>
      <c r="G186" s="3">
        <v>45482</v>
      </c>
      <c r="H186" s="3">
        <v>45483</v>
      </c>
      <c r="I186" s="6">
        <v>800</v>
      </c>
      <c r="J186" s="1">
        <v>1</v>
      </c>
      <c r="K186" s="4">
        <v>0.15</v>
      </c>
      <c r="L186" s="6">
        <f t="shared" si="4"/>
        <v>120</v>
      </c>
      <c r="M186" s="8">
        <f t="shared" si="5"/>
        <v>680</v>
      </c>
      <c r="N186" t="str" cm="1">
        <f t="array" ref="N1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7" spans="2:14" x14ac:dyDescent="0.35">
      <c r="B187" s="7">
        <v>2024185</v>
      </c>
      <c r="C187" s="1" t="s">
        <v>20</v>
      </c>
      <c r="D187" s="1" t="s">
        <v>28</v>
      </c>
      <c r="E187" s="1" t="s">
        <v>47</v>
      </c>
      <c r="F187" s="1" t="s">
        <v>518</v>
      </c>
      <c r="G187" s="3">
        <v>45482</v>
      </c>
      <c r="H187" s="3">
        <v>45490</v>
      </c>
      <c r="I187" s="6">
        <v>5500</v>
      </c>
      <c r="J187" s="1">
        <v>2</v>
      </c>
      <c r="K187" s="4">
        <v>0.02</v>
      </c>
      <c r="L187" s="6">
        <f t="shared" si="4"/>
        <v>110</v>
      </c>
      <c r="M187" s="8">
        <f t="shared" si="5"/>
        <v>10890</v>
      </c>
      <c r="N187" t="str" cm="1">
        <f t="array" ref="N1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8" spans="2:14" x14ac:dyDescent="0.35">
      <c r="B188" s="7">
        <v>2024186</v>
      </c>
      <c r="C188" s="1" t="s">
        <v>21</v>
      </c>
      <c r="D188" s="1" t="s">
        <v>29</v>
      </c>
      <c r="E188" s="1" t="s">
        <v>48</v>
      </c>
      <c r="F188" s="1" t="s">
        <v>518</v>
      </c>
      <c r="G188" s="3">
        <v>45482</v>
      </c>
      <c r="H188" s="3">
        <v>45484</v>
      </c>
      <c r="I188" s="6">
        <v>1350</v>
      </c>
      <c r="J188" s="1">
        <v>1</v>
      </c>
      <c r="K188" s="4">
        <v>0.02</v>
      </c>
      <c r="L188" s="6">
        <f t="shared" si="4"/>
        <v>27</v>
      </c>
      <c r="M188" s="8">
        <f t="shared" si="5"/>
        <v>1323</v>
      </c>
      <c r="N188" t="str" cm="1">
        <f t="array" ref="N1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9" spans="2:14" x14ac:dyDescent="0.35">
      <c r="B189" s="7">
        <v>2024187</v>
      </c>
      <c r="C189" s="1" t="s">
        <v>22</v>
      </c>
      <c r="D189" s="1" t="s">
        <v>25</v>
      </c>
      <c r="E189" s="1" t="s">
        <v>49</v>
      </c>
      <c r="F189" s="1" t="s">
        <v>519</v>
      </c>
      <c r="G189" s="3">
        <v>45482</v>
      </c>
      <c r="H189" s="3">
        <v>45485</v>
      </c>
      <c r="I189" s="6">
        <v>4500</v>
      </c>
      <c r="J189" s="1">
        <v>2</v>
      </c>
      <c r="K189" s="4">
        <v>0.02</v>
      </c>
      <c r="L189" s="6">
        <f t="shared" si="4"/>
        <v>90</v>
      </c>
      <c r="M189" s="8">
        <f t="shared" si="5"/>
        <v>8910</v>
      </c>
      <c r="N189" t="str" cm="1">
        <f t="array" ref="N1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0" spans="2:14" x14ac:dyDescent="0.35">
      <c r="B190" s="7">
        <v>2024188</v>
      </c>
      <c r="C190" s="1" t="s">
        <v>23</v>
      </c>
      <c r="D190" s="1" t="s">
        <v>26</v>
      </c>
      <c r="E190" s="1" t="s">
        <v>50</v>
      </c>
      <c r="F190" s="1" t="s">
        <v>521</v>
      </c>
      <c r="G190" s="3">
        <v>45482</v>
      </c>
      <c r="H190" s="3">
        <v>45487</v>
      </c>
      <c r="I190" s="6">
        <v>2350</v>
      </c>
      <c r="J190" s="1">
        <v>7</v>
      </c>
      <c r="K190" s="4">
        <v>0.02</v>
      </c>
      <c r="L190" s="6">
        <f t="shared" si="4"/>
        <v>47</v>
      </c>
      <c r="M190" s="8">
        <f t="shared" si="5"/>
        <v>16403</v>
      </c>
      <c r="N190" t="str" cm="1">
        <f t="array" ref="N1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1" spans="2:14" x14ac:dyDescent="0.35">
      <c r="B191" s="7">
        <v>2024189</v>
      </c>
      <c r="C191" s="1" t="s">
        <v>24</v>
      </c>
      <c r="D191" s="1" t="s">
        <v>27</v>
      </c>
      <c r="E191" s="1" t="s">
        <v>51</v>
      </c>
      <c r="F191" s="1" t="s">
        <v>520</v>
      </c>
      <c r="G191" s="3">
        <v>45482</v>
      </c>
      <c r="H191" s="3">
        <v>45483</v>
      </c>
      <c r="I191" s="6">
        <v>90</v>
      </c>
      <c r="J191" s="1">
        <v>2</v>
      </c>
      <c r="K191" s="4">
        <v>0.02</v>
      </c>
      <c r="L191" s="6">
        <f t="shared" si="4"/>
        <v>1.8</v>
      </c>
      <c r="M191" s="8">
        <f t="shared" si="5"/>
        <v>178.2</v>
      </c>
      <c r="N191" t="str" cm="1">
        <f t="array" ref="N1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2" spans="2:14" x14ac:dyDescent="0.35">
      <c r="B192" s="7">
        <v>2024190</v>
      </c>
      <c r="C192" s="1" t="s">
        <v>4</v>
      </c>
      <c r="D192" s="1" t="s">
        <v>28</v>
      </c>
      <c r="E192" s="1" t="s">
        <v>506</v>
      </c>
      <c r="F192" s="1" t="s">
        <v>518</v>
      </c>
      <c r="G192" s="3">
        <v>45482</v>
      </c>
      <c r="H192" s="3">
        <v>45490</v>
      </c>
      <c r="I192" s="6">
        <v>280</v>
      </c>
      <c r="J192" s="1">
        <v>2</v>
      </c>
      <c r="K192" s="4">
        <v>0.02</v>
      </c>
      <c r="L192" s="6">
        <f t="shared" si="4"/>
        <v>5.6000000000000005</v>
      </c>
      <c r="M192" s="8">
        <f t="shared" si="5"/>
        <v>554.4</v>
      </c>
      <c r="N192" t="str" cm="1">
        <f t="array" ref="N1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3" spans="2:14" x14ac:dyDescent="0.35">
      <c r="B193" s="7">
        <v>2024191</v>
      </c>
      <c r="C193" s="1" t="s">
        <v>5</v>
      </c>
      <c r="D193" s="1" t="s">
        <v>29</v>
      </c>
      <c r="E193" s="1" t="s">
        <v>507</v>
      </c>
      <c r="F193" s="1" t="s">
        <v>519</v>
      </c>
      <c r="G193" s="3">
        <v>45482</v>
      </c>
      <c r="H193" s="3">
        <v>45484</v>
      </c>
      <c r="I193" s="6">
        <v>70</v>
      </c>
      <c r="J193" s="1">
        <v>1</v>
      </c>
      <c r="K193" s="4">
        <v>0.02</v>
      </c>
      <c r="L193" s="6">
        <f t="shared" si="4"/>
        <v>1.4000000000000001</v>
      </c>
      <c r="M193" s="8">
        <f t="shared" si="5"/>
        <v>68.599999999999994</v>
      </c>
      <c r="N193" t="str" cm="1">
        <f t="array" ref="N1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4" spans="2:14" x14ac:dyDescent="0.35">
      <c r="B194" s="7">
        <v>2024192</v>
      </c>
      <c r="C194" s="1" t="s">
        <v>6</v>
      </c>
      <c r="D194" s="1" t="s">
        <v>25</v>
      </c>
      <c r="E194" s="1" t="s">
        <v>508</v>
      </c>
      <c r="F194" s="1" t="s">
        <v>520</v>
      </c>
      <c r="G194" s="3">
        <v>45482</v>
      </c>
      <c r="H194" s="3">
        <v>45485</v>
      </c>
      <c r="I194" s="6">
        <v>230</v>
      </c>
      <c r="J194" s="1">
        <v>2</v>
      </c>
      <c r="K194" s="4">
        <v>0.02</v>
      </c>
      <c r="L194" s="6">
        <f t="shared" si="4"/>
        <v>4.6000000000000005</v>
      </c>
      <c r="M194" s="8">
        <f t="shared" si="5"/>
        <v>455.4</v>
      </c>
      <c r="N194" t="str" cm="1">
        <f t="array" ref="N1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5" spans="2:14" x14ac:dyDescent="0.35">
      <c r="B195" s="7">
        <v>2024193</v>
      </c>
      <c r="C195" s="1" t="s">
        <v>7</v>
      </c>
      <c r="D195" s="1" t="s">
        <v>26</v>
      </c>
      <c r="E195" s="1" t="s">
        <v>31</v>
      </c>
      <c r="F195" s="1" t="s">
        <v>521</v>
      </c>
      <c r="G195" s="3">
        <v>45482</v>
      </c>
      <c r="H195" s="3">
        <v>45487</v>
      </c>
      <c r="I195" s="6">
        <v>7999</v>
      </c>
      <c r="J195" s="1">
        <v>4</v>
      </c>
      <c r="K195" s="4">
        <v>7.0000000000000007E-2</v>
      </c>
      <c r="L195" s="6">
        <f t="shared" si="4"/>
        <v>559.93000000000006</v>
      </c>
      <c r="M195" s="8">
        <f t="shared" si="5"/>
        <v>31436.07</v>
      </c>
      <c r="N195" t="str" cm="1">
        <f t="array" ref="N1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6" spans="2:14" x14ac:dyDescent="0.35">
      <c r="B196" s="7">
        <v>2024194</v>
      </c>
      <c r="C196" s="1" t="s">
        <v>10</v>
      </c>
      <c r="D196" s="1" t="s">
        <v>27</v>
      </c>
      <c r="E196" s="1" t="s">
        <v>32</v>
      </c>
      <c r="F196" s="1" t="s">
        <v>518</v>
      </c>
      <c r="G196" s="3">
        <v>45482</v>
      </c>
      <c r="H196" s="3">
        <v>45483</v>
      </c>
      <c r="I196" s="6">
        <v>850</v>
      </c>
      <c r="J196" s="1">
        <v>3</v>
      </c>
      <c r="K196" s="4">
        <v>0.03</v>
      </c>
      <c r="L196" s="6">
        <f t="shared" ref="L196:L259" si="6">I196*K196</f>
        <v>25.5</v>
      </c>
      <c r="M196" s="8">
        <f t="shared" ref="M196:M259" si="7">I196*J196-L196</f>
        <v>2524.5</v>
      </c>
      <c r="N196" t="str" cm="1">
        <f t="array" ref="N1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7" spans="2:14" x14ac:dyDescent="0.35">
      <c r="B197" s="7">
        <v>2024195</v>
      </c>
      <c r="C197" s="1" t="s">
        <v>8</v>
      </c>
      <c r="D197" s="1" t="s">
        <v>28</v>
      </c>
      <c r="E197" s="1" t="s">
        <v>38</v>
      </c>
      <c r="F197" s="1" t="s">
        <v>518</v>
      </c>
      <c r="G197" s="3">
        <v>45482</v>
      </c>
      <c r="H197" s="3">
        <v>45490</v>
      </c>
      <c r="I197" s="6">
        <v>65000</v>
      </c>
      <c r="J197" s="1">
        <v>2</v>
      </c>
      <c r="K197" s="4">
        <v>0.08</v>
      </c>
      <c r="L197" s="6">
        <f t="shared" si="6"/>
        <v>5200</v>
      </c>
      <c r="M197" s="8">
        <f t="shared" si="7"/>
        <v>124800</v>
      </c>
      <c r="N197" t="str" cm="1">
        <f t="array" ref="N1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8" spans="2:14" x14ac:dyDescent="0.35">
      <c r="B198" s="7">
        <v>2024196</v>
      </c>
      <c r="C198" s="1" t="s">
        <v>9</v>
      </c>
      <c r="D198" s="1" t="s">
        <v>29</v>
      </c>
      <c r="E198" s="1" t="s">
        <v>33</v>
      </c>
      <c r="F198" s="1" t="s">
        <v>519</v>
      </c>
      <c r="G198" s="3">
        <v>45482</v>
      </c>
      <c r="H198" s="3">
        <v>45484</v>
      </c>
      <c r="I198" s="6">
        <v>450</v>
      </c>
      <c r="J198" s="1">
        <v>1</v>
      </c>
      <c r="K198" s="4">
        <v>0.05</v>
      </c>
      <c r="L198" s="6">
        <f t="shared" si="6"/>
        <v>22.5</v>
      </c>
      <c r="M198" s="8">
        <f t="shared" si="7"/>
        <v>427.5</v>
      </c>
      <c r="N198" t="str" cm="1">
        <f t="array" ref="N1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9" spans="2:14" x14ac:dyDescent="0.35">
      <c r="B199" s="7">
        <v>2024197</v>
      </c>
      <c r="C199" s="1" t="s">
        <v>11</v>
      </c>
      <c r="D199" s="1" t="s">
        <v>25</v>
      </c>
      <c r="E199" s="1" t="s">
        <v>34</v>
      </c>
      <c r="F199" s="1" t="s">
        <v>521</v>
      </c>
      <c r="G199" s="3">
        <v>45482</v>
      </c>
      <c r="H199" s="3">
        <v>45485</v>
      </c>
      <c r="I199" s="6">
        <v>1299</v>
      </c>
      <c r="J199" s="1">
        <v>1</v>
      </c>
      <c r="K199" s="4">
        <v>0.05</v>
      </c>
      <c r="L199" s="6">
        <f t="shared" si="6"/>
        <v>64.95</v>
      </c>
      <c r="M199" s="8">
        <f t="shared" si="7"/>
        <v>1234.05</v>
      </c>
      <c r="N199" t="str" cm="1">
        <f t="array" ref="N1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0" spans="2:14" x14ac:dyDescent="0.35">
      <c r="B200" s="7">
        <v>2024198</v>
      </c>
      <c r="C200" s="1" t="s">
        <v>12</v>
      </c>
      <c r="D200" s="1" t="s">
        <v>60</v>
      </c>
      <c r="E200" s="1" t="s">
        <v>35</v>
      </c>
      <c r="F200" s="1" t="s">
        <v>520</v>
      </c>
      <c r="G200" s="3">
        <v>45482</v>
      </c>
      <c r="H200" s="3">
        <v>45487</v>
      </c>
      <c r="I200" s="6">
        <v>1700</v>
      </c>
      <c r="J200" s="1">
        <v>2</v>
      </c>
      <c r="K200" s="4">
        <v>0.05</v>
      </c>
      <c r="L200" s="6">
        <f t="shared" si="6"/>
        <v>85</v>
      </c>
      <c r="M200" s="8">
        <f t="shared" si="7"/>
        <v>3315</v>
      </c>
      <c r="N200" t="str" cm="1">
        <f t="array" ref="N2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1" spans="2:14" x14ac:dyDescent="0.35">
      <c r="B201" s="7">
        <v>2024199</v>
      </c>
      <c r="C201" s="1" t="s">
        <v>13</v>
      </c>
      <c r="D201" s="1" t="s">
        <v>25</v>
      </c>
      <c r="E201" s="1" t="s">
        <v>36</v>
      </c>
      <c r="F201" s="1" t="s">
        <v>518</v>
      </c>
      <c r="G201" s="3">
        <v>45482</v>
      </c>
      <c r="H201" s="3">
        <v>45483</v>
      </c>
      <c r="I201" s="6">
        <v>55000</v>
      </c>
      <c r="J201" s="1">
        <v>1</v>
      </c>
      <c r="K201" s="4">
        <v>0.05</v>
      </c>
      <c r="L201" s="6">
        <f t="shared" si="6"/>
        <v>2750</v>
      </c>
      <c r="M201" s="8">
        <f t="shared" si="7"/>
        <v>52250</v>
      </c>
      <c r="N201" t="str" cm="1">
        <f t="array" ref="N2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2" spans="2:14" x14ac:dyDescent="0.35">
      <c r="B202" s="7">
        <v>2024200</v>
      </c>
      <c r="C202" s="1" t="s">
        <v>14</v>
      </c>
      <c r="D202" s="1" t="s">
        <v>26</v>
      </c>
      <c r="E202" s="1" t="s">
        <v>37</v>
      </c>
      <c r="F202" s="1" t="s">
        <v>519</v>
      </c>
      <c r="G202" s="3">
        <v>45482</v>
      </c>
      <c r="H202" s="3">
        <v>45490</v>
      </c>
      <c r="I202" s="6">
        <v>57999</v>
      </c>
      <c r="J202" s="1">
        <v>3</v>
      </c>
      <c r="K202" s="4">
        <v>0.03</v>
      </c>
      <c r="L202" s="6">
        <f t="shared" si="6"/>
        <v>1739.97</v>
      </c>
      <c r="M202" s="8">
        <f t="shared" si="7"/>
        <v>172257.03</v>
      </c>
      <c r="N202" t="str" cm="1">
        <f t="array" ref="N2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3" spans="2:14" x14ac:dyDescent="0.35">
      <c r="B203" s="7">
        <v>2024201</v>
      </c>
      <c r="C203" s="1" t="s">
        <v>15</v>
      </c>
      <c r="D203" s="1" t="s">
        <v>27</v>
      </c>
      <c r="E203" s="1" t="s">
        <v>39</v>
      </c>
      <c r="F203" s="1" t="s">
        <v>520</v>
      </c>
      <c r="G203" s="3">
        <v>45482</v>
      </c>
      <c r="H203" s="3">
        <v>45484</v>
      </c>
      <c r="I203" s="6">
        <v>1399</v>
      </c>
      <c r="J203" s="1">
        <v>2</v>
      </c>
      <c r="K203" s="4">
        <v>0.1</v>
      </c>
      <c r="L203" s="6">
        <f t="shared" si="6"/>
        <v>139.9</v>
      </c>
      <c r="M203" s="8">
        <f t="shared" si="7"/>
        <v>2658.1</v>
      </c>
      <c r="N203" t="str" cm="1">
        <f t="array" ref="N2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4" spans="2:14" x14ac:dyDescent="0.35">
      <c r="B204" s="7">
        <v>2024202</v>
      </c>
      <c r="C204" s="1" t="s">
        <v>16</v>
      </c>
      <c r="D204" s="1" t="s">
        <v>28</v>
      </c>
      <c r="E204" s="1" t="s">
        <v>40</v>
      </c>
      <c r="F204" s="1" t="s">
        <v>521</v>
      </c>
      <c r="G204" s="3">
        <v>45482</v>
      </c>
      <c r="H204" s="3">
        <v>45485</v>
      </c>
      <c r="I204" s="6">
        <v>999</v>
      </c>
      <c r="J204" s="1">
        <v>1</v>
      </c>
      <c r="K204" s="4">
        <v>0.05</v>
      </c>
      <c r="L204" s="6">
        <f t="shared" si="6"/>
        <v>49.95</v>
      </c>
      <c r="M204" s="8">
        <f t="shared" si="7"/>
        <v>949.05</v>
      </c>
      <c r="N204" t="str" cm="1">
        <f t="array" ref="N2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5" spans="2:14" x14ac:dyDescent="0.35">
      <c r="B205" s="7">
        <v>2024203</v>
      </c>
      <c r="C205" s="1" t="s">
        <v>17</v>
      </c>
      <c r="D205" s="1" t="s">
        <v>29</v>
      </c>
      <c r="E205" s="1" t="s">
        <v>41</v>
      </c>
      <c r="F205" s="1" t="s">
        <v>518</v>
      </c>
      <c r="G205" s="3">
        <v>45482</v>
      </c>
      <c r="H205" s="3">
        <v>45487</v>
      </c>
      <c r="I205" s="6">
        <v>2099</v>
      </c>
      <c r="J205" s="1">
        <v>2</v>
      </c>
      <c r="K205" s="4">
        <v>0.05</v>
      </c>
      <c r="L205" s="6">
        <f t="shared" si="6"/>
        <v>104.95</v>
      </c>
      <c r="M205" s="8">
        <f t="shared" si="7"/>
        <v>4093.05</v>
      </c>
      <c r="N205" t="str" cm="1">
        <f t="array" ref="N2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6" spans="2:14" x14ac:dyDescent="0.35">
      <c r="B206" s="7">
        <v>2024204</v>
      </c>
      <c r="C206" s="1" t="s">
        <v>18</v>
      </c>
      <c r="D206" s="1" t="s">
        <v>25</v>
      </c>
      <c r="E206" s="1" t="s">
        <v>42</v>
      </c>
      <c r="F206" s="1" t="s">
        <v>518</v>
      </c>
      <c r="G206" s="3">
        <v>45482</v>
      </c>
      <c r="H206" s="3">
        <v>45483</v>
      </c>
      <c r="I206" s="6">
        <v>11000</v>
      </c>
      <c r="J206" s="1">
        <v>1</v>
      </c>
      <c r="K206" s="4">
        <v>0.02</v>
      </c>
      <c r="L206" s="6">
        <f t="shared" si="6"/>
        <v>220</v>
      </c>
      <c r="M206" s="8">
        <f t="shared" si="7"/>
        <v>10780</v>
      </c>
      <c r="N206" t="str" cm="1">
        <f t="array" ref="N2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7" spans="2:14" x14ac:dyDescent="0.35">
      <c r="B207" s="7">
        <v>2024205</v>
      </c>
      <c r="C207" s="1" t="s">
        <v>19</v>
      </c>
      <c r="D207" s="1" t="s">
        <v>30</v>
      </c>
      <c r="E207" s="1" t="s">
        <v>43</v>
      </c>
      <c r="F207" s="1" t="s">
        <v>519</v>
      </c>
      <c r="G207" s="3">
        <v>45482</v>
      </c>
      <c r="H207" s="3">
        <v>45490</v>
      </c>
      <c r="I207" s="6">
        <v>800</v>
      </c>
      <c r="J207" s="1">
        <v>2</v>
      </c>
      <c r="K207" s="4">
        <v>0.06</v>
      </c>
      <c r="L207" s="6">
        <f t="shared" si="6"/>
        <v>48</v>
      </c>
      <c r="M207" s="8">
        <f t="shared" si="7"/>
        <v>1552</v>
      </c>
      <c r="N207" t="str" cm="1">
        <f t="array" ref="N2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8" spans="2:14" x14ac:dyDescent="0.35">
      <c r="B208" s="7">
        <v>2024206</v>
      </c>
      <c r="C208" s="1" t="s">
        <v>20</v>
      </c>
      <c r="D208" s="1" t="s">
        <v>27</v>
      </c>
      <c r="E208" s="1" t="s">
        <v>44</v>
      </c>
      <c r="F208" s="1" t="s">
        <v>521</v>
      </c>
      <c r="G208" s="3">
        <v>45482</v>
      </c>
      <c r="H208" s="3">
        <v>45484</v>
      </c>
      <c r="I208" s="6">
        <v>5500</v>
      </c>
      <c r="J208" s="1">
        <v>3</v>
      </c>
      <c r="K208" s="4">
        <v>0.15</v>
      </c>
      <c r="L208" s="6">
        <f t="shared" si="6"/>
        <v>825</v>
      </c>
      <c r="M208" s="8">
        <f t="shared" si="7"/>
        <v>15675</v>
      </c>
      <c r="N208" t="str" cm="1">
        <f t="array" ref="N2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9" spans="2:14" x14ac:dyDescent="0.35">
      <c r="B209" s="7">
        <v>2024207</v>
      </c>
      <c r="C209" s="1" t="s">
        <v>21</v>
      </c>
      <c r="D209" s="1" t="s">
        <v>28</v>
      </c>
      <c r="E209" s="1" t="s">
        <v>45</v>
      </c>
      <c r="F209" s="1" t="s">
        <v>520</v>
      </c>
      <c r="G209" s="3">
        <v>45482</v>
      </c>
      <c r="H209" s="3">
        <v>45485</v>
      </c>
      <c r="I209" s="6">
        <v>1350</v>
      </c>
      <c r="J209" s="1">
        <v>2</v>
      </c>
      <c r="K209" s="4">
        <v>0.02</v>
      </c>
      <c r="L209" s="6">
        <f t="shared" si="6"/>
        <v>27</v>
      </c>
      <c r="M209" s="8">
        <f t="shared" si="7"/>
        <v>2673</v>
      </c>
      <c r="N209" t="str" cm="1">
        <f t="array" ref="N2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0" spans="2:14" x14ac:dyDescent="0.35">
      <c r="B210" s="7">
        <v>2024208</v>
      </c>
      <c r="C210" s="1" t="s">
        <v>22</v>
      </c>
      <c r="D210" s="1" t="s">
        <v>29</v>
      </c>
      <c r="E210" s="1" t="s">
        <v>46</v>
      </c>
      <c r="F210" s="1" t="s">
        <v>518</v>
      </c>
      <c r="G210" s="3">
        <v>45482</v>
      </c>
      <c r="H210" s="3">
        <v>45487</v>
      </c>
      <c r="I210" s="6">
        <v>4500</v>
      </c>
      <c r="J210" s="1">
        <v>7</v>
      </c>
      <c r="K210" s="4">
        <v>0.02</v>
      </c>
      <c r="L210" s="6">
        <f t="shared" si="6"/>
        <v>90</v>
      </c>
      <c r="M210" s="8">
        <f t="shared" si="7"/>
        <v>31410</v>
      </c>
      <c r="N210" t="str" cm="1">
        <f t="array" ref="N2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1" spans="2:14" x14ac:dyDescent="0.35">
      <c r="B211" s="7">
        <v>2024209</v>
      </c>
      <c r="C211" s="1" t="s">
        <v>23</v>
      </c>
      <c r="D211" s="1" t="s">
        <v>25</v>
      </c>
      <c r="E211" s="1" t="s">
        <v>47</v>
      </c>
      <c r="F211" s="1" t="s">
        <v>519</v>
      </c>
      <c r="G211" s="3">
        <v>45482</v>
      </c>
      <c r="H211" s="3">
        <v>45483</v>
      </c>
      <c r="I211" s="6">
        <v>2350</v>
      </c>
      <c r="J211" s="1">
        <v>2</v>
      </c>
      <c r="K211" s="4">
        <v>0.02</v>
      </c>
      <c r="L211" s="6">
        <f t="shared" si="6"/>
        <v>47</v>
      </c>
      <c r="M211" s="8">
        <f t="shared" si="7"/>
        <v>4653</v>
      </c>
      <c r="N211" t="str" cm="1">
        <f t="array" ref="N2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2" spans="2:14" x14ac:dyDescent="0.35">
      <c r="B212" s="7">
        <v>2024210</v>
      </c>
      <c r="C212" s="1" t="s">
        <v>24</v>
      </c>
      <c r="D212" s="1" t="s">
        <v>26</v>
      </c>
      <c r="E212" s="1" t="s">
        <v>48</v>
      </c>
      <c r="F212" s="1" t="s">
        <v>520</v>
      </c>
      <c r="G212" s="3">
        <v>45482</v>
      </c>
      <c r="H212" s="3">
        <v>45490</v>
      </c>
      <c r="I212" s="6">
        <v>90</v>
      </c>
      <c r="J212" s="1">
        <v>1</v>
      </c>
      <c r="K212" s="4">
        <v>0.02</v>
      </c>
      <c r="L212" s="6">
        <f t="shared" si="6"/>
        <v>1.8</v>
      </c>
      <c r="M212" s="8">
        <f t="shared" si="7"/>
        <v>88.2</v>
      </c>
      <c r="N212" t="str" cm="1">
        <f t="array" ref="N2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3" spans="2:14" x14ac:dyDescent="0.35">
      <c r="B213" s="7">
        <v>2024211</v>
      </c>
      <c r="C213" s="1" t="s">
        <v>4</v>
      </c>
      <c r="D213" s="1" t="s">
        <v>27</v>
      </c>
      <c r="E213" s="1" t="s">
        <v>49</v>
      </c>
      <c r="F213" s="1" t="s">
        <v>521</v>
      </c>
      <c r="G213" s="3">
        <v>45482</v>
      </c>
      <c r="H213" s="3">
        <v>45484</v>
      </c>
      <c r="I213" s="6">
        <v>280</v>
      </c>
      <c r="J213" s="1">
        <v>1</v>
      </c>
      <c r="K213" s="4">
        <v>0.02</v>
      </c>
      <c r="L213" s="6">
        <f t="shared" si="6"/>
        <v>5.6000000000000005</v>
      </c>
      <c r="M213" s="8">
        <f t="shared" si="7"/>
        <v>274.39999999999998</v>
      </c>
      <c r="N213" t="str" cm="1">
        <f t="array" ref="N2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4" spans="2:14" x14ac:dyDescent="0.35">
      <c r="B214" s="7">
        <v>2024212</v>
      </c>
      <c r="C214" s="1" t="s">
        <v>5</v>
      </c>
      <c r="D214" s="1" t="s">
        <v>28</v>
      </c>
      <c r="E214" s="1" t="s">
        <v>50</v>
      </c>
      <c r="F214" s="1" t="s">
        <v>518</v>
      </c>
      <c r="G214" s="3">
        <v>45482</v>
      </c>
      <c r="H214" s="3">
        <v>45485</v>
      </c>
      <c r="I214" s="6">
        <v>70</v>
      </c>
      <c r="J214" s="1">
        <v>1</v>
      </c>
      <c r="K214" s="4">
        <v>0.02</v>
      </c>
      <c r="L214" s="6">
        <f t="shared" si="6"/>
        <v>1.4000000000000001</v>
      </c>
      <c r="M214" s="8">
        <f t="shared" si="7"/>
        <v>68.599999999999994</v>
      </c>
      <c r="N214" t="str" cm="1">
        <f t="array" ref="N2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5" spans="2:14" x14ac:dyDescent="0.35">
      <c r="B215" s="7">
        <v>2024213</v>
      </c>
      <c r="C215" s="1" t="s">
        <v>6</v>
      </c>
      <c r="D215" s="1" t="s">
        <v>29</v>
      </c>
      <c r="E215" s="1" t="s">
        <v>51</v>
      </c>
      <c r="F215" s="1" t="s">
        <v>518</v>
      </c>
      <c r="G215" s="3">
        <v>45482</v>
      </c>
      <c r="H215" s="3">
        <v>45487</v>
      </c>
      <c r="I215" s="6">
        <v>230</v>
      </c>
      <c r="J215" s="1">
        <v>2</v>
      </c>
      <c r="K215" s="4">
        <v>0.02</v>
      </c>
      <c r="L215" s="6">
        <f t="shared" si="6"/>
        <v>4.6000000000000005</v>
      </c>
      <c r="M215" s="8">
        <f t="shared" si="7"/>
        <v>455.4</v>
      </c>
      <c r="N215" t="str" cm="1">
        <f t="array" ref="N2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6" spans="2:14" x14ac:dyDescent="0.35">
      <c r="B216" s="7">
        <v>2024214</v>
      </c>
      <c r="C216" s="1" t="s">
        <v>7</v>
      </c>
      <c r="D216" s="1" t="s">
        <v>25</v>
      </c>
      <c r="E216" s="1" t="s">
        <v>506</v>
      </c>
      <c r="F216" s="1" t="s">
        <v>519</v>
      </c>
      <c r="G216" s="3">
        <v>45482</v>
      </c>
      <c r="H216" s="3">
        <v>45483</v>
      </c>
      <c r="I216" s="6">
        <v>7999</v>
      </c>
      <c r="J216" s="1">
        <v>1</v>
      </c>
      <c r="K216" s="4">
        <v>0.02</v>
      </c>
      <c r="L216" s="6">
        <f t="shared" si="6"/>
        <v>159.97999999999999</v>
      </c>
      <c r="M216" s="8">
        <f t="shared" si="7"/>
        <v>7839.02</v>
      </c>
      <c r="N216" t="str" cm="1">
        <f t="array" ref="N2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7" spans="2:14" x14ac:dyDescent="0.35">
      <c r="B217" s="7">
        <v>2024215</v>
      </c>
      <c r="C217" s="1" t="s">
        <v>10</v>
      </c>
      <c r="D217" s="1" t="s">
        <v>26</v>
      </c>
      <c r="E217" s="1" t="s">
        <v>507</v>
      </c>
      <c r="F217" s="1" t="s">
        <v>521</v>
      </c>
      <c r="G217" s="3">
        <v>45482</v>
      </c>
      <c r="H217" s="3">
        <v>45490</v>
      </c>
      <c r="I217" s="6">
        <v>850</v>
      </c>
      <c r="J217" s="1">
        <v>2</v>
      </c>
      <c r="K217" s="4">
        <v>7.0000000000000007E-2</v>
      </c>
      <c r="L217" s="6">
        <f t="shared" si="6"/>
        <v>59.500000000000007</v>
      </c>
      <c r="M217" s="8">
        <f t="shared" si="7"/>
        <v>1640.5</v>
      </c>
      <c r="N217" t="str" cm="1">
        <f t="array" ref="N2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8" spans="2:14" x14ac:dyDescent="0.35">
      <c r="B218" s="7">
        <v>2024216</v>
      </c>
      <c r="C218" s="1" t="s">
        <v>8</v>
      </c>
      <c r="D218" s="1" t="s">
        <v>27</v>
      </c>
      <c r="E218" s="1" t="s">
        <v>508</v>
      </c>
      <c r="F218" s="1" t="s">
        <v>520</v>
      </c>
      <c r="G218" s="3">
        <v>45482</v>
      </c>
      <c r="H218" s="3">
        <v>45484</v>
      </c>
      <c r="I218" s="6">
        <v>65000</v>
      </c>
      <c r="J218" s="1">
        <v>7</v>
      </c>
      <c r="K218" s="4">
        <v>0.03</v>
      </c>
      <c r="L218" s="6">
        <f t="shared" si="6"/>
        <v>1950</v>
      </c>
      <c r="M218" s="8">
        <f t="shared" si="7"/>
        <v>453050</v>
      </c>
      <c r="N218" t="str" cm="1">
        <f t="array" ref="N2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9" spans="2:14" x14ac:dyDescent="0.35">
      <c r="B219" s="7">
        <v>2024217</v>
      </c>
      <c r="C219" s="1" t="s">
        <v>9</v>
      </c>
      <c r="D219" s="1" t="s">
        <v>28</v>
      </c>
      <c r="E219" s="1" t="s">
        <v>31</v>
      </c>
      <c r="F219" s="1" t="s">
        <v>518</v>
      </c>
      <c r="G219" s="3">
        <v>45482</v>
      </c>
      <c r="H219" s="3">
        <v>45485</v>
      </c>
      <c r="I219" s="6">
        <v>450</v>
      </c>
      <c r="J219" s="1">
        <v>2</v>
      </c>
      <c r="K219" s="4">
        <v>0.08</v>
      </c>
      <c r="L219" s="6">
        <f t="shared" si="6"/>
        <v>36</v>
      </c>
      <c r="M219" s="8">
        <f t="shared" si="7"/>
        <v>864</v>
      </c>
      <c r="N219" t="str" cm="1">
        <f t="array" ref="N2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0" spans="2:14" x14ac:dyDescent="0.35">
      <c r="B220" s="7">
        <v>2024218</v>
      </c>
      <c r="C220" s="1" t="s">
        <v>11</v>
      </c>
      <c r="D220" s="1" t="s">
        <v>29</v>
      </c>
      <c r="E220" s="1" t="s">
        <v>32</v>
      </c>
      <c r="F220" s="1" t="s">
        <v>519</v>
      </c>
      <c r="G220" s="3">
        <v>45482</v>
      </c>
      <c r="H220" s="3">
        <v>45487</v>
      </c>
      <c r="I220" s="6">
        <v>1299</v>
      </c>
      <c r="J220" s="1">
        <v>2</v>
      </c>
      <c r="K220" s="4">
        <v>0.05</v>
      </c>
      <c r="L220" s="6">
        <f t="shared" si="6"/>
        <v>64.95</v>
      </c>
      <c r="M220" s="8">
        <f t="shared" si="7"/>
        <v>2533.0500000000002</v>
      </c>
      <c r="N220" t="str" cm="1">
        <f t="array" ref="N2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1" spans="2:14" x14ac:dyDescent="0.35">
      <c r="B221" s="7">
        <v>2024219</v>
      </c>
      <c r="C221" s="1" t="s">
        <v>12</v>
      </c>
      <c r="D221" s="1" t="s">
        <v>25</v>
      </c>
      <c r="E221" s="1" t="s">
        <v>38</v>
      </c>
      <c r="F221" s="1" t="s">
        <v>520</v>
      </c>
      <c r="G221" s="3">
        <v>45482</v>
      </c>
      <c r="H221" s="3">
        <v>45483</v>
      </c>
      <c r="I221" s="6">
        <v>1700</v>
      </c>
      <c r="J221" s="1">
        <v>1</v>
      </c>
      <c r="K221" s="4">
        <v>0.05</v>
      </c>
      <c r="L221" s="6">
        <f t="shared" si="6"/>
        <v>85</v>
      </c>
      <c r="M221" s="8">
        <f t="shared" si="7"/>
        <v>1615</v>
      </c>
      <c r="N221" t="str" cm="1">
        <f t="array" ref="N2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2" spans="2:14" x14ac:dyDescent="0.35">
      <c r="B222" s="7">
        <v>2024220</v>
      </c>
      <c r="C222" s="1" t="s">
        <v>13</v>
      </c>
      <c r="D222" s="1" t="s">
        <v>61</v>
      </c>
      <c r="E222" s="1" t="s">
        <v>33</v>
      </c>
      <c r="F222" s="1" t="s">
        <v>521</v>
      </c>
      <c r="G222" s="3">
        <v>45482</v>
      </c>
      <c r="H222" s="3">
        <v>45490</v>
      </c>
      <c r="I222" s="6">
        <v>55000</v>
      </c>
      <c r="J222" s="1">
        <v>2</v>
      </c>
      <c r="K222" s="4">
        <v>0.05</v>
      </c>
      <c r="L222" s="6">
        <f t="shared" si="6"/>
        <v>2750</v>
      </c>
      <c r="M222" s="8">
        <f t="shared" si="7"/>
        <v>107250</v>
      </c>
      <c r="N222" t="str" cm="1">
        <f t="array" ref="N2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3" spans="2:14" x14ac:dyDescent="0.35">
      <c r="B223" s="7">
        <v>2024221</v>
      </c>
      <c r="C223" s="1" t="s">
        <v>14</v>
      </c>
      <c r="D223" s="1" t="s">
        <v>25</v>
      </c>
      <c r="E223" s="1" t="s">
        <v>34</v>
      </c>
      <c r="F223" s="1" t="s">
        <v>518</v>
      </c>
      <c r="G223" s="3">
        <v>45482</v>
      </c>
      <c r="H223" s="3">
        <v>45484</v>
      </c>
      <c r="I223" s="6">
        <v>57999</v>
      </c>
      <c r="J223" s="1">
        <v>4</v>
      </c>
      <c r="K223" s="4">
        <v>0.05</v>
      </c>
      <c r="L223" s="6">
        <f t="shared" si="6"/>
        <v>2899.9500000000003</v>
      </c>
      <c r="M223" s="8">
        <f t="shared" si="7"/>
        <v>229096.05</v>
      </c>
      <c r="N223" t="str" cm="1">
        <f t="array" ref="N2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4" spans="2:14" x14ac:dyDescent="0.35">
      <c r="B224" s="7">
        <v>2024222</v>
      </c>
      <c r="C224" s="1" t="s">
        <v>15</v>
      </c>
      <c r="D224" s="1" t="s">
        <v>26</v>
      </c>
      <c r="E224" s="1" t="s">
        <v>35</v>
      </c>
      <c r="F224" s="1" t="s">
        <v>518</v>
      </c>
      <c r="G224" s="3">
        <v>45482</v>
      </c>
      <c r="H224" s="3">
        <v>45485</v>
      </c>
      <c r="I224" s="6">
        <v>1399</v>
      </c>
      <c r="J224" s="1">
        <v>3</v>
      </c>
      <c r="K224" s="4">
        <v>0.03</v>
      </c>
      <c r="L224" s="6">
        <f t="shared" si="6"/>
        <v>41.97</v>
      </c>
      <c r="M224" s="8">
        <f t="shared" si="7"/>
        <v>4155.03</v>
      </c>
      <c r="N224" t="str" cm="1">
        <f t="array" ref="N2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5" spans="2:14" x14ac:dyDescent="0.35">
      <c r="B225" s="7">
        <v>2024223</v>
      </c>
      <c r="C225" s="1" t="s">
        <v>16</v>
      </c>
      <c r="D225" s="1" t="s">
        <v>27</v>
      </c>
      <c r="E225" s="1" t="s">
        <v>36</v>
      </c>
      <c r="F225" s="1" t="s">
        <v>519</v>
      </c>
      <c r="G225" s="3">
        <v>45482</v>
      </c>
      <c r="H225" s="3">
        <v>45487</v>
      </c>
      <c r="I225" s="6">
        <v>999</v>
      </c>
      <c r="J225" s="1">
        <v>2</v>
      </c>
      <c r="K225" s="4">
        <v>0.1</v>
      </c>
      <c r="L225" s="6">
        <f t="shared" si="6"/>
        <v>99.9</v>
      </c>
      <c r="M225" s="8">
        <f t="shared" si="7"/>
        <v>1898.1</v>
      </c>
      <c r="N225" t="str" cm="1">
        <f t="array" ref="N2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6" spans="2:14" x14ac:dyDescent="0.35">
      <c r="B226" s="7">
        <v>2024224</v>
      </c>
      <c r="C226" s="1" t="s">
        <v>17</v>
      </c>
      <c r="D226" s="1" t="s">
        <v>28</v>
      </c>
      <c r="E226" s="1" t="s">
        <v>37</v>
      </c>
      <c r="F226" s="1" t="s">
        <v>521</v>
      </c>
      <c r="G226" s="3">
        <v>45482</v>
      </c>
      <c r="H226" s="3">
        <v>45483</v>
      </c>
      <c r="I226" s="6">
        <v>2099</v>
      </c>
      <c r="J226" s="1">
        <v>1</v>
      </c>
      <c r="K226" s="4">
        <v>0.05</v>
      </c>
      <c r="L226" s="6">
        <f t="shared" si="6"/>
        <v>104.95</v>
      </c>
      <c r="M226" s="8">
        <f t="shared" si="7"/>
        <v>1994.05</v>
      </c>
      <c r="N226" t="str" cm="1">
        <f t="array" ref="N2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7" spans="2:14" x14ac:dyDescent="0.35">
      <c r="B227" s="7">
        <v>2024225</v>
      </c>
      <c r="C227" s="1" t="s">
        <v>18</v>
      </c>
      <c r="D227" s="1" t="s">
        <v>29</v>
      </c>
      <c r="E227" s="1" t="s">
        <v>39</v>
      </c>
      <c r="F227" s="1" t="s">
        <v>520</v>
      </c>
      <c r="G227" s="3">
        <v>45482</v>
      </c>
      <c r="H227" s="3">
        <v>45490</v>
      </c>
      <c r="I227" s="6">
        <v>11000</v>
      </c>
      <c r="J227" s="1">
        <v>1</v>
      </c>
      <c r="K227" s="4">
        <v>0.05</v>
      </c>
      <c r="L227" s="6">
        <f t="shared" si="6"/>
        <v>550</v>
      </c>
      <c r="M227" s="8">
        <f t="shared" si="7"/>
        <v>10450</v>
      </c>
      <c r="N227" t="str" cm="1">
        <f t="array" ref="N2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8" spans="2:14" x14ac:dyDescent="0.35">
      <c r="B228" s="7">
        <v>2024226</v>
      </c>
      <c r="C228" s="1" t="s">
        <v>19</v>
      </c>
      <c r="D228" s="1" t="s">
        <v>25</v>
      </c>
      <c r="E228" s="1" t="s">
        <v>40</v>
      </c>
      <c r="F228" s="1" t="s">
        <v>518</v>
      </c>
      <c r="G228" s="3">
        <v>45482</v>
      </c>
      <c r="H228" s="3">
        <v>45484</v>
      </c>
      <c r="I228" s="6">
        <v>800</v>
      </c>
      <c r="J228" s="1">
        <v>2</v>
      </c>
      <c r="K228" s="4">
        <v>0.02</v>
      </c>
      <c r="L228" s="6">
        <f t="shared" si="6"/>
        <v>16</v>
      </c>
      <c r="M228" s="8">
        <f t="shared" si="7"/>
        <v>1584</v>
      </c>
      <c r="N228" t="str" cm="1">
        <f t="array" ref="N2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9" spans="2:14" x14ac:dyDescent="0.35">
      <c r="B229" s="7">
        <v>2024227</v>
      </c>
      <c r="C229" s="1" t="s">
        <v>20</v>
      </c>
      <c r="D229" s="1" t="s">
        <v>30</v>
      </c>
      <c r="E229" s="1" t="s">
        <v>41</v>
      </c>
      <c r="F229" s="1" t="s">
        <v>519</v>
      </c>
      <c r="G229" s="3">
        <v>45482</v>
      </c>
      <c r="H229" s="3">
        <v>45485</v>
      </c>
      <c r="I229" s="6">
        <v>5500</v>
      </c>
      <c r="J229" s="1">
        <v>1</v>
      </c>
      <c r="K229" s="4">
        <v>0.06</v>
      </c>
      <c r="L229" s="6">
        <f t="shared" si="6"/>
        <v>330</v>
      </c>
      <c r="M229" s="8">
        <f t="shared" si="7"/>
        <v>5170</v>
      </c>
      <c r="N229" t="str" cm="1">
        <f t="array" ref="N2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0" spans="2:14" x14ac:dyDescent="0.35">
      <c r="B230" s="7">
        <v>2024228</v>
      </c>
      <c r="C230" s="1" t="s">
        <v>21</v>
      </c>
      <c r="D230" s="1" t="s">
        <v>27</v>
      </c>
      <c r="E230" s="1" t="s">
        <v>42</v>
      </c>
      <c r="F230" s="1" t="s">
        <v>520</v>
      </c>
      <c r="G230" s="3">
        <v>45482</v>
      </c>
      <c r="H230" s="3">
        <v>45487</v>
      </c>
      <c r="I230" s="6">
        <v>1350</v>
      </c>
      <c r="J230" s="1">
        <v>3</v>
      </c>
      <c r="K230" s="4">
        <v>0.15</v>
      </c>
      <c r="L230" s="6">
        <f t="shared" si="6"/>
        <v>202.5</v>
      </c>
      <c r="M230" s="8">
        <f t="shared" si="7"/>
        <v>3847.5</v>
      </c>
      <c r="N230" t="str" cm="1">
        <f t="array" ref="N2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1" spans="2:14" x14ac:dyDescent="0.35">
      <c r="B231" s="7">
        <v>2024229</v>
      </c>
      <c r="C231" s="1" t="s">
        <v>22</v>
      </c>
      <c r="D231" s="1" t="s">
        <v>28</v>
      </c>
      <c r="E231" s="1" t="s">
        <v>43</v>
      </c>
      <c r="F231" s="1" t="s">
        <v>521</v>
      </c>
      <c r="G231" s="3">
        <v>45482</v>
      </c>
      <c r="H231" s="3">
        <v>45483</v>
      </c>
      <c r="I231" s="6">
        <v>4500</v>
      </c>
      <c r="J231" s="1">
        <v>2</v>
      </c>
      <c r="K231" s="4">
        <v>0.02</v>
      </c>
      <c r="L231" s="6">
        <f t="shared" si="6"/>
        <v>90</v>
      </c>
      <c r="M231" s="8">
        <f t="shared" si="7"/>
        <v>8910</v>
      </c>
      <c r="N231" t="str" cm="1">
        <f t="array" ref="N2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2" spans="2:14" x14ac:dyDescent="0.35">
      <c r="B232" s="7">
        <v>2024230</v>
      </c>
      <c r="C232" s="1" t="s">
        <v>23</v>
      </c>
      <c r="D232" s="1" t="s">
        <v>29</v>
      </c>
      <c r="E232" s="1" t="s">
        <v>44</v>
      </c>
      <c r="F232" s="1" t="s">
        <v>518</v>
      </c>
      <c r="G232" s="3">
        <v>45482</v>
      </c>
      <c r="H232" s="3">
        <v>45490</v>
      </c>
      <c r="I232" s="6">
        <v>2350</v>
      </c>
      <c r="J232" s="1">
        <v>1</v>
      </c>
      <c r="K232" s="4">
        <v>0.02</v>
      </c>
      <c r="L232" s="6">
        <f t="shared" si="6"/>
        <v>47</v>
      </c>
      <c r="M232" s="8">
        <f t="shared" si="7"/>
        <v>2303</v>
      </c>
      <c r="N232" t="str" cm="1">
        <f t="array" ref="N2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3" spans="2:14" x14ac:dyDescent="0.35">
      <c r="B233" s="7">
        <v>2024231</v>
      </c>
      <c r="C233" s="1" t="s">
        <v>24</v>
      </c>
      <c r="D233" s="1" t="s">
        <v>25</v>
      </c>
      <c r="E233" s="1" t="s">
        <v>45</v>
      </c>
      <c r="F233" s="1" t="s">
        <v>518</v>
      </c>
      <c r="G233" s="3">
        <v>45482</v>
      </c>
      <c r="H233" s="3">
        <v>45484</v>
      </c>
      <c r="I233" s="6">
        <v>90</v>
      </c>
      <c r="J233" s="1">
        <v>2</v>
      </c>
      <c r="K233" s="4">
        <v>0.02</v>
      </c>
      <c r="L233" s="6">
        <f t="shared" si="6"/>
        <v>1.8</v>
      </c>
      <c r="M233" s="8">
        <f t="shared" si="7"/>
        <v>178.2</v>
      </c>
      <c r="N233" t="str" cm="1">
        <f t="array" ref="N2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4" spans="2:14" x14ac:dyDescent="0.35">
      <c r="B234" s="7">
        <v>2024232</v>
      </c>
      <c r="C234" s="1" t="s">
        <v>4</v>
      </c>
      <c r="D234" s="1" t="s">
        <v>26</v>
      </c>
      <c r="E234" s="1" t="s">
        <v>46</v>
      </c>
      <c r="F234" s="1" t="s">
        <v>519</v>
      </c>
      <c r="G234" s="3">
        <v>45482</v>
      </c>
      <c r="H234" s="3">
        <v>45485</v>
      </c>
      <c r="I234" s="6">
        <v>280</v>
      </c>
      <c r="J234" s="1">
        <v>1</v>
      </c>
      <c r="K234" s="4">
        <v>0.02</v>
      </c>
      <c r="L234" s="6">
        <f t="shared" si="6"/>
        <v>5.6000000000000005</v>
      </c>
      <c r="M234" s="8">
        <f t="shared" si="7"/>
        <v>274.39999999999998</v>
      </c>
      <c r="N234" t="str" cm="1">
        <f t="array" ref="N2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5" spans="2:14" x14ac:dyDescent="0.35">
      <c r="B235" s="7">
        <v>2024233</v>
      </c>
      <c r="C235" s="1" t="s">
        <v>5</v>
      </c>
      <c r="D235" s="1" t="s">
        <v>27</v>
      </c>
      <c r="E235" s="1" t="s">
        <v>47</v>
      </c>
      <c r="F235" s="1" t="s">
        <v>521</v>
      </c>
      <c r="G235" s="3">
        <v>45482</v>
      </c>
      <c r="H235" s="3">
        <v>45487</v>
      </c>
      <c r="I235" s="6">
        <v>70</v>
      </c>
      <c r="J235" s="1">
        <v>2</v>
      </c>
      <c r="K235" s="4">
        <v>0.02</v>
      </c>
      <c r="L235" s="6">
        <f t="shared" si="6"/>
        <v>1.4000000000000001</v>
      </c>
      <c r="M235" s="8">
        <f t="shared" si="7"/>
        <v>138.6</v>
      </c>
      <c r="N235" t="str" cm="1">
        <f t="array" ref="N2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6" spans="2:14" x14ac:dyDescent="0.35">
      <c r="B236" s="7">
        <v>2024234</v>
      </c>
      <c r="C236" s="1" t="s">
        <v>6</v>
      </c>
      <c r="D236" s="1" t="s">
        <v>28</v>
      </c>
      <c r="E236" s="1" t="s">
        <v>48</v>
      </c>
      <c r="F236" s="1" t="s">
        <v>520</v>
      </c>
      <c r="G236" s="3">
        <v>45482</v>
      </c>
      <c r="H236" s="3">
        <v>45483</v>
      </c>
      <c r="I236" s="6">
        <v>230</v>
      </c>
      <c r="J236" s="1">
        <v>3</v>
      </c>
      <c r="K236" s="4">
        <v>0.02</v>
      </c>
      <c r="L236" s="6">
        <f t="shared" si="6"/>
        <v>4.6000000000000005</v>
      </c>
      <c r="M236" s="8">
        <f t="shared" si="7"/>
        <v>685.4</v>
      </c>
      <c r="N236" t="str" cm="1">
        <f t="array" ref="N2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7" spans="2:14" x14ac:dyDescent="0.35">
      <c r="B237" s="7">
        <v>2024235</v>
      </c>
      <c r="C237" s="1" t="s">
        <v>7</v>
      </c>
      <c r="D237" s="1" t="s">
        <v>29</v>
      </c>
      <c r="E237" s="1" t="s">
        <v>49</v>
      </c>
      <c r="F237" s="1" t="s">
        <v>518</v>
      </c>
      <c r="G237" s="3">
        <v>45482</v>
      </c>
      <c r="H237" s="3">
        <v>45490</v>
      </c>
      <c r="I237" s="6">
        <v>7999</v>
      </c>
      <c r="J237" s="1">
        <v>2</v>
      </c>
      <c r="K237" s="4">
        <v>0.02</v>
      </c>
      <c r="L237" s="6">
        <f t="shared" si="6"/>
        <v>159.97999999999999</v>
      </c>
      <c r="M237" s="8">
        <f t="shared" si="7"/>
        <v>15838.02</v>
      </c>
      <c r="N237" t="str" cm="1">
        <f t="array" ref="N2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8" spans="2:14" x14ac:dyDescent="0.35">
      <c r="B238" s="7">
        <v>2024236</v>
      </c>
      <c r="C238" s="1" t="s">
        <v>10</v>
      </c>
      <c r="D238" s="1" t="s">
        <v>25</v>
      </c>
      <c r="E238" s="1" t="s">
        <v>50</v>
      </c>
      <c r="F238" s="1" t="s">
        <v>519</v>
      </c>
      <c r="G238" s="3">
        <v>45482</v>
      </c>
      <c r="H238" s="3">
        <v>45484</v>
      </c>
      <c r="I238" s="6">
        <v>850</v>
      </c>
      <c r="J238" s="1">
        <v>7</v>
      </c>
      <c r="K238" s="4">
        <v>0.02</v>
      </c>
      <c r="L238" s="6">
        <f t="shared" si="6"/>
        <v>17</v>
      </c>
      <c r="M238" s="8">
        <f t="shared" si="7"/>
        <v>5933</v>
      </c>
      <c r="N238" t="str" cm="1">
        <f t="array" ref="N2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9" spans="2:14" x14ac:dyDescent="0.35">
      <c r="B239" s="7">
        <v>2024237</v>
      </c>
      <c r="C239" s="1" t="s">
        <v>8</v>
      </c>
      <c r="D239" s="1" t="s">
        <v>26</v>
      </c>
      <c r="E239" s="1" t="s">
        <v>51</v>
      </c>
      <c r="F239" s="1" t="s">
        <v>520</v>
      </c>
      <c r="G239" s="3">
        <v>45482</v>
      </c>
      <c r="H239" s="3">
        <v>45485</v>
      </c>
      <c r="I239" s="6">
        <v>65000</v>
      </c>
      <c r="J239" s="1">
        <v>2</v>
      </c>
      <c r="K239" s="4">
        <v>7.0000000000000007E-2</v>
      </c>
      <c r="L239" s="6">
        <f t="shared" si="6"/>
        <v>4550</v>
      </c>
      <c r="M239" s="8">
        <f t="shared" si="7"/>
        <v>125450</v>
      </c>
      <c r="N239" t="str" cm="1">
        <f t="array" ref="N2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0" spans="2:14" x14ac:dyDescent="0.35">
      <c r="B240" s="7">
        <v>2024238</v>
      </c>
      <c r="C240" s="1" t="s">
        <v>9</v>
      </c>
      <c r="D240" s="1" t="s">
        <v>27</v>
      </c>
      <c r="E240" s="1" t="s">
        <v>506</v>
      </c>
      <c r="F240" s="1" t="s">
        <v>521</v>
      </c>
      <c r="G240" s="3">
        <v>45482</v>
      </c>
      <c r="H240" s="3">
        <v>45487</v>
      </c>
      <c r="I240" s="6">
        <v>450</v>
      </c>
      <c r="J240" s="1">
        <v>1</v>
      </c>
      <c r="K240" s="4">
        <v>0.03</v>
      </c>
      <c r="L240" s="6">
        <f t="shared" si="6"/>
        <v>13.5</v>
      </c>
      <c r="M240" s="8">
        <f t="shared" si="7"/>
        <v>436.5</v>
      </c>
      <c r="N240" t="str" cm="1">
        <f t="array" ref="N2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1" spans="2:14" x14ac:dyDescent="0.35">
      <c r="B241" s="7">
        <v>2024239</v>
      </c>
      <c r="C241" s="1" t="s">
        <v>11</v>
      </c>
      <c r="D241" s="1" t="s">
        <v>28</v>
      </c>
      <c r="E241" s="1" t="s">
        <v>507</v>
      </c>
      <c r="F241" s="1" t="s">
        <v>518</v>
      </c>
      <c r="G241" s="3">
        <v>45482</v>
      </c>
      <c r="H241" s="3">
        <v>45483</v>
      </c>
      <c r="I241" s="6">
        <v>1299</v>
      </c>
      <c r="J241" s="1">
        <v>1</v>
      </c>
      <c r="K241" s="4">
        <v>0.08</v>
      </c>
      <c r="L241" s="6">
        <f t="shared" si="6"/>
        <v>103.92</v>
      </c>
      <c r="M241" s="8">
        <f t="shared" si="7"/>
        <v>1195.08</v>
      </c>
      <c r="N241" t="str" cm="1">
        <f t="array" ref="N2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2" spans="2:14" x14ac:dyDescent="0.35">
      <c r="B242" s="7">
        <v>2024240</v>
      </c>
      <c r="C242" s="1" t="s">
        <v>12</v>
      </c>
      <c r="D242" s="1" t="s">
        <v>29</v>
      </c>
      <c r="E242" s="1" t="s">
        <v>508</v>
      </c>
      <c r="F242" s="1" t="s">
        <v>518</v>
      </c>
      <c r="G242" s="3">
        <v>45482</v>
      </c>
      <c r="H242" s="3">
        <v>45490</v>
      </c>
      <c r="I242" s="6">
        <v>1700</v>
      </c>
      <c r="J242" s="1">
        <v>1</v>
      </c>
      <c r="K242" s="4">
        <v>0.05</v>
      </c>
      <c r="L242" s="6">
        <f t="shared" si="6"/>
        <v>85</v>
      </c>
      <c r="M242" s="8">
        <f t="shared" si="7"/>
        <v>1615</v>
      </c>
      <c r="N242" t="str" cm="1">
        <f t="array" ref="N2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3" spans="2:14" x14ac:dyDescent="0.35">
      <c r="B243" s="7">
        <v>2024241</v>
      </c>
      <c r="C243" s="1" t="s">
        <v>13</v>
      </c>
      <c r="D243" s="1" t="s">
        <v>25</v>
      </c>
      <c r="E243" s="1" t="s">
        <v>31</v>
      </c>
      <c r="F243" s="1" t="s">
        <v>519</v>
      </c>
      <c r="G243" s="3">
        <v>45482</v>
      </c>
      <c r="H243" s="3">
        <v>45484</v>
      </c>
      <c r="I243" s="6">
        <v>55000</v>
      </c>
      <c r="J243" s="1">
        <v>2</v>
      </c>
      <c r="K243" s="4">
        <v>0.05</v>
      </c>
      <c r="L243" s="6">
        <f t="shared" si="6"/>
        <v>2750</v>
      </c>
      <c r="M243" s="8">
        <f t="shared" si="7"/>
        <v>107250</v>
      </c>
      <c r="N243" t="str" cm="1">
        <f t="array" ref="N2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4" spans="2:14" x14ac:dyDescent="0.35">
      <c r="B244" s="7">
        <v>2024242</v>
      </c>
      <c r="C244" s="1" t="s">
        <v>14</v>
      </c>
      <c r="D244" s="1" t="s">
        <v>62</v>
      </c>
      <c r="E244" s="1" t="s">
        <v>32</v>
      </c>
      <c r="F244" s="1" t="s">
        <v>521</v>
      </c>
      <c r="G244" s="3">
        <v>45482</v>
      </c>
      <c r="H244" s="3">
        <v>45485</v>
      </c>
      <c r="I244" s="6">
        <v>57999</v>
      </c>
      <c r="J244" s="1">
        <v>1</v>
      </c>
      <c r="K244" s="4">
        <v>0.05</v>
      </c>
      <c r="L244" s="6">
        <f t="shared" si="6"/>
        <v>2899.9500000000003</v>
      </c>
      <c r="M244" s="8">
        <f t="shared" si="7"/>
        <v>55099.05</v>
      </c>
      <c r="N244" t="str" cm="1">
        <f t="array" ref="N2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5" spans="2:14" x14ac:dyDescent="0.35">
      <c r="B245" s="7">
        <v>2024243</v>
      </c>
      <c r="C245" s="1" t="s">
        <v>15</v>
      </c>
      <c r="D245" s="1" t="s">
        <v>25</v>
      </c>
      <c r="E245" s="1" t="s">
        <v>38</v>
      </c>
      <c r="F245" s="1" t="s">
        <v>520</v>
      </c>
      <c r="G245" s="3">
        <v>45482</v>
      </c>
      <c r="H245" s="3">
        <v>45487</v>
      </c>
      <c r="I245" s="6">
        <v>1399</v>
      </c>
      <c r="J245" s="1">
        <v>2</v>
      </c>
      <c r="K245" s="4">
        <v>0.05</v>
      </c>
      <c r="L245" s="6">
        <f t="shared" si="6"/>
        <v>69.95</v>
      </c>
      <c r="M245" s="8">
        <f t="shared" si="7"/>
        <v>2728.05</v>
      </c>
      <c r="N245" t="str" cm="1">
        <f t="array" ref="N2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6" spans="2:14" x14ac:dyDescent="0.35">
      <c r="B246" s="7">
        <v>2024244</v>
      </c>
      <c r="C246" s="1" t="s">
        <v>16</v>
      </c>
      <c r="D246" s="1" t="s">
        <v>26</v>
      </c>
      <c r="E246" s="1" t="s">
        <v>33</v>
      </c>
      <c r="F246" s="1" t="s">
        <v>518</v>
      </c>
      <c r="G246" s="3">
        <v>45482</v>
      </c>
      <c r="H246" s="3">
        <v>45483</v>
      </c>
      <c r="I246" s="6">
        <v>999</v>
      </c>
      <c r="J246" s="1">
        <v>7</v>
      </c>
      <c r="K246" s="4">
        <v>0.03</v>
      </c>
      <c r="L246" s="6">
        <f t="shared" si="6"/>
        <v>29.97</v>
      </c>
      <c r="M246" s="8">
        <f t="shared" si="7"/>
        <v>6963.03</v>
      </c>
      <c r="N246" t="str" cm="1">
        <f t="array" ref="N2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7" spans="2:14" x14ac:dyDescent="0.35">
      <c r="B247" s="7">
        <v>2024245</v>
      </c>
      <c r="C247" s="1" t="s">
        <v>17</v>
      </c>
      <c r="D247" s="1" t="s">
        <v>27</v>
      </c>
      <c r="E247" s="1" t="s">
        <v>34</v>
      </c>
      <c r="F247" s="1" t="s">
        <v>519</v>
      </c>
      <c r="G247" s="3">
        <v>45482</v>
      </c>
      <c r="H247" s="3">
        <v>45490</v>
      </c>
      <c r="I247" s="6">
        <v>2099</v>
      </c>
      <c r="J247" s="1">
        <v>2</v>
      </c>
      <c r="K247" s="4">
        <v>0.1</v>
      </c>
      <c r="L247" s="6">
        <f t="shared" si="6"/>
        <v>209.9</v>
      </c>
      <c r="M247" s="8">
        <f t="shared" si="7"/>
        <v>3988.1</v>
      </c>
      <c r="N247" t="str" cm="1">
        <f t="array" ref="N2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8" spans="2:14" x14ac:dyDescent="0.35">
      <c r="B248" s="7">
        <v>2024246</v>
      </c>
      <c r="C248" s="1" t="s">
        <v>18</v>
      </c>
      <c r="D248" s="1" t="s">
        <v>28</v>
      </c>
      <c r="E248" s="1" t="s">
        <v>35</v>
      </c>
      <c r="F248" s="1" t="s">
        <v>520</v>
      </c>
      <c r="G248" s="3">
        <v>45482</v>
      </c>
      <c r="H248" s="3">
        <v>45484</v>
      </c>
      <c r="I248" s="6">
        <v>11000</v>
      </c>
      <c r="J248" s="1">
        <v>2</v>
      </c>
      <c r="K248" s="4">
        <v>0.05</v>
      </c>
      <c r="L248" s="6">
        <f t="shared" si="6"/>
        <v>550</v>
      </c>
      <c r="M248" s="8">
        <f t="shared" si="7"/>
        <v>21450</v>
      </c>
      <c r="N248" t="str" cm="1">
        <f t="array" ref="N2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9" spans="2:14" x14ac:dyDescent="0.35">
      <c r="B249" s="7">
        <v>2024247</v>
      </c>
      <c r="C249" s="1" t="s">
        <v>19</v>
      </c>
      <c r="D249" s="1" t="s">
        <v>29</v>
      </c>
      <c r="E249" s="1" t="s">
        <v>36</v>
      </c>
      <c r="F249" s="1" t="s">
        <v>521</v>
      </c>
      <c r="G249" s="3">
        <v>45482</v>
      </c>
      <c r="H249" s="3">
        <v>45485</v>
      </c>
      <c r="I249" s="6">
        <v>800</v>
      </c>
      <c r="J249" s="1">
        <v>1</v>
      </c>
      <c r="K249" s="4">
        <v>0.05</v>
      </c>
      <c r="L249" s="6">
        <f t="shared" si="6"/>
        <v>40</v>
      </c>
      <c r="M249" s="8">
        <f t="shared" si="7"/>
        <v>760</v>
      </c>
      <c r="N249" t="str" cm="1">
        <f t="array" ref="N2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0" spans="2:14" x14ac:dyDescent="0.35">
      <c r="B250" s="7">
        <v>2024248</v>
      </c>
      <c r="C250" s="1" t="s">
        <v>20</v>
      </c>
      <c r="D250" s="1" t="s">
        <v>25</v>
      </c>
      <c r="E250" s="1" t="s">
        <v>37</v>
      </c>
      <c r="F250" s="1" t="s">
        <v>518</v>
      </c>
      <c r="G250" s="3">
        <v>45482</v>
      </c>
      <c r="H250" s="3">
        <v>45487</v>
      </c>
      <c r="I250" s="6">
        <v>5500</v>
      </c>
      <c r="J250" s="1">
        <v>2</v>
      </c>
      <c r="K250" s="4">
        <v>0.02</v>
      </c>
      <c r="L250" s="6">
        <f t="shared" si="6"/>
        <v>110</v>
      </c>
      <c r="M250" s="8">
        <f t="shared" si="7"/>
        <v>10890</v>
      </c>
      <c r="N250" t="str" cm="1">
        <f t="array" ref="N2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1" spans="2:14" x14ac:dyDescent="0.35">
      <c r="B251" s="7">
        <v>2024249</v>
      </c>
      <c r="C251" s="1" t="s">
        <v>21</v>
      </c>
      <c r="D251" s="1" t="s">
        <v>30</v>
      </c>
      <c r="E251" s="1" t="s">
        <v>39</v>
      </c>
      <c r="F251" s="1" t="s">
        <v>518</v>
      </c>
      <c r="G251" s="3">
        <v>45482</v>
      </c>
      <c r="H251" s="3">
        <v>45483</v>
      </c>
      <c r="I251" s="6">
        <v>1350</v>
      </c>
      <c r="J251" s="1">
        <v>4</v>
      </c>
      <c r="K251" s="4">
        <v>0.06</v>
      </c>
      <c r="L251" s="6">
        <f t="shared" si="6"/>
        <v>81</v>
      </c>
      <c r="M251" s="8">
        <f t="shared" si="7"/>
        <v>5319</v>
      </c>
      <c r="N251" t="str" cm="1">
        <f t="array" ref="N2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2" spans="2:14" x14ac:dyDescent="0.35">
      <c r="B252" s="7">
        <v>2024250</v>
      </c>
      <c r="C252" s="1" t="s">
        <v>22</v>
      </c>
      <c r="D252" s="1" t="s">
        <v>27</v>
      </c>
      <c r="E252" s="1" t="s">
        <v>40</v>
      </c>
      <c r="F252" s="1" t="s">
        <v>519</v>
      </c>
      <c r="G252" s="3">
        <v>45482</v>
      </c>
      <c r="H252" s="3">
        <v>45490</v>
      </c>
      <c r="I252" s="6">
        <v>4500</v>
      </c>
      <c r="J252" s="1">
        <v>3</v>
      </c>
      <c r="K252" s="4">
        <v>0.15</v>
      </c>
      <c r="L252" s="6">
        <f t="shared" si="6"/>
        <v>675</v>
      </c>
      <c r="M252" s="8">
        <f t="shared" si="7"/>
        <v>12825</v>
      </c>
      <c r="N252" t="str" cm="1">
        <f t="array" ref="N2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3" spans="2:14" x14ac:dyDescent="0.35">
      <c r="B253" s="7">
        <v>2024251</v>
      </c>
      <c r="C253" s="1" t="s">
        <v>23</v>
      </c>
      <c r="D253" s="1" t="s">
        <v>28</v>
      </c>
      <c r="E253" s="1" t="s">
        <v>41</v>
      </c>
      <c r="F253" s="1" t="s">
        <v>521</v>
      </c>
      <c r="G253" s="3">
        <v>45482</v>
      </c>
      <c r="H253" s="3">
        <v>45484</v>
      </c>
      <c r="I253" s="6">
        <v>2350</v>
      </c>
      <c r="J253" s="1">
        <v>2</v>
      </c>
      <c r="K253" s="4">
        <v>0.02</v>
      </c>
      <c r="L253" s="6">
        <f t="shared" si="6"/>
        <v>47</v>
      </c>
      <c r="M253" s="8">
        <f t="shared" si="7"/>
        <v>4653</v>
      </c>
      <c r="N253" t="str" cm="1">
        <f t="array" ref="N2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4" spans="2:14" x14ac:dyDescent="0.35">
      <c r="B254" s="7">
        <v>2024252</v>
      </c>
      <c r="C254" s="1" t="s">
        <v>24</v>
      </c>
      <c r="D254" s="1" t="s">
        <v>29</v>
      </c>
      <c r="E254" s="1" t="s">
        <v>42</v>
      </c>
      <c r="F254" s="1" t="s">
        <v>520</v>
      </c>
      <c r="G254" s="3">
        <v>45482</v>
      </c>
      <c r="H254" s="3">
        <v>45485</v>
      </c>
      <c r="I254" s="6">
        <v>90</v>
      </c>
      <c r="J254" s="1">
        <v>1</v>
      </c>
      <c r="K254" s="4">
        <v>0.02</v>
      </c>
      <c r="L254" s="6">
        <f t="shared" si="6"/>
        <v>1.8</v>
      </c>
      <c r="M254" s="8">
        <f t="shared" si="7"/>
        <v>88.2</v>
      </c>
      <c r="N254" t="str" cm="1">
        <f t="array" ref="N2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5" spans="2:14" x14ac:dyDescent="0.35">
      <c r="B255" s="7">
        <v>2024253</v>
      </c>
      <c r="C255" s="1" t="s">
        <v>4</v>
      </c>
      <c r="D255" s="1" t="s">
        <v>25</v>
      </c>
      <c r="E255" s="1" t="s">
        <v>43</v>
      </c>
      <c r="F255" s="1" t="s">
        <v>518</v>
      </c>
      <c r="G255" s="3">
        <v>45482</v>
      </c>
      <c r="H255" s="3">
        <v>45487</v>
      </c>
      <c r="I255" s="6">
        <v>280</v>
      </c>
      <c r="J255" s="1">
        <v>1</v>
      </c>
      <c r="K255" s="4">
        <v>0.02</v>
      </c>
      <c r="L255" s="6">
        <f t="shared" si="6"/>
        <v>5.6000000000000005</v>
      </c>
      <c r="M255" s="8">
        <f t="shared" si="7"/>
        <v>274.39999999999998</v>
      </c>
      <c r="N255" t="str" cm="1">
        <f t="array" ref="N2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6" spans="2:14" x14ac:dyDescent="0.35">
      <c r="B256" s="7">
        <v>2024254</v>
      </c>
      <c r="C256" s="1" t="s">
        <v>5</v>
      </c>
      <c r="D256" s="1" t="s">
        <v>26</v>
      </c>
      <c r="E256" s="1" t="s">
        <v>44</v>
      </c>
      <c r="F256" s="1" t="s">
        <v>519</v>
      </c>
      <c r="G256" s="3">
        <v>45482</v>
      </c>
      <c r="H256" s="3">
        <v>45483</v>
      </c>
      <c r="I256" s="6">
        <v>70</v>
      </c>
      <c r="J256" s="1">
        <v>2</v>
      </c>
      <c r="K256" s="4">
        <v>0.02</v>
      </c>
      <c r="L256" s="6">
        <f t="shared" si="6"/>
        <v>1.4000000000000001</v>
      </c>
      <c r="M256" s="8">
        <f t="shared" si="7"/>
        <v>138.6</v>
      </c>
      <c r="N256" t="str" cm="1">
        <f t="array" ref="N2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7" spans="2:14" x14ac:dyDescent="0.35">
      <c r="B257" s="7">
        <v>2024255</v>
      </c>
      <c r="C257" s="1" t="s">
        <v>6</v>
      </c>
      <c r="D257" s="1" t="s">
        <v>27</v>
      </c>
      <c r="E257" s="1" t="s">
        <v>45</v>
      </c>
      <c r="F257" s="1" t="s">
        <v>520</v>
      </c>
      <c r="G257" s="3">
        <v>45482</v>
      </c>
      <c r="H257" s="3">
        <v>45490</v>
      </c>
      <c r="I257" s="6">
        <v>230</v>
      </c>
      <c r="J257" s="1">
        <v>1</v>
      </c>
      <c r="K257" s="4">
        <v>0.02</v>
      </c>
      <c r="L257" s="6">
        <f t="shared" si="6"/>
        <v>4.6000000000000005</v>
      </c>
      <c r="M257" s="8">
        <f t="shared" si="7"/>
        <v>225.4</v>
      </c>
      <c r="N257" t="str" cm="1">
        <f t="array" ref="N2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" spans="2:14" x14ac:dyDescent="0.35">
      <c r="B258" s="7">
        <v>2024256</v>
      </c>
      <c r="C258" s="1" t="s">
        <v>7</v>
      </c>
      <c r="D258" s="1" t="s">
        <v>28</v>
      </c>
      <c r="E258" s="1" t="s">
        <v>46</v>
      </c>
      <c r="F258" s="1" t="s">
        <v>521</v>
      </c>
      <c r="G258" s="3">
        <v>45482</v>
      </c>
      <c r="H258" s="3">
        <v>45484</v>
      </c>
      <c r="I258" s="6">
        <v>7999</v>
      </c>
      <c r="J258" s="1">
        <v>3</v>
      </c>
      <c r="K258" s="4">
        <v>0.02</v>
      </c>
      <c r="L258" s="6">
        <f t="shared" si="6"/>
        <v>159.97999999999999</v>
      </c>
      <c r="M258" s="8">
        <f t="shared" si="7"/>
        <v>23837.02</v>
      </c>
      <c r="N258" t="str" cm="1">
        <f t="array" ref="N2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9" spans="2:14" x14ac:dyDescent="0.35">
      <c r="B259" s="7">
        <v>2024257</v>
      </c>
      <c r="C259" s="1" t="s">
        <v>10</v>
      </c>
      <c r="D259" s="1" t="s">
        <v>29</v>
      </c>
      <c r="E259" s="1" t="s">
        <v>47</v>
      </c>
      <c r="F259" s="1" t="s">
        <v>518</v>
      </c>
      <c r="G259" s="3">
        <v>45482</v>
      </c>
      <c r="H259" s="3">
        <v>45485</v>
      </c>
      <c r="I259" s="6">
        <v>850</v>
      </c>
      <c r="J259" s="1">
        <v>2</v>
      </c>
      <c r="K259" s="4">
        <v>0.02</v>
      </c>
      <c r="L259" s="6">
        <f t="shared" si="6"/>
        <v>17</v>
      </c>
      <c r="M259" s="8">
        <f t="shared" si="7"/>
        <v>1683</v>
      </c>
      <c r="N259" t="str" cm="1">
        <f t="array" ref="N2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0" spans="2:14" x14ac:dyDescent="0.35">
      <c r="B260" s="7">
        <v>2024258</v>
      </c>
      <c r="C260" s="1" t="s">
        <v>8</v>
      </c>
      <c r="D260" s="1" t="s">
        <v>25</v>
      </c>
      <c r="E260" s="1" t="s">
        <v>48</v>
      </c>
      <c r="F260" s="1" t="s">
        <v>518</v>
      </c>
      <c r="G260" s="3">
        <v>45482</v>
      </c>
      <c r="H260" s="3">
        <v>45487</v>
      </c>
      <c r="I260" s="6">
        <v>65000</v>
      </c>
      <c r="J260" s="1">
        <v>1</v>
      </c>
      <c r="K260" s="4">
        <v>0.02</v>
      </c>
      <c r="L260" s="6">
        <f t="shared" ref="L260:L323" si="8">I260*K260</f>
        <v>1300</v>
      </c>
      <c r="M260" s="8">
        <f t="shared" ref="M260:M323" si="9">I260*J260-L260</f>
        <v>63700</v>
      </c>
      <c r="N260" t="str" cm="1">
        <f t="array" ref="N2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1" spans="2:14" x14ac:dyDescent="0.35">
      <c r="B261" s="7">
        <v>2024259</v>
      </c>
      <c r="C261" s="1" t="s">
        <v>9</v>
      </c>
      <c r="D261" s="1" t="s">
        <v>26</v>
      </c>
      <c r="E261" s="1" t="s">
        <v>49</v>
      </c>
      <c r="F261" s="1" t="s">
        <v>519</v>
      </c>
      <c r="G261" s="3">
        <v>45482</v>
      </c>
      <c r="H261" s="3">
        <v>45483</v>
      </c>
      <c r="I261" s="6">
        <v>450</v>
      </c>
      <c r="J261" s="1">
        <v>2</v>
      </c>
      <c r="K261" s="4">
        <v>7.0000000000000007E-2</v>
      </c>
      <c r="L261" s="6">
        <f t="shared" si="8"/>
        <v>31.500000000000004</v>
      </c>
      <c r="M261" s="8">
        <f t="shared" si="9"/>
        <v>868.5</v>
      </c>
      <c r="N261" t="str" cm="1">
        <f t="array" ref="N2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2" spans="2:14" x14ac:dyDescent="0.35">
      <c r="B262" s="7">
        <v>2024260</v>
      </c>
      <c r="C262" s="1" t="s">
        <v>11</v>
      </c>
      <c r="D262" s="1" t="s">
        <v>27</v>
      </c>
      <c r="E262" s="1" t="s">
        <v>50</v>
      </c>
      <c r="F262" s="1" t="s">
        <v>521</v>
      </c>
      <c r="G262" s="3">
        <v>45482</v>
      </c>
      <c r="H262" s="3">
        <v>45490</v>
      </c>
      <c r="I262" s="6">
        <v>1299</v>
      </c>
      <c r="J262" s="1">
        <v>1</v>
      </c>
      <c r="K262" s="4">
        <v>0.03</v>
      </c>
      <c r="L262" s="6">
        <f t="shared" si="8"/>
        <v>38.97</v>
      </c>
      <c r="M262" s="8">
        <f t="shared" si="9"/>
        <v>1260.03</v>
      </c>
      <c r="N262" t="str" cm="1">
        <f t="array" ref="N2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3" spans="2:14" x14ac:dyDescent="0.35">
      <c r="B263" s="7">
        <v>2024261</v>
      </c>
      <c r="C263" s="1" t="s">
        <v>12</v>
      </c>
      <c r="D263" s="1" t="s">
        <v>28</v>
      </c>
      <c r="E263" s="1" t="s">
        <v>51</v>
      </c>
      <c r="F263" s="1" t="s">
        <v>520</v>
      </c>
      <c r="G263" s="3">
        <v>45482</v>
      </c>
      <c r="H263" s="3">
        <v>45484</v>
      </c>
      <c r="I263" s="6">
        <v>1700</v>
      </c>
      <c r="J263" s="1">
        <v>2</v>
      </c>
      <c r="K263" s="4">
        <v>0.08</v>
      </c>
      <c r="L263" s="6">
        <f t="shared" si="8"/>
        <v>136</v>
      </c>
      <c r="M263" s="8">
        <f t="shared" si="9"/>
        <v>3264</v>
      </c>
      <c r="N263" t="str" cm="1">
        <f t="array" ref="N2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4" spans="2:14" x14ac:dyDescent="0.35">
      <c r="B264" s="7">
        <v>2024262</v>
      </c>
      <c r="C264" s="1" t="s">
        <v>13</v>
      </c>
      <c r="D264" s="1" t="s">
        <v>29</v>
      </c>
      <c r="E264" s="1" t="s">
        <v>506</v>
      </c>
      <c r="F264" s="1" t="s">
        <v>518</v>
      </c>
      <c r="G264" s="3">
        <v>45482</v>
      </c>
      <c r="H264" s="3">
        <v>45485</v>
      </c>
      <c r="I264" s="6">
        <v>55000</v>
      </c>
      <c r="J264" s="1">
        <v>3</v>
      </c>
      <c r="K264" s="4">
        <v>0.05</v>
      </c>
      <c r="L264" s="6">
        <f t="shared" si="8"/>
        <v>2750</v>
      </c>
      <c r="M264" s="8">
        <f t="shared" si="9"/>
        <v>162250</v>
      </c>
      <c r="N264" t="str" cm="1">
        <f t="array" ref="N2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5" spans="2:14" x14ac:dyDescent="0.35">
      <c r="B265" s="7">
        <v>2024263</v>
      </c>
      <c r="C265" s="1" t="s">
        <v>14</v>
      </c>
      <c r="D265" s="1" t="s">
        <v>25</v>
      </c>
      <c r="E265" s="1" t="s">
        <v>507</v>
      </c>
      <c r="F265" s="1" t="s">
        <v>519</v>
      </c>
      <c r="G265" s="3">
        <v>45482</v>
      </c>
      <c r="H265" s="3">
        <v>45487</v>
      </c>
      <c r="I265" s="6">
        <v>57999</v>
      </c>
      <c r="J265" s="1">
        <v>2</v>
      </c>
      <c r="K265" s="4">
        <v>0.05</v>
      </c>
      <c r="L265" s="6">
        <f t="shared" si="8"/>
        <v>2899.9500000000003</v>
      </c>
      <c r="M265" s="8">
        <f t="shared" si="9"/>
        <v>113098.05</v>
      </c>
      <c r="N265" t="str" cm="1">
        <f t="array" ref="N2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6" spans="2:14" x14ac:dyDescent="0.35">
      <c r="B266" s="7">
        <v>2024264</v>
      </c>
      <c r="C266" s="1" t="s">
        <v>15</v>
      </c>
      <c r="D266" s="1" t="s">
        <v>63</v>
      </c>
      <c r="E266" s="1" t="s">
        <v>508</v>
      </c>
      <c r="F266" s="1" t="s">
        <v>520</v>
      </c>
      <c r="G266" s="3">
        <v>45482</v>
      </c>
      <c r="H266" s="3">
        <v>45483</v>
      </c>
      <c r="I266" s="6">
        <v>1399</v>
      </c>
      <c r="J266" s="1">
        <v>7</v>
      </c>
      <c r="K266" s="4">
        <v>0.05</v>
      </c>
      <c r="L266" s="6">
        <f t="shared" si="8"/>
        <v>69.95</v>
      </c>
      <c r="M266" s="8">
        <f t="shared" si="9"/>
        <v>9723.0499999999993</v>
      </c>
      <c r="N266" t="str" cm="1">
        <f t="array" ref="N2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7" spans="2:14" x14ac:dyDescent="0.35">
      <c r="B267" s="7">
        <v>2024265</v>
      </c>
      <c r="C267" s="1" t="s">
        <v>16</v>
      </c>
      <c r="D267" s="1" t="s">
        <v>25</v>
      </c>
      <c r="E267" s="1" t="s">
        <v>31</v>
      </c>
      <c r="F267" s="1" t="s">
        <v>521</v>
      </c>
      <c r="G267" s="3">
        <v>45482</v>
      </c>
      <c r="H267" s="3">
        <v>45490</v>
      </c>
      <c r="I267" s="6">
        <v>999</v>
      </c>
      <c r="J267" s="1">
        <v>2</v>
      </c>
      <c r="K267" s="4">
        <v>0.05</v>
      </c>
      <c r="L267" s="6">
        <f t="shared" si="8"/>
        <v>49.95</v>
      </c>
      <c r="M267" s="8">
        <f t="shared" si="9"/>
        <v>1948.05</v>
      </c>
      <c r="N267" t="str" cm="1">
        <f t="array" ref="N2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8" spans="2:14" x14ac:dyDescent="0.35">
      <c r="B268" s="7">
        <v>2024266</v>
      </c>
      <c r="C268" s="1" t="s">
        <v>17</v>
      </c>
      <c r="D268" s="1" t="s">
        <v>26</v>
      </c>
      <c r="E268" s="1" t="s">
        <v>32</v>
      </c>
      <c r="F268" s="1" t="s">
        <v>518</v>
      </c>
      <c r="G268" s="3">
        <v>45482</v>
      </c>
      <c r="H268" s="3">
        <v>45484</v>
      </c>
      <c r="I268" s="6">
        <v>2099</v>
      </c>
      <c r="J268" s="1">
        <v>1</v>
      </c>
      <c r="K268" s="4">
        <v>0.03</v>
      </c>
      <c r="L268" s="6">
        <f t="shared" si="8"/>
        <v>62.97</v>
      </c>
      <c r="M268" s="8">
        <f t="shared" si="9"/>
        <v>2036.03</v>
      </c>
      <c r="N268" t="str" cm="1">
        <f t="array" ref="N2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9" spans="2:14" x14ac:dyDescent="0.35">
      <c r="B269" s="7">
        <v>2024267</v>
      </c>
      <c r="C269" s="1" t="s">
        <v>18</v>
      </c>
      <c r="D269" s="1" t="s">
        <v>27</v>
      </c>
      <c r="E269" s="1" t="s">
        <v>38</v>
      </c>
      <c r="F269" s="1" t="s">
        <v>518</v>
      </c>
      <c r="G269" s="3">
        <v>45482</v>
      </c>
      <c r="H269" s="3">
        <v>45485</v>
      </c>
      <c r="I269" s="6">
        <v>11000</v>
      </c>
      <c r="J269" s="1">
        <v>1</v>
      </c>
      <c r="K269" s="4">
        <v>0.1</v>
      </c>
      <c r="L269" s="6">
        <f t="shared" si="8"/>
        <v>1100</v>
      </c>
      <c r="M269" s="8">
        <f t="shared" si="9"/>
        <v>9900</v>
      </c>
      <c r="N269" t="str" cm="1">
        <f t="array" ref="N2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0" spans="2:14" x14ac:dyDescent="0.35">
      <c r="B270" s="7">
        <v>2024268</v>
      </c>
      <c r="C270" s="1" t="s">
        <v>19</v>
      </c>
      <c r="D270" s="1" t="s">
        <v>28</v>
      </c>
      <c r="E270" s="1" t="s">
        <v>33</v>
      </c>
      <c r="F270" s="1" t="s">
        <v>519</v>
      </c>
      <c r="G270" s="3">
        <v>45482</v>
      </c>
      <c r="H270" s="3">
        <v>45487</v>
      </c>
      <c r="I270" s="6">
        <v>800</v>
      </c>
      <c r="J270" s="1">
        <v>1</v>
      </c>
      <c r="K270" s="4">
        <v>0.05</v>
      </c>
      <c r="L270" s="6">
        <f t="shared" si="8"/>
        <v>40</v>
      </c>
      <c r="M270" s="8">
        <f t="shared" si="9"/>
        <v>760</v>
      </c>
      <c r="N270" t="str" cm="1">
        <f t="array" ref="N2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1" spans="2:14" x14ac:dyDescent="0.35">
      <c r="B271" s="7">
        <v>2024269</v>
      </c>
      <c r="C271" s="1" t="s">
        <v>20</v>
      </c>
      <c r="D271" s="1" t="s">
        <v>29</v>
      </c>
      <c r="E271" s="1" t="s">
        <v>34</v>
      </c>
      <c r="F271" s="1" t="s">
        <v>521</v>
      </c>
      <c r="G271" s="3">
        <v>45482</v>
      </c>
      <c r="H271" s="3">
        <v>45483</v>
      </c>
      <c r="I271" s="6">
        <v>5500</v>
      </c>
      <c r="J271" s="1">
        <v>2</v>
      </c>
      <c r="K271" s="4">
        <v>0.05</v>
      </c>
      <c r="L271" s="6">
        <f t="shared" si="8"/>
        <v>275</v>
      </c>
      <c r="M271" s="8">
        <f t="shared" si="9"/>
        <v>10725</v>
      </c>
      <c r="N271" t="str" cm="1">
        <f t="array" ref="N2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2" spans="2:14" x14ac:dyDescent="0.35">
      <c r="B272" s="7">
        <v>2024270</v>
      </c>
      <c r="C272" s="1" t="s">
        <v>21</v>
      </c>
      <c r="D272" s="1" t="s">
        <v>25</v>
      </c>
      <c r="E272" s="1" t="s">
        <v>35</v>
      </c>
      <c r="F272" s="1" t="s">
        <v>520</v>
      </c>
      <c r="G272" s="3">
        <v>45482</v>
      </c>
      <c r="H272" s="3">
        <v>45490</v>
      </c>
      <c r="I272" s="6">
        <v>1350</v>
      </c>
      <c r="J272" s="1">
        <v>1</v>
      </c>
      <c r="K272" s="4">
        <v>0.02</v>
      </c>
      <c r="L272" s="6">
        <f t="shared" si="8"/>
        <v>27</v>
      </c>
      <c r="M272" s="8">
        <f t="shared" si="9"/>
        <v>1323</v>
      </c>
      <c r="N272" t="str" cm="1">
        <f t="array" ref="N2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3" spans="2:14" x14ac:dyDescent="0.35">
      <c r="B273" s="7">
        <v>2024271</v>
      </c>
      <c r="C273" s="1" t="s">
        <v>22</v>
      </c>
      <c r="D273" s="1" t="s">
        <v>30</v>
      </c>
      <c r="E273" s="1" t="s">
        <v>36</v>
      </c>
      <c r="F273" s="1" t="s">
        <v>518</v>
      </c>
      <c r="G273" s="3">
        <v>45482</v>
      </c>
      <c r="H273" s="3">
        <v>45484</v>
      </c>
      <c r="I273" s="6">
        <v>4500</v>
      </c>
      <c r="J273" s="1">
        <v>2</v>
      </c>
      <c r="K273" s="4">
        <v>0.06</v>
      </c>
      <c r="L273" s="6">
        <f t="shared" si="8"/>
        <v>270</v>
      </c>
      <c r="M273" s="8">
        <f t="shared" si="9"/>
        <v>8730</v>
      </c>
      <c r="N273" t="str" cm="1">
        <f t="array" ref="N2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4" spans="2:14" x14ac:dyDescent="0.35">
      <c r="B274" s="7">
        <v>2024272</v>
      </c>
      <c r="C274" s="1" t="s">
        <v>23</v>
      </c>
      <c r="D274" s="1" t="s">
        <v>27</v>
      </c>
      <c r="E274" s="1" t="s">
        <v>37</v>
      </c>
      <c r="F274" s="1" t="s">
        <v>519</v>
      </c>
      <c r="G274" s="3">
        <v>45482</v>
      </c>
      <c r="H274" s="3">
        <v>45485</v>
      </c>
      <c r="I274" s="6">
        <v>2350</v>
      </c>
      <c r="J274" s="1">
        <v>7</v>
      </c>
      <c r="K274" s="4">
        <v>0.15</v>
      </c>
      <c r="L274" s="6">
        <f t="shared" si="8"/>
        <v>352.5</v>
      </c>
      <c r="M274" s="8">
        <f t="shared" si="9"/>
        <v>16097.5</v>
      </c>
      <c r="N274" t="str" cm="1">
        <f t="array" ref="N2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5" spans="2:14" x14ac:dyDescent="0.35">
      <c r="B275" s="7">
        <v>2024273</v>
      </c>
      <c r="C275" s="1" t="s">
        <v>24</v>
      </c>
      <c r="D275" s="1" t="s">
        <v>28</v>
      </c>
      <c r="E275" s="1" t="s">
        <v>39</v>
      </c>
      <c r="F275" s="1" t="s">
        <v>520</v>
      </c>
      <c r="G275" s="3">
        <v>45482</v>
      </c>
      <c r="H275" s="3">
        <v>45487</v>
      </c>
      <c r="I275" s="6">
        <v>90</v>
      </c>
      <c r="J275" s="1">
        <v>2</v>
      </c>
      <c r="K275" s="4">
        <v>0.02</v>
      </c>
      <c r="L275" s="6">
        <f t="shared" si="8"/>
        <v>1.8</v>
      </c>
      <c r="M275" s="8">
        <f t="shared" si="9"/>
        <v>178.2</v>
      </c>
      <c r="N275" t="str" cm="1">
        <f t="array" ref="N2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6" spans="2:14" x14ac:dyDescent="0.35">
      <c r="B276" s="7">
        <v>2024274</v>
      </c>
      <c r="C276" s="1" t="s">
        <v>4</v>
      </c>
      <c r="D276" s="1" t="s">
        <v>29</v>
      </c>
      <c r="E276" s="1" t="s">
        <v>40</v>
      </c>
      <c r="F276" s="1" t="s">
        <v>521</v>
      </c>
      <c r="G276" s="3">
        <v>45482</v>
      </c>
      <c r="H276" s="3">
        <v>45483</v>
      </c>
      <c r="I276" s="6">
        <v>280</v>
      </c>
      <c r="J276" s="1">
        <v>2</v>
      </c>
      <c r="K276" s="4">
        <v>0.02</v>
      </c>
      <c r="L276" s="6">
        <f t="shared" si="8"/>
        <v>5.6000000000000005</v>
      </c>
      <c r="M276" s="8">
        <f t="shared" si="9"/>
        <v>554.4</v>
      </c>
      <c r="N276" t="str" cm="1">
        <f t="array" ref="N2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7" spans="2:14" x14ac:dyDescent="0.35">
      <c r="B277" s="7">
        <v>2024275</v>
      </c>
      <c r="C277" s="1" t="s">
        <v>5</v>
      </c>
      <c r="D277" s="1" t="s">
        <v>25</v>
      </c>
      <c r="E277" s="1" t="s">
        <v>41</v>
      </c>
      <c r="F277" s="1" t="s">
        <v>518</v>
      </c>
      <c r="G277" s="3">
        <v>45482</v>
      </c>
      <c r="H277" s="3">
        <v>45490</v>
      </c>
      <c r="I277" s="6">
        <v>70</v>
      </c>
      <c r="J277" s="1">
        <v>1</v>
      </c>
      <c r="K277" s="4">
        <v>0.02</v>
      </c>
      <c r="L277" s="6">
        <f t="shared" si="8"/>
        <v>1.4000000000000001</v>
      </c>
      <c r="M277" s="8">
        <f t="shared" si="9"/>
        <v>68.599999999999994</v>
      </c>
      <c r="N277" t="str" cm="1">
        <f t="array" ref="N2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8" spans="2:14" x14ac:dyDescent="0.35">
      <c r="B278" s="7">
        <v>2024276</v>
      </c>
      <c r="C278" s="1" t="s">
        <v>6</v>
      </c>
      <c r="D278" s="1" t="s">
        <v>26</v>
      </c>
      <c r="E278" s="1" t="s">
        <v>42</v>
      </c>
      <c r="F278" s="1" t="s">
        <v>518</v>
      </c>
      <c r="G278" s="3">
        <v>45482</v>
      </c>
      <c r="H278" s="3">
        <v>45484</v>
      </c>
      <c r="I278" s="6">
        <v>230</v>
      </c>
      <c r="J278" s="1">
        <v>2</v>
      </c>
      <c r="K278" s="4">
        <v>0.02</v>
      </c>
      <c r="L278" s="6">
        <f t="shared" si="8"/>
        <v>4.6000000000000005</v>
      </c>
      <c r="M278" s="8">
        <f t="shared" si="9"/>
        <v>455.4</v>
      </c>
      <c r="N278" t="str" cm="1">
        <f t="array" ref="N2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9" spans="2:14" x14ac:dyDescent="0.35">
      <c r="B279" s="7">
        <v>2024277</v>
      </c>
      <c r="C279" s="1" t="s">
        <v>7</v>
      </c>
      <c r="D279" s="1" t="s">
        <v>27</v>
      </c>
      <c r="E279" s="1" t="s">
        <v>43</v>
      </c>
      <c r="F279" s="1" t="s">
        <v>519</v>
      </c>
      <c r="G279" s="3">
        <v>45482</v>
      </c>
      <c r="H279" s="3">
        <v>45485</v>
      </c>
      <c r="I279" s="6">
        <v>7999</v>
      </c>
      <c r="J279" s="1">
        <v>4</v>
      </c>
      <c r="K279" s="4">
        <v>0.02</v>
      </c>
      <c r="L279" s="6">
        <f t="shared" si="8"/>
        <v>159.97999999999999</v>
      </c>
      <c r="M279" s="8">
        <f t="shared" si="9"/>
        <v>31836.02</v>
      </c>
      <c r="N279" t="str" cm="1">
        <f t="array" ref="N2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0" spans="2:14" x14ac:dyDescent="0.35">
      <c r="B280" s="7">
        <v>2024278</v>
      </c>
      <c r="C280" s="1" t="s">
        <v>10</v>
      </c>
      <c r="D280" s="1" t="s">
        <v>28</v>
      </c>
      <c r="E280" s="1" t="s">
        <v>44</v>
      </c>
      <c r="F280" s="1" t="s">
        <v>521</v>
      </c>
      <c r="G280" s="3">
        <v>45482</v>
      </c>
      <c r="H280" s="3">
        <v>45487</v>
      </c>
      <c r="I280" s="6">
        <v>850</v>
      </c>
      <c r="J280" s="1">
        <v>3</v>
      </c>
      <c r="K280" s="4">
        <v>0.02</v>
      </c>
      <c r="L280" s="6">
        <f t="shared" si="8"/>
        <v>17</v>
      </c>
      <c r="M280" s="8">
        <f t="shared" si="9"/>
        <v>2533</v>
      </c>
      <c r="N280" t="str" cm="1">
        <f t="array" ref="N2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1" spans="2:14" x14ac:dyDescent="0.35">
      <c r="B281" s="7">
        <v>2024279</v>
      </c>
      <c r="C281" s="1" t="s">
        <v>8</v>
      </c>
      <c r="D281" s="1" t="s">
        <v>29</v>
      </c>
      <c r="E281" s="1" t="s">
        <v>45</v>
      </c>
      <c r="F281" s="1" t="s">
        <v>520</v>
      </c>
      <c r="G281" s="3">
        <v>45482</v>
      </c>
      <c r="H281" s="3">
        <v>45483</v>
      </c>
      <c r="I281" s="6">
        <v>65000</v>
      </c>
      <c r="J281" s="1">
        <v>2</v>
      </c>
      <c r="K281" s="4">
        <v>0.02</v>
      </c>
      <c r="L281" s="6">
        <f t="shared" si="8"/>
        <v>1300</v>
      </c>
      <c r="M281" s="8">
        <f t="shared" si="9"/>
        <v>128700</v>
      </c>
      <c r="N281" t="str" cm="1">
        <f t="array" ref="N2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2" spans="2:14" x14ac:dyDescent="0.35">
      <c r="B282" s="7">
        <v>2024280</v>
      </c>
      <c r="C282" s="1" t="s">
        <v>9</v>
      </c>
      <c r="D282" s="1" t="s">
        <v>25</v>
      </c>
      <c r="E282" s="1" t="s">
        <v>46</v>
      </c>
      <c r="F282" s="1" t="s">
        <v>518</v>
      </c>
      <c r="G282" s="3">
        <v>45482</v>
      </c>
      <c r="H282" s="3">
        <v>45490</v>
      </c>
      <c r="I282" s="6">
        <v>450</v>
      </c>
      <c r="J282" s="1">
        <v>1</v>
      </c>
      <c r="K282" s="4">
        <v>0.02</v>
      </c>
      <c r="L282" s="6">
        <f t="shared" si="8"/>
        <v>9</v>
      </c>
      <c r="M282" s="8">
        <f t="shared" si="9"/>
        <v>441</v>
      </c>
      <c r="N282" t="str" cm="1">
        <f t="array" ref="N2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3" spans="2:14" x14ac:dyDescent="0.35">
      <c r="B283" s="7">
        <v>2024281</v>
      </c>
      <c r="C283" s="1" t="s">
        <v>11</v>
      </c>
      <c r="D283" s="1" t="s">
        <v>26</v>
      </c>
      <c r="E283" s="1" t="s">
        <v>47</v>
      </c>
      <c r="F283" s="1" t="s">
        <v>519</v>
      </c>
      <c r="G283" s="3">
        <v>45482</v>
      </c>
      <c r="H283" s="3">
        <v>45484</v>
      </c>
      <c r="I283" s="6">
        <v>1299</v>
      </c>
      <c r="J283" s="1">
        <v>1</v>
      </c>
      <c r="K283" s="4">
        <v>7.0000000000000007E-2</v>
      </c>
      <c r="L283" s="6">
        <f t="shared" si="8"/>
        <v>90.93</v>
      </c>
      <c r="M283" s="8">
        <f t="shared" si="9"/>
        <v>1208.07</v>
      </c>
      <c r="N283" t="str" cm="1">
        <f t="array" ref="N2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4" spans="2:14" x14ac:dyDescent="0.35">
      <c r="B284" s="7">
        <v>2024282</v>
      </c>
      <c r="C284" s="1" t="s">
        <v>12</v>
      </c>
      <c r="D284" s="1" t="s">
        <v>27</v>
      </c>
      <c r="E284" s="1" t="s">
        <v>48</v>
      </c>
      <c r="F284" s="1" t="s">
        <v>520</v>
      </c>
      <c r="G284" s="3">
        <v>45482</v>
      </c>
      <c r="H284" s="3">
        <v>45485</v>
      </c>
      <c r="I284" s="6">
        <v>1700</v>
      </c>
      <c r="J284" s="1">
        <v>2</v>
      </c>
      <c r="K284" s="4">
        <v>0.03</v>
      </c>
      <c r="L284" s="6">
        <f t="shared" si="8"/>
        <v>51</v>
      </c>
      <c r="M284" s="8">
        <f t="shared" si="9"/>
        <v>3349</v>
      </c>
      <c r="N284" t="str" cm="1">
        <f t="array" ref="N2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5" spans="2:14" x14ac:dyDescent="0.35">
      <c r="B285" s="7">
        <v>2024283</v>
      </c>
      <c r="C285" s="1" t="s">
        <v>13</v>
      </c>
      <c r="D285" s="1" t="s">
        <v>28</v>
      </c>
      <c r="E285" s="1" t="s">
        <v>49</v>
      </c>
      <c r="F285" s="1" t="s">
        <v>521</v>
      </c>
      <c r="G285" s="3">
        <v>45482</v>
      </c>
      <c r="H285" s="3">
        <v>45487</v>
      </c>
      <c r="I285" s="6">
        <v>55000</v>
      </c>
      <c r="J285" s="1">
        <v>1</v>
      </c>
      <c r="K285" s="4">
        <v>0.08</v>
      </c>
      <c r="L285" s="6">
        <f t="shared" si="8"/>
        <v>4400</v>
      </c>
      <c r="M285" s="8">
        <f t="shared" si="9"/>
        <v>50600</v>
      </c>
      <c r="N285" t="str" cm="1">
        <f t="array" ref="N2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6" spans="2:14" x14ac:dyDescent="0.35">
      <c r="B286" s="7">
        <v>2024284</v>
      </c>
      <c r="C286" s="1" t="s">
        <v>14</v>
      </c>
      <c r="D286" s="1" t="s">
        <v>29</v>
      </c>
      <c r="E286" s="1" t="s">
        <v>50</v>
      </c>
      <c r="F286" s="1" t="s">
        <v>518</v>
      </c>
      <c r="G286" s="3">
        <v>45482</v>
      </c>
      <c r="H286" s="3">
        <v>45483</v>
      </c>
      <c r="I286" s="6">
        <v>57999</v>
      </c>
      <c r="J286" s="1">
        <v>3</v>
      </c>
      <c r="K286" s="4">
        <v>0.05</v>
      </c>
      <c r="L286" s="6">
        <f t="shared" si="8"/>
        <v>2899.9500000000003</v>
      </c>
      <c r="M286" s="8">
        <f t="shared" si="9"/>
        <v>171097.05</v>
      </c>
      <c r="N286" t="str" cm="1">
        <f t="array" ref="N2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7" spans="2:14" x14ac:dyDescent="0.35">
      <c r="B287" s="7">
        <v>2024285</v>
      </c>
      <c r="C287" s="1" t="s">
        <v>15</v>
      </c>
      <c r="D287" s="1" t="s">
        <v>25</v>
      </c>
      <c r="E287" s="1" t="s">
        <v>51</v>
      </c>
      <c r="F287" s="1" t="s">
        <v>518</v>
      </c>
      <c r="G287" s="3">
        <v>45482</v>
      </c>
      <c r="H287" s="3">
        <v>45490</v>
      </c>
      <c r="I287" s="6">
        <v>1399</v>
      </c>
      <c r="J287" s="1">
        <v>2</v>
      </c>
      <c r="K287" s="4">
        <v>0.05</v>
      </c>
      <c r="L287" s="6">
        <f t="shared" si="8"/>
        <v>69.95</v>
      </c>
      <c r="M287" s="8">
        <f t="shared" si="9"/>
        <v>2728.05</v>
      </c>
      <c r="N287" t="str" cm="1">
        <f t="array" ref="N2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8" spans="2:14" x14ac:dyDescent="0.35">
      <c r="B288" s="7">
        <v>2024286</v>
      </c>
      <c r="C288" s="1" t="s">
        <v>16</v>
      </c>
      <c r="D288" s="1" t="s">
        <v>64</v>
      </c>
      <c r="E288" s="1" t="s">
        <v>506</v>
      </c>
      <c r="F288" s="1" t="s">
        <v>519</v>
      </c>
      <c r="G288" s="3">
        <v>45482</v>
      </c>
      <c r="H288" s="3">
        <v>45484</v>
      </c>
      <c r="I288" s="6">
        <v>999</v>
      </c>
      <c r="J288" s="1">
        <v>1</v>
      </c>
      <c r="K288" s="4">
        <v>0.05</v>
      </c>
      <c r="L288" s="6">
        <f t="shared" si="8"/>
        <v>49.95</v>
      </c>
      <c r="M288" s="8">
        <f t="shared" si="9"/>
        <v>949.05</v>
      </c>
      <c r="N288" t="str" cm="1">
        <f t="array" ref="N2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9" spans="2:14" x14ac:dyDescent="0.35">
      <c r="B289" s="7">
        <v>2024287</v>
      </c>
      <c r="C289" s="1" t="s">
        <v>17</v>
      </c>
      <c r="D289" s="1" t="s">
        <v>25</v>
      </c>
      <c r="E289" s="1" t="s">
        <v>507</v>
      </c>
      <c r="F289" s="1" t="s">
        <v>521</v>
      </c>
      <c r="G289" s="3">
        <v>45482</v>
      </c>
      <c r="H289" s="3">
        <v>45485</v>
      </c>
      <c r="I289" s="6">
        <v>2099</v>
      </c>
      <c r="J289" s="1">
        <v>2</v>
      </c>
      <c r="K289" s="4">
        <v>0.05</v>
      </c>
      <c r="L289" s="6">
        <f t="shared" si="8"/>
        <v>104.95</v>
      </c>
      <c r="M289" s="8">
        <f t="shared" si="9"/>
        <v>4093.05</v>
      </c>
      <c r="N289" t="str" cm="1">
        <f t="array" ref="N2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0" spans="2:14" x14ac:dyDescent="0.35">
      <c r="B290" s="7">
        <v>2024288</v>
      </c>
      <c r="C290" s="1" t="s">
        <v>18</v>
      </c>
      <c r="D290" s="1" t="s">
        <v>26</v>
      </c>
      <c r="E290" s="1" t="s">
        <v>508</v>
      </c>
      <c r="F290" s="1" t="s">
        <v>520</v>
      </c>
      <c r="G290" s="3">
        <v>45482</v>
      </c>
      <c r="H290" s="3">
        <v>45487</v>
      </c>
      <c r="I290" s="6">
        <v>11000</v>
      </c>
      <c r="J290" s="1">
        <v>1</v>
      </c>
      <c r="K290" s="4">
        <v>0.03</v>
      </c>
      <c r="L290" s="6">
        <f t="shared" si="8"/>
        <v>330</v>
      </c>
      <c r="M290" s="8">
        <f t="shared" si="9"/>
        <v>10670</v>
      </c>
      <c r="N290" t="str" cm="1">
        <f t="array" ref="N2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1" spans="2:14" x14ac:dyDescent="0.35">
      <c r="B291" s="7">
        <v>2024289</v>
      </c>
      <c r="C291" s="1" t="s">
        <v>19</v>
      </c>
      <c r="D291" s="1" t="s">
        <v>27</v>
      </c>
      <c r="E291" s="1" t="s">
        <v>31</v>
      </c>
      <c r="F291" s="1" t="s">
        <v>518</v>
      </c>
      <c r="G291" s="3">
        <v>45482</v>
      </c>
      <c r="H291" s="3">
        <v>45483</v>
      </c>
      <c r="I291" s="6">
        <v>800</v>
      </c>
      <c r="J291" s="1">
        <v>2</v>
      </c>
      <c r="K291" s="4">
        <v>0.1</v>
      </c>
      <c r="L291" s="6">
        <f t="shared" si="8"/>
        <v>80</v>
      </c>
      <c r="M291" s="8">
        <f t="shared" si="9"/>
        <v>1520</v>
      </c>
      <c r="N291" t="str" cm="1">
        <f t="array" ref="N2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2" spans="2:14" x14ac:dyDescent="0.35">
      <c r="B292" s="7">
        <v>2024290</v>
      </c>
      <c r="C292" s="1" t="s">
        <v>20</v>
      </c>
      <c r="D292" s="1" t="s">
        <v>28</v>
      </c>
      <c r="E292" s="1" t="s">
        <v>32</v>
      </c>
      <c r="F292" s="1" t="s">
        <v>519</v>
      </c>
      <c r="G292" s="3">
        <v>45482</v>
      </c>
      <c r="H292" s="3">
        <v>45490</v>
      </c>
      <c r="I292" s="6">
        <v>5500</v>
      </c>
      <c r="J292" s="1">
        <v>3</v>
      </c>
      <c r="K292" s="4">
        <v>0.05</v>
      </c>
      <c r="L292" s="6">
        <f t="shared" si="8"/>
        <v>275</v>
      </c>
      <c r="M292" s="8">
        <f t="shared" si="9"/>
        <v>16225</v>
      </c>
      <c r="N292" t="str" cm="1">
        <f t="array" ref="N2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3" spans="2:14" x14ac:dyDescent="0.35">
      <c r="B293" s="7">
        <v>2024291</v>
      </c>
      <c r="C293" s="1" t="s">
        <v>21</v>
      </c>
      <c r="D293" s="1" t="s">
        <v>29</v>
      </c>
      <c r="E293" s="1" t="s">
        <v>38</v>
      </c>
      <c r="F293" s="1" t="s">
        <v>520</v>
      </c>
      <c r="G293" s="3">
        <v>45482</v>
      </c>
      <c r="H293" s="3">
        <v>45484</v>
      </c>
      <c r="I293" s="6">
        <v>1350</v>
      </c>
      <c r="J293" s="1">
        <v>2</v>
      </c>
      <c r="K293" s="4">
        <v>0.05</v>
      </c>
      <c r="L293" s="6">
        <f t="shared" si="8"/>
        <v>67.5</v>
      </c>
      <c r="M293" s="8">
        <f t="shared" si="9"/>
        <v>2632.5</v>
      </c>
      <c r="N293" t="str" cm="1">
        <f t="array" ref="N2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4" spans="2:14" x14ac:dyDescent="0.35">
      <c r="B294" s="7">
        <v>2024292</v>
      </c>
      <c r="C294" s="1" t="s">
        <v>22</v>
      </c>
      <c r="D294" s="1" t="s">
        <v>25</v>
      </c>
      <c r="E294" s="1" t="s">
        <v>33</v>
      </c>
      <c r="F294" s="1" t="s">
        <v>521</v>
      </c>
      <c r="G294" s="3">
        <v>45482</v>
      </c>
      <c r="H294" s="3">
        <v>45485</v>
      </c>
      <c r="I294" s="6">
        <v>4500</v>
      </c>
      <c r="J294" s="1">
        <v>7</v>
      </c>
      <c r="K294" s="4">
        <v>0.02</v>
      </c>
      <c r="L294" s="6">
        <f t="shared" si="8"/>
        <v>90</v>
      </c>
      <c r="M294" s="8">
        <f t="shared" si="9"/>
        <v>31410</v>
      </c>
      <c r="N294" t="str" cm="1">
        <f t="array" ref="N2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5" spans="2:14" x14ac:dyDescent="0.35">
      <c r="B295" s="7">
        <v>2024293</v>
      </c>
      <c r="C295" s="1" t="s">
        <v>23</v>
      </c>
      <c r="D295" s="1" t="s">
        <v>30</v>
      </c>
      <c r="E295" s="1" t="s">
        <v>34</v>
      </c>
      <c r="F295" s="1" t="s">
        <v>518</v>
      </c>
      <c r="G295" s="3">
        <v>45482</v>
      </c>
      <c r="H295" s="3">
        <v>45487</v>
      </c>
      <c r="I295" s="6">
        <v>2350</v>
      </c>
      <c r="J295" s="1">
        <v>2</v>
      </c>
      <c r="K295" s="4">
        <v>0.06</v>
      </c>
      <c r="L295" s="6">
        <f t="shared" si="8"/>
        <v>141</v>
      </c>
      <c r="M295" s="8">
        <f t="shared" si="9"/>
        <v>4559</v>
      </c>
      <c r="N295" t="str" cm="1">
        <f t="array" ref="N2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6" spans="2:14" x14ac:dyDescent="0.35">
      <c r="B296" s="7">
        <v>2024294</v>
      </c>
      <c r="C296" s="1" t="s">
        <v>24</v>
      </c>
      <c r="D296" s="1" t="s">
        <v>27</v>
      </c>
      <c r="E296" s="1" t="s">
        <v>35</v>
      </c>
      <c r="F296" s="1" t="s">
        <v>518</v>
      </c>
      <c r="G296" s="3">
        <v>45482</v>
      </c>
      <c r="H296" s="3">
        <v>45483</v>
      </c>
      <c r="I296" s="6">
        <v>90</v>
      </c>
      <c r="J296" s="1">
        <v>1</v>
      </c>
      <c r="K296" s="4">
        <v>0.15</v>
      </c>
      <c r="L296" s="6">
        <f t="shared" si="8"/>
        <v>13.5</v>
      </c>
      <c r="M296" s="8">
        <f t="shared" si="9"/>
        <v>76.5</v>
      </c>
      <c r="N296" t="str" cm="1">
        <f t="array" ref="N2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7" spans="2:14" x14ac:dyDescent="0.35">
      <c r="B297" s="7">
        <v>2024295</v>
      </c>
      <c r="C297" s="1" t="s">
        <v>4</v>
      </c>
      <c r="D297" s="1" t="s">
        <v>28</v>
      </c>
      <c r="E297" s="1" t="s">
        <v>36</v>
      </c>
      <c r="F297" s="1" t="s">
        <v>519</v>
      </c>
      <c r="G297" s="3">
        <v>45482</v>
      </c>
      <c r="H297" s="3">
        <v>45490</v>
      </c>
      <c r="I297" s="6">
        <v>280</v>
      </c>
      <c r="J297" s="1">
        <v>1</v>
      </c>
      <c r="K297" s="4">
        <v>0.02</v>
      </c>
      <c r="L297" s="6">
        <f t="shared" si="8"/>
        <v>5.6000000000000005</v>
      </c>
      <c r="M297" s="8">
        <f t="shared" si="9"/>
        <v>274.39999999999998</v>
      </c>
      <c r="N297" t="str" cm="1">
        <f t="array" ref="N2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8" spans="2:14" x14ac:dyDescent="0.35">
      <c r="B298" s="7">
        <v>2024296</v>
      </c>
      <c r="C298" s="1" t="s">
        <v>5</v>
      </c>
      <c r="D298" s="1" t="s">
        <v>29</v>
      </c>
      <c r="E298" s="1" t="s">
        <v>37</v>
      </c>
      <c r="F298" s="1" t="s">
        <v>521</v>
      </c>
      <c r="G298" s="3">
        <v>45482</v>
      </c>
      <c r="H298" s="3">
        <v>45484</v>
      </c>
      <c r="I298" s="6">
        <v>70</v>
      </c>
      <c r="J298" s="1">
        <v>1</v>
      </c>
      <c r="K298" s="4">
        <v>0.02</v>
      </c>
      <c r="L298" s="6">
        <f t="shared" si="8"/>
        <v>1.4000000000000001</v>
      </c>
      <c r="M298" s="8">
        <f t="shared" si="9"/>
        <v>68.599999999999994</v>
      </c>
      <c r="N298" t="str" cm="1">
        <f t="array" ref="N2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9" spans="2:14" x14ac:dyDescent="0.35">
      <c r="B299" s="7">
        <v>2024297</v>
      </c>
      <c r="C299" s="1" t="s">
        <v>6</v>
      </c>
      <c r="D299" s="1" t="s">
        <v>25</v>
      </c>
      <c r="E299" s="1" t="s">
        <v>39</v>
      </c>
      <c r="F299" s="1" t="s">
        <v>520</v>
      </c>
      <c r="G299" s="3">
        <v>45482</v>
      </c>
      <c r="H299" s="3">
        <v>45485</v>
      </c>
      <c r="I299" s="6">
        <v>230</v>
      </c>
      <c r="J299" s="1">
        <v>2</v>
      </c>
      <c r="K299" s="4">
        <v>0.02</v>
      </c>
      <c r="L299" s="6">
        <f t="shared" si="8"/>
        <v>4.6000000000000005</v>
      </c>
      <c r="M299" s="8">
        <f t="shared" si="9"/>
        <v>455.4</v>
      </c>
      <c r="N299" t="str" cm="1">
        <f t="array" ref="N2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0" spans="2:14" x14ac:dyDescent="0.35">
      <c r="B300" s="7">
        <v>2024298</v>
      </c>
      <c r="C300" s="1" t="s">
        <v>7</v>
      </c>
      <c r="D300" s="1" t="s">
        <v>26</v>
      </c>
      <c r="E300" s="1" t="s">
        <v>40</v>
      </c>
      <c r="F300" s="1" t="s">
        <v>518</v>
      </c>
      <c r="G300" s="3">
        <v>45482</v>
      </c>
      <c r="H300" s="3">
        <v>45487</v>
      </c>
      <c r="I300" s="6">
        <v>7999</v>
      </c>
      <c r="J300" s="1">
        <v>1</v>
      </c>
      <c r="K300" s="4">
        <v>0.02</v>
      </c>
      <c r="L300" s="6">
        <f t="shared" si="8"/>
        <v>159.97999999999999</v>
      </c>
      <c r="M300" s="8">
        <f t="shared" si="9"/>
        <v>7839.02</v>
      </c>
      <c r="N300" t="str" cm="1">
        <f t="array" ref="N3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1" spans="2:14" x14ac:dyDescent="0.35">
      <c r="B301" s="7">
        <v>2024299</v>
      </c>
      <c r="C301" s="1" t="s">
        <v>10</v>
      </c>
      <c r="D301" s="1" t="s">
        <v>27</v>
      </c>
      <c r="E301" s="1" t="s">
        <v>41</v>
      </c>
      <c r="F301" s="1" t="s">
        <v>519</v>
      </c>
      <c r="G301" s="3">
        <v>45482</v>
      </c>
      <c r="H301" s="3">
        <v>45483</v>
      </c>
      <c r="I301" s="6">
        <v>850</v>
      </c>
      <c r="J301" s="1">
        <v>2</v>
      </c>
      <c r="K301" s="4">
        <v>0.02</v>
      </c>
      <c r="L301" s="6">
        <f t="shared" si="8"/>
        <v>17</v>
      </c>
      <c r="M301" s="8">
        <f t="shared" si="9"/>
        <v>1683</v>
      </c>
      <c r="N301" t="str" cm="1">
        <f t="array" ref="N3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2" spans="2:14" x14ac:dyDescent="0.35">
      <c r="B302" s="7">
        <v>2024300</v>
      </c>
      <c r="C302" s="1" t="s">
        <v>8</v>
      </c>
      <c r="D302" s="1" t="s">
        <v>28</v>
      </c>
      <c r="E302" s="1" t="s">
        <v>42</v>
      </c>
      <c r="F302" s="1" t="s">
        <v>520</v>
      </c>
      <c r="G302" s="3">
        <v>45482</v>
      </c>
      <c r="H302" s="3">
        <v>45490</v>
      </c>
      <c r="I302" s="6">
        <v>65000</v>
      </c>
      <c r="J302" s="1">
        <v>7</v>
      </c>
      <c r="K302" s="4">
        <v>0.02</v>
      </c>
      <c r="L302" s="6">
        <f t="shared" si="8"/>
        <v>1300</v>
      </c>
      <c r="M302" s="8">
        <f t="shared" si="9"/>
        <v>453700</v>
      </c>
      <c r="N302" t="str" cm="1">
        <f t="array" ref="N3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3" spans="2:14" x14ac:dyDescent="0.35">
      <c r="B303" s="7">
        <v>2024301</v>
      </c>
      <c r="C303" s="1" t="s">
        <v>9</v>
      </c>
      <c r="D303" s="1" t="s">
        <v>29</v>
      </c>
      <c r="E303" s="1" t="s">
        <v>43</v>
      </c>
      <c r="F303" s="1" t="s">
        <v>521</v>
      </c>
      <c r="G303" s="3">
        <v>45482</v>
      </c>
      <c r="H303" s="3">
        <v>45484</v>
      </c>
      <c r="I303" s="6">
        <v>450</v>
      </c>
      <c r="J303" s="1">
        <v>2</v>
      </c>
      <c r="K303" s="4">
        <v>0.02</v>
      </c>
      <c r="L303" s="6">
        <f t="shared" si="8"/>
        <v>9</v>
      </c>
      <c r="M303" s="8">
        <f t="shared" si="9"/>
        <v>891</v>
      </c>
      <c r="N303" t="str" cm="1">
        <f t="array" ref="N3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4" spans="2:14" x14ac:dyDescent="0.35">
      <c r="B304" s="7">
        <v>2024302</v>
      </c>
      <c r="C304" s="1" t="s">
        <v>11</v>
      </c>
      <c r="D304" s="1" t="s">
        <v>25</v>
      </c>
      <c r="E304" s="1" t="s">
        <v>44</v>
      </c>
      <c r="F304" s="1" t="s">
        <v>518</v>
      </c>
      <c r="G304" s="3">
        <v>45482</v>
      </c>
      <c r="H304" s="3">
        <v>45485</v>
      </c>
      <c r="I304" s="6">
        <v>1299</v>
      </c>
      <c r="J304" s="1">
        <v>2</v>
      </c>
      <c r="K304" s="4">
        <v>0.02</v>
      </c>
      <c r="L304" s="6">
        <f t="shared" si="8"/>
        <v>25.98</v>
      </c>
      <c r="M304" s="8">
        <f t="shared" si="9"/>
        <v>2572.02</v>
      </c>
      <c r="N304" t="str" cm="1">
        <f t="array" ref="N3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5" spans="2:14" x14ac:dyDescent="0.35">
      <c r="B305" s="7">
        <v>2024303</v>
      </c>
      <c r="C305" s="1" t="s">
        <v>12</v>
      </c>
      <c r="D305" s="1" t="s">
        <v>26</v>
      </c>
      <c r="E305" s="1" t="s">
        <v>45</v>
      </c>
      <c r="F305" s="1" t="s">
        <v>518</v>
      </c>
      <c r="G305" s="3">
        <v>45482</v>
      </c>
      <c r="H305" s="3">
        <v>45487</v>
      </c>
      <c r="I305" s="6">
        <v>1700</v>
      </c>
      <c r="J305" s="1">
        <v>1</v>
      </c>
      <c r="K305" s="4">
        <v>7.0000000000000007E-2</v>
      </c>
      <c r="L305" s="6">
        <f t="shared" si="8"/>
        <v>119.00000000000001</v>
      </c>
      <c r="M305" s="8">
        <f t="shared" si="9"/>
        <v>1581</v>
      </c>
      <c r="N305" t="str" cm="1">
        <f t="array" ref="N3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6" spans="2:14" x14ac:dyDescent="0.35">
      <c r="B306" s="7">
        <v>2024304</v>
      </c>
      <c r="C306" s="1" t="s">
        <v>13</v>
      </c>
      <c r="D306" s="1" t="s">
        <v>27</v>
      </c>
      <c r="E306" s="1" t="s">
        <v>46</v>
      </c>
      <c r="F306" s="1" t="s">
        <v>519</v>
      </c>
      <c r="G306" s="3">
        <v>45482</v>
      </c>
      <c r="H306" s="3">
        <v>45483</v>
      </c>
      <c r="I306" s="6">
        <v>55000</v>
      </c>
      <c r="J306" s="1">
        <v>2</v>
      </c>
      <c r="K306" s="4">
        <v>0.03</v>
      </c>
      <c r="L306" s="6">
        <f t="shared" si="8"/>
        <v>1650</v>
      </c>
      <c r="M306" s="8">
        <f t="shared" si="9"/>
        <v>108350</v>
      </c>
      <c r="N306" t="str" cm="1">
        <f t="array" ref="N3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7" spans="2:14" x14ac:dyDescent="0.35">
      <c r="B307" s="7">
        <v>2024305</v>
      </c>
      <c r="C307" s="1" t="s">
        <v>14</v>
      </c>
      <c r="D307" s="1" t="s">
        <v>28</v>
      </c>
      <c r="E307" s="1" t="s">
        <v>47</v>
      </c>
      <c r="F307" s="1" t="s">
        <v>521</v>
      </c>
      <c r="G307" s="3">
        <v>45482</v>
      </c>
      <c r="H307" s="3">
        <v>45490</v>
      </c>
      <c r="I307" s="6">
        <v>57999</v>
      </c>
      <c r="J307" s="1">
        <v>4</v>
      </c>
      <c r="K307" s="4">
        <v>0.08</v>
      </c>
      <c r="L307" s="6">
        <f t="shared" si="8"/>
        <v>4639.92</v>
      </c>
      <c r="M307" s="8">
        <f t="shared" si="9"/>
        <v>227356.08</v>
      </c>
      <c r="N307" t="str" cm="1">
        <f t="array" ref="N3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8" spans="2:14" x14ac:dyDescent="0.35">
      <c r="B308" s="7">
        <v>2024306</v>
      </c>
      <c r="C308" s="1" t="s">
        <v>15</v>
      </c>
      <c r="D308" s="1" t="s">
        <v>29</v>
      </c>
      <c r="E308" s="1" t="s">
        <v>48</v>
      </c>
      <c r="F308" s="1" t="s">
        <v>520</v>
      </c>
      <c r="G308" s="3">
        <v>45482</v>
      </c>
      <c r="H308" s="3">
        <v>45484</v>
      </c>
      <c r="I308" s="6">
        <v>1399</v>
      </c>
      <c r="J308" s="1">
        <v>3</v>
      </c>
      <c r="K308" s="4">
        <v>0.05</v>
      </c>
      <c r="L308" s="6">
        <f t="shared" si="8"/>
        <v>69.95</v>
      </c>
      <c r="M308" s="8">
        <f t="shared" si="9"/>
        <v>4127.05</v>
      </c>
      <c r="N308" t="str" cm="1">
        <f t="array" ref="N3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9" spans="2:14" x14ac:dyDescent="0.35">
      <c r="B309" s="7">
        <v>2024307</v>
      </c>
      <c r="C309" s="1" t="s">
        <v>16</v>
      </c>
      <c r="D309" s="1" t="s">
        <v>25</v>
      </c>
      <c r="E309" s="1" t="s">
        <v>49</v>
      </c>
      <c r="F309" s="1" t="s">
        <v>518</v>
      </c>
      <c r="G309" s="3">
        <v>45482</v>
      </c>
      <c r="H309" s="3">
        <v>45485</v>
      </c>
      <c r="I309" s="6">
        <v>999</v>
      </c>
      <c r="J309" s="1">
        <v>2</v>
      </c>
      <c r="K309" s="4">
        <v>0.05</v>
      </c>
      <c r="L309" s="6">
        <f t="shared" si="8"/>
        <v>49.95</v>
      </c>
      <c r="M309" s="8">
        <f t="shared" si="9"/>
        <v>1948.05</v>
      </c>
      <c r="N309" t="str" cm="1">
        <f t="array" ref="N3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0" spans="2:14" x14ac:dyDescent="0.35">
      <c r="B310" s="7">
        <v>2024308</v>
      </c>
      <c r="C310" s="1" t="s">
        <v>17</v>
      </c>
      <c r="D310" s="1" t="s">
        <v>65</v>
      </c>
      <c r="E310" s="1" t="s">
        <v>50</v>
      </c>
      <c r="F310" s="1" t="s">
        <v>519</v>
      </c>
      <c r="G310" s="3">
        <v>45482</v>
      </c>
      <c r="H310" s="3">
        <v>45487</v>
      </c>
      <c r="I310" s="6">
        <v>2099</v>
      </c>
      <c r="J310" s="1">
        <v>1</v>
      </c>
      <c r="K310" s="4">
        <v>0.05</v>
      </c>
      <c r="L310" s="6">
        <f t="shared" si="8"/>
        <v>104.95</v>
      </c>
      <c r="M310" s="8">
        <f t="shared" si="9"/>
        <v>1994.05</v>
      </c>
      <c r="N310" t="str" cm="1">
        <f t="array" ref="N3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1" spans="2:14" x14ac:dyDescent="0.35">
      <c r="B311" s="7">
        <v>2024309</v>
      </c>
      <c r="C311" s="1" t="s">
        <v>18</v>
      </c>
      <c r="D311" s="1" t="s">
        <v>25</v>
      </c>
      <c r="E311" s="1" t="s">
        <v>51</v>
      </c>
      <c r="F311" s="1" t="s">
        <v>520</v>
      </c>
      <c r="G311" s="3">
        <v>45482</v>
      </c>
      <c r="H311" s="3">
        <v>45483</v>
      </c>
      <c r="I311" s="6">
        <v>11000</v>
      </c>
      <c r="J311" s="1">
        <v>1</v>
      </c>
      <c r="K311" s="4">
        <v>0.05</v>
      </c>
      <c r="L311" s="6">
        <f t="shared" si="8"/>
        <v>550</v>
      </c>
      <c r="M311" s="8">
        <f t="shared" si="9"/>
        <v>10450</v>
      </c>
      <c r="N311" t="str" cm="1">
        <f t="array" ref="N3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2" spans="2:14" x14ac:dyDescent="0.35">
      <c r="B312" s="7">
        <v>2024310</v>
      </c>
      <c r="C312" s="1" t="s">
        <v>19</v>
      </c>
      <c r="D312" s="1" t="s">
        <v>26</v>
      </c>
      <c r="E312" s="1" t="s">
        <v>506</v>
      </c>
      <c r="F312" s="1" t="s">
        <v>521</v>
      </c>
      <c r="G312" s="3">
        <v>45482</v>
      </c>
      <c r="H312" s="3">
        <v>45490</v>
      </c>
      <c r="I312" s="6">
        <v>800</v>
      </c>
      <c r="J312" s="1">
        <v>2</v>
      </c>
      <c r="K312" s="4">
        <v>0.03</v>
      </c>
      <c r="L312" s="6">
        <f t="shared" si="8"/>
        <v>24</v>
      </c>
      <c r="M312" s="8">
        <f t="shared" si="9"/>
        <v>1576</v>
      </c>
      <c r="N312" t="str" cm="1">
        <f t="array" ref="N3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3" spans="2:14" x14ac:dyDescent="0.35">
      <c r="B313" s="7">
        <v>2024311</v>
      </c>
      <c r="C313" s="1" t="s">
        <v>20</v>
      </c>
      <c r="D313" s="1" t="s">
        <v>27</v>
      </c>
      <c r="E313" s="1" t="s">
        <v>507</v>
      </c>
      <c r="F313" s="1" t="s">
        <v>518</v>
      </c>
      <c r="G313" s="3">
        <v>45482</v>
      </c>
      <c r="H313" s="3">
        <v>45484</v>
      </c>
      <c r="I313" s="6">
        <v>5500</v>
      </c>
      <c r="J313" s="1">
        <v>1</v>
      </c>
      <c r="K313" s="4">
        <v>0.1</v>
      </c>
      <c r="L313" s="6">
        <f t="shared" si="8"/>
        <v>550</v>
      </c>
      <c r="M313" s="8">
        <f t="shared" si="9"/>
        <v>4950</v>
      </c>
      <c r="N313" t="str" cm="1">
        <f t="array" ref="N3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4" spans="2:14" x14ac:dyDescent="0.35">
      <c r="B314" s="7">
        <v>2024312</v>
      </c>
      <c r="C314" s="1" t="s">
        <v>21</v>
      </c>
      <c r="D314" s="1" t="s">
        <v>28</v>
      </c>
      <c r="E314" s="1" t="s">
        <v>508</v>
      </c>
      <c r="F314" s="1" t="s">
        <v>518</v>
      </c>
      <c r="G314" s="3">
        <v>45482</v>
      </c>
      <c r="H314" s="3">
        <v>45485</v>
      </c>
      <c r="I314" s="6">
        <v>1350</v>
      </c>
      <c r="J314" s="1">
        <v>3</v>
      </c>
      <c r="K314" s="4">
        <v>0.05</v>
      </c>
      <c r="L314" s="6">
        <f t="shared" si="8"/>
        <v>67.5</v>
      </c>
      <c r="M314" s="8">
        <f t="shared" si="9"/>
        <v>3982.5</v>
      </c>
      <c r="N314" t="str" cm="1">
        <f t="array" ref="N3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5" spans="2:14" x14ac:dyDescent="0.35">
      <c r="B315" s="7">
        <v>2024313</v>
      </c>
      <c r="C315" s="1" t="s">
        <v>22</v>
      </c>
      <c r="D315" s="1" t="s">
        <v>29</v>
      </c>
      <c r="E315" s="1" t="s">
        <v>31</v>
      </c>
      <c r="F315" s="1" t="s">
        <v>519</v>
      </c>
      <c r="G315" s="3">
        <v>45482</v>
      </c>
      <c r="H315" s="3">
        <v>45487</v>
      </c>
      <c r="I315" s="6">
        <v>4500</v>
      </c>
      <c r="J315" s="1">
        <v>2</v>
      </c>
      <c r="K315" s="4">
        <v>0.05</v>
      </c>
      <c r="L315" s="6">
        <f t="shared" si="8"/>
        <v>225</v>
      </c>
      <c r="M315" s="8">
        <f t="shared" si="9"/>
        <v>8775</v>
      </c>
      <c r="N315" t="str" cm="1">
        <f t="array" ref="N3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6" spans="2:14" x14ac:dyDescent="0.35">
      <c r="B316" s="7">
        <v>2024314</v>
      </c>
      <c r="C316" s="1" t="s">
        <v>23</v>
      </c>
      <c r="D316" s="1" t="s">
        <v>25</v>
      </c>
      <c r="E316" s="1" t="s">
        <v>32</v>
      </c>
      <c r="F316" s="1" t="s">
        <v>521</v>
      </c>
      <c r="G316" s="3">
        <v>45482</v>
      </c>
      <c r="H316" s="3">
        <v>45483</v>
      </c>
      <c r="I316" s="6">
        <v>2350</v>
      </c>
      <c r="J316" s="1">
        <v>1</v>
      </c>
      <c r="K316" s="4">
        <v>0.02</v>
      </c>
      <c r="L316" s="6">
        <f t="shared" si="8"/>
        <v>47</v>
      </c>
      <c r="M316" s="8">
        <f t="shared" si="9"/>
        <v>2303</v>
      </c>
      <c r="N316" t="str" cm="1">
        <f t="array" ref="N3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7" spans="2:14" x14ac:dyDescent="0.35">
      <c r="B317" s="7">
        <v>2024315</v>
      </c>
      <c r="C317" s="1" t="s">
        <v>24</v>
      </c>
      <c r="D317" s="1" t="s">
        <v>30</v>
      </c>
      <c r="E317" s="1" t="s">
        <v>38</v>
      </c>
      <c r="F317" s="1" t="s">
        <v>520</v>
      </c>
      <c r="G317" s="3">
        <v>45482</v>
      </c>
      <c r="H317" s="3">
        <v>45490</v>
      </c>
      <c r="I317" s="6">
        <v>90</v>
      </c>
      <c r="J317" s="1">
        <v>2</v>
      </c>
      <c r="K317" s="4">
        <v>0.06</v>
      </c>
      <c r="L317" s="6">
        <f t="shared" si="8"/>
        <v>5.3999999999999995</v>
      </c>
      <c r="M317" s="8">
        <f t="shared" si="9"/>
        <v>174.6</v>
      </c>
      <c r="N317" t="str" cm="1">
        <f t="array" ref="N3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8" spans="2:14" x14ac:dyDescent="0.35">
      <c r="B318" s="7">
        <v>2024316</v>
      </c>
      <c r="C318" s="1" t="s">
        <v>4</v>
      </c>
      <c r="D318" s="1" t="s">
        <v>27</v>
      </c>
      <c r="E318" s="1" t="s">
        <v>33</v>
      </c>
      <c r="F318" s="1" t="s">
        <v>518</v>
      </c>
      <c r="G318" s="3">
        <v>45482</v>
      </c>
      <c r="H318" s="3">
        <v>45484</v>
      </c>
      <c r="I318" s="6">
        <v>280</v>
      </c>
      <c r="J318" s="1">
        <v>1</v>
      </c>
      <c r="K318" s="4">
        <v>0.15</v>
      </c>
      <c r="L318" s="6">
        <f t="shared" si="8"/>
        <v>42</v>
      </c>
      <c r="M318" s="8">
        <f t="shared" si="9"/>
        <v>238</v>
      </c>
      <c r="N318" t="str" cm="1">
        <f t="array" ref="N3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9" spans="2:14" x14ac:dyDescent="0.35">
      <c r="B319" s="7">
        <v>2024317</v>
      </c>
      <c r="C319" s="1" t="s">
        <v>5</v>
      </c>
      <c r="D319" s="1" t="s">
        <v>28</v>
      </c>
      <c r="E319" s="1" t="s">
        <v>34</v>
      </c>
      <c r="F319" s="1" t="s">
        <v>519</v>
      </c>
      <c r="G319" s="3">
        <v>45482</v>
      </c>
      <c r="H319" s="3">
        <v>45485</v>
      </c>
      <c r="I319" s="6">
        <v>70</v>
      </c>
      <c r="J319" s="1">
        <v>2</v>
      </c>
      <c r="K319" s="4">
        <v>0.02</v>
      </c>
      <c r="L319" s="6">
        <f t="shared" si="8"/>
        <v>1.4000000000000001</v>
      </c>
      <c r="M319" s="8">
        <f t="shared" si="9"/>
        <v>138.6</v>
      </c>
      <c r="N319" t="str" cm="1">
        <f t="array" ref="N3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0" spans="2:14" x14ac:dyDescent="0.35">
      <c r="B320" s="7">
        <v>2024318</v>
      </c>
      <c r="C320" s="1" t="s">
        <v>6</v>
      </c>
      <c r="D320" s="1" t="s">
        <v>29</v>
      </c>
      <c r="E320" s="1" t="s">
        <v>35</v>
      </c>
      <c r="F320" s="1" t="s">
        <v>520</v>
      </c>
      <c r="G320" s="3">
        <v>45482</v>
      </c>
      <c r="H320" s="3">
        <v>45487</v>
      </c>
      <c r="I320" s="6">
        <v>230</v>
      </c>
      <c r="J320" s="1">
        <v>3</v>
      </c>
      <c r="K320" s="4">
        <v>0.02</v>
      </c>
      <c r="L320" s="6">
        <f t="shared" si="8"/>
        <v>4.6000000000000005</v>
      </c>
      <c r="M320" s="8">
        <f t="shared" si="9"/>
        <v>685.4</v>
      </c>
      <c r="N320" t="str" cm="1">
        <f t="array" ref="N3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1" spans="2:14" x14ac:dyDescent="0.35">
      <c r="B321" s="7">
        <v>2024319</v>
      </c>
      <c r="C321" s="1" t="s">
        <v>7</v>
      </c>
      <c r="D321" s="1" t="s">
        <v>25</v>
      </c>
      <c r="E321" s="1" t="s">
        <v>36</v>
      </c>
      <c r="F321" s="1" t="s">
        <v>521</v>
      </c>
      <c r="G321" s="3">
        <v>45482</v>
      </c>
      <c r="H321" s="3">
        <v>45483</v>
      </c>
      <c r="I321" s="6">
        <v>7999</v>
      </c>
      <c r="J321" s="1">
        <v>2</v>
      </c>
      <c r="K321" s="4">
        <v>0.02</v>
      </c>
      <c r="L321" s="6">
        <f t="shared" si="8"/>
        <v>159.97999999999999</v>
      </c>
      <c r="M321" s="8">
        <f t="shared" si="9"/>
        <v>15838.02</v>
      </c>
      <c r="N321" t="str" cm="1">
        <f t="array" ref="N3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2" spans="2:14" x14ac:dyDescent="0.35">
      <c r="B322" s="7">
        <v>2024320</v>
      </c>
      <c r="C322" s="1" t="s">
        <v>10</v>
      </c>
      <c r="D322" s="1" t="s">
        <v>26</v>
      </c>
      <c r="E322" s="1" t="s">
        <v>37</v>
      </c>
      <c r="F322" s="1" t="s">
        <v>518</v>
      </c>
      <c r="G322" s="3">
        <v>45482</v>
      </c>
      <c r="H322" s="3">
        <v>45490</v>
      </c>
      <c r="I322" s="6">
        <v>850</v>
      </c>
      <c r="J322" s="1">
        <v>7</v>
      </c>
      <c r="K322" s="4">
        <v>0.02</v>
      </c>
      <c r="L322" s="6">
        <f t="shared" si="8"/>
        <v>17</v>
      </c>
      <c r="M322" s="8">
        <f t="shared" si="9"/>
        <v>5933</v>
      </c>
      <c r="N322" t="str" cm="1">
        <f t="array" ref="N3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3" spans="2:14" x14ac:dyDescent="0.35">
      <c r="B323" s="7">
        <v>2024321</v>
      </c>
      <c r="C323" s="1" t="s">
        <v>8</v>
      </c>
      <c r="D323" s="1" t="s">
        <v>27</v>
      </c>
      <c r="E323" s="1" t="s">
        <v>39</v>
      </c>
      <c r="F323" s="1" t="s">
        <v>518</v>
      </c>
      <c r="G323" s="3">
        <v>45482</v>
      </c>
      <c r="H323" s="3">
        <v>45484</v>
      </c>
      <c r="I323" s="6">
        <v>65000</v>
      </c>
      <c r="J323" s="1">
        <v>2</v>
      </c>
      <c r="K323" s="4">
        <v>0.02</v>
      </c>
      <c r="L323" s="6">
        <f t="shared" si="8"/>
        <v>1300</v>
      </c>
      <c r="M323" s="8">
        <f t="shared" si="9"/>
        <v>128700</v>
      </c>
      <c r="N323" t="str" cm="1">
        <f t="array" ref="N3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4" spans="2:14" x14ac:dyDescent="0.35">
      <c r="B324" s="7">
        <v>2024322</v>
      </c>
      <c r="C324" s="1" t="s">
        <v>9</v>
      </c>
      <c r="D324" s="1" t="s">
        <v>28</v>
      </c>
      <c r="E324" s="1" t="s">
        <v>40</v>
      </c>
      <c r="F324" s="1" t="s">
        <v>519</v>
      </c>
      <c r="G324" s="3">
        <v>45482</v>
      </c>
      <c r="H324" s="3">
        <v>45485</v>
      </c>
      <c r="I324" s="6">
        <v>450</v>
      </c>
      <c r="J324" s="1">
        <v>1</v>
      </c>
      <c r="K324" s="4">
        <v>0.02</v>
      </c>
      <c r="L324" s="6">
        <f t="shared" ref="L324:L387" si="10">I324*K324</f>
        <v>9</v>
      </c>
      <c r="M324" s="8">
        <f t="shared" ref="M324:M387" si="11">I324*J324-L324</f>
        <v>441</v>
      </c>
      <c r="N324" t="str" cm="1">
        <f t="array" ref="N3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5" spans="2:14" x14ac:dyDescent="0.35">
      <c r="B325" s="7">
        <v>2024323</v>
      </c>
      <c r="C325" s="1" t="s">
        <v>11</v>
      </c>
      <c r="D325" s="1" t="s">
        <v>29</v>
      </c>
      <c r="E325" s="1" t="s">
        <v>41</v>
      </c>
      <c r="F325" s="1" t="s">
        <v>521</v>
      </c>
      <c r="G325" s="3">
        <v>45482</v>
      </c>
      <c r="H325" s="3">
        <v>45487</v>
      </c>
      <c r="I325" s="6">
        <v>1299</v>
      </c>
      <c r="J325" s="1">
        <v>1</v>
      </c>
      <c r="K325" s="4">
        <v>0.02</v>
      </c>
      <c r="L325" s="6">
        <f t="shared" si="10"/>
        <v>25.98</v>
      </c>
      <c r="M325" s="8">
        <f t="shared" si="11"/>
        <v>1273.02</v>
      </c>
      <c r="N325" t="str" cm="1">
        <f t="array" ref="N3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6" spans="2:14" x14ac:dyDescent="0.35">
      <c r="B326" s="7">
        <v>2024324</v>
      </c>
      <c r="C326" s="1" t="s">
        <v>12</v>
      </c>
      <c r="D326" s="1" t="s">
        <v>25</v>
      </c>
      <c r="E326" s="1" t="s">
        <v>42</v>
      </c>
      <c r="F326" s="1" t="s">
        <v>520</v>
      </c>
      <c r="G326" s="3">
        <v>45482</v>
      </c>
      <c r="H326" s="3">
        <v>45483</v>
      </c>
      <c r="I326" s="6">
        <v>1700</v>
      </c>
      <c r="J326" s="1">
        <v>1</v>
      </c>
      <c r="K326" s="4">
        <v>0.02</v>
      </c>
      <c r="L326" s="6">
        <f t="shared" si="10"/>
        <v>34</v>
      </c>
      <c r="M326" s="8">
        <f t="shared" si="11"/>
        <v>1666</v>
      </c>
      <c r="N326" t="str" cm="1">
        <f t="array" ref="N3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7" spans="2:14" x14ac:dyDescent="0.35">
      <c r="B327" s="7">
        <v>2024325</v>
      </c>
      <c r="C327" s="1" t="s">
        <v>13</v>
      </c>
      <c r="D327" s="1" t="s">
        <v>26</v>
      </c>
      <c r="E327" s="1" t="s">
        <v>43</v>
      </c>
      <c r="F327" s="1" t="s">
        <v>518</v>
      </c>
      <c r="G327" s="3">
        <v>45482</v>
      </c>
      <c r="H327" s="3">
        <v>45490</v>
      </c>
      <c r="I327" s="6">
        <v>55000</v>
      </c>
      <c r="J327" s="1">
        <v>2</v>
      </c>
      <c r="K327" s="4">
        <v>7.0000000000000007E-2</v>
      </c>
      <c r="L327" s="6">
        <f t="shared" si="10"/>
        <v>3850.0000000000005</v>
      </c>
      <c r="M327" s="8">
        <f t="shared" si="11"/>
        <v>106150</v>
      </c>
      <c r="N327" t="str" cm="1">
        <f t="array" ref="N3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8" spans="2:14" x14ac:dyDescent="0.35">
      <c r="B328" s="7">
        <v>2024326</v>
      </c>
      <c r="C328" s="1" t="s">
        <v>14</v>
      </c>
      <c r="D328" s="1" t="s">
        <v>27</v>
      </c>
      <c r="E328" s="1" t="s">
        <v>44</v>
      </c>
      <c r="F328" s="1" t="s">
        <v>519</v>
      </c>
      <c r="G328" s="3">
        <v>45482</v>
      </c>
      <c r="H328" s="3">
        <v>45484</v>
      </c>
      <c r="I328" s="6">
        <v>57999</v>
      </c>
      <c r="J328" s="1">
        <v>1</v>
      </c>
      <c r="K328" s="4">
        <v>0.03</v>
      </c>
      <c r="L328" s="6">
        <f t="shared" si="10"/>
        <v>1739.97</v>
      </c>
      <c r="M328" s="8">
        <f t="shared" si="11"/>
        <v>56259.03</v>
      </c>
      <c r="N328" t="str" cm="1">
        <f t="array" ref="N3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9" spans="2:14" x14ac:dyDescent="0.35">
      <c r="B329" s="7">
        <v>2024327</v>
      </c>
      <c r="C329" s="1" t="s">
        <v>15</v>
      </c>
      <c r="D329" s="1" t="s">
        <v>28</v>
      </c>
      <c r="E329" s="1" t="s">
        <v>45</v>
      </c>
      <c r="F329" s="1" t="s">
        <v>520</v>
      </c>
      <c r="G329" s="3">
        <v>45482</v>
      </c>
      <c r="H329" s="3">
        <v>45485</v>
      </c>
      <c r="I329" s="6">
        <v>1399</v>
      </c>
      <c r="J329" s="1">
        <v>2</v>
      </c>
      <c r="K329" s="4">
        <v>0.08</v>
      </c>
      <c r="L329" s="6">
        <f t="shared" si="10"/>
        <v>111.92</v>
      </c>
      <c r="M329" s="8">
        <f t="shared" si="11"/>
        <v>2686.08</v>
      </c>
      <c r="N329" t="str" cm="1">
        <f t="array" ref="N3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0" spans="2:14" x14ac:dyDescent="0.35">
      <c r="B330" s="7">
        <v>2024328</v>
      </c>
      <c r="C330" s="1" t="s">
        <v>16</v>
      </c>
      <c r="D330" s="1" t="s">
        <v>29</v>
      </c>
      <c r="E330" s="1" t="s">
        <v>46</v>
      </c>
      <c r="F330" s="1" t="s">
        <v>521</v>
      </c>
      <c r="G330" s="3">
        <v>45482</v>
      </c>
      <c r="H330" s="3">
        <v>45487</v>
      </c>
      <c r="I330" s="6">
        <v>999</v>
      </c>
      <c r="J330" s="1">
        <v>7</v>
      </c>
      <c r="K330" s="4">
        <v>0.05</v>
      </c>
      <c r="L330" s="6">
        <f t="shared" si="10"/>
        <v>49.95</v>
      </c>
      <c r="M330" s="8">
        <f t="shared" si="11"/>
        <v>6943.05</v>
      </c>
      <c r="N330" t="str" cm="1">
        <f t="array" ref="N3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1" spans="2:14" x14ac:dyDescent="0.35">
      <c r="B331" s="7">
        <v>2024329</v>
      </c>
      <c r="C331" s="1" t="s">
        <v>17</v>
      </c>
      <c r="D331" s="1" t="s">
        <v>25</v>
      </c>
      <c r="E331" s="1" t="s">
        <v>47</v>
      </c>
      <c r="F331" s="1" t="s">
        <v>518</v>
      </c>
      <c r="G331" s="3">
        <v>45482</v>
      </c>
      <c r="H331" s="3">
        <v>45483</v>
      </c>
      <c r="I331" s="6">
        <v>2099</v>
      </c>
      <c r="J331" s="1">
        <v>2</v>
      </c>
      <c r="K331" s="4">
        <v>0.05</v>
      </c>
      <c r="L331" s="6">
        <f t="shared" si="10"/>
        <v>104.95</v>
      </c>
      <c r="M331" s="8">
        <f t="shared" si="11"/>
        <v>4093.05</v>
      </c>
      <c r="N331" t="str" cm="1">
        <f t="array" ref="N3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2" spans="2:14" x14ac:dyDescent="0.35">
      <c r="B332" s="7">
        <v>2024330</v>
      </c>
      <c r="C332" s="1" t="s">
        <v>18</v>
      </c>
      <c r="D332" s="1" t="s">
        <v>66</v>
      </c>
      <c r="E332" s="1" t="s">
        <v>48</v>
      </c>
      <c r="F332" s="1" t="s">
        <v>518</v>
      </c>
      <c r="G332" s="3">
        <v>45482</v>
      </c>
      <c r="H332" s="3">
        <v>45490</v>
      </c>
      <c r="I332" s="6">
        <v>11000</v>
      </c>
      <c r="J332" s="1">
        <v>2</v>
      </c>
      <c r="K332" s="4">
        <v>0.05</v>
      </c>
      <c r="L332" s="6">
        <f t="shared" si="10"/>
        <v>550</v>
      </c>
      <c r="M332" s="8">
        <f t="shared" si="11"/>
        <v>21450</v>
      </c>
      <c r="N332" t="str" cm="1">
        <f t="array" ref="N3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3" spans="2:14" x14ac:dyDescent="0.35">
      <c r="B333" s="7">
        <v>2024331</v>
      </c>
      <c r="C333" s="1" t="s">
        <v>19</v>
      </c>
      <c r="D333" s="1" t="s">
        <v>25</v>
      </c>
      <c r="E333" s="1" t="s">
        <v>49</v>
      </c>
      <c r="F333" s="1" t="s">
        <v>519</v>
      </c>
      <c r="G333" s="3">
        <v>45482</v>
      </c>
      <c r="H333" s="3">
        <v>45484</v>
      </c>
      <c r="I333" s="6">
        <v>800</v>
      </c>
      <c r="J333" s="1">
        <v>1</v>
      </c>
      <c r="K333" s="4">
        <v>0.05</v>
      </c>
      <c r="L333" s="6">
        <f t="shared" si="10"/>
        <v>40</v>
      </c>
      <c r="M333" s="8">
        <f t="shared" si="11"/>
        <v>760</v>
      </c>
      <c r="N333" t="str" cm="1">
        <f t="array" ref="N3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4" spans="2:14" x14ac:dyDescent="0.35">
      <c r="B334" s="7">
        <v>2024332</v>
      </c>
      <c r="C334" s="1" t="s">
        <v>20</v>
      </c>
      <c r="D334" s="1" t="s">
        <v>26</v>
      </c>
      <c r="E334" s="1" t="s">
        <v>50</v>
      </c>
      <c r="F334" s="1" t="s">
        <v>521</v>
      </c>
      <c r="G334" s="3">
        <v>45482</v>
      </c>
      <c r="H334" s="3">
        <v>45485</v>
      </c>
      <c r="I334" s="6">
        <v>5500</v>
      </c>
      <c r="J334" s="1">
        <v>2</v>
      </c>
      <c r="K334" s="4">
        <v>0.03</v>
      </c>
      <c r="L334" s="6">
        <f t="shared" si="10"/>
        <v>165</v>
      </c>
      <c r="M334" s="8">
        <f t="shared" si="11"/>
        <v>10835</v>
      </c>
      <c r="N334" t="str" cm="1">
        <f t="array" ref="N3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5" spans="2:14" x14ac:dyDescent="0.35">
      <c r="B335" s="7">
        <v>2024333</v>
      </c>
      <c r="C335" s="1" t="s">
        <v>21</v>
      </c>
      <c r="D335" s="1" t="s">
        <v>27</v>
      </c>
      <c r="E335" s="1" t="s">
        <v>51</v>
      </c>
      <c r="F335" s="1" t="s">
        <v>520</v>
      </c>
      <c r="G335" s="3">
        <v>45482</v>
      </c>
      <c r="H335" s="3">
        <v>45487</v>
      </c>
      <c r="I335" s="6">
        <v>1350</v>
      </c>
      <c r="J335" s="1">
        <v>4</v>
      </c>
      <c r="K335" s="4">
        <v>0.1</v>
      </c>
      <c r="L335" s="6">
        <f t="shared" si="10"/>
        <v>135</v>
      </c>
      <c r="M335" s="8">
        <f t="shared" si="11"/>
        <v>5265</v>
      </c>
      <c r="N335" t="str" cm="1">
        <f t="array" ref="N3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6" spans="2:14" x14ac:dyDescent="0.35">
      <c r="B336" s="7">
        <v>2024334</v>
      </c>
      <c r="C336" s="1" t="s">
        <v>22</v>
      </c>
      <c r="D336" s="1" t="s">
        <v>28</v>
      </c>
      <c r="E336" s="1" t="s">
        <v>506</v>
      </c>
      <c r="F336" s="1" t="s">
        <v>518</v>
      </c>
      <c r="G336" s="3">
        <v>45482</v>
      </c>
      <c r="H336" s="3">
        <v>45483</v>
      </c>
      <c r="I336" s="6">
        <v>4500</v>
      </c>
      <c r="J336" s="1">
        <v>3</v>
      </c>
      <c r="K336" s="4">
        <v>0.05</v>
      </c>
      <c r="L336" s="6">
        <f t="shared" si="10"/>
        <v>225</v>
      </c>
      <c r="M336" s="8">
        <f t="shared" si="11"/>
        <v>13275</v>
      </c>
      <c r="N336" t="str" cm="1">
        <f t="array" ref="N3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7" spans="2:14" x14ac:dyDescent="0.35">
      <c r="B337" s="7">
        <v>2024335</v>
      </c>
      <c r="C337" s="1" t="s">
        <v>23</v>
      </c>
      <c r="D337" s="1" t="s">
        <v>29</v>
      </c>
      <c r="E337" s="1" t="s">
        <v>507</v>
      </c>
      <c r="F337" s="1" t="s">
        <v>519</v>
      </c>
      <c r="G337" s="3">
        <v>45482</v>
      </c>
      <c r="H337" s="3">
        <v>45490</v>
      </c>
      <c r="I337" s="6">
        <v>2350</v>
      </c>
      <c r="J337" s="1">
        <v>2</v>
      </c>
      <c r="K337" s="4">
        <v>0.05</v>
      </c>
      <c r="L337" s="6">
        <f t="shared" si="10"/>
        <v>117.5</v>
      </c>
      <c r="M337" s="8">
        <f t="shared" si="11"/>
        <v>4582.5</v>
      </c>
      <c r="N337" t="str" cm="1">
        <f t="array" ref="N3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8" spans="2:14" x14ac:dyDescent="0.35">
      <c r="B338" s="7">
        <v>2024336</v>
      </c>
      <c r="C338" s="1" t="s">
        <v>24</v>
      </c>
      <c r="D338" s="1" t="s">
        <v>25</v>
      </c>
      <c r="E338" s="1" t="s">
        <v>508</v>
      </c>
      <c r="F338" s="1" t="s">
        <v>520</v>
      </c>
      <c r="G338" s="3">
        <v>45482</v>
      </c>
      <c r="H338" s="3">
        <v>45484</v>
      </c>
      <c r="I338" s="6">
        <v>90</v>
      </c>
      <c r="J338" s="1">
        <v>1</v>
      </c>
      <c r="K338" s="4">
        <v>0.02</v>
      </c>
      <c r="L338" s="6">
        <f t="shared" si="10"/>
        <v>1.8</v>
      </c>
      <c r="M338" s="8">
        <f t="shared" si="11"/>
        <v>88.2</v>
      </c>
      <c r="N338" t="str" cm="1">
        <f t="array" ref="N3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9" spans="2:14" x14ac:dyDescent="0.35">
      <c r="B339" s="7">
        <v>2024337</v>
      </c>
      <c r="C339" s="1" t="s">
        <v>4</v>
      </c>
      <c r="D339" s="1" t="s">
        <v>30</v>
      </c>
      <c r="E339" s="1" t="s">
        <v>31</v>
      </c>
      <c r="F339" s="1" t="s">
        <v>521</v>
      </c>
      <c r="G339" s="3">
        <v>45482</v>
      </c>
      <c r="H339" s="3">
        <v>45485</v>
      </c>
      <c r="I339" s="6">
        <v>280</v>
      </c>
      <c r="J339" s="1">
        <v>1</v>
      </c>
      <c r="K339" s="4">
        <v>0.06</v>
      </c>
      <c r="L339" s="6">
        <f t="shared" si="10"/>
        <v>16.8</v>
      </c>
      <c r="M339" s="8">
        <f t="shared" si="11"/>
        <v>263.2</v>
      </c>
      <c r="N339" t="str" cm="1">
        <f t="array" ref="N3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0" spans="2:14" x14ac:dyDescent="0.35">
      <c r="B340" s="7">
        <v>2024338</v>
      </c>
      <c r="C340" s="1" t="s">
        <v>5</v>
      </c>
      <c r="D340" s="1" t="s">
        <v>27</v>
      </c>
      <c r="E340" s="1" t="s">
        <v>32</v>
      </c>
      <c r="F340" s="1" t="s">
        <v>518</v>
      </c>
      <c r="G340" s="3">
        <v>45482</v>
      </c>
      <c r="H340" s="3">
        <v>45487</v>
      </c>
      <c r="I340" s="6">
        <v>70</v>
      </c>
      <c r="J340" s="1">
        <v>2</v>
      </c>
      <c r="K340" s="4">
        <v>0.15</v>
      </c>
      <c r="L340" s="6">
        <f t="shared" si="10"/>
        <v>10.5</v>
      </c>
      <c r="M340" s="8">
        <f t="shared" si="11"/>
        <v>129.5</v>
      </c>
      <c r="N340" t="str" cm="1">
        <f t="array" ref="N3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1" spans="2:14" x14ac:dyDescent="0.35">
      <c r="B341" s="7">
        <v>2024339</v>
      </c>
      <c r="C341" s="1" t="s">
        <v>6</v>
      </c>
      <c r="D341" s="1" t="s">
        <v>28</v>
      </c>
      <c r="E341" s="1" t="s">
        <v>38</v>
      </c>
      <c r="F341" s="1" t="s">
        <v>518</v>
      </c>
      <c r="G341" s="3">
        <v>45482</v>
      </c>
      <c r="H341" s="3">
        <v>45483</v>
      </c>
      <c r="I341" s="6">
        <v>230</v>
      </c>
      <c r="J341" s="1">
        <v>1</v>
      </c>
      <c r="K341" s="4">
        <v>0.02</v>
      </c>
      <c r="L341" s="6">
        <f t="shared" si="10"/>
        <v>4.6000000000000005</v>
      </c>
      <c r="M341" s="8">
        <f t="shared" si="11"/>
        <v>225.4</v>
      </c>
      <c r="N341" t="str" cm="1">
        <f t="array" ref="N3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2" spans="2:14" x14ac:dyDescent="0.35">
      <c r="B342" s="7">
        <v>2024340</v>
      </c>
      <c r="C342" s="1" t="s">
        <v>7</v>
      </c>
      <c r="D342" s="1" t="s">
        <v>29</v>
      </c>
      <c r="E342" s="1" t="s">
        <v>33</v>
      </c>
      <c r="F342" s="1" t="s">
        <v>519</v>
      </c>
      <c r="G342" s="3">
        <v>45482</v>
      </c>
      <c r="H342" s="3">
        <v>45490</v>
      </c>
      <c r="I342" s="6">
        <v>7999</v>
      </c>
      <c r="J342" s="1">
        <v>3</v>
      </c>
      <c r="K342" s="4">
        <v>0.02</v>
      </c>
      <c r="L342" s="6">
        <f t="shared" si="10"/>
        <v>159.97999999999999</v>
      </c>
      <c r="M342" s="8">
        <f t="shared" si="11"/>
        <v>23837.02</v>
      </c>
      <c r="N342" t="str" cm="1">
        <f t="array" ref="N3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3" spans="2:14" x14ac:dyDescent="0.35">
      <c r="B343" s="7">
        <v>2024341</v>
      </c>
      <c r="C343" s="1" t="s">
        <v>10</v>
      </c>
      <c r="D343" s="1" t="s">
        <v>25</v>
      </c>
      <c r="E343" s="1" t="s">
        <v>34</v>
      </c>
      <c r="F343" s="1" t="s">
        <v>521</v>
      </c>
      <c r="G343" s="3">
        <v>45482</v>
      </c>
      <c r="H343" s="3">
        <v>45484</v>
      </c>
      <c r="I343" s="6">
        <v>850</v>
      </c>
      <c r="J343" s="1">
        <v>2</v>
      </c>
      <c r="K343" s="4">
        <v>0.02</v>
      </c>
      <c r="L343" s="6">
        <f t="shared" si="10"/>
        <v>17</v>
      </c>
      <c r="M343" s="8">
        <f t="shared" si="11"/>
        <v>1683</v>
      </c>
      <c r="N343" t="str" cm="1">
        <f t="array" ref="N3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4" spans="2:14" x14ac:dyDescent="0.35">
      <c r="B344" s="7">
        <v>2024342</v>
      </c>
      <c r="C344" s="1" t="s">
        <v>8</v>
      </c>
      <c r="D344" s="1" t="s">
        <v>26</v>
      </c>
      <c r="E344" s="1" t="s">
        <v>35</v>
      </c>
      <c r="F344" s="1" t="s">
        <v>520</v>
      </c>
      <c r="G344" s="3">
        <v>45482</v>
      </c>
      <c r="H344" s="3">
        <v>45485</v>
      </c>
      <c r="I344" s="6">
        <v>65000</v>
      </c>
      <c r="J344" s="1">
        <v>1</v>
      </c>
      <c r="K344" s="4">
        <v>0.02</v>
      </c>
      <c r="L344" s="6">
        <f t="shared" si="10"/>
        <v>1300</v>
      </c>
      <c r="M344" s="8">
        <f t="shared" si="11"/>
        <v>63700</v>
      </c>
      <c r="N344" t="str" cm="1">
        <f t="array" ref="N3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5" spans="2:14" x14ac:dyDescent="0.35">
      <c r="B345" s="7">
        <v>2024343</v>
      </c>
      <c r="C345" s="1" t="s">
        <v>9</v>
      </c>
      <c r="D345" s="1" t="s">
        <v>27</v>
      </c>
      <c r="E345" s="1" t="s">
        <v>36</v>
      </c>
      <c r="F345" s="1" t="s">
        <v>518</v>
      </c>
      <c r="G345" s="3">
        <v>45482</v>
      </c>
      <c r="H345" s="3">
        <v>45487</v>
      </c>
      <c r="I345" s="6">
        <v>450</v>
      </c>
      <c r="J345" s="1">
        <v>2</v>
      </c>
      <c r="K345" s="4">
        <v>0.02</v>
      </c>
      <c r="L345" s="6">
        <f t="shared" si="10"/>
        <v>9</v>
      </c>
      <c r="M345" s="8">
        <f t="shared" si="11"/>
        <v>891</v>
      </c>
      <c r="N345" t="str" cm="1">
        <f t="array" ref="N3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6" spans="2:14" x14ac:dyDescent="0.35">
      <c r="B346" s="7">
        <v>2024344</v>
      </c>
      <c r="C346" s="1" t="s">
        <v>11</v>
      </c>
      <c r="D346" s="1" t="s">
        <v>28</v>
      </c>
      <c r="E346" s="1" t="s">
        <v>37</v>
      </c>
      <c r="F346" s="1" t="s">
        <v>519</v>
      </c>
      <c r="G346" s="3">
        <v>45482</v>
      </c>
      <c r="H346" s="3">
        <v>45483</v>
      </c>
      <c r="I346" s="6">
        <v>1299</v>
      </c>
      <c r="J346" s="1">
        <v>1</v>
      </c>
      <c r="K346" s="4">
        <v>0.02</v>
      </c>
      <c r="L346" s="6">
        <f t="shared" si="10"/>
        <v>25.98</v>
      </c>
      <c r="M346" s="8">
        <f t="shared" si="11"/>
        <v>1273.02</v>
      </c>
      <c r="N346" t="str" cm="1">
        <f t="array" ref="N3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7" spans="2:14" x14ac:dyDescent="0.35">
      <c r="B347" s="7">
        <v>2024345</v>
      </c>
      <c r="C347" s="1" t="s">
        <v>12</v>
      </c>
      <c r="D347" s="1" t="s">
        <v>29</v>
      </c>
      <c r="E347" s="1" t="s">
        <v>39</v>
      </c>
      <c r="F347" s="1" t="s">
        <v>520</v>
      </c>
      <c r="G347" s="3">
        <v>45482</v>
      </c>
      <c r="H347" s="3">
        <v>45490</v>
      </c>
      <c r="I347" s="6">
        <v>1700</v>
      </c>
      <c r="J347" s="1">
        <v>2</v>
      </c>
      <c r="K347" s="4">
        <v>0.02</v>
      </c>
      <c r="L347" s="6">
        <f t="shared" si="10"/>
        <v>34</v>
      </c>
      <c r="M347" s="8">
        <f t="shared" si="11"/>
        <v>3366</v>
      </c>
      <c r="N347" t="str" cm="1">
        <f t="array" ref="N3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8" spans="2:14" x14ac:dyDescent="0.35">
      <c r="B348" s="7">
        <v>2024346</v>
      </c>
      <c r="C348" s="1" t="s">
        <v>13</v>
      </c>
      <c r="D348" s="1" t="s">
        <v>25</v>
      </c>
      <c r="E348" s="1" t="s">
        <v>40</v>
      </c>
      <c r="F348" s="1" t="s">
        <v>521</v>
      </c>
      <c r="G348" s="3">
        <v>45482</v>
      </c>
      <c r="H348" s="3">
        <v>45484</v>
      </c>
      <c r="I348" s="6">
        <v>55000</v>
      </c>
      <c r="J348" s="1">
        <v>3</v>
      </c>
      <c r="K348" s="4">
        <v>0.02</v>
      </c>
      <c r="L348" s="6">
        <f t="shared" si="10"/>
        <v>1100</v>
      </c>
      <c r="M348" s="8">
        <f t="shared" si="11"/>
        <v>163900</v>
      </c>
      <c r="N348" t="str" cm="1">
        <f t="array" ref="N3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9" spans="2:14" x14ac:dyDescent="0.35">
      <c r="B349" s="7">
        <v>2024347</v>
      </c>
      <c r="C349" s="1" t="s">
        <v>14</v>
      </c>
      <c r="D349" s="1" t="s">
        <v>26</v>
      </c>
      <c r="E349" s="1" t="s">
        <v>41</v>
      </c>
      <c r="F349" s="1" t="s">
        <v>518</v>
      </c>
      <c r="G349" s="3">
        <v>45482</v>
      </c>
      <c r="H349" s="3">
        <v>45485</v>
      </c>
      <c r="I349" s="6">
        <v>57999</v>
      </c>
      <c r="J349" s="1">
        <v>2</v>
      </c>
      <c r="K349" s="4">
        <v>7.0000000000000007E-2</v>
      </c>
      <c r="L349" s="6">
        <f t="shared" si="10"/>
        <v>4059.9300000000003</v>
      </c>
      <c r="M349" s="8">
        <f t="shared" si="11"/>
        <v>111938.07</v>
      </c>
      <c r="N349" t="str" cm="1">
        <f t="array" ref="N3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0" spans="2:14" x14ac:dyDescent="0.35">
      <c r="B350" s="7">
        <v>2024348</v>
      </c>
      <c r="C350" s="1" t="s">
        <v>15</v>
      </c>
      <c r="D350" s="1" t="s">
        <v>27</v>
      </c>
      <c r="E350" s="1" t="s">
        <v>42</v>
      </c>
      <c r="F350" s="1" t="s">
        <v>518</v>
      </c>
      <c r="G350" s="3">
        <v>45482</v>
      </c>
      <c r="H350" s="3">
        <v>45487</v>
      </c>
      <c r="I350" s="6">
        <v>1399</v>
      </c>
      <c r="J350" s="1">
        <v>7</v>
      </c>
      <c r="K350" s="4">
        <v>0.03</v>
      </c>
      <c r="L350" s="6">
        <f t="shared" si="10"/>
        <v>41.97</v>
      </c>
      <c r="M350" s="8">
        <f t="shared" si="11"/>
        <v>9751.0300000000007</v>
      </c>
      <c r="N350" t="str" cm="1">
        <f t="array" ref="N3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1" spans="2:14" x14ac:dyDescent="0.35">
      <c r="B351" s="7">
        <v>2024349</v>
      </c>
      <c r="C351" s="1" t="s">
        <v>16</v>
      </c>
      <c r="D351" s="1" t="s">
        <v>28</v>
      </c>
      <c r="E351" s="1" t="s">
        <v>43</v>
      </c>
      <c r="F351" s="1" t="s">
        <v>519</v>
      </c>
      <c r="G351" s="3">
        <v>45482</v>
      </c>
      <c r="H351" s="3">
        <v>45483</v>
      </c>
      <c r="I351" s="6">
        <v>999</v>
      </c>
      <c r="J351" s="1">
        <v>2</v>
      </c>
      <c r="K351" s="4">
        <v>0.08</v>
      </c>
      <c r="L351" s="6">
        <f t="shared" si="10"/>
        <v>79.92</v>
      </c>
      <c r="M351" s="8">
        <f t="shared" si="11"/>
        <v>1918.08</v>
      </c>
      <c r="N351" t="str" cm="1">
        <f t="array" ref="N3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2" spans="2:14" x14ac:dyDescent="0.35">
      <c r="B352" s="7">
        <v>2024350</v>
      </c>
      <c r="C352" s="1" t="s">
        <v>17</v>
      </c>
      <c r="D352" s="1" t="s">
        <v>29</v>
      </c>
      <c r="E352" s="1" t="s">
        <v>44</v>
      </c>
      <c r="F352" s="1" t="s">
        <v>521</v>
      </c>
      <c r="G352" s="3">
        <v>45482</v>
      </c>
      <c r="H352" s="3">
        <v>45490</v>
      </c>
      <c r="I352" s="6">
        <v>2099</v>
      </c>
      <c r="J352" s="1">
        <v>1</v>
      </c>
      <c r="K352" s="4">
        <v>0.05</v>
      </c>
      <c r="L352" s="6">
        <f t="shared" si="10"/>
        <v>104.95</v>
      </c>
      <c r="M352" s="8">
        <f t="shared" si="11"/>
        <v>1994.05</v>
      </c>
      <c r="N352" t="str" cm="1">
        <f t="array" ref="N3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3" spans="2:14" x14ac:dyDescent="0.35">
      <c r="B353" s="7">
        <v>2024351</v>
      </c>
      <c r="C353" s="1" t="s">
        <v>18</v>
      </c>
      <c r="D353" s="1" t="s">
        <v>25</v>
      </c>
      <c r="E353" s="1" t="s">
        <v>45</v>
      </c>
      <c r="F353" s="1" t="s">
        <v>520</v>
      </c>
      <c r="G353" s="3">
        <v>45482</v>
      </c>
      <c r="H353" s="3">
        <v>45484</v>
      </c>
      <c r="I353" s="6">
        <v>11000</v>
      </c>
      <c r="J353" s="1">
        <v>1</v>
      </c>
      <c r="K353" s="4">
        <v>0.05</v>
      </c>
      <c r="L353" s="6">
        <f t="shared" si="10"/>
        <v>550</v>
      </c>
      <c r="M353" s="8">
        <f t="shared" si="11"/>
        <v>10450</v>
      </c>
      <c r="N353" t="str" cm="1">
        <f t="array" ref="N3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4" spans="2:14" x14ac:dyDescent="0.35">
      <c r="B354" s="7">
        <v>2024352</v>
      </c>
      <c r="C354" s="1" t="s">
        <v>19</v>
      </c>
      <c r="D354" s="1" t="s">
        <v>67</v>
      </c>
      <c r="E354" s="1" t="s">
        <v>46</v>
      </c>
      <c r="F354" s="1" t="s">
        <v>518</v>
      </c>
      <c r="G354" s="3">
        <v>45482</v>
      </c>
      <c r="H354" s="3">
        <v>45485</v>
      </c>
      <c r="I354" s="6">
        <v>800</v>
      </c>
      <c r="J354" s="1">
        <v>1</v>
      </c>
      <c r="K354" s="4">
        <v>0.05</v>
      </c>
      <c r="L354" s="6">
        <f t="shared" si="10"/>
        <v>40</v>
      </c>
      <c r="M354" s="8">
        <f t="shared" si="11"/>
        <v>760</v>
      </c>
      <c r="N354" t="str" cm="1">
        <f t="array" ref="N3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5" spans="2:14" x14ac:dyDescent="0.35">
      <c r="B355" s="7">
        <v>2024353</v>
      </c>
      <c r="C355" s="1" t="s">
        <v>20</v>
      </c>
      <c r="D355" s="1" t="s">
        <v>25</v>
      </c>
      <c r="E355" s="1" t="s">
        <v>47</v>
      </c>
      <c r="F355" s="1" t="s">
        <v>519</v>
      </c>
      <c r="G355" s="3">
        <v>45482</v>
      </c>
      <c r="H355" s="3">
        <v>45487</v>
      </c>
      <c r="I355" s="6">
        <v>5500</v>
      </c>
      <c r="J355" s="1">
        <v>2</v>
      </c>
      <c r="K355" s="4">
        <v>0.05</v>
      </c>
      <c r="L355" s="6">
        <f t="shared" si="10"/>
        <v>275</v>
      </c>
      <c r="M355" s="8">
        <f t="shared" si="11"/>
        <v>10725</v>
      </c>
      <c r="N355" t="str" cm="1">
        <f t="array" ref="N3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6" spans="2:14" x14ac:dyDescent="0.35">
      <c r="B356" s="7">
        <v>2024354</v>
      </c>
      <c r="C356" s="1" t="s">
        <v>21</v>
      </c>
      <c r="D356" s="1" t="s">
        <v>26</v>
      </c>
      <c r="E356" s="1" t="s">
        <v>48</v>
      </c>
      <c r="F356" s="1" t="s">
        <v>520</v>
      </c>
      <c r="G356" s="3">
        <v>45482</v>
      </c>
      <c r="H356" s="3">
        <v>45483</v>
      </c>
      <c r="I356" s="6">
        <v>1350</v>
      </c>
      <c r="J356" s="1">
        <v>1</v>
      </c>
      <c r="K356" s="4">
        <v>0.03</v>
      </c>
      <c r="L356" s="6">
        <f t="shared" si="10"/>
        <v>40.5</v>
      </c>
      <c r="M356" s="8">
        <f t="shared" si="11"/>
        <v>1309.5</v>
      </c>
      <c r="N356" t="str" cm="1">
        <f t="array" ref="N3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7" spans="2:14" x14ac:dyDescent="0.35">
      <c r="B357" s="7">
        <v>2024355</v>
      </c>
      <c r="C357" s="1" t="s">
        <v>22</v>
      </c>
      <c r="D357" s="1" t="s">
        <v>27</v>
      </c>
      <c r="E357" s="1" t="s">
        <v>49</v>
      </c>
      <c r="F357" s="1" t="s">
        <v>521</v>
      </c>
      <c r="G357" s="3">
        <v>45482</v>
      </c>
      <c r="H357" s="3">
        <v>45490</v>
      </c>
      <c r="I357" s="6">
        <v>4500</v>
      </c>
      <c r="J357" s="1">
        <v>2</v>
      </c>
      <c r="K357" s="4">
        <v>0.1</v>
      </c>
      <c r="L357" s="6">
        <f t="shared" si="10"/>
        <v>450</v>
      </c>
      <c r="M357" s="8">
        <f t="shared" si="11"/>
        <v>8550</v>
      </c>
      <c r="N357" t="str" cm="1">
        <f t="array" ref="N3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8" spans="2:14" x14ac:dyDescent="0.35">
      <c r="B358" s="7">
        <v>2024356</v>
      </c>
      <c r="C358" s="1" t="s">
        <v>23</v>
      </c>
      <c r="D358" s="1" t="s">
        <v>28</v>
      </c>
      <c r="E358" s="1" t="s">
        <v>50</v>
      </c>
      <c r="F358" s="1" t="s">
        <v>518</v>
      </c>
      <c r="G358" s="3">
        <v>45482</v>
      </c>
      <c r="H358" s="3">
        <v>45484</v>
      </c>
      <c r="I358" s="6">
        <v>2350</v>
      </c>
      <c r="J358" s="1">
        <v>7</v>
      </c>
      <c r="K358" s="4">
        <v>0.05</v>
      </c>
      <c r="L358" s="6">
        <f t="shared" si="10"/>
        <v>117.5</v>
      </c>
      <c r="M358" s="8">
        <f t="shared" si="11"/>
        <v>16332.5</v>
      </c>
      <c r="N358" t="str" cm="1">
        <f t="array" ref="N3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9" spans="2:14" x14ac:dyDescent="0.35">
      <c r="B359" s="7">
        <v>2024357</v>
      </c>
      <c r="C359" s="1" t="s">
        <v>24</v>
      </c>
      <c r="D359" s="1" t="s">
        <v>29</v>
      </c>
      <c r="E359" s="1" t="s">
        <v>51</v>
      </c>
      <c r="F359" s="1" t="s">
        <v>518</v>
      </c>
      <c r="G359" s="3">
        <v>45482</v>
      </c>
      <c r="H359" s="3">
        <v>45485</v>
      </c>
      <c r="I359" s="6">
        <v>90</v>
      </c>
      <c r="J359" s="1">
        <v>2</v>
      </c>
      <c r="K359" s="4">
        <v>0.05</v>
      </c>
      <c r="L359" s="6">
        <f t="shared" si="10"/>
        <v>4.5</v>
      </c>
      <c r="M359" s="8">
        <f t="shared" si="11"/>
        <v>175.5</v>
      </c>
      <c r="N359" t="str" cm="1">
        <f t="array" ref="N3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0" spans="2:14" x14ac:dyDescent="0.35">
      <c r="B360" s="7">
        <v>2024358</v>
      </c>
      <c r="C360" s="1" t="s">
        <v>4</v>
      </c>
      <c r="D360" s="1" t="s">
        <v>25</v>
      </c>
      <c r="E360" s="1" t="s">
        <v>506</v>
      </c>
      <c r="F360" s="1" t="s">
        <v>519</v>
      </c>
      <c r="G360" s="3">
        <v>45482</v>
      </c>
      <c r="H360" s="3">
        <v>45487</v>
      </c>
      <c r="I360" s="6">
        <v>280</v>
      </c>
      <c r="J360" s="1">
        <v>2</v>
      </c>
      <c r="K360" s="4">
        <v>0.02</v>
      </c>
      <c r="L360" s="6">
        <f t="shared" si="10"/>
        <v>5.6000000000000005</v>
      </c>
      <c r="M360" s="8">
        <f t="shared" si="11"/>
        <v>554.4</v>
      </c>
      <c r="N360" t="str" cm="1">
        <f t="array" ref="N3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1" spans="2:14" x14ac:dyDescent="0.35">
      <c r="B361" s="7">
        <v>2024359</v>
      </c>
      <c r="C361" s="1" t="s">
        <v>5</v>
      </c>
      <c r="D361" s="1" t="s">
        <v>30</v>
      </c>
      <c r="E361" s="1" t="s">
        <v>507</v>
      </c>
      <c r="F361" s="1" t="s">
        <v>521</v>
      </c>
      <c r="G361" s="3">
        <v>45482</v>
      </c>
      <c r="H361" s="3">
        <v>45483</v>
      </c>
      <c r="I361" s="6">
        <v>70</v>
      </c>
      <c r="J361" s="1">
        <v>1</v>
      </c>
      <c r="K361" s="4">
        <v>0.06</v>
      </c>
      <c r="L361" s="6">
        <f t="shared" si="10"/>
        <v>4.2</v>
      </c>
      <c r="M361" s="8">
        <f t="shared" si="11"/>
        <v>65.8</v>
      </c>
      <c r="N361" t="str" cm="1">
        <f t="array" ref="N3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2" spans="2:14" x14ac:dyDescent="0.35">
      <c r="B362" s="7">
        <v>2024360</v>
      </c>
      <c r="C362" s="1" t="s">
        <v>6</v>
      </c>
      <c r="D362" s="1" t="s">
        <v>27</v>
      </c>
      <c r="E362" s="1" t="s">
        <v>508</v>
      </c>
      <c r="F362" s="1" t="s">
        <v>520</v>
      </c>
      <c r="G362" s="3">
        <v>45482</v>
      </c>
      <c r="H362" s="3">
        <v>45490</v>
      </c>
      <c r="I362" s="6">
        <v>230</v>
      </c>
      <c r="J362" s="1">
        <v>2</v>
      </c>
      <c r="K362" s="4">
        <v>0.15</v>
      </c>
      <c r="L362" s="6">
        <f t="shared" si="10"/>
        <v>34.5</v>
      </c>
      <c r="M362" s="8">
        <f t="shared" si="11"/>
        <v>425.5</v>
      </c>
      <c r="N362" t="str" cm="1">
        <f t="array" ref="N3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3" spans="2:14" x14ac:dyDescent="0.35">
      <c r="B363" s="7">
        <v>2024361</v>
      </c>
      <c r="C363" s="1" t="s">
        <v>7</v>
      </c>
      <c r="D363" s="1" t="s">
        <v>28</v>
      </c>
      <c r="E363" s="1" t="s">
        <v>31</v>
      </c>
      <c r="F363" s="1" t="s">
        <v>518</v>
      </c>
      <c r="G363" s="3">
        <v>45482</v>
      </c>
      <c r="H363" s="3">
        <v>45484</v>
      </c>
      <c r="I363" s="6">
        <v>7999</v>
      </c>
      <c r="J363" s="1">
        <v>4</v>
      </c>
      <c r="K363" s="4">
        <v>0.02</v>
      </c>
      <c r="L363" s="6">
        <f t="shared" si="10"/>
        <v>159.97999999999999</v>
      </c>
      <c r="M363" s="8">
        <f t="shared" si="11"/>
        <v>31836.02</v>
      </c>
      <c r="N363" t="str" cm="1">
        <f t="array" ref="N3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4" spans="2:14" x14ac:dyDescent="0.35">
      <c r="B364" s="7">
        <v>2024362</v>
      </c>
      <c r="C364" s="1" t="s">
        <v>10</v>
      </c>
      <c r="D364" s="1" t="s">
        <v>29</v>
      </c>
      <c r="E364" s="1" t="s">
        <v>32</v>
      </c>
      <c r="F364" s="1" t="s">
        <v>519</v>
      </c>
      <c r="G364" s="3">
        <v>45482</v>
      </c>
      <c r="H364" s="3">
        <v>45485</v>
      </c>
      <c r="I364" s="6">
        <v>850</v>
      </c>
      <c r="J364" s="1">
        <v>3</v>
      </c>
      <c r="K364" s="4">
        <v>0.02</v>
      </c>
      <c r="L364" s="6">
        <f t="shared" si="10"/>
        <v>17</v>
      </c>
      <c r="M364" s="8">
        <f t="shared" si="11"/>
        <v>2533</v>
      </c>
      <c r="N364" t="str" cm="1">
        <f t="array" ref="N3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5" spans="2:14" x14ac:dyDescent="0.35">
      <c r="B365" s="7">
        <v>2024363</v>
      </c>
      <c r="C365" s="1" t="s">
        <v>8</v>
      </c>
      <c r="D365" s="1" t="s">
        <v>25</v>
      </c>
      <c r="E365" s="1" t="s">
        <v>38</v>
      </c>
      <c r="F365" s="1" t="s">
        <v>520</v>
      </c>
      <c r="G365" s="3">
        <v>45482</v>
      </c>
      <c r="H365" s="3">
        <v>45487</v>
      </c>
      <c r="I365" s="6">
        <v>65000</v>
      </c>
      <c r="J365" s="1">
        <v>2</v>
      </c>
      <c r="K365" s="4">
        <v>0.02</v>
      </c>
      <c r="L365" s="6">
        <f t="shared" si="10"/>
        <v>1300</v>
      </c>
      <c r="M365" s="8">
        <f t="shared" si="11"/>
        <v>128700</v>
      </c>
      <c r="N365" t="str" cm="1">
        <f t="array" ref="N3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6" spans="2:14" x14ac:dyDescent="0.35">
      <c r="B366" s="7">
        <v>2024364</v>
      </c>
      <c r="C366" s="1" t="s">
        <v>9</v>
      </c>
      <c r="D366" s="1" t="s">
        <v>26</v>
      </c>
      <c r="E366" s="1" t="s">
        <v>33</v>
      </c>
      <c r="F366" s="1" t="s">
        <v>521</v>
      </c>
      <c r="G366" s="3">
        <v>45482</v>
      </c>
      <c r="H366" s="3">
        <v>45483</v>
      </c>
      <c r="I366" s="6">
        <v>450</v>
      </c>
      <c r="J366" s="1">
        <v>1</v>
      </c>
      <c r="K366" s="4">
        <v>0.02</v>
      </c>
      <c r="L366" s="6">
        <f t="shared" si="10"/>
        <v>9</v>
      </c>
      <c r="M366" s="8">
        <f t="shared" si="11"/>
        <v>441</v>
      </c>
      <c r="N366" t="str" cm="1">
        <f t="array" ref="N3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7" spans="2:14" x14ac:dyDescent="0.35">
      <c r="B367" s="7">
        <v>2024365</v>
      </c>
      <c r="C367" s="1" t="s">
        <v>11</v>
      </c>
      <c r="D367" s="1" t="s">
        <v>27</v>
      </c>
      <c r="E367" s="1" t="s">
        <v>34</v>
      </c>
      <c r="F367" s="1" t="s">
        <v>518</v>
      </c>
      <c r="G367" s="3">
        <v>45482</v>
      </c>
      <c r="H367" s="3">
        <v>45490</v>
      </c>
      <c r="I367" s="6">
        <v>1299</v>
      </c>
      <c r="J367" s="1">
        <v>1</v>
      </c>
      <c r="K367" s="4">
        <v>0.02</v>
      </c>
      <c r="L367" s="6">
        <f t="shared" si="10"/>
        <v>25.98</v>
      </c>
      <c r="M367" s="8">
        <f t="shared" si="11"/>
        <v>1273.02</v>
      </c>
      <c r="N367" t="str" cm="1">
        <f t="array" ref="N3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8" spans="2:14" x14ac:dyDescent="0.35">
      <c r="B368" s="7">
        <v>2024366</v>
      </c>
      <c r="C368" s="1" t="s">
        <v>12</v>
      </c>
      <c r="D368" s="1" t="s">
        <v>28</v>
      </c>
      <c r="E368" s="1" t="s">
        <v>35</v>
      </c>
      <c r="F368" s="1" t="s">
        <v>518</v>
      </c>
      <c r="G368" s="3">
        <v>45482</v>
      </c>
      <c r="H368" s="3">
        <v>45484</v>
      </c>
      <c r="I368" s="6">
        <v>1700</v>
      </c>
      <c r="J368" s="1">
        <v>2</v>
      </c>
      <c r="K368" s="4">
        <v>0.02</v>
      </c>
      <c r="L368" s="6">
        <f t="shared" si="10"/>
        <v>34</v>
      </c>
      <c r="M368" s="8">
        <f t="shared" si="11"/>
        <v>3366</v>
      </c>
      <c r="N368" t="str" cm="1">
        <f t="array" ref="N3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9" spans="2:14" x14ac:dyDescent="0.35">
      <c r="B369" s="7">
        <v>2024367</v>
      </c>
      <c r="C369" s="1" t="s">
        <v>13</v>
      </c>
      <c r="D369" s="1" t="s">
        <v>29</v>
      </c>
      <c r="E369" s="1" t="s">
        <v>36</v>
      </c>
      <c r="F369" s="1" t="s">
        <v>519</v>
      </c>
      <c r="G369" s="3">
        <v>45482</v>
      </c>
      <c r="H369" s="3">
        <v>45485</v>
      </c>
      <c r="I369" s="6">
        <v>55000</v>
      </c>
      <c r="J369" s="1">
        <v>1</v>
      </c>
      <c r="K369" s="4">
        <v>0.02</v>
      </c>
      <c r="L369" s="6">
        <f t="shared" si="10"/>
        <v>1100</v>
      </c>
      <c r="M369" s="8">
        <f t="shared" si="11"/>
        <v>53900</v>
      </c>
      <c r="N369" t="str" cm="1">
        <f t="array" ref="N3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0" spans="2:14" x14ac:dyDescent="0.35">
      <c r="B370" s="7">
        <v>2024368</v>
      </c>
      <c r="C370" s="1" t="s">
        <v>14</v>
      </c>
      <c r="D370" s="1" t="s">
        <v>25</v>
      </c>
      <c r="E370" s="1" t="s">
        <v>37</v>
      </c>
      <c r="F370" s="1" t="s">
        <v>521</v>
      </c>
      <c r="G370" s="3">
        <v>45482</v>
      </c>
      <c r="H370" s="3">
        <v>45487</v>
      </c>
      <c r="I370" s="6">
        <v>57999</v>
      </c>
      <c r="J370" s="1">
        <v>3</v>
      </c>
      <c r="K370" s="4">
        <v>0.02</v>
      </c>
      <c r="L370" s="6">
        <f t="shared" si="10"/>
        <v>1159.98</v>
      </c>
      <c r="M370" s="8">
        <f t="shared" si="11"/>
        <v>172837.02</v>
      </c>
      <c r="N370" t="str" cm="1">
        <f t="array" ref="N3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1" spans="2:14" x14ac:dyDescent="0.35">
      <c r="B371" s="7">
        <v>2024369</v>
      </c>
      <c r="C371" s="1" t="s">
        <v>15</v>
      </c>
      <c r="D371" s="1" t="s">
        <v>26</v>
      </c>
      <c r="E371" s="1" t="s">
        <v>39</v>
      </c>
      <c r="F371" s="1" t="s">
        <v>520</v>
      </c>
      <c r="G371" s="3">
        <v>45482</v>
      </c>
      <c r="H371" s="3">
        <v>45483</v>
      </c>
      <c r="I371" s="6">
        <v>1399</v>
      </c>
      <c r="J371" s="1">
        <v>2</v>
      </c>
      <c r="K371" s="4">
        <v>7.0000000000000007E-2</v>
      </c>
      <c r="L371" s="6">
        <f t="shared" si="10"/>
        <v>97.93</v>
      </c>
      <c r="M371" s="8">
        <f t="shared" si="11"/>
        <v>2700.07</v>
      </c>
      <c r="N371" t="str" cm="1">
        <f t="array" ref="N3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2" spans="2:14" x14ac:dyDescent="0.35">
      <c r="B372" s="7">
        <v>2024370</v>
      </c>
      <c r="C372" s="1" t="s">
        <v>16</v>
      </c>
      <c r="D372" s="1" t="s">
        <v>27</v>
      </c>
      <c r="E372" s="1" t="s">
        <v>40</v>
      </c>
      <c r="F372" s="1" t="s">
        <v>518</v>
      </c>
      <c r="G372" s="3">
        <v>45482</v>
      </c>
      <c r="H372" s="3">
        <v>45490</v>
      </c>
      <c r="I372" s="6">
        <v>999</v>
      </c>
      <c r="J372" s="1">
        <v>1</v>
      </c>
      <c r="K372" s="4">
        <v>0.03</v>
      </c>
      <c r="L372" s="6">
        <f t="shared" si="10"/>
        <v>29.97</v>
      </c>
      <c r="M372" s="8">
        <f t="shared" si="11"/>
        <v>969.03</v>
      </c>
      <c r="N372" t="str" cm="1">
        <f t="array" ref="N3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3" spans="2:14" x14ac:dyDescent="0.35">
      <c r="B373" s="7">
        <v>2024371</v>
      </c>
      <c r="C373" s="1" t="s">
        <v>17</v>
      </c>
      <c r="D373" s="1" t="s">
        <v>28</v>
      </c>
      <c r="E373" s="1" t="s">
        <v>41</v>
      </c>
      <c r="F373" s="1" t="s">
        <v>519</v>
      </c>
      <c r="G373" s="3">
        <v>45482</v>
      </c>
      <c r="H373" s="3">
        <v>45484</v>
      </c>
      <c r="I373" s="6">
        <v>2099</v>
      </c>
      <c r="J373" s="1">
        <v>2</v>
      </c>
      <c r="K373" s="4">
        <v>0.08</v>
      </c>
      <c r="L373" s="6">
        <f t="shared" si="10"/>
        <v>167.92000000000002</v>
      </c>
      <c r="M373" s="8">
        <f t="shared" si="11"/>
        <v>4030.08</v>
      </c>
      <c r="N373" t="str" cm="1">
        <f t="array" ref="N3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4" spans="2:14" x14ac:dyDescent="0.35">
      <c r="B374" s="7">
        <v>2024372</v>
      </c>
      <c r="C374" s="1" t="s">
        <v>18</v>
      </c>
      <c r="D374" s="1" t="s">
        <v>29</v>
      </c>
      <c r="E374" s="1" t="s">
        <v>42</v>
      </c>
      <c r="F374" s="1" t="s">
        <v>520</v>
      </c>
      <c r="G374" s="3">
        <v>45482</v>
      </c>
      <c r="H374" s="3">
        <v>45485</v>
      </c>
      <c r="I374" s="6">
        <v>11000</v>
      </c>
      <c r="J374" s="1">
        <v>1</v>
      </c>
      <c r="K374" s="4">
        <v>0.05</v>
      </c>
      <c r="L374" s="6">
        <f t="shared" si="10"/>
        <v>550</v>
      </c>
      <c r="M374" s="8">
        <f t="shared" si="11"/>
        <v>10450</v>
      </c>
      <c r="N374" t="str" cm="1">
        <f t="array" ref="N3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5" spans="2:14" x14ac:dyDescent="0.35">
      <c r="B375" s="7">
        <v>2024373</v>
      </c>
      <c r="C375" s="1" t="s">
        <v>19</v>
      </c>
      <c r="D375" s="1" t="s">
        <v>25</v>
      </c>
      <c r="E375" s="1" t="s">
        <v>43</v>
      </c>
      <c r="F375" s="1" t="s">
        <v>521</v>
      </c>
      <c r="G375" s="3">
        <v>45482</v>
      </c>
      <c r="H375" s="3">
        <v>45487</v>
      </c>
      <c r="I375" s="6">
        <v>800</v>
      </c>
      <c r="J375" s="1">
        <v>2</v>
      </c>
      <c r="K375" s="4">
        <v>0.05</v>
      </c>
      <c r="L375" s="6">
        <f t="shared" si="10"/>
        <v>40</v>
      </c>
      <c r="M375" s="8">
        <f t="shared" si="11"/>
        <v>1560</v>
      </c>
      <c r="N375" t="str" cm="1">
        <f t="array" ref="N3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6" spans="2:14" x14ac:dyDescent="0.35">
      <c r="B376" s="7">
        <v>2024374</v>
      </c>
      <c r="C376" s="1" t="s">
        <v>20</v>
      </c>
      <c r="D376" s="1" t="s">
        <v>68</v>
      </c>
      <c r="E376" s="1" t="s">
        <v>44</v>
      </c>
      <c r="F376" s="1" t="s">
        <v>518</v>
      </c>
      <c r="G376" s="3">
        <v>45482</v>
      </c>
      <c r="H376" s="3">
        <v>45483</v>
      </c>
      <c r="I376" s="6">
        <v>5500</v>
      </c>
      <c r="J376" s="1">
        <v>3</v>
      </c>
      <c r="K376" s="4">
        <v>0.05</v>
      </c>
      <c r="L376" s="6">
        <f t="shared" si="10"/>
        <v>275</v>
      </c>
      <c r="M376" s="8">
        <f t="shared" si="11"/>
        <v>16225</v>
      </c>
      <c r="N376" t="str" cm="1">
        <f t="array" ref="N3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7" spans="2:14" x14ac:dyDescent="0.35">
      <c r="B377" s="7">
        <v>2024375</v>
      </c>
      <c r="C377" s="1" t="s">
        <v>21</v>
      </c>
      <c r="D377" s="1" t="s">
        <v>25</v>
      </c>
      <c r="E377" s="1" t="s">
        <v>45</v>
      </c>
      <c r="F377" s="1" t="s">
        <v>518</v>
      </c>
      <c r="G377" s="3">
        <v>45482</v>
      </c>
      <c r="H377" s="3">
        <v>45490</v>
      </c>
      <c r="I377" s="6">
        <v>1350</v>
      </c>
      <c r="J377" s="1">
        <v>2</v>
      </c>
      <c r="K377" s="4">
        <v>0.05</v>
      </c>
      <c r="L377" s="6">
        <f t="shared" si="10"/>
        <v>67.5</v>
      </c>
      <c r="M377" s="8">
        <f t="shared" si="11"/>
        <v>2632.5</v>
      </c>
      <c r="N377" t="str" cm="1">
        <f t="array" ref="N3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8" spans="2:14" x14ac:dyDescent="0.35">
      <c r="B378" s="7">
        <v>2024376</v>
      </c>
      <c r="C378" s="1" t="s">
        <v>22</v>
      </c>
      <c r="D378" s="1" t="s">
        <v>26</v>
      </c>
      <c r="E378" s="1" t="s">
        <v>46</v>
      </c>
      <c r="F378" s="1" t="s">
        <v>519</v>
      </c>
      <c r="G378" s="3">
        <v>45482</v>
      </c>
      <c r="H378" s="3">
        <v>45484</v>
      </c>
      <c r="I378" s="6">
        <v>4500</v>
      </c>
      <c r="J378" s="1">
        <v>7</v>
      </c>
      <c r="K378" s="4">
        <v>0.03</v>
      </c>
      <c r="L378" s="6">
        <f t="shared" si="10"/>
        <v>135</v>
      </c>
      <c r="M378" s="8">
        <f t="shared" si="11"/>
        <v>31365</v>
      </c>
      <c r="N378" t="str" cm="1">
        <f t="array" ref="N3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9" spans="2:14" x14ac:dyDescent="0.35">
      <c r="B379" s="7">
        <v>2024377</v>
      </c>
      <c r="C379" s="1" t="s">
        <v>23</v>
      </c>
      <c r="D379" s="1" t="s">
        <v>27</v>
      </c>
      <c r="E379" s="1" t="s">
        <v>47</v>
      </c>
      <c r="F379" s="1" t="s">
        <v>521</v>
      </c>
      <c r="G379" s="3">
        <v>45482</v>
      </c>
      <c r="H379" s="3">
        <v>45485</v>
      </c>
      <c r="I379" s="6">
        <v>2350</v>
      </c>
      <c r="J379" s="1">
        <v>2</v>
      </c>
      <c r="K379" s="4">
        <v>0.1</v>
      </c>
      <c r="L379" s="6">
        <f t="shared" si="10"/>
        <v>235</v>
      </c>
      <c r="M379" s="8">
        <f t="shared" si="11"/>
        <v>4465</v>
      </c>
      <c r="N379" t="str" cm="1">
        <f t="array" ref="N3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0" spans="2:14" x14ac:dyDescent="0.35">
      <c r="B380" s="7">
        <v>2024378</v>
      </c>
      <c r="C380" s="1" t="s">
        <v>24</v>
      </c>
      <c r="D380" s="1" t="s">
        <v>28</v>
      </c>
      <c r="E380" s="1" t="s">
        <v>48</v>
      </c>
      <c r="F380" s="1" t="s">
        <v>520</v>
      </c>
      <c r="G380" s="3">
        <v>45482</v>
      </c>
      <c r="H380" s="3">
        <v>45487</v>
      </c>
      <c r="I380" s="6">
        <v>90</v>
      </c>
      <c r="J380" s="1">
        <v>1</v>
      </c>
      <c r="K380" s="4">
        <v>0.05</v>
      </c>
      <c r="L380" s="6">
        <f t="shared" si="10"/>
        <v>4.5</v>
      </c>
      <c r="M380" s="8">
        <f t="shared" si="11"/>
        <v>85.5</v>
      </c>
      <c r="N380" t="str" cm="1">
        <f t="array" ref="N3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1" spans="2:14" x14ac:dyDescent="0.35">
      <c r="B381" s="7">
        <v>2024379</v>
      </c>
      <c r="C381" s="1" t="s">
        <v>4</v>
      </c>
      <c r="D381" s="1" t="s">
        <v>29</v>
      </c>
      <c r="E381" s="1" t="s">
        <v>49</v>
      </c>
      <c r="F381" s="1" t="s">
        <v>518</v>
      </c>
      <c r="G381" s="3">
        <v>45482</v>
      </c>
      <c r="H381" s="3">
        <v>45483</v>
      </c>
      <c r="I381" s="6">
        <v>280</v>
      </c>
      <c r="J381" s="1">
        <v>1</v>
      </c>
      <c r="K381" s="4">
        <v>0.05</v>
      </c>
      <c r="L381" s="6">
        <f t="shared" si="10"/>
        <v>14</v>
      </c>
      <c r="M381" s="8">
        <f t="shared" si="11"/>
        <v>266</v>
      </c>
      <c r="N381" t="str" cm="1">
        <f t="array" ref="N3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2" spans="2:14" x14ac:dyDescent="0.35">
      <c r="B382" s="7">
        <v>2024380</v>
      </c>
      <c r="C382" s="1" t="s">
        <v>5</v>
      </c>
      <c r="D382" s="1" t="s">
        <v>25</v>
      </c>
      <c r="E382" s="1" t="s">
        <v>50</v>
      </c>
      <c r="F382" s="1" t="s">
        <v>519</v>
      </c>
      <c r="G382" s="3">
        <v>45482</v>
      </c>
      <c r="H382" s="3">
        <v>45490</v>
      </c>
      <c r="I382" s="6">
        <v>70</v>
      </c>
      <c r="J382" s="1">
        <v>1</v>
      </c>
      <c r="K382" s="4">
        <v>0.02</v>
      </c>
      <c r="L382" s="6">
        <f t="shared" si="10"/>
        <v>1.4000000000000001</v>
      </c>
      <c r="M382" s="8">
        <f t="shared" si="11"/>
        <v>68.599999999999994</v>
      </c>
      <c r="N382" t="str" cm="1">
        <f t="array" ref="N3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3" spans="2:14" x14ac:dyDescent="0.35">
      <c r="B383" s="7">
        <v>2024381</v>
      </c>
      <c r="C383" s="1" t="s">
        <v>6</v>
      </c>
      <c r="D383" s="1" t="s">
        <v>30</v>
      </c>
      <c r="E383" s="1" t="s">
        <v>51</v>
      </c>
      <c r="F383" s="1" t="s">
        <v>520</v>
      </c>
      <c r="G383" s="3">
        <v>45482</v>
      </c>
      <c r="H383" s="3">
        <v>45484</v>
      </c>
      <c r="I383" s="6">
        <v>230</v>
      </c>
      <c r="J383" s="1">
        <v>2</v>
      </c>
      <c r="K383" s="4">
        <v>0.06</v>
      </c>
      <c r="L383" s="6">
        <f t="shared" si="10"/>
        <v>13.799999999999999</v>
      </c>
      <c r="M383" s="8">
        <f t="shared" si="11"/>
        <v>446.2</v>
      </c>
      <c r="N383" t="str" cm="1">
        <f t="array" ref="N3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4" spans="2:14" x14ac:dyDescent="0.35">
      <c r="B384" s="7">
        <v>2024382</v>
      </c>
      <c r="C384" s="1" t="s">
        <v>7</v>
      </c>
      <c r="D384" s="1" t="s">
        <v>27</v>
      </c>
      <c r="E384" s="1" t="s">
        <v>506</v>
      </c>
      <c r="F384" s="1" t="s">
        <v>521</v>
      </c>
      <c r="G384" s="3">
        <v>45482</v>
      </c>
      <c r="H384" s="3">
        <v>45485</v>
      </c>
      <c r="I384" s="6">
        <v>7999</v>
      </c>
      <c r="J384" s="1">
        <v>1</v>
      </c>
      <c r="K384" s="4">
        <v>0.15</v>
      </c>
      <c r="L384" s="6">
        <f t="shared" si="10"/>
        <v>1199.8499999999999</v>
      </c>
      <c r="M384" s="8">
        <f t="shared" si="11"/>
        <v>6799.15</v>
      </c>
      <c r="N384" t="str" cm="1">
        <f t="array" ref="N3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5" spans="2:14" x14ac:dyDescent="0.35">
      <c r="B385" s="7">
        <v>2024383</v>
      </c>
      <c r="C385" s="1" t="s">
        <v>10</v>
      </c>
      <c r="D385" s="1" t="s">
        <v>28</v>
      </c>
      <c r="E385" s="1" t="s">
        <v>507</v>
      </c>
      <c r="F385" s="1" t="s">
        <v>518</v>
      </c>
      <c r="G385" s="3">
        <v>45482</v>
      </c>
      <c r="H385" s="3">
        <v>45487</v>
      </c>
      <c r="I385" s="6">
        <v>850</v>
      </c>
      <c r="J385" s="1">
        <v>2</v>
      </c>
      <c r="K385" s="4">
        <v>0.02</v>
      </c>
      <c r="L385" s="6">
        <f t="shared" si="10"/>
        <v>17</v>
      </c>
      <c r="M385" s="8">
        <f t="shared" si="11"/>
        <v>1683</v>
      </c>
      <c r="N385" t="str" cm="1">
        <f t="array" ref="N3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6" spans="2:14" x14ac:dyDescent="0.35">
      <c r="B386" s="7">
        <v>2024384</v>
      </c>
      <c r="C386" s="1" t="s">
        <v>8</v>
      </c>
      <c r="D386" s="1" t="s">
        <v>29</v>
      </c>
      <c r="E386" s="1" t="s">
        <v>508</v>
      </c>
      <c r="F386" s="1" t="s">
        <v>518</v>
      </c>
      <c r="G386" s="3">
        <v>45482</v>
      </c>
      <c r="H386" s="3">
        <v>45483</v>
      </c>
      <c r="I386" s="6">
        <v>65000</v>
      </c>
      <c r="J386" s="1">
        <v>7</v>
      </c>
      <c r="K386" s="4">
        <v>0.02</v>
      </c>
      <c r="L386" s="6">
        <f t="shared" si="10"/>
        <v>1300</v>
      </c>
      <c r="M386" s="8">
        <f t="shared" si="11"/>
        <v>453700</v>
      </c>
      <c r="N386" t="str" cm="1">
        <f t="array" ref="N3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7" spans="2:14" x14ac:dyDescent="0.35">
      <c r="B387" s="7">
        <v>2024385</v>
      </c>
      <c r="C387" s="1" t="s">
        <v>9</v>
      </c>
      <c r="D387" s="1" t="s">
        <v>25</v>
      </c>
      <c r="E387" s="1" t="s">
        <v>31</v>
      </c>
      <c r="F387" s="1" t="s">
        <v>519</v>
      </c>
      <c r="G387" s="3">
        <v>45482</v>
      </c>
      <c r="H387" s="3">
        <v>45490</v>
      </c>
      <c r="I387" s="6">
        <v>450</v>
      </c>
      <c r="J387" s="1">
        <v>2</v>
      </c>
      <c r="K387" s="4">
        <v>0.02</v>
      </c>
      <c r="L387" s="6">
        <f t="shared" si="10"/>
        <v>9</v>
      </c>
      <c r="M387" s="8">
        <f t="shared" si="11"/>
        <v>891</v>
      </c>
      <c r="N387" t="str" cm="1">
        <f t="array" ref="N3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8" spans="2:14" x14ac:dyDescent="0.35">
      <c r="B388" s="7">
        <v>2024386</v>
      </c>
      <c r="C388" s="1" t="s">
        <v>11</v>
      </c>
      <c r="D388" s="1" t="s">
        <v>26</v>
      </c>
      <c r="E388" s="1" t="s">
        <v>32</v>
      </c>
      <c r="F388" s="1" t="s">
        <v>521</v>
      </c>
      <c r="G388" s="3">
        <v>45482</v>
      </c>
      <c r="H388" s="3">
        <v>45484</v>
      </c>
      <c r="I388" s="6">
        <v>1299</v>
      </c>
      <c r="J388" s="1">
        <v>2</v>
      </c>
      <c r="K388" s="4">
        <v>0.02</v>
      </c>
      <c r="L388" s="6">
        <f t="shared" ref="L388:L451" si="12">I388*K388</f>
        <v>25.98</v>
      </c>
      <c r="M388" s="8">
        <f t="shared" ref="M388:M451" si="13">I388*J388-L388</f>
        <v>2572.02</v>
      </c>
      <c r="N388" t="str" cm="1">
        <f t="array" ref="N3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9" spans="2:14" x14ac:dyDescent="0.35">
      <c r="B389" s="7">
        <v>2024387</v>
      </c>
      <c r="C389" s="1" t="s">
        <v>12</v>
      </c>
      <c r="D389" s="1" t="s">
        <v>27</v>
      </c>
      <c r="E389" s="1" t="s">
        <v>38</v>
      </c>
      <c r="F389" s="1" t="s">
        <v>520</v>
      </c>
      <c r="G389" s="3">
        <v>45482</v>
      </c>
      <c r="H389" s="3">
        <v>45485</v>
      </c>
      <c r="I389" s="6">
        <v>1700</v>
      </c>
      <c r="J389" s="1">
        <v>1</v>
      </c>
      <c r="K389" s="4">
        <v>0.02</v>
      </c>
      <c r="L389" s="6">
        <f t="shared" si="12"/>
        <v>34</v>
      </c>
      <c r="M389" s="8">
        <f t="shared" si="13"/>
        <v>1666</v>
      </c>
      <c r="N389" t="str" cm="1">
        <f t="array" ref="N3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0" spans="2:14" x14ac:dyDescent="0.35">
      <c r="B390" s="7">
        <v>2024388</v>
      </c>
      <c r="C390" s="1" t="s">
        <v>13</v>
      </c>
      <c r="D390" s="1" t="s">
        <v>28</v>
      </c>
      <c r="E390" s="1" t="s">
        <v>33</v>
      </c>
      <c r="F390" s="1" t="s">
        <v>518</v>
      </c>
      <c r="G390" s="3">
        <v>45482</v>
      </c>
      <c r="H390" s="3">
        <v>45487</v>
      </c>
      <c r="I390" s="6">
        <v>55000</v>
      </c>
      <c r="J390" s="1">
        <v>2</v>
      </c>
      <c r="K390" s="4">
        <v>0.02</v>
      </c>
      <c r="L390" s="6">
        <f t="shared" si="12"/>
        <v>1100</v>
      </c>
      <c r="M390" s="8">
        <f t="shared" si="13"/>
        <v>108900</v>
      </c>
      <c r="N390" t="str" cm="1">
        <f t="array" ref="N3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1" spans="2:14" x14ac:dyDescent="0.35">
      <c r="B391" s="7">
        <v>2024389</v>
      </c>
      <c r="C391" s="1" t="s">
        <v>14</v>
      </c>
      <c r="D391" s="1" t="s">
        <v>29</v>
      </c>
      <c r="E391" s="1" t="s">
        <v>34</v>
      </c>
      <c r="F391" s="1" t="s">
        <v>519</v>
      </c>
      <c r="G391" s="3">
        <v>45482</v>
      </c>
      <c r="H391" s="3">
        <v>45483</v>
      </c>
      <c r="I391" s="6">
        <v>57999</v>
      </c>
      <c r="J391" s="1">
        <v>4</v>
      </c>
      <c r="K391" s="4">
        <v>0.02</v>
      </c>
      <c r="L391" s="6">
        <f t="shared" si="12"/>
        <v>1159.98</v>
      </c>
      <c r="M391" s="8">
        <f t="shared" si="13"/>
        <v>230836.02</v>
      </c>
      <c r="N391" t="str" cm="1">
        <f t="array" ref="N3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2" spans="2:14" x14ac:dyDescent="0.35">
      <c r="B392" s="7">
        <v>2024390</v>
      </c>
      <c r="C392" s="1" t="s">
        <v>15</v>
      </c>
      <c r="D392" s="1" t="s">
        <v>25</v>
      </c>
      <c r="E392" s="1" t="s">
        <v>35</v>
      </c>
      <c r="F392" s="1" t="s">
        <v>520</v>
      </c>
      <c r="G392" s="3">
        <v>45482</v>
      </c>
      <c r="H392" s="3">
        <v>45490</v>
      </c>
      <c r="I392" s="6">
        <v>1399</v>
      </c>
      <c r="J392" s="1">
        <v>3</v>
      </c>
      <c r="K392" s="4">
        <v>0.02</v>
      </c>
      <c r="L392" s="6">
        <f t="shared" si="12"/>
        <v>27.98</v>
      </c>
      <c r="M392" s="8">
        <f t="shared" si="13"/>
        <v>4169.0200000000004</v>
      </c>
      <c r="N392" t="str" cm="1">
        <f t="array" ref="N3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3" spans="2:14" x14ac:dyDescent="0.35">
      <c r="B393" s="7">
        <v>2024391</v>
      </c>
      <c r="C393" s="1" t="s">
        <v>16</v>
      </c>
      <c r="D393" s="1" t="s">
        <v>26</v>
      </c>
      <c r="E393" s="1" t="s">
        <v>36</v>
      </c>
      <c r="F393" s="1" t="s">
        <v>521</v>
      </c>
      <c r="G393" s="3">
        <v>45482</v>
      </c>
      <c r="H393" s="3">
        <v>45484</v>
      </c>
      <c r="I393" s="6">
        <v>999</v>
      </c>
      <c r="J393" s="1">
        <v>2</v>
      </c>
      <c r="K393" s="4">
        <v>7.0000000000000007E-2</v>
      </c>
      <c r="L393" s="6">
        <f t="shared" si="12"/>
        <v>69.930000000000007</v>
      </c>
      <c r="M393" s="8">
        <f t="shared" si="13"/>
        <v>1928.07</v>
      </c>
      <c r="N393" t="str" cm="1">
        <f t="array" ref="N3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4" spans="2:14" x14ac:dyDescent="0.35">
      <c r="B394" s="7">
        <v>2024392</v>
      </c>
      <c r="C394" s="1" t="s">
        <v>17</v>
      </c>
      <c r="D394" s="1" t="s">
        <v>27</v>
      </c>
      <c r="E394" s="1" t="s">
        <v>37</v>
      </c>
      <c r="F394" s="1" t="s">
        <v>518</v>
      </c>
      <c r="G394" s="3">
        <v>45482</v>
      </c>
      <c r="H394" s="3">
        <v>45485</v>
      </c>
      <c r="I394" s="6">
        <v>2099</v>
      </c>
      <c r="J394" s="1">
        <v>1</v>
      </c>
      <c r="K394" s="4">
        <v>0.03</v>
      </c>
      <c r="L394" s="6">
        <f t="shared" si="12"/>
        <v>62.97</v>
      </c>
      <c r="M394" s="8">
        <f t="shared" si="13"/>
        <v>2036.03</v>
      </c>
      <c r="N394" t="str" cm="1">
        <f t="array" ref="N3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5" spans="2:14" x14ac:dyDescent="0.35">
      <c r="B395" s="7">
        <v>2024393</v>
      </c>
      <c r="C395" s="1" t="s">
        <v>18</v>
      </c>
      <c r="D395" s="1" t="s">
        <v>28</v>
      </c>
      <c r="E395" s="1" t="s">
        <v>39</v>
      </c>
      <c r="F395" s="1" t="s">
        <v>518</v>
      </c>
      <c r="G395" s="3">
        <v>45482</v>
      </c>
      <c r="H395" s="3">
        <v>45487</v>
      </c>
      <c r="I395" s="6">
        <v>11000</v>
      </c>
      <c r="J395" s="1">
        <v>1</v>
      </c>
      <c r="K395" s="4">
        <v>0.08</v>
      </c>
      <c r="L395" s="6">
        <f t="shared" si="12"/>
        <v>880</v>
      </c>
      <c r="M395" s="8">
        <f t="shared" si="13"/>
        <v>10120</v>
      </c>
      <c r="N395" t="str" cm="1">
        <f t="array" ref="N3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6" spans="2:14" x14ac:dyDescent="0.35">
      <c r="B396" s="7">
        <v>2024394</v>
      </c>
      <c r="C396" s="1" t="s">
        <v>19</v>
      </c>
      <c r="D396" s="1" t="s">
        <v>29</v>
      </c>
      <c r="E396" s="1" t="s">
        <v>40</v>
      </c>
      <c r="F396" s="1" t="s">
        <v>519</v>
      </c>
      <c r="G396" s="3">
        <v>45482</v>
      </c>
      <c r="H396" s="3">
        <v>45483</v>
      </c>
      <c r="I396" s="6">
        <v>800</v>
      </c>
      <c r="J396" s="1">
        <v>2</v>
      </c>
      <c r="K396" s="4">
        <v>0.05</v>
      </c>
      <c r="L396" s="6">
        <f t="shared" si="12"/>
        <v>40</v>
      </c>
      <c r="M396" s="8">
        <f t="shared" si="13"/>
        <v>1560</v>
      </c>
      <c r="N396" t="str" cm="1">
        <f t="array" ref="N3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7" spans="2:14" x14ac:dyDescent="0.35">
      <c r="B397" s="7">
        <v>2024395</v>
      </c>
      <c r="C397" s="1" t="s">
        <v>20</v>
      </c>
      <c r="D397" s="1" t="s">
        <v>25</v>
      </c>
      <c r="E397" s="1" t="s">
        <v>41</v>
      </c>
      <c r="F397" s="1" t="s">
        <v>521</v>
      </c>
      <c r="G397" s="3">
        <v>45482</v>
      </c>
      <c r="H397" s="3">
        <v>45490</v>
      </c>
      <c r="I397" s="6">
        <v>5500</v>
      </c>
      <c r="J397" s="1">
        <v>1</v>
      </c>
      <c r="K397" s="4">
        <v>0.05</v>
      </c>
      <c r="L397" s="6">
        <f t="shared" si="12"/>
        <v>275</v>
      </c>
      <c r="M397" s="8">
        <f t="shared" si="13"/>
        <v>5225</v>
      </c>
      <c r="N397" t="str" cm="1">
        <f t="array" ref="N3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8" spans="2:14" x14ac:dyDescent="0.35">
      <c r="B398" s="7">
        <v>2024396</v>
      </c>
      <c r="C398" s="1" t="s">
        <v>21</v>
      </c>
      <c r="D398" s="1" t="s">
        <v>69</v>
      </c>
      <c r="E398" s="1" t="s">
        <v>42</v>
      </c>
      <c r="F398" s="1" t="s">
        <v>520</v>
      </c>
      <c r="G398" s="3">
        <v>45482</v>
      </c>
      <c r="H398" s="3">
        <v>45484</v>
      </c>
      <c r="I398" s="6">
        <v>1350</v>
      </c>
      <c r="J398" s="1">
        <v>3</v>
      </c>
      <c r="K398" s="4">
        <v>0.05</v>
      </c>
      <c r="L398" s="6">
        <f t="shared" si="12"/>
        <v>67.5</v>
      </c>
      <c r="M398" s="8">
        <f t="shared" si="13"/>
        <v>3982.5</v>
      </c>
      <c r="N398" t="str" cm="1">
        <f t="array" ref="N3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9" spans="2:14" x14ac:dyDescent="0.35">
      <c r="B399" s="7">
        <v>2024397</v>
      </c>
      <c r="C399" s="1" t="s">
        <v>22</v>
      </c>
      <c r="D399" s="1" t="s">
        <v>25</v>
      </c>
      <c r="E399" s="1" t="s">
        <v>43</v>
      </c>
      <c r="F399" s="1" t="s">
        <v>518</v>
      </c>
      <c r="G399" s="3">
        <v>45482</v>
      </c>
      <c r="H399" s="3">
        <v>45485</v>
      </c>
      <c r="I399" s="6">
        <v>4500</v>
      </c>
      <c r="J399" s="1">
        <v>2</v>
      </c>
      <c r="K399" s="4">
        <v>0.05</v>
      </c>
      <c r="L399" s="6">
        <f t="shared" si="12"/>
        <v>225</v>
      </c>
      <c r="M399" s="8">
        <f t="shared" si="13"/>
        <v>8775</v>
      </c>
      <c r="N399" t="str" cm="1">
        <f t="array" ref="N3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0" spans="2:14" x14ac:dyDescent="0.35">
      <c r="B400" s="7">
        <v>2024398</v>
      </c>
      <c r="C400" s="1" t="s">
        <v>23</v>
      </c>
      <c r="D400" s="1" t="s">
        <v>26</v>
      </c>
      <c r="E400" s="1" t="s">
        <v>44</v>
      </c>
      <c r="F400" s="1" t="s">
        <v>519</v>
      </c>
      <c r="G400" s="3">
        <v>45482</v>
      </c>
      <c r="H400" s="3">
        <v>45487</v>
      </c>
      <c r="I400" s="6">
        <v>2350</v>
      </c>
      <c r="J400" s="1">
        <v>1</v>
      </c>
      <c r="K400" s="4">
        <v>0.03</v>
      </c>
      <c r="L400" s="6">
        <f t="shared" si="12"/>
        <v>70.5</v>
      </c>
      <c r="M400" s="8">
        <f t="shared" si="13"/>
        <v>2279.5</v>
      </c>
      <c r="N400" t="str" cm="1">
        <f t="array" ref="N4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1" spans="2:14" x14ac:dyDescent="0.35">
      <c r="B401" s="7">
        <v>2024399</v>
      </c>
      <c r="C401" s="1" t="s">
        <v>24</v>
      </c>
      <c r="D401" s="1" t="s">
        <v>27</v>
      </c>
      <c r="E401" s="1" t="s">
        <v>45</v>
      </c>
      <c r="F401" s="1" t="s">
        <v>520</v>
      </c>
      <c r="G401" s="3">
        <v>45482</v>
      </c>
      <c r="H401" s="3">
        <v>45483</v>
      </c>
      <c r="I401" s="6">
        <v>90</v>
      </c>
      <c r="J401" s="1">
        <v>2</v>
      </c>
      <c r="K401" s="4">
        <v>0.1</v>
      </c>
      <c r="L401" s="6">
        <f t="shared" si="12"/>
        <v>9</v>
      </c>
      <c r="M401" s="8">
        <f t="shared" si="13"/>
        <v>171</v>
      </c>
      <c r="N401" t="str" cm="1">
        <f t="array" ref="N4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2" spans="2:14" x14ac:dyDescent="0.35">
      <c r="B402" s="7">
        <v>2024400</v>
      </c>
      <c r="C402" s="1" t="s">
        <v>4</v>
      </c>
      <c r="D402" s="1" t="s">
        <v>28</v>
      </c>
      <c r="E402" s="1" t="s">
        <v>46</v>
      </c>
      <c r="F402" s="1" t="s">
        <v>521</v>
      </c>
      <c r="G402" s="3">
        <v>45482</v>
      </c>
      <c r="H402" s="3">
        <v>45490</v>
      </c>
      <c r="I402" s="6">
        <v>280</v>
      </c>
      <c r="J402" s="1">
        <v>1</v>
      </c>
      <c r="K402" s="4">
        <v>0.05</v>
      </c>
      <c r="L402" s="6">
        <f t="shared" si="12"/>
        <v>14</v>
      </c>
      <c r="M402" s="8">
        <f t="shared" si="13"/>
        <v>266</v>
      </c>
      <c r="N402" t="str" cm="1">
        <f t="array" ref="N4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3" spans="2:14" x14ac:dyDescent="0.35">
      <c r="B403" s="7">
        <v>2024401</v>
      </c>
      <c r="C403" s="1" t="s">
        <v>5</v>
      </c>
      <c r="D403" s="1" t="s">
        <v>29</v>
      </c>
      <c r="E403" s="1" t="s">
        <v>47</v>
      </c>
      <c r="F403" s="1" t="s">
        <v>518</v>
      </c>
      <c r="G403" s="3">
        <v>45482</v>
      </c>
      <c r="H403" s="3">
        <v>45484</v>
      </c>
      <c r="I403" s="6">
        <v>70</v>
      </c>
      <c r="J403" s="1">
        <v>2</v>
      </c>
      <c r="K403" s="4">
        <v>0.05</v>
      </c>
      <c r="L403" s="6">
        <f t="shared" si="12"/>
        <v>3.5</v>
      </c>
      <c r="M403" s="8">
        <f t="shared" si="13"/>
        <v>136.5</v>
      </c>
      <c r="N403" t="str" cm="1">
        <f t="array" ref="N4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4" spans="2:14" x14ac:dyDescent="0.35">
      <c r="B404" s="7">
        <v>2024402</v>
      </c>
      <c r="C404" s="1" t="s">
        <v>6</v>
      </c>
      <c r="D404" s="1" t="s">
        <v>25</v>
      </c>
      <c r="E404" s="1" t="s">
        <v>48</v>
      </c>
      <c r="F404" s="1" t="s">
        <v>518</v>
      </c>
      <c r="G404" s="3">
        <v>45482</v>
      </c>
      <c r="H404" s="3">
        <v>45485</v>
      </c>
      <c r="I404" s="6">
        <v>230</v>
      </c>
      <c r="J404" s="1">
        <v>3</v>
      </c>
      <c r="K404" s="4">
        <v>0.02</v>
      </c>
      <c r="L404" s="6">
        <f t="shared" si="12"/>
        <v>4.6000000000000005</v>
      </c>
      <c r="M404" s="8">
        <f t="shared" si="13"/>
        <v>685.4</v>
      </c>
      <c r="N404" t="str" cm="1">
        <f t="array" ref="N4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5" spans="2:14" x14ac:dyDescent="0.35">
      <c r="B405" s="7">
        <v>2024403</v>
      </c>
      <c r="C405" s="1" t="s">
        <v>7</v>
      </c>
      <c r="D405" s="1" t="s">
        <v>30</v>
      </c>
      <c r="E405" s="1" t="s">
        <v>49</v>
      </c>
      <c r="F405" s="1" t="s">
        <v>519</v>
      </c>
      <c r="G405" s="3">
        <v>45482</v>
      </c>
      <c r="H405" s="3">
        <v>45487</v>
      </c>
      <c r="I405" s="6">
        <v>7999</v>
      </c>
      <c r="J405" s="1">
        <v>2</v>
      </c>
      <c r="K405" s="4">
        <v>0.06</v>
      </c>
      <c r="L405" s="6">
        <f t="shared" si="12"/>
        <v>479.94</v>
      </c>
      <c r="M405" s="8">
        <f t="shared" si="13"/>
        <v>15518.06</v>
      </c>
      <c r="N405" t="str" cm="1">
        <f t="array" ref="N4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6" spans="2:14" x14ac:dyDescent="0.35">
      <c r="B406" s="7">
        <v>2024404</v>
      </c>
      <c r="C406" s="1" t="s">
        <v>10</v>
      </c>
      <c r="D406" s="1" t="s">
        <v>27</v>
      </c>
      <c r="E406" s="1" t="s">
        <v>50</v>
      </c>
      <c r="F406" s="1" t="s">
        <v>521</v>
      </c>
      <c r="G406" s="3">
        <v>45482</v>
      </c>
      <c r="H406" s="3">
        <v>45483</v>
      </c>
      <c r="I406" s="6">
        <v>850</v>
      </c>
      <c r="J406" s="1">
        <v>7</v>
      </c>
      <c r="K406" s="4">
        <v>0.15</v>
      </c>
      <c r="L406" s="6">
        <f t="shared" si="12"/>
        <v>127.5</v>
      </c>
      <c r="M406" s="8">
        <f t="shared" si="13"/>
        <v>5822.5</v>
      </c>
      <c r="N406" t="str" cm="1">
        <f t="array" ref="N4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7" spans="2:14" x14ac:dyDescent="0.35">
      <c r="B407" s="7">
        <v>2024405</v>
      </c>
      <c r="C407" s="1" t="s">
        <v>8</v>
      </c>
      <c r="D407" s="1" t="s">
        <v>28</v>
      </c>
      <c r="E407" s="1" t="s">
        <v>51</v>
      </c>
      <c r="F407" s="1" t="s">
        <v>520</v>
      </c>
      <c r="G407" s="3">
        <v>45482</v>
      </c>
      <c r="H407" s="3">
        <v>45490</v>
      </c>
      <c r="I407" s="6">
        <v>65000</v>
      </c>
      <c r="J407" s="1">
        <v>2</v>
      </c>
      <c r="K407" s="4">
        <v>0.02</v>
      </c>
      <c r="L407" s="6">
        <f t="shared" si="12"/>
        <v>1300</v>
      </c>
      <c r="M407" s="8">
        <f t="shared" si="13"/>
        <v>128700</v>
      </c>
      <c r="N407" t="str" cm="1">
        <f t="array" ref="N4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8" spans="2:14" x14ac:dyDescent="0.35">
      <c r="B408" s="7">
        <v>2024406</v>
      </c>
      <c r="C408" s="1" t="s">
        <v>9</v>
      </c>
      <c r="D408" s="1" t="s">
        <v>29</v>
      </c>
      <c r="E408" s="1" t="s">
        <v>506</v>
      </c>
      <c r="F408" s="1" t="s">
        <v>518</v>
      </c>
      <c r="G408" s="3">
        <v>45482</v>
      </c>
      <c r="H408" s="3">
        <v>45484</v>
      </c>
      <c r="I408" s="6">
        <v>450</v>
      </c>
      <c r="J408" s="1">
        <v>1</v>
      </c>
      <c r="K408" s="4">
        <v>0.02</v>
      </c>
      <c r="L408" s="6">
        <f t="shared" si="12"/>
        <v>9</v>
      </c>
      <c r="M408" s="8">
        <f t="shared" si="13"/>
        <v>441</v>
      </c>
      <c r="N408" t="str" cm="1">
        <f t="array" ref="N4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9" spans="2:14" x14ac:dyDescent="0.35">
      <c r="B409" s="7">
        <v>2024407</v>
      </c>
      <c r="C409" s="1" t="s">
        <v>11</v>
      </c>
      <c r="D409" s="1" t="s">
        <v>25</v>
      </c>
      <c r="E409" s="1" t="s">
        <v>507</v>
      </c>
      <c r="F409" s="1" t="s">
        <v>519</v>
      </c>
      <c r="G409" s="3">
        <v>45482</v>
      </c>
      <c r="H409" s="3">
        <v>45485</v>
      </c>
      <c r="I409" s="6">
        <v>1299</v>
      </c>
      <c r="J409" s="1">
        <v>1</v>
      </c>
      <c r="K409" s="4">
        <v>0.02</v>
      </c>
      <c r="L409" s="6">
        <f t="shared" si="12"/>
        <v>25.98</v>
      </c>
      <c r="M409" s="8">
        <f t="shared" si="13"/>
        <v>1273.02</v>
      </c>
      <c r="N409" t="str" cm="1">
        <f t="array" ref="N4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0" spans="2:14" x14ac:dyDescent="0.35">
      <c r="B410" s="7">
        <v>2024408</v>
      </c>
      <c r="C410" s="1" t="s">
        <v>12</v>
      </c>
      <c r="D410" s="1" t="s">
        <v>26</v>
      </c>
      <c r="E410" s="1" t="s">
        <v>508</v>
      </c>
      <c r="F410" s="1" t="s">
        <v>520</v>
      </c>
      <c r="G410" s="3">
        <v>45482</v>
      </c>
      <c r="H410" s="3">
        <v>45487</v>
      </c>
      <c r="I410" s="6">
        <v>1700</v>
      </c>
      <c r="J410" s="1">
        <v>1</v>
      </c>
      <c r="K410" s="4">
        <v>0.02</v>
      </c>
      <c r="L410" s="6">
        <f t="shared" si="12"/>
        <v>34</v>
      </c>
      <c r="M410" s="8">
        <f t="shared" si="13"/>
        <v>1666</v>
      </c>
      <c r="N410" t="str" cm="1">
        <f t="array" ref="N4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1" spans="2:14" x14ac:dyDescent="0.35">
      <c r="B411" s="7">
        <v>2024409</v>
      </c>
      <c r="C411" s="1" t="s">
        <v>13</v>
      </c>
      <c r="D411" s="1" t="s">
        <v>27</v>
      </c>
      <c r="E411" s="1" t="s">
        <v>31</v>
      </c>
      <c r="F411" s="1" t="s">
        <v>521</v>
      </c>
      <c r="G411" s="3">
        <v>45482</v>
      </c>
      <c r="H411" s="3">
        <v>45483</v>
      </c>
      <c r="I411" s="6">
        <v>55000</v>
      </c>
      <c r="J411" s="1">
        <v>2</v>
      </c>
      <c r="K411" s="4">
        <v>0.02</v>
      </c>
      <c r="L411" s="6">
        <f t="shared" si="12"/>
        <v>1100</v>
      </c>
      <c r="M411" s="8">
        <f t="shared" si="13"/>
        <v>108900</v>
      </c>
      <c r="N411" t="str" cm="1">
        <f t="array" ref="N4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2" spans="2:14" x14ac:dyDescent="0.35">
      <c r="B412" s="7">
        <v>2024410</v>
      </c>
      <c r="C412" s="1" t="s">
        <v>14</v>
      </c>
      <c r="D412" s="1" t="s">
        <v>28</v>
      </c>
      <c r="E412" s="1" t="s">
        <v>32</v>
      </c>
      <c r="F412" s="1" t="s">
        <v>518</v>
      </c>
      <c r="G412" s="3">
        <v>45482</v>
      </c>
      <c r="H412" s="3">
        <v>45490</v>
      </c>
      <c r="I412" s="6">
        <v>57999</v>
      </c>
      <c r="J412" s="1">
        <v>1</v>
      </c>
      <c r="K412" s="4">
        <v>0.02</v>
      </c>
      <c r="L412" s="6">
        <f t="shared" si="12"/>
        <v>1159.98</v>
      </c>
      <c r="M412" s="8">
        <f t="shared" si="13"/>
        <v>56839.02</v>
      </c>
      <c r="N412" t="str" cm="1">
        <f t="array" ref="N4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3" spans="2:14" x14ac:dyDescent="0.35">
      <c r="B413" s="7">
        <v>2024411</v>
      </c>
      <c r="C413" s="1" t="s">
        <v>15</v>
      </c>
      <c r="D413" s="1" t="s">
        <v>29</v>
      </c>
      <c r="E413" s="1" t="s">
        <v>38</v>
      </c>
      <c r="F413" s="1" t="s">
        <v>518</v>
      </c>
      <c r="G413" s="3">
        <v>45482</v>
      </c>
      <c r="H413" s="3">
        <v>45484</v>
      </c>
      <c r="I413" s="6">
        <v>1399</v>
      </c>
      <c r="J413" s="1">
        <v>2</v>
      </c>
      <c r="K413" s="4">
        <v>0.02</v>
      </c>
      <c r="L413" s="6">
        <f t="shared" si="12"/>
        <v>27.98</v>
      </c>
      <c r="M413" s="8">
        <f t="shared" si="13"/>
        <v>2770.02</v>
      </c>
      <c r="N413" t="str" cm="1">
        <f t="array" ref="N4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4" spans="2:14" x14ac:dyDescent="0.35">
      <c r="B414" s="7">
        <v>2024412</v>
      </c>
      <c r="C414" s="1" t="s">
        <v>16</v>
      </c>
      <c r="D414" s="1" t="s">
        <v>25</v>
      </c>
      <c r="E414" s="1" t="s">
        <v>33</v>
      </c>
      <c r="F414" s="1" t="s">
        <v>519</v>
      </c>
      <c r="G414" s="3">
        <v>45482</v>
      </c>
      <c r="H414" s="3">
        <v>45485</v>
      </c>
      <c r="I414" s="6">
        <v>999</v>
      </c>
      <c r="J414" s="1">
        <v>7</v>
      </c>
      <c r="K414" s="4">
        <v>0.02</v>
      </c>
      <c r="L414" s="6">
        <f t="shared" si="12"/>
        <v>19.98</v>
      </c>
      <c r="M414" s="8">
        <f t="shared" si="13"/>
        <v>6973.02</v>
      </c>
      <c r="N414" t="str" cm="1">
        <f t="array" ref="N4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5" spans="2:14" x14ac:dyDescent="0.35">
      <c r="B415" s="7">
        <v>2024413</v>
      </c>
      <c r="C415" s="1" t="s">
        <v>17</v>
      </c>
      <c r="D415" s="1" t="s">
        <v>26</v>
      </c>
      <c r="E415" s="1" t="s">
        <v>34</v>
      </c>
      <c r="F415" s="1" t="s">
        <v>521</v>
      </c>
      <c r="G415" s="3">
        <v>45482</v>
      </c>
      <c r="H415" s="3">
        <v>45487</v>
      </c>
      <c r="I415" s="6">
        <v>2099</v>
      </c>
      <c r="J415" s="1">
        <v>2</v>
      </c>
      <c r="K415" s="4">
        <v>7.0000000000000007E-2</v>
      </c>
      <c r="L415" s="6">
        <f t="shared" si="12"/>
        <v>146.93</v>
      </c>
      <c r="M415" s="8">
        <f t="shared" si="13"/>
        <v>4051.07</v>
      </c>
      <c r="N415" t="str" cm="1">
        <f t="array" ref="N4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6" spans="2:14" x14ac:dyDescent="0.35">
      <c r="B416" s="7">
        <v>2024414</v>
      </c>
      <c r="C416" s="1" t="s">
        <v>18</v>
      </c>
      <c r="D416" s="1" t="s">
        <v>27</v>
      </c>
      <c r="E416" s="1" t="s">
        <v>35</v>
      </c>
      <c r="F416" s="1" t="s">
        <v>520</v>
      </c>
      <c r="G416" s="3">
        <v>45482</v>
      </c>
      <c r="H416" s="3">
        <v>45483</v>
      </c>
      <c r="I416" s="6">
        <v>11000</v>
      </c>
      <c r="J416" s="1">
        <v>2</v>
      </c>
      <c r="K416" s="4">
        <v>0.03</v>
      </c>
      <c r="L416" s="6">
        <f t="shared" si="12"/>
        <v>330</v>
      </c>
      <c r="M416" s="8">
        <f t="shared" si="13"/>
        <v>21670</v>
      </c>
      <c r="N416" t="str" cm="1">
        <f t="array" ref="N4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7" spans="2:14" x14ac:dyDescent="0.35">
      <c r="B417" s="7">
        <v>2024415</v>
      </c>
      <c r="C417" s="1" t="s">
        <v>19</v>
      </c>
      <c r="D417" s="1" t="s">
        <v>28</v>
      </c>
      <c r="E417" s="1" t="s">
        <v>36</v>
      </c>
      <c r="F417" s="1" t="s">
        <v>518</v>
      </c>
      <c r="G417" s="3">
        <v>45482</v>
      </c>
      <c r="H417" s="3">
        <v>45490</v>
      </c>
      <c r="I417" s="6">
        <v>800</v>
      </c>
      <c r="J417" s="1">
        <v>1</v>
      </c>
      <c r="K417" s="4">
        <v>0.08</v>
      </c>
      <c r="L417" s="6">
        <f t="shared" si="12"/>
        <v>64</v>
      </c>
      <c r="M417" s="8">
        <f t="shared" si="13"/>
        <v>736</v>
      </c>
      <c r="N417" t="str" cm="1">
        <f t="array" ref="N4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8" spans="2:14" x14ac:dyDescent="0.35">
      <c r="B418" s="7">
        <v>2024416</v>
      </c>
      <c r="C418" s="1" t="s">
        <v>20</v>
      </c>
      <c r="D418" s="1" t="s">
        <v>29</v>
      </c>
      <c r="E418" s="1" t="s">
        <v>37</v>
      </c>
      <c r="F418" s="1" t="s">
        <v>519</v>
      </c>
      <c r="G418" s="3">
        <v>45482</v>
      </c>
      <c r="H418" s="3">
        <v>45484</v>
      </c>
      <c r="I418" s="6">
        <v>5500</v>
      </c>
      <c r="J418" s="1">
        <v>2</v>
      </c>
      <c r="K418" s="4">
        <v>0.05</v>
      </c>
      <c r="L418" s="6">
        <f t="shared" si="12"/>
        <v>275</v>
      </c>
      <c r="M418" s="8">
        <f t="shared" si="13"/>
        <v>10725</v>
      </c>
      <c r="N418" t="str" cm="1">
        <f t="array" ref="N4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9" spans="2:14" x14ac:dyDescent="0.35">
      <c r="B419" s="7">
        <v>2024417</v>
      </c>
      <c r="C419" s="1" t="s">
        <v>21</v>
      </c>
      <c r="D419" s="1" t="s">
        <v>25</v>
      </c>
      <c r="E419" s="1" t="s">
        <v>39</v>
      </c>
      <c r="F419" s="1" t="s">
        <v>520</v>
      </c>
      <c r="G419" s="3">
        <v>45482</v>
      </c>
      <c r="H419" s="3">
        <v>45485</v>
      </c>
      <c r="I419" s="6">
        <v>1350</v>
      </c>
      <c r="J419" s="1">
        <v>4</v>
      </c>
      <c r="K419" s="4">
        <v>0.05</v>
      </c>
      <c r="L419" s="6">
        <f t="shared" si="12"/>
        <v>67.5</v>
      </c>
      <c r="M419" s="8">
        <f t="shared" si="13"/>
        <v>5332.5</v>
      </c>
      <c r="N419" t="str" cm="1">
        <f t="array" ref="N4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0" spans="2:14" x14ac:dyDescent="0.35">
      <c r="B420" s="7">
        <v>2024418</v>
      </c>
      <c r="C420" s="1" t="s">
        <v>22</v>
      </c>
      <c r="D420" s="1" t="s">
        <v>70</v>
      </c>
      <c r="E420" s="1" t="s">
        <v>40</v>
      </c>
      <c r="F420" s="1" t="s">
        <v>521</v>
      </c>
      <c r="G420" s="3">
        <v>45482</v>
      </c>
      <c r="H420" s="3">
        <v>45487</v>
      </c>
      <c r="I420" s="6">
        <v>4500</v>
      </c>
      <c r="J420" s="1">
        <v>3</v>
      </c>
      <c r="K420" s="4">
        <v>0.05</v>
      </c>
      <c r="L420" s="6">
        <f t="shared" si="12"/>
        <v>225</v>
      </c>
      <c r="M420" s="8">
        <f t="shared" si="13"/>
        <v>13275</v>
      </c>
      <c r="N420" t="str" cm="1">
        <f t="array" ref="N4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1" spans="2:14" x14ac:dyDescent="0.35">
      <c r="B421" s="7">
        <v>2024419</v>
      </c>
      <c r="C421" s="1" t="s">
        <v>23</v>
      </c>
      <c r="D421" s="1" t="s">
        <v>25</v>
      </c>
      <c r="E421" s="1" t="s">
        <v>41</v>
      </c>
      <c r="F421" s="1" t="s">
        <v>518</v>
      </c>
      <c r="G421" s="3">
        <v>45482</v>
      </c>
      <c r="H421" s="3">
        <v>45483</v>
      </c>
      <c r="I421" s="6">
        <v>2350</v>
      </c>
      <c r="J421" s="1">
        <v>2</v>
      </c>
      <c r="K421" s="4">
        <v>0.05</v>
      </c>
      <c r="L421" s="6">
        <f t="shared" si="12"/>
        <v>117.5</v>
      </c>
      <c r="M421" s="8">
        <f t="shared" si="13"/>
        <v>4582.5</v>
      </c>
      <c r="N421" t="str" cm="1">
        <f t="array" ref="N4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2" spans="2:14" x14ac:dyDescent="0.35">
      <c r="B422" s="7">
        <v>2024420</v>
      </c>
      <c r="C422" s="1" t="s">
        <v>24</v>
      </c>
      <c r="D422" s="1" t="s">
        <v>26</v>
      </c>
      <c r="E422" s="1" t="s">
        <v>42</v>
      </c>
      <c r="F422" s="1" t="s">
        <v>518</v>
      </c>
      <c r="G422" s="3">
        <v>45482</v>
      </c>
      <c r="H422" s="3">
        <v>45490</v>
      </c>
      <c r="I422" s="6">
        <v>90</v>
      </c>
      <c r="J422" s="1">
        <v>1</v>
      </c>
      <c r="K422" s="4">
        <v>0.03</v>
      </c>
      <c r="L422" s="6">
        <f t="shared" si="12"/>
        <v>2.6999999999999997</v>
      </c>
      <c r="M422" s="8">
        <f t="shared" si="13"/>
        <v>87.3</v>
      </c>
      <c r="N422" t="str" cm="1">
        <f t="array" ref="N4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3" spans="2:14" x14ac:dyDescent="0.35">
      <c r="B423" s="7">
        <v>2024421</v>
      </c>
      <c r="C423" s="1" t="s">
        <v>4</v>
      </c>
      <c r="D423" s="1" t="s">
        <v>27</v>
      </c>
      <c r="E423" s="1" t="s">
        <v>43</v>
      </c>
      <c r="F423" s="1" t="s">
        <v>519</v>
      </c>
      <c r="G423" s="3">
        <v>45482</v>
      </c>
      <c r="H423" s="3">
        <v>45484</v>
      </c>
      <c r="I423" s="6">
        <v>280</v>
      </c>
      <c r="J423" s="1">
        <v>1</v>
      </c>
      <c r="K423" s="4">
        <v>0.1</v>
      </c>
      <c r="L423" s="6">
        <f t="shared" si="12"/>
        <v>28</v>
      </c>
      <c r="M423" s="8">
        <f t="shared" si="13"/>
        <v>252</v>
      </c>
      <c r="N423" t="str" cm="1">
        <f t="array" ref="N4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4" spans="2:14" x14ac:dyDescent="0.35">
      <c r="B424" s="7">
        <v>2024422</v>
      </c>
      <c r="C424" s="1" t="s">
        <v>5</v>
      </c>
      <c r="D424" s="1" t="s">
        <v>28</v>
      </c>
      <c r="E424" s="1" t="s">
        <v>44</v>
      </c>
      <c r="F424" s="1" t="s">
        <v>521</v>
      </c>
      <c r="G424" s="3">
        <v>45482</v>
      </c>
      <c r="H424" s="3">
        <v>45485</v>
      </c>
      <c r="I424" s="6">
        <v>70</v>
      </c>
      <c r="J424" s="1">
        <v>2</v>
      </c>
      <c r="K424" s="4">
        <v>0.05</v>
      </c>
      <c r="L424" s="6">
        <f t="shared" si="12"/>
        <v>3.5</v>
      </c>
      <c r="M424" s="8">
        <f t="shared" si="13"/>
        <v>136.5</v>
      </c>
      <c r="N424" t="str" cm="1">
        <f t="array" ref="N4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5" spans="2:14" x14ac:dyDescent="0.35">
      <c r="B425" s="7">
        <v>2024423</v>
      </c>
      <c r="C425" s="1" t="s">
        <v>6</v>
      </c>
      <c r="D425" s="1" t="s">
        <v>29</v>
      </c>
      <c r="E425" s="1" t="s">
        <v>45</v>
      </c>
      <c r="F425" s="1" t="s">
        <v>520</v>
      </c>
      <c r="G425" s="3">
        <v>45482</v>
      </c>
      <c r="H425" s="3">
        <v>45487</v>
      </c>
      <c r="I425" s="6">
        <v>230</v>
      </c>
      <c r="J425" s="1">
        <v>1</v>
      </c>
      <c r="K425" s="4">
        <v>0.05</v>
      </c>
      <c r="L425" s="6">
        <f t="shared" si="12"/>
        <v>11.5</v>
      </c>
      <c r="M425" s="8">
        <f t="shared" si="13"/>
        <v>218.5</v>
      </c>
      <c r="N425" t="str" cm="1">
        <f t="array" ref="N4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6" spans="2:14" x14ac:dyDescent="0.35">
      <c r="B426" s="7">
        <v>2024424</v>
      </c>
      <c r="C426" s="1" t="s">
        <v>7</v>
      </c>
      <c r="D426" s="1" t="s">
        <v>25</v>
      </c>
      <c r="E426" s="1" t="s">
        <v>46</v>
      </c>
      <c r="F426" s="1" t="s">
        <v>518</v>
      </c>
      <c r="G426" s="3">
        <v>45482</v>
      </c>
      <c r="H426" s="3">
        <v>45483</v>
      </c>
      <c r="I426" s="6">
        <v>7999</v>
      </c>
      <c r="J426" s="1">
        <v>3</v>
      </c>
      <c r="K426" s="4">
        <v>0.02</v>
      </c>
      <c r="L426" s="6">
        <f t="shared" si="12"/>
        <v>159.97999999999999</v>
      </c>
      <c r="M426" s="8">
        <f t="shared" si="13"/>
        <v>23837.02</v>
      </c>
      <c r="N426" t="str" cm="1">
        <f t="array" ref="N4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7" spans="2:14" x14ac:dyDescent="0.35">
      <c r="B427" s="7">
        <v>2024425</v>
      </c>
      <c r="C427" s="1" t="s">
        <v>10</v>
      </c>
      <c r="D427" s="1" t="s">
        <v>30</v>
      </c>
      <c r="E427" s="1" t="s">
        <v>47</v>
      </c>
      <c r="F427" s="1" t="s">
        <v>519</v>
      </c>
      <c r="G427" s="3">
        <v>45482</v>
      </c>
      <c r="H427" s="3">
        <v>45490</v>
      </c>
      <c r="I427" s="6">
        <v>850</v>
      </c>
      <c r="J427" s="1">
        <v>2</v>
      </c>
      <c r="K427" s="4">
        <v>0.06</v>
      </c>
      <c r="L427" s="6">
        <f t="shared" si="12"/>
        <v>51</v>
      </c>
      <c r="M427" s="8">
        <f t="shared" si="13"/>
        <v>1649</v>
      </c>
      <c r="N427" t="str" cm="1">
        <f t="array" ref="N4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8" spans="2:14" x14ac:dyDescent="0.35">
      <c r="B428" s="7">
        <v>2024426</v>
      </c>
      <c r="C428" s="1" t="s">
        <v>8</v>
      </c>
      <c r="D428" s="1" t="s">
        <v>27</v>
      </c>
      <c r="E428" s="1" t="s">
        <v>48</v>
      </c>
      <c r="F428" s="1" t="s">
        <v>520</v>
      </c>
      <c r="G428" s="3">
        <v>45482</v>
      </c>
      <c r="H428" s="3">
        <v>45484</v>
      </c>
      <c r="I428" s="6">
        <v>65000</v>
      </c>
      <c r="J428" s="1">
        <v>1</v>
      </c>
      <c r="K428" s="4">
        <v>0.15</v>
      </c>
      <c r="L428" s="6">
        <f t="shared" si="12"/>
        <v>9750</v>
      </c>
      <c r="M428" s="8">
        <f t="shared" si="13"/>
        <v>55250</v>
      </c>
      <c r="N428" t="str" cm="1">
        <f t="array" ref="N4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9" spans="2:14" x14ac:dyDescent="0.35">
      <c r="B429" s="7">
        <v>2024427</v>
      </c>
      <c r="C429" s="1" t="s">
        <v>9</v>
      </c>
      <c r="D429" s="1" t="s">
        <v>28</v>
      </c>
      <c r="E429" s="1" t="s">
        <v>49</v>
      </c>
      <c r="F429" s="1" t="s">
        <v>521</v>
      </c>
      <c r="G429" s="3">
        <v>45482</v>
      </c>
      <c r="H429" s="3">
        <v>45485</v>
      </c>
      <c r="I429" s="6">
        <v>450</v>
      </c>
      <c r="J429" s="1">
        <v>2</v>
      </c>
      <c r="K429" s="4">
        <v>0.02</v>
      </c>
      <c r="L429" s="6">
        <f t="shared" si="12"/>
        <v>9</v>
      </c>
      <c r="M429" s="8">
        <f t="shared" si="13"/>
        <v>891</v>
      </c>
      <c r="N429" t="str" cm="1">
        <f t="array" ref="N4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0" spans="2:14" x14ac:dyDescent="0.35">
      <c r="B430" s="7">
        <v>2024428</v>
      </c>
      <c r="C430" s="1" t="s">
        <v>11</v>
      </c>
      <c r="D430" s="1" t="s">
        <v>29</v>
      </c>
      <c r="E430" s="1" t="s">
        <v>50</v>
      </c>
      <c r="F430" s="1" t="s">
        <v>518</v>
      </c>
      <c r="G430" s="3">
        <v>45482</v>
      </c>
      <c r="H430" s="3">
        <v>45487</v>
      </c>
      <c r="I430" s="6">
        <v>1299</v>
      </c>
      <c r="J430" s="1">
        <v>1</v>
      </c>
      <c r="K430" s="4">
        <v>0.02</v>
      </c>
      <c r="L430" s="6">
        <f t="shared" si="12"/>
        <v>25.98</v>
      </c>
      <c r="M430" s="8">
        <f t="shared" si="13"/>
        <v>1273.02</v>
      </c>
      <c r="N430" t="str" cm="1">
        <f t="array" ref="N4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1" spans="2:14" x14ac:dyDescent="0.35">
      <c r="B431" s="7">
        <v>2024429</v>
      </c>
      <c r="C431" s="1" t="s">
        <v>12</v>
      </c>
      <c r="D431" s="1" t="s">
        <v>25</v>
      </c>
      <c r="E431" s="1" t="s">
        <v>51</v>
      </c>
      <c r="F431" s="1" t="s">
        <v>518</v>
      </c>
      <c r="G431" s="3">
        <v>45482</v>
      </c>
      <c r="H431" s="3">
        <v>45483</v>
      </c>
      <c r="I431" s="6">
        <v>1700</v>
      </c>
      <c r="J431" s="1">
        <v>2</v>
      </c>
      <c r="K431" s="4">
        <v>0.02</v>
      </c>
      <c r="L431" s="6">
        <f t="shared" si="12"/>
        <v>34</v>
      </c>
      <c r="M431" s="8">
        <f t="shared" si="13"/>
        <v>3366</v>
      </c>
      <c r="N431" t="str" cm="1">
        <f t="array" ref="N4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2" spans="2:14" x14ac:dyDescent="0.35">
      <c r="B432" s="7">
        <v>2024430</v>
      </c>
      <c r="C432" s="1" t="s">
        <v>13</v>
      </c>
      <c r="D432" s="1" t="s">
        <v>26</v>
      </c>
      <c r="E432" s="1" t="s">
        <v>506</v>
      </c>
      <c r="F432" s="1" t="s">
        <v>519</v>
      </c>
      <c r="G432" s="3">
        <v>45482</v>
      </c>
      <c r="H432" s="3">
        <v>45490</v>
      </c>
      <c r="I432" s="6">
        <v>55000</v>
      </c>
      <c r="J432" s="1">
        <v>3</v>
      </c>
      <c r="K432" s="4">
        <v>0.02</v>
      </c>
      <c r="L432" s="6">
        <f t="shared" si="12"/>
        <v>1100</v>
      </c>
      <c r="M432" s="8">
        <f t="shared" si="13"/>
        <v>163900</v>
      </c>
      <c r="N432" t="str" cm="1">
        <f t="array" ref="N4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3" spans="2:14" x14ac:dyDescent="0.35">
      <c r="B433" s="7">
        <v>2024431</v>
      </c>
      <c r="C433" s="1" t="s">
        <v>14</v>
      </c>
      <c r="D433" s="1" t="s">
        <v>27</v>
      </c>
      <c r="E433" s="1" t="s">
        <v>507</v>
      </c>
      <c r="F433" s="1" t="s">
        <v>521</v>
      </c>
      <c r="G433" s="3">
        <v>45482</v>
      </c>
      <c r="H433" s="3">
        <v>45484</v>
      </c>
      <c r="I433" s="6">
        <v>57999</v>
      </c>
      <c r="J433" s="1">
        <v>2</v>
      </c>
      <c r="K433" s="4">
        <v>0.02</v>
      </c>
      <c r="L433" s="6">
        <f t="shared" si="12"/>
        <v>1159.98</v>
      </c>
      <c r="M433" s="8">
        <f t="shared" si="13"/>
        <v>114838.02</v>
      </c>
      <c r="N433" t="str" cm="1">
        <f t="array" ref="N4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4" spans="2:14" x14ac:dyDescent="0.35">
      <c r="B434" s="7">
        <v>2024432</v>
      </c>
      <c r="C434" s="1" t="s">
        <v>15</v>
      </c>
      <c r="D434" s="1" t="s">
        <v>28</v>
      </c>
      <c r="E434" s="1" t="s">
        <v>508</v>
      </c>
      <c r="F434" s="1" t="s">
        <v>520</v>
      </c>
      <c r="G434" s="3">
        <v>45482</v>
      </c>
      <c r="H434" s="3">
        <v>45485</v>
      </c>
      <c r="I434" s="6">
        <v>1399</v>
      </c>
      <c r="J434" s="1">
        <v>7</v>
      </c>
      <c r="K434" s="4">
        <v>0.02</v>
      </c>
      <c r="L434" s="6">
        <f t="shared" si="12"/>
        <v>27.98</v>
      </c>
      <c r="M434" s="8">
        <f t="shared" si="13"/>
        <v>9765.02</v>
      </c>
      <c r="N434" t="str" cm="1">
        <f t="array" ref="N4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5" spans="2:14" x14ac:dyDescent="0.35">
      <c r="B435" s="7">
        <v>2024433</v>
      </c>
      <c r="C435" s="1" t="s">
        <v>16</v>
      </c>
      <c r="D435" s="1" t="s">
        <v>29</v>
      </c>
      <c r="E435" s="1" t="s">
        <v>31</v>
      </c>
      <c r="F435" s="1" t="s">
        <v>518</v>
      </c>
      <c r="G435" s="3">
        <v>45482</v>
      </c>
      <c r="H435" s="3">
        <v>45487</v>
      </c>
      <c r="I435" s="6">
        <v>999</v>
      </c>
      <c r="J435" s="1">
        <v>2</v>
      </c>
      <c r="K435" s="4">
        <v>0.02</v>
      </c>
      <c r="L435" s="6">
        <f t="shared" si="12"/>
        <v>19.98</v>
      </c>
      <c r="M435" s="8">
        <f t="shared" si="13"/>
        <v>1978.02</v>
      </c>
      <c r="N435" t="str" cm="1">
        <f t="array" ref="N4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6" spans="2:14" x14ac:dyDescent="0.35">
      <c r="B436" s="7">
        <v>2024434</v>
      </c>
      <c r="C436" s="1" t="s">
        <v>17</v>
      </c>
      <c r="D436" s="1" t="s">
        <v>25</v>
      </c>
      <c r="E436" s="1" t="s">
        <v>32</v>
      </c>
      <c r="F436" s="1" t="s">
        <v>519</v>
      </c>
      <c r="G436" s="3">
        <v>45482</v>
      </c>
      <c r="H436" s="3">
        <v>45483</v>
      </c>
      <c r="I436" s="6">
        <v>2099</v>
      </c>
      <c r="J436" s="1">
        <v>1</v>
      </c>
      <c r="K436" s="4">
        <v>0.02</v>
      </c>
      <c r="L436" s="6">
        <f t="shared" si="12"/>
        <v>41.980000000000004</v>
      </c>
      <c r="M436" s="8">
        <f t="shared" si="13"/>
        <v>2057.02</v>
      </c>
      <c r="N436" t="str" cm="1">
        <f t="array" ref="N4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7" spans="2:14" x14ac:dyDescent="0.35">
      <c r="B437" s="7">
        <v>2024435</v>
      </c>
      <c r="C437" s="1" t="s">
        <v>18</v>
      </c>
      <c r="D437" s="1" t="s">
        <v>26</v>
      </c>
      <c r="E437" s="1" t="s">
        <v>38</v>
      </c>
      <c r="F437" s="1" t="s">
        <v>520</v>
      </c>
      <c r="G437" s="3">
        <v>45482</v>
      </c>
      <c r="H437" s="3">
        <v>45490</v>
      </c>
      <c r="I437" s="6">
        <v>11000</v>
      </c>
      <c r="J437" s="1">
        <v>1</v>
      </c>
      <c r="K437" s="4">
        <v>7.0000000000000007E-2</v>
      </c>
      <c r="L437" s="6">
        <f t="shared" si="12"/>
        <v>770.00000000000011</v>
      </c>
      <c r="M437" s="8">
        <f t="shared" si="13"/>
        <v>10230</v>
      </c>
      <c r="N437" t="str" cm="1">
        <f t="array" ref="N4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8" spans="2:14" x14ac:dyDescent="0.35">
      <c r="B438" s="7">
        <v>2024436</v>
      </c>
      <c r="C438" s="1" t="s">
        <v>19</v>
      </c>
      <c r="D438" s="1" t="s">
        <v>27</v>
      </c>
      <c r="E438" s="1" t="s">
        <v>33</v>
      </c>
      <c r="F438" s="1" t="s">
        <v>521</v>
      </c>
      <c r="G438" s="3">
        <v>45482</v>
      </c>
      <c r="H438" s="3">
        <v>45484</v>
      </c>
      <c r="I438" s="6">
        <v>800</v>
      </c>
      <c r="J438" s="1">
        <v>1</v>
      </c>
      <c r="K438" s="4">
        <v>0.03</v>
      </c>
      <c r="L438" s="6">
        <f t="shared" si="12"/>
        <v>24</v>
      </c>
      <c r="M438" s="8">
        <f t="shared" si="13"/>
        <v>776</v>
      </c>
      <c r="N438" t="str" cm="1">
        <f t="array" ref="N4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9" spans="2:14" x14ac:dyDescent="0.35">
      <c r="B439" s="7">
        <v>2024437</v>
      </c>
      <c r="C439" s="1" t="s">
        <v>20</v>
      </c>
      <c r="D439" s="1" t="s">
        <v>28</v>
      </c>
      <c r="E439" s="1" t="s">
        <v>34</v>
      </c>
      <c r="F439" s="1" t="s">
        <v>518</v>
      </c>
      <c r="G439" s="3">
        <v>45482</v>
      </c>
      <c r="H439" s="3">
        <v>45485</v>
      </c>
      <c r="I439" s="6">
        <v>5500</v>
      </c>
      <c r="J439" s="1">
        <v>2</v>
      </c>
      <c r="K439" s="4">
        <v>0.08</v>
      </c>
      <c r="L439" s="6">
        <f t="shared" si="12"/>
        <v>440</v>
      </c>
      <c r="M439" s="8">
        <f t="shared" si="13"/>
        <v>10560</v>
      </c>
      <c r="N439" t="str" cm="1">
        <f t="array" ref="N4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0" spans="2:14" x14ac:dyDescent="0.35">
      <c r="B440" s="7">
        <v>2024438</v>
      </c>
      <c r="C440" s="1" t="s">
        <v>21</v>
      </c>
      <c r="D440" s="1" t="s">
        <v>29</v>
      </c>
      <c r="E440" s="1" t="s">
        <v>35</v>
      </c>
      <c r="F440" s="1" t="s">
        <v>518</v>
      </c>
      <c r="G440" s="3">
        <v>45482</v>
      </c>
      <c r="H440" s="3">
        <v>45487</v>
      </c>
      <c r="I440" s="6">
        <v>1350</v>
      </c>
      <c r="J440" s="1">
        <v>1</v>
      </c>
      <c r="K440" s="4">
        <v>0.05</v>
      </c>
      <c r="L440" s="6">
        <f t="shared" si="12"/>
        <v>67.5</v>
      </c>
      <c r="M440" s="8">
        <f t="shared" si="13"/>
        <v>1282.5</v>
      </c>
      <c r="N440" t="str" cm="1">
        <f t="array" ref="N4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1" spans="2:14" x14ac:dyDescent="0.35">
      <c r="B441" s="7">
        <v>2024439</v>
      </c>
      <c r="C441" s="1" t="s">
        <v>22</v>
      </c>
      <c r="D441" s="1" t="s">
        <v>25</v>
      </c>
      <c r="E441" s="1" t="s">
        <v>36</v>
      </c>
      <c r="F441" s="1" t="s">
        <v>519</v>
      </c>
      <c r="G441" s="3">
        <v>45482</v>
      </c>
      <c r="H441" s="3">
        <v>45483</v>
      </c>
      <c r="I441" s="6">
        <v>4500</v>
      </c>
      <c r="J441" s="1">
        <v>2</v>
      </c>
      <c r="K441" s="4">
        <v>0.05</v>
      </c>
      <c r="L441" s="6">
        <f t="shared" si="12"/>
        <v>225</v>
      </c>
      <c r="M441" s="8">
        <f t="shared" si="13"/>
        <v>8775</v>
      </c>
      <c r="N441" t="str" cm="1">
        <f t="array" ref="N4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2" spans="2:14" x14ac:dyDescent="0.35">
      <c r="B442" s="7">
        <v>2024440</v>
      </c>
      <c r="C442" s="1" t="s">
        <v>23</v>
      </c>
      <c r="D442" s="1" t="s">
        <v>71</v>
      </c>
      <c r="E442" s="1" t="s">
        <v>37</v>
      </c>
      <c r="F442" s="1" t="s">
        <v>521</v>
      </c>
      <c r="G442" s="3">
        <v>45482</v>
      </c>
      <c r="H442" s="3">
        <v>45490</v>
      </c>
      <c r="I442" s="6">
        <v>2350</v>
      </c>
      <c r="J442" s="1">
        <v>7</v>
      </c>
      <c r="K442" s="4">
        <v>0.05</v>
      </c>
      <c r="L442" s="6">
        <f t="shared" si="12"/>
        <v>117.5</v>
      </c>
      <c r="M442" s="8">
        <f t="shared" si="13"/>
        <v>16332.5</v>
      </c>
      <c r="N442" t="str" cm="1">
        <f t="array" ref="N4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3" spans="2:14" x14ac:dyDescent="0.35">
      <c r="B443" s="7">
        <v>2024441</v>
      </c>
      <c r="C443" s="1" t="s">
        <v>24</v>
      </c>
      <c r="D443" s="1" t="s">
        <v>25</v>
      </c>
      <c r="E443" s="1" t="s">
        <v>39</v>
      </c>
      <c r="F443" s="1" t="s">
        <v>520</v>
      </c>
      <c r="G443" s="3">
        <v>45482</v>
      </c>
      <c r="H443" s="3">
        <v>45484</v>
      </c>
      <c r="I443" s="6">
        <v>90</v>
      </c>
      <c r="J443" s="1">
        <v>2</v>
      </c>
      <c r="K443" s="4">
        <v>0.05</v>
      </c>
      <c r="L443" s="6">
        <f t="shared" si="12"/>
        <v>4.5</v>
      </c>
      <c r="M443" s="8">
        <f t="shared" si="13"/>
        <v>175.5</v>
      </c>
      <c r="N443" t="str" cm="1">
        <f t="array" ref="N4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4" spans="2:14" x14ac:dyDescent="0.35">
      <c r="B444" s="7">
        <v>2024442</v>
      </c>
      <c r="C444" s="1" t="s">
        <v>4</v>
      </c>
      <c r="D444" s="1" t="s">
        <v>26</v>
      </c>
      <c r="E444" s="1" t="s">
        <v>40</v>
      </c>
      <c r="F444" s="1" t="s">
        <v>518</v>
      </c>
      <c r="G444" s="3">
        <v>45482</v>
      </c>
      <c r="H444" s="3">
        <v>45485</v>
      </c>
      <c r="I444" s="6">
        <v>280</v>
      </c>
      <c r="J444" s="1">
        <v>2</v>
      </c>
      <c r="K444" s="4">
        <v>0.03</v>
      </c>
      <c r="L444" s="6">
        <f t="shared" si="12"/>
        <v>8.4</v>
      </c>
      <c r="M444" s="8">
        <f t="shared" si="13"/>
        <v>551.6</v>
      </c>
      <c r="N444" t="str" cm="1">
        <f t="array" ref="N4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5" spans="2:14" x14ac:dyDescent="0.35">
      <c r="B445" s="7">
        <v>2024443</v>
      </c>
      <c r="C445" s="1" t="s">
        <v>5</v>
      </c>
      <c r="D445" s="1" t="s">
        <v>27</v>
      </c>
      <c r="E445" s="1" t="s">
        <v>41</v>
      </c>
      <c r="F445" s="1" t="s">
        <v>519</v>
      </c>
      <c r="G445" s="3">
        <v>45482</v>
      </c>
      <c r="H445" s="3">
        <v>45487</v>
      </c>
      <c r="I445" s="6">
        <v>70</v>
      </c>
      <c r="J445" s="1">
        <v>1</v>
      </c>
      <c r="K445" s="4">
        <v>0.1</v>
      </c>
      <c r="L445" s="6">
        <f t="shared" si="12"/>
        <v>7</v>
      </c>
      <c r="M445" s="8">
        <f t="shared" si="13"/>
        <v>63</v>
      </c>
      <c r="N445" t="str" cm="1">
        <f t="array" ref="N4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6" spans="2:14" x14ac:dyDescent="0.35">
      <c r="B446" s="7">
        <v>2024444</v>
      </c>
      <c r="C446" s="1" t="s">
        <v>6</v>
      </c>
      <c r="D446" s="1" t="s">
        <v>28</v>
      </c>
      <c r="E446" s="1" t="s">
        <v>42</v>
      </c>
      <c r="F446" s="1" t="s">
        <v>520</v>
      </c>
      <c r="G446" s="3">
        <v>45482</v>
      </c>
      <c r="H446" s="3">
        <v>45483</v>
      </c>
      <c r="I446" s="6">
        <v>230</v>
      </c>
      <c r="J446" s="1">
        <v>2</v>
      </c>
      <c r="K446" s="4">
        <v>0.05</v>
      </c>
      <c r="L446" s="6">
        <f t="shared" si="12"/>
        <v>11.5</v>
      </c>
      <c r="M446" s="8">
        <f t="shared" si="13"/>
        <v>448.5</v>
      </c>
      <c r="N446" t="str" cm="1">
        <f t="array" ref="N4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7" spans="2:14" x14ac:dyDescent="0.35">
      <c r="B447" s="7">
        <v>2024445</v>
      </c>
      <c r="C447" s="1" t="s">
        <v>7</v>
      </c>
      <c r="D447" s="1" t="s">
        <v>29</v>
      </c>
      <c r="E447" s="1" t="s">
        <v>43</v>
      </c>
      <c r="F447" s="1" t="s">
        <v>521</v>
      </c>
      <c r="G447" s="3">
        <v>45482</v>
      </c>
      <c r="H447" s="3">
        <v>45490</v>
      </c>
      <c r="I447" s="6">
        <v>7999</v>
      </c>
      <c r="J447" s="1">
        <v>4</v>
      </c>
      <c r="K447" s="4">
        <v>0.05</v>
      </c>
      <c r="L447" s="6">
        <f t="shared" si="12"/>
        <v>399.95000000000005</v>
      </c>
      <c r="M447" s="8">
        <f t="shared" si="13"/>
        <v>31596.05</v>
      </c>
      <c r="N447" t="str" cm="1">
        <f t="array" ref="N4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8" spans="2:14" x14ac:dyDescent="0.35">
      <c r="B448" s="7">
        <v>2024446</v>
      </c>
      <c r="C448" s="1" t="s">
        <v>10</v>
      </c>
      <c r="D448" s="1" t="s">
        <v>25</v>
      </c>
      <c r="E448" s="1" t="s">
        <v>44</v>
      </c>
      <c r="F448" s="1" t="s">
        <v>518</v>
      </c>
      <c r="G448" s="3">
        <v>45482</v>
      </c>
      <c r="H448" s="3">
        <v>45484</v>
      </c>
      <c r="I448" s="6">
        <v>850</v>
      </c>
      <c r="J448" s="1">
        <v>3</v>
      </c>
      <c r="K448" s="4">
        <v>0.02</v>
      </c>
      <c r="L448" s="6">
        <f t="shared" si="12"/>
        <v>17</v>
      </c>
      <c r="M448" s="8">
        <f t="shared" si="13"/>
        <v>2533</v>
      </c>
      <c r="N448" t="str" cm="1">
        <f t="array" ref="N4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9" spans="2:14" x14ac:dyDescent="0.35">
      <c r="B449" s="7">
        <v>2024447</v>
      </c>
      <c r="C449" s="1" t="s">
        <v>8</v>
      </c>
      <c r="D449" s="1" t="s">
        <v>30</v>
      </c>
      <c r="E449" s="1" t="s">
        <v>45</v>
      </c>
      <c r="F449" s="1" t="s">
        <v>518</v>
      </c>
      <c r="G449" s="3">
        <v>45482</v>
      </c>
      <c r="H449" s="3">
        <v>45485</v>
      </c>
      <c r="I449" s="6">
        <v>65000</v>
      </c>
      <c r="J449" s="1">
        <v>2</v>
      </c>
      <c r="K449" s="4">
        <v>0.06</v>
      </c>
      <c r="L449" s="6">
        <f t="shared" si="12"/>
        <v>3900</v>
      </c>
      <c r="M449" s="8">
        <f t="shared" si="13"/>
        <v>126100</v>
      </c>
      <c r="N449" t="str" cm="1">
        <f t="array" ref="N4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0" spans="2:14" x14ac:dyDescent="0.35">
      <c r="B450" s="7">
        <v>2024448</v>
      </c>
      <c r="C450" s="1" t="s">
        <v>9</v>
      </c>
      <c r="D450" s="1" t="s">
        <v>27</v>
      </c>
      <c r="E450" s="1" t="s">
        <v>46</v>
      </c>
      <c r="F450" s="1" t="s">
        <v>519</v>
      </c>
      <c r="G450" s="3">
        <v>45482</v>
      </c>
      <c r="H450" s="3">
        <v>45487</v>
      </c>
      <c r="I450" s="6">
        <v>450</v>
      </c>
      <c r="J450" s="1">
        <v>1</v>
      </c>
      <c r="K450" s="4">
        <v>0.15</v>
      </c>
      <c r="L450" s="6">
        <f t="shared" si="12"/>
        <v>67.5</v>
      </c>
      <c r="M450" s="8">
        <f t="shared" si="13"/>
        <v>382.5</v>
      </c>
      <c r="N450" t="str" cm="1">
        <f t="array" ref="N4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1" spans="2:14" x14ac:dyDescent="0.35">
      <c r="B451" s="7">
        <v>2024449</v>
      </c>
      <c r="C451" s="1" t="s">
        <v>11</v>
      </c>
      <c r="D451" s="1" t="s">
        <v>28</v>
      </c>
      <c r="E451" s="1" t="s">
        <v>47</v>
      </c>
      <c r="F451" s="1" t="s">
        <v>521</v>
      </c>
      <c r="G451" s="3">
        <v>45482</v>
      </c>
      <c r="H451" s="3">
        <v>45483</v>
      </c>
      <c r="I451" s="6">
        <v>1299</v>
      </c>
      <c r="J451" s="1">
        <v>1</v>
      </c>
      <c r="K451" s="4">
        <v>0.02</v>
      </c>
      <c r="L451" s="6">
        <f t="shared" si="12"/>
        <v>25.98</v>
      </c>
      <c r="M451" s="8">
        <f t="shared" si="13"/>
        <v>1273.02</v>
      </c>
      <c r="N451" t="str" cm="1">
        <f t="array" ref="N4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2" spans="2:14" x14ac:dyDescent="0.35">
      <c r="B452" s="7">
        <v>2024450</v>
      </c>
      <c r="C452" s="1" t="s">
        <v>12</v>
      </c>
      <c r="D452" s="1" t="s">
        <v>29</v>
      </c>
      <c r="E452" s="1" t="s">
        <v>48</v>
      </c>
      <c r="F452" s="1" t="s">
        <v>520</v>
      </c>
      <c r="G452" s="3">
        <v>45482</v>
      </c>
      <c r="H452" s="3">
        <v>45490</v>
      </c>
      <c r="I452" s="6">
        <v>1700</v>
      </c>
      <c r="J452" s="1">
        <v>2</v>
      </c>
      <c r="K452" s="4">
        <v>0.02</v>
      </c>
      <c r="L452" s="6">
        <f t="shared" ref="L452:L515" si="14">I452*K452</f>
        <v>34</v>
      </c>
      <c r="M452" s="8">
        <f t="shared" ref="M452:M515" si="15">I452*J452-L452</f>
        <v>3366</v>
      </c>
      <c r="N452" t="str" cm="1">
        <f t="array" ref="N4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3" spans="2:14" x14ac:dyDescent="0.35">
      <c r="B453" s="7">
        <v>2024451</v>
      </c>
      <c r="C453" s="1" t="s">
        <v>13</v>
      </c>
      <c r="D453" s="1" t="s">
        <v>25</v>
      </c>
      <c r="E453" s="1" t="s">
        <v>49</v>
      </c>
      <c r="F453" s="1" t="s">
        <v>518</v>
      </c>
      <c r="G453" s="3">
        <v>45482</v>
      </c>
      <c r="H453" s="3">
        <v>45484</v>
      </c>
      <c r="I453" s="6">
        <v>55000</v>
      </c>
      <c r="J453" s="1">
        <v>1</v>
      </c>
      <c r="K453" s="4">
        <v>0.02</v>
      </c>
      <c r="L453" s="6">
        <f t="shared" si="14"/>
        <v>1100</v>
      </c>
      <c r="M453" s="8">
        <f t="shared" si="15"/>
        <v>53900</v>
      </c>
      <c r="N453" t="str" cm="1">
        <f t="array" ref="N4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4" spans="2:14" x14ac:dyDescent="0.35">
      <c r="B454" s="7">
        <v>2024452</v>
      </c>
      <c r="C454" s="1" t="s">
        <v>14</v>
      </c>
      <c r="D454" s="1" t="s">
        <v>26</v>
      </c>
      <c r="E454" s="1" t="s">
        <v>50</v>
      </c>
      <c r="F454" s="1" t="s">
        <v>519</v>
      </c>
      <c r="G454" s="3">
        <v>45482</v>
      </c>
      <c r="H454" s="3">
        <v>45485</v>
      </c>
      <c r="I454" s="6">
        <v>57999</v>
      </c>
      <c r="J454" s="1">
        <v>3</v>
      </c>
      <c r="K454" s="4">
        <v>0.02</v>
      </c>
      <c r="L454" s="6">
        <f t="shared" si="14"/>
        <v>1159.98</v>
      </c>
      <c r="M454" s="8">
        <f t="shared" si="15"/>
        <v>172837.02</v>
      </c>
      <c r="N454" t="str" cm="1">
        <f t="array" ref="N4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5" spans="2:14" x14ac:dyDescent="0.35">
      <c r="B455" s="7">
        <v>2024453</v>
      </c>
      <c r="C455" s="1" t="s">
        <v>15</v>
      </c>
      <c r="D455" s="1" t="s">
        <v>27</v>
      </c>
      <c r="E455" s="1" t="s">
        <v>51</v>
      </c>
      <c r="F455" s="1" t="s">
        <v>520</v>
      </c>
      <c r="G455" s="3">
        <v>45482</v>
      </c>
      <c r="H455" s="3">
        <v>45487</v>
      </c>
      <c r="I455" s="6">
        <v>1399</v>
      </c>
      <c r="J455" s="1">
        <v>2</v>
      </c>
      <c r="K455" s="4">
        <v>0.02</v>
      </c>
      <c r="L455" s="6">
        <f t="shared" si="14"/>
        <v>27.98</v>
      </c>
      <c r="M455" s="8">
        <f t="shared" si="15"/>
        <v>2770.02</v>
      </c>
      <c r="N455" t="str" cm="1">
        <f t="array" ref="N4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6" spans="2:14" x14ac:dyDescent="0.35">
      <c r="B456" s="7">
        <v>2024454</v>
      </c>
      <c r="C456" s="1" t="s">
        <v>16</v>
      </c>
      <c r="D456" s="1" t="s">
        <v>28</v>
      </c>
      <c r="E456" s="1" t="s">
        <v>506</v>
      </c>
      <c r="F456" s="1" t="s">
        <v>521</v>
      </c>
      <c r="G456" s="3">
        <v>45482</v>
      </c>
      <c r="H456" s="3">
        <v>45483</v>
      </c>
      <c r="I456" s="6">
        <v>999</v>
      </c>
      <c r="J456" s="1">
        <v>1</v>
      </c>
      <c r="K456" s="4">
        <v>0.02</v>
      </c>
      <c r="L456" s="6">
        <f t="shared" si="14"/>
        <v>19.98</v>
      </c>
      <c r="M456" s="8">
        <f t="shared" si="15"/>
        <v>979.02</v>
      </c>
      <c r="N456" t="str" cm="1">
        <f t="array" ref="N4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7" spans="2:14" x14ac:dyDescent="0.35">
      <c r="B457" s="7">
        <v>2024455</v>
      </c>
      <c r="C457" s="1" t="s">
        <v>17</v>
      </c>
      <c r="D457" s="1" t="s">
        <v>29</v>
      </c>
      <c r="E457" s="1" t="s">
        <v>507</v>
      </c>
      <c r="F457" s="1" t="s">
        <v>518</v>
      </c>
      <c r="G457" s="3">
        <v>45482</v>
      </c>
      <c r="H457" s="3">
        <v>45490</v>
      </c>
      <c r="I457" s="6">
        <v>2099</v>
      </c>
      <c r="J457" s="1">
        <v>2</v>
      </c>
      <c r="K457" s="4">
        <v>0.02</v>
      </c>
      <c r="L457" s="6">
        <f t="shared" si="14"/>
        <v>41.980000000000004</v>
      </c>
      <c r="M457" s="8">
        <f t="shared" si="15"/>
        <v>4156.0200000000004</v>
      </c>
      <c r="N457" t="str" cm="1">
        <f t="array" ref="N4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8" spans="2:14" x14ac:dyDescent="0.35">
      <c r="B458" s="7">
        <v>2024456</v>
      </c>
      <c r="C458" s="1" t="s">
        <v>18</v>
      </c>
      <c r="D458" s="1" t="s">
        <v>25</v>
      </c>
      <c r="E458" s="1" t="s">
        <v>508</v>
      </c>
      <c r="F458" s="1" t="s">
        <v>518</v>
      </c>
      <c r="G458" s="3">
        <v>45482</v>
      </c>
      <c r="H458" s="3">
        <v>45484</v>
      </c>
      <c r="I458" s="6">
        <v>11000</v>
      </c>
      <c r="J458" s="1">
        <v>1</v>
      </c>
      <c r="K458" s="4">
        <v>0.02</v>
      </c>
      <c r="L458" s="6">
        <f t="shared" si="14"/>
        <v>220</v>
      </c>
      <c r="M458" s="8">
        <f t="shared" si="15"/>
        <v>10780</v>
      </c>
      <c r="N458" t="str" cm="1">
        <f t="array" ref="N4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9" spans="2:14" x14ac:dyDescent="0.35">
      <c r="B459" s="7">
        <v>2024457</v>
      </c>
      <c r="C459" s="1" t="s">
        <v>19</v>
      </c>
      <c r="D459" s="1" t="s">
        <v>26</v>
      </c>
      <c r="E459" s="1" t="s">
        <v>31</v>
      </c>
      <c r="F459" s="1" t="s">
        <v>519</v>
      </c>
      <c r="G459" s="3">
        <v>45482</v>
      </c>
      <c r="H459" s="3">
        <v>45485</v>
      </c>
      <c r="I459" s="6">
        <v>800</v>
      </c>
      <c r="J459" s="1">
        <v>2</v>
      </c>
      <c r="K459" s="4">
        <v>7.0000000000000007E-2</v>
      </c>
      <c r="L459" s="6">
        <f t="shared" si="14"/>
        <v>56.000000000000007</v>
      </c>
      <c r="M459" s="8">
        <f t="shared" si="15"/>
        <v>1544</v>
      </c>
      <c r="N459" t="str" cm="1">
        <f t="array" ref="N4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0" spans="2:14" x14ac:dyDescent="0.35">
      <c r="B460" s="7">
        <v>2024458</v>
      </c>
      <c r="C460" s="1" t="s">
        <v>20</v>
      </c>
      <c r="D460" s="1" t="s">
        <v>27</v>
      </c>
      <c r="E460" s="1" t="s">
        <v>32</v>
      </c>
      <c r="F460" s="1" t="s">
        <v>521</v>
      </c>
      <c r="G460" s="3">
        <v>45482</v>
      </c>
      <c r="H460" s="3">
        <v>45487</v>
      </c>
      <c r="I460" s="6">
        <v>5500</v>
      </c>
      <c r="J460" s="1">
        <v>3</v>
      </c>
      <c r="K460" s="4">
        <v>0.03</v>
      </c>
      <c r="L460" s="6">
        <f t="shared" si="14"/>
        <v>165</v>
      </c>
      <c r="M460" s="8">
        <f t="shared" si="15"/>
        <v>16335</v>
      </c>
      <c r="N460" t="str" cm="1">
        <f t="array" ref="N4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1" spans="2:14" x14ac:dyDescent="0.35">
      <c r="B461" s="7">
        <v>2024459</v>
      </c>
      <c r="C461" s="1" t="s">
        <v>21</v>
      </c>
      <c r="D461" s="1" t="s">
        <v>28</v>
      </c>
      <c r="E461" s="1" t="s">
        <v>38</v>
      </c>
      <c r="F461" s="1" t="s">
        <v>520</v>
      </c>
      <c r="G461" s="3">
        <v>45482</v>
      </c>
      <c r="H461" s="3">
        <v>45483</v>
      </c>
      <c r="I461" s="6">
        <v>1350</v>
      </c>
      <c r="J461" s="1">
        <v>2</v>
      </c>
      <c r="K461" s="4">
        <v>0.08</v>
      </c>
      <c r="L461" s="6">
        <f t="shared" si="14"/>
        <v>108</v>
      </c>
      <c r="M461" s="8">
        <f t="shared" si="15"/>
        <v>2592</v>
      </c>
      <c r="N461" t="str" cm="1">
        <f t="array" ref="N4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2" spans="2:14" x14ac:dyDescent="0.35">
      <c r="B462" s="7">
        <v>2024460</v>
      </c>
      <c r="C462" s="1" t="s">
        <v>22</v>
      </c>
      <c r="D462" s="1" t="s">
        <v>29</v>
      </c>
      <c r="E462" s="1" t="s">
        <v>33</v>
      </c>
      <c r="F462" s="1" t="s">
        <v>518</v>
      </c>
      <c r="G462" s="3">
        <v>45482</v>
      </c>
      <c r="H462" s="3">
        <v>45490</v>
      </c>
      <c r="I462" s="6">
        <v>4500</v>
      </c>
      <c r="J462" s="1">
        <v>7</v>
      </c>
      <c r="K462" s="4">
        <v>0.05</v>
      </c>
      <c r="L462" s="6">
        <f t="shared" si="14"/>
        <v>225</v>
      </c>
      <c r="M462" s="8">
        <f t="shared" si="15"/>
        <v>31275</v>
      </c>
      <c r="N462" t="str" cm="1">
        <f t="array" ref="N4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3" spans="2:14" x14ac:dyDescent="0.35">
      <c r="B463" s="7">
        <v>2024461</v>
      </c>
      <c r="C463" s="1" t="s">
        <v>23</v>
      </c>
      <c r="D463" s="1" t="s">
        <v>25</v>
      </c>
      <c r="E463" s="1" t="s">
        <v>34</v>
      </c>
      <c r="F463" s="1" t="s">
        <v>519</v>
      </c>
      <c r="G463" s="3">
        <v>45482</v>
      </c>
      <c r="H463" s="3">
        <v>45484</v>
      </c>
      <c r="I463" s="6">
        <v>2350</v>
      </c>
      <c r="J463" s="1">
        <v>2</v>
      </c>
      <c r="K463" s="4">
        <v>0.05</v>
      </c>
      <c r="L463" s="6">
        <f t="shared" si="14"/>
        <v>117.5</v>
      </c>
      <c r="M463" s="8">
        <f t="shared" si="15"/>
        <v>4582.5</v>
      </c>
      <c r="N463" t="str" cm="1">
        <f t="array" ref="N4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4" spans="2:14" x14ac:dyDescent="0.35">
      <c r="B464" s="7">
        <v>2024462</v>
      </c>
      <c r="C464" s="1" t="s">
        <v>24</v>
      </c>
      <c r="D464" s="1" t="s">
        <v>72</v>
      </c>
      <c r="E464" s="1" t="s">
        <v>35</v>
      </c>
      <c r="F464" s="1" t="s">
        <v>520</v>
      </c>
      <c r="G464" s="3">
        <v>45482</v>
      </c>
      <c r="H464" s="3">
        <v>45485</v>
      </c>
      <c r="I464" s="6">
        <v>90</v>
      </c>
      <c r="J464" s="1">
        <v>1</v>
      </c>
      <c r="K464" s="4">
        <v>0.05</v>
      </c>
      <c r="L464" s="6">
        <f t="shared" si="14"/>
        <v>4.5</v>
      </c>
      <c r="M464" s="8">
        <f t="shared" si="15"/>
        <v>85.5</v>
      </c>
      <c r="N464" t="str" cm="1">
        <f t="array" ref="N4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5" spans="2:14" x14ac:dyDescent="0.35">
      <c r="B465" s="7">
        <v>2024463</v>
      </c>
      <c r="C465" s="1" t="s">
        <v>4</v>
      </c>
      <c r="D465" s="1" t="s">
        <v>25</v>
      </c>
      <c r="E465" s="1" t="s">
        <v>36</v>
      </c>
      <c r="F465" s="1" t="s">
        <v>521</v>
      </c>
      <c r="G465" s="3">
        <v>45482</v>
      </c>
      <c r="H465" s="3">
        <v>45487</v>
      </c>
      <c r="I465" s="6">
        <v>280</v>
      </c>
      <c r="J465" s="1">
        <v>1</v>
      </c>
      <c r="K465" s="4">
        <v>0.05</v>
      </c>
      <c r="L465" s="6">
        <f t="shared" si="14"/>
        <v>14</v>
      </c>
      <c r="M465" s="8">
        <f t="shared" si="15"/>
        <v>266</v>
      </c>
      <c r="N465" t="str" cm="1">
        <f t="array" ref="N4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6" spans="2:14" x14ac:dyDescent="0.35">
      <c r="B466" s="7">
        <v>2024464</v>
      </c>
      <c r="C466" s="1" t="s">
        <v>5</v>
      </c>
      <c r="D466" s="1" t="s">
        <v>26</v>
      </c>
      <c r="E466" s="1" t="s">
        <v>37</v>
      </c>
      <c r="F466" s="1" t="s">
        <v>518</v>
      </c>
      <c r="G466" s="3">
        <v>45482</v>
      </c>
      <c r="H466" s="3">
        <v>45483</v>
      </c>
      <c r="I466" s="6">
        <v>70</v>
      </c>
      <c r="J466" s="1">
        <v>1</v>
      </c>
      <c r="K466" s="4">
        <v>0.03</v>
      </c>
      <c r="L466" s="6">
        <f t="shared" si="14"/>
        <v>2.1</v>
      </c>
      <c r="M466" s="8">
        <f t="shared" si="15"/>
        <v>67.900000000000006</v>
      </c>
      <c r="N466" t="str" cm="1">
        <f t="array" ref="N4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7" spans="2:14" x14ac:dyDescent="0.35">
      <c r="B467" s="7">
        <v>2024465</v>
      </c>
      <c r="C467" s="1" t="s">
        <v>6</v>
      </c>
      <c r="D467" s="1" t="s">
        <v>27</v>
      </c>
      <c r="E467" s="1" t="s">
        <v>39</v>
      </c>
      <c r="F467" s="1" t="s">
        <v>518</v>
      </c>
      <c r="G467" s="3">
        <v>45482</v>
      </c>
      <c r="H467" s="3">
        <v>45490</v>
      </c>
      <c r="I467" s="6">
        <v>230</v>
      </c>
      <c r="J467" s="1">
        <v>2</v>
      </c>
      <c r="K467" s="4">
        <v>0.1</v>
      </c>
      <c r="L467" s="6">
        <f t="shared" si="14"/>
        <v>23</v>
      </c>
      <c r="M467" s="8">
        <f t="shared" si="15"/>
        <v>437</v>
      </c>
      <c r="N467" t="str" cm="1">
        <f t="array" ref="N4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8" spans="2:14" x14ac:dyDescent="0.35">
      <c r="B468" s="7">
        <v>2024466</v>
      </c>
      <c r="C468" s="1" t="s">
        <v>7</v>
      </c>
      <c r="D468" s="1" t="s">
        <v>28</v>
      </c>
      <c r="E468" s="1" t="s">
        <v>40</v>
      </c>
      <c r="F468" s="1" t="s">
        <v>519</v>
      </c>
      <c r="G468" s="3">
        <v>45482</v>
      </c>
      <c r="H468" s="3">
        <v>45484</v>
      </c>
      <c r="I468" s="6">
        <v>7999</v>
      </c>
      <c r="J468" s="1">
        <v>1</v>
      </c>
      <c r="K468" s="4">
        <v>0.05</v>
      </c>
      <c r="L468" s="6">
        <f t="shared" si="14"/>
        <v>399.95000000000005</v>
      </c>
      <c r="M468" s="8">
        <f t="shared" si="15"/>
        <v>7599.05</v>
      </c>
      <c r="N468" t="str" cm="1">
        <f t="array" ref="N4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9" spans="2:14" x14ac:dyDescent="0.35">
      <c r="B469" s="7">
        <v>2024467</v>
      </c>
      <c r="C469" s="1" t="s">
        <v>10</v>
      </c>
      <c r="D469" s="1" t="s">
        <v>29</v>
      </c>
      <c r="E469" s="1" t="s">
        <v>41</v>
      </c>
      <c r="F469" s="1" t="s">
        <v>521</v>
      </c>
      <c r="G469" s="3">
        <v>45482</v>
      </c>
      <c r="H469" s="3">
        <v>45485</v>
      </c>
      <c r="I469" s="6">
        <v>850</v>
      </c>
      <c r="J469" s="1">
        <v>2</v>
      </c>
      <c r="K469" s="4">
        <v>0.05</v>
      </c>
      <c r="L469" s="6">
        <f t="shared" si="14"/>
        <v>42.5</v>
      </c>
      <c r="M469" s="8">
        <f t="shared" si="15"/>
        <v>1657.5</v>
      </c>
      <c r="N469" t="str" cm="1">
        <f t="array" ref="N4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0" spans="2:14" x14ac:dyDescent="0.35">
      <c r="B470" s="7">
        <v>2024468</v>
      </c>
      <c r="C470" s="1" t="s">
        <v>8</v>
      </c>
      <c r="D470" s="1" t="s">
        <v>25</v>
      </c>
      <c r="E470" s="1" t="s">
        <v>42</v>
      </c>
      <c r="F470" s="1" t="s">
        <v>520</v>
      </c>
      <c r="G470" s="3">
        <v>45482</v>
      </c>
      <c r="H470" s="3">
        <v>45487</v>
      </c>
      <c r="I470" s="6">
        <v>65000</v>
      </c>
      <c r="J470" s="1">
        <v>7</v>
      </c>
      <c r="K470" s="4">
        <v>0.02</v>
      </c>
      <c r="L470" s="6">
        <f t="shared" si="14"/>
        <v>1300</v>
      </c>
      <c r="M470" s="8">
        <f t="shared" si="15"/>
        <v>453700</v>
      </c>
      <c r="N470" t="str" cm="1">
        <f t="array" ref="N4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1" spans="2:14" x14ac:dyDescent="0.35">
      <c r="B471" s="7">
        <v>2024469</v>
      </c>
      <c r="C471" s="1" t="s">
        <v>9</v>
      </c>
      <c r="D471" s="1" t="s">
        <v>30</v>
      </c>
      <c r="E471" s="1" t="s">
        <v>43</v>
      </c>
      <c r="F471" s="1" t="s">
        <v>518</v>
      </c>
      <c r="G471" s="3">
        <v>45482</v>
      </c>
      <c r="H471" s="3">
        <v>45483</v>
      </c>
      <c r="I471" s="6">
        <v>450</v>
      </c>
      <c r="J471" s="1">
        <v>2</v>
      </c>
      <c r="K471" s="4">
        <v>0.06</v>
      </c>
      <c r="L471" s="6">
        <f t="shared" si="14"/>
        <v>27</v>
      </c>
      <c r="M471" s="8">
        <f t="shared" si="15"/>
        <v>873</v>
      </c>
      <c r="N471" t="str" cm="1">
        <f t="array" ref="N4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2" spans="2:14" x14ac:dyDescent="0.35">
      <c r="B472" s="7">
        <v>2024470</v>
      </c>
      <c r="C472" s="1" t="s">
        <v>11</v>
      </c>
      <c r="D472" s="1" t="s">
        <v>27</v>
      </c>
      <c r="E472" s="1" t="s">
        <v>44</v>
      </c>
      <c r="F472" s="1" t="s">
        <v>519</v>
      </c>
      <c r="G472" s="3">
        <v>45482</v>
      </c>
      <c r="H472" s="3">
        <v>45490</v>
      </c>
      <c r="I472" s="6">
        <v>1299</v>
      </c>
      <c r="J472" s="1">
        <v>2</v>
      </c>
      <c r="K472" s="4">
        <v>0.15</v>
      </c>
      <c r="L472" s="6">
        <f t="shared" si="14"/>
        <v>194.85</v>
      </c>
      <c r="M472" s="8">
        <f t="shared" si="15"/>
        <v>2403.15</v>
      </c>
      <c r="N472" t="str" cm="1">
        <f t="array" ref="N4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3" spans="2:14" x14ac:dyDescent="0.35">
      <c r="B473" s="7">
        <v>2024471</v>
      </c>
      <c r="C473" s="1" t="s">
        <v>12</v>
      </c>
      <c r="D473" s="1" t="s">
        <v>28</v>
      </c>
      <c r="E473" s="1" t="s">
        <v>45</v>
      </c>
      <c r="F473" s="1" t="s">
        <v>520</v>
      </c>
      <c r="G473" s="3">
        <v>45482</v>
      </c>
      <c r="H473" s="3">
        <v>45484</v>
      </c>
      <c r="I473" s="6">
        <v>1700</v>
      </c>
      <c r="J473" s="1">
        <v>1</v>
      </c>
      <c r="K473" s="4">
        <v>0.02</v>
      </c>
      <c r="L473" s="6">
        <f t="shared" si="14"/>
        <v>34</v>
      </c>
      <c r="M473" s="8">
        <f t="shared" si="15"/>
        <v>1666</v>
      </c>
      <c r="N473" t="str" cm="1">
        <f t="array" ref="N4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4" spans="2:14" x14ac:dyDescent="0.35">
      <c r="B474" s="7">
        <v>2024472</v>
      </c>
      <c r="C474" s="1" t="s">
        <v>13</v>
      </c>
      <c r="D474" s="1" t="s">
        <v>29</v>
      </c>
      <c r="E474" s="1" t="s">
        <v>46</v>
      </c>
      <c r="F474" s="1" t="s">
        <v>521</v>
      </c>
      <c r="G474" s="3">
        <v>45482</v>
      </c>
      <c r="H474" s="3">
        <v>45485</v>
      </c>
      <c r="I474" s="6">
        <v>55000</v>
      </c>
      <c r="J474" s="1">
        <v>2</v>
      </c>
      <c r="K474" s="4">
        <v>0.02</v>
      </c>
      <c r="L474" s="6">
        <f t="shared" si="14"/>
        <v>1100</v>
      </c>
      <c r="M474" s="8">
        <f t="shared" si="15"/>
        <v>108900</v>
      </c>
      <c r="N474" t="str" cm="1">
        <f t="array" ref="N4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5" spans="2:14" x14ac:dyDescent="0.35">
      <c r="B475" s="7">
        <v>2024473</v>
      </c>
      <c r="C475" s="1" t="s">
        <v>14</v>
      </c>
      <c r="D475" s="1" t="s">
        <v>25</v>
      </c>
      <c r="E475" s="1" t="s">
        <v>47</v>
      </c>
      <c r="F475" s="1" t="s">
        <v>518</v>
      </c>
      <c r="G475" s="3">
        <v>45482</v>
      </c>
      <c r="H475" s="3">
        <v>45487</v>
      </c>
      <c r="I475" s="6">
        <v>57999</v>
      </c>
      <c r="J475" s="1">
        <v>4</v>
      </c>
      <c r="K475" s="4">
        <v>0.02</v>
      </c>
      <c r="L475" s="6">
        <f t="shared" si="14"/>
        <v>1159.98</v>
      </c>
      <c r="M475" s="8">
        <f t="shared" si="15"/>
        <v>230836.02</v>
      </c>
      <c r="N475" t="str" cm="1">
        <f t="array" ref="N4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6" spans="2:14" x14ac:dyDescent="0.35">
      <c r="B476" s="7">
        <v>2024474</v>
      </c>
      <c r="C476" s="1" t="s">
        <v>15</v>
      </c>
      <c r="D476" s="1" t="s">
        <v>26</v>
      </c>
      <c r="E476" s="1" t="s">
        <v>48</v>
      </c>
      <c r="F476" s="1" t="s">
        <v>518</v>
      </c>
      <c r="G476" s="3">
        <v>45482</v>
      </c>
      <c r="H476" s="3">
        <v>45483</v>
      </c>
      <c r="I476" s="6">
        <v>1399</v>
      </c>
      <c r="J476" s="1">
        <v>3</v>
      </c>
      <c r="K476" s="4">
        <v>0.02</v>
      </c>
      <c r="L476" s="6">
        <f t="shared" si="14"/>
        <v>27.98</v>
      </c>
      <c r="M476" s="8">
        <f t="shared" si="15"/>
        <v>4169.0200000000004</v>
      </c>
      <c r="N476" t="str" cm="1">
        <f t="array" ref="N4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7" spans="2:14" x14ac:dyDescent="0.35">
      <c r="B477" s="7">
        <v>2024475</v>
      </c>
      <c r="C477" s="1" t="s">
        <v>16</v>
      </c>
      <c r="D477" s="1" t="s">
        <v>27</v>
      </c>
      <c r="E477" s="1" t="s">
        <v>49</v>
      </c>
      <c r="F477" s="1" t="s">
        <v>519</v>
      </c>
      <c r="G477" s="3">
        <v>45482</v>
      </c>
      <c r="H477" s="3">
        <v>45490</v>
      </c>
      <c r="I477" s="6">
        <v>999</v>
      </c>
      <c r="J477" s="1">
        <v>2</v>
      </c>
      <c r="K477" s="4">
        <v>0.02</v>
      </c>
      <c r="L477" s="6">
        <f t="shared" si="14"/>
        <v>19.98</v>
      </c>
      <c r="M477" s="8">
        <f t="shared" si="15"/>
        <v>1978.02</v>
      </c>
      <c r="N477" t="str" cm="1">
        <f t="array" ref="N4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8" spans="2:14" x14ac:dyDescent="0.35">
      <c r="B478" s="7">
        <v>2024476</v>
      </c>
      <c r="C478" s="1" t="s">
        <v>17</v>
      </c>
      <c r="D478" s="1" t="s">
        <v>28</v>
      </c>
      <c r="E478" s="1" t="s">
        <v>50</v>
      </c>
      <c r="F478" s="1" t="s">
        <v>521</v>
      </c>
      <c r="G478" s="3">
        <v>45482</v>
      </c>
      <c r="H478" s="3">
        <v>45484</v>
      </c>
      <c r="I478" s="6">
        <v>2099</v>
      </c>
      <c r="J478" s="1">
        <v>1</v>
      </c>
      <c r="K478" s="4">
        <v>0.02</v>
      </c>
      <c r="L478" s="6">
        <f t="shared" si="14"/>
        <v>41.980000000000004</v>
      </c>
      <c r="M478" s="8">
        <f t="shared" si="15"/>
        <v>2057.02</v>
      </c>
      <c r="N478" t="str" cm="1">
        <f t="array" ref="N4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9" spans="2:14" x14ac:dyDescent="0.35">
      <c r="B479" s="7">
        <v>2024477</v>
      </c>
      <c r="C479" s="1" t="s">
        <v>18</v>
      </c>
      <c r="D479" s="1" t="s">
        <v>29</v>
      </c>
      <c r="E479" s="1" t="s">
        <v>51</v>
      </c>
      <c r="F479" s="1" t="s">
        <v>520</v>
      </c>
      <c r="G479" s="3">
        <v>45482</v>
      </c>
      <c r="H479" s="3">
        <v>45485</v>
      </c>
      <c r="I479" s="6">
        <v>11000</v>
      </c>
      <c r="J479" s="1">
        <v>1</v>
      </c>
      <c r="K479" s="4">
        <v>0.02</v>
      </c>
      <c r="L479" s="6">
        <f t="shared" si="14"/>
        <v>220</v>
      </c>
      <c r="M479" s="8">
        <f t="shared" si="15"/>
        <v>10780</v>
      </c>
      <c r="N479" t="str" cm="1">
        <f t="array" ref="N4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0" spans="2:14" x14ac:dyDescent="0.35">
      <c r="B480" s="7">
        <v>2024478</v>
      </c>
      <c r="C480" s="1" t="s">
        <v>19</v>
      </c>
      <c r="D480" s="1" t="s">
        <v>25</v>
      </c>
      <c r="E480" s="1" t="s">
        <v>506</v>
      </c>
      <c r="F480" s="1" t="s">
        <v>518</v>
      </c>
      <c r="G480" s="3">
        <v>45482</v>
      </c>
      <c r="H480" s="3">
        <v>45487</v>
      </c>
      <c r="I480" s="6">
        <v>800</v>
      </c>
      <c r="J480" s="1">
        <v>2</v>
      </c>
      <c r="K480" s="4">
        <v>0.02</v>
      </c>
      <c r="L480" s="6">
        <f t="shared" si="14"/>
        <v>16</v>
      </c>
      <c r="M480" s="8">
        <f t="shared" si="15"/>
        <v>1584</v>
      </c>
      <c r="N480" t="str" cm="1">
        <f t="array" ref="N4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1" spans="2:14" x14ac:dyDescent="0.35">
      <c r="B481" s="7">
        <v>2024479</v>
      </c>
      <c r="C481" s="1" t="s">
        <v>20</v>
      </c>
      <c r="D481" s="1" t="s">
        <v>26</v>
      </c>
      <c r="E481" s="1" t="s">
        <v>507</v>
      </c>
      <c r="F481" s="1" t="s">
        <v>519</v>
      </c>
      <c r="G481" s="3">
        <v>45482</v>
      </c>
      <c r="H481" s="3">
        <v>45483</v>
      </c>
      <c r="I481" s="6">
        <v>5500</v>
      </c>
      <c r="J481" s="1">
        <v>1</v>
      </c>
      <c r="K481" s="4">
        <v>7.0000000000000007E-2</v>
      </c>
      <c r="L481" s="6">
        <f t="shared" si="14"/>
        <v>385.00000000000006</v>
      </c>
      <c r="M481" s="8">
        <f t="shared" si="15"/>
        <v>5115</v>
      </c>
      <c r="N481" t="str" cm="1">
        <f t="array" ref="N4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2" spans="2:14" x14ac:dyDescent="0.35">
      <c r="B482" s="7">
        <v>2024480</v>
      </c>
      <c r="C482" s="1" t="s">
        <v>21</v>
      </c>
      <c r="D482" s="1" t="s">
        <v>27</v>
      </c>
      <c r="E482" s="1" t="s">
        <v>508</v>
      </c>
      <c r="F482" s="1" t="s">
        <v>520</v>
      </c>
      <c r="G482" s="3">
        <v>45482</v>
      </c>
      <c r="H482" s="3">
        <v>45490</v>
      </c>
      <c r="I482" s="6">
        <v>1350</v>
      </c>
      <c r="J482" s="1">
        <v>3</v>
      </c>
      <c r="K482" s="4">
        <v>0.03</v>
      </c>
      <c r="L482" s="6">
        <f t="shared" si="14"/>
        <v>40.5</v>
      </c>
      <c r="M482" s="8">
        <f t="shared" si="15"/>
        <v>4009.5</v>
      </c>
      <c r="N482" t="str" cm="1">
        <f t="array" ref="N4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3" spans="2:14" x14ac:dyDescent="0.35">
      <c r="B483" s="7">
        <v>2024481</v>
      </c>
      <c r="C483" s="1" t="s">
        <v>22</v>
      </c>
      <c r="D483" s="1" t="s">
        <v>28</v>
      </c>
      <c r="E483" s="1" t="s">
        <v>31</v>
      </c>
      <c r="F483" s="1" t="s">
        <v>521</v>
      </c>
      <c r="G483" s="3">
        <v>45482</v>
      </c>
      <c r="H483" s="3">
        <v>45484</v>
      </c>
      <c r="I483" s="6">
        <v>4500</v>
      </c>
      <c r="J483" s="1">
        <v>2</v>
      </c>
      <c r="K483" s="4">
        <v>0.08</v>
      </c>
      <c r="L483" s="6">
        <f t="shared" si="14"/>
        <v>360</v>
      </c>
      <c r="M483" s="8">
        <f t="shared" si="15"/>
        <v>8640</v>
      </c>
      <c r="N483" t="str" cm="1">
        <f t="array" ref="N4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4" spans="2:14" x14ac:dyDescent="0.35">
      <c r="B484" s="7">
        <v>2024482</v>
      </c>
      <c r="C484" s="1" t="s">
        <v>23</v>
      </c>
      <c r="D484" s="1" t="s">
        <v>29</v>
      </c>
      <c r="E484" s="1" t="s">
        <v>32</v>
      </c>
      <c r="F484" s="1" t="s">
        <v>518</v>
      </c>
      <c r="G484" s="3">
        <v>45482</v>
      </c>
      <c r="H484" s="3">
        <v>45485</v>
      </c>
      <c r="I484" s="6">
        <v>2350</v>
      </c>
      <c r="J484" s="1">
        <v>1</v>
      </c>
      <c r="K484" s="4">
        <v>0.05</v>
      </c>
      <c r="L484" s="6">
        <f t="shared" si="14"/>
        <v>117.5</v>
      </c>
      <c r="M484" s="8">
        <f t="shared" si="15"/>
        <v>2232.5</v>
      </c>
      <c r="N484" t="str" cm="1">
        <f t="array" ref="N4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5" spans="2:14" x14ac:dyDescent="0.35">
      <c r="B485" s="7">
        <v>2024483</v>
      </c>
      <c r="C485" s="1" t="s">
        <v>24</v>
      </c>
      <c r="D485" s="1" t="s">
        <v>25</v>
      </c>
      <c r="E485" s="1" t="s">
        <v>38</v>
      </c>
      <c r="F485" s="1" t="s">
        <v>518</v>
      </c>
      <c r="G485" s="3">
        <v>45482</v>
      </c>
      <c r="H485" s="3">
        <v>45487</v>
      </c>
      <c r="I485" s="6">
        <v>90</v>
      </c>
      <c r="J485" s="1">
        <v>2</v>
      </c>
      <c r="K485" s="4">
        <v>0.05</v>
      </c>
      <c r="L485" s="6">
        <f t="shared" si="14"/>
        <v>4.5</v>
      </c>
      <c r="M485" s="8">
        <f t="shared" si="15"/>
        <v>175.5</v>
      </c>
      <c r="N485" t="str" cm="1">
        <f t="array" ref="N4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6" spans="2:14" x14ac:dyDescent="0.35">
      <c r="B486" s="7">
        <v>2024484</v>
      </c>
      <c r="C486" s="1" t="s">
        <v>4</v>
      </c>
      <c r="D486" s="1" t="s">
        <v>73</v>
      </c>
      <c r="E486" s="1" t="s">
        <v>33</v>
      </c>
      <c r="F486" s="1" t="s">
        <v>519</v>
      </c>
      <c r="G486" s="3">
        <v>45482</v>
      </c>
      <c r="H486" s="3">
        <v>45483</v>
      </c>
      <c r="I486" s="6">
        <v>280</v>
      </c>
      <c r="J486" s="1">
        <v>1</v>
      </c>
      <c r="K486" s="4">
        <v>0.05</v>
      </c>
      <c r="L486" s="6">
        <f t="shared" si="14"/>
        <v>14</v>
      </c>
      <c r="M486" s="8">
        <f t="shared" si="15"/>
        <v>266</v>
      </c>
      <c r="N486" t="str" cm="1">
        <f t="array" ref="N4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7" spans="2:14" x14ac:dyDescent="0.35">
      <c r="B487" s="7">
        <v>2024485</v>
      </c>
      <c r="C487" s="1" t="s">
        <v>5</v>
      </c>
      <c r="D487" s="1" t="s">
        <v>25</v>
      </c>
      <c r="E487" s="1" t="s">
        <v>34</v>
      </c>
      <c r="F487" s="1" t="s">
        <v>521</v>
      </c>
      <c r="G487" s="3">
        <v>45482</v>
      </c>
      <c r="H487" s="3">
        <v>45490</v>
      </c>
      <c r="I487" s="6">
        <v>70</v>
      </c>
      <c r="J487" s="1">
        <v>2</v>
      </c>
      <c r="K487" s="4">
        <v>0.05</v>
      </c>
      <c r="L487" s="6">
        <f t="shared" si="14"/>
        <v>3.5</v>
      </c>
      <c r="M487" s="8">
        <f t="shared" si="15"/>
        <v>136.5</v>
      </c>
      <c r="N487" t="str" cm="1">
        <f t="array" ref="N4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8" spans="2:14" x14ac:dyDescent="0.35">
      <c r="B488" s="7">
        <v>2024486</v>
      </c>
      <c r="C488" s="1" t="s">
        <v>6</v>
      </c>
      <c r="D488" s="1" t="s">
        <v>26</v>
      </c>
      <c r="E488" s="1" t="s">
        <v>35</v>
      </c>
      <c r="F488" s="1" t="s">
        <v>520</v>
      </c>
      <c r="G488" s="3">
        <v>45482</v>
      </c>
      <c r="H488" s="3">
        <v>45484</v>
      </c>
      <c r="I488" s="6">
        <v>230</v>
      </c>
      <c r="J488" s="1">
        <v>3</v>
      </c>
      <c r="K488" s="4">
        <v>0.03</v>
      </c>
      <c r="L488" s="6">
        <f t="shared" si="14"/>
        <v>6.8999999999999995</v>
      </c>
      <c r="M488" s="8">
        <f t="shared" si="15"/>
        <v>683.1</v>
      </c>
      <c r="N488" t="str" cm="1">
        <f t="array" ref="N4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9" spans="2:14" x14ac:dyDescent="0.35">
      <c r="B489" s="7">
        <v>2024487</v>
      </c>
      <c r="C489" s="1" t="s">
        <v>7</v>
      </c>
      <c r="D489" s="1" t="s">
        <v>27</v>
      </c>
      <c r="E489" s="1" t="s">
        <v>36</v>
      </c>
      <c r="F489" s="1" t="s">
        <v>518</v>
      </c>
      <c r="G489" s="3">
        <v>45482</v>
      </c>
      <c r="H489" s="3">
        <v>45485</v>
      </c>
      <c r="I489" s="6">
        <v>7999</v>
      </c>
      <c r="J489" s="1">
        <v>2</v>
      </c>
      <c r="K489" s="4">
        <v>0.1</v>
      </c>
      <c r="L489" s="6">
        <f t="shared" si="14"/>
        <v>799.90000000000009</v>
      </c>
      <c r="M489" s="8">
        <f t="shared" si="15"/>
        <v>15198.1</v>
      </c>
      <c r="N489" t="str" cm="1">
        <f t="array" ref="N4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0" spans="2:14" x14ac:dyDescent="0.35">
      <c r="B490" s="7">
        <v>2024488</v>
      </c>
      <c r="C490" s="1" t="s">
        <v>10</v>
      </c>
      <c r="D490" s="1" t="s">
        <v>28</v>
      </c>
      <c r="E490" s="1" t="s">
        <v>37</v>
      </c>
      <c r="F490" s="1" t="s">
        <v>519</v>
      </c>
      <c r="G490" s="3">
        <v>45482</v>
      </c>
      <c r="H490" s="3">
        <v>45487</v>
      </c>
      <c r="I490" s="6">
        <v>850</v>
      </c>
      <c r="J490" s="1">
        <v>7</v>
      </c>
      <c r="K490" s="4">
        <v>0.05</v>
      </c>
      <c r="L490" s="6">
        <f t="shared" si="14"/>
        <v>42.5</v>
      </c>
      <c r="M490" s="8">
        <f t="shared" si="15"/>
        <v>5907.5</v>
      </c>
      <c r="N490" t="str" cm="1">
        <f t="array" ref="N4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1" spans="2:14" x14ac:dyDescent="0.35">
      <c r="B491" s="7">
        <v>2024489</v>
      </c>
      <c r="C491" s="1" t="s">
        <v>8</v>
      </c>
      <c r="D491" s="1" t="s">
        <v>29</v>
      </c>
      <c r="E491" s="1" t="s">
        <v>39</v>
      </c>
      <c r="F491" s="1" t="s">
        <v>520</v>
      </c>
      <c r="G491" s="3">
        <v>45482</v>
      </c>
      <c r="H491" s="3">
        <v>45483</v>
      </c>
      <c r="I491" s="6">
        <v>65000</v>
      </c>
      <c r="J491" s="1">
        <v>2</v>
      </c>
      <c r="K491" s="4">
        <v>0.05</v>
      </c>
      <c r="L491" s="6">
        <f t="shared" si="14"/>
        <v>3250</v>
      </c>
      <c r="M491" s="8">
        <f t="shared" si="15"/>
        <v>126750</v>
      </c>
      <c r="N491" t="str" cm="1">
        <f t="array" ref="N4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2" spans="2:14" x14ac:dyDescent="0.35">
      <c r="B492" s="7">
        <v>2024490</v>
      </c>
      <c r="C492" s="1" t="s">
        <v>9</v>
      </c>
      <c r="D492" s="1" t="s">
        <v>25</v>
      </c>
      <c r="E492" s="1" t="s">
        <v>40</v>
      </c>
      <c r="F492" s="1" t="s">
        <v>521</v>
      </c>
      <c r="G492" s="3">
        <v>45482</v>
      </c>
      <c r="H492" s="3">
        <v>45490</v>
      </c>
      <c r="I492" s="6">
        <v>450</v>
      </c>
      <c r="J492" s="1">
        <v>1</v>
      </c>
      <c r="K492" s="4">
        <v>0.02</v>
      </c>
      <c r="L492" s="6">
        <f t="shared" si="14"/>
        <v>9</v>
      </c>
      <c r="M492" s="8">
        <f t="shared" si="15"/>
        <v>441</v>
      </c>
      <c r="N492" t="str" cm="1">
        <f t="array" ref="N4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3" spans="2:14" x14ac:dyDescent="0.35">
      <c r="B493" s="7">
        <v>2024491</v>
      </c>
      <c r="C493" s="1" t="s">
        <v>11</v>
      </c>
      <c r="D493" s="1" t="s">
        <v>30</v>
      </c>
      <c r="E493" s="1" t="s">
        <v>41</v>
      </c>
      <c r="F493" s="1" t="s">
        <v>518</v>
      </c>
      <c r="G493" s="3">
        <v>45482</v>
      </c>
      <c r="H493" s="3">
        <v>45484</v>
      </c>
      <c r="I493" s="6">
        <v>1299</v>
      </c>
      <c r="J493" s="1">
        <v>1</v>
      </c>
      <c r="K493" s="4">
        <v>0.06</v>
      </c>
      <c r="L493" s="6">
        <f t="shared" si="14"/>
        <v>77.94</v>
      </c>
      <c r="M493" s="8">
        <f t="shared" si="15"/>
        <v>1221.06</v>
      </c>
      <c r="N493" t="str" cm="1">
        <f t="array" ref="N4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4" spans="2:14" x14ac:dyDescent="0.35">
      <c r="B494" s="7">
        <v>2024492</v>
      </c>
      <c r="C494" s="1" t="s">
        <v>12</v>
      </c>
      <c r="D494" s="1" t="s">
        <v>27</v>
      </c>
      <c r="E494" s="1" t="s">
        <v>42</v>
      </c>
      <c r="F494" s="1" t="s">
        <v>518</v>
      </c>
      <c r="G494" s="3">
        <v>45482</v>
      </c>
      <c r="H494" s="3">
        <v>45485</v>
      </c>
      <c r="I494" s="6">
        <v>1700</v>
      </c>
      <c r="J494" s="1">
        <v>1</v>
      </c>
      <c r="K494" s="4">
        <v>0.15</v>
      </c>
      <c r="L494" s="6">
        <f t="shared" si="14"/>
        <v>255</v>
      </c>
      <c r="M494" s="8">
        <f t="shared" si="15"/>
        <v>1445</v>
      </c>
      <c r="N494" t="str" cm="1">
        <f t="array" ref="N4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5" spans="2:14" x14ac:dyDescent="0.35">
      <c r="B495" s="7">
        <v>2024493</v>
      </c>
      <c r="C495" s="1" t="s">
        <v>13</v>
      </c>
      <c r="D495" s="1" t="s">
        <v>28</v>
      </c>
      <c r="E495" s="1" t="s">
        <v>43</v>
      </c>
      <c r="F495" s="1" t="s">
        <v>519</v>
      </c>
      <c r="G495" s="3">
        <v>45482</v>
      </c>
      <c r="H495" s="3">
        <v>45487</v>
      </c>
      <c r="I495" s="6">
        <v>55000</v>
      </c>
      <c r="J495" s="1">
        <v>2</v>
      </c>
      <c r="K495" s="4">
        <v>0.02</v>
      </c>
      <c r="L495" s="6">
        <f t="shared" si="14"/>
        <v>1100</v>
      </c>
      <c r="M495" s="8">
        <f t="shared" si="15"/>
        <v>108900</v>
      </c>
      <c r="N495" t="str" cm="1">
        <f t="array" ref="N4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6" spans="2:14" x14ac:dyDescent="0.35">
      <c r="B496" s="7">
        <v>2024494</v>
      </c>
      <c r="C496" s="1" t="s">
        <v>14</v>
      </c>
      <c r="D496" s="1" t="s">
        <v>29</v>
      </c>
      <c r="E496" s="1" t="s">
        <v>44</v>
      </c>
      <c r="F496" s="1" t="s">
        <v>521</v>
      </c>
      <c r="G496" s="3">
        <v>45482</v>
      </c>
      <c r="H496" s="3">
        <v>45483</v>
      </c>
      <c r="I496" s="6">
        <v>57999</v>
      </c>
      <c r="J496" s="1">
        <v>1</v>
      </c>
      <c r="K496" s="4">
        <v>0.02</v>
      </c>
      <c r="L496" s="6">
        <f t="shared" si="14"/>
        <v>1159.98</v>
      </c>
      <c r="M496" s="8">
        <f t="shared" si="15"/>
        <v>56839.02</v>
      </c>
      <c r="N496" t="str" cm="1">
        <f t="array" ref="N4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7" spans="2:14" x14ac:dyDescent="0.35">
      <c r="B497" s="7">
        <v>2024495</v>
      </c>
      <c r="C497" s="1" t="s">
        <v>15</v>
      </c>
      <c r="D497" s="1" t="s">
        <v>25</v>
      </c>
      <c r="E497" s="1" t="s">
        <v>45</v>
      </c>
      <c r="F497" s="1" t="s">
        <v>520</v>
      </c>
      <c r="G497" s="3">
        <v>45482</v>
      </c>
      <c r="H497" s="3">
        <v>45490</v>
      </c>
      <c r="I497" s="6">
        <v>1399</v>
      </c>
      <c r="J497" s="1">
        <v>2</v>
      </c>
      <c r="K497" s="4">
        <v>0.02</v>
      </c>
      <c r="L497" s="6">
        <f t="shared" si="14"/>
        <v>27.98</v>
      </c>
      <c r="M497" s="8">
        <f t="shared" si="15"/>
        <v>2770.02</v>
      </c>
      <c r="N497" t="str" cm="1">
        <f t="array" ref="N4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8" spans="2:14" x14ac:dyDescent="0.35">
      <c r="B498" s="7">
        <v>2024496</v>
      </c>
      <c r="C498" s="1" t="s">
        <v>16</v>
      </c>
      <c r="D498" s="1" t="s">
        <v>26</v>
      </c>
      <c r="E498" s="1" t="s">
        <v>46</v>
      </c>
      <c r="F498" s="1" t="s">
        <v>518</v>
      </c>
      <c r="G498" s="3">
        <v>45482</v>
      </c>
      <c r="H498" s="3">
        <v>45484</v>
      </c>
      <c r="I498" s="6">
        <v>999</v>
      </c>
      <c r="J498" s="1">
        <v>7</v>
      </c>
      <c r="K498" s="4">
        <v>0.02</v>
      </c>
      <c r="L498" s="6">
        <f t="shared" si="14"/>
        <v>19.98</v>
      </c>
      <c r="M498" s="8">
        <f t="shared" si="15"/>
        <v>6973.02</v>
      </c>
      <c r="N498" t="str" cm="1">
        <f t="array" ref="N4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9" spans="2:14" x14ac:dyDescent="0.35">
      <c r="B499" s="7">
        <v>2024497</v>
      </c>
      <c r="C499" s="1" t="s">
        <v>17</v>
      </c>
      <c r="D499" s="1" t="s">
        <v>27</v>
      </c>
      <c r="E499" s="1" t="s">
        <v>47</v>
      </c>
      <c r="F499" s="1" t="s">
        <v>519</v>
      </c>
      <c r="G499" s="3">
        <v>45482</v>
      </c>
      <c r="H499" s="3">
        <v>45485</v>
      </c>
      <c r="I499" s="6">
        <v>2099</v>
      </c>
      <c r="J499" s="1">
        <v>2</v>
      </c>
      <c r="K499" s="4">
        <v>0.02</v>
      </c>
      <c r="L499" s="6">
        <f t="shared" si="14"/>
        <v>41.980000000000004</v>
      </c>
      <c r="M499" s="8">
        <f t="shared" si="15"/>
        <v>4156.0200000000004</v>
      </c>
      <c r="N499" t="str" cm="1">
        <f t="array" ref="N4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0" spans="2:14" x14ac:dyDescent="0.35">
      <c r="B500" s="7">
        <v>2024498</v>
      </c>
      <c r="C500" s="1" t="s">
        <v>18</v>
      </c>
      <c r="D500" s="1" t="s">
        <v>28</v>
      </c>
      <c r="E500" s="1" t="s">
        <v>48</v>
      </c>
      <c r="F500" s="1" t="s">
        <v>520</v>
      </c>
      <c r="G500" s="3">
        <v>45482</v>
      </c>
      <c r="H500" s="3">
        <v>45487</v>
      </c>
      <c r="I500" s="6">
        <v>11000</v>
      </c>
      <c r="J500" s="1">
        <v>2</v>
      </c>
      <c r="K500" s="4">
        <v>0.02</v>
      </c>
      <c r="L500" s="6">
        <f t="shared" si="14"/>
        <v>220</v>
      </c>
      <c r="M500" s="8">
        <f t="shared" si="15"/>
        <v>21780</v>
      </c>
      <c r="N500" t="str" cm="1">
        <f t="array" ref="N5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1" spans="2:14" x14ac:dyDescent="0.35">
      <c r="B501" s="7">
        <v>2024499</v>
      </c>
      <c r="C501" s="1" t="s">
        <v>19</v>
      </c>
      <c r="D501" s="1" t="s">
        <v>29</v>
      </c>
      <c r="E501" s="1" t="s">
        <v>49</v>
      </c>
      <c r="F501" s="1" t="s">
        <v>521</v>
      </c>
      <c r="G501" s="3">
        <v>45482</v>
      </c>
      <c r="H501" s="3">
        <v>45483</v>
      </c>
      <c r="I501" s="6">
        <v>800</v>
      </c>
      <c r="J501" s="1">
        <v>1</v>
      </c>
      <c r="K501" s="4">
        <v>0.02</v>
      </c>
      <c r="L501" s="6">
        <f t="shared" si="14"/>
        <v>16</v>
      </c>
      <c r="M501" s="8">
        <f t="shared" si="15"/>
        <v>784</v>
      </c>
      <c r="N501" t="str" cm="1">
        <f t="array" ref="N5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2" spans="2:14" x14ac:dyDescent="0.35">
      <c r="B502" s="7">
        <v>2024500</v>
      </c>
      <c r="C502" s="1" t="s">
        <v>20</v>
      </c>
      <c r="D502" s="1" t="s">
        <v>25</v>
      </c>
      <c r="E502" s="1" t="s">
        <v>50</v>
      </c>
      <c r="F502" s="1" t="s">
        <v>518</v>
      </c>
      <c r="G502" s="3">
        <v>45482</v>
      </c>
      <c r="H502" s="3">
        <v>45490</v>
      </c>
      <c r="I502" s="6">
        <v>5500</v>
      </c>
      <c r="J502" s="1">
        <v>2</v>
      </c>
      <c r="K502" s="4">
        <v>0.02</v>
      </c>
      <c r="L502" s="6">
        <f t="shared" si="14"/>
        <v>110</v>
      </c>
      <c r="M502" s="8">
        <f t="shared" si="15"/>
        <v>10890</v>
      </c>
      <c r="N502" t="str" cm="1">
        <f t="array" ref="N5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3" spans="2:14" x14ac:dyDescent="0.35">
      <c r="B503" s="7">
        <v>2024501</v>
      </c>
      <c r="C503" s="1" t="s">
        <v>21</v>
      </c>
      <c r="D503" s="1" t="s">
        <v>26</v>
      </c>
      <c r="E503" s="1" t="s">
        <v>51</v>
      </c>
      <c r="F503" s="1" t="s">
        <v>518</v>
      </c>
      <c r="G503" s="3">
        <v>45482</v>
      </c>
      <c r="H503" s="3">
        <v>45484</v>
      </c>
      <c r="I503" s="6">
        <v>1350</v>
      </c>
      <c r="J503" s="1">
        <v>4</v>
      </c>
      <c r="K503" s="4">
        <v>7.0000000000000007E-2</v>
      </c>
      <c r="L503" s="6">
        <f t="shared" si="14"/>
        <v>94.500000000000014</v>
      </c>
      <c r="M503" s="8">
        <f t="shared" si="15"/>
        <v>5305.5</v>
      </c>
      <c r="N503" t="str" cm="1">
        <f t="array" ref="N5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4" spans="2:14" x14ac:dyDescent="0.35">
      <c r="B504" s="7">
        <v>2024502</v>
      </c>
      <c r="C504" s="1" t="s">
        <v>22</v>
      </c>
      <c r="D504" s="1" t="s">
        <v>27</v>
      </c>
      <c r="E504" s="1" t="s">
        <v>506</v>
      </c>
      <c r="F504" s="1" t="s">
        <v>519</v>
      </c>
      <c r="G504" s="3">
        <v>45482</v>
      </c>
      <c r="H504" s="3">
        <v>45485</v>
      </c>
      <c r="I504" s="6">
        <v>4500</v>
      </c>
      <c r="J504" s="1">
        <v>3</v>
      </c>
      <c r="K504" s="4">
        <v>0.03</v>
      </c>
      <c r="L504" s="6">
        <f t="shared" si="14"/>
        <v>135</v>
      </c>
      <c r="M504" s="8">
        <f t="shared" si="15"/>
        <v>13365</v>
      </c>
      <c r="N504" t="str" cm="1">
        <f t="array" ref="N5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5" spans="2:14" x14ac:dyDescent="0.35">
      <c r="B505" s="7">
        <v>2024503</v>
      </c>
      <c r="C505" s="1" t="s">
        <v>23</v>
      </c>
      <c r="D505" s="1" t="s">
        <v>28</v>
      </c>
      <c r="E505" s="1" t="s">
        <v>507</v>
      </c>
      <c r="F505" s="1" t="s">
        <v>521</v>
      </c>
      <c r="G505" s="3">
        <v>45482</v>
      </c>
      <c r="H505" s="3">
        <v>45487</v>
      </c>
      <c r="I505" s="6">
        <v>2350</v>
      </c>
      <c r="J505" s="1">
        <v>2</v>
      </c>
      <c r="K505" s="4">
        <v>0.08</v>
      </c>
      <c r="L505" s="6">
        <f t="shared" si="14"/>
        <v>188</v>
      </c>
      <c r="M505" s="8">
        <f t="shared" si="15"/>
        <v>4512</v>
      </c>
      <c r="N505" t="str" cm="1">
        <f t="array" ref="N5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6" spans="2:14" x14ac:dyDescent="0.35">
      <c r="B506" s="7">
        <v>2024504</v>
      </c>
      <c r="C506" s="1" t="s">
        <v>24</v>
      </c>
      <c r="D506" s="1" t="s">
        <v>29</v>
      </c>
      <c r="E506" s="1" t="s">
        <v>508</v>
      </c>
      <c r="F506" s="1" t="s">
        <v>520</v>
      </c>
      <c r="G506" s="3">
        <v>45482</v>
      </c>
      <c r="H506" s="3">
        <v>45483</v>
      </c>
      <c r="I506" s="6">
        <v>90</v>
      </c>
      <c r="J506" s="1">
        <v>1</v>
      </c>
      <c r="K506" s="4">
        <v>0.05</v>
      </c>
      <c r="L506" s="6">
        <f t="shared" si="14"/>
        <v>4.5</v>
      </c>
      <c r="M506" s="8">
        <f t="shared" si="15"/>
        <v>85.5</v>
      </c>
      <c r="N506" t="str" cm="1">
        <f t="array" ref="N5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7" spans="2:14" x14ac:dyDescent="0.35">
      <c r="B507" s="7">
        <v>2024505</v>
      </c>
      <c r="C507" s="1" t="s">
        <v>4</v>
      </c>
      <c r="D507" s="1" t="s">
        <v>25</v>
      </c>
      <c r="E507" s="1" t="s">
        <v>31</v>
      </c>
      <c r="F507" s="1" t="s">
        <v>518</v>
      </c>
      <c r="G507" s="3">
        <v>45482</v>
      </c>
      <c r="H507" s="3">
        <v>45490</v>
      </c>
      <c r="I507" s="6">
        <v>280</v>
      </c>
      <c r="J507" s="1">
        <v>1</v>
      </c>
      <c r="K507" s="4">
        <v>0.05</v>
      </c>
      <c r="L507" s="6">
        <f t="shared" si="14"/>
        <v>14</v>
      </c>
      <c r="M507" s="8">
        <f t="shared" si="15"/>
        <v>266</v>
      </c>
      <c r="N507" t="str" cm="1">
        <f t="array" ref="N5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8" spans="2:14" x14ac:dyDescent="0.35">
      <c r="B508" s="7">
        <v>2024506</v>
      </c>
      <c r="C508" s="1" t="s">
        <v>5</v>
      </c>
      <c r="D508" s="1" t="s">
        <v>74</v>
      </c>
      <c r="E508" s="1" t="s">
        <v>32</v>
      </c>
      <c r="F508" s="1" t="s">
        <v>519</v>
      </c>
      <c r="G508" s="3">
        <v>45482</v>
      </c>
      <c r="H508" s="3">
        <v>45484</v>
      </c>
      <c r="I508" s="6">
        <v>70</v>
      </c>
      <c r="J508" s="1">
        <v>2</v>
      </c>
      <c r="K508" s="4">
        <v>0.05</v>
      </c>
      <c r="L508" s="6">
        <f t="shared" si="14"/>
        <v>3.5</v>
      </c>
      <c r="M508" s="8">
        <f t="shared" si="15"/>
        <v>136.5</v>
      </c>
      <c r="N508" t="str" cm="1">
        <f t="array" ref="N5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9" spans="2:14" x14ac:dyDescent="0.35">
      <c r="B509" s="7">
        <v>2024507</v>
      </c>
      <c r="C509" s="1" t="s">
        <v>6</v>
      </c>
      <c r="D509" s="1" t="s">
        <v>25</v>
      </c>
      <c r="E509" s="1" t="s">
        <v>38</v>
      </c>
      <c r="F509" s="1" t="s">
        <v>520</v>
      </c>
      <c r="G509" s="3">
        <v>45482</v>
      </c>
      <c r="H509" s="3">
        <v>45485</v>
      </c>
      <c r="I509" s="6">
        <v>230</v>
      </c>
      <c r="J509" s="1">
        <v>1</v>
      </c>
      <c r="K509" s="4">
        <v>0.05</v>
      </c>
      <c r="L509" s="6">
        <f t="shared" si="14"/>
        <v>11.5</v>
      </c>
      <c r="M509" s="8">
        <f t="shared" si="15"/>
        <v>218.5</v>
      </c>
      <c r="N509" t="str" cm="1">
        <f t="array" ref="N5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0" spans="2:14" x14ac:dyDescent="0.35">
      <c r="B510" s="7">
        <v>2024508</v>
      </c>
      <c r="C510" s="1" t="s">
        <v>7</v>
      </c>
      <c r="D510" s="1" t="s">
        <v>26</v>
      </c>
      <c r="E510" s="1" t="s">
        <v>33</v>
      </c>
      <c r="F510" s="1" t="s">
        <v>521</v>
      </c>
      <c r="G510" s="3">
        <v>45482</v>
      </c>
      <c r="H510" s="3">
        <v>45487</v>
      </c>
      <c r="I510" s="6">
        <v>7999</v>
      </c>
      <c r="J510" s="1">
        <v>3</v>
      </c>
      <c r="K510" s="4">
        <v>0.03</v>
      </c>
      <c r="L510" s="6">
        <f t="shared" si="14"/>
        <v>239.97</v>
      </c>
      <c r="M510" s="8">
        <f t="shared" si="15"/>
        <v>23757.03</v>
      </c>
      <c r="N510" t="str" cm="1">
        <f t="array" ref="N5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1" spans="2:14" x14ac:dyDescent="0.35">
      <c r="B511" s="7">
        <v>2024509</v>
      </c>
      <c r="C511" s="1" t="s">
        <v>10</v>
      </c>
      <c r="D511" s="1" t="s">
        <v>27</v>
      </c>
      <c r="E511" s="1" t="s">
        <v>34</v>
      </c>
      <c r="F511" s="1" t="s">
        <v>518</v>
      </c>
      <c r="G511" s="3">
        <v>45482</v>
      </c>
      <c r="H511" s="3">
        <v>45483</v>
      </c>
      <c r="I511" s="6">
        <v>850</v>
      </c>
      <c r="J511" s="1">
        <v>2</v>
      </c>
      <c r="K511" s="4">
        <v>0.1</v>
      </c>
      <c r="L511" s="6">
        <f t="shared" si="14"/>
        <v>85</v>
      </c>
      <c r="M511" s="8">
        <f t="shared" si="15"/>
        <v>1615</v>
      </c>
      <c r="N511" t="str" cm="1">
        <f t="array" ref="N5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2" spans="2:14" x14ac:dyDescent="0.35">
      <c r="B512" s="7">
        <v>2024510</v>
      </c>
      <c r="C512" s="1" t="s">
        <v>8</v>
      </c>
      <c r="D512" s="1" t="s">
        <v>28</v>
      </c>
      <c r="E512" s="1" t="s">
        <v>35</v>
      </c>
      <c r="F512" s="1" t="s">
        <v>518</v>
      </c>
      <c r="G512" s="3">
        <v>45482</v>
      </c>
      <c r="H512" s="3">
        <v>45490</v>
      </c>
      <c r="I512" s="6">
        <v>65000</v>
      </c>
      <c r="J512" s="1">
        <v>1</v>
      </c>
      <c r="K512" s="4">
        <v>0.05</v>
      </c>
      <c r="L512" s="6">
        <f t="shared" si="14"/>
        <v>3250</v>
      </c>
      <c r="M512" s="8">
        <f t="shared" si="15"/>
        <v>61750</v>
      </c>
      <c r="N512" t="str" cm="1">
        <f t="array" ref="N5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3" spans="2:14" x14ac:dyDescent="0.35">
      <c r="B513" s="7">
        <v>2024511</v>
      </c>
      <c r="C513" s="1" t="s">
        <v>9</v>
      </c>
      <c r="D513" s="1" t="s">
        <v>29</v>
      </c>
      <c r="E513" s="1" t="s">
        <v>36</v>
      </c>
      <c r="F513" s="1" t="s">
        <v>519</v>
      </c>
      <c r="G513" s="3">
        <v>45482</v>
      </c>
      <c r="H513" s="3">
        <v>45484</v>
      </c>
      <c r="I513" s="6">
        <v>450</v>
      </c>
      <c r="J513" s="1">
        <v>2</v>
      </c>
      <c r="K513" s="4">
        <v>0.05</v>
      </c>
      <c r="L513" s="6">
        <f t="shared" si="14"/>
        <v>22.5</v>
      </c>
      <c r="M513" s="8">
        <f t="shared" si="15"/>
        <v>877.5</v>
      </c>
      <c r="N513" t="str" cm="1">
        <f t="array" ref="N5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4" spans="2:14" x14ac:dyDescent="0.35">
      <c r="B514" s="7">
        <v>2024512</v>
      </c>
      <c r="C514" s="1" t="s">
        <v>11</v>
      </c>
      <c r="D514" s="1" t="s">
        <v>25</v>
      </c>
      <c r="E514" s="1" t="s">
        <v>37</v>
      </c>
      <c r="F514" s="1" t="s">
        <v>521</v>
      </c>
      <c r="G514" s="3">
        <v>45482</v>
      </c>
      <c r="H514" s="3">
        <v>45485</v>
      </c>
      <c r="I514" s="6">
        <v>1299</v>
      </c>
      <c r="J514" s="1">
        <v>1</v>
      </c>
      <c r="K514" s="4">
        <v>0.02</v>
      </c>
      <c r="L514" s="6">
        <f t="shared" si="14"/>
        <v>25.98</v>
      </c>
      <c r="M514" s="8">
        <f t="shared" si="15"/>
        <v>1273.02</v>
      </c>
      <c r="N514" t="str" cm="1">
        <f t="array" ref="N5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5" spans="2:14" x14ac:dyDescent="0.35">
      <c r="B515" s="7">
        <v>2024513</v>
      </c>
      <c r="C515" s="1" t="s">
        <v>12</v>
      </c>
      <c r="D515" s="1" t="s">
        <v>30</v>
      </c>
      <c r="E515" s="1" t="s">
        <v>39</v>
      </c>
      <c r="F515" s="1" t="s">
        <v>520</v>
      </c>
      <c r="G515" s="3">
        <v>45482</v>
      </c>
      <c r="H515" s="3">
        <v>45487</v>
      </c>
      <c r="I515" s="6">
        <v>1700</v>
      </c>
      <c r="J515" s="1">
        <v>2</v>
      </c>
      <c r="K515" s="4">
        <v>0.06</v>
      </c>
      <c r="L515" s="6">
        <f t="shared" si="14"/>
        <v>102</v>
      </c>
      <c r="M515" s="8">
        <f t="shared" si="15"/>
        <v>3298</v>
      </c>
      <c r="N515" t="str" cm="1">
        <f t="array" ref="N5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6" spans="2:14" x14ac:dyDescent="0.35">
      <c r="B516" s="7">
        <v>2024514</v>
      </c>
      <c r="C516" s="1" t="s">
        <v>13</v>
      </c>
      <c r="D516" s="1" t="s">
        <v>27</v>
      </c>
      <c r="E516" s="1" t="s">
        <v>40</v>
      </c>
      <c r="F516" s="1" t="s">
        <v>518</v>
      </c>
      <c r="G516" s="3">
        <v>45482</v>
      </c>
      <c r="H516" s="3">
        <v>45483</v>
      </c>
      <c r="I516" s="6">
        <v>55000</v>
      </c>
      <c r="J516" s="1">
        <v>3</v>
      </c>
      <c r="K516" s="4">
        <v>0.15</v>
      </c>
      <c r="L516" s="6">
        <f t="shared" ref="L516:L579" si="16">I516*K516</f>
        <v>8250</v>
      </c>
      <c r="M516" s="8">
        <f t="shared" ref="M516:M579" si="17">I516*J516-L516</f>
        <v>156750</v>
      </c>
      <c r="N516" t="str" cm="1">
        <f t="array" ref="N5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7" spans="2:14" x14ac:dyDescent="0.35">
      <c r="B517" s="7">
        <v>2024515</v>
      </c>
      <c r="C517" s="1" t="s">
        <v>14</v>
      </c>
      <c r="D517" s="1" t="s">
        <v>28</v>
      </c>
      <c r="E517" s="1" t="s">
        <v>41</v>
      </c>
      <c r="F517" s="1" t="s">
        <v>519</v>
      </c>
      <c r="G517" s="3">
        <v>45482</v>
      </c>
      <c r="H517" s="3">
        <v>45490</v>
      </c>
      <c r="I517" s="6">
        <v>57999</v>
      </c>
      <c r="J517" s="1">
        <v>2</v>
      </c>
      <c r="K517" s="4">
        <v>0.02</v>
      </c>
      <c r="L517" s="6">
        <f t="shared" si="16"/>
        <v>1159.98</v>
      </c>
      <c r="M517" s="8">
        <f t="shared" si="17"/>
        <v>114838.02</v>
      </c>
      <c r="N517" t="str" cm="1">
        <f t="array" ref="N5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8" spans="2:14" x14ac:dyDescent="0.35">
      <c r="B518" s="7">
        <v>2024516</v>
      </c>
      <c r="C518" s="1" t="s">
        <v>15</v>
      </c>
      <c r="D518" s="1" t="s">
        <v>29</v>
      </c>
      <c r="E518" s="1" t="s">
        <v>42</v>
      </c>
      <c r="F518" s="1" t="s">
        <v>520</v>
      </c>
      <c r="G518" s="3">
        <v>45482</v>
      </c>
      <c r="H518" s="3">
        <v>45484</v>
      </c>
      <c r="I518" s="6">
        <v>1399</v>
      </c>
      <c r="J518" s="1">
        <v>7</v>
      </c>
      <c r="K518" s="4">
        <v>0.02</v>
      </c>
      <c r="L518" s="6">
        <f t="shared" si="16"/>
        <v>27.98</v>
      </c>
      <c r="M518" s="8">
        <f t="shared" si="17"/>
        <v>9765.02</v>
      </c>
      <c r="N518" t="str" cm="1">
        <f t="array" ref="N5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9" spans="2:14" x14ac:dyDescent="0.35">
      <c r="B519" s="7">
        <v>2024517</v>
      </c>
      <c r="C519" s="1" t="s">
        <v>16</v>
      </c>
      <c r="D519" s="1" t="s">
        <v>25</v>
      </c>
      <c r="E519" s="1" t="s">
        <v>43</v>
      </c>
      <c r="F519" s="1" t="s">
        <v>521</v>
      </c>
      <c r="G519" s="3">
        <v>45482</v>
      </c>
      <c r="H519" s="3">
        <v>45485</v>
      </c>
      <c r="I519" s="6">
        <v>999</v>
      </c>
      <c r="J519" s="1">
        <v>2</v>
      </c>
      <c r="K519" s="4">
        <v>0.02</v>
      </c>
      <c r="L519" s="6">
        <f t="shared" si="16"/>
        <v>19.98</v>
      </c>
      <c r="M519" s="8">
        <f t="shared" si="17"/>
        <v>1978.02</v>
      </c>
      <c r="N519" t="str" cm="1">
        <f t="array" ref="N5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0" spans="2:14" x14ac:dyDescent="0.35">
      <c r="B520" s="7">
        <v>2024518</v>
      </c>
      <c r="C520" s="1" t="s">
        <v>17</v>
      </c>
      <c r="D520" s="1" t="s">
        <v>26</v>
      </c>
      <c r="E520" s="1" t="s">
        <v>44</v>
      </c>
      <c r="F520" s="1" t="s">
        <v>518</v>
      </c>
      <c r="G520" s="3">
        <v>45482</v>
      </c>
      <c r="H520" s="3">
        <v>45487</v>
      </c>
      <c r="I520" s="6">
        <v>2099</v>
      </c>
      <c r="J520" s="1">
        <v>1</v>
      </c>
      <c r="K520" s="4">
        <v>0.02</v>
      </c>
      <c r="L520" s="6">
        <f t="shared" si="16"/>
        <v>41.980000000000004</v>
      </c>
      <c r="M520" s="8">
        <f t="shared" si="17"/>
        <v>2057.02</v>
      </c>
      <c r="N520" t="str" cm="1">
        <f t="array" ref="N5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1" spans="2:14" x14ac:dyDescent="0.35">
      <c r="B521" s="7">
        <v>2024519</v>
      </c>
      <c r="C521" s="1" t="s">
        <v>18</v>
      </c>
      <c r="D521" s="1" t="s">
        <v>27</v>
      </c>
      <c r="E521" s="1" t="s">
        <v>45</v>
      </c>
      <c r="F521" s="1" t="s">
        <v>518</v>
      </c>
      <c r="G521" s="3">
        <v>45482</v>
      </c>
      <c r="H521" s="3">
        <v>45483</v>
      </c>
      <c r="I521" s="6">
        <v>11000</v>
      </c>
      <c r="J521" s="1">
        <v>1</v>
      </c>
      <c r="K521" s="4">
        <v>0.02</v>
      </c>
      <c r="L521" s="6">
        <f t="shared" si="16"/>
        <v>220</v>
      </c>
      <c r="M521" s="8">
        <f t="shared" si="17"/>
        <v>10780</v>
      </c>
      <c r="N521" t="str" cm="1">
        <f t="array" ref="N5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2" spans="2:14" x14ac:dyDescent="0.35">
      <c r="B522" s="7">
        <v>2024520</v>
      </c>
      <c r="C522" s="1" t="s">
        <v>19</v>
      </c>
      <c r="D522" s="1" t="s">
        <v>28</v>
      </c>
      <c r="E522" s="1" t="s">
        <v>46</v>
      </c>
      <c r="F522" s="1" t="s">
        <v>519</v>
      </c>
      <c r="G522" s="3">
        <v>45482</v>
      </c>
      <c r="H522" s="3">
        <v>45490</v>
      </c>
      <c r="I522" s="6">
        <v>800</v>
      </c>
      <c r="J522" s="1">
        <v>1</v>
      </c>
      <c r="K522" s="4">
        <v>0.02</v>
      </c>
      <c r="L522" s="6">
        <f t="shared" si="16"/>
        <v>16</v>
      </c>
      <c r="M522" s="8">
        <f t="shared" si="17"/>
        <v>784</v>
      </c>
      <c r="N522" t="str" cm="1">
        <f t="array" ref="N5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3" spans="2:14" x14ac:dyDescent="0.35">
      <c r="B523" s="7">
        <v>2024521</v>
      </c>
      <c r="C523" s="1" t="s">
        <v>20</v>
      </c>
      <c r="D523" s="1" t="s">
        <v>29</v>
      </c>
      <c r="E523" s="1" t="s">
        <v>47</v>
      </c>
      <c r="F523" s="1" t="s">
        <v>521</v>
      </c>
      <c r="G523" s="3">
        <v>45482</v>
      </c>
      <c r="H523" s="3">
        <v>45484</v>
      </c>
      <c r="I523" s="6">
        <v>5500</v>
      </c>
      <c r="J523" s="1">
        <v>2</v>
      </c>
      <c r="K523" s="4">
        <v>0.02</v>
      </c>
      <c r="L523" s="6">
        <f t="shared" si="16"/>
        <v>110</v>
      </c>
      <c r="M523" s="8">
        <f t="shared" si="17"/>
        <v>10890</v>
      </c>
      <c r="N523" t="str" cm="1">
        <f t="array" ref="N5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4" spans="2:14" x14ac:dyDescent="0.35">
      <c r="B524" s="7">
        <v>2024522</v>
      </c>
      <c r="C524" s="1" t="s">
        <v>21</v>
      </c>
      <c r="D524" s="1" t="s">
        <v>25</v>
      </c>
      <c r="E524" s="1" t="s">
        <v>48</v>
      </c>
      <c r="F524" s="1" t="s">
        <v>520</v>
      </c>
      <c r="G524" s="3">
        <v>45482</v>
      </c>
      <c r="H524" s="3">
        <v>45485</v>
      </c>
      <c r="I524" s="6">
        <v>1350</v>
      </c>
      <c r="J524" s="1">
        <v>1</v>
      </c>
      <c r="K524" s="4">
        <v>0.02</v>
      </c>
      <c r="L524" s="6">
        <f t="shared" si="16"/>
        <v>27</v>
      </c>
      <c r="M524" s="8">
        <f t="shared" si="17"/>
        <v>1323</v>
      </c>
      <c r="N524" t="str" cm="1">
        <f t="array" ref="N5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5" spans="2:14" x14ac:dyDescent="0.35">
      <c r="B525" s="7">
        <v>2024523</v>
      </c>
      <c r="C525" s="1" t="s">
        <v>22</v>
      </c>
      <c r="D525" s="1" t="s">
        <v>26</v>
      </c>
      <c r="E525" s="1" t="s">
        <v>49</v>
      </c>
      <c r="F525" s="1" t="s">
        <v>518</v>
      </c>
      <c r="G525" s="3">
        <v>45482</v>
      </c>
      <c r="H525" s="3">
        <v>45487</v>
      </c>
      <c r="I525" s="6">
        <v>4500</v>
      </c>
      <c r="J525" s="1">
        <v>2</v>
      </c>
      <c r="K525" s="4">
        <v>7.0000000000000007E-2</v>
      </c>
      <c r="L525" s="6">
        <f t="shared" si="16"/>
        <v>315.00000000000006</v>
      </c>
      <c r="M525" s="8">
        <f t="shared" si="17"/>
        <v>8685</v>
      </c>
      <c r="N525" t="str" cm="1">
        <f t="array" ref="N5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6" spans="2:14" x14ac:dyDescent="0.35">
      <c r="B526" s="7">
        <v>2024524</v>
      </c>
      <c r="C526" s="1" t="s">
        <v>23</v>
      </c>
      <c r="D526" s="1" t="s">
        <v>27</v>
      </c>
      <c r="E526" s="1" t="s">
        <v>50</v>
      </c>
      <c r="F526" s="1" t="s">
        <v>519</v>
      </c>
      <c r="G526" s="3">
        <v>45482</v>
      </c>
      <c r="H526" s="3">
        <v>45483</v>
      </c>
      <c r="I526" s="6">
        <v>2350</v>
      </c>
      <c r="J526" s="1">
        <v>7</v>
      </c>
      <c r="K526" s="4">
        <v>0.03</v>
      </c>
      <c r="L526" s="6">
        <f t="shared" si="16"/>
        <v>70.5</v>
      </c>
      <c r="M526" s="8">
        <f t="shared" si="17"/>
        <v>16379.5</v>
      </c>
      <c r="N526" t="str" cm="1">
        <f t="array" ref="N5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7" spans="2:14" x14ac:dyDescent="0.35">
      <c r="B527" s="7">
        <v>2024525</v>
      </c>
      <c r="C527" s="1" t="s">
        <v>24</v>
      </c>
      <c r="D527" s="1" t="s">
        <v>28</v>
      </c>
      <c r="E527" s="1" t="s">
        <v>51</v>
      </c>
      <c r="F527" s="1" t="s">
        <v>520</v>
      </c>
      <c r="G527" s="3">
        <v>45482</v>
      </c>
      <c r="H527" s="3">
        <v>45490</v>
      </c>
      <c r="I527" s="6">
        <v>90</v>
      </c>
      <c r="J527" s="1">
        <v>2</v>
      </c>
      <c r="K527" s="4">
        <v>0.08</v>
      </c>
      <c r="L527" s="6">
        <f t="shared" si="16"/>
        <v>7.2</v>
      </c>
      <c r="M527" s="8">
        <f t="shared" si="17"/>
        <v>172.8</v>
      </c>
      <c r="N527" t="str" cm="1">
        <f t="array" ref="N5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8" spans="2:14" x14ac:dyDescent="0.35">
      <c r="B528" s="7">
        <v>2024526</v>
      </c>
      <c r="C528" s="1" t="s">
        <v>4</v>
      </c>
      <c r="D528" s="1" t="s">
        <v>29</v>
      </c>
      <c r="E528" s="1" t="s">
        <v>506</v>
      </c>
      <c r="F528" s="1" t="s">
        <v>521</v>
      </c>
      <c r="G528" s="3">
        <v>45482</v>
      </c>
      <c r="H528" s="3">
        <v>45484</v>
      </c>
      <c r="I528" s="6">
        <v>280</v>
      </c>
      <c r="J528" s="1">
        <v>2</v>
      </c>
      <c r="K528" s="4">
        <v>0.05</v>
      </c>
      <c r="L528" s="6">
        <f t="shared" si="16"/>
        <v>14</v>
      </c>
      <c r="M528" s="8">
        <f t="shared" si="17"/>
        <v>546</v>
      </c>
      <c r="N528" t="str" cm="1">
        <f t="array" ref="N5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9" spans="2:14" x14ac:dyDescent="0.35">
      <c r="B529" s="7">
        <v>2024527</v>
      </c>
      <c r="C529" s="1" t="s">
        <v>5</v>
      </c>
      <c r="D529" s="1" t="s">
        <v>25</v>
      </c>
      <c r="E529" s="1" t="s">
        <v>507</v>
      </c>
      <c r="F529" s="1" t="s">
        <v>518</v>
      </c>
      <c r="G529" s="3">
        <v>45482</v>
      </c>
      <c r="H529" s="3">
        <v>45485</v>
      </c>
      <c r="I529" s="6">
        <v>70</v>
      </c>
      <c r="J529" s="1">
        <v>1</v>
      </c>
      <c r="K529" s="4">
        <v>0.05</v>
      </c>
      <c r="L529" s="6">
        <f t="shared" si="16"/>
        <v>3.5</v>
      </c>
      <c r="M529" s="8">
        <f t="shared" si="17"/>
        <v>66.5</v>
      </c>
      <c r="N529" t="str" cm="1">
        <f t="array" ref="N5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0" spans="2:14" x14ac:dyDescent="0.35">
      <c r="B530" s="7">
        <v>2024528</v>
      </c>
      <c r="C530" s="1" t="s">
        <v>6</v>
      </c>
      <c r="D530" s="1" t="s">
        <v>75</v>
      </c>
      <c r="E530" s="1" t="s">
        <v>508</v>
      </c>
      <c r="F530" s="1" t="s">
        <v>518</v>
      </c>
      <c r="G530" s="3">
        <v>45482</v>
      </c>
      <c r="H530" s="3">
        <v>45487</v>
      </c>
      <c r="I530" s="6">
        <v>230</v>
      </c>
      <c r="J530" s="1">
        <v>2</v>
      </c>
      <c r="K530" s="4">
        <v>0.05</v>
      </c>
      <c r="L530" s="6">
        <f t="shared" si="16"/>
        <v>11.5</v>
      </c>
      <c r="M530" s="8">
        <f t="shared" si="17"/>
        <v>448.5</v>
      </c>
      <c r="N530" t="str" cm="1">
        <f t="array" ref="N5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1" spans="2:14" x14ac:dyDescent="0.35">
      <c r="B531" s="7">
        <v>2024529</v>
      </c>
      <c r="C531" s="1" t="s">
        <v>7</v>
      </c>
      <c r="D531" s="1" t="s">
        <v>25</v>
      </c>
      <c r="E531" s="1" t="s">
        <v>31</v>
      </c>
      <c r="F531" s="1" t="s">
        <v>519</v>
      </c>
      <c r="G531" s="3">
        <v>45482</v>
      </c>
      <c r="H531" s="3">
        <v>45483</v>
      </c>
      <c r="I531" s="6">
        <v>7999</v>
      </c>
      <c r="J531" s="1">
        <v>4</v>
      </c>
      <c r="K531" s="4">
        <v>0.05</v>
      </c>
      <c r="L531" s="6">
        <f t="shared" si="16"/>
        <v>399.95000000000005</v>
      </c>
      <c r="M531" s="8">
        <f t="shared" si="17"/>
        <v>31596.05</v>
      </c>
      <c r="N531" t="str" cm="1">
        <f t="array" ref="N5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2" spans="2:14" x14ac:dyDescent="0.35">
      <c r="B532" s="7">
        <v>2024530</v>
      </c>
      <c r="C532" s="1" t="s">
        <v>10</v>
      </c>
      <c r="D532" s="1" t="s">
        <v>26</v>
      </c>
      <c r="E532" s="1" t="s">
        <v>32</v>
      </c>
      <c r="F532" s="1" t="s">
        <v>521</v>
      </c>
      <c r="G532" s="3">
        <v>45482</v>
      </c>
      <c r="H532" s="3">
        <v>45490</v>
      </c>
      <c r="I532" s="6">
        <v>850</v>
      </c>
      <c r="J532" s="1">
        <v>3</v>
      </c>
      <c r="K532" s="4">
        <v>0.03</v>
      </c>
      <c r="L532" s="6">
        <f t="shared" si="16"/>
        <v>25.5</v>
      </c>
      <c r="M532" s="8">
        <f t="shared" si="17"/>
        <v>2524.5</v>
      </c>
      <c r="N532" t="str" cm="1">
        <f t="array" ref="N5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3" spans="2:14" x14ac:dyDescent="0.35">
      <c r="B533" s="7">
        <v>2024531</v>
      </c>
      <c r="C533" s="1" t="s">
        <v>8</v>
      </c>
      <c r="D533" s="1" t="s">
        <v>27</v>
      </c>
      <c r="E533" s="1" t="s">
        <v>38</v>
      </c>
      <c r="F533" s="1" t="s">
        <v>520</v>
      </c>
      <c r="G533" s="3">
        <v>45482</v>
      </c>
      <c r="H533" s="3">
        <v>45484</v>
      </c>
      <c r="I533" s="6">
        <v>65000</v>
      </c>
      <c r="J533" s="1">
        <v>2</v>
      </c>
      <c r="K533" s="4">
        <v>0.1</v>
      </c>
      <c r="L533" s="6">
        <f t="shared" si="16"/>
        <v>6500</v>
      </c>
      <c r="M533" s="8">
        <f t="shared" si="17"/>
        <v>123500</v>
      </c>
      <c r="N533" t="str" cm="1">
        <f t="array" ref="N5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4" spans="2:14" x14ac:dyDescent="0.35">
      <c r="B534" s="7">
        <v>2024532</v>
      </c>
      <c r="C534" s="1" t="s">
        <v>9</v>
      </c>
      <c r="D534" s="1" t="s">
        <v>28</v>
      </c>
      <c r="E534" s="1" t="s">
        <v>33</v>
      </c>
      <c r="F534" s="1" t="s">
        <v>518</v>
      </c>
      <c r="G534" s="3">
        <v>45482</v>
      </c>
      <c r="H534" s="3">
        <v>45485</v>
      </c>
      <c r="I534" s="6">
        <v>450</v>
      </c>
      <c r="J534" s="1">
        <v>1</v>
      </c>
      <c r="K534" s="4">
        <v>0.05</v>
      </c>
      <c r="L534" s="6">
        <f t="shared" si="16"/>
        <v>22.5</v>
      </c>
      <c r="M534" s="8">
        <f t="shared" si="17"/>
        <v>427.5</v>
      </c>
      <c r="N534" t="str" cm="1">
        <f t="array" ref="N5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" spans="2:14" x14ac:dyDescent="0.35">
      <c r="B535" s="7">
        <v>2024533</v>
      </c>
      <c r="C535" s="1" t="s">
        <v>11</v>
      </c>
      <c r="D535" s="1" t="s">
        <v>29</v>
      </c>
      <c r="E535" s="1" t="s">
        <v>34</v>
      </c>
      <c r="F535" s="1" t="s">
        <v>519</v>
      </c>
      <c r="G535" s="3">
        <v>45482</v>
      </c>
      <c r="H535" s="3">
        <v>45487</v>
      </c>
      <c r="I535" s="6">
        <v>1299</v>
      </c>
      <c r="J535" s="1">
        <v>1</v>
      </c>
      <c r="K535" s="4">
        <v>0.05</v>
      </c>
      <c r="L535" s="6">
        <f t="shared" si="16"/>
        <v>64.95</v>
      </c>
      <c r="M535" s="8">
        <f t="shared" si="17"/>
        <v>1234.05</v>
      </c>
      <c r="N535" t="str" cm="1">
        <f t="array" ref="N5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6" spans="2:14" x14ac:dyDescent="0.35">
      <c r="B536" s="7">
        <v>2024534</v>
      </c>
      <c r="C536" s="1" t="s">
        <v>12</v>
      </c>
      <c r="D536" s="1" t="s">
        <v>25</v>
      </c>
      <c r="E536" s="1" t="s">
        <v>35</v>
      </c>
      <c r="F536" s="1" t="s">
        <v>520</v>
      </c>
      <c r="G536" s="3">
        <v>45482</v>
      </c>
      <c r="H536" s="3">
        <v>45483</v>
      </c>
      <c r="I536" s="6">
        <v>1700</v>
      </c>
      <c r="J536" s="1">
        <v>2</v>
      </c>
      <c r="K536" s="4">
        <v>0.02</v>
      </c>
      <c r="L536" s="6">
        <f t="shared" si="16"/>
        <v>34</v>
      </c>
      <c r="M536" s="8">
        <f t="shared" si="17"/>
        <v>3366</v>
      </c>
      <c r="N536" t="str" cm="1">
        <f t="array" ref="N5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7" spans="2:14" x14ac:dyDescent="0.35">
      <c r="B537" s="7">
        <v>2024535</v>
      </c>
      <c r="C537" s="1" t="s">
        <v>13</v>
      </c>
      <c r="D537" s="1" t="s">
        <v>30</v>
      </c>
      <c r="E537" s="1" t="s">
        <v>36</v>
      </c>
      <c r="F537" s="1" t="s">
        <v>521</v>
      </c>
      <c r="G537" s="3">
        <v>45482</v>
      </c>
      <c r="H537" s="3">
        <v>45490</v>
      </c>
      <c r="I537" s="6">
        <v>55000</v>
      </c>
      <c r="J537" s="1">
        <v>1</v>
      </c>
      <c r="K537" s="4">
        <v>0.06</v>
      </c>
      <c r="L537" s="6">
        <f t="shared" si="16"/>
        <v>3300</v>
      </c>
      <c r="M537" s="8">
        <f t="shared" si="17"/>
        <v>51700</v>
      </c>
      <c r="N537" t="str" cm="1">
        <f t="array" ref="N5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8" spans="2:14" x14ac:dyDescent="0.35">
      <c r="B538" s="7">
        <v>2024536</v>
      </c>
      <c r="C538" s="1" t="s">
        <v>14</v>
      </c>
      <c r="D538" s="1" t="s">
        <v>27</v>
      </c>
      <c r="E538" s="1" t="s">
        <v>37</v>
      </c>
      <c r="F538" s="1" t="s">
        <v>518</v>
      </c>
      <c r="G538" s="3">
        <v>45482</v>
      </c>
      <c r="H538" s="3">
        <v>45484</v>
      </c>
      <c r="I538" s="6">
        <v>57999</v>
      </c>
      <c r="J538" s="1">
        <v>3</v>
      </c>
      <c r="K538" s="4">
        <v>0.15</v>
      </c>
      <c r="L538" s="6">
        <f t="shared" si="16"/>
        <v>8699.85</v>
      </c>
      <c r="M538" s="8">
        <f t="shared" si="17"/>
        <v>165297.15</v>
      </c>
      <c r="N538" t="str" cm="1">
        <f t="array" ref="N5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9" spans="2:14" x14ac:dyDescent="0.35">
      <c r="B539" s="7">
        <v>2024537</v>
      </c>
      <c r="C539" s="1" t="s">
        <v>15</v>
      </c>
      <c r="D539" s="1" t="s">
        <v>28</v>
      </c>
      <c r="E539" s="1" t="s">
        <v>39</v>
      </c>
      <c r="F539" s="1" t="s">
        <v>518</v>
      </c>
      <c r="G539" s="3">
        <v>45482</v>
      </c>
      <c r="H539" s="3">
        <v>45485</v>
      </c>
      <c r="I539" s="6">
        <v>1399</v>
      </c>
      <c r="J539" s="1">
        <v>2</v>
      </c>
      <c r="K539" s="4">
        <v>0.02</v>
      </c>
      <c r="L539" s="6">
        <f t="shared" si="16"/>
        <v>27.98</v>
      </c>
      <c r="M539" s="8">
        <f t="shared" si="17"/>
        <v>2770.02</v>
      </c>
      <c r="N539" t="str" cm="1">
        <f t="array" ref="N5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0" spans="2:14" x14ac:dyDescent="0.35">
      <c r="B540" s="7">
        <v>2024538</v>
      </c>
      <c r="C540" s="1" t="s">
        <v>16</v>
      </c>
      <c r="D540" s="1" t="s">
        <v>29</v>
      </c>
      <c r="E540" s="1" t="s">
        <v>40</v>
      </c>
      <c r="F540" s="1" t="s">
        <v>519</v>
      </c>
      <c r="G540" s="3">
        <v>45482</v>
      </c>
      <c r="H540" s="3">
        <v>45487</v>
      </c>
      <c r="I540" s="6">
        <v>999</v>
      </c>
      <c r="J540" s="1">
        <v>1</v>
      </c>
      <c r="K540" s="4">
        <v>0.02</v>
      </c>
      <c r="L540" s="6">
        <f t="shared" si="16"/>
        <v>19.98</v>
      </c>
      <c r="M540" s="8">
        <f t="shared" si="17"/>
        <v>979.02</v>
      </c>
      <c r="N540" t="str" cm="1">
        <f t="array" ref="N5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1" spans="2:14" x14ac:dyDescent="0.35">
      <c r="B541" s="7">
        <v>2024539</v>
      </c>
      <c r="C541" s="1" t="s">
        <v>17</v>
      </c>
      <c r="D541" s="1" t="s">
        <v>25</v>
      </c>
      <c r="E541" s="1" t="s">
        <v>41</v>
      </c>
      <c r="F541" s="1" t="s">
        <v>521</v>
      </c>
      <c r="G541" s="3">
        <v>45482</v>
      </c>
      <c r="H541" s="3">
        <v>45483</v>
      </c>
      <c r="I541" s="6">
        <v>2099</v>
      </c>
      <c r="J541" s="1">
        <v>2</v>
      </c>
      <c r="K541" s="4">
        <v>0.02</v>
      </c>
      <c r="L541" s="6">
        <f t="shared" si="16"/>
        <v>41.980000000000004</v>
      </c>
      <c r="M541" s="8">
        <f t="shared" si="17"/>
        <v>4156.0200000000004</v>
      </c>
      <c r="N541" t="str" cm="1">
        <f t="array" ref="N5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2" spans="2:14" x14ac:dyDescent="0.35">
      <c r="B542" s="7">
        <v>2024540</v>
      </c>
      <c r="C542" s="1" t="s">
        <v>18</v>
      </c>
      <c r="D542" s="1" t="s">
        <v>26</v>
      </c>
      <c r="E542" s="1" t="s">
        <v>42</v>
      </c>
      <c r="F542" s="1" t="s">
        <v>520</v>
      </c>
      <c r="G542" s="3">
        <v>45482</v>
      </c>
      <c r="H542" s="3">
        <v>45490</v>
      </c>
      <c r="I542" s="6">
        <v>11000</v>
      </c>
      <c r="J542" s="1">
        <v>1</v>
      </c>
      <c r="K542" s="4">
        <v>0.02</v>
      </c>
      <c r="L542" s="6">
        <f t="shared" si="16"/>
        <v>220</v>
      </c>
      <c r="M542" s="8">
        <f t="shared" si="17"/>
        <v>10780</v>
      </c>
      <c r="N542" t="str" cm="1">
        <f t="array" ref="N5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3" spans="2:14" x14ac:dyDescent="0.35">
      <c r="B543" s="7">
        <v>2024541</v>
      </c>
      <c r="C543" s="1" t="s">
        <v>19</v>
      </c>
      <c r="D543" s="1" t="s">
        <v>27</v>
      </c>
      <c r="E543" s="1" t="s">
        <v>43</v>
      </c>
      <c r="F543" s="1" t="s">
        <v>518</v>
      </c>
      <c r="G543" s="3">
        <v>45482</v>
      </c>
      <c r="H543" s="3">
        <v>45484</v>
      </c>
      <c r="I543" s="6">
        <v>800</v>
      </c>
      <c r="J543" s="1">
        <v>2</v>
      </c>
      <c r="K543" s="4">
        <v>0.02</v>
      </c>
      <c r="L543" s="6">
        <f t="shared" si="16"/>
        <v>16</v>
      </c>
      <c r="M543" s="8">
        <f t="shared" si="17"/>
        <v>1584</v>
      </c>
      <c r="N543" t="str" cm="1">
        <f t="array" ref="N5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4" spans="2:14" x14ac:dyDescent="0.35">
      <c r="B544" s="7">
        <v>2024542</v>
      </c>
      <c r="C544" s="1" t="s">
        <v>20</v>
      </c>
      <c r="D544" s="1" t="s">
        <v>28</v>
      </c>
      <c r="E544" s="1" t="s">
        <v>44</v>
      </c>
      <c r="F544" s="1" t="s">
        <v>519</v>
      </c>
      <c r="G544" s="3">
        <v>45482</v>
      </c>
      <c r="H544" s="3">
        <v>45485</v>
      </c>
      <c r="I544" s="6">
        <v>5500</v>
      </c>
      <c r="J544" s="1">
        <v>3</v>
      </c>
      <c r="K544" s="4">
        <v>0.02</v>
      </c>
      <c r="L544" s="6">
        <f t="shared" si="16"/>
        <v>110</v>
      </c>
      <c r="M544" s="8">
        <f t="shared" si="17"/>
        <v>16390</v>
      </c>
      <c r="N544" t="str" cm="1">
        <f t="array" ref="N5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5" spans="2:14" x14ac:dyDescent="0.35">
      <c r="B545" s="7">
        <v>2024543</v>
      </c>
      <c r="C545" s="1" t="s">
        <v>21</v>
      </c>
      <c r="D545" s="1" t="s">
        <v>29</v>
      </c>
      <c r="E545" s="1" t="s">
        <v>45</v>
      </c>
      <c r="F545" s="1" t="s">
        <v>520</v>
      </c>
      <c r="G545" s="3">
        <v>45482</v>
      </c>
      <c r="H545" s="3">
        <v>45487</v>
      </c>
      <c r="I545" s="6">
        <v>1350</v>
      </c>
      <c r="J545" s="1">
        <v>2</v>
      </c>
      <c r="K545" s="4">
        <v>0.02</v>
      </c>
      <c r="L545" s="6">
        <f t="shared" si="16"/>
        <v>27</v>
      </c>
      <c r="M545" s="8">
        <f t="shared" si="17"/>
        <v>2673</v>
      </c>
      <c r="N545" t="str" cm="1">
        <f t="array" ref="N5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6" spans="2:14" x14ac:dyDescent="0.35">
      <c r="B546" s="7">
        <v>2024544</v>
      </c>
      <c r="C546" s="1" t="s">
        <v>22</v>
      </c>
      <c r="D546" s="1" t="s">
        <v>25</v>
      </c>
      <c r="E546" s="1" t="s">
        <v>46</v>
      </c>
      <c r="F546" s="1" t="s">
        <v>521</v>
      </c>
      <c r="G546" s="3">
        <v>45482</v>
      </c>
      <c r="H546" s="3">
        <v>45483</v>
      </c>
      <c r="I546" s="6">
        <v>4500</v>
      </c>
      <c r="J546" s="1">
        <v>7</v>
      </c>
      <c r="K546" s="4">
        <v>0.02</v>
      </c>
      <c r="L546" s="6">
        <f t="shared" si="16"/>
        <v>90</v>
      </c>
      <c r="M546" s="8">
        <f t="shared" si="17"/>
        <v>31410</v>
      </c>
      <c r="N546" t="str" cm="1">
        <f t="array" ref="N5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7" spans="2:14" x14ac:dyDescent="0.35">
      <c r="B547" s="7">
        <v>2024545</v>
      </c>
      <c r="C547" s="1" t="s">
        <v>23</v>
      </c>
      <c r="D547" s="1" t="s">
        <v>26</v>
      </c>
      <c r="E547" s="1" t="s">
        <v>47</v>
      </c>
      <c r="F547" s="1" t="s">
        <v>518</v>
      </c>
      <c r="G547" s="3">
        <v>45482</v>
      </c>
      <c r="H547" s="3">
        <v>45490</v>
      </c>
      <c r="I547" s="6">
        <v>2350</v>
      </c>
      <c r="J547" s="1">
        <v>2</v>
      </c>
      <c r="K547" s="4">
        <v>7.0000000000000007E-2</v>
      </c>
      <c r="L547" s="6">
        <f t="shared" si="16"/>
        <v>164.50000000000003</v>
      </c>
      <c r="M547" s="8">
        <f t="shared" si="17"/>
        <v>4535.5</v>
      </c>
      <c r="N547" t="str" cm="1">
        <f t="array" ref="N5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8" spans="2:14" x14ac:dyDescent="0.35">
      <c r="B548" s="7">
        <v>2024546</v>
      </c>
      <c r="C548" s="1" t="s">
        <v>24</v>
      </c>
      <c r="D548" s="1" t="s">
        <v>27</v>
      </c>
      <c r="E548" s="1" t="s">
        <v>48</v>
      </c>
      <c r="F548" s="1" t="s">
        <v>518</v>
      </c>
      <c r="G548" s="3">
        <v>45482</v>
      </c>
      <c r="H548" s="3">
        <v>45484</v>
      </c>
      <c r="I548" s="6">
        <v>90</v>
      </c>
      <c r="J548" s="1">
        <v>1</v>
      </c>
      <c r="K548" s="4">
        <v>0.03</v>
      </c>
      <c r="L548" s="6">
        <f t="shared" si="16"/>
        <v>2.6999999999999997</v>
      </c>
      <c r="M548" s="8">
        <f t="shared" si="17"/>
        <v>87.3</v>
      </c>
      <c r="N548" t="str" cm="1">
        <f t="array" ref="N5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9" spans="2:14" x14ac:dyDescent="0.35">
      <c r="B549" s="7">
        <v>2024547</v>
      </c>
      <c r="C549" s="1" t="s">
        <v>4</v>
      </c>
      <c r="D549" s="1" t="s">
        <v>28</v>
      </c>
      <c r="E549" s="1" t="s">
        <v>49</v>
      </c>
      <c r="F549" s="1" t="s">
        <v>519</v>
      </c>
      <c r="G549" s="3">
        <v>45482</v>
      </c>
      <c r="H549" s="3">
        <v>45485</v>
      </c>
      <c r="I549" s="6">
        <v>280</v>
      </c>
      <c r="J549" s="1">
        <v>1</v>
      </c>
      <c r="K549" s="4">
        <v>0.08</v>
      </c>
      <c r="L549" s="6">
        <f t="shared" si="16"/>
        <v>22.400000000000002</v>
      </c>
      <c r="M549" s="8">
        <f t="shared" si="17"/>
        <v>257.60000000000002</v>
      </c>
      <c r="N549" t="str" cm="1">
        <f t="array" ref="N5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0" spans="2:14" x14ac:dyDescent="0.35">
      <c r="B550" s="7">
        <v>2024548</v>
      </c>
      <c r="C550" s="1" t="s">
        <v>5</v>
      </c>
      <c r="D550" s="1" t="s">
        <v>29</v>
      </c>
      <c r="E550" s="1" t="s">
        <v>50</v>
      </c>
      <c r="F550" s="1" t="s">
        <v>521</v>
      </c>
      <c r="G550" s="3">
        <v>45482</v>
      </c>
      <c r="H550" s="3">
        <v>45487</v>
      </c>
      <c r="I550" s="6">
        <v>70</v>
      </c>
      <c r="J550" s="1">
        <v>1</v>
      </c>
      <c r="K550" s="4">
        <v>0.05</v>
      </c>
      <c r="L550" s="6">
        <f t="shared" si="16"/>
        <v>3.5</v>
      </c>
      <c r="M550" s="8">
        <f t="shared" si="17"/>
        <v>66.5</v>
      </c>
      <c r="N550" t="str" cm="1">
        <f t="array" ref="N5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1" spans="2:14" x14ac:dyDescent="0.35">
      <c r="B551" s="7">
        <v>2024549</v>
      </c>
      <c r="C551" s="1" t="s">
        <v>6</v>
      </c>
      <c r="D551" s="1" t="s">
        <v>25</v>
      </c>
      <c r="E551" s="1" t="s">
        <v>51</v>
      </c>
      <c r="F551" s="1" t="s">
        <v>520</v>
      </c>
      <c r="G551" s="3">
        <v>45482</v>
      </c>
      <c r="H551" s="3">
        <v>45483</v>
      </c>
      <c r="I551" s="6">
        <v>230</v>
      </c>
      <c r="J551" s="1">
        <v>2</v>
      </c>
      <c r="K551" s="4">
        <v>0.05</v>
      </c>
      <c r="L551" s="6">
        <f t="shared" si="16"/>
        <v>11.5</v>
      </c>
      <c r="M551" s="8">
        <f t="shared" si="17"/>
        <v>448.5</v>
      </c>
      <c r="N551" t="str" cm="1">
        <f t="array" ref="N5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2" spans="2:14" x14ac:dyDescent="0.35">
      <c r="B552" s="7">
        <v>2024550</v>
      </c>
      <c r="C552" s="1" t="s">
        <v>7</v>
      </c>
      <c r="D552" s="1" t="s">
        <v>76</v>
      </c>
      <c r="E552" s="1" t="s">
        <v>506</v>
      </c>
      <c r="F552" s="1" t="s">
        <v>518</v>
      </c>
      <c r="G552" s="3">
        <v>45482</v>
      </c>
      <c r="H552" s="3">
        <v>45490</v>
      </c>
      <c r="I552" s="6">
        <v>7999</v>
      </c>
      <c r="J552" s="1">
        <v>1</v>
      </c>
      <c r="K552" s="4">
        <v>0.05</v>
      </c>
      <c r="L552" s="6">
        <f t="shared" si="16"/>
        <v>399.95000000000005</v>
      </c>
      <c r="M552" s="8">
        <f t="shared" si="17"/>
        <v>7599.05</v>
      </c>
      <c r="N552" t="str" cm="1">
        <f t="array" ref="N5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3" spans="2:14" x14ac:dyDescent="0.35">
      <c r="B553" s="7">
        <v>2024551</v>
      </c>
      <c r="C553" s="1" t="s">
        <v>10</v>
      </c>
      <c r="D553" s="1" t="s">
        <v>25</v>
      </c>
      <c r="E553" s="1" t="s">
        <v>507</v>
      </c>
      <c r="F553" s="1" t="s">
        <v>519</v>
      </c>
      <c r="G553" s="3">
        <v>45482</v>
      </c>
      <c r="H553" s="3">
        <v>45484</v>
      </c>
      <c r="I553" s="6">
        <v>850</v>
      </c>
      <c r="J553" s="1">
        <v>2</v>
      </c>
      <c r="K553" s="4">
        <v>0.05</v>
      </c>
      <c r="L553" s="6">
        <f t="shared" si="16"/>
        <v>42.5</v>
      </c>
      <c r="M553" s="8">
        <f t="shared" si="17"/>
        <v>1657.5</v>
      </c>
      <c r="N553" t="str" cm="1">
        <f t="array" ref="N5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4" spans="2:14" x14ac:dyDescent="0.35">
      <c r="B554" s="7">
        <v>2024552</v>
      </c>
      <c r="C554" s="1" t="s">
        <v>8</v>
      </c>
      <c r="D554" s="1" t="s">
        <v>26</v>
      </c>
      <c r="E554" s="1" t="s">
        <v>508</v>
      </c>
      <c r="F554" s="1" t="s">
        <v>520</v>
      </c>
      <c r="G554" s="3">
        <v>45482</v>
      </c>
      <c r="H554" s="3">
        <v>45485</v>
      </c>
      <c r="I554" s="6">
        <v>65000</v>
      </c>
      <c r="J554" s="1">
        <v>7</v>
      </c>
      <c r="K554" s="4">
        <v>0.03</v>
      </c>
      <c r="L554" s="6">
        <f t="shared" si="16"/>
        <v>1950</v>
      </c>
      <c r="M554" s="8">
        <f t="shared" si="17"/>
        <v>453050</v>
      </c>
      <c r="N554" t="str" cm="1">
        <f t="array" ref="N5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5" spans="2:14" x14ac:dyDescent="0.35">
      <c r="B555" s="7">
        <v>2024553</v>
      </c>
      <c r="C555" s="1" t="s">
        <v>9</v>
      </c>
      <c r="D555" s="1" t="s">
        <v>27</v>
      </c>
      <c r="E555" s="1" t="s">
        <v>31</v>
      </c>
      <c r="F555" s="1" t="s">
        <v>521</v>
      </c>
      <c r="G555" s="3">
        <v>45482</v>
      </c>
      <c r="H555" s="3">
        <v>45487</v>
      </c>
      <c r="I555" s="6">
        <v>450</v>
      </c>
      <c r="J555" s="1">
        <v>2</v>
      </c>
      <c r="K555" s="4">
        <v>0.1</v>
      </c>
      <c r="L555" s="6">
        <f t="shared" si="16"/>
        <v>45</v>
      </c>
      <c r="M555" s="8">
        <f t="shared" si="17"/>
        <v>855</v>
      </c>
      <c r="N555" t="str" cm="1">
        <f t="array" ref="N5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6" spans="2:14" x14ac:dyDescent="0.35">
      <c r="B556" s="7">
        <v>2024554</v>
      </c>
      <c r="C556" s="1" t="s">
        <v>11</v>
      </c>
      <c r="D556" s="1" t="s">
        <v>28</v>
      </c>
      <c r="E556" s="1" t="s">
        <v>32</v>
      </c>
      <c r="F556" s="1" t="s">
        <v>518</v>
      </c>
      <c r="G556" s="3">
        <v>45482</v>
      </c>
      <c r="H556" s="3">
        <v>45483</v>
      </c>
      <c r="I556" s="6">
        <v>1299</v>
      </c>
      <c r="J556" s="1">
        <v>2</v>
      </c>
      <c r="K556" s="4">
        <v>0.05</v>
      </c>
      <c r="L556" s="6">
        <f t="shared" si="16"/>
        <v>64.95</v>
      </c>
      <c r="M556" s="8">
        <f t="shared" si="17"/>
        <v>2533.0500000000002</v>
      </c>
      <c r="N556" t="str" cm="1">
        <f t="array" ref="N5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7" spans="2:14" x14ac:dyDescent="0.35">
      <c r="B557" s="7">
        <v>2024555</v>
      </c>
      <c r="C557" s="1" t="s">
        <v>12</v>
      </c>
      <c r="D557" s="1" t="s">
        <v>29</v>
      </c>
      <c r="E557" s="1" t="s">
        <v>38</v>
      </c>
      <c r="F557" s="1" t="s">
        <v>518</v>
      </c>
      <c r="G557" s="3">
        <v>45482</v>
      </c>
      <c r="H557" s="3">
        <v>45490</v>
      </c>
      <c r="I557" s="6">
        <v>1700</v>
      </c>
      <c r="J557" s="1">
        <v>1</v>
      </c>
      <c r="K557" s="4">
        <v>0.05</v>
      </c>
      <c r="L557" s="6">
        <f t="shared" si="16"/>
        <v>85</v>
      </c>
      <c r="M557" s="8">
        <f t="shared" si="17"/>
        <v>1615</v>
      </c>
      <c r="N557" t="str" cm="1">
        <f t="array" ref="N5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8" spans="2:14" x14ac:dyDescent="0.35">
      <c r="B558" s="7">
        <v>2024556</v>
      </c>
      <c r="C558" s="1" t="s">
        <v>13</v>
      </c>
      <c r="D558" s="1" t="s">
        <v>25</v>
      </c>
      <c r="E558" s="1" t="s">
        <v>33</v>
      </c>
      <c r="F558" s="1" t="s">
        <v>519</v>
      </c>
      <c r="G558" s="3">
        <v>45482</v>
      </c>
      <c r="H558" s="3">
        <v>45484</v>
      </c>
      <c r="I558" s="6">
        <v>55000</v>
      </c>
      <c r="J558" s="1">
        <v>2</v>
      </c>
      <c r="K558" s="4">
        <v>0.02</v>
      </c>
      <c r="L558" s="6">
        <f t="shared" si="16"/>
        <v>1100</v>
      </c>
      <c r="M558" s="8">
        <f t="shared" si="17"/>
        <v>108900</v>
      </c>
      <c r="N558" t="str" cm="1">
        <f t="array" ref="N5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9" spans="2:14" x14ac:dyDescent="0.35">
      <c r="B559" s="7">
        <v>2024557</v>
      </c>
      <c r="C559" s="1" t="s">
        <v>14</v>
      </c>
      <c r="D559" s="1" t="s">
        <v>30</v>
      </c>
      <c r="E559" s="1" t="s">
        <v>34</v>
      </c>
      <c r="F559" s="1" t="s">
        <v>521</v>
      </c>
      <c r="G559" s="3">
        <v>45482</v>
      </c>
      <c r="H559" s="3">
        <v>45485</v>
      </c>
      <c r="I559" s="6">
        <v>57999</v>
      </c>
      <c r="J559" s="1">
        <v>4</v>
      </c>
      <c r="K559" s="4">
        <v>0.06</v>
      </c>
      <c r="L559" s="6">
        <f t="shared" si="16"/>
        <v>3479.94</v>
      </c>
      <c r="M559" s="8">
        <f t="shared" si="17"/>
        <v>228516.06</v>
      </c>
      <c r="N559" t="str" cm="1">
        <f t="array" ref="N5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0" spans="2:14" x14ac:dyDescent="0.35">
      <c r="B560" s="7">
        <v>2024558</v>
      </c>
      <c r="C560" s="1" t="s">
        <v>15</v>
      </c>
      <c r="D560" s="1" t="s">
        <v>27</v>
      </c>
      <c r="E560" s="1" t="s">
        <v>35</v>
      </c>
      <c r="F560" s="1" t="s">
        <v>520</v>
      </c>
      <c r="G560" s="3">
        <v>45482</v>
      </c>
      <c r="H560" s="3">
        <v>45487</v>
      </c>
      <c r="I560" s="6">
        <v>1399</v>
      </c>
      <c r="J560" s="1">
        <v>3</v>
      </c>
      <c r="K560" s="4">
        <v>0.15</v>
      </c>
      <c r="L560" s="6">
        <f t="shared" si="16"/>
        <v>209.85</v>
      </c>
      <c r="M560" s="8">
        <f t="shared" si="17"/>
        <v>3987.15</v>
      </c>
      <c r="N560" t="str" cm="1">
        <f t="array" ref="N5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1" spans="2:14" x14ac:dyDescent="0.35">
      <c r="B561" s="7">
        <v>2024559</v>
      </c>
      <c r="C561" s="1" t="s">
        <v>16</v>
      </c>
      <c r="D561" s="1" t="s">
        <v>28</v>
      </c>
      <c r="E561" s="1" t="s">
        <v>36</v>
      </c>
      <c r="F561" s="1" t="s">
        <v>518</v>
      </c>
      <c r="G561" s="3">
        <v>45482</v>
      </c>
      <c r="H561" s="3">
        <v>45483</v>
      </c>
      <c r="I561" s="6">
        <v>999</v>
      </c>
      <c r="J561" s="1">
        <v>2</v>
      </c>
      <c r="K561" s="4">
        <v>0.02</v>
      </c>
      <c r="L561" s="6">
        <f t="shared" si="16"/>
        <v>19.98</v>
      </c>
      <c r="M561" s="8">
        <f t="shared" si="17"/>
        <v>1978.02</v>
      </c>
      <c r="N561" t="str" cm="1">
        <f t="array" ref="N5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2" spans="2:14" x14ac:dyDescent="0.35">
      <c r="B562" s="7">
        <v>2024560</v>
      </c>
      <c r="C562" s="1" t="s">
        <v>17</v>
      </c>
      <c r="D562" s="1" t="s">
        <v>29</v>
      </c>
      <c r="E562" s="1" t="s">
        <v>37</v>
      </c>
      <c r="F562" s="1" t="s">
        <v>519</v>
      </c>
      <c r="G562" s="3">
        <v>45482</v>
      </c>
      <c r="H562" s="3">
        <v>45490</v>
      </c>
      <c r="I562" s="6">
        <v>2099</v>
      </c>
      <c r="J562" s="1">
        <v>1</v>
      </c>
      <c r="K562" s="4">
        <v>0.02</v>
      </c>
      <c r="L562" s="6">
        <f t="shared" si="16"/>
        <v>41.980000000000004</v>
      </c>
      <c r="M562" s="8">
        <f t="shared" si="17"/>
        <v>2057.02</v>
      </c>
      <c r="N562" t="str" cm="1">
        <f t="array" ref="N5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3" spans="2:14" x14ac:dyDescent="0.35">
      <c r="B563" s="7">
        <v>2024561</v>
      </c>
      <c r="C563" s="1" t="s">
        <v>18</v>
      </c>
      <c r="D563" s="1" t="s">
        <v>25</v>
      </c>
      <c r="E563" s="1" t="s">
        <v>39</v>
      </c>
      <c r="F563" s="1" t="s">
        <v>520</v>
      </c>
      <c r="G563" s="3">
        <v>45482</v>
      </c>
      <c r="H563" s="3">
        <v>45484</v>
      </c>
      <c r="I563" s="6">
        <v>11000</v>
      </c>
      <c r="J563" s="1">
        <v>1</v>
      </c>
      <c r="K563" s="4">
        <v>0.02</v>
      </c>
      <c r="L563" s="6">
        <f t="shared" si="16"/>
        <v>220</v>
      </c>
      <c r="M563" s="8">
        <f t="shared" si="17"/>
        <v>10780</v>
      </c>
      <c r="N563" t="str" cm="1">
        <f t="array" ref="N5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4" spans="2:14" x14ac:dyDescent="0.35">
      <c r="B564" s="7">
        <v>2024562</v>
      </c>
      <c r="C564" s="1" t="s">
        <v>19</v>
      </c>
      <c r="D564" s="1" t="s">
        <v>26</v>
      </c>
      <c r="E564" s="1" t="s">
        <v>40</v>
      </c>
      <c r="F564" s="1" t="s">
        <v>521</v>
      </c>
      <c r="G564" s="3">
        <v>45482</v>
      </c>
      <c r="H564" s="3">
        <v>45485</v>
      </c>
      <c r="I564" s="6">
        <v>800</v>
      </c>
      <c r="J564" s="1">
        <v>2</v>
      </c>
      <c r="K564" s="4">
        <v>0.02</v>
      </c>
      <c r="L564" s="6">
        <f t="shared" si="16"/>
        <v>16</v>
      </c>
      <c r="M564" s="8">
        <f t="shared" si="17"/>
        <v>1584</v>
      </c>
      <c r="N564" t="str" cm="1">
        <f t="array" ref="N5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5" spans="2:14" x14ac:dyDescent="0.35">
      <c r="B565" s="7">
        <v>2024563</v>
      </c>
      <c r="C565" s="1" t="s">
        <v>20</v>
      </c>
      <c r="D565" s="1" t="s">
        <v>27</v>
      </c>
      <c r="E565" s="1" t="s">
        <v>41</v>
      </c>
      <c r="F565" s="1" t="s">
        <v>518</v>
      </c>
      <c r="G565" s="3">
        <v>45482</v>
      </c>
      <c r="H565" s="3">
        <v>45487</v>
      </c>
      <c r="I565" s="6">
        <v>5500</v>
      </c>
      <c r="J565" s="1">
        <v>1</v>
      </c>
      <c r="K565" s="4">
        <v>0.02</v>
      </c>
      <c r="L565" s="6">
        <f t="shared" si="16"/>
        <v>110</v>
      </c>
      <c r="M565" s="8">
        <f t="shared" si="17"/>
        <v>5390</v>
      </c>
      <c r="N565" t="str" cm="1">
        <f t="array" ref="N5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6" spans="2:14" x14ac:dyDescent="0.35">
      <c r="B566" s="7">
        <v>2024564</v>
      </c>
      <c r="C566" s="1" t="s">
        <v>21</v>
      </c>
      <c r="D566" s="1" t="s">
        <v>28</v>
      </c>
      <c r="E566" s="1" t="s">
        <v>42</v>
      </c>
      <c r="F566" s="1" t="s">
        <v>518</v>
      </c>
      <c r="G566" s="3">
        <v>45482</v>
      </c>
      <c r="H566" s="3">
        <v>45483</v>
      </c>
      <c r="I566" s="6">
        <v>1350</v>
      </c>
      <c r="J566" s="1">
        <v>3</v>
      </c>
      <c r="K566" s="4">
        <v>0.02</v>
      </c>
      <c r="L566" s="6">
        <f t="shared" si="16"/>
        <v>27</v>
      </c>
      <c r="M566" s="8">
        <f t="shared" si="17"/>
        <v>4023</v>
      </c>
      <c r="N566" t="str" cm="1">
        <f t="array" ref="N5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7" spans="2:14" x14ac:dyDescent="0.35">
      <c r="B567" s="7">
        <v>2024565</v>
      </c>
      <c r="C567" s="1" t="s">
        <v>22</v>
      </c>
      <c r="D567" s="1" t="s">
        <v>29</v>
      </c>
      <c r="E567" s="1" t="s">
        <v>43</v>
      </c>
      <c r="F567" s="1" t="s">
        <v>519</v>
      </c>
      <c r="G567" s="3">
        <v>45482</v>
      </c>
      <c r="H567" s="3">
        <v>45490</v>
      </c>
      <c r="I567" s="6">
        <v>4500</v>
      </c>
      <c r="J567" s="1">
        <v>2</v>
      </c>
      <c r="K567" s="4">
        <v>0.02</v>
      </c>
      <c r="L567" s="6">
        <f t="shared" si="16"/>
        <v>90</v>
      </c>
      <c r="M567" s="8">
        <f t="shared" si="17"/>
        <v>8910</v>
      </c>
      <c r="N567" t="str" cm="1">
        <f t="array" ref="N5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8" spans="2:14" x14ac:dyDescent="0.35">
      <c r="B568" s="7">
        <v>2024566</v>
      </c>
      <c r="C568" s="1" t="s">
        <v>23</v>
      </c>
      <c r="D568" s="1" t="s">
        <v>25</v>
      </c>
      <c r="E568" s="1" t="s">
        <v>44</v>
      </c>
      <c r="F568" s="1" t="s">
        <v>521</v>
      </c>
      <c r="G568" s="3">
        <v>45482</v>
      </c>
      <c r="H568" s="3">
        <v>45484</v>
      </c>
      <c r="I568" s="6">
        <v>2350</v>
      </c>
      <c r="J568" s="1">
        <v>1</v>
      </c>
      <c r="K568" s="4">
        <v>0.02</v>
      </c>
      <c r="L568" s="6">
        <f t="shared" si="16"/>
        <v>47</v>
      </c>
      <c r="M568" s="8">
        <f t="shared" si="17"/>
        <v>2303</v>
      </c>
      <c r="N568" t="str" cm="1">
        <f t="array" ref="N5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9" spans="2:14" x14ac:dyDescent="0.35">
      <c r="B569" s="7">
        <v>2024567</v>
      </c>
      <c r="C569" s="1" t="s">
        <v>24</v>
      </c>
      <c r="D569" s="1" t="s">
        <v>26</v>
      </c>
      <c r="E569" s="1" t="s">
        <v>45</v>
      </c>
      <c r="F569" s="1" t="s">
        <v>520</v>
      </c>
      <c r="G569" s="3">
        <v>45482</v>
      </c>
      <c r="H569" s="3">
        <v>45485</v>
      </c>
      <c r="I569" s="6">
        <v>90</v>
      </c>
      <c r="J569" s="1">
        <v>2</v>
      </c>
      <c r="K569" s="4">
        <v>7.0000000000000007E-2</v>
      </c>
      <c r="L569" s="6">
        <f t="shared" si="16"/>
        <v>6.3000000000000007</v>
      </c>
      <c r="M569" s="8">
        <f t="shared" si="17"/>
        <v>173.7</v>
      </c>
      <c r="N569" t="str" cm="1">
        <f t="array" ref="N5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0" spans="2:14" x14ac:dyDescent="0.35">
      <c r="B570" s="7">
        <v>2024568</v>
      </c>
      <c r="C570" s="1" t="s">
        <v>4</v>
      </c>
      <c r="D570" s="1" t="s">
        <v>27</v>
      </c>
      <c r="E570" s="1" t="s">
        <v>46</v>
      </c>
      <c r="F570" s="1" t="s">
        <v>518</v>
      </c>
      <c r="G570" s="3">
        <v>45482</v>
      </c>
      <c r="H570" s="3">
        <v>45487</v>
      </c>
      <c r="I570" s="6">
        <v>280</v>
      </c>
      <c r="J570" s="1">
        <v>1</v>
      </c>
      <c r="K570" s="4">
        <v>0.03</v>
      </c>
      <c r="L570" s="6">
        <f t="shared" si="16"/>
        <v>8.4</v>
      </c>
      <c r="M570" s="8">
        <f t="shared" si="17"/>
        <v>271.60000000000002</v>
      </c>
      <c r="N570" t="str" cm="1">
        <f t="array" ref="N5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1" spans="2:14" x14ac:dyDescent="0.35">
      <c r="B571" s="7">
        <v>2024569</v>
      </c>
      <c r="C571" s="1" t="s">
        <v>5</v>
      </c>
      <c r="D571" s="1" t="s">
        <v>28</v>
      </c>
      <c r="E571" s="1" t="s">
        <v>47</v>
      </c>
      <c r="F571" s="1" t="s">
        <v>519</v>
      </c>
      <c r="G571" s="3">
        <v>45482</v>
      </c>
      <c r="H571" s="3">
        <v>45483</v>
      </c>
      <c r="I571" s="6">
        <v>70</v>
      </c>
      <c r="J571" s="1">
        <v>2</v>
      </c>
      <c r="K571" s="4">
        <v>0.08</v>
      </c>
      <c r="L571" s="6">
        <f t="shared" si="16"/>
        <v>5.6000000000000005</v>
      </c>
      <c r="M571" s="8">
        <f t="shared" si="17"/>
        <v>134.4</v>
      </c>
      <c r="N571" t="str" cm="1">
        <f t="array" ref="N5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2" spans="2:14" x14ac:dyDescent="0.35">
      <c r="B572" s="7">
        <v>2024570</v>
      </c>
      <c r="C572" s="1" t="s">
        <v>6</v>
      </c>
      <c r="D572" s="1" t="s">
        <v>29</v>
      </c>
      <c r="E572" s="1" t="s">
        <v>48</v>
      </c>
      <c r="F572" s="1" t="s">
        <v>520</v>
      </c>
      <c r="G572" s="3">
        <v>45482</v>
      </c>
      <c r="H572" s="3">
        <v>45490</v>
      </c>
      <c r="I572" s="6">
        <v>230</v>
      </c>
      <c r="J572" s="1">
        <v>3</v>
      </c>
      <c r="K572" s="4">
        <v>0.05</v>
      </c>
      <c r="L572" s="6">
        <f t="shared" si="16"/>
        <v>11.5</v>
      </c>
      <c r="M572" s="8">
        <f t="shared" si="17"/>
        <v>678.5</v>
      </c>
      <c r="N572" t="str" cm="1">
        <f t="array" ref="N5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3" spans="2:14" x14ac:dyDescent="0.35">
      <c r="B573" s="7">
        <v>2024571</v>
      </c>
      <c r="C573" s="1" t="s">
        <v>7</v>
      </c>
      <c r="D573" s="1" t="s">
        <v>25</v>
      </c>
      <c r="E573" s="1" t="s">
        <v>49</v>
      </c>
      <c r="F573" s="1" t="s">
        <v>521</v>
      </c>
      <c r="G573" s="3">
        <v>45482</v>
      </c>
      <c r="H573" s="3">
        <v>45484</v>
      </c>
      <c r="I573" s="6">
        <v>7999</v>
      </c>
      <c r="J573" s="1">
        <v>2</v>
      </c>
      <c r="K573" s="4">
        <v>0.05</v>
      </c>
      <c r="L573" s="6">
        <f t="shared" si="16"/>
        <v>399.95000000000005</v>
      </c>
      <c r="M573" s="8">
        <f t="shared" si="17"/>
        <v>15598.05</v>
      </c>
      <c r="N573" t="str" cm="1">
        <f t="array" ref="N5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4" spans="2:14" x14ac:dyDescent="0.35">
      <c r="B574" s="7">
        <v>2024572</v>
      </c>
      <c r="C574" s="1" t="s">
        <v>10</v>
      </c>
      <c r="D574" s="1" t="s">
        <v>77</v>
      </c>
      <c r="E574" s="1" t="s">
        <v>50</v>
      </c>
      <c r="F574" s="1" t="s">
        <v>518</v>
      </c>
      <c r="G574" s="3">
        <v>45482</v>
      </c>
      <c r="H574" s="3">
        <v>45485</v>
      </c>
      <c r="I574" s="6">
        <v>850</v>
      </c>
      <c r="J574" s="1">
        <v>7</v>
      </c>
      <c r="K574" s="4">
        <v>0.05</v>
      </c>
      <c r="L574" s="6">
        <f t="shared" si="16"/>
        <v>42.5</v>
      </c>
      <c r="M574" s="8">
        <f t="shared" si="17"/>
        <v>5907.5</v>
      </c>
      <c r="N574" t="str" cm="1">
        <f t="array" ref="N5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5" spans="2:14" x14ac:dyDescent="0.35">
      <c r="B575" s="7">
        <v>2024573</v>
      </c>
      <c r="C575" s="1" t="s">
        <v>8</v>
      </c>
      <c r="D575" s="1" t="s">
        <v>25</v>
      </c>
      <c r="E575" s="1" t="s">
        <v>51</v>
      </c>
      <c r="F575" s="1" t="s">
        <v>518</v>
      </c>
      <c r="G575" s="3">
        <v>45482</v>
      </c>
      <c r="H575" s="3">
        <v>45487</v>
      </c>
      <c r="I575" s="6">
        <v>65000</v>
      </c>
      <c r="J575" s="1">
        <v>2</v>
      </c>
      <c r="K575" s="4">
        <v>0.05</v>
      </c>
      <c r="L575" s="6">
        <f t="shared" si="16"/>
        <v>3250</v>
      </c>
      <c r="M575" s="8">
        <f t="shared" si="17"/>
        <v>126750</v>
      </c>
      <c r="N575" t="str" cm="1">
        <f t="array" ref="N5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6" spans="2:14" x14ac:dyDescent="0.35">
      <c r="B576" s="7">
        <v>2024574</v>
      </c>
      <c r="C576" s="1" t="s">
        <v>9</v>
      </c>
      <c r="D576" s="1" t="s">
        <v>26</v>
      </c>
      <c r="E576" s="1" t="s">
        <v>506</v>
      </c>
      <c r="F576" s="1" t="s">
        <v>519</v>
      </c>
      <c r="G576" s="3">
        <v>45482</v>
      </c>
      <c r="H576" s="3">
        <v>45483</v>
      </c>
      <c r="I576" s="6">
        <v>450</v>
      </c>
      <c r="J576" s="1">
        <v>1</v>
      </c>
      <c r="K576" s="4">
        <v>0.03</v>
      </c>
      <c r="L576" s="6">
        <f t="shared" si="16"/>
        <v>13.5</v>
      </c>
      <c r="M576" s="8">
        <f t="shared" si="17"/>
        <v>436.5</v>
      </c>
      <c r="N576" t="str" cm="1">
        <f t="array" ref="N5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7" spans="2:14" x14ac:dyDescent="0.35">
      <c r="B577" s="7">
        <v>2024575</v>
      </c>
      <c r="C577" s="1" t="s">
        <v>11</v>
      </c>
      <c r="D577" s="1" t="s">
        <v>27</v>
      </c>
      <c r="E577" s="1" t="s">
        <v>507</v>
      </c>
      <c r="F577" s="1" t="s">
        <v>521</v>
      </c>
      <c r="G577" s="3">
        <v>45482</v>
      </c>
      <c r="H577" s="3">
        <v>45490</v>
      </c>
      <c r="I577" s="6">
        <v>1299</v>
      </c>
      <c r="J577" s="1">
        <v>1</v>
      </c>
      <c r="K577" s="4">
        <v>0.1</v>
      </c>
      <c r="L577" s="6">
        <f t="shared" si="16"/>
        <v>129.9</v>
      </c>
      <c r="M577" s="8">
        <f t="shared" si="17"/>
        <v>1169.0999999999999</v>
      </c>
      <c r="N577" t="str" cm="1">
        <f t="array" ref="N5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8" spans="2:14" x14ac:dyDescent="0.35">
      <c r="B578" s="7">
        <v>2024576</v>
      </c>
      <c r="C578" s="1" t="s">
        <v>12</v>
      </c>
      <c r="D578" s="1" t="s">
        <v>28</v>
      </c>
      <c r="E578" s="1" t="s">
        <v>508</v>
      </c>
      <c r="F578" s="1" t="s">
        <v>520</v>
      </c>
      <c r="G578" s="3">
        <v>45482</v>
      </c>
      <c r="H578" s="3">
        <v>45484</v>
      </c>
      <c r="I578" s="6">
        <v>1700</v>
      </c>
      <c r="J578" s="1">
        <v>1</v>
      </c>
      <c r="K578" s="4">
        <v>0.05</v>
      </c>
      <c r="L578" s="6">
        <f t="shared" si="16"/>
        <v>85</v>
      </c>
      <c r="M578" s="8">
        <f t="shared" si="17"/>
        <v>1615</v>
      </c>
      <c r="N578" t="str" cm="1">
        <f t="array" ref="N5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9" spans="2:14" x14ac:dyDescent="0.35">
      <c r="B579" s="7">
        <v>2024577</v>
      </c>
      <c r="C579" s="1" t="s">
        <v>13</v>
      </c>
      <c r="D579" s="1" t="s">
        <v>29</v>
      </c>
      <c r="E579" s="1" t="s">
        <v>31</v>
      </c>
      <c r="F579" s="1" t="s">
        <v>518</v>
      </c>
      <c r="G579" s="3">
        <v>45482</v>
      </c>
      <c r="H579" s="3">
        <v>45485</v>
      </c>
      <c r="I579" s="6">
        <v>55000</v>
      </c>
      <c r="J579" s="1">
        <v>2</v>
      </c>
      <c r="K579" s="4">
        <v>0.05</v>
      </c>
      <c r="L579" s="6">
        <f t="shared" si="16"/>
        <v>2750</v>
      </c>
      <c r="M579" s="8">
        <f t="shared" si="17"/>
        <v>107250</v>
      </c>
      <c r="N579" t="str" cm="1">
        <f t="array" ref="N5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0" spans="2:14" x14ac:dyDescent="0.35">
      <c r="B580" s="7">
        <v>2024578</v>
      </c>
      <c r="C580" s="1" t="s">
        <v>14</v>
      </c>
      <c r="D580" s="1" t="s">
        <v>25</v>
      </c>
      <c r="E580" s="1" t="s">
        <v>32</v>
      </c>
      <c r="F580" s="1" t="s">
        <v>519</v>
      </c>
      <c r="G580" s="3">
        <v>45482</v>
      </c>
      <c r="H580" s="3">
        <v>45487</v>
      </c>
      <c r="I580" s="6">
        <v>57999</v>
      </c>
      <c r="J580" s="1">
        <v>1</v>
      </c>
      <c r="K580" s="4">
        <v>0.02</v>
      </c>
      <c r="L580" s="6">
        <f t="shared" ref="L580:L643" si="18">I580*K580</f>
        <v>1159.98</v>
      </c>
      <c r="M580" s="8">
        <f t="shared" ref="M580:M643" si="19">I580*J580-L580</f>
        <v>56839.02</v>
      </c>
      <c r="N580" t="str" cm="1">
        <f t="array" ref="N5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1" spans="2:14" x14ac:dyDescent="0.35">
      <c r="B581" s="7">
        <v>2024579</v>
      </c>
      <c r="C581" s="1" t="s">
        <v>15</v>
      </c>
      <c r="D581" s="1" t="s">
        <v>30</v>
      </c>
      <c r="E581" s="1" t="s">
        <v>38</v>
      </c>
      <c r="F581" s="1" t="s">
        <v>520</v>
      </c>
      <c r="G581" s="3">
        <v>45482</v>
      </c>
      <c r="H581" s="3">
        <v>45483</v>
      </c>
      <c r="I581" s="6">
        <v>1399</v>
      </c>
      <c r="J581" s="1">
        <v>2</v>
      </c>
      <c r="K581" s="4">
        <v>0.06</v>
      </c>
      <c r="L581" s="6">
        <f t="shared" si="18"/>
        <v>83.94</v>
      </c>
      <c r="M581" s="8">
        <f t="shared" si="19"/>
        <v>2714.06</v>
      </c>
      <c r="N581" t="str" cm="1">
        <f t="array" ref="N5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2" spans="2:14" x14ac:dyDescent="0.35">
      <c r="B582" s="7">
        <v>2024580</v>
      </c>
      <c r="C582" s="1" t="s">
        <v>16</v>
      </c>
      <c r="D582" s="1" t="s">
        <v>27</v>
      </c>
      <c r="E582" s="1" t="s">
        <v>33</v>
      </c>
      <c r="F582" s="1" t="s">
        <v>521</v>
      </c>
      <c r="G582" s="3">
        <v>45482</v>
      </c>
      <c r="H582" s="3">
        <v>45490</v>
      </c>
      <c r="I582" s="6">
        <v>999</v>
      </c>
      <c r="J582" s="1">
        <v>7</v>
      </c>
      <c r="K582" s="4">
        <v>0.15</v>
      </c>
      <c r="L582" s="6">
        <f t="shared" si="18"/>
        <v>149.85</v>
      </c>
      <c r="M582" s="8">
        <f t="shared" si="19"/>
        <v>6843.15</v>
      </c>
      <c r="N582" t="str" cm="1">
        <f t="array" ref="N5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3" spans="2:14" x14ac:dyDescent="0.35">
      <c r="B583" s="7">
        <v>2024581</v>
      </c>
      <c r="C583" s="1" t="s">
        <v>17</v>
      </c>
      <c r="D583" s="1" t="s">
        <v>28</v>
      </c>
      <c r="E583" s="1" t="s">
        <v>34</v>
      </c>
      <c r="F583" s="1" t="s">
        <v>518</v>
      </c>
      <c r="G583" s="3">
        <v>45482</v>
      </c>
      <c r="H583" s="3">
        <v>45484</v>
      </c>
      <c r="I583" s="6">
        <v>2099</v>
      </c>
      <c r="J583" s="1">
        <v>2</v>
      </c>
      <c r="K583" s="4">
        <v>0.02</v>
      </c>
      <c r="L583" s="6">
        <f t="shared" si="18"/>
        <v>41.980000000000004</v>
      </c>
      <c r="M583" s="8">
        <f t="shared" si="19"/>
        <v>4156.0200000000004</v>
      </c>
      <c r="N583" t="str" cm="1">
        <f t="array" ref="N5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4" spans="2:14" x14ac:dyDescent="0.35">
      <c r="B584" s="7">
        <v>2024582</v>
      </c>
      <c r="C584" s="1" t="s">
        <v>18</v>
      </c>
      <c r="D584" s="1" t="s">
        <v>29</v>
      </c>
      <c r="E584" s="1" t="s">
        <v>35</v>
      </c>
      <c r="F584" s="1" t="s">
        <v>518</v>
      </c>
      <c r="G584" s="3">
        <v>45482</v>
      </c>
      <c r="H584" s="3">
        <v>45485</v>
      </c>
      <c r="I584" s="6">
        <v>11000</v>
      </c>
      <c r="J584" s="1">
        <v>2</v>
      </c>
      <c r="K584" s="4">
        <v>0.02</v>
      </c>
      <c r="L584" s="6">
        <f t="shared" si="18"/>
        <v>220</v>
      </c>
      <c r="M584" s="8">
        <f t="shared" si="19"/>
        <v>21780</v>
      </c>
      <c r="N584" t="str" cm="1">
        <f t="array" ref="N5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5" spans="2:14" x14ac:dyDescent="0.35">
      <c r="B585" s="7">
        <v>2024583</v>
      </c>
      <c r="C585" s="1" t="s">
        <v>19</v>
      </c>
      <c r="D585" s="1" t="s">
        <v>25</v>
      </c>
      <c r="E585" s="1" t="s">
        <v>36</v>
      </c>
      <c r="F585" s="1" t="s">
        <v>519</v>
      </c>
      <c r="G585" s="3">
        <v>45482</v>
      </c>
      <c r="H585" s="3">
        <v>45487</v>
      </c>
      <c r="I585" s="6">
        <v>800</v>
      </c>
      <c r="J585" s="1">
        <v>1</v>
      </c>
      <c r="K585" s="4">
        <v>0.02</v>
      </c>
      <c r="L585" s="6">
        <f t="shared" si="18"/>
        <v>16</v>
      </c>
      <c r="M585" s="8">
        <f t="shared" si="19"/>
        <v>784</v>
      </c>
      <c r="N585" t="str" cm="1">
        <f t="array" ref="N5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6" spans="2:14" x14ac:dyDescent="0.35">
      <c r="B586" s="7">
        <v>2024584</v>
      </c>
      <c r="C586" s="1" t="s">
        <v>20</v>
      </c>
      <c r="D586" s="1" t="s">
        <v>26</v>
      </c>
      <c r="E586" s="1" t="s">
        <v>37</v>
      </c>
      <c r="F586" s="1" t="s">
        <v>521</v>
      </c>
      <c r="G586" s="3">
        <v>45482</v>
      </c>
      <c r="H586" s="3">
        <v>45483</v>
      </c>
      <c r="I586" s="6">
        <v>5500</v>
      </c>
      <c r="J586" s="1">
        <v>2</v>
      </c>
      <c r="K586" s="4">
        <v>0.02</v>
      </c>
      <c r="L586" s="6">
        <f t="shared" si="18"/>
        <v>110</v>
      </c>
      <c r="M586" s="8">
        <f t="shared" si="19"/>
        <v>10890</v>
      </c>
      <c r="N586" t="str" cm="1">
        <f t="array" ref="N5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7" spans="2:14" x14ac:dyDescent="0.35">
      <c r="B587" s="7">
        <v>2024585</v>
      </c>
      <c r="C587" s="1" t="s">
        <v>21</v>
      </c>
      <c r="D587" s="1" t="s">
        <v>27</v>
      </c>
      <c r="E587" s="1" t="s">
        <v>39</v>
      </c>
      <c r="F587" s="1" t="s">
        <v>520</v>
      </c>
      <c r="G587" s="3">
        <v>45482</v>
      </c>
      <c r="H587" s="3">
        <v>45490</v>
      </c>
      <c r="I587" s="6">
        <v>1350</v>
      </c>
      <c r="J587" s="1">
        <v>4</v>
      </c>
      <c r="K587" s="4">
        <v>0.02</v>
      </c>
      <c r="L587" s="6">
        <f t="shared" si="18"/>
        <v>27</v>
      </c>
      <c r="M587" s="8">
        <f t="shared" si="19"/>
        <v>5373</v>
      </c>
      <c r="N587" t="str" cm="1">
        <f t="array" ref="N5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8" spans="2:14" x14ac:dyDescent="0.35">
      <c r="B588" s="7">
        <v>2024586</v>
      </c>
      <c r="C588" s="1" t="s">
        <v>22</v>
      </c>
      <c r="D588" s="1" t="s">
        <v>28</v>
      </c>
      <c r="E588" s="1" t="s">
        <v>40</v>
      </c>
      <c r="F588" s="1" t="s">
        <v>518</v>
      </c>
      <c r="G588" s="3">
        <v>45482</v>
      </c>
      <c r="H588" s="3">
        <v>45484</v>
      </c>
      <c r="I588" s="6">
        <v>4500</v>
      </c>
      <c r="J588" s="1">
        <v>3</v>
      </c>
      <c r="K588" s="4">
        <v>0.02</v>
      </c>
      <c r="L588" s="6">
        <f t="shared" si="18"/>
        <v>90</v>
      </c>
      <c r="M588" s="8">
        <f t="shared" si="19"/>
        <v>13410</v>
      </c>
      <c r="N588" t="str" cm="1">
        <f t="array" ref="N5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9" spans="2:14" x14ac:dyDescent="0.35">
      <c r="B589" s="7">
        <v>2024587</v>
      </c>
      <c r="C589" s="1" t="s">
        <v>23</v>
      </c>
      <c r="D589" s="1" t="s">
        <v>29</v>
      </c>
      <c r="E589" s="1" t="s">
        <v>41</v>
      </c>
      <c r="F589" s="1" t="s">
        <v>519</v>
      </c>
      <c r="G589" s="3">
        <v>45482</v>
      </c>
      <c r="H589" s="3">
        <v>45485</v>
      </c>
      <c r="I589" s="6">
        <v>2350</v>
      </c>
      <c r="J589" s="1">
        <v>2</v>
      </c>
      <c r="K589" s="4">
        <v>0.02</v>
      </c>
      <c r="L589" s="6">
        <f t="shared" si="18"/>
        <v>47</v>
      </c>
      <c r="M589" s="8">
        <f t="shared" si="19"/>
        <v>4653</v>
      </c>
      <c r="N589" t="str" cm="1">
        <f t="array" ref="N5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0" spans="2:14" x14ac:dyDescent="0.35">
      <c r="B590" s="7">
        <v>2024588</v>
      </c>
      <c r="C590" s="1" t="s">
        <v>24</v>
      </c>
      <c r="D590" s="1" t="s">
        <v>25</v>
      </c>
      <c r="E590" s="1" t="s">
        <v>42</v>
      </c>
      <c r="F590" s="1" t="s">
        <v>520</v>
      </c>
      <c r="G590" s="3">
        <v>45482</v>
      </c>
      <c r="H590" s="3">
        <v>45487</v>
      </c>
      <c r="I590" s="6">
        <v>90</v>
      </c>
      <c r="J590" s="1">
        <v>1</v>
      </c>
      <c r="K590" s="4">
        <v>0.02</v>
      </c>
      <c r="L590" s="6">
        <f t="shared" si="18"/>
        <v>1.8</v>
      </c>
      <c r="M590" s="8">
        <f t="shared" si="19"/>
        <v>88.2</v>
      </c>
      <c r="N590" t="str" cm="1">
        <f t="array" ref="N5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1" spans="2:14" x14ac:dyDescent="0.35">
      <c r="B591" s="7">
        <v>2024589</v>
      </c>
      <c r="C591" s="1" t="s">
        <v>4</v>
      </c>
      <c r="D591" s="1" t="s">
        <v>26</v>
      </c>
      <c r="E591" s="1" t="s">
        <v>43</v>
      </c>
      <c r="F591" s="1" t="s">
        <v>521</v>
      </c>
      <c r="G591" s="3">
        <v>45482</v>
      </c>
      <c r="H591" s="3">
        <v>45483</v>
      </c>
      <c r="I591" s="6">
        <v>280</v>
      </c>
      <c r="J591" s="1">
        <v>1</v>
      </c>
      <c r="K591" s="4">
        <v>7.0000000000000007E-2</v>
      </c>
      <c r="L591" s="6">
        <f t="shared" si="18"/>
        <v>19.600000000000001</v>
      </c>
      <c r="M591" s="8">
        <f t="shared" si="19"/>
        <v>260.39999999999998</v>
      </c>
      <c r="N591" t="str" cm="1">
        <f t="array" ref="N5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2" spans="2:14" x14ac:dyDescent="0.35">
      <c r="B592" s="7">
        <v>2024590</v>
      </c>
      <c r="C592" s="1" t="s">
        <v>5</v>
      </c>
      <c r="D592" s="1" t="s">
        <v>27</v>
      </c>
      <c r="E592" s="1" t="s">
        <v>44</v>
      </c>
      <c r="F592" s="1" t="s">
        <v>518</v>
      </c>
      <c r="G592" s="3">
        <v>45482</v>
      </c>
      <c r="H592" s="3">
        <v>45490</v>
      </c>
      <c r="I592" s="6">
        <v>70</v>
      </c>
      <c r="J592" s="1">
        <v>2</v>
      </c>
      <c r="K592" s="4">
        <v>0.03</v>
      </c>
      <c r="L592" s="6">
        <f t="shared" si="18"/>
        <v>2.1</v>
      </c>
      <c r="M592" s="8">
        <f t="shared" si="19"/>
        <v>137.9</v>
      </c>
      <c r="N592" t="str" cm="1">
        <f t="array" ref="N5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3" spans="2:14" x14ac:dyDescent="0.35">
      <c r="B593" s="7">
        <v>2024591</v>
      </c>
      <c r="C593" s="1" t="s">
        <v>6</v>
      </c>
      <c r="D593" s="1" t="s">
        <v>28</v>
      </c>
      <c r="E593" s="1" t="s">
        <v>45</v>
      </c>
      <c r="F593" s="1" t="s">
        <v>518</v>
      </c>
      <c r="G593" s="3">
        <v>45482</v>
      </c>
      <c r="H593" s="3">
        <v>45484</v>
      </c>
      <c r="I593" s="6">
        <v>230</v>
      </c>
      <c r="J593" s="1">
        <v>1</v>
      </c>
      <c r="K593" s="4">
        <v>0.08</v>
      </c>
      <c r="L593" s="6">
        <f t="shared" si="18"/>
        <v>18.400000000000002</v>
      </c>
      <c r="M593" s="8">
        <f t="shared" si="19"/>
        <v>211.6</v>
      </c>
      <c r="N593" t="str" cm="1">
        <f t="array" ref="N5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4" spans="2:14" x14ac:dyDescent="0.35">
      <c r="B594" s="7">
        <v>2024592</v>
      </c>
      <c r="C594" s="1" t="s">
        <v>7</v>
      </c>
      <c r="D594" s="1" t="s">
        <v>29</v>
      </c>
      <c r="E594" s="1" t="s">
        <v>46</v>
      </c>
      <c r="F594" s="1" t="s">
        <v>519</v>
      </c>
      <c r="G594" s="3">
        <v>45482</v>
      </c>
      <c r="H594" s="3">
        <v>45485</v>
      </c>
      <c r="I594" s="6">
        <v>7999</v>
      </c>
      <c r="J594" s="1">
        <v>3</v>
      </c>
      <c r="K594" s="4">
        <v>0.05</v>
      </c>
      <c r="L594" s="6">
        <f t="shared" si="18"/>
        <v>399.95000000000005</v>
      </c>
      <c r="M594" s="8">
        <f t="shared" si="19"/>
        <v>23597.05</v>
      </c>
      <c r="N594" t="str" cm="1">
        <f t="array" ref="N5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5" spans="2:14" x14ac:dyDescent="0.35">
      <c r="B595" s="7">
        <v>2024593</v>
      </c>
      <c r="C595" s="1" t="s">
        <v>10</v>
      </c>
      <c r="D595" s="1" t="s">
        <v>25</v>
      </c>
      <c r="E595" s="1" t="s">
        <v>47</v>
      </c>
      <c r="F595" s="1" t="s">
        <v>521</v>
      </c>
      <c r="G595" s="3">
        <v>45482</v>
      </c>
      <c r="H595" s="3">
        <v>45487</v>
      </c>
      <c r="I595" s="6">
        <v>850</v>
      </c>
      <c r="J595" s="1">
        <v>2</v>
      </c>
      <c r="K595" s="4">
        <v>0.05</v>
      </c>
      <c r="L595" s="6">
        <f t="shared" si="18"/>
        <v>42.5</v>
      </c>
      <c r="M595" s="8">
        <f t="shared" si="19"/>
        <v>1657.5</v>
      </c>
      <c r="N595" t="str" cm="1">
        <f t="array" ref="N5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6" spans="2:14" x14ac:dyDescent="0.35">
      <c r="B596" s="7">
        <v>2024594</v>
      </c>
      <c r="C596" s="1" t="s">
        <v>8</v>
      </c>
      <c r="D596" s="1" t="s">
        <v>78</v>
      </c>
      <c r="E596" s="1" t="s">
        <v>48</v>
      </c>
      <c r="F596" s="1" t="s">
        <v>520</v>
      </c>
      <c r="G596" s="3">
        <v>45482</v>
      </c>
      <c r="H596" s="3">
        <v>45483</v>
      </c>
      <c r="I596" s="6">
        <v>65000</v>
      </c>
      <c r="J596" s="1">
        <v>1</v>
      </c>
      <c r="K596" s="4">
        <v>0.05</v>
      </c>
      <c r="L596" s="6">
        <f t="shared" si="18"/>
        <v>3250</v>
      </c>
      <c r="M596" s="8">
        <f t="shared" si="19"/>
        <v>61750</v>
      </c>
      <c r="N596" t="str" cm="1">
        <f t="array" ref="N5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7" spans="2:14" x14ac:dyDescent="0.35">
      <c r="B597" s="7">
        <v>2024595</v>
      </c>
      <c r="C597" s="1" t="s">
        <v>9</v>
      </c>
      <c r="D597" s="1" t="s">
        <v>25</v>
      </c>
      <c r="E597" s="1" t="s">
        <v>49</v>
      </c>
      <c r="F597" s="1" t="s">
        <v>518</v>
      </c>
      <c r="G597" s="3">
        <v>45482</v>
      </c>
      <c r="H597" s="3">
        <v>45490</v>
      </c>
      <c r="I597" s="6">
        <v>450</v>
      </c>
      <c r="J597" s="1">
        <v>2</v>
      </c>
      <c r="K597" s="4">
        <v>0.05</v>
      </c>
      <c r="L597" s="6">
        <f t="shared" si="18"/>
        <v>22.5</v>
      </c>
      <c r="M597" s="8">
        <f t="shared" si="19"/>
        <v>877.5</v>
      </c>
      <c r="N597" t="str" cm="1">
        <f t="array" ref="N5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8" spans="2:14" x14ac:dyDescent="0.35">
      <c r="B598" s="7">
        <v>2024596</v>
      </c>
      <c r="C598" s="1" t="s">
        <v>11</v>
      </c>
      <c r="D598" s="1" t="s">
        <v>26</v>
      </c>
      <c r="E598" s="1" t="s">
        <v>50</v>
      </c>
      <c r="F598" s="1" t="s">
        <v>519</v>
      </c>
      <c r="G598" s="3">
        <v>45482</v>
      </c>
      <c r="H598" s="3">
        <v>45484</v>
      </c>
      <c r="I598" s="6">
        <v>1299</v>
      </c>
      <c r="J598" s="1">
        <v>1</v>
      </c>
      <c r="K598" s="4">
        <v>0.03</v>
      </c>
      <c r="L598" s="6">
        <f t="shared" si="18"/>
        <v>38.97</v>
      </c>
      <c r="M598" s="8">
        <f t="shared" si="19"/>
        <v>1260.03</v>
      </c>
      <c r="N598" t="str" cm="1">
        <f t="array" ref="N5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9" spans="2:14" x14ac:dyDescent="0.35">
      <c r="B599" s="7">
        <v>2024597</v>
      </c>
      <c r="C599" s="1" t="s">
        <v>12</v>
      </c>
      <c r="D599" s="1" t="s">
        <v>27</v>
      </c>
      <c r="E599" s="1" t="s">
        <v>51</v>
      </c>
      <c r="F599" s="1" t="s">
        <v>520</v>
      </c>
      <c r="G599" s="3">
        <v>45482</v>
      </c>
      <c r="H599" s="3">
        <v>45485</v>
      </c>
      <c r="I599" s="6">
        <v>1700</v>
      </c>
      <c r="J599" s="1">
        <v>2</v>
      </c>
      <c r="K599" s="4">
        <v>0.1</v>
      </c>
      <c r="L599" s="6">
        <f t="shared" si="18"/>
        <v>170</v>
      </c>
      <c r="M599" s="8">
        <f t="shared" si="19"/>
        <v>3230</v>
      </c>
      <c r="N599" t="str" cm="1">
        <f t="array" ref="N5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0" spans="2:14" x14ac:dyDescent="0.35">
      <c r="B600" s="7">
        <v>2024598</v>
      </c>
      <c r="C600" s="1" t="s">
        <v>13</v>
      </c>
      <c r="D600" s="1" t="s">
        <v>28</v>
      </c>
      <c r="E600" s="1" t="s">
        <v>506</v>
      </c>
      <c r="F600" s="1" t="s">
        <v>521</v>
      </c>
      <c r="G600" s="3">
        <v>45482</v>
      </c>
      <c r="H600" s="3">
        <v>45487</v>
      </c>
      <c r="I600" s="6">
        <v>55000</v>
      </c>
      <c r="J600" s="1">
        <v>3</v>
      </c>
      <c r="K600" s="4">
        <v>0.05</v>
      </c>
      <c r="L600" s="6">
        <f t="shared" si="18"/>
        <v>2750</v>
      </c>
      <c r="M600" s="8">
        <f t="shared" si="19"/>
        <v>162250</v>
      </c>
      <c r="N600" t="str" cm="1">
        <f t="array" ref="N6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1" spans="2:14" x14ac:dyDescent="0.35">
      <c r="B601" s="7">
        <v>2024599</v>
      </c>
      <c r="C601" s="1" t="s">
        <v>14</v>
      </c>
      <c r="D601" s="1" t="s">
        <v>29</v>
      </c>
      <c r="E601" s="1" t="s">
        <v>507</v>
      </c>
      <c r="F601" s="1" t="s">
        <v>518</v>
      </c>
      <c r="G601" s="3">
        <v>45482</v>
      </c>
      <c r="H601" s="3">
        <v>45483</v>
      </c>
      <c r="I601" s="6">
        <v>57999</v>
      </c>
      <c r="J601" s="1">
        <v>2</v>
      </c>
      <c r="K601" s="4">
        <v>0.05</v>
      </c>
      <c r="L601" s="6">
        <f t="shared" si="18"/>
        <v>2899.9500000000003</v>
      </c>
      <c r="M601" s="8">
        <f t="shared" si="19"/>
        <v>113098.05</v>
      </c>
      <c r="N601" t="str" cm="1">
        <f t="array" ref="N6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2" spans="2:14" x14ac:dyDescent="0.35">
      <c r="B602" s="7">
        <v>2024600</v>
      </c>
      <c r="C602" s="1" t="s">
        <v>15</v>
      </c>
      <c r="D602" s="1" t="s">
        <v>25</v>
      </c>
      <c r="E602" s="1" t="s">
        <v>508</v>
      </c>
      <c r="F602" s="1" t="s">
        <v>518</v>
      </c>
      <c r="G602" s="3">
        <v>45482</v>
      </c>
      <c r="H602" s="3">
        <v>45490</v>
      </c>
      <c r="I602" s="6">
        <v>1399</v>
      </c>
      <c r="J602" s="1">
        <v>7</v>
      </c>
      <c r="K602" s="4">
        <v>0.02</v>
      </c>
      <c r="L602" s="6">
        <f t="shared" si="18"/>
        <v>27.98</v>
      </c>
      <c r="M602" s="8">
        <f t="shared" si="19"/>
        <v>9765.02</v>
      </c>
      <c r="N602" t="str" cm="1">
        <f t="array" ref="N6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3" spans="2:14" x14ac:dyDescent="0.35">
      <c r="B603" s="7">
        <v>2024601</v>
      </c>
      <c r="C603" s="1" t="s">
        <v>16</v>
      </c>
      <c r="D603" s="1" t="s">
        <v>30</v>
      </c>
      <c r="E603" s="1" t="s">
        <v>31</v>
      </c>
      <c r="F603" s="1" t="s">
        <v>519</v>
      </c>
      <c r="G603" s="3">
        <v>45482</v>
      </c>
      <c r="H603" s="3">
        <v>45484</v>
      </c>
      <c r="I603" s="6">
        <v>999</v>
      </c>
      <c r="J603" s="1">
        <v>2</v>
      </c>
      <c r="K603" s="4">
        <v>0.06</v>
      </c>
      <c r="L603" s="6">
        <f t="shared" si="18"/>
        <v>59.94</v>
      </c>
      <c r="M603" s="8">
        <f t="shared" si="19"/>
        <v>1938.06</v>
      </c>
      <c r="N603" t="str" cm="1">
        <f t="array" ref="N6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4" spans="2:14" x14ac:dyDescent="0.35">
      <c r="B604" s="7">
        <v>2024602</v>
      </c>
      <c r="C604" s="1" t="s">
        <v>17</v>
      </c>
      <c r="D604" s="1" t="s">
        <v>27</v>
      </c>
      <c r="E604" s="1" t="s">
        <v>32</v>
      </c>
      <c r="F604" s="1" t="s">
        <v>521</v>
      </c>
      <c r="G604" s="3">
        <v>45482</v>
      </c>
      <c r="H604" s="3">
        <v>45485</v>
      </c>
      <c r="I604" s="6">
        <v>2099</v>
      </c>
      <c r="J604" s="1">
        <v>1</v>
      </c>
      <c r="K604" s="4">
        <v>0.15</v>
      </c>
      <c r="L604" s="6">
        <f t="shared" si="18"/>
        <v>314.84999999999997</v>
      </c>
      <c r="M604" s="8">
        <f t="shared" si="19"/>
        <v>1784.15</v>
      </c>
      <c r="N604" t="str" cm="1">
        <f t="array" ref="N6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5" spans="2:14" x14ac:dyDescent="0.35">
      <c r="B605" s="7">
        <v>2024603</v>
      </c>
      <c r="C605" s="1" t="s">
        <v>18</v>
      </c>
      <c r="D605" s="1" t="s">
        <v>28</v>
      </c>
      <c r="E605" s="1" t="s">
        <v>38</v>
      </c>
      <c r="F605" s="1" t="s">
        <v>520</v>
      </c>
      <c r="G605" s="3">
        <v>45482</v>
      </c>
      <c r="H605" s="3">
        <v>45487</v>
      </c>
      <c r="I605" s="6">
        <v>11000</v>
      </c>
      <c r="J605" s="1">
        <v>1</v>
      </c>
      <c r="K605" s="4">
        <v>0.02</v>
      </c>
      <c r="L605" s="6">
        <f t="shared" si="18"/>
        <v>220</v>
      </c>
      <c r="M605" s="8">
        <f t="shared" si="19"/>
        <v>10780</v>
      </c>
      <c r="N605" t="str" cm="1">
        <f t="array" ref="N6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6" spans="2:14" x14ac:dyDescent="0.35">
      <c r="B606" s="7">
        <v>2024604</v>
      </c>
      <c r="C606" s="1" t="s">
        <v>19</v>
      </c>
      <c r="D606" s="1" t="s">
        <v>29</v>
      </c>
      <c r="E606" s="1" t="s">
        <v>33</v>
      </c>
      <c r="F606" s="1" t="s">
        <v>518</v>
      </c>
      <c r="G606" s="3">
        <v>45482</v>
      </c>
      <c r="H606" s="3">
        <v>45483</v>
      </c>
      <c r="I606" s="6">
        <v>800</v>
      </c>
      <c r="J606" s="1">
        <v>1</v>
      </c>
      <c r="K606" s="4">
        <v>0.02</v>
      </c>
      <c r="L606" s="6">
        <f t="shared" si="18"/>
        <v>16</v>
      </c>
      <c r="M606" s="8">
        <f t="shared" si="19"/>
        <v>784</v>
      </c>
      <c r="N606" t="str" cm="1">
        <f t="array" ref="N6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7" spans="2:14" x14ac:dyDescent="0.35">
      <c r="B607" s="7">
        <v>2024605</v>
      </c>
      <c r="C607" s="1" t="s">
        <v>20</v>
      </c>
      <c r="D607" s="1" t="s">
        <v>25</v>
      </c>
      <c r="E607" s="1" t="s">
        <v>34</v>
      </c>
      <c r="F607" s="1" t="s">
        <v>519</v>
      </c>
      <c r="G607" s="3">
        <v>45482</v>
      </c>
      <c r="H607" s="3">
        <v>45490</v>
      </c>
      <c r="I607" s="6">
        <v>5500</v>
      </c>
      <c r="J607" s="1">
        <v>2</v>
      </c>
      <c r="K607" s="4">
        <v>0.02</v>
      </c>
      <c r="L607" s="6">
        <f t="shared" si="18"/>
        <v>110</v>
      </c>
      <c r="M607" s="8">
        <f t="shared" si="19"/>
        <v>10890</v>
      </c>
      <c r="N607" t="str" cm="1">
        <f t="array" ref="N6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8" spans="2:14" x14ac:dyDescent="0.35">
      <c r="B608" s="7">
        <v>2024606</v>
      </c>
      <c r="C608" s="1" t="s">
        <v>21</v>
      </c>
      <c r="D608" s="1" t="s">
        <v>26</v>
      </c>
      <c r="E608" s="1" t="s">
        <v>35</v>
      </c>
      <c r="F608" s="1" t="s">
        <v>520</v>
      </c>
      <c r="G608" s="3">
        <v>45482</v>
      </c>
      <c r="H608" s="3">
        <v>45484</v>
      </c>
      <c r="I608" s="6">
        <v>1350</v>
      </c>
      <c r="J608" s="1">
        <v>1</v>
      </c>
      <c r="K608" s="4">
        <v>0.02</v>
      </c>
      <c r="L608" s="6">
        <f t="shared" si="18"/>
        <v>27</v>
      </c>
      <c r="M608" s="8">
        <f t="shared" si="19"/>
        <v>1323</v>
      </c>
      <c r="N608" t="str" cm="1">
        <f t="array" ref="N6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9" spans="2:14" x14ac:dyDescent="0.35">
      <c r="B609" s="7">
        <v>2024607</v>
      </c>
      <c r="C609" s="1" t="s">
        <v>22</v>
      </c>
      <c r="D609" s="1" t="s">
        <v>27</v>
      </c>
      <c r="E609" s="1" t="s">
        <v>36</v>
      </c>
      <c r="F609" s="1" t="s">
        <v>521</v>
      </c>
      <c r="G609" s="3">
        <v>45482</v>
      </c>
      <c r="H609" s="3">
        <v>45485</v>
      </c>
      <c r="I609" s="6">
        <v>4500</v>
      </c>
      <c r="J609" s="1">
        <v>2</v>
      </c>
      <c r="K609" s="4">
        <v>0.02</v>
      </c>
      <c r="L609" s="6">
        <f t="shared" si="18"/>
        <v>90</v>
      </c>
      <c r="M609" s="8">
        <f t="shared" si="19"/>
        <v>8910</v>
      </c>
      <c r="N609" t="str" cm="1">
        <f t="array" ref="N6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0" spans="2:14" x14ac:dyDescent="0.35">
      <c r="B610" s="7">
        <v>2024608</v>
      </c>
      <c r="C610" s="1" t="s">
        <v>23</v>
      </c>
      <c r="D610" s="1" t="s">
        <v>28</v>
      </c>
      <c r="E610" s="1" t="s">
        <v>37</v>
      </c>
      <c r="F610" s="1" t="s">
        <v>518</v>
      </c>
      <c r="G610" s="3">
        <v>45482</v>
      </c>
      <c r="H610" s="3">
        <v>45487</v>
      </c>
      <c r="I610" s="6">
        <v>2350</v>
      </c>
      <c r="J610" s="1">
        <v>7</v>
      </c>
      <c r="K610" s="4">
        <v>0.02</v>
      </c>
      <c r="L610" s="6">
        <f t="shared" si="18"/>
        <v>47</v>
      </c>
      <c r="M610" s="8">
        <f t="shared" si="19"/>
        <v>16403</v>
      </c>
      <c r="N610" t="str" cm="1">
        <f t="array" ref="N6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1" spans="2:14" x14ac:dyDescent="0.35">
      <c r="B611" s="7">
        <v>2024609</v>
      </c>
      <c r="C611" s="1" t="s">
        <v>24</v>
      </c>
      <c r="D611" s="1" t="s">
        <v>29</v>
      </c>
      <c r="E611" s="1" t="s">
        <v>39</v>
      </c>
      <c r="F611" s="1" t="s">
        <v>518</v>
      </c>
      <c r="G611" s="3">
        <v>45482</v>
      </c>
      <c r="H611" s="3">
        <v>45483</v>
      </c>
      <c r="I611" s="6">
        <v>90</v>
      </c>
      <c r="J611" s="1">
        <v>2</v>
      </c>
      <c r="K611" s="4">
        <v>0.02</v>
      </c>
      <c r="L611" s="6">
        <f t="shared" si="18"/>
        <v>1.8</v>
      </c>
      <c r="M611" s="8">
        <f t="shared" si="19"/>
        <v>178.2</v>
      </c>
      <c r="N611" t="str" cm="1">
        <f t="array" ref="N6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2" spans="2:14" x14ac:dyDescent="0.35">
      <c r="B612" s="7">
        <v>2024610</v>
      </c>
      <c r="C612" s="1" t="s">
        <v>4</v>
      </c>
      <c r="D612" s="1" t="s">
        <v>25</v>
      </c>
      <c r="E612" s="1" t="s">
        <v>40</v>
      </c>
      <c r="F612" s="1" t="s">
        <v>519</v>
      </c>
      <c r="G612" s="3">
        <v>45482</v>
      </c>
      <c r="H612" s="3">
        <v>45490</v>
      </c>
      <c r="I612" s="6">
        <v>280</v>
      </c>
      <c r="J612" s="1">
        <v>2</v>
      </c>
      <c r="K612" s="4">
        <v>0.02</v>
      </c>
      <c r="L612" s="6">
        <f t="shared" si="18"/>
        <v>5.6000000000000005</v>
      </c>
      <c r="M612" s="8">
        <f t="shared" si="19"/>
        <v>554.4</v>
      </c>
      <c r="N612" t="str" cm="1">
        <f t="array" ref="N6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3" spans="2:14" x14ac:dyDescent="0.35">
      <c r="B613" s="7">
        <v>2024611</v>
      </c>
      <c r="C613" s="1" t="s">
        <v>5</v>
      </c>
      <c r="D613" s="1" t="s">
        <v>26</v>
      </c>
      <c r="E613" s="1" t="s">
        <v>41</v>
      </c>
      <c r="F613" s="1" t="s">
        <v>521</v>
      </c>
      <c r="G613" s="3">
        <v>45482</v>
      </c>
      <c r="H613" s="3">
        <v>45484</v>
      </c>
      <c r="I613" s="6">
        <v>70</v>
      </c>
      <c r="J613" s="1">
        <v>1</v>
      </c>
      <c r="K613" s="4">
        <v>7.0000000000000007E-2</v>
      </c>
      <c r="L613" s="6">
        <f t="shared" si="18"/>
        <v>4.9000000000000004</v>
      </c>
      <c r="M613" s="8">
        <f t="shared" si="19"/>
        <v>65.099999999999994</v>
      </c>
      <c r="N613" t="str" cm="1">
        <f t="array" ref="N6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4" spans="2:14" x14ac:dyDescent="0.35">
      <c r="B614" s="7">
        <v>2024612</v>
      </c>
      <c r="C614" s="1" t="s">
        <v>6</v>
      </c>
      <c r="D614" s="1" t="s">
        <v>27</v>
      </c>
      <c r="E614" s="1" t="s">
        <v>42</v>
      </c>
      <c r="F614" s="1" t="s">
        <v>520</v>
      </c>
      <c r="G614" s="3">
        <v>45482</v>
      </c>
      <c r="H614" s="3">
        <v>45485</v>
      </c>
      <c r="I614" s="6">
        <v>230</v>
      </c>
      <c r="J614" s="1">
        <v>2</v>
      </c>
      <c r="K614" s="4">
        <v>0.03</v>
      </c>
      <c r="L614" s="6">
        <f t="shared" si="18"/>
        <v>6.8999999999999995</v>
      </c>
      <c r="M614" s="8">
        <f t="shared" si="19"/>
        <v>453.1</v>
      </c>
      <c r="N614" t="str" cm="1">
        <f t="array" ref="N6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5" spans="2:14" x14ac:dyDescent="0.35">
      <c r="B615" s="7">
        <v>2024613</v>
      </c>
      <c r="C615" s="1" t="s">
        <v>7</v>
      </c>
      <c r="D615" s="1" t="s">
        <v>28</v>
      </c>
      <c r="E615" s="1" t="s">
        <v>43</v>
      </c>
      <c r="F615" s="1" t="s">
        <v>518</v>
      </c>
      <c r="G615" s="3">
        <v>45482</v>
      </c>
      <c r="H615" s="3">
        <v>45487</v>
      </c>
      <c r="I615" s="6">
        <v>7999</v>
      </c>
      <c r="J615" s="1">
        <v>4</v>
      </c>
      <c r="K615" s="4">
        <v>0.08</v>
      </c>
      <c r="L615" s="6">
        <f t="shared" si="18"/>
        <v>639.91999999999996</v>
      </c>
      <c r="M615" s="8">
        <f t="shared" si="19"/>
        <v>31356.080000000002</v>
      </c>
      <c r="N615" t="str" cm="1">
        <f t="array" ref="N6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6" spans="2:14" x14ac:dyDescent="0.35">
      <c r="B616" s="7">
        <v>2024614</v>
      </c>
      <c r="C616" s="1" t="s">
        <v>10</v>
      </c>
      <c r="D616" s="1" t="s">
        <v>29</v>
      </c>
      <c r="E616" s="1" t="s">
        <v>44</v>
      </c>
      <c r="F616" s="1" t="s">
        <v>519</v>
      </c>
      <c r="G616" s="3">
        <v>45482</v>
      </c>
      <c r="H616" s="3">
        <v>45483</v>
      </c>
      <c r="I616" s="6">
        <v>850</v>
      </c>
      <c r="J616" s="1">
        <v>3</v>
      </c>
      <c r="K616" s="4">
        <v>0.05</v>
      </c>
      <c r="L616" s="6">
        <f t="shared" si="18"/>
        <v>42.5</v>
      </c>
      <c r="M616" s="8">
        <f t="shared" si="19"/>
        <v>2507.5</v>
      </c>
      <c r="N616" t="str" cm="1">
        <f t="array" ref="N6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7" spans="2:14" x14ac:dyDescent="0.35">
      <c r="B617" s="7">
        <v>2024615</v>
      </c>
      <c r="C617" s="1" t="s">
        <v>8</v>
      </c>
      <c r="D617" s="1" t="s">
        <v>25</v>
      </c>
      <c r="E617" s="1" t="s">
        <v>45</v>
      </c>
      <c r="F617" s="1" t="s">
        <v>520</v>
      </c>
      <c r="G617" s="3">
        <v>45482</v>
      </c>
      <c r="H617" s="3">
        <v>45490</v>
      </c>
      <c r="I617" s="6">
        <v>65000</v>
      </c>
      <c r="J617" s="1">
        <v>2</v>
      </c>
      <c r="K617" s="4">
        <v>0.05</v>
      </c>
      <c r="L617" s="6">
        <f t="shared" si="18"/>
        <v>3250</v>
      </c>
      <c r="M617" s="8">
        <f t="shared" si="19"/>
        <v>126750</v>
      </c>
      <c r="N617" t="str" cm="1">
        <f t="array" ref="N6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8" spans="2:14" x14ac:dyDescent="0.35">
      <c r="B618" s="7">
        <v>2024616</v>
      </c>
      <c r="C618" s="1" t="s">
        <v>9</v>
      </c>
      <c r="D618" s="1" t="s">
        <v>79</v>
      </c>
      <c r="E618" s="1" t="s">
        <v>46</v>
      </c>
      <c r="F618" s="1" t="s">
        <v>521</v>
      </c>
      <c r="G618" s="3">
        <v>45482</v>
      </c>
      <c r="H618" s="3">
        <v>45484</v>
      </c>
      <c r="I618" s="6">
        <v>450</v>
      </c>
      <c r="J618" s="1">
        <v>1</v>
      </c>
      <c r="K618" s="4">
        <v>0.05</v>
      </c>
      <c r="L618" s="6">
        <f t="shared" si="18"/>
        <v>22.5</v>
      </c>
      <c r="M618" s="8">
        <f t="shared" si="19"/>
        <v>427.5</v>
      </c>
      <c r="N618" t="str" cm="1">
        <f t="array" ref="N6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9" spans="2:14" x14ac:dyDescent="0.35">
      <c r="B619" s="7">
        <v>2024617</v>
      </c>
      <c r="C619" s="1" t="s">
        <v>11</v>
      </c>
      <c r="D619" s="1" t="s">
        <v>25</v>
      </c>
      <c r="E619" s="1" t="s">
        <v>47</v>
      </c>
      <c r="F619" s="1" t="s">
        <v>518</v>
      </c>
      <c r="G619" s="3">
        <v>45482</v>
      </c>
      <c r="H619" s="3">
        <v>45485</v>
      </c>
      <c r="I619" s="6">
        <v>1299</v>
      </c>
      <c r="J619" s="1">
        <v>1</v>
      </c>
      <c r="K619" s="4">
        <v>0.05</v>
      </c>
      <c r="L619" s="6">
        <f t="shared" si="18"/>
        <v>64.95</v>
      </c>
      <c r="M619" s="8">
        <f t="shared" si="19"/>
        <v>1234.05</v>
      </c>
      <c r="N619" t="str" cm="1">
        <f t="array" ref="N6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0" spans="2:14" x14ac:dyDescent="0.35">
      <c r="B620" s="7">
        <v>2024618</v>
      </c>
      <c r="C620" s="1" t="s">
        <v>12</v>
      </c>
      <c r="D620" s="1" t="s">
        <v>26</v>
      </c>
      <c r="E620" s="1" t="s">
        <v>48</v>
      </c>
      <c r="F620" s="1" t="s">
        <v>518</v>
      </c>
      <c r="G620" s="3">
        <v>45482</v>
      </c>
      <c r="H620" s="3">
        <v>45487</v>
      </c>
      <c r="I620" s="6">
        <v>1700</v>
      </c>
      <c r="J620" s="1">
        <v>2</v>
      </c>
      <c r="K620" s="4">
        <v>0.03</v>
      </c>
      <c r="L620" s="6">
        <f t="shared" si="18"/>
        <v>51</v>
      </c>
      <c r="M620" s="8">
        <f t="shared" si="19"/>
        <v>3349</v>
      </c>
      <c r="N620" t="str" cm="1">
        <f t="array" ref="N6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1" spans="2:14" x14ac:dyDescent="0.35">
      <c r="B621" s="7">
        <v>2024619</v>
      </c>
      <c r="C621" s="1" t="s">
        <v>13</v>
      </c>
      <c r="D621" s="1" t="s">
        <v>27</v>
      </c>
      <c r="E621" s="1" t="s">
        <v>49</v>
      </c>
      <c r="F621" s="1" t="s">
        <v>519</v>
      </c>
      <c r="G621" s="3">
        <v>45482</v>
      </c>
      <c r="H621" s="3">
        <v>45483</v>
      </c>
      <c r="I621" s="6">
        <v>55000</v>
      </c>
      <c r="J621" s="1">
        <v>1</v>
      </c>
      <c r="K621" s="4">
        <v>0.1</v>
      </c>
      <c r="L621" s="6">
        <f t="shared" si="18"/>
        <v>5500</v>
      </c>
      <c r="M621" s="8">
        <f t="shared" si="19"/>
        <v>49500</v>
      </c>
      <c r="N621" t="str" cm="1">
        <f t="array" ref="N6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2" spans="2:14" x14ac:dyDescent="0.35">
      <c r="B622" s="7">
        <v>2024620</v>
      </c>
      <c r="C622" s="1" t="s">
        <v>14</v>
      </c>
      <c r="D622" s="1" t="s">
        <v>28</v>
      </c>
      <c r="E622" s="1" t="s">
        <v>50</v>
      </c>
      <c r="F622" s="1" t="s">
        <v>521</v>
      </c>
      <c r="G622" s="3">
        <v>45482</v>
      </c>
      <c r="H622" s="3">
        <v>45490</v>
      </c>
      <c r="I622" s="6">
        <v>57999</v>
      </c>
      <c r="J622" s="1">
        <v>3</v>
      </c>
      <c r="K622" s="4">
        <v>0.05</v>
      </c>
      <c r="L622" s="6">
        <f t="shared" si="18"/>
        <v>2899.9500000000003</v>
      </c>
      <c r="M622" s="8">
        <f t="shared" si="19"/>
        <v>171097.05</v>
      </c>
      <c r="N622" t="str" cm="1">
        <f t="array" ref="N6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3" spans="2:14" x14ac:dyDescent="0.35">
      <c r="B623" s="7">
        <v>2024621</v>
      </c>
      <c r="C623" s="1" t="s">
        <v>15</v>
      </c>
      <c r="D623" s="1" t="s">
        <v>29</v>
      </c>
      <c r="E623" s="1" t="s">
        <v>51</v>
      </c>
      <c r="F623" s="1" t="s">
        <v>520</v>
      </c>
      <c r="G623" s="3">
        <v>45482</v>
      </c>
      <c r="H623" s="3">
        <v>45484</v>
      </c>
      <c r="I623" s="6">
        <v>1399</v>
      </c>
      <c r="J623" s="1">
        <v>2</v>
      </c>
      <c r="K623" s="4">
        <v>0.05</v>
      </c>
      <c r="L623" s="6">
        <f t="shared" si="18"/>
        <v>69.95</v>
      </c>
      <c r="M623" s="8">
        <f t="shared" si="19"/>
        <v>2728.05</v>
      </c>
      <c r="N623" t="str" cm="1">
        <f t="array" ref="N6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4" spans="2:14" x14ac:dyDescent="0.35">
      <c r="B624" s="7">
        <v>2024622</v>
      </c>
      <c r="C624" s="1" t="s">
        <v>16</v>
      </c>
      <c r="D624" s="1" t="s">
        <v>25</v>
      </c>
      <c r="E624" s="1" t="s">
        <v>506</v>
      </c>
      <c r="F624" s="1" t="s">
        <v>518</v>
      </c>
      <c r="G624" s="3">
        <v>45482</v>
      </c>
      <c r="H624" s="3">
        <v>45485</v>
      </c>
      <c r="I624" s="6">
        <v>999</v>
      </c>
      <c r="J624" s="1">
        <v>1</v>
      </c>
      <c r="K624" s="4">
        <v>0.02</v>
      </c>
      <c r="L624" s="6">
        <f t="shared" si="18"/>
        <v>19.98</v>
      </c>
      <c r="M624" s="8">
        <f t="shared" si="19"/>
        <v>979.02</v>
      </c>
      <c r="N624" t="str" cm="1">
        <f t="array" ref="N6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5" spans="2:14" x14ac:dyDescent="0.35">
      <c r="B625" s="7">
        <v>2024623</v>
      </c>
      <c r="C625" s="1" t="s">
        <v>17</v>
      </c>
      <c r="D625" s="1" t="s">
        <v>30</v>
      </c>
      <c r="E625" s="1" t="s">
        <v>507</v>
      </c>
      <c r="F625" s="1" t="s">
        <v>519</v>
      </c>
      <c r="G625" s="3">
        <v>45482</v>
      </c>
      <c r="H625" s="3">
        <v>45487</v>
      </c>
      <c r="I625" s="6">
        <v>2099</v>
      </c>
      <c r="J625" s="1">
        <v>2</v>
      </c>
      <c r="K625" s="4">
        <v>0.06</v>
      </c>
      <c r="L625" s="6">
        <f t="shared" si="18"/>
        <v>125.94</v>
      </c>
      <c r="M625" s="8">
        <f t="shared" si="19"/>
        <v>4072.06</v>
      </c>
      <c r="N625" t="str" cm="1">
        <f t="array" ref="N6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6" spans="2:14" x14ac:dyDescent="0.35">
      <c r="B626" s="7">
        <v>2024624</v>
      </c>
      <c r="C626" s="1" t="s">
        <v>18</v>
      </c>
      <c r="D626" s="1" t="s">
        <v>27</v>
      </c>
      <c r="E626" s="1" t="s">
        <v>508</v>
      </c>
      <c r="F626" s="1" t="s">
        <v>520</v>
      </c>
      <c r="G626" s="3">
        <v>45482</v>
      </c>
      <c r="H626" s="3">
        <v>45483</v>
      </c>
      <c r="I626" s="6">
        <v>11000</v>
      </c>
      <c r="J626" s="1">
        <v>1</v>
      </c>
      <c r="K626" s="4">
        <v>0.15</v>
      </c>
      <c r="L626" s="6">
        <f t="shared" si="18"/>
        <v>1650</v>
      </c>
      <c r="M626" s="8">
        <f t="shared" si="19"/>
        <v>9350</v>
      </c>
      <c r="N626" t="str" cm="1">
        <f t="array" ref="N6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7" spans="2:14" x14ac:dyDescent="0.35">
      <c r="B627" s="7">
        <v>2024625</v>
      </c>
      <c r="C627" s="1" t="s">
        <v>19</v>
      </c>
      <c r="D627" s="1" t="s">
        <v>28</v>
      </c>
      <c r="E627" s="1" t="s">
        <v>31</v>
      </c>
      <c r="F627" s="1" t="s">
        <v>521</v>
      </c>
      <c r="G627" s="3">
        <v>45482</v>
      </c>
      <c r="H627" s="3">
        <v>45490</v>
      </c>
      <c r="I627" s="6">
        <v>800</v>
      </c>
      <c r="J627" s="1">
        <v>2</v>
      </c>
      <c r="K627" s="4">
        <v>0.02</v>
      </c>
      <c r="L627" s="6">
        <f t="shared" si="18"/>
        <v>16</v>
      </c>
      <c r="M627" s="8">
        <f t="shared" si="19"/>
        <v>1584</v>
      </c>
      <c r="N627" t="str" cm="1">
        <f t="array" ref="N6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8" spans="2:14" x14ac:dyDescent="0.35">
      <c r="B628" s="7">
        <v>2024626</v>
      </c>
      <c r="C628" s="1" t="s">
        <v>20</v>
      </c>
      <c r="D628" s="1" t="s">
        <v>29</v>
      </c>
      <c r="E628" s="1" t="s">
        <v>32</v>
      </c>
      <c r="F628" s="1" t="s">
        <v>518</v>
      </c>
      <c r="G628" s="3">
        <v>45482</v>
      </c>
      <c r="H628" s="3">
        <v>45484</v>
      </c>
      <c r="I628" s="6">
        <v>5500</v>
      </c>
      <c r="J628" s="1">
        <v>3</v>
      </c>
      <c r="K628" s="4">
        <v>0.02</v>
      </c>
      <c r="L628" s="6">
        <f t="shared" si="18"/>
        <v>110</v>
      </c>
      <c r="M628" s="8">
        <f t="shared" si="19"/>
        <v>16390</v>
      </c>
      <c r="N628" t="str" cm="1">
        <f t="array" ref="N6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9" spans="2:14" x14ac:dyDescent="0.35">
      <c r="B629" s="7">
        <v>2024627</v>
      </c>
      <c r="C629" s="1" t="s">
        <v>21</v>
      </c>
      <c r="D629" s="1" t="s">
        <v>25</v>
      </c>
      <c r="E629" s="1" t="s">
        <v>38</v>
      </c>
      <c r="F629" s="1" t="s">
        <v>518</v>
      </c>
      <c r="G629" s="3">
        <v>45482</v>
      </c>
      <c r="H629" s="3">
        <v>45485</v>
      </c>
      <c r="I629" s="6">
        <v>1350</v>
      </c>
      <c r="J629" s="1">
        <v>2</v>
      </c>
      <c r="K629" s="4">
        <v>0.02</v>
      </c>
      <c r="L629" s="6">
        <f t="shared" si="18"/>
        <v>27</v>
      </c>
      <c r="M629" s="8">
        <f t="shared" si="19"/>
        <v>2673</v>
      </c>
      <c r="N629" t="str" cm="1">
        <f t="array" ref="N6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0" spans="2:14" x14ac:dyDescent="0.35">
      <c r="B630" s="7">
        <v>2024628</v>
      </c>
      <c r="C630" s="1" t="s">
        <v>22</v>
      </c>
      <c r="D630" s="1" t="s">
        <v>26</v>
      </c>
      <c r="E630" s="1" t="s">
        <v>33</v>
      </c>
      <c r="F630" s="1" t="s">
        <v>519</v>
      </c>
      <c r="G630" s="3">
        <v>45482</v>
      </c>
      <c r="H630" s="3">
        <v>45487</v>
      </c>
      <c r="I630" s="6">
        <v>4500</v>
      </c>
      <c r="J630" s="1">
        <v>7</v>
      </c>
      <c r="K630" s="4">
        <v>0.02</v>
      </c>
      <c r="L630" s="6">
        <f t="shared" si="18"/>
        <v>90</v>
      </c>
      <c r="M630" s="8">
        <f t="shared" si="19"/>
        <v>31410</v>
      </c>
      <c r="N630" t="str" cm="1">
        <f t="array" ref="N6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1" spans="2:14" x14ac:dyDescent="0.35">
      <c r="B631" s="7">
        <v>2024629</v>
      </c>
      <c r="C631" s="1" t="s">
        <v>23</v>
      </c>
      <c r="D631" s="1" t="s">
        <v>27</v>
      </c>
      <c r="E631" s="1" t="s">
        <v>34</v>
      </c>
      <c r="F631" s="1" t="s">
        <v>521</v>
      </c>
      <c r="G631" s="3">
        <v>45482</v>
      </c>
      <c r="H631" s="3">
        <v>45483</v>
      </c>
      <c r="I631" s="6">
        <v>2350</v>
      </c>
      <c r="J631" s="1">
        <v>2</v>
      </c>
      <c r="K631" s="4">
        <v>0.02</v>
      </c>
      <c r="L631" s="6">
        <f t="shared" si="18"/>
        <v>47</v>
      </c>
      <c r="M631" s="8">
        <f t="shared" si="19"/>
        <v>4653</v>
      </c>
      <c r="N631" t="str" cm="1">
        <f t="array" ref="N6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2" spans="2:14" x14ac:dyDescent="0.35">
      <c r="B632" s="7">
        <v>2024630</v>
      </c>
      <c r="C632" s="1" t="s">
        <v>24</v>
      </c>
      <c r="D632" s="1" t="s">
        <v>28</v>
      </c>
      <c r="E632" s="1" t="s">
        <v>35</v>
      </c>
      <c r="F632" s="1" t="s">
        <v>520</v>
      </c>
      <c r="G632" s="3">
        <v>45482</v>
      </c>
      <c r="H632" s="3">
        <v>45490</v>
      </c>
      <c r="I632" s="6">
        <v>90</v>
      </c>
      <c r="J632" s="1">
        <v>1</v>
      </c>
      <c r="K632" s="4">
        <v>0.02</v>
      </c>
      <c r="L632" s="6">
        <f t="shared" si="18"/>
        <v>1.8</v>
      </c>
      <c r="M632" s="8">
        <f t="shared" si="19"/>
        <v>88.2</v>
      </c>
      <c r="N632" t="str" cm="1">
        <f t="array" ref="N6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3" spans="2:14" x14ac:dyDescent="0.35">
      <c r="B633" s="7">
        <v>2024631</v>
      </c>
      <c r="C633" s="1" t="s">
        <v>4</v>
      </c>
      <c r="D633" s="1" t="s">
        <v>29</v>
      </c>
      <c r="E633" s="1" t="s">
        <v>36</v>
      </c>
      <c r="F633" s="1" t="s">
        <v>518</v>
      </c>
      <c r="G633" s="3">
        <v>45482</v>
      </c>
      <c r="H633" s="3">
        <v>45484</v>
      </c>
      <c r="I633" s="6">
        <v>280</v>
      </c>
      <c r="J633" s="1">
        <v>1</v>
      </c>
      <c r="K633" s="4">
        <v>0.02</v>
      </c>
      <c r="L633" s="6">
        <f t="shared" si="18"/>
        <v>5.6000000000000005</v>
      </c>
      <c r="M633" s="8">
        <f t="shared" si="19"/>
        <v>274.39999999999998</v>
      </c>
      <c r="N633" t="str" cm="1">
        <f t="array" ref="N6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4" spans="2:14" x14ac:dyDescent="0.35">
      <c r="B634" s="7">
        <v>2024632</v>
      </c>
      <c r="C634" s="1" t="s">
        <v>5</v>
      </c>
      <c r="D634" s="1" t="s">
        <v>25</v>
      </c>
      <c r="E634" s="1" t="s">
        <v>37</v>
      </c>
      <c r="F634" s="1" t="s">
        <v>519</v>
      </c>
      <c r="G634" s="3">
        <v>45482</v>
      </c>
      <c r="H634" s="3">
        <v>45485</v>
      </c>
      <c r="I634" s="6">
        <v>70</v>
      </c>
      <c r="J634" s="1">
        <v>1</v>
      </c>
      <c r="K634" s="4">
        <v>0.02</v>
      </c>
      <c r="L634" s="6">
        <f t="shared" si="18"/>
        <v>1.4000000000000001</v>
      </c>
      <c r="M634" s="8">
        <f t="shared" si="19"/>
        <v>68.599999999999994</v>
      </c>
      <c r="N634" t="str" cm="1">
        <f t="array" ref="N6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5" spans="2:14" x14ac:dyDescent="0.35">
      <c r="B635" s="7">
        <v>2024633</v>
      </c>
      <c r="C635" s="1" t="s">
        <v>6</v>
      </c>
      <c r="D635" s="1" t="s">
        <v>26</v>
      </c>
      <c r="E635" s="1" t="s">
        <v>39</v>
      </c>
      <c r="F635" s="1" t="s">
        <v>520</v>
      </c>
      <c r="G635" s="3">
        <v>45482</v>
      </c>
      <c r="H635" s="3">
        <v>45487</v>
      </c>
      <c r="I635" s="6">
        <v>230</v>
      </c>
      <c r="J635" s="1">
        <v>2</v>
      </c>
      <c r="K635" s="4">
        <v>7.0000000000000007E-2</v>
      </c>
      <c r="L635" s="6">
        <f t="shared" si="18"/>
        <v>16.100000000000001</v>
      </c>
      <c r="M635" s="8">
        <f t="shared" si="19"/>
        <v>443.9</v>
      </c>
      <c r="N635" t="str" cm="1">
        <f t="array" ref="N6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6" spans="2:14" x14ac:dyDescent="0.35">
      <c r="B636" s="7">
        <v>2024634</v>
      </c>
      <c r="C636" s="1" t="s">
        <v>7</v>
      </c>
      <c r="D636" s="1" t="s">
        <v>27</v>
      </c>
      <c r="E636" s="1" t="s">
        <v>40</v>
      </c>
      <c r="F636" s="1" t="s">
        <v>521</v>
      </c>
      <c r="G636" s="3">
        <v>45482</v>
      </c>
      <c r="H636" s="3">
        <v>45483</v>
      </c>
      <c r="I636" s="6">
        <v>7999</v>
      </c>
      <c r="J636" s="1">
        <v>1</v>
      </c>
      <c r="K636" s="4">
        <v>0.03</v>
      </c>
      <c r="L636" s="6">
        <f t="shared" si="18"/>
        <v>239.97</v>
      </c>
      <c r="M636" s="8">
        <f t="shared" si="19"/>
        <v>7759.03</v>
      </c>
      <c r="N636" t="str" cm="1">
        <f t="array" ref="N6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7" spans="2:14" x14ac:dyDescent="0.35">
      <c r="B637" s="7">
        <v>2024635</v>
      </c>
      <c r="C637" s="1" t="s">
        <v>10</v>
      </c>
      <c r="D637" s="1" t="s">
        <v>28</v>
      </c>
      <c r="E637" s="1" t="s">
        <v>41</v>
      </c>
      <c r="F637" s="1" t="s">
        <v>518</v>
      </c>
      <c r="G637" s="3">
        <v>45482</v>
      </c>
      <c r="H637" s="3">
        <v>45490</v>
      </c>
      <c r="I637" s="6">
        <v>850</v>
      </c>
      <c r="J637" s="1">
        <v>2</v>
      </c>
      <c r="K637" s="4">
        <v>0.08</v>
      </c>
      <c r="L637" s="6">
        <f t="shared" si="18"/>
        <v>68</v>
      </c>
      <c r="M637" s="8">
        <f t="shared" si="19"/>
        <v>1632</v>
      </c>
      <c r="N637" t="str" cm="1">
        <f t="array" ref="N6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8" spans="2:14" x14ac:dyDescent="0.35">
      <c r="B638" s="7">
        <v>2024636</v>
      </c>
      <c r="C638" s="1" t="s">
        <v>8</v>
      </c>
      <c r="D638" s="1" t="s">
        <v>29</v>
      </c>
      <c r="E638" s="1" t="s">
        <v>42</v>
      </c>
      <c r="F638" s="1" t="s">
        <v>518</v>
      </c>
      <c r="G638" s="3">
        <v>45482</v>
      </c>
      <c r="H638" s="3">
        <v>45484</v>
      </c>
      <c r="I638" s="6">
        <v>65000</v>
      </c>
      <c r="J638" s="1">
        <v>7</v>
      </c>
      <c r="K638" s="4">
        <v>0.05</v>
      </c>
      <c r="L638" s="6">
        <f t="shared" si="18"/>
        <v>3250</v>
      </c>
      <c r="M638" s="8">
        <f t="shared" si="19"/>
        <v>451750</v>
      </c>
      <c r="N638" t="str" cm="1">
        <f t="array" ref="N6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9" spans="2:14" x14ac:dyDescent="0.35">
      <c r="B639" s="7">
        <v>2024637</v>
      </c>
      <c r="C639" s="1" t="s">
        <v>9</v>
      </c>
      <c r="D639" s="1" t="s">
        <v>25</v>
      </c>
      <c r="E639" s="1" t="s">
        <v>43</v>
      </c>
      <c r="F639" s="1" t="s">
        <v>519</v>
      </c>
      <c r="G639" s="3">
        <v>45482</v>
      </c>
      <c r="H639" s="3">
        <v>45485</v>
      </c>
      <c r="I639" s="6">
        <v>450</v>
      </c>
      <c r="J639" s="1">
        <v>2</v>
      </c>
      <c r="K639" s="4">
        <v>0.05</v>
      </c>
      <c r="L639" s="6">
        <f t="shared" si="18"/>
        <v>22.5</v>
      </c>
      <c r="M639" s="8">
        <f t="shared" si="19"/>
        <v>877.5</v>
      </c>
      <c r="N639" t="str" cm="1">
        <f t="array" ref="N6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0" spans="2:14" x14ac:dyDescent="0.35">
      <c r="B640" s="7">
        <v>2024638</v>
      </c>
      <c r="C640" s="1" t="s">
        <v>11</v>
      </c>
      <c r="D640" s="1" t="s">
        <v>80</v>
      </c>
      <c r="E640" s="1" t="s">
        <v>44</v>
      </c>
      <c r="F640" s="1" t="s">
        <v>521</v>
      </c>
      <c r="G640" s="3">
        <v>45482</v>
      </c>
      <c r="H640" s="3">
        <v>45487</v>
      </c>
      <c r="I640" s="6">
        <v>1299</v>
      </c>
      <c r="J640" s="1">
        <v>2</v>
      </c>
      <c r="K640" s="4">
        <v>0.05</v>
      </c>
      <c r="L640" s="6">
        <f t="shared" si="18"/>
        <v>64.95</v>
      </c>
      <c r="M640" s="8">
        <f t="shared" si="19"/>
        <v>2533.0500000000002</v>
      </c>
      <c r="N640" t="str" cm="1">
        <f t="array" ref="N6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1" spans="2:14" x14ac:dyDescent="0.35">
      <c r="B641" s="7">
        <v>2024639</v>
      </c>
      <c r="C641" s="1" t="s">
        <v>12</v>
      </c>
      <c r="D641" s="1" t="s">
        <v>25</v>
      </c>
      <c r="E641" s="1" t="s">
        <v>45</v>
      </c>
      <c r="F641" s="1" t="s">
        <v>520</v>
      </c>
      <c r="G641" s="3">
        <v>45482</v>
      </c>
      <c r="H641" s="3">
        <v>45483</v>
      </c>
      <c r="I641" s="6">
        <v>1700</v>
      </c>
      <c r="J641" s="1">
        <v>1</v>
      </c>
      <c r="K641" s="4">
        <v>0.05</v>
      </c>
      <c r="L641" s="6">
        <f t="shared" si="18"/>
        <v>85</v>
      </c>
      <c r="M641" s="8">
        <f t="shared" si="19"/>
        <v>1615</v>
      </c>
      <c r="N641" t="str" cm="1">
        <f t="array" ref="N6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2" spans="2:14" x14ac:dyDescent="0.35">
      <c r="B642" s="7">
        <v>2024640</v>
      </c>
      <c r="C642" s="1" t="s">
        <v>13</v>
      </c>
      <c r="D642" s="1" t="s">
        <v>26</v>
      </c>
      <c r="E642" s="1" t="s">
        <v>46</v>
      </c>
      <c r="F642" s="1" t="s">
        <v>518</v>
      </c>
      <c r="G642" s="3">
        <v>45482</v>
      </c>
      <c r="H642" s="3">
        <v>45490</v>
      </c>
      <c r="I642" s="6">
        <v>55000</v>
      </c>
      <c r="J642" s="1">
        <v>2</v>
      </c>
      <c r="K642" s="4">
        <v>0.03</v>
      </c>
      <c r="L642" s="6">
        <f t="shared" si="18"/>
        <v>1650</v>
      </c>
      <c r="M642" s="8">
        <f t="shared" si="19"/>
        <v>108350</v>
      </c>
      <c r="N642" t="str" cm="1">
        <f t="array" ref="N6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3" spans="2:14" x14ac:dyDescent="0.35">
      <c r="B643" s="7">
        <v>2024641</v>
      </c>
      <c r="C643" s="1" t="s">
        <v>14</v>
      </c>
      <c r="D643" s="1" t="s">
        <v>27</v>
      </c>
      <c r="E643" s="1" t="s">
        <v>47</v>
      </c>
      <c r="F643" s="1" t="s">
        <v>519</v>
      </c>
      <c r="G643" s="3">
        <v>45482</v>
      </c>
      <c r="H643" s="3">
        <v>45484</v>
      </c>
      <c r="I643" s="6">
        <v>57999</v>
      </c>
      <c r="J643" s="1">
        <v>4</v>
      </c>
      <c r="K643" s="4">
        <v>0.1</v>
      </c>
      <c r="L643" s="6">
        <f t="shared" si="18"/>
        <v>5799.9000000000005</v>
      </c>
      <c r="M643" s="8">
        <f t="shared" si="19"/>
        <v>226196.1</v>
      </c>
      <c r="N643" t="str" cm="1">
        <f t="array" ref="N6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4" spans="2:14" x14ac:dyDescent="0.35">
      <c r="B644" s="7">
        <v>2024642</v>
      </c>
      <c r="C644" s="1" t="s">
        <v>15</v>
      </c>
      <c r="D644" s="1" t="s">
        <v>28</v>
      </c>
      <c r="E644" s="1" t="s">
        <v>48</v>
      </c>
      <c r="F644" s="1" t="s">
        <v>520</v>
      </c>
      <c r="G644" s="3">
        <v>45482</v>
      </c>
      <c r="H644" s="3">
        <v>45485</v>
      </c>
      <c r="I644" s="6">
        <v>1399</v>
      </c>
      <c r="J644" s="1">
        <v>3</v>
      </c>
      <c r="K644" s="4">
        <v>0.05</v>
      </c>
      <c r="L644" s="6">
        <f t="shared" ref="L644:L707" si="20">I644*K644</f>
        <v>69.95</v>
      </c>
      <c r="M644" s="8">
        <f t="shared" ref="M644:M707" si="21">I644*J644-L644</f>
        <v>4127.05</v>
      </c>
      <c r="N644" t="str" cm="1">
        <f t="array" ref="N6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5" spans="2:14" x14ac:dyDescent="0.35">
      <c r="B645" s="7">
        <v>2024643</v>
      </c>
      <c r="C645" s="1" t="s">
        <v>16</v>
      </c>
      <c r="D645" s="1" t="s">
        <v>29</v>
      </c>
      <c r="E645" s="1" t="s">
        <v>49</v>
      </c>
      <c r="F645" s="1" t="s">
        <v>521</v>
      </c>
      <c r="G645" s="3">
        <v>45482</v>
      </c>
      <c r="H645" s="3">
        <v>45487</v>
      </c>
      <c r="I645" s="6">
        <v>999</v>
      </c>
      <c r="J645" s="1">
        <v>2</v>
      </c>
      <c r="K645" s="4">
        <v>0.05</v>
      </c>
      <c r="L645" s="6">
        <f t="shared" si="20"/>
        <v>49.95</v>
      </c>
      <c r="M645" s="8">
        <f t="shared" si="21"/>
        <v>1948.05</v>
      </c>
      <c r="N645" t="str" cm="1">
        <f t="array" ref="N6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6" spans="2:14" x14ac:dyDescent="0.35">
      <c r="B646" s="7">
        <v>2024644</v>
      </c>
      <c r="C646" s="1" t="s">
        <v>17</v>
      </c>
      <c r="D646" s="1" t="s">
        <v>25</v>
      </c>
      <c r="E646" s="1" t="s">
        <v>50</v>
      </c>
      <c r="F646" s="1" t="s">
        <v>518</v>
      </c>
      <c r="G646" s="3">
        <v>45482</v>
      </c>
      <c r="H646" s="3">
        <v>45483</v>
      </c>
      <c r="I646" s="6">
        <v>2099</v>
      </c>
      <c r="J646" s="1">
        <v>1</v>
      </c>
      <c r="K646" s="4">
        <v>0.02</v>
      </c>
      <c r="L646" s="6">
        <f t="shared" si="20"/>
        <v>41.980000000000004</v>
      </c>
      <c r="M646" s="8">
        <f t="shared" si="21"/>
        <v>2057.02</v>
      </c>
      <c r="N646" t="str" cm="1">
        <f t="array" ref="N6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7" spans="2:14" x14ac:dyDescent="0.35">
      <c r="B647" s="7">
        <v>2024645</v>
      </c>
      <c r="C647" s="1" t="s">
        <v>18</v>
      </c>
      <c r="D647" s="1" t="s">
        <v>30</v>
      </c>
      <c r="E647" s="1" t="s">
        <v>51</v>
      </c>
      <c r="F647" s="1" t="s">
        <v>518</v>
      </c>
      <c r="G647" s="3">
        <v>45482</v>
      </c>
      <c r="H647" s="3">
        <v>45490</v>
      </c>
      <c r="I647" s="6">
        <v>11000</v>
      </c>
      <c r="J647" s="1">
        <v>1</v>
      </c>
      <c r="K647" s="4">
        <v>0.06</v>
      </c>
      <c r="L647" s="6">
        <f t="shared" si="20"/>
        <v>660</v>
      </c>
      <c r="M647" s="8">
        <f t="shared" si="21"/>
        <v>10340</v>
      </c>
      <c r="N647" t="str" cm="1">
        <f t="array" ref="N6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8" spans="2:14" x14ac:dyDescent="0.35">
      <c r="B648" s="7">
        <v>2024646</v>
      </c>
      <c r="C648" s="1" t="s">
        <v>19</v>
      </c>
      <c r="D648" s="1" t="s">
        <v>27</v>
      </c>
      <c r="E648" s="1" t="s">
        <v>506</v>
      </c>
      <c r="F648" s="1" t="s">
        <v>519</v>
      </c>
      <c r="G648" s="3">
        <v>45482</v>
      </c>
      <c r="H648" s="3">
        <v>45484</v>
      </c>
      <c r="I648" s="6">
        <v>800</v>
      </c>
      <c r="J648" s="1">
        <v>2</v>
      </c>
      <c r="K648" s="4">
        <v>0.15</v>
      </c>
      <c r="L648" s="6">
        <f t="shared" si="20"/>
        <v>120</v>
      </c>
      <c r="M648" s="8">
        <f t="shared" si="21"/>
        <v>1480</v>
      </c>
      <c r="N648" t="str" cm="1">
        <f t="array" ref="N6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9" spans="2:14" x14ac:dyDescent="0.35">
      <c r="B649" s="7">
        <v>2024647</v>
      </c>
      <c r="C649" s="1" t="s">
        <v>20</v>
      </c>
      <c r="D649" s="1" t="s">
        <v>28</v>
      </c>
      <c r="E649" s="1" t="s">
        <v>507</v>
      </c>
      <c r="F649" s="1" t="s">
        <v>521</v>
      </c>
      <c r="G649" s="3">
        <v>45482</v>
      </c>
      <c r="H649" s="3">
        <v>45485</v>
      </c>
      <c r="I649" s="6">
        <v>5500</v>
      </c>
      <c r="J649" s="1">
        <v>1</v>
      </c>
      <c r="K649" s="4">
        <v>0.02</v>
      </c>
      <c r="L649" s="6">
        <f t="shared" si="20"/>
        <v>110</v>
      </c>
      <c r="M649" s="8">
        <f t="shared" si="21"/>
        <v>5390</v>
      </c>
      <c r="N649" t="str" cm="1">
        <f t="array" ref="N6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0" spans="2:14" x14ac:dyDescent="0.35">
      <c r="B650" s="7">
        <v>2024648</v>
      </c>
      <c r="C650" s="1" t="s">
        <v>21</v>
      </c>
      <c r="D650" s="1" t="s">
        <v>29</v>
      </c>
      <c r="E650" s="1" t="s">
        <v>508</v>
      </c>
      <c r="F650" s="1" t="s">
        <v>520</v>
      </c>
      <c r="G650" s="3">
        <v>45482</v>
      </c>
      <c r="H650" s="3">
        <v>45487</v>
      </c>
      <c r="I650" s="6">
        <v>1350</v>
      </c>
      <c r="J650" s="1">
        <v>3</v>
      </c>
      <c r="K650" s="4">
        <v>0.02</v>
      </c>
      <c r="L650" s="6">
        <f t="shared" si="20"/>
        <v>27</v>
      </c>
      <c r="M650" s="8">
        <f t="shared" si="21"/>
        <v>4023</v>
      </c>
      <c r="N650" t="str" cm="1">
        <f t="array" ref="N6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1" spans="2:14" x14ac:dyDescent="0.35">
      <c r="B651" s="7">
        <v>2024649</v>
      </c>
      <c r="C651" s="1" t="s">
        <v>22</v>
      </c>
      <c r="D651" s="1" t="s">
        <v>25</v>
      </c>
      <c r="E651" s="1" t="s">
        <v>31</v>
      </c>
      <c r="F651" s="1" t="s">
        <v>518</v>
      </c>
      <c r="G651" s="3">
        <v>45482</v>
      </c>
      <c r="H651" s="3">
        <v>45483</v>
      </c>
      <c r="I651" s="6">
        <v>4500</v>
      </c>
      <c r="J651" s="1">
        <v>2</v>
      </c>
      <c r="K651" s="4">
        <v>0.02</v>
      </c>
      <c r="L651" s="6">
        <f t="shared" si="20"/>
        <v>90</v>
      </c>
      <c r="M651" s="8">
        <f t="shared" si="21"/>
        <v>8910</v>
      </c>
      <c r="N651" t="str" cm="1">
        <f t="array" ref="N6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2" spans="2:14" x14ac:dyDescent="0.35">
      <c r="B652" s="7">
        <v>2024650</v>
      </c>
      <c r="C652" s="1" t="s">
        <v>23</v>
      </c>
      <c r="D652" s="1" t="s">
        <v>26</v>
      </c>
      <c r="E652" s="1" t="s">
        <v>32</v>
      </c>
      <c r="F652" s="1" t="s">
        <v>519</v>
      </c>
      <c r="G652" s="3">
        <v>45482</v>
      </c>
      <c r="H652" s="3">
        <v>45490</v>
      </c>
      <c r="I652" s="6">
        <v>2350</v>
      </c>
      <c r="J652" s="1">
        <v>1</v>
      </c>
      <c r="K652" s="4">
        <v>0.02</v>
      </c>
      <c r="L652" s="6">
        <f t="shared" si="20"/>
        <v>47</v>
      </c>
      <c r="M652" s="8">
        <f t="shared" si="21"/>
        <v>2303</v>
      </c>
      <c r="N652" t="str" cm="1">
        <f t="array" ref="N6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3" spans="2:14" x14ac:dyDescent="0.35">
      <c r="B653" s="7">
        <v>2024651</v>
      </c>
      <c r="C653" s="1" t="s">
        <v>24</v>
      </c>
      <c r="D653" s="1" t="s">
        <v>27</v>
      </c>
      <c r="E653" s="1" t="s">
        <v>38</v>
      </c>
      <c r="F653" s="1" t="s">
        <v>520</v>
      </c>
      <c r="G653" s="3">
        <v>45482</v>
      </c>
      <c r="H653" s="3">
        <v>45484</v>
      </c>
      <c r="I653" s="6">
        <v>90</v>
      </c>
      <c r="J653" s="1">
        <v>2</v>
      </c>
      <c r="K653" s="4">
        <v>0.02</v>
      </c>
      <c r="L653" s="6">
        <f t="shared" si="20"/>
        <v>1.8</v>
      </c>
      <c r="M653" s="8">
        <f t="shared" si="21"/>
        <v>178.2</v>
      </c>
      <c r="N653" t="str" cm="1">
        <f t="array" ref="N6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4" spans="2:14" x14ac:dyDescent="0.35">
      <c r="B654" s="7">
        <v>2024652</v>
      </c>
      <c r="C654" s="1" t="s">
        <v>4</v>
      </c>
      <c r="D654" s="1" t="s">
        <v>28</v>
      </c>
      <c r="E654" s="1" t="s">
        <v>33</v>
      </c>
      <c r="F654" s="1" t="s">
        <v>521</v>
      </c>
      <c r="G654" s="3">
        <v>45482</v>
      </c>
      <c r="H654" s="3">
        <v>45485</v>
      </c>
      <c r="I654" s="6">
        <v>280</v>
      </c>
      <c r="J654" s="1">
        <v>1</v>
      </c>
      <c r="K654" s="4">
        <v>0.02</v>
      </c>
      <c r="L654" s="6">
        <f t="shared" si="20"/>
        <v>5.6000000000000005</v>
      </c>
      <c r="M654" s="8">
        <f t="shared" si="21"/>
        <v>274.39999999999998</v>
      </c>
      <c r="N654" t="str" cm="1">
        <f t="array" ref="N6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5" spans="2:14" x14ac:dyDescent="0.35">
      <c r="B655" s="7">
        <v>2024653</v>
      </c>
      <c r="C655" s="1" t="s">
        <v>5</v>
      </c>
      <c r="D655" s="1" t="s">
        <v>29</v>
      </c>
      <c r="E655" s="1" t="s">
        <v>34</v>
      </c>
      <c r="F655" s="1" t="s">
        <v>518</v>
      </c>
      <c r="G655" s="3">
        <v>45482</v>
      </c>
      <c r="H655" s="3">
        <v>45487</v>
      </c>
      <c r="I655" s="6">
        <v>70</v>
      </c>
      <c r="J655" s="1">
        <v>2</v>
      </c>
      <c r="K655" s="4">
        <v>0.02</v>
      </c>
      <c r="L655" s="6">
        <f t="shared" si="20"/>
        <v>1.4000000000000001</v>
      </c>
      <c r="M655" s="8">
        <f t="shared" si="21"/>
        <v>138.6</v>
      </c>
      <c r="N655" t="str" cm="1">
        <f t="array" ref="N6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6" spans="2:14" x14ac:dyDescent="0.35">
      <c r="B656" s="7">
        <v>2024654</v>
      </c>
      <c r="C656" s="1" t="s">
        <v>6</v>
      </c>
      <c r="D656" s="1" t="s">
        <v>25</v>
      </c>
      <c r="E656" s="1" t="s">
        <v>35</v>
      </c>
      <c r="F656" s="1" t="s">
        <v>518</v>
      </c>
      <c r="G656" s="3">
        <v>45482</v>
      </c>
      <c r="H656" s="3">
        <v>45483</v>
      </c>
      <c r="I656" s="6">
        <v>230</v>
      </c>
      <c r="J656" s="1">
        <v>3</v>
      </c>
      <c r="K656" s="4">
        <v>0.02</v>
      </c>
      <c r="L656" s="6">
        <f t="shared" si="20"/>
        <v>4.6000000000000005</v>
      </c>
      <c r="M656" s="8">
        <f t="shared" si="21"/>
        <v>685.4</v>
      </c>
      <c r="N656" t="str" cm="1">
        <f t="array" ref="N6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7" spans="2:14" x14ac:dyDescent="0.35">
      <c r="B657" s="7">
        <v>2024655</v>
      </c>
      <c r="C657" s="1" t="s">
        <v>7</v>
      </c>
      <c r="D657" s="1" t="s">
        <v>26</v>
      </c>
      <c r="E657" s="1" t="s">
        <v>36</v>
      </c>
      <c r="F657" s="1" t="s">
        <v>519</v>
      </c>
      <c r="G657" s="3">
        <v>45482</v>
      </c>
      <c r="H657" s="3">
        <v>45490</v>
      </c>
      <c r="I657" s="6">
        <v>7999</v>
      </c>
      <c r="J657" s="1">
        <v>2</v>
      </c>
      <c r="K657" s="4">
        <v>7.0000000000000007E-2</v>
      </c>
      <c r="L657" s="6">
        <f t="shared" si="20"/>
        <v>559.93000000000006</v>
      </c>
      <c r="M657" s="8">
        <f t="shared" si="21"/>
        <v>15438.07</v>
      </c>
      <c r="N657" t="str" cm="1">
        <f t="array" ref="N6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8" spans="2:14" x14ac:dyDescent="0.35">
      <c r="B658" s="7">
        <v>2024656</v>
      </c>
      <c r="C658" s="1" t="s">
        <v>10</v>
      </c>
      <c r="D658" s="1" t="s">
        <v>27</v>
      </c>
      <c r="E658" s="1" t="s">
        <v>37</v>
      </c>
      <c r="F658" s="1" t="s">
        <v>521</v>
      </c>
      <c r="G658" s="3">
        <v>45482</v>
      </c>
      <c r="H658" s="3">
        <v>45484</v>
      </c>
      <c r="I658" s="6">
        <v>850</v>
      </c>
      <c r="J658" s="1">
        <v>7</v>
      </c>
      <c r="K658" s="4">
        <v>0.03</v>
      </c>
      <c r="L658" s="6">
        <f t="shared" si="20"/>
        <v>25.5</v>
      </c>
      <c r="M658" s="8">
        <f t="shared" si="21"/>
        <v>5924.5</v>
      </c>
      <c r="N658" t="str" cm="1">
        <f t="array" ref="N6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9" spans="2:14" x14ac:dyDescent="0.35">
      <c r="B659" s="7">
        <v>2024657</v>
      </c>
      <c r="C659" s="1" t="s">
        <v>8</v>
      </c>
      <c r="D659" s="1" t="s">
        <v>28</v>
      </c>
      <c r="E659" s="1" t="s">
        <v>39</v>
      </c>
      <c r="F659" s="1" t="s">
        <v>520</v>
      </c>
      <c r="G659" s="3">
        <v>45482</v>
      </c>
      <c r="H659" s="3">
        <v>45485</v>
      </c>
      <c r="I659" s="6">
        <v>65000</v>
      </c>
      <c r="J659" s="1">
        <v>2</v>
      </c>
      <c r="K659" s="4">
        <v>0.08</v>
      </c>
      <c r="L659" s="6">
        <f t="shared" si="20"/>
        <v>5200</v>
      </c>
      <c r="M659" s="8">
        <f t="shared" si="21"/>
        <v>124800</v>
      </c>
      <c r="N659" t="str" cm="1">
        <f t="array" ref="N6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0" spans="2:14" x14ac:dyDescent="0.35">
      <c r="B660" s="7">
        <v>2024658</v>
      </c>
      <c r="C660" s="1" t="s">
        <v>9</v>
      </c>
      <c r="D660" s="1" t="s">
        <v>29</v>
      </c>
      <c r="E660" s="1" t="s">
        <v>40</v>
      </c>
      <c r="F660" s="1" t="s">
        <v>518</v>
      </c>
      <c r="G660" s="3">
        <v>45482</v>
      </c>
      <c r="H660" s="3">
        <v>45487</v>
      </c>
      <c r="I660" s="6">
        <v>450</v>
      </c>
      <c r="J660" s="1">
        <v>1</v>
      </c>
      <c r="K660" s="4">
        <v>0.05</v>
      </c>
      <c r="L660" s="6">
        <f t="shared" si="20"/>
        <v>22.5</v>
      </c>
      <c r="M660" s="8">
        <f t="shared" si="21"/>
        <v>427.5</v>
      </c>
      <c r="N660" t="str" cm="1">
        <f t="array" ref="N6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1" spans="2:14" x14ac:dyDescent="0.35">
      <c r="B661" s="7">
        <v>2024659</v>
      </c>
      <c r="C661" s="1" t="s">
        <v>11</v>
      </c>
      <c r="D661" s="1" t="s">
        <v>25</v>
      </c>
      <c r="E661" s="1" t="s">
        <v>41</v>
      </c>
      <c r="F661" s="1" t="s">
        <v>519</v>
      </c>
      <c r="G661" s="3">
        <v>45482</v>
      </c>
      <c r="H661" s="3">
        <v>45483</v>
      </c>
      <c r="I661" s="6">
        <v>1299</v>
      </c>
      <c r="J661" s="1">
        <v>1</v>
      </c>
      <c r="K661" s="4">
        <v>0.05</v>
      </c>
      <c r="L661" s="6">
        <f t="shared" si="20"/>
        <v>64.95</v>
      </c>
      <c r="M661" s="8">
        <f t="shared" si="21"/>
        <v>1234.05</v>
      </c>
      <c r="N661" t="str" cm="1">
        <f t="array" ref="N6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2" spans="2:14" x14ac:dyDescent="0.35">
      <c r="B662" s="7">
        <v>2024660</v>
      </c>
      <c r="C662" s="1" t="s">
        <v>12</v>
      </c>
      <c r="D662" s="1" t="s">
        <v>81</v>
      </c>
      <c r="E662" s="1" t="s">
        <v>42</v>
      </c>
      <c r="F662" s="1" t="s">
        <v>520</v>
      </c>
      <c r="G662" s="3">
        <v>45482</v>
      </c>
      <c r="H662" s="3">
        <v>45490</v>
      </c>
      <c r="I662" s="6">
        <v>1700</v>
      </c>
      <c r="J662" s="1">
        <v>1</v>
      </c>
      <c r="K662" s="4">
        <v>0.05</v>
      </c>
      <c r="L662" s="6">
        <f t="shared" si="20"/>
        <v>85</v>
      </c>
      <c r="M662" s="8">
        <f t="shared" si="21"/>
        <v>1615</v>
      </c>
      <c r="N662" t="str" cm="1">
        <f t="array" ref="N6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3" spans="2:14" x14ac:dyDescent="0.35">
      <c r="B663" s="7">
        <v>2024661</v>
      </c>
      <c r="C663" s="1" t="s">
        <v>13</v>
      </c>
      <c r="D663" s="1" t="s">
        <v>25</v>
      </c>
      <c r="E663" s="1" t="s">
        <v>43</v>
      </c>
      <c r="F663" s="1" t="s">
        <v>521</v>
      </c>
      <c r="G663" s="3">
        <v>45482</v>
      </c>
      <c r="H663" s="3">
        <v>45484</v>
      </c>
      <c r="I663" s="6">
        <v>55000</v>
      </c>
      <c r="J663" s="1">
        <v>2</v>
      </c>
      <c r="K663" s="4">
        <v>0.05</v>
      </c>
      <c r="L663" s="6">
        <f t="shared" si="20"/>
        <v>2750</v>
      </c>
      <c r="M663" s="8">
        <f t="shared" si="21"/>
        <v>107250</v>
      </c>
      <c r="N663" t="str" cm="1">
        <f t="array" ref="N6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4" spans="2:14" x14ac:dyDescent="0.35">
      <c r="B664" s="7">
        <v>2024662</v>
      </c>
      <c r="C664" s="1" t="s">
        <v>14</v>
      </c>
      <c r="D664" s="1" t="s">
        <v>26</v>
      </c>
      <c r="E664" s="1" t="s">
        <v>44</v>
      </c>
      <c r="F664" s="1" t="s">
        <v>518</v>
      </c>
      <c r="G664" s="3">
        <v>45482</v>
      </c>
      <c r="H664" s="3">
        <v>45485</v>
      </c>
      <c r="I664" s="6">
        <v>57999</v>
      </c>
      <c r="J664" s="1">
        <v>1</v>
      </c>
      <c r="K664" s="4">
        <v>0.03</v>
      </c>
      <c r="L664" s="6">
        <f t="shared" si="20"/>
        <v>1739.97</v>
      </c>
      <c r="M664" s="8">
        <f t="shared" si="21"/>
        <v>56259.03</v>
      </c>
      <c r="N664" t="str" cm="1">
        <f t="array" ref="N6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5" spans="2:14" x14ac:dyDescent="0.35">
      <c r="B665" s="7">
        <v>2024663</v>
      </c>
      <c r="C665" s="1" t="s">
        <v>15</v>
      </c>
      <c r="D665" s="1" t="s">
        <v>27</v>
      </c>
      <c r="E665" s="1" t="s">
        <v>45</v>
      </c>
      <c r="F665" s="1" t="s">
        <v>518</v>
      </c>
      <c r="G665" s="3">
        <v>45482</v>
      </c>
      <c r="H665" s="3">
        <v>45487</v>
      </c>
      <c r="I665" s="6">
        <v>1399</v>
      </c>
      <c r="J665" s="1">
        <v>2</v>
      </c>
      <c r="K665" s="4">
        <v>0.1</v>
      </c>
      <c r="L665" s="6">
        <f t="shared" si="20"/>
        <v>139.9</v>
      </c>
      <c r="M665" s="8">
        <f t="shared" si="21"/>
        <v>2658.1</v>
      </c>
      <c r="N665" t="str" cm="1">
        <f t="array" ref="N6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6" spans="2:14" x14ac:dyDescent="0.35">
      <c r="B666" s="7">
        <v>2024664</v>
      </c>
      <c r="C666" s="1" t="s">
        <v>16</v>
      </c>
      <c r="D666" s="1" t="s">
        <v>28</v>
      </c>
      <c r="E666" s="1" t="s">
        <v>46</v>
      </c>
      <c r="F666" s="1" t="s">
        <v>519</v>
      </c>
      <c r="G666" s="3">
        <v>45482</v>
      </c>
      <c r="H666" s="3">
        <v>45483</v>
      </c>
      <c r="I666" s="6">
        <v>999</v>
      </c>
      <c r="J666" s="1">
        <v>7</v>
      </c>
      <c r="K666" s="4">
        <v>0.05</v>
      </c>
      <c r="L666" s="6">
        <f t="shared" si="20"/>
        <v>49.95</v>
      </c>
      <c r="M666" s="8">
        <f t="shared" si="21"/>
        <v>6943.05</v>
      </c>
      <c r="N666" t="str" cm="1">
        <f t="array" ref="N6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7" spans="2:14" x14ac:dyDescent="0.35">
      <c r="B667" s="7">
        <v>2024665</v>
      </c>
      <c r="C667" s="1" t="s">
        <v>17</v>
      </c>
      <c r="D667" s="1" t="s">
        <v>29</v>
      </c>
      <c r="E667" s="1" t="s">
        <v>47</v>
      </c>
      <c r="F667" s="1" t="s">
        <v>521</v>
      </c>
      <c r="G667" s="3">
        <v>45482</v>
      </c>
      <c r="H667" s="3">
        <v>45490</v>
      </c>
      <c r="I667" s="6">
        <v>2099</v>
      </c>
      <c r="J667" s="1">
        <v>2</v>
      </c>
      <c r="K667" s="4">
        <v>0.05</v>
      </c>
      <c r="L667" s="6">
        <f t="shared" si="20"/>
        <v>104.95</v>
      </c>
      <c r="M667" s="8">
        <f t="shared" si="21"/>
        <v>4093.05</v>
      </c>
      <c r="N667" t="str" cm="1">
        <f t="array" ref="N6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8" spans="2:14" x14ac:dyDescent="0.35">
      <c r="B668" s="7">
        <v>2024666</v>
      </c>
      <c r="C668" s="1" t="s">
        <v>18</v>
      </c>
      <c r="D668" s="1" t="s">
        <v>25</v>
      </c>
      <c r="E668" s="1" t="s">
        <v>48</v>
      </c>
      <c r="F668" s="1" t="s">
        <v>520</v>
      </c>
      <c r="G668" s="3">
        <v>45482</v>
      </c>
      <c r="H668" s="3">
        <v>45484</v>
      </c>
      <c r="I668" s="6">
        <v>11000</v>
      </c>
      <c r="J668" s="1">
        <v>2</v>
      </c>
      <c r="K668" s="4">
        <v>0.02</v>
      </c>
      <c r="L668" s="6">
        <f t="shared" si="20"/>
        <v>220</v>
      </c>
      <c r="M668" s="8">
        <f t="shared" si="21"/>
        <v>21780</v>
      </c>
      <c r="N668" t="str" cm="1">
        <f t="array" ref="N6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9" spans="2:14" x14ac:dyDescent="0.35">
      <c r="B669" s="7">
        <v>2024667</v>
      </c>
      <c r="C669" s="1" t="s">
        <v>19</v>
      </c>
      <c r="D669" s="1" t="s">
        <v>30</v>
      </c>
      <c r="E669" s="1" t="s">
        <v>49</v>
      </c>
      <c r="F669" s="1" t="s">
        <v>518</v>
      </c>
      <c r="G669" s="3">
        <v>45482</v>
      </c>
      <c r="H669" s="3">
        <v>45485</v>
      </c>
      <c r="I669" s="6">
        <v>800</v>
      </c>
      <c r="J669" s="1">
        <v>1</v>
      </c>
      <c r="K669" s="4">
        <v>0.06</v>
      </c>
      <c r="L669" s="6">
        <f t="shared" si="20"/>
        <v>48</v>
      </c>
      <c r="M669" s="8">
        <f t="shared" si="21"/>
        <v>752</v>
      </c>
      <c r="N669" t="str" cm="1">
        <f t="array" ref="N6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0" spans="2:14" x14ac:dyDescent="0.35">
      <c r="B670" s="7">
        <v>2024668</v>
      </c>
      <c r="C670" s="1" t="s">
        <v>20</v>
      </c>
      <c r="D670" s="1" t="s">
        <v>27</v>
      </c>
      <c r="E670" s="1" t="s">
        <v>50</v>
      </c>
      <c r="F670" s="1" t="s">
        <v>519</v>
      </c>
      <c r="G670" s="3">
        <v>45482</v>
      </c>
      <c r="H670" s="3">
        <v>45487</v>
      </c>
      <c r="I670" s="6">
        <v>5500</v>
      </c>
      <c r="J670" s="1">
        <v>2</v>
      </c>
      <c r="K670" s="4">
        <v>0.15</v>
      </c>
      <c r="L670" s="6">
        <f t="shared" si="20"/>
        <v>825</v>
      </c>
      <c r="M670" s="8">
        <f t="shared" si="21"/>
        <v>10175</v>
      </c>
      <c r="N670" t="str" cm="1">
        <f t="array" ref="N6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1" spans="2:14" x14ac:dyDescent="0.35">
      <c r="B671" s="7">
        <v>2024669</v>
      </c>
      <c r="C671" s="1" t="s">
        <v>21</v>
      </c>
      <c r="D671" s="1" t="s">
        <v>28</v>
      </c>
      <c r="E671" s="1" t="s">
        <v>51</v>
      </c>
      <c r="F671" s="1" t="s">
        <v>520</v>
      </c>
      <c r="G671" s="3">
        <v>45482</v>
      </c>
      <c r="H671" s="3">
        <v>45483</v>
      </c>
      <c r="I671" s="6">
        <v>1350</v>
      </c>
      <c r="J671" s="1">
        <v>4</v>
      </c>
      <c r="K671" s="4">
        <v>0.02</v>
      </c>
      <c r="L671" s="6">
        <f t="shared" si="20"/>
        <v>27</v>
      </c>
      <c r="M671" s="8">
        <f t="shared" si="21"/>
        <v>5373</v>
      </c>
      <c r="N671" t="str" cm="1">
        <f t="array" ref="N6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2" spans="2:14" x14ac:dyDescent="0.35">
      <c r="B672" s="7">
        <v>2024670</v>
      </c>
      <c r="C672" s="1" t="s">
        <v>22</v>
      </c>
      <c r="D672" s="1" t="s">
        <v>29</v>
      </c>
      <c r="E672" s="1" t="s">
        <v>506</v>
      </c>
      <c r="F672" s="1" t="s">
        <v>521</v>
      </c>
      <c r="G672" s="3">
        <v>45482</v>
      </c>
      <c r="H672" s="3">
        <v>45490</v>
      </c>
      <c r="I672" s="6">
        <v>4500</v>
      </c>
      <c r="J672" s="1">
        <v>3</v>
      </c>
      <c r="K672" s="4">
        <v>0.02</v>
      </c>
      <c r="L672" s="6">
        <f t="shared" si="20"/>
        <v>90</v>
      </c>
      <c r="M672" s="8">
        <f t="shared" si="21"/>
        <v>13410</v>
      </c>
      <c r="N672" t="str" cm="1">
        <f t="array" ref="N6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3" spans="2:14" x14ac:dyDescent="0.35">
      <c r="B673" s="7">
        <v>2024671</v>
      </c>
      <c r="C673" s="1" t="s">
        <v>23</v>
      </c>
      <c r="D673" s="1" t="s">
        <v>25</v>
      </c>
      <c r="E673" s="1" t="s">
        <v>507</v>
      </c>
      <c r="F673" s="1" t="s">
        <v>518</v>
      </c>
      <c r="G673" s="3">
        <v>45482</v>
      </c>
      <c r="H673" s="3">
        <v>45484</v>
      </c>
      <c r="I673" s="6">
        <v>2350</v>
      </c>
      <c r="J673" s="1">
        <v>2</v>
      </c>
      <c r="K673" s="4">
        <v>0.02</v>
      </c>
      <c r="L673" s="6">
        <f t="shared" si="20"/>
        <v>47</v>
      </c>
      <c r="M673" s="8">
        <f t="shared" si="21"/>
        <v>4653</v>
      </c>
      <c r="N673" t="str" cm="1">
        <f t="array" ref="N6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4" spans="2:14" x14ac:dyDescent="0.35">
      <c r="B674" s="7">
        <v>2024672</v>
      </c>
      <c r="C674" s="1" t="s">
        <v>24</v>
      </c>
      <c r="D674" s="1" t="s">
        <v>26</v>
      </c>
      <c r="E674" s="1" t="s">
        <v>508</v>
      </c>
      <c r="F674" s="1" t="s">
        <v>518</v>
      </c>
      <c r="G674" s="3">
        <v>45482</v>
      </c>
      <c r="H674" s="3">
        <v>45485</v>
      </c>
      <c r="I674" s="6">
        <v>90</v>
      </c>
      <c r="J674" s="1">
        <v>1</v>
      </c>
      <c r="K674" s="4">
        <v>0.02</v>
      </c>
      <c r="L674" s="6">
        <f t="shared" si="20"/>
        <v>1.8</v>
      </c>
      <c r="M674" s="8">
        <f t="shared" si="21"/>
        <v>88.2</v>
      </c>
      <c r="N674" t="str" cm="1">
        <f t="array" ref="N6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5" spans="2:14" x14ac:dyDescent="0.35">
      <c r="B675" s="7">
        <v>2024673</v>
      </c>
      <c r="C675" s="1" t="s">
        <v>4</v>
      </c>
      <c r="D675" s="1" t="s">
        <v>27</v>
      </c>
      <c r="E675" s="1" t="s">
        <v>31</v>
      </c>
      <c r="F675" s="1" t="s">
        <v>519</v>
      </c>
      <c r="G675" s="3">
        <v>45482</v>
      </c>
      <c r="H675" s="3">
        <v>45487</v>
      </c>
      <c r="I675" s="6">
        <v>280</v>
      </c>
      <c r="J675" s="1">
        <v>1</v>
      </c>
      <c r="K675" s="4">
        <v>0.02</v>
      </c>
      <c r="L675" s="6">
        <f t="shared" si="20"/>
        <v>5.6000000000000005</v>
      </c>
      <c r="M675" s="8">
        <f t="shared" si="21"/>
        <v>274.39999999999998</v>
      </c>
      <c r="N675" t="str" cm="1">
        <f t="array" ref="N6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6" spans="2:14" x14ac:dyDescent="0.35">
      <c r="B676" s="7">
        <v>2024674</v>
      </c>
      <c r="C676" s="1" t="s">
        <v>5</v>
      </c>
      <c r="D676" s="1" t="s">
        <v>28</v>
      </c>
      <c r="E676" s="1" t="s">
        <v>32</v>
      </c>
      <c r="F676" s="1" t="s">
        <v>521</v>
      </c>
      <c r="G676" s="3">
        <v>45482</v>
      </c>
      <c r="H676" s="3">
        <v>45483</v>
      </c>
      <c r="I676" s="6">
        <v>70</v>
      </c>
      <c r="J676" s="1">
        <v>2</v>
      </c>
      <c r="K676" s="4">
        <v>0.02</v>
      </c>
      <c r="L676" s="6">
        <f t="shared" si="20"/>
        <v>1.4000000000000001</v>
      </c>
      <c r="M676" s="8">
        <f t="shared" si="21"/>
        <v>138.6</v>
      </c>
      <c r="N676" t="str" cm="1">
        <f t="array" ref="N6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7" spans="2:14" x14ac:dyDescent="0.35">
      <c r="B677" s="7">
        <v>2024675</v>
      </c>
      <c r="C677" s="1" t="s">
        <v>6</v>
      </c>
      <c r="D677" s="1" t="s">
        <v>29</v>
      </c>
      <c r="E677" s="1" t="s">
        <v>38</v>
      </c>
      <c r="F677" s="1" t="s">
        <v>520</v>
      </c>
      <c r="G677" s="3">
        <v>45482</v>
      </c>
      <c r="H677" s="3">
        <v>45490</v>
      </c>
      <c r="I677" s="6">
        <v>230</v>
      </c>
      <c r="J677" s="1">
        <v>1</v>
      </c>
      <c r="K677" s="4">
        <v>0.02</v>
      </c>
      <c r="L677" s="6">
        <f t="shared" si="20"/>
        <v>4.6000000000000005</v>
      </c>
      <c r="M677" s="8">
        <f t="shared" si="21"/>
        <v>225.4</v>
      </c>
      <c r="N677" t="str" cm="1">
        <f t="array" ref="N6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8" spans="2:14" x14ac:dyDescent="0.35">
      <c r="B678" s="7">
        <v>2024676</v>
      </c>
      <c r="C678" s="1" t="s">
        <v>7</v>
      </c>
      <c r="D678" s="1" t="s">
        <v>25</v>
      </c>
      <c r="E678" s="1" t="s">
        <v>33</v>
      </c>
      <c r="F678" s="1" t="s">
        <v>518</v>
      </c>
      <c r="G678" s="3">
        <v>45482</v>
      </c>
      <c r="H678" s="3">
        <v>45484</v>
      </c>
      <c r="I678" s="6">
        <v>7999</v>
      </c>
      <c r="J678" s="1">
        <v>3</v>
      </c>
      <c r="K678" s="4">
        <v>0.02</v>
      </c>
      <c r="L678" s="6">
        <f t="shared" si="20"/>
        <v>159.97999999999999</v>
      </c>
      <c r="M678" s="8">
        <f t="shared" si="21"/>
        <v>23837.02</v>
      </c>
      <c r="N678" t="str" cm="1">
        <f t="array" ref="N6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9" spans="2:14" x14ac:dyDescent="0.35">
      <c r="B679" s="7">
        <v>2024677</v>
      </c>
      <c r="C679" s="1" t="s">
        <v>10</v>
      </c>
      <c r="D679" s="1" t="s">
        <v>26</v>
      </c>
      <c r="E679" s="1" t="s">
        <v>34</v>
      </c>
      <c r="F679" s="1" t="s">
        <v>519</v>
      </c>
      <c r="G679" s="3">
        <v>45482</v>
      </c>
      <c r="H679" s="3">
        <v>45485</v>
      </c>
      <c r="I679" s="6">
        <v>850</v>
      </c>
      <c r="J679" s="1">
        <v>2</v>
      </c>
      <c r="K679" s="4">
        <v>7.0000000000000007E-2</v>
      </c>
      <c r="L679" s="6">
        <f t="shared" si="20"/>
        <v>59.500000000000007</v>
      </c>
      <c r="M679" s="8">
        <f t="shared" si="21"/>
        <v>1640.5</v>
      </c>
      <c r="N679" t="str" cm="1">
        <f t="array" ref="N6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0" spans="2:14" x14ac:dyDescent="0.35">
      <c r="B680" s="7">
        <v>2024678</v>
      </c>
      <c r="C680" s="1" t="s">
        <v>8</v>
      </c>
      <c r="D680" s="1" t="s">
        <v>27</v>
      </c>
      <c r="E680" s="1" t="s">
        <v>35</v>
      </c>
      <c r="F680" s="1" t="s">
        <v>520</v>
      </c>
      <c r="G680" s="3">
        <v>45482</v>
      </c>
      <c r="H680" s="3">
        <v>45487</v>
      </c>
      <c r="I680" s="6">
        <v>65000</v>
      </c>
      <c r="J680" s="1">
        <v>1</v>
      </c>
      <c r="K680" s="4">
        <v>0.03</v>
      </c>
      <c r="L680" s="6">
        <f t="shared" si="20"/>
        <v>1950</v>
      </c>
      <c r="M680" s="8">
        <f t="shared" si="21"/>
        <v>63050</v>
      </c>
      <c r="N680" t="str" cm="1">
        <f t="array" ref="N6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1" spans="2:14" x14ac:dyDescent="0.35">
      <c r="B681" s="7">
        <v>2024679</v>
      </c>
      <c r="C681" s="1" t="s">
        <v>9</v>
      </c>
      <c r="D681" s="1" t="s">
        <v>28</v>
      </c>
      <c r="E681" s="1" t="s">
        <v>36</v>
      </c>
      <c r="F681" s="1" t="s">
        <v>521</v>
      </c>
      <c r="G681" s="3">
        <v>45482</v>
      </c>
      <c r="H681" s="3">
        <v>45483</v>
      </c>
      <c r="I681" s="6">
        <v>450</v>
      </c>
      <c r="J681" s="1">
        <v>2</v>
      </c>
      <c r="K681" s="4">
        <v>0.08</v>
      </c>
      <c r="L681" s="6">
        <f t="shared" si="20"/>
        <v>36</v>
      </c>
      <c r="M681" s="8">
        <f t="shared" si="21"/>
        <v>864</v>
      </c>
      <c r="N681" t="str" cm="1">
        <f t="array" ref="N6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2" spans="2:14" x14ac:dyDescent="0.35">
      <c r="B682" s="7">
        <v>2024680</v>
      </c>
      <c r="C682" s="1" t="s">
        <v>11</v>
      </c>
      <c r="D682" s="1" t="s">
        <v>29</v>
      </c>
      <c r="E682" s="1" t="s">
        <v>37</v>
      </c>
      <c r="F682" s="1" t="s">
        <v>518</v>
      </c>
      <c r="G682" s="3">
        <v>45482</v>
      </c>
      <c r="H682" s="3">
        <v>45490</v>
      </c>
      <c r="I682" s="6">
        <v>1299</v>
      </c>
      <c r="J682" s="1">
        <v>1</v>
      </c>
      <c r="K682" s="4">
        <v>0.05</v>
      </c>
      <c r="L682" s="6">
        <f t="shared" si="20"/>
        <v>64.95</v>
      </c>
      <c r="M682" s="8">
        <f t="shared" si="21"/>
        <v>1234.05</v>
      </c>
      <c r="N682" t="str" cm="1">
        <f t="array" ref="N6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3" spans="2:14" x14ac:dyDescent="0.35">
      <c r="B683" s="7">
        <v>2024681</v>
      </c>
      <c r="C683" s="1" t="s">
        <v>12</v>
      </c>
      <c r="D683" s="1" t="s">
        <v>25</v>
      </c>
      <c r="E683" s="1" t="s">
        <v>39</v>
      </c>
      <c r="F683" s="1" t="s">
        <v>518</v>
      </c>
      <c r="G683" s="3">
        <v>45482</v>
      </c>
      <c r="H683" s="3">
        <v>45484</v>
      </c>
      <c r="I683" s="6">
        <v>1700</v>
      </c>
      <c r="J683" s="1">
        <v>2</v>
      </c>
      <c r="K683" s="4">
        <v>0.05</v>
      </c>
      <c r="L683" s="6">
        <f t="shared" si="20"/>
        <v>85</v>
      </c>
      <c r="M683" s="8">
        <f t="shared" si="21"/>
        <v>3315</v>
      </c>
      <c r="N683" t="str" cm="1">
        <f t="array" ref="N6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4" spans="2:14" x14ac:dyDescent="0.35">
      <c r="B684" s="7">
        <v>2024682</v>
      </c>
      <c r="C684" s="1" t="s">
        <v>13</v>
      </c>
      <c r="D684" s="1" t="s">
        <v>82</v>
      </c>
      <c r="E684" s="1" t="s">
        <v>40</v>
      </c>
      <c r="F684" s="1" t="s">
        <v>519</v>
      </c>
      <c r="G684" s="3">
        <v>45482</v>
      </c>
      <c r="H684" s="3">
        <v>45485</v>
      </c>
      <c r="I684" s="6">
        <v>55000</v>
      </c>
      <c r="J684" s="1">
        <v>3</v>
      </c>
      <c r="K684" s="4">
        <v>0.05</v>
      </c>
      <c r="L684" s="6">
        <f t="shared" si="20"/>
        <v>2750</v>
      </c>
      <c r="M684" s="8">
        <f t="shared" si="21"/>
        <v>162250</v>
      </c>
      <c r="N684" t="str" cm="1">
        <f t="array" ref="N6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5" spans="2:14" x14ac:dyDescent="0.35">
      <c r="B685" s="7">
        <v>2024683</v>
      </c>
      <c r="C685" s="1" t="s">
        <v>14</v>
      </c>
      <c r="D685" s="1" t="s">
        <v>25</v>
      </c>
      <c r="E685" s="1" t="s">
        <v>41</v>
      </c>
      <c r="F685" s="1" t="s">
        <v>521</v>
      </c>
      <c r="G685" s="3">
        <v>45482</v>
      </c>
      <c r="H685" s="3">
        <v>45487</v>
      </c>
      <c r="I685" s="6">
        <v>57999</v>
      </c>
      <c r="J685" s="1">
        <v>2</v>
      </c>
      <c r="K685" s="4">
        <v>0.05</v>
      </c>
      <c r="L685" s="6">
        <f t="shared" si="20"/>
        <v>2899.9500000000003</v>
      </c>
      <c r="M685" s="8">
        <f t="shared" si="21"/>
        <v>113098.05</v>
      </c>
      <c r="N685" t="str" cm="1">
        <f t="array" ref="N6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6" spans="2:14" x14ac:dyDescent="0.35">
      <c r="B686" s="7">
        <v>2024684</v>
      </c>
      <c r="C686" s="1" t="s">
        <v>15</v>
      </c>
      <c r="D686" s="1" t="s">
        <v>26</v>
      </c>
      <c r="E686" s="1" t="s">
        <v>42</v>
      </c>
      <c r="F686" s="1" t="s">
        <v>520</v>
      </c>
      <c r="G686" s="3">
        <v>45482</v>
      </c>
      <c r="H686" s="3">
        <v>45483</v>
      </c>
      <c r="I686" s="6">
        <v>1399</v>
      </c>
      <c r="J686" s="1">
        <v>7</v>
      </c>
      <c r="K686" s="4">
        <v>0.03</v>
      </c>
      <c r="L686" s="6">
        <f t="shared" si="20"/>
        <v>41.97</v>
      </c>
      <c r="M686" s="8">
        <f t="shared" si="21"/>
        <v>9751.0300000000007</v>
      </c>
      <c r="N686" t="str" cm="1">
        <f t="array" ref="N6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7" spans="2:14" x14ac:dyDescent="0.35">
      <c r="B687" s="7">
        <v>2024685</v>
      </c>
      <c r="C687" s="1" t="s">
        <v>16</v>
      </c>
      <c r="D687" s="1" t="s">
        <v>27</v>
      </c>
      <c r="E687" s="1" t="s">
        <v>43</v>
      </c>
      <c r="F687" s="1" t="s">
        <v>518</v>
      </c>
      <c r="G687" s="3">
        <v>45482</v>
      </c>
      <c r="H687" s="3">
        <v>45490</v>
      </c>
      <c r="I687" s="6">
        <v>999</v>
      </c>
      <c r="J687" s="1">
        <v>2</v>
      </c>
      <c r="K687" s="4">
        <v>0.1</v>
      </c>
      <c r="L687" s="6">
        <f t="shared" si="20"/>
        <v>99.9</v>
      </c>
      <c r="M687" s="8">
        <f t="shared" si="21"/>
        <v>1898.1</v>
      </c>
      <c r="N687" t="str" cm="1">
        <f t="array" ref="N6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8" spans="2:14" x14ac:dyDescent="0.35">
      <c r="B688" s="7">
        <v>2024686</v>
      </c>
      <c r="C688" s="1" t="s">
        <v>17</v>
      </c>
      <c r="D688" s="1" t="s">
        <v>28</v>
      </c>
      <c r="E688" s="1" t="s">
        <v>44</v>
      </c>
      <c r="F688" s="1" t="s">
        <v>519</v>
      </c>
      <c r="G688" s="3">
        <v>45482</v>
      </c>
      <c r="H688" s="3">
        <v>45484</v>
      </c>
      <c r="I688" s="6">
        <v>2099</v>
      </c>
      <c r="J688" s="1">
        <v>1</v>
      </c>
      <c r="K688" s="4">
        <v>0.05</v>
      </c>
      <c r="L688" s="6">
        <f t="shared" si="20"/>
        <v>104.95</v>
      </c>
      <c r="M688" s="8">
        <f t="shared" si="21"/>
        <v>1994.05</v>
      </c>
      <c r="N688" t="str" cm="1">
        <f t="array" ref="N6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9" spans="2:14" x14ac:dyDescent="0.35">
      <c r="B689" s="7">
        <v>2024687</v>
      </c>
      <c r="C689" s="1" t="s">
        <v>18</v>
      </c>
      <c r="D689" s="1" t="s">
        <v>29</v>
      </c>
      <c r="E689" s="1" t="s">
        <v>45</v>
      </c>
      <c r="F689" s="1" t="s">
        <v>520</v>
      </c>
      <c r="G689" s="3">
        <v>45482</v>
      </c>
      <c r="H689" s="3">
        <v>45485</v>
      </c>
      <c r="I689" s="6">
        <v>11000</v>
      </c>
      <c r="J689" s="1">
        <v>1</v>
      </c>
      <c r="K689" s="4">
        <v>0.05</v>
      </c>
      <c r="L689" s="6">
        <f t="shared" si="20"/>
        <v>550</v>
      </c>
      <c r="M689" s="8">
        <f t="shared" si="21"/>
        <v>10450</v>
      </c>
      <c r="N689" t="str" cm="1">
        <f t="array" ref="N6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0" spans="2:14" x14ac:dyDescent="0.35">
      <c r="B690" s="7">
        <v>2024688</v>
      </c>
      <c r="C690" s="1" t="s">
        <v>19</v>
      </c>
      <c r="D690" s="1" t="s">
        <v>25</v>
      </c>
      <c r="E690" s="1" t="s">
        <v>46</v>
      </c>
      <c r="F690" s="1" t="s">
        <v>521</v>
      </c>
      <c r="G690" s="3">
        <v>45482</v>
      </c>
      <c r="H690" s="3">
        <v>45487</v>
      </c>
      <c r="I690" s="6">
        <v>800</v>
      </c>
      <c r="J690" s="1">
        <v>1</v>
      </c>
      <c r="K690" s="4">
        <v>0.02</v>
      </c>
      <c r="L690" s="6">
        <f t="shared" si="20"/>
        <v>16</v>
      </c>
      <c r="M690" s="8">
        <f t="shared" si="21"/>
        <v>784</v>
      </c>
      <c r="N690" t="str" cm="1">
        <f t="array" ref="N6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1" spans="2:14" x14ac:dyDescent="0.35">
      <c r="B691" s="7">
        <v>2024689</v>
      </c>
      <c r="C691" s="1" t="s">
        <v>20</v>
      </c>
      <c r="D691" s="1" t="s">
        <v>30</v>
      </c>
      <c r="E691" s="1" t="s">
        <v>47</v>
      </c>
      <c r="F691" s="1" t="s">
        <v>518</v>
      </c>
      <c r="G691" s="3">
        <v>45482</v>
      </c>
      <c r="H691" s="3">
        <v>45483</v>
      </c>
      <c r="I691" s="6">
        <v>5500</v>
      </c>
      <c r="J691" s="1">
        <v>2</v>
      </c>
      <c r="K691" s="4">
        <v>0.06</v>
      </c>
      <c r="L691" s="6">
        <f t="shared" si="20"/>
        <v>330</v>
      </c>
      <c r="M691" s="8">
        <f t="shared" si="21"/>
        <v>10670</v>
      </c>
      <c r="N691" t="str" cm="1">
        <f t="array" ref="N6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2" spans="2:14" x14ac:dyDescent="0.35">
      <c r="B692" s="7">
        <v>2024690</v>
      </c>
      <c r="C692" s="1" t="s">
        <v>21</v>
      </c>
      <c r="D692" s="1" t="s">
        <v>27</v>
      </c>
      <c r="E692" s="1" t="s">
        <v>48</v>
      </c>
      <c r="F692" s="1" t="s">
        <v>518</v>
      </c>
      <c r="G692" s="3">
        <v>45482</v>
      </c>
      <c r="H692" s="3">
        <v>45490</v>
      </c>
      <c r="I692" s="6">
        <v>1350</v>
      </c>
      <c r="J692" s="1">
        <v>1</v>
      </c>
      <c r="K692" s="4">
        <v>0.15</v>
      </c>
      <c r="L692" s="6">
        <f t="shared" si="20"/>
        <v>202.5</v>
      </c>
      <c r="M692" s="8">
        <f t="shared" si="21"/>
        <v>1147.5</v>
      </c>
      <c r="N692" t="str" cm="1">
        <f t="array" ref="N6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3" spans="2:14" x14ac:dyDescent="0.35">
      <c r="B693" s="7">
        <v>2024691</v>
      </c>
      <c r="C693" s="1" t="s">
        <v>22</v>
      </c>
      <c r="D693" s="1" t="s">
        <v>28</v>
      </c>
      <c r="E693" s="1" t="s">
        <v>49</v>
      </c>
      <c r="F693" s="1" t="s">
        <v>519</v>
      </c>
      <c r="G693" s="3">
        <v>45482</v>
      </c>
      <c r="H693" s="3">
        <v>45484</v>
      </c>
      <c r="I693" s="6">
        <v>4500</v>
      </c>
      <c r="J693" s="1">
        <v>2</v>
      </c>
      <c r="K693" s="4">
        <v>0.02</v>
      </c>
      <c r="L693" s="6">
        <f t="shared" si="20"/>
        <v>90</v>
      </c>
      <c r="M693" s="8">
        <f t="shared" si="21"/>
        <v>8910</v>
      </c>
      <c r="N693" t="str" cm="1">
        <f t="array" ref="N6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4" spans="2:14" x14ac:dyDescent="0.35">
      <c r="B694" s="7">
        <v>2024692</v>
      </c>
      <c r="C694" s="1" t="s">
        <v>23</v>
      </c>
      <c r="D694" s="1" t="s">
        <v>29</v>
      </c>
      <c r="E694" s="1" t="s">
        <v>50</v>
      </c>
      <c r="F694" s="1" t="s">
        <v>521</v>
      </c>
      <c r="G694" s="3">
        <v>45482</v>
      </c>
      <c r="H694" s="3">
        <v>45485</v>
      </c>
      <c r="I694" s="6">
        <v>2350</v>
      </c>
      <c r="J694" s="1">
        <v>7</v>
      </c>
      <c r="K694" s="4">
        <v>0.02</v>
      </c>
      <c r="L694" s="6">
        <f t="shared" si="20"/>
        <v>47</v>
      </c>
      <c r="M694" s="8">
        <f t="shared" si="21"/>
        <v>16403</v>
      </c>
      <c r="N694" t="str" cm="1">
        <f t="array" ref="N6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5" spans="2:14" x14ac:dyDescent="0.35">
      <c r="B695" s="7">
        <v>2024693</v>
      </c>
      <c r="C695" s="1" t="s">
        <v>24</v>
      </c>
      <c r="D695" s="1" t="s">
        <v>25</v>
      </c>
      <c r="E695" s="1" t="s">
        <v>51</v>
      </c>
      <c r="F695" s="1" t="s">
        <v>520</v>
      </c>
      <c r="G695" s="3">
        <v>45482</v>
      </c>
      <c r="H695" s="3">
        <v>45487</v>
      </c>
      <c r="I695" s="6">
        <v>90</v>
      </c>
      <c r="J695" s="1">
        <v>2</v>
      </c>
      <c r="K695" s="4">
        <v>0.02</v>
      </c>
      <c r="L695" s="6">
        <f t="shared" si="20"/>
        <v>1.8</v>
      </c>
      <c r="M695" s="8">
        <f t="shared" si="21"/>
        <v>178.2</v>
      </c>
      <c r="N695" t="str" cm="1">
        <f t="array" ref="N6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6" spans="2:14" x14ac:dyDescent="0.35">
      <c r="B696" s="7">
        <v>2024694</v>
      </c>
      <c r="C696" s="1" t="s">
        <v>4</v>
      </c>
      <c r="D696" s="1" t="s">
        <v>26</v>
      </c>
      <c r="E696" s="1" t="s">
        <v>506</v>
      </c>
      <c r="F696" s="1" t="s">
        <v>518</v>
      </c>
      <c r="G696" s="3">
        <v>45482</v>
      </c>
      <c r="H696" s="3">
        <v>45483</v>
      </c>
      <c r="I696" s="6">
        <v>280</v>
      </c>
      <c r="J696" s="1">
        <v>2</v>
      </c>
      <c r="K696" s="4">
        <v>0.02</v>
      </c>
      <c r="L696" s="6">
        <f t="shared" si="20"/>
        <v>5.6000000000000005</v>
      </c>
      <c r="M696" s="8">
        <f t="shared" si="21"/>
        <v>554.4</v>
      </c>
      <c r="N696" t="str" cm="1">
        <f t="array" ref="N6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7" spans="2:14" x14ac:dyDescent="0.35">
      <c r="B697" s="7">
        <v>2024695</v>
      </c>
      <c r="C697" s="1" t="s">
        <v>5</v>
      </c>
      <c r="D697" s="1" t="s">
        <v>27</v>
      </c>
      <c r="E697" s="1" t="s">
        <v>507</v>
      </c>
      <c r="F697" s="1" t="s">
        <v>519</v>
      </c>
      <c r="G697" s="3">
        <v>45482</v>
      </c>
      <c r="H697" s="3">
        <v>45490</v>
      </c>
      <c r="I697" s="6">
        <v>70</v>
      </c>
      <c r="J697" s="1">
        <v>1</v>
      </c>
      <c r="K697" s="4">
        <v>0.02</v>
      </c>
      <c r="L697" s="6">
        <f t="shared" si="20"/>
        <v>1.4000000000000001</v>
      </c>
      <c r="M697" s="8">
        <f t="shared" si="21"/>
        <v>68.599999999999994</v>
      </c>
      <c r="N697" t="str" cm="1">
        <f t="array" ref="N6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8" spans="2:14" x14ac:dyDescent="0.35">
      <c r="B698" s="7">
        <v>2024696</v>
      </c>
      <c r="C698" s="1" t="s">
        <v>6</v>
      </c>
      <c r="D698" s="1" t="s">
        <v>28</v>
      </c>
      <c r="E698" s="1" t="s">
        <v>508</v>
      </c>
      <c r="F698" s="1" t="s">
        <v>520</v>
      </c>
      <c r="G698" s="3">
        <v>45482</v>
      </c>
      <c r="H698" s="3">
        <v>45484</v>
      </c>
      <c r="I698" s="6">
        <v>230</v>
      </c>
      <c r="J698" s="1">
        <v>2</v>
      </c>
      <c r="K698" s="4">
        <v>0.02</v>
      </c>
      <c r="L698" s="6">
        <f t="shared" si="20"/>
        <v>4.6000000000000005</v>
      </c>
      <c r="M698" s="8">
        <f t="shared" si="21"/>
        <v>455.4</v>
      </c>
      <c r="N698" t="str" cm="1">
        <f t="array" ref="N6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9" spans="2:14" x14ac:dyDescent="0.35">
      <c r="B699" s="7">
        <v>2024697</v>
      </c>
      <c r="C699" s="1" t="s">
        <v>7</v>
      </c>
      <c r="D699" s="1" t="s">
        <v>29</v>
      </c>
      <c r="E699" s="1" t="s">
        <v>31</v>
      </c>
      <c r="F699" s="1" t="s">
        <v>521</v>
      </c>
      <c r="G699" s="3">
        <v>45482</v>
      </c>
      <c r="H699" s="3">
        <v>45485</v>
      </c>
      <c r="I699" s="6">
        <v>7999</v>
      </c>
      <c r="J699" s="1">
        <v>4</v>
      </c>
      <c r="K699" s="4">
        <v>0.02</v>
      </c>
      <c r="L699" s="6">
        <f t="shared" si="20"/>
        <v>159.97999999999999</v>
      </c>
      <c r="M699" s="8">
        <f t="shared" si="21"/>
        <v>31836.02</v>
      </c>
      <c r="N699" t="str" cm="1">
        <f t="array" ref="N6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0" spans="2:14" x14ac:dyDescent="0.35">
      <c r="B700" s="7">
        <v>2024698</v>
      </c>
      <c r="C700" s="1" t="s">
        <v>10</v>
      </c>
      <c r="D700" s="1" t="s">
        <v>25</v>
      </c>
      <c r="E700" s="1" t="s">
        <v>32</v>
      </c>
      <c r="F700" s="1" t="s">
        <v>518</v>
      </c>
      <c r="G700" s="3">
        <v>45482</v>
      </c>
      <c r="H700" s="3">
        <v>45487</v>
      </c>
      <c r="I700" s="6">
        <v>850</v>
      </c>
      <c r="J700" s="1">
        <v>3</v>
      </c>
      <c r="K700" s="4">
        <v>0.02</v>
      </c>
      <c r="L700" s="6">
        <f t="shared" si="20"/>
        <v>17</v>
      </c>
      <c r="M700" s="8">
        <f t="shared" si="21"/>
        <v>2533</v>
      </c>
      <c r="N700" t="str" cm="1">
        <f t="array" ref="N7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1" spans="2:14" x14ac:dyDescent="0.35">
      <c r="B701" s="7">
        <v>2024699</v>
      </c>
      <c r="C701" s="1" t="s">
        <v>8</v>
      </c>
      <c r="D701" s="1" t="s">
        <v>26</v>
      </c>
      <c r="E701" s="1" t="s">
        <v>38</v>
      </c>
      <c r="F701" s="1" t="s">
        <v>518</v>
      </c>
      <c r="G701" s="3">
        <v>45482</v>
      </c>
      <c r="H701" s="3">
        <v>45483</v>
      </c>
      <c r="I701" s="6">
        <v>65000</v>
      </c>
      <c r="J701" s="1">
        <v>2</v>
      </c>
      <c r="K701" s="4">
        <v>7.0000000000000007E-2</v>
      </c>
      <c r="L701" s="6">
        <f t="shared" si="20"/>
        <v>4550</v>
      </c>
      <c r="M701" s="8">
        <f t="shared" si="21"/>
        <v>125450</v>
      </c>
      <c r="N701" t="str" cm="1">
        <f t="array" ref="N7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2" spans="2:14" x14ac:dyDescent="0.35">
      <c r="B702" s="7">
        <v>2024700</v>
      </c>
      <c r="C702" s="1" t="s">
        <v>9</v>
      </c>
      <c r="D702" s="1" t="s">
        <v>27</v>
      </c>
      <c r="E702" s="1" t="s">
        <v>33</v>
      </c>
      <c r="F702" s="1" t="s">
        <v>519</v>
      </c>
      <c r="G702" s="3">
        <v>45482</v>
      </c>
      <c r="H702" s="3">
        <v>45490</v>
      </c>
      <c r="I702" s="6">
        <v>450</v>
      </c>
      <c r="J702" s="1">
        <v>1</v>
      </c>
      <c r="K702" s="4">
        <v>0.03</v>
      </c>
      <c r="L702" s="6">
        <f t="shared" si="20"/>
        <v>13.5</v>
      </c>
      <c r="M702" s="8">
        <f t="shared" si="21"/>
        <v>436.5</v>
      </c>
      <c r="N702" t="str" cm="1">
        <f t="array" ref="N7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3" spans="2:14" x14ac:dyDescent="0.35">
      <c r="B703" s="7">
        <v>2024701</v>
      </c>
      <c r="C703" s="1" t="s">
        <v>11</v>
      </c>
      <c r="D703" s="1" t="s">
        <v>28</v>
      </c>
      <c r="E703" s="1" t="s">
        <v>34</v>
      </c>
      <c r="F703" s="1" t="s">
        <v>521</v>
      </c>
      <c r="G703" s="3">
        <v>45482</v>
      </c>
      <c r="H703" s="3">
        <v>45484</v>
      </c>
      <c r="I703" s="6">
        <v>1299</v>
      </c>
      <c r="J703" s="1">
        <v>1</v>
      </c>
      <c r="K703" s="4">
        <v>0.08</v>
      </c>
      <c r="L703" s="6">
        <f t="shared" si="20"/>
        <v>103.92</v>
      </c>
      <c r="M703" s="8">
        <f t="shared" si="21"/>
        <v>1195.08</v>
      </c>
      <c r="N703" t="str" cm="1">
        <f t="array" ref="N7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4" spans="2:14" x14ac:dyDescent="0.35">
      <c r="B704" s="7">
        <v>2024702</v>
      </c>
      <c r="C704" s="1" t="s">
        <v>12</v>
      </c>
      <c r="D704" s="1" t="s">
        <v>29</v>
      </c>
      <c r="E704" s="1" t="s">
        <v>35</v>
      </c>
      <c r="F704" s="1" t="s">
        <v>520</v>
      </c>
      <c r="G704" s="3">
        <v>45482</v>
      </c>
      <c r="H704" s="3">
        <v>45485</v>
      </c>
      <c r="I704" s="6">
        <v>1700</v>
      </c>
      <c r="J704" s="1">
        <v>2</v>
      </c>
      <c r="K704" s="4">
        <v>0.05</v>
      </c>
      <c r="L704" s="6">
        <f t="shared" si="20"/>
        <v>85</v>
      </c>
      <c r="M704" s="8">
        <f t="shared" si="21"/>
        <v>3315</v>
      </c>
      <c r="N704" t="str" cm="1">
        <f t="array" ref="N7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5" spans="2:14" x14ac:dyDescent="0.35">
      <c r="B705" s="7">
        <v>2024703</v>
      </c>
      <c r="C705" s="1" t="s">
        <v>13</v>
      </c>
      <c r="D705" s="1" t="s">
        <v>25</v>
      </c>
      <c r="E705" s="1" t="s">
        <v>36</v>
      </c>
      <c r="F705" s="1" t="s">
        <v>518</v>
      </c>
      <c r="G705" s="3">
        <v>45482</v>
      </c>
      <c r="H705" s="3">
        <v>45487</v>
      </c>
      <c r="I705" s="6">
        <v>55000</v>
      </c>
      <c r="J705" s="1">
        <v>1</v>
      </c>
      <c r="K705" s="4">
        <v>0.05</v>
      </c>
      <c r="L705" s="6">
        <f t="shared" si="20"/>
        <v>2750</v>
      </c>
      <c r="M705" s="8">
        <f t="shared" si="21"/>
        <v>52250</v>
      </c>
      <c r="N705" t="str" cm="1">
        <f t="array" ref="N7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6" spans="2:14" x14ac:dyDescent="0.35">
      <c r="B706" s="7">
        <v>2024704</v>
      </c>
      <c r="C706" s="1" t="s">
        <v>14</v>
      </c>
      <c r="D706" s="1" t="s">
        <v>83</v>
      </c>
      <c r="E706" s="1" t="s">
        <v>37</v>
      </c>
      <c r="F706" s="1" t="s">
        <v>519</v>
      </c>
      <c r="G706" s="3">
        <v>45482</v>
      </c>
      <c r="H706" s="3">
        <v>45483</v>
      </c>
      <c r="I706" s="6">
        <v>57999</v>
      </c>
      <c r="J706" s="1">
        <v>3</v>
      </c>
      <c r="K706" s="4">
        <v>0.05</v>
      </c>
      <c r="L706" s="6">
        <f t="shared" si="20"/>
        <v>2899.9500000000003</v>
      </c>
      <c r="M706" s="8">
        <f t="shared" si="21"/>
        <v>171097.05</v>
      </c>
      <c r="N706" t="str" cm="1">
        <f t="array" ref="N7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7" spans="2:14" x14ac:dyDescent="0.35">
      <c r="B707" s="7">
        <v>2024705</v>
      </c>
      <c r="C707" s="1" t="s">
        <v>15</v>
      </c>
      <c r="D707" s="1" t="s">
        <v>25</v>
      </c>
      <c r="E707" s="1" t="s">
        <v>39</v>
      </c>
      <c r="F707" s="1" t="s">
        <v>520</v>
      </c>
      <c r="G707" s="3">
        <v>45482</v>
      </c>
      <c r="H707" s="3">
        <v>45490</v>
      </c>
      <c r="I707" s="6">
        <v>1399</v>
      </c>
      <c r="J707" s="1">
        <v>2</v>
      </c>
      <c r="K707" s="4">
        <v>0.05</v>
      </c>
      <c r="L707" s="6">
        <f t="shared" si="20"/>
        <v>69.95</v>
      </c>
      <c r="M707" s="8">
        <f t="shared" si="21"/>
        <v>2728.05</v>
      </c>
      <c r="N707" t="str" cm="1">
        <f t="array" ref="N7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8" spans="2:14" x14ac:dyDescent="0.35">
      <c r="B708" s="7">
        <v>2024706</v>
      </c>
      <c r="C708" s="1" t="s">
        <v>16</v>
      </c>
      <c r="D708" s="1" t="s">
        <v>26</v>
      </c>
      <c r="E708" s="1" t="s">
        <v>40</v>
      </c>
      <c r="F708" s="1" t="s">
        <v>521</v>
      </c>
      <c r="G708" s="3">
        <v>45482</v>
      </c>
      <c r="H708" s="3">
        <v>45484</v>
      </c>
      <c r="I708" s="6">
        <v>999</v>
      </c>
      <c r="J708" s="1">
        <v>1</v>
      </c>
      <c r="K708" s="4">
        <v>0.03</v>
      </c>
      <c r="L708" s="6">
        <f t="shared" ref="L708:L771" si="22">I708*K708</f>
        <v>29.97</v>
      </c>
      <c r="M708" s="8">
        <f t="shared" ref="M708:M771" si="23">I708*J708-L708</f>
        <v>969.03</v>
      </c>
      <c r="N708" t="str" cm="1">
        <f t="array" ref="N7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9" spans="2:14" x14ac:dyDescent="0.35">
      <c r="B709" s="7">
        <v>2024707</v>
      </c>
      <c r="C709" s="1" t="s">
        <v>17</v>
      </c>
      <c r="D709" s="1" t="s">
        <v>27</v>
      </c>
      <c r="E709" s="1" t="s">
        <v>41</v>
      </c>
      <c r="F709" s="1" t="s">
        <v>518</v>
      </c>
      <c r="G709" s="3">
        <v>45482</v>
      </c>
      <c r="H709" s="3">
        <v>45485</v>
      </c>
      <c r="I709" s="6">
        <v>2099</v>
      </c>
      <c r="J709" s="1">
        <v>2</v>
      </c>
      <c r="K709" s="4">
        <v>0.1</v>
      </c>
      <c r="L709" s="6">
        <f t="shared" si="22"/>
        <v>209.9</v>
      </c>
      <c r="M709" s="8">
        <f t="shared" si="23"/>
        <v>3988.1</v>
      </c>
      <c r="N709" t="str" cm="1">
        <f t="array" ref="N7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0" spans="2:14" x14ac:dyDescent="0.35">
      <c r="B710" s="7">
        <v>2024708</v>
      </c>
      <c r="C710" s="1" t="s">
        <v>18</v>
      </c>
      <c r="D710" s="1" t="s">
        <v>28</v>
      </c>
      <c r="E710" s="1" t="s">
        <v>42</v>
      </c>
      <c r="F710" s="1" t="s">
        <v>518</v>
      </c>
      <c r="G710" s="3">
        <v>45482</v>
      </c>
      <c r="H710" s="3">
        <v>45487</v>
      </c>
      <c r="I710" s="6">
        <v>11000</v>
      </c>
      <c r="J710" s="1">
        <v>1</v>
      </c>
      <c r="K710" s="4">
        <v>0.05</v>
      </c>
      <c r="L710" s="6">
        <f t="shared" si="22"/>
        <v>550</v>
      </c>
      <c r="M710" s="8">
        <f t="shared" si="23"/>
        <v>10450</v>
      </c>
      <c r="N710" t="str" cm="1">
        <f t="array" ref="N7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1" spans="2:14" x14ac:dyDescent="0.35">
      <c r="B711" s="7">
        <v>2024709</v>
      </c>
      <c r="C711" s="1" t="s">
        <v>19</v>
      </c>
      <c r="D711" s="1" t="s">
        <v>29</v>
      </c>
      <c r="E711" s="1" t="s">
        <v>43</v>
      </c>
      <c r="F711" s="1" t="s">
        <v>519</v>
      </c>
      <c r="G711" s="3">
        <v>45482</v>
      </c>
      <c r="H711" s="3">
        <v>45483</v>
      </c>
      <c r="I711" s="6">
        <v>800</v>
      </c>
      <c r="J711" s="1">
        <v>2</v>
      </c>
      <c r="K711" s="4">
        <v>0.05</v>
      </c>
      <c r="L711" s="6">
        <f t="shared" si="22"/>
        <v>40</v>
      </c>
      <c r="M711" s="8">
        <f t="shared" si="23"/>
        <v>1560</v>
      </c>
      <c r="N711" t="str" cm="1">
        <f t="array" ref="N7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2" spans="2:14" x14ac:dyDescent="0.35">
      <c r="B712" s="7">
        <v>2024710</v>
      </c>
      <c r="C712" s="1" t="s">
        <v>20</v>
      </c>
      <c r="D712" s="1" t="s">
        <v>25</v>
      </c>
      <c r="E712" s="1" t="s">
        <v>44</v>
      </c>
      <c r="F712" s="1" t="s">
        <v>521</v>
      </c>
      <c r="G712" s="3">
        <v>45482</v>
      </c>
      <c r="H712" s="3">
        <v>45490</v>
      </c>
      <c r="I712" s="6">
        <v>5500</v>
      </c>
      <c r="J712" s="1">
        <v>3</v>
      </c>
      <c r="K712" s="4">
        <v>0.02</v>
      </c>
      <c r="L712" s="6">
        <f t="shared" si="22"/>
        <v>110</v>
      </c>
      <c r="M712" s="8">
        <f t="shared" si="23"/>
        <v>16390</v>
      </c>
      <c r="N712" t="str" cm="1">
        <f t="array" ref="N7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3" spans="2:14" x14ac:dyDescent="0.35">
      <c r="B713" s="7">
        <v>2024711</v>
      </c>
      <c r="C713" s="1" t="s">
        <v>21</v>
      </c>
      <c r="D713" s="1" t="s">
        <v>30</v>
      </c>
      <c r="E713" s="1" t="s">
        <v>45</v>
      </c>
      <c r="F713" s="1" t="s">
        <v>520</v>
      </c>
      <c r="G713" s="3">
        <v>45482</v>
      </c>
      <c r="H713" s="3">
        <v>45484</v>
      </c>
      <c r="I713" s="6">
        <v>1350</v>
      </c>
      <c r="J713" s="1">
        <v>2</v>
      </c>
      <c r="K713" s="4">
        <v>0.06</v>
      </c>
      <c r="L713" s="6">
        <f t="shared" si="22"/>
        <v>81</v>
      </c>
      <c r="M713" s="8">
        <f t="shared" si="23"/>
        <v>2619</v>
      </c>
      <c r="N713" t="str" cm="1">
        <f t="array" ref="N7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4" spans="2:14" x14ac:dyDescent="0.35">
      <c r="B714" s="7">
        <v>2024712</v>
      </c>
      <c r="C714" s="1" t="s">
        <v>22</v>
      </c>
      <c r="D714" s="1" t="s">
        <v>27</v>
      </c>
      <c r="E714" s="1" t="s">
        <v>46</v>
      </c>
      <c r="F714" s="1" t="s">
        <v>518</v>
      </c>
      <c r="G714" s="3">
        <v>45482</v>
      </c>
      <c r="H714" s="3">
        <v>45485</v>
      </c>
      <c r="I714" s="6">
        <v>4500</v>
      </c>
      <c r="J714" s="1">
        <v>7</v>
      </c>
      <c r="K714" s="4">
        <v>0.15</v>
      </c>
      <c r="L714" s="6">
        <f t="shared" si="22"/>
        <v>675</v>
      </c>
      <c r="M714" s="8">
        <f t="shared" si="23"/>
        <v>30825</v>
      </c>
      <c r="N714" t="str" cm="1">
        <f t="array" ref="N7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5" spans="2:14" x14ac:dyDescent="0.35">
      <c r="B715" s="7">
        <v>2024713</v>
      </c>
      <c r="C715" s="1" t="s">
        <v>23</v>
      </c>
      <c r="D715" s="1" t="s">
        <v>28</v>
      </c>
      <c r="E715" s="1" t="s">
        <v>47</v>
      </c>
      <c r="F715" s="1" t="s">
        <v>519</v>
      </c>
      <c r="G715" s="3">
        <v>45482</v>
      </c>
      <c r="H715" s="3">
        <v>45487</v>
      </c>
      <c r="I715" s="6">
        <v>2350</v>
      </c>
      <c r="J715" s="1">
        <v>2</v>
      </c>
      <c r="K715" s="4">
        <v>0.02</v>
      </c>
      <c r="L715" s="6">
        <f t="shared" si="22"/>
        <v>47</v>
      </c>
      <c r="M715" s="8">
        <f t="shared" si="23"/>
        <v>4653</v>
      </c>
      <c r="N715" t="str" cm="1">
        <f t="array" ref="N7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6" spans="2:14" x14ac:dyDescent="0.35">
      <c r="B716" s="7">
        <v>2024714</v>
      </c>
      <c r="C716" s="1" t="s">
        <v>24</v>
      </c>
      <c r="D716" s="1" t="s">
        <v>29</v>
      </c>
      <c r="E716" s="1" t="s">
        <v>48</v>
      </c>
      <c r="F716" s="1" t="s">
        <v>520</v>
      </c>
      <c r="G716" s="3">
        <v>45482</v>
      </c>
      <c r="H716" s="3">
        <v>45483</v>
      </c>
      <c r="I716" s="6">
        <v>90</v>
      </c>
      <c r="J716" s="1">
        <v>1</v>
      </c>
      <c r="K716" s="4">
        <v>0.02</v>
      </c>
      <c r="L716" s="6">
        <f t="shared" si="22"/>
        <v>1.8</v>
      </c>
      <c r="M716" s="8">
        <f t="shared" si="23"/>
        <v>88.2</v>
      </c>
      <c r="N716" t="str" cm="1">
        <f t="array" ref="N7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7" spans="2:14" x14ac:dyDescent="0.35">
      <c r="B717" s="7">
        <v>2024715</v>
      </c>
      <c r="C717" s="1" t="s">
        <v>4</v>
      </c>
      <c r="D717" s="1" t="s">
        <v>25</v>
      </c>
      <c r="E717" s="1" t="s">
        <v>49</v>
      </c>
      <c r="F717" s="1" t="s">
        <v>521</v>
      </c>
      <c r="G717" s="3">
        <v>45482</v>
      </c>
      <c r="H717" s="3">
        <v>45490</v>
      </c>
      <c r="I717" s="6">
        <v>280</v>
      </c>
      <c r="J717" s="1">
        <v>1</v>
      </c>
      <c r="K717" s="4">
        <v>0.02</v>
      </c>
      <c r="L717" s="6">
        <f t="shared" si="22"/>
        <v>5.6000000000000005</v>
      </c>
      <c r="M717" s="8">
        <f t="shared" si="23"/>
        <v>274.39999999999998</v>
      </c>
      <c r="N717" t="str" cm="1">
        <f t="array" ref="N7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8" spans="2:14" x14ac:dyDescent="0.35">
      <c r="B718" s="7">
        <v>2024716</v>
      </c>
      <c r="C718" s="1" t="s">
        <v>5</v>
      </c>
      <c r="D718" s="1" t="s">
        <v>26</v>
      </c>
      <c r="E718" s="1" t="s">
        <v>50</v>
      </c>
      <c r="F718" s="1" t="s">
        <v>518</v>
      </c>
      <c r="G718" s="3">
        <v>45482</v>
      </c>
      <c r="H718" s="3">
        <v>45484</v>
      </c>
      <c r="I718" s="6">
        <v>70</v>
      </c>
      <c r="J718" s="1">
        <v>1</v>
      </c>
      <c r="K718" s="4">
        <v>0.02</v>
      </c>
      <c r="L718" s="6">
        <f t="shared" si="22"/>
        <v>1.4000000000000001</v>
      </c>
      <c r="M718" s="8">
        <f t="shared" si="23"/>
        <v>68.599999999999994</v>
      </c>
      <c r="N718" t="str" cm="1">
        <f t="array" ref="N7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9" spans="2:14" x14ac:dyDescent="0.35">
      <c r="B719" s="7">
        <v>2024717</v>
      </c>
      <c r="C719" s="1" t="s">
        <v>6</v>
      </c>
      <c r="D719" s="1" t="s">
        <v>27</v>
      </c>
      <c r="E719" s="1" t="s">
        <v>51</v>
      </c>
      <c r="F719" s="1" t="s">
        <v>518</v>
      </c>
      <c r="G719" s="3">
        <v>45482</v>
      </c>
      <c r="H719" s="3">
        <v>45485</v>
      </c>
      <c r="I719" s="6">
        <v>230</v>
      </c>
      <c r="J719" s="1">
        <v>2</v>
      </c>
      <c r="K719" s="4">
        <v>0.02</v>
      </c>
      <c r="L719" s="6">
        <f t="shared" si="22"/>
        <v>4.6000000000000005</v>
      </c>
      <c r="M719" s="8">
        <f t="shared" si="23"/>
        <v>455.4</v>
      </c>
      <c r="N719" t="str" cm="1">
        <f t="array" ref="N7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" spans="2:14" x14ac:dyDescent="0.35">
      <c r="B720" s="7">
        <v>2024718</v>
      </c>
      <c r="C720" s="1" t="s">
        <v>7</v>
      </c>
      <c r="D720" s="1" t="s">
        <v>28</v>
      </c>
      <c r="E720" s="1" t="s">
        <v>506</v>
      </c>
      <c r="F720" s="1" t="s">
        <v>519</v>
      </c>
      <c r="G720" s="3">
        <v>45482</v>
      </c>
      <c r="H720" s="3">
        <v>45487</v>
      </c>
      <c r="I720" s="6">
        <v>7999</v>
      </c>
      <c r="J720" s="1">
        <v>1</v>
      </c>
      <c r="K720" s="4">
        <v>0.02</v>
      </c>
      <c r="L720" s="6">
        <f t="shared" si="22"/>
        <v>159.97999999999999</v>
      </c>
      <c r="M720" s="8">
        <f t="shared" si="23"/>
        <v>7839.02</v>
      </c>
      <c r="N720" t="str" cm="1">
        <f t="array" ref="N7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1" spans="2:14" x14ac:dyDescent="0.35">
      <c r="B721" s="7">
        <v>2024719</v>
      </c>
      <c r="C721" s="1" t="s">
        <v>10</v>
      </c>
      <c r="D721" s="1" t="s">
        <v>29</v>
      </c>
      <c r="E721" s="1" t="s">
        <v>507</v>
      </c>
      <c r="F721" s="1" t="s">
        <v>521</v>
      </c>
      <c r="G721" s="3">
        <v>45482</v>
      </c>
      <c r="H721" s="3">
        <v>45483</v>
      </c>
      <c r="I721" s="6">
        <v>850</v>
      </c>
      <c r="J721" s="1">
        <v>2</v>
      </c>
      <c r="K721" s="4">
        <v>0.02</v>
      </c>
      <c r="L721" s="6">
        <f t="shared" si="22"/>
        <v>17</v>
      </c>
      <c r="M721" s="8">
        <f t="shared" si="23"/>
        <v>1683</v>
      </c>
      <c r="N721" t="str" cm="1">
        <f t="array" ref="N7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2" spans="2:14" x14ac:dyDescent="0.35">
      <c r="B722" s="7">
        <v>2024720</v>
      </c>
      <c r="C722" s="1" t="s">
        <v>8</v>
      </c>
      <c r="D722" s="1" t="s">
        <v>25</v>
      </c>
      <c r="E722" s="1" t="s">
        <v>508</v>
      </c>
      <c r="F722" s="1" t="s">
        <v>520</v>
      </c>
      <c r="G722" s="3">
        <v>45482</v>
      </c>
      <c r="H722" s="3">
        <v>45490</v>
      </c>
      <c r="I722" s="6">
        <v>65000</v>
      </c>
      <c r="J722" s="1">
        <v>7</v>
      </c>
      <c r="K722" s="4">
        <v>0.02</v>
      </c>
      <c r="L722" s="6">
        <f t="shared" si="22"/>
        <v>1300</v>
      </c>
      <c r="M722" s="8">
        <f t="shared" si="23"/>
        <v>453700</v>
      </c>
      <c r="N722" t="str" cm="1">
        <f t="array" ref="N7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3" spans="2:14" x14ac:dyDescent="0.35">
      <c r="B723" s="7">
        <v>2024721</v>
      </c>
      <c r="C723" s="1" t="s">
        <v>9</v>
      </c>
      <c r="D723" s="1" t="s">
        <v>26</v>
      </c>
      <c r="E723" s="1" t="s">
        <v>31</v>
      </c>
      <c r="F723" s="1" t="s">
        <v>518</v>
      </c>
      <c r="G723" s="3">
        <v>45482</v>
      </c>
      <c r="H723" s="3">
        <v>45484</v>
      </c>
      <c r="I723" s="6">
        <v>450</v>
      </c>
      <c r="J723" s="1">
        <v>2</v>
      </c>
      <c r="K723" s="4">
        <v>7.0000000000000007E-2</v>
      </c>
      <c r="L723" s="6">
        <f t="shared" si="22"/>
        <v>31.500000000000004</v>
      </c>
      <c r="M723" s="8">
        <f t="shared" si="23"/>
        <v>868.5</v>
      </c>
      <c r="N723" t="str" cm="1">
        <f t="array" ref="N7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4" spans="2:14" x14ac:dyDescent="0.35">
      <c r="B724" s="7">
        <v>2024722</v>
      </c>
      <c r="C724" s="1" t="s">
        <v>11</v>
      </c>
      <c r="D724" s="1" t="s">
        <v>27</v>
      </c>
      <c r="E724" s="1" t="s">
        <v>32</v>
      </c>
      <c r="F724" s="1" t="s">
        <v>519</v>
      </c>
      <c r="G724" s="3">
        <v>45482</v>
      </c>
      <c r="H724" s="3">
        <v>45485</v>
      </c>
      <c r="I724" s="6">
        <v>1299</v>
      </c>
      <c r="J724" s="1">
        <v>2</v>
      </c>
      <c r="K724" s="4">
        <v>0.03</v>
      </c>
      <c r="L724" s="6">
        <f t="shared" si="22"/>
        <v>38.97</v>
      </c>
      <c r="M724" s="8">
        <f t="shared" si="23"/>
        <v>2559.0300000000002</v>
      </c>
      <c r="N724" t="str" cm="1">
        <f t="array" ref="N7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5" spans="2:14" x14ac:dyDescent="0.35">
      <c r="B725" s="7">
        <v>2024723</v>
      </c>
      <c r="C725" s="1" t="s">
        <v>12</v>
      </c>
      <c r="D725" s="1" t="s">
        <v>28</v>
      </c>
      <c r="E725" s="1" t="s">
        <v>38</v>
      </c>
      <c r="F725" s="1" t="s">
        <v>520</v>
      </c>
      <c r="G725" s="3">
        <v>45482</v>
      </c>
      <c r="H725" s="3">
        <v>45487</v>
      </c>
      <c r="I725" s="6">
        <v>1700</v>
      </c>
      <c r="J725" s="1">
        <v>1</v>
      </c>
      <c r="K725" s="4">
        <v>0.08</v>
      </c>
      <c r="L725" s="6">
        <f t="shared" si="22"/>
        <v>136</v>
      </c>
      <c r="M725" s="8">
        <f t="shared" si="23"/>
        <v>1564</v>
      </c>
      <c r="N725" t="str" cm="1">
        <f t="array" ref="N7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6" spans="2:14" x14ac:dyDescent="0.35">
      <c r="B726" s="7">
        <v>2024724</v>
      </c>
      <c r="C726" s="1" t="s">
        <v>13</v>
      </c>
      <c r="D726" s="1" t="s">
        <v>29</v>
      </c>
      <c r="E726" s="1" t="s">
        <v>33</v>
      </c>
      <c r="F726" s="1" t="s">
        <v>521</v>
      </c>
      <c r="G726" s="3">
        <v>45482</v>
      </c>
      <c r="H726" s="3">
        <v>45483</v>
      </c>
      <c r="I726" s="6">
        <v>55000</v>
      </c>
      <c r="J726" s="1">
        <v>2</v>
      </c>
      <c r="K726" s="4">
        <v>0.05</v>
      </c>
      <c r="L726" s="6">
        <f t="shared" si="22"/>
        <v>2750</v>
      </c>
      <c r="M726" s="8">
        <f t="shared" si="23"/>
        <v>107250</v>
      </c>
      <c r="N726" t="str" cm="1">
        <f t="array" ref="N7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7" spans="2:14" x14ac:dyDescent="0.35">
      <c r="B727" s="7">
        <v>2024725</v>
      </c>
      <c r="C727" s="1" t="s">
        <v>14</v>
      </c>
      <c r="D727" s="1" t="s">
        <v>25</v>
      </c>
      <c r="E727" s="1" t="s">
        <v>34</v>
      </c>
      <c r="F727" s="1" t="s">
        <v>518</v>
      </c>
      <c r="G727" s="3">
        <v>45482</v>
      </c>
      <c r="H727" s="3">
        <v>45490</v>
      </c>
      <c r="I727" s="6">
        <v>57999</v>
      </c>
      <c r="J727" s="1">
        <v>4</v>
      </c>
      <c r="K727" s="4">
        <v>0.05</v>
      </c>
      <c r="L727" s="6">
        <f t="shared" si="22"/>
        <v>2899.9500000000003</v>
      </c>
      <c r="M727" s="8">
        <f t="shared" si="23"/>
        <v>229096.05</v>
      </c>
      <c r="N727" t="str" cm="1">
        <f t="array" ref="N7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8" spans="2:14" x14ac:dyDescent="0.35">
      <c r="B728" s="7">
        <v>2024726</v>
      </c>
      <c r="C728" s="1" t="s">
        <v>15</v>
      </c>
      <c r="D728" s="1" t="s">
        <v>84</v>
      </c>
      <c r="E728" s="1" t="s">
        <v>35</v>
      </c>
      <c r="F728" s="1" t="s">
        <v>518</v>
      </c>
      <c r="G728" s="3">
        <v>45482</v>
      </c>
      <c r="H728" s="3">
        <v>45484</v>
      </c>
      <c r="I728" s="6">
        <v>1399</v>
      </c>
      <c r="J728" s="1">
        <v>3</v>
      </c>
      <c r="K728" s="4">
        <v>0.05</v>
      </c>
      <c r="L728" s="6">
        <f t="shared" si="22"/>
        <v>69.95</v>
      </c>
      <c r="M728" s="8">
        <f t="shared" si="23"/>
        <v>4127.05</v>
      </c>
      <c r="N728" t="str" cm="1">
        <f t="array" ref="N7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9" spans="2:14" x14ac:dyDescent="0.35">
      <c r="B729" s="7">
        <v>2024727</v>
      </c>
      <c r="C729" s="1" t="s">
        <v>16</v>
      </c>
      <c r="D729" s="1" t="s">
        <v>25</v>
      </c>
      <c r="E729" s="1" t="s">
        <v>36</v>
      </c>
      <c r="F729" s="1" t="s">
        <v>519</v>
      </c>
      <c r="G729" s="3">
        <v>45482</v>
      </c>
      <c r="H729" s="3">
        <v>45485</v>
      </c>
      <c r="I729" s="6">
        <v>999</v>
      </c>
      <c r="J729" s="1">
        <v>2</v>
      </c>
      <c r="K729" s="4">
        <v>0.05</v>
      </c>
      <c r="L729" s="6">
        <f t="shared" si="22"/>
        <v>49.95</v>
      </c>
      <c r="M729" s="8">
        <f t="shared" si="23"/>
        <v>1948.05</v>
      </c>
      <c r="N729" t="str" cm="1">
        <f t="array" ref="N7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0" spans="2:14" x14ac:dyDescent="0.35">
      <c r="B730" s="7">
        <v>2024728</v>
      </c>
      <c r="C730" s="1" t="s">
        <v>17</v>
      </c>
      <c r="D730" s="1" t="s">
        <v>26</v>
      </c>
      <c r="E730" s="1" t="s">
        <v>37</v>
      </c>
      <c r="F730" s="1" t="s">
        <v>521</v>
      </c>
      <c r="G730" s="3">
        <v>45482</v>
      </c>
      <c r="H730" s="3">
        <v>45487</v>
      </c>
      <c r="I730" s="6">
        <v>2099</v>
      </c>
      <c r="J730" s="1">
        <v>1</v>
      </c>
      <c r="K730" s="4">
        <v>0.03</v>
      </c>
      <c r="L730" s="6">
        <f t="shared" si="22"/>
        <v>62.97</v>
      </c>
      <c r="M730" s="8">
        <f t="shared" si="23"/>
        <v>2036.03</v>
      </c>
      <c r="N730" t="str" cm="1">
        <f t="array" ref="N7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1" spans="2:14" x14ac:dyDescent="0.35">
      <c r="B731" s="7">
        <v>2024729</v>
      </c>
      <c r="C731" s="1" t="s">
        <v>18</v>
      </c>
      <c r="D731" s="1" t="s">
        <v>27</v>
      </c>
      <c r="E731" s="1" t="s">
        <v>39</v>
      </c>
      <c r="F731" s="1" t="s">
        <v>520</v>
      </c>
      <c r="G731" s="3">
        <v>45482</v>
      </c>
      <c r="H731" s="3">
        <v>45483</v>
      </c>
      <c r="I731" s="6">
        <v>11000</v>
      </c>
      <c r="J731" s="1">
        <v>1</v>
      </c>
      <c r="K731" s="4">
        <v>0.1</v>
      </c>
      <c r="L731" s="6">
        <f t="shared" si="22"/>
        <v>1100</v>
      </c>
      <c r="M731" s="8">
        <f t="shared" si="23"/>
        <v>9900</v>
      </c>
      <c r="N731" t="str" cm="1">
        <f t="array" ref="N7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2" spans="2:14" x14ac:dyDescent="0.35">
      <c r="B732" s="7">
        <v>2024730</v>
      </c>
      <c r="C732" s="1" t="s">
        <v>19</v>
      </c>
      <c r="D732" s="1" t="s">
        <v>28</v>
      </c>
      <c r="E732" s="1" t="s">
        <v>40</v>
      </c>
      <c r="F732" s="1" t="s">
        <v>518</v>
      </c>
      <c r="G732" s="3">
        <v>45482</v>
      </c>
      <c r="H732" s="3">
        <v>45490</v>
      </c>
      <c r="I732" s="6">
        <v>800</v>
      </c>
      <c r="J732" s="1">
        <v>2</v>
      </c>
      <c r="K732" s="4">
        <v>0.05</v>
      </c>
      <c r="L732" s="6">
        <f t="shared" si="22"/>
        <v>40</v>
      </c>
      <c r="M732" s="8">
        <f t="shared" si="23"/>
        <v>1560</v>
      </c>
      <c r="N732" t="str" cm="1">
        <f t="array" ref="N7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3" spans="2:14" x14ac:dyDescent="0.35">
      <c r="B733" s="7">
        <v>2024731</v>
      </c>
      <c r="C733" s="1" t="s">
        <v>20</v>
      </c>
      <c r="D733" s="1" t="s">
        <v>29</v>
      </c>
      <c r="E733" s="1" t="s">
        <v>41</v>
      </c>
      <c r="F733" s="1" t="s">
        <v>519</v>
      </c>
      <c r="G733" s="3">
        <v>45482</v>
      </c>
      <c r="H733" s="3">
        <v>45484</v>
      </c>
      <c r="I733" s="6">
        <v>5500</v>
      </c>
      <c r="J733" s="1">
        <v>1</v>
      </c>
      <c r="K733" s="4">
        <v>0.05</v>
      </c>
      <c r="L733" s="6">
        <f t="shared" si="22"/>
        <v>275</v>
      </c>
      <c r="M733" s="8">
        <f t="shared" si="23"/>
        <v>5225</v>
      </c>
      <c r="N733" t="str" cm="1">
        <f t="array" ref="N7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4" spans="2:14" x14ac:dyDescent="0.35">
      <c r="B734" s="7">
        <v>2024732</v>
      </c>
      <c r="C734" s="1" t="s">
        <v>21</v>
      </c>
      <c r="D734" s="1" t="s">
        <v>25</v>
      </c>
      <c r="E734" s="1" t="s">
        <v>42</v>
      </c>
      <c r="F734" s="1" t="s">
        <v>520</v>
      </c>
      <c r="G734" s="3">
        <v>45482</v>
      </c>
      <c r="H734" s="3">
        <v>45485</v>
      </c>
      <c r="I734" s="6">
        <v>1350</v>
      </c>
      <c r="J734" s="1">
        <v>3</v>
      </c>
      <c r="K734" s="4">
        <v>0.02</v>
      </c>
      <c r="L734" s="6">
        <f t="shared" si="22"/>
        <v>27</v>
      </c>
      <c r="M734" s="8">
        <f t="shared" si="23"/>
        <v>4023</v>
      </c>
      <c r="N734" t="str" cm="1">
        <f t="array" ref="N7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5" spans="2:14" x14ac:dyDescent="0.35">
      <c r="B735" s="7">
        <v>2024733</v>
      </c>
      <c r="C735" s="1" t="s">
        <v>22</v>
      </c>
      <c r="D735" s="1" t="s">
        <v>30</v>
      </c>
      <c r="E735" s="1" t="s">
        <v>43</v>
      </c>
      <c r="F735" s="1" t="s">
        <v>521</v>
      </c>
      <c r="G735" s="3">
        <v>45482</v>
      </c>
      <c r="H735" s="3">
        <v>45487</v>
      </c>
      <c r="I735" s="6">
        <v>4500</v>
      </c>
      <c r="J735" s="1">
        <v>2</v>
      </c>
      <c r="K735" s="4">
        <v>0.06</v>
      </c>
      <c r="L735" s="6">
        <f t="shared" si="22"/>
        <v>270</v>
      </c>
      <c r="M735" s="8">
        <f t="shared" si="23"/>
        <v>8730</v>
      </c>
      <c r="N735" t="str" cm="1">
        <f t="array" ref="N7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6" spans="2:14" x14ac:dyDescent="0.35">
      <c r="B736" s="7">
        <v>2024734</v>
      </c>
      <c r="C736" s="1" t="s">
        <v>23</v>
      </c>
      <c r="D736" s="1" t="s">
        <v>27</v>
      </c>
      <c r="E736" s="1" t="s">
        <v>44</v>
      </c>
      <c r="F736" s="1" t="s">
        <v>518</v>
      </c>
      <c r="G736" s="3">
        <v>45482</v>
      </c>
      <c r="H736" s="3">
        <v>45483</v>
      </c>
      <c r="I736" s="6">
        <v>2350</v>
      </c>
      <c r="J736" s="1">
        <v>1</v>
      </c>
      <c r="K736" s="4">
        <v>0.15</v>
      </c>
      <c r="L736" s="6">
        <f t="shared" si="22"/>
        <v>352.5</v>
      </c>
      <c r="M736" s="8">
        <f t="shared" si="23"/>
        <v>1997.5</v>
      </c>
      <c r="N736" t="str" cm="1">
        <f t="array" ref="N7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7" spans="2:14" x14ac:dyDescent="0.35">
      <c r="B737" s="7">
        <v>2024735</v>
      </c>
      <c r="C737" s="1" t="s">
        <v>24</v>
      </c>
      <c r="D737" s="1" t="s">
        <v>28</v>
      </c>
      <c r="E737" s="1" t="s">
        <v>45</v>
      </c>
      <c r="F737" s="1" t="s">
        <v>518</v>
      </c>
      <c r="G737" s="3">
        <v>45482</v>
      </c>
      <c r="H737" s="3">
        <v>45490</v>
      </c>
      <c r="I737" s="6">
        <v>90</v>
      </c>
      <c r="J737" s="1">
        <v>2</v>
      </c>
      <c r="K737" s="4">
        <v>0.02</v>
      </c>
      <c r="L737" s="6">
        <f t="shared" si="22"/>
        <v>1.8</v>
      </c>
      <c r="M737" s="8">
        <f t="shared" si="23"/>
        <v>178.2</v>
      </c>
      <c r="N737" t="str" cm="1">
        <f t="array" ref="N7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8" spans="2:14" x14ac:dyDescent="0.35">
      <c r="B738" s="7">
        <v>2024736</v>
      </c>
      <c r="C738" s="1" t="s">
        <v>4</v>
      </c>
      <c r="D738" s="1" t="s">
        <v>29</v>
      </c>
      <c r="E738" s="1" t="s">
        <v>46</v>
      </c>
      <c r="F738" s="1" t="s">
        <v>519</v>
      </c>
      <c r="G738" s="3">
        <v>45482</v>
      </c>
      <c r="H738" s="3">
        <v>45484</v>
      </c>
      <c r="I738" s="6">
        <v>280</v>
      </c>
      <c r="J738" s="1">
        <v>1</v>
      </c>
      <c r="K738" s="4">
        <v>0.02</v>
      </c>
      <c r="L738" s="6">
        <f t="shared" si="22"/>
        <v>5.6000000000000005</v>
      </c>
      <c r="M738" s="8">
        <f t="shared" si="23"/>
        <v>274.39999999999998</v>
      </c>
      <c r="N738" t="str" cm="1">
        <f t="array" ref="N7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9" spans="2:14" x14ac:dyDescent="0.35">
      <c r="B739" s="7">
        <v>2024737</v>
      </c>
      <c r="C739" s="1" t="s">
        <v>5</v>
      </c>
      <c r="D739" s="1" t="s">
        <v>25</v>
      </c>
      <c r="E739" s="1" t="s">
        <v>47</v>
      </c>
      <c r="F739" s="1" t="s">
        <v>521</v>
      </c>
      <c r="G739" s="3">
        <v>45482</v>
      </c>
      <c r="H739" s="3">
        <v>45485</v>
      </c>
      <c r="I739" s="6">
        <v>70</v>
      </c>
      <c r="J739" s="1">
        <v>2</v>
      </c>
      <c r="K739" s="4">
        <v>0.02</v>
      </c>
      <c r="L739" s="6">
        <f t="shared" si="22"/>
        <v>1.4000000000000001</v>
      </c>
      <c r="M739" s="8">
        <f t="shared" si="23"/>
        <v>138.6</v>
      </c>
      <c r="N739" t="str" cm="1">
        <f t="array" ref="N7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0" spans="2:14" x14ac:dyDescent="0.35">
      <c r="B740" s="7">
        <v>2024738</v>
      </c>
      <c r="C740" s="1" t="s">
        <v>6</v>
      </c>
      <c r="D740" s="1" t="s">
        <v>26</v>
      </c>
      <c r="E740" s="1" t="s">
        <v>48</v>
      </c>
      <c r="F740" s="1" t="s">
        <v>520</v>
      </c>
      <c r="G740" s="3">
        <v>45482</v>
      </c>
      <c r="H740" s="3">
        <v>45487</v>
      </c>
      <c r="I740" s="6">
        <v>230</v>
      </c>
      <c r="J740" s="1">
        <v>3</v>
      </c>
      <c r="K740" s="4">
        <v>0.02</v>
      </c>
      <c r="L740" s="6">
        <f t="shared" si="22"/>
        <v>4.6000000000000005</v>
      </c>
      <c r="M740" s="8">
        <f t="shared" si="23"/>
        <v>685.4</v>
      </c>
      <c r="N740" t="str" cm="1">
        <f t="array" ref="N7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1" spans="2:14" x14ac:dyDescent="0.35">
      <c r="B741" s="7">
        <v>2024739</v>
      </c>
      <c r="C741" s="1" t="s">
        <v>7</v>
      </c>
      <c r="D741" s="1" t="s">
        <v>27</v>
      </c>
      <c r="E741" s="1" t="s">
        <v>49</v>
      </c>
      <c r="F741" s="1" t="s">
        <v>518</v>
      </c>
      <c r="G741" s="3">
        <v>45482</v>
      </c>
      <c r="H741" s="3">
        <v>45483</v>
      </c>
      <c r="I741" s="6">
        <v>7999</v>
      </c>
      <c r="J741" s="1">
        <v>2</v>
      </c>
      <c r="K741" s="4">
        <v>0.02</v>
      </c>
      <c r="L741" s="6">
        <f t="shared" si="22"/>
        <v>159.97999999999999</v>
      </c>
      <c r="M741" s="8">
        <f t="shared" si="23"/>
        <v>15838.02</v>
      </c>
      <c r="N741" t="str" cm="1">
        <f t="array" ref="N7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2" spans="2:14" x14ac:dyDescent="0.35">
      <c r="B742" s="7">
        <v>2024740</v>
      </c>
      <c r="C742" s="1" t="s">
        <v>10</v>
      </c>
      <c r="D742" s="1" t="s">
        <v>28</v>
      </c>
      <c r="E742" s="1" t="s">
        <v>50</v>
      </c>
      <c r="F742" s="1" t="s">
        <v>519</v>
      </c>
      <c r="G742" s="3">
        <v>45482</v>
      </c>
      <c r="H742" s="3">
        <v>45490</v>
      </c>
      <c r="I742" s="6">
        <v>850</v>
      </c>
      <c r="J742" s="1">
        <v>7</v>
      </c>
      <c r="K742" s="4">
        <v>0.02</v>
      </c>
      <c r="L742" s="6">
        <f t="shared" si="22"/>
        <v>17</v>
      </c>
      <c r="M742" s="8">
        <f t="shared" si="23"/>
        <v>5933</v>
      </c>
      <c r="N742" t="str" cm="1">
        <f t="array" ref="N7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3" spans="2:14" x14ac:dyDescent="0.35">
      <c r="B743" s="7">
        <v>2024741</v>
      </c>
      <c r="C743" s="1" t="s">
        <v>8</v>
      </c>
      <c r="D743" s="1" t="s">
        <v>29</v>
      </c>
      <c r="E743" s="1" t="s">
        <v>51</v>
      </c>
      <c r="F743" s="1" t="s">
        <v>520</v>
      </c>
      <c r="G743" s="3">
        <v>45482</v>
      </c>
      <c r="H743" s="3">
        <v>45484</v>
      </c>
      <c r="I743" s="6">
        <v>65000</v>
      </c>
      <c r="J743" s="1">
        <v>2</v>
      </c>
      <c r="K743" s="4">
        <v>0.02</v>
      </c>
      <c r="L743" s="6">
        <f t="shared" si="22"/>
        <v>1300</v>
      </c>
      <c r="M743" s="8">
        <f t="shared" si="23"/>
        <v>128700</v>
      </c>
      <c r="N743" t="str" cm="1">
        <f t="array" ref="N7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4" spans="2:14" x14ac:dyDescent="0.35">
      <c r="B744" s="7">
        <v>2024742</v>
      </c>
      <c r="C744" s="1" t="s">
        <v>9</v>
      </c>
      <c r="D744" s="1" t="s">
        <v>25</v>
      </c>
      <c r="E744" s="1" t="s">
        <v>506</v>
      </c>
      <c r="F744" s="1" t="s">
        <v>521</v>
      </c>
      <c r="G744" s="3">
        <v>45482</v>
      </c>
      <c r="H744" s="3">
        <v>45485</v>
      </c>
      <c r="I744" s="6">
        <v>450</v>
      </c>
      <c r="J744" s="1">
        <v>1</v>
      </c>
      <c r="K744" s="4">
        <v>0.02</v>
      </c>
      <c r="L744" s="6">
        <f t="shared" si="22"/>
        <v>9</v>
      </c>
      <c r="M744" s="8">
        <f t="shared" si="23"/>
        <v>441</v>
      </c>
      <c r="N744" t="str" cm="1">
        <f t="array" ref="N7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5" spans="2:14" x14ac:dyDescent="0.35">
      <c r="B745" s="7">
        <v>2024743</v>
      </c>
      <c r="C745" s="1" t="s">
        <v>11</v>
      </c>
      <c r="D745" s="1" t="s">
        <v>26</v>
      </c>
      <c r="E745" s="1" t="s">
        <v>507</v>
      </c>
      <c r="F745" s="1" t="s">
        <v>518</v>
      </c>
      <c r="G745" s="3">
        <v>45482</v>
      </c>
      <c r="H745" s="3">
        <v>45487</v>
      </c>
      <c r="I745" s="6">
        <v>1299</v>
      </c>
      <c r="J745" s="1">
        <v>1</v>
      </c>
      <c r="K745" s="4">
        <v>7.0000000000000007E-2</v>
      </c>
      <c r="L745" s="6">
        <f t="shared" si="22"/>
        <v>90.93</v>
      </c>
      <c r="M745" s="8">
        <f t="shared" si="23"/>
        <v>1208.07</v>
      </c>
      <c r="N745" t="str" cm="1">
        <f t="array" ref="N7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6" spans="2:14" x14ac:dyDescent="0.35">
      <c r="B746" s="7">
        <v>2024744</v>
      </c>
      <c r="C746" s="1" t="s">
        <v>12</v>
      </c>
      <c r="D746" s="1" t="s">
        <v>27</v>
      </c>
      <c r="E746" s="1" t="s">
        <v>508</v>
      </c>
      <c r="F746" s="1" t="s">
        <v>518</v>
      </c>
      <c r="G746" s="3">
        <v>45482</v>
      </c>
      <c r="H746" s="3">
        <v>45483</v>
      </c>
      <c r="I746" s="6">
        <v>1700</v>
      </c>
      <c r="J746" s="1">
        <v>1</v>
      </c>
      <c r="K746" s="4">
        <v>0.03</v>
      </c>
      <c r="L746" s="6">
        <f t="shared" si="22"/>
        <v>51</v>
      </c>
      <c r="M746" s="8">
        <f t="shared" si="23"/>
        <v>1649</v>
      </c>
      <c r="N746" t="str" cm="1">
        <f t="array" ref="N7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7" spans="2:14" x14ac:dyDescent="0.35">
      <c r="B747" s="7">
        <v>2024745</v>
      </c>
      <c r="C747" s="1" t="s">
        <v>13</v>
      </c>
      <c r="D747" s="1" t="s">
        <v>28</v>
      </c>
      <c r="E747" s="1" t="s">
        <v>31</v>
      </c>
      <c r="F747" s="1" t="s">
        <v>519</v>
      </c>
      <c r="G747" s="3">
        <v>45482</v>
      </c>
      <c r="H747" s="3">
        <v>45490</v>
      </c>
      <c r="I747" s="6">
        <v>55000</v>
      </c>
      <c r="J747" s="1">
        <v>2</v>
      </c>
      <c r="K747" s="4">
        <v>0.08</v>
      </c>
      <c r="L747" s="6">
        <f t="shared" si="22"/>
        <v>4400</v>
      </c>
      <c r="M747" s="8">
        <f t="shared" si="23"/>
        <v>105600</v>
      </c>
      <c r="N747" t="str" cm="1">
        <f t="array" ref="N7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8" spans="2:14" x14ac:dyDescent="0.35">
      <c r="B748" s="7">
        <v>2024746</v>
      </c>
      <c r="C748" s="1" t="s">
        <v>14</v>
      </c>
      <c r="D748" s="1" t="s">
        <v>29</v>
      </c>
      <c r="E748" s="1" t="s">
        <v>32</v>
      </c>
      <c r="F748" s="1" t="s">
        <v>521</v>
      </c>
      <c r="G748" s="3">
        <v>45482</v>
      </c>
      <c r="H748" s="3">
        <v>45484</v>
      </c>
      <c r="I748" s="6">
        <v>57999</v>
      </c>
      <c r="J748" s="1">
        <v>1</v>
      </c>
      <c r="K748" s="4">
        <v>0.05</v>
      </c>
      <c r="L748" s="6">
        <f t="shared" si="22"/>
        <v>2899.9500000000003</v>
      </c>
      <c r="M748" s="8">
        <f t="shared" si="23"/>
        <v>55099.05</v>
      </c>
      <c r="N748" t="str" cm="1">
        <f t="array" ref="N7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9" spans="2:14" x14ac:dyDescent="0.35">
      <c r="B749" s="7">
        <v>2024747</v>
      </c>
      <c r="C749" s="1" t="s">
        <v>15</v>
      </c>
      <c r="D749" s="1" t="s">
        <v>25</v>
      </c>
      <c r="E749" s="1" t="s">
        <v>38</v>
      </c>
      <c r="F749" s="1" t="s">
        <v>520</v>
      </c>
      <c r="G749" s="3">
        <v>45482</v>
      </c>
      <c r="H749" s="3">
        <v>45485</v>
      </c>
      <c r="I749" s="6">
        <v>1399</v>
      </c>
      <c r="J749" s="1">
        <v>2</v>
      </c>
      <c r="K749" s="4">
        <v>0.05</v>
      </c>
      <c r="L749" s="6">
        <f t="shared" si="22"/>
        <v>69.95</v>
      </c>
      <c r="M749" s="8">
        <f t="shared" si="23"/>
        <v>2728.05</v>
      </c>
      <c r="N749" t="str" cm="1">
        <f t="array" ref="N7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0" spans="2:14" x14ac:dyDescent="0.35">
      <c r="B750" s="7">
        <v>2024748</v>
      </c>
      <c r="C750" s="1" t="s">
        <v>16</v>
      </c>
      <c r="D750" s="1" t="s">
        <v>85</v>
      </c>
      <c r="E750" s="1" t="s">
        <v>33</v>
      </c>
      <c r="F750" s="1" t="s">
        <v>518</v>
      </c>
      <c r="G750" s="3">
        <v>45482</v>
      </c>
      <c r="H750" s="3">
        <v>45487</v>
      </c>
      <c r="I750" s="6">
        <v>999</v>
      </c>
      <c r="J750" s="1">
        <v>7</v>
      </c>
      <c r="K750" s="4">
        <v>0.05</v>
      </c>
      <c r="L750" s="6">
        <f t="shared" si="22"/>
        <v>49.95</v>
      </c>
      <c r="M750" s="8">
        <f t="shared" si="23"/>
        <v>6943.05</v>
      </c>
      <c r="N750" t="str" cm="1">
        <f t="array" ref="N7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1" spans="2:14" x14ac:dyDescent="0.35">
      <c r="B751" s="7">
        <v>2024749</v>
      </c>
      <c r="C751" s="1" t="s">
        <v>17</v>
      </c>
      <c r="D751" s="1" t="s">
        <v>25</v>
      </c>
      <c r="E751" s="1" t="s">
        <v>34</v>
      </c>
      <c r="F751" s="1" t="s">
        <v>519</v>
      </c>
      <c r="G751" s="3">
        <v>45482</v>
      </c>
      <c r="H751" s="3">
        <v>45483</v>
      </c>
      <c r="I751" s="6">
        <v>2099</v>
      </c>
      <c r="J751" s="1">
        <v>2</v>
      </c>
      <c r="K751" s="4">
        <v>0.05</v>
      </c>
      <c r="L751" s="6">
        <f t="shared" si="22"/>
        <v>104.95</v>
      </c>
      <c r="M751" s="8">
        <f t="shared" si="23"/>
        <v>4093.05</v>
      </c>
      <c r="N751" t="str" cm="1">
        <f t="array" ref="N7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2" spans="2:14" x14ac:dyDescent="0.35">
      <c r="B752" s="7">
        <v>2024750</v>
      </c>
      <c r="C752" s="1" t="s">
        <v>18</v>
      </c>
      <c r="D752" s="1" t="s">
        <v>26</v>
      </c>
      <c r="E752" s="1" t="s">
        <v>35</v>
      </c>
      <c r="F752" s="1" t="s">
        <v>520</v>
      </c>
      <c r="G752" s="3">
        <v>45482</v>
      </c>
      <c r="H752" s="3">
        <v>45490</v>
      </c>
      <c r="I752" s="6">
        <v>11000</v>
      </c>
      <c r="J752" s="1">
        <v>2</v>
      </c>
      <c r="K752" s="4">
        <v>0.03</v>
      </c>
      <c r="L752" s="6">
        <f t="shared" si="22"/>
        <v>330</v>
      </c>
      <c r="M752" s="8">
        <f t="shared" si="23"/>
        <v>21670</v>
      </c>
      <c r="N752" t="str" cm="1">
        <f t="array" ref="N7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3" spans="2:14" x14ac:dyDescent="0.35">
      <c r="B753" s="7">
        <v>2024751</v>
      </c>
      <c r="C753" s="1" t="s">
        <v>19</v>
      </c>
      <c r="D753" s="1" t="s">
        <v>27</v>
      </c>
      <c r="E753" s="1" t="s">
        <v>36</v>
      </c>
      <c r="F753" s="1" t="s">
        <v>521</v>
      </c>
      <c r="G753" s="3">
        <v>45482</v>
      </c>
      <c r="H753" s="3">
        <v>45484</v>
      </c>
      <c r="I753" s="6">
        <v>800</v>
      </c>
      <c r="J753" s="1">
        <v>1</v>
      </c>
      <c r="K753" s="4">
        <v>0.1</v>
      </c>
      <c r="L753" s="6">
        <f t="shared" si="22"/>
        <v>80</v>
      </c>
      <c r="M753" s="8">
        <f t="shared" si="23"/>
        <v>720</v>
      </c>
      <c r="N753" t="str" cm="1">
        <f t="array" ref="N7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4" spans="2:14" x14ac:dyDescent="0.35">
      <c r="B754" s="7">
        <v>2024752</v>
      </c>
      <c r="C754" s="1" t="s">
        <v>20</v>
      </c>
      <c r="D754" s="1" t="s">
        <v>28</v>
      </c>
      <c r="E754" s="1" t="s">
        <v>37</v>
      </c>
      <c r="F754" s="1" t="s">
        <v>518</v>
      </c>
      <c r="G754" s="3">
        <v>45482</v>
      </c>
      <c r="H754" s="3">
        <v>45485</v>
      </c>
      <c r="I754" s="6">
        <v>5500</v>
      </c>
      <c r="J754" s="1">
        <v>2</v>
      </c>
      <c r="K754" s="4">
        <v>0.05</v>
      </c>
      <c r="L754" s="6">
        <f t="shared" si="22"/>
        <v>275</v>
      </c>
      <c r="M754" s="8">
        <f t="shared" si="23"/>
        <v>10725</v>
      </c>
      <c r="N754" t="str" cm="1">
        <f t="array" ref="N7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5" spans="2:14" x14ac:dyDescent="0.35">
      <c r="B755" s="7">
        <v>2024753</v>
      </c>
      <c r="C755" s="1" t="s">
        <v>21</v>
      </c>
      <c r="D755" s="1" t="s">
        <v>29</v>
      </c>
      <c r="E755" s="1" t="s">
        <v>39</v>
      </c>
      <c r="F755" s="1" t="s">
        <v>518</v>
      </c>
      <c r="G755" s="3">
        <v>45482</v>
      </c>
      <c r="H755" s="3">
        <v>45487</v>
      </c>
      <c r="I755" s="6">
        <v>1350</v>
      </c>
      <c r="J755" s="1">
        <v>4</v>
      </c>
      <c r="K755" s="4">
        <v>0.05</v>
      </c>
      <c r="L755" s="6">
        <f t="shared" si="22"/>
        <v>67.5</v>
      </c>
      <c r="M755" s="8">
        <f t="shared" si="23"/>
        <v>5332.5</v>
      </c>
      <c r="N755" t="str" cm="1">
        <f t="array" ref="N7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6" spans="2:14" x14ac:dyDescent="0.35">
      <c r="B756" s="7">
        <v>2024754</v>
      </c>
      <c r="C756" s="1" t="s">
        <v>22</v>
      </c>
      <c r="D756" s="1" t="s">
        <v>25</v>
      </c>
      <c r="E756" s="1" t="s">
        <v>40</v>
      </c>
      <c r="F756" s="1" t="s">
        <v>519</v>
      </c>
      <c r="G756" s="3">
        <v>45482</v>
      </c>
      <c r="H756" s="3">
        <v>45483</v>
      </c>
      <c r="I756" s="6">
        <v>4500</v>
      </c>
      <c r="J756" s="1">
        <v>3</v>
      </c>
      <c r="K756" s="4">
        <v>0.02</v>
      </c>
      <c r="L756" s="6">
        <f t="shared" si="22"/>
        <v>90</v>
      </c>
      <c r="M756" s="8">
        <f t="shared" si="23"/>
        <v>13410</v>
      </c>
      <c r="N756" t="str" cm="1">
        <f t="array" ref="N7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7" spans="2:14" x14ac:dyDescent="0.35">
      <c r="B757" s="7">
        <v>2024755</v>
      </c>
      <c r="C757" s="1" t="s">
        <v>23</v>
      </c>
      <c r="D757" s="1" t="s">
        <v>30</v>
      </c>
      <c r="E757" s="1" t="s">
        <v>41</v>
      </c>
      <c r="F757" s="1" t="s">
        <v>521</v>
      </c>
      <c r="G757" s="3">
        <v>45482</v>
      </c>
      <c r="H757" s="3">
        <v>45490</v>
      </c>
      <c r="I757" s="6">
        <v>2350</v>
      </c>
      <c r="J757" s="1">
        <v>2</v>
      </c>
      <c r="K757" s="4">
        <v>0.06</v>
      </c>
      <c r="L757" s="6">
        <f t="shared" si="22"/>
        <v>141</v>
      </c>
      <c r="M757" s="8">
        <f t="shared" si="23"/>
        <v>4559</v>
      </c>
      <c r="N757" t="str" cm="1">
        <f t="array" ref="N7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8" spans="2:14" x14ac:dyDescent="0.35">
      <c r="B758" s="7">
        <v>2024756</v>
      </c>
      <c r="C758" s="1" t="s">
        <v>24</v>
      </c>
      <c r="D758" s="1" t="s">
        <v>27</v>
      </c>
      <c r="E758" s="1" t="s">
        <v>42</v>
      </c>
      <c r="F758" s="1" t="s">
        <v>520</v>
      </c>
      <c r="G758" s="3">
        <v>45482</v>
      </c>
      <c r="H758" s="3">
        <v>45484</v>
      </c>
      <c r="I758" s="6">
        <v>90</v>
      </c>
      <c r="J758" s="1">
        <v>1</v>
      </c>
      <c r="K758" s="4">
        <v>0.15</v>
      </c>
      <c r="L758" s="6">
        <f t="shared" si="22"/>
        <v>13.5</v>
      </c>
      <c r="M758" s="8">
        <f t="shared" si="23"/>
        <v>76.5</v>
      </c>
      <c r="N758" t="str" cm="1">
        <f t="array" ref="N7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9" spans="2:14" x14ac:dyDescent="0.35">
      <c r="B759" s="7">
        <v>2024757</v>
      </c>
      <c r="C759" s="1" t="s">
        <v>4</v>
      </c>
      <c r="D759" s="1" t="s">
        <v>28</v>
      </c>
      <c r="E759" s="1" t="s">
        <v>43</v>
      </c>
      <c r="F759" s="1" t="s">
        <v>518</v>
      </c>
      <c r="G759" s="3">
        <v>45482</v>
      </c>
      <c r="H759" s="3">
        <v>45485</v>
      </c>
      <c r="I759" s="6">
        <v>280</v>
      </c>
      <c r="J759" s="1">
        <v>1</v>
      </c>
      <c r="K759" s="4">
        <v>0.02</v>
      </c>
      <c r="L759" s="6">
        <f t="shared" si="22"/>
        <v>5.6000000000000005</v>
      </c>
      <c r="M759" s="8">
        <f t="shared" si="23"/>
        <v>274.39999999999998</v>
      </c>
      <c r="N759" t="str" cm="1">
        <f t="array" ref="N7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0" spans="2:14" x14ac:dyDescent="0.35">
      <c r="B760" s="7">
        <v>2024758</v>
      </c>
      <c r="C760" s="1" t="s">
        <v>5</v>
      </c>
      <c r="D760" s="1" t="s">
        <v>29</v>
      </c>
      <c r="E760" s="1" t="s">
        <v>44</v>
      </c>
      <c r="F760" s="1" t="s">
        <v>519</v>
      </c>
      <c r="G760" s="3">
        <v>45482</v>
      </c>
      <c r="H760" s="3">
        <v>45487</v>
      </c>
      <c r="I760" s="6">
        <v>70</v>
      </c>
      <c r="J760" s="1">
        <v>2</v>
      </c>
      <c r="K760" s="4">
        <v>0.02</v>
      </c>
      <c r="L760" s="6">
        <f t="shared" si="22"/>
        <v>1.4000000000000001</v>
      </c>
      <c r="M760" s="8">
        <f t="shared" si="23"/>
        <v>138.6</v>
      </c>
      <c r="N760" t="str" cm="1">
        <f t="array" ref="N7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1" spans="2:14" x14ac:dyDescent="0.35">
      <c r="B761" s="7">
        <v>2024759</v>
      </c>
      <c r="C761" s="1" t="s">
        <v>6</v>
      </c>
      <c r="D761" s="1" t="s">
        <v>25</v>
      </c>
      <c r="E761" s="1" t="s">
        <v>45</v>
      </c>
      <c r="F761" s="1" t="s">
        <v>520</v>
      </c>
      <c r="G761" s="3">
        <v>45482</v>
      </c>
      <c r="H761" s="3">
        <v>45483</v>
      </c>
      <c r="I761" s="6">
        <v>230</v>
      </c>
      <c r="J761" s="1">
        <v>1</v>
      </c>
      <c r="K761" s="4">
        <v>0.02</v>
      </c>
      <c r="L761" s="6">
        <f t="shared" si="22"/>
        <v>4.6000000000000005</v>
      </c>
      <c r="M761" s="8">
        <f t="shared" si="23"/>
        <v>225.4</v>
      </c>
      <c r="N761" t="str" cm="1">
        <f t="array" ref="N7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2" spans="2:14" x14ac:dyDescent="0.35">
      <c r="B762" s="7">
        <v>2024760</v>
      </c>
      <c r="C762" s="1" t="s">
        <v>7</v>
      </c>
      <c r="D762" s="1" t="s">
        <v>26</v>
      </c>
      <c r="E762" s="1" t="s">
        <v>46</v>
      </c>
      <c r="F762" s="1" t="s">
        <v>521</v>
      </c>
      <c r="G762" s="3">
        <v>45482</v>
      </c>
      <c r="H762" s="3">
        <v>45490</v>
      </c>
      <c r="I762" s="6">
        <v>7999</v>
      </c>
      <c r="J762" s="1">
        <v>3</v>
      </c>
      <c r="K762" s="4">
        <v>0.02</v>
      </c>
      <c r="L762" s="6">
        <f t="shared" si="22"/>
        <v>159.97999999999999</v>
      </c>
      <c r="M762" s="8">
        <f t="shared" si="23"/>
        <v>23837.02</v>
      </c>
      <c r="N762" t="str" cm="1">
        <f t="array" ref="N7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3" spans="2:14" x14ac:dyDescent="0.35">
      <c r="B763" s="7">
        <v>2024761</v>
      </c>
      <c r="C763" s="1" t="s">
        <v>10</v>
      </c>
      <c r="D763" s="1" t="s">
        <v>27</v>
      </c>
      <c r="E763" s="1" t="s">
        <v>47</v>
      </c>
      <c r="F763" s="1" t="s">
        <v>518</v>
      </c>
      <c r="G763" s="3">
        <v>45482</v>
      </c>
      <c r="H763" s="3">
        <v>45484</v>
      </c>
      <c r="I763" s="6">
        <v>850</v>
      </c>
      <c r="J763" s="1">
        <v>2</v>
      </c>
      <c r="K763" s="4">
        <v>0.02</v>
      </c>
      <c r="L763" s="6">
        <f t="shared" si="22"/>
        <v>17</v>
      </c>
      <c r="M763" s="8">
        <f t="shared" si="23"/>
        <v>1683</v>
      </c>
      <c r="N763" t="str" cm="1">
        <f t="array" ref="N7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4" spans="2:14" x14ac:dyDescent="0.35">
      <c r="B764" s="7">
        <v>2024762</v>
      </c>
      <c r="C764" s="1" t="s">
        <v>8</v>
      </c>
      <c r="D764" s="1" t="s">
        <v>28</v>
      </c>
      <c r="E764" s="1" t="s">
        <v>48</v>
      </c>
      <c r="F764" s="1" t="s">
        <v>518</v>
      </c>
      <c r="G764" s="3">
        <v>45482</v>
      </c>
      <c r="H764" s="3">
        <v>45485</v>
      </c>
      <c r="I764" s="6">
        <v>65000</v>
      </c>
      <c r="J764" s="1">
        <v>1</v>
      </c>
      <c r="K764" s="4">
        <v>0.02</v>
      </c>
      <c r="L764" s="6">
        <f t="shared" si="22"/>
        <v>1300</v>
      </c>
      <c r="M764" s="8">
        <f t="shared" si="23"/>
        <v>63700</v>
      </c>
      <c r="N764" t="str" cm="1">
        <f t="array" ref="N7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5" spans="2:14" x14ac:dyDescent="0.35">
      <c r="B765" s="7">
        <v>2024763</v>
      </c>
      <c r="C765" s="1" t="s">
        <v>9</v>
      </c>
      <c r="D765" s="1" t="s">
        <v>29</v>
      </c>
      <c r="E765" s="1" t="s">
        <v>49</v>
      </c>
      <c r="F765" s="1" t="s">
        <v>519</v>
      </c>
      <c r="G765" s="3">
        <v>45482</v>
      </c>
      <c r="H765" s="3">
        <v>45487</v>
      </c>
      <c r="I765" s="6">
        <v>450</v>
      </c>
      <c r="J765" s="1">
        <v>2</v>
      </c>
      <c r="K765" s="4">
        <v>0.02</v>
      </c>
      <c r="L765" s="6">
        <f t="shared" si="22"/>
        <v>9</v>
      </c>
      <c r="M765" s="8">
        <f t="shared" si="23"/>
        <v>891</v>
      </c>
      <c r="N765" t="str" cm="1">
        <f t="array" ref="N7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6" spans="2:14" x14ac:dyDescent="0.35">
      <c r="B766" s="7">
        <v>2024764</v>
      </c>
      <c r="C766" s="1" t="s">
        <v>11</v>
      </c>
      <c r="D766" s="1" t="s">
        <v>25</v>
      </c>
      <c r="E766" s="1" t="s">
        <v>50</v>
      </c>
      <c r="F766" s="1" t="s">
        <v>521</v>
      </c>
      <c r="G766" s="3">
        <v>45482</v>
      </c>
      <c r="H766" s="3">
        <v>45483</v>
      </c>
      <c r="I766" s="6">
        <v>1299</v>
      </c>
      <c r="J766" s="1">
        <v>1</v>
      </c>
      <c r="K766" s="4">
        <v>0.02</v>
      </c>
      <c r="L766" s="6">
        <f t="shared" si="22"/>
        <v>25.98</v>
      </c>
      <c r="M766" s="8">
        <f t="shared" si="23"/>
        <v>1273.02</v>
      </c>
      <c r="N766" t="str" cm="1">
        <f t="array" ref="N7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7" spans="2:14" x14ac:dyDescent="0.35">
      <c r="B767" s="7">
        <v>2024765</v>
      </c>
      <c r="C767" s="1" t="s">
        <v>12</v>
      </c>
      <c r="D767" s="1" t="s">
        <v>26</v>
      </c>
      <c r="E767" s="1" t="s">
        <v>51</v>
      </c>
      <c r="F767" s="1" t="s">
        <v>520</v>
      </c>
      <c r="G767" s="3">
        <v>45482</v>
      </c>
      <c r="H767" s="3">
        <v>45490</v>
      </c>
      <c r="I767" s="6">
        <v>1700</v>
      </c>
      <c r="J767" s="1">
        <v>2</v>
      </c>
      <c r="K767" s="4">
        <v>7.0000000000000007E-2</v>
      </c>
      <c r="L767" s="6">
        <f t="shared" si="22"/>
        <v>119.00000000000001</v>
      </c>
      <c r="M767" s="8">
        <f t="shared" si="23"/>
        <v>3281</v>
      </c>
      <c r="N767" t="str" cm="1">
        <f t="array" ref="N7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8" spans="2:14" x14ac:dyDescent="0.35">
      <c r="B768" s="7">
        <v>2024766</v>
      </c>
      <c r="C768" s="1" t="s">
        <v>13</v>
      </c>
      <c r="D768" s="1" t="s">
        <v>27</v>
      </c>
      <c r="E768" s="1" t="s">
        <v>506</v>
      </c>
      <c r="F768" s="1" t="s">
        <v>518</v>
      </c>
      <c r="G768" s="3">
        <v>45482</v>
      </c>
      <c r="H768" s="3">
        <v>45484</v>
      </c>
      <c r="I768" s="6">
        <v>55000</v>
      </c>
      <c r="J768" s="1">
        <v>3</v>
      </c>
      <c r="K768" s="4">
        <v>0.03</v>
      </c>
      <c r="L768" s="6">
        <f t="shared" si="22"/>
        <v>1650</v>
      </c>
      <c r="M768" s="8">
        <f t="shared" si="23"/>
        <v>163350</v>
      </c>
      <c r="N768" t="str" cm="1">
        <f t="array" ref="N7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9" spans="2:14" x14ac:dyDescent="0.35">
      <c r="B769" s="7">
        <v>2024767</v>
      </c>
      <c r="C769" s="1" t="s">
        <v>14</v>
      </c>
      <c r="D769" s="1" t="s">
        <v>28</v>
      </c>
      <c r="E769" s="1" t="s">
        <v>507</v>
      </c>
      <c r="F769" s="1" t="s">
        <v>519</v>
      </c>
      <c r="G769" s="3">
        <v>45482</v>
      </c>
      <c r="H769" s="3">
        <v>45485</v>
      </c>
      <c r="I769" s="6">
        <v>57999</v>
      </c>
      <c r="J769" s="1">
        <v>2</v>
      </c>
      <c r="K769" s="4">
        <v>0.08</v>
      </c>
      <c r="L769" s="6">
        <f t="shared" si="22"/>
        <v>4639.92</v>
      </c>
      <c r="M769" s="8">
        <f t="shared" si="23"/>
        <v>111358.08</v>
      </c>
      <c r="N769" t="str" cm="1">
        <f t="array" ref="N7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0" spans="2:14" x14ac:dyDescent="0.35">
      <c r="B770" s="7">
        <v>2024768</v>
      </c>
      <c r="C770" s="1" t="s">
        <v>15</v>
      </c>
      <c r="D770" s="1" t="s">
        <v>29</v>
      </c>
      <c r="E770" s="1" t="s">
        <v>508</v>
      </c>
      <c r="F770" s="1" t="s">
        <v>520</v>
      </c>
      <c r="G770" s="3">
        <v>45482</v>
      </c>
      <c r="H770" s="3">
        <v>45487</v>
      </c>
      <c r="I770" s="6">
        <v>1399</v>
      </c>
      <c r="J770" s="1">
        <v>7</v>
      </c>
      <c r="K770" s="4">
        <v>0.05</v>
      </c>
      <c r="L770" s="6">
        <f t="shared" si="22"/>
        <v>69.95</v>
      </c>
      <c r="M770" s="8">
        <f t="shared" si="23"/>
        <v>9723.0499999999993</v>
      </c>
      <c r="N770" t="str" cm="1">
        <f t="array" ref="N7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1" spans="2:14" x14ac:dyDescent="0.35">
      <c r="B771" s="7">
        <v>2024769</v>
      </c>
      <c r="C771" s="1" t="s">
        <v>16</v>
      </c>
      <c r="D771" s="1" t="s">
        <v>25</v>
      </c>
      <c r="E771" s="1" t="s">
        <v>31</v>
      </c>
      <c r="F771" s="1" t="s">
        <v>521</v>
      </c>
      <c r="G771" s="3">
        <v>45482</v>
      </c>
      <c r="H771" s="3">
        <v>45483</v>
      </c>
      <c r="I771" s="6">
        <v>999</v>
      </c>
      <c r="J771" s="1">
        <v>2</v>
      </c>
      <c r="K771" s="4">
        <v>0.05</v>
      </c>
      <c r="L771" s="6">
        <f t="shared" si="22"/>
        <v>49.95</v>
      </c>
      <c r="M771" s="8">
        <f t="shared" si="23"/>
        <v>1948.05</v>
      </c>
      <c r="N771" t="str" cm="1">
        <f t="array" ref="N7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2" spans="2:14" x14ac:dyDescent="0.35">
      <c r="B772" s="7">
        <v>2024770</v>
      </c>
      <c r="C772" s="1" t="s">
        <v>17</v>
      </c>
      <c r="D772" s="1" t="s">
        <v>86</v>
      </c>
      <c r="E772" s="1" t="s">
        <v>32</v>
      </c>
      <c r="F772" s="1" t="s">
        <v>518</v>
      </c>
      <c r="G772" s="3">
        <v>45482</v>
      </c>
      <c r="H772" s="3">
        <v>45490</v>
      </c>
      <c r="I772" s="6">
        <v>2099</v>
      </c>
      <c r="J772" s="1">
        <v>1</v>
      </c>
      <c r="K772" s="4">
        <v>0.05</v>
      </c>
      <c r="L772" s="6">
        <f t="shared" ref="L772:L835" si="24">I772*K772</f>
        <v>104.95</v>
      </c>
      <c r="M772" s="8">
        <f t="shared" ref="M772:M835" si="25">I772*J772-L772</f>
        <v>1994.05</v>
      </c>
      <c r="N772" t="str" cm="1">
        <f t="array" ref="N7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3" spans="2:14" x14ac:dyDescent="0.35">
      <c r="B773" s="7">
        <v>2024771</v>
      </c>
      <c r="C773" s="1" t="s">
        <v>18</v>
      </c>
      <c r="D773" s="1" t="s">
        <v>25</v>
      </c>
      <c r="E773" s="1" t="s">
        <v>38</v>
      </c>
      <c r="F773" s="1" t="s">
        <v>518</v>
      </c>
      <c r="G773" s="3">
        <v>45482</v>
      </c>
      <c r="H773" s="3">
        <v>45484</v>
      </c>
      <c r="I773" s="6">
        <v>11000</v>
      </c>
      <c r="J773" s="1">
        <v>1</v>
      </c>
      <c r="K773" s="4">
        <v>0.05</v>
      </c>
      <c r="L773" s="6">
        <f t="shared" si="24"/>
        <v>550</v>
      </c>
      <c r="M773" s="8">
        <f t="shared" si="25"/>
        <v>10450</v>
      </c>
      <c r="N773" t="str" cm="1">
        <f t="array" ref="N7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4" spans="2:14" x14ac:dyDescent="0.35">
      <c r="B774" s="7">
        <v>2024772</v>
      </c>
      <c r="C774" s="1" t="s">
        <v>19</v>
      </c>
      <c r="D774" s="1" t="s">
        <v>26</v>
      </c>
      <c r="E774" s="1" t="s">
        <v>33</v>
      </c>
      <c r="F774" s="1" t="s">
        <v>519</v>
      </c>
      <c r="G774" s="3">
        <v>45482</v>
      </c>
      <c r="H774" s="3">
        <v>45485</v>
      </c>
      <c r="I774" s="6">
        <v>800</v>
      </c>
      <c r="J774" s="1">
        <v>1</v>
      </c>
      <c r="K774" s="4">
        <v>0.03</v>
      </c>
      <c r="L774" s="6">
        <f t="shared" si="24"/>
        <v>24</v>
      </c>
      <c r="M774" s="8">
        <f t="shared" si="25"/>
        <v>776</v>
      </c>
      <c r="N774" t="str" cm="1">
        <f t="array" ref="N7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5" spans="2:14" x14ac:dyDescent="0.35">
      <c r="B775" s="7">
        <v>2024773</v>
      </c>
      <c r="C775" s="1" t="s">
        <v>20</v>
      </c>
      <c r="D775" s="1" t="s">
        <v>27</v>
      </c>
      <c r="E775" s="1" t="s">
        <v>34</v>
      </c>
      <c r="F775" s="1" t="s">
        <v>521</v>
      </c>
      <c r="G775" s="3">
        <v>45482</v>
      </c>
      <c r="H775" s="3">
        <v>45487</v>
      </c>
      <c r="I775" s="6">
        <v>5500</v>
      </c>
      <c r="J775" s="1">
        <v>2</v>
      </c>
      <c r="K775" s="4">
        <v>0.1</v>
      </c>
      <c r="L775" s="6">
        <f t="shared" si="24"/>
        <v>550</v>
      </c>
      <c r="M775" s="8">
        <f t="shared" si="25"/>
        <v>10450</v>
      </c>
      <c r="N775" t="str" cm="1">
        <f t="array" ref="N7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6" spans="2:14" x14ac:dyDescent="0.35">
      <c r="B776" s="7">
        <v>2024774</v>
      </c>
      <c r="C776" s="1" t="s">
        <v>21</v>
      </c>
      <c r="D776" s="1" t="s">
        <v>28</v>
      </c>
      <c r="E776" s="1" t="s">
        <v>35</v>
      </c>
      <c r="F776" s="1" t="s">
        <v>520</v>
      </c>
      <c r="G776" s="3">
        <v>45482</v>
      </c>
      <c r="H776" s="3">
        <v>45483</v>
      </c>
      <c r="I776" s="6">
        <v>1350</v>
      </c>
      <c r="J776" s="1">
        <v>1</v>
      </c>
      <c r="K776" s="4">
        <v>0.05</v>
      </c>
      <c r="L776" s="6">
        <f t="shared" si="24"/>
        <v>67.5</v>
      </c>
      <c r="M776" s="8">
        <f t="shared" si="25"/>
        <v>1282.5</v>
      </c>
      <c r="N776" t="str" cm="1">
        <f t="array" ref="N7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7" spans="2:14" x14ac:dyDescent="0.35">
      <c r="B777" s="7">
        <v>2024775</v>
      </c>
      <c r="C777" s="1" t="s">
        <v>22</v>
      </c>
      <c r="D777" s="1" t="s">
        <v>29</v>
      </c>
      <c r="E777" s="1" t="s">
        <v>36</v>
      </c>
      <c r="F777" s="1" t="s">
        <v>518</v>
      </c>
      <c r="G777" s="3">
        <v>45482</v>
      </c>
      <c r="H777" s="3">
        <v>45490</v>
      </c>
      <c r="I777" s="6">
        <v>4500</v>
      </c>
      <c r="J777" s="1">
        <v>2</v>
      </c>
      <c r="K777" s="4">
        <v>0.05</v>
      </c>
      <c r="L777" s="6">
        <f t="shared" si="24"/>
        <v>225</v>
      </c>
      <c r="M777" s="8">
        <f t="shared" si="25"/>
        <v>8775</v>
      </c>
      <c r="N777" t="str" cm="1">
        <f t="array" ref="N7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8" spans="2:14" x14ac:dyDescent="0.35">
      <c r="B778" s="7">
        <v>2024776</v>
      </c>
      <c r="C778" s="1" t="s">
        <v>23</v>
      </c>
      <c r="D778" s="1" t="s">
        <v>25</v>
      </c>
      <c r="E778" s="1" t="s">
        <v>37</v>
      </c>
      <c r="F778" s="1" t="s">
        <v>519</v>
      </c>
      <c r="G778" s="3">
        <v>45482</v>
      </c>
      <c r="H778" s="3">
        <v>45484</v>
      </c>
      <c r="I778" s="6">
        <v>2350</v>
      </c>
      <c r="J778" s="1">
        <v>7</v>
      </c>
      <c r="K778" s="4">
        <v>0.02</v>
      </c>
      <c r="L778" s="6">
        <f t="shared" si="24"/>
        <v>47</v>
      </c>
      <c r="M778" s="8">
        <f t="shared" si="25"/>
        <v>16403</v>
      </c>
      <c r="N778" t="str" cm="1">
        <f t="array" ref="N7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9" spans="2:14" x14ac:dyDescent="0.35">
      <c r="B779" s="7">
        <v>2024777</v>
      </c>
      <c r="C779" s="1" t="s">
        <v>24</v>
      </c>
      <c r="D779" s="1" t="s">
        <v>30</v>
      </c>
      <c r="E779" s="1" t="s">
        <v>39</v>
      </c>
      <c r="F779" s="1" t="s">
        <v>520</v>
      </c>
      <c r="G779" s="3">
        <v>45482</v>
      </c>
      <c r="H779" s="3">
        <v>45485</v>
      </c>
      <c r="I779" s="6">
        <v>90</v>
      </c>
      <c r="J779" s="1">
        <v>2</v>
      </c>
      <c r="K779" s="4">
        <v>0.06</v>
      </c>
      <c r="L779" s="6">
        <f t="shared" si="24"/>
        <v>5.3999999999999995</v>
      </c>
      <c r="M779" s="8">
        <f t="shared" si="25"/>
        <v>174.6</v>
      </c>
      <c r="N779" t="str" cm="1">
        <f t="array" ref="N7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0" spans="2:14" x14ac:dyDescent="0.35">
      <c r="B780" s="7">
        <v>2024778</v>
      </c>
      <c r="C780" s="1" t="s">
        <v>4</v>
      </c>
      <c r="D780" s="1" t="s">
        <v>27</v>
      </c>
      <c r="E780" s="1" t="s">
        <v>40</v>
      </c>
      <c r="F780" s="1" t="s">
        <v>521</v>
      </c>
      <c r="G780" s="3">
        <v>45482</v>
      </c>
      <c r="H780" s="3">
        <v>45487</v>
      </c>
      <c r="I780" s="6">
        <v>280</v>
      </c>
      <c r="J780" s="1">
        <v>2</v>
      </c>
      <c r="K780" s="4">
        <v>0.15</v>
      </c>
      <c r="L780" s="6">
        <f t="shared" si="24"/>
        <v>42</v>
      </c>
      <c r="M780" s="8">
        <f t="shared" si="25"/>
        <v>518</v>
      </c>
      <c r="N780" t="str" cm="1">
        <f t="array" ref="N7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1" spans="2:14" x14ac:dyDescent="0.35">
      <c r="B781" s="7">
        <v>2024779</v>
      </c>
      <c r="C781" s="1" t="s">
        <v>5</v>
      </c>
      <c r="D781" s="1" t="s">
        <v>28</v>
      </c>
      <c r="E781" s="1" t="s">
        <v>41</v>
      </c>
      <c r="F781" s="1" t="s">
        <v>518</v>
      </c>
      <c r="G781" s="3">
        <v>45482</v>
      </c>
      <c r="H781" s="3">
        <v>45483</v>
      </c>
      <c r="I781" s="6">
        <v>70</v>
      </c>
      <c r="J781" s="1">
        <v>1</v>
      </c>
      <c r="K781" s="4">
        <v>0.02</v>
      </c>
      <c r="L781" s="6">
        <f t="shared" si="24"/>
        <v>1.4000000000000001</v>
      </c>
      <c r="M781" s="8">
        <f t="shared" si="25"/>
        <v>68.599999999999994</v>
      </c>
      <c r="N781" t="str" cm="1">
        <f t="array" ref="N7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2" spans="2:14" x14ac:dyDescent="0.35">
      <c r="B782" s="7">
        <v>2024780</v>
      </c>
      <c r="C782" s="1" t="s">
        <v>6</v>
      </c>
      <c r="D782" s="1" t="s">
        <v>29</v>
      </c>
      <c r="E782" s="1" t="s">
        <v>42</v>
      </c>
      <c r="F782" s="1" t="s">
        <v>518</v>
      </c>
      <c r="G782" s="3">
        <v>45482</v>
      </c>
      <c r="H782" s="3">
        <v>45490</v>
      </c>
      <c r="I782" s="6">
        <v>230</v>
      </c>
      <c r="J782" s="1">
        <v>2</v>
      </c>
      <c r="K782" s="4">
        <v>0.02</v>
      </c>
      <c r="L782" s="6">
        <f t="shared" si="24"/>
        <v>4.6000000000000005</v>
      </c>
      <c r="M782" s="8">
        <f t="shared" si="25"/>
        <v>455.4</v>
      </c>
      <c r="N782" t="str" cm="1">
        <f t="array" ref="N7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3" spans="2:14" x14ac:dyDescent="0.35">
      <c r="B783" s="7">
        <v>2024781</v>
      </c>
      <c r="C783" s="1" t="s">
        <v>7</v>
      </c>
      <c r="D783" s="1" t="s">
        <v>25</v>
      </c>
      <c r="E783" s="1" t="s">
        <v>43</v>
      </c>
      <c r="F783" s="1" t="s">
        <v>519</v>
      </c>
      <c r="G783" s="3">
        <v>45482</v>
      </c>
      <c r="H783" s="3">
        <v>45484</v>
      </c>
      <c r="I783" s="6">
        <v>7999</v>
      </c>
      <c r="J783" s="1">
        <v>4</v>
      </c>
      <c r="K783" s="4">
        <v>0.02</v>
      </c>
      <c r="L783" s="6">
        <f t="shared" si="24"/>
        <v>159.97999999999999</v>
      </c>
      <c r="M783" s="8">
        <f t="shared" si="25"/>
        <v>31836.02</v>
      </c>
      <c r="N783" t="str" cm="1">
        <f t="array" ref="N7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4" spans="2:14" x14ac:dyDescent="0.35">
      <c r="B784" s="7">
        <v>2024782</v>
      </c>
      <c r="C784" s="1" t="s">
        <v>10</v>
      </c>
      <c r="D784" s="1" t="s">
        <v>26</v>
      </c>
      <c r="E784" s="1" t="s">
        <v>44</v>
      </c>
      <c r="F784" s="1" t="s">
        <v>521</v>
      </c>
      <c r="G784" s="3">
        <v>45482</v>
      </c>
      <c r="H784" s="3">
        <v>45485</v>
      </c>
      <c r="I784" s="6">
        <v>850</v>
      </c>
      <c r="J784" s="1">
        <v>3</v>
      </c>
      <c r="K784" s="4">
        <v>0.02</v>
      </c>
      <c r="L784" s="6">
        <f t="shared" si="24"/>
        <v>17</v>
      </c>
      <c r="M784" s="8">
        <f t="shared" si="25"/>
        <v>2533</v>
      </c>
      <c r="N784" t="str" cm="1">
        <f t="array" ref="N7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5" spans="2:14" x14ac:dyDescent="0.35">
      <c r="B785" s="7">
        <v>2024783</v>
      </c>
      <c r="C785" s="1" t="s">
        <v>8</v>
      </c>
      <c r="D785" s="1" t="s">
        <v>27</v>
      </c>
      <c r="E785" s="1" t="s">
        <v>45</v>
      </c>
      <c r="F785" s="1" t="s">
        <v>520</v>
      </c>
      <c r="G785" s="3">
        <v>45482</v>
      </c>
      <c r="H785" s="3">
        <v>45487</v>
      </c>
      <c r="I785" s="6">
        <v>65000</v>
      </c>
      <c r="J785" s="1">
        <v>2</v>
      </c>
      <c r="K785" s="4">
        <v>0.02</v>
      </c>
      <c r="L785" s="6">
        <f t="shared" si="24"/>
        <v>1300</v>
      </c>
      <c r="M785" s="8">
        <f t="shared" si="25"/>
        <v>128700</v>
      </c>
      <c r="N785" t="str" cm="1">
        <f t="array" ref="N7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6" spans="2:14" x14ac:dyDescent="0.35">
      <c r="B786" s="7">
        <v>2024784</v>
      </c>
      <c r="C786" s="1" t="s">
        <v>9</v>
      </c>
      <c r="D786" s="1" t="s">
        <v>28</v>
      </c>
      <c r="E786" s="1" t="s">
        <v>46</v>
      </c>
      <c r="F786" s="1" t="s">
        <v>518</v>
      </c>
      <c r="G786" s="3">
        <v>45482</v>
      </c>
      <c r="H786" s="3">
        <v>45483</v>
      </c>
      <c r="I786" s="6">
        <v>450</v>
      </c>
      <c r="J786" s="1">
        <v>1</v>
      </c>
      <c r="K786" s="4">
        <v>0.02</v>
      </c>
      <c r="L786" s="6">
        <f t="shared" si="24"/>
        <v>9</v>
      </c>
      <c r="M786" s="8">
        <f t="shared" si="25"/>
        <v>441</v>
      </c>
      <c r="N786" t="str" cm="1">
        <f t="array" ref="N7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7" spans="2:14" x14ac:dyDescent="0.35">
      <c r="B787" s="7">
        <v>2024785</v>
      </c>
      <c r="C787" s="1" t="s">
        <v>11</v>
      </c>
      <c r="D787" s="1" t="s">
        <v>29</v>
      </c>
      <c r="E787" s="1" t="s">
        <v>47</v>
      </c>
      <c r="F787" s="1" t="s">
        <v>519</v>
      </c>
      <c r="G787" s="3">
        <v>45482</v>
      </c>
      <c r="H787" s="3">
        <v>45490</v>
      </c>
      <c r="I787" s="6">
        <v>1299</v>
      </c>
      <c r="J787" s="1">
        <v>1</v>
      </c>
      <c r="K787" s="4">
        <v>0.02</v>
      </c>
      <c r="L787" s="6">
        <f t="shared" si="24"/>
        <v>25.98</v>
      </c>
      <c r="M787" s="8">
        <f t="shared" si="25"/>
        <v>1273.02</v>
      </c>
      <c r="N787" t="str" cm="1">
        <f t="array" ref="N7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8" spans="2:14" x14ac:dyDescent="0.35">
      <c r="B788" s="7">
        <v>2024786</v>
      </c>
      <c r="C788" s="1" t="s">
        <v>12</v>
      </c>
      <c r="D788" s="1" t="s">
        <v>25</v>
      </c>
      <c r="E788" s="1" t="s">
        <v>48</v>
      </c>
      <c r="F788" s="1" t="s">
        <v>520</v>
      </c>
      <c r="G788" s="3">
        <v>45482</v>
      </c>
      <c r="H788" s="3">
        <v>45484</v>
      </c>
      <c r="I788" s="6">
        <v>1700</v>
      </c>
      <c r="J788" s="1">
        <v>2</v>
      </c>
      <c r="K788" s="4">
        <v>0.02</v>
      </c>
      <c r="L788" s="6">
        <f t="shared" si="24"/>
        <v>34</v>
      </c>
      <c r="M788" s="8">
        <f t="shared" si="25"/>
        <v>3366</v>
      </c>
      <c r="N788" t="str" cm="1">
        <f t="array" ref="N7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9" spans="2:14" x14ac:dyDescent="0.35">
      <c r="B789" s="7">
        <v>2024787</v>
      </c>
      <c r="C789" s="1" t="s">
        <v>13</v>
      </c>
      <c r="D789" s="1" t="s">
        <v>26</v>
      </c>
      <c r="E789" s="1" t="s">
        <v>49</v>
      </c>
      <c r="F789" s="1" t="s">
        <v>521</v>
      </c>
      <c r="G789" s="3">
        <v>45482</v>
      </c>
      <c r="H789" s="3">
        <v>45485</v>
      </c>
      <c r="I789" s="6">
        <v>55000</v>
      </c>
      <c r="J789" s="1">
        <v>1</v>
      </c>
      <c r="K789" s="4">
        <v>7.0000000000000007E-2</v>
      </c>
      <c r="L789" s="6">
        <f t="shared" si="24"/>
        <v>3850.0000000000005</v>
      </c>
      <c r="M789" s="8">
        <f t="shared" si="25"/>
        <v>51150</v>
      </c>
      <c r="N789" t="str" cm="1">
        <f t="array" ref="N7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0" spans="2:14" x14ac:dyDescent="0.35">
      <c r="B790" s="7">
        <v>2024788</v>
      </c>
      <c r="C790" s="1" t="s">
        <v>14</v>
      </c>
      <c r="D790" s="1" t="s">
        <v>27</v>
      </c>
      <c r="E790" s="1" t="s">
        <v>50</v>
      </c>
      <c r="F790" s="1" t="s">
        <v>518</v>
      </c>
      <c r="G790" s="3">
        <v>45482</v>
      </c>
      <c r="H790" s="3">
        <v>45487</v>
      </c>
      <c r="I790" s="6">
        <v>57999</v>
      </c>
      <c r="J790" s="1">
        <v>3</v>
      </c>
      <c r="K790" s="4">
        <v>0.03</v>
      </c>
      <c r="L790" s="6">
        <f t="shared" si="24"/>
        <v>1739.97</v>
      </c>
      <c r="M790" s="8">
        <f t="shared" si="25"/>
        <v>172257.03</v>
      </c>
      <c r="N790" t="str" cm="1">
        <f t="array" ref="N7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1" spans="2:14" x14ac:dyDescent="0.35">
      <c r="B791" s="7">
        <v>2024789</v>
      </c>
      <c r="C791" s="1" t="s">
        <v>15</v>
      </c>
      <c r="D791" s="1" t="s">
        <v>28</v>
      </c>
      <c r="E791" s="1" t="s">
        <v>51</v>
      </c>
      <c r="F791" s="1" t="s">
        <v>518</v>
      </c>
      <c r="G791" s="3">
        <v>45482</v>
      </c>
      <c r="H791" s="3">
        <v>45483</v>
      </c>
      <c r="I791" s="6">
        <v>1399</v>
      </c>
      <c r="J791" s="1">
        <v>2</v>
      </c>
      <c r="K791" s="4">
        <v>0.08</v>
      </c>
      <c r="L791" s="6">
        <f t="shared" si="24"/>
        <v>111.92</v>
      </c>
      <c r="M791" s="8">
        <f t="shared" si="25"/>
        <v>2686.08</v>
      </c>
      <c r="N791" t="str" cm="1">
        <f t="array" ref="N7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2" spans="2:14" x14ac:dyDescent="0.35">
      <c r="B792" s="7">
        <v>2024790</v>
      </c>
      <c r="C792" s="1" t="s">
        <v>16</v>
      </c>
      <c r="D792" s="1" t="s">
        <v>29</v>
      </c>
      <c r="E792" s="1" t="s">
        <v>506</v>
      </c>
      <c r="F792" s="1" t="s">
        <v>519</v>
      </c>
      <c r="G792" s="3">
        <v>45482</v>
      </c>
      <c r="H792" s="3">
        <v>45490</v>
      </c>
      <c r="I792" s="6">
        <v>999</v>
      </c>
      <c r="J792" s="1">
        <v>1</v>
      </c>
      <c r="K792" s="4">
        <v>0.05</v>
      </c>
      <c r="L792" s="6">
        <f t="shared" si="24"/>
        <v>49.95</v>
      </c>
      <c r="M792" s="8">
        <f t="shared" si="25"/>
        <v>949.05</v>
      </c>
      <c r="N792" t="str" cm="1">
        <f t="array" ref="N7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3" spans="2:14" x14ac:dyDescent="0.35">
      <c r="B793" s="7">
        <v>2024791</v>
      </c>
      <c r="C793" s="1" t="s">
        <v>17</v>
      </c>
      <c r="D793" s="1" t="s">
        <v>25</v>
      </c>
      <c r="E793" s="1" t="s">
        <v>507</v>
      </c>
      <c r="F793" s="1" t="s">
        <v>521</v>
      </c>
      <c r="G793" s="3">
        <v>45482</v>
      </c>
      <c r="H793" s="3">
        <v>45484</v>
      </c>
      <c r="I793" s="6">
        <v>2099</v>
      </c>
      <c r="J793" s="1">
        <v>2</v>
      </c>
      <c r="K793" s="4">
        <v>0.05</v>
      </c>
      <c r="L793" s="6">
        <f t="shared" si="24"/>
        <v>104.95</v>
      </c>
      <c r="M793" s="8">
        <f t="shared" si="25"/>
        <v>4093.05</v>
      </c>
      <c r="N793" t="str" cm="1">
        <f t="array" ref="N7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4" spans="2:14" x14ac:dyDescent="0.35">
      <c r="B794" s="7">
        <v>2024792</v>
      </c>
      <c r="C794" s="1" t="s">
        <v>18</v>
      </c>
      <c r="D794" s="1" t="s">
        <v>87</v>
      </c>
      <c r="E794" s="1" t="s">
        <v>508</v>
      </c>
      <c r="F794" s="1" t="s">
        <v>520</v>
      </c>
      <c r="G794" s="3">
        <v>45482</v>
      </c>
      <c r="H794" s="3">
        <v>45485</v>
      </c>
      <c r="I794" s="6">
        <v>11000</v>
      </c>
      <c r="J794" s="1">
        <v>1</v>
      </c>
      <c r="K794" s="4">
        <v>0.05</v>
      </c>
      <c r="L794" s="6">
        <f t="shared" si="24"/>
        <v>550</v>
      </c>
      <c r="M794" s="8">
        <f t="shared" si="25"/>
        <v>10450</v>
      </c>
      <c r="N794" t="str" cm="1">
        <f t="array" ref="N7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5" spans="2:14" x14ac:dyDescent="0.35">
      <c r="B795" s="7">
        <v>2024793</v>
      </c>
      <c r="C795" s="1" t="s">
        <v>19</v>
      </c>
      <c r="D795" s="1" t="s">
        <v>25</v>
      </c>
      <c r="E795" s="1" t="s">
        <v>31</v>
      </c>
      <c r="F795" s="1" t="s">
        <v>518</v>
      </c>
      <c r="G795" s="3">
        <v>45482</v>
      </c>
      <c r="H795" s="3">
        <v>45487</v>
      </c>
      <c r="I795" s="6">
        <v>800</v>
      </c>
      <c r="J795" s="1">
        <v>2</v>
      </c>
      <c r="K795" s="4">
        <v>0.05</v>
      </c>
      <c r="L795" s="6">
        <f t="shared" si="24"/>
        <v>40</v>
      </c>
      <c r="M795" s="8">
        <f t="shared" si="25"/>
        <v>1560</v>
      </c>
      <c r="N795" t="str" cm="1">
        <f t="array" ref="N7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6" spans="2:14" x14ac:dyDescent="0.35">
      <c r="B796" s="7">
        <v>2024794</v>
      </c>
      <c r="C796" s="1" t="s">
        <v>20</v>
      </c>
      <c r="D796" s="1" t="s">
        <v>26</v>
      </c>
      <c r="E796" s="1" t="s">
        <v>32</v>
      </c>
      <c r="F796" s="1" t="s">
        <v>519</v>
      </c>
      <c r="G796" s="3">
        <v>45482</v>
      </c>
      <c r="H796" s="3">
        <v>45483</v>
      </c>
      <c r="I796" s="6">
        <v>5500</v>
      </c>
      <c r="J796" s="1">
        <v>3</v>
      </c>
      <c r="K796" s="4">
        <v>0.03</v>
      </c>
      <c r="L796" s="6">
        <f t="shared" si="24"/>
        <v>165</v>
      </c>
      <c r="M796" s="8">
        <f t="shared" si="25"/>
        <v>16335</v>
      </c>
      <c r="N796" t="str" cm="1">
        <f t="array" ref="N7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7" spans="2:14" x14ac:dyDescent="0.35">
      <c r="B797" s="7">
        <v>2024795</v>
      </c>
      <c r="C797" s="1" t="s">
        <v>21</v>
      </c>
      <c r="D797" s="1" t="s">
        <v>27</v>
      </c>
      <c r="E797" s="1" t="s">
        <v>38</v>
      </c>
      <c r="F797" s="1" t="s">
        <v>520</v>
      </c>
      <c r="G797" s="3">
        <v>45482</v>
      </c>
      <c r="H797" s="3">
        <v>45490</v>
      </c>
      <c r="I797" s="6">
        <v>1350</v>
      </c>
      <c r="J797" s="1">
        <v>2</v>
      </c>
      <c r="K797" s="4">
        <v>0.1</v>
      </c>
      <c r="L797" s="6">
        <f t="shared" si="24"/>
        <v>135</v>
      </c>
      <c r="M797" s="8">
        <f t="shared" si="25"/>
        <v>2565</v>
      </c>
      <c r="N797" t="str" cm="1">
        <f t="array" ref="N7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8" spans="2:14" x14ac:dyDescent="0.35">
      <c r="B798" s="7">
        <v>2024796</v>
      </c>
      <c r="C798" s="1" t="s">
        <v>22</v>
      </c>
      <c r="D798" s="1" t="s">
        <v>28</v>
      </c>
      <c r="E798" s="1" t="s">
        <v>33</v>
      </c>
      <c r="F798" s="1" t="s">
        <v>521</v>
      </c>
      <c r="G798" s="3">
        <v>45482</v>
      </c>
      <c r="H798" s="3">
        <v>45484</v>
      </c>
      <c r="I798" s="6">
        <v>4500</v>
      </c>
      <c r="J798" s="1">
        <v>7</v>
      </c>
      <c r="K798" s="4">
        <v>0.05</v>
      </c>
      <c r="L798" s="6">
        <f t="shared" si="24"/>
        <v>225</v>
      </c>
      <c r="M798" s="8">
        <f t="shared" si="25"/>
        <v>31275</v>
      </c>
      <c r="N798" t="str" cm="1">
        <f t="array" ref="N7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9" spans="2:14" x14ac:dyDescent="0.35">
      <c r="B799" s="7">
        <v>2024797</v>
      </c>
      <c r="C799" s="1" t="s">
        <v>23</v>
      </c>
      <c r="D799" s="1" t="s">
        <v>29</v>
      </c>
      <c r="E799" s="1" t="s">
        <v>34</v>
      </c>
      <c r="F799" s="1" t="s">
        <v>518</v>
      </c>
      <c r="G799" s="3">
        <v>45482</v>
      </c>
      <c r="H799" s="3">
        <v>45485</v>
      </c>
      <c r="I799" s="6">
        <v>2350</v>
      </c>
      <c r="J799" s="1">
        <v>2</v>
      </c>
      <c r="K799" s="4">
        <v>0.05</v>
      </c>
      <c r="L799" s="6">
        <f t="shared" si="24"/>
        <v>117.5</v>
      </c>
      <c r="M799" s="8">
        <f t="shared" si="25"/>
        <v>4582.5</v>
      </c>
      <c r="N799" t="str" cm="1">
        <f t="array" ref="N7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0" spans="2:14" x14ac:dyDescent="0.35">
      <c r="B800" s="7">
        <v>2024798</v>
      </c>
      <c r="C800" s="1" t="s">
        <v>24</v>
      </c>
      <c r="D800" s="1" t="s">
        <v>25</v>
      </c>
      <c r="E800" s="1" t="s">
        <v>35</v>
      </c>
      <c r="F800" s="1" t="s">
        <v>518</v>
      </c>
      <c r="G800" s="3">
        <v>45482</v>
      </c>
      <c r="H800" s="3">
        <v>45487</v>
      </c>
      <c r="I800" s="6">
        <v>90</v>
      </c>
      <c r="J800" s="1">
        <v>1</v>
      </c>
      <c r="K800" s="4">
        <v>0.02</v>
      </c>
      <c r="L800" s="6">
        <f t="shared" si="24"/>
        <v>1.8</v>
      </c>
      <c r="M800" s="8">
        <f t="shared" si="25"/>
        <v>88.2</v>
      </c>
      <c r="N800" t="str" cm="1">
        <f t="array" ref="N8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1" spans="2:14" x14ac:dyDescent="0.35">
      <c r="B801" s="7">
        <v>2024799</v>
      </c>
      <c r="C801" s="1" t="s">
        <v>4</v>
      </c>
      <c r="D801" s="1" t="s">
        <v>30</v>
      </c>
      <c r="E801" s="1" t="s">
        <v>36</v>
      </c>
      <c r="F801" s="1" t="s">
        <v>519</v>
      </c>
      <c r="G801" s="3">
        <v>45482</v>
      </c>
      <c r="H801" s="3">
        <v>45483</v>
      </c>
      <c r="I801" s="6">
        <v>280</v>
      </c>
      <c r="J801" s="1">
        <v>1</v>
      </c>
      <c r="K801" s="4">
        <v>0.06</v>
      </c>
      <c r="L801" s="6">
        <f t="shared" si="24"/>
        <v>16.8</v>
      </c>
      <c r="M801" s="8">
        <f t="shared" si="25"/>
        <v>263.2</v>
      </c>
      <c r="N801" t="str" cm="1">
        <f t="array" ref="N8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2" spans="2:14" x14ac:dyDescent="0.35">
      <c r="B802" s="7">
        <v>2024800</v>
      </c>
      <c r="C802" s="1" t="s">
        <v>5</v>
      </c>
      <c r="D802" s="1" t="s">
        <v>27</v>
      </c>
      <c r="E802" s="1" t="s">
        <v>37</v>
      </c>
      <c r="F802" s="1" t="s">
        <v>521</v>
      </c>
      <c r="G802" s="3">
        <v>45482</v>
      </c>
      <c r="H802" s="3">
        <v>45490</v>
      </c>
      <c r="I802" s="6">
        <v>70</v>
      </c>
      <c r="J802" s="1">
        <v>1</v>
      </c>
      <c r="K802" s="4">
        <v>0.15</v>
      </c>
      <c r="L802" s="6">
        <f t="shared" si="24"/>
        <v>10.5</v>
      </c>
      <c r="M802" s="8">
        <f t="shared" si="25"/>
        <v>59.5</v>
      </c>
      <c r="N802" t="str" cm="1">
        <f t="array" ref="N8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3" spans="2:14" x14ac:dyDescent="0.35">
      <c r="B803" s="7">
        <v>2024801</v>
      </c>
      <c r="C803" s="1" t="s">
        <v>6</v>
      </c>
      <c r="D803" s="1" t="s">
        <v>28</v>
      </c>
      <c r="E803" s="1" t="s">
        <v>39</v>
      </c>
      <c r="F803" s="1" t="s">
        <v>520</v>
      </c>
      <c r="G803" s="3">
        <v>45482</v>
      </c>
      <c r="H803" s="3">
        <v>45484</v>
      </c>
      <c r="I803" s="6">
        <v>230</v>
      </c>
      <c r="J803" s="1">
        <v>2</v>
      </c>
      <c r="K803" s="4">
        <v>0.02</v>
      </c>
      <c r="L803" s="6">
        <f t="shared" si="24"/>
        <v>4.6000000000000005</v>
      </c>
      <c r="M803" s="8">
        <f t="shared" si="25"/>
        <v>455.4</v>
      </c>
      <c r="N803" t="str" cm="1">
        <f t="array" ref="N8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4" spans="2:14" x14ac:dyDescent="0.35">
      <c r="B804" s="7">
        <v>2024802</v>
      </c>
      <c r="C804" s="1" t="s">
        <v>7</v>
      </c>
      <c r="D804" s="1" t="s">
        <v>29</v>
      </c>
      <c r="E804" s="1" t="s">
        <v>40</v>
      </c>
      <c r="F804" s="1" t="s">
        <v>518</v>
      </c>
      <c r="G804" s="3">
        <v>45482</v>
      </c>
      <c r="H804" s="3">
        <v>45485</v>
      </c>
      <c r="I804" s="6">
        <v>7999</v>
      </c>
      <c r="J804" s="1">
        <v>1</v>
      </c>
      <c r="K804" s="4">
        <v>0.02</v>
      </c>
      <c r="L804" s="6">
        <f t="shared" si="24"/>
        <v>159.97999999999999</v>
      </c>
      <c r="M804" s="8">
        <f t="shared" si="25"/>
        <v>7839.02</v>
      </c>
      <c r="N804" t="str" cm="1">
        <f t="array" ref="N8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5" spans="2:14" x14ac:dyDescent="0.35">
      <c r="B805" s="7">
        <v>2024803</v>
      </c>
      <c r="C805" s="1" t="s">
        <v>10</v>
      </c>
      <c r="D805" s="1" t="s">
        <v>25</v>
      </c>
      <c r="E805" s="1" t="s">
        <v>41</v>
      </c>
      <c r="F805" s="1" t="s">
        <v>519</v>
      </c>
      <c r="G805" s="3">
        <v>45482</v>
      </c>
      <c r="H805" s="3">
        <v>45487</v>
      </c>
      <c r="I805" s="6">
        <v>850</v>
      </c>
      <c r="J805" s="1">
        <v>2</v>
      </c>
      <c r="K805" s="4">
        <v>0.02</v>
      </c>
      <c r="L805" s="6">
        <f t="shared" si="24"/>
        <v>17</v>
      </c>
      <c r="M805" s="8">
        <f t="shared" si="25"/>
        <v>1683</v>
      </c>
      <c r="N805" t="str" cm="1">
        <f t="array" ref="N8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6" spans="2:14" x14ac:dyDescent="0.35">
      <c r="B806" s="7">
        <v>2024804</v>
      </c>
      <c r="C806" s="1" t="s">
        <v>8</v>
      </c>
      <c r="D806" s="1" t="s">
        <v>26</v>
      </c>
      <c r="E806" s="1" t="s">
        <v>42</v>
      </c>
      <c r="F806" s="1" t="s">
        <v>520</v>
      </c>
      <c r="G806" s="3">
        <v>45482</v>
      </c>
      <c r="H806" s="3">
        <v>45483</v>
      </c>
      <c r="I806" s="6">
        <v>65000</v>
      </c>
      <c r="J806" s="1">
        <v>7</v>
      </c>
      <c r="K806" s="4">
        <v>0.02</v>
      </c>
      <c r="L806" s="6">
        <f t="shared" si="24"/>
        <v>1300</v>
      </c>
      <c r="M806" s="8">
        <f t="shared" si="25"/>
        <v>453700</v>
      </c>
      <c r="N806" t="str" cm="1">
        <f t="array" ref="N8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7" spans="2:14" x14ac:dyDescent="0.35">
      <c r="B807" s="7">
        <v>2024805</v>
      </c>
      <c r="C807" s="1" t="s">
        <v>9</v>
      </c>
      <c r="D807" s="1" t="s">
        <v>27</v>
      </c>
      <c r="E807" s="1" t="s">
        <v>43</v>
      </c>
      <c r="F807" s="1" t="s">
        <v>521</v>
      </c>
      <c r="G807" s="3">
        <v>45482</v>
      </c>
      <c r="H807" s="3">
        <v>45490</v>
      </c>
      <c r="I807" s="6">
        <v>450</v>
      </c>
      <c r="J807" s="1">
        <v>2</v>
      </c>
      <c r="K807" s="4">
        <v>0.02</v>
      </c>
      <c r="L807" s="6">
        <f t="shared" si="24"/>
        <v>9</v>
      </c>
      <c r="M807" s="8">
        <f t="shared" si="25"/>
        <v>891</v>
      </c>
      <c r="N807" t="str" cm="1">
        <f t="array" ref="N8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8" spans="2:14" x14ac:dyDescent="0.35">
      <c r="B808" s="7">
        <v>2024806</v>
      </c>
      <c r="C808" s="1" t="s">
        <v>11</v>
      </c>
      <c r="D808" s="1" t="s">
        <v>28</v>
      </c>
      <c r="E808" s="1" t="s">
        <v>44</v>
      </c>
      <c r="F808" s="1" t="s">
        <v>518</v>
      </c>
      <c r="G808" s="3">
        <v>45482</v>
      </c>
      <c r="H808" s="3">
        <v>45484</v>
      </c>
      <c r="I808" s="6">
        <v>1299</v>
      </c>
      <c r="J808" s="1">
        <v>2</v>
      </c>
      <c r="K808" s="4">
        <v>0.02</v>
      </c>
      <c r="L808" s="6">
        <f t="shared" si="24"/>
        <v>25.98</v>
      </c>
      <c r="M808" s="8">
        <f t="shared" si="25"/>
        <v>2572.02</v>
      </c>
      <c r="N808" t="str" cm="1">
        <f t="array" ref="N8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9" spans="2:14" x14ac:dyDescent="0.35">
      <c r="B809" s="7">
        <v>2024807</v>
      </c>
      <c r="C809" s="1" t="s">
        <v>12</v>
      </c>
      <c r="D809" s="1" t="s">
        <v>29</v>
      </c>
      <c r="E809" s="1" t="s">
        <v>45</v>
      </c>
      <c r="F809" s="1" t="s">
        <v>518</v>
      </c>
      <c r="G809" s="3">
        <v>45482</v>
      </c>
      <c r="H809" s="3">
        <v>45485</v>
      </c>
      <c r="I809" s="6">
        <v>1700</v>
      </c>
      <c r="J809" s="1">
        <v>1</v>
      </c>
      <c r="K809" s="4">
        <v>0.02</v>
      </c>
      <c r="L809" s="6">
        <f t="shared" si="24"/>
        <v>34</v>
      </c>
      <c r="M809" s="8">
        <f t="shared" si="25"/>
        <v>1666</v>
      </c>
      <c r="N809" t="str" cm="1">
        <f t="array" ref="N8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0" spans="2:14" x14ac:dyDescent="0.35">
      <c r="B810" s="7">
        <v>2024808</v>
      </c>
      <c r="C810" s="1" t="s">
        <v>13</v>
      </c>
      <c r="D810" s="1" t="s">
        <v>25</v>
      </c>
      <c r="E810" s="1" t="s">
        <v>46</v>
      </c>
      <c r="F810" s="1" t="s">
        <v>519</v>
      </c>
      <c r="G810" s="3">
        <v>45482</v>
      </c>
      <c r="H810" s="3">
        <v>45487</v>
      </c>
      <c r="I810" s="6">
        <v>55000</v>
      </c>
      <c r="J810" s="1">
        <v>2</v>
      </c>
      <c r="K810" s="4">
        <v>0.02</v>
      </c>
      <c r="L810" s="6">
        <f t="shared" si="24"/>
        <v>1100</v>
      </c>
      <c r="M810" s="8">
        <f t="shared" si="25"/>
        <v>108900</v>
      </c>
      <c r="N810" t="str" cm="1">
        <f t="array" ref="N8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1" spans="2:14" x14ac:dyDescent="0.35">
      <c r="B811" s="7">
        <v>2024809</v>
      </c>
      <c r="C811" s="1" t="s">
        <v>14</v>
      </c>
      <c r="D811" s="1" t="s">
        <v>26</v>
      </c>
      <c r="E811" s="1" t="s">
        <v>47</v>
      </c>
      <c r="F811" s="1" t="s">
        <v>521</v>
      </c>
      <c r="G811" s="3">
        <v>45482</v>
      </c>
      <c r="H811" s="3">
        <v>45483</v>
      </c>
      <c r="I811" s="6">
        <v>57999</v>
      </c>
      <c r="J811" s="1">
        <v>4</v>
      </c>
      <c r="K811" s="4">
        <v>7.0000000000000007E-2</v>
      </c>
      <c r="L811" s="6">
        <f t="shared" si="24"/>
        <v>4059.9300000000003</v>
      </c>
      <c r="M811" s="8">
        <f t="shared" si="25"/>
        <v>227936.07</v>
      </c>
      <c r="N811" t="str" cm="1">
        <f t="array" ref="N8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2" spans="2:14" x14ac:dyDescent="0.35">
      <c r="B812" s="7">
        <v>2024810</v>
      </c>
      <c r="C812" s="1" t="s">
        <v>15</v>
      </c>
      <c r="D812" s="1" t="s">
        <v>27</v>
      </c>
      <c r="E812" s="1" t="s">
        <v>48</v>
      </c>
      <c r="F812" s="1" t="s">
        <v>520</v>
      </c>
      <c r="G812" s="3">
        <v>45482</v>
      </c>
      <c r="H812" s="3">
        <v>45490</v>
      </c>
      <c r="I812" s="6">
        <v>1399</v>
      </c>
      <c r="J812" s="1">
        <v>3</v>
      </c>
      <c r="K812" s="4">
        <v>0.03</v>
      </c>
      <c r="L812" s="6">
        <f t="shared" si="24"/>
        <v>41.97</v>
      </c>
      <c r="M812" s="8">
        <f t="shared" si="25"/>
        <v>4155.03</v>
      </c>
      <c r="N812" t="str" cm="1">
        <f t="array" ref="N8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3" spans="2:14" x14ac:dyDescent="0.35">
      <c r="B813" s="7">
        <v>2024811</v>
      </c>
      <c r="C813" s="1" t="s">
        <v>16</v>
      </c>
      <c r="D813" s="1" t="s">
        <v>28</v>
      </c>
      <c r="E813" s="1" t="s">
        <v>49</v>
      </c>
      <c r="F813" s="1" t="s">
        <v>518</v>
      </c>
      <c r="G813" s="3">
        <v>45482</v>
      </c>
      <c r="H813" s="3">
        <v>45484</v>
      </c>
      <c r="I813" s="6">
        <v>999</v>
      </c>
      <c r="J813" s="1">
        <v>2</v>
      </c>
      <c r="K813" s="4">
        <v>0.08</v>
      </c>
      <c r="L813" s="6">
        <f t="shared" si="24"/>
        <v>79.92</v>
      </c>
      <c r="M813" s="8">
        <f t="shared" si="25"/>
        <v>1918.08</v>
      </c>
      <c r="N813" t="str" cm="1">
        <f t="array" ref="N8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4" spans="2:14" x14ac:dyDescent="0.35">
      <c r="B814" s="7">
        <v>2024812</v>
      </c>
      <c r="C814" s="1" t="s">
        <v>17</v>
      </c>
      <c r="D814" s="1" t="s">
        <v>29</v>
      </c>
      <c r="E814" s="1" t="s">
        <v>50</v>
      </c>
      <c r="F814" s="1" t="s">
        <v>519</v>
      </c>
      <c r="G814" s="3">
        <v>45482</v>
      </c>
      <c r="H814" s="3">
        <v>45485</v>
      </c>
      <c r="I814" s="6">
        <v>2099</v>
      </c>
      <c r="J814" s="1">
        <v>1</v>
      </c>
      <c r="K814" s="4">
        <v>0.05</v>
      </c>
      <c r="L814" s="6">
        <f t="shared" si="24"/>
        <v>104.95</v>
      </c>
      <c r="M814" s="8">
        <f t="shared" si="25"/>
        <v>1994.05</v>
      </c>
      <c r="N814" t="str" cm="1">
        <f t="array" ref="N8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5" spans="2:14" x14ac:dyDescent="0.35">
      <c r="B815" s="7">
        <v>2024813</v>
      </c>
      <c r="C815" s="1" t="s">
        <v>18</v>
      </c>
      <c r="D815" s="1" t="s">
        <v>25</v>
      </c>
      <c r="E815" s="1" t="s">
        <v>51</v>
      </c>
      <c r="F815" s="1" t="s">
        <v>520</v>
      </c>
      <c r="G815" s="3">
        <v>45482</v>
      </c>
      <c r="H815" s="3">
        <v>45487</v>
      </c>
      <c r="I815" s="6">
        <v>11000</v>
      </c>
      <c r="J815" s="1">
        <v>1</v>
      </c>
      <c r="K815" s="4">
        <v>0.05</v>
      </c>
      <c r="L815" s="6">
        <f t="shared" si="24"/>
        <v>550</v>
      </c>
      <c r="M815" s="8">
        <f t="shared" si="25"/>
        <v>10450</v>
      </c>
      <c r="N815" t="str" cm="1">
        <f t="array" ref="N8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6" spans="2:14" x14ac:dyDescent="0.35">
      <c r="B816" s="7">
        <v>2024814</v>
      </c>
      <c r="C816" s="1" t="s">
        <v>19</v>
      </c>
      <c r="D816" s="1" t="s">
        <v>88</v>
      </c>
      <c r="E816" s="1" t="s">
        <v>506</v>
      </c>
      <c r="F816" s="1" t="s">
        <v>521</v>
      </c>
      <c r="G816" s="3">
        <v>45482</v>
      </c>
      <c r="H816" s="3">
        <v>45483</v>
      </c>
      <c r="I816" s="6">
        <v>800</v>
      </c>
      <c r="J816" s="1">
        <v>2</v>
      </c>
      <c r="K816" s="4">
        <v>0.05</v>
      </c>
      <c r="L816" s="6">
        <f t="shared" si="24"/>
        <v>40</v>
      </c>
      <c r="M816" s="8">
        <f t="shared" si="25"/>
        <v>1560</v>
      </c>
      <c r="N816" t="str" cm="1">
        <f t="array" ref="N8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7" spans="2:14" x14ac:dyDescent="0.35">
      <c r="B817" s="7">
        <v>2024815</v>
      </c>
      <c r="C817" s="1" t="s">
        <v>20</v>
      </c>
      <c r="D817" s="1" t="s">
        <v>25</v>
      </c>
      <c r="E817" s="1" t="s">
        <v>507</v>
      </c>
      <c r="F817" s="1" t="s">
        <v>518</v>
      </c>
      <c r="G817" s="3">
        <v>45482</v>
      </c>
      <c r="H817" s="3">
        <v>45490</v>
      </c>
      <c r="I817" s="6">
        <v>5500</v>
      </c>
      <c r="J817" s="1">
        <v>1</v>
      </c>
      <c r="K817" s="4">
        <v>0.05</v>
      </c>
      <c r="L817" s="6">
        <f t="shared" si="24"/>
        <v>275</v>
      </c>
      <c r="M817" s="8">
        <f t="shared" si="25"/>
        <v>5225</v>
      </c>
      <c r="N817" t="str" cm="1">
        <f t="array" ref="N8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8" spans="2:14" x14ac:dyDescent="0.35">
      <c r="B818" s="7">
        <v>2024816</v>
      </c>
      <c r="C818" s="1" t="s">
        <v>21</v>
      </c>
      <c r="D818" s="1" t="s">
        <v>26</v>
      </c>
      <c r="E818" s="1" t="s">
        <v>508</v>
      </c>
      <c r="F818" s="1" t="s">
        <v>518</v>
      </c>
      <c r="G818" s="3">
        <v>45482</v>
      </c>
      <c r="H818" s="3">
        <v>45484</v>
      </c>
      <c r="I818" s="6">
        <v>1350</v>
      </c>
      <c r="J818" s="1">
        <v>3</v>
      </c>
      <c r="K818" s="4">
        <v>0.03</v>
      </c>
      <c r="L818" s="6">
        <f t="shared" si="24"/>
        <v>40.5</v>
      </c>
      <c r="M818" s="8">
        <f t="shared" si="25"/>
        <v>4009.5</v>
      </c>
      <c r="N818" t="str" cm="1">
        <f t="array" ref="N8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9" spans="2:14" x14ac:dyDescent="0.35">
      <c r="B819" s="7">
        <v>2024817</v>
      </c>
      <c r="C819" s="1" t="s">
        <v>22</v>
      </c>
      <c r="D819" s="1" t="s">
        <v>27</v>
      </c>
      <c r="E819" s="1" t="s">
        <v>31</v>
      </c>
      <c r="F819" s="1" t="s">
        <v>519</v>
      </c>
      <c r="G819" s="3">
        <v>45482</v>
      </c>
      <c r="H819" s="3">
        <v>45485</v>
      </c>
      <c r="I819" s="6">
        <v>4500</v>
      </c>
      <c r="J819" s="1">
        <v>2</v>
      </c>
      <c r="K819" s="4">
        <v>0.1</v>
      </c>
      <c r="L819" s="6">
        <f t="shared" si="24"/>
        <v>450</v>
      </c>
      <c r="M819" s="8">
        <f t="shared" si="25"/>
        <v>8550</v>
      </c>
      <c r="N819" t="str" cm="1">
        <f t="array" ref="N8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0" spans="2:14" x14ac:dyDescent="0.35">
      <c r="B820" s="7">
        <v>2024818</v>
      </c>
      <c r="C820" s="1" t="s">
        <v>23</v>
      </c>
      <c r="D820" s="1" t="s">
        <v>28</v>
      </c>
      <c r="E820" s="1" t="s">
        <v>32</v>
      </c>
      <c r="F820" s="1" t="s">
        <v>521</v>
      </c>
      <c r="G820" s="3">
        <v>45482</v>
      </c>
      <c r="H820" s="3">
        <v>45487</v>
      </c>
      <c r="I820" s="6">
        <v>2350</v>
      </c>
      <c r="J820" s="1">
        <v>1</v>
      </c>
      <c r="K820" s="4">
        <v>0.05</v>
      </c>
      <c r="L820" s="6">
        <f t="shared" si="24"/>
        <v>117.5</v>
      </c>
      <c r="M820" s="8">
        <f t="shared" si="25"/>
        <v>2232.5</v>
      </c>
      <c r="N820" t="str" cm="1">
        <f t="array" ref="N8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1" spans="2:14" x14ac:dyDescent="0.35">
      <c r="B821" s="7">
        <v>2024819</v>
      </c>
      <c r="C821" s="1" t="s">
        <v>24</v>
      </c>
      <c r="D821" s="1" t="s">
        <v>29</v>
      </c>
      <c r="E821" s="1" t="s">
        <v>38</v>
      </c>
      <c r="F821" s="1" t="s">
        <v>520</v>
      </c>
      <c r="G821" s="3">
        <v>45482</v>
      </c>
      <c r="H821" s="3">
        <v>45483</v>
      </c>
      <c r="I821" s="6">
        <v>90</v>
      </c>
      <c r="J821" s="1">
        <v>2</v>
      </c>
      <c r="K821" s="4">
        <v>0.05</v>
      </c>
      <c r="L821" s="6">
        <f t="shared" si="24"/>
        <v>4.5</v>
      </c>
      <c r="M821" s="8">
        <f t="shared" si="25"/>
        <v>175.5</v>
      </c>
      <c r="N821" t="str" cm="1">
        <f t="array" ref="N8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2" spans="2:14" x14ac:dyDescent="0.35">
      <c r="B822" s="7">
        <v>2024820</v>
      </c>
      <c r="C822" s="1" t="s">
        <v>4</v>
      </c>
      <c r="D822" s="1" t="s">
        <v>25</v>
      </c>
      <c r="E822" s="1" t="s">
        <v>33</v>
      </c>
      <c r="F822" s="1" t="s">
        <v>518</v>
      </c>
      <c r="G822" s="3">
        <v>45482</v>
      </c>
      <c r="H822" s="3">
        <v>45490</v>
      </c>
      <c r="I822" s="6">
        <v>280</v>
      </c>
      <c r="J822" s="1">
        <v>1</v>
      </c>
      <c r="K822" s="4">
        <v>0.02</v>
      </c>
      <c r="L822" s="6">
        <f t="shared" si="24"/>
        <v>5.6000000000000005</v>
      </c>
      <c r="M822" s="8">
        <f t="shared" si="25"/>
        <v>274.39999999999998</v>
      </c>
      <c r="N822" t="str" cm="1">
        <f t="array" ref="N8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3" spans="2:14" x14ac:dyDescent="0.35">
      <c r="B823" s="7">
        <v>2024821</v>
      </c>
      <c r="C823" s="1" t="s">
        <v>5</v>
      </c>
      <c r="D823" s="1" t="s">
        <v>30</v>
      </c>
      <c r="E823" s="1" t="s">
        <v>34</v>
      </c>
      <c r="F823" s="1" t="s">
        <v>519</v>
      </c>
      <c r="G823" s="3">
        <v>45482</v>
      </c>
      <c r="H823" s="3">
        <v>45484</v>
      </c>
      <c r="I823" s="6">
        <v>70</v>
      </c>
      <c r="J823" s="1">
        <v>2</v>
      </c>
      <c r="K823" s="4">
        <v>0.06</v>
      </c>
      <c r="L823" s="6">
        <f t="shared" si="24"/>
        <v>4.2</v>
      </c>
      <c r="M823" s="8">
        <f t="shared" si="25"/>
        <v>135.80000000000001</v>
      </c>
      <c r="N823" t="str" cm="1">
        <f t="array" ref="N8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4" spans="2:14" x14ac:dyDescent="0.35">
      <c r="B824" s="7">
        <v>2024822</v>
      </c>
      <c r="C824" s="1" t="s">
        <v>6</v>
      </c>
      <c r="D824" s="1" t="s">
        <v>27</v>
      </c>
      <c r="E824" s="1" t="s">
        <v>35</v>
      </c>
      <c r="F824" s="1" t="s">
        <v>520</v>
      </c>
      <c r="G824" s="3">
        <v>45482</v>
      </c>
      <c r="H824" s="3">
        <v>45485</v>
      </c>
      <c r="I824" s="6">
        <v>230</v>
      </c>
      <c r="J824" s="1">
        <v>3</v>
      </c>
      <c r="K824" s="4">
        <v>0.15</v>
      </c>
      <c r="L824" s="6">
        <f t="shared" si="24"/>
        <v>34.5</v>
      </c>
      <c r="M824" s="8">
        <f t="shared" si="25"/>
        <v>655.5</v>
      </c>
      <c r="N824" t="str" cm="1">
        <f t="array" ref="N8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5" spans="2:14" x14ac:dyDescent="0.35">
      <c r="B825" s="7">
        <v>2024823</v>
      </c>
      <c r="C825" s="1" t="s">
        <v>7</v>
      </c>
      <c r="D825" s="1" t="s">
        <v>28</v>
      </c>
      <c r="E825" s="1" t="s">
        <v>36</v>
      </c>
      <c r="F825" s="1" t="s">
        <v>521</v>
      </c>
      <c r="G825" s="3">
        <v>45482</v>
      </c>
      <c r="H825" s="3">
        <v>45487</v>
      </c>
      <c r="I825" s="6">
        <v>7999</v>
      </c>
      <c r="J825" s="1">
        <v>2</v>
      </c>
      <c r="K825" s="4">
        <v>0.02</v>
      </c>
      <c r="L825" s="6">
        <f t="shared" si="24"/>
        <v>159.97999999999999</v>
      </c>
      <c r="M825" s="8">
        <f t="shared" si="25"/>
        <v>15838.02</v>
      </c>
      <c r="N825" t="str" cm="1">
        <f t="array" ref="N8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6" spans="2:14" x14ac:dyDescent="0.35">
      <c r="B826" s="7">
        <v>2024824</v>
      </c>
      <c r="C826" s="1" t="s">
        <v>10</v>
      </c>
      <c r="D826" s="1" t="s">
        <v>29</v>
      </c>
      <c r="E826" s="1" t="s">
        <v>37</v>
      </c>
      <c r="F826" s="1" t="s">
        <v>518</v>
      </c>
      <c r="G826" s="3">
        <v>45482</v>
      </c>
      <c r="H826" s="3">
        <v>45483</v>
      </c>
      <c r="I826" s="6">
        <v>850</v>
      </c>
      <c r="J826" s="1">
        <v>7</v>
      </c>
      <c r="K826" s="4">
        <v>0.02</v>
      </c>
      <c r="L826" s="6">
        <f t="shared" si="24"/>
        <v>17</v>
      </c>
      <c r="M826" s="8">
        <f t="shared" si="25"/>
        <v>5933</v>
      </c>
      <c r="N826" t="str" cm="1">
        <f t="array" ref="N8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7" spans="2:14" x14ac:dyDescent="0.35">
      <c r="B827" s="7">
        <v>2024825</v>
      </c>
      <c r="C827" s="1" t="s">
        <v>8</v>
      </c>
      <c r="D827" s="1" t="s">
        <v>25</v>
      </c>
      <c r="E827" s="1" t="s">
        <v>39</v>
      </c>
      <c r="F827" s="1" t="s">
        <v>518</v>
      </c>
      <c r="G827" s="3">
        <v>45482</v>
      </c>
      <c r="H827" s="3">
        <v>45490</v>
      </c>
      <c r="I827" s="6">
        <v>65000</v>
      </c>
      <c r="J827" s="1">
        <v>2</v>
      </c>
      <c r="K827" s="4">
        <v>0.02</v>
      </c>
      <c r="L827" s="6">
        <f t="shared" si="24"/>
        <v>1300</v>
      </c>
      <c r="M827" s="8">
        <f t="shared" si="25"/>
        <v>128700</v>
      </c>
      <c r="N827" t="str" cm="1">
        <f t="array" ref="N8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8" spans="2:14" x14ac:dyDescent="0.35">
      <c r="B828" s="7">
        <v>2024826</v>
      </c>
      <c r="C828" s="1" t="s">
        <v>9</v>
      </c>
      <c r="D828" s="1" t="s">
        <v>26</v>
      </c>
      <c r="E828" s="1" t="s">
        <v>40</v>
      </c>
      <c r="F828" s="1" t="s">
        <v>519</v>
      </c>
      <c r="G828" s="3">
        <v>45482</v>
      </c>
      <c r="H828" s="3">
        <v>45484</v>
      </c>
      <c r="I828" s="6">
        <v>450</v>
      </c>
      <c r="J828" s="1">
        <v>1</v>
      </c>
      <c r="K828" s="4">
        <v>0.02</v>
      </c>
      <c r="L828" s="6">
        <f t="shared" si="24"/>
        <v>9</v>
      </c>
      <c r="M828" s="8">
        <f t="shared" si="25"/>
        <v>441</v>
      </c>
      <c r="N828" t="str" cm="1">
        <f t="array" ref="N8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9" spans="2:14" x14ac:dyDescent="0.35">
      <c r="B829" s="7">
        <v>2024827</v>
      </c>
      <c r="C829" s="1" t="s">
        <v>11</v>
      </c>
      <c r="D829" s="1" t="s">
        <v>27</v>
      </c>
      <c r="E829" s="1" t="s">
        <v>41</v>
      </c>
      <c r="F829" s="1" t="s">
        <v>521</v>
      </c>
      <c r="G829" s="3">
        <v>45482</v>
      </c>
      <c r="H829" s="3">
        <v>45485</v>
      </c>
      <c r="I829" s="6">
        <v>1299</v>
      </c>
      <c r="J829" s="1">
        <v>1</v>
      </c>
      <c r="K829" s="4">
        <v>0.02</v>
      </c>
      <c r="L829" s="6">
        <f t="shared" si="24"/>
        <v>25.98</v>
      </c>
      <c r="M829" s="8">
        <f t="shared" si="25"/>
        <v>1273.02</v>
      </c>
      <c r="N829" t="str" cm="1">
        <f t="array" ref="N8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0" spans="2:14" x14ac:dyDescent="0.35">
      <c r="B830" s="7">
        <v>2024828</v>
      </c>
      <c r="C830" s="1" t="s">
        <v>12</v>
      </c>
      <c r="D830" s="1" t="s">
        <v>28</v>
      </c>
      <c r="E830" s="1" t="s">
        <v>42</v>
      </c>
      <c r="F830" s="1" t="s">
        <v>520</v>
      </c>
      <c r="G830" s="3">
        <v>45482</v>
      </c>
      <c r="H830" s="3">
        <v>45487</v>
      </c>
      <c r="I830" s="6">
        <v>1700</v>
      </c>
      <c r="J830" s="1">
        <v>1</v>
      </c>
      <c r="K830" s="4">
        <v>0.02</v>
      </c>
      <c r="L830" s="6">
        <f t="shared" si="24"/>
        <v>34</v>
      </c>
      <c r="M830" s="8">
        <f t="shared" si="25"/>
        <v>1666</v>
      </c>
      <c r="N830" t="str" cm="1">
        <f t="array" ref="N8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1" spans="2:14" x14ac:dyDescent="0.35">
      <c r="B831" s="7">
        <v>2024829</v>
      </c>
      <c r="C831" s="1" t="s">
        <v>13</v>
      </c>
      <c r="D831" s="1" t="s">
        <v>29</v>
      </c>
      <c r="E831" s="1" t="s">
        <v>43</v>
      </c>
      <c r="F831" s="1" t="s">
        <v>518</v>
      </c>
      <c r="G831" s="3">
        <v>45482</v>
      </c>
      <c r="H831" s="3">
        <v>45483</v>
      </c>
      <c r="I831" s="6">
        <v>55000</v>
      </c>
      <c r="J831" s="1">
        <v>2</v>
      </c>
      <c r="K831" s="4">
        <v>0.02</v>
      </c>
      <c r="L831" s="6">
        <f t="shared" si="24"/>
        <v>1100</v>
      </c>
      <c r="M831" s="8">
        <f t="shared" si="25"/>
        <v>108900</v>
      </c>
      <c r="N831" t="str" cm="1">
        <f t="array" ref="N8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2" spans="2:14" x14ac:dyDescent="0.35">
      <c r="B832" s="7">
        <v>2024830</v>
      </c>
      <c r="C832" s="1" t="s">
        <v>14</v>
      </c>
      <c r="D832" s="1" t="s">
        <v>25</v>
      </c>
      <c r="E832" s="1" t="s">
        <v>44</v>
      </c>
      <c r="F832" s="1" t="s">
        <v>519</v>
      </c>
      <c r="G832" s="3">
        <v>45482</v>
      </c>
      <c r="H832" s="3">
        <v>45490</v>
      </c>
      <c r="I832" s="6">
        <v>57999</v>
      </c>
      <c r="J832" s="1">
        <v>1</v>
      </c>
      <c r="K832" s="4">
        <v>0.02</v>
      </c>
      <c r="L832" s="6">
        <f t="shared" si="24"/>
        <v>1159.98</v>
      </c>
      <c r="M832" s="8">
        <f t="shared" si="25"/>
        <v>56839.02</v>
      </c>
      <c r="N832" t="str" cm="1">
        <f t="array" ref="N8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3" spans="2:14" x14ac:dyDescent="0.35">
      <c r="B833" s="7">
        <v>2024831</v>
      </c>
      <c r="C833" s="1" t="s">
        <v>15</v>
      </c>
      <c r="D833" s="1" t="s">
        <v>26</v>
      </c>
      <c r="E833" s="1" t="s">
        <v>45</v>
      </c>
      <c r="F833" s="1" t="s">
        <v>520</v>
      </c>
      <c r="G833" s="3">
        <v>45482</v>
      </c>
      <c r="H833" s="3">
        <v>45484</v>
      </c>
      <c r="I833" s="6">
        <v>1399</v>
      </c>
      <c r="J833" s="1">
        <v>2</v>
      </c>
      <c r="K833" s="4">
        <v>7.0000000000000007E-2</v>
      </c>
      <c r="L833" s="6">
        <f t="shared" si="24"/>
        <v>97.93</v>
      </c>
      <c r="M833" s="8">
        <f t="shared" si="25"/>
        <v>2700.07</v>
      </c>
      <c r="N833" t="str" cm="1">
        <f t="array" ref="N8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4" spans="2:14" x14ac:dyDescent="0.35">
      <c r="B834" s="7">
        <v>2024832</v>
      </c>
      <c r="C834" s="1" t="s">
        <v>16</v>
      </c>
      <c r="D834" s="1" t="s">
        <v>27</v>
      </c>
      <c r="E834" s="1" t="s">
        <v>46</v>
      </c>
      <c r="F834" s="1" t="s">
        <v>521</v>
      </c>
      <c r="G834" s="3">
        <v>45482</v>
      </c>
      <c r="H834" s="3">
        <v>45485</v>
      </c>
      <c r="I834" s="6">
        <v>999</v>
      </c>
      <c r="J834" s="1">
        <v>7</v>
      </c>
      <c r="K834" s="4">
        <v>0.03</v>
      </c>
      <c r="L834" s="6">
        <f t="shared" si="24"/>
        <v>29.97</v>
      </c>
      <c r="M834" s="8">
        <f t="shared" si="25"/>
        <v>6963.03</v>
      </c>
      <c r="N834" t="str" cm="1">
        <f t="array" ref="N8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5" spans="2:14" x14ac:dyDescent="0.35">
      <c r="B835" s="7">
        <v>2024833</v>
      </c>
      <c r="C835" s="1" t="s">
        <v>17</v>
      </c>
      <c r="D835" s="1" t="s">
        <v>28</v>
      </c>
      <c r="E835" s="1" t="s">
        <v>47</v>
      </c>
      <c r="F835" s="1" t="s">
        <v>518</v>
      </c>
      <c r="G835" s="3">
        <v>45482</v>
      </c>
      <c r="H835" s="3">
        <v>45487</v>
      </c>
      <c r="I835" s="6">
        <v>2099</v>
      </c>
      <c r="J835" s="1">
        <v>2</v>
      </c>
      <c r="K835" s="4">
        <v>0.08</v>
      </c>
      <c r="L835" s="6">
        <f t="shared" si="24"/>
        <v>167.92000000000002</v>
      </c>
      <c r="M835" s="8">
        <f t="shared" si="25"/>
        <v>4030.08</v>
      </c>
      <c r="N835" t="str" cm="1">
        <f t="array" ref="N8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6" spans="2:14" x14ac:dyDescent="0.35">
      <c r="B836" s="7">
        <v>2024834</v>
      </c>
      <c r="C836" s="1" t="s">
        <v>18</v>
      </c>
      <c r="D836" s="1" t="s">
        <v>29</v>
      </c>
      <c r="E836" s="1" t="s">
        <v>48</v>
      </c>
      <c r="F836" s="1" t="s">
        <v>518</v>
      </c>
      <c r="G836" s="3">
        <v>45482</v>
      </c>
      <c r="H836" s="3">
        <v>45483</v>
      </c>
      <c r="I836" s="6">
        <v>11000</v>
      </c>
      <c r="J836" s="1">
        <v>2</v>
      </c>
      <c r="K836" s="4">
        <v>0.05</v>
      </c>
      <c r="L836" s="6">
        <f t="shared" ref="L836:L899" si="26">I836*K836</f>
        <v>550</v>
      </c>
      <c r="M836" s="8">
        <f t="shared" ref="M836:M899" si="27">I836*J836-L836</f>
        <v>21450</v>
      </c>
      <c r="N836" t="str" cm="1">
        <f t="array" ref="N8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7" spans="2:14" x14ac:dyDescent="0.35">
      <c r="B837" s="7">
        <v>2024835</v>
      </c>
      <c r="C837" s="1" t="s">
        <v>19</v>
      </c>
      <c r="D837" s="1" t="s">
        <v>25</v>
      </c>
      <c r="E837" s="1" t="s">
        <v>49</v>
      </c>
      <c r="F837" s="1" t="s">
        <v>519</v>
      </c>
      <c r="G837" s="3">
        <v>45482</v>
      </c>
      <c r="H837" s="3">
        <v>45490</v>
      </c>
      <c r="I837" s="6">
        <v>800</v>
      </c>
      <c r="J837" s="1">
        <v>1</v>
      </c>
      <c r="K837" s="4">
        <v>0.05</v>
      </c>
      <c r="L837" s="6">
        <f t="shared" si="26"/>
        <v>40</v>
      </c>
      <c r="M837" s="8">
        <f t="shared" si="27"/>
        <v>760</v>
      </c>
      <c r="N837" t="str" cm="1">
        <f t="array" ref="N8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8" spans="2:14" x14ac:dyDescent="0.35">
      <c r="B838" s="7">
        <v>2024836</v>
      </c>
      <c r="C838" s="1" t="s">
        <v>20</v>
      </c>
      <c r="D838" s="1" t="s">
        <v>89</v>
      </c>
      <c r="E838" s="1" t="s">
        <v>50</v>
      </c>
      <c r="F838" s="1" t="s">
        <v>521</v>
      </c>
      <c r="G838" s="3">
        <v>45482</v>
      </c>
      <c r="H838" s="3">
        <v>45484</v>
      </c>
      <c r="I838" s="6">
        <v>5500</v>
      </c>
      <c r="J838" s="1">
        <v>2</v>
      </c>
      <c r="K838" s="4">
        <v>0.05</v>
      </c>
      <c r="L838" s="6">
        <f t="shared" si="26"/>
        <v>275</v>
      </c>
      <c r="M838" s="8">
        <f t="shared" si="27"/>
        <v>10725</v>
      </c>
      <c r="N838" t="str" cm="1">
        <f t="array" ref="N8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9" spans="2:14" x14ac:dyDescent="0.35">
      <c r="B839" s="7">
        <v>2024837</v>
      </c>
      <c r="C839" s="1" t="s">
        <v>21</v>
      </c>
      <c r="D839" s="1" t="s">
        <v>25</v>
      </c>
      <c r="E839" s="1" t="s">
        <v>51</v>
      </c>
      <c r="F839" s="1" t="s">
        <v>520</v>
      </c>
      <c r="G839" s="3">
        <v>45482</v>
      </c>
      <c r="H839" s="3">
        <v>45485</v>
      </c>
      <c r="I839" s="6">
        <v>1350</v>
      </c>
      <c r="J839" s="1">
        <v>4</v>
      </c>
      <c r="K839" s="4">
        <v>0.05</v>
      </c>
      <c r="L839" s="6">
        <f t="shared" si="26"/>
        <v>67.5</v>
      </c>
      <c r="M839" s="8">
        <f t="shared" si="27"/>
        <v>5332.5</v>
      </c>
      <c r="N839" t="str" cm="1">
        <f t="array" ref="N8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0" spans="2:14" x14ac:dyDescent="0.35">
      <c r="B840" s="7">
        <v>2024838</v>
      </c>
      <c r="C840" s="1" t="s">
        <v>22</v>
      </c>
      <c r="D840" s="1" t="s">
        <v>26</v>
      </c>
      <c r="E840" s="1" t="s">
        <v>506</v>
      </c>
      <c r="F840" s="1" t="s">
        <v>518</v>
      </c>
      <c r="G840" s="3">
        <v>45482</v>
      </c>
      <c r="H840" s="3">
        <v>45487</v>
      </c>
      <c r="I840" s="6">
        <v>4500</v>
      </c>
      <c r="J840" s="1">
        <v>3</v>
      </c>
      <c r="K840" s="4">
        <v>0.03</v>
      </c>
      <c r="L840" s="6">
        <f t="shared" si="26"/>
        <v>135</v>
      </c>
      <c r="M840" s="8">
        <f t="shared" si="27"/>
        <v>13365</v>
      </c>
      <c r="N840" t="str" cm="1">
        <f t="array" ref="N8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1" spans="2:14" x14ac:dyDescent="0.35">
      <c r="B841" s="7">
        <v>2024839</v>
      </c>
      <c r="C841" s="1" t="s">
        <v>23</v>
      </c>
      <c r="D841" s="1" t="s">
        <v>27</v>
      </c>
      <c r="E841" s="1" t="s">
        <v>507</v>
      </c>
      <c r="F841" s="1" t="s">
        <v>519</v>
      </c>
      <c r="G841" s="3">
        <v>45482</v>
      </c>
      <c r="H841" s="3">
        <v>45483</v>
      </c>
      <c r="I841" s="6">
        <v>2350</v>
      </c>
      <c r="J841" s="1">
        <v>2</v>
      </c>
      <c r="K841" s="4">
        <v>0.1</v>
      </c>
      <c r="L841" s="6">
        <f t="shared" si="26"/>
        <v>235</v>
      </c>
      <c r="M841" s="8">
        <f t="shared" si="27"/>
        <v>4465</v>
      </c>
      <c r="N841" t="str" cm="1">
        <f t="array" ref="N8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2" spans="2:14" x14ac:dyDescent="0.35">
      <c r="B842" s="7">
        <v>2024840</v>
      </c>
      <c r="C842" s="1" t="s">
        <v>24</v>
      </c>
      <c r="D842" s="1" t="s">
        <v>28</v>
      </c>
      <c r="E842" s="1" t="s">
        <v>508</v>
      </c>
      <c r="F842" s="1" t="s">
        <v>520</v>
      </c>
      <c r="G842" s="3">
        <v>45482</v>
      </c>
      <c r="H842" s="3">
        <v>45490</v>
      </c>
      <c r="I842" s="6">
        <v>90</v>
      </c>
      <c r="J842" s="1">
        <v>1</v>
      </c>
      <c r="K842" s="4">
        <v>0.05</v>
      </c>
      <c r="L842" s="6">
        <f t="shared" si="26"/>
        <v>4.5</v>
      </c>
      <c r="M842" s="8">
        <f t="shared" si="27"/>
        <v>85.5</v>
      </c>
      <c r="N842" t="str" cm="1">
        <f t="array" ref="N8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3" spans="2:14" x14ac:dyDescent="0.35">
      <c r="B843" s="7">
        <v>2024841</v>
      </c>
      <c r="C843" s="1" t="s">
        <v>4</v>
      </c>
      <c r="D843" s="1" t="s">
        <v>29</v>
      </c>
      <c r="E843" s="1" t="s">
        <v>31</v>
      </c>
      <c r="F843" s="1" t="s">
        <v>521</v>
      </c>
      <c r="G843" s="3">
        <v>45482</v>
      </c>
      <c r="H843" s="3">
        <v>45484</v>
      </c>
      <c r="I843" s="6">
        <v>280</v>
      </c>
      <c r="J843" s="1">
        <v>1</v>
      </c>
      <c r="K843" s="4">
        <v>0.05</v>
      </c>
      <c r="L843" s="6">
        <f t="shared" si="26"/>
        <v>14</v>
      </c>
      <c r="M843" s="8">
        <f t="shared" si="27"/>
        <v>266</v>
      </c>
      <c r="N843" t="str" cm="1">
        <f t="array" ref="N8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4" spans="2:14" x14ac:dyDescent="0.35">
      <c r="B844" s="7">
        <v>2024842</v>
      </c>
      <c r="C844" s="1" t="s">
        <v>5</v>
      </c>
      <c r="D844" s="1" t="s">
        <v>25</v>
      </c>
      <c r="E844" s="1" t="s">
        <v>32</v>
      </c>
      <c r="F844" s="1" t="s">
        <v>518</v>
      </c>
      <c r="G844" s="3">
        <v>45482</v>
      </c>
      <c r="H844" s="3">
        <v>45485</v>
      </c>
      <c r="I844" s="6">
        <v>70</v>
      </c>
      <c r="J844" s="1">
        <v>2</v>
      </c>
      <c r="K844" s="4">
        <v>0.02</v>
      </c>
      <c r="L844" s="6">
        <f t="shared" si="26"/>
        <v>1.4000000000000001</v>
      </c>
      <c r="M844" s="8">
        <f t="shared" si="27"/>
        <v>138.6</v>
      </c>
      <c r="N844" t="str" cm="1">
        <f t="array" ref="N8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5" spans="2:14" x14ac:dyDescent="0.35">
      <c r="B845" s="7">
        <v>2024843</v>
      </c>
      <c r="C845" s="1" t="s">
        <v>6</v>
      </c>
      <c r="D845" s="1" t="s">
        <v>30</v>
      </c>
      <c r="E845" s="1" t="s">
        <v>38</v>
      </c>
      <c r="F845" s="1" t="s">
        <v>518</v>
      </c>
      <c r="G845" s="3">
        <v>45482</v>
      </c>
      <c r="H845" s="3">
        <v>45487</v>
      </c>
      <c r="I845" s="6">
        <v>230</v>
      </c>
      <c r="J845" s="1">
        <v>1</v>
      </c>
      <c r="K845" s="4">
        <v>0.06</v>
      </c>
      <c r="L845" s="6">
        <f t="shared" si="26"/>
        <v>13.799999999999999</v>
      </c>
      <c r="M845" s="8">
        <f t="shared" si="27"/>
        <v>216.2</v>
      </c>
      <c r="N845" t="str" cm="1">
        <f t="array" ref="N8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6" spans="2:14" x14ac:dyDescent="0.35">
      <c r="B846" s="7">
        <v>2024844</v>
      </c>
      <c r="C846" s="1" t="s">
        <v>7</v>
      </c>
      <c r="D846" s="1" t="s">
        <v>27</v>
      </c>
      <c r="E846" s="1" t="s">
        <v>33</v>
      </c>
      <c r="F846" s="1" t="s">
        <v>519</v>
      </c>
      <c r="G846" s="3">
        <v>45482</v>
      </c>
      <c r="H846" s="3">
        <v>45483</v>
      </c>
      <c r="I846" s="6">
        <v>7999</v>
      </c>
      <c r="J846" s="1">
        <v>3</v>
      </c>
      <c r="K846" s="4">
        <v>0.15</v>
      </c>
      <c r="L846" s="6">
        <f t="shared" si="26"/>
        <v>1199.8499999999999</v>
      </c>
      <c r="M846" s="8">
        <f t="shared" si="27"/>
        <v>22797.15</v>
      </c>
      <c r="N846" t="str" cm="1">
        <f t="array" ref="N8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7" spans="2:14" x14ac:dyDescent="0.35">
      <c r="B847" s="7">
        <v>2024845</v>
      </c>
      <c r="C847" s="1" t="s">
        <v>10</v>
      </c>
      <c r="D847" s="1" t="s">
        <v>28</v>
      </c>
      <c r="E847" s="1" t="s">
        <v>34</v>
      </c>
      <c r="F847" s="1" t="s">
        <v>521</v>
      </c>
      <c r="G847" s="3">
        <v>45482</v>
      </c>
      <c r="H847" s="3">
        <v>45490</v>
      </c>
      <c r="I847" s="6">
        <v>850</v>
      </c>
      <c r="J847" s="1">
        <v>2</v>
      </c>
      <c r="K847" s="4">
        <v>0.02</v>
      </c>
      <c r="L847" s="6">
        <f t="shared" si="26"/>
        <v>17</v>
      </c>
      <c r="M847" s="8">
        <f t="shared" si="27"/>
        <v>1683</v>
      </c>
      <c r="N847" t="str" cm="1">
        <f t="array" ref="N8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8" spans="2:14" x14ac:dyDescent="0.35">
      <c r="B848" s="7">
        <v>2024846</v>
      </c>
      <c r="C848" s="1" t="s">
        <v>8</v>
      </c>
      <c r="D848" s="1" t="s">
        <v>29</v>
      </c>
      <c r="E848" s="1" t="s">
        <v>35</v>
      </c>
      <c r="F848" s="1" t="s">
        <v>520</v>
      </c>
      <c r="G848" s="3">
        <v>45482</v>
      </c>
      <c r="H848" s="3">
        <v>45484</v>
      </c>
      <c r="I848" s="6">
        <v>65000</v>
      </c>
      <c r="J848" s="1">
        <v>1</v>
      </c>
      <c r="K848" s="4">
        <v>0.02</v>
      </c>
      <c r="L848" s="6">
        <f t="shared" si="26"/>
        <v>1300</v>
      </c>
      <c r="M848" s="8">
        <f t="shared" si="27"/>
        <v>63700</v>
      </c>
      <c r="N848" t="str" cm="1">
        <f t="array" ref="N8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9" spans="2:14" x14ac:dyDescent="0.35">
      <c r="B849" s="7">
        <v>2024847</v>
      </c>
      <c r="C849" s="1" t="s">
        <v>9</v>
      </c>
      <c r="D849" s="1" t="s">
        <v>25</v>
      </c>
      <c r="E849" s="1" t="s">
        <v>36</v>
      </c>
      <c r="F849" s="1" t="s">
        <v>518</v>
      </c>
      <c r="G849" s="3">
        <v>45482</v>
      </c>
      <c r="H849" s="3">
        <v>45485</v>
      </c>
      <c r="I849" s="6">
        <v>450</v>
      </c>
      <c r="J849" s="1">
        <v>2</v>
      </c>
      <c r="K849" s="4">
        <v>0.02</v>
      </c>
      <c r="L849" s="6">
        <f t="shared" si="26"/>
        <v>9</v>
      </c>
      <c r="M849" s="8">
        <f t="shared" si="27"/>
        <v>891</v>
      </c>
      <c r="N849" t="str" cm="1">
        <f t="array" ref="N8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0" spans="2:14" x14ac:dyDescent="0.35">
      <c r="B850" s="7">
        <v>2024848</v>
      </c>
      <c r="C850" s="1" t="s">
        <v>11</v>
      </c>
      <c r="D850" s="1" t="s">
        <v>26</v>
      </c>
      <c r="E850" s="1" t="s">
        <v>37</v>
      </c>
      <c r="F850" s="1" t="s">
        <v>519</v>
      </c>
      <c r="G850" s="3">
        <v>45482</v>
      </c>
      <c r="H850" s="3">
        <v>45487</v>
      </c>
      <c r="I850" s="6">
        <v>1299</v>
      </c>
      <c r="J850" s="1">
        <v>1</v>
      </c>
      <c r="K850" s="4">
        <v>0.02</v>
      </c>
      <c r="L850" s="6">
        <f t="shared" si="26"/>
        <v>25.98</v>
      </c>
      <c r="M850" s="8">
        <f t="shared" si="27"/>
        <v>1273.02</v>
      </c>
      <c r="N850" t="str" cm="1">
        <f t="array" ref="N8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1" spans="2:14" x14ac:dyDescent="0.35">
      <c r="B851" s="7">
        <v>2024849</v>
      </c>
      <c r="C851" s="1" t="s">
        <v>12</v>
      </c>
      <c r="D851" s="1" t="s">
        <v>27</v>
      </c>
      <c r="E851" s="1" t="s">
        <v>39</v>
      </c>
      <c r="F851" s="1" t="s">
        <v>520</v>
      </c>
      <c r="G851" s="3">
        <v>45482</v>
      </c>
      <c r="H851" s="3">
        <v>45483</v>
      </c>
      <c r="I851" s="6">
        <v>1700</v>
      </c>
      <c r="J851" s="1">
        <v>2</v>
      </c>
      <c r="K851" s="4">
        <v>0.02</v>
      </c>
      <c r="L851" s="6">
        <f t="shared" si="26"/>
        <v>34</v>
      </c>
      <c r="M851" s="8">
        <f t="shared" si="27"/>
        <v>3366</v>
      </c>
      <c r="N851" t="str" cm="1">
        <f t="array" ref="N8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2" spans="2:14" x14ac:dyDescent="0.35">
      <c r="B852" s="7">
        <v>2024850</v>
      </c>
      <c r="C852" s="1" t="s">
        <v>13</v>
      </c>
      <c r="D852" s="1" t="s">
        <v>28</v>
      </c>
      <c r="E852" s="1" t="s">
        <v>40</v>
      </c>
      <c r="F852" s="1" t="s">
        <v>521</v>
      </c>
      <c r="G852" s="3">
        <v>45482</v>
      </c>
      <c r="H852" s="3">
        <v>45490</v>
      </c>
      <c r="I852" s="6">
        <v>55000</v>
      </c>
      <c r="J852" s="1">
        <v>3</v>
      </c>
      <c r="K852" s="4">
        <v>0.02</v>
      </c>
      <c r="L852" s="6">
        <f t="shared" si="26"/>
        <v>1100</v>
      </c>
      <c r="M852" s="8">
        <f t="shared" si="27"/>
        <v>163900</v>
      </c>
      <c r="N852" t="str" cm="1">
        <f t="array" ref="N8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3" spans="2:14" x14ac:dyDescent="0.35">
      <c r="B853" s="7">
        <v>2024851</v>
      </c>
      <c r="C853" s="1" t="s">
        <v>14</v>
      </c>
      <c r="D853" s="1" t="s">
        <v>29</v>
      </c>
      <c r="E853" s="1" t="s">
        <v>41</v>
      </c>
      <c r="F853" s="1" t="s">
        <v>518</v>
      </c>
      <c r="G853" s="3">
        <v>45482</v>
      </c>
      <c r="H853" s="3">
        <v>45484</v>
      </c>
      <c r="I853" s="6">
        <v>57999</v>
      </c>
      <c r="J853" s="1">
        <v>2</v>
      </c>
      <c r="K853" s="4">
        <v>0.02</v>
      </c>
      <c r="L853" s="6">
        <f t="shared" si="26"/>
        <v>1159.98</v>
      </c>
      <c r="M853" s="8">
        <f t="shared" si="27"/>
        <v>114838.02</v>
      </c>
      <c r="N853" t="str" cm="1">
        <f t="array" ref="N8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4" spans="2:14" x14ac:dyDescent="0.35">
      <c r="B854" s="7">
        <v>2024852</v>
      </c>
      <c r="C854" s="1" t="s">
        <v>15</v>
      </c>
      <c r="D854" s="1" t="s">
        <v>25</v>
      </c>
      <c r="E854" s="1" t="s">
        <v>42</v>
      </c>
      <c r="F854" s="1" t="s">
        <v>518</v>
      </c>
      <c r="G854" s="3">
        <v>45482</v>
      </c>
      <c r="H854" s="3">
        <v>45485</v>
      </c>
      <c r="I854" s="6">
        <v>1399</v>
      </c>
      <c r="J854" s="1">
        <v>7</v>
      </c>
      <c r="K854" s="4">
        <v>0.02</v>
      </c>
      <c r="L854" s="6">
        <f t="shared" si="26"/>
        <v>27.98</v>
      </c>
      <c r="M854" s="8">
        <f t="shared" si="27"/>
        <v>9765.02</v>
      </c>
      <c r="N854" t="str" cm="1">
        <f t="array" ref="N8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5" spans="2:14" x14ac:dyDescent="0.35">
      <c r="B855" s="7">
        <v>2024853</v>
      </c>
      <c r="C855" s="1" t="s">
        <v>16</v>
      </c>
      <c r="D855" s="1" t="s">
        <v>26</v>
      </c>
      <c r="E855" s="1" t="s">
        <v>43</v>
      </c>
      <c r="F855" s="1" t="s">
        <v>519</v>
      </c>
      <c r="G855" s="3">
        <v>45482</v>
      </c>
      <c r="H855" s="3">
        <v>45487</v>
      </c>
      <c r="I855" s="6">
        <v>999</v>
      </c>
      <c r="J855" s="1">
        <v>2</v>
      </c>
      <c r="K855" s="4">
        <v>7.0000000000000007E-2</v>
      </c>
      <c r="L855" s="6">
        <f t="shared" si="26"/>
        <v>69.930000000000007</v>
      </c>
      <c r="M855" s="8">
        <f t="shared" si="27"/>
        <v>1928.07</v>
      </c>
      <c r="N855" t="str" cm="1">
        <f t="array" ref="N8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6" spans="2:14" x14ac:dyDescent="0.35">
      <c r="B856" s="7">
        <v>2024854</v>
      </c>
      <c r="C856" s="1" t="s">
        <v>17</v>
      </c>
      <c r="D856" s="1" t="s">
        <v>27</v>
      </c>
      <c r="E856" s="1" t="s">
        <v>44</v>
      </c>
      <c r="F856" s="1" t="s">
        <v>521</v>
      </c>
      <c r="G856" s="3">
        <v>45482</v>
      </c>
      <c r="H856" s="3">
        <v>45483</v>
      </c>
      <c r="I856" s="6">
        <v>2099</v>
      </c>
      <c r="J856" s="1">
        <v>1</v>
      </c>
      <c r="K856" s="4">
        <v>0.03</v>
      </c>
      <c r="L856" s="6">
        <f t="shared" si="26"/>
        <v>62.97</v>
      </c>
      <c r="M856" s="8">
        <f t="shared" si="27"/>
        <v>2036.03</v>
      </c>
      <c r="N856" t="str" cm="1">
        <f t="array" ref="N8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7" spans="2:14" x14ac:dyDescent="0.35">
      <c r="B857" s="7">
        <v>2024855</v>
      </c>
      <c r="C857" s="1" t="s">
        <v>18</v>
      </c>
      <c r="D857" s="1" t="s">
        <v>28</v>
      </c>
      <c r="E857" s="1" t="s">
        <v>45</v>
      </c>
      <c r="F857" s="1" t="s">
        <v>520</v>
      </c>
      <c r="G857" s="3">
        <v>45482</v>
      </c>
      <c r="H857" s="3">
        <v>45490</v>
      </c>
      <c r="I857" s="6">
        <v>11000</v>
      </c>
      <c r="J857" s="1">
        <v>1</v>
      </c>
      <c r="K857" s="4">
        <v>0.08</v>
      </c>
      <c r="L857" s="6">
        <f t="shared" si="26"/>
        <v>880</v>
      </c>
      <c r="M857" s="8">
        <f t="shared" si="27"/>
        <v>10120</v>
      </c>
      <c r="N857" t="str" cm="1">
        <f t="array" ref="N8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8" spans="2:14" x14ac:dyDescent="0.35">
      <c r="B858" s="7">
        <v>2024856</v>
      </c>
      <c r="C858" s="1" t="s">
        <v>19</v>
      </c>
      <c r="D858" s="1" t="s">
        <v>29</v>
      </c>
      <c r="E858" s="1" t="s">
        <v>46</v>
      </c>
      <c r="F858" s="1" t="s">
        <v>518</v>
      </c>
      <c r="G858" s="3">
        <v>45482</v>
      </c>
      <c r="H858" s="3">
        <v>45484</v>
      </c>
      <c r="I858" s="6">
        <v>800</v>
      </c>
      <c r="J858" s="1">
        <v>1</v>
      </c>
      <c r="K858" s="4">
        <v>0.05</v>
      </c>
      <c r="L858" s="6">
        <f t="shared" si="26"/>
        <v>40</v>
      </c>
      <c r="M858" s="8">
        <f t="shared" si="27"/>
        <v>760</v>
      </c>
      <c r="N858" t="str" cm="1">
        <f t="array" ref="N8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9" spans="2:14" x14ac:dyDescent="0.35">
      <c r="B859" s="7">
        <v>2024857</v>
      </c>
      <c r="C859" s="1" t="s">
        <v>20</v>
      </c>
      <c r="D859" s="1" t="s">
        <v>25</v>
      </c>
      <c r="E859" s="1" t="s">
        <v>47</v>
      </c>
      <c r="F859" s="1" t="s">
        <v>519</v>
      </c>
      <c r="G859" s="3">
        <v>45482</v>
      </c>
      <c r="H859" s="3">
        <v>45485</v>
      </c>
      <c r="I859" s="6">
        <v>5500</v>
      </c>
      <c r="J859" s="1">
        <v>2</v>
      </c>
      <c r="K859" s="4">
        <v>0.05</v>
      </c>
      <c r="L859" s="6">
        <f t="shared" si="26"/>
        <v>275</v>
      </c>
      <c r="M859" s="8">
        <f t="shared" si="27"/>
        <v>10725</v>
      </c>
      <c r="N859" t="str" cm="1">
        <f t="array" ref="N8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0" spans="2:14" x14ac:dyDescent="0.35">
      <c r="B860" s="7">
        <v>2024858</v>
      </c>
      <c r="C860" s="1" t="s">
        <v>21</v>
      </c>
      <c r="D860" s="1" t="s">
        <v>90</v>
      </c>
      <c r="E860" s="1" t="s">
        <v>48</v>
      </c>
      <c r="F860" s="1" t="s">
        <v>520</v>
      </c>
      <c r="G860" s="3">
        <v>45482</v>
      </c>
      <c r="H860" s="3">
        <v>45487</v>
      </c>
      <c r="I860" s="6">
        <v>1350</v>
      </c>
      <c r="J860" s="1">
        <v>1</v>
      </c>
      <c r="K860" s="4">
        <v>0.05</v>
      </c>
      <c r="L860" s="6">
        <f t="shared" si="26"/>
        <v>67.5</v>
      </c>
      <c r="M860" s="8">
        <f t="shared" si="27"/>
        <v>1282.5</v>
      </c>
      <c r="N860" t="str" cm="1">
        <f t="array" ref="N8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1" spans="2:14" x14ac:dyDescent="0.35">
      <c r="B861" s="7">
        <v>2024859</v>
      </c>
      <c r="C861" s="1" t="s">
        <v>22</v>
      </c>
      <c r="D861" s="1" t="s">
        <v>25</v>
      </c>
      <c r="E861" s="1" t="s">
        <v>49</v>
      </c>
      <c r="F861" s="1" t="s">
        <v>521</v>
      </c>
      <c r="G861" s="3">
        <v>45482</v>
      </c>
      <c r="H861" s="3">
        <v>45483</v>
      </c>
      <c r="I861" s="6">
        <v>4500</v>
      </c>
      <c r="J861" s="1">
        <v>2</v>
      </c>
      <c r="K861" s="4">
        <v>0.05</v>
      </c>
      <c r="L861" s="6">
        <f t="shared" si="26"/>
        <v>225</v>
      </c>
      <c r="M861" s="8">
        <f t="shared" si="27"/>
        <v>8775</v>
      </c>
      <c r="N861" t="str" cm="1">
        <f t="array" ref="N8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2" spans="2:14" x14ac:dyDescent="0.35">
      <c r="B862" s="7">
        <v>2024860</v>
      </c>
      <c r="C862" s="1" t="s">
        <v>23</v>
      </c>
      <c r="D862" s="1" t="s">
        <v>26</v>
      </c>
      <c r="E862" s="1" t="s">
        <v>50</v>
      </c>
      <c r="F862" s="1" t="s">
        <v>518</v>
      </c>
      <c r="G862" s="3">
        <v>45482</v>
      </c>
      <c r="H862" s="3">
        <v>45490</v>
      </c>
      <c r="I862" s="6">
        <v>2350</v>
      </c>
      <c r="J862" s="1">
        <v>7</v>
      </c>
      <c r="K862" s="4">
        <v>0.03</v>
      </c>
      <c r="L862" s="6">
        <f t="shared" si="26"/>
        <v>70.5</v>
      </c>
      <c r="M862" s="8">
        <f t="shared" si="27"/>
        <v>16379.5</v>
      </c>
      <c r="N862" t="str" cm="1">
        <f t="array" ref="N8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3" spans="2:14" x14ac:dyDescent="0.35">
      <c r="B863" s="7">
        <v>2024861</v>
      </c>
      <c r="C863" s="1" t="s">
        <v>24</v>
      </c>
      <c r="D863" s="1" t="s">
        <v>27</v>
      </c>
      <c r="E863" s="1" t="s">
        <v>51</v>
      </c>
      <c r="F863" s="1" t="s">
        <v>518</v>
      </c>
      <c r="G863" s="3">
        <v>45482</v>
      </c>
      <c r="H863" s="3">
        <v>45484</v>
      </c>
      <c r="I863" s="6">
        <v>90</v>
      </c>
      <c r="J863" s="1">
        <v>2</v>
      </c>
      <c r="K863" s="4">
        <v>0.1</v>
      </c>
      <c r="L863" s="6">
        <f t="shared" si="26"/>
        <v>9</v>
      </c>
      <c r="M863" s="8">
        <f t="shared" si="27"/>
        <v>171</v>
      </c>
      <c r="N863" t="str" cm="1">
        <f t="array" ref="N8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4" spans="2:14" x14ac:dyDescent="0.35">
      <c r="B864" s="7">
        <v>2024862</v>
      </c>
      <c r="C864" s="1" t="s">
        <v>4</v>
      </c>
      <c r="D864" s="1" t="s">
        <v>28</v>
      </c>
      <c r="E864" s="1" t="s">
        <v>506</v>
      </c>
      <c r="F864" s="1" t="s">
        <v>519</v>
      </c>
      <c r="G864" s="3">
        <v>45482</v>
      </c>
      <c r="H864" s="3">
        <v>45485</v>
      </c>
      <c r="I864" s="6">
        <v>280</v>
      </c>
      <c r="J864" s="1">
        <v>2</v>
      </c>
      <c r="K864" s="4">
        <v>0.05</v>
      </c>
      <c r="L864" s="6">
        <f t="shared" si="26"/>
        <v>14</v>
      </c>
      <c r="M864" s="8">
        <f t="shared" si="27"/>
        <v>546</v>
      </c>
      <c r="N864" t="str" cm="1">
        <f t="array" ref="N8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5" spans="2:14" x14ac:dyDescent="0.35">
      <c r="B865" s="7">
        <v>2024863</v>
      </c>
      <c r="C865" s="1" t="s">
        <v>5</v>
      </c>
      <c r="D865" s="1" t="s">
        <v>29</v>
      </c>
      <c r="E865" s="1" t="s">
        <v>507</v>
      </c>
      <c r="F865" s="1" t="s">
        <v>521</v>
      </c>
      <c r="G865" s="3">
        <v>45482</v>
      </c>
      <c r="H865" s="3">
        <v>45487</v>
      </c>
      <c r="I865" s="6">
        <v>70</v>
      </c>
      <c r="J865" s="1">
        <v>1</v>
      </c>
      <c r="K865" s="4">
        <v>0.05</v>
      </c>
      <c r="L865" s="6">
        <f t="shared" si="26"/>
        <v>3.5</v>
      </c>
      <c r="M865" s="8">
        <f t="shared" si="27"/>
        <v>66.5</v>
      </c>
      <c r="N865" t="str" cm="1">
        <f t="array" ref="N8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6" spans="2:14" x14ac:dyDescent="0.35">
      <c r="B866" s="7">
        <v>2024864</v>
      </c>
      <c r="C866" s="1" t="s">
        <v>6</v>
      </c>
      <c r="D866" s="1" t="s">
        <v>25</v>
      </c>
      <c r="E866" s="1" t="s">
        <v>508</v>
      </c>
      <c r="F866" s="1" t="s">
        <v>520</v>
      </c>
      <c r="G866" s="3">
        <v>45482</v>
      </c>
      <c r="H866" s="3">
        <v>45483</v>
      </c>
      <c r="I866" s="6">
        <v>230</v>
      </c>
      <c r="J866" s="1">
        <v>2</v>
      </c>
      <c r="K866" s="4">
        <v>0.02</v>
      </c>
      <c r="L866" s="6">
        <f t="shared" si="26"/>
        <v>4.6000000000000005</v>
      </c>
      <c r="M866" s="8">
        <f t="shared" si="27"/>
        <v>455.4</v>
      </c>
      <c r="N866" t="str" cm="1">
        <f t="array" ref="N8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7" spans="2:14" x14ac:dyDescent="0.35">
      <c r="B867" s="7">
        <v>2024865</v>
      </c>
      <c r="C867" s="1" t="s">
        <v>7</v>
      </c>
      <c r="D867" s="1" t="s">
        <v>30</v>
      </c>
      <c r="E867" s="1" t="s">
        <v>31</v>
      </c>
      <c r="F867" s="1" t="s">
        <v>518</v>
      </c>
      <c r="G867" s="3">
        <v>45482</v>
      </c>
      <c r="H867" s="3">
        <v>45490</v>
      </c>
      <c r="I867" s="6">
        <v>7999</v>
      </c>
      <c r="J867" s="1">
        <v>4</v>
      </c>
      <c r="K867" s="4">
        <v>0.06</v>
      </c>
      <c r="L867" s="6">
        <f t="shared" si="26"/>
        <v>479.94</v>
      </c>
      <c r="M867" s="8">
        <f t="shared" si="27"/>
        <v>31516.06</v>
      </c>
      <c r="N867" t="str" cm="1">
        <f t="array" ref="N8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8" spans="2:14" x14ac:dyDescent="0.35">
      <c r="B868" s="7">
        <v>2024866</v>
      </c>
      <c r="C868" s="1" t="s">
        <v>10</v>
      </c>
      <c r="D868" s="1" t="s">
        <v>27</v>
      </c>
      <c r="E868" s="1" t="s">
        <v>32</v>
      </c>
      <c r="F868" s="1" t="s">
        <v>519</v>
      </c>
      <c r="G868" s="3">
        <v>45482</v>
      </c>
      <c r="H868" s="3">
        <v>45484</v>
      </c>
      <c r="I868" s="6">
        <v>850</v>
      </c>
      <c r="J868" s="1">
        <v>3</v>
      </c>
      <c r="K868" s="4">
        <v>0.15</v>
      </c>
      <c r="L868" s="6">
        <f t="shared" si="26"/>
        <v>127.5</v>
      </c>
      <c r="M868" s="8">
        <f t="shared" si="27"/>
        <v>2422.5</v>
      </c>
      <c r="N868" t="str" cm="1">
        <f t="array" ref="N8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9" spans="2:14" x14ac:dyDescent="0.35">
      <c r="B869" s="7">
        <v>2024867</v>
      </c>
      <c r="C869" s="1" t="s">
        <v>8</v>
      </c>
      <c r="D869" s="1" t="s">
        <v>28</v>
      </c>
      <c r="E869" s="1" t="s">
        <v>38</v>
      </c>
      <c r="F869" s="1" t="s">
        <v>520</v>
      </c>
      <c r="G869" s="3">
        <v>45482</v>
      </c>
      <c r="H869" s="3">
        <v>45485</v>
      </c>
      <c r="I869" s="6">
        <v>65000</v>
      </c>
      <c r="J869" s="1">
        <v>2</v>
      </c>
      <c r="K869" s="4">
        <v>0.02</v>
      </c>
      <c r="L869" s="6">
        <f t="shared" si="26"/>
        <v>1300</v>
      </c>
      <c r="M869" s="8">
        <f t="shared" si="27"/>
        <v>128700</v>
      </c>
      <c r="N869" t="str" cm="1">
        <f t="array" ref="N8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0" spans="2:14" x14ac:dyDescent="0.35">
      <c r="B870" s="7">
        <v>2024868</v>
      </c>
      <c r="C870" s="1" t="s">
        <v>9</v>
      </c>
      <c r="D870" s="1" t="s">
        <v>29</v>
      </c>
      <c r="E870" s="1" t="s">
        <v>33</v>
      </c>
      <c r="F870" s="1" t="s">
        <v>521</v>
      </c>
      <c r="G870" s="3">
        <v>45482</v>
      </c>
      <c r="H870" s="3">
        <v>45487</v>
      </c>
      <c r="I870" s="6">
        <v>450</v>
      </c>
      <c r="J870" s="1">
        <v>1</v>
      </c>
      <c r="K870" s="4">
        <v>0.02</v>
      </c>
      <c r="L870" s="6">
        <f t="shared" si="26"/>
        <v>9</v>
      </c>
      <c r="M870" s="8">
        <f t="shared" si="27"/>
        <v>441</v>
      </c>
      <c r="N870" t="str" cm="1">
        <f t="array" ref="N8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1" spans="2:14" x14ac:dyDescent="0.35">
      <c r="B871" s="7">
        <v>2024869</v>
      </c>
      <c r="C871" s="1" t="s">
        <v>11</v>
      </c>
      <c r="D871" s="1" t="s">
        <v>25</v>
      </c>
      <c r="E871" s="1" t="s">
        <v>34</v>
      </c>
      <c r="F871" s="1" t="s">
        <v>518</v>
      </c>
      <c r="G871" s="3">
        <v>45482</v>
      </c>
      <c r="H871" s="3">
        <v>45483</v>
      </c>
      <c r="I871" s="6">
        <v>1299</v>
      </c>
      <c r="J871" s="1">
        <v>1</v>
      </c>
      <c r="K871" s="4">
        <v>0.02</v>
      </c>
      <c r="L871" s="6">
        <f t="shared" si="26"/>
        <v>25.98</v>
      </c>
      <c r="M871" s="8">
        <f t="shared" si="27"/>
        <v>1273.02</v>
      </c>
      <c r="N871" t="str" cm="1">
        <f t="array" ref="N8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2" spans="2:14" x14ac:dyDescent="0.35">
      <c r="B872" s="7">
        <v>2024870</v>
      </c>
      <c r="C872" s="1" t="s">
        <v>12</v>
      </c>
      <c r="D872" s="1" t="s">
        <v>26</v>
      </c>
      <c r="E872" s="1" t="s">
        <v>35</v>
      </c>
      <c r="F872" s="1" t="s">
        <v>518</v>
      </c>
      <c r="G872" s="3">
        <v>45482</v>
      </c>
      <c r="H872" s="3">
        <v>45490</v>
      </c>
      <c r="I872" s="6">
        <v>1700</v>
      </c>
      <c r="J872" s="1">
        <v>2</v>
      </c>
      <c r="K872" s="4">
        <v>0.02</v>
      </c>
      <c r="L872" s="6">
        <f t="shared" si="26"/>
        <v>34</v>
      </c>
      <c r="M872" s="8">
        <f t="shared" si="27"/>
        <v>3366</v>
      </c>
      <c r="N872" t="str" cm="1">
        <f t="array" ref="N8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3" spans="2:14" x14ac:dyDescent="0.35">
      <c r="B873" s="7">
        <v>2024871</v>
      </c>
      <c r="C873" s="1" t="s">
        <v>13</v>
      </c>
      <c r="D873" s="1" t="s">
        <v>27</v>
      </c>
      <c r="E873" s="1" t="s">
        <v>36</v>
      </c>
      <c r="F873" s="1" t="s">
        <v>519</v>
      </c>
      <c r="G873" s="3">
        <v>45482</v>
      </c>
      <c r="H873" s="3">
        <v>45484</v>
      </c>
      <c r="I873" s="6">
        <v>55000</v>
      </c>
      <c r="J873" s="1">
        <v>1</v>
      </c>
      <c r="K873" s="4">
        <v>0.02</v>
      </c>
      <c r="L873" s="6">
        <f t="shared" si="26"/>
        <v>1100</v>
      </c>
      <c r="M873" s="8">
        <f t="shared" si="27"/>
        <v>53900</v>
      </c>
      <c r="N873" t="str" cm="1">
        <f t="array" ref="N8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4" spans="2:14" x14ac:dyDescent="0.35">
      <c r="B874" s="7">
        <v>2024872</v>
      </c>
      <c r="C874" s="1" t="s">
        <v>14</v>
      </c>
      <c r="D874" s="1" t="s">
        <v>28</v>
      </c>
      <c r="E874" s="1" t="s">
        <v>37</v>
      </c>
      <c r="F874" s="1" t="s">
        <v>521</v>
      </c>
      <c r="G874" s="3">
        <v>45482</v>
      </c>
      <c r="H874" s="3">
        <v>45485</v>
      </c>
      <c r="I874" s="6">
        <v>57999</v>
      </c>
      <c r="J874" s="1">
        <v>3</v>
      </c>
      <c r="K874" s="4">
        <v>0.02</v>
      </c>
      <c r="L874" s="6">
        <f t="shared" si="26"/>
        <v>1159.98</v>
      </c>
      <c r="M874" s="8">
        <f t="shared" si="27"/>
        <v>172837.02</v>
      </c>
      <c r="N874" t="str" cm="1">
        <f t="array" ref="N8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5" spans="2:14" x14ac:dyDescent="0.35">
      <c r="B875" s="7">
        <v>2024873</v>
      </c>
      <c r="C875" s="1" t="s">
        <v>15</v>
      </c>
      <c r="D875" s="1" t="s">
        <v>29</v>
      </c>
      <c r="E875" s="1" t="s">
        <v>39</v>
      </c>
      <c r="F875" s="1" t="s">
        <v>520</v>
      </c>
      <c r="G875" s="3">
        <v>45482</v>
      </c>
      <c r="H875" s="3">
        <v>45487</v>
      </c>
      <c r="I875" s="6">
        <v>1399</v>
      </c>
      <c r="J875" s="1">
        <v>2</v>
      </c>
      <c r="K875" s="4">
        <v>0.02</v>
      </c>
      <c r="L875" s="6">
        <f t="shared" si="26"/>
        <v>27.98</v>
      </c>
      <c r="M875" s="8">
        <f t="shared" si="27"/>
        <v>2770.02</v>
      </c>
      <c r="N875" t="str" cm="1">
        <f t="array" ref="N8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6" spans="2:14" x14ac:dyDescent="0.35">
      <c r="B876" s="7">
        <v>2024874</v>
      </c>
      <c r="C876" s="1" t="s">
        <v>16</v>
      </c>
      <c r="D876" s="1" t="s">
        <v>25</v>
      </c>
      <c r="E876" s="1" t="s">
        <v>40</v>
      </c>
      <c r="F876" s="1" t="s">
        <v>518</v>
      </c>
      <c r="G876" s="3">
        <v>45482</v>
      </c>
      <c r="H876" s="3">
        <v>45483</v>
      </c>
      <c r="I876" s="6">
        <v>999</v>
      </c>
      <c r="J876" s="1">
        <v>1</v>
      </c>
      <c r="K876" s="4">
        <v>0.02</v>
      </c>
      <c r="L876" s="6">
        <f t="shared" si="26"/>
        <v>19.98</v>
      </c>
      <c r="M876" s="8">
        <f t="shared" si="27"/>
        <v>979.02</v>
      </c>
      <c r="N876" t="str" cm="1">
        <f t="array" ref="N8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7" spans="2:14" x14ac:dyDescent="0.35">
      <c r="B877" s="7">
        <v>2024875</v>
      </c>
      <c r="C877" s="1" t="s">
        <v>17</v>
      </c>
      <c r="D877" s="1" t="s">
        <v>26</v>
      </c>
      <c r="E877" s="1" t="s">
        <v>41</v>
      </c>
      <c r="F877" s="1" t="s">
        <v>519</v>
      </c>
      <c r="G877" s="3">
        <v>45482</v>
      </c>
      <c r="H877" s="3">
        <v>45490</v>
      </c>
      <c r="I877" s="6">
        <v>2099</v>
      </c>
      <c r="J877" s="1">
        <v>2</v>
      </c>
      <c r="K877" s="4">
        <v>7.0000000000000007E-2</v>
      </c>
      <c r="L877" s="6">
        <f t="shared" si="26"/>
        <v>146.93</v>
      </c>
      <c r="M877" s="8">
        <f t="shared" si="27"/>
        <v>4051.07</v>
      </c>
      <c r="N877" t="str" cm="1">
        <f t="array" ref="N8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8" spans="2:14" x14ac:dyDescent="0.35">
      <c r="B878" s="7">
        <v>2024876</v>
      </c>
      <c r="C878" s="1" t="s">
        <v>18</v>
      </c>
      <c r="D878" s="1" t="s">
        <v>27</v>
      </c>
      <c r="E878" s="1" t="s">
        <v>42</v>
      </c>
      <c r="F878" s="1" t="s">
        <v>520</v>
      </c>
      <c r="G878" s="3">
        <v>45482</v>
      </c>
      <c r="H878" s="3">
        <v>45484</v>
      </c>
      <c r="I878" s="6">
        <v>11000</v>
      </c>
      <c r="J878" s="1">
        <v>1</v>
      </c>
      <c r="K878" s="4">
        <v>0.03</v>
      </c>
      <c r="L878" s="6">
        <f t="shared" si="26"/>
        <v>330</v>
      </c>
      <c r="M878" s="8">
        <f t="shared" si="27"/>
        <v>10670</v>
      </c>
      <c r="N878" t="str" cm="1">
        <f t="array" ref="N8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9" spans="2:14" x14ac:dyDescent="0.35">
      <c r="B879" s="7">
        <v>2024877</v>
      </c>
      <c r="C879" s="1" t="s">
        <v>19</v>
      </c>
      <c r="D879" s="1" t="s">
        <v>28</v>
      </c>
      <c r="E879" s="1" t="s">
        <v>43</v>
      </c>
      <c r="F879" s="1" t="s">
        <v>521</v>
      </c>
      <c r="G879" s="3">
        <v>45482</v>
      </c>
      <c r="H879" s="3">
        <v>45485</v>
      </c>
      <c r="I879" s="6">
        <v>800</v>
      </c>
      <c r="J879" s="1">
        <v>2</v>
      </c>
      <c r="K879" s="4">
        <v>0.08</v>
      </c>
      <c r="L879" s="6">
        <f t="shared" si="26"/>
        <v>64</v>
      </c>
      <c r="M879" s="8">
        <f t="shared" si="27"/>
        <v>1536</v>
      </c>
      <c r="N879" t="str" cm="1">
        <f t="array" ref="N8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0" spans="2:14" x14ac:dyDescent="0.35">
      <c r="B880" s="7">
        <v>2024878</v>
      </c>
      <c r="C880" s="1" t="s">
        <v>20</v>
      </c>
      <c r="D880" s="1" t="s">
        <v>29</v>
      </c>
      <c r="E880" s="1" t="s">
        <v>44</v>
      </c>
      <c r="F880" s="1" t="s">
        <v>518</v>
      </c>
      <c r="G880" s="3">
        <v>45482</v>
      </c>
      <c r="H880" s="3">
        <v>45487</v>
      </c>
      <c r="I880" s="6">
        <v>5500</v>
      </c>
      <c r="J880" s="1">
        <v>3</v>
      </c>
      <c r="K880" s="4">
        <v>0.05</v>
      </c>
      <c r="L880" s="6">
        <f t="shared" si="26"/>
        <v>275</v>
      </c>
      <c r="M880" s="8">
        <f t="shared" si="27"/>
        <v>16225</v>
      </c>
      <c r="N880" t="str" cm="1">
        <f t="array" ref="N8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1" spans="2:14" x14ac:dyDescent="0.35">
      <c r="B881" s="7">
        <v>2024879</v>
      </c>
      <c r="C881" s="1" t="s">
        <v>21</v>
      </c>
      <c r="D881" s="1" t="s">
        <v>25</v>
      </c>
      <c r="E881" s="1" t="s">
        <v>45</v>
      </c>
      <c r="F881" s="1" t="s">
        <v>518</v>
      </c>
      <c r="G881" s="3">
        <v>45482</v>
      </c>
      <c r="H881" s="3">
        <v>45483</v>
      </c>
      <c r="I881" s="6">
        <v>1350</v>
      </c>
      <c r="J881" s="1">
        <v>2</v>
      </c>
      <c r="K881" s="4">
        <v>0.05</v>
      </c>
      <c r="L881" s="6">
        <f t="shared" si="26"/>
        <v>67.5</v>
      </c>
      <c r="M881" s="8">
        <f t="shared" si="27"/>
        <v>2632.5</v>
      </c>
      <c r="N881" t="str" cm="1">
        <f t="array" ref="N8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2" spans="2:14" x14ac:dyDescent="0.35">
      <c r="B882" s="7">
        <v>2024880</v>
      </c>
      <c r="C882" s="1" t="s">
        <v>22</v>
      </c>
      <c r="D882" s="1" t="s">
        <v>91</v>
      </c>
      <c r="E882" s="1" t="s">
        <v>46</v>
      </c>
      <c r="F882" s="1" t="s">
        <v>519</v>
      </c>
      <c r="G882" s="3">
        <v>45482</v>
      </c>
      <c r="H882" s="3">
        <v>45490</v>
      </c>
      <c r="I882" s="6">
        <v>4500</v>
      </c>
      <c r="J882" s="1">
        <v>7</v>
      </c>
      <c r="K882" s="4">
        <v>0.05</v>
      </c>
      <c r="L882" s="6">
        <f t="shared" si="26"/>
        <v>225</v>
      </c>
      <c r="M882" s="8">
        <f t="shared" si="27"/>
        <v>31275</v>
      </c>
      <c r="N882" t="str" cm="1">
        <f t="array" ref="N8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3" spans="2:14" x14ac:dyDescent="0.35">
      <c r="B883" s="7">
        <v>2024881</v>
      </c>
      <c r="C883" s="1" t="s">
        <v>23</v>
      </c>
      <c r="D883" s="1" t="s">
        <v>25</v>
      </c>
      <c r="E883" s="1" t="s">
        <v>47</v>
      </c>
      <c r="F883" s="1" t="s">
        <v>521</v>
      </c>
      <c r="G883" s="3">
        <v>45482</v>
      </c>
      <c r="H883" s="3">
        <v>45484</v>
      </c>
      <c r="I883" s="6">
        <v>2350</v>
      </c>
      <c r="J883" s="1">
        <v>2</v>
      </c>
      <c r="K883" s="4">
        <v>0.05</v>
      </c>
      <c r="L883" s="6">
        <f t="shared" si="26"/>
        <v>117.5</v>
      </c>
      <c r="M883" s="8">
        <f t="shared" si="27"/>
        <v>4582.5</v>
      </c>
      <c r="N883" t="str" cm="1">
        <f t="array" ref="N8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4" spans="2:14" x14ac:dyDescent="0.35">
      <c r="B884" s="7">
        <v>2024882</v>
      </c>
      <c r="C884" s="1" t="s">
        <v>24</v>
      </c>
      <c r="D884" s="1" t="s">
        <v>26</v>
      </c>
      <c r="E884" s="1" t="s">
        <v>48</v>
      </c>
      <c r="F884" s="1" t="s">
        <v>520</v>
      </c>
      <c r="G884" s="3">
        <v>45482</v>
      </c>
      <c r="H884" s="3">
        <v>45485</v>
      </c>
      <c r="I884" s="6">
        <v>90</v>
      </c>
      <c r="J884" s="1">
        <v>1</v>
      </c>
      <c r="K884" s="4">
        <v>0.03</v>
      </c>
      <c r="L884" s="6">
        <f t="shared" si="26"/>
        <v>2.6999999999999997</v>
      </c>
      <c r="M884" s="8">
        <f t="shared" si="27"/>
        <v>87.3</v>
      </c>
      <c r="N884" t="str" cm="1">
        <f t="array" ref="N8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5" spans="2:14" x14ac:dyDescent="0.35">
      <c r="B885" s="7">
        <v>2024883</v>
      </c>
      <c r="C885" s="1" t="s">
        <v>4</v>
      </c>
      <c r="D885" s="1" t="s">
        <v>27</v>
      </c>
      <c r="E885" s="1" t="s">
        <v>49</v>
      </c>
      <c r="F885" s="1" t="s">
        <v>518</v>
      </c>
      <c r="G885" s="3">
        <v>45482</v>
      </c>
      <c r="H885" s="3">
        <v>45487</v>
      </c>
      <c r="I885" s="6">
        <v>280</v>
      </c>
      <c r="J885" s="1">
        <v>1</v>
      </c>
      <c r="K885" s="4">
        <v>0.1</v>
      </c>
      <c r="L885" s="6">
        <f t="shared" si="26"/>
        <v>28</v>
      </c>
      <c r="M885" s="8">
        <f t="shared" si="27"/>
        <v>252</v>
      </c>
      <c r="N885" t="str" cm="1">
        <f t="array" ref="N8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6" spans="2:14" x14ac:dyDescent="0.35">
      <c r="B886" s="7">
        <v>2024884</v>
      </c>
      <c r="C886" s="1" t="s">
        <v>5</v>
      </c>
      <c r="D886" s="1" t="s">
        <v>28</v>
      </c>
      <c r="E886" s="1" t="s">
        <v>50</v>
      </c>
      <c r="F886" s="1" t="s">
        <v>519</v>
      </c>
      <c r="G886" s="3">
        <v>45482</v>
      </c>
      <c r="H886" s="3">
        <v>45483</v>
      </c>
      <c r="I886" s="6">
        <v>70</v>
      </c>
      <c r="J886" s="1">
        <v>1</v>
      </c>
      <c r="K886" s="4">
        <v>0.05</v>
      </c>
      <c r="L886" s="6">
        <f t="shared" si="26"/>
        <v>3.5</v>
      </c>
      <c r="M886" s="8">
        <f t="shared" si="27"/>
        <v>66.5</v>
      </c>
      <c r="N886" t="str" cm="1">
        <f t="array" ref="N8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7" spans="2:14" x14ac:dyDescent="0.35">
      <c r="B887" s="7">
        <v>2024885</v>
      </c>
      <c r="C887" s="1" t="s">
        <v>6</v>
      </c>
      <c r="D887" s="1" t="s">
        <v>29</v>
      </c>
      <c r="E887" s="1" t="s">
        <v>51</v>
      </c>
      <c r="F887" s="1" t="s">
        <v>520</v>
      </c>
      <c r="G887" s="3">
        <v>45482</v>
      </c>
      <c r="H887" s="3">
        <v>45490</v>
      </c>
      <c r="I887" s="6">
        <v>230</v>
      </c>
      <c r="J887" s="1">
        <v>2</v>
      </c>
      <c r="K887" s="4">
        <v>0.05</v>
      </c>
      <c r="L887" s="6">
        <f t="shared" si="26"/>
        <v>11.5</v>
      </c>
      <c r="M887" s="8">
        <f t="shared" si="27"/>
        <v>448.5</v>
      </c>
      <c r="N887" t="str" cm="1">
        <f t="array" ref="N8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8" spans="2:14" x14ac:dyDescent="0.35">
      <c r="B888" s="7">
        <v>2024886</v>
      </c>
      <c r="C888" s="1" t="s">
        <v>7</v>
      </c>
      <c r="D888" s="1" t="s">
        <v>25</v>
      </c>
      <c r="E888" s="1" t="s">
        <v>506</v>
      </c>
      <c r="F888" s="1" t="s">
        <v>521</v>
      </c>
      <c r="G888" s="3">
        <v>45482</v>
      </c>
      <c r="H888" s="3">
        <v>45484</v>
      </c>
      <c r="I888" s="6">
        <v>7999</v>
      </c>
      <c r="J888" s="1">
        <v>1</v>
      </c>
      <c r="K888" s="4">
        <v>0.02</v>
      </c>
      <c r="L888" s="6">
        <f t="shared" si="26"/>
        <v>159.97999999999999</v>
      </c>
      <c r="M888" s="8">
        <f t="shared" si="27"/>
        <v>7839.02</v>
      </c>
      <c r="N888" t="str" cm="1">
        <f t="array" ref="N8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9" spans="2:14" x14ac:dyDescent="0.35">
      <c r="B889" s="7">
        <v>2024887</v>
      </c>
      <c r="C889" s="1" t="s">
        <v>10</v>
      </c>
      <c r="D889" s="1" t="s">
        <v>30</v>
      </c>
      <c r="E889" s="1" t="s">
        <v>507</v>
      </c>
      <c r="F889" s="1" t="s">
        <v>518</v>
      </c>
      <c r="G889" s="3">
        <v>45482</v>
      </c>
      <c r="H889" s="3">
        <v>45485</v>
      </c>
      <c r="I889" s="6">
        <v>850</v>
      </c>
      <c r="J889" s="1">
        <v>2</v>
      </c>
      <c r="K889" s="4">
        <v>0.06</v>
      </c>
      <c r="L889" s="6">
        <f t="shared" si="26"/>
        <v>51</v>
      </c>
      <c r="M889" s="8">
        <f t="shared" si="27"/>
        <v>1649</v>
      </c>
      <c r="N889" t="str" cm="1">
        <f t="array" ref="N8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0" spans="2:14" x14ac:dyDescent="0.35">
      <c r="B890" s="7">
        <v>2024888</v>
      </c>
      <c r="C890" s="1" t="s">
        <v>8</v>
      </c>
      <c r="D890" s="1" t="s">
        <v>27</v>
      </c>
      <c r="E890" s="1" t="s">
        <v>508</v>
      </c>
      <c r="F890" s="1" t="s">
        <v>518</v>
      </c>
      <c r="G890" s="3">
        <v>45482</v>
      </c>
      <c r="H890" s="3">
        <v>45487</v>
      </c>
      <c r="I890" s="6">
        <v>65000</v>
      </c>
      <c r="J890" s="1">
        <v>7</v>
      </c>
      <c r="K890" s="4">
        <v>0.15</v>
      </c>
      <c r="L890" s="6">
        <f t="shared" si="26"/>
        <v>9750</v>
      </c>
      <c r="M890" s="8">
        <f t="shared" si="27"/>
        <v>445250</v>
      </c>
      <c r="N890" t="str" cm="1">
        <f t="array" ref="N8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1" spans="2:14" x14ac:dyDescent="0.35">
      <c r="B891" s="7">
        <v>2024889</v>
      </c>
      <c r="C891" s="1" t="s">
        <v>9</v>
      </c>
      <c r="D891" s="1" t="s">
        <v>28</v>
      </c>
      <c r="E891" s="1" t="s">
        <v>31</v>
      </c>
      <c r="F891" s="1" t="s">
        <v>519</v>
      </c>
      <c r="G891" s="3">
        <v>45482</v>
      </c>
      <c r="H891" s="3">
        <v>45483</v>
      </c>
      <c r="I891" s="6">
        <v>450</v>
      </c>
      <c r="J891" s="1">
        <v>2</v>
      </c>
      <c r="K891" s="4">
        <v>0.02</v>
      </c>
      <c r="L891" s="6">
        <f t="shared" si="26"/>
        <v>9</v>
      </c>
      <c r="M891" s="8">
        <f t="shared" si="27"/>
        <v>891</v>
      </c>
      <c r="N891" t="str" cm="1">
        <f t="array" ref="N8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2" spans="2:14" x14ac:dyDescent="0.35">
      <c r="B892" s="7">
        <v>2024890</v>
      </c>
      <c r="C892" s="1" t="s">
        <v>11</v>
      </c>
      <c r="D892" s="1" t="s">
        <v>29</v>
      </c>
      <c r="E892" s="1" t="s">
        <v>32</v>
      </c>
      <c r="F892" s="1" t="s">
        <v>521</v>
      </c>
      <c r="G892" s="3">
        <v>45482</v>
      </c>
      <c r="H892" s="3">
        <v>45490</v>
      </c>
      <c r="I892" s="6">
        <v>1299</v>
      </c>
      <c r="J892" s="1">
        <v>2</v>
      </c>
      <c r="K892" s="4">
        <v>0.02</v>
      </c>
      <c r="L892" s="6">
        <f t="shared" si="26"/>
        <v>25.98</v>
      </c>
      <c r="M892" s="8">
        <f t="shared" si="27"/>
        <v>2572.02</v>
      </c>
      <c r="N892" t="str" cm="1">
        <f t="array" ref="N8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3" spans="2:14" x14ac:dyDescent="0.35">
      <c r="B893" s="7">
        <v>2024891</v>
      </c>
      <c r="C893" s="1" t="s">
        <v>12</v>
      </c>
      <c r="D893" s="1" t="s">
        <v>25</v>
      </c>
      <c r="E893" s="1" t="s">
        <v>38</v>
      </c>
      <c r="F893" s="1" t="s">
        <v>520</v>
      </c>
      <c r="G893" s="3">
        <v>45482</v>
      </c>
      <c r="H893" s="3">
        <v>45484</v>
      </c>
      <c r="I893" s="6">
        <v>1700</v>
      </c>
      <c r="J893" s="1">
        <v>1</v>
      </c>
      <c r="K893" s="4">
        <v>0.02</v>
      </c>
      <c r="L893" s="6">
        <f t="shared" si="26"/>
        <v>34</v>
      </c>
      <c r="M893" s="8">
        <f t="shared" si="27"/>
        <v>1666</v>
      </c>
      <c r="N893" t="str" cm="1">
        <f t="array" ref="N8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4" spans="2:14" x14ac:dyDescent="0.35">
      <c r="B894" s="7">
        <v>2024892</v>
      </c>
      <c r="C894" s="1" t="s">
        <v>13</v>
      </c>
      <c r="D894" s="1" t="s">
        <v>26</v>
      </c>
      <c r="E894" s="1" t="s">
        <v>33</v>
      </c>
      <c r="F894" s="1" t="s">
        <v>518</v>
      </c>
      <c r="G894" s="3">
        <v>45482</v>
      </c>
      <c r="H894" s="3">
        <v>45485</v>
      </c>
      <c r="I894" s="6">
        <v>55000</v>
      </c>
      <c r="J894" s="1">
        <v>2</v>
      </c>
      <c r="K894" s="4">
        <v>0.02</v>
      </c>
      <c r="L894" s="6">
        <f t="shared" si="26"/>
        <v>1100</v>
      </c>
      <c r="M894" s="8">
        <f t="shared" si="27"/>
        <v>108900</v>
      </c>
      <c r="N894" t="str" cm="1">
        <f t="array" ref="N8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5" spans="2:14" x14ac:dyDescent="0.35">
      <c r="B895" s="7">
        <v>2024893</v>
      </c>
      <c r="C895" s="1" t="s">
        <v>14</v>
      </c>
      <c r="D895" s="1" t="s">
        <v>27</v>
      </c>
      <c r="E895" s="1" t="s">
        <v>34</v>
      </c>
      <c r="F895" s="1" t="s">
        <v>519</v>
      </c>
      <c r="G895" s="3">
        <v>45482</v>
      </c>
      <c r="H895" s="3">
        <v>45487</v>
      </c>
      <c r="I895" s="6">
        <v>57999</v>
      </c>
      <c r="J895" s="1">
        <v>4</v>
      </c>
      <c r="K895" s="4">
        <v>0.02</v>
      </c>
      <c r="L895" s="6">
        <f t="shared" si="26"/>
        <v>1159.98</v>
      </c>
      <c r="M895" s="8">
        <f t="shared" si="27"/>
        <v>230836.02</v>
      </c>
      <c r="N895" t="str" cm="1">
        <f t="array" ref="N8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6" spans="2:14" x14ac:dyDescent="0.35">
      <c r="B896" s="7">
        <v>2024894</v>
      </c>
      <c r="C896" s="1" t="s">
        <v>15</v>
      </c>
      <c r="D896" s="1" t="s">
        <v>28</v>
      </c>
      <c r="E896" s="1" t="s">
        <v>35</v>
      </c>
      <c r="F896" s="1" t="s">
        <v>520</v>
      </c>
      <c r="G896" s="3">
        <v>45482</v>
      </c>
      <c r="H896" s="3">
        <v>45483</v>
      </c>
      <c r="I896" s="6">
        <v>1399</v>
      </c>
      <c r="J896" s="1">
        <v>3</v>
      </c>
      <c r="K896" s="4">
        <v>0.02</v>
      </c>
      <c r="L896" s="6">
        <f t="shared" si="26"/>
        <v>27.98</v>
      </c>
      <c r="M896" s="8">
        <f t="shared" si="27"/>
        <v>4169.0200000000004</v>
      </c>
      <c r="N896" t="str" cm="1">
        <f t="array" ref="N8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7" spans="2:14" x14ac:dyDescent="0.35">
      <c r="B897" s="7">
        <v>2024895</v>
      </c>
      <c r="C897" s="1" t="s">
        <v>16</v>
      </c>
      <c r="D897" s="1" t="s">
        <v>29</v>
      </c>
      <c r="E897" s="1" t="s">
        <v>36</v>
      </c>
      <c r="F897" s="1" t="s">
        <v>521</v>
      </c>
      <c r="G897" s="3">
        <v>45482</v>
      </c>
      <c r="H897" s="3">
        <v>45490</v>
      </c>
      <c r="I897" s="6">
        <v>999</v>
      </c>
      <c r="J897" s="1">
        <v>2</v>
      </c>
      <c r="K897" s="4">
        <v>0.02</v>
      </c>
      <c r="L897" s="6">
        <f t="shared" si="26"/>
        <v>19.98</v>
      </c>
      <c r="M897" s="8">
        <f t="shared" si="27"/>
        <v>1978.02</v>
      </c>
      <c r="N897" t="str" cm="1">
        <f t="array" ref="N8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8" spans="2:14" x14ac:dyDescent="0.35">
      <c r="B898" s="7">
        <v>2024896</v>
      </c>
      <c r="C898" s="1" t="s">
        <v>17</v>
      </c>
      <c r="D898" s="1" t="s">
        <v>25</v>
      </c>
      <c r="E898" s="1" t="s">
        <v>37</v>
      </c>
      <c r="F898" s="1" t="s">
        <v>518</v>
      </c>
      <c r="G898" s="3">
        <v>45482</v>
      </c>
      <c r="H898" s="3">
        <v>45484</v>
      </c>
      <c r="I898" s="6">
        <v>2099</v>
      </c>
      <c r="J898" s="1">
        <v>1</v>
      </c>
      <c r="K898" s="4">
        <v>0.02</v>
      </c>
      <c r="L898" s="6">
        <f t="shared" si="26"/>
        <v>41.980000000000004</v>
      </c>
      <c r="M898" s="8">
        <f t="shared" si="27"/>
        <v>2057.02</v>
      </c>
      <c r="N898" t="str" cm="1">
        <f t="array" ref="N8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9" spans="2:14" x14ac:dyDescent="0.35">
      <c r="B899" s="7">
        <v>2024897</v>
      </c>
      <c r="C899" s="1" t="s">
        <v>18</v>
      </c>
      <c r="D899" s="1" t="s">
        <v>26</v>
      </c>
      <c r="E899" s="1" t="s">
        <v>39</v>
      </c>
      <c r="F899" s="1" t="s">
        <v>518</v>
      </c>
      <c r="G899" s="3">
        <v>45482</v>
      </c>
      <c r="H899" s="3">
        <v>45485</v>
      </c>
      <c r="I899" s="6">
        <v>11000</v>
      </c>
      <c r="J899" s="1">
        <v>1</v>
      </c>
      <c r="K899" s="4">
        <v>7.0000000000000007E-2</v>
      </c>
      <c r="L899" s="6">
        <f t="shared" si="26"/>
        <v>770.00000000000011</v>
      </c>
      <c r="M899" s="8">
        <f t="shared" si="27"/>
        <v>10230</v>
      </c>
      <c r="N899" t="str" cm="1">
        <f t="array" ref="N8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0" spans="2:14" x14ac:dyDescent="0.35">
      <c r="B900" s="7">
        <v>2024898</v>
      </c>
      <c r="C900" s="1" t="s">
        <v>19</v>
      </c>
      <c r="D900" s="1" t="s">
        <v>27</v>
      </c>
      <c r="E900" s="1" t="s">
        <v>40</v>
      </c>
      <c r="F900" s="1" t="s">
        <v>519</v>
      </c>
      <c r="G900" s="3">
        <v>45482</v>
      </c>
      <c r="H900" s="3">
        <v>45487</v>
      </c>
      <c r="I900" s="6">
        <v>800</v>
      </c>
      <c r="J900" s="1">
        <v>2</v>
      </c>
      <c r="K900" s="4">
        <v>0.03</v>
      </c>
      <c r="L900" s="6">
        <f t="shared" ref="L900:L963" si="28">I900*K900</f>
        <v>24</v>
      </c>
      <c r="M900" s="8">
        <f t="shared" ref="M900:M963" si="29">I900*J900-L900</f>
        <v>1576</v>
      </c>
      <c r="N900" t="str" cm="1">
        <f t="array" ref="N9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1" spans="2:14" x14ac:dyDescent="0.35">
      <c r="B901" s="7">
        <v>2024899</v>
      </c>
      <c r="C901" s="1" t="s">
        <v>20</v>
      </c>
      <c r="D901" s="1" t="s">
        <v>28</v>
      </c>
      <c r="E901" s="1" t="s">
        <v>41</v>
      </c>
      <c r="F901" s="1" t="s">
        <v>521</v>
      </c>
      <c r="G901" s="3">
        <v>45482</v>
      </c>
      <c r="H901" s="3">
        <v>45483</v>
      </c>
      <c r="I901" s="6">
        <v>5500</v>
      </c>
      <c r="J901" s="1">
        <v>1</v>
      </c>
      <c r="K901" s="4">
        <v>0.08</v>
      </c>
      <c r="L901" s="6">
        <f t="shared" si="28"/>
        <v>440</v>
      </c>
      <c r="M901" s="8">
        <f t="shared" si="29"/>
        <v>5060</v>
      </c>
      <c r="N901" t="str" cm="1">
        <f t="array" ref="N9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2" spans="2:14" x14ac:dyDescent="0.35">
      <c r="B902" s="7">
        <v>2024900</v>
      </c>
      <c r="C902" s="1" t="s">
        <v>21</v>
      </c>
      <c r="D902" s="1" t="s">
        <v>29</v>
      </c>
      <c r="E902" s="1" t="s">
        <v>42</v>
      </c>
      <c r="F902" s="1" t="s">
        <v>520</v>
      </c>
      <c r="G902" s="3">
        <v>45482</v>
      </c>
      <c r="H902" s="3">
        <v>45490</v>
      </c>
      <c r="I902" s="6">
        <v>1350</v>
      </c>
      <c r="J902" s="1">
        <v>3</v>
      </c>
      <c r="K902" s="4">
        <v>0.05</v>
      </c>
      <c r="L902" s="6">
        <f t="shared" si="28"/>
        <v>67.5</v>
      </c>
      <c r="M902" s="8">
        <f t="shared" si="29"/>
        <v>3982.5</v>
      </c>
      <c r="N902" t="str" cm="1">
        <f t="array" ref="N9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3" spans="2:14" x14ac:dyDescent="0.35">
      <c r="B903" s="7">
        <v>2024901</v>
      </c>
      <c r="C903" s="1" t="s">
        <v>22</v>
      </c>
      <c r="D903" s="1" t="s">
        <v>25</v>
      </c>
      <c r="E903" s="1" t="s">
        <v>43</v>
      </c>
      <c r="F903" s="1" t="s">
        <v>518</v>
      </c>
      <c r="G903" s="3">
        <v>45482</v>
      </c>
      <c r="H903" s="3">
        <v>45484</v>
      </c>
      <c r="I903" s="6">
        <v>4500</v>
      </c>
      <c r="J903" s="1">
        <v>2</v>
      </c>
      <c r="K903" s="4">
        <v>0.05</v>
      </c>
      <c r="L903" s="6">
        <f t="shared" si="28"/>
        <v>225</v>
      </c>
      <c r="M903" s="8">
        <f t="shared" si="29"/>
        <v>8775</v>
      </c>
      <c r="N903" t="str" cm="1">
        <f t="array" ref="N9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4" spans="2:14" x14ac:dyDescent="0.35">
      <c r="B904" s="7">
        <v>2024902</v>
      </c>
      <c r="C904" s="1" t="s">
        <v>23</v>
      </c>
      <c r="D904" s="1" t="s">
        <v>92</v>
      </c>
      <c r="E904" s="1" t="s">
        <v>44</v>
      </c>
      <c r="F904" s="1" t="s">
        <v>519</v>
      </c>
      <c r="G904" s="3">
        <v>45482</v>
      </c>
      <c r="H904" s="3">
        <v>45485</v>
      </c>
      <c r="I904" s="6">
        <v>2350</v>
      </c>
      <c r="J904" s="1">
        <v>1</v>
      </c>
      <c r="K904" s="4">
        <v>0.05</v>
      </c>
      <c r="L904" s="6">
        <f t="shared" si="28"/>
        <v>117.5</v>
      </c>
      <c r="M904" s="8">
        <f t="shared" si="29"/>
        <v>2232.5</v>
      </c>
      <c r="N904" t="str" cm="1">
        <f t="array" ref="N9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5" spans="2:14" x14ac:dyDescent="0.35">
      <c r="B905" s="7">
        <v>2024903</v>
      </c>
      <c r="C905" s="1" t="s">
        <v>24</v>
      </c>
      <c r="D905" s="1" t="s">
        <v>25</v>
      </c>
      <c r="E905" s="1" t="s">
        <v>45</v>
      </c>
      <c r="F905" s="1" t="s">
        <v>520</v>
      </c>
      <c r="G905" s="3">
        <v>45482</v>
      </c>
      <c r="H905" s="3">
        <v>45487</v>
      </c>
      <c r="I905" s="6">
        <v>90</v>
      </c>
      <c r="J905" s="1">
        <v>2</v>
      </c>
      <c r="K905" s="4">
        <v>0.05</v>
      </c>
      <c r="L905" s="6">
        <f t="shared" si="28"/>
        <v>4.5</v>
      </c>
      <c r="M905" s="8">
        <f t="shared" si="29"/>
        <v>175.5</v>
      </c>
      <c r="N905" t="str" cm="1">
        <f t="array" ref="N9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6" spans="2:14" x14ac:dyDescent="0.35">
      <c r="B906" s="7">
        <v>2024904</v>
      </c>
      <c r="C906" s="1" t="s">
        <v>4</v>
      </c>
      <c r="D906" s="1" t="s">
        <v>26</v>
      </c>
      <c r="E906" s="1" t="s">
        <v>46</v>
      </c>
      <c r="F906" s="1" t="s">
        <v>521</v>
      </c>
      <c r="G906" s="3">
        <v>45482</v>
      </c>
      <c r="H906" s="3">
        <v>45483</v>
      </c>
      <c r="I906" s="6">
        <v>280</v>
      </c>
      <c r="J906" s="1">
        <v>1</v>
      </c>
      <c r="K906" s="4">
        <v>0.03</v>
      </c>
      <c r="L906" s="6">
        <f t="shared" si="28"/>
        <v>8.4</v>
      </c>
      <c r="M906" s="8">
        <f t="shared" si="29"/>
        <v>271.60000000000002</v>
      </c>
      <c r="N906" t="str" cm="1">
        <f t="array" ref="N9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7" spans="2:14" x14ac:dyDescent="0.35">
      <c r="B907" s="7">
        <v>2024905</v>
      </c>
      <c r="C907" s="1" t="s">
        <v>5</v>
      </c>
      <c r="D907" s="1" t="s">
        <v>27</v>
      </c>
      <c r="E907" s="1" t="s">
        <v>47</v>
      </c>
      <c r="F907" s="1" t="s">
        <v>518</v>
      </c>
      <c r="G907" s="3">
        <v>45482</v>
      </c>
      <c r="H907" s="3">
        <v>45490</v>
      </c>
      <c r="I907" s="6">
        <v>70</v>
      </c>
      <c r="J907" s="1">
        <v>2</v>
      </c>
      <c r="K907" s="4">
        <v>0.1</v>
      </c>
      <c r="L907" s="6">
        <f t="shared" si="28"/>
        <v>7</v>
      </c>
      <c r="M907" s="8">
        <f t="shared" si="29"/>
        <v>133</v>
      </c>
      <c r="N907" t="str" cm="1">
        <f t="array" ref="N9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8" spans="2:14" x14ac:dyDescent="0.35">
      <c r="B908" s="7">
        <v>2024906</v>
      </c>
      <c r="C908" s="1" t="s">
        <v>6</v>
      </c>
      <c r="D908" s="1" t="s">
        <v>28</v>
      </c>
      <c r="E908" s="1" t="s">
        <v>48</v>
      </c>
      <c r="F908" s="1" t="s">
        <v>518</v>
      </c>
      <c r="G908" s="3">
        <v>45482</v>
      </c>
      <c r="H908" s="3">
        <v>45484</v>
      </c>
      <c r="I908" s="6">
        <v>230</v>
      </c>
      <c r="J908" s="1">
        <v>3</v>
      </c>
      <c r="K908" s="4">
        <v>0.05</v>
      </c>
      <c r="L908" s="6">
        <f t="shared" si="28"/>
        <v>11.5</v>
      </c>
      <c r="M908" s="8">
        <f t="shared" si="29"/>
        <v>678.5</v>
      </c>
      <c r="N908" t="str" cm="1">
        <f t="array" ref="N9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9" spans="2:14" x14ac:dyDescent="0.35">
      <c r="B909" s="7">
        <v>2024907</v>
      </c>
      <c r="C909" s="1" t="s">
        <v>7</v>
      </c>
      <c r="D909" s="1" t="s">
        <v>29</v>
      </c>
      <c r="E909" s="1" t="s">
        <v>49</v>
      </c>
      <c r="F909" s="1" t="s">
        <v>519</v>
      </c>
      <c r="G909" s="3">
        <v>45482</v>
      </c>
      <c r="H909" s="3">
        <v>45485</v>
      </c>
      <c r="I909" s="6">
        <v>7999</v>
      </c>
      <c r="J909" s="1">
        <v>2</v>
      </c>
      <c r="K909" s="4">
        <v>0.05</v>
      </c>
      <c r="L909" s="6">
        <f t="shared" si="28"/>
        <v>399.95000000000005</v>
      </c>
      <c r="M909" s="8">
        <f t="shared" si="29"/>
        <v>15598.05</v>
      </c>
      <c r="N909" t="str" cm="1">
        <f t="array" ref="N9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0" spans="2:14" x14ac:dyDescent="0.35">
      <c r="B910" s="7">
        <v>2024908</v>
      </c>
      <c r="C910" s="1" t="s">
        <v>10</v>
      </c>
      <c r="D910" s="1" t="s">
        <v>25</v>
      </c>
      <c r="E910" s="1" t="s">
        <v>50</v>
      </c>
      <c r="F910" s="1" t="s">
        <v>521</v>
      </c>
      <c r="G910" s="3">
        <v>45482</v>
      </c>
      <c r="H910" s="3">
        <v>45487</v>
      </c>
      <c r="I910" s="6">
        <v>850</v>
      </c>
      <c r="J910" s="1">
        <v>7</v>
      </c>
      <c r="K910" s="4">
        <v>0.02</v>
      </c>
      <c r="L910" s="6">
        <f t="shared" si="28"/>
        <v>17</v>
      </c>
      <c r="M910" s="8">
        <f t="shared" si="29"/>
        <v>5933</v>
      </c>
      <c r="N910" t="str" cm="1">
        <f t="array" ref="N9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1" spans="2:14" x14ac:dyDescent="0.35">
      <c r="B911" s="7">
        <v>2024909</v>
      </c>
      <c r="C911" s="1" t="s">
        <v>8</v>
      </c>
      <c r="D911" s="1" t="s">
        <v>30</v>
      </c>
      <c r="E911" s="1" t="s">
        <v>51</v>
      </c>
      <c r="F911" s="1" t="s">
        <v>520</v>
      </c>
      <c r="G911" s="3">
        <v>45482</v>
      </c>
      <c r="H911" s="3">
        <v>45483</v>
      </c>
      <c r="I911" s="6">
        <v>65000</v>
      </c>
      <c r="J911" s="1">
        <v>2</v>
      </c>
      <c r="K911" s="4">
        <v>0.06</v>
      </c>
      <c r="L911" s="6">
        <f t="shared" si="28"/>
        <v>3900</v>
      </c>
      <c r="M911" s="8">
        <f t="shared" si="29"/>
        <v>126100</v>
      </c>
      <c r="N911" t="str" cm="1">
        <f t="array" ref="N9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2" spans="2:14" x14ac:dyDescent="0.35">
      <c r="B912" s="7">
        <v>2024910</v>
      </c>
      <c r="C912" s="1" t="s">
        <v>9</v>
      </c>
      <c r="D912" s="1" t="s">
        <v>27</v>
      </c>
      <c r="E912" s="1" t="s">
        <v>506</v>
      </c>
      <c r="F912" s="1" t="s">
        <v>518</v>
      </c>
      <c r="G912" s="3">
        <v>45482</v>
      </c>
      <c r="H912" s="3">
        <v>45490</v>
      </c>
      <c r="I912" s="6">
        <v>450</v>
      </c>
      <c r="J912" s="1">
        <v>1</v>
      </c>
      <c r="K912" s="4">
        <v>0.15</v>
      </c>
      <c r="L912" s="6">
        <f t="shared" si="28"/>
        <v>67.5</v>
      </c>
      <c r="M912" s="8">
        <f t="shared" si="29"/>
        <v>382.5</v>
      </c>
      <c r="N912" t="str" cm="1">
        <f t="array" ref="N9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3" spans="2:14" x14ac:dyDescent="0.35">
      <c r="B913" s="7">
        <v>2024911</v>
      </c>
      <c r="C913" s="1" t="s">
        <v>11</v>
      </c>
      <c r="D913" s="1" t="s">
        <v>28</v>
      </c>
      <c r="E913" s="1" t="s">
        <v>507</v>
      </c>
      <c r="F913" s="1" t="s">
        <v>519</v>
      </c>
      <c r="G913" s="3">
        <v>45482</v>
      </c>
      <c r="H913" s="3">
        <v>45484</v>
      </c>
      <c r="I913" s="6">
        <v>1299</v>
      </c>
      <c r="J913" s="1">
        <v>1</v>
      </c>
      <c r="K913" s="4">
        <v>0.02</v>
      </c>
      <c r="L913" s="6">
        <f t="shared" si="28"/>
        <v>25.98</v>
      </c>
      <c r="M913" s="8">
        <f t="shared" si="29"/>
        <v>1273.02</v>
      </c>
      <c r="N913" t="str" cm="1">
        <f t="array" ref="N9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4" spans="2:14" x14ac:dyDescent="0.35">
      <c r="B914" s="7">
        <v>2024912</v>
      </c>
      <c r="C914" s="1" t="s">
        <v>12</v>
      </c>
      <c r="D914" s="1" t="s">
        <v>29</v>
      </c>
      <c r="E914" s="1" t="s">
        <v>508</v>
      </c>
      <c r="F914" s="1" t="s">
        <v>520</v>
      </c>
      <c r="G914" s="3">
        <v>45482</v>
      </c>
      <c r="H914" s="3">
        <v>45485</v>
      </c>
      <c r="I914" s="6">
        <v>1700</v>
      </c>
      <c r="J914" s="1">
        <v>1</v>
      </c>
      <c r="K914" s="4">
        <v>0.02</v>
      </c>
      <c r="L914" s="6">
        <f t="shared" si="28"/>
        <v>34</v>
      </c>
      <c r="M914" s="8">
        <f t="shared" si="29"/>
        <v>1666</v>
      </c>
      <c r="N914" t="str" cm="1">
        <f t="array" ref="N9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5" spans="2:14" x14ac:dyDescent="0.35">
      <c r="B915" s="7">
        <v>2024913</v>
      </c>
      <c r="C915" s="1" t="s">
        <v>13</v>
      </c>
      <c r="D915" s="1" t="s">
        <v>25</v>
      </c>
      <c r="E915" s="1" t="s">
        <v>31</v>
      </c>
      <c r="F915" s="1" t="s">
        <v>521</v>
      </c>
      <c r="G915" s="3">
        <v>45482</v>
      </c>
      <c r="H915" s="3">
        <v>45487</v>
      </c>
      <c r="I915" s="6">
        <v>55000</v>
      </c>
      <c r="J915" s="1">
        <v>2</v>
      </c>
      <c r="K915" s="4">
        <v>0.02</v>
      </c>
      <c r="L915" s="6">
        <f t="shared" si="28"/>
        <v>1100</v>
      </c>
      <c r="M915" s="8">
        <f t="shared" si="29"/>
        <v>108900</v>
      </c>
      <c r="N915" t="str" cm="1">
        <f t="array" ref="N9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6" spans="2:14" x14ac:dyDescent="0.35">
      <c r="B916" s="7">
        <v>2024914</v>
      </c>
      <c r="C916" s="1" t="s">
        <v>14</v>
      </c>
      <c r="D916" s="1" t="s">
        <v>26</v>
      </c>
      <c r="E916" s="1" t="s">
        <v>32</v>
      </c>
      <c r="F916" s="1" t="s">
        <v>518</v>
      </c>
      <c r="G916" s="3">
        <v>45482</v>
      </c>
      <c r="H916" s="3">
        <v>45483</v>
      </c>
      <c r="I916" s="6">
        <v>57999</v>
      </c>
      <c r="J916" s="1">
        <v>1</v>
      </c>
      <c r="K916" s="4">
        <v>0.02</v>
      </c>
      <c r="L916" s="6">
        <f t="shared" si="28"/>
        <v>1159.98</v>
      </c>
      <c r="M916" s="8">
        <f t="shared" si="29"/>
        <v>56839.02</v>
      </c>
      <c r="N916" t="str" cm="1">
        <f t="array" ref="N9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7" spans="2:14" x14ac:dyDescent="0.35">
      <c r="B917" s="7">
        <v>2024915</v>
      </c>
      <c r="C917" s="1" t="s">
        <v>15</v>
      </c>
      <c r="D917" s="1" t="s">
        <v>27</v>
      </c>
      <c r="E917" s="1" t="s">
        <v>38</v>
      </c>
      <c r="F917" s="1" t="s">
        <v>518</v>
      </c>
      <c r="G917" s="3">
        <v>45482</v>
      </c>
      <c r="H917" s="3">
        <v>45490</v>
      </c>
      <c r="I917" s="6">
        <v>1399</v>
      </c>
      <c r="J917" s="1">
        <v>2</v>
      </c>
      <c r="K917" s="4">
        <v>0.02</v>
      </c>
      <c r="L917" s="6">
        <f t="shared" si="28"/>
        <v>27.98</v>
      </c>
      <c r="M917" s="8">
        <f t="shared" si="29"/>
        <v>2770.02</v>
      </c>
      <c r="N917" t="str" cm="1">
        <f t="array" ref="N9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8" spans="2:14" x14ac:dyDescent="0.35">
      <c r="B918" s="7">
        <v>2024916</v>
      </c>
      <c r="C918" s="1" t="s">
        <v>16</v>
      </c>
      <c r="D918" s="1" t="s">
        <v>28</v>
      </c>
      <c r="E918" s="1" t="s">
        <v>33</v>
      </c>
      <c r="F918" s="1" t="s">
        <v>519</v>
      </c>
      <c r="G918" s="3">
        <v>45482</v>
      </c>
      <c r="H918" s="3">
        <v>45484</v>
      </c>
      <c r="I918" s="6">
        <v>999</v>
      </c>
      <c r="J918" s="1">
        <v>7</v>
      </c>
      <c r="K918" s="4">
        <v>0.02</v>
      </c>
      <c r="L918" s="6">
        <f t="shared" si="28"/>
        <v>19.98</v>
      </c>
      <c r="M918" s="8">
        <f t="shared" si="29"/>
        <v>6973.02</v>
      </c>
      <c r="N918" t="str" cm="1">
        <f t="array" ref="N9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9" spans="2:14" x14ac:dyDescent="0.35">
      <c r="B919" s="7">
        <v>2024917</v>
      </c>
      <c r="C919" s="1" t="s">
        <v>17</v>
      </c>
      <c r="D919" s="1" t="s">
        <v>29</v>
      </c>
      <c r="E919" s="1" t="s">
        <v>34</v>
      </c>
      <c r="F919" s="1" t="s">
        <v>521</v>
      </c>
      <c r="G919" s="3">
        <v>45482</v>
      </c>
      <c r="H919" s="3">
        <v>45485</v>
      </c>
      <c r="I919" s="6">
        <v>2099</v>
      </c>
      <c r="J919" s="1">
        <v>2</v>
      </c>
      <c r="K919" s="4">
        <v>0.02</v>
      </c>
      <c r="L919" s="6">
        <f t="shared" si="28"/>
        <v>41.980000000000004</v>
      </c>
      <c r="M919" s="8">
        <f t="shared" si="29"/>
        <v>4156.0200000000004</v>
      </c>
      <c r="N919" t="str" cm="1">
        <f t="array" ref="N9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0" spans="2:14" x14ac:dyDescent="0.35">
      <c r="B920" s="7">
        <v>2024918</v>
      </c>
      <c r="C920" s="1" t="s">
        <v>18</v>
      </c>
      <c r="D920" s="1" t="s">
        <v>25</v>
      </c>
      <c r="E920" s="1" t="s">
        <v>35</v>
      </c>
      <c r="F920" s="1" t="s">
        <v>520</v>
      </c>
      <c r="G920" s="3">
        <v>45482</v>
      </c>
      <c r="H920" s="3">
        <v>45487</v>
      </c>
      <c r="I920" s="6">
        <v>11000</v>
      </c>
      <c r="J920" s="1">
        <v>2</v>
      </c>
      <c r="K920" s="4">
        <v>0.02</v>
      </c>
      <c r="L920" s="6">
        <f t="shared" si="28"/>
        <v>220</v>
      </c>
      <c r="M920" s="8">
        <f t="shared" si="29"/>
        <v>21780</v>
      </c>
      <c r="N920" t="str" cm="1">
        <f t="array" ref="N9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1" spans="2:14" x14ac:dyDescent="0.35">
      <c r="B921" s="7">
        <v>2024919</v>
      </c>
      <c r="C921" s="1" t="s">
        <v>19</v>
      </c>
      <c r="D921" s="1" t="s">
        <v>26</v>
      </c>
      <c r="E921" s="1" t="s">
        <v>36</v>
      </c>
      <c r="F921" s="1" t="s">
        <v>518</v>
      </c>
      <c r="G921" s="3">
        <v>45482</v>
      </c>
      <c r="H921" s="3">
        <v>45483</v>
      </c>
      <c r="I921" s="6">
        <v>800</v>
      </c>
      <c r="J921" s="1">
        <v>1</v>
      </c>
      <c r="K921" s="4">
        <v>7.0000000000000007E-2</v>
      </c>
      <c r="L921" s="6">
        <f t="shared" si="28"/>
        <v>56.000000000000007</v>
      </c>
      <c r="M921" s="8">
        <f t="shared" si="29"/>
        <v>744</v>
      </c>
      <c r="N921" t="str" cm="1">
        <f t="array" ref="N9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2" spans="2:14" x14ac:dyDescent="0.35">
      <c r="B922" s="7">
        <v>2024920</v>
      </c>
      <c r="C922" s="1" t="s">
        <v>20</v>
      </c>
      <c r="D922" s="1" t="s">
        <v>27</v>
      </c>
      <c r="E922" s="1" t="s">
        <v>37</v>
      </c>
      <c r="F922" s="1" t="s">
        <v>519</v>
      </c>
      <c r="G922" s="3">
        <v>45482</v>
      </c>
      <c r="H922" s="3">
        <v>45490</v>
      </c>
      <c r="I922" s="6">
        <v>5500</v>
      </c>
      <c r="J922" s="1">
        <v>2</v>
      </c>
      <c r="K922" s="4">
        <v>0.03</v>
      </c>
      <c r="L922" s="6">
        <f t="shared" si="28"/>
        <v>165</v>
      </c>
      <c r="M922" s="8">
        <f t="shared" si="29"/>
        <v>10835</v>
      </c>
      <c r="N922" t="str" cm="1">
        <f t="array" ref="N9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3" spans="2:14" x14ac:dyDescent="0.35">
      <c r="B923" s="7">
        <v>2024921</v>
      </c>
      <c r="C923" s="1" t="s">
        <v>21</v>
      </c>
      <c r="D923" s="1" t="s">
        <v>28</v>
      </c>
      <c r="E923" s="1" t="s">
        <v>39</v>
      </c>
      <c r="F923" s="1" t="s">
        <v>520</v>
      </c>
      <c r="G923" s="3">
        <v>45482</v>
      </c>
      <c r="H923" s="3">
        <v>45484</v>
      </c>
      <c r="I923" s="6">
        <v>1350</v>
      </c>
      <c r="J923" s="1">
        <v>4</v>
      </c>
      <c r="K923" s="4">
        <v>0.08</v>
      </c>
      <c r="L923" s="6">
        <f t="shared" si="28"/>
        <v>108</v>
      </c>
      <c r="M923" s="8">
        <f t="shared" si="29"/>
        <v>5292</v>
      </c>
      <c r="N923" t="str" cm="1">
        <f t="array" ref="N9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4" spans="2:14" x14ac:dyDescent="0.35">
      <c r="B924" s="7">
        <v>2024922</v>
      </c>
      <c r="C924" s="1" t="s">
        <v>22</v>
      </c>
      <c r="D924" s="1" t="s">
        <v>29</v>
      </c>
      <c r="E924" s="1" t="s">
        <v>40</v>
      </c>
      <c r="F924" s="1" t="s">
        <v>521</v>
      </c>
      <c r="G924" s="3">
        <v>45482</v>
      </c>
      <c r="H924" s="3">
        <v>45485</v>
      </c>
      <c r="I924" s="6">
        <v>4500</v>
      </c>
      <c r="J924" s="1">
        <v>3</v>
      </c>
      <c r="K924" s="4">
        <v>0.05</v>
      </c>
      <c r="L924" s="6">
        <f t="shared" si="28"/>
        <v>225</v>
      </c>
      <c r="M924" s="8">
        <f t="shared" si="29"/>
        <v>13275</v>
      </c>
      <c r="N924" t="str" cm="1">
        <f t="array" ref="N9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5" spans="2:14" x14ac:dyDescent="0.35">
      <c r="B925" s="7">
        <v>2024923</v>
      </c>
      <c r="C925" s="1" t="s">
        <v>23</v>
      </c>
      <c r="D925" s="1" t="s">
        <v>25</v>
      </c>
      <c r="E925" s="1" t="s">
        <v>41</v>
      </c>
      <c r="F925" s="1" t="s">
        <v>518</v>
      </c>
      <c r="G925" s="3">
        <v>45482</v>
      </c>
      <c r="H925" s="3">
        <v>45487</v>
      </c>
      <c r="I925" s="6">
        <v>2350</v>
      </c>
      <c r="J925" s="1">
        <v>2</v>
      </c>
      <c r="K925" s="4">
        <v>0.05</v>
      </c>
      <c r="L925" s="6">
        <f t="shared" si="28"/>
        <v>117.5</v>
      </c>
      <c r="M925" s="8">
        <f t="shared" si="29"/>
        <v>4582.5</v>
      </c>
      <c r="N925" t="str" cm="1">
        <f t="array" ref="N9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6" spans="2:14" x14ac:dyDescent="0.35">
      <c r="B926" s="7">
        <v>2024924</v>
      </c>
      <c r="C926" s="1" t="s">
        <v>24</v>
      </c>
      <c r="D926" s="1" t="s">
        <v>93</v>
      </c>
      <c r="E926" s="1" t="s">
        <v>42</v>
      </c>
      <c r="F926" s="1" t="s">
        <v>518</v>
      </c>
      <c r="G926" s="3">
        <v>45482</v>
      </c>
      <c r="H926" s="3">
        <v>45483</v>
      </c>
      <c r="I926" s="6">
        <v>90</v>
      </c>
      <c r="J926" s="1">
        <v>1</v>
      </c>
      <c r="K926" s="4">
        <v>0.05</v>
      </c>
      <c r="L926" s="6">
        <f t="shared" si="28"/>
        <v>4.5</v>
      </c>
      <c r="M926" s="8">
        <f t="shared" si="29"/>
        <v>85.5</v>
      </c>
      <c r="N926" t="str" cm="1">
        <f t="array" ref="N9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7" spans="2:14" x14ac:dyDescent="0.35">
      <c r="B927" s="7">
        <v>2024925</v>
      </c>
      <c r="C927" s="1" t="s">
        <v>4</v>
      </c>
      <c r="D927" s="1" t="s">
        <v>25</v>
      </c>
      <c r="E927" s="1" t="s">
        <v>43</v>
      </c>
      <c r="F927" s="1" t="s">
        <v>519</v>
      </c>
      <c r="G927" s="3">
        <v>45482</v>
      </c>
      <c r="H927" s="3">
        <v>45490</v>
      </c>
      <c r="I927" s="6">
        <v>280</v>
      </c>
      <c r="J927" s="1">
        <v>1</v>
      </c>
      <c r="K927" s="4">
        <v>0.05</v>
      </c>
      <c r="L927" s="6">
        <f t="shared" si="28"/>
        <v>14</v>
      </c>
      <c r="M927" s="8">
        <f t="shared" si="29"/>
        <v>266</v>
      </c>
      <c r="N927" t="str" cm="1">
        <f t="array" ref="N9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8" spans="2:14" x14ac:dyDescent="0.35">
      <c r="B928" s="7">
        <v>2024926</v>
      </c>
      <c r="C928" s="1" t="s">
        <v>5</v>
      </c>
      <c r="D928" s="1" t="s">
        <v>26</v>
      </c>
      <c r="E928" s="1" t="s">
        <v>44</v>
      </c>
      <c r="F928" s="1" t="s">
        <v>521</v>
      </c>
      <c r="G928" s="3">
        <v>45482</v>
      </c>
      <c r="H928" s="3">
        <v>45484</v>
      </c>
      <c r="I928" s="6">
        <v>70</v>
      </c>
      <c r="J928" s="1">
        <v>2</v>
      </c>
      <c r="K928" s="4">
        <v>0.03</v>
      </c>
      <c r="L928" s="6">
        <f t="shared" si="28"/>
        <v>2.1</v>
      </c>
      <c r="M928" s="8">
        <f t="shared" si="29"/>
        <v>137.9</v>
      </c>
      <c r="N928" t="str" cm="1">
        <f t="array" ref="N9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9" spans="2:14" x14ac:dyDescent="0.35">
      <c r="B929" s="7">
        <v>2024927</v>
      </c>
      <c r="C929" s="1" t="s">
        <v>6</v>
      </c>
      <c r="D929" s="1" t="s">
        <v>27</v>
      </c>
      <c r="E929" s="1" t="s">
        <v>45</v>
      </c>
      <c r="F929" s="1" t="s">
        <v>520</v>
      </c>
      <c r="G929" s="3">
        <v>45482</v>
      </c>
      <c r="H929" s="3">
        <v>45485</v>
      </c>
      <c r="I929" s="6">
        <v>230</v>
      </c>
      <c r="J929" s="1">
        <v>1</v>
      </c>
      <c r="K929" s="4">
        <v>0.1</v>
      </c>
      <c r="L929" s="6">
        <f t="shared" si="28"/>
        <v>23</v>
      </c>
      <c r="M929" s="8">
        <f t="shared" si="29"/>
        <v>207</v>
      </c>
      <c r="N929" t="str" cm="1">
        <f t="array" ref="N9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0" spans="2:14" x14ac:dyDescent="0.35">
      <c r="B930" s="7">
        <v>2024928</v>
      </c>
      <c r="C930" s="1" t="s">
        <v>7</v>
      </c>
      <c r="D930" s="1" t="s">
        <v>28</v>
      </c>
      <c r="E930" s="1" t="s">
        <v>46</v>
      </c>
      <c r="F930" s="1" t="s">
        <v>518</v>
      </c>
      <c r="G930" s="3">
        <v>45482</v>
      </c>
      <c r="H930" s="3">
        <v>45487</v>
      </c>
      <c r="I930" s="6">
        <v>7999</v>
      </c>
      <c r="J930" s="1">
        <v>3</v>
      </c>
      <c r="K930" s="4">
        <v>0.05</v>
      </c>
      <c r="L930" s="6">
        <f t="shared" si="28"/>
        <v>399.95000000000005</v>
      </c>
      <c r="M930" s="8">
        <f t="shared" si="29"/>
        <v>23597.05</v>
      </c>
      <c r="N930" t="str" cm="1">
        <f t="array" ref="N9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1" spans="2:14" x14ac:dyDescent="0.35">
      <c r="B931" s="7">
        <v>2024929</v>
      </c>
      <c r="C931" s="1" t="s">
        <v>10</v>
      </c>
      <c r="D931" s="1" t="s">
        <v>29</v>
      </c>
      <c r="E931" s="1" t="s">
        <v>47</v>
      </c>
      <c r="F931" s="1" t="s">
        <v>519</v>
      </c>
      <c r="G931" s="3">
        <v>45482</v>
      </c>
      <c r="H931" s="3">
        <v>45483</v>
      </c>
      <c r="I931" s="6">
        <v>850</v>
      </c>
      <c r="J931" s="1">
        <v>2</v>
      </c>
      <c r="K931" s="4">
        <v>0.05</v>
      </c>
      <c r="L931" s="6">
        <f t="shared" si="28"/>
        <v>42.5</v>
      </c>
      <c r="M931" s="8">
        <f t="shared" si="29"/>
        <v>1657.5</v>
      </c>
      <c r="N931" t="str" cm="1">
        <f t="array" ref="N9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2" spans="2:14" x14ac:dyDescent="0.35">
      <c r="B932" s="7">
        <v>2024930</v>
      </c>
      <c r="C932" s="1" t="s">
        <v>8</v>
      </c>
      <c r="D932" s="1" t="s">
        <v>25</v>
      </c>
      <c r="E932" s="1" t="s">
        <v>48</v>
      </c>
      <c r="F932" s="1" t="s">
        <v>520</v>
      </c>
      <c r="G932" s="3">
        <v>45482</v>
      </c>
      <c r="H932" s="3">
        <v>45490</v>
      </c>
      <c r="I932" s="6">
        <v>65000</v>
      </c>
      <c r="J932" s="1">
        <v>1</v>
      </c>
      <c r="K932" s="4">
        <v>0.02</v>
      </c>
      <c r="L932" s="6">
        <f t="shared" si="28"/>
        <v>1300</v>
      </c>
      <c r="M932" s="8">
        <f t="shared" si="29"/>
        <v>63700</v>
      </c>
      <c r="N932" t="str" cm="1">
        <f t="array" ref="N9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3" spans="2:14" x14ac:dyDescent="0.35">
      <c r="B933" s="7">
        <v>2024931</v>
      </c>
      <c r="C933" s="1" t="s">
        <v>9</v>
      </c>
      <c r="D933" s="1" t="s">
        <v>30</v>
      </c>
      <c r="E933" s="1" t="s">
        <v>49</v>
      </c>
      <c r="F933" s="1" t="s">
        <v>521</v>
      </c>
      <c r="G933" s="3">
        <v>45482</v>
      </c>
      <c r="H933" s="3">
        <v>45484</v>
      </c>
      <c r="I933" s="6">
        <v>450</v>
      </c>
      <c r="J933" s="1">
        <v>2</v>
      </c>
      <c r="K933" s="4">
        <v>0.06</v>
      </c>
      <c r="L933" s="6">
        <f t="shared" si="28"/>
        <v>27</v>
      </c>
      <c r="M933" s="8">
        <f t="shared" si="29"/>
        <v>873</v>
      </c>
      <c r="N933" t="str" cm="1">
        <f t="array" ref="N9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4" spans="2:14" x14ac:dyDescent="0.35">
      <c r="B934" s="7">
        <v>2024932</v>
      </c>
      <c r="C934" s="1" t="s">
        <v>11</v>
      </c>
      <c r="D934" s="1" t="s">
        <v>27</v>
      </c>
      <c r="E934" s="1" t="s">
        <v>50</v>
      </c>
      <c r="F934" s="1" t="s">
        <v>518</v>
      </c>
      <c r="G934" s="3">
        <v>45482</v>
      </c>
      <c r="H934" s="3">
        <v>45485</v>
      </c>
      <c r="I934" s="6">
        <v>1299</v>
      </c>
      <c r="J934" s="1">
        <v>1</v>
      </c>
      <c r="K934" s="4">
        <v>0.15</v>
      </c>
      <c r="L934" s="6">
        <f t="shared" si="28"/>
        <v>194.85</v>
      </c>
      <c r="M934" s="8">
        <f t="shared" si="29"/>
        <v>1104.1500000000001</v>
      </c>
      <c r="N934" t="str" cm="1">
        <f t="array" ref="N9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5" spans="2:14" x14ac:dyDescent="0.35">
      <c r="B935" s="7">
        <v>2024933</v>
      </c>
      <c r="C935" s="1" t="s">
        <v>12</v>
      </c>
      <c r="D935" s="1" t="s">
        <v>28</v>
      </c>
      <c r="E935" s="1" t="s">
        <v>51</v>
      </c>
      <c r="F935" s="1" t="s">
        <v>518</v>
      </c>
      <c r="G935" s="3">
        <v>45482</v>
      </c>
      <c r="H935" s="3">
        <v>45487</v>
      </c>
      <c r="I935" s="6">
        <v>1700</v>
      </c>
      <c r="J935" s="1">
        <v>2</v>
      </c>
      <c r="K935" s="4">
        <v>0.02</v>
      </c>
      <c r="L935" s="6">
        <f t="shared" si="28"/>
        <v>34</v>
      </c>
      <c r="M935" s="8">
        <f t="shared" si="29"/>
        <v>3366</v>
      </c>
      <c r="N935" t="str" cm="1">
        <f t="array" ref="N9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6" spans="2:14" x14ac:dyDescent="0.35">
      <c r="B936" s="7">
        <v>2024934</v>
      </c>
      <c r="C936" s="1" t="s">
        <v>13</v>
      </c>
      <c r="D936" s="1" t="s">
        <v>29</v>
      </c>
      <c r="E936" s="1" t="s">
        <v>506</v>
      </c>
      <c r="F936" s="1" t="s">
        <v>519</v>
      </c>
      <c r="G936" s="3">
        <v>45482</v>
      </c>
      <c r="H936" s="3">
        <v>45483</v>
      </c>
      <c r="I936" s="6">
        <v>55000</v>
      </c>
      <c r="J936" s="1">
        <v>3</v>
      </c>
      <c r="K936" s="4">
        <v>0.02</v>
      </c>
      <c r="L936" s="6">
        <f t="shared" si="28"/>
        <v>1100</v>
      </c>
      <c r="M936" s="8">
        <f t="shared" si="29"/>
        <v>163900</v>
      </c>
      <c r="N936" t="str" cm="1">
        <f t="array" ref="N9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7" spans="2:14" x14ac:dyDescent="0.35">
      <c r="B937" s="7">
        <v>2024935</v>
      </c>
      <c r="C937" s="1" t="s">
        <v>14</v>
      </c>
      <c r="D937" s="1" t="s">
        <v>25</v>
      </c>
      <c r="E937" s="1" t="s">
        <v>507</v>
      </c>
      <c r="F937" s="1" t="s">
        <v>521</v>
      </c>
      <c r="G937" s="3">
        <v>45482</v>
      </c>
      <c r="H937" s="3">
        <v>45490</v>
      </c>
      <c r="I937" s="6">
        <v>57999</v>
      </c>
      <c r="J937" s="1">
        <v>2</v>
      </c>
      <c r="K937" s="4">
        <v>0.02</v>
      </c>
      <c r="L937" s="6">
        <f t="shared" si="28"/>
        <v>1159.98</v>
      </c>
      <c r="M937" s="8">
        <f t="shared" si="29"/>
        <v>114838.02</v>
      </c>
      <c r="N937" t="str" cm="1">
        <f t="array" ref="N9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8" spans="2:14" x14ac:dyDescent="0.35">
      <c r="B938" s="7">
        <v>2024936</v>
      </c>
      <c r="C938" s="1" t="s">
        <v>15</v>
      </c>
      <c r="D938" s="1" t="s">
        <v>26</v>
      </c>
      <c r="E938" s="1" t="s">
        <v>508</v>
      </c>
      <c r="F938" s="1" t="s">
        <v>520</v>
      </c>
      <c r="G938" s="3">
        <v>45482</v>
      </c>
      <c r="H938" s="3">
        <v>45484</v>
      </c>
      <c r="I938" s="6">
        <v>1399</v>
      </c>
      <c r="J938" s="1">
        <v>7</v>
      </c>
      <c r="K938" s="4">
        <v>0.02</v>
      </c>
      <c r="L938" s="6">
        <f t="shared" si="28"/>
        <v>27.98</v>
      </c>
      <c r="M938" s="8">
        <f t="shared" si="29"/>
        <v>9765.02</v>
      </c>
      <c r="N938" t="str" cm="1">
        <f t="array" ref="N9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9" spans="2:14" x14ac:dyDescent="0.35">
      <c r="B939" s="7">
        <v>2024937</v>
      </c>
      <c r="C939" s="1" t="s">
        <v>16</v>
      </c>
      <c r="D939" s="1" t="s">
        <v>27</v>
      </c>
      <c r="E939" s="1" t="s">
        <v>31</v>
      </c>
      <c r="F939" s="1" t="s">
        <v>518</v>
      </c>
      <c r="G939" s="3">
        <v>45482</v>
      </c>
      <c r="H939" s="3">
        <v>45485</v>
      </c>
      <c r="I939" s="6">
        <v>999</v>
      </c>
      <c r="J939" s="1">
        <v>2</v>
      </c>
      <c r="K939" s="4">
        <v>0.02</v>
      </c>
      <c r="L939" s="6">
        <f t="shared" si="28"/>
        <v>19.98</v>
      </c>
      <c r="M939" s="8">
        <f t="shared" si="29"/>
        <v>1978.02</v>
      </c>
      <c r="N939" t="str" cm="1">
        <f t="array" ref="N9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0" spans="2:14" x14ac:dyDescent="0.35">
      <c r="B940" s="7">
        <v>2024938</v>
      </c>
      <c r="C940" s="1" t="s">
        <v>17</v>
      </c>
      <c r="D940" s="1" t="s">
        <v>28</v>
      </c>
      <c r="E940" s="1" t="s">
        <v>32</v>
      </c>
      <c r="F940" s="1" t="s">
        <v>519</v>
      </c>
      <c r="G940" s="3">
        <v>45482</v>
      </c>
      <c r="H940" s="3">
        <v>45487</v>
      </c>
      <c r="I940" s="6">
        <v>2099</v>
      </c>
      <c r="J940" s="1">
        <v>1</v>
      </c>
      <c r="K940" s="4">
        <v>0.02</v>
      </c>
      <c r="L940" s="6">
        <f t="shared" si="28"/>
        <v>41.980000000000004</v>
      </c>
      <c r="M940" s="8">
        <f t="shared" si="29"/>
        <v>2057.02</v>
      </c>
      <c r="N940" t="str" cm="1">
        <f t="array" ref="N9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1" spans="2:14" x14ac:dyDescent="0.35">
      <c r="B941" s="7">
        <v>2024939</v>
      </c>
      <c r="C941" s="1" t="s">
        <v>18</v>
      </c>
      <c r="D941" s="1" t="s">
        <v>29</v>
      </c>
      <c r="E941" s="1" t="s">
        <v>38</v>
      </c>
      <c r="F941" s="1" t="s">
        <v>520</v>
      </c>
      <c r="G941" s="3">
        <v>45482</v>
      </c>
      <c r="H941" s="3">
        <v>45483</v>
      </c>
      <c r="I941" s="6">
        <v>11000</v>
      </c>
      <c r="J941" s="1">
        <v>1</v>
      </c>
      <c r="K941" s="4">
        <v>0.02</v>
      </c>
      <c r="L941" s="6">
        <f t="shared" si="28"/>
        <v>220</v>
      </c>
      <c r="M941" s="8">
        <f t="shared" si="29"/>
        <v>10780</v>
      </c>
      <c r="N941" t="str" cm="1">
        <f t="array" ref="N9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2" spans="2:14" x14ac:dyDescent="0.35">
      <c r="B942" s="7">
        <v>2024940</v>
      </c>
      <c r="C942" s="1" t="s">
        <v>19</v>
      </c>
      <c r="D942" s="1" t="s">
        <v>25</v>
      </c>
      <c r="E942" s="1" t="s">
        <v>33</v>
      </c>
      <c r="F942" s="1" t="s">
        <v>521</v>
      </c>
      <c r="G942" s="3">
        <v>45482</v>
      </c>
      <c r="H942" s="3">
        <v>45490</v>
      </c>
      <c r="I942" s="6">
        <v>800</v>
      </c>
      <c r="J942" s="1">
        <v>1</v>
      </c>
      <c r="K942" s="4">
        <v>0.02</v>
      </c>
      <c r="L942" s="6">
        <f t="shared" si="28"/>
        <v>16</v>
      </c>
      <c r="M942" s="8">
        <f t="shared" si="29"/>
        <v>784</v>
      </c>
      <c r="N942" t="str" cm="1">
        <f t="array" ref="N9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3" spans="2:14" x14ac:dyDescent="0.35">
      <c r="B943" s="7">
        <v>2024941</v>
      </c>
      <c r="C943" s="1" t="s">
        <v>20</v>
      </c>
      <c r="D943" s="1" t="s">
        <v>26</v>
      </c>
      <c r="E943" s="1" t="s">
        <v>34</v>
      </c>
      <c r="F943" s="1" t="s">
        <v>518</v>
      </c>
      <c r="G943" s="3">
        <v>45482</v>
      </c>
      <c r="H943" s="3">
        <v>45484</v>
      </c>
      <c r="I943" s="6">
        <v>5500</v>
      </c>
      <c r="J943" s="1">
        <v>2</v>
      </c>
      <c r="K943" s="4">
        <v>7.0000000000000007E-2</v>
      </c>
      <c r="L943" s="6">
        <f t="shared" si="28"/>
        <v>385.00000000000006</v>
      </c>
      <c r="M943" s="8">
        <f t="shared" si="29"/>
        <v>10615</v>
      </c>
      <c r="N943" t="str" cm="1">
        <f t="array" ref="N9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4" spans="2:14" x14ac:dyDescent="0.35">
      <c r="B944" s="7">
        <v>2024942</v>
      </c>
      <c r="C944" s="1" t="s">
        <v>21</v>
      </c>
      <c r="D944" s="1" t="s">
        <v>27</v>
      </c>
      <c r="E944" s="1" t="s">
        <v>35</v>
      </c>
      <c r="F944" s="1" t="s">
        <v>518</v>
      </c>
      <c r="G944" s="3">
        <v>45482</v>
      </c>
      <c r="H944" s="3">
        <v>45485</v>
      </c>
      <c r="I944" s="6">
        <v>1350</v>
      </c>
      <c r="J944" s="1">
        <v>1</v>
      </c>
      <c r="K944" s="4">
        <v>0.03</v>
      </c>
      <c r="L944" s="6">
        <f t="shared" si="28"/>
        <v>40.5</v>
      </c>
      <c r="M944" s="8">
        <f t="shared" si="29"/>
        <v>1309.5</v>
      </c>
      <c r="N944" t="str" cm="1">
        <f t="array" ref="N9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5" spans="2:14" x14ac:dyDescent="0.35">
      <c r="B945" s="7">
        <v>2024943</v>
      </c>
      <c r="C945" s="1" t="s">
        <v>22</v>
      </c>
      <c r="D945" s="1" t="s">
        <v>28</v>
      </c>
      <c r="E945" s="1" t="s">
        <v>36</v>
      </c>
      <c r="F945" s="1" t="s">
        <v>519</v>
      </c>
      <c r="G945" s="3">
        <v>45482</v>
      </c>
      <c r="H945" s="3">
        <v>45487</v>
      </c>
      <c r="I945" s="6">
        <v>4500</v>
      </c>
      <c r="J945" s="1">
        <v>2</v>
      </c>
      <c r="K945" s="4">
        <v>0.08</v>
      </c>
      <c r="L945" s="6">
        <f t="shared" si="28"/>
        <v>360</v>
      </c>
      <c r="M945" s="8">
        <f t="shared" si="29"/>
        <v>8640</v>
      </c>
      <c r="N945" t="str" cm="1">
        <f t="array" ref="N9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6" spans="2:14" x14ac:dyDescent="0.35">
      <c r="B946" s="7">
        <v>2024944</v>
      </c>
      <c r="C946" s="1" t="s">
        <v>23</v>
      </c>
      <c r="D946" s="1" t="s">
        <v>29</v>
      </c>
      <c r="E946" s="1" t="s">
        <v>37</v>
      </c>
      <c r="F946" s="1" t="s">
        <v>521</v>
      </c>
      <c r="G946" s="3">
        <v>45482</v>
      </c>
      <c r="H946" s="3">
        <v>45483</v>
      </c>
      <c r="I946" s="6">
        <v>2350</v>
      </c>
      <c r="J946" s="1">
        <v>7</v>
      </c>
      <c r="K946" s="4">
        <v>0.05</v>
      </c>
      <c r="L946" s="6">
        <f t="shared" si="28"/>
        <v>117.5</v>
      </c>
      <c r="M946" s="8">
        <f t="shared" si="29"/>
        <v>16332.5</v>
      </c>
      <c r="N946" t="str" cm="1">
        <f t="array" ref="N9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7" spans="2:14" x14ac:dyDescent="0.35">
      <c r="B947" s="7">
        <v>2024945</v>
      </c>
      <c r="C947" s="1" t="s">
        <v>24</v>
      </c>
      <c r="D947" s="1" t="s">
        <v>25</v>
      </c>
      <c r="E947" s="1" t="s">
        <v>39</v>
      </c>
      <c r="F947" s="1" t="s">
        <v>520</v>
      </c>
      <c r="G947" s="3">
        <v>45482</v>
      </c>
      <c r="H947" s="3">
        <v>45490</v>
      </c>
      <c r="I947" s="6">
        <v>90</v>
      </c>
      <c r="J947" s="1">
        <v>2</v>
      </c>
      <c r="K947" s="4">
        <v>0.05</v>
      </c>
      <c r="L947" s="6">
        <f t="shared" si="28"/>
        <v>4.5</v>
      </c>
      <c r="M947" s="8">
        <f t="shared" si="29"/>
        <v>175.5</v>
      </c>
      <c r="N947" t="str" cm="1">
        <f t="array" ref="N9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8" spans="2:14" x14ac:dyDescent="0.35">
      <c r="B948" s="7">
        <v>2024946</v>
      </c>
      <c r="C948" s="1" t="s">
        <v>4</v>
      </c>
      <c r="D948" s="1" t="s">
        <v>94</v>
      </c>
      <c r="E948" s="1" t="s">
        <v>40</v>
      </c>
      <c r="F948" s="1" t="s">
        <v>518</v>
      </c>
      <c r="G948" s="3">
        <v>45482</v>
      </c>
      <c r="H948" s="3">
        <v>45484</v>
      </c>
      <c r="I948" s="6">
        <v>280</v>
      </c>
      <c r="J948" s="1">
        <v>2</v>
      </c>
      <c r="K948" s="4">
        <v>0.05</v>
      </c>
      <c r="L948" s="6">
        <f t="shared" si="28"/>
        <v>14</v>
      </c>
      <c r="M948" s="8">
        <f t="shared" si="29"/>
        <v>546</v>
      </c>
      <c r="N948" t="str" cm="1">
        <f t="array" ref="N9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9" spans="2:14" x14ac:dyDescent="0.35">
      <c r="B949" s="7">
        <v>2024947</v>
      </c>
      <c r="C949" s="1" t="s">
        <v>5</v>
      </c>
      <c r="D949" s="1" t="s">
        <v>25</v>
      </c>
      <c r="E949" s="1" t="s">
        <v>41</v>
      </c>
      <c r="F949" s="1" t="s">
        <v>519</v>
      </c>
      <c r="G949" s="3">
        <v>45482</v>
      </c>
      <c r="H949" s="3">
        <v>45485</v>
      </c>
      <c r="I949" s="6">
        <v>70</v>
      </c>
      <c r="J949" s="1">
        <v>1</v>
      </c>
      <c r="K949" s="4">
        <v>0.05</v>
      </c>
      <c r="L949" s="6">
        <f t="shared" si="28"/>
        <v>3.5</v>
      </c>
      <c r="M949" s="8">
        <f t="shared" si="29"/>
        <v>66.5</v>
      </c>
      <c r="N949" t="str" cm="1">
        <f t="array" ref="N9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0" spans="2:14" x14ac:dyDescent="0.35">
      <c r="B950" s="7">
        <v>2024948</v>
      </c>
      <c r="C950" s="1" t="s">
        <v>6</v>
      </c>
      <c r="D950" s="1" t="s">
        <v>26</v>
      </c>
      <c r="E950" s="1" t="s">
        <v>42</v>
      </c>
      <c r="F950" s="1" t="s">
        <v>520</v>
      </c>
      <c r="G950" s="3">
        <v>45482</v>
      </c>
      <c r="H950" s="3">
        <v>45487</v>
      </c>
      <c r="I950" s="6">
        <v>230</v>
      </c>
      <c r="J950" s="1">
        <v>2</v>
      </c>
      <c r="K950" s="4">
        <v>0.03</v>
      </c>
      <c r="L950" s="6">
        <f t="shared" si="28"/>
        <v>6.8999999999999995</v>
      </c>
      <c r="M950" s="8">
        <f t="shared" si="29"/>
        <v>453.1</v>
      </c>
      <c r="N950" t="str" cm="1">
        <f t="array" ref="N9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1" spans="2:14" x14ac:dyDescent="0.35">
      <c r="B951" s="7">
        <v>2024949</v>
      </c>
      <c r="C951" s="1" t="s">
        <v>7</v>
      </c>
      <c r="D951" s="1" t="s">
        <v>27</v>
      </c>
      <c r="E951" s="1" t="s">
        <v>43</v>
      </c>
      <c r="F951" s="1" t="s">
        <v>521</v>
      </c>
      <c r="G951" s="3">
        <v>45482</v>
      </c>
      <c r="H951" s="3">
        <v>45483</v>
      </c>
      <c r="I951" s="6">
        <v>7999</v>
      </c>
      <c r="J951" s="1">
        <v>4</v>
      </c>
      <c r="K951" s="4">
        <v>0.1</v>
      </c>
      <c r="L951" s="6">
        <f t="shared" si="28"/>
        <v>799.90000000000009</v>
      </c>
      <c r="M951" s="8">
        <f t="shared" si="29"/>
        <v>31196.1</v>
      </c>
      <c r="N951" t="str" cm="1">
        <f t="array" ref="N9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2" spans="2:14" x14ac:dyDescent="0.35">
      <c r="B952" s="7">
        <v>2024950</v>
      </c>
      <c r="C952" s="1" t="s">
        <v>10</v>
      </c>
      <c r="D952" s="1" t="s">
        <v>28</v>
      </c>
      <c r="E952" s="1" t="s">
        <v>44</v>
      </c>
      <c r="F952" s="1" t="s">
        <v>518</v>
      </c>
      <c r="G952" s="3">
        <v>45482</v>
      </c>
      <c r="H952" s="3">
        <v>45490</v>
      </c>
      <c r="I952" s="6">
        <v>850</v>
      </c>
      <c r="J952" s="1">
        <v>3</v>
      </c>
      <c r="K952" s="4">
        <v>0.05</v>
      </c>
      <c r="L952" s="6">
        <f t="shared" si="28"/>
        <v>42.5</v>
      </c>
      <c r="M952" s="8">
        <f t="shared" si="29"/>
        <v>2507.5</v>
      </c>
      <c r="N952" t="str" cm="1">
        <f t="array" ref="N9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3" spans="2:14" x14ac:dyDescent="0.35">
      <c r="B953" s="7">
        <v>2024951</v>
      </c>
      <c r="C953" s="1" t="s">
        <v>8</v>
      </c>
      <c r="D953" s="1" t="s">
        <v>29</v>
      </c>
      <c r="E953" s="1" t="s">
        <v>45</v>
      </c>
      <c r="F953" s="1" t="s">
        <v>518</v>
      </c>
      <c r="G953" s="3">
        <v>45482</v>
      </c>
      <c r="H953" s="3">
        <v>45484</v>
      </c>
      <c r="I953" s="6">
        <v>65000</v>
      </c>
      <c r="J953" s="1">
        <v>2</v>
      </c>
      <c r="K953" s="4">
        <v>0.05</v>
      </c>
      <c r="L953" s="6">
        <f t="shared" si="28"/>
        <v>3250</v>
      </c>
      <c r="M953" s="8">
        <f t="shared" si="29"/>
        <v>126750</v>
      </c>
      <c r="N953" t="str" cm="1">
        <f t="array" ref="N9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4" spans="2:14" x14ac:dyDescent="0.35">
      <c r="B954" s="7">
        <v>2024952</v>
      </c>
      <c r="C954" s="1" t="s">
        <v>9</v>
      </c>
      <c r="D954" s="1" t="s">
        <v>25</v>
      </c>
      <c r="E954" s="1" t="s">
        <v>46</v>
      </c>
      <c r="F954" s="1" t="s">
        <v>519</v>
      </c>
      <c r="G954" s="3">
        <v>45482</v>
      </c>
      <c r="H954" s="3">
        <v>45485</v>
      </c>
      <c r="I954" s="6">
        <v>450</v>
      </c>
      <c r="J954" s="1">
        <v>1</v>
      </c>
      <c r="K954" s="4">
        <v>0.02</v>
      </c>
      <c r="L954" s="6">
        <f t="shared" si="28"/>
        <v>9</v>
      </c>
      <c r="M954" s="8">
        <f t="shared" si="29"/>
        <v>441</v>
      </c>
      <c r="N954" t="str" cm="1">
        <f t="array" ref="N9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5" spans="2:14" x14ac:dyDescent="0.35">
      <c r="B955" s="7">
        <v>2024953</v>
      </c>
      <c r="C955" s="1" t="s">
        <v>11</v>
      </c>
      <c r="D955" s="1" t="s">
        <v>30</v>
      </c>
      <c r="E955" s="1" t="s">
        <v>47</v>
      </c>
      <c r="F955" s="1" t="s">
        <v>521</v>
      </c>
      <c r="G955" s="3">
        <v>45482</v>
      </c>
      <c r="H955" s="3">
        <v>45487</v>
      </c>
      <c r="I955" s="6">
        <v>1299</v>
      </c>
      <c r="J955" s="1">
        <v>1</v>
      </c>
      <c r="K955" s="4">
        <v>0.06</v>
      </c>
      <c r="L955" s="6">
        <f t="shared" si="28"/>
        <v>77.94</v>
      </c>
      <c r="M955" s="8">
        <f t="shared" si="29"/>
        <v>1221.06</v>
      </c>
      <c r="N955" t="str" cm="1">
        <f t="array" ref="N9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6" spans="2:14" x14ac:dyDescent="0.35">
      <c r="B956" s="7">
        <v>2024954</v>
      </c>
      <c r="C956" s="1" t="s">
        <v>12</v>
      </c>
      <c r="D956" s="1" t="s">
        <v>27</v>
      </c>
      <c r="E956" s="1" t="s">
        <v>48</v>
      </c>
      <c r="F956" s="1" t="s">
        <v>520</v>
      </c>
      <c r="G956" s="3">
        <v>45482</v>
      </c>
      <c r="H956" s="3">
        <v>45483</v>
      </c>
      <c r="I956" s="6">
        <v>1700</v>
      </c>
      <c r="J956" s="1">
        <v>2</v>
      </c>
      <c r="K956" s="4">
        <v>0.15</v>
      </c>
      <c r="L956" s="6">
        <f t="shared" si="28"/>
        <v>255</v>
      </c>
      <c r="M956" s="8">
        <f t="shared" si="29"/>
        <v>3145</v>
      </c>
      <c r="N956" t="str" cm="1">
        <f t="array" ref="N9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7" spans="2:14" x14ac:dyDescent="0.35">
      <c r="B957" s="7">
        <v>2024955</v>
      </c>
      <c r="C957" s="1" t="s">
        <v>13</v>
      </c>
      <c r="D957" s="1" t="s">
        <v>28</v>
      </c>
      <c r="E957" s="1" t="s">
        <v>49</v>
      </c>
      <c r="F957" s="1" t="s">
        <v>518</v>
      </c>
      <c r="G957" s="3">
        <v>45482</v>
      </c>
      <c r="H957" s="3">
        <v>45490</v>
      </c>
      <c r="I957" s="6">
        <v>55000</v>
      </c>
      <c r="J957" s="1">
        <v>1</v>
      </c>
      <c r="K957" s="4">
        <v>0.02</v>
      </c>
      <c r="L957" s="6">
        <f t="shared" si="28"/>
        <v>1100</v>
      </c>
      <c r="M957" s="8">
        <f t="shared" si="29"/>
        <v>53900</v>
      </c>
      <c r="N957" t="str" cm="1">
        <f t="array" ref="N9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8" spans="2:14" x14ac:dyDescent="0.35">
      <c r="B958" s="7">
        <v>2024956</v>
      </c>
      <c r="C958" s="1" t="s">
        <v>14</v>
      </c>
      <c r="D958" s="1" t="s">
        <v>29</v>
      </c>
      <c r="E958" s="1" t="s">
        <v>50</v>
      </c>
      <c r="F958" s="1" t="s">
        <v>519</v>
      </c>
      <c r="G958" s="3">
        <v>45482</v>
      </c>
      <c r="H958" s="3">
        <v>45484</v>
      </c>
      <c r="I958" s="6">
        <v>57999</v>
      </c>
      <c r="J958" s="1">
        <v>3</v>
      </c>
      <c r="K958" s="4">
        <v>0.02</v>
      </c>
      <c r="L958" s="6">
        <f t="shared" si="28"/>
        <v>1159.98</v>
      </c>
      <c r="M958" s="8">
        <f t="shared" si="29"/>
        <v>172837.02</v>
      </c>
      <c r="N958" t="str" cm="1">
        <f t="array" ref="N9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9" spans="2:14" x14ac:dyDescent="0.35">
      <c r="B959" s="7">
        <v>2024957</v>
      </c>
      <c r="C959" s="1" t="s">
        <v>15</v>
      </c>
      <c r="D959" s="1" t="s">
        <v>25</v>
      </c>
      <c r="E959" s="1" t="s">
        <v>51</v>
      </c>
      <c r="F959" s="1" t="s">
        <v>520</v>
      </c>
      <c r="G959" s="3">
        <v>45482</v>
      </c>
      <c r="H959" s="3">
        <v>45485</v>
      </c>
      <c r="I959" s="6">
        <v>1399</v>
      </c>
      <c r="J959" s="1">
        <v>2</v>
      </c>
      <c r="K959" s="4">
        <v>0.02</v>
      </c>
      <c r="L959" s="6">
        <f t="shared" si="28"/>
        <v>27.98</v>
      </c>
      <c r="M959" s="8">
        <f t="shared" si="29"/>
        <v>2770.02</v>
      </c>
      <c r="N959" t="str" cm="1">
        <f t="array" ref="N9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0" spans="2:14" x14ac:dyDescent="0.35">
      <c r="B960" s="7">
        <v>2024958</v>
      </c>
      <c r="C960" s="1" t="s">
        <v>16</v>
      </c>
      <c r="D960" s="1" t="s">
        <v>26</v>
      </c>
      <c r="E960" s="1" t="s">
        <v>506</v>
      </c>
      <c r="F960" s="1" t="s">
        <v>521</v>
      </c>
      <c r="G960" s="3">
        <v>45482</v>
      </c>
      <c r="H960" s="3">
        <v>45487</v>
      </c>
      <c r="I960" s="6">
        <v>999</v>
      </c>
      <c r="J960" s="1">
        <v>1</v>
      </c>
      <c r="K960" s="4">
        <v>0.02</v>
      </c>
      <c r="L960" s="6">
        <f t="shared" si="28"/>
        <v>19.98</v>
      </c>
      <c r="M960" s="8">
        <f t="shared" si="29"/>
        <v>979.02</v>
      </c>
      <c r="N960" t="str" cm="1">
        <f t="array" ref="N9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1" spans="2:14" x14ac:dyDescent="0.35">
      <c r="B961" s="7">
        <v>2024959</v>
      </c>
      <c r="C961" s="1" t="s">
        <v>17</v>
      </c>
      <c r="D961" s="1" t="s">
        <v>27</v>
      </c>
      <c r="E961" s="1" t="s">
        <v>507</v>
      </c>
      <c r="F961" s="1" t="s">
        <v>518</v>
      </c>
      <c r="G961" s="3">
        <v>45482</v>
      </c>
      <c r="H961" s="3">
        <v>45483</v>
      </c>
      <c r="I961" s="6">
        <v>2099</v>
      </c>
      <c r="J961" s="1">
        <v>2</v>
      </c>
      <c r="K961" s="4">
        <v>0.02</v>
      </c>
      <c r="L961" s="6">
        <f t="shared" si="28"/>
        <v>41.980000000000004</v>
      </c>
      <c r="M961" s="8">
        <f t="shared" si="29"/>
        <v>4156.0200000000004</v>
      </c>
      <c r="N961" t="str" cm="1">
        <f t="array" ref="N9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2" spans="2:14" x14ac:dyDescent="0.35">
      <c r="B962" s="7">
        <v>2024960</v>
      </c>
      <c r="C962" s="1" t="s">
        <v>18</v>
      </c>
      <c r="D962" s="1" t="s">
        <v>28</v>
      </c>
      <c r="E962" s="1" t="s">
        <v>508</v>
      </c>
      <c r="F962" s="1" t="s">
        <v>518</v>
      </c>
      <c r="G962" s="3">
        <v>45482</v>
      </c>
      <c r="H962" s="3">
        <v>45490</v>
      </c>
      <c r="I962" s="6">
        <v>11000</v>
      </c>
      <c r="J962" s="1">
        <v>1</v>
      </c>
      <c r="K962" s="4">
        <v>0.02</v>
      </c>
      <c r="L962" s="6">
        <f t="shared" si="28"/>
        <v>220</v>
      </c>
      <c r="M962" s="8">
        <f t="shared" si="29"/>
        <v>10780</v>
      </c>
      <c r="N962" t="str" cm="1">
        <f t="array" ref="N9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3" spans="2:14" x14ac:dyDescent="0.35">
      <c r="B963" s="7">
        <v>2024961</v>
      </c>
      <c r="C963" s="1" t="s">
        <v>19</v>
      </c>
      <c r="D963" s="1" t="s">
        <v>29</v>
      </c>
      <c r="E963" s="1" t="s">
        <v>31</v>
      </c>
      <c r="F963" s="1" t="s">
        <v>519</v>
      </c>
      <c r="G963" s="3">
        <v>45482</v>
      </c>
      <c r="H963" s="3">
        <v>45484</v>
      </c>
      <c r="I963" s="6">
        <v>800</v>
      </c>
      <c r="J963" s="1">
        <v>2</v>
      </c>
      <c r="K963" s="4">
        <v>0.02</v>
      </c>
      <c r="L963" s="6">
        <f t="shared" si="28"/>
        <v>16</v>
      </c>
      <c r="M963" s="8">
        <f t="shared" si="29"/>
        <v>1584</v>
      </c>
      <c r="N963" t="str" cm="1">
        <f t="array" ref="N9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4" spans="2:14" x14ac:dyDescent="0.35">
      <c r="B964" s="7">
        <v>2024962</v>
      </c>
      <c r="C964" s="1" t="s">
        <v>20</v>
      </c>
      <c r="D964" s="1" t="s">
        <v>25</v>
      </c>
      <c r="E964" s="1" t="s">
        <v>32</v>
      </c>
      <c r="F964" s="1" t="s">
        <v>521</v>
      </c>
      <c r="G964" s="3">
        <v>45482</v>
      </c>
      <c r="H964" s="3">
        <v>45485</v>
      </c>
      <c r="I964" s="6">
        <v>5500</v>
      </c>
      <c r="J964" s="1">
        <v>3</v>
      </c>
      <c r="K964" s="4">
        <v>0.02</v>
      </c>
      <c r="L964" s="6">
        <f t="shared" ref="L964:L1027" si="30">I964*K964</f>
        <v>110</v>
      </c>
      <c r="M964" s="8">
        <f t="shared" ref="M964:M1027" si="31">I964*J964-L964</f>
        <v>16390</v>
      </c>
      <c r="N964" t="str" cm="1">
        <f t="array" ref="N9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5" spans="2:14" x14ac:dyDescent="0.35">
      <c r="B965" s="7">
        <v>2024963</v>
      </c>
      <c r="C965" s="1" t="s">
        <v>21</v>
      </c>
      <c r="D965" s="1" t="s">
        <v>26</v>
      </c>
      <c r="E965" s="1" t="s">
        <v>38</v>
      </c>
      <c r="F965" s="1" t="s">
        <v>520</v>
      </c>
      <c r="G965" s="3">
        <v>45482</v>
      </c>
      <c r="H965" s="3">
        <v>45487</v>
      </c>
      <c r="I965" s="6">
        <v>1350</v>
      </c>
      <c r="J965" s="1">
        <v>2</v>
      </c>
      <c r="K965" s="4">
        <v>7.0000000000000007E-2</v>
      </c>
      <c r="L965" s="6">
        <f t="shared" si="30"/>
        <v>94.500000000000014</v>
      </c>
      <c r="M965" s="8">
        <f t="shared" si="31"/>
        <v>2605.5</v>
      </c>
      <c r="N965" t="str" cm="1">
        <f t="array" ref="N9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6" spans="2:14" x14ac:dyDescent="0.35">
      <c r="B966" s="7">
        <v>2024964</v>
      </c>
      <c r="C966" s="1" t="s">
        <v>22</v>
      </c>
      <c r="D966" s="1" t="s">
        <v>27</v>
      </c>
      <c r="E966" s="1" t="s">
        <v>33</v>
      </c>
      <c r="F966" s="1" t="s">
        <v>518</v>
      </c>
      <c r="G966" s="3">
        <v>45482</v>
      </c>
      <c r="H966" s="3">
        <v>45483</v>
      </c>
      <c r="I966" s="6">
        <v>4500</v>
      </c>
      <c r="J966" s="1">
        <v>7</v>
      </c>
      <c r="K966" s="4">
        <v>0.03</v>
      </c>
      <c r="L966" s="6">
        <f t="shared" si="30"/>
        <v>135</v>
      </c>
      <c r="M966" s="8">
        <f t="shared" si="31"/>
        <v>31365</v>
      </c>
      <c r="N966" t="str" cm="1">
        <f t="array" ref="N9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7" spans="2:14" x14ac:dyDescent="0.35">
      <c r="B967" s="7">
        <v>2024965</v>
      </c>
      <c r="C967" s="1" t="s">
        <v>23</v>
      </c>
      <c r="D967" s="1" t="s">
        <v>28</v>
      </c>
      <c r="E967" s="1" t="s">
        <v>34</v>
      </c>
      <c r="F967" s="1" t="s">
        <v>519</v>
      </c>
      <c r="G967" s="3">
        <v>45482</v>
      </c>
      <c r="H967" s="3">
        <v>45490</v>
      </c>
      <c r="I967" s="6">
        <v>2350</v>
      </c>
      <c r="J967" s="1">
        <v>2</v>
      </c>
      <c r="K967" s="4">
        <v>0.08</v>
      </c>
      <c r="L967" s="6">
        <f t="shared" si="30"/>
        <v>188</v>
      </c>
      <c r="M967" s="8">
        <f t="shared" si="31"/>
        <v>4512</v>
      </c>
      <c r="N967" t="str" cm="1">
        <f t="array" ref="N9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8" spans="2:14" x14ac:dyDescent="0.35">
      <c r="B968" s="7">
        <v>2024966</v>
      </c>
      <c r="C968" s="1" t="s">
        <v>24</v>
      </c>
      <c r="D968" s="1" t="s">
        <v>29</v>
      </c>
      <c r="E968" s="1" t="s">
        <v>35</v>
      </c>
      <c r="F968" s="1" t="s">
        <v>520</v>
      </c>
      <c r="G968" s="3">
        <v>45482</v>
      </c>
      <c r="H968" s="3">
        <v>45484</v>
      </c>
      <c r="I968" s="6">
        <v>90</v>
      </c>
      <c r="J968" s="1">
        <v>1</v>
      </c>
      <c r="K968" s="4">
        <v>0.05</v>
      </c>
      <c r="L968" s="6">
        <f t="shared" si="30"/>
        <v>4.5</v>
      </c>
      <c r="M968" s="8">
        <f t="shared" si="31"/>
        <v>85.5</v>
      </c>
      <c r="N968" t="str" cm="1">
        <f t="array" ref="N9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9" spans="2:14" x14ac:dyDescent="0.35">
      <c r="B969" s="7">
        <v>2024967</v>
      </c>
      <c r="C969" s="1" t="s">
        <v>4</v>
      </c>
      <c r="D969" s="1" t="s">
        <v>25</v>
      </c>
      <c r="E969" s="1" t="s">
        <v>36</v>
      </c>
      <c r="F969" s="1" t="s">
        <v>521</v>
      </c>
      <c r="G969" s="3">
        <v>45482</v>
      </c>
      <c r="H969" s="3">
        <v>45485</v>
      </c>
      <c r="I969" s="6">
        <v>280</v>
      </c>
      <c r="J969" s="1">
        <v>1</v>
      </c>
      <c r="K969" s="4">
        <v>0.05</v>
      </c>
      <c r="L969" s="6">
        <f t="shared" si="30"/>
        <v>14</v>
      </c>
      <c r="M969" s="8">
        <f t="shared" si="31"/>
        <v>266</v>
      </c>
      <c r="N969" t="str" cm="1">
        <f t="array" ref="N9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0" spans="2:14" x14ac:dyDescent="0.35">
      <c r="B970" s="7">
        <v>2024968</v>
      </c>
      <c r="C970" s="1" t="s">
        <v>5</v>
      </c>
      <c r="D970" s="1" t="s">
        <v>95</v>
      </c>
      <c r="E970" s="1" t="s">
        <v>37</v>
      </c>
      <c r="F970" s="1" t="s">
        <v>518</v>
      </c>
      <c r="G970" s="3">
        <v>45482</v>
      </c>
      <c r="H970" s="3">
        <v>45487</v>
      </c>
      <c r="I970" s="6">
        <v>70</v>
      </c>
      <c r="J970" s="1">
        <v>1</v>
      </c>
      <c r="K970" s="4">
        <v>0.05</v>
      </c>
      <c r="L970" s="6">
        <f t="shared" si="30"/>
        <v>3.5</v>
      </c>
      <c r="M970" s="8">
        <f t="shared" si="31"/>
        <v>66.5</v>
      </c>
      <c r="N970" t="str" cm="1">
        <f t="array" ref="N9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1" spans="2:14" x14ac:dyDescent="0.35">
      <c r="B971" s="7">
        <v>2024969</v>
      </c>
      <c r="C971" s="1" t="s">
        <v>6</v>
      </c>
      <c r="D971" s="1" t="s">
        <v>25</v>
      </c>
      <c r="E971" s="1" t="s">
        <v>39</v>
      </c>
      <c r="F971" s="1" t="s">
        <v>518</v>
      </c>
      <c r="G971" s="3">
        <v>45482</v>
      </c>
      <c r="H971" s="3">
        <v>45483</v>
      </c>
      <c r="I971" s="6">
        <v>230</v>
      </c>
      <c r="J971" s="1">
        <v>2</v>
      </c>
      <c r="K971" s="4">
        <v>0.05</v>
      </c>
      <c r="L971" s="6">
        <f t="shared" si="30"/>
        <v>11.5</v>
      </c>
      <c r="M971" s="8">
        <f t="shared" si="31"/>
        <v>448.5</v>
      </c>
      <c r="N971" t="str" cm="1">
        <f t="array" ref="N9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2" spans="2:14" x14ac:dyDescent="0.35">
      <c r="B972" s="7">
        <v>2024970</v>
      </c>
      <c r="C972" s="1" t="s">
        <v>7</v>
      </c>
      <c r="D972" s="1" t="s">
        <v>26</v>
      </c>
      <c r="E972" s="1" t="s">
        <v>40</v>
      </c>
      <c r="F972" s="1" t="s">
        <v>519</v>
      </c>
      <c r="G972" s="3">
        <v>45482</v>
      </c>
      <c r="H972" s="3">
        <v>45490</v>
      </c>
      <c r="I972" s="6">
        <v>7999</v>
      </c>
      <c r="J972" s="1">
        <v>1</v>
      </c>
      <c r="K972" s="4">
        <v>0.03</v>
      </c>
      <c r="L972" s="6">
        <f t="shared" si="30"/>
        <v>239.97</v>
      </c>
      <c r="M972" s="8">
        <f t="shared" si="31"/>
        <v>7759.03</v>
      </c>
      <c r="N972" t="str" cm="1">
        <f t="array" ref="N9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3" spans="2:14" x14ac:dyDescent="0.35">
      <c r="B973" s="7">
        <v>2024971</v>
      </c>
      <c r="C973" s="1" t="s">
        <v>10</v>
      </c>
      <c r="D973" s="1" t="s">
        <v>27</v>
      </c>
      <c r="E973" s="1" t="s">
        <v>41</v>
      </c>
      <c r="F973" s="1" t="s">
        <v>521</v>
      </c>
      <c r="G973" s="3">
        <v>45482</v>
      </c>
      <c r="H973" s="3">
        <v>45484</v>
      </c>
      <c r="I973" s="6">
        <v>850</v>
      </c>
      <c r="J973" s="1">
        <v>2</v>
      </c>
      <c r="K973" s="4">
        <v>0.1</v>
      </c>
      <c r="L973" s="6">
        <f t="shared" si="30"/>
        <v>85</v>
      </c>
      <c r="M973" s="8">
        <f t="shared" si="31"/>
        <v>1615</v>
      </c>
      <c r="N973" t="str" cm="1">
        <f t="array" ref="N9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4" spans="2:14" x14ac:dyDescent="0.35">
      <c r="B974" s="7">
        <v>2024972</v>
      </c>
      <c r="C974" s="1" t="s">
        <v>8</v>
      </c>
      <c r="D974" s="1" t="s">
        <v>28</v>
      </c>
      <c r="E974" s="1" t="s">
        <v>42</v>
      </c>
      <c r="F974" s="1" t="s">
        <v>520</v>
      </c>
      <c r="G974" s="3">
        <v>45482</v>
      </c>
      <c r="H974" s="3">
        <v>45485</v>
      </c>
      <c r="I974" s="6">
        <v>65000</v>
      </c>
      <c r="J974" s="1">
        <v>7</v>
      </c>
      <c r="K974" s="4">
        <v>0.05</v>
      </c>
      <c r="L974" s="6">
        <f t="shared" si="30"/>
        <v>3250</v>
      </c>
      <c r="M974" s="8">
        <f t="shared" si="31"/>
        <v>451750</v>
      </c>
      <c r="N974" t="str" cm="1">
        <f t="array" ref="N9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5" spans="2:14" x14ac:dyDescent="0.35">
      <c r="B975" s="7">
        <v>2024973</v>
      </c>
      <c r="C975" s="1" t="s">
        <v>9</v>
      </c>
      <c r="D975" s="1" t="s">
        <v>29</v>
      </c>
      <c r="E975" s="1" t="s">
        <v>43</v>
      </c>
      <c r="F975" s="1" t="s">
        <v>518</v>
      </c>
      <c r="G975" s="3">
        <v>45482</v>
      </c>
      <c r="H975" s="3">
        <v>45487</v>
      </c>
      <c r="I975" s="6">
        <v>450</v>
      </c>
      <c r="J975" s="1">
        <v>2</v>
      </c>
      <c r="K975" s="4">
        <v>0.05</v>
      </c>
      <c r="L975" s="6">
        <f t="shared" si="30"/>
        <v>22.5</v>
      </c>
      <c r="M975" s="8">
        <f t="shared" si="31"/>
        <v>877.5</v>
      </c>
      <c r="N975" t="str" cm="1">
        <f t="array" ref="N9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6" spans="2:14" x14ac:dyDescent="0.35">
      <c r="B976" s="7">
        <v>2024974</v>
      </c>
      <c r="C976" s="1" t="s">
        <v>11</v>
      </c>
      <c r="D976" s="1" t="s">
        <v>25</v>
      </c>
      <c r="E976" s="1" t="s">
        <v>44</v>
      </c>
      <c r="F976" s="1" t="s">
        <v>519</v>
      </c>
      <c r="G976" s="3">
        <v>45482</v>
      </c>
      <c r="H976" s="3">
        <v>45483</v>
      </c>
      <c r="I976" s="6">
        <v>1299</v>
      </c>
      <c r="J976" s="1">
        <v>2</v>
      </c>
      <c r="K976" s="4">
        <v>0.02</v>
      </c>
      <c r="L976" s="6">
        <f t="shared" si="30"/>
        <v>25.98</v>
      </c>
      <c r="M976" s="8">
        <f t="shared" si="31"/>
        <v>2572.02</v>
      </c>
      <c r="N976" t="str" cm="1">
        <f t="array" ref="N9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7" spans="2:14" x14ac:dyDescent="0.35">
      <c r="B977" s="7">
        <v>2024975</v>
      </c>
      <c r="C977" s="1" t="s">
        <v>12</v>
      </c>
      <c r="D977" s="1" t="s">
        <v>30</v>
      </c>
      <c r="E977" s="1" t="s">
        <v>45</v>
      </c>
      <c r="F977" s="1" t="s">
        <v>520</v>
      </c>
      <c r="G977" s="3">
        <v>45482</v>
      </c>
      <c r="H977" s="3">
        <v>45490</v>
      </c>
      <c r="I977" s="6">
        <v>1700</v>
      </c>
      <c r="J977" s="1">
        <v>1</v>
      </c>
      <c r="K977" s="4">
        <v>0.06</v>
      </c>
      <c r="L977" s="6">
        <f t="shared" si="30"/>
        <v>102</v>
      </c>
      <c r="M977" s="8">
        <f t="shared" si="31"/>
        <v>1598</v>
      </c>
      <c r="N977" t="str" cm="1">
        <f t="array" ref="N9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8" spans="2:14" x14ac:dyDescent="0.35">
      <c r="B978" s="7">
        <v>2024976</v>
      </c>
      <c r="C978" s="1" t="s">
        <v>13</v>
      </c>
      <c r="D978" s="1" t="s">
        <v>27</v>
      </c>
      <c r="E978" s="1" t="s">
        <v>46</v>
      </c>
      <c r="F978" s="1" t="s">
        <v>521</v>
      </c>
      <c r="G978" s="3">
        <v>45482</v>
      </c>
      <c r="H978" s="3">
        <v>45484</v>
      </c>
      <c r="I978" s="6">
        <v>55000</v>
      </c>
      <c r="J978" s="1">
        <v>2</v>
      </c>
      <c r="K978" s="4">
        <v>0.15</v>
      </c>
      <c r="L978" s="6">
        <f t="shared" si="30"/>
        <v>8250</v>
      </c>
      <c r="M978" s="8">
        <f t="shared" si="31"/>
        <v>101750</v>
      </c>
      <c r="N978" t="str" cm="1">
        <f t="array" ref="N9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9" spans="2:14" x14ac:dyDescent="0.35">
      <c r="B979" s="7">
        <v>2024977</v>
      </c>
      <c r="C979" s="1" t="s">
        <v>14</v>
      </c>
      <c r="D979" s="1" t="s">
        <v>28</v>
      </c>
      <c r="E979" s="1" t="s">
        <v>47</v>
      </c>
      <c r="F979" s="1" t="s">
        <v>518</v>
      </c>
      <c r="G979" s="3">
        <v>45482</v>
      </c>
      <c r="H979" s="3">
        <v>45485</v>
      </c>
      <c r="I979" s="6">
        <v>57999</v>
      </c>
      <c r="J979" s="1">
        <v>4</v>
      </c>
      <c r="K979" s="4">
        <v>0.02</v>
      </c>
      <c r="L979" s="6">
        <f t="shared" si="30"/>
        <v>1159.98</v>
      </c>
      <c r="M979" s="8">
        <f t="shared" si="31"/>
        <v>230836.02</v>
      </c>
      <c r="N979" t="str" cm="1">
        <f t="array" ref="N9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0" spans="2:14" x14ac:dyDescent="0.35">
      <c r="B980" s="7">
        <v>2024978</v>
      </c>
      <c r="C980" s="1" t="s">
        <v>15</v>
      </c>
      <c r="D980" s="1" t="s">
        <v>29</v>
      </c>
      <c r="E980" s="1" t="s">
        <v>48</v>
      </c>
      <c r="F980" s="1" t="s">
        <v>518</v>
      </c>
      <c r="G980" s="3">
        <v>45482</v>
      </c>
      <c r="H980" s="3">
        <v>45487</v>
      </c>
      <c r="I980" s="6">
        <v>1399</v>
      </c>
      <c r="J980" s="1">
        <v>3</v>
      </c>
      <c r="K980" s="4">
        <v>0.02</v>
      </c>
      <c r="L980" s="6">
        <f t="shared" si="30"/>
        <v>27.98</v>
      </c>
      <c r="M980" s="8">
        <f t="shared" si="31"/>
        <v>4169.0200000000004</v>
      </c>
      <c r="N980" t="str" cm="1">
        <f t="array" ref="N9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1" spans="2:14" x14ac:dyDescent="0.35">
      <c r="B981" s="7">
        <v>2024979</v>
      </c>
      <c r="C981" s="1" t="s">
        <v>16</v>
      </c>
      <c r="D981" s="1" t="s">
        <v>25</v>
      </c>
      <c r="E981" s="1" t="s">
        <v>49</v>
      </c>
      <c r="F981" s="1" t="s">
        <v>519</v>
      </c>
      <c r="G981" s="3">
        <v>45482</v>
      </c>
      <c r="H981" s="3">
        <v>45483</v>
      </c>
      <c r="I981" s="6">
        <v>999</v>
      </c>
      <c r="J981" s="1">
        <v>2</v>
      </c>
      <c r="K981" s="4">
        <v>0.02</v>
      </c>
      <c r="L981" s="6">
        <f t="shared" si="30"/>
        <v>19.98</v>
      </c>
      <c r="M981" s="8">
        <f t="shared" si="31"/>
        <v>1978.02</v>
      </c>
      <c r="N981" t="str" cm="1">
        <f t="array" ref="N9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2" spans="2:14" x14ac:dyDescent="0.35">
      <c r="B982" s="7">
        <v>2024980</v>
      </c>
      <c r="C982" s="1" t="s">
        <v>17</v>
      </c>
      <c r="D982" s="1" t="s">
        <v>26</v>
      </c>
      <c r="E982" s="1" t="s">
        <v>50</v>
      </c>
      <c r="F982" s="1" t="s">
        <v>521</v>
      </c>
      <c r="G982" s="3">
        <v>45482</v>
      </c>
      <c r="H982" s="3">
        <v>45490</v>
      </c>
      <c r="I982" s="6">
        <v>2099</v>
      </c>
      <c r="J982" s="1">
        <v>1</v>
      </c>
      <c r="K982" s="4">
        <v>0.02</v>
      </c>
      <c r="L982" s="6">
        <f t="shared" si="30"/>
        <v>41.980000000000004</v>
      </c>
      <c r="M982" s="8">
        <f t="shared" si="31"/>
        <v>2057.02</v>
      </c>
      <c r="N982" t="str" cm="1">
        <f t="array" ref="N9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3" spans="2:14" x14ac:dyDescent="0.35">
      <c r="B983" s="7">
        <v>2024981</v>
      </c>
      <c r="C983" s="1" t="s">
        <v>18</v>
      </c>
      <c r="D983" s="1" t="s">
        <v>27</v>
      </c>
      <c r="E983" s="1" t="s">
        <v>51</v>
      </c>
      <c r="F983" s="1" t="s">
        <v>520</v>
      </c>
      <c r="G983" s="3">
        <v>45482</v>
      </c>
      <c r="H983" s="3">
        <v>45484</v>
      </c>
      <c r="I983" s="6">
        <v>11000</v>
      </c>
      <c r="J983" s="1">
        <v>1</v>
      </c>
      <c r="K983" s="4">
        <v>0.02</v>
      </c>
      <c r="L983" s="6">
        <f t="shared" si="30"/>
        <v>220</v>
      </c>
      <c r="M983" s="8">
        <f t="shared" si="31"/>
        <v>10780</v>
      </c>
      <c r="N983" t="str" cm="1">
        <f t="array" ref="N9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4" spans="2:14" x14ac:dyDescent="0.35">
      <c r="B984" s="7">
        <v>2024982</v>
      </c>
      <c r="C984" s="1" t="s">
        <v>19</v>
      </c>
      <c r="D984" s="1" t="s">
        <v>28</v>
      </c>
      <c r="E984" s="1" t="s">
        <v>506</v>
      </c>
      <c r="F984" s="1" t="s">
        <v>518</v>
      </c>
      <c r="G984" s="3">
        <v>45482</v>
      </c>
      <c r="H984" s="3">
        <v>45485</v>
      </c>
      <c r="I984" s="6">
        <v>800</v>
      </c>
      <c r="J984" s="1">
        <v>2</v>
      </c>
      <c r="K984" s="4">
        <v>0.02</v>
      </c>
      <c r="L984" s="6">
        <f t="shared" si="30"/>
        <v>16</v>
      </c>
      <c r="M984" s="8">
        <f t="shared" si="31"/>
        <v>1584</v>
      </c>
      <c r="N984" t="str" cm="1">
        <f t="array" ref="N9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5" spans="2:14" x14ac:dyDescent="0.35">
      <c r="B985" s="7">
        <v>2024983</v>
      </c>
      <c r="C985" s="1" t="s">
        <v>20</v>
      </c>
      <c r="D985" s="1" t="s">
        <v>29</v>
      </c>
      <c r="E985" s="1" t="s">
        <v>507</v>
      </c>
      <c r="F985" s="1" t="s">
        <v>519</v>
      </c>
      <c r="G985" s="3">
        <v>45482</v>
      </c>
      <c r="H985" s="3">
        <v>45487</v>
      </c>
      <c r="I985" s="6">
        <v>5500</v>
      </c>
      <c r="J985" s="1">
        <v>1</v>
      </c>
      <c r="K985" s="4">
        <v>0.02</v>
      </c>
      <c r="L985" s="6">
        <f t="shared" si="30"/>
        <v>110</v>
      </c>
      <c r="M985" s="8">
        <f t="shared" si="31"/>
        <v>5390</v>
      </c>
      <c r="N985" t="str" cm="1">
        <f t="array" ref="N9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6" spans="2:14" x14ac:dyDescent="0.35">
      <c r="B986" s="7">
        <v>2024984</v>
      </c>
      <c r="C986" s="1" t="s">
        <v>21</v>
      </c>
      <c r="D986" s="1" t="s">
        <v>25</v>
      </c>
      <c r="E986" s="1" t="s">
        <v>508</v>
      </c>
      <c r="F986" s="1" t="s">
        <v>520</v>
      </c>
      <c r="G986" s="3">
        <v>45482</v>
      </c>
      <c r="H986" s="3">
        <v>45483</v>
      </c>
      <c r="I986" s="6">
        <v>1350</v>
      </c>
      <c r="J986" s="1">
        <v>3</v>
      </c>
      <c r="K986" s="4">
        <v>0.02</v>
      </c>
      <c r="L986" s="6">
        <f t="shared" si="30"/>
        <v>27</v>
      </c>
      <c r="M986" s="8">
        <f t="shared" si="31"/>
        <v>4023</v>
      </c>
      <c r="N986" t="str" cm="1">
        <f t="array" ref="N9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7" spans="2:14" x14ac:dyDescent="0.35">
      <c r="B987" s="7">
        <v>2024985</v>
      </c>
      <c r="C987" s="1" t="s">
        <v>22</v>
      </c>
      <c r="D987" s="1" t="s">
        <v>26</v>
      </c>
      <c r="E987" s="1" t="s">
        <v>31</v>
      </c>
      <c r="F987" s="1" t="s">
        <v>521</v>
      </c>
      <c r="G987" s="3">
        <v>45482</v>
      </c>
      <c r="H987" s="3">
        <v>45490</v>
      </c>
      <c r="I987" s="6">
        <v>4500</v>
      </c>
      <c r="J987" s="1">
        <v>2</v>
      </c>
      <c r="K987" s="4">
        <v>7.0000000000000007E-2</v>
      </c>
      <c r="L987" s="6">
        <f t="shared" si="30"/>
        <v>315.00000000000006</v>
      </c>
      <c r="M987" s="8">
        <f t="shared" si="31"/>
        <v>8685</v>
      </c>
      <c r="N987" t="str" cm="1">
        <f t="array" ref="N9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8" spans="2:14" x14ac:dyDescent="0.35">
      <c r="B988" s="7">
        <v>2024986</v>
      </c>
      <c r="C988" s="1" t="s">
        <v>23</v>
      </c>
      <c r="D988" s="1" t="s">
        <v>27</v>
      </c>
      <c r="E988" s="1" t="s">
        <v>32</v>
      </c>
      <c r="F988" s="1" t="s">
        <v>518</v>
      </c>
      <c r="G988" s="3">
        <v>45482</v>
      </c>
      <c r="H988" s="3">
        <v>45484</v>
      </c>
      <c r="I988" s="6">
        <v>2350</v>
      </c>
      <c r="J988" s="1">
        <v>1</v>
      </c>
      <c r="K988" s="4">
        <v>0.03</v>
      </c>
      <c r="L988" s="6">
        <f t="shared" si="30"/>
        <v>70.5</v>
      </c>
      <c r="M988" s="8">
        <f t="shared" si="31"/>
        <v>2279.5</v>
      </c>
      <c r="N988" t="str" cm="1">
        <f t="array" ref="N9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9" spans="2:14" x14ac:dyDescent="0.35">
      <c r="B989" s="7">
        <v>2024987</v>
      </c>
      <c r="C989" s="1" t="s">
        <v>24</v>
      </c>
      <c r="D989" s="1" t="s">
        <v>28</v>
      </c>
      <c r="E989" s="1" t="s">
        <v>38</v>
      </c>
      <c r="F989" s="1" t="s">
        <v>518</v>
      </c>
      <c r="G989" s="3">
        <v>45482</v>
      </c>
      <c r="H989" s="3">
        <v>45485</v>
      </c>
      <c r="I989" s="6">
        <v>90</v>
      </c>
      <c r="J989" s="1">
        <v>2</v>
      </c>
      <c r="K989" s="4">
        <v>0.08</v>
      </c>
      <c r="L989" s="6">
        <f t="shared" si="30"/>
        <v>7.2</v>
      </c>
      <c r="M989" s="8">
        <f t="shared" si="31"/>
        <v>172.8</v>
      </c>
      <c r="N989" t="str" cm="1">
        <f t="array" ref="N9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0" spans="2:14" x14ac:dyDescent="0.35">
      <c r="B990" s="7">
        <v>2024988</v>
      </c>
      <c r="C990" s="1" t="s">
        <v>4</v>
      </c>
      <c r="D990" s="1" t="s">
        <v>29</v>
      </c>
      <c r="E990" s="1" t="s">
        <v>33</v>
      </c>
      <c r="F990" s="1" t="s">
        <v>519</v>
      </c>
      <c r="G990" s="3">
        <v>45482</v>
      </c>
      <c r="H990" s="3">
        <v>45487</v>
      </c>
      <c r="I990" s="6">
        <v>280</v>
      </c>
      <c r="J990" s="1">
        <v>1</v>
      </c>
      <c r="K990" s="4">
        <v>0.05</v>
      </c>
      <c r="L990" s="6">
        <f t="shared" si="30"/>
        <v>14</v>
      </c>
      <c r="M990" s="8">
        <f t="shared" si="31"/>
        <v>266</v>
      </c>
      <c r="N990" t="str" cm="1">
        <f t="array" ref="N9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1" spans="2:14" x14ac:dyDescent="0.35">
      <c r="B991" s="7">
        <v>2024989</v>
      </c>
      <c r="C991" s="1" t="s">
        <v>5</v>
      </c>
      <c r="D991" s="1" t="s">
        <v>25</v>
      </c>
      <c r="E991" s="1" t="s">
        <v>34</v>
      </c>
      <c r="F991" s="1" t="s">
        <v>521</v>
      </c>
      <c r="G991" s="3">
        <v>45482</v>
      </c>
      <c r="H991" s="3">
        <v>45483</v>
      </c>
      <c r="I991" s="6">
        <v>70</v>
      </c>
      <c r="J991" s="1">
        <v>2</v>
      </c>
      <c r="K991" s="4">
        <v>0.05</v>
      </c>
      <c r="L991" s="6">
        <f t="shared" si="30"/>
        <v>3.5</v>
      </c>
      <c r="M991" s="8">
        <f t="shared" si="31"/>
        <v>136.5</v>
      </c>
      <c r="N991" t="str" cm="1">
        <f t="array" ref="N9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2" spans="2:14" x14ac:dyDescent="0.35">
      <c r="B992" s="7">
        <v>2024990</v>
      </c>
      <c r="C992" s="1" t="s">
        <v>6</v>
      </c>
      <c r="D992" s="1" t="s">
        <v>96</v>
      </c>
      <c r="E992" s="1" t="s">
        <v>35</v>
      </c>
      <c r="F992" s="1" t="s">
        <v>520</v>
      </c>
      <c r="G992" s="3">
        <v>45482</v>
      </c>
      <c r="H992" s="3">
        <v>45490</v>
      </c>
      <c r="I992" s="6">
        <v>230</v>
      </c>
      <c r="J992" s="1">
        <v>3</v>
      </c>
      <c r="K992" s="4">
        <v>0.05</v>
      </c>
      <c r="L992" s="6">
        <f t="shared" si="30"/>
        <v>11.5</v>
      </c>
      <c r="M992" s="8">
        <f t="shared" si="31"/>
        <v>678.5</v>
      </c>
      <c r="N992" t="str" cm="1">
        <f t="array" ref="N9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3" spans="2:14" x14ac:dyDescent="0.35">
      <c r="B993" s="7">
        <v>2024991</v>
      </c>
      <c r="C993" s="1" t="s">
        <v>7</v>
      </c>
      <c r="D993" s="1" t="s">
        <v>25</v>
      </c>
      <c r="E993" s="1" t="s">
        <v>36</v>
      </c>
      <c r="F993" s="1" t="s">
        <v>518</v>
      </c>
      <c r="G993" s="3">
        <v>45482</v>
      </c>
      <c r="H993" s="3">
        <v>45484</v>
      </c>
      <c r="I993" s="6">
        <v>7999</v>
      </c>
      <c r="J993" s="1">
        <v>2</v>
      </c>
      <c r="K993" s="4">
        <v>0.05</v>
      </c>
      <c r="L993" s="6">
        <f t="shared" si="30"/>
        <v>399.95000000000005</v>
      </c>
      <c r="M993" s="8">
        <f t="shared" si="31"/>
        <v>15598.05</v>
      </c>
      <c r="N993" t="str" cm="1">
        <f t="array" ref="N9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4" spans="2:14" x14ac:dyDescent="0.35">
      <c r="B994" s="7">
        <v>2024992</v>
      </c>
      <c r="C994" s="1" t="s">
        <v>10</v>
      </c>
      <c r="D994" s="1" t="s">
        <v>26</v>
      </c>
      <c r="E994" s="1" t="s">
        <v>37</v>
      </c>
      <c r="F994" s="1" t="s">
        <v>519</v>
      </c>
      <c r="G994" s="3">
        <v>45482</v>
      </c>
      <c r="H994" s="3">
        <v>45485</v>
      </c>
      <c r="I994" s="6">
        <v>850</v>
      </c>
      <c r="J994" s="1">
        <v>7</v>
      </c>
      <c r="K994" s="4">
        <v>0.03</v>
      </c>
      <c r="L994" s="6">
        <f t="shared" si="30"/>
        <v>25.5</v>
      </c>
      <c r="M994" s="8">
        <f t="shared" si="31"/>
        <v>5924.5</v>
      </c>
      <c r="N994" t="str" cm="1">
        <f t="array" ref="N9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5" spans="2:14" x14ac:dyDescent="0.35">
      <c r="B995" s="7">
        <v>2024993</v>
      </c>
      <c r="C995" s="1" t="s">
        <v>8</v>
      </c>
      <c r="D995" s="1" t="s">
        <v>27</v>
      </c>
      <c r="E995" s="1" t="s">
        <v>39</v>
      </c>
      <c r="F995" s="1" t="s">
        <v>520</v>
      </c>
      <c r="G995" s="3">
        <v>45482</v>
      </c>
      <c r="H995" s="3">
        <v>45487</v>
      </c>
      <c r="I995" s="6">
        <v>65000</v>
      </c>
      <c r="J995" s="1">
        <v>2</v>
      </c>
      <c r="K995" s="4">
        <v>0.1</v>
      </c>
      <c r="L995" s="6">
        <f t="shared" si="30"/>
        <v>6500</v>
      </c>
      <c r="M995" s="8">
        <f t="shared" si="31"/>
        <v>123500</v>
      </c>
      <c r="N995" t="str" cm="1">
        <f t="array" ref="N9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6" spans="2:14" x14ac:dyDescent="0.35">
      <c r="B996" s="7">
        <v>2024994</v>
      </c>
      <c r="C996" s="1" t="s">
        <v>9</v>
      </c>
      <c r="D996" s="1" t="s">
        <v>28</v>
      </c>
      <c r="E996" s="1" t="s">
        <v>40</v>
      </c>
      <c r="F996" s="1" t="s">
        <v>521</v>
      </c>
      <c r="G996" s="3">
        <v>45482</v>
      </c>
      <c r="H996" s="3">
        <v>45483</v>
      </c>
      <c r="I996" s="6">
        <v>450</v>
      </c>
      <c r="J996" s="1">
        <v>1</v>
      </c>
      <c r="K996" s="4">
        <v>0.05</v>
      </c>
      <c r="L996" s="6">
        <f t="shared" si="30"/>
        <v>22.5</v>
      </c>
      <c r="M996" s="8">
        <f t="shared" si="31"/>
        <v>427.5</v>
      </c>
      <c r="N996" t="str" cm="1">
        <f t="array" ref="N9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" spans="2:14" x14ac:dyDescent="0.35">
      <c r="B997" s="7">
        <v>2024995</v>
      </c>
      <c r="C997" s="1" t="s">
        <v>11</v>
      </c>
      <c r="D997" s="1" t="s">
        <v>29</v>
      </c>
      <c r="E997" s="1" t="s">
        <v>41</v>
      </c>
      <c r="F997" s="1" t="s">
        <v>518</v>
      </c>
      <c r="G997" s="3">
        <v>45482</v>
      </c>
      <c r="H997" s="3">
        <v>45490</v>
      </c>
      <c r="I997" s="6">
        <v>1299</v>
      </c>
      <c r="J997" s="1">
        <v>1</v>
      </c>
      <c r="K997" s="4">
        <v>0.05</v>
      </c>
      <c r="L997" s="6">
        <f t="shared" si="30"/>
        <v>64.95</v>
      </c>
      <c r="M997" s="8">
        <f t="shared" si="31"/>
        <v>1234.05</v>
      </c>
      <c r="N997" t="str" cm="1">
        <f t="array" ref="N9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8" spans="2:14" x14ac:dyDescent="0.35">
      <c r="B998" s="7">
        <v>2024996</v>
      </c>
      <c r="C998" s="1" t="s">
        <v>12</v>
      </c>
      <c r="D998" s="1" t="s">
        <v>25</v>
      </c>
      <c r="E998" s="1" t="s">
        <v>42</v>
      </c>
      <c r="F998" s="1" t="s">
        <v>518</v>
      </c>
      <c r="G998" s="3">
        <v>45482</v>
      </c>
      <c r="H998" s="3">
        <v>45484</v>
      </c>
      <c r="I998" s="6">
        <v>1700</v>
      </c>
      <c r="J998" s="1">
        <v>1</v>
      </c>
      <c r="K998" s="4">
        <v>0.02</v>
      </c>
      <c r="L998" s="6">
        <f t="shared" si="30"/>
        <v>34</v>
      </c>
      <c r="M998" s="8">
        <f t="shared" si="31"/>
        <v>1666</v>
      </c>
      <c r="N998" t="str" cm="1">
        <f t="array" ref="N9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9" spans="2:14" x14ac:dyDescent="0.35">
      <c r="B999" s="7">
        <v>2024997</v>
      </c>
      <c r="C999" s="1" t="s">
        <v>13</v>
      </c>
      <c r="D999" s="1" t="s">
        <v>30</v>
      </c>
      <c r="E999" s="1" t="s">
        <v>43</v>
      </c>
      <c r="F999" s="1" t="s">
        <v>519</v>
      </c>
      <c r="G999" s="3">
        <v>45482</v>
      </c>
      <c r="H999" s="3">
        <v>45485</v>
      </c>
      <c r="I999" s="6">
        <v>55000</v>
      </c>
      <c r="J999" s="1">
        <v>2</v>
      </c>
      <c r="K999" s="4">
        <v>0.06</v>
      </c>
      <c r="L999" s="6">
        <f t="shared" si="30"/>
        <v>3300</v>
      </c>
      <c r="M999" s="8">
        <f t="shared" si="31"/>
        <v>106700</v>
      </c>
      <c r="N999" t="str" cm="1">
        <f t="array" ref="N9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00" spans="2:14" x14ac:dyDescent="0.35">
      <c r="B1000" s="7">
        <v>2024998</v>
      </c>
      <c r="C1000" s="1" t="s">
        <v>14</v>
      </c>
      <c r="D1000" s="1" t="s">
        <v>27</v>
      </c>
      <c r="E1000" s="1" t="s">
        <v>44</v>
      </c>
      <c r="F1000" s="1" t="s">
        <v>521</v>
      </c>
      <c r="G1000" s="3">
        <v>45482</v>
      </c>
      <c r="H1000" s="3">
        <v>45487</v>
      </c>
      <c r="I1000" s="6">
        <v>57999</v>
      </c>
      <c r="J1000" s="1">
        <v>1</v>
      </c>
      <c r="K1000" s="4">
        <v>0.15</v>
      </c>
      <c r="L1000" s="6">
        <f t="shared" si="30"/>
        <v>8699.85</v>
      </c>
      <c r="M1000" s="8">
        <f t="shared" si="31"/>
        <v>49299.15</v>
      </c>
      <c r="N1000" t="str" cm="1">
        <f t="array" ref="N10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01" spans="2:14" x14ac:dyDescent="0.35">
      <c r="B1001" s="7">
        <v>2024999</v>
      </c>
      <c r="C1001" s="1" t="s">
        <v>15</v>
      </c>
      <c r="D1001" s="1" t="s">
        <v>28</v>
      </c>
      <c r="E1001" s="1" t="s">
        <v>45</v>
      </c>
      <c r="F1001" s="1" t="s">
        <v>520</v>
      </c>
      <c r="G1001" s="3">
        <v>45482</v>
      </c>
      <c r="H1001" s="3">
        <v>45483</v>
      </c>
      <c r="I1001" s="6">
        <v>1399</v>
      </c>
      <c r="J1001" s="1">
        <v>2</v>
      </c>
      <c r="K1001" s="4">
        <v>0.02</v>
      </c>
      <c r="L1001" s="6">
        <f t="shared" si="30"/>
        <v>27.98</v>
      </c>
      <c r="M1001" s="8">
        <f t="shared" si="31"/>
        <v>2770.02</v>
      </c>
      <c r="N1001" t="str" cm="1">
        <f t="array" ref="N10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02" spans="2:14" x14ac:dyDescent="0.35">
      <c r="B1002" s="7">
        <v>2025000</v>
      </c>
      <c r="C1002" s="1" t="s">
        <v>16</v>
      </c>
      <c r="D1002" s="1" t="s">
        <v>29</v>
      </c>
      <c r="E1002" s="1" t="s">
        <v>46</v>
      </c>
      <c r="F1002" s="1" t="s">
        <v>518</v>
      </c>
      <c r="G1002" s="3">
        <v>45482</v>
      </c>
      <c r="H1002" s="3">
        <v>45490</v>
      </c>
      <c r="I1002" s="6">
        <v>999</v>
      </c>
      <c r="J1002" s="1">
        <v>7</v>
      </c>
      <c r="K1002" s="4">
        <v>0.02</v>
      </c>
      <c r="L1002" s="6">
        <f t="shared" si="30"/>
        <v>19.98</v>
      </c>
      <c r="M1002" s="8">
        <f t="shared" si="31"/>
        <v>6973.02</v>
      </c>
      <c r="N1002" t="str" cm="1">
        <f t="array" ref="N10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03" spans="2:14" x14ac:dyDescent="0.35">
      <c r="B1003" s="7">
        <v>2025001</v>
      </c>
      <c r="C1003" s="1" t="s">
        <v>17</v>
      </c>
      <c r="D1003" s="1" t="s">
        <v>25</v>
      </c>
      <c r="E1003" s="1" t="s">
        <v>47</v>
      </c>
      <c r="F1003" s="1" t="s">
        <v>519</v>
      </c>
      <c r="G1003" s="3">
        <v>45482</v>
      </c>
      <c r="H1003" s="3">
        <v>45484</v>
      </c>
      <c r="I1003" s="6">
        <v>2099</v>
      </c>
      <c r="J1003" s="1">
        <v>2</v>
      </c>
      <c r="K1003" s="4">
        <v>0.02</v>
      </c>
      <c r="L1003" s="6">
        <f t="shared" si="30"/>
        <v>41.980000000000004</v>
      </c>
      <c r="M1003" s="8">
        <f t="shared" si="31"/>
        <v>4156.0200000000004</v>
      </c>
      <c r="N1003" t="str" cm="1">
        <f t="array" ref="N10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04" spans="2:14" x14ac:dyDescent="0.35">
      <c r="B1004" s="7">
        <v>2025002</v>
      </c>
      <c r="C1004" s="1" t="s">
        <v>18</v>
      </c>
      <c r="D1004" s="1" t="s">
        <v>26</v>
      </c>
      <c r="E1004" s="1" t="s">
        <v>48</v>
      </c>
      <c r="F1004" s="1" t="s">
        <v>520</v>
      </c>
      <c r="G1004" s="3">
        <v>45482</v>
      </c>
      <c r="H1004" s="3">
        <v>45485</v>
      </c>
      <c r="I1004" s="6">
        <v>11000</v>
      </c>
      <c r="J1004" s="1">
        <v>2</v>
      </c>
      <c r="K1004" s="4">
        <v>0.02</v>
      </c>
      <c r="L1004" s="6">
        <f t="shared" si="30"/>
        <v>220</v>
      </c>
      <c r="M1004" s="8">
        <f t="shared" si="31"/>
        <v>21780</v>
      </c>
      <c r="N1004" t="str" cm="1">
        <f t="array" ref="N10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05" spans="2:14" x14ac:dyDescent="0.35">
      <c r="B1005" s="7">
        <v>2025003</v>
      </c>
      <c r="C1005" s="1" t="s">
        <v>19</v>
      </c>
      <c r="D1005" s="1" t="s">
        <v>27</v>
      </c>
      <c r="E1005" s="1" t="s">
        <v>49</v>
      </c>
      <c r="F1005" s="1" t="s">
        <v>521</v>
      </c>
      <c r="G1005" s="3">
        <v>45482</v>
      </c>
      <c r="H1005" s="3">
        <v>45487</v>
      </c>
      <c r="I1005" s="6">
        <v>800</v>
      </c>
      <c r="J1005" s="1">
        <v>1</v>
      </c>
      <c r="K1005" s="4">
        <v>0.02</v>
      </c>
      <c r="L1005" s="6">
        <f t="shared" si="30"/>
        <v>16</v>
      </c>
      <c r="M1005" s="8">
        <f t="shared" si="31"/>
        <v>784</v>
      </c>
      <c r="N1005" t="str" cm="1">
        <f t="array" ref="N10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06" spans="2:14" x14ac:dyDescent="0.35">
      <c r="B1006" s="7">
        <v>2025004</v>
      </c>
      <c r="C1006" s="1" t="s">
        <v>20</v>
      </c>
      <c r="D1006" s="1" t="s">
        <v>28</v>
      </c>
      <c r="E1006" s="1" t="s">
        <v>50</v>
      </c>
      <c r="F1006" s="1" t="s">
        <v>518</v>
      </c>
      <c r="G1006" s="3">
        <v>45482</v>
      </c>
      <c r="H1006" s="3">
        <v>45483</v>
      </c>
      <c r="I1006" s="6">
        <v>5500</v>
      </c>
      <c r="J1006" s="1">
        <v>2</v>
      </c>
      <c r="K1006" s="4">
        <v>0.02</v>
      </c>
      <c r="L1006" s="6">
        <f t="shared" si="30"/>
        <v>110</v>
      </c>
      <c r="M1006" s="8">
        <f t="shared" si="31"/>
        <v>10890</v>
      </c>
      <c r="N1006" t="str" cm="1">
        <f t="array" ref="N10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07" spans="2:14" x14ac:dyDescent="0.35">
      <c r="B1007" s="7">
        <v>2025005</v>
      </c>
      <c r="C1007" s="1" t="s">
        <v>21</v>
      </c>
      <c r="D1007" s="1" t="s">
        <v>29</v>
      </c>
      <c r="E1007" s="1" t="s">
        <v>51</v>
      </c>
      <c r="F1007" s="1" t="s">
        <v>518</v>
      </c>
      <c r="G1007" s="3">
        <v>45482</v>
      </c>
      <c r="H1007" s="3">
        <v>45490</v>
      </c>
      <c r="I1007" s="6">
        <v>1350</v>
      </c>
      <c r="J1007" s="1">
        <v>4</v>
      </c>
      <c r="K1007" s="4">
        <v>0.02</v>
      </c>
      <c r="L1007" s="6">
        <f t="shared" si="30"/>
        <v>27</v>
      </c>
      <c r="M1007" s="8">
        <f t="shared" si="31"/>
        <v>5373</v>
      </c>
      <c r="N1007" t="str" cm="1">
        <f t="array" ref="N10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08" spans="2:14" x14ac:dyDescent="0.35">
      <c r="B1008" s="7">
        <v>2025006</v>
      </c>
      <c r="C1008" s="1" t="s">
        <v>22</v>
      </c>
      <c r="D1008" s="1" t="s">
        <v>25</v>
      </c>
      <c r="E1008" s="1" t="s">
        <v>506</v>
      </c>
      <c r="F1008" s="1" t="s">
        <v>519</v>
      </c>
      <c r="G1008" s="3">
        <v>45482</v>
      </c>
      <c r="H1008" s="3">
        <v>45484</v>
      </c>
      <c r="I1008" s="6">
        <v>4500</v>
      </c>
      <c r="J1008" s="1">
        <v>3</v>
      </c>
      <c r="K1008" s="4">
        <v>0.02</v>
      </c>
      <c r="L1008" s="6">
        <f t="shared" si="30"/>
        <v>90</v>
      </c>
      <c r="M1008" s="8">
        <f t="shared" si="31"/>
        <v>13410</v>
      </c>
      <c r="N1008" t="str" cm="1">
        <f t="array" ref="N10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09" spans="2:14" x14ac:dyDescent="0.35">
      <c r="B1009" s="7">
        <v>2025007</v>
      </c>
      <c r="C1009" s="1" t="s">
        <v>23</v>
      </c>
      <c r="D1009" s="1" t="s">
        <v>26</v>
      </c>
      <c r="E1009" s="1" t="s">
        <v>507</v>
      </c>
      <c r="F1009" s="1" t="s">
        <v>521</v>
      </c>
      <c r="G1009" s="3">
        <v>45482</v>
      </c>
      <c r="H1009" s="3">
        <v>45485</v>
      </c>
      <c r="I1009" s="6">
        <v>2350</v>
      </c>
      <c r="J1009" s="1">
        <v>2</v>
      </c>
      <c r="K1009" s="4">
        <v>7.0000000000000007E-2</v>
      </c>
      <c r="L1009" s="6">
        <f t="shared" si="30"/>
        <v>164.50000000000003</v>
      </c>
      <c r="M1009" s="8">
        <f t="shared" si="31"/>
        <v>4535.5</v>
      </c>
      <c r="N1009" t="str" cm="1">
        <f t="array" ref="N10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10" spans="2:14" x14ac:dyDescent="0.35">
      <c r="B1010" s="7">
        <v>2025008</v>
      </c>
      <c r="C1010" s="1" t="s">
        <v>24</v>
      </c>
      <c r="D1010" s="1" t="s">
        <v>27</v>
      </c>
      <c r="E1010" s="1" t="s">
        <v>508</v>
      </c>
      <c r="F1010" s="1" t="s">
        <v>520</v>
      </c>
      <c r="G1010" s="3">
        <v>45482</v>
      </c>
      <c r="H1010" s="3">
        <v>45487</v>
      </c>
      <c r="I1010" s="6">
        <v>90</v>
      </c>
      <c r="J1010" s="1">
        <v>1</v>
      </c>
      <c r="K1010" s="4">
        <v>0.03</v>
      </c>
      <c r="L1010" s="6">
        <f t="shared" si="30"/>
        <v>2.6999999999999997</v>
      </c>
      <c r="M1010" s="8">
        <f t="shared" si="31"/>
        <v>87.3</v>
      </c>
      <c r="N1010" t="str" cm="1">
        <f t="array" ref="N10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11" spans="2:14" x14ac:dyDescent="0.35">
      <c r="B1011" s="7">
        <v>2025009</v>
      </c>
      <c r="C1011" s="1" t="s">
        <v>4</v>
      </c>
      <c r="D1011" s="1" t="s">
        <v>28</v>
      </c>
      <c r="E1011" s="1" t="s">
        <v>31</v>
      </c>
      <c r="F1011" s="1" t="s">
        <v>518</v>
      </c>
      <c r="G1011" s="3">
        <v>45482</v>
      </c>
      <c r="H1011" s="3">
        <v>45483</v>
      </c>
      <c r="I1011" s="6">
        <v>280</v>
      </c>
      <c r="J1011" s="1">
        <v>1</v>
      </c>
      <c r="K1011" s="4">
        <v>0.08</v>
      </c>
      <c r="L1011" s="6">
        <f t="shared" si="30"/>
        <v>22.400000000000002</v>
      </c>
      <c r="M1011" s="8">
        <f t="shared" si="31"/>
        <v>257.60000000000002</v>
      </c>
      <c r="N1011" t="str" cm="1">
        <f t="array" ref="N10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12" spans="2:14" x14ac:dyDescent="0.35">
      <c r="B1012" s="7">
        <v>2025010</v>
      </c>
      <c r="C1012" s="1" t="s">
        <v>5</v>
      </c>
      <c r="D1012" s="1" t="s">
        <v>29</v>
      </c>
      <c r="E1012" s="1" t="s">
        <v>32</v>
      </c>
      <c r="F1012" s="1" t="s">
        <v>519</v>
      </c>
      <c r="G1012" s="3">
        <v>45482</v>
      </c>
      <c r="H1012" s="3">
        <v>45490</v>
      </c>
      <c r="I1012" s="6">
        <v>70</v>
      </c>
      <c r="J1012" s="1">
        <v>2</v>
      </c>
      <c r="K1012" s="4">
        <v>0.05</v>
      </c>
      <c r="L1012" s="6">
        <f t="shared" si="30"/>
        <v>3.5</v>
      </c>
      <c r="M1012" s="8">
        <f t="shared" si="31"/>
        <v>136.5</v>
      </c>
      <c r="N1012" t="str" cm="1">
        <f t="array" ref="N10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13" spans="2:14" x14ac:dyDescent="0.35">
      <c r="B1013" s="7">
        <v>2025011</v>
      </c>
      <c r="C1013" s="1" t="s">
        <v>6</v>
      </c>
      <c r="D1013" s="1" t="s">
        <v>25</v>
      </c>
      <c r="E1013" s="1" t="s">
        <v>38</v>
      </c>
      <c r="F1013" s="1" t="s">
        <v>520</v>
      </c>
      <c r="G1013" s="3">
        <v>45482</v>
      </c>
      <c r="H1013" s="3">
        <v>45484</v>
      </c>
      <c r="I1013" s="6">
        <v>230</v>
      </c>
      <c r="J1013" s="1">
        <v>1</v>
      </c>
      <c r="K1013" s="4">
        <v>0.05</v>
      </c>
      <c r="L1013" s="6">
        <f t="shared" si="30"/>
        <v>11.5</v>
      </c>
      <c r="M1013" s="8">
        <f t="shared" si="31"/>
        <v>218.5</v>
      </c>
      <c r="N1013" t="str" cm="1">
        <f t="array" ref="N10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14" spans="2:14" x14ac:dyDescent="0.35">
      <c r="B1014" s="7">
        <v>2025012</v>
      </c>
      <c r="C1014" s="1" t="s">
        <v>7</v>
      </c>
      <c r="D1014" s="1" t="s">
        <v>97</v>
      </c>
      <c r="E1014" s="1" t="s">
        <v>33</v>
      </c>
      <c r="F1014" s="1" t="s">
        <v>521</v>
      </c>
      <c r="G1014" s="3">
        <v>45482</v>
      </c>
      <c r="H1014" s="3">
        <v>45485</v>
      </c>
      <c r="I1014" s="6">
        <v>7999</v>
      </c>
      <c r="J1014" s="1">
        <v>3</v>
      </c>
      <c r="K1014" s="4">
        <v>0.05</v>
      </c>
      <c r="L1014" s="6">
        <f t="shared" si="30"/>
        <v>399.95000000000005</v>
      </c>
      <c r="M1014" s="8">
        <f t="shared" si="31"/>
        <v>23597.05</v>
      </c>
      <c r="N1014" t="str" cm="1">
        <f t="array" ref="N10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15" spans="2:14" x14ac:dyDescent="0.35">
      <c r="B1015" s="7">
        <v>2025013</v>
      </c>
      <c r="C1015" s="1" t="s">
        <v>10</v>
      </c>
      <c r="D1015" s="1" t="s">
        <v>25</v>
      </c>
      <c r="E1015" s="1" t="s">
        <v>34</v>
      </c>
      <c r="F1015" s="1" t="s">
        <v>518</v>
      </c>
      <c r="G1015" s="3">
        <v>45482</v>
      </c>
      <c r="H1015" s="3">
        <v>45487</v>
      </c>
      <c r="I1015" s="6">
        <v>850</v>
      </c>
      <c r="J1015" s="1">
        <v>2</v>
      </c>
      <c r="K1015" s="4">
        <v>0.05</v>
      </c>
      <c r="L1015" s="6">
        <f t="shared" si="30"/>
        <v>42.5</v>
      </c>
      <c r="M1015" s="8">
        <f t="shared" si="31"/>
        <v>1657.5</v>
      </c>
      <c r="N1015" t="str" cm="1">
        <f t="array" ref="N10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16" spans="2:14" x14ac:dyDescent="0.35">
      <c r="B1016" s="7">
        <v>2025014</v>
      </c>
      <c r="C1016" s="1" t="s">
        <v>8</v>
      </c>
      <c r="D1016" s="1" t="s">
        <v>26</v>
      </c>
      <c r="E1016" s="1" t="s">
        <v>35</v>
      </c>
      <c r="F1016" s="1" t="s">
        <v>518</v>
      </c>
      <c r="G1016" s="3">
        <v>45482</v>
      </c>
      <c r="H1016" s="3">
        <v>45483</v>
      </c>
      <c r="I1016" s="6">
        <v>65000</v>
      </c>
      <c r="J1016" s="1">
        <v>1</v>
      </c>
      <c r="K1016" s="4">
        <v>0.03</v>
      </c>
      <c r="L1016" s="6">
        <f t="shared" si="30"/>
        <v>1950</v>
      </c>
      <c r="M1016" s="8">
        <f t="shared" si="31"/>
        <v>63050</v>
      </c>
      <c r="N1016" t="str" cm="1">
        <f t="array" ref="N10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17" spans="2:14" x14ac:dyDescent="0.35">
      <c r="B1017" s="7">
        <v>2025015</v>
      </c>
      <c r="C1017" s="1" t="s">
        <v>9</v>
      </c>
      <c r="D1017" s="1" t="s">
        <v>27</v>
      </c>
      <c r="E1017" s="1" t="s">
        <v>36</v>
      </c>
      <c r="F1017" s="1" t="s">
        <v>519</v>
      </c>
      <c r="G1017" s="3">
        <v>45482</v>
      </c>
      <c r="H1017" s="3">
        <v>45490</v>
      </c>
      <c r="I1017" s="6">
        <v>450</v>
      </c>
      <c r="J1017" s="1">
        <v>2</v>
      </c>
      <c r="K1017" s="4">
        <v>0.1</v>
      </c>
      <c r="L1017" s="6">
        <f t="shared" si="30"/>
        <v>45</v>
      </c>
      <c r="M1017" s="8">
        <f t="shared" si="31"/>
        <v>855</v>
      </c>
      <c r="N1017" t="str" cm="1">
        <f t="array" ref="N10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18" spans="2:14" x14ac:dyDescent="0.35">
      <c r="B1018" s="7">
        <v>2025016</v>
      </c>
      <c r="C1018" s="1" t="s">
        <v>11</v>
      </c>
      <c r="D1018" s="1" t="s">
        <v>28</v>
      </c>
      <c r="E1018" s="1" t="s">
        <v>37</v>
      </c>
      <c r="F1018" s="1" t="s">
        <v>521</v>
      </c>
      <c r="G1018" s="3">
        <v>45482</v>
      </c>
      <c r="H1018" s="3">
        <v>45484</v>
      </c>
      <c r="I1018" s="6">
        <v>1299</v>
      </c>
      <c r="J1018" s="1">
        <v>1</v>
      </c>
      <c r="K1018" s="4">
        <v>0.05</v>
      </c>
      <c r="L1018" s="6">
        <f t="shared" si="30"/>
        <v>64.95</v>
      </c>
      <c r="M1018" s="8">
        <f t="shared" si="31"/>
        <v>1234.05</v>
      </c>
      <c r="N1018" t="str" cm="1">
        <f t="array" ref="N10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19" spans="2:14" x14ac:dyDescent="0.35">
      <c r="B1019" s="7">
        <v>2025017</v>
      </c>
      <c r="C1019" s="1" t="s">
        <v>12</v>
      </c>
      <c r="D1019" s="1" t="s">
        <v>29</v>
      </c>
      <c r="E1019" s="1" t="s">
        <v>39</v>
      </c>
      <c r="F1019" s="1" t="s">
        <v>520</v>
      </c>
      <c r="G1019" s="3">
        <v>45482</v>
      </c>
      <c r="H1019" s="3">
        <v>45485</v>
      </c>
      <c r="I1019" s="6">
        <v>1700</v>
      </c>
      <c r="J1019" s="1">
        <v>2</v>
      </c>
      <c r="K1019" s="4">
        <v>0.05</v>
      </c>
      <c r="L1019" s="6">
        <f t="shared" si="30"/>
        <v>85</v>
      </c>
      <c r="M1019" s="8">
        <f t="shared" si="31"/>
        <v>3315</v>
      </c>
      <c r="N1019" t="str" cm="1">
        <f t="array" ref="N10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20" spans="2:14" x14ac:dyDescent="0.35">
      <c r="B1020" s="7">
        <v>2025018</v>
      </c>
      <c r="C1020" s="1" t="s">
        <v>13</v>
      </c>
      <c r="D1020" s="1" t="s">
        <v>25</v>
      </c>
      <c r="E1020" s="1" t="s">
        <v>40</v>
      </c>
      <c r="F1020" s="1" t="s">
        <v>518</v>
      </c>
      <c r="G1020" s="3">
        <v>45482</v>
      </c>
      <c r="H1020" s="3">
        <v>45487</v>
      </c>
      <c r="I1020" s="6">
        <v>55000</v>
      </c>
      <c r="J1020" s="1">
        <v>3</v>
      </c>
      <c r="K1020" s="4">
        <v>0.02</v>
      </c>
      <c r="L1020" s="6">
        <f t="shared" si="30"/>
        <v>1100</v>
      </c>
      <c r="M1020" s="8">
        <f t="shared" si="31"/>
        <v>163900</v>
      </c>
      <c r="N1020" t="str" cm="1">
        <f t="array" ref="N10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21" spans="2:14" x14ac:dyDescent="0.35">
      <c r="B1021" s="7">
        <v>2025019</v>
      </c>
      <c r="C1021" s="1" t="s">
        <v>14</v>
      </c>
      <c r="D1021" s="1" t="s">
        <v>30</v>
      </c>
      <c r="E1021" s="1" t="s">
        <v>41</v>
      </c>
      <c r="F1021" s="1" t="s">
        <v>519</v>
      </c>
      <c r="G1021" s="3">
        <v>45482</v>
      </c>
      <c r="H1021" s="3">
        <v>45483</v>
      </c>
      <c r="I1021" s="6">
        <v>57999</v>
      </c>
      <c r="J1021" s="1">
        <v>2</v>
      </c>
      <c r="K1021" s="4">
        <v>0.06</v>
      </c>
      <c r="L1021" s="6">
        <f t="shared" si="30"/>
        <v>3479.94</v>
      </c>
      <c r="M1021" s="8">
        <f t="shared" si="31"/>
        <v>112518.06</v>
      </c>
      <c r="N1021" t="str" cm="1">
        <f t="array" ref="N10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22" spans="2:14" x14ac:dyDescent="0.35">
      <c r="B1022" s="7">
        <v>2025020</v>
      </c>
      <c r="C1022" s="1" t="s">
        <v>15</v>
      </c>
      <c r="D1022" s="1" t="s">
        <v>27</v>
      </c>
      <c r="E1022" s="1" t="s">
        <v>42</v>
      </c>
      <c r="F1022" s="1" t="s">
        <v>520</v>
      </c>
      <c r="G1022" s="3">
        <v>45482</v>
      </c>
      <c r="H1022" s="3">
        <v>45490</v>
      </c>
      <c r="I1022" s="6">
        <v>1399</v>
      </c>
      <c r="J1022" s="1">
        <v>7</v>
      </c>
      <c r="K1022" s="4">
        <v>0.15</v>
      </c>
      <c r="L1022" s="6">
        <f t="shared" si="30"/>
        <v>209.85</v>
      </c>
      <c r="M1022" s="8">
        <f t="shared" si="31"/>
        <v>9583.15</v>
      </c>
      <c r="N1022" t="str" cm="1">
        <f t="array" ref="N10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23" spans="2:14" x14ac:dyDescent="0.35">
      <c r="B1023" s="7">
        <v>2025021</v>
      </c>
      <c r="C1023" s="1" t="s">
        <v>16</v>
      </c>
      <c r="D1023" s="1" t="s">
        <v>28</v>
      </c>
      <c r="E1023" s="1" t="s">
        <v>43</v>
      </c>
      <c r="F1023" s="1" t="s">
        <v>521</v>
      </c>
      <c r="G1023" s="3">
        <v>45482</v>
      </c>
      <c r="H1023" s="3">
        <v>45484</v>
      </c>
      <c r="I1023" s="6">
        <v>999</v>
      </c>
      <c r="J1023" s="1">
        <v>2</v>
      </c>
      <c r="K1023" s="4">
        <v>0.02</v>
      </c>
      <c r="L1023" s="6">
        <f t="shared" si="30"/>
        <v>19.98</v>
      </c>
      <c r="M1023" s="8">
        <f t="shared" si="31"/>
        <v>1978.02</v>
      </c>
      <c r="N1023" t="str" cm="1">
        <f t="array" ref="N10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24" spans="2:14" x14ac:dyDescent="0.35">
      <c r="B1024" s="7">
        <v>2025022</v>
      </c>
      <c r="C1024" s="1" t="s">
        <v>17</v>
      </c>
      <c r="D1024" s="1" t="s">
        <v>29</v>
      </c>
      <c r="E1024" s="1" t="s">
        <v>44</v>
      </c>
      <c r="F1024" s="1" t="s">
        <v>518</v>
      </c>
      <c r="G1024" s="3">
        <v>45482</v>
      </c>
      <c r="H1024" s="3">
        <v>45485</v>
      </c>
      <c r="I1024" s="6">
        <v>2099</v>
      </c>
      <c r="J1024" s="1">
        <v>1</v>
      </c>
      <c r="K1024" s="4">
        <v>0.02</v>
      </c>
      <c r="L1024" s="6">
        <f t="shared" si="30"/>
        <v>41.980000000000004</v>
      </c>
      <c r="M1024" s="8">
        <f t="shared" si="31"/>
        <v>2057.02</v>
      </c>
      <c r="N1024" t="str" cm="1">
        <f t="array" ref="N10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25" spans="2:14" x14ac:dyDescent="0.35">
      <c r="B1025" s="7">
        <v>2025023</v>
      </c>
      <c r="C1025" s="1" t="s">
        <v>18</v>
      </c>
      <c r="D1025" s="1" t="s">
        <v>25</v>
      </c>
      <c r="E1025" s="1" t="s">
        <v>45</v>
      </c>
      <c r="F1025" s="1" t="s">
        <v>518</v>
      </c>
      <c r="G1025" s="3">
        <v>45482</v>
      </c>
      <c r="H1025" s="3">
        <v>45487</v>
      </c>
      <c r="I1025" s="6">
        <v>11000</v>
      </c>
      <c r="J1025" s="1">
        <v>1</v>
      </c>
      <c r="K1025" s="4">
        <v>0.02</v>
      </c>
      <c r="L1025" s="6">
        <f t="shared" si="30"/>
        <v>220</v>
      </c>
      <c r="M1025" s="8">
        <f t="shared" si="31"/>
        <v>10780</v>
      </c>
      <c r="N1025" t="str" cm="1">
        <f t="array" ref="N10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26" spans="2:14" x14ac:dyDescent="0.35">
      <c r="B1026" s="7">
        <v>2025024</v>
      </c>
      <c r="C1026" s="1" t="s">
        <v>19</v>
      </c>
      <c r="D1026" s="1" t="s">
        <v>26</v>
      </c>
      <c r="E1026" s="1" t="s">
        <v>46</v>
      </c>
      <c r="F1026" s="1" t="s">
        <v>519</v>
      </c>
      <c r="G1026" s="3">
        <v>45482</v>
      </c>
      <c r="H1026" s="3">
        <v>45483</v>
      </c>
      <c r="I1026" s="6">
        <v>800</v>
      </c>
      <c r="J1026" s="1">
        <v>1</v>
      </c>
      <c r="K1026" s="4">
        <v>0.02</v>
      </c>
      <c r="L1026" s="6">
        <f t="shared" si="30"/>
        <v>16</v>
      </c>
      <c r="M1026" s="8">
        <f t="shared" si="31"/>
        <v>784</v>
      </c>
      <c r="N1026" t="str" cm="1">
        <f t="array" ref="N10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27" spans="2:14" x14ac:dyDescent="0.35">
      <c r="B1027" s="7">
        <v>2025025</v>
      </c>
      <c r="C1027" s="1" t="s">
        <v>20</v>
      </c>
      <c r="D1027" s="1" t="s">
        <v>27</v>
      </c>
      <c r="E1027" s="1" t="s">
        <v>47</v>
      </c>
      <c r="F1027" s="1" t="s">
        <v>521</v>
      </c>
      <c r="G1027" s="3">
        <v>45482</v>
      </c>
      <c r="H1027" s="3">
        <v>45490</v>
      </c>
      <c r="I1027" s="6">
        <v>5500</v>
      </c>
      <c r="J1027" s="1">
        <v>2</v>
      </c>
      <c r="K1027" s="4">
        <v>0.02</v>
      </c>
      <c r="L1027" s="6">
        <f t="shared" si="30"/>
        <v>110</v>
      </c>
      <c r="M1027" s="8">
        <f t="shared" si="31"/>
        <v>10890</v>
      </c>
      <c r="N1027" t="str" cm="1">
        <f t="array" ref="N10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28" spans="2:14" x14ac:dyDescent="0.35">
      <c r="B1028" s="7">
        <v>2025026</v>
      </c>
      <c r="C1028" s="1" t="s">
        <v>21</v>
      </c>
      <c r="D1028" s="1" t="s">
        <v>28</v>
      </c>
      <c r="E1028" s="1" t="s">
        <v>48</v>
      </c>
      <c r="F1028" s="1" t="s">
        <v>520</v>
      </c>
      <c r="G1028" s="3">
        <v>45482</v>
      </c>
      <c r="H1028" s="3">
        <v>45484</v>
      </c>
      <c r="I1028" s="6">
        <v>1350</v>
      </c>
      <c r="J1028" s="1">
        <v>1</v>
      </c>
      <c r="K1028" s="4">
        <v>0.02</v>
      </c>
      <c r="L1028" s="6">
        <f t="shared" ref="L1028:L1091" si="32">I1028*K1028</f>
        <v>27</v>
      </c>
      <c r="M1028" s="8">
        <f t="shared" ref="M1028:M1091" si="33">I1028*J1028-L1028</f>
        <v>1323</v>
      </c>
      <c r="N1028" t="str" cm="1">
        <f t="array" ref="N10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29" spans="2:14" x14ac:dyDescent="0.35">
      <c r="B1029" s="7">
        <v>2025027</v>
      </c>
      <c r="C1029" s="1" t="s">
        <v>22</v>
      </c>
      <c r="D1029" s="1" t="s">
        <v>29</v>
      </c>
      <c r="E1029" s="1" t="s">
        <v>49</v>
      </c>
      <c r="F1029" s="1" t="s">
        <v>518</v>
      </c>
      <c r="G1029" s="3">
        <v>45482</v>
      </c>
      <c r="H1029" s="3">
        <v>45485</v>
      </c>
      <c r="I1029" s="6">
        <v>4500</v>
      </c>
      <c r="J1029" s="1">
        <v>2</v>
      </c>
      <c r="K1029" s="4">
        <v>0.02</v>
      </c>
      <c r="L1029" s="6">
        <f t="shared" si="32"/>
        <v>90</v>
      </c>
      <c r="M1029" s="8">
        <f t="shared" si="33"/>
        <v>8910</v>
      </c>
      <c r="N1029" t="str" cm="1">
        <f t="array" ref="N10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30" spans="2:14" x14ac:dyDescent="0.35">
      <c r="B1030" s="7">
        <v>2025028</v>
      </c>
      <c r="C1030" s="1" t="s">
        <v>23</v>
      </c>
      <c r="D1030" s="1" t="s">
        <v>25</v>
      </c>
      <c r="E1030" s="1" t="s">
        <v>50</v>
      </c>
      <c r="F1030" s="1" t="s">
        <v>519</v>
      </c>
      <c r="G1030" s="3">
        <v>45482</v>
      </c>
      <c r="H1030" s="3">
        <v>45487</v>
      </c>
      <c r="I1030" s="6">
        <v>2350</v>
      </c>
      <c r="J1030" s="1">
        <v>7</v>
      </c>
      <c r="K1030" s="4">
        <v>0.02</v>
      </c>
      <c r="L1030" s="6">
        <f t="shared" si="32"/>
        <v>47</v>
      </c>
      <c r="M1030" s="8">
        <f t="shared" si="33"/>
        <v>16403</v>
      </c>
      <c r="N1030" t="str" cm="1">
        <f t="array" ref="N10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31" spans="2:14" x14ac:dyDescent="0.35">
      <c r="B1031" s="7">
        <v>2025029</v>
      </c>
      <c r="C1031" s="1" t="s">
        <v>24</v>
      </c>
      <c r="D1031" s="1" t="s">
        <v>26</v>
      </c>
      <c r="E1031" s="1" t="s">
        <v>51</v>
      </c>
      <c r="F1031" s="1" t="s">
        <v>520</v>
      </c>
      <c r="G1031" s="3">
        <v>45482</v>
      </c>
      <c r="H1031" s="3">
        <v>45483</v>
      </c>
      <c r="I1031" s="6">
        <v>90</v>
      </c>
      <c r="J1031" s="1">
        <v>2</v>
      </c>
      <c r="K1031" s="4">
        <v>7.0000000000000007E-2</v>
      </c>
      <c r="L1031" s="6">
        <f t="shared" si="32"/>
        <v>6.3000000000000007</v>
      </c>
      <c r="M1031" s="8">
        <f t="shared" si="33"/>
        <v>173.7</v>
      </c>
      <c r="N1031" t="str" cm="1">
        <f t="array" ref="N10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32" spans="2:14" x14ac:dyDescent="0.35">
      <c r="B1032" s="7">
        <v>2025030</v>
      </c>
      <c r="C1032" s="1" t="s">
        <v>4</v>
      </c>
      <c r="D1032" s="1" t="s">
        <v>27</v>
      </c>
      <c r="E1032" s="1" t="s">
        <v>506</v>
      </c>
      <c r="F1032" s="1" t="s">
        <v>521</v>
      </c>
      <c r="G1032" s="3">
        <v>45482</v>
      </c>
      <c r="H1032" s="3">
        <v>45490</v>
      </c>
      <c r="I1032" s="6">
        <v>280</v>
      </c>
      <c r="J1032" s="1">
        <v>2</v>
      </c>
      <c r="K1032" s="4">
        <v>0.03</v>
      </c>
      <c r="L1032" s="6">
        <f t="shared" si="32"/>
        <v>8.4</v>
      </c>
      <c r="M1032" s="8">
        <f t="shared" si="33"/>
        <v>551.6</v>
      </c>
      <c r="N1032" t="str" cm="1">
        <f t="array" ref="N10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33" spans="2:14" x14ac:dyDescent="0.35">
      <c r="B1033" s="7">
        <v>2025031</v>
      </c>
      <c r="C1033" s="1" t="s">
        <v>5</v>
      </c>
      <c r="D1033" s="1" t="s">
        <v>28</v>
      </c>
      <c r="E1033" s="1" t="s">
        <v>507</v>
      </c>
      <c r="F1033" s="1" t="s">
        <v>518</v>
      </c>
      <c r="G1033" s="3">
        <v>45482</v>
      </c>
      <c r="H1033" s="3">
        <v>45484</v>
      </c>
      <c r="I1033" s="6">
        <v>70</v>
      </c>
      <c r="J1033" s="1">
        <v>1</v>
      </c>
      <c r="K1033" s="4">
        <v>0.08</v>
      </c>
      <c r="L1033" s="6">
        <f t="shared" si="32"/>
        <v>5.6000000000000005</v>
      </c>
      <c r="M1033" s="8">
        <f t="shared" si="33"/>
        <v>64.400000000000006</v>
      </c>
      <c r="N1033" t="str" cm="1">
        <f t="array" ref="N10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34" spans="2:14" x14ac:dyDescent="0.35">
      <c r="B1034" s="7">
        <v>2025032</v>
      </c>
      <c r="C1034" s="1" t="s">
        <v>6</v>
      </c>
      <c r="D1034" s="1" t="s">
        <v>29</v>
      </c>
      <c r="E1034" s="1" t="s">
        <v>508</v>
      </c>
      <c r="F1034" s="1" t="s">
        <v>518</v>
      </c>
      <c r="G1034" s="3">
        <v>45482</v>
      </c>
      <c r="H1034" s="3">
        <v>45485</v>
      </c>
      <c r="I1034" s="6">
        <v>230</v>
      </c>
      <c r="J1034" s="1">
        <v>2</v>
      </c>
      <c r="K1034" s="4">
        <v>0.05</v>
      </c>
      <c r="L1034" s="6">
        <f t="shared" si="32"/>
        <v>11.5</v>
      </c>
      <c r="M1034" s="8">
        <f t="shared" si="33"/>
        <v>448.5</v>
      </c>
      <c r="N1034" t="str" cm="1">
        <f t="array" ref="N10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35" spans="2:14" x14ac:dyDescent="0.35">
      <c r="B1035" s="7">
        <v>2025033</v>
      </c>
      <c r="C1035" s="1" t="s">
        <v>7</v>
      </c>
      <c r="D1035" s="1" t="s">
        <v>25</v>
      </c>
      <c r="E1035" s="1" t="s">
        <v>31</v>
      </c>
      <c r="F1035" s="1" t="s">
        <v>519</v>
      </c>
      <c r="G1035" s="3">
        <v>45482</v>
      </c>
      <c r="H1035" s="3">
        <v>45487</v>
      </c>
      <c r="I1035" s="6">
        <v>7999</v>
      </c>
      <c r="J1035" s="1">
        <v>4</v>
      </c>
      <c r="K1035" s="4">
        <v>0.05</v>
      </c>
      <c r="L1035" s="6">
        <f t="shared" si="32"/>
        <v>399.95000000000005</v>
      </c>
      <c r="M1035" s="8">
        <f t="shared" si="33"/>
        <v>31596.05</v>
      </c>
      <c r="N1035" t="str" cm="1">
        <f t="array" ref="N10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36" spans="2:14" x14ac:dyDescent="0.35">
      <c r="B1036" s="7">
        <v>2025034</v>
      </c>
      <c r="C1036" s="1" t="s">
        <v>10</v>
      </c>
      <c r="D1036" s="1" t="s">
        <v>98</v>
      </c>
      <c r="E1036" s="1" t="s">
        <v>32</v>
      </c>
      <c r="F1036" s="1" t="s">
        <v>521</v>
      </c>
      <c r="G1036" s="3">
        <v>45482</v>
      </c>
      <c r="H1036" s="3">
        <v>45483</v>
      </c>
      <c r="I1036" s="6">
        <v>850</v>
      </c>
      <c r="J1036" s="1">
        <v>3</v>
      </c>
      <c r="K1036" s="4">
        <v>0.05</v>
      </c>
      <c r="L1036" s="6">
        <f t="shared" si="32"/>
        <v>42.5</v>
      </c>
      <c r="M1036" s="8">
        <f t="shared" si="33"/>
        <v>2507.5</v>
      </c>
      <c r="N1036" t="str" cm="1">
        <f t="array" ref="N10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37" spans="2:14" x14ac:dyDescent="0.35">
      <c r="B1037" s="7">
        <v>2025035</v>
      </c>
      <c r="C1037" s="1" t="s">
        <v>8</v>
      </c>
      <c r="D1037" s="1" t="s">
        <v>25</v>
      </c>
      <c r="E1037" s="1" t="s">
        <v>38</v>
      </c>
      <c r="F1037" s="1" t="s">
        <v>520</v>
      </c>
      <c r="G1037" s="3">
        <v>45482</v>
      </c>
      <c r="H1037" s="3">
        <v>45490</v>
      </c>
      <c r="I1037" s="6">
        <v>65000</v>
      </c>
      <c r="J1037" s="1">
        <v>2</v>
      </c>
      <c r="K1037" s="4">
        <v>0.05</v>
      </c>
      <c r="L1037" s="6">
        <f t="shared" si="32"/>
        <v>3250</v>
      </c>
      <c r="M1037" s="8">
        <f t="shared" si="33"/>
        <v>126750</v>
      </c>
      <c r="N1037" t="str" cm="1">
        <f t="array" ref="N10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38" spans="2:14" x14ac:dyDescent="0.35">
      <c r="B1038" s="7">
        <v>2025036</v>
      </c>
      <c r="C1038" s="1" t="s">
        <v>9</v>
      </c>
      <c r="D1038" s="1" t="s">
        <v>26</v>
      </c>
      <c r="E1038" s="1" t="s">
        <v>33</v>
      </c>
      <c r="F1038" s="1" t="s">
        <v>518</v>
      </c>
      <c r="G1038" s="3">
        <v>45482</v>
      </c>
      <c r="H1038" s="3">
        <v>45484</v>
      </c>
      <c r="I1038" s="6">
        <v>450</v>
      </c>
      <c r="J1038" s="1">
        <v>1</v>
      </c>
      <c r="K1038" s="4">
        <v>0.03</v>
      </c>
      <c r="L1038" s="6">
        <f t="shared" si="32"/>
        <v>13.5</v>
      </c>
      <c r="M1038" s="8">
        <f t="shared" si="33"/>
        <v>436.5</v>
      </c>
      <c r="N1038" t="str" cm="1">
        <f t="array" ref="N10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39" spans="2:14" x14ac:dyDescent="0.35">
      <c r="B1039" s="7">
        <v>2025037</v>
      </c>
      <c r="C1039" s="1" t="s">
        <v>11</v>
      </c>
      <c r="D1039" s="1" t="s">
        <v>27</v>
      </c>
      <c r="E1039" s="1" t="s">
        <v>34</v>
      </c>
      <c r="F1039" s="1" t="s">
        <v>519</v>
      </c>
      <c r="G1039" s="3">
        <v>45482</v>
      </c>
      <c r="H1039" s="3">
        <v>45485</v>
      </c>
      <c r="I1039" s="6">
        <v>1299</v>
      </c>
      <c r="J1039" s="1">
        <v>1</v>
      </c>
      <c r="K1039" s="4">
        <v>0.1</v>
      </c>
      <c r="L1039" s="6">
        <f t="shared" si="32"/>
        <v>129.9</v>
      </c>
      <c r="M1039" s="8">
        <f t="shared" si="33"/>
        <v>1169.0999999999999</v>
      </c>
      <c r="N1039" t="str" cm="1">
        <f t="array" ref="N10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40" spans="2:14" x14ac:dyDescent="0.35">
      <c r="B1040" s="7">
        <v>2025038</v>
      </c>
      <c r="C1040" s="1" t="s">
        <v>12</v>
      </c>
      <c r="D1040" s="1" t="s">
        <v>28</v>
      </c>
      <c r="E1040" s="1" t="s">
        <v>35</v>
      </c>
      <c r="F1040" s="1" t="s">
        <v>520</v>
      </c>
      <c r="G1040" s="3">
        <v>45482</v>
      </c>
      <c r="H1040" s="3">
        <v>45487</v>
      </c>
      <c r="I1040" s="6">
        <v>1700</v>
      </c>
      <c r="J1040" s="1">
        <v>2</v>
      </c>
      <c r="K1040" s="4">
        <v>0.05</v>
      </c>
      <c r="L1040" s="6">
        <f t="shared" si="32"/>
        <v>85</v>
      </c>
      <c r="M1040" s="8">
        <f t="shared" si="33"/>
        <v>3315</v>
      </c>
      <c r="N1040" t="str" cm="1">
        <f t="array" ref="N10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41" spans="2:14" x14ac:dyDescent="0.35">
      <c r="B1041" s="7">
        <v>2025039</v>
      </c>
      <c r="C1041" s="1" t="s">
        <v>13</v>
      </c>
      <c r="D1041" s="1" t="s">
        <v>29</v>
      </c>
      <c r="E1041" s="1" t="s">
        <v>36</v>
      </c>
      <c r="F1041" s="1" t="s">
        <v>521</v>
      </c>
      <c r="G1041" s="3">
        <v>45482</v>
      </c>
      <c r="H1041" s="3">
        <v>45483</v>
      </c>
      <c r="I1041" s="6">
        <v>55000</v>
      </c>
      <c r="J1041" s="1">
        <v>1</v>
      </c>
      <c r="K1041" s="4">
        <v>0.05</v>
      </c>
      <c r="L1041" s="6">
        <f t="shared" si="32"/>
        <v>2750</v>
      </c>
      <c r="M1041" s="8">
        <f t="shared" si="33"/>
        <v>52250</v>
      </c>
      <c r="N1041" t="str" cm="1">
        <f t="array" ref="N10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42" spans="2:14" x14ac:dyDescent="0.35">
      <c r="B1042" s="7">
        <v>2025040</v>
      </c>
      <c r="C1042" s="1" t="s">
        <v>14</v>
      </c>
      <c r="D1042" s="1" t="s">
        <v>25</v>
      </c>
      <c r="E1042" s="1" t="s">
        <v>37</v>
      </c>
      <c r="F1042" s="1" t="s">
        <v>518</v>
      </c>
      <c r="G1042" s="3">
        <v>45482</v>
      </c>
      <c r="H1042" s="3">
        <v>45490</v>
      </c>
      <c r="I1042" s="6">
        <v>57999</v>
      </c>
      <c r="J1042" s="1">
        <v>3</v>
      </c>
      <c r="K1042" s="4">
        <v>0.02</v>
      </c>
      <c r="L1042" s="6">
        <f t="shared" si="32"/>
        <v>1159.98</v>
      </c>
      <c r="M1042" s="8">
        <f t="shared" si="33"/>
        <v>172837.02</v>
      </c>
      <c r="N1042" t="str" cm="1">
        <f t="array" ref="N10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43" spans="2:14" x14ac:dyDescent="0.35">
      <c r="B1043" s="7">
        <v>2025041</v>
      </c>
      <c r="C1043" s="1" t="s">
        <v>15</v>
      </c>
      <c r="D1043" s="1" t="s">
        <v>30</v>
      </c>
      <c r="E1043" s="1" t="s">
        <v>39</v>
      </c>
      <c r="F1043" s="1" t="s">
        <v>518</v>
      </c>
      <c r="G1043" s="3">
        <v>45482</v>
      </c>
      <c r="H1043" s="3">
        <v>45484</v>
      </c>
      <c r="I1043" s="6">
        <v>1399</v>
      </c>
      <c r="J1043" s="1">
        <v>2</v>
      </c>
      <c r="K1043" s="4">
        <v>0.06</v>
      </c>
      <c r="L1043" s="6">
        <f t="shared" si="32"/>
        <v>83.94</v>
      </c>
      <c r="M1043" s="8">
        <f t="shared" si="33"/>
        <v>2714.06</v>
      </c>
      <c r="N1043" t="str" cm="1">
        <f t="array" ref="N10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44" spans="2:14" x14ac:dyDescent="0.35">
      <c r="B1044" s="7">
        <v>2025042</v>
      </c>
      <c r="C1044" s="1" t="s">
        <v>16</v>
      </c>
      <c r="D1044" s="1" t="s">
        <v>27</v>
      </c>
      <c r="E1044" s="1" t="s">
        <v>40</v>
      </c>
      <c r="F1044" s="1" t="s">
        <v>519</v>
      </c>
      <c r="G1044" s="3">
        <v>45482</v>
      </c>
      <c r="H1044" s="3">
        <v>45485</v>
      </c>
      <c r="I1044" s="6">
        <v>999</v>
      </c>
      <c r="J1044" s="1">
        <v>1</v>
      </c>
      <c r="K1044" s="4">
        <v>0.15</v>
      </c>
      <c r="L1044" s="6">
        <f t="shared" si="32"/>
        <v>149.85</v>
      </c>
      <c r="M1044" s="8">
        <f t="shared" si="33"/>
        <v>849.15</v>
      </c>
      <c r="N1044" t="str" cm="1">
        <f t="array" ref="N10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45" spans="2:14" x14ac:dyDescent="0.35">
      <c r="B1045" s="7">
        <v>2025043</v>
      </c>
      <c r="C1045" s="1" t="s">
        <v>17</v>
      </c>
      <c r="D1045" s="1" t="s">
        <v>28</v>
      </c>
      <c r="E1045" s="1" t="s">
        <v>41</v>
      </c>
      <c r="F1045" s="1" t="s">
        <v>521</v>
      </c>
      <c r="G1045" s="3">
        <v>45482</v>
      </c>
      <c r="H1045" s="3">
        <v>45487</v>
      </c>
      <c r="I1045" s="6">
        <v>2099</v>
      </c>
      <c r="J1045" s="1">
        <v>2</v>
      </c>
      <c r="K1045" s="4">
        <v>0.02</v>
      </c>
      <c r="L1045" s="6">
        <f t="shared" si="32"/>
        <v>41.980000000000004</v>
      </c>
      <c r="M1045" s="8">
        <f t="shared" si="33"/>
        <v>4156.0200000000004</v>
      </c>
      <c r="N1045" t="str" cm="1">
        <f t="array" ref="N10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46" spans="2:14" x14ac:dyDescent="0.35">
      <c r="B1046" s="7">
        <v>2025044</v>
      </c>
      <c r="C1046" s="1" t="s">
        <v>18</v>
      </c>
      <c r="D1046" s="1" t="s">
        <v>29</v>
      </c>
      <c r="E1046" s="1" t="s">
        <v>42</v>
      </c>
      <c r="F1046" s="1" t="s">
        <v>520</v>
      </c>
      <c r="G1046" s="3">
        <v>45482</v>
      </c>
      <c r="H1046" s="3">
        <v>45483</v>
      </c>
      <c r="I1046" s="6">
        <v>11000</v>
      </c>
      <c r="J1046" s="1">
        <v>1</v>
      </c>
      <c r="K1046" s="4">
        <v>0.02</v>
      </c>
      <c r="L1046" s="6">
        <f t="shared" si="32"/>
        <v>220</v>
      </c>
      <c r="M1046" s="8">
        <f t="shared" si="33"/>
        <v>10780</v>
      </c>
      <c r="N1046" t="str" cm="1">
        <f t="array" ref="N10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47" spans="2:14" x14ac:dyDescent="0.35">
      <c r="B1047" s="7">
        <v>2025045</v>
      </c>
      <c r="C1047" s="1" t="s">
        <v>19</v>
      </c>
      <c r="D1047" s="1" t="s">
        <v>25</v>
      </c>
      <c r="E1047" s="1" t="s">
        <v>43</v>
      </c>
      <c r="F1047" s="1" t="s">
        <v>518</v>
      </c>
      <c r="G1047" s="3">
        <v>45482</v>
      </c>
      <c r="H1047" s="3">
        <v>45490</v>
      </c>
      <c r="I1047" s="6">
        <v>800</v>
      </c>
      <c r="J1047" s="1">
        <v>2</v>
      </c>
      <c r="K1047" s="4">
        <v>0.02</v>
      </c>
      <c r="L1047" s="6">
        <f t="shared" si="32"/>
        <v>16</v>
      </c>
      <c r="M1047" s="8">
        <f t="shared" si="33"/>
        <v>1584</v>
      </c>
      <c r="N1047" t="str" cm="1">
        <f t="array" ref="N10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48" spans="2:14" x14ac:dyDescent="0.35">
      <c r="B1048" s="7">
        <v>2025046</v>
      </c>
      <c r="C1048" s="1" t="s">
        <v>20</v>
      </c>
      <c r="D1048" s="1" t="s">
        <v>26</v>
      </c>
      <c r="E1048" s="1" t="s">
        <v>44</v>
      </c>
      <c r="F1048" s="1" t="s">
        <v>519</v>
      </c>
      <c r="G1048" s="3">
        <v>45482</v>
      </c>
      <c r="H1048" s="3">
        <v>45484</v>
      </c>
      <c r="I1048" s="6">
        <v>5500</v>
      </c>
      <c r="J1048" s="1">
        <v>3</v>
      </c>
      <c r="K1048" s="4">
        <v>0.02</v>
      </c>
      <c r="L1048" s="6">
        <f t="shared" si="32"/>
        <v>110</v>
      </c>
      <c r="M1048" s="8">
        <f t="shared" si="33"/>
        <v>16390</v>
      </c>
      <c r="N1048" t="str" cm="1">
        <f t="array" ref="N10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49" spans="2:14" x14ac:dyDescent="0.35">
      <c r="B1049" s="7">
        <v>2025047</v>
      </c>
      <c r="C1049" s="1" t="s">
        <v>21</v>
      </c>
      <c r="D1049" s="1" t="s">
        <v>27</v>
      </c>
      <c r="E1049" s="1" t="s">
        <v>45</v>
      </c>
      <c r="F1049" s="1" t="s">
        <v>520</v>
      </c>
      <c r="G1049" s="3">
        <v>45482</v>
      </c>
      <c r="H1049" s="3">
        <v>45485</v>
      </c>
      <c r="I1049" s="6">
        <v>1350</v>
      </c>
      <c r="J1049" s="1">
        <v>2</v>
      </c>
      <c r="K1049" s="4">
        <v>0.02</v>
      </c>
      <c r="L1049" s="6">
        <f t="shared" si="32"/>
        <v>27</v>
      </c>
      <c r="M1049" s="8">
        <f t="shared" si="33"/>
        <v>2673</v>
      </c>
      <c r="N1049" t="str" cm="1">
        <f t="array" ref="N10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50" spans="2:14" x14ac:dyDescent="0.35">
      <c r="B1050" s="7">
        <v>2025048</v>
      </c>
      <c r="C1050" s="1" t="s">
        <v>22</v>
      </c>
      <c r="D1050" s="1" t="s">
        <v>28</v>
      </c>
      <c r="E1050" s="1" t="s">
        <v>46</v>
      </c>
      <c r="F1050" s="1" t="s">
        <v>521</v>
      </c>
      <c r="G1050" s="3">
        <v>45482</v>
      </c>
      <c r="H1050" s="3">
        <v>45487</v>
      </c>
      <c r="I1050" s="6">
        <v>4500</v>
      </c>
      <c r="J1050" s="1">
        <v>7</v>
      </c>
      <c r="K1050" s="4">
        <v>0.02</v>
      </c>
      <c r="L1050" s="6">
        <f t="shared" si="32"/>
        <v>90</v>
      </c>
      <c r="M1050" s="8">
        <f t="shared" si="33"/>
        <v>31410</v>
      </c>
      <c r="N1050" t="str" cm="1">
        <f t="array" ref="N10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51" spans="2:14" x14ac:dyDescent="0.35">
      <c r="B1051" s="7">
        <v>2025049</v>
      </c>
      <c r="C1051" s="1" t="s">
        <v>23</v>
      </c>
      <c r="D1051" s="1" t="s">
        <v>29</v>
      </c>
      <c r="E1051" s="1" t="s">
        <v>47</v>
      </c>
      <c r="F1051" s="1" t="s">
        <v>518</v>
      </c>
      <c r="G1051" s="3">
        <v>45482</v>
      </c>
      <c r="H1051" s="3">
        <v>45483</v>
      </c>
      <c r="I1051" s="6">
        <v>2350</v>
      </c>
      <c r="J1051" s="1">
        <v>2</v>
      </c>
      <c r="K1051" s="4">
        <v>0.02</v>
      </c>
      <c r="L1051" s="6">
        <f t="shared" si="32"/>
        <v>47</v>
      </c>
      <c r="M1051" s="8">
        <f t="shared" si="33"/>
        <v>4653</v>
      </c>
      <c r="N1051" t="str" cm="1">
        <f t="array" ref="N10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52" spans="2:14" x14ac:dyDescent="0.35">
      <c r="B1052" s="7">
        <v>2025050</v>
      </c>
      <c r="C1052" s="1" t="s">
        <v>24</v>
      </c>
      <c r="D1052" s="1" t="s">
        <v>25</v>
      </c>
      <c r="E1052" s="1" t="s">
        <v>48</v>
      </c>
      <c r="F1052" s="1" t="s">
        <v>518</v>
      </c>
      <c r="G1052" s="3">
        <v>45482</v>
      </c>
      <c r="H1052" s="3">
        <v>45490</v>
      </c>
      <c r="I1052" s="6">
        <v>90</v>
      </c>
      <c r="J1052" s="1">
        <v>1</v>
      </c>
      <c r="K1052" s="4">
        <v>0.02</v>
      </c>
      <c r="L1052" s="6">
        <f t="shared" si="32"/>
        <v>1.8</v>
      </c>
      <c r="M1052" s="8">
        <f t="shared" si="33"/>
        <v>88.2</v>
      </c>
      <c r="N1052" t="str" cm="1">
        <f t="array" ref="N10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53" spans="2:14" x14ac:dyDescent="0.35">
      <c r="B1053" s="7">
        <v>2025051</v>
      </c>
      <c r="C1053" s="1" t="s">
        <v>4</v>
      </c>
      <c r="D1053" s="1" t="s">
        <v>26</v>
      </c>
      <c r="E1053" s="1" t="s">
        <v>49</v>
      </c>
      <c r="F1053" s="1" t="s">
        <v>519</v>
      </c>
      <c r="G1053" s="3">
        <v>45482</v>
      </c>
      <c r="H1053" s="3">
        <v>45484</v>
      </c>
      <c r="I1053" s="6">
        <v>280</v>
      </c>
      <c r="J1053" s="1">
        <v>1</v>
      </c>
      <c r="K1053" s="4">
        <v>7.0000000000000007E-2</v>
      </c>
      <c r="L1053" s="6">
        <f t="shared" si="32"/>
        <v>19.600000000000001</v>
      </c>
      <c r="M1053" s="8">
        <f t="shared" si="33"/>
        <v>260.39999999999998</v>
      </c>
      <c r="N1053" t="str" cm="1">
        <f t="array" ref="N10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54" spans="2:14" x14ac:dyDescent="0.35">
      <c r="B1054" s="7">
        <v>2025052</v>
      </c>
      <c r="C1054" s="1" t="s">
        <v>5</v>
      </c>
      <c r="D1054" s="1" t="s">
        <v>27</v>
      </c>
      <c r="E1054" s="1" t="s">
        <v>50</v>
      </c>
      <c r="F1054" s="1" t="s">
        <v>521</v>
      </c>
      <c r="G1054" s="3">
        <v>45482</v>
      </c>
      <c r="H1054" s="3">
        <v>45485</v>
      </c>
      <c r="I1054" s="6">
        <v>70</v>
      </c>
      <c r="J1054" s="1">
        <v>1</v>
      </c>
      <c r="K1054" s="4">
        <v>0.03</v>
      </c>
      <c r="L1054" s="6">
        <f t="shared" si="32"/>
        <v>2.1</v>
      </c>
      <c r="M1054" s="8">
        <f t="shared" si="33"/>
        <v>67.900000000000006</v>
      </c>
      <c r="N1054" t="str" cm="1">
        <f t="array" ref="N10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55" spans="2:14" x14ac:dyDescent="0.35">
      <c r="B1055" s="7">
        <v>2025053</v>
      </c>
      <c r="C1055" s="1" t="s">
        <v>6</v>
      </c>
      <c r="D1055" s="1" t="s">
        <v>28</v>
      </c>
      <c r="E1055" s="1" t="s">
        <v>51</v>
      </c>
      <c r="F1055" s="1" t="s">
        <v>520</v>
      </c>
      <c r="G1055" s="3">
        <v>45482</v>
      </c>
      <c r="H1055" s="3">
        <v>45487</v>
      </c>
      <c r="I1055" s="6">
        <v>230</v>
      </c>
      <c r="J1055" s="1">
        <v>2</v>
      </c>
      <c r="K1055" s="4">
        <v>0.08</v>
      </c>
      <c r="L1055" s="6">
        <f t="shared" si="32"/>
        <v>18.400000000000002</v>
      </c>
      <c r="M1055" s="8">
        <f t="shared" si="33"/>
        <v>441.6</v>
      </c>
      <c r="N1055" t="str" cm="1">
        <f t="array" ref="N10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56" spans="2:14" x14ac:dyDescent="0.35">
      <c r="B1056" s="7">
        <v>2025054</v>
      </c>
      <c r="C1056" s="1" t="s">
        <v>7</v>
      </c>
      <c r="D1056" s="1" t="s">
        <v>29</v>
      </c>
      <c r="E1056" s="1" t="s">
        <v>506</v>
      </c>
      <c r="F1056" s="1" t="s">
        <v>518</v>
      </c>
      <c r="G1056" s="3">
        <v>45482</v>
      </c>
      <c r="H1056" s="3">
        <v>45483</v>
      </c>
      <c r="I1056" s="6">
        <v>7999</v>
      </c>
      <c r="J1056" s="1">
        <v>1</v>
      </c>
      <c r="K1056" s="4">
        <v>0.05</v>
      </c>
      <c r="L1056" s="6">
        <f t="shared" si="32"/>
        <v>399.95000000000005</v>
      </c>
      <c r="M1056" s="8">
        <f t="shared" si="33"/>
        <v>7599.05</v>
      </c>
      <c r="N1056" t="str" cm="1">
        <f t="array" ref="N10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57" spans="2:14" x14ac:dyDescent="0.35">
      <c r="B1057" s="7">
        <v>2025055</v>
      </c>
      <c r="C1057" s="1" t="s">
        <v>10</v>
      </c>
      <c r="D1057" s="1" t="s">
        <v>25</v>
      </c>
      <c r="E1057" s="1" t="s">
        <v>507</v>
      </c>
      <c r="F1057" s="1" t="s">
        <v>519</v>
      </c>
      <c r="G1057" s="3">
        <v>45482</v>
      </c>
      <c r="H1057" s="3">
        <v>45490</v>
      </c>
      <c r="I1057" s="6">
        <v>850</v>
      </c>
      <c r="J1057" s="1">
        <v>2</v>
      </c>
      <c r="K1057" s="4">
        <v>0.05</v>
      </c>
      <c r="L1057" s="6">
        <f t="shared" si="32"/>
        <v>42.5</v>
      </c>
      <c r="M1057" s="8">
        <f t="shared" si="33"/>
        <v>1657.5</v>
      </c>
      <c r="N1057" t="str" cm="1">
        <f t="array" ref="N10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58" spans="2:14" x14ac:dyDescent="0.35">
      <c r="B1058" s="7">
        <v>2025056</v>
      </c>
      <c r="C1058" s="1" t="s">
        <v>8</v>
      </c>
      <c r="D1058" s="1" t="s">
        <v>99</v>
      </c>
      <c r="E1058" s="1" t="s">
        <v>508</v>
      </c>
      <c r="F1058" s="1" t="s">
        <v>520</v>
      </c>
      <c r="G1058" s="3">
        <v>45482</v>
      </c>
      <c r="H1058" s="3">
        <v>45484</v>
      </c>
      <c r="I1058" s="6">
        <v>65000</v>
      </c>
      <c r="J1058" s="1">
        <v>7</v>
      </c>
      <c r="K1058" s="4">
        <v>0.05</v>
      </c>
      <c r="L1058" s="6">
        <f t="shared" si="32"/>
        <v>3250</v>
      </c>
      <c r="M1058" s="8">
        <f t="shared" si="33"/>
        <v>451750</v>
      </c>
      <c r="N1058" t="str" cm="1">
        <f t="array" ref="N10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59" spans="2:14" x14ac:dyDescent="0.35">
      <c r="B1059" s="7">
        <v>2025057</v>
      </c>
      <c r="C1059" s="1" t="s">
        <v>9</v>
      </c>
      <c r="D1059" s="1" t="s">
        <v>25</v>
      </c>
      <c r="E1059" s="1" t="s">
        <v>31</v>
      </c>
      <c r="F1059" s="1" t="s">
        <v>521</v>
      </c>
      <c r="G1059" s="3">
        <v>45482</v>
      </c>
      <c r="H1059" s="3">
        <v>45485</v>
      </c>
      <c r="I1059" s="6">
        <v>450</v>
      </c>
      <c r="J1059" s="1">
        <v>2</v>
      </c>
      <c r="K1059" s="4">
        <v>0.05</v>
      </c>
      <c r="L1059" s="6">
        <f t="shared" si="32"/>
        <v>22.5</v>
      </c>
      <c r="M1059" s="8">
        <f t="shared" si="33"/>
        <v>877.5</v>
      </c>
      <c r="N1059" t="str" cm="1">
        <f t="array" ref="N10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60" spans="2:14" x14ac:dyDescent="0.35">
      <c r="B1060" s="7">
        <v>2025058</v>
      </c>
      <c r="C1060" s="1" t="s">
        <v>11</v>
      </c>
      <c r="D1060" s="1" t="s">
        <v>26</v>
      </c>
      <c r="E1060" s="1" t="s">
        <v>32</v>
      </c>
      <c r="F1060" s="1" t="s">
        <v>518</v>
      </c>
      <c r="G1060" s="3">
        <v>45482</v>
      </c>
      <c r="H1060" s="3">
        <v>45487</v>
      </c>
      <c r="I1060" s="6">
        <v>1299</v>
      </c>
      <c r="J1060" s="1">
        <v>2</v>
      </c>
      <c r="K1060" s="4">
        <v>0.03</v>
      </c>
      <c r="L1060" s="6">
        <f t="shared" si="32"/>
        <v>38.97</v>
      </c>
      <c r="M1060" s="8">
        <f t="shared" si="33"/>
        <v>2559.0300000000002</v>
      </c>
      <c r="N1060" t="str" cm="1">
        <f t="array" ref="N10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61" spans="2:14" x14ac:dyDescent="0.35">
      <c r="B1061" s="7">
        <v>2025059</v>
      </c>
      <c r="C1061" s="1" t="s">
        <v>12</v>
      </c>
      <c r="D1061" s="1" t="s">
        <v>27</v>
      </c>
      <c r="E1061" s="1" t="s">
        <v>38</v>
      </c>
      <c r="F1061" s="1" t="s">
        <v>518</v>
      </c>
      <c r="G1061" s="3">
        <v>45482</v>
      </c>
      <c r="H1061" s="3">
        <v>45483</v>
      </c>
      <c r="I1061" s="6">
        <v>1700</v>
      </c>
      <c r="J1061" s="1">
        <v>1</v>
      </c>
      <c r="K1061" s="4">
        <v>0.1</v>
      </c>
      <c r="L1061" s="6">
        <f t="shared" si="32"/>
        <v>170</v>
      </c>
      <c r="M1061" s="8">
        <f t="shared" si="33"/>
        <v>1530</v>
      </c>
      <c r="N1061" t="str" cm="1">
        <f t="array" ref="N10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62" spans="2:14" x14ac:dyDescent="0.35">
      <c r="B1062" s="7">
        <v>2025060</v>
      </c>
      <c r="C1062" s="1" t="s">
        <v>13</v>
      </c>
      <c r="D1062" s="1" t="s">
        <v>28</v>
      </c>
      <c r="E1062" s="1" t="s">
        <v>33</v>
      </c>
      <c r="F1062" s="1" t="s">
        <v>519</v>
      </c>
      <c r="G1062" s="3">
        <v>45482</v>
      </c>
      <c r="H1062" s="3">
        <v>45490</v>
      </c>
      <c r="I1062" s="6">
        <v>55000</v>
      </c>
      <c r="J1062" s="1">
        <v>2</v>
      </c>
      <c r="K1062" s="4">
        <v>0.05</v>
      </c>
      <c r="L1062" s="6">
        <f t="shared" si="32"/>
        <v>2750</v>
      </c>
      <c r="M1062" s="8">
        <f t="shared" si="33"/>
        <v>107250</v>
      </c>
      <c r="N1062" t="str" cm="1">
        <f t="array" ref="N10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63" spans="2:14" x14ac:dyDescent="0.35">
      <c r="B1063" s="7">
        <v>2025061</v>
      </c>
      <c r="C1063" s="1" t="s">
        <v>14</v>
      </c>
      <c r="D1063" s="1" t="s">
        <v>29</v>
      </c>
      <c r="E1063" s="1" t="s">
        <v>34</v>
      </c>
      <c r="F1063" s="1" t="s">
        <v>521</v>
      </c>
      <c r="G1063" s="3">
        <v>45482</v>
      </c>
      <c r="H1063" s="3">
        <v>45484</v>
      </c>
      <c r="I1063" s="6">
        <v>57999</v>
      </c>
      <c r="J1063" s="1">
        <v>4</v>
      </c>
      <c r="K1063" s="4">
        <v>0.05</v>
      </c>
      <c r="L1063" s="6">
        <f t="shared" si="32"/>
        <v>2899.9500000000003</v>
      </c>
      <c r="M1063" s="8">
        <f t="shared" si="33"/>
        <v>229096.05</v>
      </c>
      <c r="N1063" t="str" cm="1">
        <f t="array" ref="N10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64" spans="2:14" x14ac:dyDescent="0.35">
      <c r="B1064" s="7">
        <v>2025062</v>
      </c>
      <c r="C1064" s="1" t="s">
        <v>15</v>
      </c>
      <c r="D1064" s="1" t="s">
        <v>25</v>
      </c>
      <c r="E1064" s="1" t="s">
        <v>35</v>
      </c>
      <c r="F1064" s="1" t="s">
        <v>520</v>
      </c>
      <c r="G1064" s="3">
        <v>45482</v>
      </c>
      <c r="H1064" s="3">
        <v>45485</v>
      </c>
      <c r="I1064" s="6">
        <v>1399</v>
      </c>
      <c r="J1064" s="1">
        <v>3</v>
      </c>
      <c r="K1064" s="4">
        <v>0.02</v>
      </c>
      <c r="L1064" s="6">
        <f t="shared" si="32"/>
        <v>27.98</v>
      </c>
      <c r="M1064" s="8">
        <f t="shared" si="33"/>
        <v>4169.0200000000004</v>
      </c>
      <c r="N1064" t="str" cm="1">
        <f t="array" ref="N10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65" spans="2:14" x14ac:dyDescent="0.35">
      <c r="B1065" s="7">
        <v>2025063</v>
      </c>
      <c r="C1065" s="1" t="s">
        <v>16</v>
      </c>
      <c r="D1065" s="1" t="s">
        <v>30</v>
      </c>
      <c r="E1065" s="1" t="s">
        <v>36</v>
      </c>
      <c r="F1065" s="1" t="s">
        <v>518</v>
      </c>
      <c r="G1065" s="3">
        <v>45482</v>
      </c>
      <c r="H1065" s="3">
        <v>45487</v>
      </c>
      <c r="I1065" s="6">
        <v>999</v>
      </c>
      <c r="J1065" s="1">
        <v>2</v>
      </c>
      <c r="K1065" s="4">
        <v>0.06</v>
      </c>
      <c r="L1065" s="6">
        <f t="shared" si="32"/>
        <v>59.94</v>
      </c>
      <c r="M1065" s="8">
        <f t="shared" si="33"/>
        <v>1938.06</v>
      </c>
      <c r="N1065" t="str" cm="1">
        <f t="array" ref="N10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66" spans="2:14" x14ac:dyDescent="0.35">
      <c r="B1066" s="7">
        <v>2025064</v>
      </c>
      <c r="C1066" s="1" t="s">
        <v>17</v>
      </c>
      <c r="D1066" s="1" t="s">
        <v>27</v>
      </c>
      <c r="E1066" s="1" t="s">
        <v>37</v>
      </c>
      <c r="F1066" s="1" t="s">
        <v>519</v>
      </c>
      <c r="G1066" s="3">
        <v>45482</v>
      </c>
      <c r="H1066" s="3">
        <v>45483</v>
      </c>
      <c r="I1066" s="6">
        <v>2099</v>
      </c>
      <c r="J1066" s="1">
        <v>1</v>
      </c>
      <c r="K1066" s="4">
        <v>0.15</v>
      </c>
      <c r="L1066" s="6">
        <f t="shared" si="32"/>
        <v>314.84999999999997</v>
      </c>
      <c r="M1066" s="8">
        <f t="shared" si="33"/>
        <v>1784.15</v>
      </c>
      <c r="N1066" t="str" cm="1">
        <f t="array" ref="N10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67" spans="2:14" x14ac:dyDescent="0.35">
      <c r="B1067" s="7">
        <v>2025065</v>
      </c>
      <c r="C1067" s="1" t="s">
        <v>18</v>
      </c>
      <c r="D1067" s="1" t="s">
        <v>28</v>
      </c>
      <c r="E1067" s="1" t="s">
        <v>39</v>
      </c>
      <c r="F1067" s="1" t="s">
        <v>520</v>
      </c>
      <c r="G1067" s="3">
        <v>45482</v>
      </c>
      <c r="H1067" s="3">
        <v>45490</v>
      </c>
      <c r="I1067" s="6">
        <v>11000</v>
      </c>
      <c r="J1067" s="1">
        <v>1</v>
      </c>
      <c r="K1067" s="4">
        <v>0.02</v>
      </c>
      <c r="L1067" s="6">
        <f t="shared" si="32"/>
        <v>220</v>
      </c>
      <c r="M1067" s="8">
        <f t="shared" si="33"/>
        <v>10780</v>
      </c>
      <c r="N1067" t="str" cm="1">
        <f t="array" ref="N10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68" spans="2:14" x14ac:dyDescent="0.35">
      <c r="B1068" s="7">
        <v>2025066</v>
      </c>
      <c r="C1068" s="1" t="s">
        <v>19</v>
      </c>
      <c r="D1068" s="1" t="s">
        <v>29</v>
      </c>
      <c r="E1068" s="1" t="s">
        <v>40</v>
      </c>
      <c r="F1068" s="1" t="s">
        <v>521</v>
      </c>
      <c r="G1068" s="3">
        <v>45482</v>
      </c>
      <c r="H1068" s="3">
        <v>45484</v>
      </c>
      <c r="I1068" s="6">
        <v>800</v>
      </c>
      <c r="J1068" s="1">
        <v>2</v>
      </c>
      <c r="K1068" s="4">
        <v>0.02</v>
      </c>
      <c r="L1068" s="6">
        <f t="shared" si="32"/>
        <v>16</v>
      </c>
      <c r="M1068" s="8">
        <f t="shared" si="33"/>
        <v>1584</v>
      </c>
      <c r="N1068" t="str" cm="1">
        <f t="array" ref="N10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69" spans="2:14" x14ac:dyDescent="0.35">
      <c r="B1069" s="7">
        <v>2025067</v>
      </c>
      <c r="C1069" s="1" t="s">
        <v>20</v>
      </c>
      <c r="D1069" s="1" t="s">
        <v>25</v>
      </c>
      <c r="E1069" s="1" t="s">
        <v>41</v>
      </c>
      <c r="F1069" s="1" t="s">
        <v>518</v>
      </c>
      <c r="G1069" s="3">
        <v>45482</v>
      </c>
      <c r="H1069" s="3">
        <v>45485</v>
      </c>
      <c r="I1069" s="6">
        <v>5500</v>
      </c>
      <c r="J1069" s="1">
        <v>1</v>
      </c>
      <c r="K1069" s="4">
        <v>0.02</v>
      </c>
      <c r="L1069" s="6">
        <f t="shared" si="32"/>
        <v>110</v>
      </c>
      <c r="M1069" s="8">
        <f t="shared" si="33"/>
        <v>5390</v>
      </c>
      <c r="N1069" t="str" cm="1">
        <f t="array" ref="N10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70" spans="2:14" x14ac:dyDescent="0.35">
      <c r="B1070" s="7">
        <v>2025068</v>
      </c>
      <c r="C1070" s="1" t="s">
        <v>21</v>
      </c>
      <c r="D1070" s="1" t="s">
        <v>26</v>
      </c>
      <c r="E1070" s="1" t="s">
        <v>42</v>
      </c>
      <c r="F1070" s="1" t="s">
        <v>518</v>
      </c>
      <c r="G1070" s="3">
        <v>45482</v>
      </c>
      <c r="H1070" s="3">
        <v>45487</v>
      </c>
      <c r="I1070" s="6">
        <v>1350</v>
      </c>
      <c r="J1070" s="1">
        <v>3</v>
      </c>
      <c r="K1070" s="4">
        <v>0.02</v>
      </c>
      <c r="L1070" s="6">
        <f t="shared" si="32"/>
        <v>27</v>
      </c>
      <c r="M1070" s="8">
        <f t="shared" si="33"/>
        <v>4023</v>
      </c>
      <c r="N1070" t="str" cm="1">
        <f t="array" ref="N10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71" spans="2:14" x14ac:dyDescent="0.35">
      <c r="B1071" s="7">
        <v>2025069</v>
      </c>
      <c r="C1071" s="1" t="s">
        <v>22</v>
      </c>
      <c r="D1071" s="1" t="s">
        <v>27</v>
      </c>
      <c r="E1071" s="1" t="s">
        <v>43</v>
      </c>
      <c r="F1071" s="1" t="s">
        <v>519</v>
      </c>
      <c r="G1071" s="3">
        <v>45482</v>
      </c>
      <c r="H1071" s="3">
        <v>45483</v>
      </c>
      <c r="I1071" s="6">
        <v>4500</v>
      </c>
      <c r="J1071" s="1">
        <v>2</v>
      </c>
      <c r="K1071" s="4">
        <v>0.02</v>
      </c>
      <c r="L1071" s="6">
        <f t="shared" si="32"/>
        <v>90</v>
      </c>
      <c r="M1071" s="8">
        <f t="shared" si="33"/>
        <v>8910</v>
      </c>
      <c r="N1071" t="str" cm="1">
        <f t="array" ref="N10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72" spans="2:14" x14ac:dyDescent="0.35">
      <c r="B1072" s="7">
        <v>2025070</v>
      </c>
      <c r="C1072" s="1" t="s">
        <v>23</v>
      </c>
      <c r="D1072" s="1" t="s">
        <v>28</v>
      </c>
      <c r="E1072" s="1" t="s">
        <v>44</v>
      </c>
      <c r="F1072" s="1" t="s">
        <v>521</v>
      </c>
      <c r="G1072" s="3">
        <v>45482</v>
      </c>
      <c r="H1072" s="3">
        <v>45490</v>
      </c>
      <c r="I1072" s="6">
        <v>2350</v>
      </c>
      <c r="J1072" s="1">
        <v>1</v>
      </c>
      <c r="K1072" s="4">
        <v>0.02</v>
      </c>
      <c r="L1072" s="6">
        <f t="shared" si="32"/>
        <v>47</v>
      </c>
      <c r="M1072" s="8">
        <f t="shared" si="33"/>
        <v>2303</v>
      </c>
      <c r="N1072" t="str" cm="1">
        <f t="array" ref="N10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73" spans="2:14" x14ac:dyDescent="0.35">
      <c r="B1073" s="7">
        <v>2025071</v>
      </c>
      <c r="C1073" s="1" t="s">
        <v>24</v>
      </c>
      <c r="D1073" s="1" t="s">
        <v>29</v>
      </c>
      <c r="E1073" s="1" t="s">
        <v>45</v>
      </c>
      <c r="F1073" s="1" t="s">
        <v>520</v>
      </c>
      <c r="G1073" s="3">
        <v>45482</v>
      </c>
      <c r="H1073" s="3">
        <v>45484</v>
      </c>
      <c r="I1073" s="6">
        <v>90</v>
      </c>
      <c r="J1073" s="1">
        <v>2</v>
      </c>
      <c r="K1073" s="4">
        <v>0.02</v>
      </c>
      <c r="L1073" s="6">
        <f t="shared" si="32"/>
        <v>1.8</v>
      </c>
      <c r="M1073" s="8">
        <f t="shared" si="33"/>
        <v>178.2</v>
      </c>
      <c r="N1073" t="str" cm="1">
        <f t="array" ref="N10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74" spans="2:14" x14ac:dyDescent="0.35">
      <c r="B1074" s="7">
        <v>2025072</v>
      </c>
      <c r="C1074" s="1" t="s">
        <v>4</v>
      </c>
      <c r="D1074" s="1" t="s">
        <v>25</v>
      </c>
      <c r="E1074" s="1" t="s">
        <v>46</v>
      </c>
      <c r="F1074" s="1" t="s">
        <v>518</v>
      </c>
      <c r="G1074" s="3">
        <v>45482</v>
      </c>
      <c r="H1074" s="3">
        <v>45485</v>
      </c>
      <c r="I1074" s="6">
        <v>280</v>
      </c>
      <c r="J1074" s="1">
        <v>1</v>
      </c>
      <c r="K1074" s="4">
        <v>0.02</v>
      </c>
      <c r="L1074" s="6">
        <f t="shared" si="32"/>
        <v>5.6000000000000005</v>
      </c>
      <c r="M1074" s="8">
        <f t="shared" si="33"/>
        <v>274.39999999999998</v>
      </c>
      <c r="N1074" t="str" cm="1">
        <f t="array" ref="N10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75" spans="2:14" x14ac:dyDescent="0.35">
      <c r="B1075" s="7">
        <v>2025073</v>
      </c>
      <c r="C1075" s="1" t="s">
        <v>5</v>
      </c>
      <c r="D1075" s="1" t="s">
        <v>26</v>
      </c>
      <c r="E1075" s="1" t="s">
        <v>47</v>
      </c>
      <c r="F1075" s="1" t="s">
        <v>519</v>
      </c>
      <c r="G1075" s="3">
        <v>45482</v>
      </c>
      <c r="H1075" s="3">
        <v>45487</v>
      </c>
      <c r="I1075" s="6">
        <v>70</v>
      </c>
      <c r="J1075" s="1">
        <v>2</v>
      </c>
      <c r="K1075" s="4">
        <v>7.0000000000000007E-2</v>
      </c>
      <c r="L1075" s="6">
        <f t="shared" si="32"/>
        <v>4.9000000000000004</v>
      </c>
      <c r="M1075" s="8">
        <f t="shared" si="33"/>
        <v>135.1</v>
      </c>
      <c r="N1075" t="str" cm="1">
        <f t="array" ref="N10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76" spans="2:14" x14ac:dyDescent="0.35">
      <c r="B1076" s="7">
        <v>2025074</v>
      </c>
      <c r="C1076" s="1" t="s">
        <v>6</v>
      </c>
      <c r="D1076" s="1" t="s">
        <v>27</v>
      </c>
      <c r="E1076" s="1" t="s">
        <v>48</v>
      </c>
      <c r="F1076" s="1" t="s">
        <v>520</v>
      </c>
      <c r="G1076" s="3">
        <v>45482</v>
      </c>
      <c r="H1076" s="3">
        <v>45483</v>
      </c>
      <c r="I1076" s="6">
        <v>230</v>
      </c>
      <c r="J1076" s="1">
        <v>3</v>
      </c>
      <c r="K1076" s="4">
        <v>0.03</v>
      </c>
      <c r="L1076" s="6">
        <f t="shared" si="32"/>
        <v>6.8999999999999995</v>
      </c>
      <c r="M1076" s="8">
        <f t="shared" si="33"/>
        <v>683.1</v>
      </c>
      <c r="N1076" t="str" cm="1">
        <f t="array" ref="N10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77" spans="2:14" x14ac:dyDescent="0.35">
      <c r="B1077" s="7">
        <v>2025075</v>
      </c>
      <c r="C1077" s="1" t="s">
        <v>7</v>
      </c>
      <c r="D1077" s="1" t="s">
        <v>28</v>
      </c>
      <c r="E1077" s="1" t="s">
        <v>49</v>
      </c>
      <c r="F1077" s="1" t="s">
        <v>521</v>
      </c>
      <c r="G1077" s="3">
        <v>45482</v>
      </c>
      <c r="H1077" s="3">
        <v>45490</v>
      </c>
      <c r="I1077" s="6">
        <v>7999</v>
      </c>
      <c r="J1077" s="1">
        <v>2</v>
      </c>
      <c r="K1077" s="4">
        <v>0.08</v>
      </c>
      <c r="L1077" s="6">
        <f t="shared" si="32"/>
        <v>639.91999999999996</v>
      </c>
      <c r="M1077" s="8">
        <f t="shared" si="33"/>
        <v>15358.08</v>
      </c>
      <c r="N1077" t="str" cm="1">
        <f t="array" ref="N10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78" spans="2:14" x14ac:dyDescent="0.35">
      <c r="B1078" s="7">
        <v>2025076</v>
      </c>
      <c r="C1078" s="1" t="s">
        <v>10</v>
      </c>
      <c r="D1078" s="1" t="s">
        <v>29</v>
      </c>
      <c r="E1078" s="1" t="s">
        <v>50</v>
      </c>
      <c r="F1078" s="1" t="s">
        <v>518</v>
      </c>
      <c r="G1078" s="3">
        <v>45482</v>
      </c>
      <c r="H1078" s="3">
        <v>45484</v>
      </c>
      <c r="I1078" s="6">
        <v>850</v>
      </c>
      <c r="J1078" s="1">
        <v>7</v>
      </c>
      <c r="K1078" s="4">
        <v>0.05</v>
      </c>
      <c r="L1078" s="6">
        <f t="shared" si="32"/>
        <v>42.5</v>
      </c>
      <c r="M1078" s="8">
        <f t="shared" si="33"/>
        <v>5907.5</v>
      </c>
      <c r="N1078" t="str" cm="1">
        <f t="array" ref="N10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79" spans="2:14" x14ac:dyDescent="0.35">
      <c r="B1079" s="7">
        <v>2025077</v>
      </c>
      <c r="C1079" s="1" t="s">
        <v>8</v>
      </c>
      <c r="D1079" s="1" t="s">
        <v>25</v>
      </c>
      <c r="E1079" s="1" t="s">
        <v>51</v>
      </c>
      <c r="F1079" s="1" t="s">
        <v>518</v>
      </c>
      <c r="G1079" s="3">
        <v>45482</v>
      </c>
      <c r="H1079" s="3">
        <v>45485</v>
      </c>
      <c r="I1079" s="6">
        <v>65000</v>
      </c>
      <c r="J1079" s="1">
        <v>2</v>
      </c>
      <c r="K1079" s="4">
        <v>0.05</v>
      </c>
      <c r="L1079" s="6">
        <f t="shared" si="32"/>
        <v>3250</v>
      </c>
      <c r="M1079" s="8">
        <f t="shared" si="33"/>
        <v>126750</v>
      </c>
      <c r="N1079" t="str" cm="1">
        <f t="array" ref="N10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80" spans="2:14" x14ac:dyDescent="0.35">
      <c r="B1080" s="7">
        <v>2025078</v>
      </c>
      <c r="C1080" s="1" t="s">
        <v>9</v>
      </c>
      <c r="D1080" s="1" t="s">
        <v>100</v>
      </c>
      <c r="E1080" s="1" t="s">
        <v>506</v>
      </c>
      <c r="F1080" s="1" t="s">
        <v>519</v>
      </c>
      <c r="G1080" s="3">
        <v>45482</v>
      </c>
      <c r="H1080" s="3">
        <v>45487</v>
      </c>
      <c r="I1080" s="6">
        <v>450</v>
      </c>
      <c r="J1080" s="1">
        <v>1</v>
      </c>
      <c r="K1080" s="4">
        <v>0.05</v>
      </c>
      <c r="L1080" s="6">
        <f t="shared" si="32"/>
        <v>22.5</v>
      </c>
      <c r="M1080" s="8">
        <f t="shared" si="33"/>
        <v>427.5</v>
      </c>
      <c r="N1080" t="str" cm="1">
        <f t="array" ref="N10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81" spans="2:14" x14ac:dyDescent="0.35">
      <c r="B1081" s="7">
        <v>2025079</v>
      </c>
      <c r="C1081" s="1" t="s">
        <v>11</v>
      </c>
      <c r="D1081" s="1" t="s">
        <v>25</v>
      </c>
      <c r="E1081" s="1" t="s">
        <v>507</v>
      </c>
      <c r="F1081" s="1" t="s">
        <v>521</v>
      </c>
      <c r="G1081" s="3">
        <v>45482</v>
      </c>
      <c r="H1081" s="3">
        <v>45483</v>
      </c>
      <c r="I1081" s="6">
        <v>1299</v>
      </c>
      <c r="J1081" s="1">
        <v>1</v>
      </c>
      <c r="K1081" s="4">
        <v>0.05</v>
      </c>
      <c r="L1081" s="6">
        <f t="shared" si="32"/>
        <v>64.95</v>
      </c>
      <c r="M1081" s="8">
        <f t="shared" si="33"/>
        <v>1234.05</v>
      </c>
      <c r="N1081" t="str" cm="1">
        <f t="array" ref="N10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82" spans="2:14" x14ac:dyDescent="0.35">
      <c r="B1082" s="7">
        <v>2025080</v>
      </c>
      <c r="C1082" s="1" t="s">
        <v>12</v>
      </c>
      <c r="D1082" s="1" t="s">
        <v>26</v>
      </c>
      <c r="E1082" s="1" t="s">
        <v>508</v>
      </c>
      <c r="F1082" s="1" t="s">
        <v>520</v>
      </c>
      <c r="G1082" s="3">
        <v>45482</v>
      </c>
      <c r="H1082" s="3">
        <v>45490</v>
      </c>
      <c r="I1082" s="6">
        <v>1700</v>
      </c>
      <c r="J1082" s="1">
        <v>1</v>
      </c>
      <c r="K1082" s="4">
        <v>0.03</v>
      </c>
      <c r="L1082" s="6">
        <f t="shared" si="32"/>
        <v>51</v>
      </c>
      <c r="M1082" s="8">
        <f t="shared" si="33"/>
        <v>1649</v>
      </c>
      <c r="N1082" t="str" cm="1">
        <f t="array" ref="N10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83" spans="2:14" x14ac:dyDescent="0.35">
      <c r="B1083" s="7">
        <v>2025081</v>
      </c>
      <c r="C1083" s="1" t="s">
        <v>13</v>
      </c>
      <c r="D1083" s="1" t="s">
        <v>27</v>
      </c>
      <c r="E1083" s="1" t="s">
        <v>31</v>
      </c>
      <c r="F1083" s="1" t="s">
        <v>518</v>
      </c>
      <c r="G1083" s="3">
        <v>45482</v>
      </c>
      <c r="H1083" s="3">
        <v>45484</v>
      </c>
      <c r="I1083" s="6">
        <v>55000</v>
      </c>
      <c r="J1083" s="1">
        <v>2</v>
      </c>
      <c r="K1083" s="4">
        <v>0.1</v>
      </c>
      <c r="L1083" s="6">
        <f t="shared" si="32"/>
        <v>5500</v>
      </c>
      <c r="M1083" s="8">
        <f t="shared" si="33"/>
        <v>104500</v>
      </c>
      <c r="N1083" t="str" cm="1">
        <f t="array" ref="N10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84" spans="2:14" x14ac:dyDescent="0.35">
      <c r="B1084" s="7">
        <v>2025082</v>
      </c>
      <c r="C1084" s="1" t="s">
        <v>14</v>
      </c>
      <c r="D1084" s="1" t="s">
        <v>28</v>
      </c>
      <c r="E1084" s="1" t="s">
        <v>32</v>
      </c>
      <c r="F1084" s="1" t="s">
        <v>519</v>
      </c>
      <c r="G1084" s="3">
        <v>45482</v>
      </c>
      <c r="H1084" s="3">
        <v>45485</v>
      </c>
      <c r="I1084" s="6">
        <v>57999</v>
      </c>
      <c r="J1084" s="1">
        <v>1</v>
      </c>
      <c r="K1084" s="4">
        <v>0.05</v>
      </c>
      <c r="L1084" s="6">
        <f t="shared" si="32"/>
        <v>2899.9500000000003</v>
      </c>
      <c r="M1084" s="8">
        <f t="shared" si="33"/>
        <v>55099.05</v>
      </c>
      <c r="N1084" t="str" cm="1">
        <f t="array" ref="N10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85" spans="2:14" x14ac:dyDescent="0.35">
      <c r="B1085" s="7">
        <v>2025083</v>
      </c>
      <c r="C1085" s="1" t="s">
        <v>15</v>
      </c>
      <c r="D1085" s="1" t="s">
        <v>29</v>
      </c>
      <c r="E1085" s="1" t="s">
        <v>38</v>
      </c>
      <c r="F1085" s="1" t="s">
        <v>520</v>
      </c>
      <c r="G1085" s="3">
        <v>45482</v>
      </c>
      <c r="H1085" s="3">
        <v>45487</v>
      </c>
      <c r="I1085" s="6">
        <v>1399</v>
      </c>
      <c r="J1085" s="1">
        <v>2</v>
      </c>
      <c r="K1085" s="4">
        <v>0.05</v>
      </c>
      <c r="L1085" s="6">
        <f t="shared" si="32"/>
        <v>69.95</v>
      </c>
      <c r="M1085" s="8">
        <f t="shared" si="33"/>
        <v>2728.05</v>
      </c>
      <c r="N1085" t="str" cm="1">
        <f t="array" ref="N10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86" spans="2:14" x14ac:dyDescent="0.35">
      <c r="B1086" s="7">
        <v>2025084</v>
      </c>
      <c r="C1086" s="1" t="s">
        <v>16</v>
      </c>
      <c r="D1086" s="1" t="s">
        <v>25</v>
      </c>
      <c r="E1086" s="1" t="s">
        <v>33</v>
      </c>
      <c r="F1086" s="1" t="s">
        <v>521</v>
      </c>
      <c r="G1086" s="3">
        <v>45482</v>
      </c>
      <c r="H1086" s="3">
        <v>45483</v>
      </c>
      <c r="I1086" s="6">
        <v>999</v>
      </c>
      <c r="J1086" s="1">
        <v>7</v>
      </c>
      <c r="K1086" s="4">
        <v>0.02</v>
      </c>
      <c r="L1086" s="6">
        <f t="shared" si="32"/>
        <v>19.98</v>
      </c>
      <c r="M1086" s="8">
        <f t="shared" si="33"/>
        <v>6973.02</v>
      </c>
      <c r="N1086" t="str" cm="1">
        <f t="array" ref="N10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87" spans="2:14" x14ac:dyDescent="0.35">
      <c r="B1087" s="7">
        <v>2025085</v>
      </c>
      <c r="C1087" s="1" t="s">
        <v>17</v>
      </c>
      <c r="D1087" s="1" t="s">
        <v>30</v>
      </c>
      <c r="E1087" s="1" t="s">
        <v>34</v>
      </c>
      <c r="F1087" s="1" t="s">
        <v>518</v>
      </c>
      <c r="G1087" s="3">
        <v>45482</v>
      </c>
      <c r="H1087" s="3">
        <v>45490</v>
      </c>
      <c r="I1087" s="6">
        <v>2099</v>
      </c>
      <c r="J1087" s="1">
        <v>2</v>
      </c>
      <c r="K1087" s="4">
        <v>0.06</v>
      </c>
      <c r="L1087" s="6">
        <f t="shared" si="32"/>
        <v>125.94</v>
      </c>
      <c r="M1087" s="8">
        <f t="shared" si="33"/>
        <v>4072.06</v>
      </c>
      <c r="N1087" t="str" cm="1">
        <f t="array" ref="N10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88" spans="2:14" x14ac:dyDescent="0.35">
      <c r="B1088" s="7">
        <v>2025086</v>
      </c>
      <c r="C1088" s="1" t="s">
        <v>18</v>
      </c>
      <c r="D1088" s="1" t="s">
        <v>27</v>
      </c>
      <c r="E1088" s="1" t="s">
        <v>35</v>
      </c>
      <c r="F1088" s="1" t="s">
        <v>518</v>
      </c>
      <c r="G1088" s="3">
        <v>45482</v>
      </c>
      <c r="H1088" s="3">
        <v>45484</v>
      </c>
      <c r="I1088" s="6">
        <v>11000</v>
      </c>
      <c r="J1088" s="1">
        <v>2</v>
      </c>
      <c r="K1088" s="4">
        <v>0.15</v>
      </c>
      <c r="L1088" s="6">
        <f t="shared" si="32"/>
        <v>1650</v>
      </c>
      <c r="M1088" s="8">
        <f t="shared" si="33"/>
        <v>20350</v>
      </c>
      <c r="N1088" t="str" cm="1">
        <f t="array" ref="N10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89" spans="2:14" x14ac:dyDescent="0.35">
      <c r="B1089" s="7">
        <v>2025087</v>
      </c>
      <c r="C1089" s="1" t="s">
        <v>19</v>
      </c>
      <c r="D1089" s="1" t="s">
        <v>28</v>
      </c>
      <c r="E1089" s="1" t="s">
        <v>36</v>
      </c>
      <c r="F1089" s="1" t="s">
        <v>519</v>
      </c>
      <c r="G1089" s="3">
        <v>45482</v>
      </c>
      <c r="H1089" s="3">
        <v>45485</v>
      </c>
      <c r="I1089" s="6">
        <v>800</v>
      </c>
      <c r="J1089" s="1">
        <v>1</v>
      </c>
      <c r="K1089" s="4">
        <v>0.02</v>
      </c>
      <c r="L1089" s="6">
        <f t="shared" si="32"/>
        <v>16</v>
      </c>
      <c r="M1089" s="8">
        <f t="shared" si="33"/>
        <v>784</v>
      </c>
      <c r="N1089" t="str" cm="1">
        <f t="array" ref="N10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90" spans="2:14" x14ac:dyDescent="0.35">
      <c r="B1090" s="7">
        <v>2025088</v>
      </c>
      <c r="C1090" s="1" t="s">
        <v>20</v>
      </c>
      <c r="D1090" s="1" t="s">
        <v>29</v>
      </c>
      <c r="E1090" s="1" t="s">
        <v>37</v>
      </c>
      <c r="F1090" s="1" t="s">
        <v>521</v>
      </c>
      <c r="G1090" s="3">
        <v>45482</v>
      </c>
      <c r="H1090" s="3">
        <v>45487</v>
      </c>
      <c r="I1090" s="6">
        <v>5500</v>
      </c>
      <c r="J1090" s="1">
        <v>2</v>
      </c>
      <c r="K1090" s="4">
        <v>0.02</v>
      </c>
      <c r="L1090" s="6">
        <f t="shared" si="32"/>
        <v>110</v>
      </c>
      <c r="M1090" s="8">
        <f t="shared" si="33"/>
        <v>10890</v>
      </c>
      <c r="N1090" t="str" cm="1">
        <f t="array" ref="N10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91" spans="2:14" x14ac:dyDescent="0.35">
      <c r="B1091" s="7">
        <v>2025089</v>
      </c>
      <c r="C1091" s="1" t="s">
        <v>21</v>
      </c>
      <c r="D1091" s="1" t="s">
        <v>25</v>
      </c>
      <c r="E1091" s="1" t="s">
        <v>39</v>
      </c>
      <c r="F1091" s="1" t="s">
        <v>520</v>
      </c>
      <c r="G1091" s="3">
        <v>45482</v>
      </c>
      <c r="H1091" s="3">
        <v>45483</v>
      </c>
      <c r="I1091" s="6">
        <v>1350</v>
      </c>
      <c r="J1091" s="1">
        <v>4</v>
      </c>
      <c r="K1091" s="4">
        <v>0.02</v>
      </c>
      <c r="L1091" s="6">
        <f t="shared" si="32"/>
        <v>27</v>
      </c>
      <c r="M1091" s="8">
        <f t="shared" si="33"/>
        <v>5373</v>
      </c>
      <c r="N1091" t="str" cm="1">
        <f t="array" ref="N10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92" spans="2:14" x14ac:dyDescent="0.35">
      <c r="B1092" s="7">
        <v>2025090</v>
      </c>
      <c r="C1092" s="1" t="s">
        <v>22</v>
      </c>
      <c r="D1092" s="1" t="s">
        <v>26</v>
      </c>
      <c r="E1092" s="1" t="s">
        <v>40</v>
      </c>
      <c r="F1092" s="1" t="s">
        <v>518</v>
      </c>
      <c r="G1092" s="3">
        <v>45482</v>
      </c>
      <c r="H1092" s="3">
        <v>45490</v>
      </c>
      <c r="I1092" s="6">
        <v>4500</v>
      </c>
      <c r="J1092" s="1">
        <v>3</v>
      </c>
      <c r="K1092" s="4">
        <v>0.02</v>
      </c>
      <c r="L1092" s="6">
        <f t="shared" ref="L1092:L1155" si="34">I1092*K1092</f>
        <v>90</v>
      </c>
      <c r="M1092" s="8">
        <f t="shared" ref="M1092:M1155" si="35">I1092*J1092-L1092</f>
        <v>13410</v>
      </c>
      <c r="N1092" t="str" cm="1">
        <f t="array" ref="N10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93" spans="2:14" x14ac:dyDescent="0.35">
      <c r="B1093" s="7">
        <v>2025091</v>
      </c>
      <c r="C1093" s="1" t="s">
        <v>23</v>
      </c>
      <c r="D1093" s="1" t="s">
        <v>27</v>
      </c>
      <c r="E1093" s="1" t="s">
        <v>41</v>
      </c>
      <c r="F1093" s="1" t="s">
        <v>519</v>
      </c>
      <c r="G1093" s="3">
        <v>45482</v>
      </c>
      <c r="H1093" s="3">
        <v>45484</v>
      </c>
      <c r="I1093" s="6">
        <v>2350</v>
      </c>
      <c r="J1093" s="1">
        <v>2</v>
      </c>
      <c r="K1093" s="4">
        <v>0.02</v>
      </c>
      <c r="L1093" s="6">
        <f t="shared" si="34"/>
        <v>47</v>
      </c>
      <c r="M1093" s="8">
        <f t="shared" si="35"/>
        <v>4653</v>
      </c>
      <c r="N1093" t="str" cm="1">
        <f t="array" ref="N10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94" spans="2:14" x14ac:dyDescent="0.35">
      <c r="B1094" s="7">
        <v>2025092</v>
      </c>
      <c r="C1094" s="1" t="s">
        <v>24</v>
      </c>
      <c r="D1094" s="1" t="s">
        <v>28</v>
      </c>
      <c r="E1094" s="1" t="s">
        <v>42</v>
      </c>
      <c r="F1094" s="1" t="s">
        <v>520</v>
      </c>
      <c r="G1094" s="3">
        <v>45482</v>
      </c>
      <c r="H1094" s="3">
        <v>45485</v>
      </c>
      <c r="I1094" s="6">
        <v>90</v>
      </c>
      <c r="J1094" s="1">
        <v>1</v>
      </c>
      <c r="K1094" s="4">
        <v>0.02</v>
      </c>
      <c r="L1094" s="6">
        <f t="shared" si="34"/>
        <v>1.8</v>
      </c>
      <c r="M1094" s="8">
        <f t="shared" si="35"/>
        <v>88.2</v>
      </c>
      <c r="N1094" t="str" cm="1">
        <f t="array" ref="N10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95" spans="2:14" x14ac:dyDescent="0.35">
      <c r="B1095" s="7">
        <v>2025093</v>
      </c>
      <c r="C1095" s="1" t="s">
        <v>4</v>
      </c>
      <c r="D1095" s="1" t="s">
        <v>29</v>
      </c>
      <c r="E1095" s="1" t="s">
        <v>43</v>
      </c>
      <c r="F1095" s="1" t="s">
        <v>521</v>
      </c>
      <c r="G1095" s="3">
        <v>45482</v>
      </c>
      <c r="H1095" s="3">
        <v>45487</v>
      </c>
      <c r="I1095" s="6">
        <v>280</v>
      </c>
      <c r="J1095" s="1">
        <v>1</v>
      </c>
      <c r="K1095" s="4">
        <v>0.02</v>
      </c>
      <c r="L1095" s="6">
        <f t="shared" si="34"/>
        <v>5.6000000000000005</v>
      </c>
      <c r="M1095" s="8">
        <f t="shared" si="35"/>
        <v>274.39999999999998</v>
      </c>
      <c r="N1095" t="str" cm="1">
        <f t="array" ref="N10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96" spans="2:14" x14ac:dyDescent="0.35">
      <c r="B1096" s="7">
        <v>2025094</v>
      </c>
      <c r="C1096" s="1" t="s">
        <v>5</v>
      </c>
      <c r="D1096" s="1" t="s">
        <v>25</v>
      </c>
      <c r="E1096" s="1" t="s">
        <v>44</v>
      </c>
      <c r="F1096" s="1" t="s">
        <v>518</v>
      </c>
      <c r="G1096" s="3">
        <v>45482</v>
      </c>
      <c r="H1096" s="3">
        <v>45483</v>
      </c>
      <c r="I1096" s="6">
        <v>70</v>
      </c>
      <c r="J1096" s="1">
        <v>2</v>
      </c>
      <c r="K1096" s="4">
        <v>0.02</v>
      </c>
      <c r="L1096" s="6">
        <f t="shared" si="34"/>
        <v>1.4000000000000001</v>
      </c>
      <c r="M1096" s="8">
        <f t="shared" si="35"/>
        <v>138.6</v>
      </c>
      <c r="N1096" t="str" cm="1">
        <f t="array" ref="N10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97" spans="2:14" x14ac:dyDescent="0.35">
      <c r="B1097" s="7">
        <v>2025095</v>
      </c>
      <c r="C1097" s="1" t="s">
        <v>6</v>
      </c>
      <c r="D1097" s="1" t="s">
        <v>26</v>
      </c>
      <c r="E1097" s="1" t="s">
        <v>45</v>
      </c>
      <c r="F1097" s="1" t="s">
        <v>518</v>
      </c>
      <c r="G1097" s="3">
        <v>45482</v>
      </c>
      <c r="H1097" s="3">
        <v>45490</v>
      </c>
      <c r="I1097" s="6">
        <v>230</v>
      </c>
      <c r="J1097" s="1">
        <v>1</v>
      </c>
      <c r="K1097" s="4">
        <v>7.0000000000000007E-2</v>
      </c>
      <c r="L1097" s="6">
        <f t="shared" si="34"/>
        <v>16.100000000000001</v>
      </c>
      <c r="M1097" s="8">
        <f t="shared" si="35"/>
        <v>213.9</v>
      </c>
      <c r="N1097" t="str" cm="1">
        <f t="array" ref="N10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98" spans="2:14" x14ac:dyDescent="0.35">
      <c r="B1098" s="7">
        <v>2025096</v>
      </c>
      <c r="C1098" s="1" t="s">
        <v>7</v>
      </c>
      <c r="D1098" s="1" t="s">
        <v>27</v>
      </c>
      <c r="E1098" s="1" t="s">
        <v>46</v>
      </c>
      <c r="F1098" s="1" t="s">
        <v>519</v>
      </c>
      <c r="G1098" s="3">
        <v>45482</v>
      </c>
      <c r="H1098" s="3">
        <v>45484</v>
      </c>
      <c r="I1098" s="6">
        <v>7999</v>
      </c>
      <c r="J1098" s="1">
        <v>3</v>
      </c>
      <c r="K1098" s="4">
        <v>0.03</v>
      </c>
      <c r="L1098" s="6">
        <f t="shared" si="34"/>
        <v>239.97</v>
      </c>
      <c r="M1098" s="8">
        <f t="shared" si="35"/>
        <v>23757.03</v>
      </c>
      <c r="N1098" t="str" cm="1">
        <f t="array" ref="N10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099" spans="2:14" x14ac:dyDescent="0.35">
      <c r="B1099" s="7">
        <v>2025097</v>
      </c>
      <c r="C1099" s="1" t="s">
        <v>10</v>
      </c>
      <c r="D1099" s="1" t="s">
        <v>28</v>
      </c>
      <c r="E1099" s="1" t="s">
        <v>47</v>
      </c>
      <c r="F1099" s="1" t="s">
        <v>521</v>
      </c>
      <c r="G1099" s="3">
        <v>45482</v>
      </c>
      <c r="H1099" s="3">
        <v>45485</v>
      </c>
      <c r="I1099" s="6">
        <v>850</v>
      </c>
      <c r="J1099" s="1">
        <v>2</v>
      </c>
      <c r="K1099" s="4">
        <v>0.08</v>
      </c>
      <c r="L1099" s="6">
        <f t="shared" si="34"/>
        <v>68</v>
      </c>
      <c r="M1099" s="8">
        <f t="shared" si="35"/>
        <v>1632</v>
      </c>
      <c r="N1099" t="str" cm="1">
        <f t="array" ref="N10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00" spans="2:14" x14ac:dyDescent="0.35">
      <c r="B1100" s="7">
        <v>2025098</v>
      </c>
      <c r="C1100" s="1" t="s">
        <v>8</v>
      </c>
      <c r="D1100" s="1" t="s">
        <v>29</v>
      </c>
      <c r="E1100" s="1" t="s">
        <v>48</v>
      </c>
      <c r="F1100" s="1" t="s">
        <v>520</v>
      </c>
      <c r="G1100" s="3">
        <v>45482</v>
      </c>
      <c r="H1100" s="3">
        <v>45487</v>
      </c>
      <c r="I1100" s="6">
        <v>65000</v>
      </c>
      <c r="J1100" s="1">
        <v>1</v>
      </c>
      <c r="K1100" s="4">
        <v>0.05</v>
      </c>
      <c r="L1100" s="6">
        <f t="shared" si="34"/>
        <v>3250</v>
      </c>
      <c r="M1100" s="8">
        <f t="shared" si="35"/>
        <v>61750</v>
      </c>
      <c r="N1100" t="str" cm="1">
        <f t="array" ref="N11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01" spans="2:14" x14ac:dyDescent="0.35">
      <c r="B1101" s="7">
        <v>2025099</v>
      </c>
      <c r="C1101" s="1" t="s">
        <v>9</v>
      </c>
      <c r="D1101" s="1" t="s">
        <v>25</v>
      </c>
      <c r="E1101" s="1" t="s">
        <v>49</v>
      </c>
      <c r="F1101" s="1" t="s">
        <v>518</v>
      </c>
      <c r="G1101" s="3">
        <v>45482</v>
      </c>
      <c r="H1101" s="3">
        <v>45483</v>
      </c>
      <c r="I1101" s="6">
        <v>450</v>
      </c>
      <c r="J1101" s="1">
        <v>2</v>
      </c>
      <c r="K1101" s="4">
        <v>0.05</v>
      </c>
      <c r="L1101" s="6">
        <f t="shared" si="34"/>
        <v>22.5</v>
      </c>
      <c r="M1101" s="8">
        <f t="shared" si="35"/>
        <v>877.5</v>
      </c>
      <c r="N1101" t="str" cm="1">
        <f t="array" ref="N11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02" spans="2:14" x14ac:dyDescent="0.35">
      <c r="B1102" s="7">
        <v>2025100</v>
      </c>
      <c r="C1102" s="1" t="s">
        <v>11</v>
      </c>
      <c r="D1102" s="1" t="s">
        <v>101</v>
      </c>
      <c r="E1102" s="1" t="s">
        <v>50</v>
      </c>
      <c r="F1102" s="1" t="s">
        <v>519</v>
      </c>
      <c r="G1102" s="3">
        <v>45482</v>
      </c>
      <c r="H1102" s="3">
        <v>45490</v>
      </c>
      <c r="I1102" s="6">
        <v>1299</v>
      </c>
      <c r="J1102" s="1">
        <v>1</v>
      </c>
      <c r="K1102" s="4">
        <v>0.05</v>
      </c>
      <c r="L1102" s="6">
        <f t="shared" si="34"/>
        <v>64.95</v>
      </c>
      <c r="M1102" s="8">
        <f t="shared" si="35"/>
        <v>1234.05</v>
      </c>
      <c r="N1102" t="str" cm="1">
        <f t="array" ref="N11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03" spans="2:14" x14ac:dyDescent="0.35">
      <c r="B1103" s="7">
        <v>2025101</v>
      </c>
      <c r="C1103" s="1" t="s">
        <v>12</v>
      </c>
      <c r="D1103" s="1" t="s">
        <v>25</v>
      </c>
      <c r="E1103" s="1" t="s">
        <v>51</v>
      </c>
      <c r="F1103" s="1" t="s">
        <v>520</v>
      </c>
      <c r="G1103" s="3">
        <v>45482</v>
      </c>
      <c r="H1103" s="3">
        <v>45484</v>
      </c>
      <c r="I1103" s="6">
        <v>1700</v>
      </c>
      <c r="J1103" s="1">
        <v>2</v>
      </c>
      <c r="K1103" s="4">
        <v>0.05</v>
      </c>
      <c r="L1103" s="6">
        <f t="shared" si="34"/>
        <v>85</v>
      </c>
      <c r="M1103" s="8">
        <f t="shared" si="35"/>
        <v>3315</v>
      </c>
      <c r="N1103" t="str" cm="1">
        <f t="array" ref="N11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04" spans="2:14" x14ac:dyDescent="0.35">
      <c r="B1104" s="7">
        <v>2025102</v>
      </c>
      <c r="C1104" s="1" t="s">
        <v>13</v>
      </c>
      <c r="D1104" s="1" t="s">
        <v>26</v>
      </c>
      <c r="E1104" s="1" t="s">
        <v>506</v>
      </c>
      <c r="F1104" s="1" t="s">
        <v>521</v>
      </c>
      <c r="G1104" s="3">
        <v>45482</v>
      </c>
      <c r="H1104" s="3">
        <v>45485</v>
      </c>
      <c r="I1104" s="6">
        <v>55000</v>
      </c>
      <c r="J1104" s="1">
        <v>3</v>
      </c>
      <c r="K1104" s="4">
        <v>0.03</v>
      </c>
      <c r="L1104" s="6">
        <f t="shared" si="34"/>
        <v>1650</v>
      </c>
      <c r="M1104" s="8">
        <f t="shared" si="35"/>
        <v>163350</v>
      </c>
      <c r="N1104" t="str" cm="1">
        <f t="array" ref="N11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05" spans="2:14" x14ac:dyDescent="0.35">
      <c r="B1105" s="7">
        <v>2025103</v>
      </c>
      <c r="C1105" s="1" t="s">
        <v>14</v>
      </c>
      <c r="D1105" s="1" t="s">
        <v>27</v>
      </c>
      <c r="E1105" s="1" t="s">
        <v>507</v>
      </c>
      <c r="F1105" s="1" t="s">
        <v>518</v>
      </c>
      <c r="G1105" s="3">
        <v>45482</v>
      </c>
      <c r="H1105" s="3">
        <v>45487</v>
      </c>
      <c r="I1105" s="6">
        <v>57999</v>
      </c>
      <c r="J1105" s="1">
        <v>2</v>
      </c>
      <c r="K1105" s="4">
        <v>0.1</v>
      </c>
      <c r="L1105" s="6">
        <f t="shared" si="34"/>
        <v>5799.9000000000005</v>
      </c>
      <c r="M1105" s="8">
        <f t="shared" si="35"/>
        <v>110198.1</v>
      </c>
      <c r="N1105" t="str" cm="1">
        <f t="array" ref="N11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06" spans="2:14" x14ac:dyDescent="0.35">
      <c r="B1106" s="7">
        <v>2025104</v>
      </c>
      <c r="C1106" s="1" t="s">
        <v>15</v>
      </c>
      <c r="D1106" s="1" t="s">
        <v>28</v>
      </c>
      <c r="E1106" s="1" t="s">
        <v>508</v>
      </c>
      <c r="F1106" s="1" t="s">
        <v>518</v>
      </c>
      <c r="G1106" s="3">
        <v>45482</v>
      </c>
      <c r="H1106" s="3">
        <v>45483</v>
      </c>
      <c r="I1106" s="6">
        <v>1399</v>
      </c>
      <c r="J1106" s="1">
        <v>7</v>
      </c>
      <c r="K1106" s="4">
        <v>0.05</v>
      </c>
      <c r="L1106" s="6">
        <f t="shared" si="34"/>
        <v>69.95</v>
      </c>
      <c r="M1106" s="8">
        <f t="shared" si="35"/>
        <v>9723.0499999999993</v>
      </c>
      <c r="N1106" t="str" cm="1">
        <f t="array" ref="N11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07" spans="2:14" x14ac:dyDescent="0.35">
      <c r="B1107" s="7">
        <v>2025105</v>
      </c>
      <c r="C1107" s="1" t="s">
        <v>16</v>
      </c>
      <c r="D1107" s="1" t="s">
        <v>29</v>
      </c>
      <c r="E1107" s="1" t="s">
        <v>31</v>
      </c>
      <c r="F1107" s="1" t="s">
        <v>519</v>
      </c>
      <c r="G1107" s="3">
        <v>45482</v>
      </c>
      <c r="H1107" s="3">
        <v>45490</v>
      </c>
      <c r="I1107" s="6">
        <v>999</v>
      </c>
      <c r="J1107" s="1">
        <v>2</v>
      </c>
      <c r="K1107" s="4">
        <v>0.05</v>
      </c>
      <c r="L1107" s="6">
        <f t="shared" si="34"/>
        <v>49.95</v>
      </c>
      <c r="M1107" s="8">
        <f t="shared" si="35"/>
        <v>1948.05</v>
      </c>
      <c r="N1107" t="str" cm="1">
        <f t="array" ref="N11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08" spans="2:14" x14ac:dyDescent="0.35">
      <c r="B1108" s="7">
        <v>2025106</v>
      </c>
      <c r="C1108" s="1" t="s">
        <v>17</v>
      </c>
      <c r="D1108" s="1" t="s">
        <v>25</v>
      </c>
      <c r="E1108" s="1" t="s">
        <v>32</v>
      </c>
      <c r="F1108" s="1" t="s">
        <v>521</v>
      </c>
      <c r="G1108" s="3">
        <v>45482</v>
      </c>
      <c r="H1108" s="3">
        <v>45484</v>
      </c>
      <c r="I1108" s="6">
        <v>2099</v>
      </c>
      <c r="J1108" s="1">
        <v>1</v>
      </c>
      <c r="K1108" s="4">
        <v>0.02</v>
      </c>
      <c r="L1108" s="6">
        <f t="shared" si="34"/>
        <v>41.980000000000004</v>
      </c>
      <c r="M1108" s="8">
        <f t="shared" si="35"/>
        <v>2057.02</v>
      </c>
      <c r="N1108" t="str" cm="1">
        <f t="array" ref="N11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09" spans="2:14" x14ac:dyDescent="0.35">
      <c r="B1109" s="7">
        <v>2025107</v>
      </c>
      <c r="C1109" s="1" t="s">
        <v>18</v>
      </c>
      <c r="D1109" s="1" t="s">
        <v>30</v>
      </c>
      <c r="E1109" s="1" t="s">
        <v>38</v>
      </c>
      <c r="F1109" s="1" t="s">
        <v>520</v>
      </c>
      <c r="G1109" s="3">
        <v>45482</v>
      </c>
      <c r="H1109" s="3">
        <v>45485</v>
      </c>
      <c r="I1109" s="6">
        <v>11000</v>
      </c>
      <c r="J1109" s="1">
        <v>1</v>
      </c>
      <c r="K1109" s="4">
        <v>0.06</v>
      </c>
      <c r="L1109" s="6">
        <f t="shared" si="34"/>
        <v>660</v>
      </c>
      <c r="M1109" s="8">
        <f t="shared" si="35"/>
        <v>10340</v>
      </c>
      <c r="N1109" t="str" cm="1">
        <f t="array" ref="N11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10" spans="2:14" x14ac:dyDescent="0.35">
      <c r="B1110" s="7">
        <v>2025108</v>
      </c>
      <c r="C1110" s="1" t="s">
        <v>19</v>
      </c>
      <c r="D1110" s="1" t="s">
        <v>27</v>
      </c>
      <c r="E1110" s="1" t="s">
        <v>33</v>
      </c>
      <c r="F1110" s="1" t="s">
        <v>518</v>
      </c>
      <c r="G1110" s="3">
        <v>45482</v>
      </c>
      <c r="H1110" s="3">
        <v>45487</v>
      </c>
      <c r="I1110" s="6">
        <v>800</v>
      </c>
      <c r="J1110" s="1">
        <v>1</v>
      </c>
      <c r="K1110" s="4">
        <v>0.15</v>
      </c>
      <c r="L1110" s="6">
        <f t="shared" si="34"/>
        <v>120</v>
      </c>
      <c r="M1110" s="8">
        <f t="shared" si="35"/>
        <v>680</v>
      </c>
      <c r="N1110" t="str" cm="1">
        <f t="array" ref="N11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11" spans="2:14" x14ac:dyDescent="0.35">
      <c r="B1111" s="7">
        <v>2025109</v>
      </c>
      <c r="C1111" s="1" t="s">
        <v>20</v>
      </c>
      <c r="D1111" s="1" t="s">
        <v>28</v>
      </c>
      <c r="E1111" s="1" t="s">
        <v>34</v>
      </c>
      <c r="F1111" s="1" t="s">
        <v>519</v>
      </c>
      <c r="G1111" s="3">
        <v>45482</v>
      </c>
      <c r="H1111" s="3">
        <v>45483</v>
      </c>
      <c r="I1111" s="6">
        <v>5500</v>
      </c>
      <c r="J1111" s="1">
        <v>2</v>
      </c>
      <c r="K1111" s="4">
        <v>0.02</v>
      </c>
      <c r="L1111" s="6">
        <f t="shared" si="34"/>
        <v>110</v>
      </c>
      <c r="M1111" s="8">
        <f t="shared" si="35"/>
        <v>10890</v>
      </c>
      <c r="N1111" t="str" cm="1">
        <f t="array" ref="N11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12" spans="2:14" x14ac:dyDescent="0.35">
      <c r="B1112" s="7">
        <v>2025110</v>
      </c>
      <c r="C1112" s="1" t="s">
        <v>21</v>
      </c>
      <c r="D1112" s="1" t="s">
        <v>29</v>
      </c>
      <c r="E1112" s="1" t="s">
        <v>35</v>
      </c>
      <c r="F1112" s="1" t="s">
        <v>520</v>
      </c>
      <c r="G1112" s="3">
        <v>45482</v>
      </c>
      <c r="H1112" s="3">
        <v>45490</v>
      </c>
      <c r="I1112" s="6">
        <v>1350</v>
      </c>
      <c r="J1112" s="1">
        <v>1</v>
      </c>
      <c r="K1112" s="4">
        <v>0.02</v>
      </c>
      <c r="L1112" s="6">
        <f t="shared" si="34"/>
        <v>27</v>
      </c>
      <c r="M1112" s="8">
        <f t="shared" si="35"/>
        <v>1323</v>
      </c>
      <c r="N1112" t="str" cm="1">
        <f t="array" ref="N11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13" spans="2:14" x14ac:dyDescent="0.35">
      <c r="B1113" s="7">
        <v>2025111</v>
      </c>
      <c r="C1113" s="1" t="s">
        <v>22</v>
      </c>
      <c r="D1113" s="1" t="s">
        <v>25</v>
      </c>
      <c r="E1113" s="1" t="s">
        <v>36</v>
      </c>
      <c r="F1113" s="1" t="s">
        <v>521</v>
      </c>
      <c r="G1113" s="3">
        <v>45482</v>
      </c>
      <c r="H1113" s="3">
        <v>45484</v>
      </c>
      <c r="I1113" s="6">
        <v>4500</v>
      </c>
      <c r="J1113" s="1">
        <v>2</v>
      </c>
      <c r="K1113" s="4">
        <v>0.02</v>
      </c>
      <c r="L1113" s="6">
        <f t="shared" si="34"/>
        <v>90</v>
      </c>
      <c r="M1113" s="8">
        <f t="shared" si="35"/>
        <v>8910</v>
      </c>
      <c r="N1113" t="str" cm="1">
        <f t="array" ref="N11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14" spans="2:14" x14ac:dyDescent="0.35">
      <c r="B1114" s="7">
        <v>2025112</v>
      </c>
      <c r="C1114" s="1" t="s">
        <v>23</v>
      </c>
      <c r="D1114" s="1" t="s">
        <v>26</v>
      </c>
      <c r="E1114" s="1" t="s">
        <v>37</v>
      </c>
      <c r="F1114" s="1" t="s">
        <v>518</v>
      </c>
      <c r="G1114" s="3">
        <v>45482</v>
      </c>
      <c r="H1114" s="3">
        <v>45485</v>
      </c>
      <c r="I1114" s="6">
        <v>2350</v>
      </c>
      <c r="J1114" s="1">
        <v>7</v>
      </c>
      <c r="K1114" s="4">
        <v>0.02</v>
      </c>
      <c r="L1114" s="6">
        <f t="shared" si="34"/>
        <v>47</v>
      </c>
      <c r="M1114" s="8">
        <f t="shared" si="35"/>
        <v>16403</v>
      </c>
      <c r="N1114" t="str" cm="1">
        <f t="array" ref="N11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15" spans="2:14" x14ac:dyDescent="0.35">
      <c r="B1115" s="7">
        <v>2025113</v>
      </c>
      <c r="C1115" s="1" t="s">
        <v>24</v>
      </c>
      <c r="D1115" s="1" t="s">
        <v>27</v>
      </c>
      <c r="E1115" s="1" t="s">
        <v>39</v>
      </c>
      <c r="F1115" s="1" t="s">
        <v>518</v>
      </c>
      <c r="G1115" s="3">
        <v>45482</v>
      </c>
      <c r="H1115" s="3">
        <v>45487</v>
      </c>
      <c r="I1115" s="6">
        <v>90</v>
      </c>
      <c r="J1115" s="1">
        <v>2</v>
      </c>
      <c r="K1115" s="4">
        <v>0.02</v>
      </c>
      <c r="L1115" s="6">
        <f t="shared" si="34"/>
        <v>1.8</v>
      </c>
      <c r="M1115" s="8">
        <f t="shared" si="35"/>
        <v>178.2</v>
      </c>
      <c r="N1115" t="str" cm="1">
        <f t="array" ref="N11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16" spans="2:14" x14ac:dyDescent="0.35">
      <c r="B1116" s="7">
        <v>2025114</v>
      </c>
      <c r="C1116" s="1" t="s">
        <v>4</v>
      </c>
      <c r="D1116" s="1" t="s">
        <v>28</v>
      </c>
      <c r="E1116" s="1" t="s">
        <v>40</v>
      </c>
      <c r="F1116" s="1" t="s">
        <v>519</v>
      </c>
      <c r="G1116" s="3">
        <v>45482</v>
      </c>
      <c r="H1116" s="3">
        <v>45483</v>
      </c>
      <c r="I1116" s="6">
        <v>280</v>
      </c>
      <c r="J1116" s="1">
        <v>2</v>
      </c>
      <c r="K1116" s="4">
        <v>0.02</v>
      </c>
      <c r="L1116" s="6">
        <f t="shared" si="34"/>
        <v>5.6000000000000005</v>
      </c>
      <c r="M1116" s="8">
        <f t="shared" si="35"/>
        <v>554.4</v>
      </c>
      <c r="N1116" t="str" cm="1">
        <f t="array" ref="N11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17" spans="2:14" x14ac:dyDescent="0.35">
      <c r="B1117" s="7">
        <v>2025115</v>
      </c>
      <c r="C1117" s="1" t="s">
        <v>5</v>
      </c>
      <c r="D1117" s="1" t="s">
        <v>29</v>
      </c>
      <c r="E1117" s="1" t="s">
        <v>41</v>
      </c>
      <c r="F1117" s="1" t="s">
        <v>521</v>
      </c>
      <c r="G1117" s="3">
        <v>45482</v>
      </c>
      <c r="H1117" s="3">
        <v>45490</v>
      </c>
      <c r="I1117" s="6">
        <v>70</v>
      </c>
      <c r="J1117" s="1">
        <v>1</v>
      </c>
      <c r="K1117" s="4">
        <v>0.02</v>
      </c>
      <c r="L1117" s="6">
        <f t="shared" si="34"/>
        <v>1.4000000000000001</v>
      </c>
      <c r="M1117" s="8">
        <f t="shared" si="35"/>
        <v>68.599999999999994</v>
      </c>
      <c r="N1117" t="str" cm="1">
        <f t="array" ref="N11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18" spans="2:14" x14ac:dyDescent="0.35">
      <c r="B1118" s="7">
        <v>2025116</v>
      </c>
      <c r="C1118" s="1" t="s">
        <v>6</v>
      </c>
      <c r="D1118" s="1" t="s">
        <v>25</v>
      </c>
      <c r="E1118" s="1" t="s">
        <v>42</v>
      </c>
      <c r="F1118" s="1" t="s">
        <v>520</v>
      </c>
      <c r="G1118" s="3">
        <v>45482</v>
      </c>
      <c r="H1118" s="3">
        <v>45484</v>
      </c>
      <c r="I1118" s="6">
        <v>230</v>
      </c>
      <c r="J1118" s="1">
        <v>2</v>
      </c>
      <c r="K1118" s="4">
        <v>0.02</v>
      </c>
      <c r="L1118" s="6">
        <f t="shared" si="34"/>
        <v>4.6000000000000005</v>
      </c>
      <c r="M1118" s="8">
        <f t="shared" si="35"/>
        <v>455.4</v>
      </c>
      <c r="N1118" t="str" cm="1">
        <f t="array" ref="N11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19" spans="2:14" x14ac:dyDescent="0.35">
      <c r="B1119" s="7">
        <v>2025117</v>
      </c>
      <c r="C1119" s="1" t="s">
        <v>7</v>
      </c>
      <c r="D1119" s="1" t="s">
        <v>26</v>
      </c>
      <c r="E1119" s="1" t="s">
        <v>43</v>
      </c>
      <c r="F1119" s="1" t="s">
        <v>518</v>
      </c>
      <c r="G1119" s="3">
        <v>45482</v>
      </c>
      <c r="H1119" s="3">
        <v>45485</v>
      </c>
      <c r="I1119" s="6">
        <v>7999</v>
      </c>
      <c r="J1119" s="1">
        <v>4</v>
      </c>
      <c r="K1119" s="4">
        <v>7.0000000000000007E-2</v>
      </c>
      <c r="L1119" s="6">
        <f t="shared" si="34"/>
        <v>559.93000000000006</v>
      </c>
      <c r="M1119" s="8">
        <f t="shared" si="35"/>
        <v>31436.07</v>
      </c>
      <c r="N1119" t="str" cm="1">
        <f t="array" ref="N11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20" spans="2:14" x14ac:dyDescent="0.35">
      <c r="B1120" s="7">
        <v>2025118</v>
      </c>
      <c r="C1120" s="1" t="s">
        <v>10</v>
      </c>
      <c r="D1120" s="1" t="s">
        <v>27</v>
      </c>
      <c r="E1120" s="1" t="s">
        <v>44</v>
      </c>
      <c r="F1120" s="1" t="s">
        <v>519</v>
      </c>
      <c r="G1120" s="3">
        <v>45482</v>
      </c>
      <c r="H1120" s="3">
        <v>45487</v>
      </c>
      <c r="I1120" s="6">
        <v>850</v>
      </c>
      <c r="J1120" s="1">
        <v>3</v>
      </c>
      <c r="K1120" s="4">
        <v>0.03</v>
      </c>
      <c r="L1120" s="6">
        <f t="shared" si="34"/>
        <v>25.5</v>
      </c>
      <c r="M1120" s="8">
        <f t="shared" si="35"/>
        <v>2524.5</v>
      </c>
      <c r="N1120" t="str" cm="1">
        <f t="array" ref="N11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21" spans="2:14" x14ac:dyDescent="0.35">
      <c r="B1121" s="7">
        <v>2025119</v>
      </c>
      <c r="C1121" s="1" t="s">
        <v>8</v>
      </c>
      <c r="D1121" s="1" t="s">
        <v>28</v>
      </c>
      <c r="E1121" s="1" t="s">
        <v>45</v>
      </c>
      <c r="F1121" s="1" t="s">
        <v>520</v>
      </c>
      <c r="G1121" s="3">
        <v>45482</v>
      </c>
      <c r="H1121" s="3">
        <v>45483</v>
      </c>
      <c r="I1121" s="6">
        <v>65000</v>
      </c>
      <c r="J1121" s="1">
        <v>2</v>
      </c>
      <c r="K1121" s="4">
        <v>0.08</v>
      </c>
      <c r="L1121" s="6">
        <f t="shared" si="34"/>
        <v>5200</v>
      </c>
      <c r="M1121" s="8">
        <f t="shared" si="35"/>
        <v>124800</v>
      </c>
      <c r="N1121" t="str" cm="1">
        <f t="array" ref="N11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22" spans="2:14" x14ac:dyDescent="0.35">
      <c r="B1122" s="7">
        <v>2025120</v>
      </c>
      <c r="C1122" s="1" t="s">
        <v>9</v>
      </c>
      <c r="D1122" s="1" t="s">
        <v>29</v>
      </c>
      <c r="E1122" s="1" t="s">
        <v>46</v>
      </c>
      <c r="F1122" s="1" t="s">
        <v>521</v>
      </c>
      <c r="G1122" s="3">
        <v>45482</v>
      </c>
      <c r="H1122" s="3">
        <v>45490</v>
      </c>
      <c r="I1122" s="6">
        <v>450</v>
      </c>
      <c r="J1122" s="1">
        <v>1</v>
      </c>
      <c r="K1122" s="4">
        <v>0.05</v>
      </c>
      <c r="L1122" s="6">
        <f t="shared" si="34"/>
        <v>22.5</v>
      </c>
      <c r="M1122" s="8">
        <f t="shared" si="35"/>
        <v>427.5</v>
      </c>
      <c r="N1122" t="str" cm="1">
        <f t="array" ref="N11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23" spans="2:14" x14ac:dyDescent="0.35">
      <c r="B1123" s="7">
        <v>2025121</v>
      </c>
      <c r="C1123" s="1" t="s">
        <v>11</v>
      </c>
      <c r="D1123" s="1" t="s">
        <v>25</v>
      </c>
      <c r="E1123" s="1" t="s">
        <v>47</v>
      </c>
      <c r="F1123" s="1" t="s">
        <v>518</v>
      </c>
      <c r="G1123" s="3">
        <v>45482</v>
      </c>
      <c r="H1123" s="3">
        <v>45484</v>
      </c>
      <c r="I1123" s="6">
        <v>1299</v>
      </c>
      <c r="J1123" s="1">
        <v>1</v>
      </c>
      <c r="K1123" s="4">
        <v>0.05</v>
      </c>
      <c r="L1123" s="6">
        <f t="shared" si="34"/>
        <v>64.95</v>
      </c>
      <c r="M1123" s="8">
        <f t="shared" si="35"/>
        <v>1234.05</v>
      </c>
      <c r="N1123" t="str" cm="1">
        <f t="array" ref="N11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24" spans="2:14" x14ac:dyDescent="0.35">
      <c r="B1124" s="7">
        <v>2025122</v>
      </c>
      <c r="C1124" s="1" t="s">
        <v>12</v>
      </c>
      <c r="D1124" s="1" t="s">
        <v>102</v>
      </c>
      <c r="E1124" s="1" t="s">
        <v>48</v>
      </c>
      <c r="F1124" s="1" t="s">
        <v>518</v>
      </c>
      <c r="G1124" s="3">
        <v>45482</v>
      </c>
      <c r="H1124" s="3">
        <v>45485</v>
      </c>
      <c r="I1124" s="6">
        <v>1700</v>
      </c>
      <c r="J1124" s="1">
        <v>2</v>
      </c>
      <c r="K1124" s="4">
        <v>0.05</v>
      </c>
      <c r="L1124" s="6">
        <f t="shared" si="34"/>
        <v>85</v>
      </c>
      <c r="M1124" s="8">
        <f t="shared" si="35"/>
        <v>3315</v>
      </c>
      <c r="N1124" t="str" cm="1">
        <f t="array" ref="N11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25" spans="2:14" x14ac:dyDescent="0.35">
      <c r="B1125" s="7">
        <v>2025123</v>
      </c>
      <c r="C1125" s="1" t="s">
        <v>13</v>
      </c>
      <c r="D1125" s="1" t="s">
        <v>25</v>
      </c>
      <c r="E1125" s="1" t="s">
        <v>49</v>
      </c>
      <c r="F1125" s="1" t="s">
        <v>519</v>
      </c>
      <c r="G1125" s="3">
        <v>45482</v>
      </c>
      <c r="H1125" s="3">
        <v>45487</v>
      </c>
      <c r="I1125" s="6">
        <v>55000</v>
      </c>
      <c r="J1125" s="1">
        <v>1</v>
      </c>
      <c r="K1125" s="4">
        <v>0.05</v>
      </c>
      <c r="L1125" s="6">
        <f t="shared" si="34"/>
        <v>2750</v>
      </c>
      <c r="M1125" s="8">
        <f t="shared" si="35"/>
        <v>52250</v>
      </c>
      <c r="N1125" t="str" cm="1">
        <f t="array" ref="N11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26" spans="2:14" x14ac:dyDescent="0.35">
      <c r="B1126" s="7">
        <v>2025124</v>
      </c>
      <c r="C1126" s="1" t="s">
        <v>14</v>
      </c>
      <c r="D1126" s="1" t="s">
        <v>26</v>
      </c>
      <c r="E1126" s="1" t="s">
        <v>50</v>
      </c>
      <c r="F1126" s="1" t="s">
        <v>521</v>
      </c>
      <c r="G1126" s="3">
        <v>45482</v>
      </c>
      <c r="H1126" s="3">
        <v>45483</v>
      </c>
      <c r="I1126" s="6">
        <v>57999</v>
      </c>
      <c r="J1126" s="1">
        <v>3</v>
      </c>
      <c r="K1126" s="4">
        <v>0.03</v>
      </c>
      <c r="L1126" s="6">
        <f t="shared" si="34"/>
        <v>1739.97</v>
      </c>
      <c r="M1126" s="8">
        <f t="shared" si="35"/>
        <v>172257.03</v>
      </c>
      <c r="N1126" t="str" cm="1">
        <f t="array" ref="N11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27" spans="2:14" x14ac:dyDescent="0.35">
      <c r="B1127" s="7">
        <v>2025125</v>
      </c>
      <c r="C1127" s="1" t="s">
        <v>15</v>
      </c>
      <c r="D1127" s="1" t="s">
        <v>27</v>
      </c>
      <c r="E1127" s="1" t="s">
        <v>51</v>
      </c>
      <c r="F1127" s="1" t="s">
        <v>520</v>
      </c>
      <c r="G1127" s="3">
        <v>45482</v>
      </c>
      <c r="H1127" s="3">
        <v>45490</v>
      </c>
      <c r="I1127" s="6">
        <v>1399</v>
      </c>
      <c r="J1127" s="1">
        <v>2</v>
      </c>
      <c r="K1127" s="4">
        <v>0.1</v>
      </c>
      <c r="L1127" s="6">
        <f t="shared" si="34"/>
        <v>139.9</v>
      </c>
      <c r="M1127" s="8">
        <f t="shared" si="35"/>
        <v>2658.1</v>
      </c>
      <c r="N1127" t="str" cm="1">
        <f t="array" ref="N11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28" spans="2:14" x14ac:dyDescent="0.35">
      <c r="B1128" s="7">
        <v>2025126</v>
      </c>
      <c r="C1128" s="1" t="s">
        <v>16</v>
      </c>
      <c r="D1128" s="1" t="s">
        <v>28</v>
      </c>
      <c r="E1128" s="1" t="s">
        <v>506</v>
      </c>
      <c r="F1128" s="1" t="s">
        <v>518</v>
      </c>
      <c r="G1128" s="3">
        <v>45482</v>
      </c>
      <c r="H1128" s="3">
        <v>45484</v>
      </c>
      <c r="I1128" s="6">
        <v>999</v>
      </c>
      <c r="J1128" s="1">
        <v>1</v>
      </c>
      <c r="K1128" s="4">
        <v>0.05</v>
      </c>
      <c r="L1128" s="6">
        <f t="shared" si="34"/>
        <v>49.95</v>
      </c>
      <c r="M1128" s="8">
        <f t="shared" si="35"/>
        <v>949.05</v>
      </c>
      <c r="N1128" t="str" cm="1">
        <f t="array" ref="N11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29" spans="2:14" x14ac:dyDescent="0.35">
      <c r="B1129" s="7">
        <v>2025127</v>
      </c>
      <c r="C1129" s="1" t="s">
        <v>17</v>
      </c>
      <c r="D1129" s="1" t="s">
        <v>29</v>
      </c>
      <c r="E1129" s="1" t="s">
        <v>507</v>
      </c>
      <c r="F1129" s="1" t="s">
        <v>519</v>
      </c>
      <c r="G1129" s="3">
        <v>45482</v>
      </c>
      <c r="H1129" s="3">
        <v>45485</v>
      </c>
      <c r="I1129" s="6">
        <v>2099</v>
      </c>
      <c r="J1129" s="1">
        <v>2</v>
      </c>
      <c r="K1129" s="4">
        <v>0.05</v>
      </c>
      <c r="L1129" s="6">
        <f t="shared" si="34"/>
        <v>104.95</v>
      </c>
      <c r="M1129" s="8">
        <f t="shared" si="35"/>
        <v>4093.05</v>
      </c>
      <c r="N1129" t="str" cm="1">
        <f t="array" ref="N11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30" spans="2:14" x14ac:dyDescent="0.35">
      <c r="B1130" s="7">
        <v>2025128</v>
      </c>
      <c r="C1130" s="1" t="s">
        <v>18</v>
      </c>
      <c r="D1130" s="1" t="s">
        <v>25</v>
      </c>
      <c r="E1130" s="1" t="s">
        <v>508</v>
      </c>
      <c r="F1130" s="1" t="s">
        <v>520</v>
      </c>
      <c r="G1130" s="3">
        <v>45482</v>
      </c>
      <c r="H1130" s="3">
        <v>45487</v>
      </c>
      <c r="I1130" s="6">
        <v>11000</v>
      </c>
      <c r="J1130" s="1">
        <v>1</v>
      </c>
      <c r="K1130" s="4">
        <v>0.02</v>
      </c>
      <c r="L1130" s="6">
        <f t="shared" si="34"/>
        <v>220</v>
      </c>
      <c r="M1130" s="8">
        <f t="shared" si="35"/>
        <v>10780</v>
      </c>
      <c r="N1130" t="str" cm="1">
        <f t="array" ref="N11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31" spans="2:14" x14ac:dyDescent="0.35">
      <c r="B1131" s="7">
        <v>2025129</v>
      </c>
      <c r="C1131" s="1" t="s">
        <v>19</v>
      </c>
      <c r="D1131" s="1" t="s">
        <v>30</v>
      </c>
      <c r="E1131" s="1" t="s">
        <v>31</v>
      </c>
      <c r="F1131" s="1" t="s">
        <v>521</v>
      </c>
      <c r="G1131" s="3">
        <v>45482</v>
      </c>
      <c r="H1131" s="3">
        <v>45483</v>
      </c>
      <c r="I1131" s="6">
        <v>800</v>
      </c>
      <c r="J1131" s="1">
        <v>2</v>
      </c>
      <c r="K1131" s="4">
        <v>0.06</v>
      </c>
      <c r="L1131" s="6">
        <f t="shared" si="34"/>
        <v>48</v>
      </c>
      <c r="M1131" s="8">
        <f t="shared" si="35"/>
        <v>1552</v>
      </c>
      <c r="N1131" t="str" cm="1">
        <f t="array" ref="N11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32" spans="2:14" x14ac:dyDescent="0.35">
      <c r="B1132" s="7">
        <v>2025130</v>
      </c>
      <c r="C1132" s="1" t="s">
        <v>20</v>
      </c>
      <c r="D1132" s="1" t="s">
        <v>27</v>
      </c>
      <c r="E1132" s="1" t="s">
        <v>32</v>
      </c>
      <c r="F1132" s="1" t="s">
        <v>518</v>
      </c>
      <c r="G1132" s="3">
        <v>45482</v>
      </c>
      <c r="H1132" s="3">
        <v>45490</v>
      </c>
      <c r="I1132" s="6">
        <v>5500</v>
      </c>
      <c r="J1132" s="1">
        <v>3</v>
      </c>
      <c r="K1132" s="4">
        <v>0.15</v>
      </c>
      <c r="L1132" s="6">
        <f t="shared" si="34"/>
        <v>825</v>
      </c>
      <c r="M1132" s="8">
        <f t="shared" si="35"/>
        <v>15675</v>
      </c>
      <c r="N1132" t="str" cm="1">
        <f t="array" ref="N11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33" spans="2:14" x14ac:dyDescent="0.35">
      <c r="B1133" s="7">
        <v>2025131</v>
      </c>
      <c r="C1133" s="1" t="s">
        <v>21</v>
      </c>
      <c r="D1133" s="1" t="s">
        <v>28</v>
      </c>
      <c r="E1133" s="1" t="s">
        <v>38</v>
      </c>
      <c r="F1133" s="1" t="s">
        <v>518</v>
      </c>
      <c r="G1133" s="3">
        <v>45482</v>
      </c>
      <c r="H1133" s="3">
        <v>45484</v>
      </c>
      <c r="I1133" s="6">
        <v>1350</v>
      </c>
      <c r="J1133" s="1">
        <v>2</v>
      </c>
      <c r="K1133" s="4">
        <v>0.02</v>
      </c>
      <c r="L1133" s="6">
        <f t="shared" si="34"/>
        <v>27</v>
      </c>
      <c r="M1133" s="8">
        <f t="shared" si="35"/>
        <v>2673</v>
      </c>
      <c r="N1133" t="str" cm="1">
        <f t="array" ref="N11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34" spans="2:14" x14ac:dyDescent="0.35">
      <c r="B1134" s="7">
        <v>2025132</v>
      </c>
      <c r="C1134" s="1" t="s">
        <v>22</v>
      </c>
      <c r="D1134" s="1" t="s">
        <v>29</v>
      </c>
      <c r="E1134" s="1" t="s">
        <v>33</v>
      </c>
      <c r="F1134" s="1" t="s">
        <v>519</v>
      </c>
      <c r="G1134" s="3">
        <v>45482</v>
      </c>
      <c r="H1134" s="3">
        <v>45485</v>
      </c>
      <c r="I1134" s="6">
        <v>4500</v>
      </c>
      <c r="J1134" s="1">
        <v>7</v>
      </c>
      <c r="K1134" s="4">
        <v>0.02</v>
      </c>
      <c r="L1134" s="6">
        <f t="shared" si="34"/>
        <v>90</v>
      </c>
      <c r="M1134" s="8">
        <f t="shared" si="35"/>
        <v>31410</v>
      </c>
      <c r="N1134" t="str" cm="1">
        <f t="array" ref="N11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35" spans="2:14" x14ac:dyDescent="0.35">
      <c r="B1135" s="7">
        <v>2025133</v>
      </c>
      <c r="C1135" s="1" t="s">
        <v>23</v>
      </c>
      <c r="D1135" s="1" t="s">
        <v>25</v>
      </c>
      <c r="E1135" s="1" t="s">
        <v>34</v>
      </c>
      <c r="F1135" s="1" t="s">
        <v>521</v>
      </c>
      <c r="G1135" s="3">
        <v>45482</v>
      </c>
      <c r="H1135" s="3">
        <v>45487</v>
      </c>
      <c r="I1135" s="6">
        <v>2350</v>
      </c>
      <c r="J1135" s="1">
        <v>2</v>
      </c>
      <c r="K1135" s="4">
        <v>0.02</v>
      </c>
      <c r="L1135" s="6">
        <f t="shared" si="34"/>
        <v>47</v>
      </c>
      <c r="M1135" s="8">
        <f t="shared" si="35"/>
        <v>4653</v>
      </c>
      <c r="N1135" t="str" cm="1">
        <f t="array" ref="N11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36" spans="2:14" x14ac:dyDescent="0.35">
      <c r="B1136" s="7">
        <v>2025134</v>
      </c>
      <c r="C1136" s="1" t="s">
        <v>24</v>
      </c>
      <c r="D1136" s="1" t="s">
        <v>26</v>
      </c>
      <c r="E1136" s="1" t="s">
        <v>35</v>
      </c>
      <c r="F1136" s="1" t="s">
        <v>520</v>
      </c>
      <c r="G1136" s="3">
        <v>45482</v>
      </c>
      <c r="H1136" s="3">
        <v>45483</v>
      </c>
      <c r="I1136" s="6">
        <v>90</v>
      </c>
      <c r="J1136" s="1">
        <v>1</v>
      </c>
      <c r="K1136" s="4">
        <v>0.02</v>
      </c>
      <c r="L1136" s="6">
        <f t="shared" si="34"/>
        <v>1.8</v>
      </c>
      <c r="M1136" s="8">
        <f t="shared" si="35"/>
        <v>88.2</v>
      </c>
      <c r="N1136" t="str" cm="1">
        <f t="array" ref="N11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37" spans="2:14" x14ac:dyDescent="0.35">
      <c r="B1137" s="7">
        <v>2025135</v>
      </c>
      <c r="C1137" s="1" t="s">
        <v>4</v>
      </c>
      <c r="D1137" s="1" t="s">
        <v>27</v>
      </c>
      <c r="E1137" s="1" t="s">
        <v>36</v>
      </c>
      <c r="F1137" s="1" t="s">
        <v>518</v>
      </c>
      <c r="G1137" s="3">
        <v>45482</v>
      </c>
      <c r="H1137" s="3">
        <v>45490</v>
      </c>
      <c r="I1137" s="6">
        <v>280</v>
      </c>
      <c r="J1137" s="1">
        <v>1</v>
      </c>
      <c r="K1137" s="4">
        <v>0.02</v>
      </c>
      <c r="L1137" s="6">
        <f t="shared" si="34"/>
        <v>5.6000000000000005</v>
      </c>
      <c r="M1137" s="8">
        <f t="shared" si="35"/>
        <v>274.39999999999998</v>
      </c>
      <c r="N1137" t="str" cm="1">
        <f t="array" ref="N11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38" spans="2:14" x14ac:dyDescent="0.35">
      <c r="B1138" s="7">
        <v>2025136</v>
      </c>
      <c r="C1138" s="1" t="s">
        <v>5</v>
      </c>
      <c r="D1138" s="1" t="s">
        <v>28</v>
      </c>
      <c r="E1138" s="1" t="s">
        <v>37</v>
      </c>
      <c r="F1138" s="1" t="s">
        <v>519</v>
      </c>
      <c r="G1138" s="3">
        <v>45482</v>
      </c>
      <c r="H1138" s="3">
        <v>45484</v>
      </c>
      <c r="I1138" s="6">
        <v>70</v>
      </c>
      <c r="J1138" s="1">
        <v>1</v>
      </c>
      <c r="K1138" s="4">
        <v>0.02</v>
      </c>
      <c r="L1138" s="6">
        <f t="shared" si="34"/>
        <v>1.4000000000000001</v>
      </c>
      <c r="M1138" s="8">
        <f t="shared" si="35"/>
        <v>68.599999999999994</v>
      </c>
      <c r="N1138" t="str" cm="1">
        <f t="array" ref="N11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39" spans="2:14" x14ac:dyDescent="0.35">
      <c r="B1139" s="7">
        <v>2025137</v>
      </c>
      <c r="C1139" s="1" t="s">
        <v>6</v>
      </c>
      <c r="D1139" s="1" t="s">
        <v>29</v>
      </c>
      <c r="E1139" s="1" t="s">
        <v>39</v>
      </c>
      <c r="F1139" s="1" t="s">
        <v>520</v>
      </c>
      <c r="G1139" s="3">
        <v>45482</v>
      </c>
      <c r="H1139" s="3">
        <v>45485</v>
      </c>
      <c r="I1139" s="6">
        <v>230</v>
      </c>
      <c r="J1139" s="1">
        <v>2</v>
      </c>
      <c r="K1139" s="4">
        <v>0.02</v>
      </c>
      <c r="L1139" s="6">
        <f t="shared" si="34"/>
        <v>4.6000000000000005</v>
      </c>
      <c r="M1139" s="8">
        <f t="shared" si="35"/>
        <v>455.4</v>
      </c>
      <c r="N1139" t="str" cm="1">
        <f t="array" ref="N11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40" spans="2:14" x14ac:dyDescent="0.35">
      <c r="B1140" s="7">
        <v>2025138</v>
      </c>
      <c r="C1140" s="1" t="s">
        <v>7</v>
      </c>
      <c r="D1140" s="1" t="s">
        <v>25</v>
      </c>
      <c r="E1140" s="1" t="s">
        <v>40</v>
      </c>
      <c r="F1140" s="1" t="s">
        <v>521</v>
      </c>
      <c r="G1140" s="3">
        <v>45482</v>
      </c>
      <c r="H1140" s="3">
        <v>45487</v>
      </c>
      <c r="I1140" s="6">
        <v>7999</v>
      </c>
      <c r="J1140" s="1">
        <v>1</v>
      </c>
      <c r="K1140" s="4">
        <v>0.02</v>
      </c>
      <c r="L1140" s="6">
        <f t="shared" si="34"/>
        <v>159.97999999999999</v>
      </c>
      <c r="M1140" s="8">
        <f t="shared" si="35"/>
        <v>7839.02</v>
      </c>
      <c r="N1140" t="str" cm="1">
        <f t="array" ref="N11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41" spans="2:14" x14ac:dyDescent="0.35">
      <c r="B1141" s="7">
        <v>2025139</v>
      </c>
      <c r="C1141" s="1" t="s">
        <v>10</v>
      </c>
      <c r="D1141" s="1" t="s">
        <v>26</v>
      </c>
      <c r="E1141" s="1" t="s">
        <v>41</v>
      </c>
      <c r="F1141" s="1" t="s">
        <v>518</v>
      </c>
      <c r="G1141" s="3">
        <v>45482</v>
      </c>
      <c r="H1141" s="3">
        <v>45483</v>
      </c>
      <c r="I1141" s="6">
        <v>850</v>
      </c>
      <c r="J1141" s="1">
        <v>2</v>
      </c>
      <c r="K1141" s="4">
        <v>7.0000000000000007E-2</v>
      </c>
      <c r="L1141" s="6">
        <f t="shared" si="34"/>
        <v>59.500000000000007</v>
      </c>
      <c r="M1141" s="8">
        <f t="shared" si="35"/>
        <v>1640.5</v>
      </c>
      <c r="N1141" t="str" cm="1">
        <f t="array" ref="N11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42" spans="2:14" x14ac:dyDescent="0.35">
      <c r="B1142" s="7">
        <v>2025140</v>
      </c>
      <c r="C1142" s="1" t="s">
        <v>8</v>
      </c>
      <c r="D1142" s="1" t="s">
        <v>27</v>
      </c>
      <c r="E1142" s="1" t="s">
        <v>42</v>
      </c>
      <c r="F1142" s="1" t="s">
        <v>518</v>
      </c>
      <c r="G1142" s="3">
        <v>45482</v>
      </c>
      <c r="H1142" s="3">
        <v>45490</v>
      </c>
      <c r="I1142" s="6">
        <v>65000</v>
      </c>
      <c r="J1142" s="1">
        <v>7</v>
      </c>
      <c r="K1142" s="4">
        <v>0.03</v>
      </c>
      <c r="L1142" s="6">
        <f t="shared" si="34"/>
        <v>1950</v>
      </c>
      <c r="M1142" s="8">
        <f t="shared" si="35"/>
        <v>453050</v>
      </c>
      <c r="N1142" t="str" cm="1">
        <f t="array" ref="N11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43" spans="2:14" x14ac:dyDescent="0.35">
      <c r="B1143" s="7">
        <v>2025141</v>
      </c>
      <c r="C1143" s="1" t="s">
        <v>9</v>
      </c>
      <c r="D1143" s="1" t="s">
        <v>28</v>
      </c>
      <c r="E1143" s="1" t="s">
        <v>43</v>
      </c>
      <c r="F1143" s="1" t="s">
        <v>519</v>
      </c>
      <c r="G1143" s="3">
        <v>45482</v>
      </c>
      <c r="H1143" s="3">
        <v>45484</v>
      </c>
      <c r="I1143" s="6">
        <v>450</v>
      </c>
      <c r="J1143" s="1">
        <v>2</v>
      </c>
      <c r="K1143" s="4">
        <v>0.08</v>
      </c>
      <c r="L1143" s="6">
        <f t="shared" si="34"/>
        <v>36</v>
      </c>
      <c r="M1143" s="8">
        <f t="shared" si="35"/>
        <v>864</v>
      </c>
      <c r="N1143" t="str" cm="1">
        <f t="array" ref="N11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44" spans="2:14" x14ac:dyDescent="0.35">
      <c r="B1144" s="7">
        <v>2025142</v>
      </c>
      <c r="C1144" s="1" t="s">
        <v>11</v>
      </c>
      <c r="D1144" s="1" t="s">
        <v>29</v>
      </c>
      <c r="E1144" s="1" t="s">
        <v>44</v>
      </c>
      <c r="F1144" s="1" t="s">
        <v>521</v>
      </c>
      <c r="G1144" s="3">
        <v>45482</v>
      </c>
      <c r="H1144" s="3">
        <v>45485</v>
      </c>
      <c r="I1144" s="6">
        <v>1299</v>
      </c>
      <c r="J1144" s="1">
        <v>2</v>
      </c>
      <c r="K1144" s="4">
        <v>0.05</v>
      </c>
      <c r="L1144" s="6">
        <f t="shared" si="34"/>
        <v>64.95</v>
      </c>
      <c r="M1144" s="8">
        <f t="shared" si="35"/>
        <v>2533.0500000000002</v>
      </c>
      <c r="N1144" t="str" cm="1">
        <f t="array" ref="N11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45" spans="2:14" x14ac:dyDescent="0.35">
      <c r="B1145" s="7">
        <v>2025143</v>
      </c>
      <c r="C1145" s="1" t="s">
        <v>12</v>
      </c>
      <c r="D1145" s="1" t="s">
        <v>25</v>
      </c>
      <c r="E1145" s="1" t="s">
        <v>45</v>
      </c>
      <c r="F1145" s="1" t="s">
        <v>520</v>
      </c>
      <c r="G1145" s="3">
        <v>45482</v>
      </c>
      <c r="H1145" s="3">
        <v>45487</v>
      </c>
      <c r="I1145" s="6">
        <v>1700</v>
      </c>
      <c r="J1145" s="1">
        <v>1</v>
      </c>
      <c r="K1145" s="4">
        <v>0.05</v>
      </c>
      <c r="L1145" s="6">
        <f t="shared" si="34"/>
        <v>85</v>
      </c>
      <c r="M1145" s="8">
        <f t="shared" si="35"/>
        <v>1615</v>
      </c>
      <c r="N1145" t="str" cm="1">
        <f t="array" ref="N11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46" spans="2:14" x14ac:dyDescent="0.35">
      <c r="B1146" s="7">
        <v>2025144</v>
      </c>
      <c r="C1146" s="1" t="s">
        <v>13</v>
      </c>
      <c r="D1146" s="1" t="s">
        <v>103</v>
      </c>
      <c r="E1146" s="1" t="s">
        <v>46</v>
      </c>
      <c r="F1146" s="1" t="s">
        <v>518</v>
      </c>
      <c r="G1146" s="3">
        <v>45482</v>
      </c>
      <c r="H1146" s="3">
        <v>45483</v>
      </c>
      <c r="I1146" s="6">
        <v>55000</v>
      </c>
      <c r="J1146" s="1">
        <v>2</v>
      </c>
      <c r="K1146" s="4">
        <v>0.05</v>
      </c>
      <c r="L1146" s="6">
        <f t="shared" si="34"/>
        <v>2750</v>
      </c>
      <c r="M1146" s="8">
        <f t="shared" si="35"/>
        <v>107250</v>
      </c>
      <c r="N1146" t="str" cm="1">
        <f t="array" ref="N11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47" spans="2:14" x14ac:dyDescent="0.35">
      <c r="B1147" s="7">
        <v>2025145</v>
      </c>
      <c r="C1147" s="1" t="s">
        <v>14</v>
      </c>
      <c r="D1147" s="1" t="s">
        <v>25</v>
      </c>
      <c r="E1147" s="1" t="s">
        <v>47</v>
      </c>
      <c r="F1147" s="1" t="s">
        <v>519</v>
      </c>
      <c r="G1147" s="3">
        <v>45482</v>
      </c>
      <c r="H1147" s="3">
        <v>45490</v>
      </c>
      <c r="I1147" s="6">
        <v>57999</v>
      </c>
      <c r="J1147" s="1">
        <v>4</v>
      </c>
      <c r="K1147" s="4">
        <v>0.05</v>
      </c>
      <c r="L1147" s="6">
        <f t="shared" si="34"/>
        <v>2899.9500000000003</v>
      </c>
      <c r="M1147" s="8">
        <f t="shared" si="35"/>
        <v>229096.05</v>
      </c>
      <c r="N1147" t="str" cm="1">
        <f t="array" ref="N11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48" spans="2:14" x14ac:dyDescent="0.35">
      <c r="B1148" s="7">
        <v>2025146</v>
      </c>
      <c r="C1148" s="1" t="s">
        <v>15</v>
      </c>
      <c r="D1148" s="1" t="s">
        <v>26</v>
      </c>
      <c r="E1148" s="1" t="s">
        <v>48</v>
      </c>
      <c r="F1148" s="1" t="s">
        <v>520</v>
      </c>
      <c r="G1148" s="3">
        <v>45482</v>
      </c>
      <c r="H1148" s="3">
        <v>45484</v>
      </c>
      <c r="I1148" s="6">
        <v>1399</v>
      </c>
      <c r="J1148" s="1">
        <v>3</v>
      </c>
      <c r="K1148" s="4">
        <v>0.03</v>
      </c>
      <c r="L1148" s="6">
        <f t="shared" si="34"/>
        <v>41.97</v>
      </c>
      <c r="M1148" s="8">
        <f t="shared" si="35"/>
        <v>4155.03</v>
      </c>
      <c r="N1148" t="str" cm="1">
        <f t="array" ref="N11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49" spans="2:14" x14ac:dyDescent="0.35">
      <c r="B1149" s="7">
        <v>2025147</v>
      </c>
      <c r="C1149" s="1" t="s">
        <v>16</v>
      </c>
      <c r="D1149" s="1" t="s">
        <v>27</v>
      </c>
      <c r="E1149" s="1" t="s">
        <v>49</v>
      </c>
      <c r="F1149" s="1" t="s">
        <v>521</v>
      </c>
      <c r="G1149" s="3">
        <v>45482</v>
      </c>
      <c r="H1149" s="3">
        <v>45485</v>
      </c>
      <c r="I1149" s="6">
        <v>999</v>
      </c>
      <c r="J1149" s="1">
        <v>2</v>
      </c>
      <c r="K1149" s="4">
        <v>0.1</v>
      </c>
      <c r="L1149" s="6">
        <f t="shared" si="34"/>
        <v>99.9</v>
      </c>
      <c r="M1149" s="8">
        <f t="shared" si="35"/>
        <v>1898.1</v>
      </c>
      <c r="N1149" t="str" cm="1">
        <f t="array" ref="N11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50" spans="2:14" x14ac:dyDescent="0.35">
      <c r="B1150" s="7">
        <v>2025148</v>
      </c>
      <c r="C1150" s="1" t="s">
        <v>17</v>
      </c>
      <c r="D1150" s="1" t="s">
        <v>28</v>
      </c>
      <c r="E1150" s="1" t="s">
        <v>50</v>
      </c>
      <c r="F1150" s="1" t="s">
        <v>518</v>
      </c>
      <c r="G1150" s="3">
        <v>45482</v>
      </c>
      <c r="H1150" s="3">
        <v>45487</v>
      </c>
      <c r="I1150" s="6">
        <v>2099</v>
      </c>
      <c r="J1150" s="1">
        <v>1</v>
      </c>
      <c r="K1150" s="4">
        <v>0.05</v>
      </c>
      <c r="L1150" s="6">
        <f t="shared" si="34"/>
        <v>104.95</v>
      </c>
      <c r="M1150" s="8">
        <f t="shared" si="35"/>
        <v>1994.05</v>
      </c>
      <c r="N1150" t="str" cm="1">
        <f t="array" ref="N11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51" spans="2:14" x14ac:dyDescent="0.35">
      <c r="B1151" s="7">
        <v>2025149</v>
      </c>
      <c r="C1151" s="1" t="s">
        <v>18</v>
      </c>
      <c r="D1151" s="1" t="s">
        <v>29</v>
      </c>
      <c r="E1151" s="1" t="s">
        <v>51</v>
      </c>
      <c r="F1151" s="1" t="s">
        <v>518</v>
      </c>
      <c r="G1151" s="3">
        <v>45482</v>
      </c>
      <c r="H1151" s="3">
        <v>45483</v>
      </c>
      <c r="I1151" s="6">
        <v>11000</v>
      </c>
      <c r="J1151" s="1">
        <v>1</v>
      </c>
      <c r="K1151" s="4">
        <v>0.05</v>
      </c>
      <c r="L1151" s="6">
        <f t="shared" si="34"/>
        <v>550</v>
      </c>
      <c r="M1151" s="8">
        <f t="shared" si="35"/>
        <v>10450</v>
      </c>
      <c r="N1151" t="str" cm="1">
        <f t="array" ref="N11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52" spans="2:14" x14ac:dyDescent="0.35">
      <c r="B1152" s="7">
        <v>2025150</v>
      </c>
      <c r="C1152" s="1" t="s">
        <v>19</v>
      </c>
      <c r="D1152" s="1" t="s">
        <v>25</v>
      </c>
      <c r="E1152" s="1" t="s">
        <v>506</v>
      </c>
      <c r="F1152" s="1" t="s">
        <v>519</v>
      </c>
      <c r="G1152" s="3">
        <v>45482</v>
      </c>
      <c r="H1152" s="3">
        <v>45490</v>
      </c>
      <c r="I1152" s="6">
        <v>800</v>
      </c>
      <c r="J1152" s="1">
        <v>2</v>
      </c>
      <c r="K1152" s="4">
        <v>0.02</v>
      </c>
      <c r="L1152" s="6">
        <f t="shared" si="34"/>
        <v>16</v>
      </c>
      <c r="M1152" s="8">
        <f t="shared" si="35"/>
        <v>1584</v>
      </c>
      <c r="N1152" t="str" cm="1">
        <f t="array" ref="N11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53" spans="2:14" x14ac:dyDescent="0.35">
      <c r="B1153" s="7">
        <v>2025151</v>
      </c>
      <c r="C1153" s="1" t="s">
        <v>20</v>
      </c>
      <c r="D1153" s="1" t="s">
        <v>30</v>
      </c>
      <c r="E1153" s="1" t="s">
        <v>507</v>
      </c>
      <c r="F1153" s="1" t="s">
        <v>521</v>
      </c>
      <c r="G1153" s="3">
        <v>45482</v>
      </c>
      <c r="H1153" s="3">
        <v>45484</v>
      </c>
      <c r="I1153" s="6">
        <v>5500</v>
      </c>
      <c r="J1153" s="1">
        <v>1</v>
      </c>
      <c r="K1153" s="4">
        <v>0.06</v>
      </c>
      <c r="L1153" s="6">
        <f t="shared" si="34"/>
        <v>330</v>
      </c>
      <c r="M1153" s="8">
        <f t="shared" si="35"/>
        <v>5170</v>
      </c>
      <c r="N1153" t="str" cm="1">
        <f t="array" ref="N11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54" spans="2:14" x14ac:dyDescent="0.35">
      <c r="B1154" s="7">
        <v>2025152</v>
      </c>
      <c r="C1154" s="1" t="s">
        <v>21</v>
      </c>
      <c r="D1154" s="1" t="s">
        <v>27</v>
      </c>
      <c r="E1154" s="1" t="s">
        <v>508</v>
      </c>
      <c r="F1154" s="1" t="s">
        <v>520</v>
      </c>
      <c r="G1154" s="3">
        <v>45482</v>
      </c>
      <c r="H1154" s="3">
        <v>45485</v>
      </c>
      <c r="I1154" s="6">
        <v>1350</v>
      </c>
      <c r="J1154" s="1">
        <v>3</v>
      </c>
      <c r="K1154" s="4">
        <v>0.15</v>
      </c>
      <c r="L1154" s="6">
        <f t="shared" si="34"/>
        <v>202.5</v>
      </c>
      <c r="M1154" s="8">
        <f t="shared" si="35"/>
        <v>3847.5</v>
      </c>
      <c r="N1154" t="str" cm="1">
        <f t="array" ref="N11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55" spans="2:14" x14ac:dyDescent="0.35">
      <c r="B1155" s="7">
        <v>2025153</v>
      </c>
      <c r="C1155" s="1" t="s">
        <v>22</v>
      </c>
      <c r="D1155" s="1" t="s">
        <v>28</v>
      </c>
      <c r="E1155" s="1" t="s">
        <v>31</v>
      </c>
      <c r="F1155" s="1" t="s">
        <v>518</v>
      </c>
      <c r="G1155" s="3">
        <v>45482</v>
      </c>
      <c r="H1155" s="3">
        <v>45487</v>
      </c>
      <c r="I1155" s="6">
        <v>4500</v>
      </c>
      <c r="J1155" s="1">
        <v>2</v>
      </c>
      <c r="K1155" s="4">
        <v>0.02</v>
      </c>
      <c r="L1155" s="6">
        <f t="shared" si="34"/>
        <v>90</v>
      </c>
      <c r="M1155" s="8">
        <f t="shared" si="35"/>
        <v>8910</v>
      </c>
      <c r="N1155" t="str" cm="1">
        <f t="array" ref="N11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56" spans="2:14" x14ac:dyDescent="0.35">
      <c r="B1156" s="7">
        <v>2025154</v>
      </c>
      <c r="C1156" s="1" t="s">
        <v>23</v>
      </c>
      <c r="D1156" s="1" t="s">
        <v>29</v>
      </c>
      <c r="E1156" s="1" t="s">
        <v>32</v>
      </c>
      <c r="F1156" s="1" t="s">
        <v>519</v>
      </c>
      <c r="G1156" s="3">
        <v>45482</v>
      </c>
      <c r="H1156" s="3">
        <v>45483</v>
      </c>
      <c r="I1156" s="6">
        <v>2350</v>
      </c>
      <c r="J1156" s="1">
        <v>1</v>
      </c>
      <c r="K1156" s="4">
        <v>0.02</v>
      </c>
      <c r="L1156" s="6">
        <f t="shared" ref="L1156:L1219" si="36">I1156*K1156</f>
        <v>47</v>
      </c>
      <c r="M1156" s="8">
        <f t="shared" ref="M1156:M1219" si="37">I1156*J1156-L1156</f>
        <v>2303</v>
      </c>
      <c r="N1156" t="str" cm="1">
        <f t="array" ref="N11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57" spans="2:14" x14ac:dyDescent="0.35">
      <c r="B1157" s="7">
        <v>2025155</v>
      </c>
      <c r="C1157" s="1" t="s">
        <v>24</v>
      </c>
      <c r="D1157" s="1" t="s">
        <v>25</v>
      </c>
      <c r="E1157" s="1" t="s">
        <v>38</v>
      </c>
      <c r="F1157" s="1" t="s">
        <v>520</v>
      </c>
      <c r="G1157" s="3">
        <v>45482</v>
      </c>
      <c r="H1157" s="3">
        <v>45490</v>
      </c>
      <c r="I1157" s="6">
        <v>90</v>
      </c>
      <c r="J1157" s="1">
        <v>2</v>
      </c>
      <c r="K1157" s="4">
        <v>0.02</v>
      </c>
      <c r="L1157" s="6">
        <f t="shared" si="36"/>
        <v>1.8</v>
      </c>
      <c r="M1157" s="8">
        <f t="shared" si="37"/>
        <v>178.2</v>
      </c>
      <c r="N1157" t="str" cm="1">
        <f t="array" ref="N11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58" spans="2:14" x14ac:dyDescent="0.35">
      <c r="B1158" s="7">
        <v>2025156</v>
      </c>
      <c r="C1158" s="1" t="s">
        <v>4</v>
      </c>
      <c r="D1158" s="1" t="s">
        <v>26</v>
      </c>
      <c r="E1158" s="1" t="s">
        <v>33</v>
      </c>
      <c r="F1158" s="1" t="s">
        <v>521</v>
      </c>
      <c r="G1158" s="3">
        <v>45482</v>
      </c>
      <c r="H1158" s="3">
        <v>45484</v>
      </c>
      <c r="I1158" s="6">
        <v>280</v>
      </c>
      <c r="J1158" s="1">
        <v>1</v>
      </c>
      <c r="K1158" s="4">
        <v>0.02</v>
      </c>
      <c r="L1158" s="6">
        <f t="shared" si="36"/>
        <v>5.6000000000000005</v>
      </c>
      <c r="M1158" s="8">
        <f t="shared" si="37"/>
        <v>274.39999999999998</v>
      </c>
      <c r="N1158" t="str" cm="1">
        <f t="array" ref="N11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59" spans="2:14" x14ac:dyDescent="0.35">
      <c r="B1159" s="7">
        <v>2025157</v>
      </c>
      <c r="C1159" s="1" t="s">
        <v>5</v>
      </c>
      <c r="D1159" s="1" t="s">
        <v>27</v>
      </c>
      <c r="E1159" s="1" t="s">
        <v>34</v>
      </c>
      <c r="F1159" s="1" t="s">
        <v>518</v>
      </c>
      <c r="G1159" s="3">
        <v>45482</v>
      </c>
      <c r="H1159" s="3">
        <v>45485</v>
      </c>
      <c r="I1159" s="6">
        <v>70</v>
      </c>
      <c r="J1159" s="1">
        <v>2</v>
      </c>
      <c r="K1159" s="4">
        <v>0.02</v>
      </c>
      <c r="L1159" s="6">
        <f t="shared" si="36"/>
        <v>1.4000000000000001</v>
      </c>
      <c r="M1159" s="8">
        <f t="shared" si="37"/>
        <v>138.6</v>
      </c>
      <c r="N1159" t="str" cm="1">
        <f t="array" ref="N11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60" spans="2:14" x14ac:dyDescent="0.35">
      <c r="B1160" s="7">
        <v>2025158</v>
      </c>
      <c r="C1160" s="1" t="s">
        <v>6</v>
      </c>
      <c r="D1160" s="1" t="s">
        <v>28</v>
      </c>
      <c r="E1160" s="1" t="s">
        <v>35</v>
      </c>
      <c r="F1160" s="1" t="s">
        <v>518</v>
      </c>
      <c r="G1160" s="3">
        <v>45482</v>
      </c>
      <c r="H1160" s="3">
        <v>45487</v>
      </c>
      <c r="I1160" s="6">
        <v>230</v>
      </c>
      <c r="J1160" s="1">
        <v>3</v>
      </c>
      <c r="K1160" s="4">
        <v>0.02</v>
      </c>
      <c r="L1160" s="6">
        <f t="shared" si="36"/>
        <v>4.6000000000000005</v>
      </c>
      <c r="M1160" s="8">
        <f t="shared" si="37"/>
        <v>685.4</v>
      </c>
      <c r="N1160" t="str" cm="1">
        <f t="array" ref="N11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61" spans="2:14" x14ac:dyDescent="0.35">
      <c r="B1161" s="7">
        <v>2025159</v>
      </c>
      <c r="C1161" s="1" t="s">
        <v>7</v>
      </c>
      <c r="D1161" s="1" t="s">
        <v>29</v>
      </c>
      <c r="E1161" s="1" t="s">
        <v>36</v>
      </c>
      <c r="F1161" s="1" t="s">
        <v>519</v>
      </c>
      <c r="G1161" s="3">
        <v>45482</v>
      </c>
      <c r="H1161" s="3">
        <v>45483</v>
      </c>
      <c r="I1161" s="6">
        <v>7999</v>
      </c>
      <c r="J1161" s="1">
        <v>2</v>
      </c>
      <c r="K1161" s="4">
        <v>0.02</v>
      </c>
      <c r="L1161" s="6">
        <f t="shared" si="36"/>
        <v>159.97999999999999</v>
      </c>
      <c r="M1161" s="8">
        <f t="shared" si="37"/>
        <v>15838.02</v>
      </c>
      <c r="N1161" t="str" cm="1">
        <f t="array" ref="N11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62" spans="2:14" x14ac:dyDescent="0.35">
      <c r="B1162" s="7">
        <v>2025160</v>
      </c>
      <c r="C1162" s="1" t="s">
        <v>10</v>
      </c>
      <c r="D1162" s="1" t="s">
        <v>25</v>
      </c>
      <c r="E1162" s="1" t="s">
        <v>37</v>
      </c>
      <c r="F1162" s="1" t="s">
        <v>521</v>
      </c>
      <c r="G1162" s="3">
        <v>45482</v>
      </c>
      <c r="H1162" s="3">
        <v>45490</v>
      </c>
      <c r="I1162" s="6">
        <v>850</v>
      </c>
      <c r="J1162" s="1">
        <v>7</v>
      </c>
      <c r="K1162" s="4">
        <v>0.02</v>
      </c>
      <c r="L1162" s="6">
        <f t="shared" si="36"/>
        <v>17</v>
      </c>
      <c r="M1162" s="8">
        <f t="shared" si="37"/>
        <v>5933</v>
      </c>
      <c r="N1162" t="str" cm="1">
        <f t="array" ref="N11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63" spans="2:14" x14ac:dyDescent="0.35">
      <c r="B1163" s="7">
        <v>2025161</v>
      </c>
      <c r="C1163" s="1" t="s">
        <v>8</v>
      </c>
      <c r="D1163" s="1" t="s">
        <v>26</v>
      </c>
      <c r="E1163" s="1" t="s">
        <v>39</v>
      </c>
      <c r="F1163" s="1" t="s">
        <v>520</v>
      </c>
      <c r="G1163" s="3">
        <v>45482</v>
      </c>
      <c r="H1163" s="3">
        <v>45484</v>
      </c>
      <c r="I1163" s="6">
        <v>65000</v>
      </c>
      <c r="J1163" s="1">
        <v>2</v>
      </c>
      <c r="K1163" s="4">
        <v>7.0000000000000007E-2</v>
      </c>
      <c r="L1163" s="6">
        <f t="shared" si="36"/>
        <v>4550</v>
      </c>
      <c r="M1163" s="8">
        <f t="shared" si="37"/>
        <v>125450</v>
      </c>
      <c r="N1163" t="str" cm="1">
        <f t="array" ref="N11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64" spans="2:14" x14ac:dyDescent="0.35">
      <c r="B1164" s="7">
        <v>2025162</v>
      </c>
      <c r="C1164" s="1" t="s">
        <v>9</v>
      </c>
      <c r="D1164" s="1" t="s">
        <v>27</v>
      </c>
      <c r="E1164" s="1" t="s">
        <v>40</v>
      </c>
      <c r="F1164" s="1" t="s">
        <v>518</v>
      </c>
      <c r="G1164" s="3">
        <v>45482</v>
      </c>
      <c r="H1164" s="3">
        <v>45485</v>
      </c>
      <c r="I1164" s="6">
        <v>450</v>
      </c>
      <c r="J1164" s="1">
        <v>1</v>
      </c>
      <c r="K1164" s="4">
        <v>0.03</v>
      </c>
      <c r="L1164" s="6">
        <f t="shared" si="36"/>
        <v>13.5</v>
      </c>
      <c r="M1164" s="8">
        <f t="shared" si="37"/>
        <v>436.5</v>
      </c>
      <c r="N1164" t="str" cm="1">
        <f t="array" ref="N11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65" spans="2:14" x14ac:dyDescent="0.35">
      <c r="B1165" s="7">
        <v>2025163</v>
      </c>
      <c r="C1165" s="1" t="s">
        <v>11</v>
      </c>
      <c r="D1165" s="1" t="s">
        <v>28</v>
      </c>
      <c r="E1165" s="1" t="s">
        <v>41</v>
      </c>
      <c r="F1165" s="1" t="s">
        <v>519</v>
      </c>
      <c r="G1165" s="3">
        <v>45482</v>
      </c>
      <c r="H1165" s="3">
        <v>45487</v>
      </c>
      <c r="I1165" s="6">
        <v>1299</v>
      </c>
      <c r="J1165" s="1">
        <v>1</v>
      </c>
      <c r="K1165" s="4">
        <v>0.08</v>
      </c>
      <c r="L1165" s="6">
        <f t="shared" si="36"/>
        <v>103.92</v>
      </c>
      <c r="M1165" s="8">
        <f t="shared" si="37"/>
        <v>1195.08</v>
      </c>
      <c r="N1165" t="str" cm="1">
        <f t="array" ref="N11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66" spans="2:14" x14ac:dyDescent="0.35">
      <c r="B1166" s="7">
        <v>2025164</v>
      </c>
      <c r="C1166" s="1" t="s">
        <v>12</v>
      </c>
      <c r="D1166" s="1" t="s">
        <v>29</v>
      </c>
      <c r="E1166" s="1" t="s">
        <v>42</v>
      </c>
      <c r="F1166" s="1" t="s">
        <v>520</v>
      </c>
      <c r="G1166" s="3">
        <v>45482</v>
      </c>
      <c r="H1166" s="3">
        <v>45483</v>
      </c>
      <c r="I1166" s="6">
        <v>1700</v>
      </c>
      <c r="J1166" s="1">
        <v>1</v>
      </c>
      <c r="K1166" s="4">
        <v>0.05</v>
      </c>
      <c r="L1166" s="6">
        <f t="shared" si="36"/>
        <v>85</v>
      </c>
      <c r="M1166" s="8">
        <f t="shared" si="37"/>
        <v>1615</v>
      </c>
      <c r="N1166" t="str" cm="1">
        <f t="array" ref="N11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67" spans="2:14" x14ac:dyDescent="0.35">
      <c r="B1167" s="7">
        <v>2025165</v>
      </c>
      <c r="C1167" s="1" t="s">
        <v>13</v>
      </c>
      <c r="D1167" s="1" t="s">
        <v>25</v>
      </c>
      <c r="E1167" s="1" t="s">
        <v>43</v>
      </c>
      <c r="F1167" s="1" t="s">
        <v>521</v>
      </c>
      <c r="G1167" s="3">
        <v>45482</v>
      </c>
      <c r="H1167" s="3">
        <v>45490</v>
      </c>
      <c r="I1167" s="6">
        <v>55000</v>
      </c>
      <c r="J1167" s="1">
        <v>2</v>
      </c>
      <c r="K1167" s="4">
        <v>0.05</v>
      </c>
      <c r="L1167" s="6">
        <f t="shared" si="36"/>
        <v>2750</v>
      </c>
      <c r="M1167" s="8">
        <f t="shared" si="37"/>
        <v>107250</v>
      </c>
      <c r="N1167" t="str" cm="1">
        <f t="array" ref="N11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68" spans="2:14" x14ac:dyDescent="0.35">
      <c r="B1168" s="7">
        <v>2025166</v>
      </c>
      <c r="C1168" s="1" t="s">
        <v>14</v>
      </c>
      <c r="D1168" s="1" t="s">
        <v>104</v>
      </c>
      <c r="E1168" s="1" t="s">
        <v>44</v>
      </c>
      <c r="F1168" s="1" t="s">
        <v>518</v>
      </c>
      <c r="G1168" s="3">
        <v>45482</v>
      </c>
      <c r="H1168" s="3">
        <v>45484</v>
      </c>
      <c r="I1168" s="6">
        <v>57999</v>
      </c>
      <c r="J1168" s="1">
        <v>1</v>
      </c>
      <c r="K1168" s="4">
        <v>0.05</v>
      </c>
      <c r="L1168" s="6">
        <f t="shared" si="36"/>
        <v>2899.9500000000003</v>
      </c>
      <c r="M1168" s="8">
        <f t="shared" si="37"/>
        <v>55099.05</v>
      </c>
      <c r="N1168" t="str" cm="1">
        <f t="array" ref="N11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69" spans="2:14" x14ac:dyDescent="0.35">
      <c r="B1169" s="7">
        <v>2025167</v>
      </c>
      <c r="C1169" s="1" t="s">
        <v>15</v>
      </c>
      <c r="D1169" s="1" t="s">
        <v>25</v>
      </c>
      <c r="E1169" s="1" t="s">
        <v>45</v>
      </c>
      <c r="F1169" s="1" t="s">
        <v>518</v>
      </c>
      <c r="G1169" s="3">
        <v>45482</v>
      </c>
      <c r="H1169" s="3">
        <v>45485</v>
      </c>
      <c r="I1169" s="6">
        <v>1399</v>
      </c>
      <c r="J1169" s="1">
        <v>2</v>
      </c>
      <c r="K1169" s="4">
        <v>0.05</v>
      </c>
      <c r="L1169" s="6">
        <f t="shared" si="36"/>
        <v>69.95</v>
      </c>
      <c r="M1169" s="8">
        <f t="shared" si="37"/>
        <v>2728.05</v>
      </c>
      <c r="N1169" t="str" cm="1">
        <f t="array" ref="N11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70" spans="2:14" x14ac:dyDescent="0.35">
      <c r="B1170" s="7">
        <v>2025168</v>
      </c>
      <c r="C1170" s="1" t="s">
        <v>16</v>
      </c>
      <c r="D1170" s="1" t="s">
        <v>26</v>
      </c>
      <c r="E1170" s="1" t="s">
        <v>46</v>
      </c>
      <c r="F1170" s="1" t="s">
        <v>519</v>
      </c>
      <c r="G1170" s="3">
        <v>45482</v>
      </c>
      <c r="H1170" s="3">
        <v>45487</v>
      </c>
      <c r="I1170" s="6">
        <v>999</v>
      </c>
      <c r="J1170" s="1">
        <v>7</v>
      </c>
      <c r="K1170" s="4">
        <v>0.03</v>
      </c>
      <c r="L1170" s="6">
        <f t="shared" si="36"/>
        <v>29.97</v>
      </c>
      <c r="M1170" s="8">
        <f t="shared" si="37"/>
        <v>6963.03</v>
      </c>
      <c r="N1170" t="str" cm="1">
        <f t="array" ref="N11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71" spans="2:14" x14ac:dyDescent="0.35">
      <c r="B1171" s="7">
        <v>2025169</v>
      </c>
      <c r="C1171" s="1" t="s">
        <v>17</v>
      </c>
      <c r="D1171" s="1" t="s">
        <v>27</v>
      </c>
      <c r="E1171" s="1" t="s">
        <v>47</v>
      </c>
      <c r="F1171" s="1" t="s">
        <v>521</v>
      </c>
      <c r="G1171" s="3">
        <v>45482</v>
      </c>
      <c r="H1171" s="3">
        <v>45483</v>
      </c>
      <c r="I1171" s="6">
        <v>2099</v>
      </c>
      <c r="J1171" s="1">
        <v>2</v>
      </c>
      <c r="K1171" s="4">
        <v>0.1</v>
      </c>
      <c r="L1171" s="6">
        <f t="shared" si="36"/>
        <v>209.9</v>
      </c>
      <c r="M1171" s="8">
        <f t="shared" si="37"/>
        <v>3988.1</v>
      </c>
      <c r="N1171" t="str" cm="1">
        <f t="array" ref="N11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72" spans="2:14" x14ac:dyDescent="0.35">
      <c r="B1172" s="7">
        <v>2025170</v>
      </c>
      <c r="C1172" s="1" t="s">
        <v>18</v>
      </c>
      <c r="D1172" s="1" t="s">
        <v>28</v>
      </c>
      <c r="E1172" s="1" t="s">
        <v>48</v>
      </c>
      <c r="F1172" s="1" t="s">
        <v>520</v>
      </c>
      <c r="G1172" s="3">
        <v>45482</v>
      </c>
      <c r="H1172" s="3">
        <v>45490</v>
      </c>
      <c r="I1172" s="6">
        <v>11000</v>
      </c>
      <c r="J1172" s="1">
        <v>2</v>
      </c>
      <c r="K1172" s="4">
        <v>0.05</v>
      </c>
      <c r="L1172" s="6">
        <f t="shared" si="36"/>
        <v>550</v>
      </c>
      <c r="M1172" s="8">
        <f t="shared" si="37"/>
        <v>21450</v>
      </c>
      <c r="N1172" t="str" cm="1">
        <f t="array" ref="N11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73" spans="2:14" x14ac:dyDescent="0.35">
      <c r="B1173" s="7">
        <v>2025171</v>
      </c>
      <c r="C1173" s="1" t="s">
        <v>19</v>
      </c>
      <c r="D1173" s="1" t="s">
        <v>29</v>
      </c>
      <c r="E1173" s="1" t="s">
        <v>49</v>
      </c>
      <c r="F1173" s="1" t="s">
        <v>518</v>
      </c>
      <c r="G1173" s="3">
        <v>45482</v>
      </c>
      <c r="H1173" s="3">
        <v>45484</v>
      </c>
      <c r="I1173" s="6">
        <v>800</v>
      </c>
      <c r="J1173" s="1">
        <v>1</v>
      </c>
      <c r="K1173" s="4">
        <v>0.05</v>
      </c>
      <c r="L1173" s="6">
        <f t="shared" si="36"/>
        <v>40</v>
      </c>
      <c r="M1173" s="8">
        <f t="shared" si="37"/>
        <v>760</v>
      </c>
      <c r="N1173" t="str" cm="1">
        <f t="array" ref="N11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74" spans="2:14" x14ac:dyDescent="0.35">
      <c r="B1174" s="7">
        <v>2025172</v>
      </c>
      <c r="C1174" s="1" t="s">
        <v>20</v>
      </c>
      <c r="D1174" s="1" t="s">
        <v>25</v>
      </c>
      <c r="E1174" s="1" t="s">
        <v>50</v>
      </c>
      <c r="F1174" s="1" t="s">
        <v>519</v>
      </c>
      <c r="G1174" s="3">
        <v>45482</v>
      </c>
      <c r="H1174" s="3">
        <v>45485</v>
      </c>
      <c r="I1174" s="6">
        <v>5500</v>
      </c>
      <c r="J1174" s="1">
        <v>2</v>
      </c>
      <c r="K1174" s="4">
        <v>0.02</v>
      </c>
      <c r="L1174" s="6">
        <f t="shared" si="36"/>
        <v>110</v>
      </c>
      <c r="M1174" s="8">
        <f t="shared" si="37"/>
        <v>10890</v>
      </c>
      <c r="N1174" t="str" cm="1">
        <f t="array" ref="N11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75" spans="2:14" x14ac:dyDescent="0.35">
      <c r="B1175" s="7">
        <v>2025173</v>
      </c>
      <c r="C1175" s="1" t="s">
        <v>21</v>
      </c>
      <c r="D1175" s="1" t="s">
        <v>30</v>
      </c>
      <c r="E1175" s="1" t="s">
        <v>51</v>
      </c>
      <c r="F1175" s="1" t="s">
        <v>520</v>
      </c>
      <c r="G1175" s="3">
        <v>45482</v>
      </c>
      <c r="H1175" s="3">
        <v>45487</v>
      </c>
      <c r="I1175" s="6">
        <v>1350</v>
      </c>
      <c r="J1175" s="1">
        <v>4</v>
      </c>
      <c r="K1175" s="4">
        <v>0.06</v>
      </c>
      <c r="L1175" s="6">
        <f t="shared" si="36"/>
        <v>81</v>
      </c>
      <c r="M1175" s="8">
        <f t="shared" si="37"/>
        <v>5319</v>
      </c>
      <c r="N1175" t="str" cm="1">
        <f t="array" ref="N11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76" spans="2:14" x14ac:dyDescent="0.35">
      <c r="B1176" s="7">
        <v>2025174</v>
      </c>
      <c r="C1176" s="1" t="s">
        <v>22</v>
      </c>
      <c r="D1176" s="1" t="s">
        <v>27</v>
      </c>
      <c r="E1176" s="1" t="s">
        <v>506</v>
      </c>
      <c r="F1176" s="1" t="s">
        <v>521</v>
      </c>
      <c r="G1176" s="3">
        <v>45482</v>
      </c>
      <c r="H1176" s="3">
        <v>45483</v>
      </c>
      <c r="I1176" s="6">
        <v>4500</v>
      </c>
      <c r="J1176" s="1">
        <v>3</v>
      </c>
      <c r="K1176" s="4">
        <v>0.15</v>
      </c>
      <c r="L1176" s="6">
        <f t="shared" si="36"/>
        <v>675</v>
      </c>
      <c r="M1176" s="8">
        <f t="shared" si="37"/>
        <v>12825</v>
      </c>
      <c r="N1176" t="str" cm="1">
        <f t="array" ref="N11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77" spans="2:14" x14ac:dyDescent="0.35">
      <c r="B1177" s="7">
        <v>2025175</v>
      </c>
      <c r="C1177" s="1" t="s">
        <v>23</v>
      </c>
      <c r="D1177" s="1" t="s">
        <v>28</v>
      </c>
      <c r="E1177" s="1" t="s">
        <v>507</v>
      </c>
      <c r="F1177" s="1" t="s">
        <v>518</v>
      </c>
      <c r="G1177" s="3">
        <v>45482</v>
      </c>
      <c r="H1177" s="3">
        <v>45490</v>
      </c>
      <c r="I1177" s="6">
        <v>2350</v>
      </c>
      <c r="J1177" s="1">
        <v>2</v>
      </c>
      <c r="K1177" s="4">
        <v>0.02</v>
      </c>
      <c r="L1177" s="6">
        <f t="shared" si="36"/>
        <v>47</v>
      </c>
      <c r="M1177" s="8">
        <f t="shared" si="37"/>
        <v>4653</v>
      </c>
      <c r="N1177" t="str" cm="1">
        <f t="array" ref="N11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78" spans="2:14" x14ac:dyDescent="0.35">
      <c r="B1178" s="7">
        <v>2025176</v>
      </c>
      <c r="C1178" s="1" t="s">
        <v>24</v>
      </c>
      <c r="D1178" s="1" t="s">
        <v>29</v>
      </c>
      <c r="E1178" s="1" t="s">
        <v>508</v>
      </c>
      <c r="F1178" s="1" t="s">
        <v>518</v>
      </c>
      <c r="G1178" s="3">
        <v>45482</v>
      </c>
      <c r="H1178" s="3">
        <v>45484</v>
      </c>
      <c r="I1178" s="6">
        <v>90</v>
      </c>
      <c r="J1178" s="1">
        <v>1</v>
      </c>
      <c r="K1178" s="4">
        <v>0.02</v>
      </c>
      <c r="L1178" s="6">
        <f t="shared" si="36"/>
        <v>1.8</v>
      </c>
      <c r="M1178" s="8">
        <f t="shared" si="37"/>
        <v>88.2</v>
      </c>
      <c r="N1178" t="str" cm="1">
        <f t="array" ref="N11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79" spans="2:14" x14ac:dyDescent="0.35">
      <c r="B1179" s="7">
        <v>2025177</v>
      </c>
      <c r="C1179" s="1" t="s">
        <v>4</v>
      </c>
      <c r="D1179" s="1" t="s">
        <v>25</v>
      </c>
      <c r="E1179" s="1" t="s">
        <v>31</v>
      </c>
      <c r="F1179" s="1" t="s">
        <v>519</v>
      </c>
      <c r="G1179" s="3">
        <v>45482</v>
      </c>
      <c r="H1179" s="3">
        <v>45485</v>
      </c>
      <c r="I1179" s="6">
        <v>280</v>
      </c>
      <c r="J1179" s="1">
        <v>1</v>
      </c>
      <c r="K1179" s="4">
        <v>0.02</v>
      </c>
      <c r="L1179" s="6">
        <f t="shared" si="36"/>
        <v>5.6000000000000005</v>
      </c>
      <c r="M1179" s="8">
        <f t="shared" si="37"/>
        <v>274.39999999999998</v>
      </c>
      <c r="N1179" t="str" cm="1">
        <f t="array" ref="N11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80" spans="2:14" x14ac:dyDescent="0.35">
      <c r="B1180" s="7">
        <v>2025178</v>
      </c>
      <c r="C1180" s="1" t="s">
        <v>5</v>
      </c>
      <c r="D1180" s="1" t="s">
        <v>26</v>
      </c>
      <c r="E1180" s="1" t="s">
        <v>32</v>
      </c>
      <c r="F1180" s="1" t="s">
        <v>521</v>
      </c>
      <c r="G1180" s="3">
        <v>45482</v>
      </c>
      <c r="H1180" s="3">
        <v>45487</v>
      </c>
      <c r="I1180" s="6">
        <v>70</v>
      </c>
      <c r="J1180" s="1">
        <v>2</v>
      </c>
      <c r="K1180" s="4">
        <v>0.02</v>
      </c>
      <c r="L1180" s="6">
        <f t="shared" si="36"/>
        <v>1.4000000000000001</v>
      </c>
      <c r="M1180" s="8">
        <f t="shared" si="37"/>
        <v>138.6</v>
      </c>
      <c r="N1180" t="str" cm="1">
        <f t="array" ref="N11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81" spans="2:14" x14ac:dyDescent="0.35">
      <c r="B1181" s="7">
        <v>2025179</v>
      </c>
      <c r="C1181" s="1" t="s">
        <v>6</v>
      </c>
      <c r="D1181" s="1" t="s">
        <v>27</v>
      </c>
      <c r="E1181" s="1" t="s">
        <v>38</v>
      </c>
      <c r="F1181" s="1" t="s">
        <v>520</v>
      </c>
      <c r="G1181" s="3">
        <v>45482</v>
      </c>
      <c r="H1181" s="3">
        <v>45483</v>
      </c>
      <c r="I1181" s="6">
        <v>230</v>
      </c>
      <c r="J1181" s="1">
        <v>1</v>
      </c>
      <c r="K1181" s="4">
        <v>0.02</v>
      </c>
      <c r="L1181" s="6">
        <f t="shared" si="36"/>
        <v>4.6000000000000005</v>
      </c>
      <c r="M1181" s="8">
        <f t="shared" si="37"/>
        <v>225.4</v>
      </c>
      <c r="N1181" t="str" cm="1">
        <f t="array" ref="N11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82" spans="2:14" x14ac:dyDescent="0.35">
      <c r="B1182" s="7">
        <v>2025180</v>
      </c>
      <c r="C1182" s="1" t="s">
        <v>7</v>
      </c>
      <c r="D1182" s="1" t="s">
        <v>28</v>
      </c>
      <c r="E1182" s="1" t="s">
        <v>33</v>
      </c>
      <c r="F1182" s="1" t="s">
        <v>518</v>
      </c>
      <c r="G1182" s="3">
        <v>45482</v>
      </c>
      <c r="H1182" s="3">
        <v>45490</v>
      </c>
      <c r="I1182" s="6">
        <v>7999</v>
      </c>
      <c r="J1182" s="1">
        <v>3</v>
      </c>
      <c r="K1182" s="4">
        <v>0.02</v>
      </c>
      <c r="L1182" s="6">
        <f t="shared" si="36"/>
        <v>159.97999999999999</v>
      </c>
      <c r="M1182" s="8">
        <f t="shared" si="37"/>
        <v>23837.02</v>
      </c>
      <c r="N1182" t="str" cm="1">
        <f t="array" ref="N11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83" spans="2:14" x14ac:dyDescent="0.35">
      <c r="B1183" s="7">
        <v>2025181</v>
      </c>
      <c r="C1183" s="1" t="s">
        <v>10</v>
      </c>
      <c r="D1183" s="1" t="s">
        <v>29</v>
      </c>
      <c r="E1183" s="1" t="s">
        <v>34</v>
      </c>
      <c r="F1183" s="1" t="s">
        <v>519</v>
      </c>
      <c r="G1183" s="3">
        <v>45482</v>
      </c>
      <c r="H1183" s="3">
        <v>45484</v>
      </c>
      <c r="I1183" s="6">
        <v>850</v>
      </c>
      <c r="J1183" s="1">
        <v>2</v>
      </c>
      <c r="K1183" s="4">
        <v>0.02</v>
      </c>
      <c r="L1183" s="6">
        <f t="shared" si="36"/>
        <v>17</v>
      </c>
      <c r="M1183" s="8">
        <f t="shared" si="37"/>
        <v>1683</v>
      </c>
      <c r="N1183" t="str" cm="1">
        <f t="array" ref="N11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84" spans="2:14" x14ac:dyDescent="0.35">
      <c r="B1184" s="7">
        <v>2025182</v>
      </c>
      <c r="C1184" s="1" t="s">
        <v>8</v>
      </c>
      <c r="D1184" s="1" t="s">
        <v>25</v>
      </c>
      <c r="E1184" s="1" t="s">
        <v>35</v>
      </c>
      <c r="F1184" s="1" t="s">
        <v>520</v>
      </c>
      <c r="G1184" s="3">
        <v>45482</v>
      </c>
      <c r="H1184" s="3">
        <v>45485</v>
      </c>
      <c r="I1184" s="6">
        <v>65000</v>
      </c>
      <c r="J1184" s="1">
        <v>1</v>
      </c>
      <c r="K1184" s="4">
        <v>0.02</v>
      </c>
      <c r="L1184" s="6">
        <f t="shared" si="36"/>
        <v>1300</v>
      </c>
      <c r="M1184" s="8">
        <f t="shared" si="37"/>
        <v>63700</v>
      </c>
      <c r="N1184" t="str" cm="1">
        <f t="array" ref="N11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85" spans="2:14" x14ac:dyDescent="0.35">
      <c r="B1185" s="7">
        <v>2025183</v>
      </c>
      <c r="C1185" s="1" t="s">
        <v>9</v>
      </c>
      <c r="D1185" s="1" t="s">
        <v>26</v>
      </c>
      <c r="E1185" s="1" t="s">
        <v>36</v>
      </c>
      <c r="F1185" s="1" t="s">
        <v>521</v>
      </c>
      <c r="G1185" s="3">
        <v>45482</v>
      </c>
      <c r="H1185" s="3">
        <v>45487</v>
      </c>
      <c r="I1185" s="6">
        <v>450</v>
      </c>
      <c r="J1185" s="1">
        <v>2</v>
      </c>
      <c r="K1185" s="4">
        <v>7.0000000000000007E-2</v>
      </c>
      <c r="L1185" s="6">
        <f t="shared" si="36"/>
        <v>31.500000000000004</v>
      </c>
      <c r="M1185" s="8">
        <f t="shared" si="37"/>
        <v>868.5</v>
      </c>
      <c r="N1185" t="str" cm="1">
        <f t="array" ref="N11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86" spans="2:14" x14ac:dyDescent="0.35">
      <c r="B1186" s="7">
        <v>2025184</v>
      </c>
      <c r="C1186" s="1" t="s">
        <v>11</v>
      </c>
      <c r="D1186" s="1" t="s">
        <v>27</v>
      </c>
      <c r="E1186" s="1" t="s">
        <v>37</v>
      </c>
      <c r="F1186" s="1" t="s">
        <v>518</v>
      </c>
      <c r="G1186" s="3">
        <v>45482</v>
      </c>
      <c r="H1186" s="3">
        <v>45483</v>
      </c>
      <c r="I1186" s="6">
        <v>1299</v>
      </c>
      <c r="J1186" s="1">
        <v>1</v>
      </c>
      <c r="K1186" s="4">
        <v>0.03</v>
      </c>
      <c r="L1186" s="6">
        <f t="shared" si="36"/>
        <v>38.97</v>
      </c>
      <c r="M1186" s="8">
        <f t="shared" si="37"/>
        <v>1260.03</v>
      </c>
      <c r="N1186" t="str" cm="1">
        <f t="array" ref="N11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87" spans="2:14" x14ac:dyDescent="0.35">
      <c r="B1187" s="7">
        <v>2025185</v>
      </c>
      <c r="C1187" s="1" t="s">
        <v>12</v>
      </c>
      <c r="D1187" s="1" t="s">
        <v>28</v>
      </c>
      <c r="E1187" s="1" t="s">
        <v>39</v>
      </c>
      <c r="F1187" s="1" t="s">
        <v>518</v>
      </c>
      <c r="G1187" s="3">
        <v>45482</v>
      </c>
      <c r="H1187" s="3">
        <v>45490</v>
      </c>
      <c r="I1187" s="6">
        <v>1700</v>
      </c>
      <c r="J1187" s="1">
        <v>2</v>
      </c>
      <c r="K1187" s="4">
        <v>0.08</v>
      </c>
      <c r="L1187" s="6">
        <f t="shared" si="36"/>
        <v>136</v>
      </c>
      <c r="M1187" s="8">
        <f t="shared" si="37"/>
        <v>3264</v>
      </c>
      <c r="N1187" t="str" cm="1">
        <f t="array" ref="N11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88" spans="2:14" x14ac:dyDescent="0.35">
      <c r="B1188" s="7">
        <v>2025186</v>
      </c>
      <c r="C1188" s="1" t="s">
        <v>13</v>
      </c>
      <c r="D1188" s="1" t="s">
        <v>29</v>
      </c>
      <c r="E1188" s="1" t="s">
        <v>40</v>
      </c>
      <c r="F1188" s="1" t="s">
        <v>519</v>
      </c>
      <c r="G1188" s="3">
        <v>45482</v>
      </c>
      <c r="H1188" s="3">
        <v>45484</v>
      </c>
      <c r="I1188" s="6">
        <v>55000</v>
      </c>
      <c r="J1188" s="1">
        <v>3</v>
      </c>
      <c r="K1188" s="4">
        <v>0.05</v>
      </c>
      <c r="L1188" s="6">
        <f t="shared" si="36"/>
        <v>2750</v>
      </c>
      <c r="M1188" s="8">
        <f t="shared" si="37"/>
        <v>162250</v>
      </c>
      <c r="N1188" t="str" cm="1">
        <f t="array" ref="N11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89" spans="2:14" x14ac:dyDescent="0.35">
      <c r="B1189" s="7">
        <v>2025187</v>
      </c>
      <c r="C1189" s="1" t="s">
        <v>14</v>
      </c>
      <c r="D1189" s="1" t="s">
        <v>25</v>
      </c>
      <c r="E1189" s="1" t="s">
        <v>41</v>
      </c>
      <c r="F1189" s="1" t="s">
        <v>521</v>
      </c>
      <c r="G1189" s="3">
        <v>45482</v>
      </c>
      <c r="H1189" s="3">
        <v>45485</v>
      </c>
      <c r="I1189" s="6">
        <v>57999</v>
      </c>
      <c r="J1189" s="1">
        <v>2</v>
      </c>
      <c r="K1189" s="4">
        <v>0.05</v>
      </c>
      <c r="L1189" s="6">
        <f t="shared" si="36"/>
        <v>2899.9500000000003</v>
      </c>
      <c r="M1189" s="8">
        <f t="shared" si="37"/>
        <v>113098.05</v>
      </c>
      <c r="N1189" t="str" cm="1">
        <f t="array" ref="N11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90" spans="2:14" x14ac:dyDescent="0.35">
      <c r="B1190" s="7">
        <v>2025188</v>
      </c>
      <c r="C1190" s="1" t="s">
        <v>15</v>
      </c>
      <c r="D1190" s="1" t="s">
        <v>105</v>
      </c>
      <c r="E1190" s="1" t="s">
        <v>42</v>
      </c>
      <c r="F1190" s="1" t="s">
        <v>520</v>
      </c>
      <c r="G1190" s="3">
        <v>45482</v>
      </c>
      <c r="H1190" s="3">
        <v>45487</v>
      </c>
      <c r="I1190" s="6">
        <v>1399</v>
      </c>
      <c r="J1190" s="1">
        <v>7</v>
      </c>
      <c r="K1190" s="4">
        <v>0.05</v>
      </c>
      <c r="L1190" s="6">
        <f t="shared" si="36"/>
        <v>69.95</v>
      </c>
      <c r="M1190" s="8">
        <f t="shared" si="37"/>
        <v>9723.0499999999993</v>
      </c>
      <c r="N1190" t="str" cm="1">
        <f t="array" ref="N11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91" spans="2:14" x14ac:dyDescent="0.35">
      <c r="B1191" s="7">
        <v>2025189</v>
      </c>
      <c r="C1191" s="1" t="s">
        <v>16</v>
      </c>
      <c r="D1191" s="1" t="s">
        <v>25</v>
      </c>
      <c r="E1191" s="1" t="s">
        <v>43</v>
      </c>
      <c r="F1191" s="1" t="s">
        <v>518</v>
      </c>
      <c r="G1191" s="3">
        <v>45482</v>
      </c>
      <c r="H1191" s="3">
        <v>45483</v>
      </c>
      <c r="I1191" s="6">
        <v>999</v>
      </c>
      <c r="J1191" s="1">
        <v>2</v>
      </c>
      <c r="K1191" s="4">
        <v>0.05</v>
      </c>
      <c r="L1191" s="6">
        <f t="shared" si="36"/>
        <v>49.95</v>
      </c>
      <c r="M1191" s="8">
        <f t="shared" si="37"/>
        <v>1948.05</v>
      </c>
      <c r="N1191" t="str" cm="1">
        <f t="array" ref="N11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92" spans="2:14" x14ac:dyDescent="0.35">
      <c r="B1192" s="7">
        <v>2025190</v>
      </c>
      <c r="C1192" s="1" t="s">
        <v>17</v>
      </c>
      <c r="D1192" s="1" t="s">
        <v>26</v>
      </c>
      <c r="E1192" s="1" t="s">
        <v>44</v>
      </c>
      <c r="F1192" s="1" t="s">
        <v>519</v>
      </c>
      <c r="G1192" s="3">
        <v>45482</v>
      </c>
      <c r="H1192" s="3">
        <v>45490</v>
      </c>
      <c r="I1192" s="6">
        <v>2099</v>
      </c>
      <c r="J1192" s="1">
        <v>1</v>
      </c>
      <c r="K1192" s="4">
        <v>0.03</v>
      </c>
      <c r="L1192" s="6">
        <f t="shared" si="36"/>
        <v>62.97</v>
      </c>
      <c r="M1192" s="8">
        <f t="shared" si="37"/>
        <v>2036.03</v>
      </c>
      <c r="N1192" t="str" cm="1">
        <f t="array" ref="N11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93" spans="2:14" x14ac:dyDescent="0.35">
      <c r="B1193" s="7">
        <v>2025191</v>
      </c>
      <c r="C1193" s="1" t="s">
        <v>18</v>
      </c>
      <c r="D1193" s="1" t="s">
        <v>27</v>
      </c>
      <c r="E1193" s="1" t="s">
        <v>45</v>
      </c>
      <c r="F1193" s="1" t="s">
        <v>520</v>
      </c>
      <c r="G1193" s="3">
        <v>45482</v>
      </c>
      <c r="H1193" s="3">
        <v>45484</v>
      </c>
      <c r="I1193" s="6">
        <v>11000</v>
      </c>
      <c r="J1193" s="1">
        <v>1</v>
      </c>
      <c r="K1193" s="4">
        <v>0.1</v>
      </c>
      <c r="L1193" s="6">
        <f t="shared" si="36"/>
        <v>1100</v>
      </c>
      <c r="M1193" s="8">
        <f t="shared" si="37"/>
        <v>9900</v>
      </c>
      <c r="N1193" t="str" cm="1">
        <f t="array" ref="N11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94" spans="2:14" x14ac:dyDescent="0.35">
      <c r="B1194" s="7">
        <v>2025192</v>
      </c>
      <c r="C1194" s="1" t="s">
        <v>19</v>
      </c>
      <c r="D1194" s="1" t="s">
        <v>28</v>
      </c>
      <c r="E1194" s="1" t="s">
        <v>46</v>
      </c>
      <c r="F1194" s="1" t="s">
        <v>521</v>
      </c>
      <c r="G1194" s="3">
        <v>45482</v>
      </c>
      <c r="H1194" s="3">
        <v>45485</v>
      </c>
      <c r="I1194" s="6">
        <v>800</v>
      </c>
      <c r="J1194" s="1">
        <v>1</v>
      </c>
      <c r="K1194" s="4">
        <v>0.05</v>
      </c>
      <c r="L1194" s="6">
        <f t="shared" si="36"/>
        <v>40</v>
      </c>
      <c r="M1194" s="8">
        <f t="shared" si="37"/>
        <v>760</v>
      </c>
      <c r="N1194" t="str" cm="1">
        <f t="array" ref="N11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95" spans="2:14" x14ac:dyDescent="0.35">
      <c r="B1195" s="7">
        <v>2025193</v>
      </c>
      <c r="C1195" s="1" t="s">
        <v>20</v>
      </c>
      <c r="D1195" s="1" t="s">
        <v>29</v>
      </c>
      <c r="E1195" s="1" t="s">
        <v>47</v>
      </c>
      <c r="F1195" s="1" t="s">
        <v>518</v>
      </c>
      <c r="G1195" s="3">
        <v>45482</v>
      </c>
      <c r="H1195" s="3">
        <v>45487</v>
      </c>
      <c r="I1195" s="6">
        <v>5500</v>
      </c>
      <c r="J1195" s="1">
        <v>2</v>
      </c>
      <c r="K1195" s="4">
        <v>0.05</v>
      </c>
      <c r="L1195" s="6">
        <f t="shared" si="36"/>
        <v>275</v>
      </c>
      <c r="M1195" s="8">
        <f t="shared" si="37"/>
        <v>10725</v>
      </c>
      <c r="N1195" t="str" cm="1">
        <f t="array" ref="N11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96" spans="2:14" x14ac:dyDescent="0.35">
      <c r="B1196" s="7">
        <v>2025194</v>
      </c>
      <c r="C1196" s="1" t="s">
        <v>21</v>
      </c>
      <c r="D1196" s="1" t="s">
        <v>25</v>
      </c>
      <c r="E1196" s="1" t="s">
        <v>48</v>
      </c>
      <c r="F1196" s="1" t="s">
        <v>518</v>
      </c>
      <c r="G1196" s="3">
        <v>45482</v>
      </c>
      <c r="H1196" s="3">
        <v>45483</v>
      </c>
      <c r="I1196" s="6">
        <v>1350</v>
      </c>
      <c r="J1196" s="1">
        <v>1</v>
      </c>
      <c r="K1196" s="4">
        <v>0.02</v>
      </c>
      <c r="L1196" s="6">
        <f t="shared" si="36"/>
        <v>27</v>
      </c>
      <c r="M1196" s="8">
        <f t="shared" si="37"/>
        <v>1323</v>
      </c>
      <c r="N1196" t="str" cm="1">
        <f t="array" ref="N11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97" spans="2:14" x14ac:dyDescent="0.35">
      <c r="B1197" s="7">
        <v>2025195</v>
      </c>
      <c r="C1197" s="1" t="s">
        <v>22</v>
      </c>
      <c r="D1197" s="1" t="s">
        <v>30</v>
      </c>
      <c r="E1197" s="1" t="s">
        <v>49</v>
      </c>
      <c r="F1197" s="1" t="s">
        <v>519</v>
      </c>
      <c r="G1197" s="3">
        <v>45482</v>
      </c>
      <c r="H1197" s="3">
        <v>45490</v>
      </c>
      <c r="I1197" s="6">
        <v>4500</v>
      </c>
      <c r="J1197" s="1">
        <v>2</v>
      </c>
      <c r="K1197" s="4">
        <v>0.06</v>
      </c>
      <c r="L1197" s="6">
        <f t="shared" si="36"/>
        <v>270</v>
      </c>
      <c r="M1197" s="8">
        <f t="shared" si="37"/>
        <v>8730</v>
      </c>
      <c r="N1197" t="str" cm="1">
        <f t="array" ref="N11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198" spans="2:14" x14ac:dyDescent="0.35">
      <c r="B1198" s="7">
        <v>2025196</v>
      </c>
      <c r="C1198" s="1" t="s">
        <v>23</v>
      </c>
      <c r="D1198" s="1" t="s">
        <v>27</v>
      </c>
      <c r="E1198" s="1" t="s">
        <v>50</v>
      </c>
      <c r="F1198" s="1" t="s">
        <v>521</v>
      </c>
      <c r="G1198" s="3">
        <v>45482</v>
      </c>
      <c r="H1198" s="3">
        <v>45484</v>
      </c>
      <c r="I1198" s="6">
        <v>2350</v>
      </c>
      <c r="J1198" s="1">
        <v>7</v>
      </c>
      <c r="K1198" s="4">
        <v>0.15</v>
      </c>
      <c r="L1198" s="6">
        <f t="shared" si="36"/>
        <v>352.5</v>
      </c>
      <c r="M1198" s="8">
        <f t="shared" si="37"/>
        <v>16097.5</v>
      </c>
      <c r="N1198" t="str" cm="1">
        <f t="array" ref="N11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199" spans="2:14" x14ac:dyDescent="0.35">
      <c r="B1199" s="7">
        <v>2025197</v>
      </c>
      <c r="C1199" s="1" t="s">
        <v>24</v>
      </c>
      <c r="D1199" s="1" t="s">
        <v>28</v>
      </c>
      <c r="E1199" s="1" t="s">
        <v>51</v>
      </c>
      <c r="F1199" s="1" t="s">
        <v>520</v>
      </c>
      <c r="G1199" s="3">
        <v>45482</v>
      </c>
      <c r="H1199" s="3">
        <v>45485</v>
      </c>
      <c r="I1199" s="6">
        <v>90</v>
      </c>
      <c r="J1199" s="1">
        <v>2</v>
      </c>
      <c r="K1199" s="4">
        <v>0.02</v>
      </c>
      <c r="L1199" s="6">
        <f t="shared" si="36"/>
        <v>1.8</v>
      </c>
      <c r="M1199" s="8">
        <f t="shared" si="37"/>
        <v>178.2</v>
      </c>
      <c r="N1199" t="str" cm="1">
        <f t="array" ref="N11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00" spans="2:14" x14ac:dyDescent="0.35">
      <c r="B1200" s="7">
        <v>2025198</v>
      </c>
      <c r="C1200" s="1" t="s">
        <v>4</v>
      </c>
      <c r="D1200" s="1" t="s">
        <v>29</v>
      </c>
      <c r="E1200" s="1" t="s">
        <v>506</v>
      </c>
      <c r="F1200" s="1" t="s">
        <v>518</v>
      </c>
      <c r="G1200" s="3">
        <v>45482</v>
      </c>
      <c r="H1200" s="3">
        <v>45487</v>
      </c>
      <c r="I1200" s="6">
        <v>280</v>
      </c>
      <c r="J1200" s="1">
        <v>2</v>
      </c>
      <c r="K1200" s="4">
        <v>0.02</v>
      </c>
      <c r="L1200" s="6">
        <f t="shared" si="36"/>
        <v>5.6000000000000005</v>
      </c>
      <c r="M1200" s="8">
        <f t="shared" si="37"/>
        <v>554.4</v>
      </c>
      <c r="N1200" t="str" cm="1">
        <f t="array" ref="N12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01" spans="2:14" x14ac:dyDescent="0.35">
      <c r="B1201" s="7">
        <v>2025199</v>
      </c>
      <c r="C1201" s="1" t="s">
        <v>5</v>
      </c>
      <c r="D1201" s="1" t="s">
        <v>25</v>
      </c>
      <c r="E1201" s="1" t="s">
        <v>507</v>
      </c>
      <c r="F1201" s="1" t="s">
        <v>519</v>
      </c>
      <c r="G1201" s="3">
        <v>45482</v>
      </c>
      <c r="H1201" s="3">
        <v>45483</v>
      </c>
      <c r="I1201" s="6">
        <v>70</v>
      </c>
      <c r="J1201" s="1">
        <v>1</v>
      </c>
      <c r="K1201" s="4">
        <v>0.02</v>
      </c>
      <c r="L1201" s="6">
        <f t="shared" si="36"/>
        <v>1.4000000000000001</v>
      </c>
      <c r="M1201" s="8">
        <f t="shared" si="37"/>
        <v>68.599999999999994</v>
      </c>
      <c r="N1201" t="str" cm="1">
        <f t="array" ref="N12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02" spans="2:14" x14ac:dyDescent="0.35">
      <c r="B1202" s="7">
        <v>2025200</v>
      </c>
      <c r="C1202" s="1" t="s">
        <v>6</v>
      </c>
      <c r="D1202" s="1" t="s">
        <v>26</v>
      </c>
      <c r="E1202" s="1" t="s">
        <v>508</v>
      </c>
      <c r="F1202" s="1" t="s">
        <v>520</v>
      </c>
      <c r="G1202" s="3">
        <v>45482</v>
      </c>
      <c r="H1202" s="3">
        <v>45490</v>
      </c>
      <c r="I1202" s="6">
        <v>230</v>
      </c>
      <c r="J1202" s="1">
        <v>2</v>
      </c>
      <c r="K1202" s="4">
        <v>0.02</v>
      </c>
      <c r="L1202" s="6">
        <f t="shared" si="36"/>
        <v>4.6000000000000005</v>
      </c>
      <c r="M1202" s="8">
        <f t="shared" si="37"/>
        <v>455.4</v>
      </c>
      <c r="N1202" t="str" cm="1">
        <f t="array" ref="N12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03" spans="2:14" x14ac:dyDescent="0.35">
      <c r="B1203" s="7">
        <v>2025201</v>
      </c>
      <c r="C1203" s="1" t="s">
        <v>7</v>
      </c>
      <c r="D1203" s="1" t="s">
        <v>27</v>
      </c>
      <c r="E1203" s="1" t="s">
        <v>31</v>
      </c>
      <c r="F1203" s="1" t="s">
        <v>521</v>
      </c>
      <c r="G1203" s="3">
        <v>45482</v>
      </c>
      <c r="H1203" s="3">
        <v>45484</v>
      </c>
      <c r="I1203" s="6">
        <v>7999</v>
      </c>
      <c r="J1203" s="1">
        <v>4</v>
      </c>
      <c r="K1203" s="4">
        <v>0.02</v>
      </c>
      <c r="L1203" s="6">
        <f t="shared" si="36"/>
        <v>159.97999999999999</v>
      </c>
      <c r="M1203" s="8">
        <f t="shared" si="37"/>
        <v>31836.02</v>
      </c>
      <c r="N1203" t="str" cm="1">
        <f t="array" ref="N12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04" spans="2:14" x14ac:dyDescent="0.35">
      <c r="B1204" s="7">
        <v>2025202</v>
      </c>
      <c r="C1204" s="1" t="s">
        <v>10</v>
      </c>
      <c r="D1204" s="1" t="s">
        <v>28</v>
      </c>
      <c r="E1204" s="1" t="s">
        <v>32</v>
      </c>
      <c r="F1204" s="1" t="s">
        <v>518</v>
      </c>
      <c r="G1204" s="3">
        <v>45482</v>
      </c>
      <c r="H1204" s="3">
        <v>45485</v>
      </c>
      <c r="I1204" s="6">
        <v>850</v>
      </c>
      <c r="J1204" s="1">
        <v>3</v>
      </c>
      <c r="K1204" s="4">
        <v>0.02</v>
      </c>
      <c r="L1204" s="6">
        <f t="shared" si="36"/>
        <v>17</v>
      </c>
      <c r="M1204" s="8">
        <f t="shared" si="37"/>
        <v>2533</v>
      </c>
      <c r="N1204" t="str" cm="1">
        <f t="array" ref="N12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05" spans="2:14" x14ac:dyDescent="0.35">
      <c r="B1205" s="7">
        <v>2025203</v>
      </c>
      <c r="C1205" s="1" t="s">
        <v>8</v>
      </c>
      <c r="D1205" s="1" t="s">
        <v>29</v>
      </c>
      <c r="E1205" s="1" t="s">
        <v>38</v>
      </c>
      <c r="F1205" s="1" t="s">
        <v>518</v>
      </c>
      <c r="G1205" s="3">
        <v>45482</v>
      </c>
      <c r="H1205" s="3">
        <v>45487</v>
      </c>
      <c r="I1205" s="6">
        <v>65000</v>
      </c>
      <c r="J1205" s="1">
        <v>2</v>
      </c>
      <c r="K1205" s="4">
        <v>0.02</v>
      </c>
      <c r="L1205" s="6">
        <f t="shared" si="36"/>
        <v>1300</v>
      </c>
      <c r="M1205" s="8">
        <f t="shared" si="37"/>
        <v>128700</v>
      </c>
      <c r="N1205" t="str" cm="1">
        <f t="array" ref="N12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06" spans="2:14" x14ac:dyDescent="0.35">
      <c r="B1206" s="7">
        <v>2025204</v>
      </c>
      <c r="C1206" s="1" t="s">
        <v>9</v>
      </c>
      <c r="D1206" s="1" t="s">
        <v>25</v>
      </c>
      <c r="E1206" s="1" t="s">
        <v>33</v>
      </c>
      <c r="F1206" s="1" t="s">
        <v>519</v>
      </c>
      <c r="G1206" s="3">
        <v>45482</v>
      </c>
      <c r="H1206" s="3">
        <v>45483</v>
      </c>
      <c r="I1206" s="6">
        <v>450</v>
      </c>
      <c r="J1206" s="1">
        <v>1</v>
      </c>
      <c r="K1206" s="4">
        <v>0.02</v>
      </c>
      <c r="L1206" s="6">
        <f t="shared" si="36"/>
        <v>9</v>
      </c>
      <c r="M1206" s="8">
        <f t="shared" si="37"/>
        <v>441</v>
      </c>
      <c r="N1206" t="str" cm="1">
        <f t="array" ref="N12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07" spans="2:14" x14ac:dyDescent="0.35">
      <c r="B1207" s="7">
        <v>2025205</v>
      </c>
      <c r="C1207" s="1" t="s">
        <v>11</v>
      </c>
      <c r="D1207" s="1" t="s">
        <v>26</v>
      </c>
      <c r="E1207" s="1" t="s">
        <v>34</v>
      </c>
      <c r="F1207" s="1" t="s">
        <v>521</v>
      </c>
      <c r="G1207" s="3">
        <v>45482</v>
      </c>
      <c r="H1207" s="3">
        <v>45490</v>
      </c>
      <c r="I1207" s="6">
        <v>1299</v>
      </c>
      <c r="J1207" s="1">
        <v>1</v>
      </c>
      <c r="K1207" s="4">
        <v>7.0000000000000007E-2</v>
      </c>
      <c r="L1207" s="6">
        <f t="shared" si="36"/>
        <v>90.93</v>
      </c>
      <c r="M1207" s="8">
        <f t="shared" si="37"/>
        <v>1208.07</v>
      </c>
      <c r="N1207" t="str" cm="1">
        <f t="array" ref="N12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08" spans="2:14" x14ac:dyDescent="0.35">
      <c r="B1208" s="7">
        <v>2025206</v>
      </c>
      <c r="C1208" s="1" t="s">
        <v>12</v>
      </c>
      <c r="D1208" s="1" t="s">
        <v>27</v>
      </c>
      <c r="E1208" s="1" t="s">
        <v>35</v>
      </c>
      <c r="F1208" s="1" t="s">
        <v>520</v>
      </c>
      <c r="G1208" s="3">
        <v>45482</v>
      </c>
      <c r="H1208" s="3">
        <v>45484</v>
      </c>
      <c r="I1208" s="6">
        <v>1700</v>
      </c>
      <c r="J1208" s="1">
        <v>2</v>
      </c>
      <c r="K1208" s="4">
        <v>0.03</v>
      </c>
      <c r="L1208" s="6">
        <f t="shared" si="36"/>
        <v>51</v>
      </c>
      <c r="M1208" s="8">
        <f t="shared" si="37"/>
        <v>3349</v>
      </c>
      <c r="N1208" t="str" cm="1">
        <f t="array" ref="N12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09" spans="2:14" x14ac:dyDescent="0.35">
      <c r="B1209" s="7">
        <v>2025207</v>
      </c>
      <c r="C1209" s="1" t="s">
        <v>13</v>
      </c>
      <c r="D1209" s="1" t="s">
        <v>28</v>
      </c>
      <c r="E1209" s="1" t="s">
        <v>36</v>
      </c>
      <c r="F1209" s="1" t="s">
        <v>518</v>
      </c>
      <c r="G1209" s="3">
        <v>45482</v>
      </c>
      <c r="H1209" s="3">
        <v>45485</v>
      </c>
      <c r="I1209" s="6">
        <v>55000</v>
      </c>
      <c r="J1209" s="1">
        <v>1</v>
      </c>
      <c r="K1209" s="4">
        <v>0.08</v>
      </c>
      <c r="L1209" s="6">
        <f t="shared" si="36"/>
        <v>4400</v>
      </c>
      <c r="M1209" s="8">
        <f t="shared" si="37"/>
        <v>50600</v>
      </c>
      <c r="N1209" t="str" cm="1">
        <f t="array" ref="N12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10" spans="2:14" x14ac:dyDescent="0.35">
      <c r="B1210" s="7">
        <v>2025208</v>
      </c>
      <c r="C1210" s="1" t="s">
        <v>14</v>
      </c>
      <c r="D1210" s="1" t="s">
        <v>29</v>
      </c>
      <c r="E1210" s="1" t="s">
        <v>37</v>
      </c>
      <c r="F1210" s="1" t="s">
        <v>519</v>
      </c>
      <c r="G1210" s="3">
        <v>45482</v>
      </c>
      <c r="H1210" s="3">
        <v>45487</v>
      </c>
      <c r="I1210" s="6">
        <v>57999</v>
      </c>
      <c r="J1210" s="1">
        <v>3</v>
      </c>
      <c r="K1210" s="4">
        <v>0.05</v>
      </c>
      <c r="L1210" s="6">
        <f t="shared" si="36"/>
        <v>2899.9500000000003</v>
      </c>
      <c r="M1210" s="8">
        <f t="shared" si="37"/>
        <v>171097.05</v>
      </c>
      <c r="N1210" t="str" cm="1">
        <f t="array" ref="N12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11" spans="2:14" x14ac:dyDescent="0.35">
      <c r="B1211" s="7">
        <v>2025209</v>
      </c>
      <c r="C1211" s="1" t="s">
        <v>15</v>
      </c>
      <c r="D1211" s="1" t="s">
        <v>25</v>
      </c>
      <c r="E1211" s="1" t="s">
        <v>39</v>
      </c>
      <c r="F1211" s="1" t="s">
        <v>520</v>
      </c>
      <c r="G1211" s="3">
        <v>45482</v>
      </c>
      <c r="H1211" s="3">
        <v>45483</v>
      </c>
      <c r="I1211" s="6">
        <v>1399</v>
      </c>
      <c r="J1211" s="1">
        <v>2</v>
      </c>
      <c r="K1211" s="4">
        <v>0.05</v>
      </c>
      <c r="L1211" s="6">
        <f t="shared" si="36"/>
        <v>69.95</v>
      </c>
      <c r="M1211" s="8">
        <f t="shared" si="37"/>
        <v>2728.05</v>
      </c>
      <c r="N1211" t="str" cm="1">
        <f t="array" ref="N12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12" spans="2:14" x14ac:dyDescent="0.35">
      <c r="B1212" s="7">
        <v>2025210</v>
      </c>
      <c r="C1212" s="1" t="s">
        <v>16</v>
      </c>
      <c r="D1212" s="1" t="s">
        <v>106</v>
      </c>
      <c r="E1212" s="1" t="s">
        <v>40</v>
      </c>
      <c r="F1212" s="1" t="s">
        <v>521</v>
      </c>
      <c r="G1212" s="3">
        <v>45482</v>
      </c>
      <c r="H1212" s="3">
        <v>45490</v>
      </c>
      <c r="I1212" s="6">
        <v>999</v>
      </c>
      <c r="J1212" s="1">
        <v>1</v>
      </c>
      <c r="K1212" s="4">
        <v>0.05</v>
      </c>
      <c r="L1212" s="6">
        <f t="shared" si="36"/>
        <v>49.95</v>
      </c>
      <c r="M1212" s="8">
        <f t="shared" si="37"/>
        <v>949.05</v>
      </c>
      <c r="N1212" t="str" cm="1">
        <f t="array" ref="N12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13" spans="2:14" x14ac:dyDescent="0.35">
      <c r="B1213" s="7">
        <v>2025211</v>
      </c>
      <c r="C1213" s="1" t="s">
        <v>17</v>
      </c>
      <c r="D1213" s="1" t="s">
        <v>25</v>
      </c>
      <c r="E1213" s="1" t="s">
        <v>41</v>
      </c>
      <c r="F1213" s="1" t="s">
        <v>518</v>
      </c>
      <c r="G1213" s="3">
        <v>45482</v>
      </c>
      <c r="H1213" s="3">
        <v>45484</v>
      </c>
      <c r="I1213" s="6">
        <v>2099</v>
      </c>
      <c r="J1213" s="1">
        <v>2</v>
      </c>
      <c r="K1213" s="4">
        <v>0.05</v>
      </c>
      <c r="L1213" s="6">
        <f t="shared" si="36"/>
        <v>104.95</v>
      </c>
      <c r="M1213" s="8">
        <f t="shared" si="37"/>
        <v>4093.05</v>
      </c>
      <c r="N1213" t="str" cm="1">
        <f t="array" ref="N12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14" spans="2:14" x14ac:dyDescent="0.35">
      <c r="B1214" s="7">
        <v>2025212</v>
      </c>
      <c r="C1214" s="1" t="s">
        <v>18</v>
      </c>
      <c r="D1214" s="1" t="s">
        <v>26</v>
      </c>
      <c r="E1214" s="1" t="s">
        <v>42</v>
      </c>
      <c r="F1214" s="1" t="s">
        <v>518</v>
      </c>
      <c r="G1214" s="3">
        <v>45482</v>
      </c>
      <c r="H1214" s="3">
        <v>45485</v>
      </c>
      <c r="I1214" s="6">
        <v>11000</v>
      </c>
      <c r="J1214" s="1">
        <v>1</v>
      </c>
      <c r="K1214" s="4">
        <v>0.03</v>
      </c>
      <c r="L1214" s="6">
        <f t="shared" si="36"/>
        <v>330</v>
      </c>
      <c r="M1214" s="8">
        <f t="shared" si="37"/>
        <v>10670</v>
      </c>
      <c r="N1214" t="str" cm="1">
        <f t="array" ref="N12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15" spans="2:14" x14ac:dyDescent="0.35">
      <c r="B1215" s="7">
        <v>2025213</v>
      </c>
      <c r="C1215" s="1" t="s">
        <v>19</v>
      </c>
      <c r="D1215" s="1" t="s">
        <v>27</v>
      </c>
      <c r="E1215" s="1" t="s">
        <v>43</v>
      </c>
      <c r="F1215" s="1" t="s">
        <v>519</v>
      </c>
      <c r="G1215" s="3">
        <v>45482</v>
      </c>
      <c r="H1215" s="3">
        <v>45487</v>
      </c>
      <c r="I1215" s="6">
        <v>800</v>
      </c>
      <c r="J1215" s="1">
        <v>2</v>
      </c>
      <c r="K1215" s="4">
        <v>0.1</v>
      </c>
      <c r="L1215" s="6">
        <f t="shared" si="36"/>
        <v>80</v>
      </c>
      <c r="M1215" s="8">
        <f t="shared" si="37"/>
        <v>1520</v>
      </c>
      <c r="N1215" t="str" cm="1">
        <f t="array" ref="N12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16" spans="2:14" x14ac:dyDescent="0.35">
      <c r="B1216" s="7">
        <v>2025214</v>
      </c>
      <c r="C1216" s="1" t="s">
        <v>20</v>
      </c>
      <c r="D1216" s="1" t="s">
        <v>28</v>
      </c>
      <c r="E1216" s="1" t="s">
        <v>44</v>
      </c>
      <c r="F1216" s="1" t="s">
        <v>521</v>
      </c>
      <c r="G1216" s="3">
        <v>45482</v>
      </c>
      <c r="H1216" s="3">
        <v>45483</v>
      </c>
      <c r="I1216" s="6">
        <v>5500</v>
      </c>
      <c r="J1216" s="1">
        <v>3</v>
      </c>
      <c r="K1216" s="4">
        <v>0.05</v>
      </c>
      <c r="L1216" s="6">
        <f t="shared" si="36"/>
        <v>275</v>
      </c>
      <c r="M1216" s="8">
        <f t="shared" si="37"/>
        <v>16225</v>
      </c>
      <c r="N1216" t="str" cm="1">
        <f t="array" ref="N12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17" spans="2:14" x14ac:dyDescent="0.35">
      <c r="B1217" s="7">
        <v>2025215</v>
      </c>
      <c r="C1217" s="1" t="s">
        <v>21</v>
      </c>
      <c r="D1217" s="1" t="s">
        <v>29</v>
      </c>
      <c r="E1217" s="1" t="s">
        <v>45</v>
      </c>
      <c r="F1217" s="1" t="s">
        <v>520</v>
      </c>
      <c r="G1217" s="3">
        <v>45482</v>
      </c>
      <c r="H1217" s="3">
        <v>45490</v>
      </c>
      <c r="I1217" s="6">
        <v>1350</v>
      </c>
      <c r="J1217" s="1">
        <v>2</v>
      </c>
      <c r="K1217" s="4">
        <v>0.05</v>
      </c>
      <c r="L1217" s="6">
        <f t="shared" si="36"/>
        <v>67.5</v>
      </c>
      <c r="M1217" s="8">
        <f t="shared" si="37"/>
        <v>2632.5</v>
      </c>
      <c r="N1217" t="str" cm="1">
        <f t="array" ref="N12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18" spans="2:14" x14ac:dyDescent="0.35">
      <c r="B1218" s="7">
        <v>2025216</v>
      </c>
      <c r="C1218" s="1" t="s">
        <v>22</v>
      </c>
      <c r="D1218" s="1" t="s">
        <v>25</v>
      </c>
      <c r="E1218" s="1" t="s">
        <v>46</v>
      </c>
      <c r="F1218" s="1" t="s">
        <v>518</v>
      </c>
      <c r="G1218" s="3">
        <v>45482</v>
      </c>
      <c r="H1218" s="3">
        <v>45484</v>
      </c>
      <c r="I1218" s="6">
        <v>4500</v>
      </c>
      <c r="J1218" s="1">
        <v>7</v>
      </c>
      <c r="K1218" s="4">
        <v>0.02</v>
      </c>
      <c r="L1218" s="6">
        <f t="shared" si="36"/>
        <v>90</v>
      </c>
      <c r="M1218" s="8">
        <f t="shared" si="37"/>
        <v>31410</v>
      </c>
      <c r="N1218" t="str" cm="1">
        <f t="array" ref="N12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19" spans="2:14" x14ac:dyDescent="0.35">
      <c r="B1219" s="7">
        <v>2025217</v>
      </c>
      <c r="C1219" s="1" t="s">
        <v>23</v>
      </c>
      <c r="D1219" s="1" t="s">
        <v>30</v>
      </c>
      <c r="E1219" s="1" t="s">
        <v>47</v>
      </c>
      <c r="F1219" s="1" t="s">
        <v>519</v>
      </c>
      <c r="G1219" s="3">
        <v>45482</v>
      </c>
      <c r="H1219" s="3">
        <v>45485</v>
      </c>
      <c r="I1219" s="6">
        <v>2350</v>
      </c>
      <c r="J1219" s="1">
        <v>2</v>
      </c>
      <c r="K1219" s="4">
        <v>0.06</v>
      </c>
      <c r="L1219" s="6">
        <f t="shared" si="36"/>
        <v>141</v>
      </c>
      <c r="M1219" s="8">
        <f t="shared" si="37"/>
        <v>4559</v>
      </c>
      <c r="N1219" t="str" cm="1">
        <f t="array" ref="N12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20" spans="2:14" x14ac:dyDescent="0.35">
      <c r="B1220" s="7">
        <v>2025218</v>
      </c>
      <c r="C1220" s="1" t="s">
        <v>24</v>
      </c>
      <c r="D1220" s="1" t="s">
        <v>27</v>
      </c>
      <c r="E1220" s="1" t="s">
        <v>48</v>
      </c>
      <c r="F1220" s="1" t="s">
        <v>520</v>
      </c>
      <c r="G1220" s="3">
        <v>45482</v>
      </c>
      <c r="H1220" s="3">
        <v>45487</v>
      </c>
      <c r="I1220" s="6">
        <v>90</v>
      </c>
      <c r="J1220" s="1">
        <v>1</v>
      </c>
      <c r="K1220" s="4">
        <v>0.15</v>
      </c>
      <c r="L1220" s="6">
        <f t="shared" ref="L1220:L1283" si="38">I1220*K1220</f>
        <v>13.5</v>
      </c>
      <c r="M1220" s="8">
        <f t="shared" ref="M1220:M1283" si="39">I1220*J1220-L1220</f>
        <v>76.5</v>
      </c>
      <c r="N1220" t="str" cm="1">
        <f t="array" ref="N12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21" spans="2:14" x14ac:dyDescent="0.35">
      <c r="B1221" s="7">
        <v>2025219</v>
      </c>
      <c r="C1221" s="1" t="s">
        <v>4</v>
      </c>
      <c r="D1221" s="1" t="s">
        <v>28</v>
      </c>
      <c r="E1221" s="1" t="s">
        <v>49</v>
      </c>
      <c r="F1221" s="1" t="s">
        <v>521</v>
      </c>
      <c r="G1221" s="3">
        <v>45482</v>
      </c>
      <c r="H1221" s="3">
        <v>45483</v>
      </c>
      <c r="I1221" s="6">
        <v>280</v>
      </c>
      <c r="J1221" s="1">
        <v>1</v>
      </c>
      <c r="K1221" s="4">
        <v>0.02</v>
      </c>
      <c r="L1221" s="6">
        <f t="shared" si="38"/>
        <v>5.6000000000000005</v>
      </c>
      <c r="M1221" s="8">
        <f t="shared" si="39"/>
        <v>274.39999999999998</v>
      </c>
      <c r="N1221" t="str" cm="1">
        <f t="array" ref="N12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22" spans="2:14" x14ac:dyDescent="0.35">
      <c r="B1222" s="7">
        <v>2025220</v>
      </c>
      <c r="C1222" s="1" t="s">
        <v>5</v>
      </c>
      <c r="D1222" s="1" t="s">
        <v>29</v>
      </c>
      <c r="E1222" s="1" t="s">
        <v>50</v>
      </c>
      <c r="F1222" s="1" t="s">
        <v>518</v>
      </c>
      <c r="G1222" s="3">
        <v>45482</v>
      </c>
      <c r="H1222" s="3">
        <v>45490</v>
      </c>
      <c r="I1222" s="6">
        <v>70</v>
      </c>
      <c r="J1222" s="1">
        <v>1</v>
      </c>
      <c r="K1222" s="4">
        <v>0.02</v>
      </c>
      <c r="L1222" s="6">
        <f t="shared" si="38"/>
        <v>1.4000000000000001</v>
      </c>
      <c r="M1222" s="8">
        <f t="shared" si="39"/>
        <v>68.599999999999994</v>
      </c>
      <c r="N1222" t="str" cm="1">
        <f t="array" ref="N12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23" spans="2:14" x14ac:dyDescent="0.35">
      <c r="B1223" s="7">
        <v>2025221</v>
      </c>
      <c r="C1223" s="1" t="s">
        <v>6</v>
      </c>
      <c r="D1223" s="1" t="s">
        <v>25</v>
      </c>
      <c r="E1223" s="1" t="s">
        <v>51</v>
      </c>
      <c r="F1223" s="1" t="s">
        <v>518</v>
      </c>
      <c r="G1223" s="3">
        <v>45482</v>
      </c>
      <c r="H1223" s="3">
        <v>45484</v>
      </c>
      <c r="I1223" s="6">
        <v>230</v>
      </c>
      <c r="J1223" s="1">
        <v>2</v>
      </c>
      <c r="K1223" s="4">
        <v>0.02</v>
      </c>
      <c r="L1223" s="6">
        <f t="shared" si="38"/>
        <v>4.6000000000000005</v>
      </c>
      <c r="M1223" s="8">
        <f t="shared" si="39"/>
        <v>455.4</v>
      </c>
      <c r="N1223" t="str" cm="1">
        <f t="array" ref="N12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24" spans="2:14" x14ac:dyDescent="0.35">
      <c r="B1224" s="7">
        <v>2025222</v>
      </c>
      <c r="C1224" s="1" t="s">
        <v>7</v>
      </c>
      <c r="D1224" s="1" t="s">
        <v>26</v>
      </c>
      <c r="E1224" s="1" t="s">
        <v>506</v>
      </c>
      <c r="F1224" s="1" t="s">
        <v>519</v>
      </c>
      <c r="G1224" s="3">
        <v>45482</v>
      </c>
      <c r="H1224" s="3">
        <v>45485</v>
      </c>
      <c r="I1224" s="6">
        <v>7999</v>
      </c>
      <c r="J1224" s="1">
        <v>1</v>
      </c>
      <c r="K1224" s="4">
        <v>0.02</v>
      </c>
      <c r="L1224" s="6">
        <f t="shared" si="38"/>
        <v>159.97999999999999</v>
      </c>
      <c r="M1224" s="8">
        <f t="shared" si="39"/>
        <v>7839.02</v>
      </c>
      <c r="N1224" t="str" cm="1">
        <f t="array" ref="N12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25" spans="2:14" x14ac:dyDescent="0.35">
      <c r="B1225" s="7">
        <v>2025223</v>
      </c>
      <c r="C1225" s="1" t="s">
        <v>10</v>
      </c>
      <c r="D1225" s="1" t="s">
        <v>27</v>
      </c>
      <c r="E1225" s="1" t="s">
        <v>507</v>
      </c>
      <c r="F1225" s="1" t="s">
        <v>521</v>
      </c>
      <c r="G1225" s="3">
        <v>45482</v>
      </c>
      <c r="H1225" s="3">
        <v>45487</v>
      </c>
      <c r="I1225" s="6">
        <v>850</v>
      </c>
      <c r="J1225" s="1">
        <v>2</v>
      </c>
      <c r="K1225" s="4">
        <v>0.02</v>
      </c>
      <c r="L1225" s="6">
        <f t="shared" si="38"/>
        <v>17</v>
      </c>
      <c r="M1225" s="8">
        <f t="shared" si="39"/>
        <v>1683</v>
      </c>
      <c r="N1225" t="str" cm="1">
        <f t="array" ref="N12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26" spans="2:14" x14ac:dyDescent="0.35">
      <c r="B1226" s="7">
        <v>2025224</v>
      </c>
      <c r="C1226" s="1" t="s">
        <v>8</v>
      </c>
      <c r="D1226" s="1" t="s">
        <v>28</v>
      </c>
      <c r="E1226" s="1" t="s">
        <v>508</v>
      </c>
      <c r="F1226" s="1" t="s">
        <v>520</v>
      </c>
      <c r="G1226" s="3">
        <v>45482</v>
      </c>
      <c r="H1226" s="3">
        <v>45483</v>
      </c>
      <c r="I1226" s="6">
        <v>65000</v>
      </c>
      <c r="J1226" s="1">
        <v>7</v>
      </c>
      <c r="K1226" s="4">
        <v>0.02</v>
      </c>
      <c r="L1226" s="6">
        <f t="shared" si="38"/>
        <v>1300</v>
      </c>
      <c r="M1226" s="8">
        <f t="shared" si="39"/>
        <v>453700</v>
      </c>
      <c r="N1226" t="str" cm="1">
        <f t="array" ref="N12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27" spans="2:14" x14ac:dyDescent="0.35">
      <c r="B1227" s="7">
        <v>2025225</v>
      </c>
      <c r="C1227" s="1" t="s">
        <v>9</v>
      </c>
      <c r="D1227" s="1" t="s">
        <v>29</v>
      </c>
      <c r="E1227" s="1" t="s">
        <v>31</v>
      </c>
      <c r="F1227" s="1" t="s">
        <v>518</v>
      </c>
      <c r="G1227" s="3">
        <v>45482</v>
      </c>
      <c r="H1227" s="3">
        <v>45490</v>
      </c>
      <c r="I1227" s="6">
        <v>450</v>
      </c>
      <c r="J1227" s="1">
        <v>2</v>
      </c>
      <c r="K1227" s="4">
        <v>0.02</v>
      </c>
      <c r="L1227" s="6">
        <f t="shared" si="38"/>
        <v>9</v>
      </c>
      <c r="M1227" s="8">
        <f t="shared" si="39"/>
        <v>891</v>
      </c>
      <c r="N1227" t="str" cm="1">
        <f t="array" ref="N12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28" spans="2:14" x14ac:dyDescent="0.35">
      <c r="B1228" s="7">
        <v>2025226</v>
      </c>
      <c r="C1228" s="1" t="s">
        <v>11</v>
      </c>
      <c r="D1228" s="1" t="s">
        <v>25</v>
      </c>
      <c r="E1228" s="1" t="s">
        <v>32</v>
      </c>
      <c r="F1228" s="1" t="s">
        <v>519</v>
      </c>
      <c r="G1228" s="3">
        <v>45482</v>
      </c>
      <c r="H1228" s="3">
        <v>45484</v>
      </c>
      <c r="I1228" s="6">
        <v>1299</v>
      </c>
      <c r="J1228" s="1">
        <v>2</v>
      </c>
      <c r="K1228" s="4">
        <v>0.02</v>
      </c>
      <c r="L1228" s="6">
        <f t="shared" si="38"/>
        <v>25.98</v>
      </c>
      <c r="M1228" s="8">
        <f t="shared" si="39"/>
        <v>2572.02</v>
      </c>
      <c r="N1228" t="str" cm="1">
        <f t="array" ref="N12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29" spans="2:14" x14ac:dyDescent="0.35">
      <c r="B1229" s="7">
        <v>2025227</v>
      </c>
      <c r="C1229" s="1" t="s">
        <v>12</v>
      </c>
      <c r="D1229" s="1" t="s">
        <v>26</v>
      </c>
      <c r="E1229" s="1" t="s">
        <v>38</v>
      </c>
      <c r="F1229" s="1" t="s">
        <v>520</v>
      </c>
      <c r="G1229" s="3">
        <v>45482</v>
      </c>
      <c r="H1229" s="3">
        <v>45485</v>
      </c>
      <c r="I1229" s="6">
        <v>1700</v>
      </c>
      <c r="J1229" s="1">
        <v>1</v>
      </c>
      <c r="K1229" s="4">
        <v>7.0000000000000007E-2</v>
      </c>
      <c r="L1229" s="6">
        <f t="shared" si="38"/>
        <v>119.00000000000001</v>
      </c>
      <c r="M1229" s="8">
        <f t="shared" si="39"/>
        <v>1581</v>
      </c>
      <c r="N1229" t="str" cm="1">
        <f t="array" ref="N12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30" spans="2:14" x14ac:dyDescent="0.35">
      <c r="B1230" s="7">
        <v>2025228</v>
      </c>
      <c r="C1230" s="1" t="s">
        <v>13</v>
      </c>
      <c r="D1230" s="1" t="s">
        <v>27</v>
      </c>
      <c r="E1230" s="1" t="s">
        <v>33</v>
      </c>
      <c r="F1230" s="1" t="s">
        <v>521</v>
      </c>
      <c r="G1230" s="3">
        <v>45482</v>
      </c>
      <c r="H1230" s="3">
        <v>45487</v>
      </c>
      <c r="I1230" s="6">
        <v>55000</v>
      </c>
      <c r="J1230" s="1">
        <v>2</v>
      </c>
      <c r="K1230" s="4">
        <v>0.03</v>
      </c>
      <c r="L1230" s="6">
        <f t="shared" si="38"/>
        <v>1650</v>
      </c>
      <c r="M1230" s="8">
        <f t="shared" si="39"/>
        <v>108350</v>
      </c>
      <c r="N1230" t="str" cm="1">
        <f t="array" ref="N12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31" spans="2:14" x14ac:dyDescent="0.35">
      <c r="B1231" s="7">
        <v>2025229</v>
      </c>
      <c r="C1231" s="1" t="s">
        <v>14</v>
      </c>
      <c r="D1231" s="1" t="s">
        <v>28</v>
      </c>
      <c r="E1231" s="1" t="s">
        <v>34</v>
      </c>
      <c r="F1231" s="1" t="s">
        <v>518</v>
      </c>
      <c r="G1231" s="3">
        <v>45482</v>
      </c>
      <c r="H1231" s="3">
        <v>45483</v>
      </c>
      <c r="I1231" s="6">
        <v>57999</v>
      </c>
      <c r="J1231" s="1">
        <v>4</v>
      </c>
      <c r="K1231" s="4">
        <v>0.08</v>
      </c>
      <c r="L1231" s="6">
        <f t="shared" si="38"/>
        <v>4639.92</v>
      </c>
      <c r="M1231" s="8">
        <f t="shared" si="39"/>
        <v>227356.08</v>
      </c>
      <c r="N1231" t="str" cm="1">
        <f t="array" ref="N12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32" spans="2:14" x14ac:dyDescent="0.35">
      <c r="B1232" s="7">
        <v>2025230</v>
      </c>
      <c r="C1232" s="1" t="s">
        <v>15</v>
      </c>
      <c r="D1232" s="1" t="s">
        <v>29</v>
      </c>
      <c r="E1232" s="1" t="s">
        <v>35</v>
      </c>
      <c r="F1232" s="1" t="s">
        <v>518</v>
      </c>
      <c r="G1232" s="3">
        <v>45482</v>
      </c>
      <c r="H1232" s="3">
        <v>45490</v>
      </c>
      <c r="I1232" s="6">
        <v>1399</v>
      </c>
      <c r="J1232" s="1">
        <v>3</v>
      </c>
      <c r="K1232" s="4">
        <v>0.05</v>
      </c>
      <c r="L1232" s="6">
        <f t="shared" si="38"/>
        <v>69.95</v>
      </c>
      <c r="M1232" s="8">
        <f t="shared" si="39"/>
        <v>4127.05</v>
      </c>
      <c r="N1232" t="str" cm="1">
        <f t="array" ref="N12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33" spans="2:14" x14ac:dyDescent="0.35">
      <c r="B1233" s="7">
        <v>2025231</v>
      </c>
      <c r="C1233" s="1" t="s">
        <v>16</v>
      </c>
      <c r="D1233" s="1" t="s">
        <v>25</v>
      </c>
      <c r="E1233" s="1" t="s">
        <v>36</v>
      </c>
      <c r="F1233" s="1" t="s">
        <v>519</v>
      </c>
      <c r="G1233" s="3">
        <v>45482</v>
      </c>
      <c r="H1233" s="3">
        <v>45484</v>
      </c>
      <c r="I1233" s="6">
        <v>999</v>
      </c>
      <c r="J1233" s="1">
        <v>2</v>
      </c>
      <c r="K1233" s="4">
        <v>0.05</v>
      </c>
      <c r="L1233" s="6">
        <f t="shared" si="38"/>
        <v>49.95</v>
      </c>
      <c r="M1233" s="8">
        <f t="shared" si="39"/>
        <v>1948.05</v>
      </c>
      <c r="N1233" t="str" cm="1">
        <f t="array" ref="N12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34" spans="2:14" x14ac:dyDescent="0.35">
      <c r="B1234" s="7">
        <v>2025232</v>
      </c>
      <c r="C1234" s="1" t="s">
        <v>17</v>
      </c>
      <c r="D1234" s="1" t="s">
        <v>107</v>
      </c>
      <c r="E1234" s="1" t="s">
        <v>37</v>
      </c>
      <c r="F1234" s="1" t="s">
        <v>521</v>
      </c>
      <c r="G1234" s="3">
        <v>45482</v>
      </c>
      <c r="H1234" s="3">
        <v>45485</v>
      </c>
      <c r="I1234" s="6">
        <v>2099</v>
      </c>
      <c r="J1234" s="1">
        <v>1</v>
      </c>
      <c r="K1234" s="4">
        <v>0.05</v>
      </c>
      <c r="L1234" s="6">
        <f t="shared" si="38"/>
        <v>104.95</v>
      </c>
      <c r="M1234" s="8">
        <f t="shared" si="39"/>
        <v>1994.05</v>
      </c>
      <c r="N1234" t="str" cm="1">
        <f t="array" ref="N12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35" spans="2:14" x14ac:dyDescent="0.35">
      <c r="B1235" s="7">
        <v>2025233</v>
      </c>
      <c r="C1235" s="1" t="s">
        <v>18</v>
      </c>
      <c r="D1235" s="1" t="s">
        <v>25</v>
      </c>
      <c r="E1235" s="1" t="s">
        <v>39</v>
      </c>
      <c r="F1235" s="1" t="s">
        <v>520</v>
      </c>
      <c r="G1235" s="3">
        <v>45482</v>
      </c>
      <c r="H1235" s="3">
        <v>45487</v>
      </c>
      <c r="I1235" s="6">
        <v>11000</v>
      </c>
      <c r="J1235" s="1">
        <v>1</v>
      </c>
      <c r="K1235" s="4">
        <v>0.05</v>
      </c>
      <c r="L1235" s="6">
        <f t="shared" si="38"/>
        <v>550</v>
      </c>
      <c r="M1235" s="8">
        <f t="shared" si="39"/>
        <v>10450</v>
      </c>
      <c r="N1235" t="str" cm="1">
        <f t="array" ref="N12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36" spans="2:14" x14ac:dyDescent="0.35">
      <c r="B1236" s="7">
        <v>2025234</v>
      </c>
      <c r="C1236" s="1" t="s">
        <v>19</v>
      </c>
      <c r="D1236" s="1" t="s">
        <v>26</v>
      </c>
      <c r="E1236" s="1" t="s">
        <v>40</v>
      </c>
      <c r="F1236" s="1" t="s">
        <v>518</v>
      </c>
      <c r="G1236" s="3">
        <v>45482</v>
      </c>
      <c r="H1236" s="3">
        <v>45483</v>
      </c>
      <c r="I1236" s="6">
        <v>800</v>
      </c>
      <c r="J1236" s="1">
        <v>2</v>
      </c>
      <c r="K1236" s="4">
        <v>0.03</v>
      </c>
      <c r="L1236" s="6">
        <f t="shared" si="38"/>
        <v>24</v>
      </c>
      <c r="M1236" s="8">
        <f t="shared" si="39"/>
        <v>1576</v>
      </c>
      <c r="N1236" t="str" cm="1">
        <f t="array" ref="N12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37" spans="2:14" x14ac:dyDescent="0.35">
      <c r="B1237" s="7">
        <v>2025235</v>
      </c>
      <c r="C1237" s="1" t="s">
        <v>20</v>
      </c>
      <c r="D1237" s="1" t="s">
        <v>27</v>
      </c>
      <c r="E1237" s="1" t="s">
        <v>41</v>
      </c>
      <c r="F1237" s="1" t="s">
        <v>519</v>
      </c>
      <c r="G1237" s="3">
        <v>45482</v>
      </c>
      <c r="H1237" s="3">
        <v>45490</v>
      </c>
      <c r="I1237" s="6">
        <v>5500</v>
      </c>
      <c r="J1237" s="1">
        <v>1</v>
      </c>
      <c r="K1237" s="4">
        <v>0.1</v>
      </c>
      <c r="L1237" s="6">
        <f t="shared" si="38"/>
        <v>550</v>
      </c>
      <c r="M1237" s="8">
        <f t="shared" si="39"/>
        <v>4950</v>
      </c>
      <c r="N1237" t="str" cm="1">
        <f t="array" ref="N12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38" spans="2:14" x14ac:dyDescent="0.35">
      <c r="B1238" s="7">
        <v>2025236</v>
      </c>
      <c r="C1238" s="1" t="s">
        <v>21</v>
      </c>
      <c r="D1238" s="1" t="s">
        <v>28</v>
      </c>
      <c r="E1238" s="1" t="s">
        <v>42</v>
      </c>
      <c r="F1238" s="1" t="s">
        <v>520</v>
      </c>
      <c r="G1238" s="3">
        <v>45482</v>
      </c>
      <c r="H1238" s="3">
        <v>45484</v>
      </c>
      <c r="I1238" s="6">
        <v>1350</v>
      </c>
      <c r="J1238" s="1">
        <v>3</v>
      </c>
      <c r="K1238" s="4">
        <v>0.05</v>
      </c>
      <c r="L1238" s="6">
        <f t="shared" si="38"/>
        <v>67.5</v>
      </c>
      <c r="M1238" s="8">
        <f t="shared" si="39"/>
        <v>3982.5</v>
      </c>
      <c r="N1238" t="str" cm="1">
        <f t="array" ref="N12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39" spans="2:14" x14ac:dyDescent="0.35">
      <c r="B1239" s="7">
        <v>2025237</v>
      </c>
      <c r="C1239" s="1" t="s">
        <v>22</v>
      </c>
      <c r="D1239" s="1" t="s">
        <v>29</v>
      </c>
      <c r="E1239" s="1" t="s">
        <v>43</v>
      </c>
      <c r="F1239" s="1" t="s">
        <v>521</v>
      </c>
      <c r="G1239" s="3">
        <v>45482</v>
      </c>
      <c r="H1239" s="3">
        <v>45485</v>
      </c>
      <c r="I1239" s="6">
        <v>4500</v>
      </c>
      <c r="J1239" s="1">
        <v>2</v>
      </c>
      <c r="K1239" s="4">
        <v>0.05</v>
      </c>
      <c r="L1239" s="6">
        <f t="shared" si="38"/>
        <v>225</v>
      </c>
      <c r="M1239" s="8">
        <f t="shared" si="39"/>
        <v>8775</v>
      </c>
      <c r="N1239" t="str" cm="1">
        <f t="array" ref="N12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40" spans="2:14" x14ac:dyDescent="0.35">
      <c r="B1240" s="7">
        <v>2025238</v>
      </c>
      <c r="C1240" s="1" t="s">
        <v>23</v>
      </c>
      <c r="D1240" s="1" t="s">
        <v>25</v>
      </c>
      <c r="E1240" s="1" t="s">
        <v>44</v>
      </c>
      <c r="F1240" s="1" t="s">
        <v>518</v>
      </c>
      <c r="G1240" s="3">
        <v>45482</v>
      </c>
      <c r="H1240" s="3">
        <v>45487</v>
      </c>
      <c r="I1240" s="6">
        <v>2350</v>
      </c>
      <c r="J1240" s="1">
        <v>1</v>
      </c>
      <c r="K1240" s="4">
        <v>0.02</v>
      </c>
      <c r="L1240" s="6">
        <f t="shared" si="38"/>
        <v>47</v>
      </c>
      <c r="M1240" s="8">
        <f t="shared" si="39"/>
        <v>2303</v>
      </c>
      <c r="N1240" t="str" cm="1">
        <f t="array" ref="N12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41" spans="2:14" x14ac:dyDescent="0.35">
      <c r="B1241" s="7">
        <v>2025239</v>
      </c>
      <c r="C1241" s="1" t="s">
        <v>24</v>
      </c>
      <c r="D1241" s="1" t="s">
        <v>30</v>
      </c>
      <c r="E1241" s="1" t="s">
        <v>45</v>
      </c>
      <c r="F1241" s="1" t="s">
        <v>518</v>
      </c>
      <c r="G1241" s="3">
        <v>45482</v>
      </c>
      <c r="H1241" s="3">
        <v>45483</v>
      </c>
      <c r="I1241" s="6">
        <v>90</v>
      </c>
      <c r="J1241" s="1">
        <v>2</v>
      </c>
      <c r="K1241" s="4">
        <v>0.06</v>
      </c>
      <c r="L1241" s="6">
        <f t="shared" si="38"/>
        <v>5.3999999999999995</v>
      </c>
      <c r="M1241" s="8">
        <f t="shared" si="39"/>
        <v>174.6</v>
      </c>
      <c r="N1241" t="str" cm="1">
        <f t="array" ref="N12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42" spans="2:14" x14ac:dyDescent="0.35">
      <c r="B1242" s="7">
        <v>2025240</v>
      </c>
      <c r="C1242" s="1" t="s">
        <v>4</v>
      </c>
      <c r="D1242" s="1" t="s">
        <v>27</v>
      </c>
      <c r="E1242" s="1" t="s">
        <v>46</v>
      </c>
      <c r="F1242" s="1" t="s">
        <v>519</v>
      </c>
      <c r="G1242" s="3">
        <v>45482</v>
      </c>
      <c r="H1242" s="3">
        <v>45490</v>
      </c>
      <c r="I1242" s="6">
        <v>280</v>
      </c>
      <c r="J1242" s="1">
        <v>1</v>
      </c>
      <c r="K1242" s="4">
        <v>0.15</v>
      </c>
      <c r="L1242" s="6">
        <f t="shared" si="38"/>
        <v>42</v>
      </c>
      <c r="M1242" s="8">
        <f t="shared" si="39"/>
        <v>238</v>
      </c>
      <c r="N1242" t="str" cm="1">
        <f t="array" ref="N12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43" spans="2:14" x14ac:dyDescent="0.35">
      <c r="B1243" s="7">
        <v>2025241</v>
      </c>
      <c r="C1243" s="1" t="s">
        <v>5</v>
      </c>
      <c r="D1243" s="1" t="s">
        <v>28</v>
      </c>
      <c r="E1243" s="1" t="s">
        <v>47</v>
      </c>
      <c r="F1243" s="1" t="s">
        <v>521</v>
      </c>
      <c r="G1243" s="3">
        <v>45482</v>
      </c>
      <c r="H1243" s="3">
        <v>45484</v>
      </c>
      <c r="I1243" s="6">
        <v>70</v>
      </c>
      <c r="J1243" s="1">
        <v>2</v>
      </c>
      <c r="K1243" s="4">
        <v>0.02</v>
      </c>
      <c r="L1243" s="6">
        <f t="shared" si="38"/>
        <v>1.4000000000000001</v>
      </c>
      <c r="M1243" s="8">
        <f t="shared" si="39"/>
        <v>138.6</v>
      </c>
      <c r="N1243" t="str" cm="1">
        <f t="array" ref="N12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44" spans="2:14" x14ac:dyDescent="0.35">
      <c r="B1244" s="7">
        <v>2025242</v>
      </c>
      <c r="C1244" s="1" t="s">
        <v>6</v>
      </c>
      <c r="D1244" s="1" t="s">
        <v>29</v>
      </c>
      <c r="E1244" s="1" t="s">
        <v>48</v>
      </c>
      <c r="F1244" s="1" t="s">
        <v>520</v>
      </c>
      <c r="G1244" s="3">
        <v>45482</v>
      </c>
      <c r="H1244" s="3">
        <v>45485</v>
      </c>
      <c r="I1244" s="6">
        <v>230</v>
      </c>
      <c r="J1244" s="1">
        <v>3</v>
      </c>
      <c r="K1244" s="4">
        <v>0.02</v>
      </c>
      <c r="L1244" s="6">
        <f t="shared" si="38"/>
        <v>4.6000000000000005</v>
      </c>
      <c r="M1244" s="8">
        <f t="shared" si="39"/>
        <v>685.4</v>
      </c>
      <c r="N1244" t="str" cm="1">
        <f t="array" ref="N12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45" spans="2:14" x14ac:dyDescent="0.35">
      <c r="B1245" s="7">
        <v>2025243</v>
      </c>
      <c r="C1245" s="1" t="s">
        <v>7</v>
      </c>
      <c r="D1245" s="1" t="s">
        <v>25</v>
      </c>
      <c r="E1245" s="1" t="s">
        <v>49</v>
      </c>
      <c r="F1245" s="1" t="s">
        <v>518</v>
      </c>
      <c r="G1245" s="3">
        <v>45482</v>
      </c>
      <c r="H1245" s="3">
        <v>45487</v>
      </c>
      <c r="I1245" s="6">
        <v>7999</v>
      </c>
      <c r="J1245" s="1">
        <v>2</v>
      </c>
      <c r="K1245" s="4">
        <v>0.02</v>
      </c>
      <c r="L1245" s="6">
        <f t="shared" si="38"/>
        <v>159.97999999999999</v>
      </c>
      <c r="M1245" s="8">
        <f t="shared" si="39"/>
        <v>15838.02</v>
      </c>
      <c r="N1245" t="str" cm="1">
        <f t="array" ref="N12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46" spans="2:14" x14ac:dyDescent="0.35">
      <c r="B1246" s="7">
        <v>2025244</v>
      </c>
      <c r="C1246" s="1" t="s">
        <v>10</v>
      </c>
      <c r="D1246" s="1" t="s">
        <v>26</v>
      </c>
      <c r="E1246" s="1" t="s">
        <v>50</v>
      </c>
      <c r="F1246" s="1" t="s">
        <v>519</v>
      </c>
      <c r="G1246" s="3">
        <v>45482</v>
      </c>
      <c r="H1246" s="3">
        <v>45483</v>
      </c>
      <c r="I1246" s="6">
        <v>850</v>
      </c>
      <c r="J1246" s="1">
        <v>7</v>
      </c>
      <c r="K1246" s="4">
        <v>0.02</v>
      </c>
      <c r="L1246" s="6">
        <f t="shared" si="38"/>
        <v>17</v>
      </c>
      <c r="M1246" s="8">
        <f t="shared" si="39"/>
        <v>5933</v>
      </c>
      <c r="N1246" t="str" cm="1">
        <f t="array" ref="N12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47" spans="2:14" x14ac:dyDescent="0.35">
      <c r="B1247" s="7">
        <v>2025245</v>
      </c>
      <c r="C1247" s="1" t="s">
        <v>8</v>
      </c>
      <c r="D1247" s="1" t="s">
        <v>27</v>
      </c>
      <c r="E1247" s="1" t="s">
        <v>51</v>
      </c>
      <c r="F1247" s="1" t="s">
        <v>520</v>
      </c>
      <c r="G1247" s="3">
        <v>45482</v>
      </c>
      <c r="H1247" s="3">
        <v>45490</v>
      </c>
      <c r="I1247" s="6">
        <v>65000</v>
      </c>
      <c r="J1247" s="1">
        <v>2</v>
      </c>
      <c r="K1247" s="4">
        <v>0.02</v>
      </c>
      <c r="L1247" s="6">
        <f t="shared" si="38"/>
        <v>1300</v>
      </c>
      <c r="M1247" s="8">
        <f t="shared" si="39"/>
        <v>128700</v>
      </c>
      <c r="N1247" t="str" cm="1">
        <f t="array" ref="N12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48" spans="2:14" x14ac:dyDescent="0.35">
      <c r="B1248" s="7">
        <v>2025246</v>
      </c>
      <c r="C1248" s="1" t="s">
        <v>9</v>
      </c>
      <c r="D1248" s="1" t="s">
        <v>28</v>
      </c>
      <c r="E1248" s="1" t="s">
        <v>506</v>
      </c>
      <c r="F1248" s="1" t="s">
        <v>521</v>
      </c>
      <c r="G1248" s="3">
        <v>45482</v>
      </c>
      <c r="H1248" s="3">
        <v>45484</v>
      </c>
      <c r="I1248" s="6">
        <v>450</v>
      </c>
      <c r="J1248" s="1">
        <v>1</v>
      </c>
      <c r="K1248" s="4">
        <v>0.02</v>
      </c>
      <c r="L1248" s="6">
        <f t="shared" si="38"/>
        <v>9</v>
      </c>
      <c r="M1248" s="8">
        <f t="shared" si="39"/>
        <v>441</v>
      </c>
      <c r="N1248" t="str" cm="1">
        <f t="array" ref="N12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49" spans="2:14" x14ac:dyDescent="0.35">
      <c r="B1249" s="7">
        <v>2025247</v>
      </c>
      <c r="C1249" s="1" t="s">
        <v>11</v>
      </c>
      <c r="D1249" s="1" t="s">
        <v>29</v>
      </c>
      <c r="E1249" s="1" t="s">
        <v>507</v>
      </c>
      <c r="F1249" s="1" t="s">
        <v>518</v>
      </c>
      <c r="G1249" s="3">
        <v>45482</v>
      </c>
      <c r="H1249" s="3">
        <v>45485</v>
      </c>
      <c r="I1249" s="6">
        <v>1299</v>
      </c>
      <c r="J1249" s="1">
        <v>1</v>
      </c>
      <c r="K1249" s="4">
        <v>0.02</v>
      </c>
      <c r="L1249" s="6">
        <f t="shared" si="38"/>
        <v>25.98</v>
      </c>
      <c r="M1249" s="8">
        <f t="shared" si="39"/>
        <v>1273.02</v>
      </c>
      <c r="N1249" t="str" cm="1">
        <f t="array" ref="N12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50" spans="2:14" x14ac:dyDescent="0.35">
      <c r="B1250" s="7">
        <v>2025248</v>
      </c>
      <c r="C1250" s="1" t="s">
        <v>12</v>
      </c>
      <c r="D1250" s="1" t="s">
        <v>25</v>
      </c>
      <c r="E1250" s="1" t="s">
        <v>508</v>
      </c>
      <c r="F1250" s="1" t="s">
        <v>518</v>
      </c>
      <c r="G1250" s="3">
        <v>45482</v>
      </c>
      <c r="H1250" s="3">
        <v>45487</v>
      </c>
      <c r="I1250" s="6">
        <v>1700</v>
      </c>
      <c r="J1250" s="1">
        <v>1</v>
      </c>
      <c r="K1250" s="4">
        <v>0.02</v>
      </c>
      <c r="L1250" s="6">
        <f t="shared" si="38"/>
        <v>34</v>
      </c>
      <c r="M1250" s="8">
        <f t="shared" si="39"/>
        <v>1666</v>
      </c>
      <c r="N1250" t="str" cm="1">
        <f t="array" ref="N12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51" spans="2:14" x14ac:dyDescent="0.35">
      <c r="B1251" s="7">
        <v>2025249</v>
      </c>
      <c r="C1251" s="1" t="s">
        <v>13</v>
      </c>
      <c r="D1251" s="1" t="s">
        <v>26</v>
      </c>
      <c r="E1251" s="1" t="s">
        <v>31</v>
      </c>
      <c r="F1251" s="1" t="s">
        <v>519</v>
      </c>
      <c r="G1251" s="3">
        <v>45482</v>
      </c>
      <c r="H1251" s="3">
        <v>45483</v>
      </c>
      <c r="I1251" s="6">
        <v>55000</v>
      </c>
      <c r="J1251" s="1">
        <v>2</v>
      </c>
      <c r="K1251" s="4">
        <v>7.0000000000000007E-2</v>
      </c>
      <c r="L1251" s="6">
        <f t="shared" si="38"/>
        <v>3850.0000000000005</v>
      </c>
      <c r="M1251" s="8">
        <f t="shared" si="39"/>
        <v>106150</v>
      </c>
      <c r="N1251" t="str" cm="1">
        <f t="array" ref="N12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52" spans="2:14" x14ac:dyDescent="0.35">
      <c r="B1252" s="7">
        <v>2025250</v>
      </c>
      <c r="C1252" s="1" t="s">
        <v>14</v>
      </c>
      <c r="D1252" s="1" t="s">
        <v>27</v>
      </c>
      <c r="E1252" s="1" t="s">
        <v>32</v>
      </c>
      <c r="F1252" s="1" t="s">
        <v>521</v>
      </c>
      <c r="G1252" s="3">
        <v>45482</v>
      </c>
      <c r="H1252" s="3">
        <v>45490</v>
      </c>
      <c r="I1252" s="6">
        <v>57999</v>
      </c>
      <c r="J1252" s="1">
        <v>1</v>
      </c>
      <c r="K1252" s="4">
        <v>0.03</v>
      </c>
      <c r="L1252" s="6">
        <f t="shared" si="38"/>
        <v>1739.97</v>
      </c>
      <c r="M1252" s="8">
        <f t="shared" si="39"/>
        <v>56259.03</v>
      </c>
      <c r="N1252" t="str" cm="1">
        <f t="array" ref="N12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53" spans="2:14" x14ac:dyDescent="0.35">
      <c r="B1253" s="7">
        <v>2025251</v>
      </c>
      <c r="C1253" s="1" t="s">
        <v>15</v>
      </c>
      <c r="D1253" s="1" t="s">
        <v>28</v>
      </c>
      <c r="E1253" s="1" t="s">
        <v>38</v>
      </c>
      <c r="F1253" s="1" t="s">
        <v>520</v>
      </c>
      <c r="G1253" s="3">
        <v>45482</v>
      </c>
      <c r="H1253" s="3">
        <v>45484</v>
      </c>
      <c r="I1253" s="6">
        <v>1399</v>
      </c>
      <c r="J1253" s="1">
        <v>2</v>
      </c>
      <c r="K1253" s="4">
        <v>0.08</v>
      </c>
      <c r="L1253" s="6">
        <f t="shared" si="38"/>
        <v>111.92</v>
      </c>
      <c r="M1253" s="8">
        <f t="shared" si="39"/>
        <v>2686.08</v>
      </c>
      <c r="N1253" t="str" cm="1">
        <f t="array" ref="N12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54" spans="2:14" x14ac:dyDescent="0.35">
      <c r="B1254" s="7">
        <v>2025252</v>
      </c>
      <c r="C1254" s="1" t="s">
        <v>16</v>
      </c>
      <c r="D1254" s="1" t="s">
        <v>29</v>
      </c>
      <c r="E1254" s="1" t="s">
        <v>33</v>
      </c>
      <c r="F1254" s="1" t="s">
        <v>518</v>
      </c>
      <c r="G1254" s="3">
        <v>45482</v>
      </c>
      <c r="H1254" s="3">
        <v>45485</v>
      </c>
      <c r="I1254" s="6">
        <v>999</v>
      </c>
      <c r="J1254" s="1">
        <v>7</v>
      </c>
      <c r="K1254" s="4">
        <v>0.05</v>
      </c>
      <c r="L1254" s="6">
        <f t="shared" si="38"/>
        <v>49.95</v>
      </c>
      <c r="M1254" s="8">
        <f t="shared" si="39"/>
        <v>6943.05</v>
      </c>
      <c r="N1254" t="str" cm="1">
        <f t="array" ref="N12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55" spans="2:14" x14ac:dyDescent="0.35">
      <c r="B1255" s="7">
        <v>2025253</v>
      </c>
      <c r="C1255" s="1" t="s">
        <v>17</v>
      </c>
      <c r="D1255" s="1" t="s">
        <v>25</v>
      </c>
      <c r="E1255" s="1" t="s">
        <v>34</v>
      </c>
      <c r="F1255" s="1" t="s">
        <v>519</v>
      </c>
      <c r="G1255" s="3">
        <v>45482</v>
      </c>
      <c r="H1255" s="3">
        <v>45487</v>
      </c>
      <c r="I1255" s="6">
        <v>2099</v>
      </c>
      <c r="J1255" s="1">
        <v>2</v>
      </c>
      <c r="K1255" s="4">
        <v>0.05</v>
      </c>
      <c r="L1255" s="6">
        <f t="shared" si="38"/>
        <v>104.95</v>
      </c>
      <c r="M1255" s="8">
        <f t="shared" si="39"/>
        <v>4093.05</v>
      </c>
      <c r="N1255" t="str" cm="1">
        <f t="array" ref="N12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56" spans="2:14" x14ac:dyDescent="0.35">
      <c r="B1256" s="7">
        <v>2025254</v>
      </c>
      <c r="C1256" s="1" t="s">
        <v>18</v>
      </c>
      <c r="D1256" s="1" t="s">
        <v>108</v>
      </c>
      <c r="E1256" s="1" t="s">
        <v>35</v>
      </c>
      <c r="F1256" s="1" t="s">
        <v>520</v>
      </c>
      <c r="G1256" s="3">
        <v>45482</v>
      </c>
      <c r="H1256" s="3">
        <v>45483</v>
      </c>
      <c r="I1256" s="6">
        <v>11000</v>
      </c>
      <c r="J1256" s="1">
        <v>2</v>
      </c>
      <c r="K1256" s="4">
        <v>0.05</v>
      </c>
      <c r="L1256" s="6">
        <f t="shared" si="38"/>
        <v>550</v>
      </c>
      <c r="M1256" s="8">
        <f t="shared" si="39"/>
        <v>21450</v>
      </c>
      <c r="N1256" t="str" cm="1">
        <f t="array" ref="N12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57" spans="2:14" x14ac:dyDescent="0.35">
      <c r="B1257" s="7">
        <v>2025255</v>
      </c>
      <c r="C1257" s="1" t="s">
        <v>19</v>
      </c>
      <c r="D1257" s="1" t="s">
        <v>25</v>
      </c>
      <c r="E1257" s="1" t="s">
        <v>36</v>
      </c>
      <c r="F1257" s="1" t="s">
        <v>521</v>
      </c>
      <c r="G1257" s="3">
        <v>45482</v>
      </c>
      <c r="H1257" s="3">
        <v>45490</v>
      </c>
      <c r="I1257" s="6">
        <v>800</v>
      </c>
      <c r="J1257" s="1">
        <v>1</v>
      </c>
      <c r="K1257" s="4">
        <v>0.05</v>
      </c>
      <c r="L1257" s="6">
        <f t="shared" si="38"/>
        <v>40</v>
      </c>
      <c r="M1257" s="8">
        <f t="shared" si="39"/>
        <v>760</v>
      </c>
      <c r="N1257" t="str" cm="1">
        <f t="array" ref="N12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58" spans="2:14" x14ac:dyDescent="0.35">
      <c r="B1258" s="7">
        <v>2025256</v>
      </c>
      <c r="C1258" s="1" t="s">
        <v>20</v>
      </c>
      <c r="D1258" s="1" t="s">
        <v>26</v>
      </c>
      <c r="E1258" s="1" t="s">
        <v>37</v>
      </c>
      <c r="F1258" s="1" t="s">
        <v>518</v>
      </c>
      <c r="G1258" s="3">
        <v>45482</v>
      </c>
      <c r="H1258" s="3">
        <v>45484</v>
      </c>
      <c r="I1258" s="6">
        <v>5500</v>
      </c>
      <c r="J1258" s="1">
        <v>2</v>
      </c>
      <c r="K1258" s="4">
        <v>0.03</v>
      </c>
      <c r="L1258" s="6">
        <f t="shared" si="38"/>
        <v>165</v>
      </c>
      <c r="M1258" s="8">
        <f t="shared" si="39"/>
        <v>10835</v>
      </c>
      <c r="N1258" t="str" cm="1">
        <f t="array" ref="N12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59" spans="2:14" x14ac:dyDescent="0.35">
      <c r="B1259" s="7">
        <v>2025257</v>
      </c>
      <c r="C1259" s="1" t="s">
        <v>21</v>
      </c>
      <c r="D1259" s="1" t="s">
        <v>27</v>
      </c>
      <c r="E1259" s="1" t="s">
        <v>39</v>
      </c>
      <c r="F1259" s="1" t="s">
        <v>518</v>
      </c>
      <c r="G1259" s="3">
        <v>45482</v>
      </c>
      <c r="H1259" s="3">
        <v>45485</v>
      </c>
      <c r="I1259" s="6">
        <v>1350</v>
      </c>
      <c r="J1259" s="1">
        <v>4</v>
      </c>
      <c r="K1259" s="4">
        <v>0.1</v>
      </c>
      <c r="L1259" s="6">
        <f t="shared" si="38"/>
        <v>135</v>
      </c>
      <c r="M1259" s="8">
        <f t="shared" si="39"/>
        <v>5265</v>
      </c>
      <c r="N1259" t="str" cm="1">
        <f t="array" ref="N12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60" spans="2:14" x14ac:dyDescent="0.35">
      <c r="B1260" s="7">
        <v>2025258</v>
      </c>
      <c r="C1260" s="1" t="s">
        <v>22</v>
      </c>
      <c r="D1260" s="1" t="s">
        <v>28</v>
      </c>
      <c r="E1260" s="1" t="s">
        <v>40</v>
      </c>
      <c r="F1260" s="1" t="s">
        <v>519</v>
      </c>
      <c r="G1260" s="3">
        <v>45482</v>
      </c>
      <c r="H1260" s="3">
        <v>45487</v>
      </c>
      <c r="I1260" s="6">
        <v>4500</v>
      </c>
      <c r="J1260" s="1">
        <v>3</v>
      </c>
      <c r="K1260" s="4">
        <v>0.05</v>
      </c>
      <c r="L1260" s="6">
        <f t="shared" si="38"/>
        <v>225</v>
      </c>
      <c r="M1260" s="8">
        <f t="shared" si="39"/>
        <v>13275</v>
      </c>
      <c r="N1260" t="str" cm="1">
        <f t="array" ref="N12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61" spans="2:14" x14ac:dyDescent="0.35">
      <c r="B1261" s="7">
        <v>2025259</v>
      </c>
      <c r="C1261" s="1" t="s">
        <v>23</v>
      </c>
      <c r="D1261" s="1" t="s">
        <v>29</v>
      </c>
      <c r="E1261" s="1" t="s">
        <v>41</v>
      </c>
      <c r="F1261" s="1" t="s">
        <v>521</v>
      </c>
      <c r="G1261" s="3">
        <v>45482</v>
      </c>
      <c r="H1261" s="3">
        <v>45483</v>
      </c>
      <c r="I1261" s="6">
        <v>2350</v>
      </c>
      <c r="J1261" s="1">
        <v>2</v>
      </c>
      <c r="K1261" s="4">
        <v>0.05</v>
      </c>
      <c r="L1261" s="6">
        <f t="shared" si="38"/>
        <v>117.5</v>
      </c>
      <c r="M1261" s="8">
        <f t="shared" si="39"/>
        <v>4582.5</v>
      </c>
      <c r="N1261" t="str" cm="1">
        <f t="array" ref="N12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62" spans="2:14" x14ac:dyDescent="0.35">
      <c r="B1262" s="7">
        <v>2025260</v>
      </c>
      <c r="C1262" s="1" t="s">
        <v>24</v>
      </c>
      <c r="D1262" s="1" t="s">
        <v>25</v>
      </c>
      <c r="E1262" s="1" t="s">
        <v>42</v>
      </c>
      <c r="F1262" s="1" t="s">
        <v>520</v>
      </c>
      <c r="G1262" s="3">
        <v>45482</v>
      </c>
      <c r="H1262" s="3">
        <v>45490</v>
      </c>
      <c r="I1262" s="6">
        <v>90</v>
      </c>
      <c r="J1262" s="1">
        <v>1</v>
      </c>
      <c r="K1262" s="4">
        <v>0.02</v>
      </c>
      <c r="L1262" s="6">
        <f t="shared" si="38"/>
        <v>1.8</v>
      </c>
      <c r="M1262" s="8">
        <f t="shared" si="39"/>
        <v>88.2</v>
      </c>
      <c r="N1262" t="str" cm="1">
        <f t="array" ref="N12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63" spans="2:14" x14ac:dyDescent="0.35">
      <c r="B1263" s="7">
        <v>2025261</v>
      </c>
      <c r="C1263" s="1" t="s">
        <v>4</v>
      </c>
      <c r="D1263" s="1" t="s">
        <v>30</v>
      </c>
      <c r="E1263" s="1" t="s">
        <v>43</v>
      </c>
      <c r="F1263" s="1" t="s">
        <v>518</v>
      </c>
      <c r="G1263" s="3">
        <v>45482</v>
      </c>
      <c r="H1263" s="3">
        <v>45484</v>
      </c>
      <c r="I1263" s="6">
        <v>280</v>
      </c>
      <c r="J1263" s="1">
        <v>1</v>
      </c>
      <c r="K1263" s="4">
        <v>0.06</v>
      </c>
      <c r="L1263" s="6">
        <f t="shared" si="38"/>
        <v>16.8</v>
      </c>
      <c r="M1263" s="8">
        <f t="shared" si="39"/>
        <v>263.2</v>
      </c>
      <c r="N1263" t="str" cm="1">
        <f t="array" ref="N12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64" spans="2:14" x14ac:dyDescent="0.35">
      <c r="B1264" s="7">
        <v>2025262</v>
      </c>
      <c r="C1264" s="1" t="s">
        <v>5</v>
      </c>
      <c r="D1264" s="1" t="s">
        <v>27</v>
      </c>
      <c r="E1264" s="1" t="s">
        <v>44</v>
      </c>
      <c r="F1264" s="1" t="s">
        <v>519</v>
      </c>
      <c r="G1264" s="3">
        <v>45482</v>
      </c>
      <c r="H1264" s="3">
        <v>45485</v>
      </c>
      <c r="I1264" s="6">
        <v>70</v>
      </c>
      <c r="J1264" s="1">
        <v>2</v>
      </c>
      <c r="K1264" s="4">
        <v>0.15</v>
      </c>
      <c r="L1264" s="6">
        <f t="shared" si="38"/>
        <v>10.5</v>
      </c>
      <c r="M1264" s="8">
        <f t="shared" si="39"/>
        <v>129.5</v>
      </c>
      <c r="N1264" t="str" cm="1">
        <f t="array" ref="N12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65" spans="2:14" x14ac:dyDescent="0.35">
      <c r="B1265" s="7">
        <v>2025263</v>
      </c>
      <c r="C1265" s="1" t="s">
        <v>6</v>
      </c>
      <c r="D1265" s="1" t="s">
        <v>28</v>
      </c>
      <c r="E1265" s="1" t="s">
        <v>45</v>
      </c>
      <c r="F1265" s="1" t="s">
        <v>520</v>
      </c>
      <c r="G1265" s="3">
        <v>45482</v>
      </c>
      <c r="H1265" s="3">
        <v>45487</v>
      </c>
      <c r="I1265" s="6">
        <v>230</v>
      </c>
      <c r="J1265" s="1">
        <v>1</v>
      </c>
      <c r="K1265" s="4">
        <v>0.02</v>
      </c>
      <c r="L1265" s="6">
        <f t="shared" si="38"/>
        <v>4.6000000000000005</v>
      </c>
      <c r="M1265" s="8">
        <f t="shared" si="39"/>
        <v>225.4</v>
      </c>
      <c r="N1265" t="str" cm="1">
        <f t="array" ref="N12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66" spans="2:14" x14ac:dyDescent="0.35">
      <c r="B1266" s="7">
        <v>2025264</v>
      </c>
      <c r="C1266" s="1" t="s">
        <v>7</v>
      </c>
      <c r="D1266" s="1" t="s">
        <v>29</v>
      </c>
      <c r="E1266" s="1" t="s">
        <v>46</v>
      </c>
      <c r="F1266" s="1" t="s">
        <v>521</v>
      </c>
      <c r="G1266" s="3">
        <v>45482</v>
      </c>
      <c r="H1266" s="3">
        <v>45483</v>
      </c>
      <c r="I1266" s="6">
        <v>7999</v>
      </c>
      <c r="J1266" s="1">
        <v>3</v>
      </c>
      <c r="K1266" s="4">
        <v>0.02</v>
      </c>
      <c r="L1266" s="6">
        <f t="shared" si="38"/>
        <v>159.97999999999999</v>
      </c>
      <c r="M1266" s="8">
        <f t="shared" si="39"/>
        <v>23837.02</v>
      </c>
      <c r="N1266" t="str" cm="1">
        <f t="array" ref="N12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67" spans="2:14" x14ac:dyDescent="0.35">
      <c r="B1267" s="7">
        <v>2025265</v>
      </c>
      <c r="C1267" s="1" t="s">
        <v>10</v>
      </c>
      <c r="D1267" s="1" t="s">
        <v>25</v>
      </c>
      <c r="E1267" s="1" t="s">
        <v>47</v>
      </c>
      <c r="F1267" s="1" t="s">
        <v>518</v>
      </c>
      <c r="G1267" s="3">
        <v>45482</v>
      </c>
      <c r="H1267" s="3">
        <v>45490</v>
      </c>
      <c r="I1267" s="6">
        <v>850</v>
      </c>
      <c r="J1267" s="1">
        <v>2</v>
      </c>
      <c r="K1267" s="4">
        <v>0.02</v>
      </c>
      <c r="L1267" s="6">
        <f t="shared" si="38"/>
        <v>17</v>
      </c>
      <c r="M1267" s="8">
        <f t="shared" si="39"/>
        <v>1683</v>
      </c>
      <c r="N1267" t="str" cm="1">
        <f t="array" ref="N12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68" spans="2:14" x14ac:dyDescent="0.35">
      <c r="B1268" s="7">
        <v>2025266</v>
      </c>
      <c r="C1268" s="1" t="s">
        <v>8</v>
      </c>
      <c r="D1268" s="1" t="s">
        <v>26</v>
      </c>
      <c r="E1268" s="1" t="s">
        <v>48</v>
      </c>
      <c r="F1268" s="1" t="s">
        <v>518</v>
      </c>
      <c r="G1268" s="3">
        <v>45482</v>
      </c>
      <c r="H1268" s="3">
        <v>45484</v>
      </c>
      <c r="I1268" s="6">
        <v>65000</v>
      </c>
      <c r="J1268" s="1">
        <v>1</v>
      </c>
      <c r="K1268" s="4">
        <v>0.02</v>
      </c>
      <c r="L1268" s="6">
        <f t="shared" si="38"/>
        <v>1300</v>
      </c>
      <c r="M1268" s="8">
        <f t="shared" si="39"/>
        <v>63700</v>
      </c>
      <c r="N1268" t="str" cm="1">
        <f t="array" ref="N12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69" spans="2:14" x14ac:dyDescent="0.35">
      <c r="B1269" s="7">
        <v>2025267</v>
      </c>
      <c r="C1269" s="1" t="s">
        <v>9</v>
      </c>
      <c r="D1269" s="1" t="s">
        <v>27</v>
      </c>
      <c r="E1269" s="1" t="s">
        <v>49</v>
      </c>
      <c r="F1269" s="1" t="s">
        <v>519</v>
      </c>
      <c r="G1269" s="3">
        <v>45482</v>
      </c>
      <c r="H1269" s="3">
        <v>45485</v>
      </c>
      <c r="I1269" s="6">
        <v>450</v>
      </c>
      <c r="J1269" s="1">
        <v>2</v>
      </c>
      <c r="K1269" s="4">
        <v>0.02</v>
      </c>
      <c r="L1269" s="6">
        <f t="shared" si="38"/>
        <v>9</v>
      </c>
      <c r="M1269" s="8">
        <f t="shared" si="39"/>
        <v>891</v>
      </c>
      <c r="N1269" t="str" cm="1">
        <f t="array" ref="N12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70" spans="2:14" x14ac:dyDescent="0.35">
      <c r="B1270" s="7">
        <v>2025268</v>
      </c>
      <c r="C1270" s="1" t="s">
        <v>11</v>
      </c>
      <c r="D1270" s="1" t="s">
        <v>28</v>
      </c>
      <c r="E1270" s="1" t="s">
        <v>50</v>
      </c>
      <c r="F1270" s="1" t="s">
        <v>521</v>
      </c>
      <c r="G1270" s="3">
        <v>45482</v>
      </c>
      <c r="H1270" s="3">
        <v>45487</v>
      </c>
      <c r="I1270" s="6">
        <v>1299</v>
      </c>
      <c r="J1270" s="1">
        <v>1</v>
      </c>
      <c r="K1270" s="4">
        <v>0.02</v>
      </c>
      <c r="L1270" s="6">
        <f t="shared" si="38"/>
        <v>25.98</v>
      </c>
      <c r="M1270" s="8">
        <f t="shared" si="39"/>
        <v>1273.02</v>
      </c>
      <c r="N1270" t="str" cm="1">
        <f t="array" ref="N12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71" spans="2:14" x14ac:dyDescent="0.35">
      <c r="B1271" s="7">
        <v>2025269</v>
      </c>
      <c r="C1271" s="1" t="s">
        <v>12</v>
      </c>
      <c r="D1271" s="1" t="s">
        <v>29</v>
      </c>
      <c r="E1271" s="1" t="s">
        <v>51</v>
      </c>
      <c r="F1271" s="1" t="s">
        <v>520</v>
      </c>
      <c r="G1271" s="3">
        <v>45482</v>
      </c>
      <c r="H1271" s="3">
        <v>45483</v>
      </c>
      <c r="I1271" s="6">
        <v>1700</v>
      </c>
      <c r="J1271" s="1">
        <v>2</v>
      </c>
      <c r="K1271" s="4">
        <v>0.02</v>
      </c>
      <c r="L1271" s="6">
        <f t="shared" si="38"/>
        <v>34</v>
      </c>
      <c r="M1271" s="8">
        <f t="shared" si="39"/>
        <v>3366</v>
      </c>
      <c r="N1271" t="str" cm="1">
        <f t="array" ref="N12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72" spans="2:14" x14ac:dyDescent="0.35">
      <c r="B1272" s="7">
        <v>2025270</v>
      </c>
      <c r="C1272" s="1" t="s">
        <v>13</v>
      </c>
      <c r="D1272" s="1" t="s">
        <v>25</v>
      </c>
      <c r="E1272" s="1" t="s">
        <v>506</v>
      </c>
      <c r="F1272" s="1" t="s">
        <v>518</v>
      </c>
      <c r="G1272" s="3">
        <v>45482</v>
      </c>
      <c r="H1272" s="3">
        <v>45490</v>
      </c>
      <c r="I1272" s="6">
        <v>55000</v>
      </c>
      <c r="J1272" s="1">
        <v>3</v>
      </c>
      <c r="K1272" s="4">
        <v>0.02</v>
      </c>
      <c r="L1272" s="6">
        <f t="shared" si="38"/>
        <v>1100</v>
      </c>
      <c r="M1272" s="8">
        <f t="shared" si="39"/>
        <v>163900</v>
      </c>
      <c r="N1272" t="str" cm="1">
        <f t="array" ref="N12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73" spans="2:14" x14ac:dyDescent="0.35">
      <c r="B1273" s="7">
        <v>2025271</v>
      </c>
      <c r="C1273" s="1" t="s">
        <v>14</v>
      </c>
      <c r="D1273" s="1" t="s">
        <v>26</v>
      </c>
      <c r="E1273" s="1" t="s">
        <v>507</v>
      </c>
      <c r="F1273" s="1" t="s">
        <v>519</v>
      </c>
      <c r="G1273" s="3">
        <v>45482</v>
      </c>
      <c r="H1273" s="3">
        <v>45484</v>
      </c>
      <c r="I1273" s="6">
        <v>57999</v>
      </c>
      <c r="J1273" s="1">
        <v>2</v>
      </c>
      <c r="K1273" s="4">
        <v>7.0000000000000007E-2</v>
      </c>
      <c r="L1273" s="6">
        <f t="shared" si="38"/>
        <v>4059.9300000000003</v>
      </c>
      <c r="M1273" s="8">
        <f t="shared" si="39"/>
        <v>111938.07</v>
      </c>
      <c r="N1273" t="str" cm="1">
        <f t="array" ref="N12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74" spans="2:14" x14ac:dyDescent="0.35">
      <c r="B1274" s="7">
        <v>2025272</v>
      </c>
      <c r="C1274" s="1" t="s">
        <v>15</v>
      </c>
      <c r="D1274" s="1" t="s">
        <v>27</v>
      </c>
      <c r="E1274" s="1" t="s">
        <v>508</v>
      </c>
      <c r="F1274" s="1" t="s">
        <v>520</v>
      </c>
      <c r="G1274" s="3">
        <v>45482</v>
      </c>
      <c r="H1274" s="3">
        <v>45485</v>
      </c>
      <c r="I1274" s="6">
        <v>1399</v>
      </c>
      <c r="J1274" s="1">
        <v>7</v>
      </c>
      <c r="K1274" s="4">
        <v>0.03</v>
      </c>
      <c r="L1274" s="6">
        <f t="shared" si="38"/>
        <v>41.97</v>
      </c>
      <c r="M1274" s="8">
        <f t="shared" si="39"/>
        <v>9751.0300000000007</v>
      </c>
      <c r="N1274" t="str" cm="1">
        <f t="array" ref="N12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75" spans="2:14" x14ac:dyDescent="0.35">
      <c r="B1275" s="7">
        <v>2025273</v>
      </c>
      <c r="C1275" s="1" t="s">
        <v>16</v>
      </c>
      <c r="D1275" s="1" t="s">
        <v>28</v>
      </c>
      <c r="E1275" s="1" t="s">
        <v>31</v>
      </c>
      <c r="F1275" s="1" t="s">
        <v>521</v>
      </c>
      <c r="G1275" s="3">
        <v>45482</v>
      </c>
      <c r="H1275" s="3">
        <v>45487</v>
      </c>
      <c r="I1275" s="6">
        <v>999</v>
      </c>
      <c r="J1275" s="1">
        <v>2</v>
      </c>
      <c r="K1275" s="4">
        <v>0.08</v>
      </c>
      <c r="L1275" s="6">
        <f t="shared" si="38"/>
        <v>79.92</v>
      </c>
      <c r="M1275" s="8">
        <f t="shared" si="39"/>
        <v>1918.08</v>
      </c>
      <c r="N1275" t="str" cm="1">
        <f t="array" ref="N12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76" spans="2:14" x14ac:dyDescent="0.35">
      <c r="B1276" s="7">
        <v>2025274</v>
      </c>
      <c r="C1276" s="1" t="s">
        <v>17</v>
      </c>
      <c r="D1276" s="1" t="s">
        <v>29</v>
      </c>
      <c r="E1276" s="1" t="s">
        <v>32</v>
      </c>
      <c r="F1276" s="1" t="s">
        <v>518</v>
      </c>
      <c r="G1276" s="3">
        <v>45482</v>
      </c>
      <c r="H1276" s="3">
        <v>45483</v>
      </c>
      <c r="I1276" s="6">
        <v>2099</v>
      </c>
      <c r="J1276" s="1">
        <v>1</v>
      </c>
      <c r="K1276" s="4">
        <v>0.05</v>
      </c>
      <c r="L1276" s="6">
        <f t="shared" si="38"/>
        <v>104.95</v>
      </c>
      <c r="M1276" s="8">
        <f t="shared" si="39"/>
        <v>1994.05</v>
      </c>
      <c r="N1276" t="str" cm="1">
        <f t="array" ref="N12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77" spans="2:14" x14ac:dyDescent="0.35">
      <c r="B1277" s="7">
        <v>2025275</v>
      </c>
      <c r="C1277" s="1" t="s">
        <v>18</v>
      </c>
      <c r="D1277" s="1" t="s">
        <v>25</v>
      </c>
      <c r="E1277" s="1" t="s">
        <v>38</v>
      </c>
      <c r="F1277" s="1" t="s">
        <v>518</v>
      </c>
      <c r="G1277" s="3">
        <v>45482</v>
      </c>
      <c r="H1277" s="3">
        <v>45490</v>
      </c>
      <c r="I1277" s="6">
        <v>11000</v>
      </c>
      <c r="J1277" s="1">
        <v>1</v>
      </c>
      <c r="K1277" s="4">
        <v>0.05</v>
      </c>
      <c r="L1277" s="6">
        <f t="shared" si="38"/>
        <v>550</v>
      </c>
      <c r="M1277" s="8">
        <f t="shared" si="39"/>
        <v>10450</v>
      </c>
      <c r="N1277" t="str" cm="1">
        <f t="array" ref="N12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78" spans="2:14" x14ac:dyDescent="0.35">
      <c r="B1278" s="7">
        <v>2025276</v>
      </c>
      <c r="C1278" s="1" t="s">
        <v>19</v>
      </c>
      <c r="D1278" s="1" t="s">
        <v>109</v>
      </c>
      <c r="E1278" s="1" t="s">
        <v>33</v>
      </c>
      <c r="F1278" s="1" t="s">
        <v>519</v>
      </c>
      <c r="G1278" s="3">
        <v>45482</v>
      </c>
      <c r="H1278" s="3">
        <v>45484</v>
      </c>
      <c r="I1278" s="6">
        <v>800</v>
      </c>
      <c r="J1278" s="1">
        <v>1</v>
      </c>
      <c r="K1278" s="4">
        <v>0.05</v>
      </c>
      <c r="L1278" s="6">
        <f t="shared" si="38"/>
        <v>40</v>
      </c>
      <c r="M1278" s="8">
        <f t="shared" si="39"/>
        <v>760</v>
      </c>
      <c r="N1278" t="str" cm="1">
        <f t="array" ref="N12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79" spans="2:14" x14ac:dyDescent="0.35">
      <c r="B1279" s="7">
        <v>2025277</v>
      </c>
      <c r="C1279" s="1" t="s">
        <v>20</v>
      </c>
      <c r="D1279" s="1" t="s">
        <v>25</v>
      </c>
      <c r="E1279" s="1" t="s">
        <v>34</v>
      </c>
      <c r="F1279" s="1" t="s">
        <v>521</v>
      </c>
      <c r="G1279" s="3">
        <v>45482</v>
      </c>
      <c r="H1279" s="3">
        <v>45485</v>
      </c>
      <c r="I1279" s="6">
        <v>5500</v>
      </c>
      <c r="J1279" s="1">
        <v>2</v>
      </c>
      <c r="K1279" s="4">
        <v>0.05</v>
      </c>
      <c r="L1279" s="6">
        <f t="shared" si="38"/>
        <v>275</v>
      </c>
      <c r="M1279" s="8">
        <f t="shared" si="39"/>
        <v>10725</v>
      </c>
      <c r="N1279" t="str" cm="1">
        <f t="array" ref="N12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80" spans="2:14" x14ac:dyDescent="0.35">
      <c r="B1280" s="7">
        <v>2025278</v>
      </c>
      <c r="C1280" s="1" t="s">
        <v>21</v>
      </c>
      <c r="D1280" s="1" t="s">
        <v>26</v>
      </c>
      <c r="E1280" s="1" t="s">
        <v>35</v>
      </c>
      <c r="F1280" s="1" t="s">
        <v>520</v>
      </c>
      <c r="G1280" s="3">
        <v>45482</v>
      </c>
      <c r="H1280" s="3">
        <v>45487</v>
      </c>
      <c r="I1280" s="6">
        <v>1350</v>
      </c>
      <c r="J1280" s="1">
        <v>1</v>
      </c>
      <c r="K1280" s="4">
        <v>0.03</v>
      </c>
      <c r="L1280" s="6">
        <f t="shared" si="38"/>
        <v>40.5</v>
      </c>
      <c r="M1280" s="8">
        <f t="shared" si="39"/>
        <v>1309.5</v>
      </c>
      <c r="N1280" t="str" cm="1">
        <f t="array" ref="N12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81" spans="2:14" x14ac:dyDescent="0.35">
      <c r="B1281" s="7">
        <v>2025279</v>
      </c>
      <c r="C1281" s="1" t="s">
        <v>22</v>
      </c>
      <c r="D1281" s="1" t="s">
        <v>27</v>
      </c>
      <c r="E1281" s="1" t="s">
        <v>36</v>
      </c>
      <c r="F1281" s="1" t="s">
        <v>518</v>
      </c>
      <c r="G1281" s="3">
        <v>45482</v>
      </c>
      <c r="H1281" s="3">
        <v>45483</v>
      </c>
      <c r="I1281" s="6">
        <v>4500</v>
      </c>
      <c r="J1281" s="1">
        <v>2</v>
      </c>
      <c r="K1281" s="4">
        <v>0.1</v>
      </c>
      <c r="L1281" s="6">
        <f t="shared" si="38"/>
        <v>450</v>
      </c>
      <c r="M1281" s="8">
        <f t="shared" si="39"/>
        <v>8550</v>
      </c>
      <c r="N1281" t="str" cm="1">
        <f t="array" ref="N12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82" spans="2:14" x14ac:dyDescent="0.35">
      <c r="B1282" s="7">
        <v>2025280</v>
      </c>
      <c r="C1282" s="1" t="s">
        <v>23</v>
      </c>
      <c r="D1282" s="1" t="s">
        <v>28</v>
      </c>
      <c r="E1282" s="1" t="s">
        <v>37</v>
      </c>
      <c r="F1282" s="1" t="s">
        <v>519</v>
      </c>
      <c r="G1282" s="3">
        <v>45482</v>
      </c>
      <c r="H1282" s="3">
        <v>45490</v>
      </c>
      <c r="I1282" s="6">
        <v>2350</v>
      </c>
      <c r="J1282" s="1">
        <v>7</v>
      </c>
      <c r="K1282" s="4">
        <v>0.05</v>
      </c>
      <c r="L1282" s="6">
        <f t="shared" si="38"/>
        <v>117.5</v>
      </c>
      <c r="M1282" s="8">
        <f t="shared" si="39"/>
        <v>16332.5</v>
      </c>
      <c r="N1282" t="str" cm="1">
        <f t="array" ref="N12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83" spans="2:14" x14ac:dyDescent="0.35">
      <c r="B1283" s="7">
        <v>2025281</v>
      </c>
      <c r="C1283" s="1" t="s">
        <v>24</v>
      </c>
      <c r="D1283" s="1" t="s">
        <v>29</v>
      </c>
      <c r="E1283" s="1" t="s">
        <v>39</v>
      </c>
      <c r="F1283" s="1" t="s">
        <v>520</v>
      </c>
      <c r="G1283" s="3">
        <v>45482</v>
      </c>
      <c r="H1283" s="3">
        <v>45484</v>
      </c>
      <c r="I1283" s="6">
        <v>90</v>
      </c>
      <c r="J1283" s="1">
        <v>2</v>
      </c>
      <c r="K1283" s="4">
        <v>0.05</v>
      </c>
      <c r="L1283" s="6">
        <f t="shared" si="38"/>
        <v>4.5</v>
      </c>
      <c r="M1283" s="8">
        <f t="shared" si="39"/>
        <v>175.5</v>
      </c>
      <c r="N1283" t="str" cm="1">
        <f t="array" ref="N12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84" spans="2:14" x14ac:dyDescent="0.35">
      <c r="B1284" s="7">
        <v>2025282</v>
      </c>
      <c r="C1284" s="1" t="s">
        <v>4</v>
      </c>
      <c r="D1284" s="1" t="s">
        <v>25</v>
      </c>
      <c r="E1284" s="1" t="s">
        <v>40</v>
      </c>
      <c r="F1284" s="1" t="s">
        <v>521</v>
      </c>
      <c r="G1284" s="3">
        <v>45482</v>
      </c>
      <c r="H1284" s="3">
        <v>45485</v>
      </c>
      <c r="I1284" s="6">
        <v>280</v>
      </c>
      <c r="J1284" s="1">
        <v>2</v>
      </c>
      <c r="K1284" s="4">
        <v>0.02</v>
      </c>
      <c r="L1284" s="6">
        <f t="shared" ref="L1284:L1347" si="40">I1284*K1284</f>
        <v>5.6000000000000005</v>
      </c>
      <c r="M1284" s="8">
        <f t="shared" ref="M1284:M1347" si="41">I1284*J1284-L1284</f>
        <v>554.4</v>
      </c>
      <c r="N1284" t="str" cm="1">
        <f t="array" ref="N12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85" spans="2:14" x14ac:dyDescent="0.35">
      <c r="B1285" s="7">
        <v>2025283</v>
      </c>
      <c r="C1285" s="1" t="s">
        <v>5</v>
      </c>
      <c r="D1285" s="1" t="s">
        <v>30</v>
      </c>
      <c r="E1285" s="1" t="s">
        <v>41</v>
      </c>
      <c r="F1285" s="1" t="s">
        <v>518</v>
      </c>
      <c r="G1285" s="3">
        <v>45482</v>
      </c>
      <c r="H1285" s="3">
        <v>45487</v>
      </c>
      <c r="I1285" s="6">
        <v>70</v>
      </c>
      <c r="J1285" s="1">
        <v>1</v>
      </c>
      <c r="K1285" s="4">
        <v>0.06</v>
      </c>
      <c r="L1285" s="6">
        <f t="shared" si="40"/>
        <v>4.2</v>
      </c>
      <c r="M1285" s="8">
        <f t="shared" si="41"/>
        <v>65.8</v>
      </c>
      <c r="N1285" t="str" cm="1">
        <f t="array" ref="N12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86" spans="2:14" x14ac:dyDescent="0.35">
      <c r="B1286" s="7">
        <v>2025284</v>
      </c>
      <c r="C1286" s="1" t="s">
        <v>6</v>
      </c>
      <c r="D1286" s="1" t="s">
        <v>27</v>
      </c>
      <c r="E1286" s="1" t="s">
        <v>42</v>
      </c>
      <c r="F1286" s="1" t="s">
        <v>518</v>
      </c>
      <c r="G1286" s="3">
        <v>45482</v>
      </c>
      <c r="H1286" s="3">
        <v>45483</v>
      </c>
      <c r="I1286" s="6">
        <v>230</v>
      </c>
      <c r="J1286" s="1">
        <v>2</v>
      </c>
      <c r="K1286" s="4">
        <v>0.15</v>
      </c>
      <c r="L1286" s="6">
        <f t="shared" si="40"/>
        <v>34.5</v>
      </c>
      <c r="M1286" s="8">
        <f t="shared" si="41"/>
        <v>425.5</v>
      </c>
      <c r="N1286" t="str" cm="1">
        <f t="array" ref="N12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87" spans="2:14" x14ac:dyDescent="0.35">
      <c r="B1287" s="7">
        <v>2025285</v>
      </c>
      <c r="C1287" s="1" t="s">
        <v>7</v>
      </c>
      <c r="D1287" s="1" t="s">
        <v>28</v>
      </c>
      <c r="E1287" s="1" t="s">
        <v>43</v>
      </c>
      <c r="F1287" s="1" t="s">
        <v>519</v>
      </c>
      <c r="G1287" s="3">
        <v>45482</v>
      </c>
      <c r="H1287" s="3">
        <v>45490</v>
      </c>
      <c r="I1287" s="6">
        <v>7999</v>
      </c>
      <c r="J1287" s="1">
        <v>4</v>
      </c>
      <c r="K1287" s="4">
        <v>0.02</v>
      </c>
      <c r="L1287" s="6">
        <f t="shared" si="40"/>
        <v>159.97999999999999</v>
      </c>
      <c r="M1287" s="8">
        <f t="shared" si="41"/>
        <v>31836.02</v>
      </c>
      <c r="N1287" t="str" cm="1">
        <f t="array" ref="N12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88" spans="2:14" x14ac:dyDescent="0.35">
      <c r="B1288" s="7">
        <v>2025286</v>
      </c>
      <c r="C1288" s="1" t="s">
        <v>10</v>
      </c>
      <c r="D1288" s="1" t="s">
        <v>29</v>
      </c>
      <c r="E1288" s="1" t="s">
        <v>44</v>
      </c>
      <c r="F1288" s="1" t="s">
        <v>521</v>
      </c>
      <c r="G1288" s="3">
        <v>45482</v>
      </c>
      <c r="H1288" s="3">
        <v>45484</v>
      </c>
      <c r="I1288" s="6">
        <v>850</v>
      </c>
      <c r="J1288" s="1">
        <v>3</v>
      </c>
      <c r="K1288" s="4">
        <v>0.02</v>
      </c>
      <c r="L1288" s="6">
        <f t="shared" si="40"/>
        <v>17</v>
      </c>
      <c r="M1288" s="8">
        <f t="shared" si="41"/>
        <v>2533</v>
      </c>
      <c r="N1288" t="str" cm="1">
        <f t="array" ref="N12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89" spans="2:14" x14ac:dyDescent="0.35">
      <c r="B1289" s="7">
        <v>2025287</v>
      </c>
      <c r="C1289" s="1" t="s">
        <v>8</v>
      </c>
      <c r="D1289" s="1" t="s">
        <v>25</v>
      </c>
      <c r="E1289" s="1" t="s">
        <v>45</v>
      </c>
      <c r="F1289" s="1" t="s">
        <v>520</v>
      </c>
      <c r="G1289" s="3">
        <v>45482</v>
      </c>
      <c r="H1289" s="3">
        <v>45485</v>
      </c>
      <c r="I1289" s="6">
        <v>65000</v>
      </c>
      <c r="J1289" s="1">
        <v>2</v>
      </c>
      <c r="K1289" s="4">
        <v>0.02</v>
      </c>
      <c r="L1289" s="6">
        <f t="shared" si="40"/>
        <v>1300</v>
      </c>
      <c r="M1289" s="8">
        <f t="shared" si="41"/>
        <v>128700</v>
      </c>
      <c r="N1289" t="str" cm="1">
        <f t="array" ref="N12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90" spans="2:14" x14ac:dyDescent="0.35">
      <c r="B1290" s="7">
        <v>2025288</v>
      </c>
      <c r="C1290" s="1" t="s">
        <v>9</v>
      </c>
      <c r="D1290" s="1" t="s">
        <v>26</v>
      </c>
      <c r="E1290" s="1" t="s">
        <v>46</v>
      </c>
      <c r="F1290" s="1" t="s">
        <v>518</v>
      </c>
      <c r="G1290" s="3">
        <v>45482</v>
      </c>
      <c r="H1290" s="3">
        <v>45487</v>
      </c>
      <c r="I1290" s="6">
        <v>450</v>
      </c>
      <c r="J1290" s="1">
        <v>1</v>
      </c>
      <c r="K1290" s="4">
        <v>0.02</v>
      </c>
      <c r="L1290" s="6">
        <f t="shared" si="40"/>
        <v>9</v>
      </c>
      <c r="M1290" s="8">
        <f t="shared" si="41"/>
        <v>441</v>
      </c>
      <c r="N1290" t="str" cm="1">
        <f t="array" ref="N12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91" spans="2:14" x14ac:dyDescent="0.35">
      <c r="B1291" s="7">
        <v>2025289</v>
      </c>
      <c r="C1291" s="1" t="s">
        <v>11</v>
      </c>
      <c r="D1291" s="1" t="s">
        <v>27</v>
      </c>
      <c r="E1291" s="1" t="s">
        <v>47</v>
      </c>
      <c r="F1291" s="1" t="s">
        <v>519</v>
      </c>
      <c r="G1291" s="3">
        <v>45482</v>
      </c>
      <c r="H1291" s="3">
        <v>45483</v>
      </c>
      <c r="I1291" s="6">
        <v>1299</v>
      </c>
      <c r="J1291" s="1">
        <v>1</v>
      </c>
      <c r="K1291" s="4">
        <v>0.02</v>
      </c>
      <c r="L1291" s="6">
        <f t="shared" si="40"/>
        <v>25.98</v>
      </c>
      <c r="M1291" s="8">
        <f t="shared" si="41"/>
        <v>1273.02</v>
      </c>
      <c r="N1291" t="str" cm="1">
        <f t="array" ref="N12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92" spans="2:14" x14ac:dyDescent="0.35">
      <c r="B1292" s="7">
        <v>2025290</v>
      </c>
      <c r="C1292" s="1" t="s">
        <v>12</v>
      </c>
      <c r="D1292" s="1" t="s">
        <v>28</v>
      </c>
      <c r="E1292" s="1" t="s">
        <v>48</v>
      </c>
      <c r="F1292" s="1" t="s">
        <v>520</v>
      </c>
      <c r="G1292" s="3">
        <v>45482</v>
      </c>
      <c r="H1292" s="3">
        <v>45490</v>
      </c>
      <c r="I1292" s="6">
        <v>1700</v>
      </c>
      <c r="J1292" s="1">
        <v>2</v>
      </c>
      <c r="K1292" s="4">
        <v>0.02</v>
      </c>
      <c r="L1292" s="6">
        <f t="shared" si="40"/>
        <v>34</v>
      </c>
      <c r="M1292" s="8">
        <f t="shared" si="41"/>
        <v>3366</v>
      </c>
      <c r="N1292" t="str" cm="1">
        <f t="array" ref="N12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93" spans="2:14" x14ac:dyDescent="0.35">
      <c r="B1293" s="7">
        <v>2025291</v>
      </c>
      <c r="C1293" s="1" t="s">
        <v>13</v>
      </c>
      <c r="D1293" s="1" t="s">
        <v>29</v>
      </c>
      <c r="E1293" s="1" t="s">
        <v>49</v>
      </c>
      <c r="F1293" s="1" t="s">
        <v>521</v>
      </c>
      <c r="G1293" s="3">
        <v>45482</v>
      </c>
      <c r="H1293" s="3">
        <v>45484</v>
      </c>
      <c r="I1293" s="6">
        <v>55000</v>
      </c>
      <c r="J1293" s="1">
        <v>1</v>
      </c>
      <c r="K1293" s="4">
        <v>0.02</v>
      </c>
      <c r="L1293" s="6">
        <f t="shared" si="40"/>
        <v>1100</v>
      </c>
      <c r="M1293" s="8">
        <f t="shared" si="41"/>
        <v>53900</v>
      </c>
      <c r="N1293" t="str" cm="1">
        <f t="array" ref="N12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94" spans="2:14" x14ac:dyDescent="0.35">
      <c r="B1294" s="7">
        <v>2025292</v>
      </c>
      <c r="C1294" s="1" t="s">
        <v>14</v>
      </c>
      <c r="D1294" s="1" t="s">
        <v>25</v>
      </c>
      <c r="E1294" s="1" t="s">
        <v>50</v>
      </c>
      <c r="F1294" s="1" t="s">
        <v>518</v>
      </c>
      <c r="G1294" s="3">
        <v>45482</v>
      </c>
      <c r="H1294" s="3">
        <v>45485</v>
      </c>
      <c r="I1294" s="6">
        <v>57999</v>
      </c>
      <c r="J1294" s="1">
        <v>3</v>
      </c>
      <c r="K1294" s="4">
        <v>0.02</v>
      </c>
      <c r="L1294" s="6">
        <f t="shared" si="40"/>
        <v>1159.98</v>
      </c>
      <c r="M1294" s="8">
        <f t="shared" si="41"/>
        <v>172837.02</v>
      </c>
      <c r="N1294" t="str" cm="1">
        <f t="array" ref="N12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95" spans="2:14" x14ac:dyDescent="0.35">
      <c r="B1295" s="7">
        <v>2025293</v>
      </c>
      <c r="C1295" s="1" t="s">
        <v>15</v>
      </c>
      <c r="D1295" s="1" t="s">
        <v>26</v>
      </c>
      <c r="E1295" s="1" t="s">
        <v>51</v>
      </c>
      <c r="F1295" s="1" t="s">
        <v>518</v>
      </c>
      <c r="G1295" s="3">
        <v>45482</v>
      </c>
      <c r="H1295" s="3">
        <v>45487</v>
      </c>
      <c r="I1295" s="6">
        <v>1399</v>
      </c>
      <c r="J1295" s="1">
        <v>2</v>
      </c>
      <c r="K1295" s="4">
        <v>7.0000000000000007E-2</v>
      </c>
      <c r="L1295" s="6">
        <f t="shared" si="40"/>
        <v>97.93</v>
      </c>
      <c r="M1295" s="8">
        <f t="shared" si="41"/>
        <v>2700.07</v>
      </c>
      <c r="N1295" t="str" cm="1">
        <f t="array" ref="N12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96" spans="2:14" x14ac:dyDescent="0.35">
      <c r="B1296" s="7">
        <v>2025294</v>
      </c>
      <c r="C1296" s="1" t="s">
        <v>16</v>
      </c>
      <c r="D1296" s="1" t="s">
        <v>27</v>
      </c>
      <c r="E1296" s="1" t="s">
        <v>506</v>
      </c>
      <c r="F1296" s="1" t="s">
        <v>519</v>
      </c>
      <c r="G1296" s="3">
        <v>45482</v>
      </c>
      <c r="H1296" s="3">
        <v>45483</v>
      </c>
      <c r="I1296" s="6">
        <v>999</v>
      </c>
      <c r="J1296" s="1">
        <v>1</v>
      </c>
      <c r="K1296" s="4">
        <v>0.03</v>
      </c>
      <c r="L1296" s="6">
        <f t="shared" si="40"/>
        <v>29.97</v>
      </c>
      <c r="M1296" s="8">
        <f t="shared" si="41"/>
        <v>969.03</v>
      </c>
      <c r="N1296" t="str" cm="1">
        <f t="array" ref="N12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97" spans="2:14" x14ac:dyDescent="0.35">
      <c r="B1297" s="7">
        <v>2025295</v>
      </c>
      <c r="C1297" s="1" t="s">
        <v>17</v>
      </c>
      <c r="D1297" s="1" t="s">
        <v>28</v>
      </c>
      <c r="E1297" s="1" t="s">
        <v>507</v>
      </c>
      <c r="F1297" s="1" t="s">
        <v>521</v>
      </c>
      <c r="G1297" s="3">
        <v>45482</v>
      </c>
      <c r="H1297" s="3">
        <v>45490</v>
      </c>
      <c r="I1297" s="6">
        <v>2099</v>
      </c>
      <c r="J1297" s="1">
        <v>2</v>
      </c>
      <c r="K1297" s="4">
        <v>0.08</v>
      </c>
      <c r="L1297" s="6">
        <f t="shared" si="40"/>
        <v>167.92000000000002</v>
      </c>
      <c r="M1297" s="8">
        <f t="shared" si="41"/>
        <v>4030.08</v>
      </c>
      <c r="N1297" t="str" cm="1">
        <f t="array" ref="N12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298" spans="2:14" x14ac:dyDescent="0.35">
      <c r="B1298" s="7">
        <v>2025296</v>
      </c>
      <c r="C1298" s="1" t="s">
        <v>18</v>
      </c>
      <c r="D1298" s="1" t="s">
        <v>29</v>
      </c>
      <c r="E1298" s="1" t="s">
        <v>508</v>
      </c>
      <c r="F1298" s="1" t="s">
        <v>520</v>
      </c>
      <c r="G1298" s="3">
        <v>45482</v>
      </c>
      <c r="H1298" s="3">
        <v>45484</v>
      </c>
      <c r="I1298" s="6">
        <v>11000</v>
      </c>
      <c r="J1298" s="1">
        <v>1</v>
      </c>
      <c r="K1298" s="4">
        <v>0.05</v>
      </c>
      <c r="L1298" s="6">
        <f t="shared" si="40"/>
        <v>550</v>
      </c>
      <c r="M1298" s="8">
        <f t="shared" si="41"/>
        <v>10450</v>
      </c>
      <c r="N1298" t="str" cm="1">
        <f t="array" ref="N12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299" spans="2:14" x14ac:dyDescent="0.35">
      <c r="B1299" s="7">
        <v>2025297</v>
      </c>
      <c r="C1299" s="1" t="s">
        <v>19</v>
      </c>
      <c r="D1299" s="1" t="s">
        <v>25</v>
      </c>
      <c r="E1299" s="1" t="s">
        <v>31</v>
      </c>
      <c r="F1299" s="1" t="s">
        <v>518</v>
      </c>
      <c r="G1299" s="3">
        <v>45482</v>
      </c>
      <c r="H1299" s="3">
        <v>45485</v>
      </c>
      <c r="I1299" s="6">
        <v>800</v>
      </c>
      <c r="J1299" s="1">
        <v>2</v>
      </c>
      <c r="K1299" s="4">
        <v>0.05</v>
      </c>
      <c r="L1299" s="6">
        <f t="shared" si="40"/>
        <v>40</v>
      </c>
      <c r="M1299" s="8">
        <f t="shared" si="41"/>
        <v>1560</v>
      </c>
      <c r="N1299" t="str" cm="1">
        <f t="array" ref="N12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00" spans="2:14" x14ac:dyDescent="0.35">
      <c r="B1300" s="7">
        <v>2025298</v>
      </c>
      <c r="C1300" s="1" t="s">
        <v>20</v>
      </c>
      <c r="D1300" s="1" t="s">
        <v>110</v>
      </c>
      <c r="E1300" s="1" t="s">
        <v>32</v>
      </c>
      <c r="F1300" s="1" t="s">
        <v>519</v>
      </c>
      <c r="G1300" s="3">
        <v>45482</v>
      </c>
      <c r="H1300" s="3">
        <v>45487</v>
      </c>
      <c r="I1300" s="6">
        <v>5500</v>
      </c>
      <c r="J1300" s="1">
        <v>3</v>
      </c>
      <c r="K1300" s="4">
        <v>0.05</v>
      </c>
      <c r="L1300" s="6">
        <f t="shared" si="40"/>
        <v>275</v>
      </c>
      <c r="M1300" s="8">
        <f t="shared" si="41"/>
        <v>16225</v>
      </c>
      <c r="N1300" t="str" cm="1">
        <f t="array" ref="N13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01" spans="2:14" x14ac:dyDescent="0.35">
      <c r="B1301" s="7">
        <v>2025299</v>
      </c>
      <c r="C1301" s="1" t="s">
        <v>21</v>
      </c>
      <c r="D1301" s="1" t="s">
        <v>25</v>
      </c>
      <c r="E1301" s="1" t="s">
        <v>38</v>
      </c>
      <c r="F1301" s="1" t="s">
        <v>520</v>
      </c>
      <c r="G1301" s="3">
        <v>45482</v>
      </c>
      <c r="H1301" s="3">
        <v>45483</v>
      </c>
      <c r="I1301" s="6">
        <v>1350</v>
      </c>
      <c r="J1301" s="1">
        <v>2</v>
      </c>
      <c r="K1301" s="4">
        <v>0.05</v>
      </c>
      <c r="L1301" s="6">
        <f t="shared" si="40"/>
        <v>67.5</v>
      </c>
      <c r="M1301" s="8">
        <f t="shared" si="41"/>
        <v>2632.5</v>
      </c>
      <c r="N1301" t="str" cm="1">
        <f t="array" ref="N13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02" spans="2:14" x14ac:dyDescent="0.35">
      <c r="B1302" s="7">
        <v>2025300</v>
      </c>
      <c r="C1302" s="1" t="s">
        <v>22</v>
      </c>
      <c r="D1302" s="1" t="s">
        <v>26</v>
      </c>
      <c r="E1302" s="1" t="s">
        <v>33</v>
      </c>
      <c r="F1302" s="1" t="s">
        <v>521</v>
      </c>
      <c r="G1302" s="3">
        <v>45482</v>
      </c>
      <c r="H1302" s="3">
        <v>45490</v>
      </c>
      <c r="I1302" s="6">
        <v>4500</v>
      </c>
      <c r="J1302" s="1">
        <v>7</v>
      </c>
      <c r="K1302" s="4">
        <v>0.03</v>
      </c>
      <c r="L1302" s="6">
        <f t="shared" si="40"/>
        <v>135</v>
      </c>
      <c r="M1302" s="8">
        <f t="shared" si="41"/>
        <v>31365</v>
      </c>
      <c r="N1302" t="str" cm="1">
        <f t="array" ref="N13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03" spans="2:14" x14ac:dyDescent="0.35">
      <c r="B1303" s="7">
        <v>2025301</v>
      </c>
      <c r="C1303" s="1" t="s">
        <v>23</v>
      </c>
      <c r="D1303" s="1" t="s">
        <v>27</v>
      </c>
      <c r="E1303" s="1" t="s">
        <v>34</v>
      </c>
      <c r="F1303" s="1" t="s">
        <v>518</v>
      </c>
      <c r="G1303" s="3">
        <v>45482</v>
      </c>
      <c r="H1303" s="3">
        <v>45484</v>
      </c>
      <c r="I1303" s="6">
        <v>2350</v>
      </c>
      <c r="J1303" s="1">
        <v>2</v>
      </c>
      <c r="K1303" s="4">
        <v>0.1</v>
      </c>
      <c r="L1303" s="6">
        <f t="shared" si="40"/>
        <v>235</v>
      </c>
      <c r="M1303" s="8">
        <f t="shared" si="41"/>
        <v>4465</v>
      </c>
      <c r="N1303" t="str" cm="1">
        <f t="array" ref="N13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04" spans="2:14" x14ac:dyDescent="0.35">
      <c r="B1304" s="7">
        <v>2025302</v>
      </c>
      <c r="C1304" s="1" t="s">
        <v>24</v>
      </c>
      <c r="D1304" s="1" t="s">
        <v>28</v>
      </c>
      <c r="E1304" s="1" t="s">
        <v>35</v>
      </c>
      <c r="F1304" s="1" t="s">
        <v>518</v>
      </c>
      <c r="G1304" s="3">
        <v>45482</v>
      </c>
      <c r="H1304" s="3">
        <v>45485</v>
      </c>
      <c r="I1304" s="6">
        <v>90</v>
      </c>
      <c r="J1304" s="1">
        <v>1</v>
      </c>
      <c r="K1304" s="4">
        <v>0.05</v>
      </c>
      <c r="L1304" s="6">
        <f t="shared" si="40"/>
        <v>4.5</v>
      </c>
      <c r="M1304" s="8">
        <f t="shared" si="41"/>
        <v>85.5</v>
      </c>
      <c r="N1304" t="str" cm="1">
        <f t="array" ref="N13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05" spans="2:14" x14ac:dyDescent="0.35">
      <c r="B1305" s="7">
        <v>2025303</v>
      </c>
      <c r="C1305" s="1" t="s">
        <v>4</v>
      </c>
      <c r="D1305" s="1" t="s">
        <v>29</v>
      </c>
      <c r="E1305" s="1" t="s">
        <v>36</v>
      </c>
      <c r="F1305" s="1" t="s">
        <v>519</v>
      </c>
      <c r="G1305" s="3">
        <v>45482</v>
      </c>
      <c r="H1305" s="3">
        <v>45487</v>
      </c>
      <c r="I1305" s="6">
        <v>280</v>
      </c>
      <c r="J1305" s="1">
        <v>1</v>
      </c>
      <c r="K1305" s="4">
        <v>0.05</v>
      </c>
      <c r="L1305" s="6">
        <f t="shared" si="40"/>
        <v>14</v>
      </c>
      <c r="M1305" s="8">
        <f t="shared" si="41"/>
        <v>266</v>
      </c>
      <c r="N1305" t="str" cm="1">
        <f t="array" ref="N13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06" spans="2:14" x14ac:dyDescent="0.35">
      <c r="B1306" s="7">
        <v>2025304</v>
      </c>
      <c r="C1306" s="1" t="s">
        <v>5</v>
      </c>
      <c r="D1306" s="1" t="s">
        <v>25</v>
      </c>
      <c r="E1306" s="1" t="s">
        <v>37</v>
      </c>
      <c r="F1306" s="1" t="s">
        <v>521</v>
      </c>
      <c r="G1306" s="3">
        <v>45482</v>
      </c>
      <c r="H1306" s="3">
        <v>45483</v>
      </c>
      <c r="I1306" s="6">
        <v>70</v>
      </c>
      <c r="J1306" s="1">
        <v>1</v>
      </c>
      <c r="K1306" s="4">
        <v>0.02</v>
      </c>
      <c r="L1306" s="6">
        <f t="shared" si="40"/>
        <v>1.4000000000000001</v>
      </c>
      <c r="M1306" s="8">
        <f t="shared" si="41"/>
        <v>68.599999999999994</v>
      </c>
      <c r="N1306" t="str" cm="1">
        <f t="array" ref="N13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07" spans="2:14" x14ac:dyDescent="0.35">
      <c r="B1307" s="7">
        <v>2025305</v>
      </c>
      <c r="C1307" s="1" t="s">
        <v>6</v>
      </c>
      <c r="D1307" s="1" t="s">
        <v>30</v>
      </c>
      <c r="E1307" s="1" t="s">
        <v>39</v>
      </c>
      <c r="F1307" s="1" t="s">
        <v>520</v>
      </c>
      <c r="G1307" s="3">
        <v>45482</v>
      </c>
      <c r="H1307" s="3">
        <v>45490</v>
      </c>
      <c r="I1307" s="6">
        <v>230</v>
      </c>
      <c r="J1307" s="1">
        <v>2</v>
      </c>
      <c r="K1307" s="4">
        <v>0.06</v>
      </c>
      <c r="L1307" s="6">
        <f t="shared" si="40"/>
        <v>13.799999999999999</v>
      </c>
      <c r="M1307" s="8">
        <f t="shared" si="41"/>
        <v>446.2</v>
      </c>
      <c r="N1307" t="str" cm="1">
        <f t="array" ref="N13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08" spans="2:14" x14ac:dyDescent="0.35">
      <c r="B1308" s="7">
        <v>2025306</v>
      </c>
      <c r="C1308" s="1" t="s">
        <v>7</v>
      </c>
      <c r="D1308" s="1" t="s">
        <v>27</v>
      </c>
      <c r="E1308" s="1" t="s">
        <v>40</v>
      </c>
      <c r="F1308" s="1" t="s">
        <v>518</v>
      </c>
      <c r="G1308" s="3">
        <v>45482</v>
      </c>
      <c r="H1308" s="3">
        <v>45484</v>
      </c>
      <c r="I1308" s="6">
        <v>7999</v>
      </c>
      <c r="J1308" s="1">
        <v>1</v>
      </c>
      <c r="K1308" s="4">
        <v>0.15</v>
      </c>
      <c r="L1308" s="6">
        <f t="shared" si="40"/>
        <v>1199.8499999999999</v>
      </c>
      <c r="M1308" s="8">
        <f t="shared" si="41"/>
        <v>6799.15</v>
      </c>
      <c r="N1308" t="str" cm="1">
        <f t="array" ref="N13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09" spans="2:14" x14ac:dyDescent="0.35">
      <c r="B1309" s="7">
        <v>2025307</v>
      </c>
      <c r="C1309" s="1" t="s">
        <v>10</v>
      </c>
      <c r="D1309" s="1" t="s">
        <v>28</v>
      </c>
      <c r="E1309" s="1" t="s">
        <v>41</v>
      </c>
      <c r="F1309" s="1" t="s">
        <v>519</v>
      </c>
      <c r="G1309" s="3">
        <v>45482</v>
      </c>
      <c r="H1309" s="3">
        <v>45485</v>
      </c>
      <c r="I1309" s="6">
        <v>850</v>
      </c>
      <c r="J1309" s="1">
        <v>2</v>
      </c>
      <c r="K1309" s="4">
        <v>0.02</v>
      </c>
      <c r="L1309" s="6">
        <f t="shared" si="40"/>
        <v>17</v>
      </c>
      <c r="M1309" s="8">
        <f t="shared" si="41"/>
        <v>1683</v>
      </c>
      <c r="N1309" t="str" cm="1">
        <f t="array" ref="N13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10" spans="2:14" x14ac:dyDescent="0.35">
      <c r="B1310" s="7">
        <v>2025308</v>
      </c>
      <c r="C1310" s="1" t="s">
        <v>8</v>
      </c>
      <c r="D1310" s="1" t="s">
        <v>29</v>
      </c>
      <c r="E1310" s="1" t="s">
        <v>42</v>
      </c>
      <c r="F1310" s="1" t="s">
        <v>520</v>
      </c>
      <c r="G1310" s="3">
        <v>45482</v>
      </c>
      <c r="H1310" s="3">
        <v>45487</v>
      </c>
      <c r="I1310" s="6">
        <v>65000</v>
      </c>
      <c r="J1310" s="1">
        <v>7</v>
      </c>
      <c r="K1310" s="4">
        <v>0.02</v>
      </c>
      <c r="L1310" s="6">
        <f t="shared" si="40"/>
        <v>1300</v>
      </c>
      <c r="M1310" s="8">
        <f t="shared" si="41"/>
        <v>453700</v>
      </c>
      <c r="N1310" t="str" cm="1">
        <f t="array" ref="N13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11" spans="2:14" x14ac:dyDescent="0.35">
      <c r="B1311" s="7">
        <v>2025309</v>
      </c>
      <c r="C1311" s="1" t="s">
        <v>9</v>
      </c>
      <c r="D1311" s="1" t="s">
        <v>25</v>
      </c>
      <c r="E1311" s="1" t="s">
        <v>43</v>
      </c>
      <c r="F1311" s="1" t="s">
        <v>521</v>
      </c>
      <c r="G1311" s="3">
        <v>45482</v>
      </c>
      <c r="H1311" s="3">
        <v>45483</v>
      </c>
      <c r="I1311" s="6">
        <v>450</v>
      </c>
      <c r="J1311" s="1">
        <v>2</v>
      </c>
      <c r="K1311" s="4">
        <v>0.02</v>
      </c>
      <c r="L1311" s="6">
        <f t="shared" si="40"/>
        <v>9</v>
      </c>
      <c r="M1311" s="8">
        <f t="shared" si="41"/>
        <v>891</v>
      </c>
      <c r="N1311" t="str" cm="1">
        <f t="array" ref="N13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12" spans="2:14" x14ac:dyDescent="0.35">
      <c r="B1312" s="7">
        <v>2025310</v>
      </c>
      <c r="C1312" s="1" t="s">
        <v>11</v>
      </c>
      <c r="D1312" s="1" t="s">
        <v>26</v>
      </c>
      <c r="E1312" s="1" t="s">
        <v>44</v>
      </c>
      <c r="F1312" s="1" t="s">
        <v>518</v>
      </c>
      <c r="G1312" s="3">
        <v>45482</v>
      </c>
      <c r="H1312" s="3">
        <v>45490</v>
      </c>
      <c r="I1312" s="6">
        <v>1299</v>
      </c>
      <c r="J1312" s="1">
        <v>2</v>
      </c>
      <c r="K1312" s="4">
        <v>0.02</v>
      </c>
      <c r="L1312" s="6">
        <f t="shared" si="40"/>
        <v>25.98</v>
      </c>
      <c r="M1312" s="8">
        <f t="shared" si="41"/>
        <v>2572.02</v>
      </c>
      <c r="N1312" t="str" cm="1">
        <f t="array" ref="N13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13" spans="2:14" x14ac:dyDescent="0.35">
      <c r="B1313" s="7">
        <v>2025311</v>
      </c>
      <c r="C1313" s="1" t="s">
        <v>12</v>
      </c>
      <c r="D1313" s="1" t="s">
        <v>27</v>
      </c>
      <c r="E1313" s="1" t="s">
        <v>45</v>
      </c>
      <c r="F1313" s="1" t="s">
        <v>518</v>
      </c>
      <c r="G1313" s="3">
        <v>45482</v>
      </c>
      <c r="H1313" s="3">
        <v>45484</v>
      </c>
      <c r="I1313" s="6">
        <v>1700</v>
      </c>
      <c r="J1313" s="1">
        <v>1</v>
      </c>
      <c r="K1313" s="4">
        <v>0.02</v>
      </c>
      <c r="L1313" s="6">
        <f t="shared" si="40"/>
        <v>34</v>
      </c>
      <c r="M1313" s="8">
        <f t="shared" si="41"/>
        <v>1666</v>
      </c>
      <c r="N1313" t="str" cm="1">
        <f t="array" ref="N13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14" spans="2:14" x14ac:dyDescent="0.35">
      <c r="B1314" s="7">
        <v>2025312</v>
      </c>
      <c r="C1314" s="1" t="s">
        <v>13</v>
      </c>
      <c r="D1314" s="1" t="s">
        <v>28</v>
      </c>
      <c r="E1314" s="1" t="s">
        <v>46</v>
      </c>
      <c r="F1314" s="1" t="s">
        <v>519</v>
      </c>
      <c r="G1314" s="3">
        <v>45482</v>
      </c>
      <c r="H1314" s="3">
        <v>45485</v>
      </c>
      <c r="I1314" s="6">
        <v>55000</v>
      </c>
      <c r="J1314" s="1">
        <v>2</v>
      </c>
      <c r="K1314" s="4">
        <v>0.02</v>
      </c>
      <c r="L1314" s="6">
        <f t="shared" si="40"/>
        <v>1100</v>
      </c>
      <c r="M1314" s="8">
        <f t="shared" si="41"/>
        <v>108900</v>
      </c>
      <c r="N1314" t="str" cm="1">
        <f t="array" ref="N13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15" spans="2:14" x14ac:dyDescent="0.35">
      <c r="B1315" s="7">
        <v>2025313</v>
      </c>
      <c r="C1315" s="1" t="s">
        <v>14</v>
      </c>
      <c r="D1315" s="1" t="s">
        <v>29</v>
      </c>
      <c r="E1315" s="1" t="s">
        <v>47</v>
      </c>
      <c r="F1315" s="1" t="s">
        <v>521</v>
      </c>
      <c r="G1315" s="3">
        <v>45482</v>
      </c>
      <c r="H1315" s="3">
        <v>45487</v>
      </c>
      <c r="I1315" s="6">
        <v>57999</v>
      </c>
      <c r="J1315" s="1">
        <v>4</v>
      </c>
      <c r="K1315" s="4">
        <v>0.02</v>
      </c>
      <c r="L1315" s="6">
        <f t="shared" si="40"/>
        <v>1159.98</v>
      </c>
      <c r="M1315" s="8">
        <f t="shared" si="41"/>
        <v>230836.02</v>
      </c>
      <c r="N1315" t="str" cm="1">
        <f t="array" ref="N13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16" spans="2:14" x14ac:dyDescent="0.35">
      <c r="B1316" s="7">
        <v>2025314</v>
      </c>
      <c r="C1316" s="1" t="s">
        <v>15</v>
      </c>
      <c r="D1316" s="1" t="s">
        <v>25</v>
      </c>
      <c r="E1316" s="1" t="s">
        <v>48</v>
      </c>
      <c r="F1316" s="1" t="s">
        <v>520</v>
      </c>
      <c r="G1316" s="3">
        <v>45482</v>
      </c>
      <c r="H1316" s="3">
        <v>45483</v>
      </c>
      <c r="I1316" s="6">
        <v>1399</v>
      </c>
      <c r="J1316" s="1">
        <v>3</v>
      </c>
      <c r="K1316" s="4">
        <v>0.02</v>
      </c>
      <c r="L1316" s="6">
        <f t="shared" si="40"/>
        <v>27.98</v>
      </c>
      <c r="M1316" s="8">
        <f t="shared" si="41"/>
        <v>4169.0200000000004</v>
      </c>
      <c r="N1316" t="str" cm="1">
        <f t="array" ref="N13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17" spans="2:14" x14ac:dyDescent="0.35">
      <c r="B1317" s="7">
        <v>2025315</v>
      </c>
      <c r="C1317" s="1" t="s">
        <v>16</v>
      </c>
      <c r="D1317" s="1" t="s">
        <v>26</v>
      </c>
      <c r="E1317" s="1" t="s">
        <v>49</v>
      </c>
      <c r="F1317" s="1" t="s">
        <v>518</v>
      </c>
      <c r="G1317" s="3">
        <v>45482</v>
      </c>
      <c r="H1317" s="3">
        <v>45490</v>
      </c>
      <c r="I1317" s="6">
        <v>999</v>
      </c>
      <c r="J1317" s="1">
        <v>2</v>
      </c>
      <c r="K1317" s="4">
        <v>7.0000000000000007E-2</v>
      </c>
      <c r="L1317" s="6">
        <f t="shared" si="40"/>
        <v>69.930000000000007</v>
      </c>
      <c r="M1317" s="8">
        <f t="shared" si="41"/>
        <v>1928.07</v>
      </c>
      <c r="N1317" t="str" cm="1">
        <f t="array" ref="N13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18" spans="2:14" x14ac:dyDescent="0.35">
      <c r="B1318" s="7">
        <v>2025316</v>
      </c>
      <c r="C1318" s="1" t="s">
        <v>17</v>
      </c>
      <c r="D1318" s="1" t="s">
        <v>27</v>
      </c>
      <c r="E1318" s="1" t="s">
        <v>50</v>
      </c>
      <c r="F1318" s="1" t="s">
        <v>519</v>
      </c>
      <c r="G1318" s="3">
        <v>45482</v>
      </c>
      <c r="H1318" s="3">
        <v>45484</v>
      </c>
      <c r="I1318" s="6">
        <v>2099</v>
      </c>
      <c r="J1318" s="1">
        <v>1</v>
      </c>
      <c r="K1318" s="4">
        <v>0.03</v>
      </c>
      <c r="L1318" s="6">
        <f t="shared" si="40"/>
        <v>62.97</v>
      </c>
      <c r="M1318" s="8">
        <f t="shared" si="41"/>
        <v>2036.03</v>
      </c>
      <c r="N1318" t="str" cm="1">
        <f t="array" ref="N13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19" spans="2:14" x14ac:dyDescent="0.35">
      <c r="B1319" s="7">
        <v>2025317</v>
      </c>
      <c r="C1319" s="1" t="s">
        <v>18</v>
      </c>
      <c r="D1319" s="1" t="s">
        <v>28</v>
      </c>
      <c r="E1319" s="1" t="s">
        <v>51</v>
      </c>
      <c r="F1319" s="1" t="s">
        <v>520</v>
      </c>
      <c r="G1319" s="3">
        <v>45482</v>
      </c>
      <c r="H1319" s="3">
        <v>45485</v>
      </c>
      <c r="I1319" s="6">
        <v>11000</v>
      </c>
      <c r="J1319" s="1">
        <v>1</v>
      </c>
      <c r="K1319" s="4">
        <v>0.08</v>
      </c>
      <c r="L1319" s="6">
        <f t="shared" si="40"/>
        <v>880</v>
      </c>
      <c r="M1319" s="8">
        <f t="shared" si="41"/>
        <v>10120</v>
      </c>
      <c r="N1319" t="str" cm="1">
        <f t="array" ref="N13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20" spans="2:14" x14ac:dyDescent="0.35">
      <c r="B1320" s="7">
        <v>2025318</v>
      </c>
      <c r="C1320" s="1" t="s">
        <v>19</v>
      </c>
      <c r="D1320" s="1" t="s">
        <v>29</v>
      </c>
      <c r="E1320" s="1" t="s">
        <v>506</v>
      </c>
      <c r="F1320" s="1" t="s">
        <v>521</v>
      </c>
      <c r="G1320" s="3">
        <v>45482</v>
      </c>
      <c r="H1320" s="3">
        <v>45487</v>
      </c>
      <c r="I1320" s="6">
        <v>800</v>
      </c>
      <c r="J1320" s="1">
        <v>2</v>
      </c>
      <c r="K1320" s="4">
        <v>0.05</v>
      </c>
      <c r="L1320" s="6">
        <f t="shared" si="40"/>
        <v>40</v>
      </c>
      <c r="M1320" s="8">
        <f t="shared" si="41"/>
        <v>1560</v>
      </c>
      <c r="N1320" t="str" cm="1">
        <f t="array" ref="N13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21" spans="2:14" x14ac:dyDescent="0.35">
      <c r="B1321" s="7">
        <v>2025319</v>
      </c>
      <c r="C1321" s="1" t="s">
        <v>20</v>
      </c>
      <c r="D1321" s="1" t="s">
        <v>25</v>
      </c>
      <c r="E1321" s="1" t="s">
        <v>507</v>
      </c>
      <c r="F1321" s="1" t="s">
        <v>518</v>
      </c>
      <c r="G1321" s="3">
        <v>45482</v>
      </c>
      <c r="H1321" s="3">
        <v>45483</v>
      </c>
      <c r="I1321" s="6">
        <v>5500</v>
      </c>
      <c r="J1321" s="1">
        <v>1</v>
      </c>
      <c r="K1321" s="4">
        <v>0.05</v>
      </c>
      <c r="L1321" s="6">
        <f t="shared" si="40"/>
        <v>275</v>
      </c>
      <c r="M1321" s="8">
        <f t="shared" si="41"/>
        <v>5225</v>
      </c>
      <c r="N1321" t="str" cm="1">
        <f t="array" ref="N13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22" spans="2:14" x14ac:dyDescent="0.35">
      <c r="B1322" s="7">
        <v>2025320</v>
      </c>
      <c r="C1322" s="1" t="s">
        <v>21</v>
      </c>
      <c r="D1322" s="1" t="s">
        <v>111</v>
      </c>
      <c r="E1322" s="1" t="s">
        <v>508</v>
      </c>
      <c r="F1322" s="1" t="s">
        <v>518</v>
      </c>
      <c r="G1322" s="3">
        <v>45482</v>
      </c>
      <c r="H1322" s="3">
        <v>45490</v>
      </c>
      <c r="I1322" s="6">
        <v>1350</v>
      </c>
      <c r="J1322" s="1">
        <v>3</v>
      </c>
      <c r="K1322" s="4">
        <v>0.05</v>
      </c>
      <c r="L1322" s="6">
        <f t="shared" si="40"/>
        <v>67.5</v>
      </c>
      <c r="M1322" s="8">
        <f t="shared" si="41"/>
        <v>3982.5</v>
      </c>
      <c r="N1322" t="str" cm="1">
        <f t="array" ref="N13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23" spans="2:14" x14ac:dyDescent="0.35">
      <c r="B1323" s="7">
        <v>2025321</v>
      </c>
      <c r="C1323" s="1" t="s">
        <v>22</v>
      </c>
      <c r="D1323" s="1" t="s">
        <v>25</v>
      </c>
      <c r="E1323" s="1" t="s">
        <v>31</v>
      </c>
      <c r="F1323" s="1" t="s">
        <v>519</v>
      </c>
      <c r="G1323" s="3">
        <v>45482</v>
      </c>
      <c r="H1323" s="3">
        <v>45484</v>
      </c>
      <c r="I1323" s="6">
        <v>4500</v>
      </c>
      <c r="J1323" s="1">
        <v>2</v>
      </c>
      <c r="K1323" s="4">
        <v>0.05</v>
      </c>
      <c r="L1323" s="6">
        <f t="shared" si="40"/>
        <v>225</v>
      </c>
      <c r="M1323" s="8">
        <f t="shared" si="41"/>
        <v>8775</v>
      </c>
      <c r="N1323" t="str" cm="1">
        <f t="array" ref="N13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24" spans="2:14" x14ac:dyDescent="0.35">
      <c r="B1324" s="7">
        <v>2025322</v>
      </c>
      <c r="C1324" s="1" t="s">
        <v>23</v>
      </c>
      <c r="D1324" s="1" t="s">
        <v>26</v>
      </c>
      <c r="E1324" s="1" t="s">
        <v>32</v>
      </c>
      <c r="F1324" s="1" t="s">
        <v>521</v>
      </c>
      <c r="G1324" s="3">
        <v>45482</v>
      </c>
      <c r="H1324" s="3">
        <v>45485</v>
      </c>
      <c r="I1324" s="6">
        <v>2350</v>
      </c>
      <c r="J1324" s="1">
        <v>1</v>
      </c>
      <c r="K1324" s="4">
        <v>0.03</v>
      </c>
      <c r="L1324" s="6">
        <f t="shared" si="40"/>
        <v>70.5</v>
      </c>
      <c r="M1324" s="8">
        <f t="shared" si="41"/>
        <v>2279.5</v>
      </c>
      <c r="N1324" t="str" cm="1">
        <f t="array" ref="N13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25" spans="2:14" x14ac:dyDescent="0.35">
      <c r="B1325" s="7">
        <v>2025323</v>
      </c>
      <c r="C1325" s="1" t="s">
        <v>24</v>
      </c>
      <c r="D1325" s="1" t="s">
        <v>27</v>
      </c>
      <c r="E1325" s="1" t="s">
        <v>38</v>
      </c>
      <c r="F1325" s="1" t="s">
        <v>520</v>
      </c>
      <c r="G1325" s="3">
        <v>45482</v>
      </c>
      <c r="H1325" s="3">
        <v>45487</v>
      </c>
      <c r="I1325" s="6">
        <v>90</v>
      </c>
      <c r="J1325" s="1">
        <v>2</v>
      </c>
      <c r="K1325" s="4">
        <v>0.1</v>
      </c>
      <c r="L1325" s="6">
        <f t="shared" si="40"/>
        <v>9</v>
      </c>
      <c r="M1325" s="8">
        <f t="shared" si="41"/>
        <v>171</v>
      </c>
      <c r="N1325" t="str" cm="1">
        <f t="array" ref="N13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26" spans="2:14" x14ac:dyDescent="0.35">
      <c r="B1326" s="7">
        <v>2025324</v>
      </c>
      <c r="C1326" s="1" t="s">
        <v>4</v>
      </c>
      <c r="D1326" s="1" t="s">
        <v>28</v>
      </c>
      <c r="E1326" s="1" t="s">
        <v>33</v>
      </c>
      <c r="F1326" s="1" t="s">
        <v>518</v>
      </c>
      <c r="G1326" s="3">
        <v>45482</v>
      </c>
      <c r="H1326" s="3">
        <v>45483</v>
      </c>
      <c r="I1326" s="6">
        <v>280</v>
      </c>
      <c r="J1326" s="1">
        <v>1</v>
      </c>
      <c r="K1326" s="4">
        <v>0.05</v>
      </c>
      <c r="L1326" s="6">
        <f t="shared" si="40"/>
        <v>14</v>
      </c>
      <c r="M1326" s="8">
        <f t="shared" si="41"/>
        <v>266</v>
      </c>
      <c r="N1326" t="str" cm="1">
        <f t="array" ref="N13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27" spans="2:14" x14ac:dyDescent="0.35">
      <c r="B1327" s="7">
        <v>2025325</v>
      </c>
      <c r="C1327" s="1" t="s">
        <v>5</v>
      </c>
      <c r="D1327" s="1" t="s">
        <v>29</v>
      </c>
      <c r="E1327" s="1" t="s">
        <v>34</v>
      </c>
      <c r="F1327" s="1" t="s">
        <v>519</v>
      </c>
      <c r="G1327" s="3">
        <v>45482</v>
      </c>
      <c r="H1327" s="3">
        <v>45490</v>
      </c>
      <c r="I1327" s="6">
        <v>70</v>
      </c>
      <c r="J1327" s="1">
        <v>2</v>
      </c>
      <c r="K1327" s="4">
        <v>0.05</v>
      </c>
      <c r="L1327" s="6">
        <f t="shared" si="40"/>
        <v>3.5</v>
      </c>
      <c r="M1327" s="8">
        <f t="shared" si="41"/>
        <v>136.5</v>
      </c>
      <c r="N1327" t="str" cm="1">
        <f t="array" ref="N13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28" spans="2:14" x14ac:dyDescent="0.35">
      <c r="B1328" s="7">
        <v>2025326</v>
      </c>
      <c r="C1328" s="1" t="s">
        <v>6</v>
      </c>
      <c r="D1328" s="1" t="s">
        <v>25</v>
      </c>
      <c r="E1328" s="1" t="s">
        <v>35</v>
      </c>
      <c r="F1328" s="1" t="s">
        <v>520</v>
      </c>
      <c r="G1328" s="3">
        <v>45482</v>
      </c>
      <c r="H1328" s="3">
        <v>45484</v>
      </c>
      <c r="I1328" s="6">
        <v>230</v>
      </c>
      <c r="J1328" s="1">
        <v>3</v>
      </c>
      <c r="K1328" s="4">
        <v>0.02</v>
      </c>
      <c r="L1328" s="6">
        <f t="shared" si="40"/>
        <v>4.6000000000000005</v>
      </c>
      <c r="M1328" s="8">
        <f t="shared" si="41"/>
        <v>685.4</v>
      </c>
      <c r="N1328" t="str" cm="1">
        <f t="array" ref="N13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29" spans="2:14" x14ac:dyDescent="0.35">
      <c r="B1329" s="7">
        <v>2025327</v>
      </c>
      <c r="C1329" s="1" t="s">
        <v>7</v>
      </c>
      <c r="D1329" s="1" t="s">
        <v>30</v>
      </c>
      <c r="E1329" s="1" t="s">
        <v>36</v>
      </c>
      <c r="F1329" s="1" t="s">
        <v>521</v>
      </c>
      <c r="G1329" s="3">
        <v>45482</v>
      </c>
      <c r="H1329" s="3">
        <v>45485</v>
      </c>
      <c r="I1329" s="6">
        <v>7999</v>
      </c>
      <c r="J1329" s="1">
        <v>2</v>
      </c>
      <c r="K1329" s="4">
        <v>0.06</v>
      </c>
      <c r="L1329" s="6">
        <f t="shared" si="40"/>
        <v>479.94</v>
      </c>
      <c r="M1329" s="8">
        <f t="shared" si="41"/>
        <v>15518.06</v>
      </c>
      <c r="N1329" t="str" cm="1">
        <f t="array" ref="N13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30" spans="2:14" x14ac:dyDescent="0.35">
      <c r="B1330" s="7">
        <v>2025328</v>
      </c>
      <c r="C1330" s="1" t="s">
        <v>10</v>
      </c>
      <c r="D1330" s="1" t="s">
        <v>27</v>
      </c>
      <c r="E1330" s="1" t="s">
        <v>37</v>
      </c>
      <c r="F1330" s="1" t="s">
        <v>518</v>
      </c>
      <c r="G1330" s="3">
        <v>45482</v>
      </c>
      <c r="H1330" s="3">
        <v>45487</v>
      </c>
      <c r="I1330" s="6">
        <v>850</v>
      </c>
      <c r="J1330" s="1">
        <v>7</v>
      </c>
      <c r="K1330" s="4">
        <v>0.15</v>
      </c>
      <c r="L1330" s="6">
        <f t="shared" si="40"/>
        <v>127.5</v>
      </c>
      <c r="M1330" s="8">
        <f t="shared" si="41"/>
        <v>5822.5</v>
      </c>
      <c r="N1330" t="str" cm="1">
        <f t="array" ref="N13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31" spans="2:14" x14ac:dyDescent="0.35">
      <c r="B1331" s="7">
        <v>2025329</v>
      </c>
      <c r="C1331" s="1" t="s">
        <v>8</v>
      </c>
      <c r="D1331" s="1" t="s">
        <v>28</v>
      </c>
      <c r="E1331" s="1" t="s">
        <v>39</v>
      </c>
      <c r="F1331" s="1" t="s">
        <v>518</v>
      </c>
      <c r="G1331" s="3">
        <v>45482</v>
      </c>
      <c r="H1331" s="3">
        <v>45483</v>
      </c>
      <c r="I1331" s="6">
        <v>65000</v>
      </c>
      <c r="J1331" s="1">
        <v>2</v>
      </c>
      <c r="K1331" s="4">
        <v>0.02</v>
      </c>
      <c r="L1331" s="6">
        <f t="shared" si="40"/>
        <v>1300</v>
      </c>
      <c r="M1331" s="8">
        <f t="shared" si="41"/>
        <v>128700</v>
      </c>
      <c r="N1331" t="str" cm="1">
        <f t="array" ref="N13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32" spans="2:14" x14ac:dyDescent="0.35">
      <c r="B1332" s="7">
        <v>2025330</v>
      </c>
      <c r="C1332" s="1" t="s">
        <v>9</v>
      </c>
      <c r="D1332" s="1" t="s">
        <v>29</v>
      </c>
      <c r="E1332" s="1" t="s">
        <v>40</v>
      </c>
      <c r="F1332" s="1" t="s">
        <v>519</v>
      </c>
      <c r="G1332" s="3">
        <v>45482</v>
      </c>
      <c r="H1332" s="3">
        <v>45490</v>
      </c>
      <c r="I1332" s="6">
        <v>450</v>
      </c>
      <c r="J1332" s="1">
        <v>1</v>
      </c>
      <c r="K1332" s="4">
        <v>0.02</v>
      </c>
      <c r="L1332" s="6">
        <f t="shared" si="40"/>
        <v>9</v>
      </c>
      <c r="M1332" s="8">
        <f t="shared" si="41"/>
        <v>441</v>
      </c>
      <c r="N1332" t="str" cm="1">
        <f t="array" ref="N13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33" spans="2:14" x14ac:dyDescent="0.35">
      <c r="B1333" s="7">
        <v>2025331</v>
      </c>
      <c r="C1333" s="1" t="s">
        <v>11</v>
      </c>
      <c r="D1333" s="1" t="s">
        <v>25</v>
      </c>
      <c r="E1333" s="1" t="s">
        <v>41</v>
      </c>
      <c r="F1333" s="1" t="s">
        <v>521</v>
      </c>
      <c r="G1333" s="3">
        <v>45482</v>
      </c>
      <c r="H1333" s="3">
        <v>45484</v>
      </c>
      <c r="I1333" s="6">
        <v>1299</v>
      </c>
      <c r="J1333" s="1">
        <v>1</v>
      </c>
      <c r="K1333" s="4">
        <v>0.02</v>
      </c>
      <c r="L1333" s="6">
        <f t="shared" si="40"/>
        <v>25.98</v>
      </c>
      <c r="M1333" s="8">
        <f t="shared" si="41"/>
        <v>1273.02</v>
      </c>
      <c r="N1333" t="str" cm="1">
        <f t="array" ref="N13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34" spans="2:14" x14ac:dyDescent="0.35">
      <c r="B1334" s="7">
        <v>2025332</v>
      </c>
      <c r="C1334" s="1" t="s">
        <v>12</v>
      </c>
      <c r="D1334" s="1" t="s">
        <v>26</v>
      </c>
      <c r="E1334" s="1" t="s">
        <v>42</v>
      </c>
      <c r="F1334" s="1" t="s">
        <v>520</v>
      </c>
      <c r="G1334" s="3">
        <v>45482</v>
      </c>
      <c r="H1334" s="3">
        <v>45485</v>
      </c>
      <c r="I1334" s="6">
        <v>1700</v>
      </c>
      <c r="J1334" s="1">
        <v>1</v>
      </c>
      <c r="K1334" s="4">
        <v>0.02</v>
      </c>
      <c r="L1334" s="6">
        <f t="shared" si="40"/>
        <v>34</v>
      </c>
      <c r="M1334" s="8">
        <f t="shared" si="41"/>
        <v>1666</v>
      </c>
      <c r="N1334" t="str" cm="1">
        <f t="array" ref="N13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35" spans="2:14" x14ac:dyDescent="0.35">
      <c r="B1335" s="7">
        <v>2025333</v>
      </c>
      <c r="C1335" s="1" t="s">
        <v>13</v>
      </c>
      <c r="D1335" s="1" t="s">
        <v>27</v>
      </c>
      <c r="E1335" s="1" t="s">
        <v>43</v>
      </c>
      <c r="F1335" s="1" t="s">
        <v>518</v>
      </c>
      <c r="G1335" s="3">
        <v>45482</v>
      </c>
      <c r="H1335" s="3">
        <v>45487</v>
      </c>
      <c r="I1335" s="6">
        <v>55000</v>
      </c>
      <c r="J1335" s="1">
        <v>2</v>
      </c>
      <c r="K1335" s="4">
        <v>0.02</v>
      </c>
      <c r="L1335" s="6">
        <f t="shared" si="40"/>
        <v>1100</v>
      </c>
      <c r="M1335" s="8">
        <f t="shared" si="41"/>
        <v>108900</v>
      </c>
      <c r="N1335" t="str" cm="1">
        <f t="array" ref="N13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36" spans="2:14" x14ac:dyDescent="0.35">
      <c r="B1336" s="7">
        <v>2025334</v>
      </c>
      <c r="C1336" s="1" t="s">
        <v>14</v>
      </c>
      <c r="D1336" s="1" t="s">
        <v>28</v>
      </c>
      <c r="E1336" s="1" t="s">
        <v>44</v>
      </c>
      <c r="F1336" s="1" t="s">
        <v>519</v>
      </c>
      <c r="G1336" s="3">
        <v>45482</v>
      </c>
      <c r="H1336" s="3">
        <v>45483</v>
      </c>
      <c r="I1336" s="6">
        <v>57999</v>
      </c>
      <c r="J1336" s="1">
        <v>1</v>
      </c>
      <c r="K1336" s="4">
        <v>0.02</v>
      </c>
      <c r="L1336" s="6">
        <f t="shared" si="40"/>
        <v>1159.98</v>
      </c>
      <c r="M1336" s="8">
        <f t="shared" si="41"/>
        <v>56839.02</v>
      </c>
      <c r="N1336" t="str" cm="1">
        <f t="array" ref="N13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37" spans="2:14" x14ac:dyDescent="0.35">
      <c r="B1337" s="7">
        <v>2025335</v>
      </c>
      <c r="C1337" s="1" t="s">
        <v>15</v>
      </c>
      <c r="D1337" s="1" t="s">
        <v>29</v>
      </c>
      <c r="E1337" s="1" t="s">
        <v>45</v>
      </c>
      <c r="F1337" s="1" t="s">
        <v>520</v>
      </c>
      <c r="G1337" s="3">
        <v>45482</v>
      </c>
      <c r="H1337" s="3">
        <v>45490</v>
      </c>
      <c r="I1337" s="6">
        <v>1399</v>
      </c>
      <c r="J1337" s="1">
        <v>2</v>
      </c>
      <c r="K1337" s="4">
        <v>0.02</v>
      </c>
      <c r="L1337" s="6">
        <f t="shared" si="40"/>
        <v>27.98</v>
      </c>
      <c r="M1337" s="8">
        <f t="shared" si="41"/>
        <v>2770.02</v>
      </c>
      <c r="N1337" t="str" cm="1">
        <f t="array" ref="N13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38" spans="2:14" x14ac:dyDescent="0.35">
      <c r="B1338" s="7">
        <v>2025336</v>
      </c>
      <c r="C1338" s="1" t="s">
        <v>16</v>
      </c>
      <c r="D1338" s="1" t="s">
        <v>25</v>
      </c>
      <c r="E1338" s="1" t="s">
        <v>46</v>
      </c>
      <c r="F1338" s="1" t="s">
        <v>521</v>
      </c>
      <c r="G1338" s="3">
        <v>45482</v>
      </c>
      <c r="H1338" s="3">
        <v>45484</v>
      </c>
      <c r="I1338" s="6">
        <v>999</v>
      </c>
      <c r="J1338" s="1">
        <v>7</v>
      </c>
      <c r="K1338" s="4">
        <v>0.02</v>
      </c>
      <c r="L1338" s="6">
        <f t="shared" si="40"/>
        <v>19.98</v>
      </c>
      <c r="M1338" s="8">
        <f t="shared" si="41"/>
        <v>6973.02</v>
      </c>
      <c r="N1338" t="str" cm="1">
        <f t="array" ref="N13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39" spans="2:14" x14ac:dyDescent="0.35">
      <c r="B1339" s="7">
        <v>2025337</v>
      </c>
      <c r="C1339" s="1" t="s">
        <v>17</v>
      </c>
      <c r="D1339" s="1" t="s">
        <v>26</v>
      </c>
      <c r="E1339" s="1" t="s">
        <v>47</v>
      </c>
      <c r="F1339" s="1" t="s">
        <v>518</v>
      </c>
      <c r="G1339" s="3">
        <v>45482</v>
      </c>
      <c r="H1339" s="3">
        <v>45485</v>
      </c>
      <c r="I1339" s="6">
        <v>2099</v>
      </c>
      <c r="J1339" s="1">
        <v>2</v>
      </c>
      <c r="K1339" s="4">
        <v>7.0000000000000007E-2</v>
      </c>
      <c r="L1339" s="6">
        <f t="shared" si="40"/>
        <v>146.93</v>
      </c>
      <c r="M1339" s="8">
        <f t="shared" si="41"/>
        <v>4051.07</v>
      </c>
      <c r="N1339" t="str" cm="1">
        <f t="array" ref="N13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40" spans="2:14" x14ac:dyDescent="0.35">
      <c r="B1340" s="7">
        <v>2025338</v>
      </c>
      <c r="C1340" s="1" t="s">
        <v>18</v>
      </c>
      <c r="D1340" s="1" t="s">
        <v>27</v>
      </c>
      <c r="E1340" s="1" t="s">
        <v>48</v>
      </c>
      <c r="F1340" s="1" t="s">
        <v>518</v>
      </c>
      <c r="G1340" s="3">
        <v>45482</v>
      </c>
      <c r="H1340" s="3">
        <v>45487</v>
      </c>
      <c r="I1340" s="6">
        <v>11000</v>
      </c>
      <c r="J1340" s="1">
        <v>2</v>
      </c>
      <c r="K1340" s="4">
        <v>0.03</v>
      </c>
      <c r="L1340" s="6">
        <f t="shared" si="40"/>
        <v>330</v>
      </c>
      <c r="M1340" s="8">
        <f t="shared" si="41"/>
        <v>21670</v>
      </c>
      <c r="N1340" t="str" cm="1">
        <f t="array" ref="N13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41" spans="2:14" x14ac:dyDescent="0.35">
      <c r="B1341" s="7">
        <v>2025339</v>
      </c>
      <c r="C1341" s="1" t="s">
        <v>19</v>
      </c>
      <c r="D1341" s="1" t="s">
        <v>28</v>
      </c>
      <c r="E1341" s="1" t="s">
        <v>49</v>
      </c>
      <c r="F1341" s="1" t="s">
        <v>519</v>
      </c>
      <c r="G1341" s="3">
        <v>45482</v>
      </c>
      <c r="H1341" s="3">
        <v>45483</v>
      </c>
      <c r="I1341" s="6">
        <v>800</v>
      </c>
      <c r="J1341" s="1">
        <v>1</v>
      </c>
      <c r="K1341" s="4">
        <v>0.08</v>
      </c>
      <c r="L1341" s="6">
        <f t="shared" si="40"/>
        <v>64</v>
      </c>
      <c r="M1341" s="8">
        <f t="shared" si="41"/>
        <v>736</v>
      </c>
      <c r="N1341" t="str" cm="1">
        <f t="array" ref="N13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42" spans="2:14" x14ac:dyDescent="0.35">
      <c r="B1342" s="7">
        <v>2025340</v>
      </c>
      <c r="C1342" s="1" t="s">
        <v>20</v>
      </c>
      <c r="D1342" s="1" t="s">
        <v>29</v>
      </c>
      <c r="E1342" s="1" t="s">
        <v>50</v>
      </c>
      <c r="F1342" s="1" t="s">
        <v>521</v>
      </c>
      <c r="G1342" s="3">
        <v>45482</v>
      </c>
      <c r="H1342" s="3">
        <v>45490</v>
      </c>
      <c r="I1342" s="6">
        <v>5500</v>
      </c>
      <c r="J1342" s="1">
        <v>2</v>
      </c>
      <c r="K1342" s="4">
        <v>0.05</v>
      </c>
      <c r="L1342" s="6">
        <f t="shared" si="40"/>
        <v>275</v>
      </c>
      <c r="M1342" s="8">
        <f t="shared" si="41"/>
        <v>10725</v>
      </c>
      <c r="N1342" t="str" cm="1">
        <f t="array" ref="N13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43" spans="2:14" x14ac:dyDescent="0.35">
      <c r="B1343" s="7">
        <v>2025341</v>
      </c>
      <c r="C1343" s="1" t="s">
        <v>21</v>
      </c>
      <c r="D1343" s="1" t="s">
        <v>25</v>
      </c>
      <c r="E1343" s="1" t="s">
        <v>51</v>
      </c>
      <c r="F1343" s="1" t="s">
        <v>520</v>
      </c>
      <c r="G1343" s="3">
        <v>45482</v>
      </c>
      <c r="H1343" s="3">
        <v>45484</v>
      </c>
      <c r="I1343" s="6">
        <v>1350</v>
      </c>
      <c r="J1343" s="1">
        <v>4</v>
      </c>
      <c r="K1343" s="4">
        <v>0.05</v>
      </c>
      <c r="L1343" s="6">
        <f t="shared" si="40"/>
        <v>67.5</v>
      </c>
      <c r="M1343" s="8">
        <f t="shared" si="41"/>
        <v>5332.5</v>
      </c>
      <c r="N1343" t="str" cm="1">
        <f t="array" ref="N13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44" spans="2:14" x14ac:dyDescent="0.35">
      <c r="B1344" s="7">
        <v>2025342</v>
      </c>
      <c r="C1344" s="1" t="s">
        <v>22</v>
      </c>
      <c r="D1344" s="1" t="s">
        <v>112</v>
      </c>
      <c r="E1344" s="1" t="s">
        <v>506</v>
      </c>
      <c r="F1344" s="1" t="s">
        <v>518</v>
      </c>
      <c r="G1344" s="3">
        <v>45482</v>
      </c>
      <c r="H1344" s="3">
        <v>45485</v>
      </c>
      <c r="I1344" s="6">
        <v>4500</v>
      </c>
      <c r="J1344" s="1">
        <v>3</v>
      </c>
      <c r="K1344" s="4">
        <v>0.05</v>
      </c>
      <c r="L1344" s="6">
        <f t="shared" si="40"/>
        <v>225</v>
      </c>
      <c r="M1344" s="8">
        <f t="shared" si="41"/>
        <v>13275</v>
      </c>
      <c r="N1344" t="str" cm="1">
        <f t="array" ref="N13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45" spans="2:14" x14ac:dyDescent="0.35">
      <c r="B1345" s="7">
        <v>2025343</v>
      </c>
      <c r="C1345" s="1" t="s">
        <v>23</v>
      </c>
      <c r="D1345" s="1" t="s">
        <v>25</v>
      </c>
      <c r="E1345" s="1" t="s">
        <v>507</v>
      </c>
      <c r="F1345" s="1" t="s">
        <v>519</v>
      </c>
      <c r="G1345" s="3">
        <v>45482</v>
      </c>
      <c r="H1345" s="3">
        <v>45487</v>
      </c>
      <c r="I1345" s="6">
        <v>2350</v>
      </c>
      <c r="J1345" s="1">
        <v>2</v>
      </c>
      <c r="K1345" s="4">
        <v>0.05</v>
      </c>
      <c r="L1345" s="6">
        <f t="shared" si="40"/>
        <v>117.5</v>
      </c>
      <c r="M1345" s="8">
        <f t="shared" si="41"/>
        <v>4582.5</v>
      </c>
      <c r="N1345" t="str" cm="1">
        <f t="array" ref="N13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46" spans="2:14" x14ac:dyDescent="0.35">
      <c r="B1346" s="7">
        <v>2025344</v>
      </c>
      <c r="C1346" s="1" t="s">
        <v>24</v>
      </c>
      <c r="D1346" s="1" t="s">
        <v>26</v>
      </c>
      <c r="E1346" s="1" t="s">
        <v>508</v>
      </c>
      <c r="F1346" s="1" t="s">
        <v>520</v>
      </c>
      <c r="G1346" s="3">
        <v>45482</v>
      </c>
      <c r="H1346" s="3">
        <v>45483</v>
      </c>
      <c r="I1346" s="6">
        <v>90</v>
      </c>
      <c r="J1346" s="1">
        <v>1</v>
      </c>
      <c r="K1346" s="4">
        <v>0.03</v>
      </c>
      <c r="L1346" s="6">
        <f t="shared" si="40"/>
        <v>2.6999999999999997</v>
      </c>
      <c r="M1346" s="8">
        <f t="shared" si="41"/>
        <v>87.3</v>
      </c>
      <c r="N1346" t="str" cm="1">
        <f t="array" ref="N13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47" spans="2:14" x14ac:dyDescent="0.35">
      <c r="B1347" s="7">
        <v>2025345</v>
      </c>
      <c r="C1347" s="1" t="s">
        <v>4</v>
      </c>
      <c r="D1347" s="1" t="s">
        <v>27</v>
      </c>
      <c r="E1347" s="1" t="s">
        <v>31</v>
      </c>
      <c r="F1347" s="1" t="s">
        <v>521</v>
      </c>
      <c r="G1347" s="3">
        <v>45482</v>
      </c>
      <c r="H1347" s="3">
        <v>45490</v>
      </c>
      <c r="I1347" s="6">
        <v>280</v>
      </c>
      <c r="J1347" s="1">
        <v>1</v>
      </c>
      <c r="K1347" s="4">
        <v>0.1</v>
      </c>
      <c r="L1347" s="6">
        <f t="shared" si="40"/>
        <v>28</v>
      </c>
      <c r="M1347" s="8">
        <f t="shared" si="41"/>
        <v>252</v>
      </c>
      <c r="N1347" t="str" cm="1">
        <f t="array" ref="N13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48" spans="2:14" x14ac:dyDescent="0.35">
      <c r="B1348" s="7">
        <v>2025346</v>
      </c>
      <c r="C1348" s="1" t="s">
        <v>5</v>
      </c>
      <c r="D1348" s="1" t="s">
        <v>28</v>
      </c>
      <c r="E1348" s="1" t="s">
        <v>32</v>
      </c>
      <c r="F1348" s="1" t="s">
        <v>518</v>
      </c>
      <c r="G1348" s="3">
        <v>45482</v>
      </c>
      <c r="H1348" s="3">
        <v>45484</v>
      </c>
      <c r="I1348" s="6">
        <v>70</v>
      </c>
      <c r="J1348" s="1">
        <v>2</v>
      </c>
      <c r="K1348" s="4">
        <v>0.05</v>
      </c>
      <c r="L1348" s="6">
        <f t="shared" ref="L1348:L1411" si="42">I1348*K1348</f>
        <v>3.5</v>
      </c>
      <c r="M1348" s="8">
        <f t="shared" ref="M1348:M1411" si="43">I1348*J1348-L1348</f>
        <v>136.5</v>
      </c>
      <c r="N1348" t="str" cm="1">
        <f t="array" ref="N13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49" spans="2:14" x14ac:dyDescent="0.35">
      <c r="B1349" s="7">
        <v>2025347</v>
      </c>
      <c r="C1349" s="1" t="s">
        <v>6</v>
      </c>
      <c r="D1349" s="1" t="s">
        <v>29</v>
      </c>
      <c r="E1349" s="1" t="s">
        <v>38</v>
      </c>
      <c r="F1349" s="1" t="s">
        <v>518</v>
      </c>
      <c r="G1349" s="3">
        <v>45482</v>
      </c>
      <c r="H1349" s="3">
        <v>45485</v>
      </c>
      <c r="I1349" s="6">
        <v>230</v>
      </c>
      <c r="J1349" s="1">
        <v>1</v>
      </c>
      <c r="K1349" s="4">
        <v>0.05</v>
      </c>
      <c r="L1349" s="6">
        <f t="shared" si="42"/>
        <v>11.5</v>
      </c>
      <c r="M1349" s="8">
        <f t="shared" si="43"/>
        <v>218.5</v>
      </c>
      <c r="N1349" t="str" cm="1">
        <f t="array" ref="N13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50" spans="2:14" x14ac:dyDescent="0.35">
      <c r="B1350" s="7">
        <v>2025348</v>
      </c>
      <c r="C1350" s="1" t="s">
        <v>7</v>
      </c>
      <c r="D1350" s="1" t="s">
        <v>25</v>
      </c>
      <c r="E1350" s="1" t="s">
        <v>33</v>
      </c>
      <c r="F1350" s="1" t="s">
        <v>519</v>
      </c>
      <c r="G1350" s="3">
        <v>45482</v>
      </c>
      <c r="H1350" s="3">
        <v>45487</v>
      </c>
      <c r="I1350" s="6">
        <v>7999</v>
      </c>
      <c r="J1350" s="1">
        <v>3</v>
      </c>
      <c r="K1350" s="4">
        <v>0.02</v>
      </c>
      <c r="L1350" s="6">
        <f t="shared" si="42"/>
        <v>159.97999999999999</v>
      </c>
      <c r="M1350" s="8">
        <f t="shared" si="43"/>
        <v>23837.02</v>
      </c>
      <c r="N1350" t="str" cm="1">
        <f t="array" ref="N13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51" spans="2:14" x14ac:dyDescent="0.35">
      <c r="B1351" s="7">
        <v>2025349</v>
      </c>
      <c r="C1351" s="1" t="s">
        <v>10</v>
      </c>
      <c r="D1351" s="1" t="s">
        <v>30</v>
      </c>
      <c r="E1351" s="1" t="s">
        <v>34</v>
      </c>
      <c r="F1351" s="1" t="s">
        <v>521</v>
      </c>
      <c r="G1351" s="3">
        <v>45482</v>
      </c>
      <c r="H1351" s="3">
        <v>45483</v>
      </c>
      <c r="I1351" s="6">
        <v>850</v>
      </c>
      <c r="J1351" s="1">
        <v>2</v>
      </c>
      <c r="K1351" s="4">
        <v>0.06</v>
      </c>
      <c r="L1351" s="6">
        <f t="shared" si="42"/>
        <v>51</v>
      </c>
      <c r="M1351" s="8">
        <f t="shared" si="43"/>
        <v>1649</v>
      </c>
      <c r="N1351" t="str" cm="1">
        <f t="array" ref="N13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52" spans="2:14" x14ac:dyDescent="0.35">
      <c r="B1352" s="7">
        <v>2025350</v>
      </c>
      <c r="C1352" s="1" t="s">
        <v>8</v>
      </c>
      <c r="D1352" s="1" t="s">
        <v>27</v>
      </c>
      <c r="E1352" s="1" t="s">
        <v>35</v>
      </c>
      <c r="F1352" s="1" t="s">
        <v>520</v>
      </c>
      <c r="G1352" s="3">
        <v>45482</v>
      </c>
      <c r="H1352" s="3">
        <v>45490</v>
      </c>
      <c r="I1352" s="6">
        <v>65000</v>
      </c>
      <c r="J1352" s="1">
        <v>1</v>
      </c>
      <c r="K1352" s="4">
        <v>0.15</v>
      </c>
      <c r="L1352" s="6">
        <f t="shared" si="42"/>
        <v>9750</v>
      </c>
      <c r="M1352" s="8">
        <f t="shared" si="43"/>
        <v>55250</v>
      </c>
      <c r="N1352" t="str" cm="1">
        <f t="array" ref="N13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53" spans="2:14" x14ac:dyDescent="0.35">
      <c r="B1353" s="7">
        <v>2025351</v>
      </c>
      <c r="C1353" s="1" t="s">
        <v>9</v>
      </c>
      <c r="D1353" s="1" t="s">
        <v>28</v>
      </c>
      <c r="E1353" s="1" t="s">
        <v>36</v>
      </c>
      <c r="F1353" s="1" t="s">
        <v>518</v>
      </c>
      <c r="G1353" s="3">
        <v>45482</v>
      </c>
      <c r="H1353" s="3">
        <v>45484</v>
      </c>
      <c r="I1353" s="6">
        <v>450</v>
      </c>
      <c r="J1353" s="1">
        <v>2</v>
      </c>
      <c r="K1353" s="4">
        <v>0.02</v>
      </c>
      <c r="L1353" s="6">
        <f t="shared" si="42"/>
        <v>9</v>
      </c>
      <c r="M1353" s="8">
        <f t="shared" si="43"/>
        <v>891</v>
      </c>
      <c r="N1353" t="str" cm="1">
        <f t="array" ref="N13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54" spans="2:14" x14ac:dyDescent="0.35">
      <c r="B1354" s="7">
        <v>2025352</v>
      </c>
      <c r="C1354" s="1" t="s">
        <v>11</v>
      </c>
      <c r="D1354" s="1" t="s">
        <v>29</v>
      </c>
      <c r="E1354" s="1" t="s">
        <v>37</v>
      </c>
      <c r="F1354" s="1" t="s">
        <v>519</v>
      </c>
      <c r="G1354" s="3">
        <v>45482</v>
      </c>
      <c r="H1354" s="3">
        <v>45485</v>
      </c>
      <c r="I1354" s="6">
        <v>1299</v>
      </c>
      <c r="J1354" s="1">
        <v>1</v>
      </c>
      <c r="K1354" s="4">
        <v>0.02</v>
      </c>
      <c r="L1354" s="6">
        <f t="shared" si="42"/>
        <v>25.98</v>
      </c>
      <c r="M1354" s="8">
        <f t="shared" si="43"/>
        <v>1273.02</v>
      </c>
      <c r="N1354" t="str" cm="1">
        <f t="array" ref="N13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55" spans="2:14" x14ac:dyDescent="0.35">
      <c r="B1355" s="7">
        <v>2025353</v>
      </c>
      <c r="C1355" s="1" t="s">
        <v>12</v>
      </c>
      <c r="D1355" s="1" t="s">
        <v>25</v>
      </c>
      <c r="E1355" s="1" t="s">
        <v>39</v>
      </c>
      <c r="F1355" s="1" t="s">
        <v>520</v>
      </c>
      <c r="G1355" s="3">
        <v>45482</v>
      </c>
      <c r="H1355" s="3">
        <v>45487</v>
      </c>
      <c r="I1355" s="6">
        <v>1700</v>
      </c>
      <c r="J1355" s="1">
        <v>2</v>
      </c>
      <c r="K1355" s="4">
        <v>0.02</v>
      </c>
      <c r="L1355" s="6">
        <f t="shared" si="42"/>
        <v>34</v>
      </c>
      <c r="M1355" s="8">
        <f t="shared" si="43"/>
        <v>3366</v>
      </c>
      <c r="N1355" t="str" cm="1">
        <f t="array" ref="N13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56" spans="2:14" x14ac:dyDescent="0.35">
      <c r="B1356" s="7">
        <v>2025354</v>
      </c>
      <c r="C1356" s="1" t="s">
        <v>13</v>
      </c>
      <c r="D1356" s="1" t="s">
        <v>26</v>
      </c>
      <c r="E1356" s="1" t="s">
        <v>40</v>
      </c>
      <c r="F1356" s="1" t="s">
        <v>521</v>
      </c>
      <c r="G1356" s="3">
        <v>45482</v>
      </c>
      <c r="H1356" s="3">
        <v>45483</v>
      </c>
      <c r="I1356" s="6">
        <v>55000</v>
      </c>
      <c r="J1356" s="1">
        <v>3</v>
      </c>
      <c r="K1356" s="4">
        <v>0.02</v>
      </c>
      <c r="L1356" s="6">
        <f t="shared" si="42"/>
        <v>1100</v>
      </c>
      <c r="M1356" s="8">
        <f t="shared" si="43"/>
        <v>163900</v>
      </c>
      <c r="N1356" t="str" cm="1">
        <f t="array" ref="N13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57" spans="2:14" x14ac:dyDescent="0.35">
      <c r="B1357" s="7">
        <v>2025355</v>
      </c>
      <c r="C1357" s="1" t="s">
        <v>14</v>
      </c>
      <c r="D1357" s="1" t="s">
        <v>27</v>
      </c>
      <c r="E1357" s="1" t="s">
        <v>41</v>
      </c>
      <c r="F1357" s="1" t="s">
        <v>518</v>
      </c>
      <c r="G1357" s="3">
        <v>45482</v>
      </c>
      <c r="H1357" s="3">
        <v>45490</v>
      </c>
      <c r="I1357" s="6">
        <v>57999</v>
      </c>
      <c r="J1357" s="1">
        <v>2</v>
      </c>
      <c r="K1357" s="4">
        <v>0.02</v>
      </c>
      <c r="L1357" s="6">
        <f t="shared" si="42"/>
        <v>1159.98</v>
      </c>
      <c r="M1357" s="8">
        <f t="shared" si="43"/>
        <v>114838.02</v>
      </c>
      <c r="N1357" t="str" cm="1">
        <f t="array" ref="N13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58" spans="2:14" x14ac:dyDescent="0.35">
      <c r="B1358" s="7">
        <v>2025356</v>
      </c>
      <c r="C1358" s="1" t="s">
        <v>15</v>
      </c>
      <c r="D1358" s="1" t="s">
        <v>28</v>
      </c>
      <c r="E1358" s="1" t="s">
        <v>42</v>
      </c>
      <c r="F1358" s="1" t="s">
        <v>518</v>
      </c>
      <c r="G1358" s="3">
        <v>45482</v>
      </c>
      <c r="H1358" s="3">
        <v>45484</v>
      </c>
      <c r="I1358" s="6">
        <v>1399</v>
      </c>
      <c r="J1358" s="1">
        <v>7</v>
      </c>
      <c r="K1358" s="4">
        <v>0.02</v>
      </c>
      <c r="L1358" s="6">
        <f t="shared" si="42"/>
        <v>27.98</v>
      </c>
      <c r="M1358" s="8">
        <f t="shared" si="43"/>
        <v>9765.02</v>
      </c>
      <c r="N1358" t="str" cm="1">
        <f t="array" ref="N13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59" spans="2:14" x14ac:dyDescent="0.35">
      <c r="B1359" s="7">
        <v>2025357</v>
      </c>
      <c r="C1359" s="1" t="s">
        <v>16</v>
      </c>
      <c r="D1359" s="1" t="s">
        <v>29</v>
      </c>
      <c r="E1359" s="1" t="s">
        <v>43</v>
      </c>
      <c r="F1359" s="1" t="s">
        <v>519</v>
      </c>
      <c r="G1359" s="3">
        <v>45482</v>
      </c>
      <c r="H1359" s="3">
        <v>45485</v>
      </c>
      <c r="I1359" s="6">
        <v>999</v>
      </c>
      <c r="J1359" s="1">
        <v>2</v>
      </c>
      <c r="K1359" s="4">
        <v>0.02</v>
      </c>
      <c r="L1359" s="6">
        <f t="shared" si="42"/>
        <v>19.98</v>
      </c>
      <c r="M1359" s="8">
        <f t="shared" si="43"/>
        <v>1978.02</v>
      </c>
      <c r="N1359" t="str" cm="1">
        <f t="array" ref="N13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60" spans="2:14" x14ac:dyDescent="0.35">
      <c r="B1360" s="7">
        <v>2025358</v>
      </c>
      <c r="C1360" s="1" t="s">
        <v>17</v>
      </c>
      <c r="D1360" s="1" t="s">
        <v>25</v>
      </c>
      <c r="E1360" s="1" t="s">
        <v>44</v>
      </c>
      <c r="F1360" s="1" t="s">
        <v>521</v>
      </c>
      <c r="G1360" s="3">
        <v>45482</v>
      </c>
      <c r="H1360" s="3">
        <v>45487</v>
      </c>
      <c r="I1360" s="6">
        <v>2099</v>
      </c>
      <c r="J1360" s="1">
        <v>1</v>
      </c>
      <c r="K1360" s="4">
        <v>0.02</v>
      </c>
      <c r="L1360" s="6">
        <f t="shared" si="42"/>
        <v>41.980000000000004</v>
      </c>
      <c r="M1360" s="8">
        <f t="shared" si="43"/>
        <v>2057.02</v>
      </c>
      <c r="N1360" t="str" cm="1">
        <f t="array" ref="N13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61" spans="2:14" x14ac:dyDescent="0.35">
      <c r="B1361" s="7">
        <v>2025359</v>
      </c>
      <c r="C1361" s="1" t="s">
        <v>18</v>
      </c>
      <c r="D1361" s="1" t="s">
        <v>26</v>
      </c>
      <c r="E1361" s="1" t="s">
        <v>45</v>
      </c>
      <c r="F1361" s="1" t="s">
        <v>520</v>
      </c>
      <c r="G1361" s="3">
        <v>45482</v>
      </c>
      <c r="H1361" s="3">
        <v>45483</v>
      </c>
      <c r="I1361" s="6">
        <v>11000</v>
      </c>
      <c r="J1361" s="1">
        <v>1</v>
      </c>
      <c r="K1361" s="4">
        <v>7.0000000000000007E-2</v>
      </c>
      <c r="L1361" s="6">
        <f t="shared" si="42"/>
        <v>770.00000000000011</v>
      </c>
      <c r="M1361" s="8">
        <f t="shared" si="43"/>
        <v>10230</v>
      </c>
      <c r="N1361" t="str" cm="1">
        <f t="array" ref="N13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62" spans="2:14" x14ac:dyDescent="0.35">
      <c r="B1362" s="7">
        <v>2025360</v>
      </c>
      <c r="C1362" s="1" t="s">
        <v>19</v>
      </c>
      <c r="D1362" s="1" t="s">
        <v>27</v>
      </c>
      <c r="E1362" s="1" t="s">
        <v>46</v>
      </c>
      <c r="F1362" s="1" t="s">
        <v>518</v>
      </c>
      <c r="G1362" s="3">
        <v>45482</v>
      </c>
      <c r="H1362" s="3">
        <v>45490</v>
      </c>
      <c r="I1362" s="6">
        <v>800</v>
      </c>
      <c r="J1362" s="1">
        <v>1</v>
      </c>
      <c r="K1362" s="4">
        <v>0.03</v>
      </c>
      <c r="L1362" s="6">
        <f t="shared" si="42"/>
        <v>24</v>
      </c>
      <c r="M1362" s="8">
        <f t="shared" si="43"/>
        <v>776</v>
      </c>
      <c r="N1362" t="str" cm="1">
        <f t="array" ref="N13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63" spans="2:14" x14ac:dyDescent="0.35">
      <c r="B1363" s="7">
        <v>2025361</v>
      </c>
      <c r="C1363" s="1" t="s">
        <v>20</v>
      </c>
      <c r="D1363" s="1" t="s">
        <v>28</v>
      </c>
      <c r="E1363" s="1" t="s">
        <v>47</v>
      </c>
      <c r="F1363" s="1" t="s">
        <v>519</v>
      </c>
      <c r="G1363" s="3">
        <v>45482</v>
      </c>
      <c r="H1363" s="3">
        <v>45484</v>
      </c>
      <c r="I1363" s="6">
        <v>5500</v>
      </c>
      <c r="J1363" s="1">
        <v>2</v>
      </c>
      <c r="K1363" s="4">
        <v>0.08</v>
      </c>
      <c r="L1363" s="6">
        <f t="shared" si="42"/>
        <v>440</v>
      </c>
      <c r="M1363" s="8">
        <f t="shared" si="43"/>
        <v>10560</v>
      </c>
      <c r="N1363" t="str" cm="1">
        <f t="array" ref="N13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64" spans="2:14" x14ac:dyDescent="0.35">
      <c r="B1364" s="7">
        <v>2025362</v>
      </c>
      <c r="C1364" s="1" t="s">
        <v>21</v>
      </c>
      <c r="D1364" s="1" t="s">
        <v>29</v>
      </c>
      <c r="E1364" s="1" t="s">
        <v>48</v>
      </c>
      <c r="F1364" s="1" t="s">
        <v>520</v>
      </c>
      <c r="G1364" s="3">
        <v>45482</v>
      </c>
      <c r="H1364" s="3">
        <v>45485</v>
      </c>
      <c r="I1364" s="6">
        <v>1350</v>
      </c>
      <c r="J1364" s="1">
        <v>1</v>
      </c>
      <c r="K1364" s="4">
        <v>0.05</v>
      </c>
      <c r="L1364" s="6">
        <f t="shared" si="42"/>
        <v>67.5</v>
      </c>
      <c r="M1364" s="8">
        <f t="shared" si="43"/>
        <v>1282.5</v>
      </c>
      <c r="N1364" t="str" cm="1">
        <f t="array" ref="N13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65" spans="2:14" x14ac:dyDescent="0.35">
      <c r="B1365" s="7">
        <v>2025363</v>
      </c>
      <c r="C1365" s="1" t="s">
        <v>22</v>
      </c>
      <c r="D1365" s="1" t="s">
        <v>25</v>
      </c>
      <c r="E1365" s="1" t="s">
        <v>49</v>
      </c>
      <c r="F1365" s="1" t="s">
        <v>521</v>
      </c>
      <c r="G1365" s="3">
        <v>45482</v>
      </c>
      <c r="H1365" s="3">
        <v>45487</v>
      </c>
      <c r="I1365" s="6">
        <v>4500</v>
      </c>
      <c r="J1365" s="1">
        <v>2</v>
      </c>
      <c r="K1365" s="4">
        <v>0.05</v>
      </c>
      <c r="L1365" s="6">
        <f t="shared" si="42"/>
        <v>225</v>
      </c>
      <c r="M1365" s="8">
        <f t="shared" si="43"/>
        <v>8775</v>
      </c>
      <c r="N1365" t="str" cm="1">
        <f t="array" ref="N13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66" spans="2:14" x14ac:dyDescent="0.35">
      <c r="B1366" s="7">
        <v>2025364</v>
      </c>
      <c r="C1366" s="1" t="s">
        <v>23</v>
      </c>
      <c r="D1366" s="1" t="s">
        <v>113</v>
      </c>
      <c r="E1366" s="1" t="s">
        <v>50</v>
      </c>
      <c r="F1366" s="1" t="s">
        <v>518</v>
      </c>
      <c r="G1366" s="3">
        <v>45482</v>
      </c>
      <c r="H1366" s="3">
        <v>45483</v>
      </c>
      <c r="I1366" s="6">
        <v>2350</v>
      </c>
      <c r="J1366" s="1">
        <v>7</v>
      </c>
      <c r="K1366" s="4">
        <v>0.05</v>
      </c>
      <c r="L1366" s="6">
        <f t="shared" si="42"/>
        <v>117.5</v>
      </c>
      <c r="M1366" s="8">
        <f t="shared" si="43"/>
        <v>16332.5</v>
      </c>
      <c r="N1366" t="str" cm="1">
        <f t="array" ref="N13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67" spans="2:14" x14ac:dyDescent="0.35">
      <c r="B1367" s="7">
        <v>2025365</v>
      </c>
      <c r="C1367" s="1" t="s">
        <v>24</v>
      </c>
      <c r="D1367" s="1" t="s">
        <v>25</v>
      </c>
      <c r="E1367" s="1" t="s">
        <v>51</v>
      </c>
      <c r="F1367" s="1" t="s">
        <v>518</v>
      </c>
      <c r="G1367" s="3">
        <v>45482</v>
      </c>
      <c r="H1367" s="3">
        <v>45490</v>
      </c>
      <c r="I1367" s="6">
        <v>90</v>
      </c>
      <c r="J1367" s="1">
        <v>2</v>
      </c>
      <c r="K1367" s="4">
        <v>0.05</v>
      </c>
      <c r="L1367" s="6">
        <f t="shared" si="42"/>
        <v>4.5</v>
      </c>
      <c r="M1367" s="8">
        <f t="shared" si="43"/>
        <v>175.5</v>
      </c>
      <c r="N1367" t="str" cm="1">
        <f t="array" ref="N13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68" spans="2:14" x14ac:dyDescent="0.35">
      <c r="B1368" s="7">
        <v>2025366</v>
      </c>
      <c r="C1368" s="1" t="s">
        <v>4</v>
      </c>
      <c r="D1368" s="1" t="s">
        <v>26</v>
      </c>
      <c r="E1368" s="1" t="s">
        <v>506</v>
      </c>
      <c r="F1368" s="1" t="s">
        <v>519</v>
      </c>
      <c r="G1368" s="3">
        <v>45482</v>
      </c>
      <c r="H1368" s="3">
        <v>45484</v>
      </c>
      <c r="I1368" s="6">
        <v>280</v>
      </c>
      <c r="J1368" s="1">
        <v>2</v>
      </c>
      <c r="K1368" s="4">
        <v>0.03</v>
      </c>
      <c r="L1368" s="6">
        <f t="shared" si="42"/>
        <v>8.4</v>
      </c>
      <c r="M1368" s="8">
        <f t="shared" si="43"/>
        <v>551.6</v>
      </c>
      <c r="N1368" t="str" cm="1">
        <f t="array" ref="N13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69" spans="2:14" x14ac:dyDescent="0.35">
      <c r="B1369" s="7">
        <v>2025367</v>
      </c>
      <c r="C1369" s="1" t="s">
        <v>5</v>
      </c>
      <c r="D1369" s="1" t="s">
        <v>27</v>
      </c>
      <c r="E1369" s="1" t="s">
        <v>507</v>
      </c>
      <c r="F1369" s="1" t="s">
        <v>521</v>
      </c>
      <c r="G1369" s="3">
        <v>45482</v>
      </c>
      <c r="H1369" s="3">
        <v>45485</v>
      </c>
      <c r="I1369" s="6">
        <v>70</v>
      </c>
      <c r="J1369" s="1">
        <v>1</v>
      </c>
      <c r="K1369" s="4">
        <v>0.1</v>
      </c>
      <c r="L1369" s="6">
        <f t="shared" si="42"/>
        <v>7</v>
      </c>
      <c r="M1369" s="8">
        <f t="shared" si="43"/>
        <v>63</v>
      </c>
      <c r="N1369" t="str" cm="1">
        <f t="array" ref="N13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70" spans="2:14" x14ac:dyDescent="0.35">
      <c r="B1370" s="7">
        <v>2025368</v>
      </c>
      <c r="C1370" s="1" t="s">
        <v>6</v>
      </c>
      <c r="D1370" s="1" t="s">
        <v>28</v>
      </c>
      <c r="E1370" s="1" t="s">
        <v>508</v>
      </c>
      <c r="F1370" s="1" t="s">
        <v>520</v>
      </c>
      <c r="G1370" s="3">
        <v>45482</v>
      </c>
      <c r="H1370" s="3">
        <v>45487</v>
      </c>
      <c r="I1370" s="6">
        <v>230</v>
      </c>
      <c r="J1370" s="1">
        <v>2</v>
      </c>
      <c r="K1370" s="4">
        <v>0.05</v>
      </c>
      <c r="L1370" s="6">
        <f t="shared" si="42"/>
        <v>11.5</v>
      </c>
      <c r="M1370" s="8">
        <f t="shared" si="43"/>
        <v>448.5</v>
      </c>
      <c r="N1370" t="str" cm="1">
        <f t="array" ref="N13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71" spans="2:14" x14ac:dyDescent="0.35">
      <c r="B1371" s="7">
        <v>2025369</v>
      </c>
      <c r="C1371" s="1" t="s">
        <v>7</v>
      </c>
      <c r="D1371" s="1" t="s">
        <v>29</v>
      </c>
      <c r="E1371" s="1" t="s">
        <v>31</v>
      </c>
      <c r="F1371" s="1" t="s">
        <v>518</v>
      </c>
      <c r="G1371" s="3">
        <v>45482</v>
      </c>
      <c r="H1371" s="3">
        <v>45483</v>
      </c>
      <c r="I1371" s="6">
        <v>7999</v>
      </c>
      <c r="J1371" s="1">
        <v>4</v>
      </c>
      <c r="K1371" s="4">
        <v>0.05</v>
      </c>
      <c r="L1371" s="6">
        <f t="shared" si="42"/>
        <v>399.95000000000005</v>
      </c>
      <c r="M1371" s="8">
        <f t="shared" si="43"/>
        <v>31596.05</v>
      </c>
      <c r="N1371" t="str" cm="1">
        <f t="array" ref="N13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72" spans="2:14" x14ac:dyDescent="0.35">
      <c r="B1372" s="7">
        <v>2025370</v>
      </c>
      <c r="C1372" s="1" t="s">
        <v>10</v>
      </c>
      <c r="D1372" s="1" t="s">
        <v>25</v>
      </c>
      <c r="E1372" s="1" t="s">
        <v>32</v>
      </c>
      <c r="F1372" s="1" t="s">
        <v>519</v>
      </c>
      <c r="G1372" s="3">
        <v>45482</v>
      </c>
      <c r="H1372" s="3">
        <v>45490</v>
      </c>
      <c r="I1372" s="6">
        <v>850</v>
      </c>
      <c r="J1372" s="1">
        <v>3</v>
      </c>
      <c r="K1372" s="4">
        <v>0.02</v>
      </c>
      <c r="L1372" s="6">
        <f t="shared" si="42"/>
        <v>17</v>
      </c>
      <c r="M1372" s="8">
        <f t="shared" si="43"/>
        <v>2533</v>
      </c>
      <c r="N1372" t="str" cm="1">
        <f t="array" ref="N13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73" spans="2:14" x14ac:dyDescent="0.35">
      <c r="B1373" s="7">
        <v>2025371</v>
      </c>
      <c r="C1373" s="1" t="s">
        <v>8</v>
      </c>
      <c r="D1373" s="1" t="s">
        <v>30</v>
      </c>
      <c r="E1373" s="1" t="s">
        <v>38</v>
      </c>
      <c r="F1373" s="1" t="s">
        <v>520</v>
      </c>
      <c r="G1373" s="3">
        <v>45482</v>
      </c>
      <c r="H1373" s="3">
        <v>45484</v>
      </c>
      <c r="I1373" s="6">
        <v>65000</v>
      </c>
      <c r="J1373" s="1">
        <v>2</v>
      </c>
      <c r="K1373" s="4">
        <v>0.06</v>
      </c>
      <c r="L1373" s="6">
        <f t="shared" si="42"/>
        <v>3900</v>
      </c>
      <c r="M1373" s="8">
        <f t="shared" si="43"/>
        <v>126100</v>
      </c>
      <c r="N1373" t="str" cm="1">
        <f t="array" ref="N13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74" spans="2:14" x14ac:dyDescent="0.35">
      <c r="B1374" s="7">
        <v>2025372</v>
      </c>
      <c r="C1374" s="1" t="s">
        <v>9</v>
      </c>
      <c r="D1374" s="1" t="s">
        <v>27</v>
      </c>
      <c r="E1374" s="1" t="s">
        <v>33</v>
      </c>
      <c r="F1374" s="1" t="s">
        <v>521</v>
      </c>
      <c r="G1374" s="3">
        <v>45482</v>
      </c>
      <c r="H1374" s="3">
        <v>45485</v>
      </c>
      <c r="I1374" s="6">
        <v>450</v>
      </c>
      <c r="J1374" s="1">
        <v>1</v>
      </c>
      <c r="K1374" s="4">
        <v>0.15</v>
      </c>
      <c r="L1374" s="6">
        <f t="shared" si="42"/>
        <v>67.5</v>
      </c>
      <c r="M1374" s="8">
        <f t="shared" si="43"/>
        <v>382.5</v>
      </c>
      <c r="N1374" t="str" cm="1">
        <f t="array" ref="N13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75" spans="2:14" x14ac:dyDescent="0.35">
      <c r="B1375" s="7">
        <v>2025373</v>
      </c>
      <c r="C1375" s="1" t="s">
        <v>11</v>
      </c>
      <c r="D1375" s="1" t="s">
        <v>28</v>
      </c>
      <c r="E1375" s="1" t="s">
        <v>34</v>
      </c>
      <c r="F1375" s="1" t="s">
        <v>518</v>
      </c>
      <c r="G1375" s="3">
        <v>45482</v>
      </c>
      <c r="H1375" s="3">
        <v>45487</v>
      </c>
      <c r="I1375" s="6">
        <v>1299</v>
      </c>
      <c r="J1375" s="1">
        <v>1</v>
      </c>
      <c r="K1375" s="4">
        <v>0.02</v>
      </c>
      <c r="L1375" s="6">
        <f t="shared" si="42"/>
        <v>25.98</v>
      </c>
      <c r="M1375" s="8">
        <f t="shared" si="43"/>
        <v>1273.02</v>
      </c>
      <c r="N1375" t="str" cm="1">
        <f t="array" ref="N13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76" spans="2:14" x14ac:dyDescent="0.35">
      <c r="B1376" s="7">
        <v>2025374</v>
      </c>
      <c r="C1376" s="1" t="s">
        <v>12</v>
      </c>
      <c r="D1376" s="1" t="s">
        <v>29</v>
      </c>
      <c r="E1376" s="1" t="s">
        <v>35</v>
      </c>
      <c r="F1376" s="1" t="s">
        <v>518</v>
      </c>
      <c r="G1376" s="3">
        <v>45482</v>
      </c>
      <c r="H1376" s="3">
        <v>45483</v>
      </c>
      <c r="I1376" s="6">
        <v>1700</v>
      </c>
      <c r="J1376" s="1">
        <v>2</v>
      </c>
      <c r="K1376" s="4">
        <v>0.02</v>
      </c>
      <c r="L1376" s="6">
        <f t="shared" si="42"/>
        <v>34</v>
      </c>
      <c r="M1376" s="8">
        <f t="shared" si="43"/>
        <v>3366</v>
      </c>
      <c r="N1376" t="str" cm="1">
        <f t="array" ref="N13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77" spans="2:14" x14ac:dyDescent="0.35">
      <c r="B1377" s="7">
        <v>2025375</v>
      </c>
      <c r="C1377" s="1" t="s">
        <v>13</v>
      </c>
      <c r="D1377" s="1" t="s">
        <v>25</v>
      </c>
      <c r="E1377" s="1" t="s">
        <v>36</v>
      </c>
      <c r="F1377" s="1" t="s">
        <v>519</v>
      </c>
      <c r="G1377" s="3">
        <v>45482</v>
      </c>
      <c r="H1377" s="3">
        <v>45490</v>
      </c>
      <c r="I1377" s="6">
        <v>55000</v>
      </c>
      <c r="J1377" s="1">
        <v>1</v>
      </c>
      <c r="K1377" s="4">
        <v>0.02</v>
      </c>
      <c r="L1377" s="6">
        <f t="shared" si="42"/>
        <v>1100</v>
      </c>
      <c r="M1377" s="8">
        <f t="shared" si="43"/>
        <v>53900</v>
      </c>
      <c r="N1377" t="str" cm="1">
        <f t="array" ref="N13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78" spans="2:14" x14ac:dyDescent="0.35">
      <c r="B1378" s="7">
        <v>2025376</v>
      </c>
      <c r="C1378" s="1" t="s">
        <v>14</v>
      </c>
      <c r="D1378" s="1" t="s">
        <v>26</v>
      </c>
      <c r="E1378" s="1" t="s">
        <v>37</v>
      </c>
      <c r="F1378" s="1" t="s">
        <v>521</v>
      </c>
      <c r="G1378" s="3">
        <v>45482</v>
      </c>
      <c r="H1378" s="3">
        <v>45484</v>
      </c>
      <c r="I1378" s="6">
        <v>57999</v>
      </c>
      <c r="J1378" s="1">
        <v>3</v>
      </c>
      <c r="K1378" s="4">
        <v>0.02</v>
      </c>
      <c r="L1378" s="6">
        <f t="shared" si="42"/>
        <v>1159.98</v>
      </c>
      <c r="M1378" s="8">
        <f t="shared" si="43"/>
        <v>172837.02</v>
      </c>
      <c r="N1378" t="str" cm="1">
        <f t="array" ref="N13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79" spans="2:14" x14ac:dyDescent="0.35">
      <c r="B1379" s="7">
        <v>2025377</v>
      </c>
      <c r="C1379" s="1" t="s">
        <v>15</v>
      </c>
      <c r="D1379" s="1" t="s">
        <v>27</v>
      </c>
      <c r="E1379" s="1" t="s">
        <v>39</v>
      </c>
      <c r="F1379" s="1" t="s">
        <v>520</v>
      </c>
      <c r="G1379" s="3">
        <v>45482</v>
      </c>
      <c r="H1379" s="3">
        <v>45485</v>
      </c>
      <c r="I1379" s="6">
        <v>1399</v>
      </c>
      <c r="J1379" s="1">
        <v>2</v>
      </c>
      <c r="K1379" s="4">
        <v>0.02</v>
      </c>
      <c r="L1379" s="6">
        <f t="shared" si="42"/>
        <v>27.98</v>
      </c>
      <c r="M1379" s="8">
        <f t="shared" si="43"/>
        <v>2770.02</v>
      </c>
      <c r="N1379" t="str" cm="1">
        <f t="array" ref="N13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80" spans="2:14" x14ac:dyDescent="0.35">
      <c r="B1380" s="7">
        <v>2025378</v>
      </c>
      <c r="C1380" s="1" t="s">
        <v>16</v>
      </c>
      <c r="D1380" s="1" t="s">
        <v>28</v>
      </c>
      <c r="E1380" s="1" t="s">
        <v>40</v>
      </c>
      <c r="F1380" s="1" t="s">
        <v>518</v>
      </c>
      <c r="G1380" s="3">
        <v>45482</v>
      </c>
      <c r="H1380" s="3">
        <v>45487</v>
      </c>
      <c r="I1380" s="6">
        <v>999</v>
      </c>
      <c r="J1380" s="1">
        <v>1</v>
      </c>
      <c r="K1380" s="4">
        <v>0.02</v>
      </c>
      <c r="L1380" s="6">
        <f t="shared" si="42"/>
        <v>19.98</v>
      </c>
      <c r="M1380" s="8">
        <f t="shared" si="43"/>
        <v>979.02</v>
      </c>
      <c r="N1380" t="str" cm="1">
        <f t="array" ref="N13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81" spans="2:14" x14ac:dyDescent="0.35">
      <c r="B1381" s="7">
        <v>2025379</v>
      </c>
      <c r="C1381" s="1" t="s">
        <v>17</v>
      </c>
      <c r="D1381" s="1" t="s">
        <v>29</v>
      </c>
      <c r="E1381" s="1" t="s">
        <v>41</v>
      </c>
      <c r="F1381" s="1" t="s">
        <v>519</v>
      </c>
      <c r="G1381" s="3">
        <v>45482</v>
      </c>
      <c r="H1381" s="3">
        <v>45483</v>
      </c>
      <c r="I1381" s="6">
        <v>2099</v>
      </c>
      <c r="J1381" s="1">
        <v>2</v>
      </c>
      <c r="K1381" s="4">
        <v>0.02</v>
      </c>
      <c r="L1381" s="6">
        <f t="shared" si="42"/>
        <v>41.980000000000004</v>
      </c>
      <c r="M1381" s="8">
        <f t="shared" si="43"/>
        <v>4156.0200000000004</v>
      </c>
      <c r="N1381" t="str" cm="1">
        <f t="array" ref="N13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82" spans="2:14" x14ac:dyDescent="0.35">
      <c r="B1382" s="7">
        <v>2025380</v>
      </c>
      <c r="C1382" s="1" t="s">
        <v>18</v>
      </c>
      <c r="D1382" s="1" t="s">
        <v>25</v>
      </c>
      <c r="E1382" s="1" t="s">
        <v>42</v>
      </c>
      <c r="F1382" s="1" t="s">
        <v>520</v>
      </c>
      <c r="G1382" s="3">
        <v>45482</v>
      </c>
      <c r="H1382" s="3">
        <v>45490</v>
      </c>
      <c r="I1382" s="6">
        <v>11000</v>
      </c>
      <c r="J1382" s="1">
        <v>1</v>
      </c>
      <c r="K1382" s="4">
        <v>0.02</v>
      </c>
      <c r="L1382" s="6">
        <f t="shared" si="42"/>
        <v>220</v>
      </c>
      <c r="M1382" s="8">
        <f t="shared" si="43"/>
        <v>10780</v>
      </c>
      <c r="N1382" t="str" cm="1">
        <f t="array" ref="N13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83" spans="2:14" x14ac:dyDescent="0.35">
      <c r="B1383" s="7">
        <v>2025381</v>
      </c>
      <c r="C1383" s="1" t="s">
        <v>19</v>
      </c>
      <c r="D1383" s="1" t="s">
        <v>26</v>
      </c>
      <c r="E1383" s="1" t="s">
        <v>43</v>
      </c>
      <c r="F1383" s="1" t="s">
        <v>521</v>
      </c>
      <c r="G1383" s="3">
        <v>45482</v>
      </c>
      <c r="H1383" s="3">
        <v>45484</v>
      </c>
      <c r="I1383" s="6">
        <v>800</v>
      </c>
      <c r="J1383" s="1">
        <v>2</v>
      </c>
      <c r="K1383" s="4">
        <v>7.0000000000000007E-2</v>
      </c>
      <c r="L1383" s="6">
        <f t="shared" si="42"/>
        <v>56.000000000000007</v>
      </c>
      <c r="M1383" s="8">
        <f t="shared" si="43"/>
        <v>1544</v>
      </c>
      <c r="N1383" t="str" cm="1">
        <f t="array" ref="N13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84" spans="2:14" x14ac:dyDescent="0.35">
      <c r="B1384" s="7">
        <v>2025382</v>
      </c>
      <c r="C1384" s="1" t="s">
        <v>20</v>
      </c>
      <c r="D1384" s="1" t="s">
        <v>27</v>
      </c>
      <c r="E1384" s="1" t="s">
        <v>44</v>
      </c>
      <c r="F1384" s="1" t="s">
        <v>518</v>
      </c>
      <c r="G1384" s="3">
        <v>45482</v>
      </c>
      <c r="H1384" s="3">
        <v>45485</v>
      </c>
      <c r="I1384" s="6">
        <v>5500</v>
      </c>
      <c r="J1384" s="1">
        <v>3</v>
      </c>
      <c r="K1384" s="4">
        <v>0.03</v>
      </c>
      <c r="L1384" s="6">
        <f t="shared" si="42"/>
        <v>165</v>
      </c>
      <c r="M1384" s="8">
        <f t="shared" si="43"/>
        <v>16335</v>
      </c>
      <c r="N1384" t="str" cm="1">
        <f t="array" ref="N13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85" spans="2:14" x14ac:dyDescent="0.35">
      <c r="B1385" s="7">
        <v>2025383</v>
      </c>
      <c r="C1385" s="1" t="s">
        <v>21</v>
      </c>
      <c r="D1385" s="1" t="s">
        <v>28</v>
      </c>
      <c r="E1385" s="1" t="s">
        <v>45</v>
      </c>
      <c r="F1385" s="1" t="s">
        <v>518</v>
      </c>
      <c r="G1385" s="3">
        <v>45482</v>
      </c>
      <c r="H1385" s="3">
        <v>45487</v>
      </c>
      <c r="I1385" s="6">
        <v>1350</v>
      </c>
      <c r="J1385" s="1">
        <v>2</v>
      </c>
      <c r="K1385" s="4">
        <v>0.08</v>
      </c>
      <c r="L1385" s="6">
        <f t="shared" si="42"/>
        <v>108</v>
      </c>
      <c r="M1385" s="8">
        <f t="shared" si="43"/>
        <v>2592</v>
      </c>
      <c r="N1385" t="str" cm="1">
        <f t="array" ref="N13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86" spans="2:14" x14ac:dyDescent="0.35">
      <c r="B1386" s="7">
        <v>2025384</v>
      </c>
      <c r="C1386" s="1" t="s">
        <v>22</v>
      </c>
      <c r="D1386" s="1" t="s">
        <v>29</v>
      </c>
      <c r="E1386" s="1" t="s">
        <v>46</v>
      </c>
      <c r="F1386" s="1" t="s">
        <v>519</v>
      </c>
      <c r="G1386" s="3">
        <v>45482</v>
      </c>
      <c r="H1386" s="3">
        <v>45483</v>
      </c>
      <c r="I1386" s="6">
        <v>4500</v>
      </c>
      <c r="J1386" s="1">
        <v>7</v>
      </c>
      <c r="K1386" s="4">
        <v>0.05</v>
      </c>
      <c r="L1386" s="6">
        <f t="shared" si="42"/>
        <v>225</v>
      </c>
      <c r="M1386" s="8">
        <f t="shared" si="43"/>
        <v>31275</v>
      </c>
      <c r="N1386" t="str" cm="1">
        <f t="array" ref="N13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87" spans="2:14" x14ac:dyDescent="0.35">
      <c r="B1387" s="7">
        <v>2025385</v>
      </c>
      <c r="C1387" s="1" t="s">
        <v>23</v>
      </c>
      <c r="D1387" s="1" t="s">
        <v>25</v>
      </c>
      <c r="E1387" s="1" t="s">
        <v>47</v>
      </c>
      <c r="F1387" s="1" t="s">
        <v>521</v>
      </c>
      <c r="G1387" s="3">
        <v>45482</v>
      </c>
      <c r="H1387" s="3">
        <v>45490</v>
      </c>
      <c r="I1387" s="6">
        <v>2350</v>
      </c>
      <c r="J1387" s="1">
        <v>2</v>
      </c>
      <c r="K1387" s="4">
        <v>0.05</v>
      </c>
      <c r="L1387" s="6">
        <f t="shared" si="42"/>
        <v>117.5</v>
      </c>
      <c r="M1387" s="8">
        <f t="shared" si="43"/>
        <v>4582.5</v>
      </c>
      <c r="N1387" t="str" cm="1">
        <f t="array" ref="N13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88" spans="2:14" x14ac:dyDescent="0.35">
      <c r="B1388" s="7">
        <v>2025386</v>
      </c>
      <c r="C1388" s="1" t="s">
        <v>24</v>
      </c>
      <c r="D1388" s="1" t="s">
        <v>114</v>
      </c>
      <c r="E1388" s="1" t="s">
        <v>48</v>
      </c>
      <c r="F1388" s="1" t="s">
        <v>520</v>
      </c>
      <c r="G1388" s="3">
        <v>45482</v>
      </c>
      <c r="H1388" s="3">
        <v>45484</v>
      </c>
      <c r="I1388" s="6">
        <v>90</v>
      </c>
      <c r="J1388" s="1">
        <v>1</v>
      </c>
      <c r="K1388" s="4">
        <v>0.05</v>
      </c>
      <c r="L1388" s="6">
        <f t="shared" si="42"/>
        <v>4.5</v>
      </c>
      <c r="M1388" s="8">
        <f t="shared" si="43"/>
        <v>85.5</v>
      </c>
      <c r="N1388" t="str" cm="1">
        <f t="array" ref="N13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89" spans="2:14" x14ac:dyDescent="0.35">
      <c r="B1389" s="7">
        <v>2025387</v>
      </c>
      <c r="C1389" s="1" t="s">
        <v>4</v>
      </c>
      <c r="D1389" s="1" t="s">
        <v>25</v>
      </c>
      <c r="E1389" s="1" t="s">
        <v>49</v>
      </c>
      <c r="F1389" s="1" t="s">
        <v>518</v>
      </c>
      <c r="G1389" s="3">
        <v>45482</v>
      </c>
      <c r="H1389" s="3">
        <v>45485</v>
      </c>
      <c r="I1389" s="6">
        <v>280</v>
      </c>
      <c r="J1389" s="1">
        <v>1</v>
      </c>
      <c r="K1389" s="4">
        <v>0.05</v>
      </c>
      <c r="L1389" s="6">
        <f t="shared" si="42"/>
        <v>14</v>
      </c>
      <c r="M1389" s="8">
        <f t="shared" si="43"/>
        <v>266</v>
      </c>
      <c r="N1389" t="str" cm="1">
        <f t="array" ref="N13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90" spans="2:14" x14ac:dyDescent="0.35">
      <c r="B1390" s="7">
        <v>2025388</v>
      </c>
      <c r="C1390" s="1" t="s">
        <v>5</v>
      </c>
      <c r="D1390" s="1" t="s">
        <v>26</v>
      </c>
      <c r="E1390" s="1" t="s">
        <v>50</v>
      </c>
      <c r="F1390" s="1" t="s">
        <v>519</v>
      </c>
      <c r="G1390" s="3">
        <v>45482</v>
      </c>
      <c r="H1390" s="3">
        <v>45487</v>
      </c>
      <c r="I1390" s="6">
        <v>70</v>
      </c>
      <c r="J1390" s="1">
        <v>1</v>
      </c>
      <c r="K1390" s="4">
        <v>0.03</v>
      </c>
      <c r="L1390" s="6">
        <f t="shared" si="42"/>
        <v>2.1</v>
      </c>
      <c r="M1390" s="8">
        <f t="shared" si="43"/>
        <v>67.900000000000006</v>
      </c>
      <c r="N1390" t="str" cm="1">
        <f t="array" ref="N13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91" spans="2:14" x14ac:dyDescent="0.35">
      <c r="B1391" s="7">
        <v>2025389</v>
      </c>
      <c r="C1391" s="1" t="s">
        <v>6</v>
      </c>
      <c r="D1391" s="1" t="s">
        <v>27</v>
      </c>
      <c r="E1391" s="1" t="s">
        <v>51</v>
      </c>
      <c r="F1391" s="1" t="s">
        <v>520</v>
      </c>
      <c r="G1391" s="3">
        <v>45482</v>
      </c>
      <c r="H1391" s="3">
        <v>45483</v>
      </c>
      <c r="I1391" s="6">
        <v>230</v>
      </c>
      <c r="J1391" s="1">
        <v>2</v>
      </c>
      <c r="K1391" s="4">
        <v>0.1</v>
      </c>
      <c r="L1391" s="6">
        <f t="shared" si="42"/>
        <v>23</v>
      </c>
      <c r="M1391" s="8">
        <f t="shared" si="43"/>
        <v>437</v>
      </c>
      <c r="N1391" t="str" cm="1">
        <f t="array" ref="N13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92" spans="2:14" x14ac:dyDescent="0.35">
      <c r="B1392" s="7">
        <v>2025390</v>
      </c>
      <c r="C1392" s="1" t="s">
        <v>7</v>
      </c>
      <c r="D1392" s="1" t="s">
        <v>28</v>
      </c>
      <c r="E1392" s="1" t="s">
        <v>506</v>
      </c>
      <c r="F1392" s="1" t="s">
        <v>521</v>
      </c>
      <c r="G1392" s="3">
        <v>45482</v>
      </c>
      <c r="H1392" s="3">
        <v>45490</v>
      </c>
      <c r="I1392" s="6">
        <v>7999</v>
      </c>
      <c r="J1392" s="1">
        <v>1</v>
      </c>
      <c r="K1392" s="4">
        <v>0.05</v>
      </c>
      <c r="L1392" s="6">
        <f t="shared" si="42"/>
        <v>399.95000000000005</v>
      </c>
      <c r="M1392" s="8">
        <f t="shared" si="43"/>
        <v>7599.05</v>
      </c>
      <c r="N1392" t="str" cm="1">
        <f t="array" ref="N13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93" spans="2:14" x14ac:dyDescent="0.35">
      <c r="B1393" s="7">
        <v>2025391</v>
      </c>
      <c r="C1393" s="1" t="s">
        <v>10</v>
      </c>
      <c r="D1393" s="1" t="s">
        <v>29</v>
      </c>
      <c r="E1393" s="1" t="s">
        <v>507</v>
      </c>
      <c r="F1393" s="1" t="s">
        <v>518</v>
      </c>
      <c r="G1393" s="3">
        <v>45482</v>
      </c>
      <c r="H1393" s="3">
        <v>45484</v>
      </c>
      <c r="I1393" s="6">
        <v>850</v>
      </c>
      <c r="J1393" s="1">
        <v>2</v>
      </c>
      <c r="K1393" s="4">
        <v>0.05</v>
      </c>
      <c r="L1393" s="6">
        <f t="shared" si="42"/>
        <v>42.5</v>
      </c>
      <c r="M1393" s="8">
        <f t="shared" si="43"/>
        <v>1657.5</v>
      </c>
      <c r="N1393" t="str" cm="1">
        <f t="array" ref="N13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94" spans="2:14" x14ac:dyDescent="0.35">
      <c r="B1394" s="7">
        <v>2025392</v>
      </c>
      <c r="C1394" s="1" t="s">
        <v>8</v>
      </c>
      <c r="D1394" s="1" t="s">
        <v>25</v>
      </c>
      <c r="E1394" s="1" t="s">
        <v>508</v>
      </c>
      <c r="F1394" s="1" t="s">
        <v>518</v>
      </c>
      <c r="G1394" s="3">
        <v>45482</v>
      </c>
      <c r="H1394" s="3">
        <v>45485</v>
      </c>
      <c r="I1394" s="6">
        <v>65000</v>
      </c>
      <c r="J1394" s="1">
        <v>7</v>
      </c>
      <c r="K1394" s="4">
        <v>0.02</v>
      </c>
      <c r="L1394" s="6">
        <f t="shared" si="42"/>
        <v>1300</v>
      </c>
      <c r="M1394" s="8">
        <f t="shared" si="43"/>
        <v>453700</v>
      </c>
      <c r="N1394" t="str" cm="1">
        <f t="array" ref="N13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95" spans="2:14" x14ac:dyDescent="0.35">
      <c r="B1395" s="7">
        <v>2025393</v>
      </c>
      <c r="C1395" s="1" t="s">
        <v>9</v>
      </c>
      <c r="D1395" s="1" t="s">
        <v>30</v>
      </c>
      <c r="E1395" s="1" t="s">
        <v>31</v>
      </c>
      <c r="F1395" s="1" t="s">
        <v>519</v>
      </c>
      <c r="G1395" s="3">
        <v>45482</v>
      </c>
      <c r="H1395" s="3">
        <v>45487</v>
      </c>
      <c r="I1395" s="6">
        <v>450</v>
      </c>
      <c r="J1395" s="1">
        <v>2</v>
      </c>
      <c r="K1395" s="4">
        <v>0.06</v>
      </c>
      <c r="L1395" s="6">
        <f t="shared" si="42"/>
        <v>27</v>
      </c>
      <c r="M1395" s="8">
        <f t="shared" si="43"/>
        <v>873</v>
      </c>
      <c r="N1395" t="str" cm="1">
        <f t="array" ref="N13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96" spans="2:14" x14ac:dyDescent="0.35">
      <c r="B1396" s="7">
        <v>2025394</v>
      </c>
      <c r="C1396" s="1" t="s">
        <v>11</v>
      </c>
      <c r="D1396" s="1" t="s">
        <v>27</v>
      </c>
      <c r="E1396" s="1" t="s">
        <v>32</v>
      </c>
      <c r="F1396" s="1" t="s">
        <v>521</v>
      </c>
      <c r="G1396" s="3">
        <v>45482</v>
      </c>
      <c r="H1396" s="3">
        <v>45483</v>
      </c>
      <c r="I1396" s="6">
        <v>1299</v>
      </c>
      <c r="J1396" s="1">
        <v>2</v>
      </c>
      <c r="K1396" s="4">
        <v>0.15</v>
      </c>
      <c r="L1396" s="6">
        <f t="shared" si="42"/>
        <v>194.85</v>
      </c>
      <c r="M1396" s="8">
        <f t="shared" si="43"/>
        <v>2403.15</v>
      </c>
      <c r="N1396" t="str" cm="1">
        <f t="array" ref="N13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97" spans="2:14" x14ac:dyDescent="0.35">
      <c r="B1397" s="7">
        <v>2025395</v>
      </c>
      <c r="C1397" s="1" t="s">
        <v>12</v>
      </c>
      <c r="D1397" s="1" t="s">
        <v>28</v>
      </c>
      <c r="E1397" s="1" t="s">
        <v>38</v>
      </c>
      <c r="F1397" s="1" t="s">
        <v>520</v>
      </c>
      <c r="G1397" s="3">
        <v>45482</v>
      </c>
      <c r="H1397" s="3">
        <v>45490</v>
      </c>
      <c r="I1397" s="6">
        <v>1700</v>
      </c>
      <c r="J1397" s="1">
        <v>1</v>
      </c>
      <c r="K1397" s="4">
        <v>0.02</v>
      </c>
      <c r="L1397" s="6">
        <f t="shared" si="42"/>
        <v>34</v>
      </c>
      <c r="M1397" s="8">
        <f t="shared" si="43"/>
        <v>1666</v>
      </c>
      <c r="N1397" t="str" cm="1">
        <f t="array" ref="N13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398" spans="2:14" x14ac:dyDescent="0.35">
      <c r="B1398" s="7">
        <v>2025396</v>
      </c>
      <c r="C1398" s="1" t="s">
        <v>13</v>
      </c>
      <c r="D1398" s="1" t="s">
        <v>29</v>
      </c>
      <c r="E1398" s="1" t="s">
        <v>33</v>
      </c>
      <c r="F1398" s="1" t="s">
        <v>518</v>
      </c>
      <c r="G1398" s="3">
        <v>45482</v>
      </c>
      <c r="H1398" s="3">
        <v>45484</v>
      </c>
      <c r="I1398" s="6">
        <v>55000</v>
      </c>
      <c r="J1398" s="1">
        <v>2</v>
      </c>
      <c r="K1398" s="4">
        <v>0.02</v>
      </c>
      <c r="L1398" s="6">
        <f t="shared" si="42"/>
        <v>1100</v>
      </c>
      <c r="M1398" s="8">
        <f t="shared" si="43"/>
        <v>108900</v>
      </c>
      <c r="N1398" t="str" cm="1">
        <f t="array" ref="N13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399" spans="2:14" x14ac:dyDescent="0.35">
      <c r="B1399" s="7">
        <v>2025397</v>
      </c>
      <c r="C1399" s="1" t="s">
        <v>14</v>
      </c>
      <c r="D1399" s="1" t="s">
        <v>25</v>
      </c>
      <c r="E1399" s="1" t="s">
        <v>34</v>
      </c>
      <c r="F1399" s="1" t="s">
        <v>519</v>
      </c>
      <c r="G1399" s="3">
        <v>45482</v>
      </c>
      <c r="H1399" s="3">
        <v>45485</v>
      </c>
      <c r="I1399" s="6">
        <v>57999</v>
      </c>
      <c r="J1399" s="1">
        <v>4</v>
      </c>
      <c r="K1399" s="4">
        <v>0.02</v>
      </c>
      <c r="L1399" s="6">
        <f t="shared" si="42"/>
        <v>1159.98</v>
      </c>
      <c r="M1399" s="8">
        <f t="shared" si="43"/>
        <v>230836.02</v>
      </c>
      <c r="N1399" t="str" cm="1">
        <f t="array" ref="N13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00" spans="2:14" x14ac:dyDescent="0.35">
      <c r="B1400" s="7">
        <v>2025398</v>
      </c>
      <c r="C1400" s="1" t="s">
        <v>15</v>
      </c>
      <c r="D1400" s="1" t="s">
        <v>26</v>
      </c>
      <c r="E1400" s="1" t="s">
        <v>35</v>
      </c>
      <c r="F1400" s="1" t="s">
        <v>520</v>
      </c>
      <c r="G1400" s="3">
        <v>45482</v>
      </c>
      <c r="H1400" s="3">
        <v>45487</v>
      </c>
      <c r="I1400" s="6">
        <v>1399</v>
      </c>
      <c r="J1400" s="1">
        <v>3</v>
      </c>
      <c r="K1400" s="4">
        <v>0.02</v>
      </c>
      <c r="L1400" s="6">
        <f t="shared" si="42"/>
        <v>27.98</v>
      </c>
      <c r="M1400" s="8">
        <f t="shared" si="43"/>
        <v>4169.0200000000004</v>
      </c>
      <c r="N1400" t="str" cm="1">
        <f t="array" ref="N14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01" spans="2:14" x14ac:dyDescent="0.35">
      <c r="B1401" s="7">
        <v>2025399</v>
      </c>
      <c r="C1401" s="1" t="s">
        <v>16</v>
      </c>
      <c r="D1401" s="1" t="s">
        <v>27</v>
      </c>
      <c r="E1401" s="1" t="s">
        <v>36</v>
      </c>
      <c r="F1401" s="1" t="s">
        <v>521</v>
      </c>
      <c r="G1401" s="3">
        <v>45482</v>
      </c>
      <c r="H1401" s="3">
        <v>45483</v>
      </c>
      <c r="I1401" s="6">
        <v>999</v>
      </c>
      <c r="J1401" s="1">
        <v>2</v>
      </c>
      <c r="K1401" s="4">
        <v>0.02</v>
      </c>
      <c r="L1401" s="6">
        <f t="shared" si="42"/>
        <v>19.98</v>
      </c>
      <c r="M1401" s="8">
        <f t="shared" si="43"/>
        <v>1978.02</v>
      </c>
      <c r="N1401" t="str" cm="1">
        <f t="array" ref="N14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02" spans="2:14" x14ac:dyDescent="0.35">
      <c r="B1402" s="7">
        <v>2025400</v>
      </c>
      <c r="C1402" s="1" t="s">
        <v>17</v>
      </c>
      <c r="D1402" s="1" t="s">
        <v>28</v>
      </c>
      <c r="E1402" s="1" t="s">
        <v>37</v>
      </c>
      <c r="F1402" s="1" t="s">
        <v>518</v>
      </c>
      <c r="G1402" s="3">
        <v>45482</v>
      </c>
      <c r="H1402" s="3">
        <v>45490</v>
      </c>
      <c r="I1402" s="6">
        <v>2099</v>
      </c>
      <c r="J1402" s="1">
        <v>1</v>
      </c>
      <c r="K1402" s="4">
        <v>0.02</v>
      </c>
      <c r="L1402" s="6">
        <f t="shared" si="42"/>
        <v>41.980000000000004</v>
      </c>
      <c r="M1402" s="8">
        <f t="shared" si="43"/>
        <v>2057.02</v>
      </c>
      <c r="N1402" t="str" cm="1">
        <f t="array" ref="N14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03" spans="2:14" x14ac:dyDescent="0.35">
      <c r="B1403" s="7">
        <v>2025401</v>
      </c>
      <c r="C1403" s="1" t="s">
        <v>18</v>
      </c>
      <c r="D1403" s="1" t="s">
        <v>29</v>
      </c>
      <c r="E1403" s="1" t="s">
        <v>39</v>
      </c>
      <c r="F1403" s="1" t="s">
        <v>518</v>
      </c>
      <c r="G1403" s="3">
        <v>45482</v>
      </c>
      <c r="H1403" s="3">
        <v>45484</v>
      </c>
      <c r="I1403" s="6">
        <v>11000</v>
      </c>
      <c r="J1403" s="1">
        <v>1</v>
      </c>
      <c r="K1403" s="4">
        <v>0.02</v>
      </c>
      <c r="L1403" s="6">
        <f t="shared" si="42"/>
        <v>220</v>
      </c>
      <c r="M1403" s="8">
        <f t="shared" si="43"/>
        <v>10780</v>
      </c>
      <c r="N1403" t="str" cm="1">
        <f t="array" ref="N14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04" spans="2:14" x14ac:dyDescent="0.35">
      <c r="B1404" s="7">
        <v>2025402</v>
      </c>
      <c r="C1404" s="1" t="s">
        <v>19</v>
      </c>
      <c r="D1404" s="1" t="s">
        <v>25</v>
      </c>
      <c r="E1404" s="1" t="s">
        <v>40</v>
      </c>
      <c r="F1404" s="1" t="s">
        <v>519</v>
      </c>
      <c r="G1404" s="3">
        <v>45482</v>
      </c>
      <c r="H1404" s="3">
        <v>45485</v>
      </c>
      <c r="I1404" s="6">
        <v>800</v>
      </c>
      <c r="J1404" s="1">
        <v>2</v>
      </c>
      <c r="K1404" s="4">
        <v>0.02</v>
      </c>
      <c r="L1404" s="6">
        <f t="shared" si="42"/>
        <v>16</v>
      </c>
      <c r="M1404" s="8">
        <f t="shared" si="43"/>
        <v>1584</v>
      </c>
      <c r="N1404" t="str" cm="1">
        <f t="array" ref="N14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05" spans="2:14" x14ac:dyDescent="0.35">
      <c r="B1405" s="7">
        <v>2025403</v>
      </c>
      <c r="C1405" s="1" t="s">
        <v>20</v>
      </c>
      <c r="D1405" s="1" t="s">
        <v>26</v>
      </c>
      <c r="E1405" s="1" t="s">
        <v>41</v>
      </c>
      <c r="F1405" s="1" t="s">
        <v>521</v>
      </c>
      <c r="G1405" s="3">
        <v>45482</v>
      </c>
      <c r="H1405" s="3">
        <v>45487</v>
      </c>
      <c r="I1405" s="6">
        <v>5500</v>
      </c>
      <c r="J1405" s="1">
        <v>1</v>
      </c>
      <c r="K1405" s="4">
        <v>7.0000000000000007E-2</v>
      </c>
      <c r="L1405" s="6">
        <f t="shared" si="42"/>
        <v>385.00000000000006</v>
      </c>
      <c r="M1405" s="8">
        <f t="shared" si="43"/>
        <v>5115</v>
      </c>
      <c r="N1405" t="str" cm="1">
        <f t="array" ref="N14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06" spans="2:14" x14ac:dyDescent="0.35">
      <c r="B1406" s="7">
        <v>2025404</v>
      </c>
      <c r="C1406" s="1" t="s">
        <v>21</v>
      </c>
      <c r="D1406" s="1" t="s">
        <v>27</v>
      </c>
      <c r="E1406" s="1" t="s">
        <v>42</v>
      </c>
      <c r="F1406" s="1" t="s">
        <v>520</v>
      </c>
      <c r="G1406" s="3">
        <v>45482</v>
      </c>
      <c r="H1406" s="3">
        <v>45483</v>
      </c>
      <c r="I1406" s="6">
        <v>1350</v>
      </c>
      <c r="J1406" s="1">
        <v>3</v>
      </c>
      <c r="K1406" s="4">
        <v>0.03</v>
      </c>
      <c r="L1406" s="6">
        <f t="shared" si="42"/>
        <v>40.5</v>
      </c>
      <c r="M1406" s="8">
        <f t="shared" si="43"/>
        <v>4009.5</v>
      </c>
      <c r="N1406" t="str" cm="1">
        <f t="array" ref="N14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07" spans="2:14" x14ac:dyDescent="0.35">
      <c r="B1407" s="7">
        <v>2025405</v>
      </c>
      <c r="C1407" s="1" t="s">
        <v>22</v>
      </c>
      <c r="D1407" s="1" t="s">
        <v>28</v>
      </c>
      <c r="E1407" s="1" t="s">
        <v>43</v>
      </c>
      <c r="F1407" s="1" t="s">
        <v>518</v>
      </c>
      <c r="G1407" s="3">
        <v>45482</v>
      </c>
      <c r="H1407" s="3">
        <v>45490</v>
      </c>
      <c r="I1407" s="6">
        <v>4500</v>
      </c>
      <c r="J1407" s="1">
        <v>2</v>
      </c>
      <c r="K1407" s="4">
        <v>0.08</v>
      </c>
      <c r="L1407" s="6">
        <f t="shared" si="42"/>
        <v>360</v>
      </c>
      <c r="M1407" s="8">
        <f t="shared" si="43"/>
        <v>8640</v>
      </c>
      <c r="N1407" t="str" cm="1">
        <f t="array" ref="N14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08" spans="2:14" x14ac:dyDescent="0.35">
      <c r="B1408" s="7">
        <v>2025406</v>
      </c>
      <c r="C1408" s="1" t="s">
        <v>23</v>
      </c>
      <c r="D1408" s="1" t="s">
        <v>29</v>
      </c>
      <c r="E1408" s="1" t="s">
        <v>44</v>
      </c>
      <c r="F1408" s="1" t="s">
        <v>519</v>
      </c>
      <c r="G1408" s="3">
        <v>45482</v>
      </c>
      <c r="H1408" s="3">
        <v>45484</v>
      </c>
      <c r="I1408" s="6">
        <v>2350</v>
      </c>
      <c r="J1408" s="1">
        <v>1</v>
      </c>
      <c r="K1408" s="4">
        <v>0.05</v>
      </c>
      <c r="L1408" s="6">
        <f t="shared" si="42"/>
        <v>117.5</v>
      </c>
      <c r="M1408" s="8">
        <f t="shared" si="43"/>
        <v>2232.5</v>
      </c>
      <c r="N1408" t="str" cm="1">
        <f t="array" ref="N14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09" spans="2:14" x14ac:dyDescent="0.35">
      <c r="B1409" s="7">
        <v>2025407</v>
      </c>
      <c r="C1409" s="1" t="s">
        <v>24</v>
      </c>
      <c r="D1409" s="1" t="s">
        <v>25</v>
      </c>
      <c r="E1409" s="1" t="s">
        <v>45</v>
      </c>
      <c r="F1409" s="1" t="s">
        <v>520</v>
      </c>
      <c r="G1409" s="3">
        <v>45482</v>
      </c>
      <c r="H1409" s="3">
        <v>45485</v>
      </c>
      <c r="I1409" s="6">
        <v>90</v>
      </c>
      <c r="J1409" s="1">
        <v>2</v>
      </c>
      <c r="K1409" s="4">
        <v>0.05</v>
      </c>
      <c r="L1409" s="6">
        <f t="shared" si="42"/>
        <v>4.5</v>
      </c>
      <c r="M1409" s="8">
        <f t="shared" si="43"/>
        <v>175.5</v>
      </c>
      <c r="N1409" t="str" cm="1">
        <f t="array" ref="N14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10" spans="2:14" x14ac:dyDescent="0.35">
      <c r="B1410" s="7">
        <v>2025408</v>
      </c>
      <c r="C1410" s="1" t="s">
        <v>4</v>
      </c>
      <c r="D1410" s="1" t="s">
        <v>115</v>
      </c>
      <c r="E1410" s="1" t="s">
        <v>46</v>
      </c>
      <c r="F1410" s="1" t="s">
        <v>521</v>
      </c>
      <c r="G1410" s="3">
        <v>45482</v>
      </c>
      <c r="H1410" s="3">
        <v>45487</v>
      </c>
      <c r="I1410" s="6">
        <v>280</v>
      </c>
      <c r="J1410" s="1">
        <v>1</v>
      </c>
      <c r="K1410" s="4">
        <v>0.05</v>
      </c>
      <c r="L1410" s="6">
        <f t="shared" si="42"/>
        <v>14</v>
      </c>
      <c r="M1410" s="8">
        <f t="shared" si="43"/>
        <v>266</v>
      </c>
      <c r="N1410" t="str" cm="1">
        <f t="array" ref="N14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11" spans="2:14" x14ac:dyDescent="0.35">
      <c r="B1411" s="7">
        <v>2025409</v>
      </c>
      <c r="C1411" s="1" t="s">
        <v>5</v>
      </c>
      <c r="D1411" s="1" t="s">
        <v>25</v>
      </c>
      <c r="E1411" s="1" t="s">
        <v>47</v>
      </c>
      <c r="F1411" s="1" t="s">
        <v>518</v>
      </c>
      <c r="G1411" s="3">
        <v>45482</v>
      </c>
      <c r="H1411" s="3">
        <v>45483</v>
      </c>
      <c r="I1411" s="6">
        <v>70</v>
      </c>
      <c r="J1411" s="1">
        <v>2</v>
      </c>
      <c r="K1411" s="4">
        <v>0.05</v>
      </c>
      <c r="L1411" s="6">
        <f t="shared" si="42"/>
        <v>3.5</v>
      </c>
      <c r="M1411" s="8">
        <f t="shared" si="43"/>
        <v>136.5</v>
      </c>
      <c r="N1411" t="str" cm="1">
        <f t="array" ref="N14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12" spans="2:14" x14ac:dyDescent="0.35">
      <c r="B1412" s="7">
        <v>2025410</v>
      </c>
      <c r="C1412" s="1" t="s">
        <v>6</v>
      </c>
      <c r="D1412" s="1" t="s">
        <v>26</v>
      </c>
      <c r="E1412" s="1" t="s">
        <v>48</v>
      </c>
      <c r="F1412" s="1" t="s">
        <v>518</v>
      </c>
      <c r="G1412" s="3">
        <v>45482</v>
      </c>
      <c r="H1412" s="3">
        <v>45490</v>
      </c>
      <c r="I1412" s="6">
        <v>230</v>
      </c>
      <c r="J1412" s="1">
        <v>3</v>
      </c>
      <c r="K1412" s="4">
        <v>0.03</v>
      </c>
      <c r="L1412" s="6">
        <f t="shared" ref="L1412:L1475" si="44">I1412*K1412</f>
        <v>6.8999999999999995</v>
      </c>
      <c r="M1412" s="8">
        <f t="shared" ref="M1412:M1475" si="45">I1412*J1412-L1412</f>
        <v>683.1</v>
      </c>
      <c r="N1412" t="str" cm="1">
        <f t="array" ref="N14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13" spans="2:14" x14ac:dyDescent="0.35">
      <c r="B1413" s="7">
        <v>2025411</v>
      </c>
      <c r="C1413" s="1" t="s">
        <v>7</v>
      </c>
      <c r="D1413" s="1" t="s">
        <v>27</v>
      </c>
      <c r="E1413" s="1" t="s">
        <v>49</v>
      </c>
      <c r="F1413" s="1" t="s">
        <v>519</v>
      </c>
      <c r="G1413" s="3">
        <v>45482</v>
      </c>
      <c r="H1413" s="3">
        <v>45484</v>
      </c>
      <c r="I1413" s="6">
        <v>7999</v>
      </c>
      <c r="J1413" s="1">
        <v>2</v>
      </c>
      <c r="K1413" s="4">
        <v>0.1</v>
      </c>
      <c r="L1413" s="6">
        <f t="shared" si="44"/>
        <v>799.90000000000009</v>
      </c>
      <c r="M1413" s="8">
        <f t="shared" si="45"/>
        <v>15198.1</v>
      </c>
      <c r="N1413" t="str" cm="1">
        <f t="array" ref="N14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14" spans="2:14" x14ac:dyDescent="0.35">
      <c r="B1414" s="7">
        <v>2025412</v>
      </c>
      <c r="C1414" s="1" t="s">
        <v>10</v>
      </c>
      <c r="D1414" s="1" t="s">
        <v>28</v>
      </c>
      <c r="E1414" s="1" t="s">
        <v>50</v>
      </c>
      <c r="F1414" s="1" t="s">
        <v>521</v>
      </c>
      <c r="G1414" s="3">
        <v>45482</v>
      </c>
      <c r="H1414" s="3">
        <v>45485</v>
      </c>
      <c r="I1414" s="6">
        <v>850</v>
      </c>
      <c r="J1414" s="1">
        <v>7</v>
      </c>
      <c r="K1414" s="4">
        <v>0.05</v>
      </c>
      <c r="L1414" s="6">
        <f t="shared" si="44"/>
        <v>42.5</v>
      </c>
      <c r="M1414" s="8">
        <f t="shared" si="45"/>
        <v>5907.5</v>
      </c>
      <c r="N1414" t="str" cm="1">
        <f t="array" ref="N14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15" spans="2:14" x14ac:dyDescent="0.35">
      <c r="B1415" s="7">
        <v>2025413</v>
      </c>
      <c r="C1415" s="1" t="s">
        <v>8</v>
      </c>
      <c r="D1415" s="1" t="s">
        <v>29</v>
      </c>
      <c r="E1415" s="1" t="s">
        <v>51</v>
      </c>
      <c r="F1415" s="1" t="s">
        <v>520</v>
      </c>
      <c r="G1415" s="3">
        <v>45482</v>
      </c>
      <c r="H1415" s="3">
        <v>45487</v>
      </c>
      <c r="I1415" s="6">
        <v>65000</v>
      </c>
      <c r="J1415" s="1">
        <v>2</v>
      </c>
      <c r="K1415" s="4">
        <v>0.05</v>
      </c>
      <c r="L1415" s="6">
        <f t="shared" si="44"/>
        <v>3250</v>
      </c>
      <c r="M1415" s="8">
        <f t="shared" si="45"/>
        <v>126750</v>
      </c>
      <c r="N1415" t="str" cm="1">
        <f t="array" ref="N14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16" spans="2:14" x14ac:dyDescent="0.35">
      <c r="B1416" s="7">
        <v>2025414</v>
      </c>
      <c r="C1416" s="1" t="s">
        <v>9</v>
      </c>
      <c r="D1416" s="1" t="s">
        <v>25</v>
      </c>
      <c r="E1416" s="1" t="s">
        <v>506</v>
      </c>
      <c r="F1416" s="1" t="s">
        <v>518</v>
      </c>
      <c r="G1416" s="3">
        <v>45482</v>
      </c>
      <c r="H1416" s="3">
        <v>45483</v>
      </c>
      <c r="I1416" s="6">
        <v>450</v>
      </c>
      <c r="J1416" s="1">
        <v>1</v>
      </c>
      <c r="K1416" s="4">
        <v>0.02</v>
      </c>
      <c r="L1416" s="6">
        <f t="shared" si="44"/>
        <v>9</v>
      </c>
      <c r="M1416" s="8">
        <f t="shared" si="45"/>
        <v>441</v>
      </c>
      <c r="N1416" t="str" cm="1">
        <f t="array" ref="N14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17" spans="2:14" x14ac:dyDescent="0.35">
      <c r="B1417" s="7">
        <v>2025415</v>
      </c>
      <c r="C1417" s="1" t="s">
        <v>11</v>
      </c>
      <c r="D1417" s="1" t="s">
        <v>30</v>
      </c>
      <c r="E1417" s="1" t="s">
        <v>507</v>
      </c>
      <c r="F1417" s="1" t="s">
        <v>519</v>
      </c>
      <c r="G1417" s="3">
        <v>45482</v>
      </c>
      <c r="H1417" s="3">
        <v>45490</v>
      </c>
      <c r="I1417" s="6">
        <v>1299</v>
      </c>
      <c r="J1417" s="1">
        <v>1</v>
      </c>
      <c r="K1417" s="4">
        <v>0.06</v>
      </c>
      <c r="L1417" s="6">
        <f t="shared" si="44"/>
        <v>77.94</v>
      </c>
      <c r="M1417" s="8">
        <f t="shared" si="45"/>
        <v>1221.06</v>
      </c>
      <c r="N1417" t="str" cm="1">
        <f t="array" ref="N14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18" spans="2:14" x14ac:dyDescent="0.35">
      <c r="B1418" s="7">
        <v>2025416</v>
      </c>
      <c r="C1418" s="1" t="s">
        <v>12</v>
      </c>
      <c r="D1418" s="1" t="s">
        <v>27</v>
      </c>
      <c r="E1418" s="1" t="s">
        <v>508</v>
      </c>
      <c r="F1418" s="1" t="s">
        <v>520</v>
      </c>
      <c r="G1418" s="3">
        <v>45482</v>
      </c>
      <c r="H1418" s="3">
        <v>45484</v>
      </c>
      <c r="I1418" s="6">
        <v>1700</v>
      </c>
      <c r="J1418" s="1">
        <v>1</v>
      </c>
      <c r="K1418" s="4">
        <v>0.15</v>
      </c>
      <c r="L1418" s="6">
        <f t="shared" si="44"/>
        <v>255</v>
      </c>
      <c r="M1418" s="8">
        <f t="shared" si="45"/>
        <v>1445</v>
      </c>
      <c r="N1418" t="str" cm="1">
        <f t="array" ref="N14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19" spans="2:14" x14ac:dyDescent="0.35">
      <c r="B1419" s="7">
        <v>2025417</v>
      </c>
      <c r="C1419" s="1" t="s">
        <v>13</v>
      </c>
      <c r="D1419" s="1" t="s">
        <v>28</v>
      </c>
      <c r="E1419" s="1" t="s">
        <v>31</v>
      </c>
      <c r="F1419" s="1" t="s">
        <v>521</v>
      </c>
      <c r="G1419" s="3">
        <v>45482</v>
      </c>
      <c r="H1419" s="3">
        <v>45485</v>
      </c>
      <c r="I1419" s="6">
        <v>55000</v>
      </c>
      <c r="J1419" s="1">
        <v>2</v>
      </c>
      <c r="K1419" s="4">
        <v>0.02</v>
      </c>
      <c r="L1419" s="6">
        <f t="shared" si="44"/>
        <v>1100</v>
      </c>
      <c r="M1419" s="8">
        <f t="shared" si="45"/>
        <v>108900</v>
      </c>
      <c r="N1419" t="str" cm="1">
        <f t="array" ref="N14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20" spans="2:14" x14ac:dyDescent="0.35">
      <c r="B1420" s="7">
        <v>2025418</v>
      </c>
      <c r="C1420" s="1" t="s">
        <v>14</v>
      </c>
      <c r="D1420" s="1" t="s">
        <v>29</v>
      </c>
      <c r="E1420" s="1" t="s">
        <v>32</v>
      </c>
      <c r="F1420" s="1" t="s">
        <v>518</v>
      </c>
      <c r="G1420" s="3">
        <v>45482</v>
      </c>
      <c r="H1420" s="3">
        <v>45487</v>
      </c>
      <c r="I1420" s="6">
        <v>57999</v>
      </c>
      <c r="J1420" s="1">
        <v>1</v>
      </c>
      <c r="K1420" s="4">
        <v>0.02</v>
      </c>
      <c r="L1420" s="6">
        <f t="shared" si="44"/>
        <v>1159.98</v>
      </c>
      <c r="M1420" s="8">
        <f t="shared" si="45"/>
        <v>56839.02</v>
      </c>
      <c r="N1420" t="str" cm="1">
        <f t="array" ref="N14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21" spans="2:14" x14ac:dyDescent="0.35">
      <c r="B1421" s="7">
        <v>2025419</v>
      </c>
      <c r="C1421" s="1" t="s">
        <v>15</v>
      </c>
      <c r="D1421" s="1" t="s">
        <v>25</v>
      </c>
      <c r="E1421" s="1" t="s">
        <v>38</v>
      </c>
      <c r="F1421" s="1" t="s">
        <v>518</v>
      </c>
      <c r="G1421" s="3">
        <v>45482</v>
      </c>
      <c r="H1421" s="3">
        <v>45483</v>
      </c>
      <c r="I1421" s="6">
        <v>1399</v>
      </c>
      <c r="J1421" s="1">
        <v>2</v>
      </c>
      <c r="K1421" s="4">
        <v>0.02</v>
      </c>
      <c r="L1421" s="6">
        <f t="shared" si="44"/>
        <v>27.98</v>
      </c>
      <c r="M1421" s="8">
        <f t="shared" si="45"/>
        <v>2770.02</v>
      </c>
      <c r="N1421" t="str" cm="1">
        <f t="array" ref="N14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22" spans="2:14" x14ac:dyDescent="0.35">
      <c r="B1422" s="7">
        <v>2025420</v>
      </c>
      <c r="C1422" s="1" t="s">
        <v>16</v>
      </c>
      <c r="D1422" s="1" t="s">
        <v>26</v>
      </c>
      <c r="E1422" s="1" t="s">
        <v>33</v>
      </c>
      <c r="F1422" s="1" t="s">
        <v>519</v>
      </c>
      <c r="G1422" s="3">
        <v>45482</v>
      </c>
      <c r="H1422" s="3">
        <v>45490</v>
      </c>
      <c r="I1422" s="6">
        <v>999</v>
      </c>
      <c r="J1422" s="1">
        <v>7</v>
      </c>
      <c r="K1422" s="4">
        <v>0.02</v>
      </c>
      <c r="L1422" s="6">
        <f t="shared" si="44"/>
        <v>19.98</v>
      </c>
      <c r="M1422" s="8">
        <f t="shared" si="45"/>
        <v>6973.02</v>
      </c>
      <c r="N1422" t="str" cm="1">
        <f t="array" ref="N14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23" spans="2:14" x14ac:dyDescent="0.35">
      <c r="B1423" s="7">
        <v>2025421</v>
      </c>
      <c r="C1423" s="1" t="s">
        <v>17</v>
      </c>
      <c r="D1423" s="1" t="s">
        <v>27</v>
      </c>
      <c r="E1423" s="1" t="s">
        <v>34</v>
      </c>
      <c r="F1423" s="1" t="s">
        <v>521</v>
      </c>
      <c r="G1423" s="3">
        <v>45482</v>
      </c>
      <c r="H1423" s="3">
        <v>45484</v>
      </c>
      <c r="I1423" s="6">
        <v>2099</v>
      </c>
      <c r="J1423" s="1">
        <v>2</v>
      </c>
      <c r="K1423" s="4">
        <v>0.02</v>
      </c>
      <c r="L1423" s="6">
        <f t="shared" si="44"/>
        <v>41.980000000000004</v>
      </c>
      <c r="M1423" s="8">
        <f t="shared" si="45"/>
        <v>4156.0200000000004</v>
      </c>
      <c r="N1423" t="str" cm="1">
        <f t="array" ref="N14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24" spans="2:14" x14ac:dyDescent="0.35">
      <c r="B1424" s="7">
        <v>2025422</v>
      </c>
      <c r="C1424" s="1" t="s">
        <v>18</v>
      </c>
      <c r="D1424" s="1" t="s">
        <v>28</v>
      </c>
      <c r="E1424" s="1" t="s">
        <v>35</v>
      </c>
      <c r="F1424" s="1" t="s">
        <v>520</v>
      </c>
      <c r="G1424" s="3">
        <v>45482</v>
      </c>
      <c r="H1424" s="3">
        <v>45485</v>
      </c>
      <c r="I1424" s="6">
        <v>11000</v>
      </c>
      <c r="J1424" s="1">
        <v>2</v>
      </c>
      <c r="K1424" s="4">
        <v>0.02</v>
      </c>
      <c r="L1424" s="6">
        <f t="shared" si="44"/>
        <v>220</v>
      </c>
      <c r="M1424" s="8">
        <f t="shared" si="45"/>
        <v>21780</v>
      </c>
      <c r="N1424" t="str" cm="1">
        <f t="array" ref="N14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25" spans="2:14" x14ac:dyDescent="0.35">
      <c r="B1425" s="7">
        <v>2025423</v>
      </c>
      <c r="C1425" s="1" t="s">
        <v>19</v>
      </c>
      <c r="D1425" s="1" t="s">
        <v>29</v>
      </c>
      <c r="E1425" s="1" t="s">
        <v>36</v>
      </c>
      <c r="F1425" s="1" t="s">
        <v>518</v>
      </c>
      <c r="G1425" s="3">
        <v>45482</v>
      </c>
      <c r="H1425" s="3">
        <v>45487</v>
      </c>
      <c r="I1425" s="6">
        <v>800</v>
      </c>
      <c r="J1425" s="1">
        <v>1</v>
      </c>
      <c r="K1425" s="4">
        <v>0.02</v>
      </c>
      <c r="L1425" s="6">
        <f t="shared" si="44"/>
        <v>16</v>
      </c>
      <c r="M1425" s="8">
        <f t="shared" si="45"/>
        <v>784</v>
      </c>
      <c r="N1425" t="str" cm="1">
        <f t="array" ref="N14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26" spans="2:14" x14ac:dyDescent="0.35">
      <c r="B1426" s="7">
        <v>2025424</v>
      </c>
      <c r="C1426" s="1" t="s">
        <v>20</v>
      </c>
      <c r="D1426" s="1" t="s">
        <v>25</v>
      </c>
      <c r="E1426" s="1" t="s">
        <v>37</v>
      </c>
      <c r="F1426" s="1" t="s">
        <v>519</v>
      </c>
      <c r="G1426" s="3">
        <v>45482</v>
      </c>
      <c r="H1426" s="3">
        <v>45483</v>
      </c>
      <c r="I1426" s="6">
        <v>5500</v>
      </c>
      <c r="J1426" s="1">
        <v>2</v>
      </c>
      <c r="K1426" s="4">
        <v>0.02</v>
      </c>
      <c r="L1426" s="6">
        <f t="shared" si="44"/>
        <v>110</v>
      </c>
      <c r="M1426" s="8">
        <f t="shared" si="45"/>
        <v>10890</v>
      </c>
      <c r="N1426" t="str" cm="1">
        <f t="array" ref="N14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27" spans="2:14" x14ac:dyDescent="0.35">
      <c r="B1427" s="7">
        <v>2025425</v>
      </c>
      <c r="C1427" s="1" t="s">
        <v>21</v>
      </c>
      <c r="D1427" s="1" t="s">
        <v>26</v>
      </c>
      <c r="E1427" s="1" t="s">
        <v>39</v>
      </c>
      <c r="F1427" s="1" t="s">
        <v>520</v>
      </c>
      <c r="G1427" s="3">
        <v>45482</v>
      </c>
      <c r="H1427" s="3">
        <v>45490</v>
      </c>
      <c r="I1427" s="6">
        <v>1350</v>
      </c>
      <c r="J1427" s="1">
        <v>4</v>
      </c>
      <c r="K1427" s="4">
        <v>7.0000000000000007E-2</v>
      </c>
      <c r="L1427" s="6">
        <f t="shared" si="44"/>
        <v>94.500000000000014</v>
      </c>
      <c r="M1427" s="8">
        <f t="shared" si="45"/>
        <v>5305.5</v>
      </c>
      <c r="N1427" t="str" cm="1">
        <f t="array" ref="N14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28" spans="2:14" x14ac:dyDescent="0.35">
      <c r="B1428" s="7">
        <v>2025426</v>
      </c>
      <c r="C1428" s="1" t="s">
        <v>22</v>
      </c>
      <c r="D1428" s="1" t="s">
        <v>27</v>
      </c>
      <c r="E1428" s="1" t="s">
        <v>40</v>
      </c>
      <c r="F1428" s="1" t="s">
        <v>521</v>
      </c>
      <c r="G1428" s="3">
        <v>45482</v>
      </c>
      <c r="H1428" s="3">
        <v>45484</v>
      </c>
      <c r="I1428" s="6">
        <v>4500</v>
      </c>
      <c r="J1428" s="1">
        <v>3</v>
      </c>
      <c r="K1428" s="4">
        <v>0.03</v>
      </c>
      <c r="L1428" s="6">
        <f t="shared" si="44"/>
        <v>135</v>
      </c>
      <c r="M1428" s="8">
        <f t="shared" si="45"/>
        <v>13365</v>
      </c>
      <c r="N1428" t="str" cm="1">
        <f t="array" ref="N14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29" spans="2:14" x14ac:dyDescent="0.35">
      <c r="B1429" s="7">
        <v>2025427</v>
      </c>
      <c r="C1429" s="1" t="s">
        <v>23</v>
      </c>
      <c r="D1429" s="1" t="s">
        <v>28</v>
      </c>
      <c r="E1429" s="1" t="s">
        <v>41</v>
      </c>
      <c r="F1429" s="1" t="s">
        <v>518</v>
      </c>
      <c r="G1429" s="3">
        <v>45482</v>
      </c>
      <c r="H1429" s="3">
        <v>45485</v>
      </c>
      <c r="I1429" s="6">
        <v>2350</v>
      </c>
      <c r="J1429" s="1">
        <v>2</v>
      </c>
      <c r="K1429" s="4">
        <v>0.08</v>
      </c>
      <c r="L1429" s="6">
        <f t="shared" si="44"/>
        <v>188</v>
      </c>
      <c r="M1429" s="8">
        <f t="shared" si="45"/>
        <v>4512</v>
      </c>
      <c r="N1429" t="str" cm="1">
        <f t="array" ref="N14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30" spans="2:14" x14ac:dyDescent="0.35">
      <c r="B1430" s="7">
        <v>2025428</v>
      </c>
      <c r="C1430" s="1" t="s">
        <v>24</v>
      </c>
      <c r="D1430" s="1" t="s">
        <v>29</v>
      </c>
      <c r="E1430" s="1" t="s">
        <v>42</v>
      </c>
      <c r="F1430" s="1" t="s">
        <v>518</v>
      </c>
      <c r="G1430" s="3">
        <v>45482</v>
      </c>
      <c r="H1430" s="3">
        <v>45487</v>
      </c>
      <c r="I1430" s="6">
        <v>90</v>
      </c>
      <c r="J1430" s="1">
        <v>1</v>
      </c>
      <c r="K1430" s="4">
        <v>0.05</v>
      </c>
      <c r="L1430" s="6">
        <f t="shared" si="44"/>
        <v>4.5</v>
      </c>
      <c r="M1430" s="8">
        <f t="shared" si="45"/>
        <v>85.5</v>
      </c>
      <c r="N1430" t="str" cm="1">
        <f t="array" ref="N14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31" spans="2:14" x14ac:dyDescent="0.35">
      <c r="B1431" s="7">
        <v>2025429</v>
      </c>
      <c r="C1431" s="1" t="s">
        <v>4</v>
      </c>
      <c r="D1431" s="1" t="s">
        <v>25</v>
      </c>
      <c r="E1431" s="1" t="s">
        <v>43</v>
      </c>
      <c r="F1431" s="1" t="s">
        <v>519</v>
      </c>
      <c r="G1431" s="3">
        <v>45482</v>
      </c>
      <c r="H1431" s="3">
        <v>45483</v>
      </c>
      <c r="I1431" s="6">
        <v>280</v>
      </c>
      <c r="J1431" s="1">
        <v>1</v>
      </c>
      <c r="K1431" s="4">
        <v>0.05</v>
      </c>
      <c r="L1431" s="6">
        <f t="shared" si="44"/>
        <v>14</v>
      </c>
      <c r="M1431" s="8">
        <f t="shared" si="45"/>
        <v>266</v>
      </c>
      <c r="N1431" t="str" cm="1">
        <f t="array" ref="N14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32" spans="2:14" x14ac:dyDescent="0.35">
      <c r="B1432" s="7">
        <v>2025430</v>
      </c>
      <c r="C1432" s="1" t="s">
        <v>5</v>
      </c>
      <c r="D1432" s="1" t="s">
        <v>116</v>
      </c>
      <c r="E1432" s="1" t="s">
        <v>44</v>
      </c>
      <c r="F1432" s="1" t="s">
        <v>521</v>
      </c>
      <c r="G1432" s="3">
        <v>45482</v>
      </c>
      <c r="H1432" s="3">
        <v>45490</v>
      </c>
      <c r="I1432" s="6">
        <v>70</v>
      </c>
      <c r="J1432" s="1">
        <v>2</v>
      </c>
      <c r="K1432" s="4">
        <v>0.05</v>
      </c>
      <c r="L1432" s="6">
        <f t="shared" si="44"/>
        <v>3.5</v>
      </c>
      <c r="M1432" s="8">
        <f t="shared" si="45"/>
        <v>136.5</v>
      </c>
      <c r="N1432" t="str" cm="1">
        <f t="array" ref="N14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33" spans="2:14" x14ac:dyDescent="0.35">
      <c r="B1433" s="7">
        <v>2025431</v>
      </c>
      <c r="C1433" s="1" t="s">
        <v>6</v>
      </c>
      <c r="D1433" s="1" t="s">
        <v>25</v>
      </c>
      <c r="E1433" s="1" t="s">
        <v>45</v>
      </c>
      <c r="F1433" s="1" t="s">
        <v>520</v>
      </c>
      <c r="G1433" s="3">
        <v>45482</v>
      </c>
      <c r="H1433" s="3">
        <v>45484</v>
      </c>
      <c r="I1433" s="6">
        <v>230</v>
      </c>
      <c r="J1433" s="1">
        <v>1</v>
      </c>
      <c r="K1433" s="4">
        <v>0.05</v>
      </c>
      <c r="L1433" s="6">
        <f t="shared" si="44"/>
        <v>11.5</v>
      </c>
      <c r="M1433" s="8">
        <f t="shared" si="45"/>
        <v>218.5</v>
      </c>
      <c r="N1433" t="str" cm="1">
        <f t="array" ref="N14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34" spans="2:14" x14ac:dyDescent="0.35">
      <c r="B1434" s="7">
        <v>2025432</v>
      </c>
      <c r="C1434" s="1" t="s">
        <v>7</v>
      </c>
      <c r="D1434" s="1" t="s">
        <v>26</v>
      </c>
      <c r="E1434" s="1" t="s">
        <v>46</v>
      </c>
      <c r="F1434" s="1" t="s">
        <v>518</v>
      </c>
      <c r="G1434" s="3">
        <v>45482</v>
      </c>
      <c r="H1434" s="3">
        <v>45485</v>
      </c>
      <c r="I1434" s="6">
        <v>7999</v>
      </c>
      <c r="J1434" s="1">
        <v>3</v>
      </c>
      <c r="K1434" s="4">
        <v>0.03</v>
      </c>
      <c r="L1434" s="6">
        <f t="shared" si="44"/>
        <v>239.97</v>
      </c>
      <c r="M1434" s="8">
        <f t="shared" si="45"/>
        <v>23757.03</v>
      </c>
      <c r="N1434" t="str" cm="1">
        <f t="array" ref="N14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35" spans="2:14" x14ac:dyDescent="0.35">
      <c r="B1435" s="7">
        <v>2025433</v>
      </c>
      <c r="C1435" s="1" t="s">
        <v>10</v>
      </c>
      <c r="D1435" s="1" t="s">
        <v>27</v>
      </c>
      <c r="E1435" s="1" t="s">
        <v>47</v>
      </c>
      <c r="F1435" s="1" t="s">
        <v>519</v>
      </c>
      <c r="G1435" s="3">
        <v>45482</v>
      </c>
      <c r="H1435" s="3">
        <v>45487</v>
      </c>
      <c r="I1435" s="6">
        <v>850</v>
      </c>
      <c r="J1435" s="1">
        <v>2</v>
      </c>
      <c r="K1435" s="4">
        <v>0.1</v>
      </c>
      <c r="L1435" s="6">
        <f t="shared" si="44"/>
        <v>85</v>
      </c>
      <c r="M1435" s="8">
        <f t="shared" si="45"/>
        <v>1615</v>
      </c>
      <c r="N1435" t="str" cm="1">
        <f t="array" ref="N14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36" spans="2:14" x14ac:dyDescent="0.35">
      <c r="B1436" s="7">
        <v>2025434</v>
      </c>
      <c r="C1436" s="1" t="s">
        <v>8</v>
      </c>
      <c r="D1436" s="1" t="s">
        <v>28</v>
      </c>
      <c r="E1436" s="1" t="s">
        <v>48</v>
      </c>
      <c r="F1436" s="1" t="s">
        <v>520</v>
      </c>
      <c r="G1436" s="3">
        <v>45482</v>
      </c>
      <c r="H1436" s="3">
        <v>45483</v>
      </c>
      <c r="I1436" s="6">
        <v>65000</v>
      </c>
      <c r="J1436" s="1">
        <v>1</v>
      </c>
      <c r="K1436" s="4">
        <v>0.05</v>
      </c>
      <c r="L1436" s="6">
        <f t="shared" si="44"/>
        <v>3250</v>
      </c>
      <c r="M1436" s="8">
        <f t="shared" si="45"/>
        <v>61750</v>
      </c>
      <c r="N1436" t="str" cm="1">
        <f t="array" ref="N14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37" spans="2:14" x14ac:dyDescent="0.35">
      <c r="B1437" s="7">
        <v>2025435</v>
      </c>
      <c r="C1437" s="1" t="s">
        <v>9</v>
      </c>
      <c r="D1437" s="1" t="s">
        <v>29</v>
      </c>
      <c r="E1437" s="1" t="s">
        <v>49</v>
      </c>
      <c r="F1437" s="1" t="s">
        <v>521</v>
      </c>
      <c r="G1437" s="3">
        <v>45482</v>
      </c>
      <c r="H1437" s="3">
        <v>45490</v>
      </c>
      <c r="I1437" s="6">
        <v>450</v>
      </c>
      <c r="J1437" s="1">
        <v>2</v>
      </c>
      <c r="K1437" s="4">
        <v>0.05</v>
      </c>
      <c r="L1437" s="6">
        <f t="shared" si="44"/>
        <v>22.5</v>
      </c>
      <c r="M1437" s="8">
        <f t="shared" si="45"/>
        <v>877.5</v>
      </c>
      <c r="N1437" t="str" cm="1">
        <f t="array" ref="N14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38" spans="2:14" x14ac:dyDescent="0.35">
      <c r="B1438" s="7">
        <v>2025436</v>
      </c>
      <c r="C1438" s="1" t="s">
        <v>11</v>
      </c>
      <c r="D1438" s="1" t="s">
        <v>25</v>
      </c>
      <c r="E1438" s="1" t="s">
        <v>50</v>
      </c>
      <c r="F1438" s="1" t="s">
        <v>518</v>
      </c>
      <c r="G1438" s="3">
        <v>45482</v>
      </c>
      <c r="H1438" s="3">
        <v>45484</v>
      </c>
      <c r="I1438" s="6">
        <v>1299</v>
      </c>
      <c r="J1438" s="1">
        <v>1</v>
      </c>
      <c r="K1438" s="4">
        <v>0.02</v>
      </c>
      <c r="L1438" s="6">
        <f t="shared" si="44"/>
        <v>25.98</v>
      </c>
      <c r="M1438" s="8">
        <f t="shared" si="45"/>
        <v>1273.02</v>
      </c>
      <c r="N1438" t="str" cm="1">
        <f t="array" ref="N14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39" spans="2:14" x14ac:dyDescent="0.35">
      <c r="B1439" s="7">
        <v>2025437</v>
      </c>
      <c r="C1439" s="1" t="s">
        <v>12</v>
      </c>
      <c r="D1439" s="1" t="s">
        <v>30</v>
      </c>
      <c r="E1439" s="1" t="s">
        <v>51</v>
      </c>
      <c r="F1439" s="1" t="s">
        <v>518</v>
      </c>
      <c r="G1439" s="3">
        <v>45482</v>
      </c>
      <c r="H1439" s="3">
        <v>45485</v>
      </c>
      <c r="I1439" s="6">
        <v>1700</v>
      </c>
      <c r="J1439" s="1">
        <v>2</v>
      </c>
      <c r="K1439" s="4">
        <v>0.06</v>
      </c>
      <c r="L1439" s="6">
        <f t="shared" si="44"/>
        <v>102</v>
      </c>
      <c r="M1439" s="8">
        <f t="shared" si="45"/>
        <v>3298</v>
      </c>
      <c r="N1439" t="str" cm="1">
        <f t="array" ref="N14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40" spans="2:14" x14ac:dyDescent="0.35">
      <c r="B1440" s="7">
        <v>2025438</v>
      </c>
      <c r="C1440" s="1" t="s">
        <v>13</v>
      </c>
      <c r="D1440" s="1" t="s">
        <v>27</v>
      </c>
      <c r="E1440" s="1" t="s">
        <v>506</v>
      </c>
      <c r="F1440" s="1" t="s">
        <v>519</v>
      </c>
      <c r="G1440" s="3">
        <v>45482</v>
      </c>
      <c r="H1440" s="3">
        <v>45487</v>
      </c>
      <c r="I1440" s="6">
        <v>55000</v>
      </c>
      <c r="J1440" s="1">
        <v>3</v>
      </c>
      <c r="K1440" s="4">
        <v>0.15</v>
      </c>
      <c r="L1440" s="6">
        <f t="shared" si="44"/>
        <v>8250</v>
      </c>
      <c r="M1440" s="8">
        <f t="shared" si="45"/>
        <v>156750</v>
      </c>
      <c r="N1440" t="str" cm="1">
        <f t="array" ref="N14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41" spans="2:14" x14ac:dyDescent="0.35">
      <c r="B1441" s="7">
        <v>2025439</v>
      </c>
      <c r="C1441" s="1" t="s">
        <v>14</v>
      </c>
      <c r="D1441" s="1" t="s">
        <v>28</v>
      </c>
      <c r="E1441" s="1" t="s">
        <v>507</v>
      </c>
      <c r="F1441" s="1" t="s">
        <v>521</v>
      </c>
      <c r="G1441" s="3">
        <v>45482</v>
      </c>
      <c r="H1441" s="3">
        <v>45483</v>
      </c>
      <c r="I1441" s="6">
        <v>57999</v>
      </c>
      <c r="J1441" s="1">
        <v>2</v>
      </c>
      <c r="K1441" s="4">
        <v>0.02</v>
      </c>
      <c r="L1441" s="6">
        <f t="shared" si="44"/>
        <v>1159.98</v>
      </c>
      <c r="M1441" s="8">
        <f t="shared" si="45"/>
        <v>114838.02</v>
      </c>
      <c r="N1441" t="str" cm="1">
        <f t="array" ref="N14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42" spans="2:14" x14ac:dyDescent="0.35">
      <c r="B1442" s="7">
        <v>2025440</v>
      </c>
      <c r="C1442" s="1" t="s">
        <v>15</v>
      </c>
      <c r="D1442" s="1" t="s">
        <v>29</v>
      </c>
      <c r="E1442" s="1" t="s">
        <v>508</v>
      </c>
      <c r="F1442" s="1" t="s">
        <v>520</v>
      </c>
      <c r="G1442" s="3">
        <v>45482</v>
      </c>
      <c r="H1442" s="3">
        <v>45490</v>
      </c>
      <c r="I1442" s="6">
        <v>1399</v>
      </c>
      <c r="J1442" s="1">
        <v>7</v>
      </c>
      <c r="K1442" s="4">
        <v>0.02</v>
      </c>
      <c r="L1442" s="6">
        <f t="shared" si="44"/>
        <v>27.98</v>
      </c>
      <c r="M1442" s="8">
        <f t="shared" si="45"/>
        <v>9765.02</v>
      </c>
      <c r="N1442" t="str" cm="1">
        <f t="array" ref="N14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43" spans="2:14" x14ac:dyDescent="0.35">
      <c r="B1443" s="7">
        <v>2025441</v>
      </c>
      <c r="C1443" s="1" t="s">
        <v>16</v>
      </c>
      <c r="D1443" s="1" t="s">
        <v>25</v>
      </c>
      <c r="E1443" s="1" t="s">
        <v>31</v>
      </c>
      <c r="F1443" s="1" t="s">
        <v>518</v>
      </c>
      <c r="G1443" s="3">
        <v>45482</v>
      </c>
      <c r="H1443" s="3">
        <v>45484</v>
      </c>
      <c r="I1443" s="6">
        <v>999</v>
      </c>
      <c r="J1443" s="1">
        <v>2</v>
      </c>
      <c r="K1443" s="4">
        <v>0.02</v>
      </c>
      <c r="L1443" s="6">
        <f t="shared" si="44"/>
        <v>19.98</v>
      </c>
      <c r="M1443" s="8">
        <f t="shared" si="45"/>
        <v>1978.02</v>
      </c>
      <c r="N1443" t="str" cm="1">
        <f t="array" ref="N14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44" spans="2:14" x14ac:dyDescent="0.35">
      <c r="B1444" s="7">
        <v>2025442</v>
      </c>
      <c r="C1444" s="1" t="s">
        <v>17</v>
      </c>
      <c r="D1444" s="1" t="s">
        <v>26</v>
      </c>
      <c r="E1444" s="1" t="s">
        <v>32</v>
      </c>
      <c r="F1444" s="1" t="s">
        <v>519</v>
      </c>
      <c r="G1444" s="3">
        <v>45482</v>
      </c>
      <c r="H1444" s="3">
        <v>45485</v>
      </c>
      <c r="I1444" s="6">
        <v>2099</v>
      </c>
      <c r="J1444" s="1">
        <v>1</v>
      </c>
      <c r="K1444" s="4">
        <v>0.02</v>
      </c>
      <c r="L1444" s="6">
        <f t="shared" si="44"/>
        <v>41.980000000000004</v>
      </c>
      <c r="M1444" s="8">
        <f t="shared" si="45"/>
        <v>2057.02</v>
      </c>
      <c r="N1444" t="str" cm="1">
        <f t="array" ref="N14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45" spans="2:14" x14ac:dyDescent="0.35">
      <c r="B1445" s="7">
        <v>2025443</v>
      </c>
      <c r="C1445" s="1" t="s">
        <v>18</v>
      </c>
      <c r="D1445" s="1" t="s">
        <v>27</v>
      </c>
      <c r="E1445" s="1" t="s">
        <v>38</v>
      </c>
      <c r="F1445" s="1" t="s">
        <v>520</v>
      </c>
      <c r="G1445" s="3">
        <v>45482</v>
      </c>
      <c r="H1445" s="3">
        <v>45487</v>
      </c>
      <c r="I1445" s="6">
        <v>11000</v>
      </c>
      <c r="J1445" s="1">
        <v>1</v>
      </c>
      <c r="K1445" s="4">
        <v>0.02</v>
      </c>
      <c r="L1445" s="6">
        <f t="shared" si="44"/>
        <v>220</v>
      </c>
      <c r="M1445" s="8">
        <f t="shared" si="45"/>
        <v>10780</v>
      </c>
      <c r="N1445" t="str" cm="1">
        <f t="array" ref="N14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46" spans="2:14" x14ac:dyDescent="0.35">
      <c r="B1446" s="7">
        <v>2025444</v>
      </c>
      <c r="C1446" s="1" t="s">
        <v>19</v>
      </c>
      <c r="D1446" s="1" t="s">
        <v>28</v>
      </c>
      <c r="E1446" s="1" t="s">
        <v>33</v>
      </c>
      <c r="F1446" s="1" t="s">
        <v>521</v>
      </c>
      <c r="G1446" s="3">
        <v>45482</v>
      </c>
      <c r="H1446" s="3">
        <v>45483</v>
      </c>
      <c r="I1446" s="6">
        <v>800</v>
      </c>
      <c r="J1446" s="1">
        <v>1</v>
      </c>
      <c r="K1446" s="4">
        <v>0.02</v>
      </c>
      <c r="L1446" s="6">
        <f t="shared" si="44"/>
        <v>16</v>
      </c>
      <c r="M1446" s="8">
        <f t="shared" si="45"/>
        <v>784</v>
      </c>
      <c r="N1446" t="str" cm="1">
        <f t="array" ref="N14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47" spans="2:14" x14ac:dyDescent="0.35">
      <c r="B1447" s="7">
        <v>2025445</v>
      </c>
      <c r="C1447" s="1" t="s">
        <v>20</v>
      </c>
      <c r="D1447" s="1" t="s">
        <v>29</v>
      </c>
      <c r="E1447" s="1" t="s">
        <v>34</v>
      </c>
      <c r="F1447" s="1" t="s">
        <v>518</v>
      </c>
      <c r="G1447" s="3">
        <v>45482</v>
      </c>
      <c r="H1447" s="3">
        <v>45490</v>
      </c>
      <c r="I1447" s="6">
        <v>5500</v>
      </c>
      <c r="J1447" s="1">
        <v>2</v>
      </c>
      <c r="K1447" s="4">
        <v>0.02</v>
      </c>
      <c r="L1447" s="6">
        <f t="shared" si="44"/>
        <v>110</v>
      </c>
      <c r="M1447" s="8">
        <f t="shared" si="45"/>
        <v>10890</v>
      </c>
      <c r="N1447" t="str" cm="1">
        <f t="array" ref="N14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48" spans="2:14" x14ac:dyDescent="0.35">
      <c r="B1448" s="7">
        <v>2025446</v>
      </c>
      <c r="C1448" s="1" t="s">
        <v>21</v>
      </c>
      <c r="D1448" s="1" t="s">
        <v>25</v>
      </c>
      <c r="E1448" s="1" t="s">
        <v>35</v>
      </c>
      <c r="F1448" s="1" t="s">
        <v>518</v>
      </c>
      <c r="G1448" s="3">
        <v>45482</v>
      </c>
      <c r="H1448" s="3">
        <v>45484</v>
      </c>
      <c r="I1448" s="6">
        <v>1350</v>
      </c>
      <c r="J1448" s="1">
        <v>1</v>
      </c>
      <c r="K1448" s="4">
        <v>0.02</v>
      </c>
      <c r="L1448" s="6">
        <f t="shared" si="44"/>
        <v>27</v>
      </c>
      <c r="M1448" s="8">
        <f t="shared" si="45"/>
        <v>1323</v>
      </c>
      <c r="N1448" t="str" cm="1">
        <f t="array" ref="N14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49" spans="2:14" x14ac:dyDescent="0.35">
      <c r="B1449" s="7">
        <v>2025447</v>
      </c>
      <c r="C1449" s="1" t="s">
        <v>22</v>
      </c>
      <c r="D1449" s="1" t="s">
        <v>26</v>
      </c>
      <c r="E1449" s="1" t="s">
        <v>36</v>
      </c>
      <c r="F1449" s="1" t="s">
        <v>519</v>
      </c>
      <c r="G1449" s="3">
        <v>45482</v>
      </c>
      <c r="H1449" s="3">
        <v>45485</v>
      </c>
      <c r="I1449" s="6">
        <v>4500</v>
      </c>
      <c r="J1449" s="1">
        <v>2</v>
      </c>
      <c r="K1449" s="4">
        <v>7.0000000000000007E-2</v>
      </c>
      <c r="L1449" s="6">
        <f t="shared" si="44"/>
        <v>315.00000000000006</v>
      </c>
      <c r="M1449" s="8">
        <f t="shared" si="45"/>
        <v>8685</v>
      </c>
      <c r="N1449" t="str" cm="1">
        <f t="array" ref="N14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50" spans="2:14" x14ac:dyDescent="0.35">
      <c r="B1450" s="7">
        <v>2025448</v>
      </c>
      <c r="C1450" s="1" t="s">
        <v>23</v>
      </c>
      <c r="D1450" s="1" t="s">
        <v>27</v>
      </c>
      <c r="E1450" s="1" t="s">
        <v>37</v>
      </c>
      <c r="F1450" s="1" t="s">
        <v>521</v>
      </c>
      <c r="G1450" s="3">
        <v>45482</v>
      </c>
      <c r="H1450" s="3">
        <v>45487</v>
      </c>
      <c r="I1450" s="6">
        <v>2350</v>
      </c>
      <c r="J1450" s="1">
        <v>7</v>
      </c>
      <c r="K1450" s="4">
        <v>0.03</v>
      </c>
      <c r="L1450" s="6">
        <f t="shared" si="44"/>
        <v>70.5</v>
      </c>
      <c r="M1450" s="8">
        <f t="shared" si="45"/>
        <v>16379.5</v>
      </c>
      <c r="N1450" t="str" cm="1">
        <f t="array" ref="N14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51" spans="2:14" x14ac:dyDescent="0.35">
      <c r="B1451" s="7">
        <v>2025449</v>
      </c>
      <c r="C1451" s="1" t="s">
        <v>24</v>
      </c>
      <c r="D1451" s="1" t="s">
        <v>28</v>
      </c>
      <c r="E1451" s="1" t="s">
        <v>39</v>
      </c>
      <c r="F1451" s="1" t="s">
        <v>520</v>
      </c>
      <c r="G1451" s="3">
        <v>45482</v>
      </c>
      <c r="H1451" s="3">
        <v>45483</v>
      </c>
      <c r="I1451" s="6">
        <v>90</v>
      </c>
      <c r="J1451" s="1">
        <v>2</v>
      </c>
      <c r="K1451" s="4">
        <v>0.08</v>
      </c>
      <c r="L1451" s="6">
        <f t="shared" si="44"/>
        <v>7.2</v>
      </c>
      <c r="M1451" s="8">
        <f t="shared" si="45"/>
        <v>172.8</v>
      </c>
      <c r="N1451" t="str" cm="1">
        <f t="array" ref="N14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52" spans="2:14" x14ac:dyDescent="0.35">
      <c r="B1452" s="7">
        <v>2025450</v>
      </c>
      <c r="C1452" s="1" t="s">
        <v>4</v>
      </c>
      <c r="D1452" s="1" t="s">
        <v>29</v>
      </c>
      <c r="E1452" s="1" t="s">
        <v>40</v>
      </c>
      <c r="F1452" s="1" t="s">
        <v>518</v>
      </c>
      <c r="G1452" s="3">
        <v>45482</v>
      </c>
      <c r="H1452" s="3">
        <v>45490</v>
      </c>
      <c r="I1452" s="6">
        <v>280</v>
      </c>
      <c r="J1452" s="1">
        <v>2</v>
      </c>
      <c r="K1452" s="4">
        <v>0.05</v>
      </c>
      <c r="L1452" s="6">
        <f t="shared" si="44"/>
        <v>14</v>
      </c>
      <c r="M1452" s="8">
        <f t="shared" si="45"/>
        <v>546</v>
      </c>
      <c r="N1452" t="str" cm="1">
        <f t="array" ref="N14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53" spans="2:14" x14ac:dyDescent="0.35">
      <c r="B1453" s="7">
        <v>2025451</v>
      </c>
      <c r="C1453" s="1" t="s">
        <v>5</v>
      </c>
      <c r="D1453" s="1" t="s">
        <v>25</v>
      </c>
      <c r="E1453" s="1" t="s">
        <v>41</v>
      </c>
      <c r="F1453" s="1" t="s">
        <v>519</v>
      </c>
      <c r="G1453" s="3">
        <v>45482</v>
      </c>
      <c r="H1453" s="3">
        <v>45484</v>
      </c>
      <c r="I1453" s="6">
        <v>70</v>
      </c>
      <c r="J1453" s="1">
        <v>1</v>
      </c>
      <c r="K1453" s="4">
        <v>0.05</v>
      </c>
      <c r="L1453" s="6">
        <f t="shared" si="44"/>
        <v>3.5</v>
      </c>
      <c r="M1453" s="8">
        <f t="shared" si="45"/>
        <v>66.5</v>
      </c>
      <c r="N1453" t="str" cm="1">
        <f t="array" ref="N14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54" spans="2:14" x14ac:dyDescent="0.35">
      <c r="B1454" s="7">
        <v>2025452</v>
      </c>
      <c r="C1454" s="1" t="s">
        <v>6</v>
      </c>
      <c r="D1454" s="1" t="s">
        <v>117</v>
      </c>
      <c r="E1454" s="1" t="s">
        <v>42</v>
      </c>
      <c r="F1454" s="1" t="s">
        <v>520</v>
      </c>
      <c r="G1454" s="3">
        <v>45482</v>
      </c>
      <c r="H1454" s="3">
        <v>45485</v>
      </c>
      <c r="I1454" s="6">
        <v>230</v>
      </c>
      <c r="J1454" s="1">
        <v>2</v>
      </c>
      <c r="K1454" s="4">
        <v>0.05</v>
      </c>
      <c r="L1454" s="6">
        <f t="shared" si="44"/>
        <v>11.5</v>
      </c>
      <c r="M1454" s="8">
        <f t="shared" si="45"/>
        <v>448.5</v>
      </c>
      <c r="N1454" t="str" cm="1">
        <f t="array" ref="N14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55" spans="2:14" x14ac:dyDescent="0.35">
      <c r="B1455" s="7">
        <v>2025453</v>
      </c>
      <c r="C1455" s="1" t="s">
        <v>7</v>
      </c>
      <c r="D1455" s="1" t="s">
        <v>25</v>
      </c>
      <c r="E1455" s="1" t="s">
        <v>43</v>
      </c>
      <c r="F1455" s="1" t="s">
        <v>521</v>
      </c>
      <c r="G1455" s="3">
        <v>45482</v>
      </c>
      <c r="H1455" s="3">
        <v>45487</v>
      </c>
      <c r="I1455" s="6">
        <v>7999</v>
      </c>
      <c r="J1455" s="1">
        <v>4</v>
      </c>
      <c r="K1455" s="4">
        <v>0.05</v>
      </c>
      <c r="L1455" s="6">
        <f t="shared" si="44"/>
        <v>399.95000000000005</v>
      </c>
      <c r="M1455" s="8">
        <f t="shared" si="45"/>
        <v>31596.05</v>
      </c>
      <c r="N1455" t="str" cm="1">
        <f t="array" ref="N14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56" spans="2:14" x14ac:dyDescent="0.35">
      <c r="B1456" s="7">
        <v>2025454</v>
      </c>
      <c r="C1456" s="1" t="s">
        <v>10</v>
      </c>
      <c r="D1456" s="1" t="s">
        <v>26</v>
      </c>
      <c r="E1456" s="1" t="s">
        <v>44</v>
      </c>
      <c r="F1456" s="1" t="s">
        <v>518</v>
      </c>
      <c r="G1456" s="3">
        <v>45482</v>
      </c>
      <c r="H1456" s="3">
        <v>45483</v>
      </c>
      <c r="I1456" s="6">
        <v>850</v>
      </c>
      <c r="J1456" s="1">
        <v>3</v>
      </c>
      <c r="K1456" s="4">
        <v>0.03</v>
      </c>
      <c r="L1456" s="6">
        <f t="shared" si="44"/>
        <v>25.5</v>
      </c>
      <c r="M1456" s="8">
        <f t="shared" si="45"/>
        <v>2524.5</v>
      </c>
      <c r="N1456" t="str" cm="1">
        <f t="array" ref="N14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57" spans="2:14" x14ac:dyDescent="0.35">
      <c r="B1457" s="7">
        <v>2025455</v>
      </c>
      <c r="C1457" s="1" t="s">
        <v>8</v>
      </c>
      <c r="D1457" s="1" t="s">
        <v>27</v>
      </c>
      <c r="E1457" s="1" t="s">
        <v>45</v>
      </c>
      <c r="F1457" s="1" t="s">
        <v>518</v>
      </c>
      <c r="G1457" s="3">
        <v>45482</v>
      </c>
      <c r="H1457" s="3">
        <v>45490</v>
      </c>
      <c r="I1457" s="6">
        <v>65000</v>
      </c>
      <c r="J1457" s="1">
        <v>2</v>
      </c>
      <c r="K1457" s="4">
        <v>0.1</v>
      </c>
      <c r="L1457" s="6">
        <f t="shared" si="44"/>
        <v>6500</v>
      </c>
      <c r="M1457" s="8">
        <f t="shared" si="45"/>
        <v>123500</v>
      </c>
      <c r="N1457" t="str" cm="1">
        <f t="array" ref="N14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58" spans="2:14" x14ac:dyDescent="0.35">
      <c r="B1458" s="7">
        <v>2025456</v>
      </c>
      <c r="C1458" s="1" t="s">
        <v>9</v>
      </c>
      <c r="D1458" s="1" t="s">
        <v>28</v>
      </c>
      <c r="E1458" s="1" t="s">
        <v>46</v>
      </c>
      <c r="F1458" s="1" t="s">
        <v>519</v>
      </c>
      <c r="G1458" s="3">
        <v>45482</v>
      </c>
      <c r="H1458" s="3">
        <v>45484</v>
      </c>
      <c r="I1458" s="6">
        <v>450</v>
      </c>
      <c r="J1458" s="1">
        <v>1</v>
      </c>
      <c r="K1458" s="4">
        <v>0.05</v>
      </c>
      <c r="L1458" s="6">
        <f t="shared" si="44"/>
        <v>22.5</v>
      </c>
      <c r="M1458" s="8">
        <f t="shared" si="45"/>
        <v>427.5</v>
      </c>
      <c r="N1458" t="str" cm="1">
        <f t="array" ref="N14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59" spans="2:14" x14ac:dyDescent="0.35">
      <c r="B1459" s="7">
        <v>2025457</v>
      </c>
      <c r="C1459" s="1" t="s">
        <v>11</v>
      </c>
      <c r="D1459" s="1" t="s">
        <v>29</v>
      </c>
      <c r="E1459" s="1" t="s">
        <v>47</v>
      </c>
      <c r="F1459" s="1" t="s">
        <v>521</v>
      </c>
      <c r="G1459" s="3">
        <v>45482</v>
      </c>
      <c r="H1459" s="3">
        <v>45485</v>
      </c>
      <c r="I1459" s="6">
        <v>1299</v>
      </c>
      <c r="J1459" s="1">
        <v>1</v>
      </c>
      <c r="K1459" s="4">
        <v>0.05</v>
      </c>
      <c r="L1459" s="6">
        <f t="shared" si="44"/>
        <v>64.95</v>
      </c>
      <c r="M1459" s="8">
        <f t="shared" si="45"/>
        <v>1234.05</v>
      </c>
      <c r="N1459" t="str" cm="1">
        <f t="array" ref="N14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60" spans="2:14" x14ac:dyDescent="0.35">
      <c r="B1460" s="7">
        <v>2025458</v>
      </c>
      <c r="C1460" s="1" t="s">
        <v>12</v>
      </c>
      <c r="D1460" s="1" t="s">
        <v>25</v>
      </c>
      <c r="E1460" s="1" t="s">
        <v>48</v>
      </c>
      <c r="F1460" s="1" t="s">
        <v>520</v>
      </c>
      <c r="G1460" s="3">
        <v>45482</v>
      </c>
      <c r="H1460" s="3">
        <v>45487</v>
      </c>
      <c r="I1460" s="6">
        <v>1700</v>
      </c>
      <c r="J1460" s="1">
        <v>2</v>
      </c>
      <c r="K1460" s="4">
        <v>0.02</v>
      </c>
      <c r="L1460" s="6">
        <f t="shared" si="44"/>
        <v>34</v>
      </c>
      <c r="M1460" s="8">
        <f t="shared" si="45"/>
        <v>3366</v>
      </c>
      <c r="N1460" t="str" cm="1">
        <f t="array" ref="N14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61" spans="2:14" x14ac:dyDescent="0.35">
      <c r="B1461" s="7">
        <v>2025459</v>
      </c>
      <c r="C1461" s="1" t="s">
        <v>13</v>
      </c>
      <c r="D1461" s="1" t="s">
        <v>30</v>
      </c>
      <c r="E1461" s="1" t="s">
        <v>49</v>
      </c>
      <c r="F1461" s="1" t="s">
        <v>518</v>
      </c>
      <c r="G1461" s="3">
        <v>45482</v>
      </c>
      <c r="H1461" s="3">
        <v>45483</v>
      </c>
      <c r="I1461" s="6">
        <v>55000</v>
      </c>
      <c r="J1461" s="1">
        <v>1</v>
      </c>
      <c r="K1461" s="4">
        <v>0.06</v>
      </c>
      <c r="L1461" s="6">
        <f t="shared" si="44"/>
        <v>3300</v>
      </c>
      <c r="M1461" s="8">
        <f t="shared" si="45"/>
        <v>51700</v>
      </c>
      <c r="N1461" t="str" cm="1">
        <f t="array" ref="N14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62" spans="2:14" x14ac:dyDescent="0.35">
      <c r="B1462" s="7">
        <v>2025460</v>
      </c>
      <c r="C1462" s="1" t="s">
        <v>14</v>
      </c>
      <c r="D1462" s="1" t="s">
        <v>27</v>
      </c>
      <c r="E1462" s="1" t="s">
        <v>50</v>
      </c>
      <c r="F1462" s="1" t="s">
        <v>519</v>
      </c>
      <c r="G1462" s="3">
        <v>45482</v>
      </c>
      <c r="H1462" s="3">
        <v>45490</v>
      </c>
      <c r="I1462" s="6">
        <v>57999</v>
      </c>
      <c r="J1462" s="1">
        <v>3</v>
      </c>
      <c r="K1462" s="4">
        <v>0.15</v>
      </c>
      <c r="L1462" s="6">
        <f t="shared" si="44"/>
        <v>8699.85</v>
      </c>
      <c r="M1462" s="8">
        <f t="shared" si="45"/>
        <v>165297.15</v>
      </c>
      <c r="N1462" t="str" cm="1">
        <f t="array" ref="N14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63" spans="2:14" x14ac:dyDescent="0.35">
      <c r="B1463" s="7">
        <v>2025461</v>
      </c>
      <c r="C1463" s="1" t="s">
        <v>15</v>
      </c>
      <c r="D1463" s="1" t="s">
        <v>28</v>
      </c>
      <c r="E1463" s="1" t="s">
        <v>51</v>
      </c>
      <c r="F1463" s="1" t="s">
        <v>520</v>
      </c>
      <c r="G1463" s="3">
        <v>45482</v>
      </c>
      <c r="H1463" s="3">
        <v>45484</v>
      </c>
      <c r="I1463" s="6">
        <v>1399</v>
      </c>
      <c r="J1463" s="1">
        <v>2</v>
      </c>
      <c r="K1463" s="4">
        <v>0.02</v>
      </c>
      <c r="L1463" s="6">
        <f t="shared" si="44"/>
        <v>27.98</v>
      </c>
      <c r="M1463" s="8">
        <f t="shared" si="45"/>
        <v>2770.02</v>
      </c>
      <c r="N1463" t="str" cm="1">
        <f t="array" ref="N14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64" spans="2:14" x14ac:dyDescent="0.35">
      <c r="B1464" s="7">
        <v>2025462</v>
      </c>
      <c r="C1464" s="1" t="s">
        <v>16</v>
      </c>
      <c r="D1464" s="1" t="s">
        <v>29</v>
      </c>
      <c r="E1464" s="1" t="s">
        <v>506</v>
      </c>
      <c r="F1464" s="1" t="s">
        <v>521</v>
      </c>
      <c r="G1464" s="3">
        <v>45482</v>
      </c>
      <c r="H1464" s="3">
        <v>45485</v>
      </c>
      <c r="I1464" s="6">
        <v>999</v>
      </c>
      <c r="J1464" s="1">
        <v>1</v>
      </c>
      <c r="K1464" s="4">
        <v>0.02</v>
      </c>
      <c r="L1464" s="6">
        <f t="shared" si="44"/>
        <v>19.98</v>
      </c>
      <c r="M1464" s="8">
        <f t="shared" si="45"/>
        <v>979.02</v>
      </c>
      <c r="N1464" t="str" cm="1">
        <f t="array" ref="N14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65" spans="2:14" x14ac:dyDescent="0.35">
      <c r="B1465" s="7">
        <v>2025463</v>
      </c>
      <c r="C1465" s="1" t="s">
        <v>17</v>
      </c>
      <c r="D1465" s="1" t="s">
        <v>25</v>
      </c>
      <c r="E1465" s="1" t="s">
        <v>507</v>
      </c>
      <c r="F1465" s="1" t="s">
        <v>518</v>
      </c>
      <c r="G1465" s="3">
        <v>45482</v>
      </c>
      <c r="H1465" s="3">
        <v>45487</v>
      </c>
      <c r="I1465" s="6">
        <v>2099</v>
      </c>
      <c r="J1465" s="1">
        <v>2</v>
      </c>
      <c r="K1465" s="4">
        <v>0.02</v>
      </c>
      <c r="L1465" s="6">
        <f t="shared" si="44"/>
        <v>41.980000000000004</v>
      </c>
      <c r="M1465" s="8">
        <f t="shared" si="45"/>
        <v>4156.0200000000004</v>
      </c>
      <c r="N1465" t="str" cm="1">
        <f t="array" ref="N14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66" spans="2:14" x14ac:dyDescent="0.35">
      <c r="B1466" s="7">
        <v>2025464</v>
      </c>
      <c r="C1466" s="1" t="s">
        <v>18</v>
      </c>
      <c r="D1466" s="1" t="s">
        <v>26</v>
      </c>
      <c r="E1466" s="1" t="s">
        <v>508</v>
      </c>
      <c r="F1466" s="1" t="s">
        <v>518</v>
      </c>
      <c r="G1466" s="3">
        <v>45482</v>
      </c>
      <c r="H1466" s="3">
        <v>45483</v>
      </c>
      <c r="I1466" s="6">
        <v>11000</v>
      </c>
      <c r="J1466" s="1">
        <v>1</v>
      </c>
      <c r="K1466" s="4">
        <v>0.02</v>
      </c>
      <c r="L1466" s="6">
        <f t="shared" si="44"/>
        <v>220</v>
      </c>
      <c r="M1466" s="8">
        <f t="shared" si="45"/>
        <v>10780</v>
      </c>
      <c r="N1466" t="str" cm="1">
        <f t="array" ref="N14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67" spans="2:14" x14ac:dyDescent="0.35">
      <c r="B1467" s="7">
        <v>2025465</v>
      </c>
      <c r="C1467" s="1" t="s">
        <v>19</v>
      </c>
      <c r="D1467" s="1" t="s">
        <v>27</v>
      </c>
      <c r="E1467" s="1" t="s">
        <v>31</v>
      </c>
      <c r="F1467" s="1" t="s">
        <v>519</v>
      </c>
      <c r="G1467" s="3">
        <v>45482</v>
      </c>
      <c r="H1467" s="3">
        <v>45490</v>
      </c>
      <c r="I1467" s="6">
        <v>800</v>
      </c>
      <c r="J1467" s="1">
        <v>2</v>
      </c>
      <c r="K1467" s="4">
        <v>0.02</v>
      </c>
      <c r="L1467" s="6">
        <f t="shared" si="44"/>
        <v>16</v>
      </c>
      <c r="M1467" s="8">
        <f t="shared" si="45"/>
        <v>1584</v>
      </c>
      <c r="N1467" t="str" cm="1">
        <f t="array" ref="N14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68" spans="2:14" x14ac:dyDescent="0.35">
      <c r="B1468" s="7">
        <v>2025466</v>
      </c>
      <c r="C1468" s="1" t="s">
        <v>20</v>
      </c>
      <c r="D1468" s="1" t="s">
        <v>28</v>
      </c>
      <c r="E1468" s="1" t="s">
        <v>32</v>
      </c>
      <c r="F1468" s="1" t="s">
        <v>521</v>
      </c>
      <c r="G1468" s="3">
        <v>45482</v>
      </c>
      <c r="H1468" s="3">
        <v>45484</v>
      </c>
      <c r="I1468" s="6">
        <v>5500</v>
      </c>
      <c r="J1468" s="1">
        <v>3</v>
      </c>
      <c r="K1468" s="4">
        <v>0.02</v>
      </c>
      <c r="L1468" s="6">
        <f t="shared" si="44"/>
        <v>110</v>
      </c>
      <c r="M1468" s="8">
        <f t="shared" si="45"/>
        <v>16390</v>
      </c>
      <c r="N1468" t="str" cm="1">
        <f t="array" ref="N14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69" spans="2:14" x14ac:dyDescent="0.35">
      <c r="B1469" s="7">
        <v>2025467</v>
      </c>
      <c r="C1469" s="1" t="s">
        <v>21</v>
      </c>
      <c r="D1469" s="1" t="s">
        <v>29</v>
      </c>
      <c r="E1469" s="1" t="s">
        <v>38</v>
      </c>
      <c r="F1469" s="1" t="s">
        <v>520</v>
      </c>
      <c r="G1469" s="3">
        <v>45482</v>
      </c>
      <c r="H1469" s="3">
        <v>45485</v>
      </c>
      <c r="I1469" s="6">
        <v>1350</v>
      </c>
      <c r="J1469" s="1">
        <v>2</v>
      </c>
      <c r="K1469" s="4">
        <v>0.02</v>
      </c>
      <c r="L1469" s="6">
        <f t="shared" si="44"/>
        <v>27</v>
      </c>
      <c r="M1469" s="8">
        <f t="shared" si="45"/>
        <v>2673</v>
      </c>
      <c r="N1469" t="str" cm="1">
        <f t="array" ref="N14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70" spans="2:14" x14ac:dyDescent="0.35">
      <c r="B1470" s="7">
        <v>2025468</v>
      </c>
      <c r="C1470" s="1" t="s">
        <v>22</v>
      </c>
      <c r="D1470" s="1" t="s">
        <v>25</v>
      </c>
      <c r="E1470" s="1" t="s">
        <v>33</v>
      </c>
      <c r="F1470" s="1" t="s">
        <v>518</v>
      </c>
      <c r="G1470" s="3">
        <v>45482</v>
      </c>
      <c r="H1470" s="3">
        <v>45487</v>
      </c>
      <c r="I1470" s="6">
        <v>4500</v>
      </c>
      <c r="J1470" s="1">
        <v>7</v>
      </c>
      <c r="K1470" s="4">
        <v>0.02</v>
      </c>
      <c r="L1470" s="6">
        <f t="shared" si="44"/>
        <v>90</v>
      </c>
      <c r="M1470" s="8">
        <f t="shared" si="45"/>
        <v>31410</v>
      </c>
      <c r="N1470" t="str" cm="1">
        <f t="array" ref="N14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71" spans="2:14" x14ac:dyDescent="0.35">
      <c r="B1471" s="7">
        <v>2025469</v>
      </c>
      <c r="C1471" s="1" t="s">
        <v>23</v>
      </c>
      <c r="D1471" s="1" t="s">
        <v>26</v>
      </c>
      <c r="E1471" s="1" t="s">
        <v>34</v>
      </c>
      <c r="F1471" s="1" t="s">
        <v>519</v>
      </c>
      <c r="G1471" s="3">
        <v>45482</v>
      </c>
      <c r="H1471" s="3">
        <v>45483</v>
      </c>
      <c r="I1471" s="6">
        <v>2350</v>
      </c>
      <c r="J1471" s="1">
        <v>2</v>
      </c>
      <c r="K1471" s="4">
        <v>7.0000000000000007E-2</v>
      </c>
      <c r="L1471" s="6">
        <f t="shared" si="44"/>
        <v>164.50000000000003</v>
      </c>
      <c r="M1471" s="8">
        <f t="shared" si="45"/>
        <v>4535.5</v>
      </c>
      <c r="N1471" t="str" cm="1">
        <f t="array" ref="N14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72" spans="2:14" x14ac:dyDescent="0.35">
      <c r="B1472" s="7">
        <v>2025470</v>
      </c>
      <c r="C1472" s="1" t="s">
        <v>24</v>
      </c>
      <c r="D1472" s="1" t="s">
        <v>27</v>
      </c>
      <c r="E1472" s="1" t="s">
        <v>35</v>
      </c>
      <c r="F1472" s="1" t="s">
        <v>520</v>
      </c>
      <c r="G1472" s="3">
        <v>45482</v>
      </c>
      <c r="H1472" s="3">
        <v>45490</v>
      </c>
      <c r="I1472" s="6">
        <v>90</v>
      </c>
      <c r="J1472" s="1">
        <v>1</v>
      </c>
      <c r="K1472" s="4">
        <v>0.03</v>
      </c>
      <c r="L1472" s="6">
        <f t="shared" si="44"/>
        <v>2.6999999999999997</v>
      </c>
      <c r="M1472" s="8">
        <f t="shared" si="45"/>
        <v>87.3</v>
      </c>
      <c r="N1472" t="str" cm="1">
        <f t="array" ref="N14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73" spans="2:14" x14ac:dyDescent="0.35">
      <c r="B1473" s="7">
        <v>2025471</v>
      </c>
      <c r="C1473" s="1" t="s">
        <v>4</v>
      </c>
      <c r="D1473" s="1" t="s">
        <v>28</v>
      </c>
      <c r="E1473" s="1" t="s">
        <v>36</v>
      </c>
      <c r="F1473" s="1" t="s">
        <v>521</v>
      </c>
      <c r="G1473" s="3">
        <v>45482</v>
      </c>
      <c r="H1473" s="3">
        <v>45484</v>
      </c>
      <c r="I1473" s="6">
        <v>280</v>
      </c>
      <c r="J1473" s="1">
        <v>1</v>
      </c>
      <c r="K1473" s="4">
        <v>0.08</v>
      </c>
      <c r="L1473" s="6">
        <f t="shared" si="44"/>
        <v>22.400000000000002</v>
      </c>
      <c r="M1473" s="8">
        <f t="shared" si="45"/>
        <v>257.60000000000002</v>
      </c>
      <c r="N1473" t="str" cm="1">
        <f t="array" ref="N14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74" spans="2:14" x14ac:dyDescent="0.35">
      <c r="B1474" s="7">
        <v>2025472</v>
      </c>
      <c r="C1474" s="1" t="s">
        <v>5</v>
      </c>
      <c r="D1474" s="1" t="s">
        <v>29</v>
      </c>
      <c r="E1474" s="1" t="s">
        <v>37</v>
      </c>
      <c r="F1474" s="1" t="s">
        <v>518</v>
      </c>
      <c r="G1474" s="3">
        <v>45482</v>
      </c>
      <c r="H1474" s="3">
        <v>45485</v>
      </c>
      <c r="I1474" s="6">
        <v>70</v>
      </c>
      <c r="J1474" s="1">
        <v>1</v>
      </c>
      <c r="K1474" s="4">
        <v>0.05</v>
      </c>
      <c r="L1474" s="6">
        <f t="shared" si="44"/>
        <v>3.5</v>
      </c>
      <c r="M1474" s="8">
        <f t="shared" si="45"/>
        <v>66.5</v>
      </c>
      <c r="N1474" t="str" cm="1">
        <f t="array" ref="N14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75" spans="2:14" x14ac:dyDescent="0.35">
      <c r="B1475" s="7">
        <v>2025473</v>
      </c>
      <c r="C1475" s="1" t="s">
        <v>6</v>
      </c>
      <c r="D1475" s="1" t="s">
        <v>25</v>
      </c>
      <c r="E1475" s="1" t="s">
        <v>39</v>
      </c>
      <c r="F1475" s="1" t="s">
        <v>518</v>
      </c>
      <c r="G1475" s="3">
        <v>45482</v>
      </c>
      <c r="H1475" s="3">
        <v>45487</v>
      </c>
      <c r="I1475" s="6">
        <v>230</v>
      </c>
      <c r="J1475" s="1">
        <v>2</v>
      </c>
      <c r="K1475" s="4">
        <v>0.05</v>
      </c>
      <c r="L1475" s="6">
        <f t="shared" si="44"/>
        <v>11.5</v>
      </c>
      <c r="M1475" s="8">
        <f t="shared" si="45"/>
        <v>448.5</v>
      </c>
      <c r="N1475" t="str" cm="1">
        <f t="array" ref="N14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76" spans="2:14" x14ac:dyDescent="0.35">
      <c r="B1476" s="7">
        <v>2025474</v>
      </c>
      <c r="C1476" s="1" t="s">
        <v>7</v>
      </c>
      <c r="D1476" s="1" t="s">
        <v>118</v>
      </c>
      <c r="E1476" s="1" t="s">
        <v>40</v>
      </c>
      <c r="F1476" s="1" t="s">
        <v>519</v>
      </c>
      <c r="G1476" s="3">
        <v>45482</v>
      </c>
      <c r="H1476" s="3">
        <v>45483</v>
      </c>
      <c r="I1476" s="6">
        <v>7999</v>
      </c>
      <c r="J1476" s="1">
        <v>1</v>
      </c>
      <c r="K1476" s="4">
        <v>0.05</v>
      </c>
      <c r="L1476" s="6">
        <f t="shared" ref="L1476:L1539" si="46">I1476*K1476</f>
        <v>399.95000000000005</v>
      </c>
      <c r="M1476" s="8">
        <f t="shared" ref="M1476:M1539" si="47">I1476*J1476-L1476</f>
        <v>7599.05</v>
      </c>
      <c r="N1476" t="str" cm="1">
        <f t="array" ref="N14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77" spans="2:14" x14ac:dyDescent="0.35">
      <c r="B1477" s="7">
        <v>2025475</v>
      </c>
      <c r="C1477" s="1" t="s">
        <v>10</v>
      </c>
      <c r="D1477" s="1" t="s">
        <v>25</v>
      </c>
      <c r="E1477" s="1" t="s">
        <v>41</v>
      </c>
      <c r="F1477" s="1" t="s">
        <v>521</v>
      </c>
      <c r="G1477" s="3">
        <v>45482</v>
      </c>
      <c r="H1477" s="3">
        <v>45490</v>
      </c>
      <c r="I1477" s="6">
        <v>850</v>
      </c>
      <c r="J1477" s="1">
        <v>2</v>
      </c>
      <c r="K1477" s="4">
        <v>0.05</v>
      </c>
      <c r="L1477" s="6">
        <f t="shared" si="46"/>
        <v>42.5</v>
      </c>
      <c r="M1477" s="8">
        <f t="shared" si="47"/>
        <v>1657.5</v>
      </c>
      <c r="N1477" t="str" cm="1">
        <f t="array" ref="N14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78" spans="2:14" x14ac:dyDescent="0.35">
      <c r="B1478" s="7">
        <v>2025476</v>
      </c>
      <c r="C1478" s="1" t="s">
        <v>8</v>
      </c>
      <c r="D1478" s="1" t="s">
        <v>26</v>
      </c>
      <c r="E1478" s="1" t="s">
        <v>42</v>
      </c>
      <c r="F1478" s="1" t="s">
        <v>520</v>
      </c>
      <c r="G1478" s="3">
        <v>45482</v>
      </c>
      <c r="H1478" s="3">
        <v>45484</v>
      </c>
      <c r="I1478" s="6">
        <v>65000</v>
      </c>
      <c r="J1478" s="1">
        <v>7</v>
      </c>
      <c r="K1478" s="4">
        <v>0.03</v>
      </c>
      <c r="L1478" s="6">
        <f t="shared" si="46"/>
        <v>1950</v>
      </c>
      <c r="M1478" s="8">
        <f t="shared" si="47"/>
        <v>453050</v>
      </c>
      <c r="N1478" t="str" cm="1">
        <f t="array" ref="N14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79" spans="2:14" x14ac:dyDescent="0.35">
      <c r="B1479" s="7">
        <v>2025477</v>
      </c>
      <c r="C1479" s="1" t="s">
        <v>9</v>
      </c>
      <c r="D1479" s="1" t="s">
        <v>27</v>
      </c>
      <c r="E1479" s="1" t="s">
        <v>43</v>
      </c>
      <c r="F1479" s="1" t="s">
        <v>518</v>
      </c>
      <c r="G1479" s="3">
        <v>45482</v>
      </c>
      <c r="H1479" s="3">
        <v>45485</v>
      </c>
      <c r="I1479" s="6">
        <v>450</v>
      </c>
      <c r="J1479" s="1">
        <v>2</v>
      </c>
      <c r="K1479" s="4">
        <v>0.1</v>
      </c>
      <c r="L1479" s="6">
        <f t="shared" si="46"/>
        <v>45</v>
      </c>
      <c r="M1479" s="8">
        <f t="shared" si="47"/>
        <v>855</v>
      </c>
      <c r="N1479" t="str" cm="1">
        <f t="array" ref="N14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80" spans="2:14" x14ac:dyDescent="0.35">
      <c r="B1480" s="7">
        <v>2025478</v>
      </c>
      <c r="C1480" s="1" t="s">
        <v>11</v>
      </c>
      <c r="D1480" s="1" t="s">
        <v>28</v>
      </c>
      <c r="E1480" s="1" t="s">
        <v>44</v>
      </c>
      <c r="F1480" s="1" t="s">
        <v>519</v>
      </c>
      <c r="G1480" s="3">
        <v>45482</v>
      </c>
      <c r="H1480" s="3">
        <v>45487</v>
      </c>
      <c r="I1480" s="6">
        <v>1299</v>
      </c>
      <c r="J1480" s="1">
        <v>2</v>
      </c>
      <c r="K1480" s="4">
        <v>0.05</v>
      </c>
      <c r="L1480" s="6">
        <f t="shared" si="46"/>
        <v>64.95</v>
      </c>
      <c r="M1480" s="8">
        <f t="shared" si="47"/>
        <v>2533.0500000000002</v>
      </c>
      <c r="N1480" t="str" cm="1">
        <f t="array" ref="N14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81" spans="2:14" x14ac:dyDescent="0.35">
      <c r="B1481" s="7">
        <v>2025479</v>
      </c>
      <c r="C1481" s="1" t="s">
        <v>12</v>
      </c>
      <c r="D1481" s="1" t="s">
        <v>29</v>
      </c>
      <c r="E1481" s="1" t="s">
        <v>45</v>
      </c>
      <c r="F1481" s="1" t="s">
        <v>520</v>
      </c>
      <c r="G1481" s="3">
        <v>45482</v>
      </c>
      <c r="H1481" s="3">
        <v>45483</v>
      </c>
      <c r="I1481" s="6">
        <v>1700</v>
      </c>
      <c r="J1481" s="1">
        <v>1</v>
      </c>
      <c r="K1481" s="4">
        <v>0.05</v>
      </c>
      <c r="L1481" s="6">
        <f t="shared" si="46"/>
        <v>85</v>
      </c>
      <c r="M1481" s="8">
        <f t="shared" si="47"/>
        <v>1615</v>
      </c>
      <c r="N1481" t="str" cm="1">
        <f t="array" ref="N14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82" spans="2:14" x14ac:dyDescent="0.35">
      <c r="B1482" s="7">
        <v>2025480</v>
      </c>
      <c r="C1482" s="1" t="s">
        <v>13</v>
      </c>
      <c r="D1482" s="1" t="s">
        <v>25</v>
      </c>
      <c r="E1482" s="1" t="s">
        <v>46</v>
      </c>
      <c r="F1482" s="1" t="s">
        <v>521</v>
      </c>
      <c r="G1482" s="3">
        <v>45482</v>
      </c>
      <c r="H1482" s="3">
        <v>45490</v>
      </c>
      <c r="I1482" s="6">
        <v>55000</v>
      </c>
      <c r="J1482" s="1">
        <v>2</v>
      </c>
      <c r="K1482" s="4">
        <v>0.02</v>
      </c>
      <c r="L1482" s="6">
        <f t="shared" si="46"/>
        <v>1100</v>
      </c>
      <c r="M1482" s="8">
        <f t="shared" si="47"/>
        <v>108900</v>
      </c>
      <c r="N1482" t="str" cm="1">
        <f t="array" ref="N14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83" spans="2:14" x14ac:dyDescent="0.35">
      <c r="B1483" s="7">
        <v>2025481</v>
      </c>
      <c r="C1483" s="1" t="s">
        <v>14</v>
      </c>
      <c r="D1483" s="1" t="s">
        <v>30</v>
      </c>
      <c r="E1483" s="1" t="s">
        <v>47</v>
      </c>
      <c r="F1483" s="1" t="s">
        <v>518</v>
      </c>
      <c r="G1483" s="3">
        <v>45482</v>
      </c>
      <c r="H1483" s="3">
        <v>45484</v>
      </c>
      <c r="I1483" s="6">
        <v>57999</v>
      </c>
      <c r="J1483" s="1">
        <v>4</v>
      </c>
      <c r="K1483" s="4">
        <v>0.06</v>
      </c>
      <c r="L1483" s="6">
        <f t="shared" si="46"/>
        <v>3479.94</v>
      </c>
      <c r="M1483" s="8">
        <f t="shared" si="47"/>
        <v>228516.06</v>
      </c>
      <c r="N1483" t="str" cm="1">
        <f t="array" ref="N14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84" spans="2:14" x14ac:dyDescent="0.35">
      <c r="B1484" s="7">
        <v>2025482</v>
      </c>
      <c r="C1484" s="1" t="s">
        <v>15</v>
      </c>
      <c r="D1484" s="1" t="s">
        <v>27</v>
      </c>
      <c r="E1484" s="1" t="s">
        <v>48</v>
      </c>
      <c r="F1484" s="1" t="s">
        <v>518</v>
      </c>
      <c r="G1484" s="3">
        <v>45482</v>
      </c>
      <c r="H1484" s="3">
        <v>45485</v>
      </c>
      <c r="I1484" s="6">
        <v>1399</v>
      </c>
      <c r="J1484" s="1">
        <v>3</v>
      </c>
      <c r="K1484" s="4">
        <v>0.15</v>
      </c>
      <c r="L1484" s="6">
        <f t="shared" si="46"/>
        <v>209.85</v>
      </c>
      <c r="M1484" s="8">
        <f t="shared" si="47"/>
        <v>3987.15</v>
      </c>
      <c r="N1484" t="str" cm="1">
        <f t="array" ref="N14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85" spans="2:14" x14ac:dyDescent="0.35">
      <c r="B1485" s="7">
        <v>2025483</v>
      </c>
      <c r="C1485" s="1" t="s">
        <v>16</v>
      </c>
      <c r="D1485" s="1" t="s">
        <v>28</v>
      </c>
      <c r="E1485" s="1" t="s">
        <v>49</v>
      </c>
      <c r="F1485" s="1" t="s">
        <v>519</v>
      </c>
      <c r="G1485" s="3">
        <v>45482</v>
      </c>
      <c r="H1485" s="3">
        <v>45487</v>
      </c>
      <c r="I1485" s="6">
        <v>999</v>
      </c>
      <c r="J1485" s="1">
        <v>2</v>
      </c>
      <c r="K1485" s="4">
        <v>0.02</v>
      </c>
      <c r="L1485" s="6">
        <f t="shared" si="46"/>
        <v>19.98</v>
      </c>
      <c r="M1485" s="8">
        <f t="shared" si="47"/>
        <v>1978.02</v>
      </c>
      <c r="N1485" t="str" cm="1">
        <f t="array" ref="N14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86" spans="2:14" x14ac:dyDescent="0.35">
      <c r="B1486" s="7">
        <v>2025484</v>
      </c>
      <c r="C1486" s="1" t="s">
        <v>17</v>
      </c>
      <c r="D1486" s="1" t="s">
        <v>29</v>
      </c>
      <c r="E1486" s="1" t="s">
        <v>50</v>
      </c>
      <c r="F1486" s="1" t="s">
        <v>521</v>
      </c>
      <c r="G1486" s="3">
        <v>45482</v>
      </c>
      <c r="H1486" s="3">
        <v>45483</v>
      </c>
      <c r="I1486" s="6">
        <v>2099</v>
      </c>
      <c r="J1486" s="1">
        <v>1</v>
      </c>
      <c r="K1486" s="4">
        <v>0.02</v>
      </c>
      <c r="L1486" s="6">
        <f t="shared" si="46"/>
        <v>41.980000000000004</v>
      </c>
      <c r="M1486" s="8">
        <f t="shared" si="47"/>
        <v>2057.02</v>
      </c>
      <c r="N1486" t="str" cm="1">
        <f t="array" ref="N14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87" spans="2:14" x14ac:dyDescent="0.35">
      <c r="B1487" s="7">
        <v>2025485</v>
      </c>
      <c r="C1487" s="1" t="s">
        <v>18</v>
      </c>
      <c r="D1487" s="1" t="s">
        <v>25</v>
      </c>
      <c r="E1487" s="1" t="s">
        <v>51</v>
      </c>
      <c r="F1487" s="1" t="s">
        <v>520</v>
      </c>
      <c r="G1487" s="3">
        <v>45482</v>
      </c>
      <c r="H1487" s="3">
        <v>45490</v>
      </c>
      <c r="I1487" s="6">
        <v>11000</v>
      </c>
      <c r="J1487" s="1">
        <v>1</v>
      </c>
      <c r="K1487" s="4">
        <v>0.02</v>
      </c>
      <c r="L1487" s="6">
        <f t="shared" si="46"/>
        <v>220</v>
      </c>
      <c r="M1487" s="8">
        <f t="shared" si="47"/>
        <v>10780</v>
      </c>
      <c r="N1487" t="str" cm="1">
        <f t="array" ref="N14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88" spans="2:14" x14ac:dyDescent="0.35">
      <c r="B1488" s="7">
        <v>2025486</v>
      </c>
      <c r="C1488" s="1" t="s">
        <v>19</v>
      </c>
      <c r="D1488" s="1" t="s">
        <v>26</v>
      </c>
      <c r="E1488" s="1" t="s">
        <v>506</v>
      </c>
      <c r="F1488" s="1" t="s">
        <v>518</v>
      </c>
      <c r="G1488" s="3">
        <v>45482</v>
      </c>
      <c r="H1488" s="3">
        <v>45484</v>
      </c>
      <c r="I1488" s="6">
        <v>800</v>
      </c>
      <c r="J1488" s="1">
        <v>2</v>
      </c>
      <c r="K1488" s="4">
        <v>0.02</v>
      </c>
      <c r="L1488" s="6">
        <f t="shared" si="46"/>
        <v>16</v>
      </c>
      <c r="M1488" s="8">
        <f t="shared" si="47"/>
        <v>1584</v>
      </c>
      <c r="N1488" t="str" cm="1">
        <f t="array" ref="N14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89" spans="2:14" x14ac:dyDescent="0.35">
      <c r="B1489" s="7">
        <v>2025487</v>
      </c>
      <c r="C1489" s="1" t="s">
        <v>20</v>
      </c>
      <c r="D1489" s="1" t="s">
        <v>27</v>
      </c>
      <c r="E1489" s="1" t="s">
        <v>507</v>
      </c>
      <c r="F1489" s="1" t="s">
        <v>519</v>
      </c>
      <c r="G1489" s="3">
        <v>45482</v>
      </c>
      <c r="H1489" s="3">
        <v>45485</v>
      </c>
      <c r="I1489" s="6">
        <v>5500</v>
      </c>
      <c r="J1489" s="1">
        <v>1</v>
      </c>
      <c r="K1489" s="4">
        <v>0.02</v>
      </c>
      <c r="L1489" s="6">
        <f t="shared" si="46"/>
        <v>110</v>
      </c>
      <c r="M1489" s="8">
        <f t="shared" si="47"/>
        <v>5390</v>
      </c>
      <c r="N1489" t="str" cm="1">
        <f t="array" ref="N14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90" spans="2:14" x14ac:dyDescent="0.35">
      <c r="B1490" s="7">
        <v>2025488</v>
      </c>
      <c r="C1490" s="1" t="s">
        <v>21</v>
      </c>
      <c r="D1490" s="1" t="s">
        <v>28</v>
      </c>
      <c r="E1490" s="1" t="s">
        <v>508</v>
      </c>
      <c r="F1490" s="1" t="s">
        <v>520</v>
      </c>
      <c r="G1490" s="3">
        <v>45482</v>
      </c>
      <c r="H1490" s="3">
        <v>45487</v>
      </c>
      <c r="I1490" s="6">
        <v>1350</v>
      </c>
      <c r="J1490" s="1">
        <v>3</v>
      </c>
      <c r="K1490" s="4">
        <v>0.02</v>
      </c>
      <c r="L1490" s="6">
        <f t="shared" si="46"/>
        <v>27</v>
      </c>
      <c r="M1490" s="8">
        <f t="shared" si="47"/>
        <v>4023</v>
      </c>
      <c r="N1490" t="str" cm="1">
        <f t="array" ref="N14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91" spans="2:14" x14ac:dyDescent="0.35">
      <c r="B1491" s="7">
        <v>2025489</v>
      </c>
      <c r="C1491" s="1" t="s">
        <v>22</v>
      </c>
      <c r="D1491" s="1" t="s">
        <v>29</v>
      </c>
      <c r="E1491" s="1" t="s">
        <v>31</v>
      </c>
      <c r="F1491" s="1" t="s">
        <v>521</v>
      </c>
      <c r="G1491" s="3">
        <v>45482</v>
      </c>
      <c r="H1491" s="3">
        <v>45483</v>
      </c>
      <c r="I1491" s="6">
        <v>4500</v>
      </c>
      <c r="J1491" s="1">
        <v>2</v>
      </c>
      <c r="K1491" s="4">
        <v>0.02</v>
      </c>
      <c r="L1491" s="6">
        <f t="shared" si="46"/>
        <v>90</v>
      </c>
      <c r="M1491" s="8">
        <f t="shared" si="47"/>
        <v>8910</v>
      </c>
      <c r="N1491" t="str" cm="1">
        <f t="array" ref="N14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92" spans="2:14" x14ac:dyDescent="0.35">
      <c r="B1492" s="7">
        <v>2025490</v>
      </c>
      <c r="C1492" s="1" t="s">
        <v>23</v>
      </c>
      <c r="D1492" s="1" t="s">
        <v>25</v>
      </c>
      <c r="E1492" s="1" t="s">
        <v>32</v>
      </c>
      <c r="F1492" s="1" t="s">
        <v>518</v>
      </c>
      <c r="G1492" s="3">
        <v>45482</v>
      </c>
      <c r="H1492" s="3">
        <v>45490</v>
      </c>
      <c r="I1492" s="6">
        <v>2350</v>
      </c>
      <c r="J1492" s="1">
        <v>1</v>
      </c>
      <c r="K1492" s="4">
        <v>0.02</v>
      </c>
      <c r="L1492" s="6">
        <f t="shared" si="46"/>
        <v>47</v>
      </c>
      <c r="M1492" s="8">
        <f t="shared" si="47"/>
        <v>2303</v>
      </c>
      <c r="N1492" t="str" cm="1">
        <f t="array" ref="N14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93" spans="2:14" x14ac:dyDescent="0.35">
      <c r="B1493" s="7">
        <v>2025491</v>
      </c>
      <c r="C1493" s="1" t="s">
        <v>24</v>
      </c>
      <c r="D1493" s="1" t="s">
        <v>26</v>
      </c>
      <c r="E1493" s="1" t="s">
        <v>38</v>
      </c>
      <c r="F1493" s="1" t="s">
        <v>518</v>
      </c>
      <c r="G1493" s="3">
        <v>45482</v>
      </c>
      <c r="H1493" s="3">
        <v>45484</v>
      </c>
      <c r="I1493" s="6">
        <v>90</v>
      </c>
      <c r="J1493" s="1">
        <v>2</v>
      </c>
      <c r="K1493" s="4">
        <v>7.0000000000000007E-2</v>
      </c>
      <c r="L1493" s="6">
        <f t="shared" si="46"/>
        <v>6.3000000000000007</v>
      </c>
      <c r="M1493" s="8">
        <f t="shared" si="47"/>
        <v>173.7</v>
      </c>
      <c r="N1493" t="str" cm="1">
        <f t="array" ref="N14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94" spans="2:14" x14ac:dyDescent="0.35">
      <c r="B1494" s="7">
        <v>2025492</v>
      </c>
      <c r="C1494" s="1" t="s">
        <v>4</v>
      </c>
      <c r="D1494" s="1" t="s">
        <v>27</v>
      </c>
      <c r="E1494" s="1" t="s">
        <v>33</v>
      </c>
      <c r="F1494" s="1" t="s">
        <v>519</v>
      </c>
      <c r="G1494" s="3">
        <v>45482</v>
      </c>
      <c r="H1494" s="3">
        <v>45485</v>
      </c>
      <c r="I1494" s="6">
        <v>280</v>
      </c>
      <c r="J1494" s="1">
        <v>1</v>
      </c>
      <c r="K1494" s="4">
        <v>0.03</v>
      </c>
      <c r="L1494" s="6">
        <f t="shared" si="46"/>
        <v>8.4</v>
      </c>
      <c r="M1494" s="8">
        <f t="shared" si="47"/>
        <v>271.60000000000002</v>
      </c>
      <c r="N1494" t="str" cm="1">
        <f t="array" ref="N14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95" spans="2:14" x14ac:dyDescent="0.35">
      <c r="B1495" s="7">
        <v>2025493</v>
      </c>
      <c r="C1495" s="1" t="s">
        <v>5</v>
      </c>
      <c r="D1495" s="1" t="s">
        <v>28</v>
      </c>
      <c r="E1495" s="1" t="s">
        <v>34</v>
      </c>
      <c r="F1495" s="1" t="s">
        <v>521</v>
      </c>
      <c r="G1495" s="3">
        <v>45482</v>
      </c>
      <c r="H1495" s="3">
        <v>45487</v>
      </c>
      <c r="I1495" s="6">
        <v>70</v>
      </c>
      <c r="J1495" s="1">
        <v>2</v>
      </c>
      <c r="K1495" s="4">
        <v>0.08</v>
      </c>
      <c r="L1495" s="6">
        <f t="shared" si="46"/>
        <v>5.6000000000000005</v>
      </c>
      <c r="M1495" s="8">
        <f t="shared" si="47"/>
        <v>134.4</v>
      </c>
      <c r="N1495" t="str" cm="1">
        <f t="array" ref="N14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96" spans="2:14" x14ac:dyDescent="0.35">
      <c r="B1496" s="7">
        <v>2025494</v>
      </c>
      <c r="C1496" s="1" t="s">
        <v>6</v>
      </c>
      <c r="D1496" s="1" t="s">
        <v>29</v>
      </c>
      <c r="E1496" s="1" t="s">
        <v>35</v>
      </c>
      <c r="F1496" s="1" t="s">
        <v>520</v>
      </c>
      <c r="G1496" s="3">
        <v>45482</v>
      </c>
      <c r="H1496" s="3">
        <v>45483</v>
      </c>
      <c r="I1496" s="6">
        <v>230</v>
      </c>
      <c r="J1496" s="1">
        <v>3</v>
      </c>
      <c r="K1496" s="4">
        <v>0.05</v>
      </c>
      <c r="L1496" s="6">
        <f t="shared" si="46"/>
        <v>11.5</v>
      </c>
      <c r="M1496" s="8">
        <f t="shared" si="47"/>
        <v>678.5</v>
      </c>
      <c r="N1496" t="str" cm="1">
        <f t="array" ref="N14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97" spans="2:14" x14ac:dyDescent="0.35">
      <c r="B1497" s="7">
        <v>2025495</v>
      </c>
      <c r="C1497" s="1" t="s">
        <v>7</v>
      </c>
      <c r="D1497" s="1" t="s">
        <v>25</v>
      </c>
      <c r="E1497" s="1" t="s">
        <v>36</v>
      </c>
      <c r="F1497" s="1" t="s">
        <v>518</v>
      </c>
      <c r="G1497" s="3">
        <v>45482</v>
      </c>
      <c r="H1497" s="3">
        <v>45490</v>
      </c>
      <c r="I1497" s="6">
        <v>7999</v>
      </c>
      <c r="J1497" s="1">
        <v>2</v>
      </c>
      <c r="K1497" s="4">
        <v>0.05</v>
      </c>
      <c r="L1497" s="6">
        <f t="shared" si="46"/>
        <v>399.95000000000005</v>
      </c>
      <c r="M1497" s="8">
        <f t="shared" si="47"/>
        <v>15598.05</v>
      </c>
      <c r="N1497" t="str" cm="1">
        <f t="array" ref="N14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498" spans="2:14" x14ac:dyDescent="0.35">
      <c r="B1498" s="7">
        <v>2025496</v>
      </c>
      <c r="C1498" s="1" t="s">
        <v>10</v>
      </c>
      <c r="D1498" s="1" t="s">
        <v>119</v>
      </c>
      <c r="E1498" s="1" t="s">
        <v>37</v>
      </c>
      <c r="F1498" s="1" t="s">
        <v>519</v>
      </c>
      <c r="G1498" s="3">
        <v>45482</v>
      </c>
      <c r="H1498" s="3">
        <v>45484</v>
      </c>
      <c r="I1498" s="6">
        <v>850</v>
      </c>
      <c r="J1498" s="1">
        <v>7</v>
      </c>
      <c r="K1498" s="4">
        <v>0.05</v>
      </c>
      <c r="L1498" s="6">
        <f t="shared" si="46"/>
        <v>42.5</v>
      </c>
      <c r="M1498" s="8">
        <f t="shared" si="47"/>
        <v>5907.5</v>
      </c>
      <c r="N1498" t="str" cm="1">
        <f t="array" ref="N14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499" spans="2:14" x14ac:dyDescent="0.35">
      <c r="B1499" s="7">
        <v>2025497</v>
      </c>
      <c r="C1499" s="1" t="s">
        <v>8</v>
      </c>
      <c r="D1499" s="1" t="s">
        <v>25</v>
      </c>
      <c r="E1499" s="1" t="s">
        <v>39</v>
      </c>
      <c r="F1499" s="1" t="s">
        <v>520</v>
      </c>
      <c r="G1499" s="3">
        <v>45482</v>
      </c>
      <c r="H1499" s="3">
        <v>45485</v>
      </c>
      <c r="I1499" s="6">
        <v>65000</v>
      </c>
      <c r="J1499" s="1">
        <v>2</v>
      </c>
      <c r="K1499" s="4">
        <v>0.05</v>
      </c>
      <c r="L1499" s="6">
        <f t="shared" si="46"/>
        <v>3250</v>
      </c>
      <c r="M1499" s="8">
        <f t="shared" si="47"/>
        <v>126750</v>
      </c>
      <c r="N1499" t="str" cm="1">
        <f t="array" ref="N14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00" spans="2:14" x14ac:dyDescent="0.35">
      <c r="B1500" s="7">
        <v>2025498</v>
      </c>
      <c r="C1500" s="1" t="s">
        <v>9</v>
      </c>
      <c r="D1500" s="1" t="s">
        <v>26</v>
      </c>
      <c r="E1500" s="1" t="s">
        <v>40</v>
      </c>
      <c r="F1500" s="1" t="s">
        <v>521</v>
      </c>
      <c r="G1500" s="3">
        <v>45482</v>
      </c>
      <c r="H1500" s="3">
        <v>45487</v>
      </c>
      <c r="I1500" s="6">
        <v>450</v>
      </c>
      <c r="J1500" s="1">
        <v>1</v>
      </c>
      <c r="K1500" s="4">
        <v>0.03</v>
      </c>
      <c r="L1500" s="6">
        <f t="shared" si="46"/>
        <v>13.5</v>
      </c>
      <c r="M1500" s="8">
        <f t="shared" si="47"/>
        <v>436.5</v>
      </c>
      <c r="N1500" t="str" cm="1">
        <f t="array" ref="N15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01" spans="2:14" x14ac:dyDescent="0.35">
      <c r="B1501" s="7">
        <v>2025499</v>
      </c>
      <c r="C1501" s="1" t="s">
        <v>11</v>
      </c>
      <c r="D1501" s="1" t="s">
        <v>27</v>
      </c>
      <c r="E1501" s="1" t="s">
        <v>41</v>
      </c>
      <c r="F1501" s="1" t="s">
        <v>518</v>
      </c>
      <c r="G1501" s="3">
        <v>45482</v>
      </c>
      <c r="H1501" s="3">
        <v>45483</v>
      </c>
      <c r="I1501" s="6">
        <v>1299</v>
      </c>
      <c r="J1501" s="1">
        <v>1</v>
      </c>
      <c r="K1501" s="4">
        <v>0.1</v>
      </c>
      <c r="L1501" s="6">
        <f t="shared" si="46"/>
        <v>129.9</v>
      </c>
      <c r="M1501" s="8">
        <f t="shared" si="47"/>
        <v>1169.0999999999999</v>
      </c>
      <c r="N1501" t="str" cm="1">
        <f t="array" ref="N15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02" spans="2:14" x14ac:dyDescent="0.35">
      <c r="B1502" s="7">
        <v>2025500</v>
      </c>
      <c r="C1502" s="1" t="s">
        <v>12</v>
      </c>
      <c r="D1502" s="1" t="s">
        <v>28</v>
      </c>
      <c r="E1502" s="1" t="s">
        <v>42</v>
      </c>
      <c r="F1502" s="1" t="s">
        <v>518</v>
      </c>
      <c r="G1502" s="3">
        <v>45482</v>
      </c>
      <c r="H1502" s="3">
        <v>45490</v>
      </c>
      <c r="I1502" s="6">
        <v>1700</v>
      </c>
      <c r="J1502" s="1">
        <v>1</v>
      </c>
      <c r="K1502" s="4">
        <v>0.05</v>
      </c>
      <c r="L1502" s="6">
        <f t="shared" si="46"/>
        <v>85</v>
      </c>
      <c r="M1502" s="8">
        <f t="shared" si="47"/>
        <v>1615</v>
      </c>
      <c r="N1502" t="str" cm="1">
        <f t="array" ref="N15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03" spans="2:14" x14ac:dyDescent="0.35">
      <c r="B1503" s="7">
        <v>2025501</v>
      </c>
      <c r="C1503" s="1" t="s">
        <v>13</v>
      </c>
      <c r="D1503" s="1" t="s">
        <v>29</v>
      </c>
      <c r="E1503" s="1" t="s">
        <v>43</v>
      </c>
      <c r="F1503" s="1" t="s">
        <v>519</v>
      </c>
      <c r="G1503" s="3">
        <v>45482</v>
      </c>
      <c r="H1503" s="3">
        <v>45484</v>
      </c>
      <c r="I1503" s="6">
        <v>55000</v>
      </c>
      <c r="J1503" s="1">
        <v>2</v>
      </c>
      <c r="K1503" s="4">
        <v>0.05</v>
      </c>
      <c r="L1503" s="6">
        <f t="shared" si="46"/>
        <v>2750</v>
      </c>
      <c r="M1503" s="8">
        <f t="shared" si="47"/>
        <v>107250</v>
      </c>
      <c r="N1503" t="str" cm="1">
        <f t="array" ref="N15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04" spans="2:14" x14ac:dyDescent="0.35">
      <c r="B1504" s="7">
        <v>2025502</v>
      </c>
      <c r="C1504" s="1" t="s">
        <v>14</v>
      </c>
      <c r="D1504" s="1" t="s">
        <v>25</v>
      </c>
      <c r="E1504" s="1" t="s">
        <v>44</v>
      </c>
      <c r="F1504" s="1" t="s">
        <v>521</v>
      </c>
      <c r="G1504" s="3">
        <v>45482</v>
      </c>
      <c r="H1504" s="3">
        <v>45485</v>
      </c>
      <c r="I1504" s="6">
        <v>57999</v>
      </c>
      <c r="J1504" s="1">
        <v>1</v>
      </c>
      <c r="K1504" s="4">
        <v>0.02</v>
      </c>
      <c r="L1504" s="6">
        <f t="shared" si="46"/>
        <v>1159.98</v>
      </c>
      <c r="M1504" s="8">
        <f t="shared" si="47"/>
        <v>56839.02</v>
      </c>
      <c r="N1504" t="str" cm="1">
        <f t="array" ref="N15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05" spans="2:14" x14ac:dyDescent="0.35">
      <c r="B1505" s="7">
        <v>2025503</v>
      </c>
      <c r="C1505" s="1" t="s">
        <v>15</v>
      </c>
      <c r="D1505" s="1" t="s">
        <v>30</v>
      </c>
      <c r="E1505" s="1" t="s">
        <v>45</v>
      </c>
      <c r="F1505" s="1" t="s">
        <v>520</v>
      </c>
      <c r="G1505" s="3">
        <v>45482</v>
      </c>
      <c r="H1505" s="3">
        <v>45487</v>
      </c>
      <c r="I1505" s="6">
        <v>1399</v>
      </c>
      <c r="J1505" s="1">
        <v>2</v>
      </c>
      <c r="K1505" s="4">
        <v>0.06</v>
      </c>
      <c r="L1505" s="6">
        <f t="shared" si="46"/>
        <v>83.94</v>
      </c>
      <c r="M1505" s="8">
        <f t="shared" si="47"/>
        <v>2714.06</v>
      </c>
      <c r="N1505" t="str" cm="1">
        <f t="array" ref="N15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06" spans="2:14" x14ac:dyDescent="0.35">
      <c r="B1506" s="7">
        <v>2025504</v>
      </c>
      <c r="C1506" s="1" t="s">
        <v>16</v>
      </c>
      <c r="D1506" s="1" t="s">
        <v>27</v>
      </c>
      <c r="E1506" s="1" t="s">
        <v>46</v>
      </c>
      <c r="F1506" s="1" t="s">
        <v>518</v>
      </c>
      <c r="G1506" s="3">
        <v>45482</v>
      </c>
      <c r="H1506" s="3">
        <v>45483</v>
      </c>
      <c r="I1506" s="6">
        <v>999</v>
      </c>
      <c r="J1506" s="1">
        <v>7</v>
      </c>
      <c r="K1506" s="4">
        <v>0.15</v>
      </c>
      <c r="L1506" s="6">
        <f t="shared" si="46"/>
        <v>149.85</v>
      </c>
      <c r="M1506" s="8">
        <f t="shared" si="47"/>
        <v>6843.15</v>
      </c>
      <c r="N1506" t="str" cm="1">
        <f t="array" ref="N15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07" spans="2:14" x14ac:dyDescent="0.35">
      <c r="B1507" s="7">
        <v>2025505</v>
      </c>
      <c r="C1507" s="1" t="s">
        <v>17</v>
      </c>
      <c r="D1507" s="1" t="s">
        <v>28</v>
      </c>
      <c r="E1507" s="1" t="s">
        <v>47</v>
      </c>
      <c r="F1507" s="1" t="s">
        <v>519</v>
      </c>
      <c r="G1507" s="3">
        <v>45482</v>
      </c>
      <c r="H1507" s="3">
        <v>45490</v>
      </c>
      <c r="I1507" s="6">
        <v>2099</v>
      </c>
      <c r="J1507" s="1">
        <v>2</v>
      </c>
      <c r="K1507" s="4">
        <v>0.02</v>
      </c>
      <c r="L1507" s="6">
        <f t="shared" si="46"/>
        <v>41.980000000000004</v>
      </c>
      <c r="M1507" s="8">
        <f t="shared" si="47"/>
        <v>4156.0200000000004</v>
      </c>
      <c r="N1507" t="str" cm="1">
        <f t="array" ref="N15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08" spans="2:14" x14ac:dyDescent="0.35">
      <c r="B1508" s="7">
        <v>2025506</v>
      </c>
      <c r="C1508" s="1" t="s">
        <v>18</v>
      </c>
      <c r="D1508" s="1" t="s">
        <v>29</v>
      </c>
      <c r="E1508" s="1" t="s">
        <v>48</v>
      </c>
      <c r="F1508" s="1" t="s">
        <v>520</v>
      </c>
      <c r="G1508" s="3">
        <v>45482</v>
      </c>
      <c r="H1508" s="3">
        <v>45484</v>
      </c>
      <c r="I1508" s="6">
        <v>11000</v>
      </c>
      <c r="J1508" s="1">
        <v>2</v>
      </c>
      <c r="K1508" s="4">
        <v>0.02</v>
      </c>
      <c r="L1508" s="6">
        <f t="shared" si="46"/>
        <v>220</v>
      </c>
      <c r="M1508" s="8">
        <f t="shared" si="47"/>
        <v>21780</v>
      </c>
      <c r="N1508" t="str" cm="1">
        <f t="array" ref="N15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09" spans="2:14" x14ac:dyDescent="0.35">
      <c r="B1509" s="7">
        <v>2025507</v>
      </c>
      <c r="C1509" s="1" t="s">
        <v>19</v>
      </c>
      <c r="D1509" s="1" t="s">
        <v>25</v>
      </c>
      <c r="E1509" s="1" t="s">
        <v>49</v>
      </c>
      <c r="F1509" s="1" t="s">
        <v>521</v>
      </c>
      <c r="G1509" s="3">
        <v>45482</v>
      </c>
      <c r="H1509" s="3">
        <v>45485</v>
      </c>
      <c r="I1509" s="6">
        <v>800</v>
      </c>
      <c r="J1509" s="1">
        <v>1</v>
      </c>
      <c r="K1509" s="4">
        <v>0.02</v>
      </c>
      <c r="L1509" s="6">
        <f t="shared" si="46"/>
        <v>16</v>
      </c>
      <c r="M1509" s="8">
        <f t="shared" si="47"/>
        <v>784</v>
      </c>
      <c r="N1509" t="str" cm="1">
        <f t="array" ref="N15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10" spans="2:14" x14ac:dyDescent="0.35">
      <c r="B1510" s="7">
        <v>2025508</v>
      </c>
      <c r="C1510" s="1" t="s">
        <v>20</v>
      </c>
      <c r="D1510" s="1" t="s">
        <v>26</v>
      </c>
      <c r="E1510" s="1" t="s">
        <v>50</v>
      </c>
      <c r="F1510" s="1" t="s">
        <v>518</v>
      </c>
      <c r="G1510" s="3">
        <v>45482</v>
      </c>
      <c r="H1510" s="3">
        <v>45487</v>
      </c>
      <c r="I1510" s="6">
        <v>5500</v>
      </c>
      <c r="J1510" s="1">
        <v>2</v>
      </c>
      <c r="K1510" s="4">
        <v>0.02</v>
      </c>
      <c r="L1510" s="6">
        <f t="shared" si="46"/>
        <v>110</v>
      </c>
      <c r="M1510" s="8">
        <f t="shared" si="47"/>
        <v>10890</v>
      </c>
      <c r="N1510" t="str" cm="1">
        <f t="array" ref="N15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11" spans="2:14" x14ac:dyDescent="0.35">
      <c r="B1511" s="7">
        <v>2025509</v>
      </c>
      <c r="C1511" s="1" t="s">
        <v>21</v>
      </c>
      <c r="D1511" s="1" t="s">
        <v>27</v>
      </c>
      <c r="E1511" s="1" t="s">
        <v>51</v>
      </c>
      <c r="F1511" s="1" t="s">
        <v>518</v>
      </c>
      <c r="G1511" s="3">
        <v>45482</v>
      </c>
      <c r="H1511" s="3">
        <v>45483</v>
      </c>
      <c r="I1511" s="6">
        <v>1350</v>
      </c>
      <c r="J1511" s="1">
        <v>4</v>
      </c>
      <c r="K1511" s="4">
        <v>0.02</v>
      </c>
      <c r="L1511" s="6">
        <f t="shared" si="46"/>
        <v>27</v>
      </c>
      <c r="M1511" s="8">
        <f t="shared" si="47"/>
        <v>5373</v>
      </c>
      <c r="N1511" t="str" cm="1">
        <f t="array" ref="N15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12" spans="2:14" x14ac:dyDescent="0.35">
      <c r="B1512" s="7">
        <v>2025510</v>
      </c>
      <c r="C1512" s="1" t="s">
        <v>22</v>
      </c>
      <c r="D1512" s="1" t="s">
        <v>28</v>
      </c>
      <c r="E1512" s="1" t="s">
        <v>506</v>
      </c>
      <c r="F1512" s="1" t="s">
        <v>519</v>
      </c>
      <c r="G1512" s="3">
        <v>45482</v>
      </c>
      <c r="H1512" s="3">
        <v>45490</v>
      </c>
      <c r="I1512" s="6">
        <v>4500</v>
      </c>
      <c r="J1512" s="1">
        <v>3</v>
      </c>
      <c r="K1512" s="4">
        <v>0.02</v>
      </c>
      <c r="L1512" s="6">
        <f t="shared" si="46"/>
        <v>90</v>
      </c>
      <c r="M1512" s="8">
        <f t="shared" si="47"/>
        <v>13410</v>
      </c>
      <c r="N1512" t="str" cm="1">
        <f t="array" ref="N15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13" spans="2:14" x14ac:dyDescent="0.35">
      <c r="B1513" s="7">
        <v>2025511</v>
      </c>
      <c r="C1513" s="1" t="s">
        <v>23</v>
      </c>
      <c r="D1513" s="1" t="s">
        <v>29</v>
      </c>
      <c r="E1513" s="1" t="s">
        <v>507</v>
      </c>
      <c r="F1513" s="1" t="s">
        <v>521</v>
      </c>
      <c r="G1513" s="3">
        <v>45482</v>
      </c>
      <c r="H1513" s="3">
        <v>45484</v>
      </c>
      <c r="I1513" s="6">
        <v>2350</v>
      </c>
      <c r="J1513" s="1">
        <v>2</v>
      </c>
      <c r="K1513" s="4">
        <v>0.02</v>
      </c>
      <c r="L1513" s="6">
        <f t="shared" si="46"/>
        <v>47</v>
      </c>
      <c r="M1513" s="8">
        <f t="shared" si="47"/>
        <v>4653</v>
      </c>
      <c r="N1513" t="str" cm="1">
        <f t="array" ref="N15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14" spans="2:14" x14ac:dyDescent="0.35">
      <c r="B1514" s="7">
        <v>2025512</v>
      </c>
      <c r="C1514" s="1" t="s">
        <v>24</v>
      </c>
      <c r="D1514" s="1" t="s">
        <v>25</v>
      </c>
      <c r="E1514" s="1" t="s">
        <v>508</v>
      </c>
      <c r="F1514" s="1" t="s">
        <v>520</v>
      </c>
      <c r="G1514" s="3">
        <v>45482</v>
      </c>
      <c r="H1514" s="3">
        <v>45485</v>
      </c>
      <c r="I1514" s="6">
        <v>90</v>
      </c>
      <c r="J1514" s="1">
        <v>1</v>
      </c>
      <c r="K1514" s="4">
        <v>0.02</v>
      </c>
      <c r="L1514" s="6">
        <f t="shared" si="46"/>
        <v>1.8</v>
      </c>
      <c r="M1514" s="8">
        <f t="shared" si="47"/>
        <v>88.2</v>
      </c>
      <c r="N1514" t="str" cm="1">
        <f t="array" ref="N15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15" spans="2:14" x14ac:dyDescent="0.35">
      <c r="B1515" s="7">
        <v>2025513</v>
      </c>
      <c r="C1515" s="1" t="s">
        <v>4</v>
      </c>
      <c r="D1515" s="1" t="s">
        <v>26</v>
      </c>
      <c r="E1515" s="1" t="s">
        <v>31</v>
      </c>
      <c r="F1515" s="1" t="s">
        <v>518</v>
      </c>
      <c r="G1515" s="3">
        <v>45482</v>
      </c>
      <c r="H1515" s="3">
        <v>45487</v>
      </c>
      <c r="I1515" s="6">
        <v>280</v>
      </c>
      <c r="J1515" s="1">
        <v>1</v>
      </c>
      <c r="K1515" s="4">
        <v>7.0000000000000007E-2</v>
      </c>
      <c r="L1515" s="6">
        <f t="shared" si="46"/>
        <v>19.600000000000001</v>
      </c>
      <c r="M1515" s="8">
        <f t="shared" si="47"/>
        <v>260.39999999999998</v>
      </c>
      <c r="N1515" t="str" cm="1">
        <f t="array" ref="N15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16" spans="2:14" x14ac:dyDescent="0.35">
      <c r="B1516" s="7">
        <v>2025514</v>
      </c>
      <c r="C1516" s="1" t="s">
        <v>5</v>
      </c>
      <c r="D1516" s="1" t="s">
        <v>27</v>
      </c>
      <c r="E1516" s="1" t="s">
        <v>32</v>
      </c>
      <c r="F1516" s="1" t="s">
        <v>519</v>
      </c>
      <c r="G1516" s="3">
        <v>45482</v>
      </c>
      <c r="H1516" s="3">
        <v>45483</v>
      </c>
      <c r="I1516" s="6">
        <v>70</v>
      </c>
      <c r="J1516" s="1">
        <v>2</v>
      </c>
      <c r="K1516" s="4">
        <v>0.03</v>
      </c>
      <c r="L1516" s="6">
        <f t="shared" si="46"/>
        <v>2.1</v>
      </c>
      <c r="M1516" s="8">
        <f t="shared" si="47"/>
        <v>137.9</v>
      </c>
      <c r="N1516" t="str" cm="1">
        <f t="array" ref="N15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17" spans="2:14" x14ac:dyDescent="0.35">
      <c r="B1517" s="7">
        <v>2025515</v>
      </c>
      <c r="C1517" s="1" t="s">
        <v>6</v>
      </c>
      <c r="D1517" s="1" t="s">
        <v>28</v>
      </c>
      <c r="E1517" s="1" t="s">
        <v>38</v>
      </c>
      <c r="F1517" s="1" t="s">
        <v>520</v>
      </c>
      <c r="G1517" s="3">
        <v>45482</v>
      </c>
      <c r="H1517" s="3">
        <v>45490</v>
      </c>
      <c r="I1517" s="6">
        <v>230</v>
      </c>
      <c r="J1517" s="1">
        <v>1</v>
      </c>
      <c r="K1517" s="4">
        <v>0.08</v>
      </c>
      <c r="L1517" s="6">
        <f t="shared" si="46"/>
        <v>18.400000000000002</v>
      </c>
      <c r="M1517" s="8">
        <f t="shared" si="47"/>
        <v>211.6</v>
      </c>
      <c r="N1517" t="str" cm="1">
        <f t="array" ref="N15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18" spans="2:14" x14ac:dyDescent="0.35">
      <c r="B1518" s="7">
        <v>2025516</v>
      </c>
      <c r="C1518" s="1" t="s">
        <v>7</v>
      </c>
      <c r="D1518" s="1" t="s">
        <v>29</v>
      </c>
      <c r="E1518" s="1" t="s">
        <v>33</v>
      </c>
      <c r="F1518" s="1" t="s">
        <v>521</v>
      </c>
      <c r="G1518" s="3">
        <v>45482</v>
      </c>
      <c r="H1518" s="3">
        <v>45484</v>
      </c>
      <c r="I1518" s="6">
        <v>7999</v>
      </c>
      <c r="J1518" s="1">
        <v>3</v>
      </c>
      <c r="K1518" s="4">
        <v>0.05</v>
      </c>
      <c r="L1518" s="6">
        <f t="shared" si="46"/>
        <v>399.95000000000005</v>
      </c>
      <c r="M1518" s="8">
        <f t="shared" si="47"/>
        <v>23597.05</v>
      </c>
      <c r="N1518" t="str" cm="1">
        <f t="array" ref="N15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19" spans="2:14" x14ac:dyDescent="0.35">
      <c r="B1519" s="7">
        <v>2025517</v>
      </c>
      <c r="C1519" s="1" t="s">
        <v>10</v>
      </c>
      <c r="D1519" s="1" t="s">
        <v>25</v>
      </c>
      <c r="E1519" s="1" t="s">
        <v>34</v>
      </c>
      <c r="F1519" s="1" t="s">
        <v>518</v>
      </c>
      <c r="G1519" s="3">
        <v>45482</v>
      </c>
      <c r="H1519" s="3">
        <v>45485</v>
      </c>
      <c r="I1519" s="6">
        <v>850</v>
      </c>
      <c r="J1519" s="1">
        <v>2</v>
      </c>
      <c r="K1519" s="4">
        <v>0.05</v>
      </c>
      <c r="L1519" s="6">
        <f t="shared" si="46"/>
        <v>42.5</v>
      </c>
      <c r="M1519" s="8">
        <f t="shared" si="47"/>
        <v>1657.5</v>
      </c>
      <c r="N1519" t="str" cm="1">
        <f t="array" ref="N15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20" spans="2:14" x14ac:dyDescent="0.35">
      <c r="B1520" s="7">
        <v>2025518</v>
      </c>
      <c r="C1520" s="1" t="s">
        <v>8</v>
      </c>
      <c r="D1520" s="1" t="s">
        <v>120</v>
      </c>
      <c r="E1520" s="1" t="s">
        <v>35</v>
      </c>
      <c r="F1520" s="1" t="s">
        <v>518</v>
      </c>
      <c r="G1520" s="3">
        <v>45482</v>
      </c>
      <c r="H1520" s="3">
        <v>45487</v>
      </c>
      <c r="I1520" s="6">
        <v>65000</v>
      </c>
      <c r="J1520" s="1">
        <v>1</v>
      </c>
      <c r="K1520" s="4">
        <v>0.05</v>
      </c>
      <c r="L1520" s="6">
        <f t="shared" si="46"/>
        <v>3250</v>
      </c>
      <c r="M1520" s="8">
        <f t="shared" si="47"/>
        <v>61750</v>
      </c>
      <c r="N1520" t="str" cm="1">
        <f t="array" ref="N15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21" spans="2:14" x14ac:dyDescent="0.35">
      <c r="B1521" s="7">
        <v>2025519</v>
      </c>
      <c r="C1521" s="1" t="s">
        <v>9</v>
      </c>
      <c r="D1521" s="1" t="s">
        <v>25</v>
      </c>
      <c r="E1521" s="1" t="s">
        <v>36</v>
      </c>
      <c r="F1521" s="1" t="s">
        <v>519</v>
      </c>
      <c r="G1521" s="3">
        <v>45482</v>
      </c>
      <c r="H1521" s="3">
        <v>45483</v>
      </c>
      <c r="I1521" s="6">
        <v>450</v>
      </c>
      <c r="J1521" s="1">
        <v>2</v>
      </c>
      <c r="K1521" s="4">
        <v>0.05</v>
      </c>
      <c r="L1521" s="6">
        <f t="shared" si="46"/>
        <v>22.5</v>
      </c>
      <c r="M1521" s="8">
        <f t="shared" si="47"/>
        <v>877.5</v>
      </c>
      <c r="N1521" t="str" cm="1">
        <f t="array" ref="N15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22" spans="2:14" x14ac:dyDescent="0.35">
      <c r="B1522" s="7">
        <v>2025520</v>
      </c>
      <c r="C1522" s="1" t="s">
        <v>11</v>
      </c>
      <c r="D1522" s="1" t="s">
        <v>26</v>
      </c>
      <c r="E1522" s="1" t="s">
        <v>37</v>
      </c>
      <c r="F1522" s="1" t="s">
        <v>521</v>
      </c>
      <c r="G1522" s="3">
        <v>45482</v>
      </c>
      <c r="H1522" s="3">
        <v>45490</v>
      </c>
      <c r="I1522" s="6">
        <v>1299</v>
      </c>
      <c r="J1522" s="1">
        <v>1</v>
      </c>
      <c r="K1522" s="4">
        <v>0.03</v>
      </c>
      <c r="L1522" s="6">
        <f t="shared" si="46"/>
        <v>38.97</v>
      </c>
      <c r="M1522" s="8">
        <f t="shared" si="47"/>
        <v>1260.03</v>
      </c>
      <c r="N1522" t="str" cm="1">
        <f t="array" ref="N15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23" spans="2:14" x14ac:dyDescent="0.35">
      <c r="B1523" s="7">
        <v>2025521</v>
      </c>
      <c r="C1523" s="1" t="s">
        <v>12</v>
      </c>
      <c r="D1523" s="1" t="s">
        <v>27</v>
      </c>
      <c r="E1523" s="1" t="s">
        <v>39</v>
      </c>
      <c r="F1523" s="1" t="s">
        <v>520</v>
      </c>
      <c r="G1523" s="3">
        <v>45482</v>
      </c>
      <c r="H1523" s="3">
        <v>45484</v>
      </c>
      <c r="I1523" s="6">
        <v>1700</v>
      </c>
      <c r="J1523" s="1">
        <v>2</v>
      </c>
      <c r="K1523" s="4">
        <v>0.1</v>
      </c>
      <c r="L1523" s="6">
        <f t="shared" si="46"/>
        <v>170</v>
      </c>
      <c r="M1523" s="8">
        <f t="shared" si="47"/>
        <v>3230</v>
      </c>
      <c r="N1523" t="str" cm="1">
        <f t="array" ref="N15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24" spans="2:14" x14ac:dyDescent="0.35">
      <c r="B1524" s="7">
        <v>2025522</v>
      </c>
      <c r="C1524" s="1" t="s">
        <v>13</v>
      </c>
      <c r="D1524" s="1" t="s">
        <v>28</v>
      </c>
      <c r="E1524" s="1" t="s">
        <v>40</v>
      </c>
      <c r="F1524" s="1" t="s">
        <v>518</v>
      </c>
      <c r="G1524" s="3">
        <v>45482</v>
      </c>
      <c r="H1524" s="3">
        <v>45485</v>
      </c>
      <c r="I1524" s="6">
        <v>55000</v>
      </c>
      <c r="J1524" s="1">
        <v>3</v>
      </c>
      <c r="K1524" s="4">
        <v>0.05</v>
      </c>
      <c r="L1524" s="6">
        <f t="shared" si="46"/>
        <v>2750</v>
      </c>
      <c r="M1524" s="8">
        <f t="shared" si="47"/>
        <v>162250</v>
      </c>
      <c r="N1524" t="str" cm="1">
        <f t="array" ref="N15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25" spans="2:14" x14ac:dyDescent="0.35">
      <c r="B1525" s="7">
        <v>2025523</v>
      </c>
      <c r="C1525" s="1" t="s">
        <v>14</v>
      </c>
      <c r="D1525" s="1" t="s">
        <v>29</v>
      </c>
      <c r="E1525" s="1" t="s">
        <v>41</v>
      </c>
      <c r="F1525" s="1" t="s">
        <v>519</v>
      </c>
      <c r="G1525" s="3">
        <v>45482</v>
      </c>
      <c r="H1525" s="3">
        <v>45487</v>
      </c>
      <c r="I1525" s="6">
        <v>57999</v>
      </c>
      <c r="J1525" s="1">
        <v>2</v>
      </c>
      <c r="K1525" s="4">
        <v>0.05</v>
      </c>
      <c r="L1525" s="6">
        <f t="shared" si="46"/>
        <v>2899.9500000000003</v>
      </c>
      <c r="M1525" s="8">
        <f t="shared" si="47"/>
        <v>113098.05</v>
      </c>
      <c r="N1525" t="str" cm="1">
        <f t="array" ref="N15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26" spans="2:14" x14ac:dyDescent="0.35">
      <c r="B1526" s="7">
        <v>2025524</v>
      </c>
      <c r="C1526" s="1" t="s">
        <v>15</v>
      </c>
      <c r="D1526" s="1" t="s">
        <v>25</v>
      </c>
      <c r="E1526" s="1" t="s">
        <v>42</v>
      </c>
      <c r="F1526" s="1" t="s">
        <v>520</v>
      </c>
      <c r="G1526" s="3">
        <v>45482</v>
      </c>
      <c r="H1526" s="3">
        <v>45483</v>
      </c>
      <c r="I1526" s="6">
        <v>1399</v>
      </c>
      <c r="J1526" s="1">
        <v>7</v>
      </c>
      <c r="K1526" s="4">
        <v>0.02</v>
      </c>
      <c r="L1526" s="6">
        <f t="shared" si="46"/>
        <v>27.98</v>
      </c>
      <c r="M1526" s="8">
        <f t="shared" si="47"/>
        <v>9765.02</v>
      </c>
      <c r="N1526" t="str" cm="1">
        <f t="array" ref="N15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27" spans="2:14" x14ac:dyDescent="0.35">
      <c r="B1527" s="7">
        <v>2025525</v>
      </c>
      <c r="C1527" s="1" t="s">
        <v>16</v>
      </c>
      <c r="D1527" s="1" t="s">
        <v>30</v>
      </c>
      <c r="E1527" s="1" t="s">
        <v>43</v>
      </c>
      <c r="F1527" s="1" t="s">
        <v>521</v>
      </c>
      <c r="G1527" s="3">
        <v>45482</v>
      </c>
      <c r="H1527" s="3">
        <v>45490</v>
      </c>
      <c r="I1527" s="6">
        <v>999</v>
      </c>
      <c r="J1527" s="1">
        <v>2</v>
      </c>
      <c r="K1527" s="4">
        <v>0.06</v>
      </c>
      <c r="L1527" s="6">
        <f t="shared" si="46"/>
        <v>59.94</v>
      </c>
      <c r="M1527" s="8">
        <f t="shared" si="47"/>
        <v>1938.06</v>
      </c>
      <c r="N1527" t="str" cm="1">
        <f t="array" ref="N15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28" spans="2:14" x14ac:dyDescent="0.35">
      <c r="B1528" s="7">
        <v>2025526</v>
      </c>
      <c r="C1528" s="1" t="s">
        <v>17</v>
      </c>
      <c r="D1528" s="1" t="s">
        <v>27</v>
      </c>
      <c r="E1528" s="1" t="s">
        <v>44</v>
      </c>
      <c r="F1528" s="1" t="s">
        <v>518</v>
      </c>
      <c r="G1528" s="3">
        <v>45482</v>
      </c>
      <c r="H1528" s="3">
        <v>45484</v>
      </c>
      <c r="I1528" s="6">
        <v>2099</v>
      </c>
      <c r="J1528" s="1">
        <v>1</v>
      </c>
      <c r="K1528" s="4">
        <v>0.15</v>
      </c>
      <c r="L1528" s="6">
        <f t="shared" si="46"/>
        <v>314.84999999999997</v>
      </c>
      <c r="M1528" s="8">
        <f t="shared" si="47"/>
        <v>1784.15</v>
      </c>
      <c r="N1528" t="str" cm="1">
        <f t="array" ref="N15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29" spans="2:14" x14ac:dyDescent="0.35">
      <c r="B1529" s="7">
        <v>2025527</v>
      </c>
      <c r="C1529" s="1" t="s">
        <v>18</v>
      </c>
      <c r="D1529" s="1" t="s">
        <v>28</v>
      </c>
      <c r="E1529" s="1" t="s">
        <v>45</v>
      </c>
      <c r="F1529" s="1" t="s">
        <v>518</v>
      </c>
      <c r="G1529" s="3">
        <v>45482</v>
      </c>
      <c r="H1529" s="3">
        <v>45485</v>
      </c>
      <c r="I1529" s="6">
        <v>11000</v>
      </c>
      <c r="J1529" s="1">
        <v>1</v>
      </c>
      <c r="K1529" s="4">
        <v>0.02</v>
      </c>
      <c r="L1529" s="6">
        <f t="shared" si="46"/>
        <v>220</v>
      </c>
      <c r="M1529" s="8">
        <f t="shared" si="47"/>
        <v>10780</v>
      </c>
      <c r="N1529" t="str" cm="1">
        <f t="array" ref="N15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30" spans="2:14" x14ac:dyDescent="0.35">
      <c r="B1530" s="7">
        <v>2025528</v>
      </c>
      <c r="C1530" s="1" t="s">
        <v>19</v>
      </c>
      <c r="D1530" s="1" t="s">
        <v>29</v>
      </c>
      <c r="E1530" s="1" t="s">
        <v>46</v>
      </c>
      <c r="F1530" s="1" t="s">
        <v>519</v>
      </c>
      <c r="G1530" s="3">
        <v>45482</v>
      </c>
      <c r="H1530" s="3">
        <v>45487</v>
      </c>
      <c r="I1530" s="6">
        <v>800</v>
      </c>
      <c r="J1530" s="1">
        <v>1</v>
      </c>
      <c r="K1530" s="4">
        <v>0.02</v>
      </c>
      <c r="L1530" s="6">
        <f t="shared" si="46"/>
        <v>16</v>
      </c>
      <c r="M1530" s="8">
        <f t="shared" si="47"/>
        <v>784</v>
      </c>
      <c r="N1530" t="str" cm="1">
        <f t="array" ref="N15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31" spans="2:14" x14ac:dyDescent="0.35">
      <c r="B1531" s="7">
        <v>2025529</v>
      </c>
      <c r="C1531" s="1" t="s">
        <v>20</v>
      </c>
      <c r="D1531" s="1" t="s">
        <v>25</v>
      </c>
      <c r="E1531" s="1" t="s">
        <v>47</v>
      </c>
      <c r="F1531" s="1" t="s">
        <v>521</v>
      </c>
      <c r="G1531" s="3">
        <v>45482</v>
      </c>
      <c r="H1531" s="3">
        <v>45483</v>
      </c>
      <c r="I1531" s="6">
        <v>5500</v>
      </c>
      <c r="J1531" s="1">
        <v>2</v>
      </c>
      <c r="K1531" s="4">
        <v>0.02</v>
      </c>
      <c r="L1531" s="6">
        <f t="shared" si="46"/>
        <v>110</v>
      </c>
      <c r="M1531" s="8">
        <f t="shared" si="47"/>
        <v>10890</v>
      </c>
      <c r="N1531" t="str" cm="1">
        <f t="array" ref="N15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32" spans="2:14" x14ac:dyDescent="0.35">
      <c r="B1532" s="7">
        <v>2025530</v>
      </c>
      <c r="C1532" s="1" t="s">
        <v>21</v>
      </c>
      <c r="D1532" s="1" t="s">
        <v>26</v>
      </c>
      <c r="E1532" s="1" t="s">
        <v>48</v>
      </c>
      <c r="F1532" s="1" t="s">
        <v>520</v>
      </c>
      <c r="G1532" s="3">
        <v>45482</v>
      </c>
      <c r="H1532" s="3">
        <v>45490</v>
      </c>
      <c r="I1532" s="6">
        <v>1350</v>
      </c>
      <c r="J1532" s="1">
        <v>1</v>
      </c>
      <c r="K1532" s="4">
        <v>0.02</v>
      </c>
      <c r="L1532" s="6">
        <f t="shared" si="46"/>
        <v>27</v>
      </c>
      <c r="M1532" s="8">
        <f t="shared" si="47"/>
        <v>1323</v>
      </c>
      <c r="N1532" t="str" cm="1">
        <f t="array" ref="N15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33" spans="2:14" x14ac:dyDescent="0.35">
      <c r="B1533" s="7">
        <v>2025531</v>
      </c>
      <c r="C1533" s="1" t="s">
        <v>22</v>
      </c>
      <c r="D1533" s="1" t="s">
        <v>27</v>
      </c>
      <c r="E1533" s="1" t="s">
        <v>49</v>
      </c>
      <c r="F1533" s="1" t="s">
        <v>518</v>
      </c>
      <c r="G1533" s="3">
        <v>45482</v>
      </c>
      <c r="H1533" s="3">
        <v>45484</v>
      </c>
      <c r="I1533" s="6">
        <v>4500</v>
      </c>
      <c r="J1533" s="1">
        <v>2</v>
      </c>
      <c r="K1533" s="4">
        <v>0.02</v>
      </c>
      <c r="L1533" s="6">
        <f t="shared" si="46"/>
        <v>90</v>
      </c>
      <c r="M1533" s="8">
        <f t="shared" si="47"/>
        <v>8910</v>
      </c>
      <c r="N1533" t="str" cm="1">
        <f t="array" ref="N15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34" spans="2:14" x14ac:dyDescent="0.35">
      <c r="B1534" s="7">
        <v>2025532</v>
      </c>
      <c r="C1534" s="1" t="s">
        <v>23</v>
      </c>
      <c r="D1534" s="1" t="s">
        <v>28</v>
      </c>
      <c r="E1534" s="1" t="s">
        <v>50</v>
      </c>
      <c r="F1534" s="1" t="s">
        <v>519</v>
      </c>
      <c r="G1534" s="3">
        <v>45482</v>
      </c>
      <c r="H1534" s="3">
        <v>45485</v>
      </c>
      <c r="I1534" s="6">
        <v>2350</v>
      </c>
      <c r="J1534" s="1">
        <v>7</v>
      </c>
      <c r="K1534" s="4">
        <v>0.02</v>
      </c>
      <c r="L1534" s="6">
        <f t="shared" si="46"/>
        <v>47</v>
      </c>
      <c r="M1534" s="8">
        <f t="shared" si="47"/>
        <v>16403</v>
      </c>
      <c r="N1534" t="str" cm="1">
        <f t="array" ref="N15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35" spans="2:14" x14ac:dyDescent="0.35">
      <c r="B1535" s="7">
        <v>2025533</v>
      </c>
      <c r="C1535" s="1" t="s">
        <v>24</v>
      </c>
      <c r="D1535" s="1" t="s">
        <v>29</v>
      </c>
      <c r="E1535" s="1" t="s">
        <v>51</v>
      </c>
      <c r="F1535" s="1" t="s">
        <v>520</v>
      </c>
      <c r="G1535" s="3">
        <v>45482</v>
      </c>
      <c r="H1535" s="3">
        <v>45487</v>
      </c>
      <c r="I1535" s="6">
        <v>90</v>
      </c>
      <c r="J1535" s="1">
        <v>2</v>
      </c>
      <c r="K1535" s="4">
        <v>0.02</v>
      </c>
      <c r="L1535" s="6">
        <f t="shared" si="46"/>
        <v>1.8</v>
      </c>
      <c r="M1535" s="8">
        <f t="shared" si="47"/>
        <v>178.2</v>
      </c>
      <c r="N1535" t="str" cm="1">
        <f t="array" ref="N15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36" spans="2:14" x14ac:dyDescent="0.35">
      <c r="B1536" s="7">
        <v>2025534</v>
      </c>
      <c r="C1536" s="1" t="s">
        <v>4</v>
      </c>
      <c r="D1536" s="1" t="s">
        <v>25</v>
      </c>
      <c r="E1536" s="1" t="s">
        <v>506</v>
      </c>
      <c r="F1536" s="1" t="s">
        <v>521</v>
      </c>
      <c r="G1536" s="3">
        <v>45482</v>
      </c>
      <c r="H1536" s="3">
        <v>45483</v>
      </c>
      <c r="I1536" s="6">
        <v>280</v>
      </c>
      <c r="J1536" s="1">
        <v>2</v>
      </c>
      <c r="K1536" s="4">
        <v>0.02</v>
      </c>
      <c r="L1536" s="6">
        <f t="shared" si="46"/>
        <v>5.6000000000000005</v>
      </c>
      <c r="M1536" s="8">
        <f t="shared" si="47"/>
        <v>554.4</v>
      </c>
      <c r="N1536" t="str" cm="1">
        <f t="array" ref="N15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37" spans="2:14" x14ac:dyDescent="0.35">
      <c r="B1537" s="7">
        <v>2025535</v>
      </c>
      <c r="C1537" s="1" t="s">
        <v>5</v>
      </c>
      <c r="D1537" s="1" t="s">
        <v>26</v>
      </c>
      <c r="E1537" s="1" t="s">
        <v>507</v>
      </c>
      <c r="F1537" s="1" t="s">
        <v>518</v>
      </c>
      <c r="G1537" s="3">
        <v>45482</v>
      </c>
      <c r="H1537" s="3">
        <v>45490</v>
      </c>
      <c r="I1537" s="6">
        <v>70</v>
      </c>
      <c r="J1537" s="1">
        <v>1</v>
      </c>
      <c r="K1537" s="4">
        <v>7.0000000000000007E-2</v>
      </c>
      <c r="L1537" s="6">
        <f t="shared" si="46"/>
        <v>4.9000000000000004</v>
      </c>
      <c r="M1537" s="8">
        <f t="shared" si="47"/>
        <v>65.099999999999994</v>
      </c>
      <c r="N1537" t="str" cm="1">
        <f t="array" ref="N15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38" spans="2:14" x14ac:dyDescent="0.35">
      <c r="B1538" s="7">
        <v>2025536</v>
      </c>
      <c r="C1538" s="1" t="s">
        <v>6</v>
      </c>
      <c r="D1538" s="1" t="s">
        <v>27</v>
      </c>
      <c r="E1538" s="1" t="s">
        <v>508</v>
      </c>
      <c r="F1538" s="1" t="s">
        <v>518</v>
      </c>
      <c r="G1538" s="3">
        <v>45482</v>
      </c>
      <c r="H1538" s="3">
        <v>45484</v>
      </c>
      <c r="I1538" s="6">
        <v>230</v>
      </c>
      <c r="J1538" s="1">
        <v>2</v>
      </c>
      <c r="K1538" s="4">
        <v>0.03</v>
      </c>
      <c r="L1538" s="6">
        <f t="shared" si="46"/>
        <v>6.8999999999999995</v>
      </c>
      <c r="M1538" s="8">
        <f t="shared" si="47"/>
        <v>453.1</v>
      </c>
      <c r="N1538" t="str" cm="1">
        <f t="array" ref="N15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39" spans="2:14" x14ac:dyDescent="0.35">
      <c r="B1539" s="7">
        <v>2025537</v>
      </c>
      <c r="C1539" s="1" t="s">
        <v>7</v>
      </c>
      <c r="D1539" s="1" t="s">
        <v>28</v>
      </c>
      <c r="E1539" s="1" t="s">
        <v>31</v>
      </c>
      <c r="F1539" s="1" t="s">
        <v>519</v>
      </c>
      <c r="G1539" s="3">
        <v>45482</v>
      </c>
      <c r="H1539" s="3">
        <v>45485</v>
      </c>
      <c r="I1539" s="6">
        <v>7999</v>
      </c>
      <c r="J1539" s="1">
        <v>4</v>
      </c>
      <c r="K1539" s="4">
        <v>0.08</v>
      </c>
      <c r="L1539" s="6">
        <f t="shared" si="46"/>
        <v>639.91999999999996</v>
      </c>
      <c r="M1539" s="8">
        <f t="shared" si="47"/>
        <v>31356.080000000002</v>
      </c>
      <c r="N1539" t="str" cm="1">
        <f t="array" ref="N15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40" spans="2:14" x14ac:dyDescent="0.35">
      <c r="B1540" s="7">
        <v>2025538</v>
      </c>
      <c r="C1540" s="1" t="s">
        <v>10</v>
      </c>
      <c r="D1540" s="1" t="s">
        <v>29</v>
      </c>
      <c r="E1540" s="1" t="s">
        <v>32</v>
      </c>
      <c r="F1540" s="1" t="s">
        <v>521</v>
      </c>
      <c r="G1540" s="3">
        <v>45482</v>
      </c>
      <c r="H1540" s="3">
        <v>45487</v>
      </c>
      <c r="I1540" s="6">
        <v>850</v>
      </c>
      <c r="J1540" s="1">
        <v>3</v>
      </c>
      <c r="K1540" s="4">
        <v>0.05</v>
      </c>
      <c r="L1540" s="6">
        <f t="shared" ref="L1540:L1603" si="48">I1540*K1540</f>
        <v>42.5</v>
      </c>
      <c r="M1540" s="8">
        <f t="shared" ref="M1540:M1603" si="49">I1540*J1540-L1540</f>
        <v>2507.5</v>
      </c>
      <c r="N1540" t="str" cm="1">
        <f t="array" ref="N15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41" spans="2:14" x14ac:dyDescent="0.35">
      <c r="B1541" s="7">
        <v>2025539</v>
      </c>
      <c r="C1541" s="1" t="s">
        <v>8</v>
      </c>
      <c r="D1541" s="1" t="s">
        <v>25</v>
      </c>
      <c r="E1541" s="1" t="s">
        <v>38</v>
      </c>
      <c r="F1541" s="1" t="s">
        <v>520</v>
      </c>
      <c r="G1541" s="3">
        <v>45482</v>
      </c>
      <c r="H1541" s="3">
        <v>45483</v>
      </c>
      <c r="I1541" s="6">
        <v>65000</v>
      </c>
      <c r="J1541" s="1">
        <v>2</v>
      </c>
      <c r="K1541" s="4">
        <v>0.05</v>
      </c>
      <c r="L1541" s="6">
        <f t="shared" si="48"/>
        <v>3250</v>
      </c>
      <c r="M1541" s="8">
        <f t="shared" si="49"/>
        <v>126750</v>
      </c>
      <c r="N1541" t="str" cm="1">
        <f t="array" ref="N15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42" spans="2:14" x14ac:dyDescent="0.35">
      <c r="B1542" s="7">
        <v>2025540</v>
      </c>
      <c r="C1542" s="1" t="s">
        <v>9</v>
      </c>
      <c r="D1542" s="1" t="s">
        <v>121</v>
      </c>
      <c r="E1542" s="1" t="s">
        <v>33</v>
      </c>
      <c r="F1542" s="1" t="s">
        <v>518</v>
      </c>
      <c r="G1542" s="3">
        <v>45482</v>
      </c>
      <c r="H1542" s="3">
        <v>45490</v>
      </c>
      <c r="I1542" s="6">
        <v>450</v>
      </c>
      <c r="J1542" s="1">
        <v>1</v>
      </c>
      <c r="K1542" s="4">
        <v>0.05</v>
      </c>
      <c r="L1542" s="6">
        <f t="shared" si="48"/>
        <v>22.5</v>
      </c>
      <c r="M1542" s="8">
        <f t="shared" si="49"/>
        <v>427.5</v>
      </c>
      <c r="N1542" t="str" cm="1">
        <f t="array" ref="N15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43" spans="2:14" x14ac:dyDescent="0.35">
      <c r="B1543" s="7">
        <v>2025541</v>
      </c>
      <c r="C1543" s="1" t="s">
        <v>11</v>
      </c>
      <c r="D1543" s="1" t="s">
        <v>25</v>
      </c>
      <c r="E1543" s="1" t="s">
        <v>34</v>
      </c>
      <c r="F1543" s="1" t="s">
        <v>519</v>
      </c>
      <c r="G1543" s="3">
        <v>45482</v>
      </c>
      <c r="H1543" s="3">
        <v>45484</v>
      </c>
      <c r="I1543" s="6">
        <v>1299</v>
      </c>
      <c r="J1543" s="1">
        <v>1</v>
      </c>
      <c r="K1543" s="4">
        <v>0.05</v>
      </c>
      <c r="L1543" s="6">
        <f t="shared" si="48"/>
        <v>64.95</v>
      </c>
      <c r="M1543" s="8">
        <f t="shared" si="49"/>
        <v>1234.05</v>
      </c>
      <c r="N1543" t="str" cm="1">
        <f t="array" ref="N15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44" spans="2:14" x14ac:dyDescent="0.35">
      <c r="B1544" s="7">
        <v>2025542</v>
      </c>
      <c r="C1544" s="1" t="s">
        <v>12</v>
      </c>
      <c r="D1544" s="1" t="s">
        <v>26</v>
      </c>
      <c r="E1544" s="1" t="s">
        <v>35</v>
      </c>
      <c r="F1544" s="1" t="s">
        <v>520</v>
      </c>
      <c r="G1544" s="3">
        <v>45482</v>
      </c>
      <c r="H1544" s="3">
        <v>45485</v>
      </c>
      <c r="I1544" s="6">
        <v>1700</v>
      </c>
      <c r="J1544" s="1">
        <v>2</v>
      </c>
      <c r="K1544" s="4">
        <v>0.03</v>
      </c>
      <c r="L1544" s="6">
        <f t="shared" si="48"/>
        <v>51</v>
      </c>
      <c r="M1544" s="8">
        <f t="shared" si="49"/>
        <v>3349</v>
      </c>
      <c r="N1544" t="str" cm="1">
        <f t="array" ref="N15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45" spans="2:14" x14ac:dyDescent="0.35">
      <c r="B1545" s="7">
        <v>2025543</v>
      </c>
      <c r="C1545" s="1" t="s">
        <v>13</v>
      </c>
      <c r="D1545" s="1" t="s">
        <v>27</v>
      </c>
      <c r="E1545" s="1" t="s">
        <v>36</v>
      </c>
      <c r="F1545" s="1" t="s">
        <v>521</v>
      </c>
      <c r="G1545" s="3">
        <v>45482</v>
      </c>
      <c r="H1545" s="3">
        <v>45487</v>
      </c>
      <c r="I1545" s="6">
        <v>55000</v>
      </c>
      <c r="J1545" s="1">
        <v>1</v>
      </c>
      <c r="K1545" s="4">
        <v>0.1</v>
      </c>
      <c r="L1545" s="6">
        <f t="shared" si="48"/>
        <v>5500</v>
      </c>
      <c r="M1545" s="8">
        <f t="shared" si="49"/>
        <v>49500</v>
      </c>
      <c r="N1545" t="str" cm="1">
        <f t="array" ref="N15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46" spans="2:14" x14ac:dyDescent="0.35">
      <c r="B1546" s="7">
        <v>2025544</v>
      </c>
      <c r="C1546" s="1" t="s">
        <v>14</v>
      </c>
      <c r="D1546" s="1" t="s">
        <v>28</v>
      </c>
      <c r="E1546" s="1" t="s">
        <v>37</v>
      </c>
      <c r="F1546" s="1" t="s">
        <v>518</v>
      </c>
      <c r="G1546" s="3">
        <v>45482</v>
      </c>
      <c r="H1546" s="3">
        <v>45483</v>
      </c>
      <c r="I1546" s="6">
        <v>57999</v>
      </c>
      <c r="J1546" s="1">
        <v>3</v>
      </c>
      <c r="K1546" s="4">
        <v>0.05</v>
      </c>
      <c r="L1546" s="6">
        <f t="shared" si="48"/>
        <v>2899.9500000000003</v>
      </c>
      <c r="M1546" s="8">
        <f t="shared" si="49"/>
        <v>171097.05</v>
      </c>
      <c r="N1546" t="str" cm="1">
        <f t="array" ref="N15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47" spans="2:14" x14ac:dyDescent="0.35">
      <c r="B1547" s="7">
        <v>2025545</v>
      </c>
      <c r="C1547" s="1" t="s">
        <v>15</v>
      </c>
      <c r="D1547" s="1" t="s">
        <v>29</v>
      </c>
      <c r="E1547" s="1" t="s">
        <v>39</v>
      </c>
      <c r="F1547" s="1" t="s">
        <v>518</v>
      </c>
      <c r="G1547" s="3">
        <v>45482</v>
      </c>
      <c r="H1547" s="3">
        <v>45490</v>
      </c>
      <c r="I1547" s="6">
        <v>1399</v>
      </c>
      <c r="J1547" s="1">
        <v>2</v>
      </c>
      <c r="K1547" s="4">
        <v>0.05</v>
      </c>
      <c r="L1547" s="6">
        <f t="shared" si="48"/>
        <v>69.95</v>
      </c>
      <c r="M1547" s="8">
        <f t="shared" si="49"/>
        <v>2728.05</v>
      </c>
      <c r="N1547" t="str" cm="1">
        <f t="array" ref="N15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48" spans="2:14" x14ac:dyDescent="0.35">
      <c r="B1548" s="7">
        <v>2025546</v>
      </c>
      <c r="C1548" s="1" t="s">
        <v>16</v>
      </c>
      <c r="D1548" s="1" t="s">
        <v>25</v>
      </c>
      <c r="E1548" s="1" t="s">
        <v>40</v>
      </c>
      <c r="F1548" s="1" t="s">
        <v>519</v>
      </c>
      <c r="G1548" s="3">
        <v>45482</v>
      </c>
      <c r="H1548" s="3">
        <v>45484</v>
      </c>
      <c r="I1548" s="6">
        <v>999</v>
      </c>
      <c r="J1548" s="1">
        <v>1</v>
      </c>
      <c r="K1548" s="4">
        <v>0.02</v>
      </c>
      <c r="L1548" s="6">
        <f t="shared" si="48"/>
        <v>19.98</v>
      </c>
      <c r="M1548" s="8">
        <f t="shared" si="49"/>
        <v>979.02</v>
      </c>
      <c r="N1548" t="str" cm="1">
        <f t="array" ref="N15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49" spans="2:14" x14ac:dyDescent="0.35">
      <c r="B1549" s="7">
        <v>2025547</v>
      </c>
      <c r="C1549" s="1" t="s">
        <v>17</v>
      </c>
      <c r="D1549" s="1" t="s">
        <v>30</v>
      </c>
      <c r="E1549" s="1" t="s">
        <v>41</v>
      </c>
      <c r="F1549" s="1" t="s">
        <v>521</v>
      </c>
      <c r="G1549" s="3">
        <v>45482</v>
      </c>
      <c r="H1549" s="3">
        <v>45485</v>
      </c>
      <c r="I1549" s="6">
        <v>2099</v>
      </c>
      <c r="J1549" s="1">
        <v>2</v>
      </c>
      <c r="K1549" s="4">
        <v>0.06</v>
      </c>
      <c r="L1549" s="6">
        <f t="shared" si="48"/>
        <v>125.94</v>
      </c>
      <c r="M1549" s="8">
        <f t="shared" si="49"/>
        <v>4072.06</v>
      </c>
      <c r="N1549" t="str" cm="1">
        <f t="array" ref="N15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50" spans="2:14" x14ac:dyDescent="0.35">
      <c r="B1550" s="7">
        <v>2025548</v>
      </c>
      <c r="C1550" s="1" t="s">
        <v>18</v>
      </c>
      <c r="D1550" s="1" t="s">
        <v>27</v>
      </c>
      <c r="E1550" s="1" t="s">
        <v>42</v>
      </c>
      <c r="F1550" s="1" t="s">
        <v>520</v>
      </c>
      <c r="G1550" s="3">
        <v>45482</v>
      </c>
      <c r="H1550" s="3">
        <v>45487</v>
      </c>
      <c r="I1550" s="6">
        <v>11000</v>
      </c>
      <c r="J1550" s="1">
        <v>1</v>
      </c>
      <c r="K1550" s="4">
        <v>0.15</v>
      </c>
      <c r="L1550" s="6">
        <f t="shared" si="48"/>
        <v>1650</v>
      </c>
      <c r="M1550" s="8">
        <f t="shared" si="49"/>
        <v>9350</v>
      </c>
      <c r="N1550" t="str" cm="1">
        <f t="array" ref="N15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51" spans="2:14" x14ac:dyDescent="0.35">
      <c r="B1551" s="7">
        <v>2025549</v>
      </c>
      <c r="C1551" s="1" t="s">
        <v>19</v>
      </c>
      <c r="D1551" s="1" t="s">
        <v>28</v>
      </c>
      <c r="E1551" s="1" t="s">
        <v>43</v>
      </c>
      <c r="F1551" s="1" t="s">
        <v>518</v>
      </c>
      <c r="G1551" s="3">
        <v>45482</v>
      </c>
      <c r="H1551" s="3">
        <v>45483</v>
      </c>
      <c r="I1551" s="6">
        <v>800</v>
      </c>
      <c r="J1551" s="1">
        <v>2</v>
      </c>
      <c r="K1551" s="4">
        <v>0.02</v>
      </c>
      <c r="L1551" s="6">
        <f t="shared" si="48"/>
        <v>16</v>
      </c>
      <c r="M1551" s="8">
        <f t="shared" si="49"/>
        <v>1584</v>
      </c>
      <c r="N1551" t="str" cm="1">
        <f t="array" ref="N15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52" spans="2:14" x14ac:dyDescent="0.35">
      <c r="B1552" s="7">
        <v>2025550</v>
      </c>
      <c r="C1552" s="1" t="s">
        <v>20</v>
      </c>
      <c r="D1552" s="1" t="s">
        <v>29</v>
      </c>
      <c r="E1552" s="1" t="s">
        <v>44</v>
      </c>
      <c r="F1552" s="1" t="s">
        <v>519</v>
      </c>
      <c r="G1552" s="3">
        <v>45482</v>
      </c>
      <c r="H1552" s="3">
        <v>45490</v>
      </c>
      <c r="I1552" s="6">
        <v>5500</v>
      </c>
      <c r="J1552" s="1">
        <v>3</v>
      </c>
      <c r="K1552" s="4">
        <v>0.02</v>
      </c>
      <c r="L1552" s="6">
        <f t="shared" si="48"/>
        <v>110</v>
      </c>
      <c r="M1552" s="8">
        <f t="shared" si="49"/>
        <v>16390</v>
      </c>
      <c r="N1552" t="str" cm="1">
        <f t="array" ref="N15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53" spans="2:14" x14ac:dyDescent="0.35">
      <c r="B1553" s="7">
        <v>2025551</v>
      </c>
      <c r="C1553" s="1" t="s">
        <v>21</v>
      </c>
      <c r="D1553" s="1" t="s">
        <v>25</v>
      </c>
      <c r="E1553" s="1" t="s">
        <v>45</v>
      </c>
      <c r="F1553" s="1" t="s">
        <v>520</v>
      </c>
      <c r="G1553" s="3">
        <v>45482</v>
      </c>
      <c r="H1553" s="3">
        <v>45484</v>
      </c>
      <c r="I1553" s="6">
        <v>1350</v>
      </c>
      <c r="J1553" s="1">
        <v>2</v>
      </c>
      <c r="K1553" s="4">
        <v>0.02</v>
      </c>
      <c r="L1553" s="6">
        <f t="shared" si="48"/>
        <v>27</v>
      </c>
      <c r="M1553" s="8">
        <f t="shared" si="49"/>
        <v>2673</v>
      </c>
      <c r="N1553" t="str" cm="1">
        <f t="array" ref="N15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54" spans="2:14" x14ac:dyDescent="0.35">
      <c r="B1554" s="7">
        <v>2025552</v>
      </c>
      <c r="C1554" s="1" t="s">
        <v>22</v>
      </c>
      <c r="D1554" s="1" t="s">
        <v>26</v>
      </c>
      <c r="E1554" s="1" t="s">
        <v>46</v>
      </c>
      <c r="F1554" s="1" t="s">
        <v>521</v>
      </c>
      <c r="G1554" s="3">
        <v>45482</v>
      </c>
      <c r="H1554" s="3">
        <v>45485</v>
      </c>
      <c r="I1554" s="6">
        <v>4500</v>
      </c>
      <c r="J1554" s="1">
        <v>7</v>
      </c>
      <c r="K1554" s="4">
        <v>0.02</v>
      </c>
      <c r="L1554" s="6">
        <f t="shared" si="48"/>
        <v>90</v>
      </c>
      <c r="M1554" s="8">
        <f t="shared" si="49"/>
        <v>31410</v>
      </c>
      <c r="N1554" t="str" cm="1">
        <f t="array" ref="N15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55" spans="2:14" x14ac:dyDescent="0.35">
      <c r="B1555" s="7">
        <v>2025553</v>
      </c>
      <c r="C1555" s="1" t="s">
        <v>23</v>
      </c>
      <c r="D1555" s="1" t="s">
        <v>27</v>
      </c>
      <c r="E1555" s="1" t="s">
        <v>47</v>
      </c>
      <c r="F1555" s="1" t="s">
        <v>518</v>
      </c>
      <c r="G1555" s="3">
        <v>45482</v>
      </c>
      <c r="H1555" s="3">
        <v>45487</v>
      </c>
      <c r="I1555" s="6">
        <v>2350</v>
      </c>
      <c r="J1555" s="1">
        <v>2</v>
      </c>
      <c r="K1555" s="4">
        <v>0.02</v>
      </c>
      <c r="L1555" s="6">
        <f t="shared" si="48"/>
        <v>47</v>
      </c>
      <c r="M1555" s="8">
        <f t="shared" si="49"/>
        <v>4653</v>
      </c>
      <c r="N1555" t="str" cm="1">
        <f t="array" ref="N15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56" spans="2:14" x14ac:dyDescent="0.35">
      <c r="B1556" s="7">
        <v>2025554</v>
      </c>
      <c r="C1556" s="1" t="s">
        <v>24</v>
      </c>
      <c r="D1556" s="1" t="s">
        <v>28</v>
      </c>
      <c r="E1556" s="1" t="s">
        <v>48</v>
      </c>
      <c r="F1556" s="1" t="s">
        <v>518</v>
      </c>
      <c r="G1556" s="3">
        <v>45482</v>
      </c>
      <c r="H1556" s="3">
        <v>45483</v>
      </c>
      <c r="I1556" s="6">
        <v>90</v>
      </c>
      <c r="J1556" s="1">
        <v>1</v>
      </c>
      <c r="K1556" s="4">
        <v>0.02</v>
      </c>
      <c r="L1556" s="6">
        <f t="shared" si="48"/>
        <v>1.8</v>
      </c>
      <c r="M1556" s="8">
        <f t="shared" si="49"/>
        <v>88.2</v>
      </c>
      <c r="N1556" t="str" cm="1">
        <f t="array" ref="N15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57" spans="2:14" x14ac:dyDescent="0.35">
      <c r="B1557" s="7">
        <v>2025555</v>
      </c>
      <c r="C1557" s="1" t="s">
        <v>4</v>
      </c>
      <c r="D1557" s="1" t="s">
        <v>29</v>
      </c>
      <c r="E1557" s="1" t="s">
        <v>49</v>
      </c>
      <c r="F1557" s="1" t="s">
        <v>519</v>
      </c>
      <c r="G1557" s="3">
        <v>45482</v>
      </c>
      <c r="H1557" s="3">
        <v>45490</v>
      </c>
      <c r="I1557" s="6">
        <v>280</v>
      </c>
      <c r="J1557" s="1">
        <v>1</v>
      </c>
      <c r="K1557" s="4">
        <v>0.02</v>
      </c>
      <c r="L1557" s="6">
        <f t="shared" si="48"/>
        <v>5.6000000000000005</v>
      </c>
      <c r="M1557" s="8">
        <f t="shared" si="49"/>
        <v>274.39999999999998</v>
      </c>
      <c r="N1557" t="str" cm="1">
        <f t="array" ref="N15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58" spans="2:14" x14ac:dyDescent="0.35">
      <c r="B1558" s="7">
        <v>2025556</v>
      </c>
      <c r="C1558" s="1" t="s">
        <v>5</v>
      </c>
      <c r="D1558" s="1" t="s">
        <v>25</v>
      </c>
      <c r="E1558" s="1" t="s">
        <v>50</v>
      </c>
      <c r="F1558" s="1" t="s">
        <v>521</v>
      </c>
      <c r="G1558" s="3">
        <v>45482</v>
      </c>
      <c r="H1558" s="3">
        <v>45484</v>
      </c>
      <c r="I1558" s="6">
        <v>70</v>
      </c>
      <c r="J1558" s="1">
        <v>1</v>
      </c>
      <c r="K1558" s="4">
        <v>0.02</v>
      </c>
      <c r="L1558" s="6">
        <f t="shared" si="48"/>
        <v>1.4000000000000001</v>
      </c>
      <c r="M1558" s="8">
        <f t="shared" si="49"/>
        <v>68.599999999999994</v>
      </c>
      <c r="N1558" t="str" cm="1">
        <f t="array" ref="N15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59" spans="2:14" x14ac:dyDescent="0.35">
      <c r="B1559" s="7">
        <v>2025557</v>
      </c>
      <c r="C1559" s="1" t="s">
        <v>6</v>
      </c>
      <c r="D1559" s="1" t="s">
        <v>26</v>
      </c>
      <c r="E1559" s="1" t="s">
        <v>51</v>
      </c>
      <c r="F1559" s="1" t="s">
        <v>520</v>
      </c>
      <c r="G1559" s="3">
        <v>45482</v>
      </c>
      <c r="H1559" s="3">
        <v>45485</v>
      </c>
      <c r="I1559" s="6">
        <v>230</v>
      </c>
      <c r="J1559" s="1">
        <v>2</v>
      </c>
      <c r="K1559" s="4">
        <v>7.0000000000000007E-2</v>
      </c>
      <c r="L1559" s="6">
        <f t="shared" si="48"/>
        <v>16.100000000000001</v>
      </c>
      <c r="M1559" s="8">
        <f t="shared" si="49"/>
        <v>443.9</v>
      </c>
      <c r="N1559" t="str" cm="1">
        <f t="array" ref="N15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60" spans="2:14" x14ac:dyDescent="0.35">
      <c r="B1560" s="7">
        <v>2025558</v>
      </c>
      <c r="C1560" s="1" t="s">
        <v>7</v>
      </c>
      <c r="D1560" s="1" t="s">
        <v>27</v>
      </c>
      <c r="E1560" s="1" t="s">
        <v>506</v>
      </c>
      <c r="F1560" s="1" t="s">
        <v>518</v>
      </c>
      <c r="G1560" s="3">
        <v>45482</v>
      </c>
      <c r="H1560" s="3">
        <v>45487</v>
      </c>
      <c r="I1560" s="6">
        <v>7999</v>
      </c>
      <c r="J1560" s="1">
        <v>1</v>
      </c>
      <c r="K1560" s="4">
        <v>0.03</v>
      </c>
      <c r="L1560" s="6">
        <f t="shared" si="48"/>
        <v>239.97</v>
      </c>
      <c r="M1560" s="8">
        <f t="shared" si="49"/>
        <v>7759.03</v>
      </c>
      <c r="N1560" t="str" cm="1">
        <f t="array" ref="N15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61" spans="2:14" x14ac:dyDescent="0.35">
      <c r="B1561" s="7">
        <v>2025559</v>
      </c>
      <c r="C1561" s="1" t="s">
        <v>10</v>
      </c>
      <c r="D1561" s="1" t="s">
        <v>28</v>
      </c>
      <c r="E1561" s="1" t="s">
        <v>507</v>
      </c>
      <c r="F1561" s="1" t="s">
        <v>519</v>
      </c>
      <c r="G1561" s="3">
        <v>45482</v>
      </c>
      <c r="H1561" s="3">
        <v>45483</v>
      </c>
      <c r="I1561" s="6">
        <v>850</v>
      </c>
      <c r="J1561" s="1">
        <v>2</v>
      </c>
      <c r="K1561" s="4">
        <v>0.08</v>
      </c>
      <c r="L1561" s="6">
        <f t="shared" si="48"/>
        <v>68</v>
      </c>
      <c r="M1561" s="8">
        <f t="shared" si="49"/>
        <v>1632</v>
      </c>
      <c r="N1561" t="str" cm="1">
        <f t="array" ref="N15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62" spans="2:14" x14ac:dyDescent="0.35">
      <c r="B1562" s="7">
        <v>2025560</v>
      </c>
      <c r="C1562" s="1" t="s">
        <v>8</v>
      </c>
      <c r="D1562" s="1" t="s">
        <v>29</v>
      </c>
      <c r="E1562" s="1" t="s">
        <v>508</v>
      </c>
      <c r="F1562" s="1" t="s">
        <v>520</v>
      </c>
      <c r="G1562" s="3">
        <v>45482</v>
      </c>
      <c r="H1562" s="3">
        <v>45490</v>
      </c>
      <c r="I1562" s="6">
        <v>65000</v>
      </c>
      <c r="J1562" s="1">
        <v>7</v>
      </c>
      <c r="K1562" s="4">
        <v>0.05</v>
      </c>
      <c r="L1562" s="6">
        <f t="shared" si="48"/>
        <v>3250</v>
      </c>
      <c r="M1562" s="8">
        <f t="shared" si="49"/>
        <v>451750</v>
      </c>
      <c r="N1562" t="str" cm="1">
        <f t="array" ref="N15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63" spans="2:14" x14ac:dyDescent="0.35">
      <c r="B1563" s="7">
        <v>2025561</v>
      </c>
      <c r="C1563" s="1" t="s">
        <v>9</v>
      </c>
      <c r="D1563" s="1" t="s">
        <v>25</v>
      </c>
      <c r="E1563" s="1" t="s">
        <v>31</v>
      </c>
      <c r="F1563" s="1" t="s">
        <v>521</v>
      </c>
      <c r="G1563" s="3">
        <v>45482</v>
      </c>
      <c r="H1563" s="3">
        <v>45484</v>
      </c>
      <c r="I1563" s="6">
        <v>450</v>
      </c>
      <c r="J1563" s="1">
        <v>2</v>
      </c>
      <c r="K1563" s="4">
        <v>0.05</v>
      </c>
      <c r="L1563" s="6">
        <f t="shared" si="48"/>
        <v>22.5</v>
      </c>
      <c r="M1563" s="8">
        <f t="shared" si="49"/>
        <v>877.5</v>
      </c>
      <c r="N1563" t="str" cm="1">
        <f t="array" ref="N15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64" spans="2:14" x14ac:dyDescent="0.35">
      <c r="B1564" s="7">
        <v>2025562</v>
      </c>
      <c r="C1564" s="1" t="s">
        <v>11</v>
      </c>
      <c r="D1564" s="1" t="s">
        <v>122</v>
      </c>
      <c r="E1564" s="1" t="s">
        <v>32</v>
      </c>
      <c r="F1564" s="1" t="s">
        <v>518</v>
      </c>
      <c r="G1564" s="3">
        <v>45482</v>
      </c>
      <c r="H1564" s="3">
        <v>45485</v>
      </c>
      <c r="I1564" s="6">
        <v>1299</v>
      </c>
      <c r="J1564" s="1">
        <v>2</v>
      </c>
      <c r="K1564" s="4">
        <v>0.05</v>
      </c>
      <c r="L1564" s="6">
        <f t="shared" si="48"/>
        <v>64.95</v>
      </c>
      <c r="M1564" s="8">
        <f t="shared" si="49"/>
        <v>2533.0500000000002</v>
      </c>
      <c r="N1564" t="str" cm="1">
        <f t="array" ref="N15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65" spans="2:14" x14ac:dyDescent="0.35">
      <c r="B1565" s="7">
        <v>2025563</v>
      </c>
      <c r="C1565" s="1" t="s">
        <v>12</v>
      </c>
      <c r="D1565" s="1" t="s">
        <v>25</v>
      </c>
      <c r="E1565" s="1" t="s">
        <v>38</v>
      </c>
      <c r="F1565" s="1" t="s">
        <v>518</v>
      </c>
      <c r="G1565" s="3">
        <v>45482</v>
      </c>
      <c r="H1565" s="3">
        <v>45487</v>
      </c>
      <c r="I1565" s="6">
        <v>1700</v>
      </c>
      <c r="J1565" s="1">
        <v>1</v>
      </c>
      <c r="K1565" s="4">
        <v>0.05</v>
      </c>
      <c r="L1565" s="6">
        <f t="shared" si="48"/>
        <v>85</v>
      </c>
      <c r="M1565" s="8">
        <f t="shared" si="49"/>
        <v>1615</v>
      </c>
      <c r="N1565" t="str" cm="1">
        <f t="array" ref="N15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66" spans="2:14" x14ac:dyDescent="0.35">
      <c r="B1566" s="7">
        <v>2025564</v>
      </c>
      <c r="C1566" s="1" t="s">
        <v>13</v>
      </c>
      <c r="D1566" s="1" t="s">
        <v>26</v>
      </c>
      <c r="E1566" s="1" t="s">
        <v>33</v>
      </c>
      <c r="F1566" s="1" t="s">
        <v>519</v>
      </c>
      <c r="G1566" s="3">
        <v>45482</v>
      </c>
      <c r="H1566" s="3">
        <v>45483</v>
      </c>
      <c r="I1566" s="6">
        <v>55000</v>
      </c>
      <c r="J1566" s="1">
        <v>2</v>
      </c>
      <c r="K1566" s="4">
        <v>0.03</v>
      </c>
      <c r="L1566" s="6">
        <f t="shared" si="48"/>
        <v>1650</v>
      </c>
      <c r="M1566" s="8">
        <f t="shared" si="49"/>
        <v>108350</v>
      </c>
      <c r="N1566" t="str" cm="1">
        <f t="array" ref="N15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67" spans="2:14" x14ac:dyDescent="0.35">
      <c r="B1567" s="7">
        <v>2025565</v>
      </c>
      <c r="C1567" s="1" t="s">
        <v>14</v>
      </c>
      <c r="D1567" s="1" t="s">
        <v>27</v>
      </c>
      <c r="E1567" s="1" t="s">
        <v>34</v>
      </c>
      <c r="F1567" s="1" t="s">
        <v>521</v>
      </c>
      <c r="G1567" s="3">
        <v>45482</v>
      </c>
      <c r="H1567" s="3">
        <v>45490</v>
      </c>
      <c r="I1567" s="6">
        <v>57999</v>
      </c>
      <c r="J1567" s="1">
        <v>4</v>
      </c>
      <c r="K1567" s="4">
        <v>0.1</v>
      </c>
      <c r="L1567" s="6">
        <f t="shared" si="48"/>
        <v>5799.9000000000005</v>
      </c>
      <c r="M1567" s="8">
        <f t="shared" si="49"/>
        <v>226196.1</v>
      </c>
      <c r="N1567" t="str" cm="1">
        <f t="array" ref="N15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68" spans="2:14" x14ac:dyDescent="0.35">
      <c r="B1568" s="7">
        <v>2025566</v>
      </c>
      <c r="C1568" s="1" t="s">
        <v>15</v>
      </c>
      <c r="D1568" s="1" t="s">
        <v>28</v>
      </c>
      <c r="E1568" s="1" t="s">
        <v>35</v>
      </c>
      <c r="F1568" s="1" t="s">
        <v>520</v>
      </c>
      <c r="G1568" s="3">
        <v>45482</v>
      </c>
      <c r="H1568" s="3">
        <v>45484</v>
      </c>
      <c r="I1568" s="6">
        <v>1399</v>
      </c>
      <c r="J1568" s="1">
        <v>3</v>
      </c>
      <c r="K1568" s="4">
        <v>0.05</v>
      </c>
      <c r="L1568" s="6">
        <f t="shared" si="48"/>
        <v>69.95</v>
      </c>
      <c r="M1568" s="8">
        <f t="shared" si="49"/>
        <v>4127.05</v>
      </c>
      <c r="N1568" t="str" cm="1">
        <f t="array" ref="N15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69" spans="2:14" x14ac:dyDescent="0.35">
      <c r="B1569" s="7">
        <v>2025567</v>
      </c>
      <c r="C1569" s="1" t="s">
        <v>16</v>
      </c>
      <c r="D1569" s="1" t="s">
        <v>29</v>
      </c>
      <c r="E1569" s="1" t="s">
        <v>36</v>
      </c>
      <c r="F1569" s="1" t="s">
        <v>518</v>
      </c>
      <c r="G1569" s="3">
        <v>45482</v>
      </c>
      <c r="H1569" s="3">
        <v>45485</v>
      </c>
      <c r="I1569" s="6">
        <v>999</v>
      </c>
      <c r="J1569" s="1">
        <v>2</v>
      </c>
      <c r="K1569" s="4">
        <v>0.05</v>
      </c>
      <c r="L1569" s="6">
        <f t="shared" si="48"/>
        <v>49.95</v>
      </c>
      <c r="M1569" s="8">
        <f t="shared" si="49"/>
        <v>1948.05</v>
      </c>
      <c r="N1569" t="str" cm="1">
        <f t="array" ref="N15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70" spans="2:14" x14ac:dyDescent="0.35">
      <c r="B1570" s="7">
        <v>2025568</v>
      </c>
      <c r="C1570" s="1" t="s">
        <v>17</v>
      </c>
      <c r="D1570" s="1" t="s">
        <v>25</v>
      </c>
      <c r="E1570" s="1" t="s">
        <v>37</v>
      </c>
      <c r="F1570" s="1" t="s">
        <v>519</v>
      </c>
      <c r="G1570" s="3">
        <v>45482</v>
      </c>
      <c r="H1570" s="3">
        <v>45487</v>
      </c>
      <c r="I1570" s="6">
        <v>2099</v>
      </c>
      <c r="J1570" s="1">
        <v>1</v>
      </c>
      <c r="K1570" s="4">
        <v>0.02</v>
      </c>
      <c r="L1570" s="6">
        <f t="shared" si="48"/>
        <v>41.980000000000004</v>
      </c>
      <c r="M1570" s="8">
        <f t="shared" si="49"/>
        <v>2057.02</v>
      </c>
      <c r="N1570" t="str" cm="1">
        <f t="array" ref="N15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71" spans="2:14" x14ac:dyDescent="0.35">
      <c r="B1571" s="7">
        <v>2025569</v>
      </c>
      <c r="C1571" s="1" t="s">
        <v>18</v>
      </c>
      <c r="D1571" s="1" t="s">
        <v>30</v>
      </c>
      <c r="E1571" s="1" t="s">
        <v>39</v>
      </c>
      <c r="F1571" s="1" t="s">
        <v>520</v>
      </c>
      <c r="G1571" s="3">
        <v>45482</v>
      </c>
      <c r="H1571" s="3">
        <v>45483</v>
      </c>
      <c r="I1571" s="6">
        <v>11000</v>
      </c>
      <c r="J1571" s="1">
        <v>1</v>
      </c>
      <c r="K1571" s="4">
        <v>0.06</v>
      </c>
      <c r="L1571" s="6">
        <f t="shared" si="48"/>
        <v>660</v>
      </c>
      <c r="M1571" s="8">
        <f t="shared" si="49"/>
        <v>10340</v>
      </c>
      <c r="N1571" t="str" cm="1">
        <f t="array" ref="N15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72" spans="2:14" x14ac:dyDescent="0.35">
      <c r="B1572" s="7">
        <v>2025570</v>
      </c>
      <c r="C1572" s="1" t="s">
        <v>19</v>
      </c>
      <c r="D1572" s="1" t="s">
        <v>27</v>
      </c>
      <c r="E1572" s="1" t="s">
        <v>40</v>
      </c>
      <c r="F1572" s="1" t="s">
        <v>521</v>
      </c>
      <c r="G1572" s="3">
        <v>45482</v>
      </c>
      <c r="H1572" s="3">
        <v>45490</v>
      </c>
      <c r="I1572" s="6">
        <v>800</v>
      </c>
      <c r="J1572" s="1">
        <v>2</v>
      </c>
      <c r="K1572" s="4">
        <v>0.15</v>
      </c>
      <c r="L1572" s="6">
        <f t="shared" si="48"/>
        <v>120</v>
      </c>
      <c r="M1572" s="8">
        <f t="shared" si="49"/>
        <v>1480</v>
      </c>
      <c r="N1572" t="str" cm="1">
        <f t="array" ref="N15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73" spans="2:14" x14ac:dyDescent="0.35">
      <c r="B1573" s="7">
        <v>2025571</v>
      </c>
      <c r="C1573" s="1" t="s">
        <v>20</v>
      </c>
      <c r="D1573" s="1" t="s">
        <v>28</v>
      </c>
      <c r="E1573" s="1" t="s">
        <v>41</v>
      </c>
      <c r="F1573" s="1" t="s">
        <v>518</v>
      </c>
      <c r="G1573" s="3">
        <v>45482</v>
      </c>
      <c r="H1573" s="3">
        <v>45484</v>
      </c>
      <c r="I1573" s="6">
        <v>5500</v>
      </c>
      <c r="J1573" s="1">
        <v>1</v>
      </c>
      <c r="K1573" s="4">
        <v>0.02</v>
      </c>
      <c r="L1573" s="6">
        <f t="shared" si="48"/>
        <v>110</v>
      </c>
      <c r="M1573" s="8">
        <f t="shared" si="49"/>
        <v>5390</v>
      </c>
      <c r="N1573" t="str" cm="1">
        <f t="array" ref="N15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74" spans="2:14" x14ac:dyDescent="0.35">
      <c r="B1574" s="7">
        <v>2025572</v>
      </c>
      <c r="C1574" s="1" t="s">
        <v>21</v>
      </c>
      <c r="D1574" s="1" t="s">
        <v>29</v>
      </c>
      <c r="E1574" s="1" t="s">
        <v>42</v>
      </c>
      <c r="F1574" s="1" t="s">
        <v>518</v>
      </c>
      <c r="G1574" s="3">
        <v>45482</v>
      </c>
      <c r="H1574" s="3">
        <v>45485</v>
      </c>
      <c r="I1574" s="6">
        <v>1350</v>
      </c>
      <c r="J1574" s="1">
        <v>3</v>
      </c>
      <c r="K1574" s="4">
        <v>0.02</v>
      </c>
      <c r="L1574" s="6">
        <f t="shared" si="48"/>
        <v>27</v>
      </c>
      <c r="M1574" s="8">
        <f t="shared" si="49"/>
        <v>4023</v>
      </c>
      <c r="N1574" t="str" cm="1">
        <f t="array" ref="N15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75" spans="2:14" x14ac:dyDescent="0.35">
      <c r="B1575" s="7">
        <v>2025573</v>
      </c>
      <c r="C1575" s="1" t="s">
        <v>22</v>
      </c>
      <c r="D1575" s="1" t="s">
        <v>25</v>
      </c>
      <c r="E1575" s="1" t="s">
        <v>43</v>
      </c>
      <c r="F1575" s="1" t="s">
        <v>519</v>
      </c>
      <c r="G1575" s="3">
        <v>45482</v>
      </c>
      <c r="H1575" s="3">
        <v>45487</v>
      </c>
      <c r="I1575" s="6">
        <v>4500</v>
      </c>
      <c r="J1575" s="1">
        <v>2</v>
      </c>
      <c r="K1575" s="4">
        <v>0.02</v>
      </c>
      <c r="L1575" s="6">
        <f t="shared" si="48"/>
        <v>90</v>
      </c>
      <c r="M1575" s="8">
        <f t="shared" si="49"/>
        <v>8910</v>
      </c>
      <c r="N1575" t="str" cm="1">
        <f t="array" ref="N15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76" spans="2:14" x14ac:dyDescent="0.35">
      <c r="B1576" s="7">
        <v>2025574</v>
      </c>
      <c r="C1576" s="1" t="s">
        <v>23</v>
      </c>
      <c r="D1576" s="1" t="s">
        <v>26</v>
      </c>
      <c r="E1576" s="1" t="s">
        <v>44</v>
      </c>
      <c r="F1576" s="1" t="s">
        <v>521</v>
      </c>
      <c r="G1576" s="3">
        <v>45482</v>
      </c>
      <c r="H1576" s="3">
        <v>45483</v>
      </c>
      <c r="I1576" s="6">
        <v>2350</v>
      </c>
      <c r="J1576" s="1">
        <v>1</v>
      </c>
      <c r="K1576" s="4">
        <v>0.02</v>
      </c>
      <c r="L1576" s="6">
        <f t="shared" si="48"/>
        <v>47</v>
      </c>
      <c r="M1576" s="8">
        <f t="shared" si="49"/>
        <v>2303</v>
      </c>
      <c r="N1576" t="str" cm="1">
        <f t="array" ref="N15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77" spans="2:14" x14ac:dyDescent="0.35">
      <c r="B1577" s="7">
        <v>2025575</v>
      </c>
      <c r="C1577" s="1" t="s">
        <v>24</v>
      </c>
      <c r="D1577" s="1" t="s">
        <v>27</v>
      </c>
      <c r="E1577" s="1" t="s">
        <v>45</v>
      </c>
      <c r="F1577" s="1" t="s">
        <v>520</v>
      </c>
      <c r="G1577" s="3">
        <v>45482</v>
      </c>
      <c r="H1577" s="3">
        <v>45490</v>
      </c>
      <c r="I1577" s="6">
        <v>90</v>
      </c>
      <c r="J1577" s="1">
        <v>2</v>
      </c>
      <c r="K1577" s="4">
        <v>0.02</v>
      </c>
      <c r="L1577" s="6">
        <f t="shared" si="48"/>
        <v>1.8</v>
      </c>
      <c r="M1577" s="8">
        <f t="shared" si="49"/>
        <v>178.2</v>
      </c>
      <c r="N1577" t="str" cm="1">
        <f t="array" ref="N15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78" spans="2:14" x14ac:dyDescent="0.35">
      <c r="B1578" s="7">
        <v>2025576</v>
      </c>
      <c r="C1578" s="1" t="s">
        <v>4</v>
      </c>
      <c r="D1578" s="1" t="s">
        <v>28</v>
      </c>
      <c r="E1578" s="1" t="s">
        <v>46</v>
      </c>
      <c r="F1578" s="1" t="s">
        <v>518</v>
      </c>
      <c r="G1578" s="3">
        <v>45482</v>
      </c>
      <c r="H1578" s="3">
        <v>45484</v>
      </c>
      <c r="I1578" s="6">
        <v>280</v>
      </c>
      <c r="J1578" s="1">
        <v>1</v>
      </c>
      <c r="K1578" s="4">
        <v>0.02</v>
      </c>
      <c r="L1578" s="6">
        <f t="shared" si="48"/>
        <v>5.6000000000000005</v>
      </c>
      <c r="M1578" s="8">
        <f t="shared" si="49"/>
        <v>274.39999999999998</v>
      </c>
      <c r="N1578" t="str" cm="1">
        <f t="array" ref="N15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79" spans="2:14" x14ac:dyDescent="0.35">
      <c r="B1579" s="7">
        <v>2025577</v>
      </c>
      <c r="C1579" s="1" t="s">
        <v>5</v>
      </c>
      <c r="D1579" s="1" t="s">
        <v>29</v>
      </c>
      <c r="E1579" s="1" t="s">
        <v>47</v>
      </c>
      <c r="F1579" s="1" t="s">
        <v>519</v>
      </c>
      <c r="G1579" s="3">
        <v>45482</v>
      </c>
      <c r="H1579" s="3">
        <v>45485</v>
      </c>
      <c r="I1579" s="6">
        <v>70</v>
      </c>
      <c r="J1579" s="1">
        <v>2</v>
      </c>
      <c r="K1579" s="4">
        <v>0.02</v>
      </c>
      <c r="L1579" s="6">
        <f t="shared" si="48"/>
        <v>1.4000000000000001</v>
      </c>
      <c r="M1579" s="8">
        <f t="shared" si="49"/>
        <v>138.6</v>
      </c>
      <c r="N1579" t="str" cm="1">
        <f t="array" ref="N15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80" spans="2:14" x14ac:dyDescent="0.35">
      <c r="B1580" s="7">
        <v>2025578</v>
      </c>
      <c r="C1580" s="1" t="s">
        <v>6</v>
      </c>
      <c r="D1580" s="1" t="s">
        <v>25</v>
      </c>
      <c r="E1580" s="1" t="s">
        <v>48</v>
      </c>
      <c r="F1580" s="1" t="s">
        <v>520</v>
      </c>
      <c r="G1580" s="3">
        <v>45482</v>
      </c>
      <c r="H1580" s="3">
        <v>45487</v>
      </c>
      <c r="I1580" s="6">
        <v>230</v>
      </c>
      <c r="J1580" s="1">
        <v>3</v>
      </c>
      <c r="K1580" s="4">
        <v>0.02</v>
      </c>
      <c r="L1580" s="6">
        <f t="shared" si="48"/>
        <v>4.6000000000000005</v>
      </c>
      <c r="M1580" s="8">
        <f t="shared" si="49"/>
        <v>685.4</v>
      </c>
      <c r="N1580" t="str" cm="1">
        <f t="array" ref="N15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81" spans="2:14" x14ac:dyDescent="0.35">
      <c r="B1581" s="7">
        <v>2025579</v>
      </c>
      <c r="C1581" s="1" t="s">
        <v>7</v>
      </c>
      <c r="D1581" s="1" t="s">
        <v>26</v>
      </c>
      <c r="E1581" s="1" t="s">
        <v>49</v>
      </c>
      <c r="F1581" s="1" t="s">
        <v>521</v>
      </c>
      <c r="G1581" s="3">
        <v>45482</v>
      </c>
      <c r="H1581" s="3">
        <v>45483</v>
      </c>
      <c r="I1581" s="6">
        <v>7999</v>
      </c>
      <c r="J1581" s="1">
        <v>2</v>
      </c>
      <c r="K1581" s="4">
        <v>7.0000000000000007E-2</v>
      </c>
      <c r="L1581" s="6">
        <f t="shared" si="48"/>
        <v>559.93000000000006</v>
      </c>
      <c r="M1581" s="8">
        <f t="shared" si="49"/>
        <v>15438.07</v>
      </c>
      <c r="N1581" t="str" cm="1">
        <f t="array" ref="N15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82" spans="2:14" x14ac:dyDescent="0.35">
      <c r="B1582" s="7">
        <v>2025580</v>
      </c>
      <c r="C1582" s="1" t="s">
        <v>10</v>
      </c>
      <c r="D1582" s="1" t="s">
        <v>27</v>
      </c>
      <c r="E1582" s="1" t="s">
        <v>50</v>
      </c>
      <c r="F1582" s="1" t="s">
        <v>518</v>
      </c>
      <c r="G1582" s="3">
        <v>45482</v>
      </c>
      <c r="H1582" s="3">
        <v>45490</v>
      </c>
      <c r="I1582" s="6">
        <v>850</v>
      </c>
      <c r="J1582" s="1">
        <v>7</v>
      </c>
      <c r="K1582" s="4">
        <v>0.03</v>
      </c>
      <c r="L1582" s="6">
        <f t="shared" si="48"/>
        <v>25.5</v>
      </c>
      <c r="M1582" s="8">
        <f t="shared" si="49"/>
        <v>5924.5</v>
      </c>
      <c r="N1582" t="str" cm="1">
        <f t="array" ref="N15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83" spans="2:14" x14ac:dyDescent="0.35">
      <c r="B1583" s="7">
        <v>2025581</v>
      </c>
      <c r="C1583" s="1" t="s">
        <v>8</v>
      </c>
      <c r="D1583" s="1" t="s">
        <v>28</v>
      </c>
      <c r="E1583" s="1" t="s">
        <v>51</v>
      </c>
      <c r="F1583" s="1" t="s">
        <v>518</v>
      </c>
      <c r="G1583" s="3">
        <v>45482</v>
      </c>
      <c r="H1583" s="3">
        <v>45484</v>
      </c>
      <c r="I1583" s="6">
        <v>65000</v>
      </c>
      <c r="J1583" s="1">
        <v>2</v>
      </c>
      <c r="K1583" s="4">
        <v>0.08</v>
      </c>
      <c r="L1583" s="6">
        <f t="shared" si="48"/>
        <v>5200</v>
      </c>
      <c r="M1583" s="8">
        <f t="shared" si="49"/>
        <v>124800</v>
      </c>
      <c r="N1583" t="str" cm="1">
        <f t="array" ref="N15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84" spans="2:14" x14ac:dyDescent="0.35">
      <c r="B1584" s="7">
        <v>2025582</v>
      </c>
      <c r="C1584" s="1" t="s">
        <v>9</v>
      </c>
      <c r="D1584" s="1" t="s">
        <v>29</v>
      </c>
      <c r="E1584" s="1" t="s">
        <v>506</v>
      </c>
      <c r="F1584" s="1" t="s">
        <v>519</v>
      </c>
      <c r="G1584" s="3">
        <v>45482</v>
      </c>
      <c r="H1584" s="3">
        <v>45485</v>
      </c>
      <c r="I1584" s="6">
        <v>450</v>
      </c>
      <c r="J1584" s="1">
        <v>1</v>
      </c>
      <c r="K1584" s="4">
        <v>0.05</v>
      </c>
      <c r="L1584" s="6">
        <f t="shared" si="48"/>
        <v>22.5</v>
      </c>
      <c r="M1584" s="8">
        <f t="shared" si="49"/>
        <v>427.5</v>
      </c>
      <c r="N1584" t="str" cm="1">
        <f t="array" ref="N15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85" spans="2:14" x14ac:dyDescent="0.35">
      <c r="B1585" s="7">
        <v>2025583</v>
      </c>
      <c r="C1585" s="1" t="s">
        <v>11</v>
      </c>
      <c r="D1585" s="1" t="s">
        <v>25</v>
      </c>
      <c r="E1585" s="1" t="s">
        <v>507</v>
      </c>
      <c r="F1585" s="1" t="s">
        <v>521</v>
      </c>
      <c r="G1585" s="3">
        <v>45482</v>
      </c>
      <c r="H1585" s="3">
        <v>45487</v>
      </c>
      <c r="I1585" s="6">
        <v>1299</v>
      </c>
      <c r="J1585" s="1">
        <v>1</v>
      </c>
      <c r="K1585" s="4">
        <v>0.05</v>
      </c>
      <c r="L1585" s="6">
        <f t="shared" si="48"/>
        <v>64.95</v>
      </c>
      <c r="M1585" s="8">
        <f t="shared" si="49"/>
        <v>1234.05</v>
      </c>
      <c r="N1585" t="str" cm="1">
        <f t="array" ref="N15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86" spans="2:14" x14ac:dyDescent="0.35">
      <c r="B1586" s="7">
        <v>2025584</v>
      </c>
      <c r="C1586" s="1" t="s">
        <v>12</v>
      </c>
      <c r="D1586" s="1" t="s">
        <v>123</v>
      </c>
      <c r="E1586" s="1" t="s">
        <v>508</v>
      </c>
      <c r="F1586" s="1" t="s">
        <v>520</v>
      </c>
      <c r="G1586" s="3">
        <v>45482</v>
      </c>
      <c r="H1586" s="3">
        <v>45483</v>
      </c>
      <c r="I1586" s="6">
        <v>1700</v>
      </c>
      <c r="J1586" s="1">
        <v>1</v>
      </c>
      <c r="K1586" s="4">
        <v>0.05</v>
      </c>
      <c r="L1586" s="6">
        <f t="shared" si="48"/>
        <v>85</v>
      </c>
      <c r="M1586" s="8">
        <f t="shared" si="49"/>
        <v>1615</v>
      </c>
      <c r="N1586" t="str" cm="1">
        <f t="array" ref="N15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87" spans="2:14" x14ac:dyDescent="0.35">
      <c r="B1587" s="7">
        <v>2025585</v>
      </c>
      <c r="C1587" s="1" t="s">
        <v>13</v>
      </c>
      <c r="D1587" s="1" t="s">
        <v>25</v>
      </c>
      <c r="E1587" s="1" t="s">
        <v>31</v>
      </c>
      <c r="F1587" s="1" t="s">
        <v>518</v>
      </c>
      <c r="G1587" s="3">
        <v>45482</v>
      </c>
      <c r="H1587" s="3">
        <v>45490</v>
      </c>
      <c r="I1587" s="6">
        <v>55000</v>
      </c>
      <c r="J1587" s="1">
        <v>2</v>
      </c>
      <c r="K1587" s="4">
        <v>0.05</v>
      </c>
      <c r="L1587" s="6">
        <f t="shared" si="48"/>
        <v>2750</v>
      </c>
      <c r="M1587" s="8">
        <f t="shared" si="49"/>
        <v>107250</v>
      </c>
      <c r="N1587" t="str" cm="1">
        <f t="array" ref="N15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88" spans="2:14" x14ac:dyDescent="0.35">
      <c r="B1588" s="7">
        <v>2025586</v>
      </c>
      <c r="C1588" s="1" t="s">
        <v>14</v>
      </c>
      <c r="D1588" s="1" t="s">
        <v>26</v>
      </c>
      <c r="E1588" s="1" t="s">
        <v>32</v>
      </c>
      <c r="F1588" s="1" t="s">
        <v>519</v>
      </c>
      <c r="G1588" s="3">
        <v>45482</v>
      </c>
      <c r="H1588" s="3">
        <v>45484</v>
      </c>
      <c r="I1588" s="6">
        <v>57999</v>
      </c>
      <c r="J1588" s="1">
        <v>1</v>
      </c>
      <c r="K1588" s="4">
        <v>0.03</v>
      </c>
      <c r="L1588" s="6">
        <f t="shared" si="48"/>
        <v>1739.97</v>
      </c>
      <c r="M1588" s="8">
        <f t="shared" si="49"/>
        <v>56259.03</v>
      </c>
      <c r="N1588" t="str" cm="1">
        <f t="array" ref="N15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89" spans="2:14" x14ac:dyDescent="0.35">
      <c r="B1589" s="7">
        <v>2025587</v>
      </c>
      <c r="C1589" s="1" t="s">
        <v>15</v>
      </c>
      <c r="D1589" s="1" t="s">
        <v>27</v>
      </c>
      <c r="E1589" s="1" t="s">
        <v>38</v>
      </c>
      <c r="F1589" s="1" t="s">
        <v>520</v>
      </c>
      <c r="G1589" s="3">
        <v>45482</v>
      </c>
      <c r="H1589" s="3">
        <v>45485</v>
      </c>
      <c r="I1589" s="6">
        <v>1399</v>
      </c>
      <c r="J1589" s="1">
        <v>2</v>
      </c>
      <c r="K1589" s="4">
        <v>0.1</v>
      </c>
      <c r="L1589" s="6">
        <f t="shared" si="48"/>
        <v>139.9</v>
      </c>
      <c r="M1589" s="8">
        <f t="shared" si="49"/>
        <v>2658.1</v>
      </c>
      <c r="N1589" t="str" cm="1">
        <f t="array" ref="N15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90" spans="2:14" x14ac:dyDescent="0.35">
      <c r="B1590" s="7">
        <v>2025588</v>
      </c>
      <c r="C1590" s="1" t="s">
        <v>16</v>
      </c>
      <c r="D1590" s="1" t="s">
        <v>28</v>
      </c>
      <c r="E1590" s="1" t="s">
        <v>33</v>
      </c>
      <c r="F1590" s="1" t="s">
        <v>521</v>
      </c>
      <c r="G1590" s="3">
        <v>45482</v>
      </c>
      <c r="H1590" s="3">
        <v>45487</v>
      </c>
      <c r="I1590" s="6">
        <v>999</v>
      </c>
      <c r="J1590" s="1">
        <v>7</v>
      </c>
      <c r="K1590" s="4">
        <v>0.05</v>
      </c>
      <c r="L1590" s="6">
        <f t="shared" si="48"/>
        <v>49.95</v>
      </c>
      <c r="M1590" s="8">
        <f t="shared" si="49"/>
        <v>6943.05</v>
      </c>
      <c r="N1590" t="str" cm="1">
        <f t="array" ref="N15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91" spans="2:14" x14ac:dyDescent="0.35">
      <c r="B1591" s="7">
        <v>2025589</v>
      </c>
      <c r="C1591" s="1" t="s">
        <v>17</v>
      </c>
      <c r="D1591" s="1" t="s">
        <v>29</v>
      </c>
      <c r="E1591" s="1" t="s">
        <v>34</v>
      </c>
      <c r="F1591" s="1" t="s">
        <v>518</v>
      </c>
      <c r="G1591" s="3">
        <v>45482</v>
      </c>
      <c r="H1591" s="3">
        <v>45483</v>
      </c>
      <c r="I1591" s="6">
        <v>2099</v>
      </c>
      <c r="J1591" s="1">
        <v>2</v>
      </c>
      <c r="K1591" s="4">
        <v>0.05</v>
      </c>
      <c r="L1591" s="6">
        <f t="shared" si="48"/>
        <v>104.95</v>
      </c>
      <c r="M1591" s="8">
        <f t="shared" si="49"/>
        <v>4093.05</v>
      </c>
      <c r="N1591" t="str" cm="1">
        <f t="array" ref="N15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92" spans="2:14" x14ac:dyDescent="0.35">
      <c r="B1592" s="7">
        <v>2025590</v>
      </c>
      <c r="C1592" s="1" t="s">
        <v>18</v>
      </c>
      <c r="D1592" s="1" t="s">
        <v>25</v>
      </c>
      <c r="E1592" s="1" t="s">
        <v>35</v>
      </c>
      <c r="F1592" s="1" t="s">
        <v>518</v>
      </c>
      <c r="G1592" s="3">
        <v>45482</v>
      </c>
      <c r="H1592" s="3">
        <v>45490</v>
      </c>
      <c r="I1592" s="6">
        <v>11000</v>
      </c>
      <c r="J1592" s="1">
        <v>2</v>
      </c>
      <c r="K1592" s="4">
        <v>0.02</v>
      </c>
      <c r="L1592" s="6">
        <f t="shared" si="48"/>
        <v>220</v>
      </c>
      <c r="M1592" s="8">
        <f t="shared" si="49"/>
        <v>21780</v>
      </c>
      <c r="N1592" t="str" cm="1">
        <f t="array" ref="N15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93" spans="2:14" x14ac:dyDescent="0.35">
      <c r="B1593" s="7">
        <v>2025591</v>
      </c>
      <c r="C1593" s="1" t="s">
        <v>19</v>
      </c>
      <c r="D1593" s="1" t="s">
        <v>30</v>
      </c>
      <c r="E1593" s="1" t="s">
        <v>36</v>
      </c>
      <c r="F1593" s="1" t="s">
        <v>519</v>
      </c>
      <c r="G1593" s="3">
        <v>45482</v>
      </c>
      <c r="H1593" s="3">
        <v>45484</v>
      </c>
      <c r="I1593" s="6">
        <v>800</v>
      </c>
      <c r="J1593" s="1">
        <v>1</v>
      </c>
      <c r="K1593" s="4">
        <v>0.06</v>
      </c>
      <c r="L1593" s="6">
        <f t="shared" si="48"/>
        <v>48</v>
      </c>
      <c r="M1593" s="8">
        <f t="shared" si="49"/>
        <v>752</v>
      </c>
      <c r="N1593" t="str" cm="1">
        <f t="array" ref="N15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94" spans="2:14" x14ac:dyDescent="0.35">
      <c r="B1594" s="7">
        <v>2025592</v>
      </c>
      <c r="C1594" s="1" t="s">
        <v>20</v>
      </c>
      <c r="D1594" s="1" t="s">
        <v>27</v>
      </c>
      <c r="E1594" s="1" t="s">
        <v>37</v>
      </c>
      <c r="F1594" s="1" t="s">
        <v>521</v>
      </c>
      <c r="G1594" s="3">
        <v>45482</v>
      </c>
      <c r="H1594" s="3">
        <v>45485</v>
      </c>
      <c r="I1594" s="6">
        <v>5500</v>
      </c>
      <c r="J1594" s="1">
        <v>2</v>
      </c>
      <c r="K1594" s="4">
        <v>0.15</v>
      </c>
      <c r="L1594" s="6">
        <f t="shared" si="48"/>
        <v>825</v>
      </c>
      <c r="M1594" s="8">
        <f t="shared" si="49"/>
        <v>10175</v>
      </c>
      <c r="N1594" t="str" cm="1">
        <f t="array" ref="N15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95" spans="2:14" x14ac:dyDescent="0.35">
      <c r="B1595" s="7">
        <v>2025593</v>
      </c>
      <c r="C1595" s="1" t="s">
        <v>21</v>
      </c>
      <c r="D1595" s="1" t="s">
        <v>28</v>
      </c>
      <c r="E1595" s="1" t="s">
        <v>39</v>
      </c>
      <c r="F1595" s="1" t="s">
        <v>520</v>
      </c>
      <c r="G1595" s="3">
        <v>45482</v>
      </c>
      <c r="H1595" s="3">
        <v>45487</v>
      </c>
      <c r="I1595" s="6">
        <v>1350</v>
      </c>
      <c r="J1595" s="1">
        <v>4</v>
      </c>
      <c r="K1595" s="4">
        <v>0.02</v>
      </c>
      <c r="L1595" s="6">
        <f t="shared" si="48"/>
        <v>27</v>
      </c>
      <c r="M1595" s="8">
        <f t="shared" si="49"/>
        <v>5373</v>
      </c>
      <c r="N1595" t="str" cm="1">
        <f t="array" ref="N15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96" spans="2:14" x14ac:dyDescent="0.35">
      <c r="B1596" s="7">
        <v>2025594</v>
      </c>
      <c r="C1596" s="1" t="s">
        <v>22</v>
      </c>
      <c r="D1596" s="1" t="s">
        <v>29</v>
      </c>
      <c r="E1596" s="1" t="s">
        <v>40</v>
      </c>
      <c r="F1596" s="1" t="s">
        <v>518</v>
      </c>
      <c r="G1596" s="3">
        <v>45482</v>
      </c>
      <c r="H1596" s="3">
        <v>45483</v>
      </c>
      <c r="I1596" s="6">
        <v>4500</v>
      </c>
      <c r="J1596" s="1">
        <v>3</v>
      </c>
      <c r="K1596" s="4">
        <v>0.02</v>
      </c>
      <c r="L1596" s="6">
        <f t="shared" si="48"/>
        <v>90</v>
      </c>
      <c r="M1596" s="8">
        <f t="shared" si="49"/>
        <v>13410</v>
      </c>
      <c r="N1596" t="str" cm="1">
        <f t="array" ref="N15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597" spans="2:14" x14ac:dyDescent="0.35">
      <c r="B1597" s="7">
        <v>2025595</v>
      </c>
      <c r="C1597" s="1" t="s">
        <v>23</v>
      </c>
      <c r="D1597" s="1" t="s">
        <v>25</v>
      </c>
      <c r="E1597" s="1" t="s">
        <v>41</v>
      </c>
      <c r="F1597" s="1" t="s">
        <v>519</v>
      </c>
      <c r="G1597" s="3">
        <v>45482</v>
      </c>
      <c r="H1597" s="3">
        <v>45490</v>
      </c>
      <c r="I1597" s="6">
        <v>2350</v>
      </c>
      <c r="J1597" s="1">
        <v>2</v>
      </c>
      <c r="K1597" s="4">
        <v>0.02</v>
      </c>
      <c r="L1597" s="6">
        <f t="shared" si="48"/>
        <v>47</v>
      </c>
      <c r="M1597" s="8">
        <f t="shared" si="49"/>
        <v>4653</v>
      </c>
      <c r="N1597" t="str" cm="1">
        <f t="array" ref="N15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98" spans="2:14" x14ac:dyDescent="0.35">
      <c r="B1598" s="7">
        <v>2025596</v>
      </c>
      <c r="C1598" s="1" t="s">
        <v>24</v>
      </c>
      <c r="D1598" s="1" t="s">
        <v>26</v>
      </c>
      <c r="E1598" s="1" t="s">
        <v>42</v>
      </c>
      <c r="F1598" s="1" t="s">
        <v>520</v>
      </c>
      <c r="G1598" s="3">
        <v>45482</v>
      </c>
      <c r="H1598" s="3">
        <v>45484</v>
      </c>
      <c r="I1598" s="6">
        <v>90</v>
      </c>
      <c r="J1598" s="1">
        <v>1</v>
      </c>
      <c r="K1598" s="4">
        <v>0.02</v>
      </c>
      <c r="L1598" s="6">
        <f t="shared" si="48"/>
        <v>1.8</v>
      </c>
      <c r="M1598" s="8">
        <f t="shared" si="49"/>
        <v>88.2</v>
      </c>
      <c r="N1598" t="str" cm="1">
        <f t="array" ref="N15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599" spans="2:14" x14ac:dyDescent="0.35">
      <c r="B1599" s="7">
        <v>2025597</v>
      </c>
      <c r="C1599" s="1" t="s">
        <v>4</v>
      </c>
      <c r="D1599" s="1" t="s">
        <v>27</v>
      </c>
      <c r="E1599" s="1" t="s">
        <v>43</v>
      </c>
      <c r="F1599" s="1" t="s">
        <v>521</v>
      </c>
      <c r="G1599" s="3">
        <v>45482</v>
      </c>
      <c r="H1599" s="3">
        <v>45485</v>
      </c>
      <c r="I1599" s="6">
        <v>280</v>
      </c>
      <c r="J1599" s="1">
        <v>1</v>
      </c>
      <c r="K1599" s="4">
        <v>0.02</v>
      </c>
      <c r="L1599" s="6">
        <f t="shared" si="48"/>
        <v>5.6000000000000005</v>
      </c>
      <c r="M1599" s="8">
        <f t="shared" si="49"/>
        <v>274.39999999999998</v>
      </c>
      <c r="N1599" t="str" cm="1">
        <f t="array" ref="N15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00" spans="2:14" x14ac:dyDescent="0.35">
      <c r="B1600" s="7">
        <v>2025598</v>
      </c>
      <c r="C1600" s="1" t="s">
        <v>5</v>
      </c>
      <c r="D1600" s="1" t="s">
        <v>28</v>
      </c>
      <c r="E1600" s="1" t="s">
        <v>44</v>
      </c>
      <c r="F1600" s="1" t="s">
        <v>518</v>
      </c>
      <c r="G1600" s="3">
        <v>45482</v>
      </c>
      <c r="H1600" s="3">
        <v>45487</v>
      </c>
      <c r="I1600" s="6">
        <v>70</v>
      </c>
      <c r="J1600" s="1">
        <v>2</v>
      </c>
      <c r="K1600" s="4">
        <v>0.02</v>
      </c>
      <c r="L1600" s="6">
        <f t="shared" si="48"/>
        <v>1.4000000000000001</v>
      </c>
      <c r="M1600" s="8">
        <f t="shared" si="49"/>
        <v>138.6</v>
      </c>
      <c r="N1600" t="str" cm="1">
        <f t="array" ref="N16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01" spans="2:14" x14ac:dyDescent="0.35">
      <c r="B1601" s="7">
        <v>2025599</v>
      </c>
      <c r="C1601" s="1" t="s">
        <v>6</v>
      </c>
      <c r="D1601" s="1" t="s">
        <v>29</v>
      </c>
      <c r="E1601" s="1" t="s">
        <v>45</v>
      </c>
      <c r="F1601" s="1" t="s">
        <v>518</v>
      </c>
      <c r="G1601" s="3">
        <v>45482</v>
      </c>
      <c r="H1601" s="3">
        <v>45483</v>
      </c>
      <c r="I1601" s="6">
        <v>230</v>
      </c>
      <c r="J1601" s="1">
        <v>1</v>
      </c>
      <c r="K1601" s="4">
        <v>0.02</v>
      </c>
      <c r="L1601" s="6">
        <f t="shared" si="48"/>
        <v>4.6000000000000005</v>
      </c>
      <c r="M1601" s="8">
        <f t="shared" si="49"/>
        <v>225.4</v>
      </c>
      <c r="N1601" t="str" cm="1">
        <f t="array" ref="N16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02" spans="2:14" x14ac:dyDescent="0.35">
      <c r="B1602" s="7">
        <v>2025600</v>
      </c>
      <c r="C1602" s="1" t="s">
        <v>7</v>
      </c>
      <c r="D1602" s="1" t="s">
        <v>25</v>
      </c>
      <c r="E1602" s="1" t="s">
        <v>46</v>
      </c>
      <c r="F1602" s="1" t="s">
        <v>519</v>
      </c>
      <c r="G1602" s="3">
        <v>45482</v>
      </c>
      <c r="H1602" s="3">
        <v>45490</v>
      </c>
      <c r="I1602" s="6">
        <v>7999</v>
      </c>
      <c r="J1602" s="1">
        <v>3</v>
      </c>
      <c r="K1602" s="4">
        <v>0.02</v>
      </c>
      <c r="L1602" s="6">
        <f t="shared" si="48"/>
        <v>159.97999999999999</v>
      </c>
      <c r="M1602" s="8">
        <f t="shared" si="49"/>
        <v>23837.02</v>
      </c>
      <c r="N1602" t="str" cm="1">
        <f t="array" ref="N16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03" spans="2:14" x14ac:dyDescent="0.35">
      <c r="B1603" s="7">
        <v>2025601</v>
      </c>
      <c r="C1603" s="1" t="s">
        <v>10</v>
      </c>
      <c r="D1603" s="1" t="s">
        <v>26</v>
      </c>
      <c r="E1603" s="1" t="s">
        <v>47</v>
      </c>
      <c r="F1603" s="1" t="s">
        <v>521</v>
      </c>
      <c r="G1603" s="3">
        <v>45482</v>
      </c>
      <c r="H1603" s="3">
        <v>45484</v>
      </c>
      <c r="I1603" s="6">
        <v>850</v>
      </c>
      <c r="J1603" s="1">
        <v>2</v>
      </c>
      <c r="K1603" s="4">
        <v>7.0000000000000007E-2</v>
      </c>
      <c r="L1603" s="6">
        <f t="shared" si="48"/>
        <v>59.500000000000007</v>
      </c>
      <c r="M1603" s="8">
        <f t="shared" si="49"/>
        <v>1640.5</v>
      </c>
      <c r="N1603" t="str" cm="1">
        <f t="array" ref="N16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04" spans="2:14" x14ac:dyDescent="0.35">
      <c r="B1604" s="7">
        <v>2025602</v>
      </c>
      <c r="C1604" s="1" t="s">
        <v>8</v>
      </c>
      <c r="D1604" s="1" t="s">
        <v>27</v>
      </c>
      <c r="E1604" s="1" t="s">
        <v>48</v>
      </c>
      <c r="F1604" s="1" t="s">
        <v>520</v>
      </c>
      <c r="G1604" s="3">
        <v>45482</v>
      </c>
      <c r="H1604" s="3">
        <v>45485</v>
      </c>
      <c r="I1604" s="6">
        <v>65000</v>
      </c>
      <c r="J1604" s="1">
        <v>1</v>
      </c>
      <c r="K1604" s="4">
        <v>0.03</v>
      </c>
      <c r="L1604" s="6">
        <f t="shared" ref="L1604:L1667" si="50">I1604*K1604</f>
        <v>1950</v>
      </c>
      <c r="M1604" s="8">
        <f t="shared" ref="M1604:M1667" si="51">I1604*J1604-L1604</f>
        <v>63050</v>
      </c>
      <c r="N1604" t="str" cm="1">
        <f t="array" ref="N16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05" spans="2:14" x14ac:dyDescent="0.35">
      <c r="B1605" s="7">
        <v>2025603</v>
      </c>
      <c r="C1605" s="1" t="s">
        <v>9</v>
      </c>
      <c r="D1605" s="1" t="s">
        <v>28</v>
      </c>
      <c r="E1605" s="1" t="s">
        <v>49</v>
      </c>
      <c r="F1605" s="1" t="s">
        <v>518</v>
      </c>
      <c r="G1605" s="3">
        <v>45482</v>
      </c>
      <c r="H1605" s="3">
        <v>45487</v>
      </c>
      <c r="I1605" s="6">
        <v>450</v>
      </c>
      <c r="J1605" s="1">
        <v>2</v>
      </c>
      <c r="K1605" s="4">
        <v>0.08</v>
      </c>
      <c r="L1605" s="6">
        <f t="shared" si="50"/>
        <v>36</v>
      </c>
      <c r="M1605" s="8">
        <f t="shared" si="51"/>
        <v>864</v>
      </c>
      <c r="N1605" t="str" cm="1">
        <f t="array" ref="N16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06" spans="2:14" x14ac:dyDescent="0.35">
      <c r="B1606" s="7">
        <v>2025604</v>
      </c>
      <c r="C1606" s="1" t="s">
        <v>11</v>
      </c>
      <c r="D1606" s="1" t="s">
        <v>29</v>
      </c>
      <c r="E1606" s="1" t="s">
        <v>50</v>
      </c>
      <c r="F1606" s="1" t="s">
        <v>519</v>
      </c>
      <c r="G1606" s="3">
        <v>45482</v>
      </c>
      <c r="H1606" s="3">
        <v>45483</v>
      </c>
      <c r="I1606" s="6">
        <v>1299</v>
      </c>
      <c r="J1606" s="1">
        <v>1</v>
      </c>
      <c r="K1606" s="4">
        <v>0.05</v>
      </c>
      <c r="L1606" s="6">
        <f t="shared" si="50"/>
        <v>64.95</v>
      </c>
      <c r="M1606" s="8">
        <f t="shared" si="51"/>
        <v>1234.05</v>
      </c>
      <c r="N1606" t="str" cm="1">
        <f t="array" ref="N16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07" spans="2:14" x14ac:dyDescent="0.35">
      <c r="B1607" s="7">
        <v>2025605</v>
      </c>
      <c r="C1607" s="1" t="s">
        <v>12</v>
      </c>
      <c r="D1607" s="1" t="s">
        <v>25</v>
      </c>
      <c r="E1607" s="1" t="s">
        <v>51</v>
      </c>
      <c r="F1607" s="1" t="s">
        <v>520</v>
      </c>
      <c r="G1607" s="3">
        <v>45482</v>
      </c>
      <c r="H1607" s="3">
        <v>45490</v>
      </c>
      <c r="I1607" s="6">
        <v>1700</v>
      </c>
      <c r="J1607" s="1">
        <v>2</v>
      </c>
      <c r="K1607" s="4">
        <v>0.05</v>
      </c>
      <c r="L1607" s="6">
        <f t="shared" si="50"/>
        <v>85</v>
      </c>
      <c r="M1607" s="8">
        <f t="shared" si="51"/>
        <v>3315</v>
      </c>
      <c r="N1607" t="str" cm="1">
        <f t="array" ref="N16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08" spans="2:14" x14ac:dyDescent="0.35">
      <c r="B1608" s="7">
        <v>2025606</v>
      </c>
      <c r="C1608" s="1" t="s">
        <v>13</v>
      </c>
      <c r="D1608" s="1" t="s">
        <v>124</v>
      </c>
      <c r="E1608" s="1" t="s">
        <v>506</v>
      </c>
      <c r="F1608" s="1" t="s">
        <v>521</v>
      </c>
      <c r="G1608" s="3">
        <v>45482</v>
      </c>
      <c r="H1608" s="3">
        <v>45484</v>
      </c>
      <c r="I1608" s="6">
        <v>55000</v>
      </c>
      <c r="J1608" s="1">
        <v>3</v>
      </c>
      <c r="K1608" s="4">
        <v>0.05</v>
      </c>
      <c r="L1608" s="6">
        <f t="shared" si="50"/>
        <v>2750</v>
      </c>
      <c r="M1608" s="8">
        <f t="shared" si="51"/>
        <v>162250</v>
      </c>
      <c r="N1608" t="str" cm="1">
        <f t="array" ref="N16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09" spans="2:14" x14ac:dyDescent="0.35">
      <c r="B1609" s="7">
        <v>2025607</v>
      </c>
      <c r="C1609" s="1" t="s">
        <v>14</v>
      </c>
      <c r="D1609" s="1" t="s">
        <v>25</v>
      </c>
      <c r="E1609" s="1" t="s">
        <v>507</v>
      </c>
      <c r="F1609" s="1" t="s">
        <v>518</v>
      </c>
      <c r="G1609" s="3">
        <v>45482</v>
      </c>
      <c r="H1609" s="3">
        <v>45485</v>
      </c>
      <c r="I1609" s="6">
        <v>57999</v>
      </c>
      <c r="J1609" s="1">
        <v>2</v>
      </c>
      <c r="K1609" s="4">
        <v>0.05</v>
      </c>
      <c r="L1609" s="6">
        <f t="shared" si="50"/>
        <v>2899.9500000000003</v>
      </c>
      <c r="M1609" s="8">
        <f t="shared" si="51"/>
        <v>113098.05</v>
      </c>
      <c r="N1609" t="str" cm="1">
        <f t="array" ref="N16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10" spans="2:14" x14ac:dyDescent="0.35">
      <c r="B1610" s="7">
        <v>2025608</v>
      </c>
      <c r="C1610" s="1" t="s">
        <v>15</v>
      </c>
      <c r="D1610" s="1" t="s">
        <v>26</v>
      </c>
      <c r="E1610" s="1" t="s">
        <v>508</v>
      </c>
      <c r="F1610" s="1" t="s">
        <v>518</v>
      </c>
      <c r="G1610" s="3">
        <v>45482</v>
      </c>
      <c r="H1610" s="3">
        <v>45487</v>
      </c>
      <c r="I1610" s="6">
        <v>1399</v>
      </c>
      <c r="J1610" s="1">
        <v>7</v>
      </c>
      <c r="K1610" s="4">
        <v>0.03</v>
      </c>
      <c r="L1610" s="6">
        <f t="shared" si="50"/>
        <v>41.97</v>
      </c>
      <c r="M1610" s="8">
        <f t="shared" si="51"/>
        <v>9751.0300000000007</v>
      </c>
      <c r="N1610" t="str" cm="1">
        <f t="array" ref="N16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11" spans="2:14" x14ac:dyDescent="0.35">
      <c r="B1611" s="7">
        <v>2025609</v>
      </c>
      <c r="C1611" s="1" t="s">
        <v>16</v>
      </c>
      <c r="D1611" s="1" t="s">
        <v>27</v>
      </c>
      <c r="E1611" s="1" t="s">
        <v>31</v>
      </c>
      <c r="F1611" s="1" t="s">
        <v>519</v>
      </c>
      <c r="G1611" s="3">
        <v>45482</v>
      </c>
      <c r="H1611" s="3">
        <v>45483</v>
      </c>
      <c r="I1611" s="6">
        <v>999</v>
      </c>
      <c r="J1611" s="1">
        <v>2</v>
      </c>
      <c r="K1611" s="4">
        <v>0.1</v>
      </c>
      <c r="L1611" s="6">
        <f t="shared" si="50"/>
        <v>99.9</v>
      </c>
      <c r="M1611" s="8">
        <f t="shared" si="51"/>
        <v>1898.1</v>
      </c>
      <c r="N1611" t="str" cm="1">
        <f t="array" ref="N16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12" spans="2:14" x14ac:dyDescent="0.35">
      <c r="B1612" s="7">
        <v>2025610</v>
      </c>
      <c r="C1612" s="1" t="s">
        <v>17</v>
      </c>
      <c r="D1612" s="1" t="s">
        <v>28</v>
      </c>
      <c r="E1612" s="1" t="s">
        <v>32</v>
      </c>
      <c r="F1612" s="1" t="s">
        <v>521</v>
      </c>
      <c r="G1612" s="3">
        <v>45482</v>
      </c>
      <c r="H1612" s="3">
        <v>45490</v>
      </c>
      <c r="I1612" s="6">
        <v>2099</v>
      </c>
      <c r="J1612" s="1">
        <v>1</v>
      </c>
      <c r="K1612" s="4">
        <v>0.05</v>
      </c>
      <c r="L1612" s="6">
        <f t="shared" si="50"/>
        <v>104.95</v>
      </c>
      <c r="M1612" s="8">
        <f t="shared" si="51"/>
        <v>1994.05</v>
      </c>
      <c r="N1612" t="str" cm="1">
        <f t="array" ref="N16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13" spans="2:14" x14ac:dyDescent="0.35">
      <c r="B1613" s="7">
        <v>2025611</v>
      </c>
      <c r="C1613" s="1" t="s">
        <v>18</v>
      </c>
      <c r="D1613" s="1" t="s">
        <v>29</v>
      </c>
      <c r="E1613" s="1" t="s">
        <v>38</v>
      </c>
      <c r="F1613" s="1" t="s">
        <v>520</v>
      </c>
      <c r="G1613" s="3">
        <v>45482</v>
      </c>
      <c r="H1613" s="3">
        <v>45484</v>
      </c>
      <c r="I1613" s="6">
        <v>11000</v>
      </c>
      <c r="J1613" s="1">
        <v>1</v>
      </c>
      <c r="K1613" s="4">
        <v>0.05</v>
      </c>
      <c r="L1613" s="6">
        <f t="shared" si="50"/>
        <v>550</v>
      </c>
      <c r="M1613" s="8">
        <f t="shared" si="51"/>
        <v>10450</v>
      </c>
      <c r="N1613" t="str" cm="1">
        <f t="array" ref="N16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14" spans="2:14" x14ac:dyDescent="0.35">
      <c r="B1614" s="7">
        <v>2025612</v>
      </c>
      <c r="C1614" s="1" t="s">
        <v>19</v>
      </c>
      <c r="D1614" s="1" t="s">
        <v>25</v>
      </c>
      <c r="E1614" s="1" t="s">
        <v>33</v>
      </c>
      <c r="F1614" s="1" t="s">
        <v>518</v>
      </c>
      <c r="G1614" s="3">
        <v>45482</v>
      </c>
      <c r="H1614" s="3">
        <v>45485</v>
      </c>
      <c r="I1614" s="6">
        <v>800</v>
      </c>
      <c r="J1614" s="1">
        <v>1</v>
      </c>
      <c r="K1614" s="4">
        <v>0.02</v>
      </c>
      <c r="L1614" s="6">
        <f t="shared" si="50"/>
        <v>16</v>
      </c>
      <c r="M1614" s="8">
        <f t="shared" si="51"/>
        <v>784</v>
      </c>
      <c r="N1614" t="str" cm="1">
        <f t="array" ref="N16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15" spans="2:14" x14ac:dyDescent="0.35">
      <c r="B1615" s="7">
        <v>2025613</v>
      </c>
      <c r="C1615" s="1" t="s">
        <v>20</v>
      </c>
      <c r="D1615" s="1" t="s">
        <v>30</v>
      </c>
      <c r="E1615" s="1" t="s">
        <v>34</v>
      </c>
      <c r="F1615" s="1" t="s">
        <v>519</v>
      </c>
      <c r="G1615" s="3">
        <v>45482</v>
      </c>
      <c r="H1615" s="3">
        <v>45487</v>
      </c>
      <c r="I1615" s="6">
        <v>5500</v>
      </c>
      <c r="J1615" s="1">
        <v>2</v>
      </c>
      <c r="K1615" s="4">
        <v>0.06</v>
      </c>
      <c r="L1615" s="6">
        <f t="shared" si="50"/>
        <v>330</v>
      </c>
      <c r="M1615" s="8">
        <f t="shared" si="51"/>
        <v>10670</v>
      </c>
      <c r="N1615" t="str" cm="1">
        <f t="array" ref="N16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16" spans="2:14" x14ac:dyDescent="0.35">
      <c r="B1616" s="7">
        <v>2025614</v>
      </c>
      <c r="C1616" s="1" t="s">
        <v>21</v>
      </c>
      <c r="D1616" s="1" t="s">
        <v>27</v>
      </c>
      <c r="E1616" s="1" t="s">
        <v>35</v>
      </c>
      <c r="F1616" s="1" t="s">
        <v>520</v>
      </c>
      <c r="G1616" s="3">
        <v>45482</v>
      </c>
      <c r="H1616" s="3">
        <v>45483</v>
      </c>
      <c r="I1616" s="6">
        <v>1350</v>
      </c>
      <c r="J1616" s="1">
        <v>1</v>
      </c>
      <c r="K1616" s="4">
        <v>0.15</v>
      </c>
      <c r="L1616" s="6">
        <f t="shared" si="50"/>
        <v>202.5</v>
      </c>
      <c r="M1616" s="8">
        <f t="shared" si="51"/>
        <v>1147.5</v>
      </c>
      <c r="N1616" t="str" cm="1">
        <f t="array" ref="N16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17" spans="2:14" x14ac:dyDescent="0.35">
      <c r="B1617" s="7">
        <v>2025615</v>
      </c>
      <c r="C1617" s="1" t="s">
        <v>22</v>
      </c>
      <c r="D1617" s="1" t="s">
        <v>28</v>
      </c>
      <c r="E1617" s="1" t="s">
        <v>36</v>
      </c>
      <c r="F1617" s="1" t="s">
        <v>521</v>
      </c>
      <c r="G1617" s="3">
        <v>45482</v>
      </c>
      <c r="H1617" s="3">
        <v>45490</v>
      </c>
      <c r="I1617" s="6">
        <v>4500</v>
      </c>
      <c r="J1617" s="1">
        <v>2</v>
      </c>
      <c r="K1617" s="4">
        <v>0.02</v>
      </c>
      <c r="L1617" s="6">
        <f t="shared" si="50"/>
        <v>90</v>
      </c>
      <c r="M1617" s="8">
        <f t="shared" si="51"/>
        <v>8910</v>
      </c>
      <c r="N1617" t="str" cm="1">
        <f t="array" ref="N16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18" spans="2:14" x14ac:dyDescent="0.35">
      <c r="B1618" s="7">
        <v>2025616</v>
      </c>
      <c r="C1618" s="1" t="s">
        <v>23</v>
      </c>
      <c r="D1618" s="1" t="s">
        <v>29</v>
      </c>
      <c r="E1618" s="1" t="s">
        <v>37</v>
      </c>
      <c r="F1618" s="1" t="s">
        <v>518</v>
      </c>
      <c r="G1618" s="3">
        <v>45482</v>
      </c>
      <c r="H1618" s="3">
        <v>45484</v>
      </c>
      <c r="I1618" s="6">
        <v>2350</v>
      </c>
      <c r="J1618" s="1">
        <v>7</v>
      </c>
      <c r="K1618" s="4">
        <v>0.02</v>
      </c>
      <c r="L1618" s="6">
        <f t="shared" si="50"/>
        <v>47</v>
      </c>
      <c r="M1618" s="8">
        <f t="shared" si="51"/>
        <v>16403</v>
      </c>
      <c r="N1618" t="str" cm="1">
        <f t="array" ref="N16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19" spans="2:14" x14ac:dyDescent="0.35">
      <c r="B1619" s="7">
        <v>2025617</v>
      </c>
      <c r="C1619" s="1" t="s">
        <v>24</v>
      </c>
      <c r="D1619" s="1" t="s">
        <v>25</v>
      </c>
      <c r="E1619" s="1" t="s">
        <v>39</v>
      </c>
      <c r="F1619" s="1" t="s">
        <v>518</v>
      </c>
      <c r="G1619" s="3">
        <v>45482</v>
      </c>
      <c r="H1619" s="3">
        <v>45485</v>
      </c>
      <c r="I1619" s="6">
        <v>90</v>
      </c>
      <c r="J1619" s="1">
        <v>2</v>
      </c>
      <c r="K1619" s="4">
        <v>0.02</v>
      </c>
      <c r="L1619" s="6">
        <f t="shared" si="50"/>
        <v>1.8</v>
      </c>
      <c r="M1619" s="8">
        <f t="shared" si="51"/>
        <v>178.2</v>
      </c>
      <c r="N1619" t="str" cm="1">
        <f t="array" ref="N16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20" spans="2:14" x14ac:dyDescent="0.35">
      <c r="B1620" s="7">
        <v>2025618</v>
      </c>
      <c r="C1620" s="1" t="s">
        <v>4</v>
      </c>
      <c r="D1620" s="1" t="s">
        <v>26</v>
      </c>
      <c r="E1620" s="1" t="s">
        <v>40</v>
      </c>
      <c r="F1620" s="1" t="s">
        <v>519</v>
      </c>
      <c r="G1620" s="3">
        <v>45482</v>
      </c>
      <c r="H1620" s="3">
        <v>45487</v>
      </c>
      <c r="I1620" s="6">
        <v>280</v>
      </c>
      <c r="J1620" s="1">
        <v>2</v>
      </c>
      <c r="K1620" s="4">
        <v>0.02</v>
      </c>
      <c r="L1620" s="6">
        <f t="shared" si="50"/>
        <v>5.6000000000000005</v>
      </c>
      <c r="M1620" s="8">
        <f t="shared" si="51"/>
        <v>554.4</v>
      </c>
      <c r="N1620" t="str" cm="1">
        <f t="array" ref="N16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21" spans="2:14" x14ac:dyDescent="0.35">
      <c r="B1621" s="7">
        <v>2025619</v>
      </c>
      <c r="C1621" s="1" t="s">
        <v>5</v>
      </c>
      <c r="D1621" s="1" t="s">
        <v>27</v>
      </c>
      <c r="E1621" s="1" t="s">
        <v>41</v>
      </c>
      <c r="F1621" s="1" t="s">
        <v>521</v>
      </c>
      <c r="G1621" s="3">
        <v>45482</v>
      </c>
      <c r="H1621" s="3">
        <v>45483</v>
      </c>
      <c r="I1621" s="6">
        <v>70</v>
      </c>
      <c r="J1621" s="1">
        <v>1</v>
      </c>
      <c r="K1621" s="4">
        <v>0.02</v>
      </c>
      <c r="L1621" s="6">
        <f t="shared" si="50"/>
        <v>1.4000000000000001</v>
      </c>
      <c r="M1621" s="8">
        <f t="shared" si="51"/>
        <v>68.599999999999994</v>
      </c>
      <c r="N1621" t="str" cm="1">
        <f t="array" ref="N16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22" spans="2:14" x14ac:dyDescent="0.35">
      <c r="B1622" s="7">
        <v>2025620</v>
      </c>
      <c r="C1622" s="1" t="s">
        <v>6</v>
      </c>
      <c r="D1622" s="1" t="s">
        <v>28</v>
      </c>
      <c r="E1622" s="1" t="s">
        <v>42</v>
      </c>
      <c r="F1622" s="1" t="s">
        <v>520</v>
      </c>
      <c r="G1622" s="3">
        <v>45482</v>
      </c>
      <c r="H1622" s="3">
        <v>45490</v>
      </c>
      <c r="I1622" s="6">
        <v>230</v>
      </c>
      <c r="J1622" s="1">
        <v>2</v>
      </c>
      <c r="K1622" s="4">
        <v>0.02</v>
      </c>
      <c r="L1622" s="6">
        <f t="shared" si="50"/>
        <v>4.6000000000000005</v>
      </c>
      <c r="M1622" s="8">
        <f t="shared" si="51"/>
        <v>455.4</v>
      </c>
      <c r="N1622" t="str" cm="1">
        <f t="array" ref="N16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23" spans="2:14" x14ac:dyDescent="0.35">
      <c r="B1623" s="7">
        <v>2025621</v>
      </c>
      <c r="C1623" s="1" t="s">
        <v>7</v>
      </c>
      <c r="D1623" s="1" t="s">
        <v>29</v>
      </c>
      <c r="E1623" s="1" t="s">
        <v>43</v>
      </c>
      <c r="F1623" s="1" t="s">
        <v>518</v>
      </c>
      <c r="G1623" s="3">
        <v>45482</v>
      </c>
      <c r="H1623" s="3">
        <v>45484</v>
      </c>
      <c r="I1623" s="6">
        <v>7999</v>
      </c>
      <c r="J1623" s="1">
        <v>4</v>
      </c>
      <c r="K1623" s="4">
        <v>0.02</v>
      </c>
      <c r="L1623" s="6">
        <f t="shared" si="50"/>
        <v>159.97999999999999</v>
      </c>
      <c r="M1623" s="8">
        <f t="shared" si="51"/>
        <v>31836.02</v>
      </c>
      <c r="N1623" t="str" cm="1">
        <f t="array" ref="N16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24" spans="2:14" x14ac:dyDescent="0.35">
      <c r="B1624" s="7">
        <v>2025622</v>
      </c>
      <c r="C1624" s="1" t="s">
        <v>10</v>
      </c>
      <c r="D1624" s="1" t="s">
        <v>25</v>
      </c>
      <c r="E1624" s="1" t="s">
        <v>44</v>
      </c>
      <c r="F1624" s="1" t="s">
        <v>519</v>
      </c>
      <c r="G1624" s="3">
        <v>45482</v>
      </c>
      <c r="H1624" s="3">
        <v>45485</v>
      </c>
      <c r="I1624" s="6">
        <v>850</v>
      </c>
      <c r="J1624" s="1">
        <v>3</v>
      </c>
      <c r="K1624" s="4">
        <v>0.02</v>
      </c>
      <c r="L1624" s="6">
        <f t="shared" si="50"/>
        <v>17</v>
      </c>
      <c r="M1624" s="8">
        <f t="shared" si="51"/>
        <v>2533</v>
      </c>
      <c r="N1624" t="str" cm="1">
        <f t="array" ref="N16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25" spans="2:14" x14ac:dyDescent="0.35">
      <c r="B1625" s="7">
        <v>2025623</v>
      </c>
      <c r="C1625" s="1" t="s">
        <v>8</v>
      </c>
      <c r="D1625" s="1" t="s">
        <v>26</v>
      </c>
      <c r="E1625" s="1" t="s">
        <v>45</v>
      </c>
      <c r="F1625" s="1" t="s">
        <v>520</v>
      </c>
      <c r="G1625" s="3">
        <v>45482</v>
      </c>
      <c r="H1625" s="3">
        <v>45487</v>
      </c>
      <c r="I1625" s="6">
        <v>65000</v>
      </c>
      <c r="J1625" s="1">
        <v>2</v>
      </c>
      <c r="K1625" s="4">
        <v>7.0000000000000007E-2</v>
      </c>
      <c r="L1625" s="6">
        <f t="shared" si="50"/>
        <v>4550</v>
      </c>
      <c r="M1625" s="8">
        <f t="shared" si="51"/>
        <v>125450</v>
      </c>
      <c r="N1625" t="str" cm="1">
        <f t="array" ref="N16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26" spans="2:14" x14ac:dyDescent="0.35">
      <c r="B1626" s="7">
        <v>2025624</v>
      </c>
      <c r="C1626" s="1" t="s">
        <v>9</v>
      </c>
      <c r="D1626" s="1" t="s">
        <v>27</v>
      </c>
      <c r="E1626" s="1" t="s">
        <v>46</v>
      </c>
      <c r="F1626" s="1" t="s">
        <v>521</v>
      </c>
      <c r="G1626" s="3">
        <v>45482</v>
      </c>
      <c r="H1626" s="3">
        <v>45483</v>
      </c>
      <c r="I1626" s="6">
        <v>450</v>
      </c>
      <c r="J1626" s="1">
        <v>1</v>
      </c>
      <c r="K1626" s="4">
        <v>0.03</v>
      </c>
      <c r="L1626" s="6">
        <f t="shared" si="50"/>
        <v>13.5</v>
      </c>
      <c r="M1626" s="8">
        <f t="shared" si="51"/>
        <v>436.5</v>
      </c>
      <c r="N1626" t="str" cm="1">
        <f t="array" ref="N16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27" spans="2:14" x14ac:dyDescent="0.35">
      <c r="B1627" s="7">
        <v>2025625</v>
      </c>
      <c r="C1627" s="1" t="s">
        <v>11</v>
      </c>
      <c r="D1627" s="1" t="s">
        <v>28</v>
      </c>
      <c r="E1627" s="1" t="s">
        <v>47</v>
      </c>
      <c r="F1627" s="1" t="s">
        <v>518</v>
      </c>
      <c r="G1627" s="3">
        <v>45482</v>
      </c>
      <c r="H1627" s="3">
        <v>45490</v>
      </c>
      <c r="I1627" s="6">
        <v>1299</v>
      </c>
      <c r="J1627" s="1">
        <v>1</v>
      </c>
      <c r="K1627" s="4">
        <v>0.08</v>
      </c>
      <c r="L1627" s="6">
        <f t="shared" si="50"/>
        <v>103.92</v>
      </c>
      <c r="M1627" s="8">
        <f t="shared" si="51"/>
        <v>1195.08</v>
      </c>
      <c r="N1627" t="str" cm="1">
        <f t="array" ref="N16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28" spans="2:14" x14ac:dyDescent="0.35">
      <c r="B1628" s="7">
        <v>2025626</v>
      </c>
      <c r="C1628" s="1" t="s">
        <v>12</v>
      </c>
      <c r="D1628" s="1" t="s">
        <v>29</v>
      </c>
      <c r="E1628" s="1" t="s">
        <v>48</v>
      </c>
      <c r="F1628" s="1" t="s">
        <v>518</v>
      </c>
      <c r="G1628" s="3">
        <v>45482</v>
      </c>
      <c r="H1628" s="3">
        <v>45484</v>
      </c>
      <c r="I1628" s="6">
        <v>1700</v>
      </c>
      <c r="J1628" s="1">
        <v>2</v>
      </c>
      <c r="K1628" s="4">
        <v>0.05</v>
      </c>
      <c r="L1628" s="6">
        <f t="shared" si="50"/>
        <v>85</v>
      </c>
      <c r="M1628" s="8">
        <f t="shared" si="51"/>
        <v>3315</v>
      </c>
      <c r="N1628" t="str" cm="1">
        <f t="array" ref="N16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29" spans="2:14" x14ac:dyDescent="0.35">
      <c r="B1629" s="7">
        <v>2025627</v>
      </c>
      <c r="C1629" s="1" t="s">
        <v>13</v>
      </c>
      <c r="D1629" s="1" t="s">
        <v>25</v>
      </c>
      <c r="E1629" s="1" t="s">
        <v>49</v>
      </c>
      <c r="F1629" s="1" t="s">
        <v>519</v>
      </c>
      <c r="G1629" s="3">
        <v>45482</v>
      </c>
      <c r="H1629" s="3">
        <v>45485</v>
      </c>
      <c r="I1629" s="6">
        <v>55000</v>
      </c>
      <c r="J1629" s="1">
        <v>1</v>
      </c>
      <c r="K1629" s="4">
        <v>0.05</v>
      </c>
      <c r="L1629" s="6">
        <f t="shared" si="50"/>
        <v>2750</v>
      </c>
      <c r="M1629" s="8">
        <f t="shared" si="51"/>
        <v>52250</v>
      </c>
      <c r="N1629" t="str" cm="1">
        <f t="array" ref="N16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30" spans="2:14" x14ac:dyDescent="0.35">
      <c r="B1630" s="7">
        <v>2025628</v>
      </c>
      <c r="C1630" s="1" t="s">
        <v>14</v>
      </c>
      <c r="D1630" s="1" t="s">
        <v>125</v>
      </c>
      <c r="E1630" s="1" t="s">
        <v>50</v>
      </c>
      <c r="F1630" s="1" t="s">
        <v>521</v>
      </c>
      <c r="G1630" s="3">
        <v>45482</v>
      </c>
      <c r="H1630" s="3">
        <v>45487</v>
      </c>
      <c r="I1630" s="6">
        <v>57999</v>
      </c>
      <c r="J1630" s="1">
        <v>3</v>
      </c>
      <c r="K1630" s="4">
        <v>0.05</v>
      </c>
      <c r="L1630" s="6">
        <f t="shared" si="50"/>
        <v>2899.9500000000003</v>
      </c>
      <c r="M1630" s="8">
        <f t="shared" si="51"/>
        <v>171097.05</v>
      </c>
      <c r="N1630" t="str" cm="1">
        <f t="array" ref="N16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31" spans="2:14" x14ac:dyDescent="0.35">
      <c r="B1631" s="7">
        <v>2025629</v>
      </c>
      <c r="C1631" s="1" t="s">
        <v>15</v>
      </c>
      <c r="D1631" s="1" t="s">
        <v>25</v>
      </c>
      <c r="E1631" s="1" t="s">
        <v>51</v>
      </c>
      <c r="F1631" s="1" t="s">
        <v>520</v>
      </c>
      <c r="G1631" s="3">
        <v>45482</v>
      </c>
      <c r="H1631" s="3">
        <v>45483</v>
      </c>
      <c r="I1631" s="6">
        <v>1399</v>
      </c>
      <c r="J1631" s="1">
        <v>2</v>
      </c>
      <c r="K1631" s="4">
        <v>0.05</v>
      </c>
      <c r="L1631" s="6">
        <f t="shared" si="50"/>
        <v>69.95</v>
      </c>
      <c r="M1631" s="8">
        <f t="shared" si="51"/>
        <v>2728.05</v>
      </c>
      <c r="N1631" t="str" cm="1">
        <f t="array" ref="N16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32" spans="2:14" x14ac:dyDescent="0.35">
      <c r="B1632" s="7">
        <v>2025630</v>
      </c>
      <c r="C1632" s="1" t="s">
        <v>16</v>
      </c>
      <c r="D1632" s="1" t="s">
        <v>26</v>
      </c>
      <c r="E1632" s="1" t="s">
        <v>506</v>
      </c>
      <c r="F1632" s="1" t="s">
        <v>518</v>
      </c>
      <c r="G1632" s="3">
        <v>45482</v>
      </c>
      <c r="H1632" s="3">
        <v>45490</v>
      </c>
      <c r="I1632" s="6">
        <v>999</v>
      </c>
      <c r="J1632" s="1">
        <v>1</v>
      </c>
      <c r="K1632" s="4">
        <v>0.03</v>
      </c>
      <c r="L1632" s="6">
        <f t="shared" si="50"/>
        <v>29.97</v>
      </c>
      <c r="M1632" s="8">
        <f t="shared" si="51"/>
        <v>969.03</v>
      </c>
      <c r="N1632" t="str" cm="1">
        <f t="array" ref="N16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33" spans="2:14" x14ac:dyDescent="0.35">
      <c r="B1633" s="7">
        <v>2025631</v>
      </c>
      <c r="C1633" s="1" t="s">
        <v>17</v>
      </c>
      <c r="D1633" s="1" t="s">
        <v>27</v>
      </c>
      <c r="E1633" s="1" t="s">
        <v>507</v>
      </c>
      <c r="F1633" s="1" t="s">
        <v>519</v>
      </c>
      <c r="G1633" s="3">
        <v>45482</v>
      </c>
      <c r="H1633" s="3">
        <v>45484</v>
      </c>
      <c r="I1633" s="6">
        <v>2099</v>
      </c>
      <c r="J1633" s="1">
        <v>2</v>
      </c>
      <c r="K1633" s="4">
        <v>0.1</v>
      </c>
      <c r="L1633" s="6">
        <f t="shared" si="50"/>
        <v>209.9</v>
      </c>
      <c r="M1633" s="8">
        <f t="shared" si="51"/>
        <v>3988.1</v>
      </c>
      <c r="N1633" t="str" cm="1">
        <f t="array" ref="N16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34" spans="2:14" x14ac:dyDescent="0.35">
      <c r="B1634" s="7">
        <v>2025632</v>
      </c>
      <c r="C1634" s="1" t="s">
        <v>18</v>
      </c>
      <c r="D1634" s="1" t="s">
        <v>28</v>
      </c>
      <c r="E1634" s="1" t="s">
        <v>508</v>
      </c>
      <c r="F1634" s="1" t="s">
        <v>520</v>
      </c>
      <c r="G1634" s="3">
        <v>45482</v>
      </c>
      <c r="H1634" s="3">
        <v>45485</v>
      </c>
      <c r="I1634" s="6">
        <v>11000</v>
      </c>
      <c r="J1634" s="1">
        <v>1</v>
      </c>
      <c r="K1634" s="4">
        <v>0.05</v>
      </c>
      <c r="L1634" s="6">
        <f t="shared" si="50"/>
        <v>550</v>
      </c>
      <c r="M1634" s="8">
        <f t="shared" si="51"/>
        <v>10450</v>
      </c>
      <c r="N1634" t="str" cm="1">
        <f t="array" ref="N16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35" spans="2:14" x14ac:dyDescent="0.35">
      <c r="B1635" s="7">
        <v>2025633</v>
      </c>
      <c r="C1635" s="1" t="s">
        <v>19</v>
      </c>
      <c r="D1635" s="1" t="s">
        <v>29</v>
      </c>
      <c r="E1635" s="1" t="s">
        <v>31</v>
      </c>
      <c r="F1635" s="1" t="s">
        <v>521</v>
      </c>
      <c r="G1635" s="3">
        <v>45482</v>
      </c>
      <c r="H1635" s="3">
        <v>45487</v>
      </c>
      <c r="I1635" s="6">
        <v>800</v>
      </c>
      <c r="J1635" s="1">
        <v>2</v>
      </c>
      <c r="K1635" s="4">
        <v>0.05</v>
      </c>
      <c r="L1635" s="6">
        <f t="shared" si="50"/>
        <v>40</v>
      </c>
      <c r="M1635" s="8">
        <f t="shared" si="51"/>
        <v>1560</v>
      </c>
      <c r="N1635" t="str" cm="1">
        <f t="array" ref="N16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36" spans="2:14" x14ac:dyDescent="0.35">
      <c r="B1636" s="7">
        <v>2025634</v>
      </c>
      <c r="C1636" s="1" t="s">
        <v>20</v>
      </c>
      <c r="D1636" s="1" t="s">
        <v>25</v>
      </c>
      <c r="E1636" s="1" t="s">
        <v>32</v>
      </c>
      <c r="F1636" s="1" t="s">
        <v>518</v>
      </c>
      <c r="G1636" s="3">
        <v>45482</v>
      </c>
      <c r="H1636" s="3">
        <v>45483</v>
      </c>
      <c r="I1636" s="6">
        <v>5500</v>
      </c>
      <c r="J1636" s="1">
        <v>3</v>
      </c>
      <c r="K1636" s="4">
        <v>0.02</v>
      </c>
      <c r="L1636" s="6">
        <f t="shared" si="50"/>
        <v>110</v>
      </c>
      <c r="M1636" s="8">
        <f t="shared" si="51"/>
        <v>16390</v>
      </c>
      <c r="N1636" t="str" cm="1">
        <f t="array" ref="N16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37" spans="2:14" x14ac:dyDescent="0.35">
      <c r="B1637" s="7">
        <v>2025635</v>
      </c>
      <c r="C1637" s="1" t="s">
        <v>21</v>
      </c>
      <c r="D1637" s="1" t="s">
        <v>30</v>
      </c>
      <c r="E1637" s="1" t="s">
        <v>38</v>
      </c>
      <c r="F1637" s="1" t="s">
        <v>518</v>
      </c>
      <c r="G1637" s="3">
        <v>45482</v>
      </c>
      <c r="H1637" s="3">
        <v>45490</v>
      </c>
      <c r="I1637" s="6">
        <v>1350</v>
      </c>
      <c r="J1637" s="1">
        <v>2</v>
      </c>
      <c r="K1637" s="4">
        <v>0.06</v>
      </c>
      <c r="L1637" s="6">
        <f t="shared" si="50"/>
        <v>81</v>
      </c>
      <c r="M1637" s="8">
        <f t="shared" si="51"/>
        <v>2619</v>
      </c>
      <c r="N1637" t="str" cm="1">
        <f t="array" ref="N16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38" spans="2:14" x14ac:dyDescent="0.35">
      <c r="B1638" s="7">
        <v>2025636</v>
      </c>
      <c r="C1638" s="1" t="s">
        <v>22</v>
      </c>
      <c r="D1638" s="1" t="s">
        <v>27</v>
      </c>
      <c r="E1638" s="1" t="s">
        <v>33</v>
      </c>
      <c r="F1638" s="1" t="s">
        <v>519</v>
      </c>
      <c r="G1638" s="3">
        <v>45482</v>
      </c>
      <c r="H1638" s="3">
        <v>45484</v>
      </c>
      <c r="I1638" s="6">
        <v>4500</v>
      </c>
      <c r="J1638" s="1">
        <v>7</v>
      </c>
      <c r="K1638" s="4">
        <v>0.15</v>
      </c>
      <c r="L1638" s="6">
        <f t="shared" si="50"/>
        <v>675</v>
      </c>
      <c r="M1638" s="8">
        <f t="shared" si="51"/>
        <v>30825</v>
      </c>
      <c r="N1638" t="str" cm="1">
        <f t="array" ref="N16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39" spans="2:14" x14ac:dyDescent="0.35">
      <c r="B1639" s="7">
        <v>2025637</v>
      </c>
      <c r="C1639" s="1" t="s">
        <v>23</v>
      </c>
      <c r="D1639" s="1" t="s">
        <v>28</v>
      </c>
      <c r="E1639" s="1" t="s">
        <v>34</v>
      </c>
      <c r="F1639" s="1" t="s">
        <v>521</v>
      </c>
      <c r="G1639" s="3">
        <v>45482</v>
      </c>
      <c r="H1639" s="3">
        <v>45485</v>
      </c>
      <c r="I1639" s="6">
        <v>2350</v>
      </c>
      <c r="J1639" s="1">
        <v>2</v>
      </c>
      <c r="K1639" s="4">
        <v>0.02</v>
      </c>
      <c r="L1639" s="6">
        <f t="shared" si="50"/>
        <v>47</v>
      </c>
      <c r="M1639" s="8">
        <f t="shared" si="51"/>
        <v>4653</v>
      </c>
      <c r="N1639" t="str" cm="1">
        <f t="array" ref="N16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40" spans="2:14" x14ac:dyDescent="0.35">
      <c r="B1640" s="7">
        <v>2025638</v>
      </c>
      <c r="C1640" s="1" t="s">
        <v>24</v>
      </c>
      <c r="D1640" s="1" t="s">
        <v>29</v>
      </c>
      <c r="E1640" s="1" t="s">
        <v>35</v>
      </c>
      <c r="F1640" s="1" t="s">
        <v>520</v>
      </c>
      <c r="G1640" s="3">
        <v>45482</v>
      </c>
      <c r="H1640" s="3">
        <v>45487</v>
      </c>
      <c r="I1640" s="6">
        <v>90</v>
      </c>
      <c r="J1640" s="1">
        <v>1</v>
      </c>
      <c r="K1640" s="4">
        <v>0.02</v>
      </c>
      <c r="L1640" s="6">
        <f t="shared" si="50"/>
        <v>1.8</v>
      </c>
      <c r="M1640" s="8">
        <f t="shared" si="51"/>
        <v>88.2</v>
      </c>
      <c r="N1640" t="str" cm="1">
        <f t="array" ref="N16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41" spans="2:14" x14ac:dyDescent="0.35">
      <c r="B1641" s="7">
        <v>2025639</v>
      </c>
      <c r="C1641" s="1" t="s">
        <v>4</v>
      </c>
      <c r="D1641" s="1" t="s">
        <v>25</v>
      </c>
      <c r="E1641" s="1" t="s">
        <v>36</v>
      </c>
      <c r="F1641" s="1" t="s">
        <v>518</v>
      </c>
      <c r="G1641" s="3">
        <v>45482</v>
      </c>
      <c r="H1641" s="3">
        <v>45483</v>
      </c>
      <c r="I1641" s="6">
        <v>280</v>
      </c>
      <c r="J1641" s="1">
        <v>1</v>
      </c>
      <c r="K1641" s="4">
        <v>0.02</v>
      </c>
      <c r="L1641" s="6">
        <f t="shared" si="50"/>
        <v>5.6000000000000005</v>
      </c>
      <c r="M1641" s="8">
        <f t="shared" si="51"/>
        <v>274.39999999999998</v>
      </c>
      <c r="N1641" t="str" cm="1">
        <f t="array" ref="N16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42" spans="2:14" x14ac:dyDescent="0.35">
      <c r="B1642" s="7">
        <v>2025640</v>
      </c>
      <c r="C1642" s="1" t="s">
        <v>5</v>
      </c>
      <c r="D1642" s="1" t="s">
        <v>26</v>
      </c>
      <c r="E1642" s="1" t="s">
        <v>37</v>
      </c>
      <c r="F1642" s="1" t="s">
        <v>519</v>
      </c>
      <c r="G1642" s="3">
        <v>45482</v>
      </c>
      <c r="H1642" s="3">
        <v>45490</v>
      </c>
      <c r="I1642" s="6">
        <v>70</v>
      </c>
      <c r="J1642" s="1">
        <v>1</v>
      </c>
      <c r="K1642" s="4">
        <v>0.02</v>
      </c>
      <c r="L1642" s="6">
        <f t="shared" si="50"/>
        <v>1.4000000000000001</v>
      </c>
      <c r="M1642" s="8">
        <f t="shared" si="51"/>
        <v>68.599999999999994</v>
      </c>
      <c r="N1642" t="str" cm="1">
        <f t="array" ref="N16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43" spans="2:14" x14ac:dyDescent="0.35">
      <c r="B1643" s="7">
        <v>2025641</v>
      </c>
      <c r="C1643" s="1" t="s">
        <v>6</v>
      </c>
      <c r="D1643" s="1" t="s">
        <v>27</v>
      </c>
      <c r="E1643" s="1" t="s">
        <v>39</v>
      </c>
      <c r="F1643" s="1" t="s">
        <v>520</v>
      </c>
      <c r="G1643" s="3">
        <v>45482</v>
      </c>
      <c r="H1643" s="3">
        <v>45484</v>
      </c>
      <c r="I1643" s="6">
        <v>230</v>
      </c>
      <c r="J1643" s="1">
        <v>2</v>
      </c>
      <c r="K1643" s="4">
        <v>0.02</v>
      </c>
      <c r="L1643" s="6">
        <f t="shared" si="50"/>
        <v>4.6000000000000005</v>
      </c>
      <c r="M1643" s="8">
        <f t="shared" si="51"/>
        <v>455.4</v>
      </c>
      <c r="N1643" t="str" cm="1">
        <f t="array" ref="N16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44" spans="2:14" x14ac:dyDescent="0.35">
      <c r="B1644" s="7">
        <v>2025642</v>
      </c>
      <c r="C1644" s="1" t="s">
        <v>7</v>
      </c>
      <c r="D1644" s="1" t="s">
        <v>28</v>
      </c>
      <c r="E1644" s="1" t="s">
        <v>40</v>
      </c>
      <c r="F1644" s="1" t="s">
        <v>521</v>
      </c>
      <c r="G1644" s="3">
        <v>45482</v>
      </c>
      <c r="H1644" s="3">
        <v>45485</v>
      </c>
      <c r="I1644" s="6">
        <v>7999</v>
      </c>
      <c r="J1644" s="1">
        <v>1</v>
      </c>
      <c r="K1644" s="4">
        <v>0.02</v>
      </c>
      <c r="L1644" s="6">
        <f t="shared" si="50"/>
        <v>159.97999999999999</v>
      </c>
      <c r="M1644" s="8">
        <f t="shared" si="51"/>
        <v>7839.02</v>
      </c>
      <c r="N1644" t="str" cm="1">
        <f t="array" ref="N16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45" spans="2:14" x14ac:dyDescent="0.35">
      <c r="B1645" s="7">
        <v>2025643</v>
      </c>
      <c r="C1645" s="1" t="s">
        <v>10</v>
      </c>
      <c r="D1645" s="1" t="s">
        <v>29</v>
      </c>
      <c r="E1645" s="1" t="s">
        <v>41</v>
      </c>
      <c r="F1645" s="1" t="s">
        <v>518</v>
      </c>
      <c r="G1645" s="3">
        <v>45482</v>
      </c>
      <c r="H1645" s="3">
        <v>45487</v>
      </c>
      <c r="I1645" s="6">
        <v>850</v>
      </c>
      <c r="J1645" s="1">
        <v>2</v>
      </c>
      <c r="K1645" s="4">
        <v>0.02</v>
      </c>
      <c r="L1645" s="6">
        <f t="shared" si="50"/>
        <v>17</v>
      </c>
      <c r="M1645" s="8">
        <f t="shared" si="51"/>
        <v>1683</v>
      </c>
      <c r="N1645" t="str" cm="1">
        <f t="array" ref="N16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46" spans="2:14" x14ac:dyDescent="0.35">
      <c r="B1646" s="7">
        <v>2025644</v>
      </c>
      <c r="C1646" s="1" t="s">
        <v>8</v>
      </c>
      <c r="D1646" s="1" t="s">
        <v>25</v>
      </c>
      <c r="E1646" s="1" t="s">
        <v>42</v>
      </c>
      <c r="F1646" s="1" t="s">
        <v>518</v>
      </c>
      <c r="G1646" s="3">
        <v>45482</v>
      </c>
      <c r="H1646" s="3">
        <v>45483</v>
      </c>
      <c r="I1646" s="6">
        <v>65000</v>
      </c>
      <c r="J1646" s="1">
        <v>7</v>
      </c>
      <c r="K1646" s="4">
        <v>0.02</v>
      </c>
      <c r="L1646" s="6">
        <f t="shared" si="50"/>
        <v>1300</v>
      </c>
      <c r="M1646" s="8">
        <f t="shared" si="51"/>
        <v>453700</v>
      </c>
      <c r="N1646" t="str" cm="1">
        <f t="array" ref="N16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47" spans="2:14" x14ac:dyDescent="0.35">
      <c r="B1647" s="7">
        <v>2025645</v>
      </c>
      <c r="C1647" s="1" t="s">
        <v>9</v>
      </c>
      <c r="D1647" s="1" t="s">
        <v>26</v>
      </c>
      <c r="E1647" s="1" t="s">
        <v>43</v>
      </c>
      <c r="F1647" s="1" t="s">
        <v>519</v>
      </c>
      <c r="G1647" s="3">
        <v>45482</v>
      </c>
      <c r="H1647" s="3">
        <v>45490</v>
      </c>
      <c r="I1647" s="6">
        <v>450</v>
      </c>
      <c r="J1647" s="1">
        <v>2</v>
      </c>
      <c r="K1647" s="4">
        <v>7.0000000000000007E-2</v>
      </c>
      <c r="L1647" s="6">
        <f t="shared" si="50"/>
        <v>31.500000000000004</v>
      </c>
      <c r="M1647" s="8">
        <f t="shared" si="51"/>
        <v>868.5</v>
      </c>
      <c r="N1647" t="str" cm="1">
        <f t="array" ref="N16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48" spans="2:14" x14ac:dyDescent="0.35">
      <c r="B1648" s="7">
        <v>2025646</v>
      </c>
      <c r="C1648" s="1" t="s">
        <v>11</v>
      </c>
      <c r="D1648" s="1" t="s">
        <v>27</v>
      </c>
      <c r="E1648" s="1" t="s">
        <v>44</v>
      </c>
      <c r="F1648" s="1" t="s">
        <v>521</v>
      </c>
      <c r="G1648" s="3">
        <v>45482</v>
      </c>
      <c r="H1648" s="3">
        <v>45484</v>
      </c>
      <c r="I1648" s="6">
        <v>1299</v>
      </c>
      <c r="J1648" s="1">
        <v>2</v>
      </c>
      <c r="K1648" s="4">
        <v>0.03</v>
      </c>
      <c r="L1648" s="6">
        <f t="shared" si="50"/>
        <v>38.97</v>
      </c>
      <c r="M1648" s="8">
        <f t="shared" si="51"/>
        <v>2559.0300000000002</v>
      </c>
      <c r="N1648" t="str" cm="1">
        <f t="array" ref="N16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49" spans="2:14" x14ac:dyDescent="0.35">
      <c r="B1649" s="7">
        <v>2025647</v>
      </c>
      <c r="C1649" s="1" t="s">
        <v>12</v>
      </c>
      <c r="D1649" s="1" t="s">
        <v>28</v>
      </c>
      <c r="E1649" s="1" t="s">
        <v>45</v>
      </c>
      <c r="F1649" s="1" t="s">
        <v>520</v>
      </c>
      <c r="G1649" s="3">
        <v>45482</v>
      </c>
      <c r="H1649" s="3">
        <v>45485</v>
      </c>
      <c r="I1649" s="6">
        <v>1700</v>
      </c>
      <c r="J1649" s="1">
        <v>1</v>
      </c>
      <c r="K1649" s="4">
        <v>0.08</v>
      </c>
      <c r="L1649" s="6">
        <f t="shared" si="50"/>
        <v>136</v>
      </c>
      <c r="M1649" s="8">
        <f t="shared" si="51"/>
        <v>1564</v>
      </c>
      <c r="N1649" t="str" cm="1">
        <f t="array" ref="N16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50" spans="2:14" x14ac:dyDescent="0.35">
      <c r="B1650" s="7">
        <v>2025648</v>
      </c>
      <c r="C1650" s="1" t="s">
        <v>13</v>
      </c>
      <c r="D1650" s="1" t="s">
        <v>29</v>
      </c>
      <c r="E1650" s="1" t="s">
        <v>46</v>
      </c>
      <c r="F1650" s="1" t="s">
        <v>518</v>
      </c>
      <c r="G1650" s="3">
        <v>45482</v>
      </c>
      <c r="H1650" s="3">
        <v>45487</v>
      </c>
      <c r="I1650" s="6">
        <v>55000</v>
      </c>
      <c r="J1650" s="1">
        <v>2</v>
      </c>
      <c r="K1650" s="4">
        <v>0.05</v>
      </c>
      <c r="L1650" s="6">
        <f t="shared" si="50"/>
        <v>2750</v>
      </c>
      <c r="M1650" s="8">
        <f t="shared" si="51"/>
        <v>107250</v>
      </c>
      <c r="N1650" t="str" cm="1">
        <f t="array" ref="N16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51" spans="2:14" x14ac:dyDescent="0.35">
      <c r="B1651" s="7">
        <v>2025649</v>
      </c>
      <c r="C1651" s="1" t="s">
        <v>14</v>
      </c>
      <c r="D1651" s="1" t="s">
        <v>25</v>
      </c>
      <c r="E1651" s="1" t="s">
        <v>47</v>
      </c>
      <c r="F1651" s="1" t="s">
        <v>519</v>
      </c>
      <c r="G1651" s="3">
        <v>45482</v>
      </c>
      <c r="H1651" s="3">
        <v>45483</v>
      </c>
      <c r="I1651" s="6">
        <v>57999</v>
      </c>
      <c r="J1651" s="1">
        <v>4</v>
      </c>
      <c r="K1651" s="4">
        <v>0.05</v>
      </c>
      <c r="L1651" s="6">
        <f t="shared" si="50"/>
        <v>2899.9500000000003</v>
      </c>
      <c r="M1651" s="8">
        <f t="shared" si="51"/>
        <v>229096.05</v>
      </c>
      <c r="N1651" t="str" cm="1">
        <f t="array" ref="N16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52" spans="2:14" x14ac:dyDescent="0.35">
      <c r="B1652" s="7">
        <v>2025650</v>
      </c>
      <c r="C1652" s="1" t="s">
        <v>15</v>
      </c>
      <c r="D1652" s="1" t="s">
        <v>126</v>
      </c>
      <c r="E1652" s="1" t="s">
        <v>48</v>
      </c>
      <c r="F1652" s="1" t="s">
        <v>520</v>
      </c>
      <c r="G1652" s="3">
        <v>45482</v>
      </c>
      <c r="H1652" s="3">
        <v>45490</v>
      </c>
      <c r="I1652" s="6">
        <v>1399</v>
      </c>
      <c r="J1652" s="1">
        <v>3</v>
      </c>
      <c r="K1652" s="4">
        <v>0.05</v>
      </c>
      <c r="L1652" s="6">
        <f t="shared" si="50"/>
        <v>69.95</v>
      </c>
      <c r="M1652" s="8">
        <f t="shared" si="51"/>
        <v>4127.05</v>
      </c>
      <c r="N1652" t="str" cm="1">
        <f t="array" ref="N16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53" spans="2:14" x14ac:dyDescent="0.35">
      <c r="B1653" s="7">
        <v>2025651</v>
      </c>
      <c r="C1653" s="1" t="s">
        <v>16</v>
      </c>
      <c r="D1653" s="1" t="s">
        <v>25</v>
      </c>
      <c r="E1653" s="1" t="s">
        <v>49</v>
      </c>
      <c r="F1653" s="1" t="s">
        <v>521</v>
      </c>
      <c r="G1653" s="3">
        <v>45482</v>
      </c>
      <c r="H1653" s="3">
        <v>45484</v>
      </c>
      <c r="I1653" s="6">
        <v>999</v>
      </c>
      <c r="J1653" s="1">
        <v>2</v>
      </c>
      <c r="K1653" s="4">
        <v>0.05</v>
      </c>
      <c r="L1653" s="6">
        <f t="shared" si="50"/>
        <v>49.95</v>
      </c>
      <c r="M1653" s="8">
        <f t="shared" si="51"/>
        <v>1948.05</v>
      </c>
      <c r="N1653" t="str" cm="1">
        <f t="array" ref="N16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54" spans="2:14" x14ac:dyDescent="0.35">
      <c r="B1654" s="7">
        <v>2025652</v>
      </c>
      <c r="C1654" s="1" t="s">
        <v>17</v>
      </c>
      <c r="D1654" s="1" t="s">
        <v>26</v>
      </c>
      <c r="E1654" s="1" t="s">
        <v>50</v>
      </c>
      <c r="F1654" s="1" t="s">
        <v>518</v>
      </c>
      <c r="G1654" s="3">
        <v>45482</v>
      </c>
      <c r="H1654" s="3">
        <v>45485</v>
      </c>
      <c r="I1654" s="6">
        <v>2099</v>
      </c>
      <c r="J1654" s="1">
        <v>1</v>
      </c>
      <c r="K1654" s="4">
        <v>0.03</v>
      </c>
      <c r="L1654" s="6">
        <f t="shared" si="50"/>
        <v>62.97</v>
      </c>
      <c r="M1654" s="8">
        <f t="shared" si="51"/>
        <v>2036.03</v>
      </c>
      <c r="N1654" t="str" cm="1">
        <f t="array" ref="N16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55" spans="2:14" x14ac:dyDescent="0.35">
      <c r="B1655" s="7">
        <v>2025653</v>
      </c>
      <c r="C1655" s="1" t="s">
        <v>18</v>
      </c>
      <c r="D1655" s="1" t="s">
        <v>27</v>
      </c>
      <c r="E1655" s="1" t="s">
        <v>51</v>
      </c>
      <c r="F1655" s="1" t="s">
        <v>518</v>
      </c>
      <c r="G1655" s="3">
        <v>45482</v>
      </c>
      <c r="H1655" s="3">
        <v>45487</v>
      </c>
      <c r="I1655" s="6">
        <v>11000</v>
      </c>
      <c r="J1655" s="1">
        <v>1</v>
      </c>
      <c r="K1655" s="4">
        <v>0.1</v>
      </c>
      <c r="L1655" s="6">
        <f t="shared" si="50"/>
        <v>1100</v>
      </c>
      <c r="M1655" s="8">
        <f t="shared" si="51"/>
        <v>9900</v>
      </c>
      <c r="N1655" t="str" cm="1">
        <f t="array" ref="N16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56" spans="2:14" x14ac:dyDescent="0.35">
      <c r="B1656" s="7">
        <v>2025654</v>
      </c>
      <c r="C1656" s="1" t="s">
        <v>19</v>
      </c>
      <c r="D1656" s="1" t="s">
        <v>28</v>
      </c>
      <c r="E1656" s="1" t="s">
        <v>506</v>
      </c>
      <c r="F1656" s="1" t="s">
        <v>519</v>
      </c>
      <c r="G1656" s="3">
        <v>45482</v>
      </c>
      <c r="H1656" s="3">
        <v>45483</v>
      </c>
      <c r="I1656" s="6">
        <v>800</v>
      </c>
      <c r="J1656" s="1">
        <v>2</v>
      </c>
      <c r="K1656" s="4">
        <v>0.05</v>
      </c>
      <c r="L1656" s="6">
        <f t="shared" si="50"/>
        <v>40</v>
      </c>
      <c r="M1656" s="8">
        <f t="shared" si="51"/>
        <v>1560</v>
      </c>
      <c r="N1656" t="str" cm="1">
        <f t="array" ref="N16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57" spans="2:14" x14ac:dyDescent="0.35">
      <c r="B1657" s="7">
        <v>2025655</v>
      </c>
      <c r="C1657" s="1" t="s">
        <v>20</v>
      </c>
      <c r="D1657" s="1" t="s">
        <v>29</v>
      </c>
      <c r="E1657" s="1" t="s">
        <v>507</v>
      </c>
      <c r="F1657" s="1" t="s">
        <v>521</v>
      </c>
      <c r="G1657" s="3">
        <v>45482</v>
      </c>
      <c r="H1657" s="3">
        <v>45490</v>
      </c>
      <c r="I1657" s="6">
        <v>5500</v>
      </c>
      <c r="J1657" s="1">
        <v>1</v>
      </c>
      <c r="K1657" s="4">
        <v>0.05</v>
      </c>
      <c r="L1657" s="6">
        <f t="shared" si="50"/>
        <v>275</v>
      </c>
      <c r="M1657" s="8">
        <f t="shared" si="51"/>
        <v>5225</v>
      </c>
      <c r="N1657" t="str" cm="1">
        <f t="array" ref="N16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58" spans="2:14" x14ac:dyDescent="0.35">
      <c r="B1658" s="7">
        <v>2025656</v>
      </c>
      <c r="C1658" s="1" t="s">
        <v>21</v>
      </c>
      <c r="D1658" s="1" t="s">
        <v>25</v>
      </c>
      <c r="E1658" s="1" t="s">
        <v>508</v>
      </c>
      <c r="F1658" s="1" t="s">
        <v>520</v>
      </c>
      <c r="G1658" s="3">
        <v>45482</v>
      </c>
      <c r="H1658" s="3">
        <v>45484</v>
      </c>
      <c r="I1658" s="6">
        <v>1350</v>
      </c>
      <c r="J1658" s="1">
        <v>3</v>
      </c>
      <c r="K1658" s="4">
        <v>0.02</v>
      </c>
      <c r="L1658" s="6">
        <f t="shared" si="50"/>
        <v>27</v>
      </c>
      <c r="M1658" s="8">
        <f t="shared" si="51"/>
        <v>4023</v>
      </c>
      <c r="N1658" t="str" cm="1">
        <f t="array" ref="N16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59" spans="2:14" x14ac:dyDescent="0.35">
      <c r="B1659" s="7">
        <v>2025657</v>
      </c>
      <c r="C1659" s="1" t="s">
        <v>22</v>
      </c>
      <c r="D1659" s="1" t="s">
        <v>30</v>
      </c>
      <c r="E1659" s="1" t="s">
        <v>31</v>
      </c>
      <c r="F1659" s="1" t="s">
        <v>518</v>
      </c>
      <c r="G1659" s="3">
        <v>45482</v>
      </c>
      <c r="H1659" s="3">
        <v>45485</v>
      </c>
      <c r="I1659" s="6">
        <v>4500</v>
      </c>
      <c r="J1659" s="1">
        <v>2</v>
      </c>
      <c r="K1659" s="4">
        <v>0.06</v>
      </c>
      <c r="L1659" s="6">
        <f t="shared" si="50"/>
        <v>270</v>
      </c>
      <c r="M1659" s="8">
        <f t="shared" si="51"/>
        <v>8730</v>
      </c>
      <c r="N1659" t="str" cm="1">
        <f t="array" ref="N16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60" spans="2:14" x14ac:dyDescent="0.35">
      <c r="B1660" s="7">
        <v>2025658</v>
      </c>
      <c r="C1660" s="1" t="s">
        <v>23</v>
      </c>
      <c r="D1660" s="1" t="s">
        <v>27</v>
      </c>
      <c r="E1660" s="1" t="s">
        <v>32</v>
      </c>
      <c r="F1660" s="1" t="s">
        <v>519</v>
      </c>
      <c r="G1660" s="3">
        <v>45482</v>
      </c>
      <c r="H1660" s="3">
        <v>45487</v>
      </c>
      <c r="I1660" s="6">
        <v>2350</v>
      </c>
      <c r="J1660" s="1">
        <v>1</v>
      </c>
      <c r="K1660" s="4">
        <v>0.15</v>
      </c>
      <c r="L1660" s="6">
        <f t="shared" si="50"/>
        <v>352.5</v>
      </c>
      <c r="M1660" s="8">
        <f t="shared" si="51"/>
        <v>1997.5</v>
      </c>
      <c r="N1660" t="str" cm="1">
        <f t="array" ref="N16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61" spans="2:14" x14ac:dyDescent="0.35">
      <c r="B1661" s="7">
        <v>2025659</v>
      </c>
      <c r="C1661" s="1" t="s">
        <v>24</v>
      </c>
      <c r="D1661" s="1" t="s">
        <v>28</v>
      </c>
      <c r="E1661" s="1" t="s">
        <v>38</v>
      </c>
      <c r="F1661" s="1" t="s">
        <v>520</v>
      </c>
      <c r="G1661" s="3">
        <v>45482</v>
      </c>
      <c r="H1661" s="3">
        <v>45483</v>
      </c>
      <c r="I1661" s="6">
        <v>90</v>
      </c>
      <c r="J1661" s="1">
        <v>2</v>
      </c>
      <c r="K1661" s="4">
        <v>0.02</v>
      </c>
      <c r="L1661" s="6">
        <f t="shared" si="50"/>
        <v>1.8</v>
      </c>
      <c r="M1661" s="8">
        <f t="shared" si="51"/>
        <v>178.2</v>
      </c>
      <c r="N1661" t="str" cm="1">
        <f t="array" ref="N16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62" spans="2:14" x14ac:dyDescent="0.35">
      <c r="B1662" s="7">
        <v>2025660</v>
      </c>
      <c r="C1662" s="1" t="s">
        <v>4</v>
      </c>
      <c r="D1662" s="1" t="s">
        <v>29</v>
      </c>
      <c r="E1662" s="1" t="s">
        <v>33</v>
      </c>
      <c r="F1662" s="1" t="s">
        <v>521</v>
      </c>
      <c r="G1662" s="3">
        <v>45482</v>
      </c>
      <c r="H1662" s="3">
        <v>45490</v>
      </c>
      <c r="I1662" s="6">
        <v>280</v>
      </c>
      <c r="J1662" s="1">
        <v>1</v>
      </c>
      <c r="K1662" s="4">
        <v>0.02</v>
      </c>
      <c r="L1662" s="6">
        <f t="shared" si="50"/>
        <v>5.6000000000000005</v>
      </c>
      <c r="M1662" s="8">
        <f t="shared" si="51"/>
        <v>274.39999999999998</v>
      </c>
      <c r="N1662" t="str" cm="1">
        <f t="array" ref="N16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63" spans="2:14" x14ac:dyDescent="0.35">
      <c r="B1663" s="7">
        <v>2025661</v>
      </c>
      <c r="C1663" s="1" t="s">
        <v>5</v>
      </c>
      <c r="D1663" s="1" t="s">
        <v>25</v>
      </c>
      <c r="E1663" s="1" t="s">
        <v>34</v>
      </c>
      <c r="F1663" s="1" t="s">
        <v>518</v>
      </c>
      <c r="G1663" s="3">
        <v>45482</v>
      </c>
      <c r="H1663" s="3">
        <v>45484</v>
      </c>
      <c r="I1663" s="6">
        <v>70</v>
      </c>
      <c r="J1663" s="1">
        <v>2</v>
      </c>
      <c r="K1663" s="4">
        <v>0.02</v>
      </c>
      <c r="L1663" s="6">
        <f t="shared" si="50"/>
        <v>1.4000000000000001</v>
      </c>
      <c r="M1663" s="8">
        <f t="shared" si="51"/>
        <v>138.6</v>
      </c>
      <c r="N1663" t="str" cm="1">
        <f t="array" ref="N16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64" spans="2:14" x14ac:dyDescent="0.35">
      <c r="B1664" s="7">
        <v>2025662</v>
      </c>
      <c r="C1664" s="1" t="s">
        <v>6</v>
      </c>
      <c r="D1664" s="1" t="s">
        <v>26</v>
      </c>
      <c r="E1664" s="1" t="s">
        <v>35</v>
      </c>
      <c r="F1664" s="1" t="s">
        <v>518</v>
      </c>
      <c r="G1664" s="3">
        <v>45482</v>
      </c>
      <c r="H1664" s="3">
        <v>45485</v>
      </c>
      <c r="I1664" s="6">
        <v>230</v>
      </c>
      <c r="J1664" s="1">
        <v>3</v>
      </c>
      <c r="K1664" s="4">
        <v>0.02</v>
      </c>
      <c r="L1664" s="6">
        <f t="shared" si="50"/>
        <v>4.6000000000000005</v>
      </c>
      <c r="M1664" s="8">
        <f t="shared" si="51"/>
        <v>685.4</v>
      </c>
      <c r="N1664" t="str" cm="1">
        <f t="array" ref="N16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65" spans="2:14" x14ac:dyDescent="0.35">
      <c r="B1665" s="7">
        <v>2025663</v>
      </c>
      <c r="C1665" s="1" t="s">
        <v>7</v>
      </c>
      <c r="D1665" s="1" t="s">
        <v>27</v>
      </c>
      <c r="E1665" s="1" t="s">
        <v>36</v>
      </c>
      <c r="F1665" s="1" t="s">
        <v>519</v>
      </c>
      <c r="G1665" s="3">
        <v>45482</v>
      </c>
      <c r="H1665" s="3">
        <v>45487</v>
      </c>
      <c r="I1665" s="6">
        <v>7999</v>
      </c>
      <c r="J1665" s="1">
        <v>2</v>
      </c>
      <c r="K1665" s="4">
        <v>0.02</v>
      </c>
      <c r="L1665" s="6">
        <f t="shared" si="50"/>
        <v>159.97999999999999</v>
      </c>
      <c r="M1665" s="8">
        <f t="shared" si="51"/>
        <v>15838.02</v>
      </c>
      <c r="N1665" t="str" cm="1">
        <f t="array" ref="N16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66" spans="2:14" x14ac:dyDescent="0.35">
      <c r="B1666" s="7">
        <v>2025664</v>
      </c>
      <c r="C1666" s="1" t="s">
        <v>10</v>
      </c>
      <c r="D1666" s="1" t="s">
        <v>28</v>
      </c>
      <c r="E1666" s="1" t="s">
        <v>37</v>
      </c>
      <c r="F1666" s="1" t="s">
        <v>521</v>
      </c>
      <c r="G1666" s="3">
        <v>45482</v>
      </c>
      <c r="H1666" s="3">
        <v>45483</v>
      </c>
      <c r="I1666" s="6">
        <v>850</v>
      </c>
      <c r="J1666" s="1">
        <v>7</v>
      </c>
      <c r="K1666" s="4">
        <v>0.02</v>
      </c>
      <c r="L1666" s="6">
        <f t="shared" si="50"/>
        <v>17</v>
      </c>
      <c r="M1666" s="8">
        <f t="shared" si="51"/>
        <v>5933</v>
      </c>
      <c r="N1666" t="str" cm="1">
        <f t="array" ref="N16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67" spans="2:14" x14ac:dyDescent="0.35">
      <c r="B1667" s="7">
        <v>2025665</v>
      </c>
      <c r="C1667" s="1" t="s">
        <v>8</v>
      </c>
      <c r="D1667" s="1" t="s">
        <v>29</v>
      </c>
      <c r="E1667" s="1" t="s">
        <v>39</v>
      </c>
      <c r="F1667" s="1" t="s">
        <v>520</v>
      </c>
      <c r="G1667" s="3">
        <v>45482</v>
      </c>
      <c r="H1667" s="3">
        <v>45490</v>
      </c>
      <c r="I1667" s="6">
        <v>65000</v>
      </c>
      <c r="J1667" s="1">
        <v>2</v>
      </c>
      <c r="K1667" s="4">
        <v>0.02</v>
      </c>
      <c r="L1667" s="6">
        <f t="shared" si="50"/>
        <v>1300</v>
      </c>
      <c r="M1667" s="8">
        <f t="shared" si="51"/>
        <v>128700</v>
      </c>
      <c r="N1667" t="str" cm="1">
        <f t="array" ref="N16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68" spans="2:14" x14ac:dyDescent="0.35">
      <c r="B1668" s="7">
        <v>2025666</v>
      </c>
      <c r="C1668" s="1" t="s">
        <v>9</v>
      </c>
      <c r="D1668" s="1" t="s">
        <v>25</v>
      </c>
      <c r="E1668" s="1" t="s">
        <v>40</v>
      </c>
      <c r="F1668" s="1" t="s">
        <v>518</v>
      </c>
      <c r="G1668" s="3">
        <v>45482</v>
      </c>
      <c r="H1668" s="3">
        <v>45484</v>
      </c>
      <c r="I1668" s="6">
        <v>450</v>
      </c>
      <c r="J1668" s="1">
        <v>1</v>
      </c>
      <c r="K1668" s="4">
        <v>0.02</v>
      </c>
      <c r="L1668" s="6">
        <f t="shared" ref="L1668:L1731" si="52">I1668*K1668</f>
        <v>9</v>
      </c>
      <c r="M1668" s="8">
        <f t="shared" ref="M1668:M1731" si="53">I1668*J1668-L1668</f>
        <v>441</v>
      </c>
      <c r="N1668" t="str" cm="1">
        <f t="array" ref="N16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69" spans="2:14" x14ac:dyDescent="0.35">
      <c r="B1669" s="7">
        <v>2025667</v>
      </c>
      <c r="C1669" s="1" t="s">
        <v>11</v>
      </c>
      <c r="D1669" s="1" t="s">
        <v>26</v>
      </c>
      <c r="E1669" s="1" t="s">
        <v>41</v>
      </c>
      <c r="F1669" s="1" t="s">
        <v>519</v>
      </c>
      <c r="G1669" s="3">
        <v>45482</v>
      </c>
      <c r="H1669" s="3">
        <v>45485</v>
      </c>
      <c r="I1669" s="6">
        <v>1299</v>
      </c>
      <c r="J1669" s="1">
        <v>1</v>
      </c>
      <c r="K1669" s="4">
        <v>7.0000000000000007E-2</v>
      </c>
      <c r="L1669" s="6">
        <f t="shared" si="52"/>
        <v>90.93</v>
      </c>
      <c r="M1669" s="8">
        <f t="shared" si="53"/>
        <v>1208.07</v>
      </c>
      <c r="N1669" t="str" cm="1">
        <f t="array" ref="N16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70" spans="2:14" x14ac:dyDescent="0.35">
      <c r="B1670" s="7">
        <v>2025668</v>
      </c>
      <c r="C1670" s="1" t="s">
        <v>12</v>
      </c>
      <c r="D1670" s="1" t="s">
        <v>27</v>
      </c>
      <c r="E1670" s="1" t="s">
        <v>42</v>
      </c>
      <c r="F1670" s="1" t="s">
        <v>520</v>
      </c>
      <c r="G1670" s="3">
        <v>45482</v>
      </c>
      <c r="H1670" s="3">
        <v>45487</v>
      </c>
      <c r="I1670" s="6">
        <v>1700</v>
      </c>
      <c r="J1670" s="1">
        <v>1</v>
      </c>
      <c r="K1670" s="4">
        <v>0.03</v>
      </c>
      <c r="L1670" s="6">
        <f t="shared" si="52"/>
        <v>51</v>
      </c>
      <c r="M1670" s="8">
        <f t="shared" si="53"/>
        <v>1649</v>
      </c>
      <c r="N1670" t="str" cm="1">
        <f t="array" ref="N16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71" spans="2:14" x14ac:dyDescent="0.35">
      <c r="B1671" s="7">
        <v>2025669</v>
      </c>
      <c r="C1671" s="1" t="s">
        <v>13</v>
      </c>
      <c r="D1671" s="1" t="s">
        <v>28</v>
      </c>
      <c r="E1671" s="1" t="s">
        <v>43</v>
      </c>
      <c r="F1671" s="1" t="s">
        <v>521</v>
      </c>
      <c r="G1671" s="3">
        <v>45482</v>
      </c>
      <c r="H1671" s="3">
        <v>45483</v>
      </c>
      <c r="I1671" s="6">
        <v>55000</v>
      </c>
      <c r="J1671" s="1">
        <v>2</v>
      </c>
      <c r="K1671" s="4">
        <v>0.08</v>
      </c>
      <c r="L1671" s="6">
        <f t="shared" si="52"/>
        <v>4400</v>
      </c>
      <c r="M1671" s="8">
        <f t="shared" si="53"/>
        <v>105600</v>
      </c>
      <c r="N1671" t="str" cm="1">
        <f t="array" ref="N16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72" spans="2:14" x14ac:dyDescent="0.35">
      <c r="B1672" s="7">
        <v>2025670</v>
      </c>
      <c r="C1672" s="1" t="s">
        <v>14</v>
      </c>
      <c r="D1672" s="1" t="s">
        <v>29</v>
      </c>
      <c r="E1672" s="1" t="s">
        <v>44</v>
      </c>
      <c r="F1672" s="1" t="s">
        <v>518</v>
      </c>
      <c r="G1672" s="3">
        <v>45482</v>
      </c>
      <c r="H1672" s="3">
        <v>45490</v>
      </c>
      <c r="I1672" s="6">
        <v>57999</v>
      </c>
      <c r="J1672" s="1">
        <v>1</v>
      </c>
      <c r="K1672" s="4">
        <v>0.05</v>
      </c>
      <c r="L1672" s="6">
        <f t="shared" si="52"/>
        <v>2899.9500000000003</v>
      </c>
      <c r="M1672" s="8">
        <f t="shared" si="53"/>
        <v>55099.05</v>
      </c>
      <c r="N1672" t="str" cm="1">
        <f t="array" ref="N16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73" spans="2:14" x14ac:dyDescent="0.35">
      <c r="B1673" s="7">
        <v>2025671</v>
      </c>
      <c r="C1673" s="1" t="s">
        <v>15</v>
      </c>
      <c r="D1673" s="1" t="s">
        <v>25</v>
      </c>
      <c r="E1673" s="1" t="s">
        <v>45</v>
      </c>
      <c r="F1673" s="1" t="s">
        <v>518</v>
      </c>
      <c r="G1673" s="3">
        <v>45482</v>
      </c>
      <c r="H1673" s="3">
        <v>45484</v>
      </c>
      <c r="I1673" s="6">
        <v>1399</v>
      </c>
      <c r="J1673" s="1">
        <v>2</v>
      </c>
      <c r="K1673" s="4">
        <v>0.05</v>
      </c>
      <c r="L1673" s="6">
        <f t="shared" si="52"/>
        <v>69.95</v>
      </c>
      <c r="M1673" s="8">
        <f t="shared" si="53"/>
        <v>2728.05</v>
      </c>
      <c r="N1673" t="str" cm="1">
        <f t="array" ref="N16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74" spans="2:14" x14ac:dyDescent="0.35">
      <c r="B1674" s="7">
        <v>2025672</v>
      </c>
      <c r="C1674" s="1" t="s">
        <v>16</v>
      </c>
      <c r="D1674" s="1" t="s">
        <v>127</v>
      </c>
      <c r="E1674" s="1" t="s">
        <v>46</v>
      </c>
      <c r="F1674" s="1" t="s">
        <v>519</v>
      </c>
      <c r="G1674" s="3">
        <v>45482</v>
      </c>
      <c r="H1674" s="3">
        <v>45485</v>
      </c>
      <c r="I1674" s="6">
        <v>999</v>
      </c>
      <c r="J1674" s="1">
        <v>7</v>
      </c>
      <c r="K1674" s="4">
        <v>0.05</v>
      </c>
      <c r="L1674" s="6">
        <f t="shared" si="52"/>
        <v>49.95</v>
      </c>
      <c r="M1674" s="8">
        <f t="shared" si="53"/>
        <v>6943.05</v>
      </c>
      <c r="N1674" t="str" cm="1">
        <f t="array" ref="N16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75" spans="2:14" x14ac:dyDescent="0.35">
      <c r="B1675" s="7">
        <v>2025673</v>
      </c>
      <c r="C1675" s="1" t="s">
        <v>17</v>
      </c>
      <c r="D1675" s="1" t="s">
        <v>25</v>
      </c>
      <c r="E1675" s="1" t="s">
        <v>47</v>
      </c>
      <c r="F1675" s="1" t="s">
        <v>521</v>
      </c>
      <c r="G1675" s="3">
        <v>45482</v>
      </c>
      <c r="H1675" s="3">
        <v>45487</v>
      </c>
      <c r="I1675" s="6">
        <v>2099</v>
      </c>
      <c r="J1675" s="1">
        <v>2</v>
      </c>
      <c r="K1675" s="4">
        <v>0.05</v>
      </c>
      <c r="L1675" s="6">
        <f t="shared" si="52"/>
        <v>104.95</v>
      </c>
      <c r="M1675" s="8">
        <f t="shared" si="53"/>
        <v>4093.05</v>
      </c>
      <c r="N1675" t="str" cm="1">
        <f t="array" ref="N16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76" spans="2:14" x14ac:dyDescent="0.35">
      <c r="B1676" s="7">
        <v>2025674</v>
      </c>
      <c r="C1676" s="1" t="s">
        <v>18</v>
      </c>
      <c r="D1676" s="1" t="s">
        <v>26</v>
      </c>
      <c r="E1676" s="1" t="s">
        <v>48</v>
      </c>
      <c r="F1676" s="1" t="s">
        <v>520</v>
      </c>
      <c r="G1676" s="3">
        <v>45482</v>
      </c>
      <c r="H1676" s="3">
        <v>45483</v>
      </c>
      <c r="I1676" s="6">
        <v>11000</v>
      </c>
      <c r="J1676" s="1">
        <v>2</v>
      </c>
      <c r="K1676" s="4">
        <v>0.03</v>
      </c>
      <c r="L1676" s="6">
        <f t="shared" si="52"/>
        <v>330</v>
      </c>
      <c r="M1676" s="8">
        <f t="shared" si="53"/>
        <v>21670</v>
      </c>
      <c r="N1676" t="str" cm="1">
        <f t="array" ref="N16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77" spans="2:14" x14ac:dyDescent="0.35">
      <c r="B1677" s="7">
        <v>2025675</v>
      </c>
      <c r="C1677" s="1" t="s">
        <v>19</v>
      </c>
      <c r="D1677" s="1" t="s">
        <v>27</v>
      </c>
      <c r="E1677" s="1" t="s">
        <v>49</v>
      </c>
      <c r="F1677" s="1" t="s">
        <v>518</v>
      </c>
      <c r="G1677" s="3">
        <v>45482</v>
      </c>
      <c r="H1677" s="3">
        <v>45490</v>
      </c>
      <c r="I1677" s="6">
        <v>800</v>
      </c>
      <c r="J1677" s="1">
        <v>1</v>
      </c>
      <c r="K1677" s="4">
        <v>0.1</v>
      </c>
      <c r="L1677" s="6">
        <f t="shared" si="52"/>
        <v>80</v>
      </c>
      <c r="M1677" s="8">
        <f t="shared" si="53"/>
        <v>720</v>
      </c>
      <c r="N1677" t="str" cm="1">
        <f t="array" ref="N16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78" spans="2:14" x14ac:dyDescent="0.35">
      <c r="B1678" s="7">
        <v>2025676</v>
      </c>
      <c r="C1678" s="1" t="s">
        <v>20</v>
      </c>
      <c r="D1678" s="1" t="s">
        <v>28</v>
      </c>
      <c r="E1678" s="1" t="s">
        <v>50</v>
      </c>
      <c r="F1678" s="1" t="s">
        <v>519</v>
      </c>
      <c r="G1678" s="3">
        <v>45482</v>
      </c>
      <c r="H1678" s="3">
        <v>45484</v>
      </c>
      <c r="I1678" s="6">
        <v>5500</v>
      </c>
      <c r="J1678" s="1">
        <v>2</v>
      </c>
      <c r="K1678" s="4">
        <v>0.05</v>
      </c>
      <c r="L1678" s="6">
        <f t="shared" si="52"/>
        <v>275</v>
      </c>
      <c r="M1678" s="8">
        <f t="shared" si="53"/>
        <v>10725</v>
      </c>
      <c r="N1678" t="str" cm="1">
        <f t="array" ref="N16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79" spans="2:14" x14ac:dyDescent="0.35">
      <c r="B1679" s="7">
        <v>2025677</v>
      </c>
      <c r="C1679" s="1" t="s">
        <v>21</v>
      </c>
      <c r="D1679" s="1" t="s">
        <v>29</v>
      </c>
      <c r="E1679" s="1" t="s">
        <v>51</v>
      </c>
      <c r="F1679" s="1" t="s">
        <v>520</v>
      </c>
      <c r="G1679" s="3">
        <v>45482</v>
      </c>
      <c r="H1679" s="3">
        <v>45485</v>
      </c>
      <c r="I1679" s="6">
        <v>1350</v>
      </c>
      <c r="J1679" s="1">
        <v>4</v>
      </c>
      <c r="K1679" s="4">
        <v>0.05</v>
      </c>
      <c r="L1679" s="6">
        <f t="shared" si="52"/>
        <v>67.5</v>
      </c>
      <c r="M1679" s="8">
        <f t="shared" si="53"/>
        <v>5332.5</v>
      </c>
      <c r="N1679" t="str" cm="1">
        <f t="array" ref="N16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80" spans="2:14" x14ac:dyDescent="0.35">
      <c r="B1680" s="7">
        <v>2025678</v>
      </c>
      <c r="C1680" s="1" t="s">
        <v>22</v>
      </c>
      <c r="D1680" s="1" t="s">
        <v>25</v>
      </c>
      <c r="E1680" s="1" t="s">
        <v>506</v>
      </c>
      <c r="F1680" s="1" t="s">
        <v>521</v>
      </c>
      <c r="G1680" s="3">
        <v>45482</v>
      </c>
      <c r="H1680" s="3">
        <v>45487</v>
      </c>
      <c r="I1680" s="6">
        <v>4500</v>
      </c>
      <c r="J1680" s="1">
        <v>3</v>
      </c>
      <c r="K1680" s="4">
        <v>0.02</v>
      </c>
      <c r="L1680" s="6">
        <f t="shared" si="52"/>
        <v>90</v>
      </c>
      <c r="M1680" s="8">
        <f t="shared" si="53"/>
        <v>13410</v>
      </c>
      <c r="N1680" t="str" cm="1">
        <f t="array" ref="N16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81" spans="2:14" x14ac:dyDescent="0.35">
      <c r="B1681" s="7">
        <v>2025679</v>
      </c>
      <c r="C1681" s="1" t="s">
        <v>23</v>
      </c>
      <c r="D1681" s="1" t="s">
        <v>30</v>
      </c>
      <c r="E1681" s="1" t="s">
        <v>507</v>
      </c>
      <c r="F1681" s="1" t="s">
        <v>518</v>
      </c>
      <c r="G1681" s="3">
        <v>45482</v>
      </c>
      <c r="H1681" s="3">
        <v>45483</v>
      </c>
      <c r="I1681" s="6">
        <v>2350</v>
      </c>
      <c r="J1681" s="1">
        <v>2</v>
      </c>
      <c r="K1681" s="4">
        <v>0.06</v>
      </c>
      <c r="L1681" s="6">
        <f t="shared" si="52"/>
        <v>141</v>
      </c>
      <c r="M1681" s="8">
        <f t="shared" si="53"/>
        <v>4559</v>
      </c>
      <c r="N1681" t="str" cm="1">
        <f t="array" ref="N16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82" spans="2:14" x14ac:dyDescent="0.35">
      <c r="B1682" s="7">
        <v>2025680</v>
      </c>
      <c r="C1682" s="1" t="s">
        <v>24</v>
      </c>
      <c r="D1682" s="1" t="s">
        <v>27</v>
      </c>
      <c r="E1682" s="1" t="s">
        <v>508</v>
      </c>
      <c r="F1682" s="1" t="s">
        <v>518</v>
      </c>
      <c r="G1682" s="3">
        <v>45482</v>
      </c>
      <c r="H1682" s="3">
        <v>45490</v>
      </c>
      <c r="I1682" s="6">
        <v>90</v>
      </c>
      <c r="J1682" s="1">
        <v>1</v>
      </c>
      <c r="K1682" s="4">
        <v>0.15</v>
      </c>
      <c r="L1682" s="6">
        <f t="shared" si="52"/>
        <v>13.5</v>
      </c>
      <c r="M1682" s="8">
        <f t="shared" si="53"/>
        <v>76.5</v>
      </c>
      <c r="N1682" t="str" cm="1">
        <f t="array" ref="N16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83" spans="2:14" x14ac:dyDescent="0.35">
      <c r="B1683" s="7">
        <v>2025681</v>
      </c>
      <c r="C1683" s="1" t="s">
        <v>4</v>
      </c>
      <c r="D1683" s="1" t="s">
        <v>28</v>
      </c>
      <c r="E1683" s="1" t="s">
        <v>31</v>
      </c>
      <c r="F1683" s="1" t="s">
        <v>519</v>
      </c>
      <c r="G1683" s="3">
        <v>45482</v>
      </c>
      <c r="H1683" s="3">
        <v>45484</v>
      </c>
      <c r="I1683" s="6">
        <v>280</v>
      </c>
      <c r="J1683" s="1">
        <v>1</v>
      </c>
      <c r="K1683" s="4">
        <v>0.02</v>
      </c>
      <c r="L1683" s="6">
        <f t="shared" si="52"/>
        <v>5.6000000000000005</v>
      </c>
      <c r="M1683" s="8">
        <f t="shared" si="53"/>
        <v>274.39999999999998</v>
      </c>
      <c r="N1683" t="str" cm="1">
        <f t="array" ref="N16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84" spans="2:14" x14ac:dyDescent="0.35">
      <c r="B1684" s="7">
        <v>2025682</v>
      </c>
      <c r="C1684" s="1" t="s">
        <v>5</v>
      </c>
      <c r="D1684" s="1" t="s">
        <v>29</v>
      </c>
      <c r="E1684" s="1" t="s">
        <v>32</v>
      </c>
      <c r="F1684" s="1" t="s">
        <v>521</v>
      </c>
      <c r="G1684" s="3">
        <v>45482</v>
      </c>
      <c r="H1684" s="3">
        <v>45485</v>
      </c>
      <c r="I1684" s="6">
        <v>70</v>
      </c>
      <c r="J1684" s="1">
        <v>2</v>
      </c>
      <c r="K1684" s="4">
        <v>0.02</v>
      </c>
      <c r="L1684" s="6">
        <f t="shared" si="52"/>
        <v>1.4000000000000001</v>
      </c>
      <c r="M1684" s="8">
        <f t="shared" si="53"/>
        <v>138.6</v>
      </c>
      <c r="N1684" t="str" cm="1">
        <f t="array" ref="N16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85" spans="2:14" x14ac:dyDescent="0.35">
      <c r="B1685" s="7">
        <v>2025683</v>
      </c>
      <c r="C1685" s="1" t="s">
        <v>6</v>
      </c>
      <c r="D1685" s="1" t="s">
        <v>25</v>
      </c>
      <c r="E1685" s="1" t="s">
        <v>38</v>
      </c>
      <c r="F1685" s="1" t="s">
        <v>520</v>
      </c>
      <c r="G1685" s="3">
        <v>45482</v>
      </c>
      <c r="H1685" s="3">
        <v>45487</v>
      </c>
      <c r="I1685" s="6">
        <v>230</v>
      </c>
      <c r="J1685" s="1">
        <v>1</v>
      </c>
      <c r="K1685" s="4">
        <v>0.02</v>
      </c>
      <c r="L1685" s="6">
        <f t="shared" si="52"/>
        <v>4.6000000000000005</v>
      </c>
      <c r="M1685" s="8">
        <f t="shared" si="53"/>
        <v>225.4</v>
      </c>
      <c r="N1685" t="str" cm="1">
        <f t="array" ref="N16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86" spans="2:14" x14ac:dyDescent="0.35">
      <c r="B1686" s="7">
        <v>2025684</v>
      </c>
      <c r="C1686" s="1" t="s">
        <v>7</v>
      </c>
      <c r="D1686" s="1" t="s">
        <v>26</v>
      </c>
      <c r="E1686" s="1" t="s">
        <v>33</v>
      </c>
      <c r="F1686" s="1" t="s">
        <v>518</v>
      </c>
      <c r="G1686" s="3">
        <v>45482</v>
      </c>
      <c r="H1686" s="3">
        <v>45483</v>
      </c>
      <c r="I1686" s="6">
        <v>7999</v>
      </c>
      <c r="J1686" s="1">
        <v>3</v>
      </c>
      <c r="K1686" s="4">
        <v>0.02</v>
      </c>
      <c r="L1686" s="6">
        <f t="shared" si="52"/>
        <v>159.97999999999999</v>
      </c>
      <c r="M1686" s="8">
        <f t="shared" si="53"/>
        <v>23837.02</v>
      </c>
      <c r="N1686" t="str" cm="1">
        <f t="array" ref="N16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87" spans="2:14" x14ac:dyDescent="0.35">
      <c r="B1687" s="7">
        <v>2025685</v>
      </c>
      <c r="C1687" s="1" t="s">
        <v>10</v>
      </c>
      <c r="D1687" s="1" t="s">
        <v>27</v>
      </c>
      <c r="E1687" s="1" t="s">
        <v>34</v>
      </c>
      <c r="F1687" s="1" t="s">
        <v>519</v>
      </c>
      <c r="G1687" s="3">
        <v>45482</v>
      </c>
      <c r="H1687" s="3">
        <v>45490</v>
      </c>
      <c r="I1687" s="6">
        <v>850</v>
      </c>
      <c r="J1687" s="1">
        <v>2</v>
      </c>
      <c r="K1687" s="4">
        <v>0.02</v>
      </c>
      <c r="L1687" s="6">
        <f t="shared" si="52"/>
        <v>17</v>
      </c>
      <c r="M1687" s="8">
        <f t="shared" si="53"/>
        <v>1683</v>
      </c>
      <c r="N1687" t="str" cm="1">
        <f t="array" ref="N16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88" spans="2:14" x14ac:dyDescent="0.35">
      <c r="B1688" s="7">
        <v>2025686</v>
      </c>
      <c r="C1688" s="1" t="s">
        <v>8</v>
      </c>
      <c r="D1688" s="1" t="s">
        <v>28</v>
      </c>
      <c r="E1688" s="1" t="s">
        <v>35</v>
      </c>
      <c r="F1688" s="1" t="s">
        <v>520</v>
      </c>
      <c r="G1688" s="3">
        <v>45482</v>
      </c>
      <c r="H1688" s="3">
        <v>45484</v>
      </c>
      <c r="I1688" s="6">
        <v>65000</v>
      </c>
      <c r="J1688" s="1">
        <v>1</v>
      </c>
      <c r="K1688" s="4">
        <v>0.02</v>
      </c>
      <c r="L1688" s="6">
        <f t="shared" si="52"/>
        <v>1300</v>
      </c>
      <c r="M1688" s="8">
        <f t="shared" si="53"/>
        <v>63700</v>
      </c>
      <c r="N1688" t="str" cm="1">
        <f t="array" ref="N16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89" spans="2:14" x14ac:dyDescent="0.35">
      <c r="B1689" s="7">
        <v>2025687</v>
      </c>
      <c r="C1689" s="1" t="s">
        <v>9</v>
      </c>
      <c r="D1689" s="1" t="s">
        <v>29</v>
      </c>
      <c r="E1689" s="1" t="s">
        <v>36</v>
      </c>
      <c r="F1689" s="1" t="s">
        <v>521</v>
      </c>
      <c r="G1689" s="3">
        <v>45482</v>
      </c>
      <c r="H1689" s="3">
        <v>45485</v>
      </c>
      <c r="I1689" s="6">
        <v>450</v>
      </c>
      <c r="J1689" s="1">
        <v>2</v>
      </c>
      <c r="K1689" s="4">
        <v>0.02</v>
      </c>
      <c r="L1689" s="6">
        <f t="shared" si="52"/>
        <v>9</v>
      </c>
      <c r="M1689" s="8">
        <f t="shared" si="53"/>
        <v>891</v>
      </c>
      <c r="N1689" t="str" cm="1">
        <f t="array" ref="N16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90" spans="2:14" x14ac:dyDescent="0.35">
      <c r="B1690" s="7">
        <v>2025688</v>
      </c>
      <c r="C1690" s="1" t="s">
        <v>11</v>
      </c>
      <c r="D1690" s="1" t="s">
        <v>25</v>
      </c>
      <c r="E1690" s="1" t="s">
        <v>37</v>
      </c>
      <c r="F1690" s="1" t="s">
        <v>518</v>
      </c>
      <c r="G1690" s="3">
        <v>45482</v>
      </c>
      <c r="H1690" s="3">
        <v>45487</v>
      </c>
      <c r="I1690" s="6">
        <v>1299</v>
      </c>
      <c r="J1690" s="1">
        <v>1</v>
      </c>
      <c r="K1690" s="4">
        <v>0.02</v>
      </c>
      <c r="L1690" s="6">
        <f t="shared" si="52"/>
        <v>25.98</v>
      </c>
      <c r="M1690" s="8">
        <f t="shared" si="53"/>
        <v>1273.02</v>
      </c>
      <c r="N1690" t="str" cm="1">
        <f t="array" ref="N16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91" spans="2:14" x14ac:dyDescent="0.35">
      <c r="B1691" s="7">
        <v>2025689</v>
      </c>
      <c r="C1691" s="1" t="s">
        <v>12</v>
      </c>
      <c r="D1691" s="1" t="s">
        <v>26</v>
      </c>
      <c r="E1691" s="1" t="s">
        <v>39</v>
      </c>
      <c r="F1691" s="1" t="s">
        <v>518</v>
      </c>
      <c r="G1691" s="3">
        <v>45482</v>
      </c>
      <c r="H1691" s="3">
        <v>45483</v>
      </c>
      <c r="I1691" s="6">
        <v>1700</v>
      </c>
      <c r="J1691" s="1">
        <v>2</v>
      </c>
      <c r="K1691" s="4">
        <v>7.0000000000000007E-2</v>
      </c>
      <c r="L1691" s="6">
        <f t="shared" si="52"/>
        <v>119.00000000000001</v>
      </c>
      <c r="M1691" s="8">
        <f t="shared" si="53"/>
        <v>3281</v>
      </c>
      <c r="N1691" t="str" cm="1">
        <f t="array" ref="N16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92" spans="2:14" x14ac:dyDescent="0.35">
      <c r="B1692" s="7">
        <v>2025690</v>
      </c>
      <c r="C1692" s="1" t="s">
        <v>13</v>
      </c>
      <c r="D1692" s="1" t="s">
        <v>27</v>
      </c>
      <c r="E1692" s="1" t="s">
        <v>40</v>
      </c>
      <c r="F1692" s="1" t="s">
        <v>519</v>
      </c>
      <c r="G1692" s="3">
        <v>45482</v>
      </c>
      <c r="H1692" s="3">
        <v>45490</v>
      </c>
      <c r="I1692" s="6">
        <v>55000</v>
      </c>
      <c r="J1692" s="1">
        <v>3</v>
      </c>
      <c r="K1692" s="4">
        <v>0.03</v>
      </c>
      <c r="L1692" s="6">
        <f t="shared" si="52"/>
        <v>1650</v>
      </c>
      <c r="M1692" s="8">
        <f t="shared" si="53"/>
        <v>163350</v>
      </c>
      <c r="N1692" t="str" cm="1">
        <f t="array" ref="N16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93" spans="2:14" x14ac:dyDescent="0.35">
      <c r="B1693" s="7">
        <v>2025691</v>
      </c>
      <c r="C1693" s="1" t="s">
        <v>14</v>
      </c>
      <c r="D1693" s="1" t="s">
        <v>28</v>
      </c>
      <c r="E1693" s="1" t="s">
        <v>41</v>
      </c>
      <c r="F1693" s="1" t="s">
        <v>521</v>
      </c>
      <c r="G1693" s="3">
        <v>45482</v>
      </c>
      <c r="H1693" s="3">
        <v>45484</v>
      </c>
      <c r="I1693" s="6">
        <v>57999</v>
      </c>
      <c r="J1693" s="1">
        <v>2</v>
      </c>
      <c r="K1693" s="4">
        <v>0.08</v>
      </c>
      <c r="L1693" s="6">
        <f t="shared" si="52"/>
        <v>4639.92</v>
      </c>
      <c r="M1693" s="8">
        <f t="shared" si="53"/>
        <v>111358.08</v>
      </c>
      <c r="N1693" t="str" cm="1">
        <f t="array" ref="N16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94" spans="2:14" x14ac:dyDescent="0.35">
      <c r="B1694" s="7">
        <v>2025692</v>
      </c>
      <c r="C1694" s="1" t="s">
        <v>15</v>
      </c>
      <c r="D1694" s="1" t="s">
        <v>29</v>
      </c>
      <c r="E1694" s="1" t="s">
        <v>42</v>
      </c>
      <c r="F1694" s="1" t="s">
        <v>520</v>
      </c>
      <c r="G1694" s="3">
        <v>45482</v>
      </c>
      <c r="H1694" s="3">
        <v>45485</v>
      </c>
      <c r="I1694" s="6">
        <v>1399</v>
      </c>
      <c r="J1694" s="1">
        <v>7</v>
      </c>
      <c r="K1694" s="4">
        <v>0.05</v>
      </c>
      <c r="L1694" s="6">
        <f t="shared" si="52"/>
        <v>69.95</v>
      </c>
      <c r="M1694" s="8">
        <f t="shared" si="53"/>
        <v>9723.0499999999993</v>
      </c>
      <c r="N1694" t="str" cm="1">
        <f t="array" ref="N16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95" spans="2:14" x14ac:dyDescent="0.35">
      <c r="B1695" s="7">
        <v>2025693</v>
      </c>
      <c r="C1695" s="1" t="s">
        <v>16</v>
      </c>
      <c r="D1695" s="1" t="s">
        <v>25</v>
      </c>
      <c r="E1695" s="1" t="s">
        <v>43</v>
      </c>
      <c r="F1695" s="1" t="s">
        <v>518</v>
      </c>
      <c r="G1695" s="3">
        <v>45482</v>
      </c>
      <c r="H1695" s="3">
        <v>45487</v>
      </c>
      <c r="I1695" s="6">
        <v>999</v>
      </c>
      <c r="J1695" s="1">
        <v>2</v>
      </c>
      <c r="K1695" s="4">
        <v>0.05</v>
      </c>
      <c r="L1695" s="6">
        <f t="shared" si="52"/>
        <v>49.95</v>
      </c>
      <c r="M1695" s="8">
        <f t="shared" si="53"/>
        <v>1948.05</v>
      </c>
      <c r="N1695" t="str" cm="1">
        <f t="array" ref="N16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96" spans="2:14" x14ac:dyDescent="0.35">
      <c r="B1696" s="7">
        <v>2025694</v>
      </c>
      <c r="C1696" s="1" t="s">
        <v>17</v>
      </c>
      <c r="D1696" s="1" t="s">
        <v>128</v>
      </c>
      <c r="E1696" s="1" t="s">
        <v>44</v>
      </c>
      <c r="F1696" s="1" t="s">
        <v>519</v>
      </c>
      <c r="G1696" s="3">
        <v>45482</v>
      </c>
      <c r="H1696" s="3">
        <v>45483</v>
      </c>
      <c r="I1696" s="6">
        <v>2099</v>
      </c>
      <c r="J1696" s="1">
        <v>1</v>
      </c>
      <c r="K1696" s="4">
        <v>0.05</v>
      </c>
      <c r="L1696" s="6">
        <f t="shared" si="52"/>
        <v>104.95</v>
      </c>
      <c r="M1696" s="8">
        <f t="shared" si="53"/>
        <v>1994.05</v>
      </c>
      <c r="N1696" t="str" cm="1">
        <f t="array" ref="N16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97" spans="2:14" x14ac:dyDescent="0.35">
      <c r="B1697" s="7">
        <v>2025695</v>
      </c>
      <c r="C1697" s="1" t="s">
        <v>18</v>
      </c>
      <c r="D1697" s="1" t="s">
        <v>25</v>
      </c>
      <c r="E1697" s="1" t="s">
        <v>45</v>
      </c>
      <c r="F1697" s="1" t="s">
        <v>520</v>
      </c>
      <c r="G1697" s="3">
        <v>45482</v>
      </c>
      <c r="H1697" s="3">
        <v>45490</v>
      </c>
      <c r="I1697" s="6">
        <v>11000</v>
      </c>
      <c r="J1697" s="1">
        <v>1</v>
      </c>
      <c r="K1697" s="4">
        <v>0.05</v>
      </c>
      <c r="L1697" s="6">
        <f t="shared" si="52"/>
        <v>550</v>
      </c>
      <c r="M1697" s="8">
        <f t="shared" si="53"/>
        <v>10450</v>
      </c>
      <c r="N1697" t="str" cm="1">
        <f t="array" ref="N16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698" spans="2:14" x14ac:dyDescent="0.35">
      <c r="B1698" s="7">
        <v>2025696</v>
      </c>
      <c r="C1698" s="1" t="s">
        <v>19</v>
      </c>
      <c r="D1698" s="1" t="s">
        <v>26</v>
      </c>
      <c r="E1698" s="1" t="s">
        <v>46</v>
      </c>
      <c r="F1698" s="1" t="s">
        <v>521</v>
      </c>
      <c r="G1698" s="3">
        <v>45482</v>
      </c>
      <c r="H1698" s="3">
        <v>45484</v>
      </c>
      <c r="I1698" s="6">
        <v>800</v>
      </c>
      <c r="J1698" s="1">
        <v>1</v>
      </c>
      <c r="K1698" s="4">
        <v>0.03</v>
      </c>
      <c r="L1698" s="6">
        <f t="shared" si="52"/>
        <v>24</v>
      </c>
      <c r="M1698" s="8">
        <f t="shared" si="53"/>
        <v>776</v>
      </c>
      <c r="N1698" t="str" cm="1">
        <f t="array" ref="N16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699" spans="2:14" x14ac:dyDescent="0.35">
      <c r="B1699" s="7">
        <v>2025697</v>
      </c>
      <c r="C1699" s="1" t="s">
        <v>20</v>
      </c>
      <c r="D1699" s="1" t="s">
        <v>27</v>
      </c>
      <c r="E1699" s="1" t="s">
        <v>47</v>
      </c>
      <c r="F1699" s="1" t="s">
        <v>518</v>
      </c>
      <c r="G1699" s="3">
        <v>45482</v>
      </c>
      <c r="H1699" s="3">
        <v>45485</v>
      </c>
      <c r="I1699" s="6">
        <v>5500</v>
      </c>
      <c r="J1699" s="1">
        <v>2</v>
      </c>
      <c r="K1699" s="4">
        <v>0.1</v>
      </c>
      <c r="L1699" s="6">
        <f t="shared" si="52"/>
        <v>550</v>
      </c>
      <c r="M1699" s="8">
        <f t="shared" si="53"/>
        <v>10450</v>
      </c>
      <c r="N1699" t="str" cm="1">
        <f t="array" ref="N16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00" spans="2:14" x14ac:dyDescent="0.35">
      <c r="B1700" s="7">
        <v>2025698</v>
      </c>
      <c r="C1700" s="1" t="s">
        <v>21</v>
      </c>
      <c r="D1700" s="1" t="s">
        <v>28</v>
      </c>
      <c r="E1700" s="1" t="s">
        <v>48</v>
      </c>
      <c r="F1700" s="1" t="s">
        <v>518</v>
      </c>
      <c r="G1700" s="3">
        <v>45482</v>
      </c>
      <c r="H1700" s="3">
        <v>45487</v>
      </c>
      <c r="I1700" s="6">
        <v>1350</v>
      </c>
      <c r="J1700" s="1">
        <v>1</v>
      </c>
      <c r="K1700" s="4">
        <v>0.05</v>
      </c>
      <c r="L1700" s="6">
        <f t="shared" si="52"/>
        <v>67.5</v>
      </c>
      <c r="M1700" s="8">
        <f t="shared" si="53"/>
        <v>1282.5</v>
      </c>
      <c r="N1700" t="str" cm="1">
        <f t="array" ref="N17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01" spans="2:14" x14ac:dyDescent="0.35">
      <c r="B1701" s="7">
        <v>2025699</v>
      </c>
      <c r="C1701" s="1" t="s">
        <v>22</v>
      </c>
      <c r="D1701" s="1" t="s">
        <v>29</v>
      </c>
      <c r="E1701" s="1" t="s">
        <v>49</v>
      </c>
      <c r="F1701" s="1" t="s">
        <v>519</v>
      </c>
      <c r="G1701" s="3">
        <v>45482</v>
      </c>
      <c r="H1701" s="3">
        <v>45483</v>
      </c>
      <c r="I1701" s="6">
        <v>4500</v>
      </c>
      <c r="J1701" s="1">
        <v>2</v>
      </c>
      <c r="K1701" s="4">
        <v>0.05</v>
      </c>
      <c r="L1701" s="6">
        <f t="shared" si="52"/>
        <v>225</v>
      </c>
      <c r="M1701" s="8">
        <f t="shared" si="53"/>
        <v>8775</v>
      </c>
      <c r="N1701" t="str" cm="1">
        <f t="array" ref="N17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02" spans="2:14" x14ac:dyDescent="0.35">
      <c r="B1702" s="7">
        <v>2025700</v>
      </c>
      <c r="C1702" s="1" t="s">
        <v>23</v>
      </c>
      <c r="D1702" s="1" t="s">
        <v>25</v>
      </c>
      <c r="E1702" s="1" t="s">
        <v>50</v>
      </c>
      <c r="F1702" s="1" t="s">
        <v>521</v>
      </c>
      <c r="G1702" s="3">
        <v>45482</v>
      </c>
      <c r="H1702" s="3">
        <v>45490</v>
      </c>
      <c r="I1702" s="6">
        <v>2350</v>
      </c>
      <c r="J1702" s="1">
        <v>7</v>
      </c>
      <c r="K1702" s="4">
        <v>0.02</v>
      </c>
      <c r="L1702" s="6">
        <f t="shared" si="52"/>
        <v>47</v>
      </c>
      <c r="M1702" s="8">
        <f t="shared" si="53"/>
        <v>16403</v>
      </c>
      <c r="N1702" t="str" cm="1">
        <f t="array" ref="N17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03" spans="2:14" x14ac:dyDescent="0.35">
      <c r="B1703" s="7">
        <v>2025701</v>
      </c>
      <c r="C1703" s="1" t="s">
        <v>24</v>
      </c>
      <c r="D1703" s="1" t="s">
        <v>30</v>
      </c>
      <c r="E1703" s="1" t="s">
        <v>51</v>
      </c>
      <c r="F1703" s="1" t="s">
        <v>520</v>
      </c>
      <c r="G1703" s="3">
        <v>45482</v>
      </c>
      <c r="H1703" s="3">
        <v>45484</v>
      </c>
      <c r="I1703" s="6">
        <v>90</v>
      </c>
      <c r="J1703" s="1">
        <v>2</v>
      </c>
      <c r="K1703" s="4">
        <v>0.06</v>
      </c>
      <c r="L1703" s="6">
        <f t="shared" si="52"/>
        <v>5.3999999999999995</v>
      </c>
      <c r="M1703" s="8">
        <f t="shared" si="53"/>
        <v>174.6</v>
      </c>
      <c r="N1703" t="str" cm="1">
        <f t="array" ref="N17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04" spans="2:14" x14ac:dyDescent="0.35">
      <c r="B1704" s="7">
        <v>2025702</v>
      </c>
      <c r="C1704" s="1" t="s">
        <v>4</v>
      </c>
      <c r="D1704" s="1" t="s">
        <v>27</v>
      </c>
      <c r="E1704" s="1" t="s">
        <v>506</v>
      </c>
      <c r="F1704" s="1" t="s">
        <v>518</v>
      </c>
      <c r="G1704" s="3">
        <v>45482</v>
      </c>
      <c r="H1704" s="3">
        <v>45485</v>
      </c>
      <c r="I1704" s="6">
        <v>280</v>
      </c>
      <c r="J1704" s="1">
        <v>2</v>
      </c>
      <c r="K1704" s="4">
        <v>0.15</v>
      </c>
      <c r="L1704" s="6">
        <f t="shared" si="52"/>
        <v>42</v>
      </c>
      <c r="M1704" s="8">
        <f t="shared" si="53"/>
        <v>518</v>
      </c>
      <c r="N1704" t="str" cm="1">
        <f t="array" ref="N17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05" spans="2:14" x14ac:dyDescent="0.35">
      <c r="B1705" s="7">
        <v>2025703</v>
      </c>
      <c r="C1705" s="1" t="s">
        <v>5</v>
      </c>
      <c r="D1705" s="1" t="s">
        <v>28</v>
      </c>
      <c r="E1705" s="1" t="s">
        <v>507</v>
      </c>
      <c r="F1705" s="1" t="s">
        <v>519</v>
      </c>
      <c r="G1705" s="3">
        <v>45482</v>
      </c>
      <c r="H1705" s="3">
        <v>45487</v>
      </c>
      <c r="I1705" s="6">
        <v>70</v>
      </c>
      <c r="J1705" s="1">
        <v>1</v>
      </c>
      <c r="K1705" s="4">
        <v>0.02</v>
      </c>
      <c r="L1705" s="6">
        <f t="shared" si="52"/>
        <v>1.4000000000000001</v>
      </c>
      <c r="M1705" s="8">
        <f t="shared" si="53"/>
        <v>68.599999999999994</v>
      </c>
      <c r="N1705" t="str" cm="1">
        <f t="array" ref="N17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06" spans="2:14" x14ac:dyDescent="0.35">
      <c r="B1706" s="7">
        <v>2025704</v>
      </c>
      <c r="C1706" s="1" t="s">
        <v>6</v>
      </c>
      <c r="D1706" s="1" t="s">
        <v>29</v>
      </c>
      <c r="E1706" s="1" t="s">
        <v>508</v>
      </c>
      <c r="F1706" s="1" t="s">
        <v>520</v>
      </c>
      <c r="G1706" s="3">
        <v>45482</v>
      </c>
      <c r="H1706" s="3">
        <v>45483</v>
      </c>
      <c r="I1706" s="6">
        <v>230</v>
      </c>
      <c r="J1706" s="1">
        <v>2</v>
      </c>
      <c r="K1706" s="4">
        <v>0.02</v>
      </c>
      <c r="L1706" s="6">
        <f t="shared" si="52"/>
        <v>4.6000000000000005</v>
      </c>
      <c r="M1706" s="8">
        <f t="shared" si="53"/>
        <v>455.4</v>
      </c>
      <c r="N1706" t="str" cm="1">
        <f t="array" ref="N17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07" spans="2:14" x14ac:dyDescent="0.35">
      <c r="B1707" s="7">
        <v>2025705</v>
      </c>
      <c r="C1707" s="1" t="s">
        <v>7</v>
      </c>
      <c r="D1707" s="1" t="s">
        <v>25</v>
      </c>
      <c r="E1707" s="1" t="s">
        <v>31</v>
      </c>
      <c r="F1707" s="1" t="s">
        <v>521</v>
      </c>
      <c r="G1707" s="3">
        <v>45482</v>
      </c>
      <c r="H1707" s="3">
        <v>45490</v>
      </c>
      <c r="I1707" s="6">
        <v>7999</v>
      </c>
      <c r="J1707" s="1">
        <v>4</v>
      </c>
      <c r="K1707" s="4">
        <v>0.02</v>
      </c>
      <c r="L1707" s="6">
        <f t="shared" si="52"/>
        <v>159.97999999999999</v>
      </c>
      <c r="M1707" s="8">
        <f t="shared" si="53"/>
        <v>31836.02</v>
      </c>
      <c r="N1707" t="str" cm="1">
        <f t="array" ref="N17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08" spans="2:14" x14ac:dyDescent="0.35">
      <c r="B1708" s="7">
        <v>2025706</v>
      </c>
      <c r="C1708" s="1" t="s">
        <v>10</v>
      </c>
      <c r="D1708" s="1" t="s">
        <v>26</v>
      </c>
      <c r="E1708" s="1" t="s">
        <v>32</v>
      </c>
      <c r="F1708" s="1" t="s">
        <v>518</v>
      </c>
      <c r="G1708" s="3">
        <v>45482</v>
      </c>
      <c r="H1708" s="3">
        <v>45484</v>
      </c>
      <c r="I1708" s="6">
        <v>850</v>
      </c>
      <c r="J1708" s="1">
        <v>3</v>
      </c>
      <c r="K1708" s="4">
        <v>0.02</v>
      </c>
      <c r="L1708" s="6">
        <f t="shared" si="52"/>
        <v>17</v>
      </c>
      <c r="M1708" s="8">
        <f t="shared" si="53"/>
        <v>2533</v>
      </c>
      <c r="N1708" t="str" cm="1">
        <f t="array" ref="N17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09" spans="2:14" x14ac:dyDescent="0.35">
      <c r="B1709" s="7">
        <v>2025707</v>
      </c>
      <c r="C1709" s="1" t="s">
        <v>8</v>
      </c>
      <c r="D1709" s="1" t="s">
        <v>27</v>
      </c>
      <c r="E1709" s="1" t="s">
        <v>38</v>
      </c>
      <c r="F1709" s="1" t="s">
        <v>518</v>
      </c>
      <c r="G1709" s="3">
        <v>45482</v>
      </c>
      <c r="H1709" s="3">
        <v>45485</v>
      </c>
      <c r="I1709" s="6">
        <v>65000</v>
      </c>
      <c r="J1709" s="1">
        <v>2</v>
      </c>
      <c r="K1709" s="4">
        <v>0.02</v>
      </c>
      <c r="L1709" s="6">
        <f t="shared" si="52"/>
        <v>1300</v>
      </c>
      <c r="M1709" s="8">
        <f t="shared" si="53"/>
        <v>128700</v>
      </c>
      <c r="N1709" t="str" cm="1">
        <f t="array" ref="N17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10" spans="2:14" x14ac:dyDescent="0.35">
      <c r="B1710" s="7">
        <v>2025708</v>
      </c>
      <c r="C1710" s="1" t="s">
        <v>9</v>
      </c>
      <c r="D1710" s="1" t="s">
        <v>28</v>
      </c>
      <c r="E1710" s="1" t="s">
        <v>33</v>
      </c>
      <c r="F1710" s="1" t="s">
        <v>519</v>
      </c>
      <c r="G1710" s="3">
        <v>45482</v>
      </c>
      <c r="H1710" s="3">
        <v>45487</v>
      </c>
      <c r="I1710" s="6">
        <v>450</v>
      </c>
      <c r="J1710" s="1">
        <v>1</v>
      </c>
      <c r="K1710" s="4">
        <v>0.02</v>
      </c>
      <c r="L1710" s="6">
        <f t="shared" si="52"/>
        <v>9</v>
      </c>
      <c r="M1710" s="8">
        <f t="shared" si="53"/>
        <v>441</v>
      </c>
      <c r="N1710" t="str" cm="1">
        <f t="array" ref="N17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11" spans="2:14" x14ac:dyDescent="0.35">
      <c r="B1711" s="7">
        <v>2025709</v>
      </c>
      <c r="C1711" s="1" t="s">
        <v>11</v>
      </c>
      <c r="D1711" s="1" t="s">
        <v>29</v>
      </c>
      <c r="E1711" s="1" t="s">
        <v>34</v>
      </c>
      <c r="F1711" s="1" t="s">
        <v>521</v>
      </c>
      <c r="G1711" s="3">
        <v>45482</v>
      </c>
      <c r="H1711" s="3">
        <v>45483</v>
      </c>
      <c r="I1711" s="6">
        <v>1299</v>
      </c>
      <c r="J1711" s="1">
        <v>1</v>
      </c>
      <c r="K1711" s="4">
        <v>0.02</v>
      </c>
      <c r="L1711" s="6">
        <f t="shared" si="52"/>
        <v>25.98</v>
      </c>
      <c r="M1711" s="8">
        <f t="shared" si="53"/>
        <v>1273.02</v>
      </c>
      <c r="N1711" t="str" cm="1">
        <f t="array" ref="N17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12" spans="2:14" x14ac:dyDescent="0.35">
      <c r="B1712" s="7">
        <v>2025710</v>
      </c>
      <c r="C1712" s="1" t="s">
        <v>12</v>
      </c>
      <c r="D1712" s="1" t="s">
        <v>25</v>
      </c>
      <c r="E1712" s="1" t="s">
        <v>35</v>
      </c>
      <c r="F1712" s="1" t="s">
        <v>520</v>
      </c>
      <c r="G1712" s="3">
        <v>45482</v>
      </c>
      <c r="H1712" s="3">
        <v>45490</v>
      </c>
      <c r="I1712" s="6">
        <v>1700</v>
      </c>
      <c r="J1712" s="1">
        <v>2</v>
      </c>
      <c r="K1712" s="4">
        <v>0.02</v>
      </c>
      <c r="L1712" s="6">
        <f t="shared" si="52"/>
        <v>34</v>
      </c>
      <c r="M1712" s="8">
        <f t="shared" si="53"/>
        <v>3366</v>
      </c>
      <c r="N1712" t="str" cm="1">
        <f t="array" ref="N17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13" spans="2:14" x14ac:dyDescent="0.35">
      <c r="B1713" s="7">
        <v>2025711</v>
      </c>
      <c r="C1713" s="1" t="s">
        <v>13</v>
      </c>
      <c r="D1713" s="1" t="s">
        <v>26</v>
      </c>
      <c r="E1713" s="1" t="s">
        <v>36</v>
      </c>
      <c r="F1713" s="1" t="s">
        <v>518</v>
      </c>
      <c r="G1713" s="3">
        <v>45482</v>
      </c>
      <c r="H1713" s="3">
        <v>45484</v>
      </c>
      <c r="I1713" s="6">
        <v>55000</v>
      </c>
      <c r="J1713" s="1">
        <v>1</v>
      </c>
      <c r="K1713" s="4">
        <v>7.0000000000000007E-2</v>
      </c>
      <c r="L1713" s="6">
        <f t="shared" si="52"/>
        <v>3850.0000000000005</v>
      </c>
      <c r="M1713" s="8">
        <f t="shared" si="53"/>
        <v>51150</v>
      </c>
      <c r="N1713" t="str" cm="1">
        <f t="array" ref="N17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14" spans="2:14" x14ac:dyDescent="0.35">
      <c r="B1714" s="7">
        <v>2025712</v>
      </c>
      <c r="C1714" s="1" t="s">
        <v>14</v>
      </c>
      <c r="D1714" s="1" t="s">
        <v>27</v>
      </c>
      <c r="E1714" s="1" t="s">
        <v>37</v>
      </c>
      <c r="F1714" s="1" t="s">
        <v>519</v>
      </c>
      <c r="G1714" s="3">
        <v>45482</v>
      </c>
      <c r="H1714" s="3">
        <v>45485</v>
      </c>
      <c r="I1714" s="6">
        <v>57999</v>
      </c>
      <c r="J1714" s="1">
        <v>3</v>
      </c>
      <c r="K1714" s="4">
        <v>0.03</v>
      </c>
      <c r="L1714" s="6">
        <f t="shared" si="52"/>
        <v>1739.97</v>
      </c>
      <c r="M1714" s="8">
        <f t="shared" si="53"/>
        <v>172257.03</v>
      </c>
      <c r="N1714" t="str" cm="1">
        <f t="array" ref="N17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15" spans="2:14" x14ac:dyDescent="0.35">
      <c r="B1715" s="7">
        <v>2025713</v>
      </c>
      <c r="C1715" s="1" t="s">
        <v>15</v>
      </c>
      <c r="D1715" s="1" t="s">
        <v>28</v>
      </c>
      <c r="E1715" s="1" t="s">
        <v>39</v>
      </c>
      <c r="F1715" s="1" t="s">
        <v>520</v>
      </c>
      <c r="G1715" s="3">
        <v>45482</v>
      </c>
      <c r="H1715" s="3">
        <v>45487</v>
      </c>
      <c r="I1715" s="6">
        <v>1399</v>
      </c>
      <c r="J1715" s="1">
        <v>2</v>
      </c>
      <c r="K1715" s="4">
        <v>0.08</v>
      </c>
      <c r="L1715" s="6">
        <f t="shared" si="52"/>
        <v>111.92</v>
      </c>
      <c r="M1715" s="8">
        <f t="shared" si="53"/>
        <v>2686.08</v>
      </c>
      <c r="N1715" t="str" cm="1">
        <f t="array" ref="N17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16" spans="2:14" x14ac:dyDescent="0.35">
      <c r="B1716" s="7">
        <v>2025714</v>
      </c>
      <c r="C1716" s="1" t="s">
        <v>16</v>
      </c>
      <c r="D1716" s="1" t="s">
        <v>29</v>
      </c>
      <c r="E1716" s="1" t="s">
        <v>40</v>
      </c>
      <c r="F1716" s="1" t="s">
        <v>521</v>
      </c>
      <c r="G1716" s="3">
        <v>45482</v>
      </c>
      <c r="H1716" s="3">
        <v>45483</v>
      </c>
      <c r="I1716" s="6">
        <v>999</v>
      </c>
      <c r="J1716" s="1">
        <v>1</v>
      </c>
      <c r="K1716" s="4">
        <v>0.05</v>
      </c>
      <c r="L1716" s="6">
        <f t="shared" si="52"/>
        <v>49.95</v>
      </c>
      <c r="M1716" s="8">
        <f t="shared" si="53"/>
        <v>949.05</v>
      </c>
      <c r="N1716" t="str" cm="1">
        <f t="array" ref="N17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17" spans="2:14" x14ac:dyDescent="0.35">
      <c r="B1717" s="7">
        <v>2025715</v>
      </c>
      <c r="C1717" s="1" t="s">
        <v>17</v>
      </c>
      <c r="D1717" s="1" t="s">
        <v>25</v>
      </c>
      <c r="E1717" s="1" t="s">
        <v>41</v>
      </c>
      <c r="F1717" s="1" t="s">
        <v>518</v>
      </c>
      <c r="G1717" s="3">
        <v>45482</v>
      </c>
      <c r="H1717" s="3">
        <v>45490</v>
      </c>
      <c r="I1717" s="6">
        <v>2099</v>
      </c>
      <c r="J1717" s="1">
        <v>2</v>
      </c>
      <c r="K1717" s="4">
        <v>0.05</v>
      </c>
      <c r="L1717" s="6">
        <f t="shared" si="52"/>
        <v>104.95</v>
      </c>
      <c r="M1717" s="8">
        <f t="shared" si="53"/>
        <v>4093.05</v>
      </c>
      <c r="N1717" t="str" cm="1">
        <f t="array" ref="N17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18" spans="2:14" x14ac:dyDescent="0.35">
      <c r="B1718" s="7">
        <v>2025716</v>
      </c>
      <c r="C1718" s="1" t="s">
        <v>18</v>
      </c>
      <c r="D1718" s="1" t="s">
        <v>129</v>
      </c>
      <c r="E1718" s="1" t="s">
        <v>42</v>
      </c>
      <c r="F1718" s="1" t="s">
        <v>518</v>
      </c>
      <c r="G1718" s="3">
        <v>45482</v>
      </c>
      <c r="H1718" s="3">
        <v>45484</v>
      </c>
      <c r="I1718" s="6">
        <v>11000</v>
      </c>
      <c r="J1718" s="1">
        <v>1</v>
      </c>
      <c r="K1718" s="4">
        <v>0.05</v>
      </c>
      <c r="L1718" s="6">
        <f t="shared" si="52"/>
        <v>550</v>
      </c>
      <c r="M1718" s="8">
        <f t="shared" si="53"/>
        <v>10450</v>
      </c>
      <c r="N1718" t="str" cm="1">
        <f t="array" ref="N17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19" spans="2:14" x14ac:dyDescent="0.35">
      <c r="B1719" s="7">
        <v>2025717</v>
      </c>
      <c r="C1719" s="1" t="s">
        <v>19</v>
      </c>
      <c r="D1719" s="1" t="s">
        <v>25</v>
      </c>
      <c r="E1719" s="1" t="s">
        <v>43</v>
      </c>
      <c r="F1719" s="1" t="s">
        <v>519</v>
      </c>
      <c r="G1719" s="3">
        <v>45482</v>
      </c>
      <c r="H1719" s="3">
        <v>45485</v>
      </c>
      <c r="I1719" s="6">
        <v>800</v>
      </c>
      <c r="J1719" s="1">
        <v>2</v>
      </c>
      <c r="K1719" s="4">
        <v>0.05</v>
      </c>
      <c r="L1719" s="6">
        <f t="shared" si="52"/>
        <v>40</v>
      </c>
      <c r="M1719" s="8">
        <f t="shared" si="53"/>
        <v>1560</v>
      </c>
      <c r="N1719" t="str" cm="1">
        <f t="array" ref="N17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20" spans="2:14" x14ac:dyDescent="0.35">
      <c r="B1720" s="7">
        <v>2025718</v>
      </c>
      <c r="C1720" s="1" t="s">
        <v>20</v>
      </c>
      <c r="D1720" s="1" t="s">
        <v>26</v>
      </c>
      <c r="E1720" s="1" t="s">
        <v>44</v>
      </c>
      <c r="F1720" s="1" t="s">
        <v>521</v>
      </c>
      <c r="G1720" s="3">
        <v>45482</v>
      </c>
      <c r="H1720" s="3">
        <v>45487</v>
      </c>
      <c r="I1720" s="6">
        <v>5500</v>
      </c>
      <c r="J1720" s="1">
        <v>3</v>
      </c>
      <c r="K1720" s="4">
        <v>0.03</v>
      </c>
      <c r="L1720" s="6">
        <f t="shared" si="52"/>
        <v>165</v>
      </c>
      <c r="M1720" s="8">
        <f t="shared" si="53"/>
        <v>16335</v>
      </c>
      <c r="N1720" t="str" cm="1">
        <f t="array" ref="N17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21" spans="2:14" x14ac:dyDescent="0.35">
      <c r="B1721" s="7">
        <v>2025719</v>
      </c>
      <c r="C1721" s="1" t="s">
        <v>21</v>
      </c>
      <c r="D1721" s="1" t="s">
        <v>27</v>
      </c>
      <c r="E1721" s="1" t="s">
        <v>45</v>
      </c>
      <c r="F1721" s="1" t="s">
        <v>520</v>
      </c>
      <c r="G1721" s="3">
        <v>45482</v>
      </c>
      <c r="H1721" s="3">
        <v>45483</v>
      </c>
      <c r="I1721" s="6">
        <v>1350</v>
      </c>
      <c r="J1721" s="1">
        <v>2</v>
      </c>
      <c r="K1721" s="4">
        <v>0.1</v>
      </c>
      <c r="L1721" s="6">
        <f t="shared" si="52"/>
        <v>135</v>
      </c>
      <c r="M1721" s="8">
        <f t="shared" si="53"/>
        <v>2565</v>
      </c>
      <c r="N1721" t="str" cm="1">
        <f t="array" ref="N17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22" spans="2:14" x14ac:dyDescent="0.35">
      <c r="B1722" s="7">
        <v>2025720</v>
      </c>
      <c r="C1722" s="1" t="s">
        <v>22</v>
      </c>
      <c r="D1722" s="1" t="s">
        <v>28</v>
      </c>
      <c r="E1722" s="1" t="s">
        <v>46</v>
      </c>
      <c r="F1722" s="1" t="s">
        <v>518</v>
      </c>
      <c r="G1722" s="3">
        <v>45482</v>
      </c>
      <c r="H1722" s="3">
        <v>45490</v>
      </c>
      <c r="I1722" s="6">
        <v>4500</v>
      </c>
      <c r="J1722" s="1">
        <v>7</v>
      </c>
      <c r="K1722" s="4">
        <v>0.05</v>
      </c>
      <c r="L1722" s="6">
        <f t="shared" si="52"/>
        <v>225</v>
      </c>
      <c r="M1722" s="8">
        <f t="shared" si="53"/>
        <v>31275</v>
      </c>
      <c r="N1722" t="str" cm="1">
        <f t="array" ref="N17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23" spans="2:14" x14ac:dyDescent="0.35">
      <c r="B1723" s="7">
        <v>2025721</v>
      </c>
      <c r="C1723" s="1" t="s">
        <v>23</v>
      </c>
      <c r="D1723" s="1" t="s">
        <v>29</v>
      </c>
      <c r="E1723" s="1" t="s">
        <v>47</v>
      </c>
      <c r="F1723" s="1" t="s">
        <v>519</v>
      </c>
      <c r="G1723" s="3">
        <v>45482</v>
      </c>
      <c r="H1723" s="3">
        <v>45484</v>
      </c>
      <c r="I1723" s="6">
        <v>2350</v>
      </c>
      <c r="J1723" s="1">
        <v>2</v>
      </c>
      <c r="K1723" s="4">
        <v>0.05</v>
      </c>
      <c r="L1723" s="6">
        <f t="shared" si="52"/>
        <v>117.5</v>
      </c>
      <c r="M1723" s="8">
        <f t="shared" si="53"/>
        <v>4582.5</v>
      </c>
      <c r="N1723" t="str" cm="1">
        <f t="array" ref="N17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24" spans="2:14" x14ac:dyDescent="0.35">
      <c r="B1724" s="7">
        <v>2025722</v>
      </c>
      <c r="C1724" s="1" t="s">
        <v>24</v>
      </c>
      <c r="D1724" s="1" t="s">
        <v>25</v>
      </c>
      <c r="E1724" s="1" t="s">
        <v>48</v>
      </c>
      <c r="F1724" s="1" t="s">
        <v>520</v>
      </c>
      <c r="G1724" s="3">
        <v>45482</v>
      </c>
      <c r="H1724" s="3">
        <v>45485</v>
      </c>
      <c r="I1724" s="6">
        <v>90</v>
      </c>
      <c r="J1724" s="1">
        <v>1</v>
      </c>
      <c r="K1724" s="4">
        <v>0.02</v>
      </c>
      <c r="L1724" s="6">
        <f t="shared" si="52"/>
        <v>1.8</v>
      </c>
      <c r="M1724" s="8">
        <f t="shared" si="53"/>
        <v>88.2</v>
      </c>
      <c r="N1724" t="str" cm="1">
        <f t="array" ref="N17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25" spans="2:14" x14ac:dyDescent="0.35">
      <c r="B1725" s="7">
        <v>2025723</v>
      </c>
      <c r="C1725" s="1" t="s">
        <v>4</v>
      </c>
      <c r="D1725" s="1" t="s">
        <v>30</v>
      </c>
      <c r="E1725" s="1" t="s">
        <v>49</v>
      </c>
      <c r="F1725" s="1" t="s">
        <v>521</v>
      </c>
      <c r="G1725" s="3">
        <v>45482</v>
      </c>
      <c r="H1725" s="3">
        <v>45487</v>
      </c>
      <c r="I1725" s="6">
        <v>280</v>
      </c>
      <c r="J1725" s="1">
        <v>1</v>
      </c>
      <c r="K1725" s="4">
        <v>0.06</v>
      </c>
      <c r="L1725" s="6">
        <f t="shared" si="52"/>
        <v>16.8</v>
      </c>
      <c r="M1725" s="8">
        <f t="shared" si="53"/>
        <v>263.2</v>
      </c>
      <c r="N1725" t="str" cm="1">
        <f t="array" ref="N17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26" spans="2:14" x14ac:dyDescent="0.35">
      <c r="B1726" s="7">
        <v>2025724</v>
      </c>
      <c r="C1726" s="1" t="s">
        <v>5</v>
      </c>
      <c r="D1726" s="1" t="s">
        <v>27</v>
      </c>
      <c r="E1726" s="1" t="s">
        <v>50</v>
      </c>
      <c r="F1726" s="1" t="s">
        <v>518</v>
      </c>
      <c r="G1726" s="3">
        <v>45482</v>
      </c>
      <c r="H1726" s="3">
        <v>45483</v>
      </c>
      <c r="I1726" s="6">
        <v>70</v>
      </c>
      <c r="J1726" s="1">
        <v>1</v>
      </c>
      <c r="K1726" s="4">
        <v>0.15</v>
      </c>
      <c r="L1726" s="6">
        <f t="shared" si="52"/>
        <v>10.5</v>
      </c>
      <c r="M1726" s="8">
        <f t="shared" si="53"/>
        <v>59.5</v>
      </c>
      <c r="N1726" t="str" cm="1">
        <f t="array" ref="N17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27" spans="2:14" x14ac:dyDescent="0.35">
      <c r="B1727" s="7">
        <v>2025725</v>
      </c>
      <c r="C1727" s="1" t="s">
        <v>6</v>
      </c>
      <c r="D1727" s="1" t="s">
        <v>28</v>
      </c>
      <c r="E1727" s="1" t="s">
        <v>51</v>
      </c>
      <c r="F1727" s="1" t="s">
        <v>518</v>
      </c>
      <c r="G1727" s="3">
        <v>45482</v>
      </c>
      <c r="H1727" s="3">
        <v>45490</v>
      </c>
      <c r="I1727" s="6">
        <v>230</v>
      </c>
      <c r="J1727" s="1">
        <v>2</v>
      </c>
      <c r="K1727" s="4">
        <v>0.02</v>
      </c>
      <c r="L1727" s="6">
        <f t="shared" si="52"/>
        <v>4.6000000000000005</v>
      </c>
      <c r="M1727" s="8">
        <f t="shared" si="53"/>
        <v>455.4</v>
      </c>
      <c r="N1727" t="str" cm="1">
        <f t="array" ref="N17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28" spans="2:14" x14ac:dyDescent="0.35">
      <c r="B1728" s="7">
        <v>2025726</v>
      </c>
      <c r="C1728" s="1" t="s">
        <v>7</v>
      </c>
      <c r="D1728" s="1" t="s">
        <v>29</v>
      </c>
      <c r="E1728" s="1" t="s">
        <v>506</v>
      </c>
      <c r="F1728" s="1" t="s">
        <v>519</v>
      </c>
      <c r="G1728" s="3">
        <v>45482</v>
      </c>
      <c r="H1728" s="3">
        <v>45484</v>
      </c>
      <c r="I1728" s="6">
        <v>7999</v>
      </c>
      <c r="J1728" s="1">
        <v>1</v>
      </c>
      <c r="K1728" s="4">
        <v>0.02</v>
      </c>
      <c r="L1728" s="6">
        <f t="shared" si="52"/>
        <v>159.97999999999999</v>
      </c>
      <c r="M1728" s="8">
        <f t="shared" si="53"/>
        <v>7839.02</v>
      </c>
      <c r="N1728" t="str" cm="1">
        <f t="array" ref="N17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29" spans="2:14" x14ac:dyDescent="0.35">
      <c r="B1729" s="7">
        <v>2025727</v>
      </c>
      <c r="C1729" s="1" t="s">
        <v>10</v>
      </c>
      <c r="D1729" s="1" t="s">
        <v>25</v>
      </c>
      <c r="E1729" s="1" t="s">
        <v>507</v>
      </c>
      <c r="F1729" s="1" t="s">
        <v>521</v>
      </c>
      <c r="G1729" s="3">
        <v>45482</v>
      </c>
      <c r="H1729" s="3">
        <v>45485</v>
      </c>
      <c r="I1729" s="6">
        <v>850</v>
      </c>
      <c r="J1729" s="1">
        <v>2</v>
      </c>
      <c r="K1729" s="4">
        <v>0.02</v>
      </c>
      <c r="L1729" s="6">
        <f t="shared" si="52"/>
        <v>17</v>
      </c>
      <c r="M1729" s="8">
        <f t="shared" si="53"/>
        <v>1683</v>
      </c>
      <c r="N1729" t="str" cm="1">
        <f t="array" ref="N17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30" spans="2:14" x14ac:dyDescent="0.35">
      <c r="B1730" s="7">
        <v>2025728</v>
      </c>
      <c r="C1730" s="1" t="s">
        <v>8</v>
      </c>
      <c r="D1730" s="1" t="s">
        <v>26</v>
      </c>
      <c r="E1730" s="1" t="s">
        <v>508</v>
      </c>
      <c r="F1730" s="1" t="s">
        <v>520</v>
      </c>
      <c r="G1730" s="3">
        <v>45482</v>
      </c>
      <c r="H1730" s="3">
        <v>45487</v>
      </c>
      <c r="I1730" s="6">
        <v>65000</v>
      </c>
      <c r="J1730" s="1">
        <v>7</v>
      </c>
      <c r="K1730" s="4">
        <v>0.02</v>
      </c>
      <c r="L1730" s="6">
        <f t="shared" si="52"/>
        <v>1300</v>
      </c>
      <c r="M1730" s="8">
        <f t="shared" si="53"/>
        <v>453700</v>
      </c>
      <c r="N1730" t="str" cm="1">
        <f t="array" ref="N17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31" spans="2:14" x14ac:dyDescent="0.35">
      <c r="B1731" s="7">
        <v>2025729</v>
      </c>
      <c r="C1731" s="1" t="s">
        <v>9</v>
      </c>
      <c r="D1731" s="1" t="s">
        <v>27</v>
      </c>
      <c r="E1731" s="1" t="s">
        <v>31</v>
      </c>
      <c r="F1731" s="1" t="s">
        <v>518</v>
      </c>
      <c r="G1731" s="3">
        <v>45482</v>
      </c>
      <c r="H1731" s="3">
        <v>45483</v>
      </c>
      <c r="I1731" s="6">
        <v>450</v>
      </c>
      <c r="J1731" s="1">
        <v>2</v>
      </c>
      <c r="K1731" s="4">
        <v>0.02</v>
      </c>
      <c r="L1731" s="6">
        <f t="shared" si="52"/>
        <v>9</v>
      </c>
      <c r="M1731" s="8">
        <f t="shared" si="53"/>
        <v>891</v>
      </c>
      <c r="N1731" t="str" cm="1">
        <f t="array" ref="N17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32" spans="2:14" x14ac:dyDescent="0.35">
      <c r="B1732" s="7">
        <v>2025730</v>
      </c>
      <c r="C1732" s="1" t="s">
        <v>11</v>
      </c>
      <c r="D1732" s="1" t="s">
        <v>28</v>
      </c>
      <c r="E1732" s="1" t="s">
        <v>32</v>
      </c>
      <c r="F1732" s="1" t="s">
        <v>519</v>
      </c>
      <c r="G1732" s="3">
        <v>45482</v>
      </c>
      <c r="H1732" s="3">
        <v>45490</v>
      </c>
      <c r="I1732" s="6">
        <v>1299</v>
      </c>
      <c r="J1732" s="1">
        <v>2</v>
      </c>
      <c r="K1732" s="4">
        <v>0.02</v>
      </c>
      <c r="L1732" s="6">
        <f t="shared" ref="L1732:L1795" si="54">I1732*K1732</f>
        <v>25.98</v>
      </c>
      <c r="M1732" s="8">
        <f t="shared" ref="M1732:M1795" si="55">I1732*J1732-L1732</f>
        <v>2572.02</v>
      </c>
      <c r="N1732" t="str" cm="1">
        <f t="array" ref="N17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33" spans="2:14" x14ac:dyDescent="0.35">
      <c r="B1733" s="7">
        <v>2025731</v>
      </c>
      <c r="C1733" s="1" t="s">
        <v>12</v>
      </c>
      <c r="D1733" s="1" t="s">
        <v>29</v>
      </c>
      <c r="E1733" s="1" t="s">
        <v>38</v>
      </c>
      <c r="F1733" s="1" t="s">
        <v>520</v>
      </c>
      <c r="G1733" s="3">
        <v>45482</v>
      </c>
      <c r="H1733" s="3">
        <v>45484</v>
      </c>
      <c r="I1733" s="6">
        <v>1700</v>
      </c>
      <c r="J1733" s="1">
        <v>1</v>
      </c>
      <c r="K1733" s="4">
        <v>0.02</v>
      </c>
      <c r="L1733" s="6">
        <f t="shared" si="54"/>
        <v>34</v>
      </c>
      <c r="M1733" s="8">
        <f t="shared" si="55"/>
        <v>1666</v>
      </c>
      <c r="N1733" t="str" cm="1">
        <f t="array" ref="N17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34" spans="2:14" x14ac:dyDescent="0.35">
      <c r="B1734" s="7">
        <v>2025732</v>
      </c>
      <c r="C1734" s="1" t="s">
        <v>13</v>
      </c>
      <c r="D1734" s="1" t="s">
        <v>25</v>
      </c>
      <c r="E1734" s="1" t="s">
        <v>33</v>
      </c>
      <c r="F1734" s="1" t="s">
        <v>521</v>
      </c>
      <c r="G1734" s="3">
        <v>45482</v>
      </c>
      <c r="H1734" s="3">
        <v>45485</v>
      </c>
      <c r="I1734" s="6">
        <v>55000</v>
      </c>
      <c r="J1734" s="1">
        <v>2</v>
      </c>
      <c r="K1734" s="4">
        <v>0.02</v>
      </c>
      <c r="L1734" s="6">
        <f t="shared" si="54"/>
        <v>1100</v>
      </c>
      <c r="M1734" s="8">
        <f t="shared" si="55"/>
        <v>108900</v>
      </c>
      <c r="N1734" t="str" cm="1">
        <f t="array" ref="N17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35" spans="2:14" x14ac:dyDescent="0.35">
      <c r="B1735" s="7">
        <v>2025733</v>
      </c>
      <c r="C1735" s="1" t="s">
        <v>14</v>
      </c>
      <c r="D1735" s="1" t="s">
        <v>26</v>
      </c>
      <c r="E1735" s="1" t="s">
        <v>34</v>
      </c>
      <c r="F1735" s="1" t="s">
        <v>518</v>
      </c>
      <c r="G1735" s="3">
        <v>45482</v>
      </c>
      <c r="H1735" s="3">
        <v>45487</v>
      </c>
      <c r="I1735" s="6">
        <v>57999</v>
      </c>
      <c r="J1735" s="1">
        <v>4</v>
      </c>
      <c r="K1735" s="4">
        <v>7.0000000000000007E-2</v>
      </c>
      <c r="L1735" s="6">
        <f t="shared" si="54"/>
        <v>4059.9300000000003</v>
      </c>
      <c r="M1735" s="8">
        <f t="shared" si="55"/>
        <v>227936.07</v>
      </c>
      <c r="N1735" t="str" cm="1">
        <f t="array" ref="N17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36" spans="2:14" x14ac:dyDescent="0.35">
      <c r="B1736" s="7">
        <v>2025734</v>
      </c>
      <c r="C1736" s="1" t="s">
        <v>15</v>
      </c>
      <c r="D1736" s="1" t="s">
        <v>27</v>
      </c>
      <c r="E1736" s="1" t="s">
        <v>35</v>
      </c>
      <c r="F1736" s="1" t="s">
        <v>518</v>
      </c>
      <c r="G1736" s="3">
        <v>45482</v>
      </c>
      <c r="H1736" s="3">
        <v>45483</v>
      </c>
      <c r="I1736" s="6">
        <v>1399</v>
      </c>
      <c r="J1736" s="1">
        <v>3</v>
      </c>
      <c r="K1736" s="4">
        <v>0.03</v>
      </c>
      <c r="L1736" s="6">
        <f t="shared" si="54"/>
        <v>41.97</v>
      </c>
      <c r="M1736" s="8">
        <f t="shared" si="55"/>
        <v>4155.03</v>
      </c>
      <c r="N1736" t="str" cm="1">
        <f t="array" ref="N17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37" spans="2:14" x14ac:dyDescent="0.35">
      <c r="B1737" s="7">
        <v>2025735</v>
      </c>
      <c r="C1737" s="1" t="s">
        <v>16</v>
      </c>
      <c r="D1737" s="1" t="s">
        <v>28</v>
      </c>
      <c r="E1737" s="1" t="s">
        <v>36</v>
      </c>
      <c r="F1737" s="1" t="s">
        <v>519</v>
      </c>
      <c r="G1737" s="3">
        <v>45482</v>
      </c>
      <c r="H1737" s="3">
        <v>45490</v>
      </c>
      <c r="I1737" s="6">
        <v>999</v>
      </c>
      <c r="J1737" s="1">
        <v>2</v>
      </c>
      <c r="K1737" s="4">
        <v>0.08</v>
      </c>
      <c r="L1737" s="6">
        <f t="shared" si="54"/>
        <v>79.92</v>
      </c>
      <c r="M1737" s="8">
        <f t="shared" si="55"/>
        <v>1918.08</v>
      </c>
      <c r="N1737" t="str" cm="1">
        <f t="array" ref="N17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38" spans="2:14" x14ac:dyDescent="0.35">
      <c r="B1738" s="7">
        <v>2025736</v>
      </c>
      <c r="C1738" s="1" t="s">
        <v>17</v>
      </c>
      <c r="D1738" s="1" t="s">
        <v>29</v>
      </c>
      <c r="E1738" s="1" t="s">
        <v>37</v>
      </c>
      <c r="F1738" s="1" t="s">
        <v>521</v>
      </c>
      <c r="G1738" s="3">
        <v>45482</v>
      </c>
      <c r="H1738" s="3">
        <v>45484</v>
      </c>
      <c r="I1738" s="6">
        <v>2099</v>
      </c>
      <c r="J1738" s="1">
        <v>1</v>
      </c>
      <c r="K1738" s="4">
        <v>0.05</v>
      </c>
      <c r="L1738" s="6">
        <f t="shared" si="54"/>
        <v>104.95</v>
      </c>
      <c r="M1738" s="8">
        <f t="shared" si="55"/>
        <v>1994.05</v>
      </c>
      <c r="N1738" t="str" cm="1">
        <f t="array" ref="N17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39" spans="2:14" x14ac:dyDescent="0.35">
      <c r="B1739" s="7">
        <v>2025737</v>
      </c>
      <c r="C1739" s="1" t="s">
        <v>18</v>
      </c>
      <c r="D1739" s="1" t="s">
        <v>25</v>
      </c>
      <c r="E1739" s="1" t="s">
        <v>39</v>
      </c>
      <c r="F1739" s="1" t="s">
        <v>520</v>
      </c>
      <c r="G1739" s="3">
        <v>45482</v>
      </c>
      <c r="H1739" s="3">
        <v>45485</v>
      </c>
      <c r="I1739" s="6">
        <v>11000</v>
      </c>
      <c r="J1739" s="1">
        <v>1</v>
      </c>
      <c r="K1739" s="4">
        <v>0.05</v>
      </c>
      <c r="L1739" s="6">
        <f t="shared" si="54"/>
        <v>550</v>
      </c>
      <c r="M1739" s="8">
        <f t="shared" si="55"/>
        <v>10450</v>
      </c>
      <c r="N1739" t="str" cm="1">
        <f t="array" ref="N17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40" spans="2:14" x14ac:dyDescent="0.35">
      <c r="B1740" s="7">
        <v>2025738</v>
      </c>
      <c r="C1740" s="1" t="s">
        <v>19</v>
      </c>
      <c r="D1740" s="1" t="s">
        <v>130</v>
      </c>
      <c r="E1740" s="1" t="s">
        <v>40</v>
      </c>
      <c r="F1740" s="1" t="s">
        <v>518</v>
      </c>
      <c r="G1740" s="3">
        <v>45482</v>
      </c>
      <c r="H1740" s="3">
        <v>45487</v>
      </c>
      <c r="I1740" s="6">
        <v>800</v>
      </c>
      <c r="J1740" s="1">
        <v>2</v>
      </c>
      <c r="K1740" s="4">
        <v>0.05</v>
      </c>
      <c r="L1740" s="6">
        <f t="shared" si="54"/>
        <v>40</v>
      </c>
      <c r="M1740" s="8">
        <f t="shared" si="55"/>
        <v>1560</v>
      </c>
      <c r="N1740" t="str" cm="1">
        <f t="array" ref="N17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41" spans="2:14" x14ac:dyDescent="0.35">
      <c r="B1741" s="7">
        <v>2025739</v>
      </c>
      <c r="C1741" s="1" t="s">
        <v>20</v>
      </c>
      <c r="D1741" s="1" t="s">
        <v>25</v>
      </c>
      <c r="E1741" s="1" t="s">
        <v>41</v>
      </c>
      <c r="F1741" s="1" t="s">
        <v>519</v>
      </c>
      <c r="G1741" s="3">
        <v>45482</v>
      </c>
      <c r="H1741" s="3">
        <v>45483</v>
      </c>
      <c r="I1741" s="6">
        <v>5500</v>
      </c>
      <c r="J1741" s="1">
        <v>1</v>
      </c>
      <c r="K1741" s="4">
        <v>0.05</v>
      </c>
      <c r="L1741" s="6">
        <f t="shared" si="54"/>
        <v>275</v>
      </c>
      <c r="M1741" s="8">
        <f t="shared" si="55"/>
        <v>5225</v>
      </c>
      <c r="N1741" t="str" cm="1">
        <f t="array" ref="N17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42" spans="2:14" x14ac:dyDescent="0.35">
      <c r="B1742" s="7">
        <v>2025740</v>
      </c>
      <c r="C1742" s="1" t="s">
        <v>21</v>
      </c>
      <c r="D1742" s="1" t="s">
        <v>26</v>
      </c>
      <c r="E1742" s="1" t="s">
        <v>42</v>
      </c>
      <c r="F1742" s="1" t="s">
        <v>520</v>
      </c>
      <c r="G1742" s="3">
        <v>45482</v>
      </c>
      <c r="H1742" s="3">
        <v>45490</v>
      </c>
      <c r="I1742" s="6">
        <v>1350</v>
      </c>
      <c r="J1742" s="1">
        <v>3</v>
      </c>
      <c r="K1742" s="4">
        <v>0.03</v>
      </c>
      <c r="L1742" s="6">
        <f t="shared" si="54"/>
        <v>40.5</v>
      </c>
      <c r="M1742" s="8">
        <f t="shared" si="55"/>
        <v>4009.5</v>
      </c>
      <c r="N1742" t="str" cm="1">
        <f t="array" ref="N17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43" spans="2:14" x14ac:dyDescent="0.35">
      <c r="B1743" s="7">
        <v>2025741</v>
      </c>
      <c r="C1743" s="1" t="s">
        <v>22</v>
      </c>
      <c r="D1743" s="1" t="s">
        <v>27</v>
      </c>
      <c r="E1743" s="1" t="s">
        <v>43</v>
      </c>
      <c r="F1743" s="1" t="s">
        <v>521</v>
      </c>
      <c r="G1743" s="3">
        <v>45482</v>
      </c>
      <c r="H1743" s="3">
        <v>45484</v>
      </c>
      <c r="I1743" s="6">
        <v>4500</v>
      </c>
      <c r="J1743" s="1">
        <v>2</v>
      </c>
      <c r="K1743" s="4">
        <v>0.1</v>
      </c>
      <c r="L1743" s="6">
        <f t="shared" si="54"/>
        <v>450</v>
      </c>
      <c r="M1743" s="8">
        <f t="shared" si="55"/>
        <v>8550</v>
      </c>
      <c r="N1743" t="str" cm="1">
        <f t="array" ref="N17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44" spans="2:14" x14ac:dyDescent="0.35">
      <c r="B1744" s="7">
        <v>2025742</v>
      </c>
      <c r="C1744" s="1" t="s">
        <v>23</v>
      </c>
      <c r="D1744" s="1" t="s">
        <v>28</v>
      </c>
      <c r="E1744" s="1" t="s">
        <v>44</v>
      </c>
      <c r="F1744" s="1" t="s">
        <v>518</v>
      </c>
      <c r="G1744" s="3">
        <v>45482</v>
      </c>
      <c r="H1744" s="3">
        <v>45485</v>
      </c>
      <c r="I1744" s="6">
        <v>2350</v>
      </c>
      <c r="J1744" s="1">
        <v>1</v>
      </c>
      <c r="K1744" s="4">
        <v>0.05</v>
      </c>
      <c r="L1744" s="6">
        <f t="shared" si="54"/>
        <v>117.5</v>
      </c>
      <c r="M1744" s="8">
        <f t="shared" si="55"/>
        <v>2232.5</v>
      </c>
      <c r="N1744" t="str" cm="1">
        <f t="array" ref="N17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45" spans="2:14" x14ac:dyDescent="0.35">
      <c r="B1745" s="7">
        <v>2025743</v>
      </c>
      <c r="C1745" s="1" t="s">
        <v>24</v>
      </c>
      <c r="D1745" s="1" t="s">
        <v>29</v>
      </c>
      <c r="E1745" s="1" t="s">
        <v>45</v>
      </c>
      <c r="F1745" s="1" t="s">
        <v>518</v>
      </c>
      <c r="G1745" s="3">
        <v>45482</v>
      </c>
      <c r="H1745" s="3">
        <v>45487</v>
      </c>
      <c r="I1745" s="6">
        <v>90</v>
      </c>
      <c r="J1745" s="1">
        <v>2</v>
      </c>
      <c r="K1745" s="4">
        <v>0.05</v>
      </c>
      <c r="L1745" s="6">
        <f t="shared" si="54"/>
        <v>4.5</v>
      </c>
      <c r="M1745" s="8">
        <f t="shared" si="55"/>
        <v>175.5</v>
      </c>
      <c r="N1745" t="str" cm="1">
        <f t="array" ref="N17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46" spans="2:14" x14ac:dyDescent="0.35">
      <c r="B1746" s="7">
        <v>2025744</v>
      </c>
      <c r="C1746" s="1" t="s">
        <v>4</v>
      </c>
      <c r="D1746" s="1" t="s">
        <v>25</v>
      </c>
      <c r="E1746" s="1" t="s">
        <v>46</v>
      </c>
      <c r="F1746" s="1" t="s">
        <v>519</v>
      </c>
      <c r="G1746" s="3">
        <v>45482</v>
      </c>
      <c r="H1746" s="3">
        <v>45483</v>
      </c>
      <c r="I1746" s="6">
        <v>280</v>
      </c>
      <c r="J1746" s="1">
        <v>1</v>
      </c>
      <c r="K1746" s="4">
        <v>0.02</v>
      </c>
      <c r="L1746" s="6">
        <f t="shared" si="54"/>
        <v>5.6000000000000005</v>
      </c>
      <c r="M1746" s="8">
        <f t="shared" si="55"/>
        <v>274.39999999999998</v>
      </c>
      <c r="N1746" t="str" cm="1">
        <f t="array" ref="N17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47" spans="2:14" x14ac:dyDescent="0.35">
      <c r="B1747" s="7">
        <v>2025745</v>
      </c>
      <c r="C1747" s="1" t="s">
        <v>5</v>
      </c>
      <c r="D1747" s="1" t="s">
        <v>30</v>
      </c>
      <c r="E1747" s="1" t="s">
        <v>47</v>
      </c>
      <c r="F1747" s="1" t="s">
        <v>521</v>
      </c>
      <c r="G1747" s="3">
        <v>45482</v>
      </c>
      <c r="H1747" s="3">
        <v>45490</v>
      </c>
      <c r="I1747" s="6">
        <v>70</v>
      </c>
      <c r="J1747" s="1">
        <v>2</v>
      </c>
      <c r="K1747" s="4">
        <v>0.06</v>
      </c>
      <c r="L1747" s="6">
        <f t="shared" si="54"/>
        <v>4.2</v>
      </c>
      <c r="M1747" s="8">
        <f t="shared" si="55"/>
        <v>135.80000000000001</v>
      </c>
      <c r="N1747" t="str" cm="1">
        <f t="array" ref="N17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48" spans="2:14" x14ac:dyDescent="0.35">
      <c r="B1748" s="7">
        <v>2025746</v>
      </c>
      <c r="C1748" s="1" t="s">
        <v>6</v>
      </c>
      <c r="D1748" s="1" t="s">
        <v>27</v>
      </c>
      <c r="E1748" s="1" t="s">
        <v>48</v>
      </c>
      <c r="F1748" s="1" t="s">
        <v>520</v>
      </c>
      <c r="G1748" s="3">
        <v>45482</v>
      </c>
      <c r="H1748" s="3">
        <v>45484</v>
      </c>
      <c r="I1748" s="6">
        <v>230</v>
      </c>
      <c r="J1748" s="1">
        <v>3</v>
      </c>
      <c r="K1748" s="4">
        <v>0.15</v>
      </c>
      <c r="L1748" s="6">
        <f t="shared" si="54"/>
        <v>34.5</v>
      </c>
      <c r="M1748" s="8">
        <f t="shared" si="55"/>
        <v>655.5</v>
      </c>
      <c r="N1748" t="str" cm="1">
        <f t="array" ref="N17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49" spans="2:14" x14ac:dyDescent="0.35">
      <c r="B1749" s="7">
        <v>2025747</v>
      </c>
      <c r="C1749" s="1" t="s">
        <v>7</v>
      </c>
      <c r="D1749" s="1" t="s">
        <v>28</v>
      </c>
      <c r="E1749" s="1" t="s">
        <v>49</v>
      </c>
      <c r="F1749" s="1" t="s">
        <v>518</v>
      </c>
      <c r="G1749" s="3">
        <v>45482</v>
      </c>
      <c r="H1749" s="3">
        <v>45485</v>
      </c>
      <c r="I1749" s="6">
        <v>7999</v>
      </c>
      <c r="J1749" s="1">
        <v>2</v>
      </c>
      <c r="K1749" s="4">
        <v>0.02</v>
      </c>
      <c r="L1749" s="6">
        <f t="shared" si="54"/>
        <v>159.97999999999999</v>
      </c>
      <c r="M1749" s="8">
        <f t="shared" si="55"/>
        <v>15838.02</v>
      </c>
      <c r="N1749" t="str" cm="1">
        <f t="array" ref="N17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50" spans="2:14" x14ac:dyDescent="0.35">
      <c r="B1750" s="7">
        <v>2025748</v>
      </c>
      <c r="C1750" s="1" t="s">
        <v>10</v>
      </c>
      <c r="D1750" s="1" t="s">
        <v>29</v>
      </c>
      <c r="E1750" s="1" t="s">
        <v>50</v>
      </c>
      <c r="F1750" s="1" t="s">
        <v>519</v>
      </c>
      <c r="G1750" s="3">
        <v>45482</v>
      </c>
      <c r="H1750" s="3">
        <v>45487</v>
      </c>
      <c r="I1750" s="6">
        <v>850</v>
      </c>
      <c r="J1750" s="1">
        <v>7</v>
      </c>
      <c r="K1750" s="4">
        <v>0.02</v>
      </c>
      <c r="L1750" s="6">
        <f t="shared" si="54"/>
        <v>17</v>
      </c>
      <c r="M1750" s="8">
        <f t="shared" si="55"/>
        <v>5933</v>
      </c>
      <c r="N1750" t="str" cm="1">
        <f t="array" ref="N17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51" spans="2:14" x14ac:dyDescent="0.35">
      <c r="B1751" s="7">
        <v>2025749</v>
      </c>
      <c r="C1751" s="1" t="s">
        <v>8</v>
      </c>
      <c r="D1751" s="1" t="s">
        <v>25</v>
      </c>
      <c r="E1751" s="1" t="s">
        <v>51</v>
      </c>
      <c r="F1751" s="1" t="s">
        <v>520</v>
      </c>
      <c r="G1751" s="3">
        <v>45482</v>
      </c>
      <c r="H1751" s="3">
        <v>45483</v>
      </c>
      <c r="I1751" s="6">
        <v>65000</v>
      </c>
      <c r="J1751" s="1">
        <v>2</v>
      </c>
      <c r="K1751" s="4">
        <v>0.02</v>
      </c>
      <c r="L1751" s="6">
        <f t="shared" si="54"/>
        <v>1300</v>
      </c>
      <c r="M1751" s="8">
        <f t="shared" si="55"/>
        <v>128700</v>
      </c>
      <c r="N1751" t="str" cm="1">
        <f t="array" ref="N17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52" spans="2:14" x14ac:dyDescent="0.35">
      <c r="B1752" s="7">
        <v>2025750</v>
      </c>
      <c r="C1752" s="1" t="s">
        <v>9</v>
      </c>
      <c r="D1752" s="1" t="s">
        <v>26</v>
      </c>
      <c r="E1752" s="1" t="s">
        <v>506</v>
      </c>
      <c r="F1752" s="1" t="s">
        <v>521</v>
      </c>
      <c r="G1752" s="3">
        <v>45482</v>
      </c>
      <c r="H1752" s="3">
        <v>45490</v>
      </c>
      <c r="I1752" s="6">
        <v>450</v>
      </c>
      <c r="J1752" s="1">
        <v>1</v>
      </c>
      <c r="K1752" s="4">
        <v>0.02</v>
      </c>
      <c r="L1752" s="6">
        <f t="shared" si="54"/>
        <v>9</v>
      </c>
      <c r="M1752" s="8">
        <f t="shared" si="55"/>
        <v>441</v>
      </c>
      <c r="N1752" t="str" cm="1">
        <f t="array" ref="N17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53" spans="2:14" x14ac:dyDescent="0.35">
      <c r="B1753" s="7">
        <v>2025751</v>
      </c>
      <c r="C1753" s="1" t="s">
        <v>11</v>
      </c>
      <c r="D1753" s="1" t="s">
        <v>27</v>
      </c>
      <c r="E1753" s="1" t="s">
        <v>507</v>
      </c>
      <c r="F1753" s="1" t="s">
        <v>518</v>
      </c>
      <c r="G1753" s="3">
        <v>45482</v>
      </c>
      <c r="H1753" s="3">
        <v>45484</v>
      </c>
      <c r="I1753" s="6">
        <v>1299</v>
      </c>
      <c r="J1753" s="1">
        <v>1</v>
      </c>
      <c r="K1753" s="4">
        <v>0.02</v>
      </c>
      <c r="L1753" s="6">
        <f t="shared" si="54"/>
        <v>25.98</v>
      </c>
      <c r="M1753" s="8">
        <f t="shared" si="55"/>
        <v>1273.02</v>
      </c>
      <c r="N1753" t="str" cm="1">
        <f t="array" ref="N17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54" spans="2:14" x14ac:dyDescent="0.35">
      <c r="B1754" s="7">
        <v>2025752</v>
      </c>
      <c r="C1754" s="1" t="s">
        <v>12</v>
      </c>
      <c r="D1754" s="1" t="s">
        <v>28</v>
      </c>
      <c r="E1754" s="1" t="s">
        <v>508</v>
      </c>
      <c r="F1754" s="1" t="s">
        <v>518</v>
      </c>
      <c r="G1754" s="3">
        <v>45482</v>
      </c>
      <c r="H1754" s="3">
        <v>45485</v>
      </c>
      <c r="I1754" s="6">
        <v>1700</v>
      </c>
      <c r="J1754" s="1">
        <v>1</v>
      </c>
      <c r="K1754" s="4">
        <v>0.02</v>
      </c>
      <c r="L1754" s="6">
        <f t="shared" si="54"/>
        <v>34</v>
      </c>
      <c r="M1754" s="8">
        <f t="shared" si="55"/>
        <v>1666</v>
      </c>
      <c r="N1754" t="str" cm="1">
        <f t="array" ref="N17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55" spans="2:14" x14ac:dyDescent="0.35">
      <c r="B1755" s="7">
        <v>2025753</v>
      </c>
      <c r="C1755" s="1" t="s">
        <v>13</v>
      </c>
      <c r="D1755" s="1" t="s">
        <v>29</v>
      </c>
      <c r="E1755" s="1" t="s">
        <v>31</v>
      </c>
      <c r="F1755" s="1" t="s">
        <v>519</v>
      </c>
      <c r="G1755" s="3">
        <v>45482</v>
      </c>
      <c r="H1755" s="3">
        <v>45487</v>
      </c>
      <c r="I1755" s="6">
        <v>55000</v>
      </c>
      <c r="J1755" s="1">
        <v>2</v>
      </c>
      <c r="K1755" s="4">
        <v>0.02</v>
      </c>
      <c r="L1755" s="6">
        <f t="shared" si="54"/>
        <v>1100</v>
      </c>
      <c r="M1755" s="8">
        <f t="shared" si="55"/>
        <v>108900</v>
      </c>
      <c r="N1755" t="str" cm="1">
        <f t="array" ref="N17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56" spans="2:14" x14ac:dyDescent="0.35">
      <c r="B1756" s="7">
        <v>2025754</v>
      </c>
      <c r="C1756" s="1" t="s">
        <v>14</v>
      </c>
      <c r="D1756" s="1" t="s">
        <v>25</v>
      </c>
      <c r="E1756" s="1" t="s">
        <v>32</v>
      </c>
      <c r="F1756" s="1" t="s">
        <v>521</v>
      </c>
      <c r="G1756" s="3">
        <v>45482</v>
      </c>
      <c r="H1756" s="3">
        <v>45483</v>
      </c>
      <c r="I1756" s="6">
        <v>57999</v>
      </c>
      <c r="J1756" s="1">
        <v>1</v>
      </c>
      <c r="K1756" s="4">
        <v>0.02</v>
      </c>
      <c r="L1756" s="6">
        <f t="shared" si="54"/>
        <v>1159.98</v>
      </c>
      <c r="M1756" s="8">
        <f t="shared" si="55"/>
        <v>56839.02</v>
      </c>
      <c r="N1756" t="str" cm="1">
        <f t="array" ref="N17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57" spans="2:14" x14ac:dyDescent="0.35">
      <c r="B1757" s="7">
        <v>2025755</v>
      </c>
      <c r="C1757" s="1" t="s">
        <v>15</v>
      </c>
      <c r="D1757" s="1" t="s">
        <v>26</v>
      </c>
      <c r="E1757" s="1" t="s">
        <v>38</v>
      </c>
      <c r="F1757" s="1" t="s">
        <v>520</v>
      </c>
      <c r="G1757" s="3">
        <v>45482</v>
      </c>
      <c r="H1757" s="3">
        <v>45490</v>
      </c>
      <c r="I1757" s="6">
        <v>1399</v>
      </c>
      <c r="J1757" s="1">
        <v>2</v>
      </c>
      <c r="K1757" s="4">
        <v>7.0000000000000007E-2</v>
      </c>
      <c r="L1757" s="6">
        <f t="shared" si="54"/>
        <v>97.93</v>
      </c>
      <c r="M1757" s="8">
        <f t="shared" si="55"/>
        <v>2700.07</v>
      </c>
      <c r="N1757" t="str" cm="1">
        <f t="array" ref="N17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58" spans="2:14" x14ac:dyDescent="0.35">
      <c r="B1758" s="7">
        <v>2025756</v>
      </c>
      <c r="C1758" s="1" t="s">
        <v>16</v>
      </c>
      <c r="D1758" s="1" t="s">
        <v>27</v>
      </c>
      <c r="E1758" s="1" t="s">
        <v>33</v>
      </c>
      <c r="F1758" s="1" t="s">
        <v>518</v>
      </c>
      <c r="G1758" s="3">
        <v>45482</v>
      </c>
      <c r="H1758" s="3">
        <v>45484</v>
      </c>
      <c r="I1758" s="6">
        <v>999</v>
      </c>
      <c r="J1758" s="1">
        <v>7</v>
      </c>
      <c r="K1758" s="4">
        <v>0.03</v>
      </c>
      <c r="L1758" s="6">
        <f t="shared" si="54"/>
        <v>29.97</v>
      </c>
      <c r="M1758" s="8">
        <f t="shared" si="55"/>
        <v>6963.03</v>
      </c>
      <c r="N1758" t="str" cm="1">
        <f t="array" ref="N17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59" spans="2:14" x14ac:dyDescent="0.35">
      <c r="B1759" s="7">
        <v>2025757</v>
      </c>
      <c r="C1759" s="1" t="s">
        <v>17</v>
      </c>
      <c r="D1759" s="1" t="s">
        <v>28</v>
      </c>
      <c r="E1759" s="1" t="s">
        <v>34</v>
      </c>
      <c r="F1759" s="1" t="s">
        <v>519</v>
      </c>
      <c r="G1759" s="3">
        <v>45482</v>
      </c>
      <c r="H1759" s="3">
        <v>45485</v>
      </c>
      <c r="I1759" s="6">
        <v>2099</v>
      </c>
      <c r="J1759" s="1">
        <v>2</v>
      </c>
      <c r="K1759" s="4">
        <v>0.08</v>
      </c>
      <c r="L1759" s="6">
        <f t="shared" si="54"/>
        <v>167.92000000000002</v>
      </c>
      <c r="M1759" s="8">
        <f t="shared" si="55"/>
        <v>4030.08</v>
      </c>
      <c r="N1759" t="str" cm="1">
        <f t="array" ref="N17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60" spans="2:14" x14ac:dyDescent="0.35">
      <c r="B1760" s="7">
        <v>2025758</v>
      </c>
      <c r="C1760" s="1" t="s">
        <v>18</v>
      </c>
      <c r="D1760" s="1" t="s">
        <v>29</v>
      </c>
      <c r="E1760" s="1" t="s">
        <v>35</v>
      </c>
      <c r="F1760" s="1" t="s">
        <v>520</v>
      </c>
      <c r="G1760" s="3">
        <v>45482</v>
      </c>
      <c r="H1760" s="3">
        <v>45487</v>
      </c>
      <c r="I1760" s="6">
        <v>11000</v>
      </c>
      <c r="J1760" s="1">
        <v>2</v>
      </c>
      <c r="K1760" s="4">
        <v>0.05</v>
      </c>
      <c r="L1760" s="6">
        <f t="shared" si="54"/>
        <v>550</v>
      </c>
      <c r="M1760" s="8">
        <f t="shared" si="55"/>
        <v>21450</v>
      </c>
      <c r="N1760" t="str" cm="1">
        <f t="array" ref="N17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61" spans="2:14" x14ac:dyDescent="0.35">
      <c r="B1761" s="7">
        <v>2025759</v>
      </c>
      <c r="C1761" s="1" t="s">
        <v>19</v>
      </c>
      <c r="D1761" s="1" t="s">
        <v>25</v>
      </c>
      <c r="E1761" s="1" t="s">
        <v>36</v>
      </c>
      <c r="F1761" s="1" t="s">
        <v>521</v>
      </c>
      <c r="G1761" s="3">
        <v>45482</v>
      </c>
      <c r="H1761" s="3">
        <v>45483</v>
      </c>
      <c r="I1761" s="6">
        <v>800</v>
      </c>
      <c r="J1761" s="1">
        <v>1</v>
      </c>
      <c r="K1761" s="4">
        <v>0.05</v>
      </c>
      <c r="L1761" s="6">
        <f t="shared" si="54"/>
        <v>40</v>
      </c>
      <c r="M1761" s="8">
        <f t="shared" si="55"/>
        <v>760</v>
      </c>
      <c r="N1761" t="str" cm="1">
        <f t="array" ref="N17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62" spans="2:14" x14ac:dyDescent="0.35">
      <c r="B1762" s="7">
        <v>2025760</v>
      </c>
      <c r="C1762" s="1" t="s">
        <v>20</v>
      </c>
      <c r="D1762" s="1" t="s">
        <v>131</v>
      </c>
      <c r="E1762" s="1" t="s">
        <v>37</v>
      </c>
      <c r="F1762" s="1" t="s">
        <v>518</v>
      </c>
      <c r="G1762" s="3">
        <v>45482</v>
      </c>
      <c r="H1762" s="3">
        <v>45490</v>
      </c>
      <c r="I1762" s="6">
        <v>5500</v>
      </c>
      <c r="J1762" s="1">
        <v>2</v>
      </c>
      <c r="K1762" s="4">
        <v>0.05</v>
      </c>
      <c r="L1762" s="6">
        <f t="shared" si="54"/>
        <v>275</v>
      </c>
      <c r="M1762" s="8">
        <f t="shared" si="55"/>
        <v>10725</v>
      </c>
      <c r="N1762" t="str" cm="1">
        <f t="array" ref="N17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63" spans="2:14" x14ac:dyDescent="0.35">
      <c r="B1763" s="7">
        <v>2025761</v>
      </c>
      <c r="C1763" s="1" t="s">
        <v>21</v>
      </c>
      <c r="D1763" s="1" t="s">
        <v>25</v>
      </c>
      <c r="E1763" s="1" t="s">
        <v>39</v>
      </c>
      <c r="F1763" s="1" t="s">
        <v>518</v>
      </c>
      <c r="G1763" s="3">
        <v>45482</v>
      </c>
      <c r="H1763" s="3">
        <v>45484</v>
      </c>
      <c r="I1763" s="6">
        <v>1350</v>
      </c>
      <c r="J1763" s="1">
        <v>4</v>
      </c>
      <c r="K1763" s="4">
        <v>0.05</v>
      </c>
      <c r="L1763" s="6">
        <f t="shared" si="54"/>
        <v>67.5</v>
      </c>
      <c r="M1763" s="8">
        <f t="shared" si="55"/>
        <v>5332.5</v>
      </c>
      <c r="N1763" t="str" cm="1">
        <f t="array" ref="N17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64" spans="2:14" x14ac:dyDescent="0.35">
      <c r="B1764" s="7">
        <v>2025762</v>
      </c>
      <c r="C1764" s="1" t="s">
        <v>22</v>
      </c>
      <c r="D1764" s="1" t="s">
        <v>26</v>
      </c>
      <c r="E1764" s="1" t="s">
        <v>40</v>
      </c>
      <c r="F1764" s="1" t="s">
        <v>519</v>
      </c>
      <c r="G1764" s="3">
        <v>45482</v>
      </c>
      <c r="H1764" s="3">
        <v>45485</v>
      </c>
      <c r="I1764" s="6">
        <v>4500</v>
      </c>
      <c r="J1764" s="1">
        <v>3</v>
      </c>
      <c r="K1764" s="4">
        <v>0.03</v>
      </c>
      <c r="L1764" s="6">
        <f t="shared" si="54"/>
        <v>135</v>
      </c>
      <c r="M1764" s="8">
        <f t="shared" si="55"/>
        <v>13365</v>
      </c>
      <c r="N1764" t="str" cm="1">
        <f t="array" ref="N17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65" spans="2:14" x14ac:dyDescent="0.35">
      <c r="B1765" s="7">
        <v>2025763</v>
      </c>
      <c r="C1765" s="1" t="s">
        <v>23</v>
      </c>
      <c r="D1765" s="1" t="s">
        <v>27</v>
      </c>
      <c r="E1765" s="1" t="s">
        <v>41</v>
      </c>
      <c r="F1765" s="1" t="s">
        <v>521</v>
      </c>
      <c r="G1765" s="3">
        <v>45482</v>
      </c>
      <c r="H1765" s="3">
        <v>45487</v>
      </c>
      <c r="I1765" s="6">
        <v>2350</v>
      </c>
      <c r="J1765" s="1">
        <v>2</v>
      </c>
      <c r="K1765" s="4">
        <v>0.1</v>
      </c>
      <c r="L1765" s="6">
        <f t="shared" si="54"/>
        <v>235</v>
      </c>
      <c r="M1765" s="8">
        <f t="shared" si="55"/>
        <v>4465</v>
      </c>
      <c r="N1765" t="str" cm="1">
        <f t="array" ref="N17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66" spans="2:14" x14ac:dyDescent="0.35">
      <c r="B1766" s="7">
        <v>2025764</v>
      </c>
      <c r="C1766" s="1" t="s">
        <v>24</v>
      </c>
      <c r="D1766" s="1" t="s">
        <v>28</v>
      </c>
      <c r="E1766" s="1" t="s">
        <v>42</v>
      </c>
      <c r="F1766" s="1" t="s">
        <v>520</v>
      </c>
      <c r="G1766" s="3">
        <v>45482</v>
      </c>
      <c r="H1766" s="3">
        <v>45483</v>
      </c>
      <c r="I1766" s="6">
        <v>90</v>
      </c>
      <c r="J1766" s="1">
        <v>1</v>
      </c>
      <c r="K1766" s="4">
        <v>0.05</v>
      </c>
      <c r="L1766" s="6">
        <f t="shared" si="54"/>
        <v>4.5</v>
      </c>
      <c r="M1766" s="8">
        <f t="shared" si="55"/>
        <v>85.5</v>
      </c>
      <c r="N1766" t="str" cm="1">
        <f t="array" ref="N17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67" spans="2:14" x14ac:dyDescent="0.35">
      <c r="B1767" s="7">
        <v>2025765</v>
      </c>
      <c r="C1767" s="1" t="s">
        <v>4</v>
      </c>
      <c r="D1767" s="1" t="s">
        <v>29</v>
      </c>
      <c r="E1767" s="1" t="s">
        <v>43</v>
      </c>
      <c r="F1767" s="1" t="s">
        <v>518</v>
      </c>
      <c r="G1767" s="3">
        <v>45482</v>
      </c>
      <c r="H1767" s="3">
        <v>45490</v>
      </c>
      <c r="I1767" s="6">
        <v>280</v>
      </c>
      <c r="J1767" s="1">
        <v>1</v>
      </c>
      <c r="K1767" s="4">
        <v>0.05</v>
      </c>
      <c r="L1767" s="6">
        <f t="shared" si="54"/>
        <v>14</v>
      </c>
      <c r="M1767" s="8">
        <f t="shared" si="55"/>
        <v>266</v>
      </c>
      <c r="N1767" t="str" cm="1">
        <f t="array" ref="N17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68" spans="2:14" x14ac:dyDescent="0.35">
      <c r="B1768" s="7">
        <v>2025766</v>
      </c>
      <c r="C1768" s="1" t="s">
        <v>5</v>
      </c>
      <c r="D1768" s="1" t="s">
        <v>25</v>
      </c>
      <c r="E1768" s="1" t="s">
        <v>44</v>
      </c>
      <c r="F1768" s="1" t="s">
        <v>519</v>
      </c>
      <c r="G1768" s="3">
        <v>45482</v>
      </c>
      <c r="H1768" s="3">
        <v>45484</v>
      </c>
      <c r="I1768" s="6">
        <v>70</v>
      </c>
      <c r="J1768" s="1">
        <v>2</v>
      </c>
      <c r="K1768" s="4">
        <v>0.02</v>
      </c>
      <c r="L1768" s="6">
        <f t="shared" si="54"/>
        <v>1.4000000000000001</v>
      </c>
      <c r="M1768" s="8">
        <f t="shared" si="55"/>
        <v>138.6</v>
      </c>
      <c r="N1768" t="str" cm="1">
        <f t="array" ref="N17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69" spans="2:14" x14ac:dyDescent="0.35">
      <c r="B1769" s="7">
        <v>2025767</v>
      </c>
      <c r="C1769" s="1" t="s">
        <v>6</v>
      </c>
      <c r="D1769" s="1" t="s">
        <v>30</v>
      </c>
      <c r="E1769" s="1" t="s">
        <v>45</v>
      </c>
      <c r="F1769" s="1" t="s">
        <v>520</v>
      </c>
      <c r="G1769" s="3">
        <v>45482</v>
      </c>
      <c r="H1769" s="3">
        <v>45485</v>
      </c>
      <c r="I1769" s="6">
        <v>230</v>
      </c>
      <c r="J1769" s="1">
        <v>1</v>
      </c>
      <c r="K1769" s="4">
        <v>0.06</v>
      </c>
      <c r="L1769" s="6">
        <f t="shared" si="54"/>
        <v>13.799999999999999</v>
      </c>
      <c r="M1769" s="8">
        <f t="shared" si="55"/>
        <v>216.2</v>
      </c>
      <c r="N1769" t="str" cm="1">
        <f t="array" ref="N17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70" spans="2:14" x14ac:dyDescent="0.35">
      <c r="B1770" s="7">
        <v>2025768</v>
      </c>
      <c r="C1770" s="1" t="s">
        <v>7</v>
      </c>
      <c r="D1770" s="1" t="s">
        <v>27</v>
      </c>
      <c r="E1770" s="1" t="s">
        <v>46</v>
      </c>
      <c r="F1770" s="1" t="s">
        <v>521</v>
      </c>
      <c r="G1770" s="3">
        <v>45482</v>
      </c>
      <c r="H1770" s="3">
        <v>45487</v>
      </c>
      <c r="I1770" s="6">
        <v>7999</v>
      </c>
      <c r="J1770" s="1">
        <v>3</v>
      </c>
      <c r="K1770" s="4">
        <v>0.15</v>
      </c>
      <c r="L1770" s="6">
        <f t="shared" si="54"/>
        <v>1199.8499999999999</v>
      </c>
      <c r="M1770" s="8">
        <f t="shared" si="55"/>
        <v>22797.15</v>
      </c>
      <c r="N1770" t="str" cm="1">
        <f t="array" ref="N17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71" spans="2:14" x14ac:dyDescent="0.35">
      <c r="B1771" s="7">
        <v>2025769</v>
      </c>
      <c r="C1771" s="1" t="s">
        <v>10</v>
      </c>
      <c r="D1771" s="1" t="s">
        <v>28</v>
      </c>
      <c r="E1771" s="1" t="s">
        <v>47</v>
      </c>
      <c r="F1771" s="1" t="s">
        <v>518</v>
      </c>
      <c r="G1771" s="3">
        <v>45482</v>
      </c>
      <c r="H1771" s="3">
        <v>45483</v>
      </c>
      <c r="I1771" s="6">
        <v>850</v>
      </c>
      <c r="J1771" s="1">
        <v>2</v>
      </c>
      <c r="K1771" s="4">
        <v>0.02</v>
      </c>
      <c r="L1771" s="6">
        <f t="shared" si="54"/>
        <v>17</v>
      </c>
      <c r="M1771" s="8">
        <f t="shared" si="55"/>
        <v>1683</v>
      </c>
      <c r="N1771" t="str" cm="1">
        <f t="array" ref="N17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72" spans="2:14" x14ac:dyDescent="0.35">
      <c r="B1772" s="7">
        <v>2025770</v>
      </c>
      <c r="C1772" s="1" t="s">
        <v>8</v>
      </c>
      <c r="D1772" s="1" t="s">
        <v>29</v>
      </c>
      <c r="E1772" s="1" t="s">
        <v>48</v>
      </c>
      <c r="F1772" s="1" t="s">
        <v>518</v>
      </c>
      <c r="G1772" s="3">
        <v>45482</v>
      </c>
      <c r="H1772" s="3">
        <v>45490</v>
      </c>
      <c r="I1772" s="6">
        <v>65000</v>
      </c>
      <c r="J1772" s="1">
        <v>1</v>
      </c>
      <c r="K1772" s="4">
        <v>0.02</v>
      </c>
      <c r="L1772" s="6">
        <f t="shared" si="54"/>
        <v>1300</v>
      </c>
      <c r="M1772" s="8">
        <f t="shared" si="55"/>
        <v>63700</v>
      </c>
      <c r="N1772" t="str" cm="1">
        <f t="array" ref="N17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73" spans="2:14" x14ac:dyDescent="0.35">
      <c r="B1773" s="7">
        <v>2025771</v>
      </c>
      <c r="C1773" s="1" t="s">
        <v>9</v>
      </c>
      <c r="D1773" s="1" t="s">
        <v>25</v>
      </c>
      <c r="E1773" s="1" t="s">
        <v>49</v>
      </c>
      <c r="F1773" s="1" t="s">
        <v>519</v>
      </c>
      <c r="G1773" s="3">
        <v>45482</v>
      </c>
      <c r="H1773" s="3">
        <v>45484</v>
      </c>
      <c r="I1773" s="6">
        <v>450</v>
      </c>
      <c r="J1773" s="1">
        <v>2</v>
      </c>
      <c r="K1773" s="4">
        <v>0.02</v>
      </c>
      <c r="L1773" s="6">
        <f t="shared" si="54"/>
        <v>9</v>
      </c>
      <c r="M1773" s="8">
        <f t="shared" si="55"/>
        <v>891</v>
      </c>
      <c r="N1773" t="str" cm="1">
        <f t="array" ref="N17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74" spans="2:14" x14ac:dyDescent="0.35">
      <c r="B1774" s="7">
        <v>2025772</v>
      </c>
      <c r="C1774" s="1" t="s">
        <v>11</v>
      </c>
      <c r="D1774" s="1" t="s">
        <v>26</v>
      </c>
      <c r="E1774" s="1" t="s">
        <v>50</v>
      </c>
      <c r="F1774" s="1" t="s">
        <v>521</v>
      </c>
      <c r="G1774" s="3">
        <v>45482</v>
      </c>
      <c r="H1774" s="3">
        <v>45485</v>
      </c>
      <c r="I1774" s="6">
        <v>1299</v>
      </c>
      <c r="J1774" s="1">
        <v>1</v>
      </c>
      <c r="K1774" s="4">
        <v>0.02</v>
      </c>
      <c r="L1774" s="6">
        <f t="shared" si="54"/>
        <v>25.98</v>
      </c>
      <c r="M1774" s="8">
        <f t="shared" si="55"/>
        <v>1273.02</v>
      </c>
      <c r="N1774" t="str" cm="1">
        <f t="array" ref="N17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75" spans="2:14" x14ac:dyDescent="0.35">
      <c r="B1775" s="7">
        <v>2025773</v>
      </c>
      <c r="C1775" s="1" t="s">
        <v>12</v>
      </c>
      <c r="D1775" s="1" t="s">
        <v>27</v>
      </c>
      <c r="E1775" s="1" t="s">
        <v>51</v>
      </c>
      <c r="F1775" s="1" t="s">
        <v>520</v>
      </c>
      <c r="G1775" s="3">
        <v>45482</v>
      </c>
      <c r="H1775" s="3">
        <v>45487</v>
      </c>
      <c r="I1775" s="6">
        <v>1700</v>
      </c>
      <c r="J1775" s="1">
        <v>2</v>
      </c>
      <c r="K1775" s="4">
        <v>0.02</v>
      </c>
      <c r="L1775" s="6">
        <f t="shared" si="54"/>
        <v>34</v>
      </c>
      <c r="M1775" s="8">
        <f t="shared" si="55"/>
        <v>3366</v>
      </c>
      <c r="N1775" t="str" cm="1">
        <f t="array" ref="N17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76" spans="2:14" x14ac:dyDescent="0.35">
      <c r="B1776" s="7">
        <v>2025774</v>
      </c>
      <c r="C1776" s="1" t="s">
        <v>13</v>
      </c>
      <c r="D1776" s="1" t="s">
        <v>28</v>
      </c>
      <c r="E1776" s="1" t="s">
        <v>506</v>
      </c>
      <c r="F1776" s="1" t="s">
        <v>518</v>
      </c>
      <c r="G1776" s="3">
        <v>45482</v>
      </c>
      <c r="H1776" s="3">
        <v>45483</v>
      </c>
      <c r="I1776" s="6">
        <v>55000</v>
      </c>
      <c r="J1776" s="1">
        <v>3</v>
      </c>
      <c r="K1776" s="4">
        <v>0.02</v>
      </c>
      <c r="L1776" s="6">
        <f t="shared" si="54"/>
        <v>1100</v>
      </c>
      <c r="M1776" s="8">
        <f t="shared" si="55"/>
        <v>163900</v>
      </c>
      <c r="N1776" t="str" cm="1">
        <f t="array" ref="N17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77" spans="2:14" x14ac:dyDescent="0.35">
      <c r="B1777" s="7">
        <v>2025775</v>
      </c>
      <c r="C1777" s="1" t="s">
        <v>14</v>
      </c>
      <c r="D1777" s="1" t="s">
        <v>29</v>
      </c>
      <c r="E1777" s="1" t="s">
        <v>507</v>
      </c>
      <c r="F1777" s="1" t="s">
        <v>519</v>
      </c>
      <c r="G1777" s="3">
        <v>45482</v>
      </c>
      <c r="H1777" s="3">
        <v>45490</v>
      </c>
      <c r="I1777" s="6">
        <v>57999</v>
      </c>
      <c r="J1777" s="1">
        <v>2</v>
      </c>
      <c r="K1777" s="4">
        <v>0.02</v>
      </c>
      <c r="L1777" s="6">
        <f t="shared" si="54"/>
        <v>1159.98</v>
      </c>
      <c r="M1777" s="8">
        <f t="shared" si="55"/>
        <v>114838.02</v>
      </c>
      <c r="N1777" t="str" cm="1">
        <f t="array" ref="N17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78" spans="2:14" x14ac:dyDescent="0.35">
      <c r="B1778" s="7">
        <v>2025776</v>
      </c>
      <c r="C1778" s="1" t="s">
        <v>15</v>
      </c>
      <c r="D1778" s="1" t="s">
        <v>25</v>
      </c>
      <c r="E1778" s="1" t="s">
        <v>508</v>
      </c>
      <c r="F1778" s="1" t="s">
        <v>520</v>
      </c>
      <c r="G1778" s="3">
        <v>45482</v>
      </c>
      <c r="H1778" s="3">
        <v>45484</v>
      </c>
      <c r="I1778" s="6">
        <v>1399</v>
      </c>
      <c r="J1778" s="1">
        <v>7</v>
      </c>
      <c r="K1778" s="4">
        <v>0.02</v>
      </c>
      <c r="L1778" s="6">
        <f t="shared" si="54"/>
        <v>27.98</v>
      </c>
      <c r="M1778" s="8">
        <f t="shared" si="55"/>
        <v>9765.02</v>
      </c>
      <c r="N1778" t="str" cm="1">
        <f t="array" ref="N17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79" spans="2:14" x14ac:dyDescent="0.35">
      <c r="B1779" s="7">
        <v>2025777</v>
      </c>
      <c r="C1779" s="1" t="s">
        <v>16</v>
      </c>
      <c r="D1779" s="1" t="s">
        <v>26</v>
      </c>
      <c r="E1779" s="1" t="s">
        <v>31</v>
      </c>
      <c r="F1779" s="1" t="s">
        <v>521</v>
      </c>
      <c r="G1779" s="3">
        <v>45482</v>
      </c>
      <c r="H1779" s="3">
        <v>45485</v>
      </c>
      <c r="I1779" s="6">
        <v>999</v>
      </c>
      <c r="J1779" s="1">
        <v>2</v>
      </c>
      <c r="K1779" s="4">
        <v>7.0000000000000007E-2</v>
      </c>
      <c r="L1779" s="6">
        <f t="shared" si="54"/>
        <v>69.930000000000007</v>
      </c>
      <c r="M1779" s="8">
        <f t="shared" si="55"/>
        <v>1928.07</v>
      </c>
      <c r="N1779" t="str" cm="1">
        <f t="array" ref="N17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80" spans="2:14" x14ac:dyDescent="0.35">
      <c r="B1780" s="7">
        <v>2025778</v>
      </c>
      <c r="C1780" s="1" t="s">
        <v>17</v>
      </c>
      <c r="D1780" s="1" t="s">
        <v>27</v>
      </c>
      <c r="E1780" s="1" t="s">
        <v>32</v>
      </c>
      <c r="F1780" s="1" t="s">
        <v>518</v>
      </c>
      <c r="G1780" s="3">
        <v>45482</v>
      </c>
      <c r="H1780" s="3">
        <v>45487</v>
      </c>
      <c r="I1780" s="6">
        <v>2099</v>
      </c>
      <c r="J1780" s="1">
        <v>1</v>
      </c>
      <c r="K1780" s="4">
        <v>0.03</v>
      </c>
      <c r="L1780" s="6">
        <f t="shared" si="54"/>
        <v>62.97</v>
      </c>
      <c r="M1780" s="8">
        <f t="shared" si="55"/>
        <v>2036.03</v>
      </c>
      <c r="N1780" t="str" cm="1">
        <f t="array" ref="N17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81" spans="2:14" x14ac:dyDescent="0.35">
      <c r="B1781" s="7">
        <v>2025779</v>
      </c>
      <c r="C1781" s="1" t="s">
        <v>18</v>
      </c>
      <c r="D1781" s="1" t="s">
        <v>28</v>
      </c>
      <c r="E1781" s="1" t="s">
        <v>38</v>
      </c>
      <c r="F1781" s="1" t="s">
        <v>518</v>
      </c>
      <c r="G1781" s="3">
        <v>45482</v>
      </c>
      <c r="H1781" s="3">
        <v>45483</v>
      </c>
      <c r="I1781" s="6">
        <v>11000</v>
      </c>
      <c r="J1781" s="1">
        <v>1</v>
      </c>
      <c r="K1781" s="4">
        <v>0.08</v>
      </c>
      <c r="L1781" s="6">
        <f t="shared" si="54"/>
        <v>880</v>
      </c>
      <c r="M1781" s="8">
        <f t="shared" si="55"/>
        <v>10120</v>
      </c>
      <c r="N1781" t="str" cm="1">
        <f t="array" ref="N17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82" spans="2:14" x14ac:dyDescent="0.35">
      <c r="B1782" s="7">
        <v>2025780</v>
      </c>
      <c r="C1782" s="1" t="s">
        <v>19</v>
      </c>
      <c r="D1782" s="1" t="s">
        <v>29</v>
      </c>
      <c r="E1782" s="1" t="s">
        <v>33</v>
      </c>
      <c r="F1782" s="1" t="s">
        <v>519</v>
      </c>
      <c r="G1782" s="3">
        <v>45482</v>
      </c>
      <c r="H1782" s="3">
        <v>45490</v>
      </c>
      <c r="I1782" s="6">
        <v>800</v>
      </c>
      <c r="J1782" s="1">
        <v>1</v>
      </c>
      <c r="K1782" s="4">
        <v>0.05</v>
      </c>
      <c r="L1782" s="6">
        <f t="shared" si="54"/>
        <v>40</v>
      </c>
      <c r="M1782" s="8">
        <f t="shared" si="55"/>
        <v>760</v>
      </c>
      <c r="N1782" t="str" cm="1">
        <f t="array" ref="N17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83" spans="2:14" x14ac:dyDescent="0.35">
      <c r="B1783" s="7">
        <v>2025781</v>
      </c>
      <c r="C1783" s="1" t="s">
        <v>20</v>
      </c>
      <c r="D1783" s="1" t="s">
        <v>25</v>
      </c>
      <c r="E1783" s="1" t="s">
        <v>34</v>
      </c>
      <c r="F1783" s="1" t="s">
        <v>521</v>
      </c>
      <c r="G1783" s="3">
        <v>45482</v>
      </c>
      <c r="H1783" s="3">
        <v>45484</v>
      </c>
      <c r="I1783" s="6">
        <v>5500</v>
      </c>
      <c r="J1783" s="1">
        <v>2</v>
      </c>
      <c r="K1783" s="4">
        <v>0.05</v>
      </c>
      <c r="L1783" s="6">
        <f t="shared" si="54"/>
        <v>275</v>
      </c>
      <c r="M1783" s="8">
        <f t="shared" si="55"/>
        <v>10725</v>
      </c>
      <c r="N1783" t="str" cm="1">
        <f t="array" ref="N17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84" spans="2:14" x14ac:dyDescent="0.35">
      <c r="B1784" s="7">
        <v>2025782</v>
      </c>
      <c r="C1784" s="1" t="s">
        <v>21</v>
      </c>
      <c r="D1784" s="1" t="s">
        <v>132</v>
      </c>
      <c r="E1784" s="1" t="s">
        <v>35</v>
      </c>
      <c r="F1784" s="1" t="s">
        <v>520</v>
      </c>
      <c r="G1784" s="3">
        <v>45482</v>
      </c>
      <c r="H1784" s="3">
        <v>45485</v>
      </c>
      <c r="I1784" s="6">
        <v>1350</v>
      </c>
      <c r="J1784" s="1">
        <v>1</v>
      </c>
      <c r="K1784" s="4">
        <v>0.05</v>
      </c>
      <c r="L1784" s="6">
        <f t="shared" si="54"/>
        <v>67.5</v>
      </c>
      <c r="M1784" s="8">
        <f t="shared" si="55"/>
        <v>1282.5</v>
      </c>
      <c r="N1784" t="str" cm="1">
        <f t="array" ref="N17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85" spans="2:14" x14ac:dyDescent="0.35">
      <c r="B1785" s="7">
        <v>2025783</v>
      </c>
      <c r="C1785" s="1" t="s">
        <v>22</v>
      </c>
      <c r="D1785" s="1" t="s">
        <v>25</v>
      </c>
      <c r="E1785" s="1" t="s">
        <v>36</v>
      </c>
      <c r="F1785" s="1" t="s">
        <v>518</v>
      </c>
      <c r="G1785" s="3">
        <v>45482</v>
      </c>
      <c r="H1785" s="3">
        <v>45487</v>
      </c>
      <c r="I1785" s="6">
        <v>4500</v>
      </c>
      <c r="J1785" s="1">
        <v>2</v>
      </c>
      <c r="K1785" s="4">
        <v>0.05</v>
      </c>
      <c r="L1785" s="6">
        <f t="shared" si="54"/>
        <v>225</v>
      </c>
      <c r="M1785" s="8">
        <f t="shared" si="55"/>
        <v>8775</v>
      </c>
      <c r="N1785" t="str" cm="1">
        <f t="array" ref="N17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86" spans="2:14" x14ac:dyDescent="0.35">
      <c r="B1786" s="7">
        <v>2025784</v>
      </c>
      <c r="C1786" s="1" t="s">
        <v>23</v>
      </c>
      <c r="D1786" s="1" t="s">
        <v>26</v>
      </c>
      <c r="E1786" s="1" t="s">
        <v>37</v>
      </c>
      <c r="F1786" s="1" t="s">
        <v>519</v>
      </c>
      <c r="G1786" s="3">
        <v>45482</v>
      </c>
      <c r="H1786" s="3">
        <v>45483</v>
      </c>
      <c r="I1786" s="6">
        <v>2350</v>
      </c>
      <c r="J1786" s="1">
        <v>7</v>
      </c>
      <c r="K1786" s="4">
        <v>0.03</v>
      </c>
      <c r="L1786" s="6">
        <f t="shared" si="54"/>
        <v>70.5</v>
      </c>
      <c r="M1786" s="8">
        <f t="shared" si="55"/>
        <v>16379.5</v>
      </c>
      <c r="N1786" t="str" cm="1">
        <f t="array" ref="N17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87" spans="2:14" x14ac:dyDescent="0.35">
      <c r="B1787" s="7">
        <v>2025785</v>
      </c>
      <c r="C1787" s="1" t="s">
        <v>24</v>
      </c>
      <c r="D1787" s="1" t="s">
        <v>27</v>
      </c>
      <c r="E1787" s="1" t="s">
        <v>39</v>
      </c>
      <c r="F1787" s="1" t="s">
        <v>520</v>
      </c>
      <c r="G1787" s="3">
        <v>45482</v>
      </c>
      <c r="H1787" s="3">
        <v>45490</v>
      </c>
      <c r="I1787" s="6">
        <v>90</v>
      </c>
      <c r="J1787" s="1">
        <v>2</v>
      </c>
      <c r="K1787" s="4">
        <v>0.1</v>
      </c>
      <c r="L1787" s="6">
        <f t="shared" si="54"/>
        <v>9</v>
      </c>
      <c r="M1787" s="8">
        <f t="shared" si="55"/>
        <v>171</v>
      </c>
      <c r="N1787" t="str" cm="1">
        <f t="array" ref="N17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88" spans="2:14" x14ac:dyDescent="0.35">
      <c r="B1788" s="7">
        <v>2025786</v>
      </c>
      <c r="C1788" s="1" t="s">
        <v>4</v>
      </c>
      <c r="D1788" s="1" t="s">
        <v>28</v>
      </c>
      <c r="E1788" s="1" t="s">
        <v>40</v>
      </c>
      <c r="F1788" s="1" t="s">
        <v>521</v>
      </c>
      <c r="G1788" s="3">
        <v>45482</v>
      </c>
      <c r="H1788" s="3">
        <v>45484</v>
      </c>
      <c r="I1788" s="6">
        <v>280</v>
      </c>
      <c r="J1788" s="1">
        <v>2</v>
      </c>
      <c r="K1788" s="4">
        <v>0.05</v>
      </c>
      <c r="L1788" s="6">
        <f t="shared" si="54"/>
        <v>14</v>
      </c>
      <c r="M1788" s="8">
        <f t="shared" si="55"/>
        <v>546</v>
      </c>
      <c r="N1788" t="str" cm="1">
        <f t="array" ref="N17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89" spans="2:14" x14ac:dyDescent="0.35">
      <c r="B1789" s="7">
        <v>2025787</v>
      </c>
      <c r="C1789" s="1" t="s">
        <v>5</v>
      </c>
      <c r="D1789" s="1" t="s">
        <v>29</v>
      </c>
      <c r="E1789" s="1" t="s">
        <v>41</v>
      </c>
      <c r="F1789" s="1" t="s">
        <v>518</v>
      </c>
      <c r="G1789" s="3">
        <v>45482</v>
      </c>
      <c r="H1789" s="3">
        <v>45485</v>
      </c>
      <c r="I1789" s="6">
        <v>70</v>
      </c>
      <c r="J1789" s="1">
        <v>1</v>
      </c>
      <c r="K1789" s="4">
        <v>0.05</v>
      </c>
      <c r="L1789" s="6">
        <f t="shared" si="54"/>
        <v>3.5</v>
      </c>
      <c r="M1789" s="8">
        <f t="shared" si="55"/>
        <v>66.5</v>
      </c>
      <c r="N1789" t="str" cm="1">
        <f t="array" ref="N17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90" spans="2:14" x14ac:dyDescent="0.35">
      <c r="B1790" s="7">
        <v>2025788</v>
      </c>
      <c r="C1790" s="1" t="s">
        <v>6</v>
      </c>
      <c r="D1790" s="1" t="s">
        <v>25</v>
      </c>
      <c r="E1790" s="1" t="s">
        <v>42</v>
      </c>
      <c r="F1790" s="1" t="s">
        <v>518</v>
      </c>
      <c r="G1790" s="3">
        <v>45482</v>
      </c>
      <c r="H1790" s="3">
        <v>45487</v>
      </c>
      <c r="I1790" s="6">
        <v>230</v>
      </c>
      <c r="J1790" s="1">
        <v>2</v>
      </c>
      <c r="K1790" s="4">
        <v>0.02</v>
      </c>
      <c r="L1790" s="6">
        <f t="shared" si="54"/>
        <v>4.6000000000000005</v>
      </c>
      <c r="M1790" s="8">
        <f t="shared" si="55"/>
        <v>455.4</v>
      </c>
      <c r="N1790" t="str" cm="1">
        <f t="array" ref="N17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91" spans="2:14" x14ac:dyDescent="0.35">
      <c r="B1791" s="7">
        <v>2025789</v>
      </c>
      <c r="C1791" s="1" t="s">
        <v>7</v>
      </c>
      <c r="D1791" s="1" t="s">
        <v>30</v>
      </c>
      <c r="E1791" s="1" t="s">
        <v>43</v>
      </c>
      <c r="F1791" s="1" t="s">
        <v>519</v>
      </c>
      <c r="G1791" s="3">
        <v>45482</v>
      </c>
      <c r="H1791" s="3">
        <v>45483</v>
      </c>
      <c r="I1791" s="6">
        <v>7999</v>
      </c>
      <c r="J1791" s="1">
        <v>4</v>
      </c>
      <c r="K1791" s="4">
        <v>0.06</v>
      </c>
      <c r="L1791" s="6">
        <f t="shared" si="54"/>
        <v>479.94</v>
      </c>
      <c r="M1791" s="8">
        <f t="shared" si="55"/>
        <v>31516.06</v>
      </c>
      <c r="N1791" t="str" cm="1">
        <f t="array" ref="N17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92" spans="2:14" x14ac:dyDescent="0.35">
      <c r="B1792" s="7">
        <v>2025790</v>
      </c>
      <c r="C1792" s="1" t="s">
        <v>10</v>
      </c>
      <c r="D1792" s="1" t="s">
        <v>27</v>
      </c>
      <c r="E1792" s="1" t="s">
        <v>44</v>
      </c>
      <c r="F1792" s="1" t="s">
        <v>521</v>
      </c>
      <c r="G1792" s="3">
        <v>45482</v>
      </c>
      <c r="H1792" s="3">
        <v>45490</v>
      </c>
      <c r="I1792" s="6">
        <v>850</v>
      </c>
      <c r="J1792" s="1">
        <v>3</v>
      </c>
      <c r="K1792" s="4">
        <v>0.15</v>
      </c>
      <c r="L1792" s="6">
        <f t="shared" si="54"/>
        <v>127.5</v>
      </c>
      <c r="M1792" s="8">
        <f t="shared" si="55"/>
        <v>2422.5</v>
      </c>
      <c r="N1792" t="str" cm="1">
        <f t="array" ref="N17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93" spans="2:14" x14ac:dyDescent="0.35">
      <c r="B1793" s="7">
        <v>2025791</v>
      </c>
      <c r="C1793" s="1" t="s">
        <v>8</v>
      </c>
      <c r="D1793" s="1" t="s">
        <v>28</v>
      </c>
      <c r="E1793" s="1" t="s">
        <v>45</v>
      </c>
      <c r="F1793" s="1" t="s">
        <v>520</v>
      </c>
      <c r="G1793" s="3">
        <v>45482</v>
      </c>
      <c r="H1793" s="3">
        <v>45484</v>
      </c>
      <c r="I1793" s="6">
        <v>65000</v>
      </c>
      <c r="J1793" s="1">
        <v>2</v>
      </c>
      <c r="K1793" s="4">
        <v>0.02</v>
      </c>
      <c r="L1793" s="6">
        <f t="shared" si="54"/>
        <v>1300</v>
      </c>
      <c r="M1793" s="8">
        <f t="shared" si="55"/>
        <v>128700</v>
      </c>
      <c r="N1793" t="str" cm="1">
        <f t="array" ref="N17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94" spans="2:14" x14ac:dyDescent="0.35">
      <c r="B1794" s="7">
        <v>2025792</v>
      </c>
      <c r="C1794" s="1" t="s">
        <v>9</v>
      </c>
      <c r="D1794" s="1" t="s">
        <v>29</v>
      </c>
      <c r="E1794" s="1" t="s">
        <v>46</v>
      </c>
      <c r="F1794" s="1" t="s">
        <v>518</v>
      </c>
      <c r="G1794" s="3">
        <v>45482</v>
      </c>
      <c r="H1794" s="3">
        <v>45485</v>
      </c>
      <c r="I1794" s="6">
        <v>450</v>
      </c>
      <c r="J1794" s="1">
        <v>1</v>
      </c>
      <c r="K1794" s="4">
        <v>0.02</v>
      </c>
      <c r="L1794" s="6">
        <f t="shared" si="54"/>
        <v>9</v>
      </c>
      <c r="M1794" s="8">
        <f t="shared" si="55"/>
        <v>441</v>
      </c>
      <c r="N1794" t="str" cm="1">
        <f t="array" ref="N17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95" spans="2:14" x14ac:dyDescent="0.35">
      <c r="B1795" s="7">
        <v>2025793</v>
      </c>
      <c r="C1795" s="1" t="s">
        <v>11</v>
      </c>
      <c r="D1795" s="1" t="s">
        <v>25</v>
      </c>
      <c r="E1795" s="1" t="s">
        <v>47</v>
      </c>
      <c r="F1795" s="1" t="s">
        <v>519</v>
      </c>
      <c r="G1795" s="3">
        <v>45482</v>
      </c>
      <c r="H1795" s="3">
        <v>45487</v>
      </c>
      <c r="I1795" s="6">
        <v>1299</v>
      </c>
      <c r="J1795" s="1">
        <v>1</v>
      </c>
      <c r="K1795" s="4">
        <v>0.02</v>
      </c>
      <c r="L1795" s="6">
        <f t="shared" si="54"/>
        <v>25.98</v>
      </c>
      <c r="M1795" s="8">
        <f t="shared" si="55"/>
        <v>1273.02</v>
      </c>
      <c r="N1795" t="str" cm="1">
        <f t="array" ref="N17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96" spans="2:14" x14ac:dyDescent="0.35">
      <c r="B1796" s="7">
        <v>2025794</v>
      </c>
      <c r="C1796" s="1" t="s">
        <v>12</v>
      </c>
      <c r="D1796" s="1" t="s">
        <v>26</v>
      </c>
      <c r="E1796" s="1" t="s">
        <v>48</v>
      </c>
      <c r="F1796" s="1" t="s">
        <v>520</v>
      </c>
      <c r="G1796" s="3">
        <v>45482</v>
      </c>
      <c r="H1796" s="3">
        <v>45483</v>
      </c>
      <c r="I1796" s="6">
        <v>1700</v>
      </c>
      <c r="J1796" s="1">
        <v>2</v>
      </c>
      <c r="K1796" s="4">
        <v>0.02</v>
      </c>
      <c r="L1796" s="6">
        <f t="shared" ref="L1796:L1859" si="56">I1796*K1796</f>
        <v>34</v>
      </c>
      <c r="M1796" s="8">
        <f t="shared" ref="M1796:M1859" si="57">I1796*J1796-L1796</f>
        <v>3366</v>
      </c>
      <c r="N1796" t="str" cm="1">
        <f t="array" ref="N17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797" spans="2:14" x14ac:dyDescent="0.35">
      <c r="B1797" s="7">
        <v>2025795</v>
      </c>
      <c r="C1797" s="1" t="s">
        <v>13</v>
      </c>
      <c r="D1797" s="1" t="s">
        <v>27</v>
      </c>
      <c r="E1797" s="1" t="s">
        <v>49</v>
      </c>
      <c r="F1797" s="1" t="s">
        <v>521</v>
      </c>
      <c r="G1797" s="3">
        <v>45482</v>
      </c>
      <c r="H1797" s="3">
        <v>45490</v>
      </c>
      <c r="I1797" s="6">
        <v>55000</v>
      </c>
      <c r="J1797" s="1">
        <v>1</v>
      </c>
      <c r="K1797" s="4">
        <v>0.02</v>
      </c>
      <c r="L1797" s="6">
        <f t="shared" si="56"/>
        <v>1100</v>
      </c>
      <c r="M1797" s="8">
        <f t="shared" si="57"/>
        <v>53900</v>
      </c>
      <c r="N1797" t="str" cm="1">
        <f t="array" ref="N17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98" spans="2:14" x14ac:dyDescent="0.35">
      <c r="B1798" s="7">
        <v>2025796</v>
      </c>
      <c r="C1798" s="1" t="s">
        <v>14</v>
      </c>
      <c r="D1798" s="1" t="s">
        <v>28</v>
      </c>
      <c r="E1798" s="1" t="s">
        <v>50</v>
      </c>
      <c r="F1798" s="1" t="s">
        <v>518</v>
      </c>
      <c r="G1798" s="3">
        <v>45482</v>
      </c>
      <c r="H1798" s="3">
        <v>45484</v>
      </c>
      <c r="I1798" s="6">
        <v>57999</v>
      </c>
      <c r="J1798" s="1">
        <v>3</v>
      </c>
      <c r="K1798" s="4">
        <v>0.02</v>
      </c>
      <c r="L1798" s="6">
        <f t="shared" si="56"/>
        <v>1159.98</v>
      </c>
      <c r="M1798" s="8">
        <f t="shared" si="57"/>
        <v>172837.02</v>
      </c>
      <c r="N1798" t="str" cm="1">
        <f t="array" ref="N17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799" spans="2:14" x14ac:dyDescent="0.35">
      <c r="B1799" s="7">
        <v>2025797</v>
      </c>
      <c r="C1799" s="1" t="s">
        <v>15</v>
      </c>
      <c r="D1799" s="1" t="s">
        <v>29</v>
      </c>
      <c r="E1799" s="1" t="s">
        <v>51</v>
      </c>
      <c r="F1799" s="1" t="s">
        <v>518</v>
      </c>
      <c r="G1799" s="3">
        <v>45482</v>
      </c>
      <c r="H1799" s="3">
        <v>45485</v>
      </c>
      <c r="I1799" s="6">
        <v>1399</v>
      </c>
      <c r="J1799" s="1">
        <v>2</v>
      </c>
      <c r="K1799" s="4">
        <v>0.02</v>
      </c>
      <c r="L1799" s="6">
        <f t="shared" si="56"/>
        <v>27.98</v>
      </c>
      <c r="M1799" s="8">
        <f t="shared" si="57"/>
        <v>2770.02</v>
      </c>
      <c r="N1799" t="str" cm="1">
        <f t="array" ref="N17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00" spans="2:14" x14ac:dyDescent="0.35">
      <c r="B1800" s="7">
        <v>2025798</v>
      </c>
      <c r="C1800" s="1" t="s">
        <v>16</v>
      </c>
      <c r="D1800" s="1" t="s">
        <v>25</v>
      </c>
      <c r="E1800" s="1" t="s">
        <v>506</v>
      </c>
      <c r="F1800" s="1" t="s">
        <v>519</v>
      </c>
      <c r="G1800" s="3">
        <v>45482</v>
      </c>
      <c r="H1800" s="3">
        <v>45487</v>
      </c>
      <c r="I1800" s="6">
        <v>999</v>
      </c>
      <c r="J1800" s="1">
        <v>1</v>
      </c>
      <c r="K1800" s="4">
        <v>0.02</v>
      </c>
      <c r="L1800" s="6">
        <f t="shared" si="56"/>
        <v>19.98</v>
      </c>
      <c r="M1800" s="8">
        <f t="shared" si="57"/>
        <v>979.02</v>
      </c>
      <c r="N1800" t="str" cm="1">
        <f t="array" ref="N18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01" spans="2:14" x14ac:dyDescent="0.35">
      <c r="B1801" s="7">
        <v>2025799</v>
      </c>
      <c r="C1801" s="1" t="s">
        <v>17</v>
      </c>
      <c r="D1801" s="1" t="s">
        <v>26</v>
      </c>
      <c r="E1801" s="1" t="s">
        <v>507</v>
      </c>
      <c r="F1801" s="1" t="s">
        <v>521</v>
      </c>
      <c r="G1801" s="3">
        <v>45482</v>
      </c>
      <c r="H1801" s="3">
        <v>45483</v>
      </c>
      <c r="I1801" s="6">
        <v>2099</v>
      </c>
      <c r="J1801" s="1">
        <v>2</v>
      </c>
      <c r="K1801" s="4">
        <v>7.0000000000000007E-2</v>
      </c>
      <c r="L1801" s="6">
        <f t="shared" si="56"/>
        <v>146.93</v>
      </c>
      <c r="M1801" s="8">
        <f t="shared" si="57"/>
        <v>4051.07</v>
      </c>
      <c r="N1801" t="str" cm="1">
        <f t="array" ref="N18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02" spans="2:14" x14ac:dyDescent="0.35">
      <c r="B1802" s="7">
        <v>2025800</v>
      </c>
      <c r="C1802" s="1" t="s">
        <v>18</v>
      </c>
      <c r="D1802" s="1" t="s">
        <v>27</v>
      </c>
      <c r="E1802" s="1" t="s">
        <v>508</v>
      </c>
      <c r="F1802" s="1" t="s">
        <v>520</v>
      </c>
      <c r="G1802" s="3">
        <v>45482</v>
      </c>
      <c r="H1802" s="3">
        <v>45490</v>
      </c>
      <c r="I1802" s="6">
        <v>11000</v>
      </c>
      <c r="J1802" s="1">
        <v>1</v>
      </c>
      <c r="K1802" s="4">
        <v>0.03</v>
      </c>
      <c r="L1802" s="6">
        <f t="shared" si="56"/>
        <v>330</v>
      </c>
      <c r="M1802" s="8">
        <f t="shared" si="57"/>
        <v>10670</v>
      </c>
      <c r="N1802" t="str" cm="1">
        <f t="array" ref="N18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03" spans="2:14" x14ac:dyDescent="0.35">
      <c r="B1803" s="7">
        <v>2025801</v>
      </c>
      <c r="C1803" s="1" t="s">
        <v>19</v>
      </c>
      <c r="D1803" s="1" t="s">
        <v>28</v>
      </c>
      <c r="E1803" s="1" t="s">
        <v>31</v>
      </c>
      <c r="F1803" s="1" t="s">
        <v>518</v>
      </c>
      <c r="G1803" s="3">
        <v>45482</v>
      </c>
      <c r="H1803" s="3">
        <v>45484</v>
      </c>
      <c r="I1803" s="6">
        <v>800</v>
      </c>
      <c r="J1803" s="1">
        <v>2</v>
      </c>
      <c r="K1803" s="4">
        <v>0.08</v>
      </c>
      <c r="L1803" s="6">
        <f t="shared" si="56"/>
        <v>64</v>
      </c>
      <c r="M1803" s="8">
        <f t="shared" si="57"/>
        <v>1536</v>
      </c>
      <c r="N1803" t="str" cm="1">
        <f t="array" ref="N18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04" spans="2:14" x14ac:dyDescent="0.35">
      <c r="B1804" s="7">
        <v>2025802</v>
      </c>
      <c r="C1804" s="1" t="s">
        <v>20</v>
      </c>
      <c r="D1804" s="1" t="s">
        <v>29</v>
      </c>
      <c r="E1804" s="1" t="s">
        <v>32</v>
      </c>
      <c r="F1804" s="1" t="s">
        <v>519</v>
      </c>
      <c r="G1804" s="3">
        <v>45482</v>
      </c>
      <c r="H1804" s="3">
        <v>45485</v>
      </c>
      <c r="I1804" s="6">
        <v>5500</v>
      </c>
      <c r="J1804" s="1">
        <v>3</v>
      </c>
      <c r="K1804" s="4">
        <v>0.05</v>
      </c>
      <c r="L1804" s="6">
        <f t="shared" si="56"/>
        <v>275</v>
      </c>
      <c r="M1804" s="8">
        <f t="shared" si="57"/>
        <v>16225</v>
      </c>
      <c r="N1804" t="str" cm="1">
        <f t="array" ref="N18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05" spans="2:14" x14ac:dyDescent="0.35">
      <c r="B1805" s="7">
        <v>2025803</v>
      </c>
      <c r="C1805" s="1" t="s">
        <v>21</v>
      </c>
      <c r="D1805" s="1" t="s">
        <v>25</v>
      </c>
      <c r="E1805" s="1" t="s">
        <v>38</v>
      </c>
      <c r="F1805" s="1" t="s">
        <v>520</v>
      </c>
      <c r="G1805" s="3">
        <v>45482</v>
      </c>
      <c r="H1805" s="3">
        <v>45487</v>
      </c>
      <c r="I1805" s="6">
        <v>1350</v>
      </c>
      <c r="J1805" s="1">
        <v>2</v>
      </c>
      <c r="K1805" s="4">
        <v>0.05</v>
      </c>
      <c r="L1805" s="6">
        <f t="shared" si="56"/>
        <v>67.5</v>
      </c>
      <c r="M1805" s="8">
        <f t="shared" si="57"/>
        <v>2632.5</v>
      </c>
      <c r="N1805" t="str" cm="1">
        <f t="array" ref="N18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06" spans="2:14" x14ac:dyDescent="0.35">
      <c r="B1806" s="7">
        <v>2025804</v>
      </c>
      <c r="C1806" s="1" t="s">
        <v>22</v>
      </c>
      <c r="D1806" s="1" t="s">
        <v>133</v>
      </c>
      <c r="E1806" s="1" t="s">
        <v>33</v>
      </c>
      <c r="F1806" s="1" t="s">
        <v>521</v>
      </c>
      <c r="G1806" s="3">
        <v>45482</v>
      </c>
      <c r="H1806" s="3">
        <v>45483</v>
      </c>
      <c r="I1806" s="6">
        <v>4500</v>
      </c>
      <c r="J1806" s="1">
        <v>7</v>
      </c>
      <c r="K1806" s="4">
        <v>0.05</v>
      </c>
      <c r="L1806" s="6">
        <f t="shared" si="56"/>
        <v>225</v>
      </c>
      <c r="M1806" s="8">
        <f t="shared" si="57"/>
        <v>31275</v>
      </c>
      <c r="N1806" t="str" cm="1">
        <f t="array" ref="N18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07" spans="2:14" x14ac:dyDescent="0.35">
      <c r="B1807" s="7">
        <v>2025805</v>
      </c>
      <c r="C1807" s="1" t="s">
        <v>23</v>
      </c>
      <c r="D1807" s="1" t="s">
        <v>25</v>
      </c>
      <c r="E1807" s="1" t="s">
        <v>34</v>
      </c>
      <c r="F1807" s="1" t="s">
        <v>518</v>
      </c>
      <c r="G1807" s="3">
        <v>45482</v>
      </c>
      <c r="H1807" s="3">
        <v>45490</v>
      </c>
      <c r="I1807" s="6">
        <v>2350</v>
      </c>
      <c r="J1807" s="1">
        <v>2</v>
      </c>
      <c r="K1807" s="4">
        <v>0.05</v>
      </c>
      <c r="L1807" s="6">
        <f t="shared" si="56"/>
        <v>117.5</v>
      </c>
      <c r="M1807" s="8">
        <f t="shared" si="57"/>
        <v>4582.5</v>
      </c>
      <c r="N1807" t="str" cm="1">
        <f t="array" ref="N18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08" spans="2:14" x14ac:dyDescent="0.35">
      <c r="B1808" s="7">
        <v>2025806</v>
      </c>
      <c r="C1808" s="1" t="s">
        <v>24</v>
      </c>
      <c r="D1808" s="1" t="s">
        <v>26</v>
      </c>
      <c r="E1808" s="1" t="s">
        <v>35</v>
      </c>
      <c r="F1808" s="1" t="s">
        <v>518</v>
      </c>
      <c r="G1808" s="3">
        <v>45482</v>
      </c>
      <c r="H1808" s="3">
        <v>45484</v>
      </c>
      <c r="I1808" s="6">
        <v>90</v>
      </c>
      <c r="J1808" s="1">
        <v>1</v>
      </c>
      <c r="K1808" s="4">
        <v>0.03</v>
      </c>
      <c r="L1808" s="6">
        <f t="shared" si="56"/>
        <v>2.6999999999999997</v>
      </c>
      <c r="M1808" s="8">
        <f t="shared" si="57"/>
        <v>87.3</v>
      </c>
      <c r="N1808" t="str" cm="1">
        <f t="array" ref="N18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09" spans="2:14" x14ac:dyDescent="0.35">
      <c r="B1809" s="7">
        <v>2025807</v>
      </c>
      <c r="C1809" s="1" t="s">
        <v>4</v>
      </c>
      <c r="D1809" s="1" t="s">
        <v>27</v>
      </c>
      <c r="E1809" s="1" t="s">
        <v>36</v>
      </c>
      <c r="F1809" s="1" t="s">
        <v>519</v>
      </c>
      <c r="G1809" s="3">
        <v>45482</v>
      </c>
      <c r="H1809" s="3">
        <v>45485</v>
      </c>
      <c r="I1809" s="6">
        <v>280</v>
      </c>
      <c r="J1809" s="1">
        <v>1</v>
      </c>
      <c r="K1809" s="4">
        <v>0.1</v>
      </c>
      <c r="L1809" s="6">
        <f t="shared" si="56"/>
        <v>28</v>
      </c>
      <c r="M1809" s="8">
        <f t="shared" si="57"/>
        <v>252</v>
      </c>
      <c r="N1809" t="str" cm="1">
        <f t="array" ref="N18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10" spans="2:14" x14ac:dyDescent="0.35">
      <c r="B1810" s="7">
        <v>2025808</v>
      </c>
      <c r="C1810" s="1" t="s">
        <v>5</v>
      </c>
      <c r="D1810" s="1" t="s">
        <v>28</v>
      </c>
      <c r="E1810" s="1" t="s">
        <v>37</v>
      </c>
      <c r="F1810" s="1" t="s">
        <v>521</v>
      </c>
      <c r="G1810" s="3">
        <v>45482</v>
      </c>
      <c r="H1810" s="3">
        <v>45487</v>
      </c>
      <c r="I1810" s="6">
        <v>70</v>
      </c>
      <c r="J1810" s="1">
        <v>1</v>
      </c>
      <c r="K1810" s="4">
        <v>0.05</v>
      </c>
      <c r="L1810" s="6">
        <f t="shared" si="56"/>
        <v>3.5</v>
      </c>
      <c r="M1810" s="8">
        <f t="shared" si="57"/>
        <v>66.5</v>
      </c>
      <c r="N1810" t="str" cm="1">
        <f t="array" ref="N18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11" spans="2:14" x14ac:dyDescent="0.35">
      <c r="B1811" s="7">
        <v>2025809</v>
      </c>
      <c r="C1811" s="1" t="s">
        <v>6</v>
      </c>
      <c r="D1811" s="1" t="s">
        <v>29</v>
      </c>
      <c r="E1811" s="1" t="s">
        <v>39</v>
      </c>
      <c r="F1811" s="1" t="s">
        <v>520</v>
      </c>
      <c r="G1811" s="3">
        <v>45482</v>
      </c>
      <c r="H1811" s="3">
        <v>45483</v>
      </c>
      <c r="I1811" s="6">
        <v>230</v>
      </c>
      <c r="J1811" s="1">
        <v>2</v>
      </c>
      <c r="K1811" s="4">
        <v>0.05</v>
      </c>
      <c r="L1811" s="6">
        <f t="shared" si="56"/>
        <v>11.5</v>
      </c>
      <c r="M1811" s="8">
        <f t="shared" si="57"/>
        <v>448.5</v>
      </c>
      <c r="N1811" t="str" cm="1">
        <f t="array" ref="N18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12" spans="2:14" x14ac:dyDescent="0.35">
      <c r="B1812" s="7">
        <v>2025810</v>
      </c>
      <c r="C1812" s="1" t="s">
        <v>7</v>
      </c>
      <c r="D1812" s="1" t="s">
        <v>25</v>
      </c>
      <c r="E1812" s="1" t="s">
        <v>40</v>
      </c>
      <c r="F1812" s="1" t="s">
        <v>518</v>
      </c>
      <c r="G1812" s="3">
        <v>45482</v>
      </c>
      <c r="H1812" s="3">
        <v>45490</v>
      </c>
      <c r="I1812" s="6">
        <v>7999</v>
      </c>
      <c r="J1812" s="1">
        <v>1</v>
      </c>
      <c r="K1812" s="4">
        <v>0.02</v>
      </c>
      <c r="L1812" s="6">
        <f t="shared" si="56"/>
        <v>159.97999999999999</v>
      </c>
      <c r="M1812" s="8">
        <f t="shared" si="57"/>
        <v>7839.02</v>
      </c>
      <c r="N1812" t="str" cm="1">
        <f t="array" ref="N18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13" spans="2:14" x14ac:dyDescent="0.35">
      <c r="B1813" s="7">
        <v>2025811</v>
      </c>
      <c r="C1813" s="1" t="s">
        <v>10</v>
      </c>
      <c r="D1813" s="1" t="s">
        <v>30</v>
      </c>
      <c r="E1813" s="1" t="s">
        <v>41</v>
      </c>
      <c r="F1813" s="1" t="s">
        <v>519</v>
      </c>
      <c r="G1813" s="3">
        <v>45482</v>
      </c>
      <c r="H1813" s="3">
        <v>45484</v>
      </c>
      <c r="I1813" s="6">
        <v>850</v>
      </c>
      <c r="J1813" s="1">
        <v>2</v>
      </c>
      <c r="K1813" s="4">
        <v>0.06</v>
      </c>
      <c r="L1813" s="6">
        <f t="shared" si="56"/>
        <v>51</v>
      </c>
      <c r="M1813" s="8">
        <f t="shared" si="57"/>
        <v>1649</v>
      </c>
      <c r="N1813" t="str" cm="1">
        <f t="array" ref="N18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14" spans="2:14" x14ac:dyDescent="0.35">
      <c r="B1814" s="7">
        <v>2025812</v>
      </c>
      <c r="C1814" s="1" t="s">
        <v>8</v>
      </c>
      <c r="D1814" s="1" t="s">
        <v>27</v>
      </c>
      <c r="E1814" s="1" t="s">
        <v>42</v>
      </c>
      <c r="F1814" s="1" t="s">
        <v>520</v>
      </c>
      <c r="G1814" s="3">
        <v>45482</v>
      </c>
      <c r="H1814" s="3">
        <v>45485</v>
      </c>
      <c r="I1814" s="6">
        <v>65000</v>
      </c>
      <c r="J1814" s="1">
        <v>7</v>
      </c>
      <c r="K1814" s="4">
        <v>0.15</v>
      </c>
      <c r="L1814" s="6">
        <f t="shared" si="56"/>
        <v>9750</v>
      </c>
      <c r="M1814" s="8">
        <f t="shared" si="57"/>
        <v>445250</v>
      </c>
      <c r="N1814" t="str" cm="1">
        <f t="array" ref="N18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15" spans="2:14" x14ac:dyDescent="0.35">
      <c r="B1815" s="7">
        <v>2025813</v>
      </c>
      <c r="C1815" s="1" t="s">
        <v>9</v>
      </c>
      <c r="D1815" s="1" t="s">
        <v>28</v>
      </c>
      <c r="E1815" s="1" t="s">
        <v>43</v>
      </c>
      <c r="F1815" s="1" t="s">
        <v>521</v>
      </c>
      <c r="G1815" s="3">
        <v>45482</v>
      </c>
      <c r="H1815" s="3">
        <v>45487</v>
      </c>
      <c r="I1815" s="6">
        <v>450</v>
      </c>
      <c r="J1815" s="1">
        <v>2</v>
      </c>
      <c r="K1815" s="4">
        <v>0.02</v>
      </c>
      <c r="L1815" s="6">
        <f t="shared" si="56"/>
        <v>9</v>
      </c>
      <c r="M1815" s="8">
        <f t="shared" si="57"/>
        <v>891</v>
      </c>
      <c r="N1815" t="str" cm="1">
        <f t="array" ref="N18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16" spans="2:14" x14ac:dyDescent="0.35">
      <c r="B1816" s="7">
        <v>2025814</v>
      </c>
      <c r="C1816" s="1" t="s">
        <v>11</v>
      </c>
      <c r="D1816" s="1" t="s">
        <v>29</v>
      </c>
      <c r="E1816" s="1" t="s">
        <v>44</v>
      </c>
      <c r="F1816" s="1" t="s">
        <v>518</v>
      </c>
      <c r="G1816" s="3">
        <v>45482</v>
      </c>
      <c r="H1816" s="3">
        <v>45483</v>
      </c>
      <c r="I1816" s="6">
        <v>1299</v>
      </c>
      <c r="J1816" s="1">
        <v>2</v>
      </c>
      <c r="K1816" s="4">
        <v>0.02</v>
      </c>
      <c r="L1816" s="6">
        <f t="shared" si="56"/>
        <v>25.98</v>
      </c>
      <c r="M1816" s="8">
        <f t="shared" si="57"/>
        <v>2572.02</v>
      </c>
      <c r="N1816" t="str" cm="1">
        <f t="array" ref="N18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17" spans="2:14" x14ac:dyDescent="0.35">
      <c r="B1817" s="7">
        <v>2025815</v>
      </c>
      <c r="C1817" s="1" t="s">
        <v>12</v>
      </c>
      <c r="D1817" s="1" t="s">
        <v>25</v>
      </c>
      <c r="E1817" s="1" t="s">
        <v>45</v>
      </c>
      <c r="F1817" s="1" t="s">
        <v>518</v>
      </c>
      <c r="G1817" s="3">
        <v>45482</v>
      </c>
      <c r="H1817" s="3">
        <v>45490</v>
      </c>
      <c r="I1817" s="6">
        <v>1700</v>
      </c>
      <c r="J1817" s="1">
        <v>1</v>
      </c>
      <c r="K1817" s="4">
        <v>0.02</v>
      </c>
      <c r="L1817" s="6">
        <f t="shared" si="56"/>
        <v>34</v>
      </c>
      <c r="M1817" s="8">
        <f t="shared" si="57"/>
        <v>1666</v>
      </c>
      <c r="N1817" t="str" cm="1">
        <f t="array" ref="N18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18" spans="2:14" x14ac:dyDescent="0.35">
      <c r="B1818" s="7">
        <v>2025816</v>
      </c>
      <c r="C1818" s="1" t="s">
        <v>13</v>
      </c>
      <c r="D1818" s="1" t="s">
        <v>26</v>
      </c>
      <c r="E1818" s="1" t="s">
        <v>46</v>
      </c>
      <c r="F1818" s="1" t="s">
        <v>519</v>
      </c>
      <c r="G1818" s="3">
        <v>45482</v>
      </c>
      <c r="H1818" s="3">
        <v>45484</v>
      </c>
      <c r="I1818" s="6">
        <v>55000</v>
      </c>
      <c r="J1818" s="1">
        <v>2</v>
      </c>
      <c r="K1818" s="4">
        <v>0.02</v>
      </c>
      <c r="L1818" s="6">
        <f t="shared" si="56"/>
        <v>1100</v>
      </c>
      <c r="M1818" s="8">
        <f t="shared" si="57"/>
        <v>108900</v>
      </c>
      <c r="N1818" t="str" cm="1">
        <f t="array" ref="N18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19" spans="2:14" x14ac:dyDescent="0.35">
      <c r="B1819" s="7">
        <v>2025817</v>
      </c>
      <c r="C1819" s="1" t="s">
        <v>14</v>
      </c>
      <c r="D1819" s="1" t="s">
        <v>27</v>
      </c>
      <c r="E1819" s="1" t="s">
        <v>47</v>
      </c>
      <c r="F1819" s="1" t="s">
        <v>521</v>
      </c>
      <c r="G1819" s="3">
        <v>45482</v>
      </c>
      <c r="H1819" s="3">
        <v>45485</v>
      </c>
      <c r="I1819" s="6">
        <v>57999</v>
      </c>
      <c r="J1819" s="1">
        <v>4</v>
      </c>
      <c r="K1819" s="4">
        <v>0.02</v>
      </c>
      <c r="L1819" s="6">
        <f t="shared" si="56"/>
        <v>1159.98</v>
      </c>
      <c r="M1819" s="8">
        <f t="shared" si="57"/>
        <v>230836.02</v>
      </c>
      <c r="N1819" t="str" cm="1">
        <f t="array" ref="N18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20" spans="2:14" x14ac:dyDescent="0.35">
      <c r="B1820" s="7">
        <v>2025818</v>
      </c>
      <c r="C1820" s="1" t="s">
        <v>15</v>
      </c>
      <c r="D1820" s="1" t="s">
        <v>28</v>
      </c>
      <c r="E1820" s="1" t="s">
        <v>48</v>
      </c>
      <c r="F1820" s="1" t="s">
        <v>520</v>
      </c>
      <c r="G1820" s="3">
        <v>45482</v>
      </c>
      <c r="H1820" s="3">
        <v>45487</v>
      </c>
      <c r="I1820" s="6">
        <v>1399</v>
      </c>
      <c r="J1820" s="1">
        <v>3</v>
      </c>
      <c r="K1820" s="4">
        <v>0.02</v>
      </c>
      <c r="L1820" s="6">
        <f t="shared" si="56"/>
        <v>27.98</v>
      </c>
      <c r="M1820" s="8">
        <f t="shared" si="57"/>
        <v>4169.0200000000004</v>
      </c>
      <c r="N1820" t="str" cm="1">
        <f t="array" ref="N18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21" spans="2:14" x14ac:dyDescent="0.35">
      <c r="B1821" s="7">
        <v>2025819</v>
      </c>
      <c r="C1821" s="1" t="s">
        <v>16</v>
      </c>
      <c r="D1821" s="1" t="s">
        <v>29</v>
      </c>
      <c r="E1821" s="1" t="s">
        <v>49</v>
      </c>
      <c r="F1821" s="1" t="s">
        <v>518</v>
      </c>
      <c r="G1821" s="3">
        <v>45482</v>
      </c>
      <c r="H1821" s="3">
        <v>45483</v>
      </c>
      <c r="I1821" s="6">
        <v>999</v>
      </c>
      <c r="J1821" s="1">
        <v>2</v>
      </c>
      <c r="K1821" s="4">
        <v>0.02</v>
      </c>
      <c r="L1821" s="6">
        <f t="shared" si="56"/>
        <v>19.98</v>
      </c>
      <c r="M1821" s="8">
        <f t="shared" si="57"/>
        <v>1978.02</v>
      </c>
      <c r="N1821" t="str" cm="1">
        <f t="array" ref="N18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22" spans="2:14" x14ac:dyDescent="0.35">
      <c r="B1822" s="7">
        <v>2025820</v>
      </c>
      <c r="C1822" s="1" t="s">
        <v>17</v>
      </c>
      <c r="D1822" s="1" t="s">
        <v>25</v>
      </c>
      <c r="E1822" s="1" t="s">
        <v>50</v>
      </c>
      <c r="F1822" s="1" t="s">
        <v>519</v>
      </c>
      <c r="G1822" s="3">
        <v>45482</v>
      </c>
      <c r="H1822" s="3">
        <v>45490</v>
      </c>
      <c r="I1822" s="6">
        <v>2099</v>
      </c>
      <c r="J1822" s="1">
        <v>1</v>
      </c>
      <c r="K1822" s="4">
        <v>0.02</v>
      </c>
      <c r="L1822" s="6">
        <f t="shared" si="56"/>
        <v>41.980000000000004</v>
      </c>
      <c r="M1822" s="8">
        <f t="shared" si="57"/>
        <v>2057.02</v>
      </c>
      <c r="N1822" t="str" cm="1">
        <f t="array" ref="N18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23" spans="2:14" x14ac:dyDescent="0.35">
      <c r="B1823" s="7">
        <v>2025821</v>
      </c>
      <c r="C1823" s="1" t="s">
        <v>18</v>
      </c>
      <c r="D1823" s="1" t="s">
        <v>26</v>
      </c>
      <c r="E1823" s="1" t="s">
        <v>51</v>
      </c>
      <c r="F1823" s="1" t="s">
        <v>520</v>
      </c>
      <c r="G1823" s="3">
        <v>45482</v>
      </c>
      <c r="H1823" s="3">
        <v>45484</v>
      </c>
      <c r="I1823" s="6">
        <v>11000</v>
      </c>
      <c r="J1823" s="1">
        <v>1</v>
      </c>
      <c r="K1823" s="4">
        <v>7.0000000000000007E-2</v>
      </c>
      <c r="L1823" s="6">
        <f t="shared" si="56"/>
        <v>770.00000000000011</v>
      </c>
      <c r="M1823" s="8">
        <f t="shared" si="57"/>
        <v>10230</v>
      </c>
      <c r="N1823" t="str" cm="1">
        <f t="array" ref="N18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24" spans="2:14" x14ac:dyDescent="0.35">
      <c r="B1824" s="7">
        <v>2025822</v>
      </c>
      <c r="C1824" s="1" t="s">
        <v>19</v>
      </c>
      <c r="D1824" s="1" t="s">
        <v>27</v>
      </c>
      <c r="E1824" s="1" t="s">
        <v>506</v>
      </c>
      <c r="F1824" s="1" t="s">
        <v>521</v>
      </c>
      <c r="G1824" s="3">
        <v>45482</v>
      </c>
      <c r="H1824" s="3">
        <v>45485</v>
      </c>
      <c r="I1824" s="6">
        <v>800</v>
      </c>
      <c r="J1824" s="1">
        <v>2</v>
      </c>
      <c r="K1824" s="4">
        <v>0.03</v>
      </c>
      <c r="L1824" s="6">
        <f t="shared" si="56"/>
        <v>24</v>
      </c>
      <c r="M1824" s="8">
        <f t="shared" si="57"/>
        <v>1576</v>
      </c>
      <c r="N1824" t="str" cm="1">
        <f t="array" ref="N18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25" spans="2:14" x14ac:dyDescent="0.35">
      <c r="B1825" s="7">
        <v>2025823</v>
      </c>
      <c r="C1825" s="1" t="s">
        <v>20</v>
      </c>
      <c r="D1825" s="1" t="s">
        <v>28</v>
      </c>
      <c r="E1825" s="1" t="s">
        <v>507</v>
      </c>
      <c r="F1825" s="1" t="s">
        <v>518</v>
      </c>
      <c r="G1825" s="3">
        <v>45482</v>
      </c>
      <c r="H1825" s="3">
        <v>45487</v>
      </c>
      <c r="I1825" s="6">
        <v>5500</v>
      </c>
      <c r="J1825" s="1">
        <v>1</v>
      </c>
      <c r="K1825" s="4">
        <v>0.08</v>
      </c>
      <c r="L1825" s="6">
        <f t="shared" si="56"/>
        <v>440</v>
      </c>
      <c r="M1825" s="8">
        <f t="shared" si="57"/>
        <v>5060</v>
      </c>
      <c r="N1825" t="str" cm="1">
        <f t="array" ref="N18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26" spans="2:14" x14ac:dyDescent="0.35">
      <c r="B1826" s="7">
        <v>2025824</v>
      </c>
      <c r="C1826" s="1" t="s">
        <v>21</v>
      </c>
      <c r="D1826" s="1" t="s">
        <v>29</v>
      </c>
      <c r="E1826" s="1" t="s">
        <v>508</v>
      </c>
      <c r="F1826" s="1" t="s">
        <v>518</v>
      </c>
      <c r="G1826" s="3">
        <v>45482</v>
      </c>
      <c r="H1826" s="3">
        <v>45483</v>
      </c>
      <c r="I1826" s="6">
        <v>1350</v>
      </c>
      <c r="J1826" s="1">
        <v>3</v>
      </c>
      <c r="K1826" s="4">
        <v>0.05</v>
      </c>
      <c r="L1826" s="6">
        <f t="shared" si="56"/>
        <v>67.5</v>
      </c>
      <c r="M1826" s="8">
        <f t="shared" si="57"/>
        <v>3982.5</v>
      </c>
      <c r="N1826" t="str" cm="1">
        <f t="array" ref="N18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27" spans="2:14" x14ac:dyDescent="0.35">
      <c r="B1827" s="7">
        <v>2025825</v>
      </c>
      <c r="C1827" s="1" t="s">
        <v>22</v>
      </c>
      <c r="D1827" s="1" t="s">
        <v>25</v>
      </c>
      <c r="E1827" s="1" t="s">
        <v>31</v>
      </c>
      <c r="F1827" s="1" t="s">
        <v>519</v>
      </c>
      <c r="G1827" s="3">
        <v>45482</v>
      </c>
      <c r="H1827" s="3">
        <v>45490</v>
      </c>
      <c r="I1827" s="6">
        <v>4500</v>
      </c>
      <c r="J1827" s="1">
        <v>2</v>
      </c>
      <c r="K1827" s="4">
        <v>0.05</v>
      </c>
      <c r="L1827" s="6">
        <f t="shared" si="56"/>
        <v>225</v>
      </c>
      <c r="M1827" s="8">
        <f t="shared" si="57"/>
        <v>8775</v>
      </c>
      <c r="N1827" t="str" cm="1">
        <f t="array" ref="N18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28" spans="2:14" x14ac:dyDescent="0.35">
      <c r="B1828" s="7">
        <v>2025826</v>
      </c>
      <c r="C1828" s="1" t="s">
        <v>23</v>
      </c>
      <c r="D1828" s="1" t="s">
        <v>134</v>
      </c>
      <c r="E1828" s="1" t="s">
        <v>32</v>
      </c>
      <c r="F1828" s="1" t="s">
        <v>521</v>
      </c>
      <c r="G1828" s="3">
        <v>45482</v>
      </c>
      <c r="H1828" s="3">
        <v>45484</v>
      </c>
      <c r="I1828" s="6">
        <v>2350</v>
      </c>
      <c r="J1828" s="1">
        <v>1</v>
      </c>
      <c r="K1828" s="4">
        <v>0.05</v>
      </c>
      <c r="L1828" s="6">
        <f t="shared" si="56"/>
        <v>117.5</v>
      </c>
      <c r="M1828" s="8">
        <f t="shared" si="57"/>
        <v>2232.5</v>
      </c>
      <c r="N1828" t="str" cm="1">
        <f t="array" ref="N18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29" spans="2:14" x14ac:dyDescent="0.35">
      <c r="B1829" s="7">
        <v>2025827</v>
      </c>
      <c r="C1829" s="1" t="s">
        <v>24</v>
      </c>
      <c r="D1829" s="1" t="s">
        <v>25</v>
      </c>
      <c r="E1829" s="1" t="s">
        <v>38</v>
      </c>
      <c r="F1829" s="1" t="s">
        <v>520</v>
      </c>
      <c r="G1829" s="3">
        <v>45482</v>
      </c>
      <c r="H1829" s="3">
        <v>45485</v>
      </c>
      <c r="I1829" s="6">
        <v>90</v>
      </c>
      <c r="J1829" s="1">
        <v>2</v>
      </c>
      <c r="K1829" s="4">
        <v>0.05</v>
      </c>
      <c r="L1829" s="6">
        <f t="shared" si="56"/>
        <v>4.5</v>
      </c>
      <c r="M1829" s="8">
        <f t="shared" si="57"/>
        <v>175.5</v>
      </c>
      <c r="N1829" t="str" cm="1">
        <f t="array" ref="N18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30" spans="2:14" x14ac:dyDescent="0.35">
      <c r="B1830" s="7">
        <v>2025828</v>
      </c>
      <c r="C1830" s="1" t="s">
        <v>4</v>
      </c>
      <c r="D1830" s="1" t="s">
        <v>26</v>
      </c>
      <c r="E1830" s="1" t="s">
        <v>33</v>
      </c>
      <c r="F1830" s="1" t="s">
        <v>518</v>
      </c>
      <c r="G1830" s="3">
        <v>45482</v>
      </c>
      <c r="H1830" s="3">
        <v>45487</v>
      </c>
      <c r="I1830" s="6">
        <v>280</v>
      </c>
      <c r="J1830" s="1">
        <v>1</v>
      </c>
      <c r="K1830" s="4">
        <v>0.03</v>
      </c>
      <c r="L1830" s="6">
        <f t="shared" si="56"/>
        <v>8.4</v>
      </c>
      <c r="M1830" s="8">
        <f t="shared" si="57"/>
        <v>271.60000000000002</v>
      </c>
      <c r="N1830" t="str" cm="1">
        <f t="array" ref="N18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31" spans="2:14" x14ac:dyDescent="0.35">
      <c r="B1831" s="7">
        <v>2025829</v>
      </c>
      <c r="C1831" s="1" t="s">
        <v>5</v>
      </c>
      <c r="D1831" s="1" t="s">
        <v>27</v>
      </c>
      <c r="E1831" s="1" t="s">
        <v>34</v>
      </c>
      <c r="F1831" s="1" t="s">
        <v>519</v>
      </c>
      <c r="G1831" s="3">
        <v>45482</v>
      </c>
      <c r="H1831" s="3">
        <v>45483</v>
      </c>
      <c r="I1831" s="6">
        <v>70</v>
      </c>
      <c r="J1831" s="1">
        <v>2</v>
      </c>
      <c r="K1831" s="4">
        <v>0.1</v>
      </c>
      <c r="L1831" s="6">
        <f t="shared" si="56"/>
        <v>7</v>
      </c>
      <c r="M1831" s="8">
        <f t="shared" si="57"/>
        <v>133</v>
      </c>
      <c r="N1831" t="str" cm="1">
        <f t="array" ref="N18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32" spans="2:14" x14ac:dyDescent="0.35">
      <c r="B1832" s="7">
        <v>2025830</v>
      </c>
      <c r="C1832" s="1" t="s">
        <v>6</v>
      </c>
      <c r="D1832" s="1" t="s">
        <v>28</v>
      </c>
      <c r="E1832" s="1" t="s">
        <v>35</v>
      </c>
      <c r="F1832" s="1" t="s">
        <v>520</v>
      </c>
      <c r="G1832" s="3">
        <v>45482</v>
      </c>
      <c r="H1832" s="3">
        <v>45490</v>
      </c>
      <c r="I1832" s="6">
        <v>230</v>
      </c>
      <c r="J1832" s="1">
        <v>3</v>
      </c>
      <c r="K1832" s="4">
        <v>0.05</v>
      </c>
      <c r="L1832" s="6">
        <f t="shared" si="56"/>
        <v>11.5</v>
      </c>
      <c r="M1832" s="8">
        <f t="shared" si="57"/>
        <v>678.5</v>
      </c>
      <c r="N1832" t="str" cm="1">
        <f t="array" ref="N18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33" spans="2:14" x14ac:dyDescent="0.35">
      <c r="B1833" s="7">
        <v>2025831</v>
      </c>
      <c r="C1833" s="1" t="s">
        <v>7</v>
      </c>
      <c r="D1833" s="1" t="s">
        <v>29</v>
      </c>
      <c r="E1833" s="1" t="s">
        <v>36</v>
      </c>
      <c r="F1833" s="1" t="s">
        <v>521</v>
      </c>
      <c r="G1833" s="3">
        <v>45482</v>
      </c>
      <c r="H1833" s="3">
        <v>45484</v>
      </c>
      <c r="I1833" s="6">
        <v>7999</v>
      </c>
      <c r="J1833" s="1">
        <v>2</v>
      </c>
      <c r="K1833" s="4">
        <v>0.05</v>
      </c>
      <c r="L1833" s="6">
        <f t="shared" si="56"/>
        <v>399.95000000000005</v>
      </c>
      <c r="M1833" s="8">
        <f t="shared" si="57"/>
        <v>15598.05</v>
      </c>
      <c r="N1833" t="str" cm="1">
        <f t="array" ref="N18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34" spans="2:14" x14ac:dyDescent="0.35">
      <c r="B1834" s="7">
        <v>2025832</v>
      </c>
      <c r="C1834" s="1" t="s">
        <v>10</v>
      </c>
      <c r="D1834" s="1" t="s">
        <v>25</v>
      </c>
      <c r="E1834" s="1" t="s">
        <v>37</v>
      </c>
      <c r="F1834" s="1" t="s">
        <v>518</v>
      </c>
      <c r="G1834" s="3">
        <v>45482</v>
      </c>
      <c r="H1834" s="3">
        <v>45485</v>
      </c>
      <c r="I1834" s="6">
        <v>850</v>
      </c>
      <c r="J1834" s="1">
        <v>7</v>
      </c>
      <c r="K1834" s="4">
        <v>0.02</v>
      </c>
      <c r="L1834" s="6">
        <f t="shared" si="56"/>
        <v>17</v>
      </c>
      <c r="M1834" s="8">
        <f t="shared" si="57"/>
        <v>5933</v>
      </c>
      <c r="N1834" t="str" cm="1">
        <f t="array" ref="N18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35" spans="2:14" x14ac:dyDescent="0.35">
      <c r="B1835" s="7">
        <v>2025833</v>
      </c>
      <c r="C1835" s="1" t="s">
        <v>8</v>
      </c>
      <c r="D1835" s="1" t="s">
        <v>30</v>
      </c>
      <c r="E1835" s="1" t="s">
        <v>39</v>
      </c>
      <c r="F1835" s="1" t="s">
        <v>518</v>
      </c>
      <c r="G1835" s="3">
        <v>45482</v>
      </c>
      <c r="H1835" s="3">
        <v>45487</v>
      </c>
      <c r="I1835" s="6">
        <v>65000</v>
      </c>
      <c r="J1835" s="1">
        <v>2</v>
      </c>
      <c r="K1835" s="4">
        <v>0.06</v>
      </c>
      <c r="L1835" s="6">
        <f t="shared" si="56"/>
        <v>3900</v>
      </c>
      <c r="M1835" s="8">
        <f t="shared" si="57"/>
        <v>126100</v>
      </c>
      <c r="N1835" t="str" cm="1">
        <f t="array" ref="N18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36" spans="2:14" x14ac:dyDescent="0.35">
      <c r="B1836" s="7">
        <v>2025834</v>
      </c>
      <c r="C1836" s="1" t="s">
        <v>9</v>
      </c>
      <c r="D1836" s="1" t="s">
        <v>27</v>
      </c>
      <c r="E1836" s="1" t="s">
        <v>40</v>
      </c>
      <c r="F1836" s="1" t="s">
        <v>519</v>
      </c>
      <c r="G1836" s="3">
        <v>45482</v>
      </c>
      <c r="H1836" s="3">
        <v>45483</v>
      </c>
      <c r="I1836" s="6">
        <v>450</v>
      </c>
      <c r="J1836" s="1">
        <v>1</v>
      </c>
      <c r="K1836" s="4">
        <v>0.15</v>
      </c>
      <c r="L1836" s="6">
        <f t="shared" si="56"/>
        <v>67.5</v>
      </c>
      <c r="M1836" s="8">
        <f t="shared" si="57"/>
        <v>382.5</v>
      </c>
      <c r="N1836" t="str" cm="1">
        <f t="array" ref="N18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37" spans="2:14" x14ac:dyDescent="0.35">
      <c r="B1837" s="7">
        <v>2025835</v>
      </c>
      <c r="C1837" s="1" t="s">
        <v>11</v>
      </c>
      <c r="D1837" s="1" t="s">
        <v>28</v>
      </c>
      <c r="E1837" s="1" t="s">
        <v>41</v>
      </c>
      <c r="F1837" s="1" t="s">
        <v>521</v>
      </c>
      <c r="G1837" s="3">
        <v>45482</v>
      </c>
      <c r="H1837" s="3">
        <v>45490</v>
      </c>
      <c r="I1837" s="6">
        <v>1299</v>
      </c>
      <c r="J1837" s="1">
        <v>1</v>
      </c>
      <c r="K1837" s="4">
        <v>0.02</v>
      </c>
      <c r="L1837" s="6">
        <f t="shared" si="56"/>
        <v>25.98</v>
      </c>
      <c r="M1837" s="8">
        <f t="shared" si="57"/>
        <v>1273.02</v>
      </c>
      <c r="N1837" t="str" cm="1">
        <f t="array" ref="N18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38" spans="2:14" x14ac:dyDescent="0.35">
      <c r="B1838" s="7">
        <v>2025836</v>
      </c>
      <c r="C1838" s="1" t="s">
        <v>12</v>
      </c>
      <c r="D1838" s="1" t="s">
        <v>29</v>
      </c>
      <c r="E1838" s="1" t="s">
        <v>42</v>
      </c>
      <c r="F1838" s="1" t="s">
        <v>520</v>
      </c>
      <c r="G1838" s="3">
        <v>45482</v>
      </c>
      <c r="H1838" s="3">
        <v>45484</v>
      </c>
      <c r="I1838" s="6">
        <v>1700</v>
      </c>
      <c r="J1838" s="1">
        <v>1</v>
      </c>
      <c r="K1838" s="4">
        <v>0.02</v>
      </c>
      <c r="L1838" s="6">
        <f t="shared" si="56"/>
        <v>34</v>
      </c>
      <c r="M1838" s="8">
        <f t="shared" si="57"/>
        <v>1666</v>
      </c>
      <c r="N1838" t="str" cm="1">
        <f t="array" ref="N18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39" spans="2:14" x14ac:dyDescent="0.35">
      <c r="B1839" s="7">
        <v>2025837</v>
      </c>
      <c r="C1839" s="1" t="s">
        <v>13</v>
      </c>
      <c r="D1839" s="1" t="s">
        <v>25</v>
      </c>
      <c r="E1839" s="1" t="s">
        <v>43</v>
      </c>
      <c r="F1839" s="1" t="s">
        <v>518</v>
      </c>
      <c r="G1839" s="3">
        <v>45482</v>
      </c>
      <c r="H1839" s="3">
        <v>45485</v>
      </c>
      <c r="I1839" s="6">
        <v>55000</v>
      </c>
      <c r="J1839" s="1">
        <v>2</v>
      </c>
      <c r="K1839" s="4">
        <v>0.02</v>
      </c>
      <c r="L1839" s="6">
        <f t="shared" si="56"/>
        <v>1100</v>
      </c>
      <c r="M1839" s="8">
        <f t="shared" si="57"/>
        <v>108900</v>
      </c>
      <c r="N1839" t="str" cm="1">
        <f t="array" ref="N18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40" spans="2:14" x14ac:dyDescent="0.35">
      <c r="B1840" s="7">
        <v>2025838</v>
      </c>
      <c r="C1840" s="1" t="s">
        <v>14</v>
      </c>
      <c r="D1840" s="1" t="s">
        <v>26</v>
      </c>
      <c r="E1840" s="1" t="s">
        <v>44</v>
      </c>
      <c r="F1840" s="1" t="s">
        <v>519</v>
      </c>
      <c r="G1840" s="3">
        <v>45482</v>
      </c>
      <c r="H1840" s="3">
        <v>45487</v>
      </c>
      <c r="I1840" s="6">
        <v>57999</v>
      </c>
      <c r="J1840" s="1">
        <v>1</v>
      </c>
      <c r="K1840" s="4">
        <v>0.02</v>
      </c>
      <c r="L1840" s="6">
        <f t="shared" si="56"/>
        <v>1159.98</v>
      </c>
      <c r="M1840" s="8">
        <f t="shared" si="57"/>
        <v>56839.02</v>
      </c>
      <c r="N1840" t="str" cm="1">
        <f t="array" ref="N18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41" spans="2:14" x14ac:dyDescent="0.35">
      <c r="B1841" s="7">
        <v>2025839</v>
      </c>
      <c r="C1841" s="1" t="s">
        <v>15</v>
      </c>
      <c r="D1841" s="1" t="s">
        <v>27</v>
      </c>
      <c r="E1841" s="1" t="s">
        <v>45</v>
      </c>
      <c r="F1841" s="1" t="s">
        <v>520</v>
      </c>
      <c r="G1841" s="3">
        <v>45482</v>
      </c>
      <c r="H1841" s="3">
        <v>45483</v>
      </c>
      <c r="I1841" s="6">
        <v>1399</v>
      </c>
      <c r="J1841" s="1">
        <v>2</v>
      </c>
      <c r="K1841" s="4">
        <v>0.02</v>
      </c>
      <c r="L1841" s="6">
        <f t="shared" si="56"/>
        <v>27.98</v>
      </c>
      <c r="M1841" s="8">
        <f t="shared" si="57"/>
        <v>2770.02</v>
      </c>
      <c r="N1841" t="str" cm="1">
        <f t="array" ref="N18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42" spans="2:14" x14ac:dyDescent="0.35">
      <c r="B1842" s="7">
        <v>2025840</v>
      </c>
      <c r="C1842" s="1" t="s">
        <v>16</v>
      </c>
      <c r="D1842" s="1" t="s">
        <v>28</v>
      </c>
      <c r="E1842" s="1" t="s">
        <v>46</v>
      </c>
      <c r="F1842" s="1" t="s">
        <v>521</v>
      </c>
      <c r="G1842" s="3">
        <v>45482</v>
      </c>
      <c r="H1842" s="3">
        <v>45490</v>
      </c>
      <c r="I1842" s="6">
        <v>999</v>
      </c>
      <c r="J1842" s="1">
        <v>7</v>
      </c>
      <c r="K1842" s="4">
        <v>0.02</v>
      </c>
      <c r="L1842" s="6">
        <f t="shared" si="56"/>
        <v>19.98</v>
      </c>
      <c r="M1842" s="8">
        <f t="shared" si="57"/>
        <v>6973.02</v>
      </c>
      <c r="N1842" t="str" cm="1">
        <f t="array" ref="N18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43" spans="2:14" x14ac:dyDescent="0.35">
      <c r="B1843" s="7">
        <v>2025841</v>
      </c>
      <c r="C1843" s="1" t="s">
        <v>17</v>
      </c>
      <c r="D1843" s="1" t="s">
        <v>29</v>
      </c>
      <c r="E1843" s="1" t="s">
        <v>47</v>
      </c>
      <c r="F1843" s="1" t="s">
        <v>518</v>
      </c>
      <c r="G1843" s="3">
        <v>45482</v>
      </c>
      <c r="H1843" s="3">
        <v>45484</v>
      </c>
      <c r="I1843" s="6">
        <v>2099</v>
      </c>
      <c r="J1843" s="1">
        <v>2</v>
      </c>
      <c r="K1843" s="4">
        <v>0.02</v>
      </c>
      <c r="L1843" s="6">
        <f t="shared" si="56"/>
        <v>41.980000000000004</v>
      </c>
      <c r="M1843" s="8">
        <f t="shared" si="57"/>
        <v>4156.0200000000004</v>
      </c>
      <c r="N1843" t="str" cm="1">
        <f t="array" ref="N18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44" spans="2:14" x14ac:dyDescent="0.35">
      <c r="B1844" s="7">
        <v>2025842</v>
      </c>
      <c r="C1844" s="1" t="s">
        <v>18</v>
      </c>
      <c r="D1844" s="1" t="s">
        <v>25</v>
      </c>
      <c r="E1844" s="1" t="s">
        <v>48</v>
      </c>
      <c r="F1844" s="1" t="s">
        <v>518</v>
      </c>
      <c r="G1844" s="3">
        <v>45482</v>
      </c>
      <c r="H1844" s="3">
        <v>45485</v>
      </c>
      <c r="I1844" s="6">
        <v>11000</v>
      </c>
      <c r="J1844" s="1">
        <v>2</v>
      </c>
      <c r="K1844" s="4">
        <v>0.02</v>
      </c>
      <c r="L1844" s="6">
        <f t="shared" si="56"/>
        <v>220</v>
      </c>
      <c r="M1844" s="8">
        <f t="shared" si="57"/>
        <v>21780</v>
      </c>
      <c r="N1844" t="str" cm="1">
        <f t="array" ref="N18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45" spans="2:14" x14ac:dyDescent="0.35">
      <c r="B1845" s="7">
        <v>2025843</v>
      </c>
      <c r="C1845" s="1" t="s">
        <v>19</v>
      </c>
      <c r="D1845" s="1" t="s">
        <v>26</v>
      </c>
      <c r="E1845" s="1" t="s">
        <v>49</v>
      </c>
      <c r="F1845" s="1" t="s">
        <v>519</v>
      </c>
      <c r="G1845" s="3">
        <v>45482</v>
      </c>
      <c r="H1845" s="3">
        <v>45487</v>
      </c>
      <c r="I1845" s="6">
        <v>800</v>
      </c>
      <c r="J1845" s="1">
        <v>1</v>
      </c>
      <c r="K1845" s="4">
        <v>7.0000000000000007E-2</v>
      </c>
      <c r="L1845" s="6">
        <f t="shared" si="56"/>
        <v>56.000000000000007</v>
      </c>
      <c r="M1845" s="8">
        <f t="shared" si="57"/>
        <v>744</v>
      </c>
      <c r="N1845" t="str" cm="1">
        <f t="array" ref="N18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46" spans="2:14" x14ac:dyDescent="0.35">
      <c r="B1846" s="7">
        <v>2025844</v>
      </c>
      <c r="C1846" s="1" t="s">
        <v>20</v>
      </c>
      <c r="D1846" s="1" t="s">
        <v>27</v>
      </c>
      <c r="E1846" s="1" t="s">
        <v>50</v>
      </c>
      <c r="F1846" s="1" t="s">
        <v>521</v>
      </c>
      <c r="G1846" s="3">
        <v>45482</v>
      </c>
      <c r="H1846" s="3">
        <v>45483</v>
      </c>
      <c r="I1846" s="6">
        <v>5500</v>
      </c>
      <c r="J1846" s="1">
        <v>2</v>
      </c>
      <c r="K1846" s="4">
        <v>0.03</v>
      </c>
      <c r="L1846" s="6">
        <f t="shared" si="56"/>
        <v>165</v>
      </c>
      <c r="M1846" s="8">
        <f t="shared" si="57"/>
        <v>10835</v>
      </c>
      <c r="N1846" t="str" cm="1">
        <f t="array" ref="N18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47" spans="2:14" x14ac:dyDescent="0.35">
      <c r="B1847" s="7">
        <v>2025845</v>
      </c>
      <c r="C1847" s="1" t="s">
        <v>21</v>
      </c>
      <c r="D1847" s="1" t="s">
        <v>28</v>
      </c>
      <c r="E1847" s="1" t="s">
        <v>51</v>
      </c>
      <c r="F1847" s="1" t="s">
        <v>520</v>
      </c>
      <c r="G1847" s="3">
        <v>45482</v>
      </c>
      <c r="H1847" s="3">
        <v>45490</v>
      </c>
      <c r="I1847" s="6">
        <v>1350</v>
      </c>
      <c r="J1847" s="1">
        <v>4</v>
      </c>
      <c r="K1847" s="4">
        <v>0.08</v>
      </c>
      <c r="L1847" s="6">
        <f t="shared" si="56"/>
        <v>108</v>
      </c>
      <c r="M1847" s="8">
        <f t="shared" si="57"/>
        <v>5292</v>
      </c>
      <c r="N1847" t="str" cm="1">
        <f t="array" ref="N18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48" spans="2:14" x14ac:dyDescent="0.35">
      <c r="B1848" s="7">
        <v>2025846</v>
      </c>
      <c r="C1848" s="1" t="s">
        <v>22</v>
      </c>
      <c r="D1848" s="1" t="s">
        <v>29</v>
      </c>
      <c r="E1848" s="1" t="s">
        <v>506</v>
      </c>
      <c r="F1848" s="1" t="s">
        <v>518</v>
      </c>
      <c r="G1848" s="3">
        <v>45482</v>
      </c>
      <c r="H1848" s="3">
        <v>45484</v>
      </c>
      <c r="I1848" s="6">
        <v>4500</v>
      </c>
      <c r="J1848" s="1">
        <v>3</v>
      </c>
      <c r="K1848" s="4">
        <v>0.05</v>
      </c>
      <c r="L1848" s="6">
        <f t="shared" si="56"/>
        <v>225</v>
      </c>
      <c r="M1848" s="8">
        <f t="shared" si="57"/>
        <v>13275</v>
      </c>
      <c r="N1848" t="str" cm="1">
        <f t="array" ref="N18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49" spans="2:14" x14ac:dyDescent="0.35">
      <c r="B1849" s="7">
        <v>2025847</v>
      </c>
      <c r="C1849" s="1" t="s">
        <v>23</v>
      </c>
      <c r="D1849" s="1" t="s">
        <v>25</v>
      </c>
      <c r="E1849" s="1" t="s">
        <v>507</v>
      </c>
      <c r="F1849" s="1" t="s">
        <v>519</v>
      </c>
      <c r="G1849" s="3">
        <v>45482</v>
      </c>
      <c r="H1849" s="3">
        <v>45485</v>
      </c>
      <c r="I1849" s="6">
        <v>2350</v>
      </c>
      <c r="J1849" s="1">
        <v>2</v>
      </c>
      <c r="K1849" s="4">
        <v>0.05</v>
      </c>
      <c r="L1849" s="6">
        <f t="shared" si="56"/>
        <v>117.5</v>
      </c>
      <c r="M1849" s="8">
        <f t="shared" si="57"/>
        <v>4582.5</v>
      </c>
      <c r="N1849" t="str" cm="1">
        <f t="array" ref="N18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50" spans="2:14" x14ac:dyDescent="0.35">
      <c r="B1850" s="7">
        <v>2025848</v>
      </c>
      <c r="C1850" s="1" t="s">
        <v>24</v>
      </c>
      <c r="D1850" s="1" t="s">
        <v>135</v>
      </c>
      <c r="E1850" s="1" t="s">
        <v>508</v>
      </c>
      <c r="F1850" s="1" t="s">
        <v>520</v>
      </c>
      <c r="G1850" s="3">
        <v>45482</v>
      </c>
      <c r="H1850" s="3">
        <v>45487</v>
      </c>
      <c r="I1850" s="6">
        <v>90</v>
      </c>
      <c r="J1850" s="1">
        <v>1</v>
      </c>
      <c r="K1850" s="4">
        <v>0.05</v>
      </c>
      <c r="L1850" s="6">
        <f t="shared" si="56"/>
        <v>4.5</v>
      </c>
      <c r="M1850" s="8">
        <f t="shared" si="57"/>
        <v>85.5</v>
      </c>
      <c r="N1850" t="str" cm="1">
        <f t="array" ref="N18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51" spans="2:14" x14ac:dyDescent="0.35">
      <c r="B1851" s="7">
        <v>2025849</v>
      </c>
      <c r="C1851" s="1" t="s">
        <v>4</v>
      </c>
      <c r="D1851" s="1" t="s">
        <v>25</v>
      </c>
      <c r="E1851" s="1" t="s">
        <v>31</v>
      </c>
      <c r="F1851" s="1" t="s">
        <v>521</v>
      </c>
      <c r="G1851" s="3">
        <v>45482</v>
      </c>
      <c r="H1851" s="3">
        <v>45483</v>
      </c>
      <c r="I1851" s="6">
        <v>280</v>
      </c>
      <c r="J1851" s="1">
        <v>1</v>
      </c>
      <c r="K1851" s="4">
        <v>0.05</v>
      </c>
      <c r="L1851" s="6">
        <f t="shared" si="56"/>
        <v>14</v>
      </c>
      <c r="M1851" s="8">
        <f t="shared" si="57"/>
        <v>266</v>
      </c>
      <c r="N1851" t="str" cm="1">
        <f t="array" ref="N18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52" spans="2:14" x14ac:dyDescent="0.35">
      <c r="B1852" s="7">
        <v>2025850</v>
      </c>
      <c r="C1852" s="1" t="s">
        <v>5</v>
      </c>
      <c r="D1852" s="1" t="s">
        <v>26</v>
      </c>
      <c r="E1852" s="1" t="s">
        <v>32</v>
      </c>
      <c r="F1852" s="1" t="s">
        <v>518</v>
      </c>
      <c r="G1852" s="3">
        <v>45482</v>
      </c>
      <c r="H1852" s="3">
        <v>45490</v>
      </c>
      <c r="I1852" s="6">
        <v>70</v>
      </c>
      <c r="J1852" s="1">
        <v>2</v>
      </c>
      <c r="K1852" s="4">
        <v>0.03</v>
      </c>
      <c r="L1852" s="6">
        <f t="shared" si="56"/>
        <v>2.1</v>
      </c>
      <c r="M1852" s="8">
        <f t="shared" si="57"/>
        <v>137.9</v>
      </c>
      <c r="N1852" t="str" cm="1">
        <f t="array" ref="N18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53" spans="2:14" x14ac:dyDescent="0.35">
      <c r="B1853" s="7">
        <v>2025851</v>
      </c>
      <c r="C1853" s="1" t="s">
        <v>6</v>
      </c>
      <c r="D1853" s="1" t="s">
        <v>27</v>
      </c>
      <c r="E1853" s="1" t="s">
        <v>38</v>
      </c>
      <c r="F1853" s="1" t="s">
        <v>518</v>
      </c>
      <c r="G1853" s="3">
        <v>45482</v>
      </c>
      <c r="H1853" s="3">
        <v>45484</v>
      </c>
      <c r="I1853" s="6">
        <v>230</v>
      </c>
      <c r="J1853" s="1">
        <v>1</v>
      </c>
      <c r="K1853" s="4">
        <v>0.1</v>
      </c>
      <c r="L1853" s="6">
        <f t="shared" si="56"/>
        <v>23</v>
      </c>
      <c r="M1853" s="8">
        <f t="shared" si="57"/>
        <v>207</v>
      </c>
      <c r="N1853" t="str" cm="1">
        <f t="array" ref="N18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54" spans="2:14" x14ac:dyDescent="0.35">
      <c r="B1854" s="7">
        <v>2025852</v>
      </c>
      <c r="C1854" s="1" t="s">
        <v>7</v>
      </c>
      <c r="D1854" s="1" t="s">
        <v>28</v>
      </c>
      <c r="E1854" s="1" t="s">
        <v>33</v>
      </c>
      <c r="F1854" s="1" t="s">
        <v>519</v>
      </c>
      <c r="G1854" s="3">
        <v>45482</v>
      </c>
      <c r="H1854" s="3">
        <v>45485</v>
      </c>
      <c r="I1854" s="6">
        <v>7999</v>
      </c>
      <c r="J1854" s="1">
        <v>3</v>
      </c>
      <c r="K1854" s="4">
        <v>0.05</v>
      </c>
      <c r="L1854" s="6">
        <f t="shared" si="56"/>
        <v>399.95000000000005</v>
      </c>
      <c r="M1854" s="8">
        <f t="shared" si="57"/>
        <v>23597.05</v>
      </c>
      <c r="N1854" t="str" cm="1">
        <f t="array" ref="N18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55" spans="2:14" x14ac:dyDescent="0.35">
      <c r="B1855" s="7">
        <v>2025853</v>
      </c>
      <c r="C1855" s="1" t="s">
        <v>10</v>
      </c>
      <c r="D1855" s="1" t="s">
        <v>29</v>
      </c>
      <c r="E1855" s="1" t="s">
        <v>34</v>
      </c>
      <c r="F1855" s="1" t="s">
        <v>521</v>
      </c>
      <c r="G1855" s="3">
        <v>45482</v>
      </c>
      <c r="H1855" s="3">
        <v>45487</v>
      </c>
      <c r="I1855" s="6">
        <v>850</v>
      </c>
      <c r="J1855" s="1">
        <v>2</v>
      </c>
      <c r="K1855" s="4">
        <v>0.05</v>
      </c>
      <c r="L1855" s="6">
        <f t="shared" si="56"/>
        <v>42.5</v>
      </c>
      <c r="M1855" s="8">
        <f t="shared" si="57"/>
        <v>1657.5</v>
      </c>
      <c r="N1855" t="str" cm="1">
        <f t="array" ref="N18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56" spans="2:14" x14ac:dyDescent="0.35">
      <c r="B1856" s="7">
        <v>2025854</v>
      </c>
      <c r="C1856" s="1" t="s">
        <v>8</v>
      </c>
      <c r="D1856" s="1" t="s">
        <v>25</v>
      </c>
      <c r="E1856" s="1" t="s">
        <v>35</v>
      </c>
      <c r="F1856" s="1" t="s">
        <v>520</v>
      </c>
      <c r="G1856" s="3">
        <v>45482</v>
      </c>
      <c r="H1856" s="3">
        <v>45483</v>
      </c>
      <c r="I1856" s="6">
        <v>65000</v>
      </c>
      <c r="J1856" s="1">
        <v>1</v>
      </c>
      <c r="K1856" s="4">
        <v>0.02</v>
      </c>
      <c r="L1856" s="6">
        <f t="shared" si="56"/>
        <v>1300</v>
      </c>
      <c r="M1856" s="8">
        <f t="shared" si="57"/>
        <v>63700</v>
      </c>
      <c r="N1856" t="str" cm="1">
        <f t="array" ref="N18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57" spans="2:14" x14ac:dyDescent="0.35">
      <c r="B1857" s="7">
        <v>2025855</v>
      </c>
      <c r="C1857" s="1" t="s">
        <v>9</v>
      </c>
      <c r="D1857" s="1" t="s">
        <v>30</v>
      </c>
      <c r="E1857" s="1" t="s">
        <v>36</v>
      </c>
      <c r="F1857" s="1" t="s">
        <v>518</v>
      </c>
      <c r="G1857" s="3">
        <v>45482</v>
      </c>
      <c r="H1857" s="3">
        <v>45490</v>
      </c>
      <c r="I1857" s="6">
        <v>450</v>
      </c>
      <c r="J1857" s="1">
        <v>2</v>
      </c>
      <c r="K1857" s="4">
        <v>0.06</v>
      </c>
      <c r="L1857" s="6">
        <f t="shared" si="56"/>
        <v>27</v>
      </c>
      <c r="M1857" s="8">
        <f t="shared" si="57"/>
        <v>873</v>
      </c>
      <c r="N1857" t="str" cm="1">
        <f t="array" ref="N18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58" spans="2:14" x14ac:dyDescent="0.35">
      <c r="B1858" s="7">
        <v>2025856</v>
      </c>
      <c r="C1858" s="1" t="s">
        <v>11</v>
      </c>
      <c r="D1858" s="1" t="s">
        <v>27</v>
      </c>
      <c r="E1858" s="1" t="s">
        <v>37</v>
      </c>
      <c r="F1858" s="1" t="s">
        <v>519</v>
      </c>
      <c r="G1858" s="3">
        <v>45482</v>
      </c>
      <c r="H1858" s="3">
        <v>45484</v>
      </c>
      <c r="I1858" s="6">
        <v>1299</v>
      </c>
      <c r="J1858" s="1">
        <v>1</v>
      </c>
      <c r="K1858" s="4">
        <v>0.15</v>
      </c>
      <c r="L1858" s="6">
        <f t="shared" si="56"/>
        <v>194.85</v>
      </c>
      <c r="M1858" s="8">
        <f t="shared" si="57"/>
        <v>1104.1500000000001</v>
      </c>
      <c r="N1858" t="str" cm="1">
        <f t="array" ref="N18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59" spans="2:14" x14ac:dyDescent="0.35">
      <c r="B1859" s="7">
        <v>2025857</v>
      </c>
      <c r="C1859" s="1" t="s">
        <v>12</v>
      </c>
      <c r="D1859" s="1" t="s">
        <v>28</v>
      </c>
      <c r="E1859" s="1" t="s">
        <v>39</v>
      </c>
      <c r="F1859" s="1" t="s">
        <v>520</v>
      </c>
      <c r="G1859" s="3">
        <v>45482</v>
      </c>
      <c r="H1859" s="3">
        <v>45485</v>
      </c>
      <c r="I1859" s="6">
        <v>1700</v>
      </c>
      <c r="J1859" s="1">
        <v>2</v>
      </c>
      <c r="K1859" s="4">
        <v>0.02</v>
      </c>
      <c r="L1859" s="6">
        <f t="shared" si="56"/>
        <v>34</v>
      </c>
      <c r="M1859" s="8">
        <f t="shared" si="57"/>
        <v>3366</v>
      </c>
      <c r="N1859" t="str" cm="1">
        <f t="array" ref="N18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60" spans="2:14" x14ac:dyDescent="0.35">
      <c r="B1860" s="7">
        <v>2025858</v>
      </c>
      <c r="C1860" s="1" t="s">
        <v>13</v>
      </c>
      <c r="D1860" s="1" t="s">
        <v>29</v>
      </c>
      <c r="E1860" s="1" t="s">
        <v>40</v>
      </c>
      <c r="F1860" s="1" t="s">
        <v>521</v>
      </c>
      <c r="G1860" s="3">
        <v>45482</v>
      </c>
      <c r="H1860" s="3">
        <v>45487</v>
      </c>
      <c r="I1860" s="6">
        <v>55000</v>
      </c>
      <c r="J1860" s="1">
        <v>3</v>
      </c>
      <c r="K1860" s="4">
        <v>0.02</v>
      </c>
      <c r="L1860" s="6">
        <f t="shared" ref="L1860:L1923" si="58">I1860*K1860</f>
        <v>1100</v>
      </c>
      <c r="M1860" s="8">
        <f t="shared" ref="M1860:M1923" si="59">I1860*J1860-L1860</f>
        <v>163900</v>
      </c>
      <c r="N1860" t="str" cm="1">
        <f t="array" ref="N18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61" spans="2:14" x14ac:dyDescent="0.35">
      <c r="B1861" s="7">
        <v>2025859</v>
      </c>
      <c r="C1861" s="1" t="s">
        <v>14</v>
      </c>
      <c r="D1861" s="1" t="s">
        <v>25</v>
      </c>
      <c r="E1861" s="1" t="s">
        <v>41</v>
      </c>
      <c r="F1861" s="1" t="s">
        <v>518</v>
      </c>
      <c r="G1861" s="3">
        <v>45482</v>
      </c>
      <c r="H1861" s="3">
        <v>45483</v>
      </c>
      <c r="I1861" s="6">
        <v>57999</v>
      </c>
      <c r="J1861" s="1">
        <v>2</v>
      </c>
      <c r="K1861" s="4">
        <v>0.02</v>
      </c>
      <c r="L1861" s="6">
        <f t="shared" si="58"/>
        <v>1159.98</v>
      </c>
      <c r="M1861" s="8">
        <f t="shared" si="59"/>
        <v>114838.02</v>
      </c>
      <c r="N1861" t="str" cm="1">
        <f t="array" ref="N18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62" spans="2:14" x14ac:dyDescent="0.35">
      <c r="B1862" s="7">
        <v>2025860</v>
      </c>
      <c r="C1862" s="1" t="s">
        <v>15</v>
      </c>
      <c r="D1862" s="1" t="s">
        <v>26</v>
      </c>
      <c r="E1862" s="1" t="s">
        <v>42</v>
      </c>
      <c r="F1862" s="1" t="s">
        <v>518</v>
      </c>
      <c r="G1862" s="3">
        <v>45482</v>
      </c>
      <c r="H1862" s="3">
        <v>45490</v>
      </c>
      <c r="I1862" s="6">
        <v>1399</v>
      </c>
      <c r="J1862" s="1">
        <v>7</v>
      </c>
      <c r="K1862" s="4">
        <v>0.02</v>
      </c>
      <c r="L1862" s="6">
        <f t="shared" si="58"/>
        <v>27.98</v>
      </c>
      <c r="M1862" s="8">
        <f t="shared" si="59"/>
        <v>9765.02</v>
      </c>
      <c r="N1862" t="str" cm="1">
        <f t="array" ref="N18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63" spans="2:14" x14ac:dyDescent="0.35">
      <c r="B1863" s="7">
        <v>2025861</v>
      </c>
      <c r="C1863" s="1" t="s">
        <v>16</v>
      </c>
      <c r="D1863" s="1" t="s">
        <v>27</v>
      </c>
      <c r="E1863" s="1" t="s">
        <v>43</v>
      </c>
      <c r="F1863" s="1" t="s">
        <v>519</v>
      </c>
      <c r="G1863" s="3">
        <v>45482</v>
      </c>
      <c r="H1863" s="3">
        <v>45484</v>
      </c>
      <c r="I1863" s="6">
        <v>999</v>
      </c>
      <c r="J1863" s="1">
        <v>2</v>
      </c>
      <c r="K1863" s="4">
        <v>0.02</v>
      </c>
      <c r="L1863" s="6">
        <f t="shared" si="58"/>
        <v>19.98</v>
      </c>
      <c r="M1863" s="8">
        <f t="shared" si="59"/>
        <v>1978.02</v>
      </c>
      <c r="N1863" t="str" cm="1">
        <f t="array" ref="N18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64" spans="2:14" x14ac:dyDescent="0.35">
      <c r="B1864" s="7">
        <v>2025862</v>
      </c>
      <c r="C1864" s="1" t="s">
        <v>17</v>
      </c>
      <c r="D1864" s="1" t="s">
        <v>28</v>
      </c>
      <c r="E1864" s="1" t="s">
        <v>44</v>
      </c>
      <c r="F1864" s="1" t="s">
        <v>521</v>
      </c>
      <c r="G1864" s="3">
        <v>45482</v>
      </c>
      <c r="H1864" s="3">
        <v>45485</v>
      </c>
      <c r="I1864" s="6">
        <v>2099</v>
      </c>
      <c r="J1864" s="1">
        <v>1</v>
      </c>
      <c r="K1864" s="4">
        <v>0.02</v>
      </c>
      <c r="L1864" s="6">
        <f t="shared" si="58"/>
        <v>41.980000000000004</v>
      </c>
      <c r="M1864" s="8">
        <f t="shared" si="59"/>
        <v>2057.02</v>
      </c>
      <c r="N1864" t="str" cm="1">
        <f t="array" ref="N18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65" spans="2:14" x14ac:dyDescent="0.35">
      <c r="B1865" s="7">
        <v>2025863</v>
      </c>
      <c r="C1865" s="1" t="s">
        <v>18</v>
      </c>
      <c r="D1865" s="1" t="s">
        <v>29</v>
      </c>
      <c r="E1865" s="1" t="s">
        <v>45</v>
      </c>
      <c r="F1865" s="1" t="s">
        <v>520</v>
      </c>
      <c r="G1865" s="3">
        <v>45482</v>
      </c>
      <c r="H1865" s="3">
        <v>45487</v>
      </c>
      <c r="I1865" s="6">
        <v>11000</v>
      </c>
      <c r="J1865" s="1">
        <v>1</v>
      </c>
      <c r="K1865" s="4">
        <v>0.02</v>
      </c>
      <c r="L1865" s="6">
        <f t="shared" si="58"/>
        <v>220</v>
      </c>
      <c r="M1865" s="8">
        <f t="shared" si="59"/>
        <v>10780</v>
      </c>
      <c r="N1865" t="str" cm="1">
        <f t="array" ref="N18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66" spans="2:14" x14ac:dyDescent="0.35">
      <c r="B1866" s="7">
        <v>2025864</v>
      </c>
      <c r="C1866" s="1" t="s">
        <v>19</v>
      </c>
      <c r="D1866" s="1" t="s">
        <v>25</v>
      </c>
      <c r="E1866" s="1" t="s">
        <v>46</v>
      </c>
      <c r="F1866" s="1" t="s">
        <v>518</v>
      </c>
      <c r="G1866" s="3">
        <v>45482</v>
      </c>
      <c r="H1866" s="3">
        <v>45483</v>
      </c>
      <c r="I1866" s="6">
        <v>800</v>
      </c>
      <c r="J1866" s="1">
        <v>1</v>
      </c>
      <c r="K1866" s="4">
        <v>0.02</v>
      </c>
      <c r="L1866" s="6">
        <f t="shared" si="58"/>
        <v>16</v>
      </c>
      <c r="M1866" s="8">
        <f t="shared" si="59"/>
        <v>784</v>
      </c>
      <c r="N1866" t="str" cm="1">
        <f t="array" ref="N18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67" spans="2:14" x14ac:dyDescent="0.35">
      <c r="B1867" s="7">
        <v>2025865</v>
      </c>
      <c r="C1867" s="1" t="s">
        <v>20</v>
      </c>
      <c r="D1867" s="1" t="s">
        <v>26</v>
      </c>
      <c r="E1867" s="1" t="s">
        <v>47</v>
      </c>
      <c r="F1867" s="1" t="s">
        <v>519</v>
      </c>
      <c r="G1867" s="3">
        <v>45482</v>
      </c>
      <c r="H1867" s="3">
        <v>45490</v>
      </c>
      <c r="I1867" s="6">
        <v>5500</v>
      </c>
      <c r="J1867" s="1">
        <v>2</v>
      </c>
      <c r="K1867" s="4">
        <v>7.0000000000000007E-2</v>
      </c>
      <c r="L1867" s="6">
        <f t="shared" si="58"/>
        <v>385.00000000000006</v>
      </c>
      <c r="M1867" s="8">
        <f t="shared" si="59"/>
        <v>10615</v>
      </c>
      <c r="N1867" t="str" cm="1">
        <f t="array" ref="N18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68" spans="2:14" x14ac:dyDescent="0.35">
      <c r="B1868" s="7">
        <v>2025866</v>
      </c>
      <c r="C1868" s="1" t="s">
        <v>21</v>
      </c>
      <c r="D1868" s="1" t="s">
        <v>27</v>
      </c>
      <c r="E1868" s="1" t="s">
        <v>48</v>
      </c>
      <c r="F1868" s="1" t="s">
        <v>520</v>
      </c>
      <c r="G1868" s="3">
        <v>45482</v>
      </c>
      <c r="H1868" s="3">
        <v>45484</v>
      </c>
      <c r="I1868" s="6">
        <v>1350</v>
      </c>
      <c r="J1868" s="1">
        <v>1</v>
      </c>
      <c r="K1868" s="4">
        <v>0.03</v>
      </c>
      <c r="L1868" s="6">
        <f t="shared" si="58"/>
        <v>40.5</v>
      </c>
      <c r="M1868" s="8">
        <f t="shared" si="59"/>
        <v>1309.5</v>
      </c>
      <c r="N1868" t="str" cm="1">
        <f t="array" ref="N18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69" spans="2:14" x14ac:dyDescent="0.35">
      <c r="B1869" s="7">
        <v>2025867</v>
      </c>
      <c r="C1869" s="1" t="s">
        <v>22</v>
      </c>
      <c r="D1869" s="1" t="s">
        <v>28</v>
      </c>
      <c r="E1869" s="1" t="s">
        <v>49</v>
      </c>
      <c r="F1869" s="1" t="s">
        <v>521</v>
      </c>
      <c r="G1869" s="3">
        <v>45482</v>
      </c>
      <c r="H1869" s="3">
        <v>45485</v>
      </c>
      <c r="I1869" s="6">
        <v>4500</v>
      </c>
      <c r="J1869" s="1">
        <v>2</v>
      </c>
      <c r="K1869" s="4">
        <v>0.08</v>
      </c>
      <c r="L1869" s="6">
        <f t="shared" si="58"/>
        <v>360</v>
      </c>
      <c r="M1869" s="8">
        <f t="shared" si="59"/>
        <v>8640</v>
      </c>
      <c r="N1869" t="str" cm="1">
        <f t="array" ref="N18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70" spans="2:14" x14ac:dyDescent="0.35">
      <c r="B1870" s="7">
        <v>2025868</v>
      </c>
      <c r="C1870" s="1" t="s">
        <v>23</v>
      </c>
      <c r="D1870" s="1" t="s">
        <v>29</v>
      </c>
      <c r="E1870" s="1" t="s">
        <v>50</v>
      </c>
      <c r="F1870" s="1" t="s">
        <v>518</v>
      </c>
      <c r="G1870" s="3">
        <v>45482</v>
      </c>
      <c r="H1870" s="3">
        <v>45487</v>
      </c>
      <c r="I1870" s="6">
        <v>2350</v>
      </c>
      <c r="J1870" s="1">
        <v>7</v>
      </c>
      <c r="K1870" s="4">
        <v>0.05</v>
      </c>
      <c r="L1870" s="6">
        <f t="shared" si="58"/>
        <v>117.5</v>
      </c>
      <c r="M1870" s="8">
        <f t="shared" si="59"/>
        <v>16332.5</v>
      </c>
      <c r="N1870" t="str" cm="1">
        <f t="array" ref="N18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71" spans="2:14" x14ac:dyDescent="0.35">
      <c r="B1871" s="7">
        <v>2025869</v>
      </c>
      <c r="C1871" s="1" t="s">
        <v>24</v>
      </c>
      <c r="D1871" s="1" t="s">
        <v>25</v>
      </c>
      <c r="E1871" s="1" t="s">
        <v>51</v>
      </c>
      <c r="F1871" s="1" t="s">
        <v>518</v>
      </c>
      <c r="G1871" s="3">
        <v>45482</v>
      </c>
      <c r="H1871" s="3">
        <v>45483</v>
      </c>
      <c r="I1871" s="6">
        <v>90</v>
      </c>
      <c r="J1871" s="1">
        <v>2</v>
      </c>
      <c r="K1871" s="4">
        <v>0.05</v>
      </c>
      <c r="L1871" s="6">
        <f t="shared" si="58"/>
        <v>4.5</v>
      </c>
      <c r="M1871" s="8">
        <f t="shared" si="59"/>
        <v>175.5</v>
      </c>
      <c r="N1871" t="str" cm="1">
        <f t="array" ref="N18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72" spans="2:14" x14ac:dyDescent="0.35">
      <c r="B1872" s="7">
        <v>2025870</v>
      </c>
      <c r="C1872" s="1" t="s">
        <v>4</v>
      </c>
      <c r="D1872" s="1" t="s">
        <v>136</v>
      </c>
      <c r="E1872" s="1" t="s">
        <v>506</v>
      </c>
      <c r="F1872" s="1" t="s">
        <v>519</v>
      </c>
      <c r="G1872" s="3">
        <v>45482</v>
      </c>
      <c r="H1872" s="3">
        <v>45490</v>
      </c>
      <c r="I1872" s="6">
        <v>280</v>
      </c>
      <c r="J1872" s="1">
        <v>2</v>
      </c>
      <c r="K1872" s="4">
        <v>0.05</v>
      </c>
      <c r="L1872" s="6">
        <f t="shared" si="58"/>
        <v>14</v>
      </c>
      <c r="M1872" s="8">
        <f t="shared" si="59"/>
        <v>546</v>
      </c>
      <c r="N1872" t="str" cm="1">
        <f t="array" ref="N18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73" spans="2:14" x14ac:dyDescent="0.35">
      <c r="B1873" s="7">
        <v>2025871</v>
      </c>
      <c r="C1873" s="1" t="s">
        <v>5</v>
      </c>
      <c r="D1873" s="1" t="s">
        <v>25</v>
      </c>
      <c r="E1873" s="1" t="s">
        <v>507</v>
      </c>
      <c r="F1873" s="1" t="s">
        <v>521</v>
      </c>
      <c r="G1873" s="3">
        <v>45482</v>
      </c>
      <c r="H1873" s="3">
        <v>45484</v>
      </c>
      <c r="I1873" s="6">
        <v>70</v>
      </c>
      <c r="J1873" s="1">
        <v>1</v>
      </c>
      <c r="K1873" s="4">
        <v>0.05</v>
      </c>
      <c r="L1873" s="6">
        <f t="shared" si="58"/>
        <v>3.5</v>
      </c>
      <c r="M1873" s="8">
        <f t="shared" si="59"/>
        <v>66.5</v>
      </c>
      <c r="N1873" t="str" cm="1">
        <f t="array" ref="N18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74" spans="2:14" x14ac:dyDescent="0.35">
      <c r="B1874" s="7">
        <v>2025872</v>
      </c>
      <c r="C1874" s="1" t="s">
        <v>6</v>
      </c>
      <c r="D1874" s="1" t="s">
        <v>26</v>
      </c>
      <c r="E1874" s="1" t="s">
        <v>508</v>
      </c>
      <c r="F1874" s="1" t="s">
        <v>520</v>
      </c>
      <c r="G1874" s="3">
        <v>45482</v>
      </c>
      <c r="H1874" s="3">
        <v>45485</v>
      </c>
      <c r="I1874" s="6">
        <v>230</v>
      </c>
      <c r="J1874" s="1">
        <v>2</v>
      </c>
      <c r="K1874" s="4">
        <v>0.03</v>
      </c>
      <c r="L1874" s="6">
        <f t="shared" si="58"/>
        <v>6.8999999999999995</v>
      </c>
      <c r="M1874" s="8">
        <f t="shared" si="59"/>
        <v>453.1</v>
      </c>
      <c r="N1874" t="str" cm="1">
        <f t="array" ref="N18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75" spans="2:14" x14ac:dyDescent="0.35">
      <c r="B1875" s="7">
        <v>2025873</v>
      </c>
      <c r="C1875" s="1" t="s">
        <v>7</v>
      </c>
      <c r="D1875" s="1" t="s">
        <v>27</v>
      </c>
      <c r="E1875" s="1" t="s">
        <v>31</v>
      </c>
      <c r="F1875" s="1" t="s">
        <v>518</v>
      </c>
      <c r="G1875" s="3">
        <v>45482</v>
      </c>
      <c r="H1875" s="3">
        <v>45487</v>
      </c>
      <c r="I1875" s="6">
        <v>7999</v>
      </c>
      <c r="J1875" s="1">
        <v>4</v>
      </c>
      <c r="K1875" s="4">
        <v>0.1</v>
      </c>
      <c r="L1875" s="6">
        <f t="shared" si="58"/>
        <v>799.90000000000009</v>
      </c>
      <c r="M1875" s="8">
        <f t="shared" si="59"/>
        <v>31196.1</v>
      </c>
      <c r="N1875" t="str" cm="1">
        <f t="array" ref="N18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76" spans="2:14" x14ac:dyDescent="0.35">
      <c r="B1876" s="7">
        <v>2025874</v>
      </c>
      <c r="C1876" s="1" t="s">
        <v>10</v>
      </c>
      <c r="D1876" s="1" t="s">
        <v>28</v>
      </c>
      <c r="E1876" s="1" t="s">
        <v>32</v>
      </c>
      <c r="F1876" s="1" t="s">
        <v>519</v>
      </c>
      <c r="G1876" s="3">
        <v>45482</v>
      </c>
      <c r="H1876" s="3">
        <v>45483</v>
      </c>
      <c r="I1876" s="6">
        <v>850</v>
      </c>
      <c r="J1876" s="1">
        <v>3</v>
      </c>
      <c r="K1876" s="4">
        <v>0.05</v>
      </c>
      <c r="L1876" s="6">
        <f t="shared" si="58"/>
        <v>42.5</v>
      </c>
      <c r="M1876" s="8">
        <f t="shared" si="59"/>
        <v>2507.5</v>
      </c>
      <c r="N1876" t="str" cm="1">
        <f t="array" ref="N18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77" spans="2:14" x14ac:dyDescent="0.35">
      <c r="B1877" s="7">
        <v>2025875</v>
      </c>
      <c r="C1877" s="1" t="s">
        <v>8</v>
      </c>
      <c r="D1877" s="1" t="s">
        <v>29</v>
      </c>
      <c r="E1877" s="1" t="s">
        <v>38</v>
      </c>
      <c r="F1877" s="1" t="s">
        <v>520</v>
      </c>
      <c r="G1877" s="3">
        <v>45482</v>
      </c>
      <c r="H1877" s="3">
        <v>45490</v>
      </c>
      <c r="I1877" s="6">
        <v>65000</v>
      </c>
      <c r="J1877" s="1">
        <v>2</v>
      </c>
      <c r="K1877" s="4">
        <v>0.05</v>
      </c>
      <c r="L1877" s="6">
        <f t="shared" si="58"/>
        <v>3250</v>
      </c>
      <c r="M1877" s="8">
        <f t="shared" si="59"/>
        <v>126750</v>
      </c>
      <c r="N1877" t="str" cm="1">
        <f t="array" ref="N18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78" spans="2:14" x14ac:dyDescent="0.35">
      <c r="B1878" s="7">
        <v>2025876</v>
      </c>
      <c r="C1878" s="1" t="s">
        <v>9</v>
      </c>
      <c r="D1878" s="1" t="s">
        <v>25</v>
      </c>
      <c r="E1878" s="1" t="s">
        <v>33</v>
      </c>
      <c r="F1878" s="1" t="s">
        <v>521</v>
      </c>
      <c r="G1878" s="3">
        <v>45482</v>
      </c>
      <c r="H1878" s="3">
        <v>45484</v>
      </c>
      <c r="I1878" s="6">
        <v>450</v>
      </c>
      <c r="J1878" s="1">
        <v>1</v>
      </c>
      <c r="K1878" s="4">
        <v>0.02</v>
      </c>
      <c r="L1878" s="6">
        <f t="shared" si="58"/>
        <v>9</v>
      </c>
      <c r="M1878" s="8">
        <f t="shared" si="59"/>
        <v>441</v>
      </c>
      <c r="N1878" t="str" cm="1">
        <f t="array" ref="N18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79" spans="2:14" x14ac:dyDescent="0.35">
      <c r="B1879" s="7">
        <v>2025877</v>
      </c>
      <c r="C1879" s="1" t="s">
        <v>11</v>
      </c>
      <c r="D1879" s="1" t="s">
        <v>30</v>
      </c>
      <c r="E1879" s="1" t="s">
        <v>34</v>
      </c>
      <c r="F1879" s="1" t="s">
        <v>518</v>
      </c>
      <c r="G1879" s="3">
        <v>45482</v>
      </c>
      <c r="H1879" s="3">
        <v>45485</v>
      </c>
      <c r="I1879" s="6">
        <v>1299</v>
      </c>
      <c r="J1879" s="1">
        <v>1</v>
      </c>
      <c r="K1879" s="4">
        <v>0.06</v>
      </c>
      <c r="L1879" s="6">
        <f t="shared" si="58"/>
        <v>77.94</v>
      </c>
      <c r="M1879" s="8">
        <f t="shared" si="59"/>
        <v>1221.06</v>
      </c>
      <c r="N1879" t="str" cm="1">
        <f t="array" ref="N18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80" spans="2:14" x14ac:dyDescent="0.35">
      <c r="B1880" s="7">
        <v>2025878</v>
      </c>
      <c r="C1880" s="1" t="s">
        <v>12</v>
      </c>
      <c r="D1880" s="1" t="s">
        <v>27</v>
      </c>
      <c r="E1880" s="1" t="s">
        <v>35</v>
      </c>
      <c r="F1880" s="1" t="s">
        <v>518</v>
      </c>
      <c r="G1880" s="3">
        <v>45482</v>
      </c>
      <c r="H1880" s="3">
        <v>45487</v>
      </c>
      <c r="I1880" s="6">
        <v>1700</v>
      </c>
      <c r="J1880" s="1">
        <v>2</v>
      </c>
      <c r="K1880" s="4">
        <v>0.15</v>
      </c>
      <c r="L1880" s="6">
        <f t="shared" si="58"/>
        <v>255</v>
      </c>
      <c r="M1880" s="8">
        <f t="shared" si="59"/>
        <v>3145</v>
      </c>
      <c r="N1880" t="str" cm="1">
        <f t="array" ref="N18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81" spans="2:14" x14ac:dyDescent="0.35">
      <c r="B1881" s="7">
        <v>2025879</v>
      </c>
      <c r="C1881" s="1" t="s">
        <v>13</v>
      </c>
      <c r="D1881" s="1" t="s">
        <v>28</v>
      </c>
      <c r="E1881" s="1" t="s">
        <v>36</v>
      </c>
      <c r="F1881" s="1" t="s">
        <v>519</v>
      </c>
      <c r="G1881" s="3">
        <v>45482</v>
      </c>
      <c r="H1881" s="3">
        <v>45483</v>
      </c>
      <c r="I1881" s="6">
        <v>55000</v>
      </c>
      <c r="J1881" s="1">
        <v>1</v>
      </c>
      <c r="K1881" s="4">
        <v>0.02</v>
      </c>
      <c r="L1881" s="6">
        <f t="shared" si="58"/>
        <v>1100</v>
      </c>
      <c r="M1881" s="8">
        <f t="shared" si="59"/>
        <v>53900</v>
      </c>
      <c r="N1881" t="str" cm="1">
        <f t="array" ref="N18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82" spans="2:14" x14ac:dyDescent="0.35">
      <c r="B1882" s="7">
        <v>2025880</v>
      </c>
      <c r="C1882" s="1" t="s">
        <v>14</v>
      </c>
      <c r="D1882" s="1" t="s">
        <v>29</v>
      </c>
      <c r="E1882" s="1" t="s">
        <v>37</v>
      </c>
      <c r="F1882" s="1" t="s">
        <v>521</v>
      </c>
      <c r="G1882" s="3">
        <v>45482</v>
      </c>
      <c r="H1882" s="3">
        <v>45490</v>
      </c>
      <c r="I1882" s="6">
        <v>57999</v>
      </c>
      <c r="J1882" s="1">
        <v>3</v>
      </c>
      <c r="K1882" s="4">
        <v>0.02</v>
      </c>
      <c r="L1882" s="6">
        <f t="shared" si="58"/>
        <v>1159.98</v>
      </c>
      <c r="M1882" s="8">
        <f t="shared" si="59"/>
        <v>172837.02</v>
      </c>
      <c r="N1882" t="str" cm="1">
        <f t="array" ref="N18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83" spans="2:14" x14ac:dyDescent="0.35">
      <c r="B1883" s="7">
        <v>2025881</v>
      </c>
      <c r="C1883" s="1" t="s">
        <v>15</v>
      </c>
      <c r="D1883" s="1" t="s">
        <v>25</v>
      </c>
      <c r="E1883" s="1" t="s">
        <v>39</v>
      </c>
      <c r="F1883" s="1" t="s">
        <v>520</v>
      </c>
      <c r="G1883" s="3">
        <v>45482</v>
      </c>
      <c r="H1883" s="3">
        <v>45484</v>
      </c>
      <c r="I1883" s="6">
        <v>1399</v>
      </c>
      <c r="J1883" s="1">
        <v>2</v>
      </c>
      <c r="K1883" s="4">
        <v>0.02</v>
      </c>
      <c r="L1883" s="6">
        <f t="shared" si="58"/>
        <v>27.98</v>
      </c>
      <c r="M1883" s="8">
        <f t="shared" si="59"/>
        <v>2770.02</v>
      </c>
      <c r="N1883" t="str" cm="1">
        <f t="array" ref="N18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84" spans="2:14" x14ac:dyDescent="0.35">
      <c r="B1884" s="7">
        <v>2025882</v>
      </c>
      <c r="C1884" s="1" t="s">
        <v>16</v>
      </c>
      <c r="D1884" s="1" t="s">
        <v>26</v>
      </c>
      <c r="E1884" s="1" t="s">
        <v>40</v>
      </c>
      <c r="F1884" s="1" t="s">
        <v>518</v>
      </c>
      <c r="G1884" s="3">
        <v>45482</v>
      </c>
      <c r="H1884" s="3">
        <v>45485</v>
      </c>
      <c r="I1884" s="6">
        <v>999</v>
      </c>
      <c r="J1884" s="1">
        <v>1</v>
      </c>
      <c r="K1884" s="4">
        <v>0.02</v>
      </c>
      <c r="L1884" s="6">
        <f t="shared" si="58"/>
        <v>19.98</v>
      </c>
      <c r="M1884" s="8">
        <f t="shared" si="59"/>
        <v>979.02</v>
      </c>
      <c r="N1884" t="str" cm="1">
        <f t="array" ref="N18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85" spans="2:14" x14ac:dyDescent="0.35">
      <c r="B1885" s="7">
        <v>2025883</v>
      </c>
      <c r="C1885" s="1" t="s">
        <v>17</v>
      </c>
      <c r="D1885" s="1" t="s">
        <v>27</v>
      </c>
      <c r="E1885" s="1" t="s">
        <v>41</v>
      </c>
      <c r="F1885" s="1" t="s">
        <v>519</v>
      </c>
      <c r="G1885" s="3">
        <v>45482</v>
      </c>
      <c r="H1885" s="3">
        <v>45487</v>
      </c>
      <c r="I1885" s="6">
        <v>2099</v>
      </c>
      <c r="J1885" s="1">
        <v>2</v>
      </c>
      <c r="K1885" s="4">
        <v>0.02</v>
      </c>
      <c r="L1885" s="6">
        <f t="shared" si="58"/>
        <v>41.980000000000004</v>
      </c>
      <c r="M1885" s="8">
        <f t="shared" si="59"/>
        <v>4156.0200000000004</v>
      </c>
      <c r="N1885" t="str" cm="1">
        <f t="array" ref="N18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86" spans="2:14" x14ac:dyDescent="0.35">
      <c r="B1886" s="7">
        <v>2025884</v>
      </c>
      <c r="C1886" s="1" t="s">
        <v>18</v>
      </c>
      <c r="D1886" s="1" t="s">
        <v>28</v>
      </c>
      <c r="E1886" s="1" t="s">
        <v>42</v>
      </c>
      <c r="F1886" s="1" t="s">
        <v>520</v>
      </c>
      <c r="G1886" s="3">
        <v>45482</v>
      </c>
      <c r="H1886" s="3">
        <v>45483</v>
      </c>
      <c r="I1886" s="6">
        <v>11000</v>
      </c>
      <c r="J1886" s="1">
        <v>1</v>
      </c>
      <c r="K1886" s="4">
        <v>0.02</v>
      </c>
      <c r="L1886" s="6">
        <f t="shared" si="58"/>
        <v>220</v>
      </c>
      <c r="M1886" s="8">
        <f t="shared" si="59"/>
        <v>10780</v>
      </c>
      <c r="N1886" t="str" cm="1">
        <f t="array" ref="N18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87" spans="2:14" x14ac:dyDescent="0.35">
      <c r="B1887" s="7">
        <v>2025885</v>
      </c>
      <c r="C1887" s="1" t="s">
        <v>19</v>
      </c>
      <c r="D1887" s="1" t="s">
        <v>29</v>
      </c>
      <c r="E1887" s="1" t="s">
        <v>43</v>
      </c>
      <c r="F1887" s="1" t="s">
        <v>521</v>
      </c>
      <c r="G1887" s="3">
        <v>45482</v>
      </c>
      <c r="H1887" s="3">
        <v>45490</v>
      </c>
      <c r="I1887" s="6">
        <v>800</v>
      </c>
      <c r="J1887" s="1">
        <v>2</v>
      </c>
      <c r="K1887" s="4">
        <v>0.02</v>
      </c>
      <c r="L1887" s="6">
        <f t="shared" si="58"/>
        <v>16</v>
      </c>
      <c r="M1887" s="8">
        <f t="shared" si="59"/>
        <v>1584</v>
      </c>
      <c r="N1887" t="str" cm="1">
        <f t="array" ref="N18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88" spans="2:14" x14ac:dyDescent="0.35">
      <c r="B1888" s="7">
        <v>2025886</v>
      </c>
      <c r="C1888" s="1" t="s">
        <v>20</v>
      </c>
      <c r="D1888" s="1" t="s">
        <v>25</v>
      </c>
      <c r="E1888" s="1" t="s">
        <v>44</v>
      </c>
      <c r="F1888" s="1" t="s">
        <v>518</v>
      </c>
      <c r="G1888" s="3">
        <v>45482</v>
      </c>
      <c r="H1888" s="3">
        <v>45484</v>
      </c>
      <c r="I1888" s="6">
        <v>5500</v>
      </c>
      <c r="J1888" s="1">
        <v>3</v>
      </c>
      <c r="K1888" s="4">
        <v>0.02</v>
      </c>
      <c r="L1888" s="6">
        <f t="shared" si="58"/>
        <v>110</v>
      </c>
      <c r="M1888" s="8">
        <f t="shared" si="59"/>
        <v>16390</v>
      </c>
      <c r="N1888" t="str" cm="1">
        <f t="array" ref="N18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89" spans="2:14" x14ac:dyDescent="0.35">
      <c r="B1889" s="7">
        <v>2025887</v>
      </c>
      <c r="C1889" s="1" t="s">
        <v>21</v>
      </c>
      <c r="D1889" s="1" t="s">
        <v>26</v>
      </c>
      <c r="E1889" s="1" t="s">
        <v>45</v>
      </c>
      <c r="F1889" s="1" t="s">
        <v>518</v>
      </c>
      <c r="G1889" s="3">
        <v>45482</v>
      </c>
      <c r="H1889" s="3">
        <v>45485</v>
      </c>
      <c r="I1889" s="6">
        <v>1350</v>
      </c>
      <c r="J1889" s="1">
        <v>2</v>
      </c>
      <c r="K1889" s="4">
        <v>7.0000000000000007E-2</v>
      </c>
      <c r="L1889" s="6">
        <f t="shared" si="58"/>
        <v>94.500000000000014</v>
      </c>
      <c r="M1889" s="8">
        <f t="shared" si="59"/>
        <v>2605.5</v>
      </c>
      <c r="N1889" t="str" cm="1">
        <f t="array" ref="N18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90" spans="2:14" x14ac:dyDescent="0.35">
      <c r="B1890" s="7">
        <v>2025888</v>
      </c>
      <c r="C1890" s="1" t="s">
        <v>22</v>
      </c>
      <c r="D1890" s="1" t="s">
        <v>27</v>
      </c>
      <c r="E1890" s="1" t="s">
        <v>46</v>
      </c>
      <c r="F1890" s="1" t="s">
        <v>519</v>
      </c>
      <c r="G1890" s="3">
        <v>45482</v>
      </c>
      <c r="H1890" s="3">
        <v>45487</v>
      </c>
      <c r="I1890" s="6">
        <v>4500</v>
      </c>
      <c r="J1890" s="1">
        <v>7</v>
      </c>
      <c r="K1890" s="4">
        <v>0.03</v>
      </c>
      <c r="L1890" s="6">
        <f t="shared" si="58"/>
        <v>135</v>
      </c>
      <c r="M1890" s="8">
        <f t="shared" si="59"/>
        <v>31365</v>
      </c>
      <c r="N1890" t="str" cm="1">
        <f t="array" ref="N18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91" spans="2:14" x14ac:dyDescent="0.35">
      <c r="B1891" s="7">
        <v>2025889</v>
      </c>
      <c r="C1891" s="1" t="s">
        <v>23</v>
      </c>
      <c r="D1891" s="1" t="s">
        <v>28</v>
      </c>
      <c r="E1891" s="1" t="s">
        <v>47</v>
      </c>
      <c r="F1891" s="1" t="s">
        <v>521</v>
      </c>
      <c r="G1891" s="3">
        <v>45482</v>
      </c>
      <c r="H1891" s="3">
        <v>45483</v>
      </c>
      <c r="I1891" s="6">
        <v>2350</v>
      </c>
      <c r="J1891" s="1">
        <v>2</v>
      </c>
      <c r="K1891" s="4">
        <v>0.08</v>
      </c>
      <c r="L1891" s="6">
        <f t="shared" si="58"/>
        <v>188</v>
      </c>
      <c r="M1891" s="8">
        <f t="shared" si="59"/>
        <v>4512</v>
      </c>
      <c r="N1891" t="str" cm="1">
        <f t="array" ref="N18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92" spans="2:14" x14ac:dyDescent="0.35">
      <c r="B1892" s="7">
        <v>2025890</v>
      </c>
      <c r="C1892" s="1" t="s">
        <v>24</v>
      </c>
      <c r="D1892" s="1" t="s">
        <v>29</v>
      </c>
      <c r="E1892" s="1" t="s">
        <v>48</v>
      </c>
      <c r="F1892" s="1" t="s">
        <v>520</v>
      </c>
      <c r="G1892" s="3">
        <v>45482</v>
      </c>
      <c r="H1892" s="3">
        <v>45490</v>
      </c>
      <c r="I1892" s="6">
        <v>90</v>
      </c>
      <c r="J1892" s="1">
        <v>1</v>
      </c>
      <c r="K1892" s="4">
        <v>0.05</v>
      </c>
      <c r="L1892" s="6">
        <f t="shared" si="58"/>
        <v>4.5</v>
      </c>
      <c r="M1892" s="8">
        <f t="shared" si="59"/>
        <v>85.5</v>
      </c>
      <c r="N1892" t="str" cm="1">
        <f t="array" ref="N18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93" spans="2:14" x14ac:dyDescent="0.35">
      <c r="B1893" s="7">
        <v>2025891</v>
      </c>
      <c r="C1893" s="1" t="s">
        <v>4</v>
      </c>
      <c r="D1893" s="1" t="s">
        <v>25</v>
      </c>
      <c r="E1893" s="1" t="s">
        <v>49</v>
      </c>
      <c r="F1893" s="1" t="s">
        <v>518</v>
      </c>
      <c r="G1893" s="3">
        <v>45482</v>
      </c>
      <c r="H1893" s="3">
        <v>45484</v>
      </c>
      <c r="I1893" s="6">
        <v>280</v>
      </c>
      <c r="J1893" s="1">
        <v>1</v>
      </c>
      <c r="K1893" s="4">
        <v>0.05</v>
      </c>
      <c r="L1893" s="6">
        <f t="shared" si="58"/>
        <v>14</v>
      </c>
      <c r="M1893" s="8">
        <f t="shared" si="59"/>
        <v>266</v>
      </c>
      <c r="N1893" t="str" cm="1">
        <f t="array" ref="N18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94" spans="2:14" x14ac:dyDescent="0.35">
      <c r="B1894" s="7">
        <v>2025892</v>
      </c>
      <c r="C1894" s="1" t="s">
        <v>5</v>
      </c>
      <c r="D1894" s="1" t="s">
        <v>137</v>
      </c>
      <c r="E1894" s="1" t="s">
        <v>50</v>
      </c>
      <c r="F1894" s="1" t="s">
        <v>519</v>
      </c>
      <c r="G1894" s="3">
        <v>45482</v>
      </c>
      <c r="H1894" s="3">
        <v>45485</v>
      </c>
      <c r="I1894" s="6">
        <v>70</v>
      </c>
      <c r="J1894" s="1">
        <v>1</v>
      </c>
      <c r="K1894" s="4">
        <v>0.05</v>
      </c>
      <c r="L1894" s="6">
        <f t="shared" si="58"/>
        <v>3.5</v>
      </c>
      <c r="M1894" s="8">
        <f t="shared" si="59"/>
        <v>66.5</v>
      </c>
      <c r="N1894" t="str" cm="1">
        <f t="array" ref="N18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95" spans="2:14" x14ac:dyDescent="0.35">
      <c r="B1895" s="7">
        <v>2025893</v>
      </c>
      <c r="C1895" s="1" t="s">
        <v>6</v>
      </c>
      <c r="D1895" s="1" t="s">
        <v>25</v>
      </c>
      <c r="E1895" s="1" t="s">
        <v>51</v>
      </c>
      <c r="F1895" s="1" t="s">
        <v>520</v>
      </c>
      <c r="G1895" s="3">
        <v>45482</v>
      </c>
      <c r="H1895" s="3">
        <v>45487</v>
      </c>
      <c r="I1895" s="6">
        <v>230</v>
      </c>
      <c r="J1895" s="1">
        <v>2</v>
      </c>
      <c r="K1895" s="4">
        <v>0.05</v>
      </c>
      <c r="L1895" s="6">
        <f t="shared" si="58"/>
        <v>11.5</v>
      </c>
      <c r="M1895" s="8">
        <f t="shared" si="59"/>
        <v>448.5</v>
      </c>
      <c r="N1895" t="str" cm="1">
        <f t="array" ref="N18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96" spans="2:14" x14ac:dyDescent="0.35">
      <c r="B1896" s="7">
        <v>2025894</v>
      </c>
      <c r="C1896" s="1" t="s">
        <v>7</v>
      </c>
      <c r="D1896" s="1" t="s">
        <v>26</v>
      </c>
      <c r="E1896" s="1" t="s">
        <v>506</v>
      </c>
      <c r="F1896" s="1" t="s">
        <v>521</v>
      </c>
      <c r="G1896" s="3">
        <v>45482</v>
      </c>
      <c r="H1896" s="3">
        <v>45483</v>
      </c>
      <c r="I1896" s="6">
        <v>7999</v>
      </c>
      <c r="J1896" s="1">
        <v>1</v>
      </c>
      <c r="K1896" s="4">
        <v>0.03</v>
      </c>
      <c r="L1896" s="6">
        <f t="shared" si="58"/>
        <v>239.97</v>
      </c>
      <c r="M1896" s="8">
        <f t="shared" si="59"/>
        <v>7759.03</v>
      </c>
      <c r="N1896" t="str" cm="1">
        <f t="array" ref="N18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97" spans="2:14" x14ac:dyDescent="0.35">
      <c r="B1897" s="7">
        <v>2025895</v>
      </c>
      <c r="C1897" s="1" t="s">
        <v>10</v>
      </c>
      <c r="D1897" s="1" t="s">
        <v>27</v>
      </c>
      <c r="E1897" s="1" t="s">
        <v>507</v>
      </c>
      <c r="F1897" s="1" t="s">
        <v>518</v>
      </c>
      <c r="G1897" s="3">
        <v>45482</v>
      </c>
      <c r="H1897" s="3">
        <v>45490</v>
      </c>
      <c r="I1897" s="6">
        <v>850</v>
      </c>
      <c r="J1897" s="1">
        <v>2</v>
      </c>
      <c r="K1897" s="4">
        <v>0.1</v>
      </c>
      <c r="L1897" s="6">
        <f t="shared" si="58"/>
        <v>85</v>
      </c>
      <c r="M1897" s="8">
        <f t="shared" si="59"/>
        <v>1615</v>
      </c>
      <c r="N1897" t="str" cm="1">
        <f t="array" ref="N18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898" spans="2:14" x14ac:dyDescent="0.35">
      <c r="B1898" s="7">
        <v>2025896</v>
      </c>
      <c r="C1898" s="1" t="s">
        <v>8</v>
      </c>
      <c r="D1898" s="1" t="s">
        <v>28</v>
      </c>
      <c r="E1898" s="1" t="s">
        <v>508</v>
      </c>
      <c r="F1898" s="1" t="s">
        <v>518</v>
      </c>
      <c r="G1898" s="3">
        <v>45482</v>
      </c>
      <c r="H1898" s="3">
        <v>45484</v>
      </c>
      <c r="I1898" s="6">
        <v>65000</v>
      </c>
      <c r="J1898" s="1">
        <v>7</v>
      </c>
      <c r="K1898" s="4">
        <v>0.05</v>
      </c>
      <c r="L1898" s="6">
        <f t="shared" si="58"/>
        <v>3250</v>
      </c>
      <c r="M1898" s="8">
        <f t="shared" si="59"/>
        <v>451750</v>
      </c>
      <c r="N1898" t="str" cm="1">
        <f t="array" ref="N18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899" spans="2:14" x14ac:dyDescent="0.35">
      <c r="B1899" s="7">
        <v>2025897</v>
      </c>
      <c r="C1899" s="1" t="s">
        <v>9</v>
      </c>
      <c r="D1899" s="1" t="s">
        <v>29</v>
      </c>
      <c r="E1899" s="1" t="s">
        <v>31</v>
      </c>
      <c r="F1899" s="1" t="s">
        <v>519</v>
      </c>
      <c r="G1899" s="3">
        <v>45482</v>
      </c>
      <c r="H1899" s="3">
        <v>45485</v>
      </c>
      <c r="I1899" s="6">
        <v>450</v>
      </c>
      <c r="J1899" s="1">
        <v>2</v>
      </c>
      <c r="K1899" s="4">
        <v>0.05</v>
      </c>
      <c r="L1899" s="6">
        <f t="shared" si="58"/>
        <v>22.5</v>
      </c>
      <c r="M1899" s="8">
        <f t="shared" si="59"/>
        <v>877.5</v>
      </c>
      <c r="N1899" t="str" cm="1">
        <f t="array" ref="N18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00" spans="2:14" x14ac:dyDescent="0.35">
      <c r="B1900" s="7">
        <v>2025898</v>
      </c>
      <c r="C1900" s="1" t="s">
        <v>11</v>
      </c>
      <c r="D1900" s="1" t="s">
        <v>25</v>
      </c>
      <c r="E1900" s="1" t="s">
        <v>32</v>
      </c>
      <c r="F1900" s="1" t="s">
        <v>521</v>
      </c>
      <c r="G1900" s="3">
        <v>45482</v>
      </c>
      <c r="H1900" s="3">
        <v>45487</v>
      </c>
      <c r="I1900" s="6">
        <v>1299</v>
      </c>
      <c r="J1900" s="1">
        <v>2</v>
      </c>
      <c r="K1900" s="4">
        <v>0.02</v>
      </c>
      <c r="L1900" s="6">
        <f t="shared" si="58"/>
        <v>25.98</v>
      </c>
      <c r="M1900" s="8">
        <f t="shared" si="59"/>
        <v>2572.02</v>
      </c>
      <c r="N1900" t="str" cm="1">
        <f t="array" ref="N19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01" spans="2:14" x14ac:dyDescent="0.35">
      <c r="B1901" s="7">
        <v>2025899</v>
      </c>
      <c r="C1901" s="1" t="s">
        <v>12</v>
      </c>
      <c r="D1901" s="1" t="s">
        <v>30</v>
      </c>
      <c r="E1901" s="1" t="s">
        <v>38</v>
      </c>
      <c r="F1901" s="1" t="s">
        <v>520</v>
      </c>
      <c r="G1901" s="3">
        <v>45482</v>
      </c>
      <c r="H1901" s="3">
        <v>45483</v>
      </c>
      <c r="I1901" s="6">
        <v>1700</v>
      </c>
      <c r="J1901" s="1">
        <v>1</v>
      </c>
      <c r="K1901" s="4">
        <v>0.06</v>
      </c>
      <c r="L1901" s="6">
        <f t="shared" si="58"/>
        <v>102</v>
      </c>
      <c r="M1901" s="8">
        <f t="shared" si="59"/>
        <v>1598</v>
      </c>
      <c r="N1901" t="str" cm="1">
        <f t="array" ref="N19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02" spans="2:14" x14ac:dyDescent="0.35">
      <c r="B1902" s="7">
        <v>2025900</v>
      </c>
      <c r="C1902" s="1" t="s">
        <v>13</v>
      </c>
      <c r="D1902" s="1" t="s">
        <v>27</v>
      </c>
      <c r="E1902" s="1" t="s">
        <v>33</v>
      </c>
      <c r="F1902" s="1" t="s">
        <v>518</v>
      </c>
      <c r="G1902" s="3">
        <v>45482</v>
      </c>
      <c r="H1902" s="3">
        <v>45490</v>
      </c>
      <c r="I1902" s="6">
        <v>55000</v>
      </c>
      <c r="J1902" s="1">
        <v>2</v>
      </c>
      <c r="K1902" s="4">
        <v>0.15</v>
      </c>
      <c r="L1902" s="6">
        <f t="shared" si="58"/>
        <v>8250</v>
      </c>
      <c r="M1902" s="8">
        <f t="shared" si="59"/>
        <v>101750</v>
      </c>
      <c r="N1902" t="str" cm="1">
        <f t="array" ref="N19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03" spans="2:14" x14ac:dyDescent="0.35">
      <c r="B1903" s="7">
        <v>2025901</v>
      </c>
      <c r="C1903" s="1" t="s">
        <v>14</v>
      </c>
      <c r="D1903" s="1" t="s">
        <v>28</v>
      </c>
      <c r="E1903" s="1" t="s">
        <v>34</v>
      </c>
      <c r="F1903" s="1" t="s">
        <v>519</v>
      </c>
      <c r="G1903" s="3">
        <v>45482</v>
      </c>
      <c r="H1903" s="3">
        <v>45484</v>
      </c>
      <c r="I1903" s="6">
        <v>57999</v>
      </c>
      <c r="J1903" s="1">
        <v>4</v>
      </c>
      <c r="K1903" s="4">
        <v>0.02</v>
      </c>
      <c r="L1903" s="6">
        <f t="shared" si="58"/>
        <v>1159.98</v>
      </c>
      <c r="M1903" s="8">
        <f t="shared" si="59"/>
        <v>230836.02</v>
      </c>
      <c r="N1903" t="str" cm="1">
        <f t="array" ref="N19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04" spans="2:14" x14ac:dyDescent="0.35">
      <c r="B1904" s="7">
        <v>2025902</v>
      </c>
      <c r="C1904" s="1" t="s">
        <v>15</v>
      </c>
      <c r="D1904" s="1" t="s">
        <v>29</v>
      </c>
      <c r="E1904" s="1" t="s">
        <v>35</v>
      </c>
      <c r="F1904" s="1" t="s">
        <v>520</v>
      </c>
      <c r="G1904" s="3">
        <v>45482</v>
      </c>
      <c r="H1904" s="3">
        <v>45485</v>
      </c>
      <c r="I1904" s="6">
        <v>1399</v>
      </c>
      <c r="J1904" s="1">
        <v>3</v>
      </c>
      <c r="K1904" s="4">
        <v>0.02</v>
      </c>
      <c r="L1904" s="6">
        <f t="shared" si="58"/>
        <v>27.98</v>
      </c>
      <c r="M1904" s="8">
        <f t="shared" si="59"/>
        <v>4169.0200000000004</v>
      </c>
      <c r="N1904" t="str" cm="1">
        <f t="array" ref="N19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05" spans="2:14" x14ac:dyDescent="0.35">
      <c r="B1905" s="7">
        <v>2025903</v>
      </c>
      <c r="C1905" s="1" t="s">
        <v>16</v>
      </c>
      <c r="D1905" s="1" t="s">
        <v>25</v>
      </c>
      <c r="E1905" s="1" t="s">
        <v>36</v>
      </c>
      <c r="F1905" s="1" t="s">
        <v>521</v>
      </c>
      <c r="G1905" s="3">
        <v>45482</v>
      </c>
      <c r="H1905" s="3">
        <v>45487</v>
      </c>
      <c r="I1905" s="6">
        <v>999</v>
      </c>
      <c r="J1905" s="1">
        <v>2</v>
      </c>
      <c r="K1905" s="4">
        <v>0.02</v>
      </c>
      <c r="L1905" s="6">
        <f t="shared" si="58"/>
        <v>19.98</v>
      </c>
      <c r="M1905" s="8">
        <f t="shared" si="59"/>
        <v>1978.02</v>
      </c>
      <c r="N1905" t="str" cm="1">
        <f t="array" ref="N19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06" spans="2:14" x14ac:dyDescent="0.35">
      <c r="B1906" s="7">
        <v>2025904</v>
      </c>
      <c r="C1906" s="1" t="s">
        <v>17</v>
      </c>
      <c r="D1906" s="1" t="s">
        <v>26</v>
      </c>
      <c r="E1906" s="1" t="s">
        <v>37</v>
      </c>
      <c r="F1906" s="1" t="s">
        <v>518</v>
      </c>
      <c r="G1906" s="3">
        <v>45482</v>
      </c>
      <c r="H1906" s="3">
        <v>45483</v>
      </c>
      <c r="I1906" s="6">
        <v>2099</v>
      </c>
      <c r="J1906" s="1">
        <v>1</v>
      </c>
      <c r="K1906" s="4">
        <v>0.02</v>
      </c>
      <c r="L1906" s="6">
        <f t="shared" si="58"/>
        <v>41.980000000000004</v>
      </c>
      <c r="M1906" s="8">
        <f t="shared" si="59"/>
        <v>2057.02</v>
      </c>
      <c r="N1906" t="str" cm="1">
        <f t="array" ref="N19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07" spans="2:14" x14ac:dyDescent="0.35">
      <c r="B1907" s="7">
        <v>2025905</v>
      </c>
      <c r="C1907" s="1" t="s">
        <v>18</v>
      </c>
      <c r="D1907" s="1" t="s">
        <v>27</v>
      </c>
      <c r="E1907" s="1" t="s">
        <v>39</v>
      </c>
      <c r="F1907" s="1" t="s">
        <v>518</v>
      </c>
      <c r="G1907" s="3">
        <v>45482</v>
      </c>
      <c r="H1907" s="3">
        <v>45490</v>
      </c>
      <c r="I1907" s="6">
        <v>11000</v>
      </c>
      <c r="J1907" s="1">
        <v>1</v>
      </c>
      <c r="K1907" s="4">
        <v>0.02</v>
      </c>
      <c r="L1907" s="6">
        <f t="shared" si="58"/>
        <v>220</v>
      </c>
      <c r="M1907" s="8">
        <f t="shared" si="59"/>
        <v>10780</v>
      </c>
      <c r="N1907" t="str" cm="1">
        <f t="array" ref="N19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08" spans="2:14" x14ac:dyDescent="0.35">
      <c r="B1908" s="7">
        <v>2025906</v>
      </c>
      <c r="C1908" s="1" t="s">
        <v>19</v>
      </c>
      <c r="D1908" s="1" t="s">
        <v>28</v>
      </c>
      <c r="E1908" s="1" t="s">
        <v>40</v>
      </c>
      <c r="F1908" s="1" t="s">
        <v>519</v>
      </c>
      <c r="G1908" s="3">
        <v>45482</v>
      </c>
      <c r="H1908" s="3">
        <v>45484</v>
      </c>
      <c r="I1908" s="6">
        <v>800</v>
      </c>
      <c r="J1908" s="1">
        <v>2</v>
      </c>
      <c r="K1908" s="4">
        <v>0.02</v>
      </c>
      <c r="L1908" s="6">
        <f t="shared" si="58"/>
        <v>16</v>
      </c>
      <c r="M1908" s="8">
        <f t="shared" si="59"/>
        <v>1584</v>
      </c>
      <c r="N1908" t="str" cm="1">
        <f t="array" ref="N19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09" spans="2:14" x14ac:dyDescent="0.35">
      <c r="B1909" s="7">
        <v>2025907</v>
      </c>
      <c r="C1909" s="1" t="s">
        <v>20</v>
      </c>
      <c r="D1909" s="1" t="s">
        <v>29</v>
      </c>
      <c r="E1909" s="1" t="s">
        <v>41</v>
      </c>
      <c r="F1909" s="1" t="s">
        <v>521</v>
      </c>
      <c r="G1909" s="3">
        <v>45482</v>
      </c>
      <c r="H1909" s="3">
        <v>45485</v>
      </c>
      <c r="I1909" s="6">
        <v>5500</v>
      </c>
      <c r="J1909" s="1">
        <v>1</v>
      </c>
      <c r="K1909" s="4">
        <v>0.02</v>
      </c>
      <c r="L1909" s="6">
        <f t="shared" si="58"/>
        <v>110</v>
      </c>
      <c r="M1909" s="8">
        <f t="shared" si="59"/>
        <v>5390</v>
      </c>
      <c r="N1909" t="str" cm="1">
        <f t="array" ref="N19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10" spans="2:14" x14ac:dyDescent="0.35">
      <c r="B1910" s="7">
        <v>2025908</v>
      </c>
      <c r="C1910" s="1" t="s">
        <v>21</v>
      </c>
      <c r="D1910" s="1" t="s">
        <v>25</v>
      </c>
      <c r="E1910" s="1" t="s">
        <v>42</v>
      </c>
      <c r="F1910" s="1" t="s">
        <v>520</v>
      </c>
      <c r="G1910" s="3">
        <v>45482</v>
      </c>
      <c r="H1910" s="3">
        <v>45487</v>
      </c>
      <c r="I1910" s="6">
        <v>1350</v>
      </c>
      <c r="J1910" s="1">
        <v>3</v>
      </c>
      <c r="K1910" s="4">
        <v>0.02</v>
      </c>
      <c r="L1910" s="6">
        <f t="shared" si="58"/>
        <v>27</v>
      </c>
      <c r="M1910" s="8">
        <f t="shared" si="59"/>
        <v>4023</v>
      </c>
      <c r="N1910" t="str" cm="1">
        <f t="array" ref="N19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11" spans="2:14" x14ac:dyDescent="0.35">
      <c r="B1911" s="7">
        <v>2025909</v>
      </c>
      <c r="C1911" s="1" t="s">
        <v>22</v>
      </c>
      <c r="D1911" s="1" t="s">
        <v>26</v>
      </c>
      <c r="E1911" s="1" t="s">
        <v>43</v>
      </c>
      <c r="F1911" s="1" t="s">
        <v>518</v>
      </c>
      <c r="G1911" s="3">
        <v>45482</v>
      </c>
      <c r="H1911" s="3">
        <v>45483</v>
      </c>
      <c r="I1911" s="6">
        <v>4500</v>
      </c>
      <c r="J1911" s="1">
        <v>2</v>
      </c>
      <c r="K1911" s="4">
        <v>7.0000000000000007E-2</v>
      </c>
      <c r="L1911" s="6">
        <f t="shared" si="58"/>
        <v>315.00000000000006</v>
      </c>
      <c r="M1911" s="8">
        <f t="shared" si="59"/>
        <v>8685</v>
      </c>
      <c r="N1911" t="str" cm="1">
        <f t="array" ref="N19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12" spans="2:14" x14ac:dyDescent="0.35">
      <c r="B1912" s="7">
        <v>2025910</v>
      </c>
      <c r="C1912" s="1" t="s">
        <v>23</v>
      </c>
      <c r="D1912" s="1" t="s">
        <v>27</v>
      </c>
      <c r="E1912" s="1" t="s">
        <v>44</v>
      </c>
      <c r="F1912" s="1" t="s">
        <v>519</v>
      </c>
      <c r="G1912" s="3">
        <v>45482</v>
      </c>
      <c r="H1912" s="3">
        <v>45490</v>
      </c>
      <c r="I1912" s="6">
        <v>2350</v>
      </c>
      <c r="J1912" s="1">
        <v>1</v>
      </c>
      <c r="K1912" s="4">
        <v>0.03</v>
      </c>
      <c r="L1912" s="6">
        <f t="shared" si="58"/>
        <v>70.5</v>
      </c>
      <c r="M1912" s="8">
        <f t="shared" si="59"/>
        <v>2279.5</v>
      </c>
      <c r="N1912" t="str" cm="1">
        <f t="array" ref="N19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13" spans="2:14" x14ac:dyDescent="0.35">
      <c r="B1913" s="7">
        <v>2025911</v>
      </c>
      <c r="C1913" s="1" t="s">
        <v>24</v>
      </c>
      <c r="D1913" s="1" t="s">
        <v>28</v>
      </c>
      <c r="E1913" s="1" t="s">
        <v>45</v>
      </c>
      <c r="F1913" s="1" t="s">
        <v>520</v>
      </c>
      <c r="G1913" s="3">
        <v>45482</v>
      </c>
      <c r="H1913" s="3">
        <v>45484</v>
      </c>
      <c r="I1913" s="6">
        <v>90</v>
      </c>
      <c r="J1913" s="1">
        <v>2</v>
      </c>
      <c r="K1913" s="4">
        <v>0.08</v>
      </c>
      <c r="L1913" s="6">
        <f t="shared" si="58"/>
        <v>7.2</v>
      </c>
      <c r="M1913" s="8">
        <f t="shared" si="59"/>
        <v>172.8</v>
      </c>
      <c r="N1913" t="str" cm="1">
        <f t="array" ref="N19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14" spans="2:14" x14ac:dyDescent="0.35">
      <c r="B1914" s="7">
        <v>2025912</v>
      </c>
      <c r="C1914" s="1" t="s">
        <v>4</v>
      </c>
      <c r="D1914" s="1" t="s">
        <v>29</v>
      </c>
      <c r="E1914" s="1" t="s">
        <v>46</v>
      </c>
      <c r="F1914" s="1" t="s">
        <v>521</v>
      </c>
      <c r="G1914" s="3">
        <v>45482</v>
      </c>
      <c r="H1914" s="3">
        <v>45485</v>
      </c>
      <c r="I1914" s="6">
        <v>280</v>
      </c>
      <c r="J1914" s="1">
        <v>1</v>
      </c>
      <c r="K1914" s="4">
        <v>0.05</v>
      </c>
      <c r="L1914" s="6">
        <f t="shared" si="58"/>
        <v>14</v>
      </c>
      <c r="M1914" s="8">
        <f t="shared" si="59"/>
        <v>266</v>
      </c>
      <c r="N1914" t="str" cm="1">
        <f t="array" ref="N19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15" spans="2:14" x14ac:dyDescent="0.35">
      <c r="B1915" s="7">
        <v>2025913</v>
      </c>
      <c r="C1915" s="1" t="s">
        <v>5</v>
      </c>
      <c r="D1915" s="1" t="s">
        <v>25</v>
      </c>
      <c r="E1915" s="1" t="s">
        <v>47</v>
      </c>
      <c r="F1915" s="1" t="s">
        <v>518</v>
      </c>
      <c r="G1915" s="3">
        <v>45482</v>
      </c>
      <c r="H1915" s="3">
        <v>45487</v>
      </c>
      <c r="I1915" s="6">
        <v>70</v>
      </c>
      <c r="J1915" s="1">
        <v>2</v>
      </c>
      <c r="K1915" s="4">
        <v>0.05</v>
      </c>
      <c r="L1915" s="6">
        <f t="shared" si="58"/>
        <v>3.5</v>
      </c>
      <c r="M1915" s="8">
        <f t="shared" si="59"/>
        <v>136.5</v>
      </c>
      <c r="N1915" t="str" cm="1">
        <f t="array" ref="N19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16" spans="2:14" x14ac:dyDescent="0.35">
      <c r="B1916" s="7">
        <v>2025914</v>
      </c>
      <c r="C1916" s="1" t="s">
        <v>6</v>
      </c>
      <c r="D1916" s="1" t="s">
        <v>138</v>
      </c>
      <c r="E1916" s="1" t="s">
        <v>48</v>
      </c>
      <c r="F1916" s="1" t="s">
        <v>518</v>
      </c>
      <c r="G1916" s="3">
        <v>45482</v>
      </c>
      <c r="H1916" s="3">
        <v>45483</v>
      </c>
      <c r="I1916" s="6">
        <v>230</v>
      </c>
      <c r="J1916" s="1">
        <v>3</v>
      </c>
      <c r="K1916" s="4">
        <v>0.05</v>
      </c>
      <c r="L1916" s="6">
        <f t="shared" si="58"/>
        <v>11.5</v>
      </c>
      <c r="M1916" s="8">
        <f t="shared" si="59"/>
        <v>678.5</v>
      </c>
      <c r="N1916" t="str" cm="1">
        <f t="array" ref="N19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17" spans="2:14" x14ac:dyDescent="0.35">
      <c r="B1917" s="7">
        <v>2025915</v>
      </c>
      <c r="C1917" s="1" t="s">
        <v>7</v>
      </c>
      <c r="D1917" s="1" t="s">
        <v>25</v>
      </c>
      <c r="E1917" s="1" t="s">
        <v>49</v>
      </c>
      <c r="F1917" s="1" t="s">
        <v>519</v>
      </c>
      <c r="G1917" s="3">
        <v>45482</v>
      </c>
      <c r="H1917" s="3">
        <v>45490</v>
      </c>
      <c r="I1917" s="6">
        <v>7999</v>
      </c>
      <c r="J1917" s="1">
        <v>2</v>
      </c>
      <c r="K1917" s="4">
        <v>0.05</v>
      </c>
      <c r="L1917" s="6">
        <f t="shared" si="58"/>
        <v>399.95000000000005</v>
      </c>
      <c r="M1917" s="8">
        <f t="shared" si="59"/>
        <v>15598.05</v>
      </c>
      <c r="N1917" t="str" cm="1">
        <f t="array" ref="N19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18" spans="2:14" x14ac:dyDescent="0.35">
      <c r="B1918" s="7">
        <v>2025916</v>
      </c>
      <c r="C1918" s="1" t="s">
        <v>10</v>
      </c>
      <c r="D1918" s="1" t="s">
        <v>26</v>
      </c>
      <c r="E1918" s="1" t="s">
        <v>50</v>
      </c>
      <c r="F1918" s="1" t="s">
        <v>521</v>
      </c>
      <c r="G1918" s="3">
        <v>45482</v>
      </c>
      <c r="H1918" s="3">
        <v>45484</v>
      </c>
      <c r="I1918" s="6">
        <v>850</v>
      </c>
      <c r="J1918" s="1">
        <v>7</v>
      </c>
      <c r="K1918" s="4">
        <v>0.03</v>
      </c>
      <c r="L1918" s="6">
        <f t="shared" si="58"/>
        <v>25.5</v>
      </c>
      <c r="M1918" s="8">
        <f t="shared" si="59"/>
        <v>5924.5</v>
      </c>
      <c r="N1918" t="str" cm="1">
        <f t="array" ref="N19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19" spans="2:14" x14ac:dyDescent="0.35">
      <c r="B1919" s="7">
        <v>2025917</v>
      </c>
      <c r="C1919" s="1" t="s">
        <v>8</v>
      </c>
      <c r="D1919" s="1" t="s">
        <v>27</v>
      </c>
      <c r="E1919" s="1" t="s">
        <v>51</v>
      </c>
      <c r="F1919" s="1" t="s">
        <v>520</v>
      </c>
      <c r="G1919" s="3">
        <v>45482</v>
      </c>
      <c r="H1919" s="3">
        <v>45485</v>
      </c>
      <c r="I1919" s="6">
        <v>65000</v>
      </c>
      <c r="J1919" s="1">
        <v>2</v>
      </c>
      <c r="K1919" s="4">
        <v>0.1</v>
      </c>
      <c r="L1919" s="6">
        <f t="shared" si="58"/>
        <v>6500</v>
      </c>
      <c r="M1919" s="8">
        <f t="shared" si="59"/>
        <v>123500</v>
      </c>
      <c r="N1919" t="str" cm="1">
        <f t="array" ref="N19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20" spans="2:14" x14ac:dyDescent="0.35">
      <c r="B1920" s="7">
        <v>2025918</v>
      </c>
      <c r="C1920" s="1" t="s">
        <v>9</v>
      </c>
      <c r="D1920" s="1" t="s">
        <v>28</v>
      </c>
      <c r="E1920" s="1" t="s">
        <v>506</v>
      </c>
      <c r="F1920" s="1" t="s">
        <v>518</v>
      </c>
      <c r="G1920" s="3">
        <v>45482</v>
      </c>
      <c r="H1920" s="3">
        <v>45487</v>
      </c>
      <c r="I1920" s="6">
        <v>450</v>
      </c>
      <c r="J1920" s="1">
        <v>1</v>
      </c>
      <c r="K1920" s="4">
        <v>0.05</v>
      </c>
      <c r="L1920" s="6">
        <f t="shared" si="58"/>
        <v>22.5</v>
      </c>
      <c r="M1920" s="8">
        <f t="shared" si="59"/>
        <v>427.5</v>
      </c>
      <c r="N1920" t="str" cm="1">
        <f t="array" ref="N19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21" spans="2:14" x14ac:dyDescent="0.35">
      <c r="B1921" s="7">
        <v>2025919</v>
      </c>
      <c r="C1921" s="1" t="s">
        <v>11</v>
      </c>
      <c r="D1921" s="1" t="s">
        <v>29</v>
      </c>
      <c r="E1921" s="1" t="s">
        <v>507</v>
      </c>
      <c r="F1921" s="1" t="s">
        <v>519</v>
      </c>
      <c r="G1921" s="3">
        <v>45482</v>
      </c>
      <c r="H1921" s="3">
        <v>45483</v>
      </c>
      <c r="I1921" s="6">
        <v>1299</v>
      </c>
      <c r="J1921" s="1">
        <v>1</v>
      </c>
      <c r="K1921" s="4">
        <v>0.05</v>
      </c>
      <c r="L1921" s="6">
        <f t="shared" si="58"/>
        <v>64.95</v>
      </c>
      <c r="M1921" s="8">
        <f t="shared" si="59"/>
        <v>1234.05</v>
      </c>
      <c r="N1921" t="str" cm="1">
        <f t="array" ref="N19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22" spans="2:14" x14ac:dyDescent="0.35">
      <c r="B1922" s="7">
        <v>2025920</v>
      </c>
      <c r="C1922" s="1" t="s">
        <v>12</v>
      </c>
      <c r="D1922" s="1" t="s">
        <v>25</v>
      </c>
      <c r="E1922" s="1" t="s">
        <v>508</v>
      </c>
      <c r="F1922" s="1" t="s">
        <v>520</v>
      </c>
      <c r="G1922" s="3">
        <v>45482</v>
      </c>
      <c r="H1922" s="3">
        <v>45490</v>
      </c>
      <c r="I1922" s="6">
        <v>1700</v>
      </c>
      <c r="J1922" s="1">
        <v>1</v>
      </c>
      <c r="K1922" s="4">
        <v>0.02</v>
      </c>
      <c r="L1922" s="6">
        <f t="shared" si="58"/>
        <v>34</v>
      </c>
      <c r="M1922" s="8">
        <f t="shared" si="59"/>
        <v>1666</v>
      </c>
      <c r="N1922" t="str" cm="1">
        <f t="array" ref="N19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23" spans="2:14" x14ac:dyDescent="0.35">
      <c r="B1923" s="7">
        <v>2025921</v>
      </c>
      <c r="C1923" s="1" t="s">
        <v>13</v>
      </c>
      <c r="D1923" s="1" t="s">
        <v>30</v>
      </c>
      <c r="E1923" s="1" t="s">
        <v>31</v>
      </c>
      <c r="F1923" s="1" t="s">
        <v>521</v>
      </c>
      <c r="G1923" s="3">
        <v>45482</v>
      </c>
      <c r="H1923" s="3">
        <v>45484</v>
      </c>
      <c r="I1923" s="6">
        <v>55000</v>
      </c>
      <c r="J1923" s="1">
        <v>2</v>
      </c>
      <c r="K1923" s="4">
        <v>0.06</v>
      </c>
      <c r="L1923" s="6">
        <f t="shared" si="58"/>
        <v>3300</v>
      </c>
      <c r="M1923" s="8">
        <f t="shared" si="59"/>
        <v>106700</v>
      </c>
      <c r="N1923" t="str" cm="1">
        <f t="array" ref="N19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24" spans="2:14" x14ac:dyDescent="0.35">
      <c r="B1924" s="7">
        <v>2025922</v>
      </c>
      <c r="C1924" s="1" t="s">
        <v>14</v>
      </c>
      <c r="D1924" s="1" t="s">
        <v>27</v>
      </c>
      <c r="E1924" s="1" t="s">
        <v>32</v>
      </c>
      <c r="F1924" s="1" t="s">
        <v>518</v>
      </c>
      <c r="G1924" s="3">
        <v>45482</v>
      </c>
      <c r="H1924" s="3">
        <v>45485</v>
      </c>
      <c r="I1924" s="6">
        <v>57999</v>
      </c>
      <c r="J1924" s="1">
        <v>1</v>
      </c>
      <c r="K1924" s="4">
        <v>0.15</v>
      </c>
      <c r="L1924" s="6">
        <f t="shared" ref="L1924:L1987" si="60">I1924*K1924</f>
        <v>8699.85</v>
      </c>
      <c r="M1924" s="8">
        <f t="shared" ref="M1924:M1987" si="61">I1924*J1924-L1924</f>
        <v>49299.15</v>
      </c>
      <c r="N1924" t="str" cm="1">
        <f t="array" ref="N19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25" spans="2:14" x14ac:dyDescent="0.35">
      <c r="B1925" s="7">
        <v>2025923</v>
      </c>
      <c r="C1925" s="1" t="s">
        <v>15</v>
      </c>
      <c r="D1925" s="1" t="s">
        <v>28</v>
      </c>
      <c r="E1925" s="1" t="s">
        <v>38</v>
      </c>
      <c r="F1925" s="1" t="s">
        <v>518</v>
      </c>
      <c r="G1925" s="3">
        <v>45482</v>
      </c>
      <c r="H1925" s="3">
        <v>45487</v>
      </c>
      <c r="I1925" s="6">
        <v>1399</v>
      </c>
      <c r="J1925" s="1">
        <v>2</v>
      </c>
      <c r="K1925" s="4">
        <v>0.02</v>
      </c>
      <c r="L1925" s="6">
        <f t="shared" si="60"/>
        <v>27.98</v>
      </c>
      <c r="M1925" s="8">
        <f t="shared" si="61"/>
        <v>2770.02</v>
      </c>
      <c r="N1925" t="str" cm="1">
        <f t="array" ref="N19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26" spans="2:14" x14ac:dyDescent="0.35">
      <c r="B1926" s="7">
        <v>2025924</v>
      </c>
      <c r="C1926" s="1" t="s">
        <v>16</v>
      </c>
      <c r="D1926" s="1" t="s">
        <v>29</v>
      </c>
      <c r="E1926" s="1" t="s">
        <v>33</v>
      </c>
      <c r="F1926" s="1" t="s">
        <v>519</v>
      </c>
      <c r="G1926" s="3">
        <v>45482</v>
      </c>
      <c r="H1926" s="3">
        <v>45483</v>
      </c>
      <c r="I1926" s="6">
        <v>999</v>
      </c>
      <c r="J1926" s="1">
        <v>7</v>
      </c>
      <c r="K1926" s="4">
        <v>0.02</v>
      </c>
      <c r="L1926" s="6">
        <f t="shared" si="60"/>
        <v>19.98</v>
      </c>
      <c r="M1926" s="8">
        <f t="shared" si="61"/>
        <v>6973.02</v>
      </c>
      <c r="N1926" t="str" cm="1">
        <f t="array" ref="N19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27" spans="2:14" x14ac:dyDescent="0.35">
      <c r="B1927" s="7">
        <v>2025925</v>
      </c>
      <c r="C1927" s="1" t="s">
        <v>17</v>
      </c>
      <c r="D1927" s="1" t="s">
        <v>25</v>
      </c>
      <c r="E1927" s="1" t="s">
        <v>34</v>
      </c>
      <c r="F1927" s="1" t="s">
        <v>521</v>
      </c>
      <c r="G1927" s="3">
        <v>45482</v>
      </c>
      <c r="H1927" s="3">
        <v>45490</v>
      </c>
      <c r="I1927" s="6">
        <v>2099</v>
      </c>
      <c r="J1927" s="1">
        <v>2</v>
      </c>
      <c r="K1927" s="4">
        <v>0.02</v>
      </c>
      <c r="L1927" s="6">
        <f t="shared" si="60"/>
        <v>41.980000000000004</v>
      </c>
      <c r="M1927" s="8">
        <f t="shared" si="61"/>
        <v>4156.0200000000004</v>
      </c>
      <c r="N1927" t="str" cm="1">
        <f t="array" ref="N19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28" spans="2:14" x14ac:dyDescent="0.35">
      <c r="B1928" s="7">
        <v>2025926</v>
      </c>
      <c r="C1928" s="1" t="s">
        <v>18</v>
      </c>
      <c r="D1928" s="1" t="s">
        <v>26</v>
      </c>
      <c r="E1928" s="1" t="s">
        <v>35</v>
      </c>
      <c r="F1928" s="1" t="s">
        <v>520</v>
      </c>
      <c r="G1928" s="3">
        <v>45482</v>
      </c>
      <c r="H1928" s="3">
        <v>45484</v>
      </c>
      <c r="I1928" s="6">
        <v>11000</v>
      </c>
      <c r="J1928" s="1">
        <v>2</v>
      </c>
      <c r="K1928" s="4">
        <v>0.02</v>
      </c>
      <c r="L1928" s="6">
        <f t="shared" si="60"/>
        <v>220</v>
      </c>
      <c r="M1928" s="8">
        <f t="shared" si="61"/>
        <v>21780</v>
      </c>
      <c r="N1928" t="str" cm="1">
        <f t="array" ref="N19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29" spans="2:14" x14ac:dyDescent="0.35">
      <c r="B1929" s="7">
        <v>2025927</v>
      </c>
      <c r="C1929" s="1" t="s">
        <v>19</v>
      </c>
      <c r="D1929" s="1" t="s">
        <v>27</v>
      </c>
      <c r="E1929" s="1" t="s">
        <v>36</v>
      </c>
      <c r="F1929" s="1" t="s">
        <v>518</v>
      </c>
      <c r="G1929" s="3">
        <v>45482</v>
      </c>
      <c r="H1929" s="3">
        <v>45485</v>
      </c>
      <c r="I1929" s="6">
        <v>800</v>
      </c>
      <c r="J1929" s="1">
        <v>1</v>
      </c>
      <c r="K1929" s="4">
        <v>0.02</v>
      </c>
      <c r="L1929" s="6">
        <f t="shared" si="60"/>
        <v>16</v>
      </c>
      <c r="M1929" s="8">
        <f t="shared" si="61"/>
        <v>784</v>
      </c>
      <c r="N1929" t="str" cm="1">
        <f t="array" ref="N19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30" spans="2:14" x14ac:dyDescent="0.35">
      <c r="B1930" s="7">
        <v>2025928</v>
      </c>
      <c r="C1930" s="1" t="s">
        <v>20</v>
      </c>
      <c r="D1930" s="1" t="s">
        <v>28</v>
      </c>
      <c r="E1930" s="1" t="s">
        <v>37</v>
      </c>
      <c r="F1930" s="1" t="s">
        <v>519</v>
      </c>
      <c r="G1930" s="3">
        <v>45482</v>
      </c>
      <c r="H1930" s="3">
        <v>45487</v>
      </c>
      <c r="I1930" s="6">
        <v>5500</v>
      </c>
      <c r="J1930" s="1">
        <v>2</v>
      </c>
      <c r="K1930" s="4">
        <v>0.02</v>
      </c>
      <c r="L1930" s="6">
        <f t="shared" si="60"/>
        <v>110</v>
      </c>
      <c r="M1930" s="8">
        <f t="shared" si="61"/>
        <v>10890</v>
      </c>
      <c r="N1930" t="str" cm="1">
        <f t="array" ref="N19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31" spans="2:14" x14ac:dyDescent="0.35">
      <c r="B1931" s="7">
        <v>2025929</v>
      </c>
      <c r="C1931" s="1" t="s">
        <v>21</v>
      </c>
      <c r="D1931" s="1" t="s">
        <v>29</v>
      </c>
      <c r="E1931" s="1" t="s">
        <v>39</v>
      </c>
      <c r="F1931" s="1" t="s">
        <v>520</v>
      </c>
      <c r="G1931" s="3">
        <v>45482</v>
      </c>
      <c r="H1931" s="3">
        <v>45483</v>
      </c>
      <c r="I1931" s="6">
        <v>1350</v>
      </c>
      <c r="J1931" s="1">
        <v>4</v>
      </c>
      <c r="K1931" s="4">
        <v>0.02</v>
      </c>
      <c r="L1931" s="6">
        <f t="shared" si="60"/>
        <v>27</v>
      </c>
      <c r="M1931" s="8">
        <f t="shared" si="61"/>
        <v>5373</v>
      </c>
      <c r="N1931" t="str" cm="1">
        <f t="array" ref="N19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32" spans="2:14" x14ac:dyDescent="0.35">
      <c r="B1932" s="7">
        <v>2025930</v>
      </c>
      <c r="C1932" s="1" t="s">
        <v>22</v>
      </c>
      <c r="D1932" s="1" t="s">
        <v>25</v>
      </c>
      <c r="E1932" s="1" t="s">
        <v>40</v>
      </c>
      <c r="F1932" s="1" t="s">
        <v>521</v>
      </c>
      <c r="G1932" s="3">
        <v>45482</v>
      </c>
      <c r="H1932" s="3">
        <v>45490</v>
      </c>
      <c r="I1932" s="6">
        <v>4500</v>
      </c>
      <c r="J1932" s="1">
        <v>3</v>
      </c>
      <c r="K1932" s="4">
        <v>0.02</v>
      </c>
      <c r="L1932" s="6">
        <f t="shared" si="60"/>
        <v>90</v>
      </c>
      <c r="M1932" s="8">
        <f t="shared" si="61"/>
        <v>13410</v>
      </c>
      <c r="N1932" t="str" cm="1">
        <f t="array" ref="N19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33" spans="2:14" x14ac:dyDescent="0.35">
      <c r="B1933" s="7">
        <v>2025931</v>
      </c>
      <c r="C1933" s="1" t="s">
        <v>23</v>
      </c>
      <c r="D1933" s="1" t="s">
        <v>26</v>
      </c>
      <c r="E1933" s="1" t="s">
        <v>41</v>
      </c>
      <c r="F1933" s="1" t="s">
        <v>518</v>
      </c>
      <c r="G1933" s="3">
        <v>45482</v>
      </c>
      <c r="H1933" s="3">
        <v>45484</v>
      </c>
      <c r="I1933" s="6">
        <v>2350</v>
      </c>
      <c r="J1933" s="1">
        <v>2</v>
      </c>
      <c r="K1933" s="4">
        <v>7.0000000000000007E-2</v>
      </c>
      <c r="L1933" s="6">
        <f t="shared" si="60"/>
        <v>164.50000000000003</v>
      </c>
      <c r="M1933" s="8">
        <f t="shared" si="61"/>
        <v>4535.5</v>
      </c>
      <c r="N1933" t="str" cm="1">
        <f t="array" ref="N19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34" spans="2:14" x14ac:dyDescent="0.35">
      <c r="B1934" s="7">
        <v>2025932</v>
      </c>
      <c r="C1934" s="1" t="s">
        <v>24</v>
      </c>
      <c r="D1934" s="1" t="s">
        <v>27</v>
      </c>
      <c r="E1934" s="1" t="s">
        <v>42</v>
      </c>
      <c r="F1934" s="1" t="s">
        <v>518</v>
      </c>
      <c r="G1934" s="3">
        <v>45482</v>
      </c>
      <c r="H1934" s="3">
        <v>45485</v>
      </c>
      <c r="I1934" s="6">
        <v>90</v>
      </c>
      <c r="J1934" s="1">
        <v>1</v>
      </c>
      <c r="K1934" s="4">
        <v>0.03</v>
      </c>
      <c r="L1934" s="6">
        <f t="shared" si="60"/>
        <v>2.6999999999999997</v>
      </c>
      <c r="M1934" s="8">
        <f t="shared" si="61"/>
        <v>87.3</v>
      </c>
      <c r="N1934" t="str" cm="1">
        <f t="array" ref="N19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35" spans="2:14" x14ac:dyDescent="0.35">
      <c r="B1935" s="7">
        <v>2025933</v>
      </c>
      <c r="C1935" s="1" t="s">
        <v>4</v>
      </c>
      <c r="D1935" s="1" t="s">
        <v>28</v>
      </c>
      <c r="E1935" s="1" t="s">
        <v>43</v>
      </c>
      <c r="F1935" s="1" t="s">
        <v>519</v>
      </c>
      <c r="G1935" s="3">
        <v>45482</v>
      </c>
      <c r="H1935" s="3">
        <v>45487</v>
      </c>
      <c r="I1935" s="6">
        <v>280</v>
      </c>
      <c r="J1935" s="1">
        <v>1</v>
      </c>
      <c r="K1935" s="4">
        <v>0.08</v>
      </c>
      <c r="L1935" s="6">
        <f t="shared" si="60"/>
        <v>22.400000000000002</v>
      </c>
      <c r="M1935" s="8">
        <f t="shared" si="61"/>
        <v>257.60000000000002</v>
      </c>
      <c r="N1935" t="str" cm="1">
        <f t="array" ref="N19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36" spans="2:14" x14ac:dyDescent="0.35">
      <c r="B1936" s="7">
        <v>2025934</v>
      </c>
      <c r="C1936" s="1" t="s">
        <v>5</v>
      </c>
      <c r="D1936" s="1" t="s">
        <v>29</v>
      </c>
      <c r="E1936" s="1" t="s">
        <v>44</v>
      </c>
      <c r="F1936" s="1" t="s">
        <v>521</v>
      </c>
      <c r="G1936" s="3">
        <v>45482</v>
      </c>
      <c r="H1936" s="3">
        <v>45483</v>
      </c>
      <c r="I1936" s="6">
        <v>70</v>
      </c>
      <c r="J1936" s="1">
        <v>2</v>
      </c>
      <c r="K1936" s="4">
        <v>0.05</v>
      </c>
      <c r="L1936" s="6">
        <f t="shared" si="60"/>
        <v>3.5</v>
      </c>
      <c r="M1936" s="8">
        <f t="shared" si="61"/>
        <v>136.5</v>
      </c>
      <c r="N1936" t="str" cm="1">
        <f t="array" ref="N19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37" spans="2:14" x14ac:dyDescent="0.35">
      <c r="B1937" s="7">
        <v>2025935</v>
      </c>
      <c r="C1937" s="1" t="s">
        <v>6</v>
      </c>
      <c r="D1937" s="1" t="s">
        <v>25</v>
      </c>
      <c r="E1937" s="1" t="s">
        <v>45</v>
      </c>
      <c r="F1937" s="1" t="s">
        <v>520</v>
      </c>
      <c r="G1937" s="3">
        <v>45482</v>
      </c>
      <c r="H1937" s="3">
        <v>45490</v>
      </c>
      <c r="I1937" s="6">
        <v>230</v>
      </c>
      <c r="J1937" s="1">
        <v>1</v>
      </c>
      <c r="K1937" s="4">
        <v>0.05</v>
      </c>
      <c r="L1937" s="6">
        <f t="shared" si="60"/>
        <v>11.5</v>
      </c>
      <c r="M1937" s="8">
        <f t="shared" si="61"/>
        <v>218.5</v>
      </c>
      <c r="N1937" t="str" cm="1">
        <f t="array" ref="N19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38" spans="2:14" x14ac:dyDescent="0.35">
      <c r="B1938" s="7">
        <v>2025936</v>
      </c>
      <c r="C1938" s="1" t="s">
        <v>7</v>
      </c>
      <c r="D1938" s="1" t="s">
        <v>139</v>
      </c>
      <c r="E1938" s="1" t="s">
        <v>46</v>
      </c>
      <c r="F1938" s="1" t="s">
        <v>518</v>
      </c>
      <c r="G1938" s="3">
        <v>45482</v>
      </c>
      <c r="H1938" s="3">
        <v>45484</v>
      </c>
      <c r="I1938" s="6">
        <v>7999</v>
      </c>
      <c r="J1938" s="1">
        <v>3</v>
      </c>
      <c r="K1938" s="4">
        <v>0.05</v>
      </c>
      <c r="L1938" s="6">
        <f t="shared" si="60"/>
        <v>399.95000000000005</v>
      </c>
      <c r="M1938" s="8">
        <f t="shared" si="61"/>
        <v>23597.05</v>
      </c>
      <c r="N1938" t="str" cm="1">
        <f t="array" ref="N19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39" spans="2:14" x14ac:dyDescent="0.35">
      <c r="B1939" s="7">
        <v>2025937</v>
      </c>
      <c r="C1939" s="1" t="s">
        <v>10</v>
      </c>
      <c r="D1939" s="1" t="s">
        <v>25</v>
      </c>
      <c r="E1939" s="1" t="s">
        <v>47</v>
      </c>
      <c r="F1939" s="1" t="s">
        <v>519</v>
      </c>
      <c r="G1939" s="3">
        <v>45482</v>
      </c>
      <c r="H1939" s="3">
        <v>45485</v>
      </c>
      <c r="I1939" s="6">
        <v>850</v>
      </c>
      <c r="J1939" s="1">
        <v>2</v>
      </c>
      <c r="K1939" s="4">
        <v>0.05</v>
      </c>
      <c r="L1939" s="6">
        <f t="shared" si="60"/>
        <v>42.5</v>
      </c>
      <c r="M1939" s="8">
        <f t="shared" si="61"/>
        <v>1657.5</v>
      </c>
      <c r="N1939" t="str" cm="1">
        <f t="array" ref="N19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40" spans="2:14" x14ac:dyDescent="0.35">
      <c r="B1940" s="7">
        <v>2025938</v>
      </c>
      <c r="C1940" s="1" t="s">
        <v>8</v>
      </c>
      <c r="D1940" s="1" t="s">
        <v>26</v>
      </c>
      <c r="E1940" s="1" t="s">
        <v>48</v>
      </c>
      <c r="F1940" s="1" t="s">
        <v>520</v>
      </c>
      <c r="G1940" s="3">
        <v>45482</v>
      </c>
      <c r="H1940" s="3">
        <v>45487</v>
      </c>
      <c r="I1940" s="6">
        <v>65000</v>
      </c>
      <c r="J1940" s="1">
        <v>1</v>
      </c>
      <c r="K1940" s="4">
        <v>0.03</v>
      </c>
      <c r="L1940" s="6">
        <f t="shared" si="60"/>
        <v>1950</v>
      </c>
      <c r="M1940" s="8">
        <f t="shared" si="61"/>
        <v>63050</v>
      </c>
      <c r="N1940" t="str" cm="1">
        <f t="array" ref="N19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41" spans="2:14" x14ac:dyDescent="0.35">
      <c r="B1941" s="7">
        <v>2025939</v>
      </c>
      <c r="C1941" s="1" t="s">
        <v>9</v>
      </c>
      <c r="D1941" s="1" t="s">
        <v>27</v>
      </c>
      <c r="E1941" s="1" t="s">
        <v>49</v>
      </c>
      <c r="F1941" s="1" t="s">
        <v>521</v>
      </c>
      <c r="G1941" s="3">
        <v>45482</v>
      </c>
      <c r="H1941" s="3">
        <v>45483</v>
      </c>
      <c r="I1941" s="6">
        <v>450</v>
      </c>
      <c r="J1941" s="1">
        <v>2</v>
      </c>
      <c r="K1941" s="4">
        <v>0.1</v>
      </c>
      <c r="L1941" s="6">
        <f t="shared" si="60"/>
        <v>45</v>
      </c>
      <c r="M1941" s="8">
        <f t="shared" si="61"/>
        <v>855</v>
      </c>
      <c r="N1941" t="str" cm="1">
        <f t="array" ref="N19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42" spans="2:14" x14ac:dyDescent="0.35">
      <c r="B1942" s="7">
        <v>2025940</v>
      </c>
      <c r="C1942" s="1" t="s">
        <v>11</v>
      </c>
      <c r="D1942" s="1" t="s">
        <v>28</v>
      </c>
      <c r="E1942" s="1" t="s">
        <v>50</v>
      </c>
      <c r="F1942" s="1" t="s">
        <v>518</v>
      </c>
      <c r="G1942" s="3">
        <v>45482</v>
      </c>
      <c r="H1942" s="3">
        <v>45490</v>
      </c>
      <c r="I1942" s="6">
        <v>1299</v>
      </c>
      <c r="J1942" s="1">
        <v>1</v>
      </c>
      <c r="K1942" s="4">
        <v>0.05</v>
      </c>
      <c r="L1942" s="6">
        <f t="shared" si="60"/>
        <v>64.95</v>
      </c>
      <c r="M1942" s="8">
        <f t="shared" si="61"/>
        <v>1234.05</v>
      </c>
      <c r="N1942" t="str" cm="1">
        <f t="array" ref="N19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43" spans="2:14" x14ac:dyDescent="0.35">
      <c r="B1943" s="7">
        <v>2025941</v>
      </c>
      <c r="C1943" s="1" t="s">
        <v>12</v>
      </c>
      <c r="D1943" s="1" t="s">
        <v>29</v>
      </c>
      <c r="E1943" s="1" t="s">
        <v>51</v>
      </c>
      <c r="F1943" s="1" t="s">
        <v>518</v>
      </c>
      <c r="G1943" s="3">
        <v>45482</v>
      </c>
      <c r="H1943" s="3">
        <v>45484</v>
      </c>
      <c r="I1943" s="6">
        <v>1700</v>
      </c>
      <c r="J1943" s="1">
        <v>2</v>
      </c>
      <c r="K1943" s="4">
        <v>0.05</v>
      </c>
      <c r="L1943" s="6">
        <f t="shared" si="60"/>
        <v>85</v>
      </c>
      <c r="M1943" s="8">
        <f t="shared" si="61"/>
        <v>3315</v>
      </c>
      <c r="N1943" t="str" cm="1">
        <f t="array" ref="N19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44" spans="2:14" x14ac:dyDescent="0.35">
      <c r="B1944" s="7">
        <v>2025942</v>
      </c>
      <c r="C1944" s="1" t="s">
        <v>13</v>
      </c>
      <c r="D1944" s="1" t="s">
        <v>25</v>
      </c>
      <c r="E1944" s="1" t="s">
        <v>506</v>
      </c>
      <c r="F1944" s="1" t="s">
        <v>519</v>
      </c>
      <c r="G1944" s="3">
        <v>45482</v>
      </c>
      <c r="H1944" s="3">
        <v>45485</v>
      </c>
      <c r="I1944" s="6">
        <v>55000</v>
      </c>
      <c r="J1944" s="1">
        <v>3</v>
      </c>
      <c r="K1944" s="4">
        <v>0.02</v>
      </c>
      <c r="L1944" s="6">
        <f t="shared" si="60"/>
        <v>1100</v>
      </c>
      <c r="M1944" s="8">
        <f t="shared" si="61"/>
        <v>163900</v>
      </c>
      <c r="N1944" t="str" cm="1">
        <f t="array" ref="N19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45" spans="2:14" x14ac:dyDescent="0.35">
      <c r="B1945" s="7">
        <v>2025943</v>
      </c>
      <c r="C1945" s="1" t="s">
        <v>14</v>
      </c>
      <c r="D1945" s="1" t="s">
        <v>30</v>
      </c>
      <c r="E1945" s="1" t="s">
        <v>507</v>
      </c>
      <c r="F1945" s="1" t="s">
        <v>521</v>
      </c>
      <c r="G1945" s="3">
        <v>45482</v>
      </c>
      <c r="H1945" s="3">
        <v>45487</v>
      </c>
      <c r="I1945" s="6">
        <v>57999</v>
      </c>
      <c r="J1945" s="1">
        <v>2</v>
      </c>
      <c r="K1945" s="4">
        <v>0.06</v>
      </c>
      <c r="L1945" s="6">
        <f t="shared" si="60"/>
        <v>3479.94</v>
      </c>
      <c r="M1945" s="8">
        <f t="shared" si="61"/>
        <v>112518.06</v>
      </c>
      <c r="N1945" t="str" cm="1">
        <f t="array" ref="N19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46" spans="2:14" x14ac:dyDescent="0.35">
      <c r="B1946" s="7">
        <v>2025944</v>
      </c>
      <c r="C1946" s="1" t="s">
        <v>15</v>
      </c>
      <c r="D1946" s="1" t="s">
        <v>27</v>
      </c>
      <c r="E1946" s="1" t="s">
        <v>508</v>
      </c>
      <c r="F1946" s="1" t="s">
        <v>520</v>
      </c>
      <c r="G1946" s="3">
        <v>45482</v>
      </c>
      <c r="H1946" s="3">
        <v>45483</v>
      </c>
      <c r="I1946" s="6">
        <v>1399</v>
      </c>
      <c r="J1946" s="1">
        <v>7</v>
      </c>
      <c r="K1946" s="4">
        <v>0.15</v>
      </c>
      <c r="L1946" s="6">
        <f t="shared" si="60"/>
        <v>209.85</v>
      </c>
      <c r="M1946" s="8">
        <f t="shared" si="61"/>
        <v>9583.15</v>
      </c>
      <c r="N1946" t="str" cm="1">
        <f t="array" ref="N19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47" spans="2:14" x14ac:dyDescent="0.35">
      <c r="B1947" s="7">
        <v>2025945</v>
      </c>
      <c r="C1947" s="1" t="s">
        <v>16</v>
      </c>
      <c r="D1947" s="1" t="s">
        <v>28</v>
      </c>
      <c r="E1947" s="1" t="s">
        <v>31</v>
      </c>
      <c r="F1947" s="1" t="s">
        <v>518</v>
      </c>
      <c r="G1947" s="3">
        <v>45482</v>
      </c>
      <c r="H1947" s="3">
        <v>45490</v>
      </c>
      <c r="I1947" s="6">
        <v>999</v>
      </c>
      <c r="J1947" s="1">
        <v>2</v>
      </c>
      <c r="K1947" s="4">
        <v>0.02</v>
      </c>
      <c r="L1947" s="6">
        <f t="shared" si="60"/>
        <v>19.98</v>
      </c>
      <c r="M1947" s="8">
        <f t="shared" si="61"/>
        <v>1978.02</v>
      </c>
      <c r="N1947" t="str" cm="1">
        <f t="array" ref="N19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48" spans="2:14" x14ac:dyDescent="0.35">
      <c r="B1948" s="7">
        <v>2025946</v>
      </c>
      <c r="C1948" s="1" t="s">
        <v>17</v>
      </c>
      <c r="D1948" s="1" t="s">
        <v>29</v>
      </c>
      <c r="E1948" s="1" t="s">
        <v>32</v>
      </c>
      <c r="F1948" s="1" t="s">
        <v>519</v>
      </c>
      <c r="G1948" s="3">
        <v>45482</v>
      </c>
      <c r="H1948" s="3">
        <v>45484</v>
      </c>
      <c r="I1948" s="6">
        <v>2099</v>
      </c>
      <c r="J1948" s="1">
        <v>1</v>
      </c>
      <c r="K1948" s="4">
        <v>0.02</v>
      </c>
      <c r="L1948" s="6">
        <f t="shared" si="60"/>
        <v>41.980000000000004</v>
      </c>
      <c r="M1948" s="8">
        <f t="shared" si="61"/>
        <v>2057.02</v>
      </c>
      <c r="N1948" t="str" cm="1">
        <f t="array" ref="N19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49" spans="2:14" x14ac:dyDescent="0.35">
      <c r="B1949" s="7">
        <v>2025947</v>
      </c>
      <c r="C1949" s="1" t="s">
        <v>18</v>
      </c>
      <c r="D1949" s="1" t="s">
        <v>25</v>
      </c>
      <c r="E1949" s="1" t="s">
        <v>38</v>
      </c>
      <c r="F1949" s="1" t="s">
        <v>520</v>
      </c>
      <c r="G1949" s="3">
        <v>45482</v>
      </c>
      <c r="H1949" s="3">
        <v>45485</v>
      </c>
      <c r="I1949" s="6">
        <v>11000</v>
      </c>
      <c r="J1949" s="1">
        <v>1</v>
      </c>
      <c r="K1949" s="4">
        <v>0.02</v>
      </c>
      <c r="L1949" s="6">
        <f t="shared" si="60"/>
        <v>220</v>
      </c>
      <c r="M1949" s="8">
        <f t="shared" si="61"/>
        <v>10780</v>
      </c>
      <c r="N1949" t="str" cm="1">
        <f t="array" ref="N19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50" spans="2:14" x14ac:dyDescent="0.35">
      <c r="B1950" s="7">
        <v>2025948</v>
      </c>
      <c r="C1950" s="1" t="s">
        <v>19</v>
      </c>
      <c r="D1950" s="1" t="s">
        <v>26</v>
      </c>
      <c r="E1950" s="1" t="s">
        <v>33</v>
      </c>
      <c r="F1950" s="1" t="s">
        <v>521</v>
      </c>
      <c r="G1950" s="3">
        <v>45482</v>
      </c>
      <c r="H1950" s="3">
        <v>45487</v>
      </c>
      <c r="I1950" s="6">
        <v>800</v>
      </c>
      <c r="J1950" s="1">
        <v>1</v>
      </c>
      <c r="K1950" s="4">
        <v>0.02</v>
      </c>
      <c r="L1950" s="6">
        <f t="shared" si="60"/>
        <v>16</v>
      </c>
      <c r="M1950" s="8">
        <f t="shared" si="61"/>
        <v>784</v>
      </c>
      <c r="N1950" t="str" cm="1">
        <f t="array" ref="N19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51" spans="2:14" x14ac:dyDescent="0.35">
      <c r="B1951" s="7">
        <v>2025949</v>
      </c>
      <c r="C1951" s="1" t="s">
        <v>20</v>
      </c>
      <c r="D1951" s="1" t="s">
        <v>27</v>
      </c>
      <c r="E1951" s="1" t="s">
        <v>34</v>
      </c>
      <c r="F1951" s="1" t="s">
        <v>518</v>
      </c>
      <c r="G1951" s="3">
        <v>45482</v>
      </c>
      <c r="H1951" s="3">
        <v>45483</v>
      </c>
      <c r="I1951" s="6">
        <v>5500</v>
      </c>
      <c r="J1951" s="1">
        <v>2</v>
      </c>
      <c r="K1951" s="4">
        <v>0.02</v>
      </c>
      <c r="L1951" s="6">
        <f t="shared" si="60"/>
        <v>110</v>
      </c>
      <c r="M1951" s="8">
        <f t="shared" si="61"/>
        <v>10890</v>
      </c>
      <c r="N1951" t="str" cm="1">
        <f t="array" ref="N19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52" spans="2:14" x14ac:dyDescent="0.35">
      <c r="B1952" s="7">
        <v>2025950</v>
      </c>
      <c r="C1952" s="1" t="s">
        <v>21</v>
      </c>
      <c r="D1952" s="1" t="s">
        <v>28</v>
      </c>
      <c r="E1952" s="1" t="s">
        <v>35</v>
      </c>
      <c r="F1952" s="1" t="s">
        <v>518</v>
      </c>
      <c r="G1952" s="3">
        <v>45482</v>
      </c>
      <c r="H1952" s="3">
        <v>45490</v>
      </c>
      <c r="I1952" s="6">
        <v>1350</v>
      </c>
      <c r="J1952" s="1">
        <v>1</v>
      </c>
      <c r="K1952" s="4">
        <v>0.02</v>
      </c>
      <c r="L1952" s="6">
        <f t="shared" si="60"/>
        <v>27</v>
      </c>
      <c r="M1952" s="8">
        <f t="shared" si="61"/>
        <v>1323</v>
      </c>
      <c r="N1952" t="str" cm="1">
        <f t="array" ref="N19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53" spans="2:14" x14ac:dyDescent="0.35">
      <c r="B1953" s="7">
        <v>2025951</v>
      </c>
      <c r="C1953" s="1" t="s">
        <v>22</v>
      </c>
      <c r="D1953" s="1" t="s">
        <v>29</v>
      </c>
      <c r="E1953" s="1" t="s">
        <v>36</v>
      </c>
      <c r="F1953" s="1" t="s">
        <v>519</v>
      </c>
      <c r="G1953" s="3">
        <v>45482</v>
      </c>
      <c r="H1953" s="3">
        <v>45484</v>
      </c>
      <c r="I1953" s="6">
        <v>4500</v>
      </c>
      <c r="J1953" s="1">
        <v>2</v>
      </c>
      <c r="K1953" s="4">
        <v>0.02</v>
      </c>
      <c r="L1953" s="6">
        <f t="shared" si="60"/>
        <v>90</v>
      </c>
      <c r="M1953" s="8">
        <f t="shared" si="61"/>
        <v>8910</v>
      </c>
      <c r="N1953" t="str" cm="1">
        <f t="array" ref="N19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54" spans="2:14" x14ac:dyDescent="0.35">
      <c r="B1954" s="7">
        <v>2025952</v>
      </c>
      <c r="C1954" s="1" t="s">
        <v>23</v>
      </c>
      <c r="D1954" s="1" t="s">
        <v>25</v>
      </c>
      <c r="E1954" s="1" t="s">
        <v>37</v>
      </c>
      <c r="F1954" s="1" t="s">
        <v>521</v>
      </c>
      <c r="G1954" s="3">
        <v>45482</v>
      </c>
      <c r="H1954" s="3">
        <v>45485</v>
      </c>
      <c r="I1954" s="6">
        <v>2350</v>
      </c>
      <c r="J1954" s="1">
        <v>7</v>
      </c>
      <c r="K1954" s="4">
        <v>0.02</v>
      </c>
      <c r="L1954" s="6">
        <f t="shared" si="60"/>
        <v>47</v>
      </c>
      <c r="M1954" s="8">
        <f t="shared" si="61"/>
        <v>16403</v>
      </c>
      <c r="N1954" t="str" cm="1">
        <f t="array" ref="N19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55" spans="2:14" x14ac:dyDescent="0.35">
      <c r="B1955" s="7">
        <v>2025953</v>
      </c>
      <c r="C1955" s="1" t="s">
        <v>24</v>
      </c>
      <c r="D1955" s="1" t="s">
        <v>26</v>
      </c>
      <c r="E1955" s="1" t="s">
        <v>39</v>
      </c>
      <c r="F1955" s="1" t="s">
        <v>520</v>
      </c>
      <c r="G1955" s="3">
        <v>45482</v>
      </c>
      <c r="H1955" s="3">
        <v>45487</v>
      </c>
      <c r="I1955" s="6">
        <v>90</v>
      </c>
      <c r="J1955" s="1">
        <v>2</v>
      </c>
      <c r="K1955" s="4">
        <v>7.0000000000000007E-2</v>
      </c>
      <c r="L1955" s="6">
        <f t="shared" si="60"/>
        <v>6.3000000000000007</v>
      </c>
      <c r="M1955" s="8">
        <f t="shared" si="61"/>
        <v>173.7</v>
      </c>
      <c r="N1955" t="str" cm="1">
        <f t="array" ref="N19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56" spans="2:14" x14ac:dyDescent="0.35">
      <c r="B1956" s="7">
        <v>2025954</v>
      </c>
      <c r="C1956" s="1" t="s">
        <v>4</v>
      </c>
      <c r="D1956" s="1" t="s">
        <v>27</v>
      </c>
      <c r="E1956" s="1" t="s">
        <v>40</v>
      </c>
      <c r="F1956" s="1" t="s">
        <v>518</v>
      </c>
      <c r="G1956" s="3">
        <v>45482</v>
      </c>
      <c r="H1956" s="3">
        <v>45483</v>
      </c>
      <c r="I1956" s="6">
        <v>280</v>
      </c>
      <c r="J1956" s="1">
        <v>2</v>
      </c>
      <c r="K1956" s="4">
        <v>0.03</v>
      </c>
      <c r="L1956" s="6">
        <f t="shared" si="60"/>
        <v>8.4</v>
      </c>
      <c r="M1956" s="8">
        <f t="shared" si="61"/>
        <v>551.6</v>
      </c>
      <c r="N1956" t="str" cm="1">
        <f t="array" ref="N19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57" spans="2:14" x14ac:dyDescent="0.35">
      <c r="B1957" s="7">
        <v>2025955</v>
      </c>
      <c r="C1957" s="1" t="s">
        <v>5</v>
      </c>
      <c r="D1957" s="1" t="s">
        <v>28</v>
      </c>
      <c r="E1957" s="1" t="s">
        <v>41</v>
      </c>
      <c r="F1957" s="1" t="s">
        <v>519</v>
      </c>
      <c r="G1957" s="3">
        <v>45482</v>
      </c>
      <c r="H1957" s="3">
        <v>45490</v>
      </c>
      <c r="I1957" s="6">
        <v>70</v>
      </c>
      <c r="J1957" s="1">
        <v>1</v>
      </c>
      <c r="K1957" s="4">
        <v>0.08</v>
      </c>
      <c r="L1957" s="6">
        <f t="shared" si="60"/>
        <v>5.6000000000000005</v>
      </c>
      <c r="M1957" s="8">
        <f t="shared" si="61"/>
        <v>64.400000000000006</v>
      </c>
      <c r="N1957" t="str" cm="1">
        <f t="array" ref="N19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58" spans="2:14" x14ac:dyDescent="0.35">
      <c r="B1958" s="7">
        <v>2025956</v>
      </c>
      <c r="C1958" s="1" t="s">
        <v>6</v>
      </c>
      <c r="D1958" s="1" t="s">
        <v>29</v>
      </c>
      <c r="E1958" s="1" t="s">
        <v>42</v>
      </c>
      <c r="F1958" s="1" t="s">
        <v>520</v>
      </c>
      <c r="G1958" s="3">
        <v>45482</v>
      </c>
      <c r="H1958" s="3">
        <v>45484</v>
      </c>
      <c r="I1958" s="6">
        <v>230</v>
      </c>
      <c r="J1958" s="1">
        <v>2</v>
      </c>
      <c r="K1958" s="4">
        <v>0.05</v>
      </c>
      <c r="L1958" s="6">
        <f t="shared" si="60"/>
        <v>11.5</v>
      </c>
      <c r="M1958" s="8">
        <f t="shared" si="61"/>
        <v>448.5</v>
      </c>
      <c r="N1958" t="str" cm="1">
        <f t="array" ref="N19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59" spans="2:14" x14ac:dyDescent="0.35">
      <c r="B1959" s="7">
        <v>2025957</v>
      </c>
      <c r="C1959" s="1" t="s">
        <v>7</v>
      </c>
      <c r="D1959" s="1" t="s">
        <v>25</v>
      </c>
      <c r="E1959" s="1" t="s">
        <v>43</v>
      </c>
      <c r="F1959" s="1" t="s">
        <v>521</v>
      </c>
      <c r="G1959" s="3">
        <v>45482</v>
      </c>
      <c r="H1959" s="3">
        <v>45485</v>
      </c>
      <c r="I1959" s="6">
        <v>7999</v>
      </c>
      <c r="J1959" s="1">
        <v>4</v>
      </c>
      <c r="K1959" s="4">
        <v>0.05</v>
      </c>
      <c r="L1959" s="6">
        <f t="shared" si="60"/>
        <v>399.95000000000005</v>
      </c>
      <c r="M1959" s="8">
        <f t="shared" si="61"/>
        <v>31596.05</v>
      </c>
      <c r="N1959" t="str" cm="1">
        <f t="array" ref="N19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60" spans="2:14" x14ac:dyDescent="0.35">
      <c r="B1960" s="7">
        <v>2025958</v>
      </c>
      <c r="C1960" s="1" t="s">
        <v>10</v>
      </c>
      <c r="D1960" s="1" t="s">
        <v>140</v>
      </c>
      <c r="E1960" s="1" t="s">
        <v>44</v>
      </c>
      <c r="F1960" s="1" t="s">
        <v>518</v>
      </c>
      <c r="G1960" s="3">
        <v>45482</v>
      </c>
      <c r="H1960" s="3">
        <v>45487</v>
      </c>
      <c r="I1960" s="6">
        <v>850</v>
      </c>
      <c r="J1960" s="1">
        <v>3</v>
      </c>
      <c r="K1960" s="4">
        <v>0.05</v>
      </c>
      <c r="L1960" s="6">
        <f t="shared" si="60"/>
        <v>42.5</v>
      </c>
      <c r="M1960" s="8">
        <f t="shared" si="61"/>
        <v>2507.5</v>
      </c>
      <c r="N1960" t="str" cm="1">
        <f t="array" ref="N19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61" spans="2:14" x14ac:dyDescent="0.35">
      <c r="B1961" s="7">
        <v>2025959</v>
      </c>
      <c r="C1961" s="1" t="s">
        <v>8</v>
      </c>
      <c r="D1961" s="1" t="s">
        <v>25</v>
      </c>
      <c r="E1961" s="1" t="s">
        <v>45</v>
      </c>
      <c r="F1961" s="1" t="s">
        <v>518</v>
      </c>
      <c r="G1961" s="3">
        <v>45482</v>
      </c>
      <c r="H1961" s="3">
        <v>45483</v>
      </c>
      <c r="I1961" s="6">
        <v>65000</v>
      </c>
      <c r="J1961" s="1">
        <v>2</v>
      </c>
      <c r="K1961" s="4">
        <v>0.05</v>
      </c>
      <c r="L1961" s="6">
        <f t="shared" si="60"/>
        <v>3250</v>
      </c>
      <c r="M1961" s="8">
        <f t="shared" si="61"/>
        <v>126750</v>
      </c>
      <c r="N1961" t="str" cm="1">
        <f t="array" ref="N19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62" spans="2:14" x14ac:dyDescent="0.35">
      <c r="B1962" s="7">
        <v>2025960</v>
      </c>
      <c r="C1962" s="1" t="s">
        <v>9</v>
      </c>
      <c r="D1962" s="1" t="s">
        <v>26</v>
      </c>
      <c r="E1962" s="1" t="s">
        <v>46</v>
      </c>
      <c r="F1962" s="1" t="s">
        <v>519</v>
      </c>
      <c r="G1962" s="3">
        <v>45482</v>
      </c>
      <c r="H1962" s="3">
        <v>45490</v>
      </c>
      <c r="I1962" s="6">
        <v>450</v>
      </c>
      <c r="J1962" s="1">
        <v>1</v>
      </c>
      <c r="K1962" s="4">
        <v>0.03</v>
      </c>
      <c r="L1962" s="6">
        <f t="shared" si="60"/>
        <v>13.5</v>
      </c>
      <c r="M1962" s="8">
        <f t="shared" si="61"/>
        <v>436.5</v>
      </c>
      <c r="N1962" t="str" cm="1">
        <f t="array" ref="N19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63" spans="2:14" x14ac:dyDescent="0.35">
      <c r="B1963" s="7">
        <v>2025961</v>
      </c>
      <c r="C1963" s="1" t="s">
        <v>11</v>
      </c>
      <c r="D1963" s="1" t="s">
        <v>27</v>
      </c>
      <c r="E1963" s="1" t="s">
        <v>47</v>
      </c>
      <c r="F1963" s="1" t="s">
        <v>521</v>
      </c>
      <c r="G1963" s="3">
        <v>45482</v>
      </c>
      <c r="H1963" s="3">
        <v>45484</v>
      </c>
      <c r="I1963" s="6">
        <v>1299</v>
      </c>
      <c r="J1963" s="1">
        <v>1</v>
      </c>
      <c r="K1963" s="4">
        <v>0.1</v>
      </c>
      <c r="L1963" s="6">
        <f t="shared" si="60"/>
        <v>129.9</v>
      </c>
      <c r="M1963" s="8">
        <f t="shared" si="61"/>
        <v>1169.0999999999999</v>
      </c>
      <c r="N1963" t="str" cm="1">
        <f t="array" ref="N19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64" spans="2:14" x14ac:dyDescent="0.35">
      <c r="B1964" s="7">
        <v>2025962</v>
      </c>
      <c r="C1964" s="1" t="s">
        <v>12</v>
      </c>
      <c r="D1964" s="1" t="s">
        <v>28</v>
      </c>
      <c r="E1964" s="1" t="s">
        <v>48</v>
      </c>
      <c r="F1964" s="1" t="s">
        <v>520</v>
      </c>
      <c r="G1964" s="3">
        <v>45482</v>
      </c>
      <c r="H1964" s="3">
        <v>45485</v>
      </c>
      <c r="I1964" s="6">
        <v>1700</v>
      </c>
      <c r="J1964" s="1">
        <v>2</v>
      </c>
      <c r="K1964" s="4">
        <v>0.05</v>
      </c>
      <c r="L1964" s="6">
        <f t="shared" si="60"/>
        <v>85</v>
      </c>
      <c r="M1964" s="8">
        <f t="shared" si="61"/>
        <v>3315</v>
      </c>
      <c r="N1964" t="str" cm="1">
        <f t="array" ref="N19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65" spans="2:14" x14ac:dyDescent="0.35">
      <c r="B1965" s="7">
        <v>2025963</v>
      </c>
      <c r="C1965" s="1" t="s">
        <v>13</v>
      </c>
      <c r="D1965" s="1" t="s">
        <v>29</v>
      </c>
      <c r="E1965" s="1" t="s">
        <v>49</v>
      </c>
      <c r="F1965" s="1" t="s">
        <v>518</v>
      </c>
      <c r="G1965" s="3">
        <v>45482</v>
      </c>
      <c r="H1965" s="3">
        <v>45487</v>
      </c>
      <c r="I1965" s="6">
        <v>55000</v>
      </c>
      <c r="J1965" s="1">
        <v>1</v>
      </c>
      <c r="K1965" s="4">
        <v>0.05</v>
      </c>
      <c r="L1965" s="6">
        <f t="shared" si="60"/>
        <v>2750</v>
      </c>
      <c r="M1965" s="8">
        <f t="shared" si="61"/>
        <v>52250</v>
      </c>
      <c r="N1965" t="str" cm="1">
        <f t="array" ref="N19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66" spans="2:14" x14ac:dyDescent="0.35">
      <c r="B1966" s="7">
        <v>2025964</v>
      </c>
      <c r="C1966" s="1" t="s">
        <v>14</v>
      </c>
      <c r="D1966" s="1" t="s">
        <v>25</v>
      </c>
      <c r="E1966" s="1" t="s">
        <v>50</v>
      </c>
      <c r="F1966" s="1" t="s">
        <v>519</v>
      </c>
      <c r="G1966" s="3">
        <v>45482</v>
      </c>
      <c r="H1966" s="3">
        <v>45483</v>
      </c>
      <c r="I1966" s="6">
        <v>57999</v>
      </c>
      <c r="J1966" s="1">
        <v>3</v>
      </c>
      <c r="K1966" s="4">
        <v>0.02</v>
      </c>
      <c r="L1966" s="6">
        <f t="shared" si="60"/>
        <v>1159.98</v>
      </c>
      <c r="M1966" s="8">
        <f t="shared" si="61"/>
        <v>172837.02</v>
      </c>
      <c r="N1966" t="str" cm="1">
        <f t="array" ref="N19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67" spans="2:14" x14ac:dyDescent="0.35">
      <c r="B1967" s="7">
        <v>2025965</v>
      </c>
      <c r="C1967" s="1" t="s">
        <v>15</v>
      </c>
      <c r="D1967" s="1" t="s">
        <v>30</v>
      </c>
      <c r="E1967" s="1" t="s">
        <v>51</v>
      </c>
      <c r="F1967" s="1" t="s">
        <v>520</v>
      </c>
      <c r="G1967" s="3">
        <v>45482</v>
      </c>
      <c r="H1967" s="3">
        <v>45490</v>
      </c>
      <c r="I1967" s="6">
        <v>1399</v>
      </c>
      <c r="J1967" s="1">
        <v>2</v>
      </c>
      <c r="K1967" s="4">
        <v>0.06</v>
      </c>
      <c r="L1967" s="6">
        <f t="shared" si="60"/>
        <v>83.94</v>
      </c>
      <c r="M1967" s="8">
        <f t="shared" si="61"/>
        <v>2714.06</v>
      </c>
      <c r="N1967" t="str" cm="1">
        <f t="array" ref="N19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68" spans="2:14" x14ac:dyDescent="0.35">
      <c r="B1968" s="7">
        <v>2025966</v>
      </c>
      <c r="C1968" s="1" t="s">
        <v>16</v>
      </c>
      <c r="D1968" s="1" t="s">
        <v>27</v>
      </c>
      <c r="E1968" s="1" t="s">
        <v>506</v>
      </c>
      <c r="F1968" s="1" t="s">
        <v>521</v>
      </c>
      <c r="G1968" s="3">
        <v>45482</v>
      </c>
      <c r="H1968" s="3">
        <v>45484</v>
      </c>
      <c r="I1968" s="6">
        <v>999</v>
      </c>
      <c r="J1968" s="1">
        <v>1</v>
      </c>
      <c r="K1968" s="4">
        <v>0.15</v>
      </c>
      <c r="L1968" s="6">
        <f t="shared" si="60"/>
        <v>149.85</v>
      </c>
      <c r="M1968" s="8">
        <f t="shared" si="61"/>
        <v>849.15</v>
      </c>
      <c r="N1968" t="str" cm="1">
        <f t="array" ref="N19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69" spans="2:14" x14ac:dyDescent="0.35">
      <c r="B1969" s="7">
        <v>2025967</v>
      </c>
      <c r="C1969" s="1" t="s">
        <v>17</v>
      </c>
      <c r="D1969" s="1" t="s">
        <v>28</v>
      </c>
      <c r="E1969" s="1" t="s">
        <v>507</v>
      </c>
      <c r="F1969" s="1" t="s">
        <v>518</v>
      </c>
      <c r="G1969" s="3">
        <v>45482</v>
      </c>
      <c r="H1969" s="3">
        <v>45485</v>
      </c>
      <c r="I1969" s="6">
        <v>2099</v>
      </c>
      <c r="J1969" s="1">
        <v>2</v>
      </c>
      <c r="K1969" s="4">
        <v>0.02</v>
      </c>
      <c r="L1969" s="6">
        <f t="shared" si="60"/>
        <v>41.980000000000004</v>
      </c>
      <c r="M1969" s="8">
        <f t="shared" si="61"/>
        <v>4156.0200000000004</v>
      </c>
      <c r="N1969" t="str" cm="1">
        <f t="array" ref="N19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70" spans="2:14" x14ac:dyDescent="0.35">
      <c r="B1970" s="7">
        <v>2025968</v>
      </c>
      <c r="C1970" s="1" t="s">
        <v>18</v>
      </c>
      <c r="D1970" s="1" t="s">
        <v>29</v>
      </c>
      <c r="E1970" s="1" t="s">
        <v>508</v>
      </c>
      <c r="F1970" s="1" t="s">
        <v>518</v>
      </c>
      <c r="G1970" s="3">
        <v>45482</v>
      </c>
      <c r="H1970" s="3">
        <v>45487</v>
      </c>
      <c r="I1970" s="6">
        <v>11000</v>
      </c>
      <c r="J1970" s="1">
        <v>1</v>
      </c>
      <c r="K1970" s="4">
        <v>0.02</v>
      </c>
      <c r="L1970" s="6">
        <f t="shared" si="60"/>
        <v>220</v>
      </c>
      <c r="M1970" s="8">
        <f t="shared" si="61"/>
        <v>10780</v>
      </c>
      <c r="N1970" t="str" cm="1">
        <f t="array" ref="N19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71" spans="2:14" x14ac:dyDescent="0.35">
      <c r="B1971" s="7">
        <v>2025969</v>
      </c>
      <c r="C1971" s="1" t="s">
        <v>19</v>
      </c>
      <c r="D1971" s="1" t="s">
        <v>25</v>
      </c>
      <c r="E1971" s="1" t="s">
        <v>31</v>
      </c>
      <c r="F1971" s="1" t="s">
        <v>519</v>
      </c>
      <c r="G1971" s="3">
        <v>45482</v>
      </c>
      <c r="H1971" s="3">
        <v>45483</v>
      </c>
      <c r="I1971" s="6">
        <v>800</v>
      </c>
      <c r="J1971" s="1">
        <v>2</v>
      </c>
      <c r="K1971" s="4">
        <v>0.02</v>
      </c>
      <c r="L1971" s="6">
        <f t="shared" si="60"/>
        <v>16</v>
      </c>
      <c r="M1971" s="8">
        <f t="shared" si="61"/>
        <v>1584</v>
      </c>
      <c r="N1971" t="str" cm="1">
        <f t="array" ref="N19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72" spans="2:14" x14ac:dyDescent="0.35">
      <c r="B1972" s="7">
        <v>2025970</v>
      </c>
      <c r="C1972" s="1" t="s">
        <v>20</v>
      </c>
      <c r="D1972" s="1" t="s">
        <v>26</v>
      </c>
      <c r="E1972" s="1" t="s">
        <v>32</v>
      </c>
      <c r="F1972" s="1" t="s">
        <v>521</v>
      </c>
      <c r="G1972" s="3">
        <v>45482</v>
      </c>
      <c r="H1972" s="3">
        <v>45490</v>
      </c>
      <c r="I1972" s="6">
        <v>5500</v>
      </c>
      <c r="J1972" s="1">
        <v>3</v>
      </c>
      <c r="K1972" s="4">
        <v>0.02</v>
      </c>
      <c r="L1972" s="6">
        <f t="shared" si="60"/>
        <v>110</v>
      </c>
      <c r="M1972" s="8">
        <f t="shared" si="61"/>
        <v>16390</v>
      </c>
      <c r="N1972" t="str" cm="1">
        <f t="array" ref="N19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73" spans="2:14" x14ac:dyDescent="0.35">
      <c r="B1973" s="7">
        <v>2025971</v>
      </c>
      <c r="C1973" s="1" t="s">
        <v>21</v>
      </c>
      <c r="D1973" s="1" t="s">
        <v>27</v>
      </c>
      <c r="E1973" s="1" t="s">
        <v>38</v>
      </c>
      <c r="F1973" s="1" t="s">
        <v>520</v>
      </c>
      <c r="G1973" s="3">
        <v>45482</v>
      </c>
      <c r="H1973" s="3">
        <v>45484</v>
      </c>
      <c r="I1973" s="6">
        <v>1350</v>
      </c>
      <c r="J1973" s="1">
        <v>2</v>
      </c>
      <c r="K1973" s="4">
        <v>0.02</v>
      </c>
      <c r="L1973" s="6">
        <f t="shared" si="60"/>
        <v>27</v>
      </c>
      <c r="M1973" s="8">
        <f t="shared" si="61"/>
        <v>2673</v>
      </c>
      <c r="N1973" t="str" cm="1">
        <f t="array" ref="N19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74" spans="2:14" x14ac:dyDescent="0.35">
      <c r="B1974" s="7">
        <v>2025972</v>
      </c>
      <c r="C1974" s="1" t="s">
        <v>22</v>
      </c>
      <c r="D1974" s="1" t="s">
        <v>28</v>
      </c>
      <c r="E1974" s="1" t="s">
        <v>33</v>
      </c>
      <c r="F1974" s="1" t="s">
        <v>518</v>
      </c>
      <c r="G1974" s="3">
        <v>45482</v>
      </c>
      <c r="H1974" s="3">
        <v>45485</v>
      </c>
      <c r="I1974" s="6">
        <v>4500</v>
      </c>
      <c r="J1974" s="1">
        <v>7</v>
      </c>
      <c r="K1974" s="4">
        <v>0.02</v>
      </c>
      <c r="L1974" s="6">
        <f t="shared" si="60"/>
        <v>90</v>
      </c>
      <c r="M1974" s="8">
        <f t="shared" si="61"/>
        <v>31410</v>
      </c>
      <c r="N1974" t="str" cm="1">
        <f t="array" ref="N19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75" spans="2:14" x14ac:dyDescent="0.35">
      <c r="B1975" s="7">
        <v>2025973</v>
      </c>
      <c r="C1975" s="1" t="s">
        <v>23</v>
      </c>
      <c r="D1975" s="1" t="s">
        <v>29</v>
      </c>
      <c r="E1975" s="1" t="s">
        <v>34</v>
      </c>
      <c r="F1975" s="1" t="s">
        <v>519</v>
      </c>
      <c r="G1975" s="3">
        <v>45482</v>
      </c>
      <c r="H1975" s="3">
        <v>45487</v>
      </c>
      <c r="I1975" s="6">
        <v>2350</v>
      </c>
      <c r="J1975" s="1">
        <v>2</v>
      </c>
      <c r="K1975" s="4">
        <v>0.02</v>
      </c>
      <c r="L1975" s="6">
        <f t="shared" si="60"/>
        <v>47</v>
      </c>
      <c r="M1975" s="8">
        <f t="shared" si="61"/>
        <v>4653</v>
      </c>
      <c r="N1975" t="str" cm="1">
        <f t="array" ref="N19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76" spans="2:14" x14ac:dyDescent="0.35">
      <c r="B1976" s="7">
        <v>2025974</v>
      </c>
      <c r="C1976" s="1" t="s">
        <v>24</v>
      </c>
      <c r="D1976" s="1" t="s">
        <v>25</v>
      </c>
      <c r="E1976" s="1" t="s">
        <v>35</v>
      </c>
      <c r="F1976" s="1" t="s">
        <v>520</v>
      </c>
      <c r="G1976" s="3">
        <v>45482</v>
      </c>
      <c r="H1976" s="3">
        <v>45483</v>
      </c>
      <c r="I1976" s="6">
        <v>90</v>
      </c>
      <c r="J1976" s="1">
        <v>1</v>
      </c>
      <c r="K1976" s="4">
        <v>0.02</v>
      </c>
      <c r="L1976" s="6">
        <f t="shared" si="60"/>
        <v>1.8</v>
      </c>
      <c r="M1976" s="8">
        <f t="shared" si="61"/>
        <v>88.2</v>
      </c>
      <c r="N1976" t="str" cm="1">
        <f t="array" ref="N19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77" spans="2:14" x14ac:dyDescent="0.35">
      <c r="B1977" s="7">
        <v>2025975</v>
      </c>
      <c r="C1977" s="1" t="s">
        <v>4</v>
      </c>
      <c r="D1977" s="1" t="s">
        <v>26</v>
      </c>
      <c r="E1977" s="1" t="s">
        <v>36</v>
      </c>
      <c r="F1977" s="1" t="s">
        <v>521</v>
      </c>
      <c r="G1977" s="3">
        <v>45482</v>
      </c>
      <c r="H1977" s="3">
        <v>45490</v>
      </c>
      <c r="I1977" s="6">
        <v>280</v>
      </c>
      <c r="J1977" s="1">
        <v>1</v>
      </c>
      <c r="K1977" s="4">
        <v>7.0000000000000007E-2</v>
      </c>
      <c r="L1977" s="6">
        <f t="shared" si="60"/>
        <v>19.600000000000001</v>
      </c>
      <c r="M1977" s="8">
        <f t="shared" si="61"/>
        <v>260.39999999999998</v>
      </c>
      <c r="N1977" t="str" cm="1">
        <f t="array" ref="N19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78" spans="2:14" x14ac:dyDescent="0.35">
      <c r="B1978" s="7">
        <v>2025976</v>
      </c>
      <c r="C1978" s="1" t="s">
        <v>5</v>
      </c>
      <c r="D1978" s="1" t="s">
        <v>27</v>
      </c>
      <c r="E1978" s="1" t="s">
        <v>37</v>
      </c>
      <c r="F1978" s="1" t="s">
        <v>518</v>
      </c>
      <c r="G1978" s="3">
        <v>45482</v>
      </c>
      <c r="H1978" s="3">
        <v>45484</v>
      </c>
      <c r="I1978" s="6">
        <v>70</v>
      </c>
      <c r="J1978" s="1">
        <v>1</v>
      </c>
      <c r="K1978" s="4">
        <v>0.03</v>
      </c>
      <c r="L1978" s="6">
        <f t="shared" si="60"/>
        <v>2.1</v>
      </c>
      <c r="M1978" s="8">
        <f t="shared" si="61"/>
        <v>67.900000000000006</v>
      </c>
      <c r="N1978" t="str" cm="1">
        <f t="array" ref="N19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79" spans="2:14" x14ac:dyDescent="0.35">
      <c r="B1979" s="7">
        <v>2025977</v>
      </c>
      <c r="C1979" s="1" t="s">
        <v>6</v>
      </c>
      <c r="D1979" s="1" t="s">
        <v>28</v>
      </c>
      <c r="E1979" s="1" t="s">
        <v>39</v>
      </c>
      <c r="F1979" s="1" t="s">
        <v>518</v>
      </c>
      <c r="G1979" s="3">
        <v>45482</v>
      </c>
      <c r="H1979" s="3">
        <v>45485</v>
      </c>
      <c r="I1979" s="6">
        <v>230</v>
      </c>
      <c r="J1979" s="1">
        <v>2</v>
      </c>
      <c r="K1979" s="4">
        <v>0.08</v>
      </c>
      <c r="L1979" s="6">
        <f t="shared" si="60"/>
        <v>18.400000000000002</v>
      </c>
      <c r="M1979" s="8">
        <f t="shared" si="61"/>
        <v>441.6</v>
      </c>
      <c r="N1979" t="str" cm="1">
        <f t="array" ref="N19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80" spans="2:14" x14ac:dyDescent="0.35">
      <c r="B1980" s="7">
        <v>2025978</v>
      </c>
      <c r="C1980" s="1" t="s">
        <v>7</v>
      </c>
      <c r="D1980" s="1" t="s">
        <v>29</v>
      </c>
      <c r="E1980" s="1" t="s">
        <v>40</v>
      </c>
      <c r="F1980" s="1" t="s">
        <v>519</v>
      </c>
      <c r="G1980" s="3">
        <v>45482</v>
      </c>
      <c r="H1980" s="3">
        <v>45487</v>
      </c>
      <c r="I1980" s="6">
        <v>7999</v>
      </c>
      <c r="J1980" s="1">
        <v>1</v>
      </c>
      <c r="K1980" s="4">
        <v>0.05</v>
      </c>
      <c r="L1980" s="6">
        <f t="shared" si="60"/>
        <v>399.95000000000005</v>
      </c>
      <c r="M1980" s="8">
        <f t="shared" si="61"/>
        <v>7599.05</v>
      </c>
      <c r="N1980" t="str" cm="1">
        <f t="array" ref="N19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81" spans="2:14" x14ac:dyDescent="0.35">
      <c r="B1981" s="7">
        <v>2025979</v>
      </c>
      <c r="C1981" s="1" t="s">
        <v>10</v>
      </c>
      <c r="D1981" s="1" t="s">
        <v>25</v>
      </c>
      <c r="E1981" s="1" t="s">
        <v>41</v>
      </c>
      <c r="F1981" s="1" t="s">
        <v>521</v>
      </c>
      <c r="G1981" s="3">
        <v>45482</v>
      </c>
      <c r="H1981" s="3">
        <v>45483</v>
      </c>
      <c r="I1981" s="6">
        <v>850</v>
      </c>
      <c r="J1981" s="1">
        <v>2</v>
      </c>
      <c r="K1981" s="4">
        <v>0.05</v>
      </c>
      <c r="L1981" s="6">
        <f t="shared" si="60"/>
        <v>42.5</v>
      </c>
      <c r="M1981" s="8">
        <f t="shared" si="61"/>
        <v>1657.5</v>
      </c>
      <c r="N1981" t="str" cm="1">
        <f t="array" ref="N19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82" spans="2:14" x14ac:dyDescent="0.35">
      <c r="B1982" s="7">
        <v>2025980</v>
      </c>
      <c r="C1982" s="1" t="s">
        <v>8</v>
      </c>
      <c r="D1982" s="1" t="s">
        <v>141</v>
      </c>
      <c r="E1982" s="1" t="s">
        <v>42</v>
      </c>
      <c r="F1982" s="1" t="s">
        <v>520</v>
      </c>
      <c r="G1982" s="3">
        <v>45482</v>
      </c>
      <c r="H1982" s="3">
        <v>45490</v>
      </c>
      <c r="I1982" s="6">
        <v>65000</v>
      </c>
      <c r="J1982" s="1">
        <v>7</v>
      </c>
      <c r="K1982" s="4">
        <v>0.05</v>
      </c>
      <c r="L1982" s="6">
        <f t="shared" si="60"/>
        <v>3250</v>
      </c>
      <c r="M1982" s="8">
        <f t="shared" si="61"/>
        <v>451750</v>
      </c>
      <c r="N1982" t="str" cm="1">
        <f t="array" ref="N19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83" spans="2:14" x14ac:dyDescent="0.35">
      <c r="B1983" s="7">
        <v>2025981</v>
      </c>
      <c r="C1983" s="1" t="s">
        <v>9</v>
      </c>
      <c r="D1983" s="1" t="s">
        <v>25</v>
      </c>
      <c r="E1983" s="1" t="s">
        <v>43</v>
      </c>
      <c r="F1983" s="1" t="s">
        <v>518</v>
      </c>
      <c r="G1983" s="3">
        <v>45482</v>
      </c>
      <c r="H1983" s="3">
        <v>45484</v>
      </c>
      <c r="I1983" s="6">
        <v>450</v>
      </c>
      <c r="J1983" s="1">
        <v>2</v>
      </c>
      <c r="K1983" s="4">
        <v>0.05</v>
      </c>
      <c r="L1983" s="6">
        <f t="shared" si="60"/>
        <v>22.5</v>
      </c>
      <c r="M1983" s="8">
        <f t="shared" si="61"/>
        <v>877.5</v>
      </c>
      <c r="N1983" t="str" cm="1">
        <f t="array" ref="N19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84" spans="2:14" x14ac:dyDescent="0.35">
      <c r="B1984" s="7">
        <v>2025982</v>
      </c>
      <c r="C1984" s="1" t="s">
        <v>11</v>
      </c>
      <c r="D1984" s="1" t="s">
        <v>26</v>
      </c>
      <c r="E1984" s="1" t="s">
        <v>44</v>
      </c>
      <c r="F1984" s="1" t="s">
        <v>519</v>
      </c>
      <c r="G1984" s="3">
        <v>45482</v>
      </c>
      <c r="H1984" s="3">
        <v>45485</v>
      </c>
      <c r="I1984" s="6">
        <v>1299</v>
      </c>
      <c r="J1984" s="1">
        <v>2</v>
      </c>
      <c r="K1984" s="4">
        <v>0.03</v>
      </c>
      <c r="L1984" s="6">
        <f t="shared" si="60"/>
        <v>38.97</v>
      </c>
      <c r="M1984" s="8">
        <f t="shared" si="61"/>
        <v>2559.0300000000002</v>
      </c>
      <c r="N1984" t="str" cm="1">
        <f t="array" ref="N19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85" spans="2:14" x14ac:dyDescent="0.35">
      <c r="B1985" s="7">
        <v>2025983</v>
      </c>
      <c r="C1985" s="1" t="s">
        <v>12</v>
      </c>
      <c r="D1985" s="1" t="s">
        <v>27</v>
      </c>
      <c r="E1985" s="1" t="s">
        <v>45</v>
      </c>
      <c r="F1985" s="1" t="s">
        <v>520</v>
      </c>
      <c r="G1985" s="3">
        <v>45482</v>
      </c>
      <c r="H1985" s="3">
        <v>45487</v>
      </c>
      <c r="I1985" s="6">
        <v>1700</v>
      </c>
      <c r="J1985" s="1">
        <v>1</v>
      </c>
      <c r="K1985" s="4">
        <v>0.1</v>
      </c>
      <c r="L1985" s="6">
        <f t="shared" si="60"/>
        <v>170</v>
      </c>
      <c r="M1985" s="8">
        <f t="shared" si="61"/>
        <v>1530</v>
      </c>
      <c r="N1985" t="str" cm="1">
        <f t="array" ref="N19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86" spans="2:14" x14ac:dyDescent="0.35">
      <c r="B1986" s="7">
        <v>2025984</v>
      </c>
      <c r="C1986" s="1" t="s">
        <v>13</v>
      </c>
      <c r="D1986" s="1" t="s">
        <v>28</v>
      </c>
      <c r="E1986" s="1" t="s">
        <v>46</v>
      </c>
      <c r="F1986" s="1" t="s">
        <v>521</v>
      </c>
      <c r="G1986" s="3">
        <v>45482</v>
      </c>
      <c r="H1986" s="3">
        <v>45483</v>
      </c>
      <c r="I1986" s="6">
        <v>55000</v>
      </c>
      <c r="J1986" s="1">
        <v>2</v>
      </c>
      <c r="K1986" s="4">
        <v>0.05</v>
      </c>
      <c r="L1986" s="6">
        <f t="shared" si="60"/>
        <v>2750</v>
      </c>
      <c r="M1986" s="8">
        <f t="shared" si="61"/>
        <v>107250</v>
      </c>
      <c r="N1986" t="str" cm="1">
        <f t="array" ref="N19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87" spans="2:14" x14ac:dyDescent="0.35">
      <c r="B1987" s="7">
        <v>2025985</v>
      </c>
      <c r="C1987" s="1" t="s">
        <v>14</v>
      </c>
      <c r="D1987" s="1" t="s">
        <v>29</v>
      </c>
      <c r="E1987" s="1" t="s">
        <v>47</v>
      </c>
      <c r="F1987" s="1" t="s">
        <v>518</v>
      </c>
      <c r="G1987" s="3">
        <v>45482</v>
      </c>
      <c r="H1987" s="3">
        <v>45490</v>
      </c>
      <c r="I1987" s="6">
        <v>57999</v>
      </c>
      <c r="J1987" s="1">
        <v>4</v>
      </c>
      <c r="K1987" s="4">
        <v>0.05</v>
      </c>
      <c r="L1987" s="6">
        <f t="shared" si="60"/>
        <v>2899.9500000000003</v>
      </c>
      <c r="M1987" s="8">
        <f t="shared" si="61"/>
        <v>229096.05</v>
      </c>
      <c r="N1987" t="str" cm="1">
        <f t="array" ref="N19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88" spans="2:14" x14ac:dyDescent="0.35">
      <c r="B1988" s="7">
        <v>2025986</v>
      </c>
      <c r="C1988" s="1" t="s">
        <v>15</v>
      </c>
      <c r="D1988" s="1" t="s">
        <v>25</v>
      </c>
      <c r="E1988" s="1" t="s">
        <v>48</v>
      </c>
      <c r="F1988" s="1" t="s">
        <v>518</v>
      </c>
      <c r="G1988" s="3">
        <v>45482</v>
      </c>
      <c r="H1988" s="3">
        <v>45484</v>
      </c>
      <c r="I1988" s="6">
        <v>1399</v>
      </c>
      <c r="J1988" s="1">
        <v>3</v>
      </c>
      <c r="K1988" s="4">
        <v>0.02</v>
      </c>
      <c r="L1988" s="6">
        <f t="shared" ref="L1988:L2051" si="62">I1988*K1988</f>
        <v>27.98</v>
      </c>
      <c r="M1988" s="8">
        <f t="shared" ref="M1988:M2051" si="63">I1988*J1988-L1988</f>
        <v>4169.0200000000004</v>
      </c>
      <c r="N1988" t="str" cm="1">
        <f t="array" ref="N19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89" spans="2:14" x14ac:dyDescent="0.35">
      <c r="B1989" s="7">
        <v>2025987</v>
      </c>
      <c r="C1989" s="1" t="s">
        <v>16</v>
      </c>
      <c r="D1989" s="1" t="s">
        <v>30</v>
      </c>
      <c r="E1989" s="1" t="s">
        <v>49</v>
      </c>
      <c r="F1989" s="1" t="s">
        <v>519</v>
      </c>
      <c r="G1989" s="3">
        <v>45482</v>
      </c>
      <c r="H1989" s="3">
        <v>45485</v>
      </c>
      <c r="I1989" s="6">
        <v>999</v>
      </c>
      <c r="J1989" s="1">
        <v>2</v>
      </c>
      <c r="K1989" s="4">
        <v>0.06</v>
      </c>
      <c r="L1989" s="6">
        <f t="shared" si="62"/>
        <v>59.94</v>
      </c>
      <c r="M1989" s="8">
        <f t="shared" si="63"/>
        <v>1938.06</v>
      </c>
      <c r="N1989" t="str" cm="1">
        <f t="array" ref="N19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90" spans="2:14" x14ac:dyDescent="0.35">
      <c r="B1990" s="7">
        <v>2025988</v>
      </c>
      <c r="C1990" s="1" t="s">
        <v>17</v>
      </c>
      <c r="D1990" s="1" t="s">
        <v>27</v>
      </c>
      <c r="E1990" s="1" t="s">
        <v>50</v>
      </c>
      <c r="F1990" s="1" t="s">
        <v>521</v>
      </c>
      <c r="G1990" s="3">
        <v>45482</v>
      </c>
      <c r="H1990" s="3">
        <v>45487</v>
      </c>
      <c r="I1990" s="6">
        <v>2099</v>
      </c>
      <c r="J1990" s="1">
        <v>1</v>
      </c>
      <c r="K1990" s="4">
        <v>0.15</v>
      </c>
      <c r="L1990" s="6">
        <f t="shared" si="62"/>
        <v>314.84999999999997</v>
      </c>
      <c r="M1990" s="8">
        <f t="shared" si="63"/>
        <v>1784.15</v>
      </c>
      <c r="N1990" t="str" cm="1">
        <f t="array" ref="N19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91" spans="2:14" x14ac:dyDescent="0.35">
      <c r="B1991" s="7">
        <v>2025989</v>
      </c>
      <c r="C1991" s="1" t="s">
        <v>18</v>
      </c>
      <c r="D1991" s="1" t="s">
        <v>28</v>
      </c>
      <c r="E1991" s="1" t="s">
        <v>51</v>
      </c>
      <c r="F1991" s="1" t="s">
        <v>520</v>
      </c>
      <c r="G1991" s="3">
        <v>45482</v>
      </c>
      <c r="H1991" s="3">
        <v>45483</v>
      </c>
      <c r="I1991" s="6">
        <v>11000</v>
      </c>
      <c r="J1991" s="1">
        <v>1</v>
      </c>
      <c r="K1991" s="4">
        <v>0.02</v>
      </c>
      <c r="L1991" s="6">
        <f t="shared" si="62"/>
        <v>220</v>
      </c>
      <c r="M1991" s="8">
        <f t="shared" si="63"/>
        <v>10780</v>
      </c>
      <c r="N1991" t="str" cm="1">
        <f t="array" ref="N19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1992" spans="2:14" x14ac:dyDescent="0.35">
      <c r="B1992" s="7">
        <v>2025990</v>
      </c>
      <c r="C1992" s="1" t="s">
        <v>19</v>
      </c>
      <c r="D1992" s="1" t="s">
        <v>29</v>
      </c>
      <c r="E1992" s="1" t="s">
        <v>506</v>
      </c>
      <c r="F1992" s="1" t="s">
        <v>518</v>
      </c>
      <c r="G1992" s="3">
        <v>45482</v>
      </c>
      <c r="H1992" s="3">
        <v>45490</v>
      </c>
      <c r="I1992" s="6">
        <v>800</v>
      </c>
      <c r="J1992" s="1">
        <v>2</v>
      </c>
      <c r="K1992" s="4">
        <v>0.02</v>
      </c>
      <c r="L1992" s="6">
        <f t="shared" si="62"/>
        <v>16</v>
      </c>
      <c r="M1992" s="8">
        <f t="shared" si="63"/>
        <v>1584</v>
      </c>
      <c r="N1992" t="str" cm="1">
        <f t="array" ref="N19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93" spans="2:14" x14ac:dyDescent="0.35">
      <c r="B1993" s="7">
        <v>2025991</v>
      </c>
      <c r="C1993" s="1" t="s">
        <v>20</v>
      </c>
      <c r="D1993" s="1" t="s">
        <v>25</v>
      </c>
      <c r="E1993" s="1" t="s">
        <v>507</v>
      </c>
      <c r="F1993" s="1" t="s">
        <v>519</v>
      </c>
      <c r="G1993" s="3">
        <v>45482</v>
      </c>
      <c r="H1993" s="3">
        <v>45484</v>
      </c>
      <c r="I1993" s="6">
        <v>5500</v>
      </c>
      <c r="J1993" s="1">
        <v>1</v>
      </c>
      <c r="K1993" s="4">
        <v>0.02</v>
      </c>
      <c r="L1993" s="6">
        <f t="shared" si="62"/>
        <v>110</v>
      </c>
      <c r="M1993" s="8">
        <f t="shared" si="63"/>
        <v>5390</v>
      </c>
      <c r="N1993" t="str" cm="1">
        <f t="array" ref="N19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94" spans="2:14" x14ac:dyDescent="0.35">
      <c r="B1994" s="7">
        <v>2025992</v>
      </c>
      <c r="C1994" s="1" t="s">
        <v>21</v>
      </c>
      <c r="D1994" s="1" t="s">
        <v>26</v>
      </c>
      <c r="E1994" s="1" t="s">
        <v>508</v>
      </c>
      <c r="F1994" s="1" t="s">
        <v>520</v>
      </c>
      <c r="G1994" s="3">
        <v>45482</v>
      </c>
      <c r="H1994" s="3">
        <v>45485</v>
      </c>
      <c r="I1994" s="6">
        <v>1350</v>
      </c>
      <c r="J1994" s="1">
        <v>3</v>
      </c>
      <c r="K1994" s="4">
        <v>0.02</v>
      </c>
      <c r="L1994" s="6">
        <f t="shared" si="62"/>
        <v>27</v>
      </c>
      <c r="M1994" s="8">
        <f t="shared" si="63"/>
        <v>4023</v>
      </c>
      <c r="N1994" t="str" cm="1">
        <f t="array" ref="N19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95" spans="2:14" x14ac:dyDescent="0.35">
      <c r="B1995" s="7">
        <v>2025993</v>
      </c>
      <c r="C1995" s="1" t="s">
        <v>22</v>
      </c>
      <c r="D1995" s="1" t="s">
        <v>27</v>
      </c>
      <c r="E1995" s="1" t="s">
        <v>31</v>
      </c>
      <c r="F1995" s="1" t="s">
        <v>521</v>
      </c>
      <c r="G1995" s="3">
        <v>45482</v>
      </c>
      <c r="H1995" s="3">
        <v>45487</v>
      </c>
      <c r="I1995" s="6">
        <v>4500</v>
      </c>
      <c r="J1995" s="1">
        <v>2</v>
      </c>
      <c r="K1995" s="4">
        <v>0.02</v>
      </c>
      <c r="L1995" s="6">
        <f t="shared" si="62"/>
        <v>90</v>
      </c>
      <c r="M1995" s="8">
        <f t="shared" si="63"/>
        <v>8910</v>
      </c>
      <c r="N1995" t="str" cm="1">
        <f t="array" ref="N19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96" spans="2:14" x14ac:dyDescent="0.35">
      <c r="B1996" s="7">
        <v>2025994</v>
      </c>
      <c r="C1996" s="1" t="s">
        <v>23</v>
      </c>
      <c r="D1996" s="1" t="s">
        <v>28</v>
      </c>
      <c r="E1996" s="1" t="s">
        <v>32</v>
      </c>
      <c r="F1996" s="1" t="s">
        <v>518</v>
      </c>
      <c r="G1996" s="3">
        <v>45482</v>
      </c>
      <c r="H1996" s="3">
        <v>45483</v>
      </c>
      <c r="I1996" s="6">
        <v>2350</v>
      </c>
      <c r="J1996" s="1">
        <v>1</v>
      </c>
      <c r="K1996" s="4">
        <v>0.02</v>
      </c>
      <c r="L1996" s="6">
        <f t="shared" si="62"/>
        <v>47</v>
      </c>
      <c r="M1996" s="8">
        <f t="shared" si="63"/>
        <v>2303</v>
      </c>
      <c r="N1996" t="str" cm="1">
        <f t="array" ref="N19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97" spans="2:14" x14ac:dyDescent="0.35">
      <c r="B1997" s="7">
        <v>2025995</v>
      </c>
      <c r="C1997" s="1" t="s">
        <v>24</v>
      </c>
      <c r="D1997" s="1" t="s">
        <v>29</v>
      </c>
      <c r="E1997" s="1" t="s">
        <v>38</v>
      </c>
      <c r="F1997" s="1" t="s">
        <v>518</v>
      </c>
      <c r="G1997" s="3">
        <v>45482</v>
      </c>
      <c r="H1997" s="3">
        <v>45490</v>
      </c>
      <c r="I1997" s="6">
        <v>90</v>
      </c>
      <c r="J1997" s="1">
        <v>2</v>
      </c>
      <c r="K1997" s="4">
        <v>0.02</v>
      </c>
      <c r="L1997" s="6">
        <f t="shared" si="62"/>
        <v>1.8</v>
      </c>
      <c r="M1997" s="8">
        <f t="shared" si="63"/>
        <v>178.2</v>
      </c>
      <c r="N1997" t="str" cm="1">
        <f t="array" ref="N19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98" spans="2:14" x14ac:dyDescent="0.35">
      <c r="B1998" s="7">
        <v>2025996</v>
      </c>
      <c r="C1998" s="1" t="s">
        <v>4</v>
      </c>
      <c r="D1998" s="1" t="s">
        <v>25</v>
      </c>
      <c r="E1998" s="1" t="s">
        <v>33</v>
      </c>
      <c r="F1998" s="1" t="s">
        <v>519</v>
      </c>
      <c r="G1998" s="3">
        <v>45482</v>
      </c>
      <c r="H1998" s="3">
        <v>45484</v>
      </c>
      <c r="I1998" s="6">
        <v>280</v>
      </c>
      <c r="J1998" s="1">
        <v>1</v>
      </c>
      <c r="K1998" s="4">
        <v>0.02</v>
      </c>
      <c r="L1998" s="6">
        <f t="shared" si="62"/>
        <v>5.6000000000000005</v>
      </c>
      <c r="M1998" s="8">
        <f t="shared" si="63"/>
        <v>274.39999999999998</v>
      </c>
      <c r="N1998" t="str" cm="1">
        <f t="array" ref="N19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999" spans="2:14" x14ac:dyDescent="0.35">
      <c r="B1999" s="7">
        <v>2025997</v>
      </c>
      <c r="C1999" s="1" t="s">
        <v>5</v>
      </c>
      <c r="D1999" s="1" t="s">
        <v>26</v>
      </c>
      <c r="E1999" s="1" t="s">
        <v>34</v>
      </c>
      <c r="F1999" s="1" t="s">
        <v>521</v>
      </c>
      <c r="G1999" s="3">
        <v>45482</v>
      </c>
      <c r="H1999" s="3">
        <v>45485</v>
      </c>
      <c r="I1999" s="6">
        <v>70</v>
      </c>
      <c r="J1999" s="1">
        <v>2</v>
      </c>
      <c r="K1999" s="4">
        <v>7.0000000000000007E-2</v>
      </c>
      <c r="L1999" s="6">
        <f t="shared" si="62"/>
        <v>4.9000000000000004</v>
      </c>
      <c r="M1999" s="8">
        <f t="shared" si="63"/>
        <v>135.1</v>
      </c>
      <c r="N1999" t="str" cm="1">
        <f t="array" ref="N19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00" spans="2:14" x14ac:dyDescent="0.35">
      <c r="B2000" s="7">
        <v>2025998</v>
      </c>
      <c r="C2000" s="1" t="s">
        <v>6</v>
      </c>
      <c r="D2000" s="1" t="s">
        <v>27</v>
      </c>
      <c r="E2000" s="1" t="s">
        <v>35</v>
      </c>
      <c r="F2000" s="1" t="s">
        <v>520</v>
      </c>
      <c r="G2000" s="3">
        <v>45482</v>
      </c>
      <c r="H2000" s="3">
        <v>45487</v>
      </c>
      <c r="I2000" s="6">
        <v>230</v>
      </c>
      <c r="J2000" s="1">
        <v>3</v>
      </c>
      <c r="K2000" s="4">
        <v>0.03</v>
      </c>
      <c r="L2000" s="6">
        <f t="shared" si="62"/>
        <v>6.8999999999999995</v>
      </c>
      <c r="M2000" s="8">
        <f t="shared" si="63"/>
        <v>683.1</v>
      </c>
      <c r="N2000" t="str" cm="1">
        <f t="array" ref="N20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01" spans="2:14" x14ac:dyDescent="0.35">
      <c r="B2001" s="7">
        <v>2025999</v>
      </c>
      <c r="C2001" s="1" t="s">
        <v>7</v>
      </c>
      <c r="D2001" s="1" t="s">
        <v>28</v>
      </c>
      <c r="E2001" s="1" t="s">
        <v>36</v>
      </c>
      <c r="F2001" s="1" t="s">
        <v>518</v>
      </c>
      <c r="G2001" s="3">
        <v>45482</v>
      </c>
      <c r="H2001" s="3">
        <v>45483</v>
      </c>
      <c r="I2001" s="6">
        <v>7999</v>
      </c>
      <c r="J2001" s="1">
        <v>2</v>
      </c>
      <c r="K2001" s="4">
        <v>0.08</v>
      </c>
      <c r="L2001" s="6">
        <f t="shared" si="62"/>
        <v>639.91999999999996</v>
      </c>
      <c r="M2001" s="8">
        <f t="shared" si="63"/>
        <v>15358.08</v>
      </c>
      <c r="N2001" t="str" cm="1">
        <f t="array" ref="N20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02" spans="2:14" x14ac:dyDescent="0.35">
      <c r="B2002" s="7">
        <v>2026000</v>
      </c>
      <c r="C2002" s="1" t="s">
        <v>10</v>
      </c>
      <c r="D2002" s="1" t="s">
        <v>29</v>
      </c>
      <c r="E2002" s="1" t="s">
        <v>37</v>
      </c>
      <c r="F2002" s="1" t="s">
        <v>519</v>
      </c>
      <c r="G2002" s="3">
        <v>45482</v>
      </c>
      <c r="H2002" s="3">
        <v>45490</v>
      </c>
      <c r="I2002" s="6">
        <v>850</v>
      </c>
      <c r="J2002" s="1">
        <v>7</v>
      </c>
      <c r="K2002" s="4">
        <v>0.05</v>
      </c>
      <c r="L2002" s="6">
        <f t="shared" si="62"/>
        <v>42.5</v>
      </c>
      <c r="M2002" s="8">
        <f t="shared" si="63"/>
        <v>5907.5</v>
      </c>
      <c r="N2002" t="str" cm="1">
        <f t="array" ref="N20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03" spans="2:14" x14ac:dyDescent="0.35">
      <c r="B2003" s="7">
        <v>2026001</v>
      </c>
      <c r="C2003" s="1" t="s">
        <v>8</v>
      </c>
      <c r="D2003" s="1" t="s">
        <v>25</v>
      </c>
      <c r="E2003" s="1" t="s">
        <v>39</v>
      </c>
      <c r="F2003" s="1" t="s">
        <v>520</v>
      </c>
      <c r="G2003" s="3">
        <v>45482</v>
      </c>
      <c r="H2003" s="3">
        <v>45484</v>
      </c>
      <c r="I2003" s="6">
        <v>65000</v>
      </c>
      <c r="J2003" s="1">
        <v>2</v>
      </c>
      <c r="K2003" s="4">
        <v>0.05</v>
      </c>
      <c r="L2003" s="6">
        <f t="shared" si="62"/>
        <v>3250</v>
      </c>
      <c r="M2003" s="8">
        <f t="shared" si="63"/>
        <v>126750</v>
      </c>
      <c r="N2003" t="str" cm="1">
        <f t="array" ref="N20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04" spans="2:14" x14ac:dyDescent="0.35">
      <c r="B2004" s="7">
        <v>2026002</v>
      </c>
      <c r="C2004" s="1" t="s">
        <v>9</v>
      </c>
      <c r="D2004" s="1" t="s">
        <v>142</v>
      </c>
      <c r="E2004" s="1" t="s">
        <v>40</v>
      </c>
      <c r="F2004" s="1" t="s">
        <v>521</v>
      </c>
      <c r="G2004" s="3">
        <v>45482</v>
      </c>
      <c r="H2004" s="3">
        <v>45485</v>
      </c>
      <c r="I2004" s="6">
        <v>450</v>
      </c>
      <c r="J2004" s="1">
        <v>1</v>
      </c>
      <c r="K2004" s="4">
        <v>0.05</v>
      </c>
      <c r="L2004" s="6">
        <f t="shared" si="62"/>
        <v>22.5</v>
      </c>
      <c r="M2004" s="8">
        <f t="shared" si="63"/>
        <v>427.5</v>
      </c>
      <c r="N2004" t="str" cm="1">
        <f t="array" ref="N20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05" spans="2:14" x14ac:dyDescent="0.35">
      <c r="B2005" s="7">
        <v>2026003</v>
      </c>
      <c r="C2005" s="1" t="s">
        <v>11</v>
      </c>
      <c r="D2005" s="1" t="s">
        <v>25</v>
      </c>
      <c r="E2005" s="1" t="s">
        <v>41</v>
      </c>
      <c r="F2005" s="1" t="s">
        <v>518</v>
      </c>
      <c r="G2005" s="3">
        <v>45482</v>
      </c>
      <c r="H2005" s="3">
        <v>45487</v>
      </c>
      <c r="I2005" s="6">
        <v>1299</v>
      </c>
      <c r="J2005" s="1">
        <v>1</v>
      </c>
      <c r="K2005" s="4">
        <v>0.05</v>
      </c>
      <c r="L2005" s="6">
        <f t="shared" si="62"/>
        <v>64.95</v>
      </c>
      <c r="M2005" s="8">
        <f t="shared" si="63"/>
        <v>1234.05</v>
      </c>
      <c r="N2005" t="str" cm="1">
        <f t="array" ref="N20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06" spans="2:14" x14ac:dyDescent="0.35">
      <c r="B2006" s="7">
        <v>2026004</v>
      </c>
      <c r="C2006" s="1" t="s">
        <v>12</v>
      </c>
      <c r="D2006" s="1" t="s">
        <v>26</v>
      </c>
      <c r="E2006" s="1" t="s">
        <v>42</v>
      </c>
      <c r="F2006" s="1" t="s">
        <v>518</v>
      </c>
      <c r="G2006" s="3">
        <v>45482</v>
      </c>
      <c r="H2006" s="3">
        <v>45483</v>
      </c>
      <c r="I2006" s="6">
        <v>1700</v>
      </c>
      <c r="J2006" s="1">
        <v>1</v>
      </c>
      <c r="K2006" s="4">
        <v>0.03</v>
      </c>
      <c r="L2006" s="6">
        <f t="shared" si="62"/>
        <v>51</v>
      </c>
      <c r="M2006" s="8">
        <f t="shared" si="63"/>
        <v>1649</v>
      </c>
      <c r="N2006" t="str" cm="1">
        <f t="array" ref="N20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07" spans="2:14" x14ac:dyDescent="0.35">
      <c r="B2007" s="7">
        <v>2026005</v>
      </c>
      <c r="C2007" s="1" t="s">
        <v>13</v>
      </c>
      <c r="D2007" s="1" t="s">
        <v>27</v>
      </c>
      <c r="E2007" s="1" t="s">
        <v>43</v>
      </c>
      <c r="F2007" s="1" t="s">
        <v>519</v>
      </c>
      <c r="G2007" s="3">
        <v>45482</v>
      </c>
      <c r="H2007" s="3">
        <v>45490</v>
      </c>
      <c r="I2007" s="6">
        <v>55000</v>
      </c>
      <c r="J2007" s="1">
        <v>2</v>
      </c>
      <c r="K2007" s="4">
        <v>0.1</v>
      </c>
      <c r="L2007" s="6">
        <f t="shared" si="62"/>
        <v>5500</v>
      </c>
      <c r="M2007" s="8">
        <f t="shared" si="63"/>
        <v>104500</v>
      </c>
      <c r="N2007" t="str" cm="1">
        <f t="array" ref="N20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08" spans="2:14" x14ac:dyDescent="0.35">
      <c r="B2008" s="7">
        <v>2026006</v>
      </c>
      <c r="C2008" s="1" t="s">
        <v>14</v>
      </c>
      <c r="D2008" s="1" t="s">
        <v>28</v>
      </c>
      <c r="E2008" s="1" t="s">
        <v>44</v>
      </c>
      <c r="F2008" s="1" t="s">
        <v>521</v>
      </c>
      <c r="G2008" s="3">
        <v>45482</v>
      </c>
      <c r="H2008" s="3">
        <v>45484</v>
      </c>
      <c r="I2008" s="6">
        <v>57999</v>
      </c>
      <c r="J2008" s="1">
        <v>1</v>
      </c>
      <c r="K2008" s="4">
        <v>0.05</v>
      </c>
      <c r="L2008" s="6">
        <f t="shared" si="62"/>
        <v>2899.9500000000003</v>
      </c>
      <c r="M2008" s="8">
        <f t="shared" si="63"/>
        <v>55099.05</v>
      </c>
      <c r="N2008" t="str" cm="1">
        <f t="array" ref="N20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09" spans="2:14" x14ac:dyDescent="0.35">
      <c r="B2009" s="7">
        <v>2026007</v>
      </c>
      <c r="C2009" s="1" t="s">
        <v>15</v>
      </c>
      <c r="D2009" s="1" t="s">
        <v>29</v>
      </c>
      <c r="E2009" s="1" t="s">
        <v>45</v>
      </c>
      <c r="F2009" s="1" t="s">
        <v>520</v>
      </c>
      <c r="G2009" s="3">
        <v>45482</v>
      </c>
      <c r="H2009" s="3">
        <v>45485</v>
      </c>
      <c r="I2009" s="6">
        <v>1399</v>
      </c>
      <c r="J2009" s="1">
        <v>2</v>
      </c>
      <c r="K2009" s="4">
        <v>0.05</v>
      </c>
      <c r="L2009" s="6">
        <f t="shared" si="62"/>
        <v>69.95</v>
      </c>
      <c r="M2009" s="8">
        <f t="shared" si="63"/>
        <v>2728.05</v>
      </c>
      <c r="N2009" t="str" cm="1">
        <f t="array" ref="N20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10" spans="2:14" x14ac:dyDescent="0.35">
      <c r="B2010" s="7">
        <v>2026008</v>
      </c>
      <c r="C2010" s="1" t="s">
        <v>16</v>
      </c>
      <c r="D2010" s="1" t="s">
        <v>25</v>
      </c>
      <c r="E2010" s="1" t="s">
        <v>46</v>
      </c>
      <c r="F2010" s="1" t="s">
        <v>518</v>
      </c>
      <c r="G2010" s="3">
        <v>45482</v>
      </c>
      <c r="H2010" s="3">
        <v>45487</v>
      </c>
      <c r="I2010" s="6">
        <v>999</v>
      </c>
      <c r="J2010" s="1">
        <v>7</v>
      </c>
      <c r="K2010" s="4">
        <v>0.02</v>
      </c>
      <c r="L2010" s="6">
        <f t="shared" si="62"/>
        <v>19.98</v>
      </c>
      <c r="M2010" s="8">
        <f t="shared" si="63"/>
        <v>6973.02</v>
      </c>
      <c r="N2010" t="str" cm="1">
        <f t="array" ref="N20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11" spans="2:14" x14ac:dyDescent="0.35">
      <c r="B2011" s="7">
        <v>2026009</v>
      </c>
      <c r="C2011" s="1" t="s">
        <v>17</v>
      </c>
      <c r="D2011" s="1" t="s">
        <v>30</v>
      </c>
      <c r="E2011" s="1" t="s">
        <v>47</v>
      </c>
      <c r="F2011" s="1" t="s">
        <v>519</v>
      </c>
      <c r="G2011" s="3">
        <v>45482</v>
      </c>
      <c r="H2011" s="3">
        <v>45483</v>
      </c>
      <c r="I2011" s="6">
        <v>2099</v>
      </c>
      <c r="J2011" s="1">
        <v>2</v>
      </c>
      <c r="K2011" s="4">
        <v>0.06</v>
      </c>
      <c r="L2011" s="6">
        <f t="shared" si="62"/>
        <v>125.94</v>
      </c>
      <c r="M2011" s="8">
        <f t="shared" si="63"/>
        <v>4072.06</v>
      </c>
      <c r="N2011" t="str" cm="1">
        <f t="array" ref="N20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12" spans="2:14" x14ac:dyDescent="0.35">
      <c r="B2012" s="7">
        <v>2026010</v>
      </c>
      <c r="C2012" s="1" t="s">
        <v>18</v>
      </c>
      <c r="D2012" s="1" t="s">
        <v>27</v>
      </c>
      <c r="E2012" s="1" t="s">
        <v>48</v>
      </c>
      <c r="F2012" s="1" t="s">
        <v>520</v>
      </c>
      <c r="G2012" s="3">
        <v>45482</v>
      </c>
      <c r="H2012" s="3">
        <v>45490</v>
      </c>
      <c r="I2012" s="6">
        <v>11000</v>
      </c>
      <c r="J2012" s="1">
        <v>2</v>
      </c>
      <c r="K2012" s="4">
        <v>0.15</v>
      </c>
      <c r="L2012" s="6">
        <f t="shared" si="62"/>
        <v>1650</v>
      </c>
      <c r="M2012" s="8">
        <f t="shared" si="63"/>
        <v>20350</v>
      </c>
      <c r="N2012" t="str" cm="1">
        <f t="array" ref="N20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13" spans="2:14" x14ac:dyDescent="0.35">
      <c r="B2013" s="7">
        <v>2026011</v>
      </c>
      <c r="C2013" s="1" t="s">
        <v>19</v>
      </c>
      <c r="D2013" s="1" t="s">
        <v>28</v>
      </c>
      <c r="E2013" s="1" t="s">
        <v>49</v>
      </c>
      <c r="F2013" s="1" t="s">
        <v>521</v>
      </c>
      <c r="G2013" s="3">
        <v>45482</v>
      </c>
      <c r="H2013" s="3">
        <v>45484</v>
      </c>
      <c r="I2013" s="6">
        <v>800</v>
      </c>
      <c r="J2013" s="1">
        <v>1</v>
      </c>
      <c r="K2013" s="4">
        <v>0.02</v>
      </c>
      <c r="L2013" s="6">
        <f t="shared" si="62"/>
        <v>16</v>
      </c>
      <c r="M2013" s="8">
        <f t="shared" si="63"/>
        <v>784</v>
      </c>
      <c r="N2013" t="str" cm="1">
        <f t="array" ref="N20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14" spans="2:14" x14ac:dyDescent="0.35">
      <c r="B2014" s="7">
        <v>2026012</v>
      </c>
      <c r="C2014" s="1" t="s">
        <v>20</v>
      </c>
      <c r="D2014" s="1" t="s">
        <v>29</v>
      </c>
      <c r="E2014" s="1" t="s">
        <v>50</v>
      </c>
      <c r="F2014" s="1" t="s">
        <v>518</v>
      </c>
      <c r="G2014" s="3">
        <v>45482</v>
      </c>
      <c r="H2014" s="3">
        <v>45485</v>
      </c>
      <c r="I2014" s="6">
        <v>5500</v>
      </c>
      <c r="J2014" s="1">
        <v>2</v>
      </c>
      <c r="K2014" s="4">
        <v>0.02</v>
      </c>
      <c r="L2014" s="6">
        <f t="shared" si="62"/>
        <v>110</v>
      </c>
      <c r="M2014" s="8">
        <f t="shared" si="63"/>
        <v>10890</v>
      </c>
      <c r="N2014" t="str" cm="1">
        <f t="array" ref="N20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15" spans="2:14" x14ac:dyDescent="0.35">
      <c r="B2015" s="7">
        <v>2026013</v>
      </c>
      <c r="C2015" s="1" t="s">
        <v>21</v>
      </c>
      <c r="D2015" s="1" t="s">
        <v>25</v>
      </c>
      <c r="E2015" s="1" t="s">
        <v>51</v>
      </c>
      <c r="F2015" s="1" t="s">
        <v>518</v>
      </c>
      <c r="G2015" s="3">
        <v>45482</v>
      </c>
      <c r="H2015" s="3">
        <v>45487</v>
      </c>
      <c r="I2015" s="6">
        <v>1350</v>
      </c>
      <c r="J2015" s="1">
        <v>4</v>
      </c>
      <c r="K2015" s="4">
        <v>0.02</v>
      </c>
      <c r="L2015" s="6">
        <f t="shared" si="62"/>
        <v>27</v>
      </c>
      <c r="M2015" s="8">
        <f t="shared" si="63"/>
        <v>5373</v>
      </c>
      <c r="N2015" t="str" cm="1">
        <f t="array" ref="N20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16" spans="2:14" x14ac:dyDescent="0.35">
      <c r="B2016" s="7">
        <v>2026014</v>
      </c>
      <c r="C2016" s="1" t="s">
        <v>22</v>
      </c>
      <c r="D2016" s="1" t="s">
        <v>26</v>
      </c>
      <c r="E2016" s="1" t="s">
        <v>506</v>
      </c>
      <c r="F2016" s="1" t="s">
        <v>519</v>
      </c>
      <c r="G2016" s="3">
        <v>45482</v>
      </c>
      <c r="H2016" s="3">
        <v>45483</v>
      </c>
      <c r="I2016" s="6">
        <v>4500</v>
      </c>
      <c r="J2016" s="1">
        <v>3</v>
      </c>
      <c r="K2016" s="4">
        <v>0.02</v>
      </c>
      <c r="L2016" s="6">
        <f t="shared" si="62"/>
        <v>90</v>
      </c>
      <c r="M2016" s="8">
        <f t="shared" si="63"/>
        <v>13410</v>
      </c>
      <c r="N2016" t="str" cm="1">
        <f t="array" ref="N20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17" spans="2:14" x14ac:dyDescent="0.35">
      <c r="B2017" s="7">
        <v>2026015</v>
      </c>
      <c r="C2017" s="1" t="s">
        <v>23</v>
      </c>
      <c r="D2017" s="1" t="s">
        <v>27</v>
      </c>
      <c r="E2017" s="1" t="s">
        <v>507</v>
      </c>
      <c r="F2017" s="1" t="s">
        <v>521</v>
      </c>
      <c r="G2017" s="3">
        <v>45482</v>
      </c>
      <c r="H2017" s="3">
        <v>45490</v>
      </c>
      <c r="I2017" s="6">
        <v>2350</v>
      </c>
      <c r="J2017" s="1">
        <v>2</v>
      </c>
      <c r="K2017" s="4">
        <v>0.02</v>
      </c>
      <c r="L2017" s="6">
        <f t="shared" si="62"/>
        <v>47</v>
      </c>
      <c r="M2017" s="8">
        <f t="shared" si="63"/>
        <v>4653</v>
      </c>
      <c r="N2017" t="str" cm="1">
        <f t="array" ref="N20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18" spans="2:14" x14ac:dyDescent="0.35">
      <c r="B2018" s="7">
        <v>2026016</v>
      </c>
      <c r="C2018" s="1" t="s">
        <v>24</v>
      </c>
      <c r="D2018" s="1" t="s">
        <v>28</v>
      </c>
      <c r="E2018" s="1" t="s">
        <v>508</v>
      </c>
      <c r="F2018" s="1" t="s">
        <v>520</v>
      </c>
      <c r="G2018" s="3">
        <v>45482</v>
      </c>
      <c r="H2018" s="3">
        <v>45484</v>
      </c>
      <c r="I2018" s="6">
        <v>90</v>
      </c>
      <c r="J2018" s="1">
        <v>1</v>
      </c>
      <c r="K2018" s="4">
        <v>0.02</v>
      </c>
      <c r="L2018" s="6">
        <f t="shared" si="62"/>
        <v>1.8</v>
      </c>
      <c r="M2018" s="8">
        <f t="shared" si="63"/>
        <v>88.2</v>
      </c>
      <c r="N2018" t="str" cm="1">
        <f t="array" ref="N20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19" spans="2:14" x14ac:dyDescent="0.35">
      <c r="B2019" s="7">
        <v>2026017</v>
      </c>
      <c r="C2019" s="1" t="s">
        <v>4</v>
      </c>
      <c r="D2019" s="1" t="s">
        <v>29</v>
      </c>
      <c r="E2019" s="1" t="s">
        <v>31</v>
      </c>
      <c r="F2019" s="1" t="s">
        <v>518</v>
      </c>
      <c r="G2019" s="3">
        <v>45482</v>
      </c>
      <c r="H2019" s="3">
        <v>45485</v>
      </c>
      <c r="I2019" s="6">
        <v>280</v>
      </c>
      <c r="J2019" s="1">
        <v>1</v>
      </c>
      <c r="K2019" s="4">
        <v>0.02</v>
      </c>
      <c r="L2019" s="6">
        <f t="shared" si="62"/>
        <v>5.6000000000000005</v>
      </c>
      <c r="M2019" s="8">
        <f t="shared" si="63"/>
        <v>274.39999999999998</v>
      </c>
      <c r="N2019" t="str" cm="1">
        <f t="array" ref="N20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20" spans="2:14" x14ac:dyDescent="0.35">
      <c r="B2020" s="7">
        <v>2026018</v>
      </c>
      <c r="C2020" s="1" t="s">
        <v>5</v>
      </c>
      <c r="D2020" s="1" t="s">
        <v>25</v>
      </c>
      <c r="E2020" s="1" t="s">
        <v>32</v>
      </c>
      <c r="F2020" s="1" t="s">
        <v>519</v>
      </c>
      <c r="G2020" s="3">
        <v>45482</v>
      </c>
      <c r="H2020" s="3">
        <v>45487</v>
      </c>
      <c r="I2020" s="6">
        <v>70</v>
      </c>
      <c r="J2020" s="1">
        <v>2</v>
      </c>
      <c r="K2020" s="4">
        <v>0.02</v>
      </c>
      <c r="L2020" s="6">
        <f t="shared" si="62"/>
        <v>1.4000000000000001</v>
      </c>
      <c r="M2020" s="8">
        <f t="shared" si="63"/>
        <v>138.6</v>
      </c>
      <c r="N2020" t="str" cm="1">
        <f t="array" ref="N20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21" spans="2:14" x14ac:dyDescent="0.35">
      <c r="B2021" s="7">
        <v>2026019</v>
      </c>
      <c r="C2021" s="1" t="s">
        <v>6</v>
      </c>
      <c r="D2021" s="1" t="s">
        <v>26</v>
      </c>
      <c r="E2021" s="1" t="s">
        <v>38</v>
      </c>
      <c r="F2021" s="1" t="s">
        <v>520</v>
      </c>
      <c r="G2021" s="3">
        <v>45482</v>
      </c>
      <c r="H2021" s="3">
        <v>45483</v>
      </c>
      <c r="I2021" s="6">
        <v>230</v>
      </c>
      <c r="J2021" s="1">
        <v>1</v>
      </c>
      <c r="K2021" s="4">
        <v>7.0000000000000007E-2</v>
      </c>
      <c r="L2021" s="6">
        <f t="shared" si="62"/>
        <v>16.100000000000001</v>
      </c>
      <c r="M2021" s="8">
        <f t="shared" si="63"/>
        <v>213.9</v>
      </c>
      <c r="N2021" t="str" cm="1">
        <f t="array" ref="N20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22" spans="2:14" x14ac:dyDescent="0.35">
      <c r="B2022" s="7">
        <v>2026020</v>
      </c>
      <c r="C2022" s="1" t="s">
        <v>7</v>
      </c>
      <c r="D2022" s="1" t="s">
        <v>27</v>
      </c>
      <c r="E2022" s="1" t="s">
        <v>33</v>
      </c>
      <c r="F2022" s="1" t="s">
        <v>521</v>
      </c>
      <c r="G2022" s="3">
        <v>45482</v>
      </c>
      <c r="H2022" s="3">
        <v>45490</v>
      </c>
      <c r="I2022" s="6">
        <v>7999</v>
      </c>
      <c r="J2022" s="1">
        <v>3</v>
      </c>
      <c r="K2022" s="4">
        <v>0.03</v>
      </c>
      <c r="L2022" s="6">
        <f t="shared" si="62"/>
        <v>239.97</v>
      </c>
      <c r="M2022" s="8">
        <f t="shared" si="63"/>
        <v>23757.03</v>
      </c>
      <c r="N2022" t="str" cm="1">
        <f t="array" ref="N20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23" spans="2:14" x14ac:dyDescent="0.35">
      <c r="B2023" s="7">
        <v>2026021</v>
      </c>
      <c r="C2023" s="1" t="s">
        <v>10</v>
      </c>
      <c r="D2023" s="1" t="s">
        <v>28</v>
      </c>
      <c r="E2023" s="1" t="s">
        <v>34</v>
      </c>
      <c r="F2023" s="1" t="s">
        <v>518</v>
      </c>
      <c r="G2023" s="3">
        <v>45482</v>
      </c>
      <c r="H2023" s="3">
        <v>45484</v>
      </c>
      <c r="I2023" s="6">
        <v>850</v>
      </c>
      <c r="J2023" s="1">
        <v>2</v>
      </c>
      <c r="K2023" s="4">
        <v>0.08</v>
      </c>
      <c r="L2023" s="6">
        <f t="shared" si="62"/>
        <v>68</v>
      </c>
      <c r="M2023" s="8">
        <f t="shared" si="63"/>
        <v>1632</v>
      </c>
      <c r="N2023" t="str" cm="1">
        <f t="array" ref="N20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24" spans="2:14" x14ac:dyDescent="0.35">
      <c r="B2024" s="7">
        <v>2026022</v>
      </c>
      <c r="C2024" s="1" t="s">
        <v>8</v>
      </c>
      <c r="D2024" s="1" t="s">
        <v>29</v>
      </c>
      <c r="E2024" s="1" t="s">
        <v>35</v>
      </c>
      <c r="F2024" s="1" t="s">
        <v>518</v>
      </c>
      <c r="G2024" s="3">
        <v>45482</v>
      </c>
      <c r="H2024" s="3">
        <v>45485</v>
      </c>
      <c r="I2024" s="6">
        <v>65000</v>
      </c>
      <c r="J2024" s="1">
        <v>1</v>
      </c>
      <c r="K2024" s="4">
        <v>0.05</v>
      </c>
      <c r="L2024" s="6">
        <f t="shared" si="62"/>
        <v>3250</v>
      </c>
      <c r="M2024" s="8">
        <f t="shared" si="63"/>
        <v>61750</v>
      </c>
      <c r="N2024" t="str" cm="1">
        <f t="array" ref="N20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25" spans="2:14" x14ac:dyDescent="0.35">
      <c r="B2025" s="7">
        <v>2026023</v>
      </c>
      <c r="C2025" s="1" t="s">
        <v>9</v>
      </c>
      <c r="D2025" s="1" t="s">
        <v>25</v>
      </c>
      <c r="E2025" s="1" t="s">
        <v>36</v>
      </c>
      <c r="F2025" s="1" t="s">
        <v>519</v>
      </c>
      <c r="G2025" s="3">
        <v>45482</v>
      </c>
      <c r="H2025" s="3">
        <v>45487</v>
      </c>
      <c r="I2025" s="6">
        <v>450</v>
      </c>
      <c r="J2025" s="1">
        <v>2</v>
      </c>
      <c r="K2025" s="4">
        <v>0.05</v>
      </c>
      <c r="L2025" s="6">
        <f t="shared" si="62"/>
        <v>22.5</v>
      </c>
      <c r="M2025" s="8">
        <f t="shared" si="63"/>
        <v>877.5</v>
      </c>
      <c r="N2025" t="str" cm="1">
        <f t="array" ref="N20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26" spans="2:14" x14ac:dyDescent="0.35">
      <c r="B2026" s="7">
        <v>2026024</v>
      </c>
      <c r="C2026" s="1" t="s">
        <v>11</v>
      </c>
      <c r="D2026" s="1" t="s">
        <v>143</v>
      </c>
      <c r="E2026" s="1" t="s">
        <v>37</v>
      </c>
      <c r="F2026" s="1" t="s">
        <v>521</v>
      </c>
      <c r="G2026" s="3">
        <v>45482</v>
      </c>
      <c r="H2026" s="3">
        <v>45483</v>
      </c>
      <c r="I2026" s="6">
        <v>1299</v>
      </c>
      <c r="J2026" s="1">
        <v>1</v>
      </c>
      <c r="K2026" s="4">
        <v>0.05</v>
      </c>
      <c r="L2026" s="6">
        <f t="shared" si="62"/>
        <v>64.95</v>
      </c>
      <c r="M2026" s="8">
        <f t="shared" si="63"/>
        <v>1234.05</v>
      </c>
      <c r="N2026" t="str" cm="1">
        <f t="array" ref="N20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27" spans="2:14" x14ac:dyDescent="0.35">
      <c r="B2027" s="7">
        <v>2026025</v>
      </c>
      <c r="C2027" s="1" t="s">
        <v>12</v>
      </c>
      <c r="D2027" s="1" t="s">
        <v>25</v>
      </c>
      <c r="E2027" s="1" t="s">
        <v>39</v>
      </c>
      <c r="F2027" s="1" t="s">
        <v>520</v>
      </c>
      <c r="G2027" s="3">
        <v>45482</v>
      </c>
      <c r="H2027" s="3">
        <v>45490</v>
      </c>
      <c r="I2027" s="6">
        <v>1700</v>
      </c>
      <c r="J2027" s="1">
        <v>2</v>
      </c>
      <c r="K2027" s="4">
        <v>0.05</v>
      </c>
      <c r="L2027" s="6">
        <f t="shared" si="62"/>
        <v>85</v>
      </c>
      <c r="M2027" s="8">
        <f t="shared" si="63"/>
        <v>3315</v>
      </c>
      <c r="N2027" t="str" cm="1">
        <f t="array" ref="N20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28" spans="2:14" x14ac:dyDescent="0.35">
      <c r="B2028" s="7">
        <v>2026026</v>
      </c>
      <c r="C2028" s="1" t="s">
        <v>13</v>
      </c>
      <c r="D2028" s="1" t="s">
        <v>26</v>
      </c>
      <c r="E2028" s="1" t="s">
        <v>40</v>
      </c>
      <c r="F2028" s="1" t="s">
        <v>518</v>
      </c>
      <c r="G2028" s="3">
        <v>45482</v>
      </c>
      <c r="H2028" s="3">
        <v>45484</v>
      </c>
      <c r="I2028" s="6">
        <v>55000</v>
      </c>
      <c r="J2028" s="1">
        <v>3</v>
      </c>
      <c r="K2028" s="4">
        <v>0.03</v>
      </c>
      <c r="L2028" s="6">
        <f t="shared" si="62"/>
        <v>1650</v>
      </c>
      <c r="M2028" s="8">
        <f t="shared" si="63"/>
        <v>163350</v>
      </c>
      <c r="N2028" t="str" cm="1">
        <f t="array" ref="N20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29" spans="2:14" x14ac:dyDescent="0.35">
      <c r="B2029" s="7">
        <v>2026027</v>
      </c>
      <c r="C2029" s="1" t="s">
        <v>14</v>
      </c>
      <c r="D2029" s="1" t="s">
        <v>27</v>
      </c>
      <c r="E2029" s="1" t="s">
        <v>41</v>
      </c>
      <c r="F2029" s="1" t="s">
        <v>519</v>
      </c>
      <c r="G2029" s="3">
        <v>45482</v>
      </c>
      <c r="H2029" s="3">
        <v>45485</v>
      </c>
      <c r="I2029" s="6">
        <v>57999</v>
      </c>
      <c r="J2029" s="1">
        <v>2</v>
      </c>
      <c r="K2029" s="4">
        <v>0.1</v>
      </c>
      <c r="L2029" s="6">
        <f t="shared" si="62"/>
        <v>5799.9000000000005</v>
      </c>
      <c r="M2029" s="8">
        <f t="shared" si="63"/>
        <v>110198.1</v>
      </c>
      <c r="N2029" t="str" cm="1">
        <f t="array" ref="N20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30" spans="2:14" x14ac:dyDescent="0.35">
      <c r="B2030" s="7">
        <v>2026028</v>
      </c>
      <c r="C2030" s="1" t="s">
        <v>15</v>
      </c>
      <c r="D2030" s="1" t="s">
        <v>28</v>
      </c>
      <c r="E2030" s="1" t="s">
        <v>42</v>
      </c>
      <c r="F2030" s="1" t="s">
        <v>520</v>
      </c>
      <c r="G2030" s="3">
        <v>45482</v>
      </c>
      <c r="H2030" s="3">
        <v>45487</v>
      </c>
      <c r="I2030" s="6">
        <v>1399</v>
      </c>
      <c r="J2030" s="1">
        <v>7</v>
      </c>
      <c r="K2030" s="4">
        <v>0.05</v>
      </c>
      <c r="L2030" s="6">
        <f t="shared" si="62"/>
        <v>69.95</v>
      </c>
      <c r="M2030" s="8">
        <f t="shared" si="63"/>
        <v>9723.0499999999993</v>
      </c>
      <c r="N2030" t="str" cm="1">
        <f t="array" ref="N20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31" spans="2:14" x14ac:dyDescent="0.35">
      <c r="B2031" s="7">
        <v>2026029</v>
      </c>
      <c r="C2031" s="1" t="s">
        <v>16</v>
      </c>
      <c r="D2031" s="1" t="s">
        <v>29</v>
      </c>
      <c r="E2031" s="1" t="s">
        <v>43</v>
      </c>
      <c r="F2031" s="1" t="s">
        <v>521</v>
      </c>
      <c r="G2031" s="3">
        <v>45482</v>
      </c>
      <c r="H2031" s="3">
        <v>45483</v>
      </c>
      <c r="I2031" s="6">
        <v>999</v>
      </c>
      <c r="J2031" s="1">
        <v>2</v>
      </c>
      <c r="K2031" s="4">
        <v>0.05</v>
      </c>
      <c r="L2031" s="6">
        <f t="shared" si="62"/>
        <v>49.95</v>
      </c>
      <c r="M2031" s="8">
        <f t="shared" si="63"/>
        <v>1948.05</v>
      </c>
      <c r="N2031" t="str" cm="1">
        <f t="array" ref="N20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32" spans="2:14" x14ac:dyDescent="0.35">
      <c r="B2032" s="7">
        <v>2026030</v>
      </c>
      <c r="C2032" s="1" t="s">
        <v>17</v>
      </c>
      <c r="D2032" s="1" t="s">
        <v>25</v>
      </c>
      <c r="E2032" s="1" t="s">
        <v>44</v>
      </c>
      <c r="F2032" s="1" t="s">
        <v>518</v>
      </c>
      <c r="G2032" s="3">
        <v>45482</v>
      </c>
      <c r="H2032" s="3">
        <v>45490</v>
      </c>
      <c r="I2032" s="6">
        <v>2099</v>
      </c>
      <c r="J2032" s="1">
        <v>1</v>
      </c>
      <c r="K2032" s="4">
        <v>0.02</v>
      </c>
      <c r="L2032" s="6">
        <f t="shared" si="62"/>
        <v>41.980000000000004</v>
      </c>
      <c r="M2032" s="8">
        <f t="shared" si="63"/>
        <v>2057.02</v>
      </c>
      <c r="N2032" t="str" cm="1">
        <f t="array" ref="N20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33" spans="2:14" x14ac:dyDescent="0.35">
      <c r="B2033" s="7">
        <v>2026031</v>
      </c>
      <c r="C2033" s="1" t="s">
        <v>18</v>
      </c>
      <c r="D2033" s="1" t="s">
        <v>30</v>
      </c>
      <c r="E2033" s="1" t="s">
        <v>45</v>
      </c>
      <c r="F2033" s="1" t="s">
        <v>518</v>
      </c>
      <c r="G2033" s="3">
        <v>45482</v>
      </c>
      <c r="H2033" s="3">
        <v>45484</v>
      </c>
      <c r="I2033" s="6">
        <v>11000</v>
      </c>
      <c r="J2033" s="1">
        <v>1</v>
      </c>
      <c r="K2033" s="4">
        <v>0.06</v>
      </c>
      <c r="L2033" s="6">
        <f t="shared" si="62"/>
        <v>660</v>
      </c>
      <c r="M2033" s="8">
        <f t="shared" si="63"/>
        <v>10340</v>
      </c>
      <c r="N2033" t="str" cm="1">
        <f t="array" ref="N20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34" spans="2:14" x14ac:dyDescent="0.35">
      <c r="B2034" s="7">
        <v>2026032</v>
      </c>
      <c r="C2034" s="1" t="s">
        <v>19</v>
      </c>
      <c r="D2034" s="1" t="s">
        <v>27</v>
      </c>
      <c r="E2034" s="1" t="s">
        <v>46</v>
      </c>
      <c r="F2034" s="1" t="s">
        <v>519</v>
      </c>
      <c r="G2034" s="3">
        <v>45482</v>
      </c>
      <c r="H2034" s="3">
        <v>45485</v>
      </c>
      <c r="I2034" s="6">
        <v>800</v>
      </c>
      <c r="J2034" s="1">
        <v>1</v>
      </c>
      <c r="K2034" s="4">
        <v>0.15</v>
      </c>
      <c r="L2034" s="6">
        <f t="shared" si="62"/>
        <v>120</v>
      </c>
      <c r="M2034" s="8">
        <f t="shared" si="63"/>
        <v>680</v>
      </c>
      <c r="N2034" t="str" cm="1">
        <f t="array" ref="N20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35" spans="2:14" x14ac:dyDescent="0.35">
      <c r="B2035" s="7">
        <v>2026033</v>
      </c>
      <c r="C2035" s="1" t="s">
        <v>20</v>
      </c>
      <c r="D2035" s="1" t="s">
        <v>28</v>
      </c>
      <c r="E2035" s="1" t="s">
        <v>47</v>
      </c>
      <c r="F2035" s="1" t="s">
        <v>521</v>
      </c>
      <c r="G2035" s="3">
        <v>45482</v>
      </c>
      <c r="H2035" s="3">
        <v>45487</v>
      </c>
      <c r="I2035" s="6">
        <v>5500</v>
      </c>
      <c r="J2035" s="1">
        <v>2</v>
      </c>
      <c r="K2035" s="4">
        <v>0.02</v>
      </c>
      <c r="L2035" s="6">
        <f t="shared" si="62"/>
        <v>110</v>
      </c>
      <c r="M2035" s="8">
        <f t="shared" si="63"/>
        <v>10890</v>
      </c>
      <c r="N2035" t="str" cm="1">
        <f t="array" ref="N20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36" spans="2:14" x14ac:dyDescent="0.35">
      <c r="B2036" s="7">
        <v>2026034</v>
      </c>
      <c r="C2036" s="1" t="s">
        <v>21</v>
      </c>
      <c r="D2036" s="1" t="s">
        <v>29</v>
      </c>
      <c r="E2036" s="1" t="s">
        <v>48</v>
      </c>
      <c r="F2036" s="1" t="s">
        <v>520</v>
      </c>
      <c r="G2036" s="3">
        <v>45482</v>
      </c>
      <c r="H2036" s="3">
        <v>45483</v>
      </c>
      <c r="I2036" s="6">
        <v>1350</v>
      </c>
      <c r="J2036" s="1">
        <v>1</v>
      </c>
      <c r="K2036" s="4">
        <v>0.02</v>
      </c>
      <c r="L2036" s="6">
        <f t="shared" si="62"/>
        <v>27</v>
      </c>
      <c r="M2036" s="8">
        <f t="shared" si="63"/>
        <v>1323</v>
      </c>
      <c r="N2036" t="str" cm="1">
        <f t="array" ref="N20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37" spans="2:14" x14ac:dyDescent="0.35">
      <c r="B2037" s="7">
        <v>2026035</v>
      </c>
      <c r="C2037" s="1" t="s">
        <v>22</v>
      </c>
      <c r="D2037" s="1" t="s">
        <v>25</v>
      </c>
      <c r="E2037" s="1" t="s">
        <v>49</v>
      </c>
      <c r="F2037" s="1" t="s">
        <v>518</v>
      </c>
      <c r="G2037" s="3">
        <v>45482</v>
      </c>
      <c r="H2037" s="3">
        <v>45490</v>
      </c>
      <c r="I2037" s="6">
        <v>4500</v>
      </c>
      <c r="J2037" s="1">
        <v>2</v>
      </c>
      <c r="K2037" s="4">
        <v>0.02</v>
      </c>
      <c r="L2037" s="6">
        <f t="shared" si="62"/>
        <v>90</v>
      </c>
      <c r="M2037" s="8">
        <f t="shared" si="63"/>
        <v>8910</v>
      </c>
      <c r="N2037" t="str" cm="1">
        <f t="array" ref="N20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38" spans="2:14" x14ac:dyDescent="0.35">
      <c r="B2038" s="7">
        <v>2026036</v>
      </c>
      <c r="C2038" s="1" t="s">
        <v>23</v>
      </c>
      <c r="D2038" s="1" t="s">
        <v>26</v>
      </c>
      <c r="E2038" s="1" t="s">
        <v>50</v>
      </c>
      <c r="F2038" s="1" t="s">
        <v>519</v>
      </c>
      <c r="G2038" s="3">
        <v>45482</v>
      </c>
      <c r="H2038" s="3">
        <v>45484</v>
      </c>
      <c r="I2038" s="6">
        <v>2350</v>
      </c>
      <c r="J2038" s="1">
        <v>7</v>
      </c>
      <c r="K2038" s="4">
        <v>0.02</v>
      </c>
      <c r="L2038" s="6">
        <f t="shared" si="62"/>
        <v>47</v>
      </c>
      <c r="M2038" s="8">
        <f t="shared" si="63"/>
        <v>16403</v>
      </c>
      <c r="N2038" t="str" cm="1">
        <f t="array" ref="N20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39" spans="2:14" x14ac:dyDescent="0.35">
      <c r="B2039" s="7">
        <v>2026037</v>
      </c>
      <c r="C2039" s="1" t="s">
        <v>24</v>
      </c>
      <c r="D2039" s="1" t="s">
        <v>27</v>
      </c>
      <c r="E2039" s="1" t="s">
        <v>51</v>
      </c>
      <c r="F2039" s="1" t="s">
        <v>520</v>
      </c>
      <c r="G2039" s="3">
        <v>45482</v>
      </c>
      <c r="H2039" s="3">
        <v>45485</v>
      </c>
      <c r="I2039" s="6">
        <v>90</v>
      </c>
      <c r="J2039" s="1">
        <v>2</v>
      </c>
      <c r="K2039" s="4">
        <v>0.02</v>
      </c>
      <c r="L2039" s="6">
        <f t="shared" si="62"/>
        <v>1.8</v>
      </c>
      <c r="M2039" s="8">
        <f t="shared" si="63"/>
        <v>178.2</v>
      </c>
      <c r="N2039" t="str" cm="1">
        <f t="array" ref="N20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40" spans="2:14" x14ac:dyDescent="0.35">
      <c r="B2040" s="7">
        <v>2026038</v>
      </c>
      <c r="C2040" s="1" t="s">
        <v>4</v>
      </c>
      <c r="D2040" s="1" t="s">
        <v>28</v>
      </c>
      <c r="E2040" s="1" t="s">
        <v>506</v>
      </c>
      <c r="F2040" s="1" t="s">
        <v>521</v>
      </c>
      <c r="G2040" s="3">
        <v>45482</v>
      </c>
      <c r="H2040" s="3">
        <v>45487</v>
      </c>
      <c r="I2040" s="6">
        <v>280</v>
      </c>
      <c r="J2040" s="1">
        <v>2</v>
      </c>
      <c r="K2040" s="4">
        <v>0.02</v>
      </c>
      <c r="L2040" s="6">
        <f t="shared" si="62"/>
        <v>5.6000000000000005</v>
      </c>
      <c r="M2040" s="8">
        <f t="shared" si="63"/>
        <v>554.4</v>
      </c>
      <c r="N2040" t="str" cm="1">
        <f t="array" ref="N20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41" spans="2:14" x14ac:dyDescent="0.35">
      <c r="B2041" s="7">
        <v>2026039</v>
      </c>
      <c r="C2041" s="1" t="s">
        <v>5</v>
      </c>
      <c r="D2041" s="1" t="s">
        <v>29</v>
      </c>
      <c r="E2041" s="1" t="s">
        <v>507</v>
      </c>
      <c r="F2041" s="1" t="s">
        <v>518</v>
      </c>
      <c r="G2041" s="3">
        <v>45482</v>
      </c>
      <c r="H2041" s="3">
        <v>45483</v>
      </c>
      <c r="I2041" s="6">
        <v>70</v>
      </c>
      <c r="J2041" s="1">
        <v>1</v>
      </c>
      <c r="K2041" s="4">
        <v>0.02</v>
      </c>
      <c r="L2041" s="6">
        <f t="shared" si="62"/>
        <v>1.4000000000000001</v>
      </c>
      <c r="M2041" s="8">
        <f t="shared" si="63"/>
        <v>68.599999999999994</v>
      </c>
      <c r="N2041" t="str" cm="1">
        <f t="array" ref="N20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42" spans="2:14" x14ac:dyDescent="0.35">
      <c r="B2042" s="7">
        <v>2026040</v>
      </c>
      <c r="C2042" s="1" t="s">
        <v>6</v>
      </c>
      <c r="D2042" s="1" t="s">
        <v>25</v>
      </c>
      <c r="E2042" s="1" t="s">
        <v>508</v>
      </c>
      <c r="F2042" s="1" t="s">
        <v>518</v>
      </c>
      <c r="G2042" s="3">
        <v>45482</v>
      </c>
      <c r="H2042" s="3">
        <v>45490</v>
      </c>
      <c r="I2042" s="6">
        <v>230</v>
      </c>
      <c r="J2042" s="1">
        <v>2</v>
      </c>
      <c r="K2042" s="4">
        <v>0.02</v>
      </c>
      <c r="L2042" s="6">
        <f t="shared" si="62"/>
        <v>4.6000000000000005</v>
      </c>
      <c r="M2042" s="8">
        <f t="shared" si="63"/>
        <v>455.4</v>
      </c>
      <c r="N2042" t="str" cm="1">
        <f t="array" ref="N20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43" spans="2:14" x14ac:dyDescent="0.35">
      <c r="B2043" s="7">
        <v>2026041</v>
      </c>
      <c r="C2043" s="1" t="s">
        <v>7</v>
      </c>
      <c r="D2043" s="1" t="s">
        <v>26</v>
      </c>
      <c r="E2043" s="1" t="s">
        <v>31</v>
      </c>
      <c r="F2043" s="1" t="s">
        <v>519</v>
      </c>
      <c r="G2043" s="3">
        <v>45482</v>
      </c>
      <c r="H2043" s="3">
        <v>45484</v>
      </c>
      <c r="I2043" s="6">
        <v>7999</v>
      </c>
      <c r="J2043" s="1">
        <v>4</v>
      </c>
      <c r="K2043" s="4">
        <v>7.0000000000000007E-2</v>
      </c>
      <c r="L2043" s="6">
        <f t="shared" si="62"/>
        <v>559.93000000000006</v>
      </c>
      <c r="M2043" s="8">
        <f t="shared" si="63"/>
        <v>31436.07</v>
      </c>
      <c r="N2043" t="str" cm="1">
        <f t="array" ref="N20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44" spans="2:14" x14ac:dyDescent="0.35">
      <c r="B2044" s="7">
        <v>2026042</v>
      </c>
      <c r="C2044" s="1" t="s">
        <v>10</v>
      </c>
      <c r="D2044" s="1" t="s">
        <v>27</v>
      </c>
      <c r="E2044" s="1" t="s">
        <v>32</v>
      </c>
      <c r="F2044" s="1" t="s">
        <v>521</v>
      </c>
      <c r="G2044" s="3">
        <v>45482</v>
      </c>
      <c r="H2044" s="3">
        <v>45485</v>
      </c>
      <c r="I2044" s="6">
        <v>850</v>
      </c>
      <c r="J2044" s="1">
        <v>3</v>
      </c>
      <c r="K2044" s="4">
        <v>0.03</v>
      </c>
      <c r="L2044" s="6">
        <f t="shared" si="62"/>
        <v>25.5</v>
      </c>
      <c r="M2044" s="8">
        <f t="shared" si="63"/>
        <v>2524.5</v>
      </c>
      <c r="N2044" t="str" cm="1">
        <f t="array" ref="N20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45" spans="2:14" x14ac:dyDescent="0.35">
      <c r="B2045" s="7">
        <v>2026043</v>
      </c>
      <c r="C2045" s="1" t="s">
        <v>8</v>
      </c>
      <c r="D2045" s="1" t="s">
        <v>28</v>
      </c>
      <c r="E2045" s="1" t="s">
        <v>38</v>
      </c>
      <c r="F2045" s="1" t="s">
        <v>520</v>
      </c>
      <c r="G2045" s="3">
        <v>45482</v>
      </c>
      <c r="H2045" s="3">
        <v>45487</v>
      </c>
      <c r="I2045" s="6">
        <v>65000</v>
      </c>
      <c r="J2045" s="1">
        <v>2</v>
      </c>
      <c r="K2045" s="4">
        <v>0.08</v>
      </c>
      <c r="L2045" s="6">
        <f t="shared" si="62"/>
        <v>5200</v>
      </c>
      <c r="M2045" s="8">
        <f t="shared" si="63"/>
        <v>124800</v>
      </c>
      <c r="N2045" t="str" cm="1">
        <f t="array" ref="N20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46" spans="2:14" x14ac:dyDescent="0.35">
      <c r="B2046" s="7">
        <v>2026044</v>
      </c>
      <c r="C2046" s="1" t="s">
        <v>9</v>
      </c>
      <c r="D2046" s="1" t="s">
        <v>29</v>
      </c>
      <c r="E2046" s="1" t="s">
        <v>33</v>
      </c>
      <c r="F2046" s="1" t="s">
        <v>518</v>
      </c>
      <c r="G2046" s="3">
        <v>45482</v>
      </c>
      <c r="H2046" s="3">
        <v>45483</v>
      </c>
      <c r="I2046" s="6">
        <v>450</v>
      </c>
      <c r="J2046" s="1">
        <v>1</v>
      </c>
      <c r="K2046" s="4">
        <v>0.05</v>
      </c>
      <c r="L2046" s="6">
        <f t="shared" si="62"/>
        <v>22.5</v>
      </c>
      <c r="M2046" s="8">
        <f t="shared" si="63"/>
        <v>427.5</v>
      </c>
      <c r="N2046" t="str" cm="1">
        <f t="array" ref="N20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47" spans="2:14" x14ac:dyDescent="0.35">
      <c r="B2047" s="7">
        <v>2026045</v>
      </c>
      <c r="C2047" s="1" t="s">
        <v>11</v>
      </c>
      <c r="D2047" s="1" t="s">
        <v>25</v>
      </c>
      <c r="E2047" s="1" t="s">
        <v>34</v>
      </c>
      <c r="F2047" s="1" t="s">
        <v>519</v>
      </c>
      <c r="G2047" s="3">
        <v>45482</v>
      </c>
      <c r="H2047" s="3">
        <v>45490</v>
      </c>
      <c r="I2047" s="6">
        <v>1299</v>
      </c>
      <c r="J2047" s="1">
        <v>1</v>
      </c>
      <c r="K2047" s="4">
        <v>0.05</v>
      </c>
      <c r="L2047" s="6">
        <f t="shared" si="62"/>
        <v>64.95</v>
      </c>
      <c r="M2047" s="8">
        <f t="shared" si="63"/>
        <v>1234.05</v>
      </c>
      <c r="N2047" t="str" cm="1">
        <f t="array" ref="N20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48" spans="2:14" x14ac:dyDescent="0.35">
      <c r="B2048" s="7">
        <v>2026046</v>
      </c>
      <c r="C2048" s="1" t="s">
        <v>12</v>
      </c>
      <c r="D2048" s="1" t="s">
        <v>144</v>
      </c>
      <c r="E2048" s="1" t="s">
        <v>35</v>
      </c>
      <c r="F2048" s="1" t="s">
        <v>520</v>
      </c>
      <c r="G2048" s="3">
        <v>45482</v>
      </c>
      <c r="H2048" s="3">
        <v>45484</v>
      </c>
      <c r="I2048" s="6">
        <v>1700</v>
      </c>
      <c r="J2048" s="1">
        <v>2</v>
      </c>
      <c r="K2048" s="4">
        <v>0.05</v>
      </c>
      <c r="L2048" s="6">
        <f t="shared" si="62"/>
        <v>85</v>
      </c>
      <c r="M2048" s="8">
        <f t="shared" si="63"/>
        <v>3315</v>
      </c>
      <c r="N2048" t="str" cm="1">
        <f t="array" ref="N20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49" spans="2:14" x14ac:dyDescent="0.35">
      <c r="B2049" s="7">
        <v>2026047</v>
      </c>
      <c r="C2049" s="1" t="s">
        <v>13</v>
      </c>
      <c r="D2049" s="1" t="s">
        <v>25</v>
      </c>
      <c r="E2049" s="1" t="s">
        <v>36</v>
      </c>
      <c r="F2049" s="1" t="s">
        <v>521</v>
      </c>
      <c r="G2049" s="3">
        <v>45482</v>
      </c>
      <c r="H2049" s="3">
        <v>45485</v>
      </c>
      <c r="I2049" s="6">
        <v>55000</v>
      </c>
      <c r="J2049" s="1">
        <v>1</v>
      </c>
      <c r="K2049" s="4">
        <v>0.05</v>
      </c>
      <c r="L2049" s="6">
        <f t="shared" si="62"/>
        <v>2750</v>
      </c>
      <c r="M2049" s="8">
        <f t="shared" si="63"/>
        <v>52250</v>
      </c>
      <c r="N2049" t="str" cm="1">
        <f t="array" ref="N20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50" spans="2:14" x14ac:dyDescent="0.35">
      <c r="B2050" s="7">
        <v>2026048</v>
      </c>
      <c r="C2050" s="1" t="s">
        <v>14</v>
      </c>
      <c r="D2050" s="1" t="s">
        <v>26</v>
      </c>
      <c r="E2050" s="1" t="s">
        <v>37</v>
      </c>
      <c r="F2050" s="1" t="s">
        <v>518</v>
      </c>
      <c r="G2050" s="3">
        <v>45482</v>
      </c>
      <c r="H2050" s="3">
        <v>45487</v>
      </c>
      <c r="I2050" s="6">
        <v>57999</v>
      </c>
      <c r="J2050" s="1">
        <v>3</v>
      </c>
      <c r="K2050" s="4">
        <v>0.03</v>
      </c>
      <c r="L2050" s="6">
        <f t="shared" si="62"/>
        <v>1739.97</v>
      </c>
      <c r="M2050" s="8">
        <f t="shared" si="63"/>
        <v>172257.03</v>
      </c>
      <c r="N2050" t="str" cm="1">
        <f t="array" ref="N20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51" spans="2:14" x14ac:dyDescent="0.35">
      <c r="B2051" s="7">
        <v>2026049</v>
      </c>
      <c r="C2051" s="1" t="s">
        <v>15</v>
      </c>
      <c r="D2051" s="1" t="s">
        <v>27</v>
      </c>
      <c r="E2051" s="1" t="s">
        <v>39</v>
      </c>
      <c r="F2051" s="1" t="s">
        <v>518</v>
      </c>
      <c r="G2051" s="3">
        <v>45482</v>
      </c>
      <c r="H2051" s="3">
        <v>45483</v>
      </c>
      <c r="I2051" s="6">
        <v>1399</v>
      </c>
      <c r="J2051" s="1">
        <v>2</v>
      </c>
      <c r="K2051" s="4">
        <v>0.1</v>
      </c>
      <c r="L2051" s="6">
        <f t="shared" si="62"/>
        <v>139.9</v>
      </c>
      <c r="M2051" s="8">
        <f t="shared" si="63"/>
        <v>2658.1</v>
      </c>
      <c r="N2051" t="str" cm="1">
        <f t="array" ref="N20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52" spans="2:14" x14ac:dyDescent="0.35">
      <c r="B2052" s="7">
        <v>2026050</v>
      </c>
      <c r="C2052" s="1" t="s">
        <v>16</v>
      </c>
      <c r="D2052" s="1" t="s">
        <v>28</v>
      </c>
      <c r="E2052" s="1" t="s">
        <v>40</v>
      </c>
      <c r="F2052" s="1" t="s">
        <v>519</v>
      </c>
      <c r="G2052" s="3">
        <v>45482</v>
      </c>
      <c r="H2052" s="3">
        <v>45490</v>
      </c>
      <c r="I2052" s="6">
        <v>999</v>
      </c>
      <c r="J2052" s="1">
        <v>1</v>
      </c>
      <c r="K2052" s="4">
        <v>0.05</v>
      </c>
      <c r="L2052" s="6">
        <f t="shared" ref="L2052:L2115" si="64">I2052*K2052</f>
        <v>49.95</v>
      </c>
      <c r="M2052" s="8">
        <f t="shared" ref="M2052:M2115" si="65">I2052*J2052-L2052</f>
        <v>949.05</v>
      </c>
      <c r="N2052" t="str" cm="1">
        <f t="array" ref="N20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53" spans="2:14" x14ac:dyDescent="0.35">
      <c r="B2053" s="7">
        <v>2026051</v>
      </c>
      <c r="C2053" s="1" t="s">
        <v>17</v>
      </c>
      <c r="D2053" s="1" t="s">
        <v>29</v>
      </c>
      <c r="E2053" s="1" t="s">
        <v>41</v>
      </c>
      <c r="F2053" s="1" t="s">
        <v>521</v>
      </c>
      <c r="G2053" s="3">
        <v>45482</v>
      </c>
      <c r="H2053" s="3">
        <v>45484</v>
      </c>
      <c r="I2053" s="6">
        <v>2099</v>
      </c>
      <c r="J2053" s="1">
        <v>2</v>
      </c>
      <c r="K2053" s="4">
        <v>0.05</v>
      </c>
      <c r="L2053" s="6">
        <f t="shared" si="64"/>
        <v>104.95</v>
      </c>
      <c r="M2053" s="8">
        <f t="shared" si="65"/>
        <v>4093.05</v>
      </c>
      <c r="N2053" t="str" cm="1">
        <f t="array" ref="N20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54" spans="2:14" x14ac:dyDescent="0.35">
      <c r="B2054" s="7">
        <v>2026052</v>
      </c>
      <c r="C2054" s="1" t="s">
        <v>18</v>
      </c>
      <c r="D2054" s="1" t="s">
        <v>25</v>
      </c>
      <c r="E2054" s="1" t="s">
        <v>42</v>
      </c>
      <c r="F2054" s="1" t="s">
        <v>520</v>
      </c>
      <c r="G2054" s="3">
        <v>45482</v>
      </c>
      <c r="H2054" s="3">
        <v>45485</v>
      </c>
      <c r="I2054" s="6">
        <v>11000</v>
      </c>
      <c r="J2054" s="1">
        <v>1</v>
      </c>
      <c r="K2054" s="4">
        <v>0.02</v>
      </c>
      <c r="L2054" s="6">
        <f t="shared" si="64"/>
        <v>220</v>
      </c>
      <c r="M2054" s="8">
        <f t="shared" si="65"/>
        <v>10780</v>
      </c>
      <c r="N2054" t="str" cm="1">
        <f t="array" ref="N20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55" spans="2:14" x14ac:dyDescent="0.35">
      <c r="B2055" s="7">
        <v>2026053</v>
      </c>
      <c r="C2055" s="1" t="s">
        <v>19</v>
      </c>
      <c r="D2055" s="1" t="s">
        <v>30</v>
      </c>
      <c r="E2055" s="1" t="s">
        <v>43</v>
      </c>
      <c r="F2055" s="1" t="s">
        <v>518</v>
      </c>
      <c r="G2055" s="3">
        <v>45482</v>
      </c>
      <c r="H2055" s="3">
        <v>45487</v>
      </c>
      <c r="I2055" s="6">
        <v>800</v>
      </c>
      <c r="J2055" s="1">
        <v>2</v>
      </c>
      <c r="K2055" s="4">
        <v>0.06</v>
      </c>
      <c r="L2055" s="6">
        <f t="shared" si="64"/>
        <v>48</v>
      </c>
      <c r="M2055" s="8">
        <f t="shared" si="65"/>
        <v>1552</v>
      </c>
      <c r="N2055" t="str" cm="1">
        <f t="array" ref="N20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56" spans="2:14" x14ac:dyDescent="0.35">
      <c r="B2056" s="7">
        <v>2026054</v>
      </c>
      <c r="C2056" s="1" t="s">
        <v>20</v>
      </c>
      <c r="D2056" s="1" t="s">
        <v>27</v>
      </c>
      <c r="E2056" s="1" t="s">
        <v>44</v>
      </c>
      <c r="F2056" s="1" t="s">
        <v>519</v>
      </c>
      <c r="G2056" s="3">
        <v>45482</v>
      </c>
      <c r="H2056" s="3">
        <v>45483</v>
      </c>
      <c r="I2056" s="6">
        <v>5500</v>
      </c>
      <c r="J2056" s="1">
        <v>3</v>
      </c>
      <c r="K2056" s="4">
        <v>0.15</v>
      </c>
      <c r="L2056" s="6">
        <f t="shared" si="64"/>
        <v>825</v>
      </c>
      <c r="M2056" s="8">
        <f t="shared" si="65"/>
        <v>15675</v>
      </c>
      <c r="N2056" t="str" cm="1">
        <f t="array" ref="N20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57" spans="2:14" x14ac:dyDescent="0.35">
      <c r="B2057" s="7">
        <v>2026055</v>
      </c>
      <c r="C2057" s="1" t="s">
        <v>21</v>
      </c>
      <c r="D2057" s="1" t="s">
        <v>28</v>
      </c>
      <c r="E2057" s="1" t="s">
        <v>45</v>
      </c>
      <c r="F2057" s="1" t="s">
        <v>520</v>
      </c>
      <c r="G2057" s="3">
        <v>45482</v>
      </c>
      <c r="H2057" s="3">
        <v>45490</v>
      </c>
      <c r="I2057" s="6">
        <v>1350</v>
      </c>
      <c r="J2057" s="1">
        <v>2</v>
      </c>
      <c r="K2057" s="4">
        <v>0.02</v>
      </c>
      <c r="L2057" s="6">
        <f t="shared" si="64"/>
        <v>27</v>
      </c>
      <c r="M2057" s="8">
        <f t="shared" si="65"/>
        <v>2673</v>
      </c>
      <c r="N2057" t="str" cm="1">
        <f t="array" ref="N20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58" spans="2:14" x14ac:dyDescent="0.35">
      <c r="B2058" s="7">
        <v>2026056</v>
      </c>
      <c r="C2058" s="1" t="s">
        <v>22</v>
      </c>
      <c r="D2058" s="1" t="s">
        <v>29</v>
      </c>
      <c r="E2058" s="1" t="s">
        <v>46</v>
      </c>
      <c r="F2058" s="1" t="s">
        <v>521</v>
      </c>
      <c r="G2058" s="3">
        <v>45482</v>
      </c>
      <c r="H2058" s="3">
        <v>45484</v>
      </c>
      <c r="I2058" s="6">
        <v>4500</v>
      </c>
      <c r="J2058" s="1">
        <v>7</v>
      </c>
      <c r="K2058" s="4">
        <v>0.02</v>
      </c>
      <c r="L2058" s="6">
        <f t="shared" si="64"/>
        <v>90</v>
      </c>
      <c r="M2058" s="8">
        <f t="shared" si="65"/>
        <v>31410</v>
      </c>
      <c r="N2058" t="str" cm="1">
        <f t="array" ref="N20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59" spans="2:14" x14ac:dyDescent="0.35">
      <c r="B2059" s="7">
        <v>2026057</v>
      </c>
      <c r="C2059" s="1" t="s">
        <v>23</v>
      </c>
      <c r="D2059" s="1" t="s">
        <v>25</v>
      </c>
      <c r="E2059" s="1" t="s">
        <v>47</v>
      </c>
      <c r="F2059" s="1" t="s">
        <v>518</v>
      </c>
      <c r="G2059" s="3">
        <v>45482</v>
      </c>
      <c r="H2059" s="3">
        <v>45485</v>
      </c>
      <c r="I2059" s="6">
        <v>2350</v>
      </c>
      <c r="J2059" s="1">
        <v>2</v>
      </c>
      <c r="K2059" s="4">
        <v>0.02</v>
      </c>
      <c r="L2059" s="6">
        <f t="shared" si="64"/>
        <v>47</v>
      </c>
      <c r="M2059" s="8">
        <f t="shared" si="65"/>
        <v>4653</v>
      </c>
      <c r="N2059" t="str" cm="1">
        <f t="array" ref="N20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60" spans="2:14" x14ac:dyDescent="0.35">
      <c r="B2060" s="7">
        <v>2026058</v>
      </c>
      <c r="C2060" s="1" t="s">
        <v>24</v>
      </c>
      <c r="D2060" s="1" t="s">
        <v>26</v>
      </c>
      <c r="E2060" s="1" t="s">
        <v>48</v>
      </c>
      <c r="F2060" s="1" t="s">
        <v>518</v>
      </c>
      <c r="G2060" s="3">
        <v>45482</v>
      </c>
      <c r="H2060" s="3">
        <v>45487</v>
      </c>
      <c r="I2060" s="6">
        <v>90</v>
      </c>
      <c r="J2060" s="1">
        <v>1</v>
      </c>
      <c r="K2060" s="4">
        <v>0.02</v>
      </c>
      <c r="L2060" s="6">
        <f t="shared" si="64"/>
        <v>1.8</v>
      </c>
      <c r="M2060" s="8">
        <f t="shared" si="65"/>
        <v>88.2</v>
      </c>
      <c r="N2060" t="str" cm="1">
        <f t="array" ref="N20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61" spans="2:14" x14ac:dyDescent="0.35">
      <c r="B2061" s="7">
        <v>2026059</v>
      </c>
      <c r="C2061" s="1" t="s">
        <v>4</v>
      </c>
      <c r="D2061" s="1" t="s">
        <v>27</v>
      </c>
      <c r="E2061" s="1" t="s">
        <v>49</v>
      </c>
      <c r="F2061" s="1" t="s">
        <v>519</v>
      </c>
      <c r="G2061" s="3">
        <v>45482</v>
      </c>
      <c r="H2061" s="3">
        <v>45483</v>
      </c>
      <c r="I2061" s="6">
        <v>280</v>
      </c>
      <c r="J2061" s="1">
        <v>1</v>
      </c>
      <c r="K2061" s="4">
        <v>0.02</v>
      </c>
      <c r="L2061" s="6">
        <f t="shared" si="64"/>
        <v>5.6000000000000005</v>
      </c>
      <c r="M2061" s="8">
        <f t="shared" si="65"/>
        <v>274.39999999999998</v>
      </c>
      <c r="N2061" t="str" cm="1">
        <f t="array" ref="N20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62" spans="2:14" x14ac:dyDescent="0.35">
      <c r="B2062" s="7">
        <v>2026060</v>
      </c>
      <c r="C2062" s="1" t="s">
        <v>5</v>
      </c>
      <c r="D2062" s="1" t="s">
        <v>28</v>
      </c>
      <c r="E2062" s="1" t="s">
        <v>50</v>
      </c>
      <c r="F2062" s="1" t="s">
        <v>521</v>
      </c>
      <c r="G2062" s="3">
        <v>45482</v>
      </c>
      <c r="H2062" s="3">
        <v>45490</v>
      </c>
      <c r="I2062" s="6">
        <v>70</v>
      </c>
      <c r="J2062" s="1">
        <v>1</v>
      </c>
      <c r="K2062" s="4">
        <v>0.02</v>
      </c>
      <c r="L2062" s="6">
        <f t="shared" si="64"/>
        <v>1.4000000000000001</v>
      </c>
      <c r="M2062" s="8">
        <f t="shared" si="65"/>
        <v>68.599999999999994</v>
      </c>
      <c r="N2062" t="str" cm="1">
        <f t="array" ref="N20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63" spans="2:14" x14ac:dyDescent="0.35">
      <c r="B2063" s="7">
        <v>2026061</v>
      </c>
      <c r="C2063" s="1" t="s">
        <v>6</v>
      </c>
      <c r="D2063" s="1" t="s">
        <v>29</v>
      </c>
      <c r="E2063" s="1" t="s">
        <v>51</v>
      </c>
      <c r="F2063" s="1" t="s">
        <v>520</v>
      </c>
      <c r="G2063" s="3">
        <v>45482</v>
      </c>
      <c r="H2063" s="3">
        <v>45484</v>
      </c>
      <c r="I2063" s="6">
        <v>230</v>
      </c>
      <c r="J2063" s="1">
        <v>2</v>
      </c>
      <c r="K2063" s="4">
        <v>0.02</v>
      </c>
      <c r="L2063" s="6">
        <f t="shared" si="64"/>
        <v>4.6000000000000005</v>
      </c>
      <c r="M2063" s="8">
        <f t="shared" si="65"/>
        <v>455.4</v>
      </c>
      <c r="N2063" t="str" cm="1">
        <f t="array" ref="N20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64" spans="2:14" x14ac:dyDescent="0.35">
      <c r="B2064" s="7">
        <v>2026062</v>
      </c>
      <c r="C2064" s="1" t="s">
        <v>7</v>
      </c>
      <c r="D2064" s="1" t="s">
        <v>25</v>
      </c>
      <c r="E2064" s="1" t="s">
        <v>506</v>
      </c>
      <c r="F2064" s="1" t="s">
        <v>518</v>
      </c>
      <c r="G2064" s="3">
        <v>45482</v>
      </c>
      <c r="H2064" s="3">
        <v>45485</v>
      </c>
      <c r="I2064" s="6">
        <v>7999</v>
      </c>
      <c r="J2064" s="1">
        <v>1</v>
      </c>
      <c r="K2064" s="4">
        <v>0.02</v>
      </c>
      <c r="L2064" s="6">
        <f t="shared" si="64"/>
        <v>159.97999999999999</v>
      </c>
      <c r="M2064" s="8">
        <f t="shared" si="65"/>
        <v>7839.02</v>
      </c>
      <c r="N2064" t="str" cm="1">
        <f t="array" ref="N20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65" spans="2:14" x14ac:dyDescent="0.35">
      <c r="B2065" s="7">
        <v>2026063</v>
      </c>
      <c r="C2065" s="1" t="s">
        <v>10</v>
      </c>
      <c r="D2065" s="1" t="s">
        <v>26</v>
      </c>
      <c r="E2065" s="1" t="s">
        <v>507</v>
      </c>
      <c r="F2065" s="1" t="s">
        <v>519</v>
      </c>
      <c r="G2065" s="3">
        <v>45482</v>
      </c>
      <c r="H2065" s="3">
        <v>45487</v>
      </c>
      <c r="I2065" s="6">
        <v>850</v>
      </c>
      <c r="J2065" s="1">
        <v>2</v>
      </c>
      <c r="K2065" s="4">
        <v>7.0000000000000007E-2</v>
      </c>
      <c r="L2065" s="6">
        <f t="shared" si="64"/>
        <v>59.500000000000007</v>
      </c>
      <c r="M2065" s="8">
        <f t="shared" si="65"/>
        <v>1640.5</v>
      </c>
      <c r="N2065" t="str" cm="1">
        <f t="array" ref="N20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66" spans="2:14" x14ac:dyDescent="0.35">
      <c r="B2066" s="7">
        <v>2026064</v>
      </c>
      <c r="C2066" s="1" t="s">
        <v>8</v>
      </c>
      <c r="D2066" s="1" t="s">
        <v>27</v>
      </c>
      <c r="E2066" s="1" t="s">
        <v>508</v>
      </c>
      <c r="F2066" s="1" t="s">
        <v>520</v>
      </c>
      <c r="G2066" s="3">
        <v>45482</v>
      </c>
      <c r="H2066" s="3">
        <v>45483</v>
      </c>
      <c r="I2066" s="6">
        <v>65000</v>
      </c>
      <c r="J2066" s="1">
        <v>7</v>
      </c>
      <c r="K2066" s="4">
        <v>0.03</v>
      </c>
      <c r="L2066" s="6">
        <f t="shared" si="64"/>
        <v>1950</v>
      </c>
      <c r="M2066" s="8">
        <f t="shared" si="65"/>
        <v>453050</v>
      </c>
      <c r="N2066" t="str" cm="1">
        <f t="array" ref="N20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67" spans="2:14" x14ac:dyDescent="0.35">
      <c r="B2067" s="7">
        <v>2026065</v>
      </c>
      <c r="C2067" s="1" t="s">
        <v>9</v>
      </c>
      <c r="D2067" s="1" t="s">
        <v>28</v>
      </c>
      <c r="E2067" s="1" t="s">
        <v>31</v>
      </c>
      <c r="F2067" s="1" t="s">
        <v>521</v>
      </c>
      <c r="G2067" s="3">
        <v>45482</v>
      </c>
      <c r="H2067" s="3">
        <v>45490</v>
      </c>
      <c r="I2067" s="6">
        <v>450</v>
      </c>
      <c r="J2067" s="1">
        <v>2</v>
      </c>
      <c r="K2067" s="4">
        <v>0.08</v>
      </c>
      <c r="L2067" s="6">
        <f t="shared" si="64"/>
        <v>36</v>
      </c>
      <c r="M2067" s="8">
        <f t="shared" si="65"/>
        <v>864</v>
      </c>
      <c r="N2067" t="str" cm="1">
        <f t="array" ref="N20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68" spans="2:14" x14ac:dyDescent="0.35">
      <c r="B2068" s="7">
        <v>2026066</v>
      </c>
      <c r="C2068" s="1" t="s">
        <v>11</v>
      </c>
      <c r="D2068" s="1" t="s">
        <v>29</v>
      </c>
      <c r="E2068" s="1" t="s">
        <v>32</v>
      </c>
      <c r="F2068" s="1" t="s">
        <v>518</v>
      </c>
      <c r="G2068" s="3">
        <v>45482</v>
      </c>
      <c r="H2068" s="3">
        <v>45484</v>
      </c>
      <c r="I2068" s="6">
        <v>1299</v>
      </c>
      <c r="J2068" s="1">
        <v>2</v>
      </c>
      <c r="K2068" s="4">
        <v>0.05</v>
      </c>
      <c r="L2068" s="6">
        <f t="shared" si="64"/>
        <v>64.95</v>
      </c>
      <c r="M2068" s="8">
        <f t="shared" si="65"/>
        <v>2533.0500000000002</v>
      </c>
      <c r="N2068" t="str" cm="1">
        <f t="array" ref="N20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69" spans="2:14" x14ac:dyDescent="0.35">
      <c r="B2069" s="7">
        <v>2026067</v>
      </c>
      <c r="C2069" s="1" t="s">
        <v>12</v>
      </c>
      <c r="D2069" s="1" t="s">
        <v>25</v>
      </c>
      <c r="E2069" s="1" t="s">
        <v>38</v>
      </c>
      <c r="F2069" s="1" t="s">
        <v>518</v>
      </c>
      <c r="G2069" s="3">
        <v>45482</v>
      </c>
      <c r="H2069" s="3">
        <v>45485</v>
      </c>
      <c r="I2069" s="6">
        <v>1700</v>
      </c>
      <c r="J2069" s="1">
        <v>1</v>
      </c>
      <c r="K2069" s="4">
        <v>0.05</v>
      </c>
      <c r="L2069" s="6">
        <f t="shared" si="64"/>
        <v>85</v>
      </c>
      <c r="M2069" s="8">
        <f t="shared" si="65"/>
        <v>1615</v>
      </c>
      <c r="N2069" t="str" cm="1">
        <f t="array" ref="N20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70" spans="2:14" x14ac:dyDescent="0.35">
      <c r="B2070" s="7">
        <v>2026068</v>
      </c>
      <c r="C2070" s="1" t="s">
        <v>13</v>
      </c>
      <c r="D2070" s="1" t="s">
        <v>145</v>
      </c>
      <c r="E2070" s="1" t="s">
        <v>33</v>
      </c>
      <c r="F2070" s="1" t="s">
        <v>519</v>
      </c>
      <c r="G2070" s="3">
        <v>45482</v>
      </c>
      <c r="H2070" s="3">
        <v>45487</v>
      </c>
      <c r="I2070" s="6">
        <v>55000</v>
      </c>
      <c r="J2070" s="1">
        <v>2</v>
      </c>
      <c r="K2070" s="4">
        <v>0.05</v>
      </c>
      <c r="L2070" s="6">
        <f t="shared" si="64"/>
        <v>2750</v>
      </c>
      <c r="M2070" s="8">
        <f t="shared" si="65"/>
        <v>107250</v>
      </c>
      <c r="N2070" t="str" cm="1">
        <f t="array" ref="N20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71" spans="2:14" x14ac:dyDescent="0.35">
      <c r="B2071" s="7">
        <v>2026069</v>
      </c>
      <c r="C2071" s="1" t="s">
        <v>14</v>
      </c>
      <c r="D2071" s="1" t="s">
        <v>25</v>
      </c>
      <c r="E2071" s="1" t="s">
        <v>34</v>
      </c>
      <c r="F2071" s="1" t="s">
        <v>521</v>
      </c>
      <c r="G2071" s="3">
        <v>45482</v>
      </c>
      <c r="H2071" s="3">
        <v>45483</v>
      </c>
      <c r="I2071" s="6">
        <v>57999</v>
      </c>
      <c r="J2071" s="1">
        <v>4</v>
      </c>
      <c r="K2071" s="4">
        <v>0.05</v>
      </c>
      <c r="L2071" s="6">
        <f t="shared" si="64"/>
        <v>2899.9500000000003</v>
      </c>
      <c r="M2071" s="8">
        <f t="shared" si="65"/>
        <v>229096.05</v>
      </c>
      <c r="N2071" t="str" cm="1">
        <f t="array" ref="N20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72" spans="2:14" x14ac:dyDescent="0.35">
      <c r="B2072" s="7">
        <v>2026070</v>
      </c>
      <c r="C2072" s="1" t="s">
        <v>15</v>
      </c>
      <c r="D2072" s="1" t="s">
        <v>26</v>
      </c>
      <c r="E2072" s="1" t="s">
        <v>35</v>
      </c>
      <c r="F2072" s="1" t="s">
        <v>520</v>
      </c>
      <c r="G2072" s="3">
        <v>45482</v>
      </c>
      <c r="H2072" s="3">
        <v>45490</v>
      </c>
      <c r="I2072" s="6">
        <v>1399</v>
      </c>
      <c r="J2072" s="1">
        <v>3</v>
      </c>
      <c r="K2072" s="4">
        <v>0.03</v>
      </c>
      <c r="L2072" s="6">
        <f t="shared" si="64"/>
        <v>41.97</v>
      </c>
      <c r="M2072" s="8">
        <f t="shared" si="65"/>
        <v>4155.03</v>
      </c>
      <c r="N2072" t="str" cm="1">
        <f t="array" ref="N20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73" spans="2:14" x14ac:dyDescent="0.35">
      <c r="B2073" s="7">
        <v>2026071</v>
      </c>
      <c r="C2073" s="1" t="s">
        <v>16</v>
      </c>
      <c r="D2073" s="1" t="s">
        <v>27</v>
      </c>
      <c r="E2073" s="1" t="s">
        <v>36</v>
      </c>
      <c r="F2073" s="1" t="s">
        <v>518</v>
      </c>
      <c r="G2073" s="3">
        <v>45482</v>
      </c>
      <c r="H2073" s="3">
        <v>45484</v>
      </c>
      <c r="I2073" s="6">
        <v>999</v>
      </c>
      <c r="J2073" s="1">
        <v>2</v>
      </c>
      <c r="K2073" s="4">
        <v>0.1</v>
      </c>
      <c r="L2073" s="6">
        <f t="shared" si="64"/>
        <v>99.9</v>
      </c>
      <c r="M2073" s="8">
        <f t="shared" si="65"/>
        <v>1898.1</v>
      </c>
      <c r="N2073" t="str" cm="1">
        <f t="array" ref="N20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74" spans="2:14" x14ac:dyDescent="0.35">
      <c r="B2074" s="7">
        <v>2026072</v>
      </c>
      <c r="C2074" s="1" t="s">
        <v>17</v>
      </c>
      <c r="D2074" s="1" t="s">
        <v>28</v>
      </c>
      <c r="E2074" s="1" t="s">
        <v>37</v>
      </c>
      <c r="F2074" s="1" t="s">
        <v>519</v>
      </c>
      <c r="G2074" s="3">
        <v>45482</v>
      </c>
      <c r="H2074" s="3">
        <v>45485</v>
      </c>
      <c r="I2074" s="6">
        <v>2099</v>
      </c>
      <c r="J2074" s="1">
        <v>1</v>
      </c>
      <c r="K2074" s="4">
        <v>0.05</v>
      </c>
      <c r="L2074" s="6">
        <f t="shared" si="64"/>
        <v>104.95</v>
      </c>
      <c r="M2074" s="8">
        <f t="shared" si="65"/>
        <v>1994.05</v>
      </c>
      <c r="N2074" t="str" cm="1">
        <f t="array" ref="N20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75" spans="2:14" x14ac:dyDescent="0.35">
      <c r="B2075" s="7">
        <v>2026073</v>
      </c>
      <c r="C2075" s="1" t="s">
        <v>18</v>
      </c>
      <c r="D2075" s="1" t="s">
        <v>29</v>
      </c>
      <c r="E2075" s="1" t="s">
        <v>39</v>
      </c>
      <c r="F2075" s="1" t="s">
        <v>520</v>
      </c>
      <c r="G2075" s="3">
        <v>45482</v>
      </c>
      <c r="H2075" s="3">
        <v>45487</v>
      </c>
      <c r="I2075" s="6">
        <v>11000</v>
      </c>
      <c r="J2075" s="1">
        <v>1</v>
      </c>
      <c r="K2075" s="4">
        <v>0.05</v>
      </c>
      <c r="L2075" s="6">
        <f t="shared" si="64"/>
        <v>550</v>
      </c>
      <c r="M2075" s="8">
        <f t="shared" si="65"/>
        <v>10450</v>
      </c>
      <c r="N2075" t="str" cm="1">
        <f t="array" ref="N20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76" spans="2:14" x14ac:dyDescent="0.35">
      <c r="B2076" s="7">
        <v>2026074</v>
      </c>
      <c r="C2076" s="1" t="s">
        <v>19</v>
      </c>
      <c r="D2076" s="1" t="s">
        <v>25</v>
      </c>
      <c r="E2076" s="1" t="s">
        <v>40</v>
      </c>
      <c r="F2076" s="1" t="s">
        <v>521</v>
      </c>
      <c r="G2076" s="3">
        <v>45482</v>
      </c>
      <c r="H2076" s="3">
        <v>45483</v>
      </c>
      <c r="I2076" s="6">
        <v>800</v>
      </c>
      <c r="J2076" s="1">
        <v>2</v>
      </c>
      <c r="K2076" s="4">
        <v>0.02</v>
      </c>
      <c r="L2076" s="6">
        <f t="shared" si="64"/>
        <v>16</v>
      </c>
      <c r="M2076" s="8">
        <f t="shared" si="65"/>
        <v>1584</v>
      </c>
      <c r="N2076" t="str" cm="1">
        <f t="array" ref="N20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77" spans="2:14" x14ac:dyDescent="0.35">
      <c r="B2077" s="7">
        <v>2026075</v>
      </c>
      <c r="C2077" s="1" t="s">
        <v>20</v>
      </c>
      <c r="D2077" s="1" t="s">
        <v>30</v>
      </c>
      <c r="E2077" s="1" t="s">
        <v>41</v>
      </c>
      <c r="F2077" s="1" t="s">
        <v>518</v>
      </c>
      <c r="G2077" s="3">
        <v>45482</v>
      </c>
      <c r="H2077" s="3">
        <v>45490</v>
      </c>
      <c r="I2077" s="6">
        <v>5500</v>
      </c>
      <c r="J2077" s="1">
        <v>1</v>
      </c>
      <c r="K2077" s="4">
        <v>0.06</v>
      </c>
      <c r="L2077" s="6">
        <f t="shared" si="64"/>
        <v>330</v>
      </c>
      <c r="M2077" s="8">
        <f t="shared" si="65"/>
        <v>5170</v>
      </c>
      <c r="N2077" t="str" cm="1">
        <f t="array" ref="N20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78" spans="2:14" x14ac:dyDescent="0.35">
      <c r="B2078" s="7">
        <v>2026076</v>
      </c>
      <c r="C2078" s="1" t="s">
        <v>21</v>
      </c>
      <c r="D2078" s="1" t="s">
        <v>27</v>
      </c>
      <c r="E2078" s="1" t="s">
        <v>42</v>
      </c>
      <c r="F2078" s="1" t="s">
        <v>518</v>
      </c>
      <c r="G2078" s="3">
        <v>45482</v>
      </c>
      <c r="H2078" s="3">
        <v>45484</v>
      </c>
      <c r="I2078" s="6">
        <v>1350</v>
      </c>
      <c r="J2078" s="1">
        <v>3</v>
      </c>
      <c r="K2078" s="4">
        <v>0.15</v>
      </c>
      <c r="L2078" s="6">
        <f t="shared" si="64"/>
        <v>202.5</v>
      </c>
      <c r="M2078" s="8">
        <f t="shared" si="65"/>
        <v>3847.5</v>
      </c>
      <c r="N2078" t="str" cm="1">
        <f t="array" ref="N20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79" spans="2:14" x14ac:dyDescent="0.35">
      <c r="B2079" s="7">
        <v>2026077</v>
      </c>
      <c r="C2079" s="1" t="s">
        <v>22</v>
      </c>
      <c r="D2079" s="1" t="s">
        <v>28</v>
      </c>
      <c r="E2079" s="1" t="s">
        <v>43</v>
      </c>
      <c r="F2079" s="1" t="s">
        <v>519</v>
      </c>
      <c r="G2079" s="3">
        <v>45482</v>
      </c>
      <c r="H2079" s="3">
        <v>45485</v>
      </c>
      <c r="I2079" s="6">
        <v>4500</v>
      </c>
      <c r="J2079" s="1">
        <v>2</v>
      </c>
      <c r="K2079" s="4">
        <v>0.02</v>
      </c>
      <c r="L2079" s="6">
        <f t="shared" si="64"/>
        <v>90</v>
      </c>
      <c r="M2079" s="8">
        <f t="shared" si="65"/>
        <v>8910</v>
      </c>
      <c r="N2079" t="str" cm="1">
        <f t="array" ref="N20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80" spans="2:14" x14ac:dyDescent="0.35">
      <c r="B2080" s="7">
        <v>2026078</v>
      </c>
      <c r="C2080" s="1" t="s">
        <v>23</v>
      </c>
      <c r="D2080" s="1" t="s">
        <v>29</v>
      </c>
      <c r="E2080" s="1" t="s">
        <v>44</v>
      </c>
      <c r="F2080" s="1" t="s">
        <v>521</v>
      </c>
      <c r="G2080" s="3">
        <v>45482</v>
      </c>
      <c r="H2080" s="3">
        <v>45487</v>
      </c>
      <c r="I2080" s="6">
        <v>2350</v>
      </c>
      <c r="J2080" s="1">
        <v>1</v>
      </c>
      <c r="K2080" s="4">
        <v>0.02</v>
      </c>
      <c r="L2080" s="6">
        <f t="shared" si="64"/>
        <v>47</v>
      </c>
      <c r="M2080" s="8">
        <f t="shared" si="65"/>
        <v>2303</v>
      </c>
      <c r="N2080" t="str" cm="1">
        <f t="array" ref="N20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81" spans="2:14" x14ac:dyDescent="0.35">
      <c r="B2081" s="7">
        <v>2026079</v>
      </c>
      <c r="C2081" s="1" t="s">
        <v>24</v>
      </c>
      <c r="D2081" s="1" t="s">
        <v>25</v>
      </c>
      <c r="E2081" s="1" t="s">
        <v>45</v>
      </c>
      <c r="F2081" s="1" t="s">
        <v>520</v>
      </c>
      <c r="G2081" s="3">
        <v>45482</v>
      </c>
      <c r="H2081" s="3">
        <v>45483</v>
      </c>
      <c r="I2081" s="6">
        <v>90</v>
      </c>
      <c r="J2081" s="1">
        <v>2</v>
      </c>
      <c r="K2081" s="4">
        <v>0.02</v>
      </c>
      <c r="L2081" s="6">
        <f t="shared" si="64"/>
        <v>1.8</v>
      </c>
      <c r="M2081" s="8">
        <f t="shared" si="65"/>
        <v>178.2</v>
      </c>
      <c r="N2081" t="str" cm="1">
        <f t="array" ref="N20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82" spans="2:14" x14ac:dyDescent="0.35">
      <c r="B2082" s="7">
        <v>2026080</v>
      </c>
      <c r="C2082" s="1" t="s">
        <v>4</v>
      </c>
      <c r="D2082" s="1" t="s">
        <v>26</v>
      </c>
      <c r="E2082" s="1" t="s">
        <v>46</v>
      </c>
      <c r="F2082" s="1" t="s">
        <v>518</v>
      </c>
      <c r="G2082" s="3">
        <v>45482</v>
      </c>
      <c r="H2082" s="3">
        <v>45490</v>
      </c>
      <c r="I2082" s="6">
        <v>280</v>
      </c>
      <c r="J2082" s="1">
        <v>1</v>
      </c>
      <c r="K2082" s="4">
        <v>0.02</v>
      </c>
      <c r="L2082" s="6">
        <f t="shared" si="64"/>
        <v>5.6000000000000005</v>
      </c>
      <c r="M2082" s="8">
        <f t="shared" si="65"/>
        <v>274.39999999999998</v>
      </c>
      <c r="N2082" t="str" cm="1">
        <f t="array" ref="N20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83" spans="2:14" x14ac:dyDescent="0.35">
      <c r="B2083" s="7">
        <v>2026081</v>
      </c>
      <c r="C2083" s="1" t="s">
        <v>5</v>
      </c>
      <c r="D2083" s="1" t="s">
        <v>27</v>
      </c>
      <c r="E2083" s="1" t="s">
        <v>47</v>
      </c>
      <c r="F2083" s="1" t="s">
        <v>519</v>
      </c>
      <c r="G2083" s="3">
        <v>45482</v>
      </c>
      <c r="H2083" s="3">
        <v>45484</v>
      </c>
      <c r="I2083" s="6">
        <v>70</v>
      </c>
      <c r="J2083" s="1">
        <v>2</v>
      </c>
      <c r="K2083" s="4">
        <v>0.02</v>
      </c>
      <c r="L2083" s="6">
        <f t="shared" si="64"/>
        <v>1.4000000000000001</v>
      </c>
      <c r="M2083" s="8">
        <f t="shared" si="65"/>
        <v>138.6</v>
      </c>
      <c r="N2083" t="str" cm="1">
        <f t="array" ref="N20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84" spans="2:14" x14ac:dyDescent="0.35">
      <c r="B2084" s="7">
        <v>2026082</v>
      </c>
      <c r="C2084" s="1" t="s">
        <v>6</v>
      </c>
      <c r="D2084" s="1" t="s">
        <v>28</v>
      </c>
      <c r="E2084" s="1" t="s">
        <v>48</v>
      </c>
      <c r="F2084" s="1" t="s">
        <v>520</v>
      </c>
      <c r="G2084" s="3">
        <v>45482</v>
      </c>
      <c r="H2084" s="3">
        <v>45485</v>
      </c>
      <c r="I2084" s="6">
        <v>230</v>
      </c>
      <c r="J2084" s="1">
        <v>3</v>
      </c>
      <c r="K2084" s="4">
        <v>0.02</v>
      </c>
      <c r="L2084" s="6">
        <f t="shared" si="64"/>
        <v>4.6000000000000005</v>
      </c>
      <c r="M2084" s="8">
        <f t="shared" si="65"/>
        <v>685.4</v>
      </c>
      <c r="N2084" t="str" cm="1">
        <f t="array" ref="N20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85" spans="2:14" x14ac:dyDescent="0.35">
      <c r="B2085" s="7">
        <v>2026083</v>
      </c>
      <c r="C2085" s="1" t="s">
        <v>7</v>
      </c>
      <c r="D2085" s="1" t="s">
        <v>29</v>
      </c>
      <c r="E2085" s="1" t="s">
        <v>49</v>
      </c>
      <c r="F2085" s="1" t="s">
        <v>521</v>
      </c>
      <c r="G2085" s="3">
        <v>45482</v>
      </c>
      <c r="H2085" s="3">
        <v>45487</v>
      </c>
      <c r="I2085" s="6">
        <v>7999</v>
      </c>
      <c r="J2085" s="1">
        <v>2</v>
      </c>
      <c r="K2085" s="4">
        <v>0.02</v>
      </c>
      <c r="L2085" s="6">
        <f t="shared" si="64"/>
        <v>159.97999999999999</v>
      </c>
      <c r="M2085" s="8">
        <f t="shared" si="65"/>
        <v>15838.02</v>
      </c>
      <c r="N2085" t="str" cm="1">
        <f t="array" ref="N20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86" spans="2:14" x14ac:dyDescent="0.35">
      <c r="B2086" s="7">
        <v>2026084</v>
      </c>
      <c r="C2086" s="1" t="s">
        <v>10</v>
      </c>
      <c r="D2086" s="1" t="s">
        <v>25</v>
      </c>
      <c r="E2086" s="1" t="s">
        <v>50</v>
      </c>
      <c r="F2086" s="1" t="s">
        <v>518</v>
      </c>
      <c r="G2086" s="3">
        <v>45482</v>
      </c>
      <c r="H2086" s="3">
        <v>45483</v>
      </c>
      <c r="I2086" s="6">
        <v>850</v>
      </c>
      <c r="J2086" s="1">
        <v>7</v>
      </c>
      <c r="K2086" s="4">
        <v>0.02</v>
      </c>
      <c r="L2086" s="6">
        <f t="shared" si="64"/>
        <v>17</v>
      </c>
      <c r="M2086" s="8">
        <f t="shared" si="65"/>
        <v>5933</v>
      </c>
      <c r="N2086" t="str" cm="1">
        <f t="array" ref="N20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87" spans="2:14" x14ac:dyDescent="0.35">
      <c r="B2087" s="7">
        <v>2026085</v>
      </c>
      <c r="C2087" s="1" t="s">
        <v>8</v>
      </c>
      <c r="D2087" s="1" t="s">
        <v>26</v>
      </c>
      <c r="E2087" s="1" t="s">
        <v>51</v>
      </c>
      <c r="F2087" s="1" t="s">
        <v>518</v>
      </c>
      <c r="G2087" s="3">
        <v>45482</v>
      </c>
      <c r="H2087" s="3">
        <v>45490</v>
      </c>
      <c r="I2087" s="6">
        <v>65000</v>
      </c>
      <c r="J2087" s="1">
        <v>2</v>
      </c>
      <c r="K2087" s="4">
        <v>7.0000000000000007E-2</v>
      </c>
      <c r="L2087" s="6">
        <f t="shared" si="64"/>
        <v>4550</v>
      </c>
      <c r="M2087" s="8">
        <f t="shared" si="65"/>
        <v>125450</v>
      </c>
      <c r="N2087" t="str" cm="1">
        <f t="array" ref="N20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88" spans="2:14" x14ac:dyDescent="0.35">
      <c r="B2088" s="7">
        <v>2026086</v>
      </c>
      <c r="C2088" s="1" t="s">
        <v>9</v>
      </c>
      <c r="D2088" s="1" t="s">
        <v>27</v>
      </c>
      <c r="E2088" s="1" t="s">
        <v>506</v>
      </c>
      <c r="F2088" s="1" t="s">
        <v>519</v>
      </c>
      <c r="G2088" s="3">
        <v>45482</v>
      </c>
      <c r="H2088" s="3">
        <v>45484</v>
      </c>
      <c r="I2088" s="6">
        <v>450</v>
      </c>
      <c r="J2088" s="1">
        <v>1</v>
      </c>
      <c r="K2088" s="4">
        <v>0.03</v>
      </c>
      <c r="L2088" s="6">
        <f t="shared" si="64"/>
        <v>13.5</v>
      </c>
      <c r="M2088" s="8">
        <f t="shared" si="65"/>
        <v>436.5</v>
      </c>
      <c r="N2088" t="str" cm="1">
        <f t="array" ref="N20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89" spans="2:14" x14ac:dyDescent="0.35">
      <c r="B2089" s="7">
        <v>2026087</v>
      </c>
      <c r="C2089" s="1" t="s">
        <v>11</v>
      </c>
      <c r="D2089" s="1" t="s">
        <v>28</v>
      </c>
      <c r="E2089" s="1" t="s">
        <v>507</v>
      </c>
      <c r="F2089" s="1" t="s">
        <v>521</v>
      </c>
      <c r="G2089" s="3">
        <v>45482</v>
      </c>
      <c r="H2089" s="3">
        <v>45485</v>
      </c>
      <c r="I2089" s="6">
        <v>1299</v>
      </c>
      <c r="J2089" s="1">
        <v>1</v>
      </c>
      <c r="K2089" s="4">
        <v>0.08</v>
      </c>
      <c r="L2089" s="6">
        <f t="shared" si="64"/>
        <v>103.92</v>
      </c>
      <c r="M2089" s="8">
        <f t="shared" si="65"/>
        <v>1195.08</v>
      </c>
      <c r="N2089" t="str" cm="1">
        <f t="array" ref="N20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90" spans="2:14" x14ac:dyDescent="0.35">
      <c r="B2090" s="7">
        <v>2026088</v>
      </c>
      <c r="C2090" s="1" t="s">
        <v>12</v>
      </c>
      <c r="D2090" s="1" t="s">
        <v>29</v>
      </c>
      <c r="E2090" s="1" t="s">
        <v>508</v>
      </c>
      <c r="F2090" s="1" t="s">
        <v>520</v>
      </c>
      <c r="G2090" s="3">
        <v>45482</v>
      </c>
      <c r="H2090" s="3">
        <v>45487</v>
      </c>
      <c r="I2090" s="6">
        <v>1700</v>
      </c>
      <c r="J2090" s="1">
        <v>1</v>
      </c>
      <c r="K2090" s="4">
        <v>0.05</v>
      </c>
      <c r="L2090" s="6">
        <f t="shared" si="64"/>
        <v>85</v>
      </c>
      <c r="M2090" s="8">
        <f t="shared" si="65"/>
        <v>1615</v>
      </c>
      <c r="N2090" t="str" cm="1">
        <f t="array" ref="N20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91" spans="2:14" x14ac:dyDescent="0.35">
      <c r="B2091" s="7">
        <v>2026089</v>
      </c>
      <c r="C2091" s="1" t="s">
        <v>13</v>
      </c>
      <c r="D2091" s="1" t="s">
        <v>25</v>
      </c>
      <c r="E2091" s="1" t="s">
        <v>31</v>
      </c>
      <c r="F2091" s="1" t="s">
        <v>518</v>
      </c>
      <c r="G2091" s="3">
        <v>45482</v>
      </c>
      <c r="H2091" s="3">
        <v>45483</v>
      </c>
      <c r="I2091" s="6">
        <v>55000</v>
      </c>
      <c r="J2091" s="1">
        <v>2</v>
      </c>
      <c r="K2091" s="4">
        <v>0.05</v>
      </c>
      <c r="L2091" s="6">
        <f t="shared" si="64"/>
        <v>2750</v>
      </c>
      <c r="M2091" s="8">
        <f t="shared" si="65"/>
        <v>107250</v>
      </c>
      <c r="N2091" t="str" cm="1">
        <f t="array" ref="N20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92" spans="2:14" x14ac:dyDescent="0.35">
      <c r="B2092" s="7">
        <v>2026090</v>
      </c>
      <c r="C2092" s="1" t="s">
        <v>14</v>
      </c>
      <c r="D2092" s="1" t="s">
        <v>146</v>
      </c>
      <c r="E2092" s="1" t="s">
        <v>32</v>
      </c>
      <c r="F2092" s="1" t="s">
        <v>519</v>
      </c>
      <c r="G2092" s="3">
        <v>45482</v>
      </c>
      <c r="H2092" s="3">
        <v>45490</v>
      </c>
      <c r="I2092" s="6">
        <v>57999</v>
      </c>
      <c r="J2092" s="1">
        <v>1</v>
      </c>
      <c r="K2092" s="4">
        <v>0.05</v>
      </c>
      <c r="L2092" s="6">
        <f t="shared" si="64"/>
        <v>2899.9500000000003</v>
      </c>
      <c r="M2092" s="8">
        <f t="shared" si="65"/>
        <v>55099.05</v>
      </c>
      <c r="N2092" t="str" cm="1">
        <f t="array" ref="N20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93" spans="2:14" x14ac:dyDescent="0.35">
      <c r="B2093" s="7">
        <v>2026091</v>
      </c>
      <c r="C2093" s="1" t="s">
        <v>15</v>
      </c>
      <c r="D2093" s="1" t="s">
        <v>25</v>
      </c>
      <c r="E2093" s="1" t="s">
        <v>38</v>
      </c>
      <c r="F2093" s="1" t="s">
        <v>520</v>
      </c>
      <c r="G2093" s="3">
        <v>45482</v>
      </c>
      <c r="H2093" s="3">
        <v>45484</v>
      </c>
      <c r="I2093" s="6">
        <v>1399</v>
      </c>
      <c r="J2093" s="1">
        <v>2</v>
      </c>
      <c r="K2093" s="4">
        <v>0.05</v>
      </c>
      <c r="L2093" s="6">
        <f t="shared" si="64"/>
        <v>69.95</v>
      </c>
      <c r="M2093" s="8">
        <f t="shared" si="65"/>
        <v>2728.05</v>
      </c>
      <c r="N2093" t="str" cm="1">
        <f t="array" ref="N20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94" spans="2:14" x14ac:dyDescent="0.35">
      <c r="B2094" s="7">
        <v>2026092</v>
      </c>
      <c r="C2094" s="1" t="s">
        <v>16</v>
      </c>
      <c r="D2094" s="1" t="s">
        <v>26</v>
      </c>
      <c r="E2094" s="1" t="s">
        <v>33</v>
      </c>
      <c r="F2094" s="1" t="s">
        <v>521</v>
      </c>
      <c r="G2094" s="3">
        <v>45482</v>
      </c>
      <c r="H2094" s="3">
        <v>45485</v>
      </c>
      <c r="I2094" s="6">
        <v>999</v>
      </c>
      <c r="J2094" s="1">
        <v>7</v>
      </c>
      <c r="K2094" s="4">
        <v>0.03</v>
      </c>
      <c r="L2094" s="6">
        <f t="shared" si="64"/>
        <v>29.97</v>
      </c>
      <c r="M2094" s="8">
        <f t="shared" si="65"/>
        <v>6963.03</v>
      </c>
      <c r="N2094" t="str" cm="1">
        <f t="array" ref="N20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95" spans="2:14" x14ac:dyDescent="0.35">
      <c r="B2095" s="7">
        <v>2026093</v>
      </c>
      <c r="C2095" s="1" t="s">
        <v>17</v>
      </c>
      <c r="D2095" s="1" t="s">
        <v>27</v>
      </c>
      <c r="E2095" s="1" t="s">
        <v>34</v>
      </c>
      <c r="F2095" s="1" t="s">
        <v>518</v>
      </c>
      <c r="G2095" s="3">
        <v>45482</v>
      </c>
      <c r="H2095" s="3">
        <v>45487</v>
      </c>
      <c r="I2095" s="6">
        <v>2099</v>
      </c>
      <c r="J2095" s="1">
        <v>2</v>
      </c>
      <c r="K2095" s="4">
        <v>0.1</v>
      </c>
      <c r="L2095" s="6">
        <f t="shared" si="64"/>
        <v>209.9</v>
      </c>
      <c r="M2095" s="8">
        <f t="shared" si="65"/>
        <v>3988.1</v>
      </c>
      <c r="N2095" t="str" cm="1">
        <f t="array" ref="N20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96" spans="2:14" x14ac:dyDescent="0.35">
      <c r="B2096" s="7">
        <v>2026094</v>
      </c>
      <c r="C2096" s="1" t="s">
        <v>18</v>
      </c>
      <c r="D2096" s="1" t="s">
        <v>28</v>
      </c>
      <c r="E2096" s="1" t="s">
        <v>35</v>
      </c>
      <c r="F2096" s="1" t="s">
        <v>518</v>
      </c>
      <c r="G2096" s="3">
        <v>45482</v>
      </c>
      <c r="H2096" s="3">
        <v>45483</v>
      </c>
      <c r="I2096" s="6">
        <v>11000</v>
      </c>
      <c r="J2096" s="1">
        <v>2</v>
      </c>
      <c r="K2096" s="4">
        <v>0.05</v>
      </c>
      <c r="L2096" s="6">
        <f t="shared" si="64"/>
        <v>550</v>
      </c>
      <c r="M2096" s="8">
        <f t="shared" si="65"/>
        <v>21450</v>
      </c>
      <c r="N2096" t="str" cm="1">
        <f t="array" ref="N20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97" spans="2:14" x14ac:dyDescent="0.35">
      <c r="B2097" s="7">
        <v>2026095</v>
      </c>
      <c r="C2097" s="1" t="s">
        <v>19</v>
      </c>
      <c r="D2097" s="1" t="s">
        <v>29</v>
      </c>
      <c r="E2097" s="1" t="s">
        <v>36</v>
      </c>
      <c r="F2097" s="1" t="s">
        <v>519</v>
      </c>
      <c r="G2097" s="3">
        <v>45482</v>
      </c>
      <c r="H2097" s="3">
        <v>45490</v>
      </c>
      <c r="I2097" s="6">
        <v>800</v>
      </c>
      <c r="J2097" s="1">
        <v>1</v>
      </c>
      <c r="K2097" s="4">
        <v>0.05</v>
      </c>
      <c r="L2097" s="6">
        <f t="shared" si="64"/>
        <v>40</v>
      </c>
      <c r="M2097" s="8">
        <f t="shared" si="65"/>
        <v>760</v>
      </c>
      <c r="N2097" t="str" cm="1">
        <f t="array" ref="N20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098" spans="2:14" x14ac:dyDescent="0.35">
      <c r="B2098" s="7">
        <v>2026096</v>
      </c>
      <c r="C2098" s="1" t="s">
        <v>20</v>
      </c>
      <c r="D2098" s="1" t="s">
        <v>25</v>
      </c>
      <c r="E2098" s="1" t="s">
        <v>37</v>
      </c>
      <c r="F2098" s="1" t="s">
        <v>521</v>
      </c>
      <c r="G2098" s="3">
        <v>45482</v>
      </c>
      <c r="H2098" s="3">
        <v>45484</v>
      </c>
      <c r="I2098" s="6">
        <v>5500</v>
      </c>
      <c r="J2098" s="1">
        <v>2</v>
      </c>
      <c r="K2098" s="4">
        <v>0.02</v>
      </c>
      <c r="L2098" s="6">
        <f t="shared" si="64"/>
        <v>110</v>
      </c>
      <c r="M2098" s="8">
        <f t="shared" si="65"/>
        <v>10890</v>
      </c>
      <c r="N2098" t="str" cm="1">
        <f t="array" ref="N20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099" spans="2:14" x14ac:dyDescent="0.35">
      <c r="B2099" s="7">
        <v>2026097</v>
      </c>
      <c r="C2099" s="1" t="s">
        <v>21</v>
      </c>
      <c r="D2099" s="1" t="s">
        <v>30</v>
      </c>
      <c r="E2099" s="1" t="s">
        <v>39</v>
      </c>
      <c r="F2099" s="1" t="s">
        <v>520</v>
      </c>
      <c r="G2099" s="3">
        <v>45482</v>
      </c>
      <c r="H2099" s="3">
        <v>45485</v>
      </c>
      <c r="I2099" s="6">
        <v>1350</v>
      </c>
      <c r="J2099" s="1">
        <v>4</v>
      </c>
      <c r="K2099" s="4">
        <v>0.06</v>
      </c>
      <c r="L2099" s="6">
        <f t="shared" si="64"/>
        <v>81</v>
      </c>
      <c r="M2099" s="8">
        <f t="shared" si="65"/>
        <v>5319</v>
      </c>
      <c r="N2099" t="str" cm="1">
        <f t="array" ref="N20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00" spans="2:14" x14ac:dyDescent="0.35">
      <c r="B2100" s="7">
        <v>2026098</v>
      </c>
      <c r="C2100" s="1" t="s">
        <v>22</v>
      </c>
      <c r="D2100" s="1" t="s">
        <v>27</v>
      </c>
      <c r="E2100" s="1" t="s">
        <v>40</v>
      </c>
      <c r="F2100" s="1" t="s">
        <v>518</v>
      </c>
      <c r="G2100" s="3">
        <v>45482</v>
      </c>
      <c r="H2100" s="3">
        <v>45487</v>
      </c>
      <c r="I2100" s="6">
        <v>4500</v>
      </c>
      <c r="J2100" s="1">
        <v>3</v>
      </c>
      <c r="K2100" s="4">
        <v>0.15</v>
      </c>
      <c r="L2100" s="6">
        <f t="shared" si="64"/>
        <v>675</v>
      </c>
      <c r="M2100" s="8">
        <f t="shared" si="65"/>
        <v>12825</v>
      </c>
      <c r="N2100" t="str" cm="1">
        <f t="array" ref="N21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01" spans="2:14" x14ac:dyDescent="0.35">
      <c r="B2101" s="7">
        <v>2026099</v>
      </c>
      <c r="C2101" s="1" t="s">
        <v>23</v>
      </c>
      <c r="D2101" s="1" t="s">
        <v>28</v>
      </c>
      <c r="E2101" s="1" t="s">
        <v>41</v>
      </c>
      <c r="F2101" s="1" t="s">
        <v>519</v>
      </c>
      <c r="G2101" s="3">
        <v>45482</v>
      </c>
      <c r="H2101" s="3">
        <v>45483</v>
      </c>
      <c r="I2101" s="6">
        <v>2350</v>
      </c>
      <c r="J2101" s="1">
        <v>2</v>
      </c>
      <c r="K2101" s="4">
        <v>0.02</v>
      </c>
      <c r="L2101" s="6">
        <f t="shared" si="64"/>
        <v>47</v>
      </c>
      <c r="M2101" s="8">
        <f t="shared" si="65"/>
        <v>4653</v>
      </c>
      <c r="N2101" t="str" cm="1">
        <f t="array" ref="N21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02" spans="2:14" x14ac:dyDescent="0.35">
      <c r="B2102" s="7">
        <v>2026100</v>
      </c>
      <c r="C2102" s="1" t="s">
        <v>24</v>
      </c>
      <c r="D2102" s="1" t="s">
        <v>29</v>
      </c>
      <c r="E2102" s="1" t="s">
        <v>42</v>
      </c>
      <c r="F2102" s="1" t="s">
        <v>520</v>
      </c>
      <c r="G2102" s="3">
        <v>45482</v>
      </c>
      <c r="H2102" s="3">
        <v>45490</v>
      </c>
      <c r="I2102" s="6">
        <v>90</v>
      </c>
      <c r="J2102" s="1">
        <v>1</v>
      </c>
      <c r="K2102" s="4">
        <v>0.02</v>
      </c>
      <c r="L2102" s="6">
        <f t="shared" si="64"/>
        <v>1.8</v>
      </c>
      <c r="M2102" s="8">
        <f t="shared" si="65"/>
        <v>88.2</v>
      </c>
      <c r="N2102" t="str" cm="1">
        <f t="array" ref="N21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03" spans="2:14" x14ac:dyDescent="0.35">
      <c r="B2103" s="7">
        <v>2026101</v>
      </c>
      <c r="C2103" s="1" t="s">
        <v>4</v>
      </c>
      <c r="D2103" s="1" t="s">
        <v>25</v>
      </c>
      <c r="E2103" s="1" t="s">
        <v>43</v>
      </c>
      <c r="F2103" s="1" t="s">
        <v>521</v>
      </c>
      <c r="G2103" s="3">
        <v>45482</v>
      </c>
      <c r="H2103" s="3">
        <v>45484</v>
      </c>
      <c r="I2103" s="6">
        <v>280</v>
      </c>
      <c r="J2103" s="1">
        <v>1</v>
      </c>
      <c r="K2103" s="4">
        <v>0.02</v>
      </c>
      <c r="L2103" s="6">
        <f t="shared" si="64"/>
        <v>5.6000000000000005</v>
      </c>
      <c r="M2103" s="8">
        <f t="shared" si="65"/>
        <v>274.39999999999998</v>
      </c>
      <c r="N2103" t="str" cm="1">
        <f t="array" ref="N21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04" spans="2:14" x14ac:dyDescent="0.35">
      <c r="B2104" s="7">
        <v>2026102</v>
      </c>
      <c r="C2104" s="1" t="s">
        <v>5</v>
      </c>
      <c r="D2104" s="1" t="s">
        <v>26</v>
      </c>
      <c r="E2104" s="1" t="s">
        <v>44</v>
      </c>
      <c r="F2104" s="1" t="s">
        <v>518</v>
      </c>
      <c r="G2104" s="3">
        <v>45482</v>
      </c>
      <c r="H2104" s="3">
        <v>45485</v>
      </c>
      <c r="I2104" s="6">
        <v>70</v>
      </c>
      <c r="J2104" s="1">
        <v>2</v>
      </c>
      <c r="K2104" s="4">
        <v>0.02</v>
      </c>
      <c r="L2104" s="6">
        <f t="shared" si="64"/>
        <v>1.4000000000000001</v>
      </c>
      <c r="M2104" s="8">
        <f t="shared" si="65"/>
        <v>138.6</v>
      </c>
      <c r="N2104" t="str" cm="1">
        <f t="array" ref="N21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05" spans="2:14" x14ac:dyDescent="0.35">
      <c r="B2105" s="7">
        <v>2026103</v>
      </c>
      <c r="C2105" s="1" t="s">
        <v>6</v>
      </c>
      <c r="D2105" s="1" t="s">
        <v>27</v>
      </c>
      <c r="E2105" s="1" t="s">
        <v>45</v>
      </c>
      <c r="F2105" s="1" t="s">
        <v>518</v>
      </c>
      <c r="G2105" s="3">
        <v>45482</v>
      </c>
      <c r="H2105" s="3">
        <v>45487</v>
      </c>
      <c r="I2105" s="6">
        <v>230</v>
      </c>
      <c r="J2105" s="1">
        <v>1</v>
      </c>
      <c r="K2105" s="4">
        <v>0.02</v>
      </c>
      <c r="L2105" s="6">
        <f t="shared" si="64"/>
        <v>4.6000000000000005</v>
      </c>
      <c r="M2105" s="8">
        <f t="shared" si="65"/>
        <v>225.4</v>
      </c>
      <c r="N2105" t="str" cm="1">
        <f t="array" ref="N21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06" spans="2:14" x14ac:dyDescent="0.35">
      <c r="B2106" s="7">
        <v>2026104</v>
      </c>
      <c r="C2106" s="1" t="s">
        <v>7</v>
      </c>
      <c r="D2106" s="1" t="s">
        <v>28</v>
      </c>
      <c r="E2106" s="1" t="s">
        <v>46</v>
      </c>
      <c r="F2106" s="1" t="s">
        <v>519</v>
      </c>
      <c r="G2106" s="3">
        <v>45482</v>
      </c>
      <c r="H2106" s="3">
        <v>45483</v>
      </c>
      <c r="I2106" s="6">
        <v>7999</v>
      </c>
      <c r="J2106" s="1">
        <v>3</v>
      </c>
      <c r="K2106" s="4">
        <v>0.02</v>
      </c>
      <c r="L2106" s="6">
        <f t="shared" si="64"/>
        <v>159.97999999999999</v>
      </c>
      <c r="M2106" s="8">
        <f t="shared" si="65"/>
        <v>23837.02</v>
      </c>
      <c r="N2106" t="str" cm="1">
        <f t="array" ref="N21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07" spans="2:14" x14ac:dyDescent="0.35">
      <c r="B2107" s="7">
        <v>2026105</v>
      </c>
      <c r="C2107" s="1" t="s">
        <v>10</v>
      </c>
      <c r="D2107" s="1" t="s">
        <v>29</v>
      </c>
      <c r="E2107" s="1" t="s">
        <v>47</v>
      </c>
      <c r="F2107" s="1" t="s">
        <v>521</v>
      </c>
      <c r="G2107" s="3">
        <v>45482</v>
      </c>
      <c r="H2107" s="3">
        <v>45490</v>
      </c>
      <c r="I2107" s="6">
        <v>850</v>
      </c>
      <c r="J2107" s="1">
        <v>2</v>
      </c>
      <c r="K2107" s="4">
        <v>0.02</v>
      </c>
      <c r="L2107" s="6">
        <f t="shared" si="64"/>
        <v>17</v>
      </c>
      <c r="M2107" s="8">
        <f t="shared" si="65"/>
        <v>1683</v>
      </c>
      <c r="N2107" t="str" cm="1">
        <f t="array" ref="N21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08" spans="2:14" x14ac:dyDescent="0.35">
      <c r="B2108" s="7">
        <v>2026106</v>
      </c>
      <c r="C2108" s="1" t="s">
        <v>8</v>
      </c>
      <c r="D2108" s="1" t="s">
        <v>25</v>
      </c>
      <c r="E2108" s="1" t="s">
        <v>48</v>
      </c>
      <c r="F2108" s="1" t="s">
        <v>520</v>
      </c>
      <c r="G2108" s="3">
        <v>45482</v>
      </c>
      <c r="H2108" s="3">
        <v>45484</v>
      </c>
      <c r="I2108" s="6">
        <v>65000</v>
      </c>
      <c r="J2108" s="1">
        <v>1</v>
      </c>
      <c r="K2108" s="4">
        <v>0.02</v>
      </c>
      <c r="L2108" s="6">
        <f t="shared" si="64"/>
        <v>1300</v>
      </c>
      <c r="M2108" s="8">
        <f t="shared" si="65"/>
        <v>63700</v>
      </c>
      <c r="N2108" t="str" cm="1">
        <f t="array" ref="N21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09" spans="2:14" x14ac:dyDescent="0.35">
      <c r="B2109" s="7">
        <v>2026107</v>
      </c>
      <c r="C2109" s="1" t="s">
        <v>9</v>
      </c>
      <c r="D2109" s="1" t="s">
        <v>26</v>
      </c>
      <c r="E2109" s="1" t="s">
        <v>49</v>
      </c>
      <c r="F2109" s="1" t="s">
        <v>518</v>
      </c>
      <c r="G2109" s="3">
        <v>45482</v>
      </c>
      <c r="H2109" s="3">
        <v>45485</v>
      </c>
      <c r="I2109" s="6">
        <v>450</v>
      </c>
      <c r="J2109" s="1">
        <v>2</v>
      </c>
      <c r="K2109" s="4">
        <v>7.0000000000000007E-2</v>
      </c>
      <c r="L2109" s="6">
        <f t="shared" si="64"/>
        <v>31.500000000000004</v>
      </c>
      <c r="M2109" s="8">
        <f t="shared" si="65"/>
        <v>868.5</v>
      </c>
      <c r="N2109" t="str" cm="1">
        <f t="array" ref="N21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10" spans="2:14" x14ac:dyDescent="0.35">
      <c r="B2110" s="7">
        <v>2026108</v>
      </c>
      <c r="C2110" s="1" t="s">
        <v>11</v>
      </c>
      <c r="D2110" s="1" t="s">
        <v>27</v>
      </c>
      <c r="E2110" s="1" t="s">
        <v>50</v>
      </c>
      <c r="F2110" s="1" t="s">
        <v>519</v>
      </c>
      <c r="G2110" s="3">
        <v>45482</v>
      </c>
      <c r="H2110" s="3">
        <v>45487</v>
      </c>
      <c r="I2110" s="6">
        <v>1299</v>
      </c>
      <c r="J2110" s="1">
        <v>1</v>
      </c>
      <c r="K2110" s="4">
        <v>0.03</v>
      </c>
      <c r="L2110" s="6">
        <f t="shared" si="64"/>
        <v>38.97</v>
      </c>
      <c r="M2110" s="8">
        <f t="shared" si="65"/>
        <v>1260.03</v>
      </c>
      <c r="N2110" t="str" cm="1">
        <f t="array" ref="N21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11" spans="2:14" x14ac:dyDescent="0.35">
      <c r="B2111" s="7">
        <v>2026109</v>
      </c>
      <c r="C2111" s="1" t="s">
        <v>12</v>
      </c>
      <c r="D2111" s="1" t="s">
        <v>28</v>
      </c>
      <c r="E2111" s="1" t="s">
        <v>51</v>
      </c>
      <c r="F2111" s="1" t="s">
        <v>520</v>
      </c>
      <c r="G2111" s="3">
        <v>45482</v>
      </c>
      <c r="H2111" s="3">
        <v>45483</v>
      </c>
      <c r="I2111" s="6">
        <v>1700</v>
      </c>
      <c r="J2111" s="1">
        <v>2</v>
      </c>
      <c r="K2111" s="4">
        <v>0.08</v>
      </c>
      <c r="L2111" s="6">
        <f t="shared" si="64"/>
        <v>136</v>
      </c>
      <c r="M2111" s="8">
        <f t="shared" si="65"/>
        <v>3264</v>
      </c>
      <c r="N2111" t="str" cm="1">
        <f t="array" ref="N21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12" spans="2:14" x14ac:dyDescent="0.35">
      <c r="B2112" s="7">
        <v>2026110</v>
      </c>
      <c r="C2112" s="1" t="s">
        <v>13</v>
      </c>
      <c r="D2112" s="1" t="s">
        <v>29</v>
      </c>
      <c r="E2112" s="1" t="s">
        <v>506</v>
      </c>
      <c r="F2112" s="1" t="s">
        <v>521</v>
      </c>
      <c r="G2112" s="3">
        <v>45482</v>
      </c>
      <c r="H2112" s="3">
        <v>45490</v>
      </c>
      <c r="I2112" s="6">
        <v>55000</v>
      </c>
      <c r="J2112" s="1">
        <v>3</v>
      </c>
      <c r="K2112" s="4">
        <v>0.05</v>
      </c>
      <c r="L2112" s="6">
        <f t="shared" si="64"/>
        <v>2750</v>
      </c>
      <c r="M2112" s="8">
        <f t="shared" si="65"/>
        <v>162250</v>
      </c>
      <c r="N2112" t="str" cm="1">
        <f t="array" ref="N21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13" spans="2:14" x14ac:dyDescent="0.35">
      <c r="B2113" s="7">
        <v>2026111</v>
      </c>
      <c r="C2113" s="1" t="s">
        <v>14</v>
      </c>
      <c r="D2113" s="1" t="s">
        <v>25</v>
      </c>
      <c r="E2113" s="1" t="s">
        <v>507</v>
      </c>
      <c r="F2113" s="1" t="s">
        <v>518</v>
      </c>
      <c r="G2113" s="3">
        <v>45482</v>
      </c>
      <c r="H2113" s="3">
        <v>45484</v>
      </c>
      <c r="I2113" s="6">
        <v>57999</v>
      </c>
      <c r="J2113" s="1">
        <v>2</v>
      </c>
      <c r="K2113" s="4">
        <v>0.05</v>
      </c>
      <c r="L2113" s="6">
        <f t="shared" si="64"/>
        <v>2899.9500000000003</v>
      </c>
      <c r="M2113" s="8">
        <f t="shared" si="65"/>
        <v>113098.05</v>
      </c>
      <c r="N2113" t="str" cm="1">
        <f t="array" ref="N21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14" spans="2:14" x14ac:dyDescent="0.35">
      <c r="B2114" s="7">
        <v>2026112</v>
      </c>
      <c r="C2114" s="1" t="s">
        <v>15</v>
      </c>
      <c r="D2114" s="1" t="s">
        <v>147</v>
      </c>
      <c r="E2114" s="1" t="s">
        <v>508</v>
      </c>
      <c r="F2114" s="1" t="s">
        <v>518</v>
      </c>
      <c r="G2114" s="3">
        <v>45482</v>
      </c>
      <c r="H2114" s="3">
        <v>45485</v>
      </c>
      <c r="I2114" s="6">
        <v>1399</v>
      </c>
      <c r="J2114" s="1">
        <v>7</v>
      </c>
      <c r="K2114" s="4">
        <v>0.05</v>
      </c>
      <c r="L2114" s="6">
        <f t="shared" si="64"/>
        <v>69.95</v>
      </c>
      <c r="M2114" s="8">
        <f t="shared" si="65"/>
        <v>9723.0499999999993</v>
      </c>
      <c r="N2114" t="str" cm="1">
        <f t="array" ref="N21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15" spans="2:14" x14ac:dyDescent="0.35">
      <c r="B2115" s="7">
        <v>2026113</v>
      </c>
      <c r="C2115" s="1" t="s">
        <v>16</v>
      </c>
      <c r="D2115" s="1" t="s">
        <v>25</v>
      </c>
      <c r="E2115" s="1" t="s">
        <v>31</v>
      </c>
      <c r="F2115" s="1" t="s">
        <v>519</v>
      </c>
      <c r="G2115" s="3">
        <v>45482</v>
      </c>
      <c r="H2115" s="3">
        <v>45487</v>
      </c>
      <c r="I2115" s="6">
        <v>999</v>
      </c>
      <c r="J2115" s="1">
        <v>2</v>
      </c>
      <c r="K2115" s="4">
        <v>0.05</v>
      </c>
      <c r="L2115" s="6">
        <f t="shared" si="64"/>
        <v>49.95</v>
      </c>
      <c r="M2115" s="8">
        <f t="shared" si="65"/>
        <v>1948.05</v>
      </c>
      <c r="N2115" t="str" cm="1">
        <f t="array" ref="N21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16" spans="2:14" x14ac:dyDescent="0.35">
      <c r="B2116" s="7">
        <v>2026114</v>
      </c>
      <c r="C2116" s="1" t="s">
        <v>17</v>
      </c>
      <c r="D2116" s="1" t="s">
        <v>26</v>
      </c>
      <c r="E2116" s="1" t="s">
        <v>32</v>
      </c>
      <c r="F2116" s="1" t="s">
        <v>521</v>
      </c>
      <c r="G2116" s="3">
        <v>45482</v>
      </c>
      <c r="H2116" s="3">
        <v>45483</v>
      </c>
      <c r="I2116" s="6">
        <v>2099</v>
      </c>
      <c r="J2116" s="1">
        <v>1</v>
      </c>
      <c r="K2116" s="4">
        <v>0.03</v>
      </c>
      <c r="L2116" s="6">
        <f t="shared" ref="L2116:L2179" si="66">I2116*K2116</f>
        <v>62.97</v>
      </c>
      <c r="M2116" s="8">
        <f t="shared" ref="M2116:M2179" si="67">I2116*J2116-L2116</f>
        <v>2036.03</v>
      </c>
      <c r="N2116" t="str" cm="1">
        <f t="array" ref="N21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17" spans="2:14" x14ac:dyDescent="0.35">
      <c r="B2117" s="7">
        <v>2026115</v>
      </c>
      <c r="C2117" s="1" t="s">
        <v>18</v>
      </c>
      <c r="D2117" s="1" t="s">
        <v>27</v>
      </c>
      <c r="E2117" s="1" t="s">
        <v>38</v>
      </c>
      <c r="F2117" s="1" t="s">
        <v>520</v>
      </c>
      <c r="G2117" s="3">
        <v>45482</v>
      </c>
      <c r="H2117" s="3">
        <v>45490</v>
      </c>
      <c r="I2117" s="6">
        <v>11000</v>
      </c>
      <c r="J2117" s="1">
        <v>1</v>
      </c>
      <c r="K2117" s="4">
        <v>0.1</v>
      </c>
      <c r="L2117" s="6">
        <f t="shared" si="66"/>
        <v>1100</v>
      </c>
      <c r="M2117" s="8">
        <f t="shared" si="67"/>
        <v>9900</v>
      </c>
      <c r="N2117" t="str" cm="1">
        <f t="array" ref="N21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18" spans="2:14" x14ac:dyDescent="0.35">
      <c r="B2118" s="7">
        <v>2026116</v>
      </c>
      <c r="C2118" s="1" t="s">
        <v>19</v>
      </c>
      <c r="D2118" s="1" t="s">
        <v>28</v>
      </c>
      <c r="E2118" s="1" t="s">
        <v>33</v>
      </c>
      <c r="F2118" s="1" t="s">
        <v>518</v>
      </c>
      <c r="G2118" s="3">
        <v>45482</v>
      </c>
      <c r="H2118" s="3">
        <v>45484</v>
      </c>
      <c r="I2118" s="6">
        <v>800</v>
      </c>
      <c r="J2118" s="1">
        <v>1</v>
      </c>
      <c r="K2118" s="4">
        <v>0.05</v>
      </c>
      <c r="L2118" s="6">
        <f t="shared" si="66"/>
        <v>40</v>
      </c>
      <c r="M2118" s="8">
        <f t="shared" si="67"/>
        <v>760</v>
      </c>
      <c r="N2118" t="str" cm="1">
        <f t="array" ref="N21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19" spans="2:14" x14ac:dyDescent="0.35">
      <c r="B2119" s="7">
        <v>2026117</v>
      </c>
      <c r="C2119" s="1" t="s">
        <v>20</v>
      </c>
      <c r="D2119" s="1" t="s">
        <v>29</v>
      </c>
      <c r="E2119" s="1" t="s">
        <v>34</v>
      </c>
      <c r="F2119" s="1" t="s">
        <v>519</v>
      </c>
      <c r="G2119" s="3">
        <v>45482</v>
      </c>
      <c r="H2119" s="3">
        <v>45485</v>
      </c>
      <c r="I2119" s="6">
        <v>5500</v>
      </c>
      <c r="J2119" s="1">
        <v>2</v>
      </c>
      <c r="K2119" s="4">
        <v>0.05</v>
      </c>
      <c r="L2119" s="6">
        <f t="shared" si="66"/>
        <v>275</v>
      </c>
      <c r="M2119" s="8">
        <f t="shared" si="67"/>
        <v>10725</v>
      </c>
      <c r="N2119" t="str" cm="1">
        <f t="array" ref="N21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20" spans="2:14" x14ac:dyDescent="0.35">
      <c r="B2120" s="7">
        <v>2026118</v>
      </c>
      <c r="C2120" s="1" t="s">
        <v>21</v>
      </c>
      <c r="D2120" s="1" t="s">
        <v>25</v>
      </c>
      <c r="E2120" s="1" t="s">
        <v>35</v>
      </c>
      <c r="F2120" s="1" t="s">
        <v>520</v>
      </c>
      <c r="G2120" s="3">
        <v>45482</v>
      </c>
      <c r="H2120" s="3">
        <v>45487</v>
      </c>
      <c r="I2120" s="6">
        <v>1350</v>
      </c>
      <c r="J2120" s="1">
        <v>1</v>
      </c>
      <c r="K2120" s="4">
        <v>0.02</v>
      </c>
      <c r="L2120" s="6">
        <f t="shared" si="66"/>
        <v>27</v>
      </c>
      <c r="M2120" s="8">
        <f t="shared" si="67"/>
        <v>1323</v>
      </c>
      <c r="N2120" t="str" cm="1">
        <f t="array" ref="N21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21" spans="2:14" x14ac:dyDescent="0.35">
      <c r="B2121" s="7">
        <v>2026119</v>
      </c>
      <c r="C2121" s="1" t="s">
        <v>22</v>
      </c>
      <c r="D2121" s="1" t="s">
        <v>30</v>
      </c>
      <c r="E2121" s="1" t="s">
        <v>36</v>
      </c>
      <c r="F2121" s="1" t="s">
        <v>521</v>
      </c>
      <c r="G2121" s="3">
        <v>45482</v>
      </c>
      <c r="H2121" s="3">
        <v>45483</v>
      </c>
      <c r="I2121" s="6">
        <v>4500</v>
      </c>
      <c r="J2121" s="1">
        <v>2</v>
      </c>
      <c r="K2121" s="4">
        <v>0.06</v>
      </c>
      <c r="L2121" s="6">
        <f t="shared" si="66"/>
        <v>270</v>
      </c>
      <c r="M2121" s="8">
        <f t="shared" si="67"/>
        <v>8730</v>
      </c>
      <c r="N2121" t="str" cm="1">
        <f t="array" ref="N21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22" spans="2:14" x14ac:dyDescent="0.35">
      <c r="B2122" s="7">
        <v>2026120</v>
      </c>
      <c r="C2122" s="1" t="s">
        <v>23</v>
      </c>
      <c r="D2122" s="1" t="s">
        <v>27</v>
      </c>
      <c r="E2122" s="1" t="s">
        <v>37</v>
      </c>
      <c r="F2122" s="1" t="s">
        <v>518</v>
      </c>
      <c r="G2122" s="3">
        <v>45482</v>
      </c>
      <c r="H2122" s="3">
        <v>45490</v>
      </c>
      <c r="I2122" s="6">
        <v>2350</v>
      </c>
      <c r="J2122" s="1">
        <v>7</v>
      </c>
      <c r="K2122" s="4">
        <v>0.15</v>
      </c>
      <c r="L2122" s="6">
        <f t="shared" si="66"/>
        <v>352.5</v>
      </c>
      <c r="M2122" s="8">
        <f t="shared" si="67"/>
        <v>16097.5</v>
      </c>
      <c r="N2122" t="str" cm="1">
        <f t="array" ref="N21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23" spans="2:14" x14ac:dyDescent="0.35">
      <c r="B2123" s="7">
        <v>2026121</v>
      </c>
      <c r="C2123" s="1" t="s">
        <v>24</v>
      </c>
      <c r="D2123" s="1" t="s">
        <v>28</v>
      </c>
      <c r="E2123" s="1" t="s">
        <v>39</v>
      </c>
      <c r="F2123" s="1" t="s">
        <v>518</v>
      </c>
      <c r="G2123" s="3">
        <v>45482</v>
      </c>
      <c r="H2123" s="3">
        <v>45484</v>
      </c>
      <c r="I2123" s="6">
        <v>90</v>
      </c>
      <c r="J2123" s="1">
        <v>2</v>
      </c>
      <c r="K2123" s="4">
        <v>0.02</v>
      </c>
      <c r="L2123" s="6">
        <f t="shared" si="66"/>
        <v>1.8</v>
      </c>
      <c r="M2123" s="8">
        <f t="shared" si="67"/>
        <v>178.2</v>
      </c>
      <c r="N2123" t="str" cm="1">
        <f t="array" ref="N21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24" spans="2:14" x14ac:dyDescent="0.35">
      <c r="B2124" s="7">
        <v>2026122</v>
      </c>
      <c r="C2124" s="1" t="s">
        <v>4</v>
      </c>
      <c r="D2124" s="1" t="s">
        <v>29</v>
      </c>
      <c r="E2124" s="1" t="s">
        <v>40</v>
      </c>
      <c r="F2124" s="1" t="s">
        <v>519</v>
      </c>
      <c r="G2124" s="3">
        <v>45482</v>
      </c>
      <c r="H2124" s="3">
        <v>45485</v>
      </c>
      <c r="I2124" s="6">
        <v>280</v>
      </c>
      <c r="J2124" s="1">
        <v>2</v>
      </c>
      <c r="K2124" s="4">
        <v>0.02</v>
      </c>
      <c r="L2124" s="6">
        <f t="shared" si="66"/>
        <v>5.6000000000000005</v>
      </c>
      <c r="M2124" s="8">
        <f t="shared" si="67"/>
        <v>554.4</v>
      </c>
      <c r="N2124" t="str" cm="1">
        <f t="array" ref="N21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25" spans="2:14" x14ac:dyDescent="0.35">
      <c r="B2125" s="7">
        <v>2026123</v>
      </c>
      <c r="C2125" s="1" t="s">
        <v>5</v>
      </c>
      <c r="D2125" s="1" t="s">
        <v>25</v>
      </c>
      <c r="E2125" s="1" t="s">
        <v>41</v>
      </c>
      <c r="F2125" s="1" t="s">
        <v>521</v>
      </c>
      <c r="G2125" s="3">
        <v>45482</v>
      </c>
      <c r="H2125" s="3">
        <v>45487</v>
      </c>
      <c r="I2125" s="6">
        <v>70</v>
      </c>
      <c r="J2125" s="1">
        <v>1</v>
      </c>
      <c r="K2125" s="4">
        <v>0.02</v>
      </c>
      <c r="L2125" s="6">
        <f t="shared" si="66"/>
        <v>1.4000000000000001</v>
      </c>
      <c r="M2125" s="8">
        <f t="shared" si="67"/>
        <v>68.599999999999994</v>
      </c>
      <c r="N2125" t="str" cm="1">
        <f t="array" ref="N21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26" spans="2:14" x14ac:dyDescent="0.35">
      <c r="B2126" s="7">
        <v>2026124</v>
      </c>
      <c r="C2126" s="1" t="s">
        <v>6</v>
      </c>
      <c r="D2126" s="1" t="s">
        <v>26</v>
      </c>
      <c r="E2126" s="1" t="s">
        <v>42</v>
      </c>
      <c r="F2126" s="1" t="s">
        <v>520</v>
      </c>
      <c r="G2126" s="3">
        <v>45482</v>
      </c>
      <c r="H2126" s="3">
        <v>45483</v>
      </c>
      <c r="I2126" s="6">
        <v>230</v>
      </c>
      <c r="J2126" s="1">
        <v>2</v>
      </c>
      <c r="K2126" s="4">
        <v>0.02</v>
      </c>
      <c r="L2126" s="6">
        <f t="shared" si="66"/>
        <v>4.6000000000000005</v>
      </c>
      <c r="M2126" s="8">
        <f t="shared" si="67"/>
        <v>455.4</v>
      </c>
      <c r="N2126" t="str" cm="1">
        <f t="array" ref="N21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27" spans="2:14" x14ac:dyDescent="0.35">
      <c r="B2127" s="7">
        <v>2026125</v>
      </c>
      <c r="C2127" s="1" t="s">
        <v>7</v>
      </c>
      <c r="D2127" s="1" t="s">
        <v>27</v>
      </c>
      <c r="E2127" s="1" t="s">
        <v>43</v>
      </c>
      <c r="F2127" s="1" t="s">
        <v>518</v>
      </c>
      <c r="G2127" s="3">
        <v>45482</v>
      </c>
      <c r="H2127" s="3">
        <v>45490</v>
      </c>
      <c r="I2127" s="6">
        <v>7999</v>
      </c>
      <c r="J2127" s="1">
        <v>4</v>
      </c>
      <c r="K2127" s="4">
        <v>0.02</v>
      </c>
      <c r="L2127" s="6">
        <f t="shared" si="66"/>
        <v>159.97999999999999</v>
      </c>
      <c r="M2127" s="8">
        <f t="shared" si="67"/>
        <v>31836.02</v>
      </c>
      <c r="N2127" t="str" cm="1">
        <f t="array" ref="N21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28" spans="2:14" x14ac:dyDescent="0.35">
      <c r="B2128" s="7">
        <v>2026126</v>
      </c>
      <c r="C2128" s="1" t="s">
        <v>10</v>
      </c>
      <c r="D2128" s="1" t="s">
        <v>28</v>
      </c>
      <c r="E2128" s="1" t="s">
        <v>44</v>
      </c>
      <c r="F2128" s="1" t="s">
        <v>519</v>
      </c>
      <c r="G2128" s="3">
        <v>45482</v>
      </c>
      <c r="H2128" s="3">
        <v>45484</v>
      </c>
      <c r="I2128" s="6">
        <v>850</v>
      </c>
      <c r="J2128" s="1">
        <v>3</v>
      </c>
      <c r="K2128" s="4">
        <v>0.02</v>
      </c>
      <c r="L2128" s="6">
        <f t="shared" si="66"/>
        <v>17</v>
      </c>
      <c r="M2128" s="8">
        <f t="shared" si="67"/>
        <v>2533</v>
      </c>
      <c r="N2128" t="str" cm="1">
        <f t="array" ref="N21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29" spans="2:14" x14ac:dyDescent="0.35">
      <c r="B2129" s="7">
        <v>2026127</v>
      </c>
      <c r="C2129" s="1" t="s">
        <v>8</v>
      </c>
      <c r="D2129" s="1" t="s">
        <v>29</v>
      </c>
      <c r="E2129" s="1" t="s">
        <v>45</v>
      </c>
      <c r="F2129" s="1" t="s">
        <v>520</v>
      </c>
      <c r="G2129" s="3">
        <v>45482</v>
      </c>
      <c r="H2129" s="3">
        <v>45485</v>
      </c>
      <c r="I2129" s="6">
        <v>65000</v>
      </c>
      <c r="J2129" s="1">
        <v>2</v>
      </c>
      <c r="K2129" s="4">
        <v>0.02</v>
      </c>
      <c r="L2129" s="6">
        <f t="shared" si="66"/>
        <v>1300</v>
      </c>
      <c r="M2129" s="8">
        <f t="shared" si="67"/>
        <v>128700</v>
      </c>
      <c r="N2129" t="str" cm="1">
        <f t="array" ref="N21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30" spans="2:14" x14ac:dyDescent="0.35">
      <c r="B2130" s="7">
        <v>2026128</v>
      </c>
      <c r="C2130" s="1" t="s">
        <v>9</v>
      </c>
      <c r="D2130" s="1" t="s">
        <v>25</v>
      </c>
      <c r="E2130" s="1" t="s">
        <v>46</v>
      </c>
      <c r="F2130" s="1" t="s">
        <v>521</v>
      </c>
      <c r="G2130" s="3">
        <v>45482</v>
      </c>
      <c r="H2130" s="3">
        <v>45487</v>
      </c>
      <c r="I2130" s="6">
        <v>450</v>
      </c>
      <c r="J2130" s="1">
        <v>1</v>
      </c>
      <c r="K2130" s="4">
        <v>0.02</v>
      </c>
      <c r="L2130" s="6">
        <f t="shared" si="66"/>
        <v>9</v>
      </c>
      <c r="M2130" s="8">
        <f t="shared" si="67"/>
        <v>441</v>
      </c>
      <c r="N2130" t="str" cm="1">
        <f t="array" ref="N21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31" spans="2:14" x14ac:dyDescent="0.35">
      <c r="B2131" s="7">
        <v>2026129</v>
      </c>
      <c r="C2131" s="1" t="s">
        <v>11</v>
      </c>
      <c r="D2131" s="1" t="s">
        <v>26</v>
      </c>
      <c r="E2131" s="1" t="s">
        <v>47</v>
      </c>
      <c r="F2131" s="1" t="s">
        <v>518</v>
      </c>
      <c r="G2131" s="3">
        <v>45482</v>
      </c>
      <c r="H2131" s="3">
        <v>45483</v>
      </c>
      <c r="I2131" s="6">
        <v>1299</v>
      </c>
      <c r="J2131" s="1">
        <v>1</v>
      </c>
      <c r="K2131" s="4">
        <v>7.0000000000000007E-2</v>
      </c>
      <c r="L2131" s="6">
        <f t="shared" si="66"/>
        <v>90.93</v>
      </c>
      <c r="M2131" s="8">
        <f t="shared" si="67"/>
        <v>1208.07</v>
      </c>
      <c r="N2131" t="str" cm="1">
        <f t="array" ref="N21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32" spans="2:14" x14ac:dyDescent="0.35">
      <c r="B2132" s="7">
        <v>2026130</v>
      </c>
      <c r="C2132" s="1" t="s">
        <v>12</v>
      </c>
      <c r="D2132" s="1" t="s">
        <v>27</v>
      </c>
      <c r="E2132" s="1" t="s">
        <v>48</v>
      </c>
      <c r="F2132" s="1" t="s">
        <v>518</v>
      </c>
      <c r="G2132" s="3">
        <v>45482</v>
      </c>
      <c r="H2132" s="3">
        <v>45490</v>
      </c>
      <c r="I2132" s="6">
        <v>1700</v>
      </c>
      <c r="J2132" s="1">
        <v>2</v>
      </c>
      <c r="K2132" s="4">
        <v>0.03</v>
      </c>
      <c r="L2132" s="6">
        <f t="shared" si="66"/>
        <v>51</v>
      </c>
      <c r="M2132" s="8">
        <f t="shared" si="67"/>
        <v>3349</v>
      </c>
      <c r="N2132" t="str" cm="1">
        <f t="array" ref="N21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33" spans="2:14" x14ac:dyDescent="0.35">
      <c r="B2133" s="7">
        <v>2026131</v>
      </c>
      <c r="C2133" s="1" t="s">
        <v>13</v>
      </c>
      <c r="D2133" s="1" t="s">
        <v>28</v>
      </c>
      <c r="E2133" s="1" t="s">
        <v>49</v>
      </c>
      <c r="F2133" s="1" t="s">
        <v>519</v>
      </c>
      <c r="G2133" s="3">
        <v>45482</v>
      </c>
      <c r="H2133" s="3">
        <v>45484</v>
      </c>
      <c r="I2133" s="6">
        <v>55000</v>
      </c>
      <c r="J2133" s="1">
        <v>1</v>
      </c>
      <c r="K2133" s="4">
        <v>0.08</v>
      </c>
      <c r="L2133" s="6">
        <f t="shared" si="66"/>
        <v>4400</v>
      </c>
      <c r="M2133" s="8">
        <f t="shared" si="67"/>
        <v>50600</v>
      </c>
      <c r="N2133" t="str" cm="1">
        <f t="array" ref="N21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34" spans="2:14" x14ac:dyDescent="0.35">
      <c r="B2134" s="7">
        <v>2026132</v>
      </c>
      <c r="C2134" s="1" t="s">
        <v>14</v>
      </c>
      <c r="D2134" s="1" t="s">
        <v>29</v>
      </c>
      <c r="E2134" s="1" t="s">
        <v>50</v>
      </c>
      <c r="F2134" s="1" t="s">
        <v>521</v>
      </c>
      <c r="G2134" s="3">
        <v>45482</v>
      </c>
      <c r="H2134" s="3">
        <v>45485</v>
      </c>
      <c r="I2134" s="6">
        <v>57999</v>
      </c>
      <c r="J2134" s="1">
        <v>3</v>
      </c>
      <c r="K2134" s="4">
        <v>0.05</v>
      </c>
      <c r="L2134" s="6">
        <f t="shared" si="66"/>
        <v>2899.9500000000003</v>
      </c>
      <c r="M2134" s="8">
        <f t="shared" si="67"/>
        <v>171097.05</v>
      </c>
      <c r="N2134" t="str" cm="1">
        <f t="array" ref="N21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35" spans="2:14" x14ac:dyDescent="0.35">
      <c r="B2135" s="7">
        <v>2026133</v>
      </c>
      <c r="C2135" s="1" t="s">
        <v>15</v>
      </c>
      <c r="D2135" s="1" t="s">
        <v>25</v>
      </c>
      <c r="E2135" s="1" t="s">
        <v>51</v>
      </c>
      <c r="F2135" s="1" t="s">
        <v>520</v>
      </c>
      <c r="G2135" s="3">
        <v>45482</v>
      </c>
      <c r="H2135" s="3">
        <v>45487</v>
      </c>
      <c r="I2135" s="6">
        <v>1399</v>
      </c>
      <c r="J2135" s="1">
        <v>2</v>
      </c>
      <c r="K2135" s="4">
        <v>0.05</v>
      </c>
      <c r="L2135" s="6">
        <f t="shared" si="66"/>
        <v>69.95</v>
      </c>
      <c r="M2135" s="8">
        <f t="shared" si="67"/>
        <v>2728.05</v>
      </c>
      <c r="N2135" t="str" cm="1">
        <f t="array" ref="N21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36" spans="2:14" x14ac:dyDescent="0.35">
      <c r="B2136" s="7">
        <v>2026134</v>
      </c>
      <c r="C2136" s="1" t="s">
        <v>16</v>
      </c>
      <c r="D2136" s="1" t="s">
        <v>148</v>
      </c>
      <c r="E2136" s="1" t="s">
        <v>506</v>
      </c>
      <c r="F2136" s="1" t="s">
        <v>518</v>
      </c>
      <c r="G2136" s="3">
        <v>45482</v>
      </c>
      <c r="H2136" s="3">
        <v>45483</v>
      </c>
      <c r="I2136" s="6">
        <v>999</v>
      </c>
      <c r="J2136" s="1">
        <v>1</v>
      </c>
      <c r="K2136" s="4">
        <v>0.05</v>
      </c>
      <c r="L2136" s="6">
        <f t="shared" si="66"/>
        <v>49.95</v>
      </c>
      <c r="M2136" s="8">
        <f t="shared" si="67"/>
        <v>949.05</v>
      </c>
      <c r="N2136" t="str" cm="1">
        <f t="array" ref="N21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37" spans="2:14" x14ac:dyDescent="0.35">
      <c r="B2137" s="7">
        <v>2026135</v>
      </c>
      <c r="C2137" s="1" t="s">
        <v>17</v>
      </c>
      <c r="D2137" s="1" t="s">
        <v>25</v>
      </c>
      <c r="E2137" s="1" t="s">
        <v>507</v>
      </c>
      <c r="F2137" s="1" t="s">
        <v>519</v>
      </c>
      <c r="G2137" s="3">
        <v>45482</v>
      </c>
      <c r="H2137" s="3">
        <v>45490</v>
      </c>
      <c r="I2137" s="6">
        <v>2099</v>
      </c>
      <c r="J2137" s="1">
        <v>2</v>
      </c>
      <c r="K2137" s="4">
        <v>0.05</v>
      </c>
      <c r="L2137" s="6">
        <f t="shared" si="66"/>
        <v>104.95</v>
      </c>
      <c r="M2137" s="8">
        <f t="shared" si="67"/>
        <v>4093.05</v>
      </c>
      <c r="N2137" t="str" cm="1">
        <f t="array" ref="N21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38" spans="2:14" x14ac:dyDescent="0.35">
      <c r="B2138" s="7">
        <v>2026136</v>
      </c>
      <c r="C2138" s="1" t="s">
        <v>18</v>
      </c>
      <c r="D2138" s="1" t="s">
        <v>26</v>
      </c>
      <c r="E2138" s="1" t="s">
        <v>508</v>
      </c>
      <c r="F2138" s="1" t="s">
        <v>520</v>
      </c>
      <c r="G2138" s="3">
        <v>45482</v>
      </c>
      <c r="H2138" s="3">
        <v>45484</v>
      </c>
      <c r="I2138" s="6">
        <v>11000</v>
      </c>
      <c r="J2138" s="1">
        <v>1</v>
      </c>
      <c r="K2138" s="4">
        <v>0.03</v>
      </c>
      <c r="L2138" s="6">
        <f t="shared" si="66"/>
        <v>330</v>
      </c>
      <c r="M2138" s="8">
        <f t="shared" si="67"/>
        <v>10670</v>
      </c>
      <c r="N2138" t="str" cm="1">
        <f t="array" ref="N21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39" spans="2:14" x14ac:dyDescent="0.35">
      <c r="B2139" s="7">
        <v>2026137</v>
      </c>
      <c r="C2139" s="1" t="s">
        <v>19</v>
      </c>
      <c r="D2139" s="1" t="s">
        <v>27</v>
      </c>
      <c r="E2139" s="1" t="s">
        <v>31</v>
      </c>
      <c r="F2139" s="1" t="s">
        <v>521</v>
      </c>
      <c r="G2139" s="3">
        <v>45482</v>
      </c>
      <c r="H2139" s="3">
        <v>45485</v>
      </c>
      <c r="I2139" s="6">
        <v>800</v>
      </c>
      <c r="J2139" s="1">
        <v>2</v>
      </c>
      <c r="K2139" s="4">
        <v>0.1</v>
      </c>
      <c r="L2139" s="6">
        <f t="shared" si="66"/>
        <v>80</v>
      </c>
      <c r="M2139" s="8">
        <f t="shared" si="67"/>
        <v>1520</v>
      </c>
      <c r="N2139" t="str" cm="1">
        <f t="array" ref="N21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40" spans="2:14" x14ac:dyDescent="0.35">
      <c r="B2140" s="7">
        <v>2026138</v>
      </c>
      <c r="C2140" s="1" t="s">
        <v>20</v>
      </c>
      <c r="D2140" s="1" t="s">
        <v>28</v>
      </c>
      <c r="E2140" s="1" t="s">
        <v>32</v>
      </c>
      <c r="F2140" s="1" t="s">
        <v>518</v>
      </c>
      <c r="G2140" s="3">
        <v>45482</v>
      </c>
      <c r="H2140" s="3">
        <v>45487</v>
      </c>
      <c r="I2140" s="6">
        <v>5500</v>
      </c>
      <c r="J2140" s="1">
        <v>3</v>
      </c>
      <c r="K2140" s="4">
        <v>0.05</v>
      </c>
      <c r="L2140" s="6">
        <f t="shared" si="66"/>
        <v>275</v>
      </c>
      <c r="M2140" s="8">
        <f t="shared" si="67"/>
        <v>16225</v>
      </c>
      <c r="N2140" t="str" cm="1">
        <f t="array" ref="N21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41" spans="2:14" x14ac:dyDescent="0.35">
      <c r="B2141" s="7">
        <v>2026139</v>
      </c>
      <c r="C2141" s="1" t="s">
        <v>21</v>
      </c>
      <c r="D2141" s="1" t="s">
        <v>29</v>
      </c>
      <c r="E2141" s="1" t="s">
        <v>38</v>
      </c>
      <c r="F2141" s="1" t="s">
        <v>518</v>
      </c>
      <c r="G2141" s="3">
        <v>45482</v>
      </c>
      <c r="H2141" s="3">
        <v>45483</v>
      </c>
      <c r="I2141" s="6">
        <v>1350</v>
      </c>
      <c r="J2141" s="1">
        <v>2</v>
      </c>
      <c r="K2141" s="4">
        <v>0.05</v>
      </c>
      <c r="L2141" s="6">
        <f t="shared" si="66"/>
        <v>67.5</v>
      </c>
      <c r="M2141" s="8">
        <f t="shared" si="67"/>
        <v>2632.5</v>
      </c>
      <c r="N2141" t="str" cm="1">
        <f t="array" ref="N21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42" spans="2:14" x14ac:dyDescent="0.35">
      <c r="B2142" s="7">
        <v>2026140</v>
      </c>
      <c r="C2142" s="1" t="s">
        <v>22</v>
      </c>
      <c r="D2142" s="1" t="s">
        <v>25</v>
      </c>
      <c r="E2142" s="1" t="s">
        <v>33</v>
      </c>
      <c r="F2142" s="1" t="s">
        <v>519</v>
      </c>
      <c r="G2142" s="3">
        <v>45482</v>
      </c>
      <c r="H2142" s="3">
        <v>45490</v>
      </c>
      <c r="I2142" s="6">
        <v>4500</v>
      </c>
      <c r="J2142" s="1">
        <v>7</v>
      </c>
      <c r="K2142" s="4">
        <v>0.02</v>
      </c>
      <c r="L2142" s="6">
        <f t="shared" si="66"/>
        <v>90</v>
      </c>
      <c r="M2142" s="8">
        <f t="shared" si="67"/>
        <v>31410</v>
      </c>
      <c r="N2142" t="str" cm="1">
        <f t="array" ref="N21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43" spans="2:14" x14ac:dyDescent="0.35">
      <c r="B2143" s="7">
        <v>2026141</v>
      </c>
      <c r="C2143" s="1" t="s">
        <v>23</v>
      </c>
      <c r="D2143" s="1" t="s">
        <v>30</v>
      </c>
      <c r="E2143" s="1" t="s">
        <v>34</v>
      </c>
      <c r="F2143" s="1" t="s">
        <v>521</v>
      </c>
      <c r="G2143" s="3">
        <v>45482</v>
      </c>
      <c r="H2143" s="3">
        <v>45484</v>
      </c>
      <c r="I2143" s="6">
        <v>2350</v>
      </c>
      <c r="J2143" s="1">
        <v>2</v>
      </c>
      <c r="K2143" s="4">
        <v>0.06</v>
      </c>
      <c r="L2143" s="6">
        <f t="shared" si="66"/>
        <v>141</v>
      </c>
      <c r="M2143" s="8">
        <f t="shared" si="67"/>
        <v>4559</v>
      </c>
      <c r="N2143" t="str" cm="1">
        <f t="array" ref="N21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44" spans="2:14" x14ac:dyDescent="0.35">
      <c r="B2144" s="7">
        <v>2026142</v>
      </c>
      <c r="C2144" s="1" t="s">
        <v>24</v>
      </c>
      <c r="D2144" s="1" t="s">
        <v>27</v>
      </c>
      <c r="E2144" s="1" t="s">
        <v>35</v>
      </c>
      <c r="F2144" s="1" t="s">
        <v>520</v>
      </c>
      <c r="G2144" s="3">
        <v>45482</v>
      </c>
      <c r="H2144" s="3">
        <v>45485</v>
      </c>
      <c r="I2144" s="6">
        <v>90</v>
      </c>
      <c r="J2144" s="1">
        <v>1</v>
      </c>
      <c r="K2144" s="4">
        <v>0.15</v>
      </c>
      <c r="L2144" s="6">
        <f t="shared" si="66"/>
        <v>13.5</v>
      </c>
      <c r="M2144" s="8">
        <f t="shared" si="67"/>
        <v>76.5</v>
      </c>
      <c r="N2144" t="str" cm="1">
        <f t="array" ref="N21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45" spans="2:14" x14ac:dyDescent="0.35">
      <c r="B2145" s="7">
        <v>2026143</v>
      </c>
      <c r="C2145" s="1" t="s">
        <v>4</v>
      </c>
      <c r="D2145" s="1" t="s">
        <v>28</v>
      </c>
      <c r="E2145" s="1" t="s">
        <v>36</v>
      </c>
      <c r="F2145" s="1" t="s">
        <v>518</v>
      </c>
      <c r="G2145" s="3">
        <v>45482</v>
      </c>
      <c r="H2145" s="3">
        <v>45487</v>
      </c>
      <c r="I2145" s="6">
        <v>280</v>
      </c>
      <c r="J2145" s="1">
        <v>1</v>
      </c>
      <c r="K2145" s="4">
        <v>0.02</v>
      </c>
      <c r="L2145" s="6">
        <f t="shared" si="66"/>
        <v>5.6000000000000005</v>
      </c>
      <c r="M2145" s="8">
        <f t="shared" si="67"/>
        <v>274.39999999999998</v>
      </c>
      <c r="N2145" t="str" cm="1">
        <f t="array" ref="N21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46" spans="2:14" x14ac:dyDescent="0.35">
      <c r="B2146" s="7">
        <v>2026144</v>
      </c>
      <c r="C2146" s="1" t="s">
        <v>5</v>
      </c>
      <c r="D2146" s="1" t="s">
        <v>29</v>
      </c>
      <c r="E2146" s="1" t="s">
        <v>37</v>
      </c>
      <c r="F2146" s="1" t="s">
        <v>519</v>
      </c>
      <c r="G2146" s="3">
        <v>45482</v>
      </c>
      <c r="H2146" s="3">
        <v>45483</v>
      </c>
      <c r="I2146" s="6">
        <v>70</v>
      </c>
      <c r="J2146" s="1">
        <v>1</v>
      </c>
      <c r="K2146" s="4">
        <v>0.02</v>
      </c>
      <c r="L2146" s="6">
        <f t="shared" si="66"/>
        <v>1.4000000000000001</v>
      </c>
      <c r="M2146" s="8">
        <f t="shared" si="67"/>
        <v>68.599999999999994</v>
      </c>
      <c r="N2146" t="str" cm="1">
        <f t="array" ref="N21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47" spans="2:14" x14ac:dyDescent="0.35">
      <c r="B2147" s="7">
        <v>2026145</v>
      </c>
      <c r="C2147" s="1" t="s">
        <v>6</v>
      </c>
      <c r="D2147" s="1" t="s">
        <v>25</v>
      </c>
      <c r="E2147" s="1" t="s">
        <v>39</v>
      </c>
      <c r="F2147" s="1" t="s">
        <v>520</v>
      </c>
      <c r="G2147" s="3">
        <v>45482</v>
      </c>
      <c r="H2147" s="3">
        <v>45490</v>
      </c>
      <c r="I2147" s="6">
        <v>230</v>
      </c>
      <c r="J2147" s="1">
        <v>2</v>
      </c>
      <c r="K2147" s="4">
        <v>0.02</v>
      </c>
      <c r="L2147" s="6">
        <f t="shared" si="66"/>
        <v>4.6000000000000005</v>
      </c>
      <c r="M2147" s="8">
        <f t="shared" si="67"/>
        <v>455.4</v>
      </c>
      <c r="N2147" t="str" cm="1">
        <f t="array" ref="N21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48" spans="2:14" x14ac:dyDescent="0.35">
      <c r="B2148" s="7">
        <v>2026146</v>
      </c>
      <c r="C2148" s="1" t="s">
        <v>7</v>
      </c>
      <c r="D2148" s="1" t="s">
        <v>26</v>
      </c>
      <c r="E2148" s="1" t="s">
        <v>40</v>
      </c>
      <c r="F2148" s="1" t="s">
        <v>521</v>
      </c>
      <c r="G2148" s="3">
        <v>45482</v>
      </c>
      <c r="H2148" s="3">
        <v>45484</v>
      </c>
      <c r="I2148" s="6">
        <v>7999</v>
      </c>
      <c r="J2148" s="1">
        <v>1</v>
      </c>
      <c r="K2148" s="4">
        <v>0.02</v>
      </c>
      <c r="L2148" s="6">
        <f t="shared" si="66"/>
        <v>159.97999999999999</v>
      </c>
      <c r="M2148" s="8">
        <f t="shared" si="67"/>
        <v>7839.02</v>
      </c>
      <c r="N2148" t="str" cm="1">
        <f t="array" ref="N21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49" spans="2:14" x14ac:dyDescent="0.35">
      <c r="B2149" s="7">
        <v>2026147</v>
      </c>
      <c r="C2149" s="1" t="s">
        <v>10</v>
      </c>
      <c r="D2149" s="1" t="s">
        <v>27</v>
      </c>
      <c r="E2149" s="1" t="s">
        <v>41</v>
      </c>
      <c r="F2149" s="1" t="s">
        <v>518</v>
      </c>
      <c r="G2149" s="3">
        <v>45482</v>
      </c>
      <c r="H2149" s="3">
        <v>45485</v>
      </c>
      <c r="I2149" s="6">
        <v>850</v>
      </c>
      <c r="J2149" s="1">
        <v>2</v>
      </c>
      <c r="K2149" s="4">
        <v>0.02</v>
      </c>
      <c r="L2149" s="6">
        <f t="shared" si="66"/>
        <v>17</v>
      </c>
      <c r="M2149" s="8">
        <f t="shared" si="67"/>
        <v>1683</v>
      </c>
      <c r="N2149" t="str" cm="1">
        <f t="array" ref="N21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50" spans="2:14" x14ac:dyDescent="0.35">
      <c r="B2150" s="7">
        <v>2026148</v>
      </c>
      <c r="C2150" s="1" t="s">
        <v>8</v>
      </c>
      <c r="D2150" s="1" t="s">
        <v>28</v>
      </c>
      <c r="E2150" s="1" t="s">
        <v>42</v>
      </c>
      <c r="F2150" s="1" t="s">
        <v>518</v>
      </c>
      <c r="G2150" s="3">
        <v>45482</v>
      </c>
      <c r="H2150" s="3">
        <v>45487</v>
      </c>
      <c r="I2150" s="6">
        <v>65000</v>
      </c>
      <c r="J2150" s="1">
        <v>7</v>
      </c>
      <c r="K2150" s="4">
        <v>0.02</v>
      </c>
      <c r="L2150" s="6">
        <f t="shared" si="66"/>
        <v>1300</v>
      </c>
      <c r="M2150" s="8">
        <f t="shared" si="67"/>
        <v>453700</v>
      </c>
      <c r="N2150" t="str" cm="1">
        <f t="array" ref="N21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51" spans="2:14" x14ac:dyDescent="0.35">
      <c r="B2151" s="7">
        <v>2026149</v>
      </c>
      <c r="C2151" s="1" t="s">
        <v>9</v>
      </c>
      <c r="D2151" s="1" t="s">
        <v>29</v>
      </c>
      <c r="E2151" s="1" t="s">
        <v>43</v>
      </c>
      <c r="F2151" s="1" t="s">
        <v>519</v>
      </c>
      <c r="G2151" s="3">
        <v>45482</v>
      </c>
      <c r="H2151" s="3">
        <v>45483</v>
      </c>
      <c r="I2151" s="6">
        <v>450</v>
      </c>
      <c r="J2151" s="1">
        <v>2</v>
      </c>
      <c r="K2151" s="4">
        <v>0.02</v>
      </c>
      <c r="L2151" s="6">
        <f t="shared" si="66"/>
        <v>9</v>
      </c>
      <c r="M2151" s="8">
        <f t="shared" si="67"/>
        <v>891</v>
      </c>
      <c r="N2151" t="str" cm="1">
        <f t="array" ref="N21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52" spans="2:14" x14ac:dyDescent="0.35">
      <c r="B2152" s="7">
        <v>2026150</v>
      </c>
      <c r="C2152" s="1" t="s">
        <v>11</v>
      </c>
      <c r="D2152" s="1" t="s">
        <v>25</v>
      </c>
      <c r="E2152" s="1" t="s">
        <v>44</v>
      </c>
      <c r="F2152" s="1" t="s">
        <v>521</v>
      </c>
      <c r="G2152" s="3">
        <v>45482</v>
      </c>
      <c r="H2152" s="3">
        <v>45490</v>
      </c>
      <c r="I2152" s="6">
        <v>1299</v>
      </c>
      <c r="J2152" s="1">
        <v>2</v>
      </c>
      <c r="K2152" s="4">
        <v>0.02</v>
      </c>
      <c r="L2152" s="6">
        <f t="shared" si="66"/>
        <v>25.98</v>
      </c>
      <c r="M2152" s="8">
        <f t="shared" si="67"/>
        <v>2572.02</v>
      </c>
      <c r="N2152" t="str" cm="1">
        <f t="array" ref="N21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53" spans="2:14" x14ac:dyDescent="0.35">
      <c r="B2153" s="7">
        <v>2026151</v>
      </c>
      <c r="C2153" s="1" t="s">
        <v>12</v>
      </c>
      <c r="D2153" s="1" t="s">
        <v>26</v>
      </c>
      <c r="E2153" s="1" t="s">
        <v>45</v>
      </c>
      <c r="F2153" s="1" t="s">
        <v>520</v>
      </c>
      <c r="G2153" s="3">
        <v>45482</v>
      </c>
      <c r="H2153" s="3">
        <v>45484</v>
      </c>
      <c r="I2153" s="6">
        <v>1700</v>
      </c>
      <c r="J2153" s="1">
        <v>1</v>
      </c>
      <c r="K2153" s="4">
        <v>7.0000000000000007E-2</v>
      </c>
      <c r="L2153" s="6">
        <f t="shared" si="66"/>
        <v>119.00000000000001</v>
      </c>
      <c r="M2153" s="8">
        <f t="shared" si="67"/>
        <v>1581</v>
      </c>
      <c r="N2153" t="str" cm="1">
        <f t="array" ref="N21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54" spans="2:14" x14ac:dyDescent="0.35">
      <c r="B2154" s="7">
        <v>2026152</v>
      </c>
      <c r="C2154" s="1" t="s">
        <v>13</v>
      </c>
      <c r="D2154" s="1" t="s">
        <v>27</v>
      </c>
      <c r="E2154" s="1" t="s">
        <v>46</v>
      </c>
      <c r="F2154" s="1" t="s">
        <v>518</v>
      </c>
      <c r="G2154" s="3">
        <v>45482</v>
      </c>
      <c r="H2154" s="3">
        <v>45485</v>
      </c>
      <c r="I2154" s="6">
        <v>55000</v>
      </c>
      <c r="J2154" s="1">
        <v>2</v>
      </c>
      <c r="K2154" s="4">
        <v>0.03</v>
      </c>
      <c r="L2154" s="6">
        <f t="shared" si="66"/>
        <v>1650</v>
      </c>
      <c r="M2154" s="8">
        <f t="shared" si="67"/>
        <v>108350</v>
      </c>
      <c r="N2154" t="str" cm="1">
        <f t="array" ref="N21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55" spans="2:14" x14ac:dyDescent="0.35">
      <c r="B2155" s="7">
        <v>2026153</v>
      </c>
      <c r="C2155" s="1" t="s">
        <v>14</v>
      </c>
      <c r="D2155" s="1" t="s">
        <v>28</v>
      </c>
      <c r="E2155" s="1" t="s">
        <v>47</v>
      </c>
      <c r="F2155" s="1" t="s">
        <v>519</v>
      </c>
      <c r="G2155" s="3">
        <v>45482</v>
      </c>
      <c r="H2155" s="3">
        <v>45487</v>
      </c>
      <c r="I2155" s="6">
        <v>57999</v>
      </c>
      <c r="J2155" s="1">
        <v>4</v>
      </c>
      <c r="K2155" s="4">
        <v>0.08</v>
      </c>
      <c r="L2155" s="6">
        <f t="shared" si="66"/>
        <v>4639.92</v>
      </c>
      <c r="M2155" s="8">
        <f t="shared" si="67"/>
        <v>227356.08</v>
      </c>
      <c r="N2155" t="str" cm="1">
        <f t="array" ref="N21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56" spans="2:14" x14ac:dyDescent="0.35">
      <c r="B2156" s="7">
        <v>2026154</v>
      </c>
      <c r="C2156" s="1" t="s">
        <v>15</v>
      </c>
      <c r="D2156" s="1" t="s">
        <v>29</v>
      </c>
      <c r="E2156" s="1" t="s">
        <v>48</v>
      </c>
      <c r="F2156" s="1" t="s">
        <v>520</v>
      </c>
      <c r="G2156" s="3">
        <v>45482</v>
      </c>
      <c r="H2156" s="3">
        <v>45483</v>
      </c>
      <c r="I2156" s="6">
        <v>1399</v>
      </c>
      <c r="J2156" s="1">
        <v>3</v>
      </c>
      <c r="K2156" s="4">
        <v>0.05</v>
      </c>
      <c r="L2156" s="6">
        <f t="shared" si="66"/>
        <v>69.95</v>
      </c>
      <c r="M2156" s="8">
        <f t="shared" si="67"/>
        <v>4127.05</v>
      </c>
      <c r="N2156" t="str" cm="1">
        <f t="array" ref="N21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57" spans="2:14" x14ac:dyDescent="0.35">
      <c r="B2157" s="7">
        <v>2026155</v>
      </c>
      <c r="C2157" s="1" t="s">
        <v>16</v>
      </c>
      <c r="D2157" s="1" t="s">
        <v>25</v>
      </c>
      <c r="E2157" s="1" t="s">
        <v>49</v>
      </c>
      <c r="F2157" s="1" t="s">
        <v>521</v>
      </c>
      <c r="G2157" s="3">
        <v>45482</v>
      </c>
      <c r="H2157" s="3">
        <v>45490</v>
      </c>
      <c r="I2157" s="6">
        <v>999</v>
      </c>
      <c r="J2157" s="1">
        <v>2</v>
      </c>
      <c r="K2157" s="4">
        <v>0.05</v>
      </c>
      <c r="L2157" s="6">
        <f t="shared" si="66"/>
        <v>49.95</v>
      </c>
      <c r="M2157" s="8">
        <f t="shared" si="67"/>
        <v>1948.05</v>
      </c>
      <c r="N2157" t="str" cm="1">
        <f t="array" ref="N21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58" spans="2:14" x14ac:dyDescent="0.35">
      <c r="B2158" s="7">
        <v>2026156</v>
      </c>
      <c r="C2158" s="1" t="s">
        <v>17</v>
      </c>
      <c r="D2158" s="1" t="s">
        <v>149</v>
      </c>
      <c r="E2158" s="1" t="s">
        <v>50</v>
      </c>
      <c r="F2158" s="1" t="s">
        <v>518</v>
      </c>
      <c r="G2158" s="3">
        <v>45482</v>
      </c>
      <c r="H2158" s="3">
        <v>45484</v>
      </c>
      <c r="I2158" s="6">
        <v>2099</v>
      </c>
      <c r="J2158" s="1">
        <v>1</v>
      </c>
      <c r="K2158" s="4">
        <v>0.05</v>
      </c>
      <c r="L2158" s="6">
        <f t="shared" si="66"/>
        <v>104.95</v>
      </c>
      <c r="M2158" s="8">
        <f t="shared" si="67"/>
        <v>1994.05</v>
      </c>
      <c r="N2158" t="str" cm="1">
        <f t="array" ref="N21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59" spans="2:14" x14ac:dyDescent="0.35">
      <c r="B2159" s="7">
        <v>2026157</v>
      </c>
      <c r="C2159" s="1" t="s">
        <v>18</v>
      </c>
      <c r="D2159" s="1" t="s">
        <v>25</v>
      </c>
      <c r="E2159" s="1" t="s">
        <v>51</v>
      </c>
      <c r="F2159" s="1" t="s">
        <v>518</v>
      </c>
      <c r="G2159" s="3">
        <v>45482</v>
      </c>
      <c r="H2159" s="3">
        <v>45485</v>
      </c>
      <c r="I2159" s="6">
        <v>11000</v>
      </c>
      <c r="J2159" s="1">
        <v>1</v>
      </c>
      <c r="K2159" s="4">
        <v>0.05</v>
      </c>
      <c r="L2159" s="6">
        <f t="shared" si="66"/>
        <v>550</v>
      </c>
      <c r="M2159" s="8">
        <f t="shared" si="67"/>
        <v>10450</v>
      </c>
      <c r="N2159" t="str" cm="1">
        <f t="array" ref="N21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60" spans="2:14" x14ac:dyDescent="0.35">
      <c r="B2160" s="7">
        <v>2026158</v>
      </c>
      <c r="C2160" s="1" t="s">
        <v>19</v>
      </c>
      <c r="D2160" s="1" t="s">
        <v>26</v>
      </c>
      <c r="E2160" s="1" t="s">
        <v>506</v>
      </c>
      <c r="F2160" s="1" t="s">
        <v>519</v>
      </c>
      <c r="G2160" s="3">
        <v>45482</v>
      </c>
      <c r="H2160" s="3">
        <v>45487</v>
      </c>
      <c r="I2160" s="6">
        <v>800</v>
      </c>
      <c r="J2160" s="1">
        <v>2</v>
      </c>
      <c r="K2160" s="4">
        <v>0.03</v>
      </c>
      <c r="L2160" s="6">
        <f t="shared" si="66"/>
        <v>24</v>
      </c>
      <c r="M2160" s="8">
        <f t="shared" si="67"/>
        <v>1576</v>
      </c>
      <c r="N2160" t="str" cm="1">
        <f t="array" ref="N21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61" spans="2:14" x14ac:dyDescent="0.35">
      <c r="B2161" s="7">
        <v>2026159</v>
      </c>
      <c r="C2161" s="1" t="s">
        <v>20</v>
      </c>
      <c r="D2161" s="1" t="s">
        <v>27</v>
      </c>
      <c r="E2161" s="1" t="s">
        <v>507</v>
      </c>
      <c r="F2161" s="1" t="s">
        <v>521</v>
      </c>
      <c r="G2161" s="3">
        <v>45482</v>
      </c>
      <c r="H2161" s="3">
        <v>45483</v>
      </c>
      <c r="I2161" s="6">
        <v>5500</v>
      </c>
      <c r="J2161" s="1">
        <v>1</v>
      </c>
      <c r="K2161" s="4">
        <v>0.1</v>
      </c>
      <c r="L2161" s="6">
        <f t="shared" si="66"/>
        <v>550</v>
      </c>
      <c r="M2161" s="8">
        <f t="shared" si="67"/>
        <v>4950</v>
      </c>
      <c r="N2161" t="str" cm="1">
        <f t="array" ref="N21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62" spans="2:14" x14ac:dyDescent="0.35">
      <c r="B2162" s="7">
        <v>2026160</v>
      </c>
      <c r="C2162" s="1" t="s">
        <v>21</v>
      </c>
      <c r="D2162" s="1" t="s">
        <v>28</v>
      </c>
      <c r="E2162" s="1" t="s">
        <v>508</v>
      </c>
      <c r="F2162" s="1" t="s">
        <v>520</v>
      </c>
      <c r="G2162" s="3">
        <v>45482</v>
      </c>
      <c r="H2162" s="3">
        <v>45490</v>
      </c>
      <c r="I2162" s="6">
        <v>1350</v>
      </c>
      <c r="J2162" s="1">
        <v>3</v>
      </c>
      <c r="K2162" s="4">
        <v>0.05</v>
      </c>
      <c r="L2162" s="6">
        <f t="shared" si="66"/>
        <v>67.5</v>
      </c>
      <c r="M2162" s="8">
        <f t="shared" si="67"/>
        <v>3982.5</v>
      </c>
      <c r="N2162" t="str" cm="1">
        <f t="array" ref="N21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63" spans="2:14" x14ac:dyDescent="0.35">
      <c r="B2163" s="7">
        <v>2026161</v>
      </c>
      <c r="C2163" s="1" t="s">
        <v>22</v>
      </c>
      <c r="D2163" s="1" t="s">
        <v>29</v>
      </c>
      <c r="E2163" s="1" t="s">
        <v>31</v>
      </c>
      <c r="F2163" s="1" t="s">
        <v>518</v>
      </c>
      <c r="G2163" s="3">
        <v>45482</v>
      </c>
      <c r="H2163" s="3">
        <v>45484</v>
      </c>
      <c r="I2163" s="6">
        <v>4500</v>
      </c>
      <c r="J2163" s="1">
        <v>2</v>
      </c>
      <c r="K2163" s="4">
        <v>0.05</v>
      </c>
      <c r="L2163" s="6">
        <f t="shared" si="66"/>
        <v>225</v>
      </c>
      <c r="M2163" s="8">
        <f t="shared" si="67"/>
        <v>8775</v>
      </c>
      <c r="N2163" t="str" cm="1">
        <f t="array" ref="N21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64" spans="2:14" x14ac:dyDescent="0.35">
      <c r="B2164" s="7">
        <v>2026162</v>
      </c>
      <c r="C2164" s="1" t="s">
        <v>23</v>
      </c>
      <c r="D2164" s="1" t="s">
        <v>25</v>
      </c>
      <c r="E2164" s="1" t="s">
        <v>32</v>
      </c>
      <c r="F2164" s="1" t="s">
        <v>519</v>
      </c>
      <c r="G2164" s="3">
        <v>45482</v>
      </c>
      <c r="H2164" s="3">
        <v>45485</v>
      </c>
      <c r="I2164" s="6">
        <v>2350</v>
      </c>
      <c r="J2164" s="1">
        <v>1</v>
      </c>
      <c r="K2164" s="4">
        <v>0.02</v>
      </c>
      <c r="L2164" s="6">
        <f t="shared" si="66"/>
        <v>47</v>
      </c>
      <c r="M2164" s="8">
        <f t="shared" si="67"/>
        <v>2303</v>
      </c>
      <c r="N2164" t="str" cm="1">
        <f t="array" ref="N21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65" spans="2:14" x14ac:dyDescent="0.35">
      <c r="B2165" s="7">
        <v>2026163</v>
      </c>
      <c r="C2165" s="1" t="s">
        <v>24</v>
      </c>
      <c r="D2165" s="1" t="s">
        <v>30</v>
      </c>
      <c r="E2165" s="1" t="s">
        <v>38</v>
      </c>
      <c r="F2165" s="1" t="s">
        <v>520</v>
      </c>
      <c r="G2165" s="3">
        <v>45482</v>
      </c>
      <c r="H2165" s="3">
        <v>45487</v>
      </c>
      <c r="I2165" s="6">
        <v>90</v>
      </c>
      <c r="J2165" s="1">
        <v>2</v>
      </c>
      <c r="K2165" s="4">
        <v>0.06</v>
      </c>
      <c r="L2165" s="6">
        <f t="shared" si="66"/>
        <v>5.3999999999999995</v>
      </c>
      <c r="M2165" s="8">
        <f t="shared" si="67"/>
        <v>174.6</v>
      </c>
      <c r="N2165" t="str" cm="1">
        <f t="array" ref="N21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66" spans="2:14" x14ac:dyDescent="0.35">
      <c r="B2166" s="7">
        <v>2026164</v>
      </c>
      <c r="C2166" s="1" t="s">
        <v>4</v>
      </c>
      <c r="D2166" s="1" t="s">
        <v>27</v>
      </c>
      <c r="E2166" s="1" t="s">
        <v>33</v>
      </c>
      <c r="F2166" s="1" t="s">
        <v>521</v>
      </c>
      <c r="G2166" s="3">
        <v>45482</v>
      </c>
      <c r="H2166" s="3">
        <v>45483</v>
      </c>
      <c r="I2166" s="6">
        <v>280</v>
      </c>
      <c r="J2166" s="1">
        <v>1</v>
      </c>
      <c r="K2166" s="4">
        <v>0.15</v>
      </c>
      <c r="L2166" s="6">
        <f t="shared" si="66"/>
        <v>42</v>
      </c>
      <c r="M2166" s="8">
        <f t="shared" si="67"/>
        <v>238</v>
      </c>
      <c r="N2166" t="str" cm="1">
        <f t="array" ref="N21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67" spans="2:14" x14ac:dyDescent="0.35">
      <c r="B2167" s="7">
        <v>2026165</v>
      </c>
      <c r="C2167" s="1" t="s">
        <v>5</v>
      </c>
      <c r="D2167" s="1" t="s">
        <v>28</v>
      </c>
      <c r="E2167" s="1" t="s">
        <v>34</v>
      </c>
      <c r="F2167" s="1" t="s">
        <v>518</v>
      </c>
      <c r="G2167" s="3">
        <v>45482</v>
      </c>
      <c r="H2167" s="3">
        <v>45490</v>
      </c>
      <c r="I2167" s="6">
        <v>70</v>
      </c>
      <c r="J2167" s="1">
        <v>2</v>
      </c>
      <c r="K2167" s="4">
        <v>0.02</v>
      </c>
      <c r="L2167" s="6">
        <f t="shared" si="66"/>
        <v>1.4000000000000001</v>
      </c>
      <c r="M2167" s="8">
        <f t="shared" si="67"/>
        <v>138.6</v>
      </c>
      <c r="N2167" t="str" cm="1">
        <f t="array" ref="N21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68" spans="2:14" x14ac:dyDescent="0.35">
      <c r="B2168" s="7">
        <v>2026166</v>
      </c>
      <c r="C2168" s="1" t="s">
        <v>6</v>
      </c>
      <c r="D2168" s="1" t="s">
        <v>29</v>
      </c>
      <c r="E2168" s="1" t="s">
        <v>35</v>
      </c>
      <c r="F2168" s="1" t="s">
        <v>518</v>
      </c>
      <c r="G2168" s="3">
        <v>45482</v>
      </c>
      <c r="H2168" s="3">
        <v>45484</v>
      </c>
      <c r="I2168" s="6">
        <v>230</v>
      </c>
      <c r="J2168" s="1">
        <v>3</v>
      </c>
      <c r="K2168" s="4">
        <v>0.02</v>
      </c>
      <c r="L2168" s="6">
        <f t="shared" si="66"/>
        <v>4.6000000000000005</v>
      </c>
      <c r="M2168" s="8">
        <f t="shared" si="67"/>
        <v>685.4</v>
      </c>
      <c r="N2168" t="str" cm="1">
        <f t="array" ref="N21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69" spans="2:14" x14ac:dyDescent="0.35">
      <c r="B2169" s="7">
        <v>2026167</v>
      </c>
      <c r="C2169" s="1" t="s">
        <v>7</v>
      </c>
      <c r="D2169" s="1" t="s">
        <v>25</v>
      </c>
      <c r="E2169" s="1" t="s">
        <v>36</v>
      </c>
      <c r="F2169" s="1" t="s">
        <v>519</v>
      </c>
      <c r="G2169" s="3">
        <v>45482</v>
      </c>
      <c r="H2169" s="3">
        <v>45485</v>
      </c>
      <c r="I2169" s="6">
        <v>7999</v>
      </c>
      <c r="J2169" s="1">
        <v>2</v>
      </c>
      <c r="K2169" s="4">
        <v>0.02</v>
      </c>
      <c r="L2169" s="6">
        <f t="shared" si="66"/>
        <v>159.97999999999999</v>
      </c>
      <c r="M2169" s="8">
        <f t="shared" si="67"/>
        <v>15838.02</v>
      </c>
      <c r="N2169" t="str" cm="1">
        <f t="array" ref="N21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70" spans="2:14" x14ac:dyDescent="0.35">
      <c r="B2170" s="7">
        <v>2026168</v>
      </c>
      <c r="C2170" s="1" t="s">
        <v>10</v>
      </c>
      <c r="D2170" s="1" t="s">
        <v>26</v>
      </c>
      <c r="E2170" s="1" t="s">
        <v>37</v>
      </c>
      <c r="F2170" s="1" t="s">
        <v>521</v>
      </c>
      <c r="G2170" s="3">
        <v>45482</v>
      </c>
      <c r="H2170" s="3">
        <v>45487</v>
      </c>
      <c r="I2170" s="6">
        <v>850</v>
      </c>
      <c r="J2170" s="1">
        <v>7</v>
      </c>
      <c r="K2170" s="4">
        <v>0.02</v>
      </c>
      <c r="L2170" s="6">
        <f t="shared" si="66"/>
        <v>17</v>
      </c>
      <c r="M2170" s="8">
        <f t="shared" si="67"/>
        <v>5933</v>
      </c>
      <c r="N2170" t="str" cm="1">
        <f t="array" ref="N21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71" spans="2:14" x14ac:dyDescent="0.35">
      <c r="B2171" s="7">
        <v>2026169</v>
      </c>
      <c r="C2171" s="1" t="s">
        <v>8</v>
      </c>
      <c r="D2171" s="1" t="s">
        <v>27</v>
      </c>
      <c r="E2171" s="1" t="s">
        <v>39</v>
      </c>
      <c r="F2171" s="1" t="s">
        <v>520</v>
      </c>
      <c r="G2171" s="3">
        <v>45482</v>
      </c>
      <c r="H2171" s="3">
        <v>45483</v>
      </c>
      <c r="I2171" s="6">
        <v>65000</v>
      </c>
      <c r="J2171" s="1">
        <v>2</v>
      </c>
      <c r="K2171" s="4">
        <v>0.02</v>
      </c>
      <c r="L2171" s="6">
        <f t="shared" si="66"/>
        <v>1300</v>
      </c>
      <c r="M2171" s="8">
        <f t="shared" si="67"/>
        <v>128700</v>
      </c>
      <c r="N2171" t="str" cm="1">
        <f t="array" ref="N21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72" spans="2:14" x14ac:dyDescent="0.35">
      <c r="B2172" s="7">
        <v>2026170</v>
      </c>
      <c r="C2172" s="1" t="s">
        <v>9</v>
      </c>
      <c r="D2172" s="1" t="s">
        <v>28</v>
      </c>
      <c r="E2172" s="1" t="s">
        <v>40</v>
      </c>
      <c r="F2172" s="1" t="s">
        <v>518</v>
      </c>
      <c r="G2172" s="3">
        <v>45482</v>
      </c>
      <c r="H2172" s="3">
        <v>45490</v>
      </c>
      <c r="I2172" s="6">
        <v>450</v>
      </c>
      <c r="J2172" s="1">
        <v>1</v>
      </c>
      <c r="K2172" s="4">
        <v>0.02</v>
      </c>
      <c r="L2172" s="6">
        <f t="shared" si="66"/>
        <v>9</v>
      </c>
      <c r="M2172" s="8">
        <f t="shared" si="67"/>
        <v>441</v>
      </c>
      <c r="N2172" t="str" cm="1">
        <f t="array" ref="N21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73" spans="2:14" x14ac:dyDescent="0.35">
      <c r="B2173" s="7">
        <v>2026171</v>
      </c>
      <c r="C2173" s="1" t="s">
        <v>11</v>
      </c>
      <c r="D2173" s="1" t="s">
        <v>29</v>
      </c>
      <c r="E2173" s="1" t="s">
        <v>41</v>
      </c>
      <c r="F2173" s="1" t="s">
        <v>519</v>
      </c>
      <c r="G2173" s="3">
        <v>45482</v>
      </c>
      <c r="H2173" s="3">
        <v>45484</v>
      </c>
      <c r="I2173" s="6">
        <v>1299</v>
      </c>
      <c r="J2173" s="1">
        <v>1</v>
      </c>
      <c r="K2173" s="4">
        <v>0.02</v>
      </c>
      <c r="L2173" s="6">
        <f t="shared" si="66"/>
        <v>25.98</v>
      </c>
      <c r="M2173" s="8">
        <f t="shared" si="67"/>
        <v>1273.02</v>
      </c>
      <c r="N2173" t="str" cm="1">
        <f t="array" ref="N21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74" spans="2:14" x14ac:dyDescent="0.35">
      <c r="B2174" s="7">
        <v>2026172</v>
      </c>
      <c r="C2174" s="1" t="s">
        <v>12</v>
      </c>
      <c r="D2174" s="1" t="s">
        <v>25</v>
      </c>
      <c r="E2174" s="1" t="s">
        <v>42</v>
      </c>
      <c r="F2174" s="1" t="s">
        <v>520</v>
      </c>
      <c r="G2174" s="3">
        <v>45482</v>
      </c>
      <c r="H2174" s="3">
        <v>45485</v>
      </c>
      <c r="I2174" s="6">
        <v>1700</v>
      </c>
      <c r="J2174" s="1">
        <v>1</v>
      </c>
      <c r="K2174" s="4">
        <v>0.02</v>
      </c>
      <c r="L2174" s="6">
        <f t="shared" si="66"/>
        <v>34</v>
      </c>
      <c r="M2174" s="8">
        <f t="shared" si="67"/>
        <v>1666</v>
      </c>
      <c r="N2174" t="str" cm="1">
        <f t="array" ref="N21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75" spans="2:14" x14ac:dyDescent="0.35">
      <c r="B2175" s="7">
        <v>2026173</v>
      </c>
      <c r="C2175" s="1" t="s">
        <v>13</v>
      </c>
      <c r="D2175" s="1" t="s">
        <v>26</v>
      </c>
      <c r="E2175" s="1" t="s">
        <v>43</v>
      </c>
      <c r="F2175" s="1" t="s">
        <v>521</v>
      </c>
      <c r="G2175" s="3">
        <v>45482</v>
      </c>
      <c r="H2175" s="3">
        <v>45487</v>
      </c>
      <c r="I2175" s="6">
        <v>55000</v>
      </c>
      <c r="J2175" s="1">
        <v>2</v>
      </c>
      <c r="K2175" s="4">
        <v>7.0000000000000007E-2</v>
      </c>
      <c r="L2175" s="6">
        <f t="shared" si="66"/>
        <v>3850.0000000000005</v>
      </c>
      <c r="M2175" s="8">
        <f t="shared" si="67"/>
        <v>106150</v>
      </c>
      <c r="N2175" t="str" cm="1">
        <f t="array" ref="N21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76" spans="2:14" x14ac:dyDescent="0.35">
      <c r="B2176" s="7">
        <v>2026174</v>
      </c>
      <c r="C2176" s="1" t="s">
        <v>14</v>
      </c>
      <c r="D2176" s="1" t="s">
        <v>27</v>
      </c>
      <c r="E2176" s="1" t="s">
        <v>44</v>
      </c>
      <c r="F2176" s="1" t="s">
        <v>518</v>
      </c>
      <c r="G2176" s="3">
        <v>45482</v>
      </c>
      <c r="H2176" s="3">
        <v>45483</v>
      </c>
      <c r="I2176" s="6">
        <v>57999</v>
      </c>
      <c r="J2176" s="1">
        <v>1</v>
      </c>
      <c r="K2176" s="4">
        <v>0.03</v>
      </c>
      <c r="L2176" s="6">
        <f t="shared" si="66"/>
        <v>1739.97</v>
      </c>
      <c r="M2176" s="8">
        <f t="shared" si="67"/>
        <v>56259.03</v>
      </c>
      <c r="N2176" t="str" cm="1">
        <f t="array" ref="N21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77" spans="2:14" x14ac:dyDescent="0.35">
      <c r="B2177" s="7">
        <v>2026175</v>
      </c>
      <c r="C2177" s="1" t="s">
        <v>15</v>
      </c>
      <c r="D2177" s="1" t="s">
        <v>28</v>
      </c>
      <c r="E2177" s="1" t="s">
        <v>45</v>
      </c>
      <c r="F2177" s="1" t="s">
        <v>518</v>
      </c>
      <c r="G2177" s="3">
        <v>45482</v>
      </c>
      <c r="H2177" s="3">
        <v>45490</v>
      </c>
      <c r="I2177" s="6">
        <v>1399</v>
      </c>
      <c r="J2177" s="1">
        <v>2</v>
      </c>
      <c r="K2177" s="4">
        <v>0.08</v>
      </c>
      <c r="L2177" s="6">
        <f t="shared" si="66"/>
        <v>111.92</v>
      </c>
      <c r="M2177" s="8">
        <f t="shared" si="67"/>
        <v>2686.08</v>
      </c>
      <c r="N2177" t="str" cm="1">
        <f t="array" ref="N21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78" spans="2:14" x14ac:dyDescent="0.35">
      <c r="B2178" s="7">
        <v>2026176</v>
      </c>
      <c r="C2178" s="1" t="s">
        <v>16</v>
      </c>
      <c r="D2178" s="1" t="s">
        <v>29</v>
      </c>
      <c r="E2178" s="1" t="s">
        <v>46</v>
      </c>
      <c r="F2178" s="1" t="s">
        <v>519</v>
      </c>
      <c r="G2178" s="3">
        <v>45482</v>
      </c>
      <c r="H2178" s="3">
        <v>45484</v>
      </c>
      <c r="I2178" s="6">
        <v>999</v>
      </c>
      <c r="J2178" s="1">
        <v>7</v>
      </c>
      <c r="K2178" s="4">
        <v>0.05</v>
      </c>
      <c r="L2178" s="6">
        <f t="shared" si="66"/>
        <v>49.95</v>
      </c>
      <c r="M2178" s="8">
        <f t="shared" si="67"/>
        <v>6943.05</v>
      </c>
      <c r="N2178" t="str" cm="1">
        <f t="array" ref="N21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79" spans="2:14" x14ac:dyDescent="0.35">
      <c r="B2179" s="7">
        <v>2026177</v>
      </c>
      <c r="C2179" s="1" t="s">
        <v>17</v>
      </c>
      <c r="D2179" s="1" t="s">
        <v>25</v>
      </c>
      <c r="E2179" s="1" t="s">
        <v>47</v>
      </c>
      <c r="F2179" s="1" t="s">
        <v>521</v>
      </c>
      <c r="G2179" s="3">
        <v>45482</v>
      </c>
      <c r="H2179" s="3">
        <v>45485</v>
      </c>
      <c r="I2179" s="6">
        <v>2099</v>
      </c>
      <c r="J2179" s="1">
        <v>2</v>
      </c>
      <c r="K2179" s="4">
        <v>0.05</v>
      </c>
      <c r="L2179" s="6">
        <f t="shared" si="66"/>
        <v>104.95</v>
      </c>
      <c r="M2179" s="8">
        <f t="shared" si="67"/>
        <v>4093.05</v>
      </c>
      <c r="N2179" t="str" cm="1">
        <f t="array" ref="N21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80" spans="2:14" x14ac:dyDescent="0.35">
      <c r="B2180" s="7">
        <v>2026178</v>
      </c>
      <c r="C2180" s="1" t="s">
        <v>18</v>
      </c>
      <c r="D2180" s="1" t="s">
        <v>150</v>
      </c>
      <c r="E2180" s="1" t="s">
        <v>48</v>
      </c>
      <c r="F2180" s="1" t="s">
        <v>520</v>
      </c>
      <c r="G2180" s="3">
        <v>45482</v>
      </c>
      <c r="H2180" s="3">
        <v>45487</v>
      </c>
      <c r="I2180" s="6">
        <v>11000</v>
      </c>
      <c r="J2180" s="1">
        <v>2</v>
      </c>
      <c r="K2180" s="4">
        <v>0.05</v>
      </c>
      <c r="L2180" s="6">
        <f t="shared" ref="L2180:L2243" si="68">I2180*K2180</f>
        <v>550</v>
      </c>
      <c r="M2180" s="8">
        <f t="shared" ref="M2180:M2243" si="69">I2180*J2180-L2180</f>
        <v>21450</v>
      </c>
      <c r="N2180" t="str" cm="1">
        <f t="array" ref="N21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81" spans="2:14" x14ac:dyDescent="0.35">
      <c r="B2181" s="7">
        <v>2026179</v>
      </c>
      <c r="C2181" s="1" t="s">
        <v>19</v>
      </c>
      <c r="D2181" s="1" t="s">
        <v>25</v>
      </c>
      <c r="E2181" s="1" t="s">
        <v>49</v>
      </c>
      <c r="F2181" s="1" t="s">
        <v>518</v>
      </c>
      <c r="G2181" s="3">
        <v>45482</v>
      </c>
      <c r="H2181" s="3">
        <v>45483</v>
      </c>
      <c r="I2181" s="6">
        <v>800</v>
      </c>
      <c r="J2181" s="1">
        <v>1</v>
      </c>
      <c r="K2181" s="4">
        <v>0.05</v>
      </c>
      <c r="L2181" s="6">
        <f t="shared" si="68"/>
        <v>40</v>
      </c>
      <c r="M2181" s="8">
        <f t="shared" si="69"/>
        <v>760</v>
      </c>
      <c r="N2181" t="str" cm="1">
        <f t="array" ref="N21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82" spans="2:14" x14ac:dyDescent="0.35">
      <c r="B2182" s="7">
        <v>2026180</v>
      </c>
      <c r="C2182" s="1" t="s">
        <v>20</v>
      </c>
      <c r="D2182" s="1" t="s">
        <v>26</v>
      </c>
      <c r="E2182" s="1" t="s">
        <v>50</v>
      </c>
      <c r="F2182" s="1" t="s">
        <v>519</v>
      </c>
      <c r="G2182" s="3">
        <v>45482</v>
      </c>
      <c r="H2182" s="3">
        <v>45490</v>
      </c>
      <c r="I2182" s="6">
        <v>5500</v>
      </c>
      <c r="J2182" s="1">
        <v>2</v>
      </c>
      <c r="K2182" s="4">
        <v>0.03</v>
      </c>
      <c r="L2182" s="6">
        <f t="shared" si="68"/>
        <v>165</v>
      </c>
      <c r="M2182" s="8">
        <f t="shared" si="69"/>
        <v>10835</v>
      </c>
      <c r="N2182" t="str" cm="1">
        <f t="array" ref="N21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83" spans="2:14" x14ac:dyDescent="0.35">
      <c r="B2183" s="7">
        <v>2026181</v>
      </c>
      <c r="C2183" s="1" t="s">
        <v>21</v>
      </c>
      <c r="D2183" s="1" t="s">
        <v>27</v>
      </c>
      <c r="E2183" s="1" t="s">
        <v>51</v>
      </c>
      <c r="F2183" s="1" t="s">
        <v>520</v>
      </c>
      <c r="G2183" s="3">
        <v>45482</v>
      </c>
      <c r="H2183" s="3">
        <v>45484</v>
      </c>
      <c r="I2183" s="6">
        <v>1350</v>
      </c>
      <c r="J2183" s="1">
        <v>4</v>
      </c>
      <c r="K2183" s="4">
        <v>0.1</v>
      </c>
      <c r="L2183" s="6">
        <f t="shared" si="68"/>
        <v>135</v>
      </c>
      <c r="M2183" s="8">
        <f t="shared" si="69"/>
        <v>5265</v>
      </c>
      <c r="N2183" t="str" cm="1">
        <f t="array" ref="N21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84" spans="2:14" x14ac:dyDescent="0.35">
      <c r="B2184" s="7">
        <v>2026182</v>
      </c>
      <c r="C2184" s="1" t="s">
        <v>22</v>
      </c>
      <c r="D2184" s="1" t="s">
        <v>28</v>
      </c>
      <c r="E2184" s="1" t="s">
        <v>506</v>
      </c>
      <c r="F2184" s="1" t="s">
        <v>521</v>
      </c>
      <c r="G2184" s="3">
        <v>45482</v>
      </c>
      <c r="H2184" s="3">
        <v>45485</v>
      </c>
      <c r="I2184" s="6">
        <v>4500</v>
      </c>
      <c r="J2184" s="1">
        <v>3</v>
      </c>
      <c r="K2184" s="4">
        <v>0.05</v>
      </c>
      <c r="L2184" s="6">
        <f t="shared" si="68"/>
        <v>225</v>
      </c>
      <c r="M2184" s="8">
        <f t="shared" si="69"/>
        <v>13275</v>
      </c>
      <c r="N2184" t="str" cm="1">
        <f t="array" ref="N21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85" spans="2:14" x14ac:dyDescent="0.35">
      <c r="B2185" s="7">
        <v>2026183</v>
      </c>
      <c r="C2185" s="1" t="s">
        <v>23</v>
      </c>
      <c r="D2185" s="1" t="s">
        <v>29</v>
      </c>
      <c r="E2185" s="1" t="s">
        <v>507</v>
      </c>
      <c r="F2185" s="1" t="s">
        <v>518</v>
      </c>
      <c r="G2185" s="3">
        <v>45482</v>
      </c>
      <c r="H2185" s="3">
        <v>45487</v>
      </c>
      <c r="I2185" s="6">
        <v>2350</v>
      </c>
      <c r="J2185" s="1">
        <v>2</v>
      </c>
      <c r="K2185" s="4">
        <v>0.05</v>
      </c>
      <c r="L2185" s="6">
        <f t="shared" si="68"/>
        <v>117.5</v>
      </c>
      <c r="M2185" s="8">
        <f t="shared" si="69"/>
        <v>4582.5</v>
      </c>
      <c r="N2185" t="str" cm="1">
        <f t="array" ref="N21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86" spans="2:14" x14ac:dyDescent="0.35">
      <c r="B2186" s="7">
        <v>2026184</v>
      </c>
      <c r="C2186" s="1" t="s">
        <v>24</v>
      </c>
      <c r="D2186" s="1" t="s">
        <v>25</v>
      </c>
      <c r="E2186" s="1" t="s">
        <v>508</v>
      </c>
      <c r="F2186" s="1" t="s">
        <v>518</v>
      </c>
      <c r="G2186" s="3">
        <v>45482</v>
      </c>
      <c r="H2186" s="3">
        <v>45483</v>
      </c>
      <c r="I2186" s="6">
        <v>90</v>
      </c>
      <c r="J2186" s="1">
        <v>1</v>
      </c>
      <c r="K2186" s="4">
        <v>0.02</v>
      </c>
      <c r="L2186" s="6">
        <f t="shared" si="68"/>
        <v>1.8</v>
      </c>
      <c r="M2186" s="8">
        <f t="shared" si="69"/>
        <v>88.2</v>
      </c>
      <c r="N2186" t="str" cm="1">
        <f t="array" ref="N21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87" spans="2:14" x14ac:dyDescent="0.35">
      <c r="B2187" s="7">
        <v>2026185</v>
      </c>
      <c r="C2187" s="1" t="s">
        <v>4</v>
      </c>
      <c r="D2187" s="1" t="s">
        <v>30</v>
      </c>
      <c r="E2187" s="1" t="s">
        <v>31</v>
      </c>
      <c r="F2187" s="1" t="s">
        <v>519</v>
      </c>
      <c r="G2187" s="3">
        <v>45482</v>
      </c>
      <c r="H2187" s="3">
        <v>45490</v>
      </c>
      <c r="I2187" s="6">
        <v>280</v>
      </c>
      <c r="J2187" s="1">
        <v>1</v>
      </c>
      <c r="K2187" s="4">
        <v>0.06</v>
      </c>
      <c r="L2187" s="6">
        <f t="shared" si="68"/>
        <v>16.8</v>
      </c>
      <c r="M2187" s="8">
        <f t="shared" si="69"/>
        <v>263.2</v>
      </c>
      <c r="N2187" t="str" cm="1">
        <f t="array" ref="N21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88" spans="2:14" x14ac:dyDescent="0.35">
      <c r="B2188" s="7">
        <v>2026186</v>
      </c>
      <c r="C2188" s="1" t="s">
        <v>5</v>
      </c>
      <c r="D2188" s="1" t="s">
        <v>27</v>
      </c>
      <c r="E2188" s="1" t="s">
        <v>32</v>
      </c>
      <c r="F2188" s="1" t="s">
        <v>521</v>
      </c>
      <c r="G2188" s="3">
        <v>45482</v>
      </c>
      <c r="H2188" s="3">
        <v>45484</v>
      </c>
      <c r="I2188" s="6">
        <v>70</v>
      </c>
      <c r="J2188" s="1">
        <v>2</v>
      </c>
      <c r="K2188" s="4">
        <v>0.15</v>
      </c>
      <c r="L2188" s="6">
        <f t="shared" si="68"/>
        <v>10.5</v>
      </c>
      <c r="M2188" s="8">
        <f t="shared" si="69"/>
        <v>129.5</v>
      </c>
      <c r="N2188" t="str" cm="1">
        <f t="array" ref="N21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89" spans="2:14" x14ac:dyDescent="0.35">
      <c r="B2189" s="7">
        <v>2026187</v>
      </c>
      <c r="C2189" s="1" t="s">
        <v>6</v>
      </c>
      <c r="D2189" s="1" t="s">
        <v>28</v>
      </c>
      <c r="E2189" s="1" t="s">
        <v>38</v>
      </c>
      <c r="F2189" s="1" t="s">
        <v>520</v>
      </c>
      <c r="G2189" s="3">
        <v>45482</v>
      </c>
      <c r="H2189" s="3">
        <v>45485</v>
      </c>
      <c r="I2189" s="6">
        <v>230</v>
      </c>
      <c r="J2189" s="1">
        <v>1</v>
      </c>
      <c r="K2189" s="4">
        <v>0.02</v>
      </c>
      <c r="L2189" s="6">
        <f t="shared" si="68"/>
        <v>4.6000000000000005</v>
      </c>
      <c r="M2189" s="8">
        <f t="shared" si="69"/>
        <v>225.4</v>
      </c>
      <c r="N2189" t="str" cm="1">
        <f t="array" ref="N21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90" spans="2:14" x14ac:dyDescent="0.35">
      <c r="B2190" s="7">
        <v>2026188</v>
      </c>
      <c r="C2190" s="1" t="s">
        <v>7</v>
      </c>
      <c r="D2190" s="1" t="s">
        <v>29</v>
      </c>
      <c r="E2190" s="1" t="s">
        <v>33</v>
      </c>
      <c r="F2190" s="1" t="s">
        <v>518</v>
      </c>
      <c r="G2190" s="3">
        <v>45482</v>
      </c>
      <c r="H2190" s="3">
        <v>45487</v>
      </c>
      <c r="I2190" s="6">
        <v>7999</v>
      </c>
      <c r="J2190" s="1">
        <v>3</v>
      </c>
      <c r="K2190" s="4">
        <v>0.02</v>
      </c>
      <c r="L2190" s="6">
        <f t="shared" si="68"/>
        <v>159.97999999999999</v>
      </c>
      <c r="M2190" s="8">
        <f t="shared" si="69"/>
        <v>23837.02</v>
      </c>
      <c r="N2190" t="str" cm="1">
        <f t="array" ref="N21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91" spans="2:14" x14ac:dyDescent="0.35">
      <c r="B2191" s="7">
        <v>2026189</v>
      </c>
      <c r="C2191" s="1" t="s">
        <v>10</v>
      </c>
      <c r="D2191" s="1" t="s">
        <v>25</v>
      </c>
      <c r="E2191" s="1" t="s">
        <v>34</v>
      </c>
      <c r="F2191" s="1" t="s">
        <v>519</v>
      </c>
      <c r="G2191" s="3">
        <v>45482</v>
      </c>
      <c r="H2191" s="3">
        <v>45483</v>
      </c>
      <c r="I2191" s="6">
        <v>850</v>
      </c>
      <c r="J2191" s="1">
        <v>2</v>
      </c>
      <c r="K2191" s="4">
        <v>0.02</v>
      </c>
      <c r="L2191" s="6">
        <f t="shared" si="68"/>
        <v>17</v>
      </c>
      <c r="M2191" s="8">
        <f t="shared" si="69"/>
        <v>1683</v>
      </c>
      <c r="N2191" t="str" cm="1">
        <f t="array" ref="N21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92" spans="2:14" x14ac:dyDescent="0.35">
      <c r="B2192" s="7">
        <v>2026190</v>
      </c>
      <c r="C2192" s="1" t="s">
        <v>8</v>
      </c>
      <c r="D2192" s="1" t="s">
        <v>26</v>
      </c>
      <c r="E2192" s="1" t="s">
        <v>35</v>
      </c>
      <c r="F2192" s="1" t="s">
        <v>520</v>
      </c>
      <c r="G2192" s="3">
        <v>45482</v>
      </c>
      <c r="H2192" s="3">
        <v>45490</v>
      </c>
      <c r="I2192" s="6">
        <v>65000</v>
      </c>
      <c r="J2192" s="1">
        <v>1</v>
      </c>
      <c r="K2192" s="4">
        <v>0.02</v>
      </c>
      <c r="L2192" s="6">
        <f t="shared" si="68"/>
        <v>1300</v>
      </c>
      <c r="M2192" s="8">
        <f t="shared" si="69"/>
        <v>63700</v>
      </c>
      <c r="N2192" t="str" cm="1">
        <f t="array" ref="N21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93" spans="2:14" x14ac:dyDescent="0.35">
      <c r="B2193" s="7">
        <v>2026191</v>
      </c>
      <c r="C2193" s="1" t="s">
        <v>9</v>
      </c>
      <c r="D2193" s="1" t="s">
        <v>27</v>
      </c>
      <c r="E2193" s="1" t="s">
        <v>36</v>
      </c>
      <c r="F2193" s="1" t="s">
        <v>521</v>
      </c>
      <c r="G2193" s="3">
        <v>45482</v>
      </c>
      <c r="H2193" s="3">
        <v>45484</v>
      </c>
      <c r="I2193" s="6">
        <v>450</v>
      </c>
      <c r="J2193" s="1">
        <v>2</v>
      </c>
      <c r="K2193" s="4">
        <v>0.02</v>
      </c>
      <c r="L2193" s="6">
        <f t="shared" si="68"/>
        <v>9</v>
      </c>
      <c r="M2193" s="8">
        <f t="shared" si="69"/>
        <v>891</v>
      </c>
      <c r="N2193" t="str" cm="1">
        <f t="array" ref="N21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94" spans="2:14" x14ac:dyDescent="0.35">
      <c r="B2194" s="7">
        <v>2026192</v>
      </c>
      <c r="C2194" s="1" t="s">
        <v>11</v>
      </c>
      <c r="D2194" s="1" t="s">
        <v>28</v>
      </c>
      <c r="E2194" s="1" t="s">
        <v>37</v>
      </c>
      <c r="F2194" s="1" t="s">
        <v>518</v>
      </c>
      <c r="G2194" s="3">
        <v>45482</v>
      </c>
      <c r="H2194" s="3">
        <v>45485</v>
      </c>
      <c r="I2194" s="6">
        <v>1299</v>
      </c>
      <c r="J2194" s="1">
        <v>1</v>
      </c>
      <c r="K2194" s="4">
        <v>0.02</v>
      </c>
      <c r="L2194" s="6">
        <f t="shared" si="68"/>
        <v>25.98</v>
      </c>
      <c r="M2194" s="8">
        <f t="shared" si="69"/>
        <v>1273.02</v>
      </c>
      <c r="N2194" t="str" cm="1">
        <f t="array" ref="N21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95" spans="2:14" x14ac:dyDescent="0.35">
      <c r="B2195" s="7">
        <v>2026193</v>
      </c>
      <c r="C2195" s="1" t="s">
        <v>12</v>
      </c>
      <c r="D2195" s="1" t="s">
        <v>29</v>
      </c>
      <c r="E2195" s="1" t="s">
        <v>39</v>
      </c>
      <c r="F2195" s="1" t="s">
        <v>518</v>
      </c>
      <c r="G2195" s="3">
        <v>45482</v>
      </c>
      <c r="H2195" s="3">
        <v>45487</v>
      </c>
      <c r="I2195" s="6">
        <v>1700</v>
      </c>
      <c r="J2195" s="1">
        <v>2</v>
      </c>
      <c r="K2195" s="4">
        <v>0.02</v>
      </c>
      <c r="L2195" s="6">
        <f t="shared" si="68"/>
        <v>34</v>
      </c>
      <c r="M2195" s="8">
        <f t="shared" si="69"/>
        <v>3366</v>
      </c>
      <c r="N2195" t="str" cm="1">
        <f t="array" ref="N21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96" spans="2:14" x14ac:dyDescent="0.35">
      <c r="B2196" s="7">
        <v>2026194</v>
      </c>
      <c r="C2196" s="1" t="s">
        <v>13</v>
      </c>
      <c r="D2196" s="1" t="s">
        <v>25</v>
      </c>
      <c r="E2196" s="1" t="s">
        <v>40</v>
      </c>
      <c r="F2196" s="1" t="s">
        <v>519</v>
      </c>
      <c r="G2196" s="3">
        <v>45482</v>
      </c>
      <c r="H2196" s="3">
        <v>45483</v>
      </c>
      <c r="I2196" s="6">
        <v>55000</v>
      </c>
      <c r="J2196" s="1">
        <v>3</v>
      </c>
      <c r="K2196" s="4">
        <v>0.02</v>
      </c>
      <c r="L2196" s="6">
        <f t="shared" si="68"/>
        <v>1100</v>
      </c>
      <c r="M2196" s="8">
        <f t="shared" si="69"/>
        <v>163900</v>
      </c>
      <c r="N2196" t="str" cm="1">
        <f t="array" ref="N21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97" spans="2:14" x14ac:dyDescent="0.35">
      <c r="B2197" s="7">
        <v>2026195</v>
      </c>
      <c r="C2197" s="1" t="s">
        <v>14</v>
      </c>
      <c r="D2197" s="1" t="s">
        <v>26</v>
      </c>
      <c r="E2197" s="1" t="s">
        <v>41</v>
      </c>
      <c r="F2197" s="1" t="s">
        <v>521</v>
      </c>
      <c r="G2197" s="3">
        <v>45482</v>
      </c>
      <c r="H2197" s="3">
        <v>45490</v>
      </c>
      <c r="I2197" s="6">
        <v>57999</v>
      </c>
      <c r="J2197" s="1">
        <v>2</v>
      </c>
      <c r="K2197" s="4">
        <v>7.0000000000000007E-2</v>
      </c>
      <c r="L2197" s="6">
        <f t="shared" si="68"/>
        <v>4059.9300000000003</v>
      </c>
      <c r="M2197" s="8">
        <f t="shared" si="69"/>
        <v>111938.07</v>
      </c>
      <c r="N2197" t="str" cm="1">
        <f t="array" ref="N21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198" spans="2:14" x14ac:dyDescent="0.35">
      <c r="B2198" s="7">
        <v>2026196</v>
      </c>
      <c r="C2198" s="1" t="s">
        <v>15</v>
      </c>
      <c r="D2198" s="1" t="s">
        <v>27</v>
      </c>
      <c r="E2198" s="1" t="s">
        <v>42</v>
      </c>
      <c r="F2198" s="1" t="s">
        <v>520</v>
      </c>
      <c r="G2198" s="3">
        <v>45482</v>
      </c>
      <c r="H2198" s="3">
        <v>45484</v>
      </c>
      <c r="I2198" s="6">
        <v>1399</v>
      </c>
      <c r="J2198" s="1">
        <v>7</v>
      </c>
      <c r="K2198" s="4">
        <v>0.03</v>
      </c>
      <c r="L2198" s="6">
        <f t="shared" si="68"/>
        <v>41.97</v>
      </c>
      <c r="M2198" s="8">
        <f t="shared" si="69"/>
        <v>9751.0300000000007</v>
      </c>
      <c r="N2198" t="str" cm="1">
        <f t="array" ref="N21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199" spans="2:14" x14ac:dyDescent="0.35">
      <c r="B2199" s="7">
        <v>2026197</v>
      </c>
      <c r="C2199" s="1" t="s">
        <v>16</v>
      </c>
      <c r="D2199" s="1" t="s">
        <v>28</v>
      </c>
      <c r="E2199" s="1" t="s">
        <v>43</v>
      </c>
      <c r="F2199" s="1" t="s">
        <v>518</v>
      </c>
      <c r="G2199" s="3">
        <v>45482</v>
      </c>
      <c r="H2199" s="3">
        <v>45485</v>
      </c>
      <c r="I2199" s="6">
        <v>999</v>
      </c>
      <c r="J2199" s="1">
        <v>2</v>
      </c>
      <c r="K2199" s="4">
        <v>0.08</v>
      </c>
      <c r="L2199" s="6">
        <f t="shared" si="68"/>
        <v>79.92</v>
      </c>
      <c r="M2199" s="8">
        <f t="shared" si="69"/>
        <v>1918.08</v>
      </c>
      <c r="N2199" t="str" cm="1">
        <f t="array" ref="N21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00" spans="2:14" x14ac:dyDescent="0.35">
      <c r="B2200" s="7">
        <v>2026198</v>
      </c>
      <c r="C2200" s="1" t="s">
        <v>17</v>
      </c>
      <c r="D2200" s="1" t="s">
        <v>29</v>
      </c>
      <c r="E2200" s="1" t="s">
        <v>44</v>
      </c>
      <c r="F2200" s="1" t="s">
        <v>519</v>
      </c>
      <c r="G2200" s="3">
        <v>45482</v>
      </c>
      <c r="H2200" s="3">
        <v>45487</v>
      </c>
      <c r="I2200" s="6">
        <v>2099</v>
      </c>
      <c r="J2200" s="1">
        <v>1</v>
      </c>
      <c r="K2200" s="4">
        <v>0.05</v>
      </c>
      <c r="L2200" s="6">
        <f t="shared" si="68"/>
        <v>104.95</v>
      </c>
      <c r="M2200" s="8">
        <f t="shared" si="69"/>
        <v>1994.05</v>
      </c>
      <c r="N2200" t="str" cm="1">
        <f t="array" ref="N22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01" spans="2:14" x14ac:dyDescent="0.35">
      <c r="B2201" s="7">
        <v>2026199</v>
      </c>
      <c r="C2201" s="1" t="s">
        <v>18</v>
      </c>
      <c r="D2201" s="1" t="s">
        <v>25</v>
      </c>
      <c r="E2201" s="1" t="s">
        <v>45</v>
      </c>
      <c r="F2201" s="1" t="s">
        <v>520</v>
      </c>
      <c r="G2201" s="3">
        <v>45482</v>
      </c>
      <c r="H2201" s="3">
        <v>45483</v>
      </c>
      <c r="I2201" s="6">
        <v>11000</v>
      </c>
      <c r="J2201" s="1">
        <v>1</v>
      </c>
      <c r="K2201" s="4">
        <v>0.05</v>
      </c>
      <c r="L2201" s="6">
        <f t="shared" si="68"/>
        <v>550</v>
      </c>
      <c r="M2201" s="8">
        <f t="shared" si="69"/>
        <v>10450</v>
      </c>
      <c r="N2201" t="str" cm="1">
        <f t="array" ref="N22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02" spans="2:14" x14ac:dyDescent="0.35">
      <c r="B2202" s="7">
        <v>2026200</v>
      </c>
      <c r="C2202" s="1" t="s">
        <v>19</v>
      </c>
      <c r="D2202" s="1" t="s">
        <v>151</v>
      </c>
      <c r="E2202" s="1" t="s">
        <v>46</v>
      </c>
      <c r="F2202" s="1" t="s">
        <v>521</v>
      </c>
      <c r="G2202" s="3">
        <v>45482</v>
      </c>
      <c r="H2202" s="3">
        <v>45490</v>
      </c>
      <c r="I2202" s="6">
        <v>800</v>
      </c>
      <c r="J2202" s="1">
        <v>1</v>
      </c>
      <c r="K2202" s="4">
        <v>0.05</v>
      </c>
      <c r="L2202" s="6">
        <f t="shared" si="68"/>
        <v>40</v>
      </c>
      <c r="M2202" s="8">
        <f t="shared" si="69"/>
        <v>760</v>
      </c>
      <c r="N2202" t="str" cm="1">
        <f t="array" ref="N22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03" spans="2:14" x14ac:dyDescent="0.35">
      <c r="B2203" s="7">
        <v>2026201</v>
      </c>
      <c r="C2203" s="1" t="s">
        <v>20</v>
      </c>
      <c r="D2203" s="1" t="s">
        <v>25</v>
      </c>
      <c r="E2203" s="1" t="s">
        <v>47</v>
      </c>
      <c r="F2203" s="1" t="s">
        <v>518</v>
      </c>
      <c r="G2203" s="3">
        <v>45482</v>
      </c>
      <c r="H2203" s="3">
        <v>45484</v>
      </c>
      <c r="I2203" s="6">
        <v>5500</v>
      </c>
      <c r="J2203" s="1">
        <v>2</v>
      </c>
      <c r="K2203" s="4">
        <v>0.05</v>
      </c>
      <c r="L2203" s="6">
        <f t="shared" si="68"/>
        <v>275</v>
      </c>
      <c r="M2203" s="8">
        <f t="shared" si="69"/>
        <v>10725</v>
      </c>
      <c r="N2203" t="str" cm="1">
        <f t="array" ref="N22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04" spans="2:14" x14ac:dyDescent="0.35">
      <c r="B2204" s="7">
        <v>2026202</v>
      </c>
      <c r="C2204" s="1" t="s">
        <v>21</v>
      </c>
      <c r="D2204" s="1" t="s">
        <v>26</v>
      </c>
      <c r="E2204" s="1" t="s">
        <v>48</v>
      </c>
      <c r="F2204" s="1" t="s">
        <v>518</v>
      </c>
      <c r="G2204" s="3">
        <v>45482</v>
      </c>
      <c r="H2204" s="3">
        <v>45485</v>
      </c>
      <c r="I2204" s="6">
        <v>1350</v>
      </c>
      <c r="J2204" s="1">
        <v>1</v>
      </c>
      <c r="K2204" s="4">
        <v>0.03</v>
      </c>
      <c r="L2204" s="6">
        <f t="shared" si="68"/>
        <v>40.5</v>
      </c>
      <c r="M2204" s="8">
        <f t="shared" si="69"/>
        <v>1309.5</v>
      </c>
      <c r="N2204" t="str" cm="1">
        <f t="array" ref="N22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05" spans="2:14" x14ac:dyDescent="0.35">
      <c r="B2205" s="7">
        <v>2026203</v>
      </c>
      <c r="C2205" s="1" t="s">
        <v>22</v>
      </c>
      <c r="D2205" s="1" t="s">
        <v>27</v>
      </c>
      <c r="E2205" s="1" t="s">
        <v>49</v>
      </c>
      <c r="F2205" s="1" t="s">
        <v>519</v>
      </c>
      <c r="G2205" s="3">
        <v>45482</v>
      </c>
      <c r="H2205" s="3">
        <v>45487</v>
      </c>
      <c r="I2205" s="6">
        <v>4500</v>
      </c>
      <c r="J2205" s="1">
        <v>2</v>
      </c>
      <c r="K2205" s="4">
        <v>0.1</v>
      </c>
      <c r="L2205" s="6">
        <f t="shared" si="68"/>
        <v>450</v>
      </c>
      <c r="M2205" s="8">
        <f t="shared" si="69"/>
        <v>8550</v>
      </c>
      <c r="N2205" t="str" cm="1">
        <f t="array" ref="N22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06" spans="2:14" x14ac:dyDescent="0.35">
      <c r="B2206" s="7">
        <v>2026204</v>
      </c>
      <c r="C2206" s="1" t="s">
        <v>23</v>
      </c>
      <c r="D2206" s="1" t="s">
        <v>28</v>
      </c>
      <c r="E2206" s="1" t="s">
        <v>50</v>
      </c>
      <c r="F2206" s="1" t="s">
        <v>521</v>
      </c>
      <c r="G2206" s="3">
        <v>45482</v>
      </c>
      <c r="H2206" s="3">
        <v>45483</v>
      </c>
      <c r="I2206" s="6">
        <v>2350</v>
      </c>
      <c r="J2206" s="1">
        <v>7</v>
      </c>
      <c r="K2206" s="4">
        <v>0.05</v>
      </c>
      <c r="L2206" s="6">
        <f t="shared" si="68"/>
        <v>117.5</v>
      </c>
      <c r="M2206" s="8">
        <f t="shared" si="69"/>
        <v>16332.5</v>
      </c>
      <c r="N2206" t="str" cm="1">
        <f t="array" ref="N22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07" spans="2:14" x14ac:dyDescent="0.35">
      <c r="B2207" s="7">
        <v>2026205</v>
      </c>
      <c r="C2207" s="1" t="s">
        <v>24</v>
      </c>
      <c r="D2207" s="1" t="s">
        <v>29</v>
      </c>
      <c r="E2207" s="1" t="s">
        <v>51</v>
      </c>
      <c r="F2207" s="1" t="s">
        <v>520</v>
      </c>
      <c r="G2207" s="3">
        <v>45482</v>
      </c>
      <c r="H2207" s="3">
        <v>45490</v>
      </c>
      <c r="I2207" s="6">
        <v>90</v>
      </c>
      <c r="J2207" s="1">
        <v>2</v>
      </c>
      <c r="K2207" s="4">
        <v>0.05</v>
      </c>
      <c r="L2207" s="6">
        <f t="shared" si="68"/>
        <v>4.5</v>
      </c>
      <c r="M2207" s="8">
        <f t="shared" si="69"/>
        <v>175.5</v>
      </c>
      <c r="N2207" t="str" cm="1">
        <f t="array" ref="N22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08" spans="2:14" x14ac:dyDescent="0.35">
      <c r="B2208" s="7">
        <v>2026206</v>
      </c>
      <c r="C2208" s="1" t="s">
        <v>4</v>
      </c>
      <c r="D2208" s="1" t="s">
        <v>25</v>
      </c>
      <c r="E2208" s="1" t="s">
        <v>506</v>
      </c>
      <c r="F2208" s="1" t="s">
        <v>518</v>
      </c>
      <c r="G2208" s="3">
        <v>45482</v>
      </c>
      <c r="H2208" s="3">
        <v>45484</v>
      </c>
      <c r="I2208" s="6">
        <v>280</v>
      </c>
      <c r="J2208" s="1">
        <v>2</v>
      </c>
      <c r="K2208" s="4">
        <v>0.02</v>
      </c>
      <c r="L2208" s="6">
        <f t="shared" si="68"/>
        <v>5.6000000000000005</v>
      </c>
      <c r="M2208" s="8">
        <f t="shared" si="69"/>
        <v>554.4</v>
      </c>
      <c r="N2208" t="str" cm="1">
        <f t="array" ref="N22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09" spans="2:14" x14ac:dyDescent="0.35">
      <c r="B2209" s="7">
        <v>2026207</v>
      </c>
      <c r="C2209" s="1" t="s">
        <v>5</v>
      </c>
      <c r="D2209" s="1" t="s">
        <v>30</v>
      </c>
      <c r="E2209" s="1" t="s">
        <v>507</v>
      </c>
      <c r="F2209" s="1" t="s">
        <v>519</v>
      </c>
      <c r="G2209" s="3">
        <v>45482</v>
      </c>
      <c r="H2209" s="3">
        <v>45485</v>
      </c>
      <c r="I2209" s="6">
        <v>70</v>
      </c>
      <c r="J2209" s="1">
        <v>1</v>
      </c>
      <c r="K2209" s="4">
        <v>0.06</v>
      </c>
      <c r="L2209" s="6">
        <f t="shared" si="68"/>
        <v>4.2</v>
      </c>
      <c r="M2209" s="8">
        <f t="shared" si="69"/>
        <v>65.8</v>
      </c>
      <c r="N2209" t="str" cm="1">
        <f t="array" ref="N22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10" spans="2:14" x14ac:dyDescent="0.35">
      <c r="B2210" s="7">
        <v>2026208</v>
      </c>
      <c r="C2210" s="1" t="s">
        <v>6</v>
      </c>
      <c r="D2210" s="1" t="s">
        <v>27</v>
      </c>
      <c r="E2210" s="1" t="s">
        <v>508</v>
      </c>
      <c r="F2210" s="1" t="s">
        <v>520</v>
      </c>
      <c r="G2210" s="3">
        <v>45482</v>
      </c>
      <c r="H2210" s="3">
        <v>45487</v>
      </c>
      <c r="I2210" s="6">
        <v>230</v>
      </c>
      <c r="J2210" s="1">
        <v>2</v>
      </c>
      <c r="K2210" s="4">
        <v>0.15</v>
      </c>
      <c r="L2210" s="6">
        <f t="shared" si="68"/>
        <v>34.5</v>
      </c>
      <c r="M2210" s="8">
        <f t="shared" si="69"/>
        <v>425.5</v>
      </c>
      <c r="N2210" t="str" cm="1">
        <f t="array" ref="N22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11" spans="2:14" x14ac:dyDescent="0.35">
      <c r="B2211" s="7">
        <v>2026209</v>
      </c>
      <c r="C2211" s="1" t="s">
        <v>7</v>
      </c>
      <c r="D2211" s="1" t="s">
        <v>28</v>
      </c>
      <c r="E2211" s="1" t="s">
        <v>31</v>
      </c>
      <c r="F2211" s="1" t="s">
        <v>521</v>
      </c>
      <c r="G2211" s="3">
        <v>45482</v>
      </c>
      <c r="H2211" s="3">
        <v>45483</v>
      </c>
      <c r="I2211" s="6">
        <v>7999</v>
      </c>
      <c r="J2211" s="1">
        <v>4</v>
      </c>
      <c r="K2211" s="4">
        <v>0.02</v>
      </c>
      <c r="L2211" s="6">
        <f t="shared" si="68"/>
        <v>159.97999999999999</v>
      </c>
      <c r="M2211" s="8">
        <f t="shared" si="69"/>
        <v>31836.02</v>
      </c>
      <c r="N2211" t="str" cm="1">
        <f t="array" ref="N22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12" spans="2:14" x14ac:dyDescent="0.35">
      <c r="B2212" s="7">
        <v>2026210</v>
      </c>
      <c r="C2212" s="1" t="s">
        <v>10</v>
      </c>
      <c r="D2212" s="1" t="s">
        <v>29</v>
      </c>
      <c r="E2212" s="1" t="s">
        <v>32</v>
      </c>
      <c r="F2212" s="1" t="s">
        <v>518</v>
      </c>
      <c r="G2212" s="3">
        <v>45482</v>
      </c>
      <c r="H2212" s="3">
        <v>45490</v>
      </c>
      <c r="I2212" s="6">
        <v>850</v>
      </c>
      <c r="J2212" s="1">
        <v>3</v>
      </c>
      <c r="K2212" s="4">
        <v>0.02</v>
      </c>
      <c r="L2212" s="6">
        <f t="shared" si="68"/>
        <v>17</v>
      </c>
      <c r="M2212" s="8">
        <f t="shared" si="69"/>
        <v>2533</v>
      </c>
      <c r="N2212" t="str" cm="1">
        <f t="array" ref="N22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13" spans="2:14" x14ac:dyDescent="0.35">
      <c r="B2213" s="7">
        <v>2026211</v>
      </c>
      <c r="C2213" s="1" t="s">
        <v>8</v>
      </c>
      <c r="D2213" s="1" t="s">
        <v>25</v>
      </c>
      <c r="E2213" s="1" t="s">
        <v>38</v>
      </c>
      <c r="F2213" s="1" t="s">
        <v>518</v>
      </c>
      <c r="G2213" s="3">
        <v>45482</v>
      </c>
      <c r="H2213" s="3">
        <v>45484</v>
      </c>
      <c r="I2213" s="6">
        <v>65000</v>
      </c>
      <c r="J2213" s="1">
        <v>2</v>
      </c>
      <c r="K2213" s="4">
        <v>0.02</v>
      </c>
      <c r="L2213" s="6">
        <f t="shared" si="68"/>
        <v>1300</v>
      </c>
      <c r="M2213" s="8">
        <f t="shared" si="69"/>
        <v>128700</v>
      </c>
      <c r="N2213" t="str" cm="1">
        <f t="array" ref="N22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14" spans="2:14" x14ac:dyDescent="0.35">
      <c r="B2214" s="7">
        <v>2026212</v>
      </c>
      <c r="C2214" s="1" t="s">
        <v>9</v>
      </c>
      <c r="D2214" s="1" t="s">
        <v>26</v>
      </c>
      <c r="E2214" s="1" t="s">
        <v>33</v>
      </c>
      <c r="F2214" s="1" t="s">
        <v>519</v>
      </c>
      <c r="G2214" s="3">
        <v>45482</v>
      </c>
      <c r="H2214" s="3">
        <v>45485</v>
      </c>
      <c r="I2214" s="6">
        <v>450</v>
      </c>
      <c r="J2214" s="1">
        <v>1</v>
      </c>
      <c r="K2214" s="4">
        <v>0.02</v>
      </c>
      <c r="L2214" s="6">
        <f t="shared" si="68"/>
        <v>9</v>
      </c>
      <c r="M2214" s="8">
        <f t="shared" si="69"/>
        <v>441</v>
      </c>
      <c r="N2214" t="str" cm="1">
        <f t="array" ref="N22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15" spans="2:14" x14ac:dyDescent="0.35">
      <c r="B2215" s="7">
        <v>2026213</v>
      </c>
      <c r="C2215" s="1" t="s">
        <v>11</v>
      </c>
      <c r="D2215" s="1" t="s">
        <v>27</v>
      </c>
      <c r="E2215" s="1" t="s">
        <v>34</v>
      </c>
      <c r="F2215" s="1" t="s">
        <v>521</v>
      </c>
      <c r="G2215" s="3">
        <v>45482</v>
      </c>
      <c r="H2215" s="3">
        <v>45487</v>
      </c>
      <c r="I2215" s="6">
        <v>1299</v>
      </c>
      <c r="J2215" s="1">
        <v>1</v>
      </c>
      <c r="K2215" s="4">
        <v>0.02</v>
      </c>
      <c r="L2215" s="6">
        <f t="shared" si="68"/>
        <v>25.98</v>
      </c>
      <c r="M2215" s="8">
        <f t="shared" si="69"/>
        <v>1273.02</v>
      </c>
      <c r="N2215" t="str" cm="1">
        <f t="array" ref="N22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16" spans="2:14" x14ac:dyDescent="0.35">
      <c r="B2216" s="7">
        <v>2026214</v>
      </c>
      <c r="C2216" s="1" t="s">
        <v>12</v>
      </c>
      <c r="D2216" s="1" t="s">
        <v>28</v>
      </c>
      <c r="E2216" s="1" t="s">
        <v>35</v>
      </c>
      <c r="F2216" s="1" t="s">
        <v>520</v>
      </c>
      <c r="G2216" s="3">
        <v>45482</v>
      </c>
      <c r="H2216" s="3">
        <v>45483</v>
      </c>
      <c r="I2216" s="6">
        <v>1700</v>
      </c>
      <c r="J2216" s="1">
        <v>2</v>
      </c>
      <c r="K2216" s="4">
        <v>0.02</v>
      </c>
      <c r="L2216" s="6">
        <f t="shared" si="68"/>
        <v>34</v>
      </c>
      <c r="M2216" s="8">
        <f t="shared" si="69"/>
        <v>3366</v>
      </c>
      <c r="N2216" t="str" cm="1">
        <f t="array" ref="N22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17" spans="2:14" x14ac:dyDescent="0.35">
      <c r="B2217" s="7">
        <v>2026215</v>
      </c>
      <c r="C2217" s="1" t="s">
        <v>13</v>
      </c>
      <c r="D2217" s="1" t="s">
        <v>29</v>
      </c>
      <c r="E2217" s="1" t="s">
        <v>36</v>
      </c>
      <c r="F2217" s="1" t="s">
        <v>518</v>
      </c>
      <c r="G2217" s="3">
        <v>45482</v>
      </c>
      <c r="H2217" s="3">
        <v>45490</v>
      </c>
      <c r="I2217" s="6">
        <v>55000</v>
      </c>
      <c r="J2217" s="1">
        <v>1</v>
      </c>
      <c r="K2217" s="4">
        <v>0.02</v>
      </c>
      <c r="L2217" s="6">
        <f t="shared" si="68"/>
        <v>1100</v>
      </c>
      <c r="M2217" s="8">
        <f t="shared" si="69"/>
        <v>53900</v>
      </c>
      <c r="N2217" t="str" cm="1">
        <f t="array" ref="N22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18" spans="2:14" x14ac:dyDescent="0.35">
      <c r="B2218" s="7">
        <v>2026216</v>
      </c>
      <c r="C2218" s="1" t="s">
        <v>14</v>
      </c>
      <c r="D2218" s="1" t="s">
        <v>25</v>
      </c>
      <c r="E2218" s="1" t="s">
        <v>37</v>
      </c>
      <c r="F2218" s="1" t="s">
        <v>519</v>
      </c>
      <c r="G2218" s="3">
        <v>45482</v>
      </c>
      <c r="H2218" s="3">
        <v>45484</v>
      </c>
      <c r="I2218" s="6">
        <v>57999</v>
      </c>
      <c r="J2218" s="1">
        <v>3</v>
      </c>
      <c r="K2218" s="4">
        <v>0.02</v>
      </c>
      <c r="L2218" s="6">
        <f t="shared" si="68"/>
        <v>1159.98</v>
      </c>
      <c r="M2218" s="8">
        <f t="shared" si="69"/>
        <v>172837.02</v>
      </c>
      <c r="N2218" t="str" cm="1">
        <f t="array" ref="N22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19" spans="2:14" x14ac:dyDescent="0.35">
      <c r="B2219" s="7">
        <v>2026217</v>
      </c>
      <c r="C2219" s="1" t="s">
        <v>15</v>
      </c>
      <c r="D2219" s="1" t="s">
        <v>26</v>
      </c>
      <c r="E2219" s="1" t="s">
        <v>39</v>
      </c>
      <c r="F2219" s="1" t="s">
        <v>520</v>
      </c>
      <c r="G2219" s="3">
        <v>45482</v>
      </c>
      <c r="H2219" s="3">
        <v>45485</v>
      </c>
      <c r="I2219" s="6">
        <v>1399</v>
      </c>
      <c r="J2219" s="1">
        <v>2</v>
      </c>
      <c r="K2219" s="4">
        <v>7.0000000000000007E-2</v>
      </c>
      <c r="L2219" s="6">
        <f t="shared" si="68"/>
        <v>97.93</v>
      </c>
      <c r="M2219" s="8">
        <f t="shared" si="69"/>
        <v>2700.07</v>
      </c>
      <c r="N2219" t="str" cm="1">
        <f t="array" ref="N22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20" spans="2:14" x14ac:dyDescent="0.35">
      <c r="B2220" s="7">
        <v>2026218</v>
      </c>
      <c r="C2220" s="1" t="s">
        <v>16</v>
      </c>
      <c r="D2220" s="1" t="s">
        <v>27</v>
      </c>
      <c r="E2220" s="1" t="s">
        <v>40</v>
      </c>
      <c r="F2220" s="1" t="s">
        <v>521</v>
      </c>
      <c r="G2220" s="3">
        <v>45482</v>
      </c>
      <c r="H2220" s="3">
        <v>45487</v>
      </c>
      <c r="I2220" s="6">
        <v>999</v>
      </c>
      <c r="J2220" s="1">
        <v>1</v>
      </c>
      <c r="K2220" s="4">
        <v>0.03</v>
      </c>
      <c r="L2220" s="6">
        <f t="shared" si="68"/>
        <v>29.97</v>
      </c>
      <c r="M2220" s="8">
        <f t="shared" si="69"/>
        <v>969.03</v>
      </c>
      <c r="N2220" t="str" cm="1">
        <f t="array" ref="N22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21" spans="2:14" x14ac:dyDescent="0.35">
      <c r="B2221" s="7">
        <v>2026219</v>
      </c>
      <c r="C2221" s="1" t="s">
        <v>17</v>
      </c>
      <c r="D2221" s="1" t="s">
        <v>28</v>
      </c>
      <c r="E2221" s="1" t="s">
        <v>41</v>
      </c>
      <c r="F2221" s="1" t="s">
        <v>518</v>
      </c>
      <c r="G2221" s="3">
        <v>45482</v>
      </c>
      <c r="H2221" s="3">
        <v>45483</v>
      </c>
      <c r="I2221" s="6">
        <v>2099</v>
      </c>
      <c r="J2221" s="1">
        <v>2</v>
      </c>
      <c r="K2221" s="4">
        <v>0.08</v>
      </c>
      <c r="L2221" s="6">
        <f t="shared" si="68"/>
        <v>167.92000000000002</v>
      </c>
      <c r="M2221" s="8">
        <f t="shared" si="69"/>
        <v>4030.08</v>
      </c>
      <c r="N2221" t="str" cm="1">
        <f t="array" ref="N22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22" spans="2:14" x14ac:dyDescent="0.35">
      <c r="B2222" s="7">
        <v>2026220</v>
      </c>
      <c r="C2222" s="1" t="s">
        <v>18</v>
      </c>
      <c r="D2222" s="1" t="s">
        <v>29</v>
      </c>
      <c r="E2222" s="1" t="s">
        <v>42</v>
      </c>
      <c r="F2222" s="1" t="s">
        <v>518</v>
      </c>
      <c r="G2222" s="3">
        <v>45482</v>
      </c>
      <c r="H2222" s="3">
        <v>45490</v>
      </c>
      <c r="I2222" s="6">
        <v>11000</v>
      </c>
      <c r="J2222" s="1">
        <v>1</v>
      </c>
      <c r="K2222" s="4">
        <v>0.05</v>
      </c>
      <c r="L2222" s="6">
        <f t="shared" si="68"/>
        <v>550</v>
      </c>
      <c r="M2222" s="8">
        <f t="shared" si="69"/>
        <v>10450</v>
      </c>
      <c r="N2222" t="str" cm="1">
        <f t="array" ref="N22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23" spans="2:14" x14ac:dyDescent="0.35">
      <c r="B2223" s="7">
        <v>2026221</v>
      </c>
      <c r="C2223" s="1" t="s">
        <v>19</v>
      </c>
      <c r="D2223" s="1" t="s">
        <v>25</v>
      </c>
      <c r="E2223" s="1" t="s">
        <v>43</v>
      </c>
      <c r="F2223" s="1" t="s">
        <v>519</v>
      </c>
      <c r="G2223" s="3">
        <v>45482</v>
      </c>
      <c r="H2223" s="3">
        <v>45484</v>
      </c>
      <c r="I2223" s="6">
        <v>800</v>
      </c>
      <c r="J2223" s="1">
        <v>2</v>
      </c>
      <c r="K2223" s="4">
        <v>0.05</v>
      </c>
      <c r="L2223" s="6">
        <f t="shared" si="68"/>
        <v>40</v>
      </c>
      <c r="M2223" s="8">
        <f t="shared" si="69"/>
        <v>1560</v>
      </c>
      <c r="N2223" t="str" cm="1">
        <f t="array" ref="N22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24" spans="2:14" x14ac:dyDescent="0.35">
      <c r="B2224" s="7">
        <v>2026222</v>
      </c>
      <c r="C2224" s="1" t="s">
        <v>20</v>
      </c>
      <c r="D2224" s="1" t="s">
        <v>152</v>
      </c>
      <c r="E2224" s="1" t="s">
        <v>44</v>
      </c>
      <c r="F2224" s="1" t="s">
        <v>521</v>
      </c>
      <c r="G2224" s="3">
        <v>45482</v>
      </c>
      <c r="H2224" s="3">
        <v>45485</v>
      </c>
      <c r="I2224" s="6">
        <v>5500</v>
      </c>
      <c r="J2224" s="1">
        <v>3</v>
      </c>
      <c r="K2224" s="4">
        <v>0.05</v>
      </c>
      <c r="L2224" s="6">
        <f t="shared" si="68"/>
        <v>275</v>
      </c>
      <c r="M2224" s="8">
        <f t="shared" si="69"/>
        <v>16225</v>
      </c>
      <c r="N2224" t="str" cm="1">
        <f t="array" ref="N22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25" spans="2:14" x14ac:dyDescent="0.35">
      <c r="B2225" s="7">
        <v>2026223</v>
      </c>
      <c r="C2225" s="1" t="s">
        <v>21</v>
      </c>
      <c r="D2225" s="1" t="s">
        <v>25</v>
      </c>
      <c r="E2225" s="1" t="s">
        <v>45</v>
      </c>
      <c r="F2225" s="1" t="s">
        <v>520</v>
      </c>
      <c r="G2225" s="3">
        <v>45482</v>
      </c>
      <c r="H2225" s="3">
        <v>45487</v>
      </c>
      <c r="I2225" s="6">
        <v>1350</v>
      </c>
      <c r="J2225" s="1">
        <v>2</v>
      </c>
      <c r="K2225" s="4">
        <v>0.05</v>
      </c>
      <c r="L2225" s="6">
        <f t="shared" si="68"/>
        <v>67.5</v>
      </c>
      <c r="M2225" s="8">
        <f t="shared" si="69"/>
        <v>2632.5</v>
      </c>
      <c r="N2225" t="str" cm="1">
        <f t="array" ref="N22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26" spans="2:14" x14ac:dyDescent="0.35">
      <c r="B2226" s="7">
        <v>2026224</v>
      </c>
      <c r="C2226" s="1" t="s">
        <v>22</v>
      </c>
      <c r="D2226" s="1" t="s">
        <v>26</v>
      </c>
      <c r="E2226" s="1" t="s">
        <v>46</v>
      </c>
      <c r="F2226" s="1" t="s">
        <v>518</v>
      </c>
      <c r="G2226" s="3">
        <v>45482</v>
      </c>
      <c r="H2226" s="3">
        <v>45483</v>
      </c>
      <c r="I2226" s="6">
        <v>4500</v>
      </c>
      <c r="J2226" s="1">
        <v>7</v>
      </c>
      <c r="K2226" s="4">
        <v>0.03</v>
      </c>
      <c r="L2226" s="6">
        <f t="shared" si="68"/>
        <v>135</v>
      </c>
      <c r="M2226" s="8">
        <f t="shared" si="69"/>
        <v>31365</v>
      </c>
      <c r="N2226" t="str" cm="1">
        <f t="array" ref="N22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27" spans="2:14" x14ac:dyDescent="0.35">
      <c r="B2227" s="7">
        <v>2026225</v>
      </c>
      <c r="C2227" s="1" t="s">
        <v>23</v>
      </c>
      <c r="D2227" s="1" t="s">
        <v>27</v>
      </c>
      <c r="E2227" s="1" t="s">
        <v>47</v>
      </c>
      <c r="F2227" s="1" t="s">
        <v>519</v>
      </c>
      <c r="G2227" s="3">
        <v>45482</v>
      </c>
      <c r="H2227" s="3">
        <v>45490</v>
      </c>
      <c r="I2227" s="6">
        <v>2350</v>
      </c>
      <c r="J2227" s="1">
        <v>2</v>
      </c>
      <c r="K2227" s="4">
        <v>0.1</v>
      </c>
      <c r="L2227" s="6">
        <f t="shared" si="68"/>
        <v>235</v>
      </c>
      <c r="M2227" s="8">
        <f t="shared" si="69"/>
        <v>4465</v>
      </c>
      <c r="N2227" t="str" cm="1">
        <f t="array" ref="N22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28" spans="2:14" x14ac:dyDescent="0.35">
      <c r="B2228" s="7">
        <v>2026226</v>
      </c>
      <c r="C2228" s="1" t="s">
        <v>24</v>
      </c>
      <c r="D2228" s="1" t="s">
        <v>28</v>
      </c>
      <c r="E2228" s="1" t="s">
        <v>48</v>
      </c>
      <c r="F2228" s="1" t="s">
        <v>520</v>
      </c>
      <c r="G2228" s="3">
        <v>45482</v>
      </c>
      <c r="H2228" s="3">
        <v>45484</v>
      </c>
      <c r="I2228" s="6">
        <v>90</v>
      </c>
      <c r="J2228" s="1">
        <v>1</v>
      </c>
      <c r="K2228" s="4">
        <v>0.05</v>
      </c>
      <c r="L2228" s="6">
        <f t="shared" si="68"/>
        <v>4.5</v>
      </c>
      <c r="M2228" s="8">
        <f t="shared" si="69"/>
        <v>85.5</v>
      </c>
      <c r="N2228" t="str" cm="1">
        <f t="array" ref="N22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29" spans="2:14" x14ac:dyDescent="0.35">
      <c r="B2229" s="7">
        <v>2026227</v>
      </c>
      <c r="C2229" s="1" t="s">
        <v>4</v>
      </c>
      <c r="D2229" s="1" t="s">
        <v>29</v>
      </c>
      <c r="E2229" s="1" t="s">
        <v>49</v>
      </c>
      <c r="F2229" s="1" t="s">
        <v>521</v>
      </c>
      <c r="G2229" s="3">
        <v>45482</v>
      </c>
      <c r="H2229" s="3">
        <v>45485</v>
      </c>
      <c r="I2229" s="6">
        <v>280</v>
      </c>
      <c r="J2229" s="1">
        <v>1</v>
      </c>
      <c r="K2229" s="4">
        <v>0.05</v>
      </c>
      <c r="L2229" s="6">
        <f t="shared" si="68"/>
        <v>14</v>
      </c>
      <c r="M2229" s="8">
        <f t="shared" si="69"/>
        <v>266</v>
      </c>
      <c r="N2229" t="str" cm="1">
        <f t="array" ref="N22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30" spans="2:14" x14ac:dyDescent="0.35">
      <c r="B2230" s="7">
        <v>2026228</v>
      </c>
      <c r="C2230" s="1" t="s">
        <v>5</v>
      </c>
      <c r="D2230" s="1" t="s">
        <v>25</v>
      </c>
      <c r="E2230" s="1" t="s">
        <v>50</v>
      </c>
      <c r="F2230" s="1" t="s">
        <v>518</v>
      </c>
      <c r="G2230" s="3">
        <v>45482</v>
      </c>
      <c r="H2230" s="3">
        <v>45487</v>
      </c>
      <c r="I2230" s="6">
        <v>70</v>
      </c>
      <c r="J2230" s="1">
        <v>1</v>
      </c>
      <c r="K2230" s="4">
        <v>0.02</v>
      </c>
      <c r="L2230" s="6">
        <f t="shared" si="68"/>
        <v>1.4000000000000001</v>
      </c>
      <c r="M2230" s="8">
        <f t="shared" si="69"/>
        <v>68.599999999999994</v>
      </c>
      <c r="N2230" t="str" cm="1">
        <f t="array" ref="N22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31" spans="2:14" x14ac:dyDescent="0.35">
      <c r="B2231" s="7">
        <v>2026229</v>
      </c>
      <c r="C2231" s="1" t="s">
        <v>6</v>
      </c>
      <c r="D2231" s="1" t="s">
        <v>30</v>
      </c>
      <c r="E2231" s="1" t="s">
        <v>51</v>
      </c>
      <c r="F2231" s="1" t="s">
        <v>518</v>
      </c>
      <c r="G2231" s="3">
        <v>45482</v>
      </c>
      <c r="H2231" s="3">
        <v>45483</v>
      </c>
      <c r="I2231" s="6">
        <v>230</v>
      </c>
      <c r="J2231" s="1">
        <v>2</v>
      </c>
      <c r="K2231" s="4">
        <v>0.06</v>
      </c>
      <c r="L2231" s="6">
        <f t="shared" si="68"/>
        <v>13.799999999999999</v>
      </c>
      <c r="M2231" s="8">
        <f t="shared" si="69"/>
        <v>446.2</v>
      </c>
      <c r="N2231" t="str" cm="1">
        <f t="array" ref="N22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32" spans="2:14" x14ac:dyDescent="0.35">
      <c r="B2232" s="7">
        <v>2026230</v>
      </c>
      <c r="C2232" s="1" t="s">
        <v>7</v>
      </c>
      <c r="D2232" s="1" t="s">
        <v>27</v>
      </c>
      <c r="E2232" s="1" t="s">
        <v>506</v>
      </c>
      <c r="F2232" s="1" t="s">
        <v>519</v>
      </c>
      <c r="G2232" s="3">
        <v>45482</v>
      </c>
      <c r="H2232" s="3">
        <v>45490</v>
      </c>
      <c r="I2232" s="6">
        <v>7999</v>
      </c>
      <c r="J2232" s="1">
        <v>1</v>
      </c>
      <c r="K2232" s="4">
        <v>0.15</v>
      </c>
      <c r="L2232" s="6">
        <f t="shared" si="68"/>
        <v>1199.8499999999999</v>
      </c>
      <c r="M2232" s="8">
        <f t="shared" si="69"/>
        <v>6799.15</v>
      </c>
      <c r="N2232" t="str" cm="1">
        <f t="array" ref="N22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33" spans="2:14" x14ac:dyDescent="0.35">
      <c r="B2233" s="7">
        <v>2026231</v>
      </c>
      <c r="C2233" s="1" t="s">
        <v>10</v>
      </c>
      <c r="D2233" s="1" t="s">
        <v>28</v>
      </c>
      <c r="E2233" s="1" t="s">
        <v>507</v>
      </c>
      <c r="F2233" s="1" t="s">
        <v>521</v>
      </c>
      <c r="G2233" s="3">
        <v>45482</v>
      </c>
      <c r="H2233" s="3">
        <v>45484</v>
      </c>
      <c r="I2233" s="6">
        <v>850</v>
      </c>
      <c r="J2233" s="1">
        <v>2</v>
      </c>
      <c r="K2233" s="4">
        <v>0.02</v>
      </c>
      <c r="L2233" s="6">
        <f t="shared" si="68"/>
        <v>17</v>
      </c>
      <c r="M2233" s="8">
        <f t="shared" si="69"/>
        <v>1683</v>
      </c>
      <c r="N2233" t="str" cm="1">
        <f t="array" ref="N22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34" spans="2:14" x14ac:dyDescent="0.35">
      <c r="B2234" s="7">
        <v>2026232</v>
      </c>
      <c r="C2234" s="1" t="s">
        <v>8</v>
      </c>
      <c r="D2234" s="1" t="s">
        <v>29</v>
      </c>
      <c r="E2234" s="1" t="s">
        <v>508</v>
      </c>
      <c r="F2234" s="1" t="s">
        <v>520</v>
      </c>
      <c r="G2234" s="3">
        <v>45482</v>
      </c>
      <c r="H2234" s="3">
        <v>45485</v>
      </c>
      <c r="I2234" s="6">
        <v>65000</v>
      </c>
      <c r="J2234" s="1">
        <v>7</v>
      </c>
      <c r="K2234" s="4">
        <v>0.02</v>
      </c>
      <c r="L2234" s="6">
        <f t="shared" si="68"/>
        <v>1300</v>
      </c>
      <c r="M2234" s="8">
        <f t="shared" si="69"/>
        <v>453700</v>
      </c>
      <c r="N2234" t="str" cm="1">
        <f t="array" ref="N22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35" spans="2:14" x14ac:dyDescent="0.35">
      <c r="B2235" s="7">
        <v>2026233</v>
      </c>
      <c r="C2235" s="1" t="s">
        <v>9</v>
      </c>
      <c r="D2235" s="1" t="s">
        <v>25</v>
      </c>
      <c r="E2235" s="1" t="s">
        <v>31</v>
      </c>
      <c r="F2235" s="1" t="s">
        <v>518</v>
      </c>
      <c r="G2235" s="3">
        <v>45482</v>
      </c>
      <c r="H2235" s="3">
        <v>45487</v>
      </c>
      <c r="I2235" s="6">
        <v>450</v>
      </c>
      <c r="J2235" s="1">
        <v>2</v>
      </c>
      <c r="K2235" s="4">
        <v>0.02</v>
      </c>
      <c r="L2235" s="6">
        <f t="shared" si="68"/>
        <v>9</v>
      </c>
      <c r="M2235" s="8">
        <f t="shared" si="69"/>
        <v>891</v>
      </c>
      <c r="N2235" t="str" cm="1">
        <f t="array" ref="N22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36" spans="2:14" x14ac:dyDescent="0.35">
      <c r="B2236" s="7">
        <v>2026234</v>
      </c>
      <c r="C2236" s="1" t="s">
        <v>11</v>
      </c>
      <c r="D2236" s="1" t="s">
        <v>26</v>
      </c>
      <c r="E2236" s="1" t="s">
        <v>32</v>
      </c>
      <c r="F2236" s="1" t="s">
        <v>519</v>
      </c>
      <c r="G2236" s="3">
        <v>45482</v>
      </c>
      <c r="H2236" s="3">
        <v>45483</v>
      </c>
      <c r="I2236" s="6">
        <v>1299</v>
      </c>
      <c r="J2236" s="1">
        <v>2</v>
      </c>
      <c r="K2236" s="4">
        <v>0.02</v>
      </c>
      <c r="L2236" s="6">
        <f t="shared" si="68"/>
        <v>25.98</v>
      </c>
      <c r="M2236" s="8">
        <f t="shared" si="69"/>
        <v>2572.02</v>
      </c>
      <c r="N2236" t="str" cm="1">
        <f t="array" ref="N22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37" spans="2:14" x14ac:dyDescent="0.35">
      <c r="B2237" s="7">
        <v>2026235</v>
      </c>
      <c r="C2237" s="1" t="s">
        <v>12</v>
      </c>
      <c r="D2237" s="1" t="s">
        <v>27</v>
      </c>
      <c r="E2237" s="1" t="s">
        <v>38</v>
      </c>
      <c r="F2237" s="1" t="s">
        <v>520</v>
      </c>
      <c r="G2237" s="3">
        <v>45482</v>
      </c>
      <c r="H2237" s="3">
        <v>45490</v>
      </c>
      <c r="I2237" s="6">
        <v>1700</v>
      </c>
      <c r="J2237" s="1">
        <v>1</v>
      </c>
      <c r="K2237" s="4">
        <v>0.02</v>
      </c>
      <c r="L2237" s="6">
        <f t="shared" si="68"/>
        <v>34</v>
      </c>
      <c r="M2237" s="8">
        <f t="shared" si="69"/>
        <v>1666</v>
      </c>
      <c r="N2237" t="str" cm="1">
        <f t="array" ref="N22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38" spans="2:14" x14ac:dyDescent="0.35">
      <c r="B2238" s="7">
        <v>2026236</v>
      </c>
      <c r="C2238" s="1" t="s">
        <v>13</v>
      </c>
      <c r="D2238" s="1" t="s">
        <v>28</v>
      </c>
      <c r="E2238" s="1" t="s">
        <v>33</v>
      </c>
      <c r="F2238" s="1" t="s">
        <v>521</v>
      </c>
      <c r="G2238" s="3">
        <v>45482</v>
      </c>
      <c r="H2238" s="3">
        <v>45484</v>
      </c>
      <c r="I2238" s="6">
        <v>55000</v>
      </c>
      <c r="J2238" s="1">
        <v>2</v>
      </c>
      <c r="K2238" s="4">
        <v>0.02</v>
      </c>
      <c r="L2238" s="6">
        <f t="shared" si="68"/>
        <v>1100</v>
      </c>
      <c r="M2238" s="8">
        <f t="shared" si="69"/>
        <v>108900</v>
      </c>
      <c r="N2238" t="str" cm="1">
        <f t="array" ref="N22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39" spans="2:14" x14ac:dyDescent="0.35">
      <c r="B2239" s="7">
        <v>2026237</v>
      </c>
      <c r="C2239" s="1" t="s">
        <v>14</v>
      </c>
      <c r="D2239" s="1" t="s">
        <v>29</v>
      </c>
      <c r="E2239" s="1" t="s">
        <v>34</v>
      </c>
      <c r="F2239" s="1" t="s">
        <v>518</v>
      </c>
      <c r="G2239" s="3">
        <v>45482</v>
      </c>
      <c r="H2239" s="3">
        <v>45485</v>
      </c>
      <c r="I2239" s="6">
        <v>57999</v>
      </c>
      <c r="J2239" s="1">
        <v>4</v>
      </c>
      <c r="K2239" s="4">
        <v>0.02</v>
      </c>
      <c r="L2239" s="6">
        <f t="shared" si="68"/>
        <v>1159.98</v>
      </c>
      <c r="M2239" s="8">
        <f t="shared" si="69"/>
        <v>230836.02</v>
      </c>
      <c r="N2239" t="str" cm="1">
        <f t="array" ref="N22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40" spans="2:14" x14ac:dyDescent="0.35">
      <c r="B2240" s="7">
        <v>2026238</v>
      </c>
      <c r="C2240" s="1" t="s">
        <v>15</v>
      </c>
      <c r="D2240" s="1" t="s">
        <v>25</v>
      </c>
      <c r="E2240" s="1" t="s">
        <v>35</v>
      </c>
      <c r="F2240" s="1" t="s">
        <v>518</v>
      </c>
      <c r="G2240" s="3">
        <v>45482</v>
      </c>
      <c r="H2240" s="3">
        <v>45487</v>
      </c>
      <c r="I2240" s="6">
        <v>1399</v>
      </c>
      <c r="J2240" s="1">
        <v>3</v>
      </c>
      <c r="K2240" s="4">
        <v>0.02</v>
      </c>
      <c r="L2240" s="6">
        <f t="shared" si="68"/>
        <v>27.98</v>
      </c>
      <c r="M2240" s="8">
        <f t="shared" si="69"/>
        <v>4169.0200000000004</v>
      </c>
      <c r="N2240" t="str" cm="1">
        <f t="array" ref="N22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41" spans="2:14" x14ac:dyDescent="0.35">
      <c r="B2241" s="7">
        <v>2026239</v>
      </c>
      <c r="C2241" s="1" t="s">
        <v>16</v>
      </c>
      <c r="D2241" s="1" t="s">
        <v>26</v>
      </c>
      <c r="E2241" s="1" t="s">
        <v>36</v>
      </c>
      <c r="F2241" s="1" t="s">
        <v>519</v>
      </c>
      <c r="G2241" s="3">
        <v>45482</v>
      </c>
      <c r="H2241" s="3">
        <v>45483</v>
      </c>
      <c r="I2241" s="6">
        <v>999</v>
      </c>
      <c r="J2241" s="1">
        <v>2</v>
      </c>
      <c r="K2241" s="4">
        <v>7.0000000000000007E-2</v>
      </c>
      <c r="L2241" s="6">
        <f t="shared" si="68"/>
        <v>69.930000000000007</v>
      </c>
      <c r="M2241" s="8">
        <f t="shared" si="69"/>
        <v>1928.07</v>
      </c>
      <c r="N2241" t="str" cm="1">
        <f t="array" ref="N22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42" spans="2:14" x14ac:dyDescent="0.35">
      <c r="B2242" s="7">
        <v>2026240</v>
      </c>
      <c r="C2242" s="1" t="s">
        <v>17</v>
      </c>
      <c r="D2242" s="1" t="s">
        <v>27</v>
      </c>
      <c r="E2242" s="1" t="s">
        <v>37</v>
      </c>
      <c r="F2242" s="1" t="s">
        <v>521</v>
      </c>
      <c r="G2242" s="3">
        <v>45482</v>
      </c>
      <c r="H2242" s="3">
        <v>45490</v>
      </c>
      <c r="I2242" s="6">
        <v>2099</v>
      </c>
      <c r="J2242" s="1">
        <v>1</v>
      </c>
      <c r="K2242" s="4">
        <v>0.03</v>
      </c>
      <c r="L2242" s="6">
        <f t="shared" si="68"/>
        <v>62.97</v>
      </c>
      <c r="M2242" s="8">
        <f t="shared" si="69"/>
        <v>2036.03</v>
      </c>
      <c r="N2242" t="str" cm="1">
        <f t="array" ref="N22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43" spans="2:14" x14ac:dyDescent="0.35">
      <c r="B2243" s="7">
        <v>2026241</v>
      </c>
      <c r="C2243" s="1" t="s">
        <v>18</v>
      </c>
      <c r="D2243" s="1" t="s">
        <v>28</v>
      </c>
      <c r="E2243" s="1" t="s">
        <v>39</v>
      </c>
      <c r="F2243" s="1" t="s">
        <v>520</v>
      </c>
      <c r="G2243" s="3">
        <v>45482</v>
      </c>
      <c r="H2243" s="3">
        <v>45484</v>
      </c>
      <c r="I2243" s="6">
        <v>11000</v>
      </c>
      <c r="J2243" s="1">
        <v>1</v>
      </c>
      <c r="K2243" s="4">
        <v>0.08</v>
      </c>
      <c r="L2243" s="6">
        <f t="shared" si="68"/>
        <v>880</v>
      </c>
      <c r="M2243" s="8">
        <f t="shared" si="69"/>
        <v>10120</v>
      </c>
      <c r="N2243" t="str" cm="1">
        <f t="array" ref="N22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44" spans="2:14" x14ac:dyDescent="0.35">
      <c r="B2244" s="7">
        <v>2026242</v>
      </c>
      <c r="C2244" s="1" t="s">
        <v>19</v>
      </c>
      <c r="D2244" s="1" t="s">
        <v>29</v>
      </c>
      <c r="E2244" s="1" t="s">
        <v>40</v>
      </c>
      <c r="F2244" s="1" t="s">
        <v>518</v>
      </c>
      <c r="G2244" s="3">
        <v>45482</v>
      </c>
      <c r="H2244" s="3">
        <v>45485</v>
      </c>
      <c r="I2244" s="6">
        <v>800</v>
      </c>
      <c r="J2244" s="1">
        <v>2</v>
      </c>
      <c r="K2244" s="4">
        <v>0.05</v>
      </c>
      <c r="L2244" s="6">
        <f t="shared" ref="L2244:L2307" si="70">I2244*K2244</f>
        <v>40</v>
      </c>
      <c r="M2244" s="8">
        <f t="shared" ref="M2244:M2307" si="71">I2244*J2244-L2244</f>
        <v>1560</v>
      </c>
      <c r="N2244" t="str" cm="1">
        <f t="array" ref="N22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45" spans="2:14" x14ac:dyDescent="0.35">
      <c r="B2245" s="7">
        <v>2026243</v>
      </c>
      <c r="C2245" s="1" t="s">
        <v>20</v>
      </c>
      <c r="D2245" s="1" t="s">
        <v>25</v>
      </c>
      <c r="E2245" s="1" t="s">
        <v>41</v>
      </c>
      <c r="F2245" s="1" t="s">
        <v>519</v>
      </c>
      <c r="G2245" s="3">
        <v>45482</v>
      </c>
      <c r="H2245" s="3">
        <v>45487</v>
      </c>
      <c r="I2245" s="6">
        <v>5500</v>
      </c>
      <c r="J2245" s="1">
        <v>1</v>
      </c>
      <c r="K2245" s="4">
        <v>0.05</v>
      </c>
      <c r="L2245" s="6">
        <f t="shared" si="70"/>
        <v>275</v>
      </c>
      <c r="M2245" s="8">
        <f t="shared" si="71"/>
        <v>5225</v>
      </c>
      <c r="N2245" t="str" cm="1">
        <f t="array" ref="N22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46" spans="2:14" x14ac:dyDescent="0.35">
      <c r="B2246" s="7">
        <v>2026244</v>
      </c>
      <c r="C2246" s="1" t="s">
        <v>21</v>
      </c>
      <c r="D2246" s="1" t="s">
        <v>153</v>
      </c>
      <c r="E2246" s="1" t="s">
        <v>42</v>
      </c>
      <c r="F2246" s="1" t="s">
        <v>520</v>
      </c>
      <c r="G2246" s="3">
        <v>45482</v>
      </c>
      <c r="H2246" s="3">
        <v>45483</v>
      </c>
      <c r="I2246" s="6">
        <v>1350</v>
      </c>
      <c r="J2246" s="1">
        <v>3</v>
      </c>
      <c r="K2246" s="4">
        <v>0.05</v>
      </c>
      <c r="L2246" s="6">
        <f t="shared" si="70"/>
        <v>67.5</v>
      </c>
      <c r="M2246" s="8">
        <f t="shared" si="71"/>
        <v>3982.5</v>
      </c>
      <c r="N2246" t="str" cm="1">
        <f t="array" ref="N22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47" spans="2:14" x14ac:dyDescent="0.35">
      <c r="B2247" s="7">
        <v>2026245</v>
      </c>
      <c r="C2247" s="1" t="s">
        <v>22</v>
      </c>
      <c r="D2247" s="1" t="s">
        <v>25</v>
      </c>
      <c r="E2247" s="1" t="s">
        <v>43</v>
      </c>
      <c r="F2247" s="1" t="s">
        <v>521</v>
      </c>
      <c r="G2247" s="3">
        <v>45482</v>
      </c>
      <c r="H2247" s="3">
        <v>45490</v>
      </c>
      <c r="I2247" s="6">
        <v>4500</v>
      </c>
      <c r="J2247" s="1">
        <v>2</v>
      </c>
      <c r="K2247" s="4">
        <v>0.05</v>
      </c>
      <c r="L2247" s="6">
        <f t="shared" si="70"/>
        <v>225</v>
      </c>
      <c r="M2247" s="8">
        <f t="shared" si="71"/>
        <v>8775</v>
      </c>
      <c r="N2247" t="str" cm="1">
        <f t="array" ref="N22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48" spans="2:14" x14ac:dyDescent="0.35">
      <c r="B2248" s="7">
        <v>2026246</v>
      </c>
      <c r="C2248" s="1" t="s">
        <v>23</v>
      </c>
      <c r="D2248" s="1" t="s">
        <v>26</v>
      </c>
      <c r="E2248" s="1" t="s">
        <v>44</v>
      </c>
      <c r="F2248" s="1" t="s">
        <v>518</v>
      </c>
      <c r="G2248" s="3">
        <v>45482</v>
      </c>
      <c r="H2248" s="3">
        <v>45484</v>
      </c>
      <c r="I2248" s="6">
        <v>2350</v>
      </c>
      <c r="J2248" s="1">
        <v>1</v>
      </c>
      <c r="K2248" s="4">
        <v>0.03</v>
      </c>
      <c r="L2248" s="6">
        <f t="shared" si="70"/>
        <v>70.5</v>
      </c>
      <c r="M2248" s="8">
        <f t="shared" si="71"/>
        <v>2279.5</v>
      </c>
      <c r="N2248" t="str" cm="1">
        <f t="array" ref="N22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49" spans="2:14" x14ac:dyDescent="0.35">
      <c r="B2249" s="7">
        <v>2026247</v>
      </c>
      <c r="C2249" s="1" t="s">
        <v>24</v>
      </c>
      <c r="D2249" s="1" t="s">
        <v>27</v>
      </c>
      <c r="E2249" s="1" t="s">
        <v>45</v>
      </c>
      <c r="F2249" s="1" t="s">
        <v>518</v>
      </c>
      <c r="G2249" s="3">
        <v>45482</v>
      </c>
      <c r="H2249" s="3">
        <v>45485</v>
      </c>
      <c r="I2249" s="6">
        <v>90</v>
      </c>
      <c r="J2249" s="1">
        <v>2</v>
      </c>
      <c r="K2249" s="4">
        <v>0.1</v>
      </c>
      <c r="L2249" s="6">
        <f t="shared" si="70"/>
        <v>9</v>
      </c>
      <c r="M2249" s="8">
        <f t="shared" si="71"/>
        <v>171</v>
      </c>
      <c r="N2249" t="str" cm="1">
        <f t="array" ref="N22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50" spans="2:14" x14ac:dyDescent="0.35">
      <c r="B2250" s="7">
        <v>2026248</v>
      </c>
      <c r="C2250" s="1" t="s">
        <v>4</v>
      </c>
      <c r="D2250" s="1" t="s">
        <v>28</v>
      </c>
      <c r="E2250" s="1" t="s">
        <v>46</v>
      </c>
      <c r="F2250" s="1" t="s">
        <v>519</v>
      </c>
      <c r="G2250" s="3">
        <v>45482</v>
      </c>
      <c r="H2250" s="3">
        <v>45487</v>
      </c>
      <c r="I2250" s="6">
        <v>280</v>
      </c>
      <c r="J2250" s="1">
        <v>1</v>
      </c>
      <c r="K2250" s="4">
        <v>0.05</v>
      </c>
      <c r="L2250" s="6">
        <f t="shared" si="70"/>
        <v>14</v>
      </c>
      <c r="M2250" s="8">
        <f t="shared" si="71"/>
        <v>266</v>
      </c>
      <c r="N2250" t="str" cm="1">
        <f t="array" ref="N22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51" spans="2:14" x14ac:dyDescent="0.35">
      <c r="B2251" s="7">
        <v>2026249</v>
      </c>
      <c r="C2251" s="1" t="s">
        <v>5</v>
      </c>
      <c r="D2251" s="1" t="s">
        <v>29</v>
      </c>
      <c r="E2251" s="1" t="s">
        <v>47</v>
      </c>
      <c r="F2251" s="1" t="s">
        <v>521</v>
      </c>
      <c r="G2251" s="3">
        <v>45482</v>
      </c>
      <c r="H2251" s="3">
        <v>45483</v>
      </c>
      <c r="I2251" s="6">
        <v>70</v>
      </c>
      <c r="J2251" s="1">
        <v>2</v>
      </c>
      <c r="K2251" s="4">
        <v>0.05</v>
      </c>
      <c r="L2251" s="6">
        <f t="shared" si="70"/>
        <v>3.5</v>
      </c>
      <c r="M2251" s="8">
        <f t="shared" si="71"/>
        <v>136.5</v>
      </c>
      <c r="N2251" t="str" cm="1">
        <f t="array" ref="N22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52" spans="2:14" x14ac:dyDescent="0.35">
      <c r="B2252" s="7">
        <v>2026250</v>
      </c>
      <c r="C2252" s="1" t="s">
        <v>6</v>
      </c>
      <c r="D2252" s="1" t="s">
        <v>25</v>
      </c>
      <c r="E2252" s="1" t="s">
        <v>48</v>
      </c>
      <c r="F2252" s="1" t="s">
        <v>520</v>
      </c>
      <c r="G2252" s="3">
        <v>45482</v>
      </c>
      <c r="H2252" s="3">
        <v>45490</v>
      </c>
      <c r="I2252" s="6">
        <v>230</v>
      </c>
      <c r="J2252" s="1">
        <v>3</v>
      </c>
      <c r="K2252" s="4">
        <v>0.02</v>
      </c>
      <c r="L2252" s="6">
        <f t="shared" si="70"/>
        <v>4.6000000000000005</v>
      </c>
      <c r="M2252" s="8">
        <f t="shared" si="71"/>
        <v>685.4</v>
      </c>
      <c r="N2252" t="str" cm="1">
        <f t="array" ref="N22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53" spans="2:14" x14ac:dyDescent="0.35">
      <c r="B2253" s="7">
        <v>2026251</v>
      </c>
      <c r="C2253" s="1" t="s">
        <v>7</v>
      </c>
      <c r="D2253" s="1" t="s">
        <v>30</v>
      </c>
      <c r="E2253" s="1" t="s">
        <v>49</v>
      </c>
      <c r="F2253" s="1" t="s">
        <v>518</v>
      </c>
      <c r="G2253" s="3">
        <v>45482</v>
      </c>
      <c r="H2253" s="3">
        <v>45484</v>
      </c>
      <c r="I2253" s="6">
        <v>7999</v>
      </c>
      <c r="J2253" s="1">
        <v>2</v>
      </c>
      <c r="K2253" s="4">
        <v>0.06</v>
      </c>
      <c r="L2253" s="6">
        <f t="shared" si="70"/>
        <v>479.94</v>
      </c>
      <c r="M2253" s="8">
        <f t="shared" si="71"/>
        <v>15518.06</v>
      </c>
      <c r="N2253" t="str" cm="1">
        <f t="array" ref="N22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54" spans="2:14" x14ac:dyDescent="0.35">
      <c r="B2254" s="7">
        <v>2026252</v>
      </c>
      <c r="C2254" s="1" t="s">
        <v>10</v>
      </c>
      <c r="D2254" s="1" t="s">
        <v>27</v>
      </c>
      <c r="E2254" s="1" t="s">
        <v>50</v>
      </c>
      <c r="F2254" s="1" t="s">
        <v>519</v>
      </c>
      <c r="G2254" s="3">
        <v>45482</v>
      </c>
      <c r="H2254" s="3">
        <v>45485</v>
      </c>
      <c r="I2254" s="6">
        <v>850</v>
      </c>
      <c r="J2254" s="1">
        <v>7</v>
      </c>
      <c r="K2254" s="4">
        <v>0.15</v>
      </c>
      <c r="L2254" s="6">
        <f t="shared" si="70"/>
        <v>127.5</v>
      </c>
      <c r="M2254" s="8">
        <f t="shared" si="71"/>
        <v>5822.5</v>
      </c>
      <c r="N2254" t="str" cm="1">
        <f t="array" ref="N22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55" spans="2:14" x14ac:dyDescent="0.35">
      <c r="B2255" s="7">
        <v>2026253</v>
      </c>
      <c r="C2255" s="1" t="s">
        <v>8</v>
      </c>
      <c r="D2255" s="1" t="s">
        <v>28</v>
      </c>
      <c r="E2255" s="1" t="s">
        <v>51</v>
      </c>
      <c r="F2255" s="1" t="s">
        <v>520</v>
      </c>
      <c r="G2255" s="3">
        <v>45482</v>
      </c>
      <c r="H2255" s="3">
        <v>45487</v>
      </c>
      <c r="I2255" s="6">
        <v>65000</v>
      </c>
      <c r="J2255" s="1">
        <v>2</v>
      </c>
      <c r="K2255" s="4">
        <v>0.02</v>
      </c>
      <c r="L2255" s="6">
        <f t="shared" si="70"/>
        <v>1300</v>
      </c>
      <c r="M2255" s="8">
        <f t="shared" si="71"/>
        <v>128700</v>
      </c>
      <c r="N2255" t="str" cm="1">
        <f t="array" ref="N22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56" spans="2:14" x14ac:dyDescent="0.35">
      <c r="B2256" s="7">
        <v>2026254</v>
      </c>
      <c r="C2256" s="1" t="s">
        <v>9</v>
      </c>
      <c r="D2256" s="1" t="s">
        <v>29</v>
      </c>
      <c r="E2256" s="1" t="s">
        <v>506</v>
      </c>
      <c r="F2256" s="1" t="s">
        <v>521</v>
      </c>
      <c r="G2256" s="3">
        <v>45482</v>
      </c>
      <c r="H2256" s="3">
        <v>45483</v>
      </c>
      <c r="I2256" s="6">
        <v>450</v>
      </c>
      <c r="J2256" s="1">
        <v>1</v>
      </c>
      <c r="K2256" s="4">
        <v>0.02</v>
      </c>
      <c r="L2256" s="6">
        <f t="shared" si="70"/>
        <v>9</v>
      </c>
      <c r="M2256" s="8">
        <f t="shared" si="71"/>
        <v>441</v>
      </c>
      <c r="N2256" t="str" cm="1">
        <f t="array" ref="N22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57" spans="2:14" x14ac:dyDescent="0.35">
      <c r="B2257" s="7">
        <v>2026255</v>
      </c>
      <c r="C2257" s="1" t="s">
        <v>11</v>
      </c>
      <c r="D2257" s="1" t="s">
        <v>25</v>
      </c>
      <c r="E2257" s="1" t="s">
        <v>507</v>
      </c>
      <c r="F2257" s="1" t="s">
        <v>518</v>
      </c>
      <c r="G2257" s="3">
        <v>45482</v>
      </c>
      <c r="H2257" s="3">
        <v>45490</v>
      </c>
      <c r="I2257" s="6">
        <v>1299</v>
      </c>
      <c r="J2257" s="1">
        <v>1</v>
      </c>
      <c r="K2257" s="4">
        <v>0.02</v>
      </c>
      <c r="L2257" s="6">
        <f t="shared" si="70"/>
        <v>25.98</v>
      </c>
      <c r="M2257" s="8">
        <f t="shared" si="71"/>
        <v>1273.02</v>
      </c>
      <c r="N2257" t="str" cm="1">
        <f t="array" ref="N22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58" spans="2:14" x14ac:dyDescent="0.35">
      <c r="B2258" s="7">
        <v>2026256</v>
      </c>
      <c r="C2258" s="1" t="s">
        <v>12</v>
      </c>
      <c r="D2258" s="1" t="s">
        <v>26</v>
      </c>
      <c r="E2258" s="1" t="s">
        <v>508</v>
      </c>
      <c r="F2258" s="1" t="s">
        <v>518</v>
      </c>
      <c r="G2258" s="3">
        <v>45482</v>
      </c>
      <c r="H2258" s="3">
        <v>45484</v>
      </c>
      <c r="I2258" s="6">
        <v>1700</v>
      </c>
      <c r="J2258" s="1">
        <v>1</v>
      </c>
      <c r="K2258" s="4">
        <v>0.02</v>
      </c>
      <c r="L2258" s="6">
        <f t="shared" si="70"/>
        <v>34</v>
      </c>
      <c r="M2258" s="8">
        <f t="shared" si="71"/>
        <v>1666</v>
      </c>
      <c r="N2258" t="str" cm="1">
        <f t="array" ref="N22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59" spans="2:14" x14ac:dyDescent="0.35">
      <c r="B2259" s="7">
        <v>2026257</v>
      </c>
      <c r="C2259" s="1" t="s">
        <v>13</v>
      </c>
      <c r="D2259" s="1" t="s">
        <v>27</v>
      </c>
      <c r="E2259" s="1" t="s">
        <v>31</v>
      </c>
      <c r="F2259" s="1" t="s">
        <v>519</v>
      </c>
      <c r="G2259" s="3">
        <v>45482</v>
      </c>
      <c r="H2259" s="3">
        <v>45485</v>
      </c>
      <c r="I2259" s="6">
        <v>55000</v>
      </c>
      <c r="J2259" s="1">
        <v>2</v>
      </c>
      <c r="K2259" s="4">
        <v>0.02</v>
      </c>
      <c r="L2259" s="6">
        <f t="shared" si="70"/>
        <v>1100</v>
      </c>
      <c r="M2259" s="8">
        <f t="shared" si="71"/>
        <v>108900</v>
      </c>
      <c r="N2259" t="str" cm="1">
        <f t="array" ref="N22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60" spans="2:14" x14ac:dyDescent="0.35">
      <c r="B2260" s="7">
        <v>2026258</v>
      </c>
      <c r="C2260" s="1" t="s">
        <v>14</v>
      </c>
      <c r="D2260" s="1" t="s">
        <v>28</v>
      </c>
      <c r="E2260" s="1" t="s">
        <v>32</v>
      </c>
      <c r="F2260" s="1" t="s">
        <v>521</v>
      </c>
      <c r="G2260" s="3">
        <v>45482</v>
      </c>
      <c r="H2260" s="3">
        <v>45487</v>
      </c>
      <c r="I2260" s="6">
        <v>57999</v>
      </c>
      <c r="J2260" s="1">
        <v>1</v>
      </c>
      <c r="K2260" s="4">
        <v>0.02</v>
      </c>
      <c r="L2260" s="6">
        <f t="shared" si="70"/>
        <v>1159.98</v>
      </c>
      <c r="M2260" s="8">
        <f t="shared" si="71"/>
        <v>56839.02</v>
      </c>
      <c r="N2260" t="str" cm="1">
        <f t="array" ref="N22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61" spans="2:14" x14ac:dyDescent="0.35">
      <c r="B2261" s="7">
        <v>2026259</v>
      </c>
      <c r="C2261" s="1" t="s">
        <v>15</v>
      </c>
      <c r="D2261" s="1" t="s">
        <v>29</v>
      </c>
      <c r="E2261" s="1" t="s">
        <v>38</v>
      </c>
      <c r="F2261" s="1" t="s">
        <v>520</v>
      </c>
      <c r="G2261" s="3">
        <v>45482</v>
      </c>
      <c r="H2261" s="3">
        <v>45483</v>
      </c>
      <c r="I2261" s="6">
        <v>1399</v>
      </c>
      <c r="J2261" s="1">
        <v>2</v>
      </c>
      <c r="K2261" s="4">
        <v>0.02</v>
      </c>
      <c r="L2261" s="6">
        <f t="shared" si="70"/>
        <v>27.98</v>
      </c>
      <c r="M2261" s="8">
        <f t="shared" si="71"/>
        <v>2770.02</v>
      </c>
      <c r="N2261" t="str" cm="1">
        <f t="array" ref="N22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62" spans="2:14" x14ac:dyDescent="0.35">
      <c r="B2262" s="7">
        <v>2026260</v>
      </c>
      <c r="C2262" s="1" t="s">
        <v>16</v>
      </c>
      <c r="D2262" s="1" t="s">
        <v>25</v>
      </c>
      <c r="E2262" s="1" t="s">
        <v>33</v>
      </c>
      <c r="F2262" s="1" t="s">
        <v>518</v>
      </c>
      <c r="G2262" s="3">
        <v>45482</v>
      </c>
      <c r="H2262" s="3">
        <v>45490</v>
      </c>
      <c r="I2262" s="6">
        <v>999</v>
      </c>
      <c r="J2262" s="1">
        <v>7</v>
      </c>
      <c r="K2262" s="4">
        <v>0.02</v>
      </c>
      <c r="L2262" s="6">
        <f t="shared" si="70"/>
        <v>19.98</v>
      </c>
      <c r="M2262" s="8">
        <f t="shared" si="71"/>
        <v>6973.02</v>
      </c>
      <c r="N2262" t="str" cm="1">
        <f t="array" ref="N22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63" spans="2:14" x14ac:dyDescent="0.35">
      <c r="B2263" s="7">
        <v>2026261</v>
      </c>
      <c r="C2263" s="1" t="s">
        <v>17</v>
      </c>
      <c r="D2263" s="1" t="s">
        <v>26</v>
      </c>
      <c r="E2263" s="1" t="s">
        <v>34</v>
      </c>
      <c r="F2263" s="1" t="s">
        <v>519</v>
      </c>
      <c r="G2263" s="3">
        <v>45482</v>
      </c>
      <c r="H2263" s="3">
        <v>45484</v>
      </c>
      <c r="I2263" s="6">
        <v>2099</v>
      </c>
      <c r="J2263" s="1">
        <v>2</v>
      </c>
      <c r="K2263" s="4">
        <v>7.0000000000000007E-2</v>
      </c>
      <c r="L2263" s="6">
        <f t="shared" si="70"/>
        <v>146.93</v>
      </c>
      <c r="M2263" s="8">
        <f t="shared" si="71"/>
        <v>4051.07</v>
      </c>
      <c r="N2263" t="str" cm="1">
        <f t="array" ref="N22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64" spans="2:14" x14ac:dyDescent="0.35">
      <c r="B2264" s="7">
        <v>2026262</v>
      </c>
      <c r="C2264" s="1" t="s">
        <v>18</v>
      </c>
      <c r="D2264" s="1" t="s">
        <v>27</v>
      </c>
      <c r="E2264" s="1" t="s">
        <v>35</v>
      </c>
      <c r="F2264" s="1" t="s">
        <v>520</v>
      </c>
      <c r="G2264" s="3">
        <v>45482</v>
      </c>
      <c r="H2264" s="3">
        <v>45485</v>
      </c>
      <c r="I2264" s="6">
        <v>11000</v>
      </c>
      <c r="J2264" s="1">
        <v>2</v>
      </c>
      <c r="K2264" s="4">
        <v>0.03</v>
      </c>
      <c r="L2264" s="6">
        <f t="shared" si="70"/>
        <v>330</v>
      </c>
      <c r="M2264" s="8">
        <f t="shared" si="71"/>
        <v>21670</v>
      </c>
      <c r="N2264" t="str" cm="1">
        <f t="array" ref="N22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65" spans="2:14" x14ac:dyDescent="0.35">
      <c r="B2265" s="7">
        <v>2026263</v>
      </c>
      <c r="C2265" s="1" t="s">
        <v>19</v>
      </c>
      <c r="D2265" s="1" t="s">
        <v>28</v>
      </c>
      <c r="E2265" s="1" t="s">
        <v>36</v>
      </c>
      <c r="F2265" s="1" t="s">
        <v>521</v>
      </c>
      <c r="G2265" s="3">
        <v>45482</v>
      </c>
      <c r="H2265" s="3">
        <v>45487</v>
      </c>
      <c r="I2265" s="6">
        <v>800</v>
      </c>
      <c r="J2265" s="1">
        <v>1</v>
      </c>
      <c r="K2265" s="4">
        <v>0.08</v>
      </c>
      <c r="L2265" s="6">
        <f t="shared" si="70"/>
        <v>64</v>
      </c>
      <c r="M2265" s="8">
        <f t="shared" si="71"/>
        <v>736</v>
      </c>
      <c r="N2265" t="str" cm="1">
        <f t="array" ref="N22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66" spans="2:14" x14ac:dyDescent="0.35">
      <c r="B2266" s="7">
        <v>2026264</v>
      </c>
      <c r="C2266" s="1" t="s">
        <v>20</v>
      </c>
      <c r="D2266" s="1" t="s">
        <v>29</v>
      </c>
      <c r="E2266" s="1" t="s">
        <v>37</v>
      </c>
      <c r="F2266" s="1" t="s">
        <v>518</v>
      </c>
      <c r="G2266" s="3">
        <v>45482</v>
      </c>
      <c r="H2266" s="3">
        <v>45483</v>
      </c>
      <c r="I2266" s="6">
        <v>5500</v>
      </c>
      <c r="J2266" s="1">
        <v>2</v>
      </c>
      <c r="K2266" s="4">
        <v>0.05</v>
      </c>
      <c r="L2266" s="6">
        <f t="shared" si="70"/>
        <v>275</v>
      </c>
      <c r="M2266" s="8">
        <f t="shared" si="71"/>
        <v>10725</v>
      </c>
      <c r="N2266" t="str" cm="1">
        <f t="array" ref="N22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67" spans="2:14" x14ac:dyDescent="0.35">
      <c r="B2267" s="7">
        <v>2026265</v>
      </c>
      <c r="C2267" s="1" t="s">
        <v>21</v>
      </c>
      <c r="D2267" s="1" t="s">
        <v>25</v>
      </c>
      <c r="E2267" s="1" t="s">
        <v>39</v>
      </c>
      <c r="F2267" s="1" t="s">
        <v>518</v>
      </c>
      <c r="G2267" s="3">
        <v>45482</v>
      </c>
      <c r="H2267" s="3">
        <v>45490</v>
      </c>
      <c r="I2267" s="6">
        <v>1350</v>
      </c>
      <c r="J2267" s="1">
        <v>4</v>
      </c>
      <c r="K2267" s="4">
        <v>0.05</v>
      </c>
      <c r="L2267" s="6">
        <f t="shared" si="70"/>
        <v>67.5</v>
      </c>
      <c r="M2267" s="8">
        <f t="shared" si="71"/>
        <v>5332.5</v>
      </c>
      <c r="N2267" t="str" cm="1">
        <f t="array" ref="N22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68" spans="2:14" x14ac:dyDescent="0.35">
      <c r="B2268" s="7">
        <v>2026266</v>
      </c>
      <c r="C2268" s="1" t="s">
        <v>22</v>
      </c>
      <c r="D2268" s="1" t="s">
        <v>154</v>
      </c>
      <c r="E2268" s="1" t="s">
        <v>40</v>
      </c>
      <c r="F2268" s="1" t="s">
        <v>519</v>
      </c>
      <c r="G2268" s="3">
        <v>45482</v>
      </c>
      <c r="H2268" s="3">
        <v>45484</v>
      </c>
      <c r="I2268" s="6">
        <v>4500</v>
      </c>
      <c r="J2268" s="1">
        <v>3</v>
      </c>
      <c r="K2268" s="4">
        <v>0.05</v>
      </c>
      <c r="L2268" s="6">
        <f t="shared" si="70"/>
        <v>225</v>
      </c>
      <c r="M2268" s="8">
        <f t="shared" si="71"/>
        <v>13275</v>
      </c>
      <c r="N2268" t="str" cm="1">
        <f t="array" ref="N22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69" spans="2:14" x14ac:dyDescent="0.35">
      <c r="B2269" s="7">
        <v>2026267</v>
      </c>
      <c r="C2269" s="1" t="s">
        <v>23</v>
      </c>
      <c r="D2269" s="1" t="s">
        <v>25</v>
      </c>
      <c r="E2269" s="1" t="s">
        <v>41</v>
      </c>
      <c r="F2269" s="1" t="s">
        <v>521</v>
      </c>
      <c r="G2269" s="3">
        <v>45482</v>
      </c>
      <c r="H2269" s="3">
        <v>45485</v>
      </c>
      <c r="I2269" s="6">
        <v>2350</v>
      </c>
      <c r="J2269" s="1">
        <v>2</v>
      </c>
      <c r="K2269" s="4">
        <v>0.05</v>
      </c>
      <c r="L2269" s="6">
        <f t="shared" si="70"/>
        <v>117.5</v>
      </c>
      <c r="M2269" s="8">
        <f t="shared" si="71"/>
        <v>4582.5</v>
      </c>
      <c r="N2269" t="str" cm="1">
        <f t="array" ref="N22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70" spans="2:14" x14ac:dyDescent="0.35">
      <c r="B2270" s="7">
        <v>2026268</v>
      </c>
      <c r="C2270" s="1" t="s">
        <v>24</v>
      </c>
      <c r="D2270" s="1" t="s">
        <v>26</v>
      </c>
      <c r="E2270" s="1" t="s">
        <v>42</v>
      </c>
      <c r="F2270" s="1" t="s">
        <v>520</v>
      </c>
      <c r="G2270" s="3">
        <v>45482</v>
      </c>
      <c r="H2270" s="3">
        <v>45487</v>
      </c>
      <c r="I2270" s="6">
        <v>90</v>
      </c>
      <c r="J2270" s="1">
        <v>1</v>
      </c>
      <c r="K2270" s="4">
        <v>0.03</v>
      </c>
      <c r="L2270" s="6">
        <f t="shared" si="70"/>
        <v>2.6999999999999997</v>
      </c>
      <c r="M2270" s="8">
        <f t="shared" si="71"/>
        <v>87.3</v>
      </c>
      <c r="N2270" t="str" cm="1">
        <f t="array" ref="N22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71" spans="2:14" x14ac:dyDescent="0.35">
      <c r="B2271" s="7">
        <v>2026269</v>
      </c>
      <c r="C2271" s="1" t="s">
        <v>4</v>
      </c>
      <c r="D2271" s="1" t="s">
        <v>27</v>
      </c>
      <c r="E2271" s="1" t="s">
        <v>43</v>
      </c>
      <c r="F2271" s="1" t="s">
        <v>518</v>
      </c>
      <c r="G2271" s="3">
        <v>45482</v>
      </c>
      <c r="H2271" s="3">
        <v>45483</v>
      </c>
      <c r="I2271" s="6">
        <v>280</v>
      </c>
      <c r="J2271" s="1">
        <v>1</v>
      </c>
      <c r="K2271" s="4">
        <v>0.1</v>
      </c>
      <c r="L2271" s="6">
        <f t="shared" si="70"/>
        <v>28</v>
      </c>
      <c r="M2271" s="8">
        <f t="shared" si="71"/>
        <v>252</v>
      </c>
      <c r="N2271" t="str" cm="1">
        <f t="array" ref="N22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72" spans="2:14" x14ac:dyDescent="0.35">
      <c r="B2272" s="7">
        <v>2026270</v>
      </c>
      <c r="C2272" s="1" t="s">
        <v>5</v>
      </c>
      <c r="D2272" s="1" t="s">
        <v>28</v>
      </c>
      <c r="E2272" s="1" t="s">
        <v>44</v>
      </c>
      <c r="F2272" s="1" t="s">
        <v>519</v>
      </c>
      <c r="G2272" s="3">
        <v>45482</v>
      </c>
      <c r="H2272" s="3">
        <v>45490</v>
      </c>
      <c r="I2272" s="6">
        <v>70</v>
      </c>
      <c r="J2272" s="1">
        <v>2</v>
      </c>
      <c r="K2272" s="4">
        <v>0.05</v>
      </c>
      <c r="L2272" s="6">
        <f t="shared" si="70"/>
        <v>3.5</v>
      </c>
      <c r="M2272" s="8">
        <f t="shared" si="71"/>
        <v>136.5</v>
      </c>
      <c r="N2272" t="str" cm="1">
        <f t="array" ref="N22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73" spans="2:14" x14ac:dyDescent="0.35">
      <c r="B2273" s="7">
        <v>2026271</v>
      </c>
      <c r="C2273" s="1" t="s">
        <v>6</v>
      </c>
      <c r="D2273" s="1" t="s">
        <v>29</v>
      </c>
      <c r="E2273" s="1" t="s">
        <v>45</v>
      </c>
      <c r="F2273" s="1" t="s">
        <v>520</v>
      </c>
      <c r="G2273" s="3">
        <v>45482</v>
      </c>
      <c r="H2273" s="3">
        <v>45484</v>
      </c>
      <c r="I2273" s="6">
        <v>230</v>
      </c>
      <c r="J2273" s="1">
        <v>1</v>
      </c>
      <c r="K2273" s="4">
        <v>0.05</v>
      </c>
      <c r="L2273" s="6">
        <f t="shared" si="70"/>
        <v>11.5</v>
      </c>
      <c r="M2273" s="8">
        <f t="shared" si="71"/>
        <v>218.5</v>
      </c>
      <c r="N2273" t="str" cm="1">
        <f t="array" ref="N22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74" spans="2:14" x14ac:dyDescent="0.35">
      <c r="B2274" s="7">
        <v>2026272</v>
      </c>
      <c r="C2274" s="1" t="s">
        <v>7</v>
      </c>
      <c r="D2274" s="1" t="s">
        <v>25</v>
      </c>
      <c r="E2274" s="1" t="s">
        <v>46</v>
      </c>
      <c r="F2274" s="1" t="s">
        <v>521</v>
      </c>
      <c r="G2274" s="3">
        <v>45482</v>
      </c>
      <c r="H2274" s="3">
        <v>45485</v>
      </c>
      <c r="I2274" s="6">
        <v>7999</v>
      </c>
      <c r="J2274" s="1">
        <v>3</v>
      </c>
      <c r="K2274" s="4">
        <v>0.02</v>
      </c>
      <c r="L2274" s="6">
        <f t="shared" si="70"/>
        <v>159.97999999999999</v>
      </c>
      <c r="M2274" s="8">
        <f t="shared" si="71"/>
        <v>23837.02</v>
      </c>
      <c r="N2274" t="str" cm="1">
        <f t="array" ref="N22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75" spans="2:14" x14ac:dyDescent="0.35">
      <c r="B2275" s="7">
        <v>2026273</v>
      </c>
      <c r="C2275" s="1" t="s">
        <v>10</v>
      </c>
      <c r="D2275" s="1" t="s">
        <v>30</v>
      </c>
      <c r="E2275" s="1" t="s">
        <v>47</v>
      </c>
      <c r="F2275" s="1" t="s">
        <v>518</v>
      </c>
      <c r="G2275" s="3">
        <v>45482</v>
      </c>
      <c r="H2275" s="3">
        <v>45487</v>
      </c>
      <c r="I2275" s="6">
        <v>850</v>
      </c>
      <c r="J2275" s="1">
        <v>2</v>
      </c>
      <c r="K2275" s="4">
        <v>0.06</v>
      </c>
      <c r="L2275" s="6">
        <f t="shared" si="70"/>
        <v>51</v>
      </c>
      <c r="M2275" s="8">
        <f t="shared" si="71"/>
        <v>1649</v>
      </c>
      <c r="N2275" t="str" cm="1">
        <f t="array" ref="N22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76" spans="2:14" x14ac:dyDescent="0.35">
      <c r="B2276" s="7">
        <v>2026274</v>
      </c>
      <c r="C2276" s="1" t="s">
        <v>8</v>
      </c>
      <c r="D2276" s="1" t="s">
        <v>27</v>
      </c>
      <c r="E2276" s="1" t="s">
        <v>48</v>
      </c>
      <c r="F2276" s="1" t="s">
        <v>518</v>
      </c>
      <c r="G2276" s="3">
        <v>45482</v>
      </c>
      <c r="H2276" s="3">
        <v>45483</v>
      </c>
      <c r="I2276" s="6">
        <v>65000</v>
      </c>
      <c r="J2276" s="1">
        <v>1</v>
      </c>
      <c r="K2276" s="4">
        <v>0.15</v>
      </c>
      <c r="L2276" s="6">
        <f t="shared" si="70"/>
        <v>9750</v>
      </c>
      <c r="M2276" s="8">
        <f t="shared" si="71"/>
        <v>55250</v>
      </c>
      <c r="N2276" t="str" cm="1">
        <f t="array" ref="N22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77" spans="2:14" x14ac:dyDescent="0.35">
      <c r="B2277" s="7">
        <v>2026275</v>
      </c>
      <c r="C2277" s="1" t="s">
        <v>9</v>
      </c>
      <c r="D2277" s="1" t="s">
        <v>28</v>
      </c>
      <c r="E2277" s="1" t="s">
        <v>49</v>
      </c>
      <c r="F2277" s="1" t="s">
        <v>519</v>
      </c>
      <c r="G2277" s="3">
        <v>45482</v>
      </c>
      <c r="H2277" s="3">
        <v>45490</v>
      </c>
      <c r="I2277" s="6">
        <v>450</v>
      </c>
      <c r="J2277" s="1">
        <v>2</v>
      </c>
      <c r="K2277" s="4">
        <v>0.02</v>
      </c>
      <c r="L2277" s="6">
        <f t="shared" si="70"/>
        <v>9</v>
      </c>
      <c r="M2277" s="8">
        <f t="shared" si="71"/>
        <v>891</v>
      </c>
      <c r="N2277" t="str" cm="1">
        <f t="array" ref="N22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78" spans="2:14" x14ac:dyDescent="0.35">
      <c r="B2278" s="7">
        <v>2026276</v>
      </c>
      <c r="C2278" s="1" t="s">
        <v>11</v>
      </c>
      <c r="D2278" s="1" t="s">
        <v>29</v>
      </c>
      <c r="E2278" s="1" t="s">
        <v>50</v>
      </c>
      <c r="F2278" s="1" t="s">
        <v>521</v>
      </c>
      <c r="G2278" s="3">
        <v>45482</v>
      </c>
      <c r="H2278" s="3">
        <v>45484</v>
      </c>
      <c r="I2278" s="6">
        <v>1299</v>
      </c>
      <c r="J2278" s="1">
        <v>1</v>
      </c>
      <c r="K2278" s="4">
        <v>0.02</v>
      </c>
      <c r="L2278" s="6">
        <f t="shared" si="70"/>
        <v>25.98</v>
      </c>
      <c r="M2278" s="8">
        <f t="shared" si="71"/>
        <v>1273.02</v>
      </c>
      <c r="N2278" t="str" cm="1">
        <f t="array" ref="N22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79" spans="2:14" x14ac:dyDescent="0.35">
      <c r="B2279" s="7">
        <v>2026277</v>
      </c>
      <c r="C2279" s="1" t="s">
        <v>12</v>
      </c>
      <c r="D2279" s="1" t="s">
        <v>25</v>
      </c>
      <c r="E2279" s="1" t="s">
        <v>51</v>
      </c>
      <c r="F2279" s="1" t="s">
        <v>520</v>
      </c>
      <c r="G2279" s="3">
        <v>45482</v>
      </c>
      <c r="H2279" s="3">
        <v>45485</v>
      </c>
      <c r="I2279" s="6">
        <v>1700</v>
      </c>
      <c r="J2279" s="1">
        <v>2</v>
      </c>
      <c r="K2279" s="4">
        <v>0.02</v>
      </c>
      <c r="L2279" s="6">
        <f t="shared" si="70"/>
        <v>34</v>
      </c>
      <c r="M2279" s="8">
        <f t="shared" si="71"/>
        <v>3366</v>
      </c>
      <c r="N2279" t="str" cm="1">
        <f t="array" ref="N22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80" spans="2:14" x14ac:dyDescent="0.35">
      <c r="B2280" s="7">
        <v>2026278</v>
      </c>
      <c r="C2280" s="1" t="s">
        <v>13</v>
      </c>
      <c r="D2280" s="1" t="s">
        <v>26</v>
      </c>
      <c r="E2280" s="1" t="s">
        <v>506</v>
      </c>
      <c r="F2280" s="1" t="s">
        <v>518</v>
      </c>
      <c r="G2280" s="3">
        <v>45482</v>
      </c>
      <c r="H2280" s="3">
        <v>45487</v>
      </c>
      <c r="I2280" s="6">
        <v>55000</v>
      </c>
      <c r="J2280" s="1">
        <v>3</v>
      </c>
      <c r="K2280" s="4">
        <v>0.02</v>
      </c>
      <c r="L2280" s="6">
        <f t="shared" si="70"/>
        <v>1100</v>
      </c>
      <c r="M2280" s="8">
        <f t="shared" si="71"/>
        <v>163900</v>
      </c>
      <c r="N2280" t="str" cm="1">
        <f t="array" ref="N22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81" spans="2:14" x14ac:dyDescent="0.35">
      <c r="B2281" s="7">
        <v>2026279</v>
      </c>
      <c r="C2281" s="1" t="s">
        <v>14</v>
      </c>
      <c r="D2281" s="1" t="s">
        <v>27</v>
      </c>
      <c r="E2281" s="1" t="s">
        <v>507</v>
      </c>
      <c r="F2281" s="1" t="s">
        <v>519</v>
      </c>
      <c r="G2281" s="3">
        <v>45482</v>
      </c>
      <c r="H2281" s="3">
        <v>45483</v>
      </c>
      <c r="I2281" s="6">
        <v>57999</v>
      </c>
      <c r="J2281" s="1">
        <v>2</v>
      </c>
      <c r="K2281" s="4">
        <v>0.02</v>
      </c>
      <c r="L2281" s="6">
        <f t="shared" si="70"/>
        <v>1159.98</v>
      </c>
      <c r="M2281" s="8">
        <f t="shared" si="71"/>
        <v>114838.02</v>
      </c>
      <c r="N2281" t="str" cm="1">
        <f t="array" ref="N22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82" spans="2:14" x14ac:dyDescent="0.35">
      <c r="B2282" s="7">
        <v>2026280</v>
      </c>
      <c r="C2282" s="1" t="s">
        <v>15</v>
      </c>
      <c r="D2282" s="1" t="s">
        <v>28</v>
      </c>
      <c r="E2282" s="1" t="s">
        <v>508</v>
      </c>
      <c r="F2282" s="1" t="s">
        <v>520</v>
      </c>
      <c r="G2282" s="3">
        <v>45482</v>
      </c>
      <c r="H2282" s="3">
        <v>45490</v>
      </c>
      <c r="I2282" s="6">
        <v>1399</v>
      </c>
      <c r="J2282" s="1">
        <v>7</v>
      </c>
      <c r="K2282" s="4">
        <v>0.02</v>
      </c>
      <c r="L2282" s="6">
        <f t="shared" si="70"/>
        <v>27.98</v>
      </c>
      <c r="M2282" s="8">
        <f t="shared" si="71"/>
        <v>9765.02</v>
      </c>
      <c r="N2282" t="str" cm="1">
        <f t="array" ref="N22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83" spans="2:14" x14ac:dyDescent="0.35">
      <c r="B2283" s="7">
        <v>2026281</v>
      </c>
      <c r="C2283" s="1" t="s">
        <v>16</v>
      </c>
      <c r="D2283" s="1" t="s">
        <v>29</v>
      </c>
      <c r="E2283" s="1" t="s">
        <v>31</v>
      </c>
      <c r="F2283" s="1" t="s">
        <v>521</v>
      </c>
      <c r="G2283" s="3">
        <v>45482</v>
      </c>
      <c r="H2283" s="3">
        <v>45484</v>
      </c>
      <c r="I2283" s="6">
        <v>999</v>
      </c>
      <c r="J2283" s="1">
        <v>2</v>
      </c>
      <c r="K2283" s="4">
        <v>0.02</v>
      </c>
      <c r="L2283" s="6">
        <f t="shared" si="70"/>
        <v>19.98</v>
      </c>
      <c r="M2283" s="8">
        <f t="shared" si="71"/>
        <v>1978.02</v>
      </c>
      <c r="N2283" t="str" cm="1">
        <f t="array" ref="N22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84" spans="2:14" x14ac:dyDescent="0.35">
      <c r="B2284" s="7">
        <v>2026282</v>
      </c>
      <c r="C2284" s="1" t="s">
        <v>17</v>
      </c>
      <c r="D2284" s="1" t="s">
        <v>25</v>
      </c>
      <c r="E2284" s="1" t="s">
        <v>32</v>
      </c>
      <c r="F2284" s="1" t="s">
        <v>518</v>
      </c>
      <c r="G2284" s="3">
        <v>45482</v>
      </c>
      <c r="H2284" s="3">
        <v>45485</v>
      </c>
      <c r="I2284" s="6">
        <v>2099</v>
      </c>
      <c r="J2284" s="1">
        <v>1</v>
      </c>
      <c r="K2284" s="4">
        <v>0.02</v>
      </c>
      <c r="L2284" s="6">
        <f t="shared" si="70"/>
        <v>41.980000000000004</v>
      </c>
      <c r="M2284" s="8">
        <f t="shared" si="71"/>
        <v>2057.02</v>
      </c>
      <c r="N2284" t="str" cm="1">
        <f t="array" ref="N22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85" spans="2:14" x14ac:dyDescent="0.35">
      <c r="B2285" s="7">
        <v>2026283</v>
      </c>
      <c r="C2285" s="1" t="s">
        <v>18</v>
      </c>
      <c r="D2285" s="1" t="s">
        <v>26</v>
      </c>
      <c r="E2285" s="1" t="s">
        <v>38</v>
      </c>
      <c r="F2285" s="1" t="s">
        <v>518</v>
      </c>
      <c r="G2285" s="3">
        <v>45482</v>
      </c>
      <c r="H2285" s="3">
        <v>45487</v>
      </c>
      <c r="I2285" s="6">
        <v>11000</v>
      </c>
      <c r="J2285" s="1">
        <v>1</v>
      </c>
      <c r="K2285" s="4">
        <v>7.0000000000000007E-2</v>
      </c>
      <c r="L2285" s="6">
        <f t="shared" si="70"/>
        <v>770.00000000000011</v>
      </c>
      <c r="M2285" s="8">
        <f t="shared" si="71"/>
        <v>10230</v>
      </c>
      <c r="N2285" t="str" cm="1">
        <f t="array" ref="N22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86" spans="2:14" x14ac:dyDescent="0.35">
      <c r="B2286" s="7">
        <v>2026284</v>
      </c>
      <c r="C2286" s="1" t="s">
        <v>19</v>
      </c>
      <c r="D2286" s="1" t="s">
        <v>27</v>
      </c>
      <c r="E2286" s="1" t="s">
        <v>33</v>
      </c>
      <c r="F2286" s="1" t="s">
        <v>519</v>
      </c>
      <c r="G2286" s="3">
        <v>45482</v>
      </c>
      <c r="H2286" s="3">
        <v>45483</v>
      </c>
      <c r="I2286" s="6">
        <v>800</v>
      </c>
      <c r="J2286" s="1">
        <v>1</v>
      </c>
      <c r="K2286" s="4">
        <v>0.03</v>
      </c>
      <c r="L2286" s="6">
        <f t="shared" si="70"/>
        <v>24</v>
      </c>
      <c r="M2286" s="8">
        <f t="shared" si="71"/>
        <v>776</v>
      </c>
      <c r="N2286" t="str" cm="1">
        <f t="array" ref="N22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87" spans="2:14" x14ac:dyDescent="0.35">
      <c r="B2287" s="7">
        <v>2026285</v>
      </c>
      <c r="C2287" s="1" t="s">
        <v>20</v>
      </c>
      <c r="D2287" s="1" t="s">
        <v>28</v>
      </c>
      <c r="E2287" s="1" t="s">
        <v>34</v>
      </c>
      <c r="F2287" s="1" t="s">
        <v>521</v>
      </c>
      <c r="G2287" s="3">
        <v>45482</v>
      </c>
      <c r="H2287" s="3">
        <v>45490</v>
      </c>
      <c r="I2287" s="6">
        <v>5500</v>
      </c>
      <c r="J2287" s="1">
        <v>2</v>
      </c>
      <c r="K2287" s="4">
        <v>0.08</v>
      </c>
      <c r="L2287" s="6">
        <f t="shared" si="70"/>
        <v>440</v>
      </c>
      <c r="M2287" s="8">
        <f t="shared" si="71"/>
        <v>10560</v>
      </c>
      <c r="N2287" t="str" cm="1">
        <f t="array" ref="N22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88" spans="2:14" x14ac:dyDescent="0.35">
      <c r="B2288" s="7">
        <v>2026286</v>
      </c>
      <c r="C2288" s="1" t="s">
        <v>21</v>
      </c>
      <c r="D2288" s="1" t="s">
        <v>29</v>
      </c>
      <c r="E2288" s="1" t="s">
        <v>35</v>
      </c>
      <c r="F2288" s="1" t="s">
        <v>520</v>
      </c>
      <c r="G2288" s="3">
        <v>45482</v>
      </c>
      <c r="H2288" s="3">
        <v>45484</v>
      </c>
      <c r="I2288" s="6">
        <v>1350</v>
      </c>
      <c r="J2288" s="1">
        <v>1</v>
      </c>
      <c r="K2288" s="4">
        <v>0.05</v>
      </c>
      <c r="L2288" s="6">
        <f t="shared" si="70"/>
        <v>67.5</v>
      </c>
      <c r="M2288" s="8">
        <f t="shared" si="71"/>
        <v>1282.5</v>
      </c>
      <c r="N2288" t="str" cm="1">
        <f t="array" ref="N22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89" spans="2:14" x14ac:dyDescent="0.35">
      <c r="B2289" s="7">
        <v>2026287</v>
      </c>
      <c r="C2289" s="1" t="s">
        <v>22</v>
      </c>
      <c r="D2289" s="1" t="s">
        <v>25</v>
      </c>
      <c r="E2289" s="1" t="s">
        <v>36</v>
      </c>
      <c r="F2289" s="1" t="s">
        <v>518</v>
      </c>
      <c r="G2289" s="3">
        <v>45482</v>
      </c>
      <c r="H2289" s="3">
        <v>45485</v>
      </c>
      <c r="I2289" s="6">
        <v>4500</v>
      </c>
      <c r="J2289" s="1">
        <v>2</v>
      </c>
      <c r="K2289" s="4">
        <v>0.05</v>
      </c>
      <c r="L2289" s="6">
        <f t="shared" si="70"/>
        <v>225</v>
      </c>
      <c r="M2289" s="8">
        <f t="shared" si="71"/>
        <v>8775</v>
      </c>
      <c r="N2289" t="str" cm="1">
        <f t="array" ref="N22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90" spans="2:14" x14ac:dyDescent="0.35">
      <c r="B2290" s="7">
        <v>2026288</v>
      </c>
      <c r="C2290" s="1" t="s">
        <v>23</v>
      </c>
      <c r="D2290" s="1" t="s">
        <v>155</v>
      </c>
      <c r="E2290" s="1" t="s">
        <v>37</v>
      </c>
      <c r="F2290" s="1" t="s">
        <v>519</v>
      </c>
      <c r="G2290" s="3">
        <v>45482</v>
      </c>
      <c r="H2290" s="3">
        <v>45487</v>
      </c>
      <c r="I2290" s="6">
        <v>2350</v>
      </c>
      <c r="J2290" s="1">
        <v>7</v>
      </c>
      <c r="K2290" s="4">
        <v>0.05</v>
      </c>
      <c r="L2290" s="6">
        <f t="shared" si="70"/>
        <v>117.5</v>
      </c>
      <c r="M2290" s="8">
        <f t="shared" si="71"/>
        <v>16332.5</v>
      </c>
      <c r="N2290" t="str" cm="1">
        <f t="array" ref="N22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91" spans="2:14" x14ac:dyDescent="0.35">
      <c r="B2291" s="7">
        <v>2026289</v>
      </c>
      <c r="C2291" s="1" t="s">
        <v>24</v>
      </c>
      <c r="D2291" s="1" t="s">
        <v>25</v>
      </c>
      <c r="E2291" s="1" t="s">
        <v>39</v>
      </c>
      <c r="F2291" s="1" t="s">
        <v>520</v>
      </c>
      <c r="G2291" s="3">
        <v>45482</v>
      </c>
      <c r="H2291" s="3">
        <v>45483</v>
      </c>
      <c r="I2291" s="6">
        <v>90</v>
      </c>
      <c r="J2291" s="1">
        <v>2</v>
      </c>
      <c r="K2291" s="4">
        <v>0.05</v>
      </c>
      <c r="L2291" s="6">
        <f t="shared" si="70"/>
        <v>4.5</v>
      </c>
      <c r="M2291" s="8">
        <f t="shared" si="71"/>
        <v>175.5</v>
      </c>
      <c r="N2291" t="str" cm="1">
        <f t="array" ref="N22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92" spans="2:14" x14ac:dyDescent="0.35">
      <c r="B2292" s="7">
        <v>2026290</v>
      </c>
      <c r="C2292" s="1" t="s">
        <v>4</v>
      </c>
      <c r="D2292" s="1" t="s">
        <v>26</v>
      </c>
      <c r="E2292" s="1" t="s">
        <v>40</v>
      </c>
      <c r="F2292" s="1" t="s">
        <v>521</v>
      </c>
      <c r="G2292" s="3">
        <v>45482</v>
      </c>
      <c r="H2292" s="3">
        <v>45490</v>
      </c>
      <c r="I2292" s="6">
        <v>280</v>
      </c>
      <c r="J2292" s="1">
        <v>2</v>
      </c>
      <c r="K2292" s="4">
        <v>0.03</v>
      </c>
      <c r="L2292" s="6">
        <f t="shared" si="70"/>
        <v>8.4</v>
      </c>
      <c r="M2292" s="8">
        <f t="shared" si="71"/>
        <v>551.6</v>
      </c>
      <c r="N2292" t="str" cm="1">
        <f t="array" ref="N22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93" spans="2:14" x14ac:dyDescent="0.35">
      <c r="B2293" s="7">
        <v>2026291</v>
      </c>
      <c r="C2293" s="1" t="s">
        <v>5</v>
      </c>
      <c r="D2293" s="1" t="s">
        <v>27</v>
      </c>
      <c r="E2293" s="1" t="s">
        <v>41</v>
      </c>
      <c r="F2293" s="1" t="s">
        <v>518</v>
      </c>
      <c r="G2293" s="3">
        <v>45482</v>
      </c>
      <c r="H2293" s="3">
        <v>45484</v>
      </c>
      <c r="I2293" s="6">
        <v>70</v>
      </c>
      <c r="J2293" s="1">
        <v>1</v>
      </c>
      <c r="K2293" s="4">
        <v>0.1</v>
      </c>
      <c r="L2293" s="6">
        <f t="shared" si="70"/>
        <v>7</v>
      </c>
      <c r="M2293" s="8">
        <f t="shared" si="71"/>
        <v>63</v>
      </c>
      <c r="N2293" t="str" cm="1">
        <f t="array" ref="N22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94" spans="2:14" x14ac:dyDescent="0.35">
      <c r="B2294" s="7">
        <v>2026292</v>
      </c>
      <c r="C2294" s="1" t="s">
        <v>6</v>
      </c>
      <c r="D2294" s="1" t="s">
        <v>28</v>
      </c>
      <c r="E2294" s="1" t="s">
        <v>42</v>
      </c>
      <c r="F2294" s="1" t="s">
        <v>518</v>
      </c>
      <c r="G2294" s="3">
        <v>45482</v>
      </c>
      <c r="H2294" s="3">
        <v>45485</v>
      </c>
      <c r="I2294" s="6">
        <v>230</v>
      </c>
      <c r="J2294" s="1">
        <v>2</v>
      </c>
      <c r="K2294" s="4">
        <v>0.05</v>
      </c>
      <c r="L2294" s="6">
        <f t="shared" si="70"/>
        <v>11.5</v>
      </c>
      <c r="M2294" s="8">
        <f t="shared" si="71"/>
        <v>448.5</v>
      </c>
      <c r="N2294" t="str" cm="1">
        <f t="array" ref="N22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95" spans="2:14" x14ac:dyDescent="0.35">
      <c r="B2295" s="7">
        <v>2026293</v>
      </c>
      <c r="C2295" s="1" t="s">
        <v>7</v>
      </c>
      <c r="D2295" s="1" t="s">
        <v>29</v>
      </c>
      <c r="E2295" s="1" t="s">
        <v>43</v>
      </c>
      <c r="F2295" s="1" t="s">
        <v>519</v>
      </c>
      <c r="G2295" s="3">
        <v>45482</v>
      </c>
      <c r="H2295" s="3">
        <v>45487</v>
      </c>
      <c r="I2295" s="6">
        <v>7999</v>
      </c>
      <c r="J2295" s="1">
        <v>4</v>
      </c>
      <c r="K2295" s="4">
        <v>0.05</v>
      </c>
      <c r="L2295" s="6">
        <f t="shared" si="70"/>
        <v>399.95000000000005</v>
      </c>
      <c r="M2295" s="8">
        <f t="shared" si="71"/>
        <v>31596.05</v>
      </c>
      <c r="N2295" t="str" cm="1">
        <f t="array" ref="N22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96" spans="2:14" x14ac:dyDescent="0.35">
      <c r="B2296" s="7">
        <v>2026294</v>
      </c>
      <c r="C2296" s="1" t="s">
        <v>10</v>
      </c>
      <c r="D2296" s="1" t="s">
        <v>25</v>
      </c>
      <c r="E2296" s="1" t="s">
        <v>44</v>
      </c>
      <c r="F2296" s="1" t="s">
        <v>521</v>
      </c>
      <c r="G2296" s="3">
        <v>45482</v>
      </c>
      <c r="H2296" s="3">
        <v>45483</v>
      </c>
      <c r="I2296" s="6">
        <v>850</v>
      </c>
      <c r="J2296" s="1">
        <v>3</v>
      </c>
      <c r="K2296" s="4">
        <v>0.02</v>
      </c>
      <c r="L2296" s="6">
        <f t="shared" si="70"/>
        <v>17</v>
      </c>
      <c r="M2296" s="8">
        <f t="shared" si="71"/>
        <v>2533</v>
      </c>
      <c r="N2296" t="str" cm="1">
        <f t="array" ref="N22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97" spans="2:14" x14ac:dyDescent="0.35">
      <c r="B2297" s="7">
        <v>2026295</v>
      </c>
      <c r="C2297" s="1" t="s">
        <v>8</v>
      </c>
      <c r="D2297" s="1" t="s">
        <v>30</v>
      </c>
      <c r="E2297" s="1" t="s">
        <v>45</v>
      </c>
      <c r="F2297" s="1" t="s">
        <v>520</v>
      </c>
      <c r="G2297" s="3">
        <v>45482</v>
      </c>
      <c r="H2297" s="3">
        <v>45490</v>
      </c>
      <c r="I2297" s="6">
        <v>65000</v>
      </c>
      <c r="J2297" s="1">
        <v>2</v>
      </c>
      <c r="K2297" s="4">
        <v>0.06</v>
      </c>
      <c r="L2297" s="6">
        <f t="shared" si="70"/>
        <v>3900</v>
      </c>
      <c r="M2297" s="8">
        <f t="shared" si="71"/>
        <v>126100</v>
      </c>
      <c r="N2297" t="str" cm="1">
        <f t="array" ref="N22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298" spans="2:14" x14ac:dyDescent="0.35">
      <c r="B2298" s="7">
        <v>2026296</v>
      </c>
      <c r="C2298" s="1" t="s">
        <v>9</v>
      </c>
      <c r="D2298" s="1" t="s">
        <v>27</v>
      </c>
      <c r="E2298" s="1" t="s">
        <v>46</v>
      </c>
      <c r="F2298" s="1" t="s">
        <v>518</v>
      </c>
      <c r="G2298" s="3">
        <v>45482</v>
      </c>
      <c r="H2298" s="3">
        <v>45484</v>
      </c>
      <c r="I2298" s="6">
        <v>450</v>
      </c>
      <c r="J2298" s="1">
        <v>1</v>
      </c>
      <c r="K2298" s="4">
        <v>0.15</v>
      </c>
      <c r="L2298" s="6">
        <f t="shared" si="70"/>
        <v>67.5</v>
      </c>
      <c r="M2298" s="8">
        <f t="shared" si="71"/>
        <v>382.5</v>
      </c>
      <c r="N2298" t="str" cm="1">
        <f t="array" ref="N22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299" spans="2:14" x14ac:dyDescent="0.35">
      <c r="B2299" s="7">
        <v>2026297</v>
      </c>
      <c r="C2299" s="1" t="s">
        <v>11</v>
      </c>
      <c r="D2299" s="1" t="s">
        <v>28</v>
      </c>
      <c r="E2299" s="1" t="s">
        <v>47</v>
      </c>
      <c r="F2299" s="1" t="s">
        <v>519</v>
      </c>
      <c r="G2299" s="3">
        <v>45482</v>
      </c>
      <c r="H2299" s="3">
        <v>45485</v>
      </c>
      <c r="I2299" s="6">
        <v>1299</v>
      </c>
      <c r="J2299" s="1">
        <v>1</v>
      </c>
      <c r="K2299" s="4">
        <v>0.02</v>
      </c>
      <c r="L2299" s="6">
        <f t="shared" si="70"/>
        <v>25.98</v>
      </c>
      <c r="M2299" s="8">
        <f t="shared" si="71"/>
        <v>1273.02</v>
      </c>
      <c r="N2299" t="str" cm="1">
        <f t="array" ref="N22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00" spans="2:14" x14ac:dyDescent="0.35">
      <c r="B2300" s="7">
        <v>2026298</v>
      </c>
      <c r="C2300" s="1" t="s">
        <v>12</v>
      </c>
      <c r="D2300" s="1" t="s">
        <v>29</v>
      </c>
      <c r="E2300" s="1" t="s">
        <v>48</v>
      </c>
      <c r="F2300" s="1" t="s">
        <v>520</v>
      </c>
      <c r="G2300" s="3">
        <v>45482</v>
      </c>
      <c r="H2300" s="3">
        <v>45487</v>
      </c>
      <c r="I2300" s="6">
        <v>1700</v>
      </c>
      <c r="J2300" s="1">
        <v>2</v>
      </c>
      <c r="K2300" s="4">
        <v>0.02</v>
      </c>
      <c r="L2300" s="6">
        <f t="shared" si="70"/>
        <v>34</v>
      </c>
      <c r="M2300" s="8">
        <f t="shared" si="71"/>
        <v>3366</v>
      </c>
      <c r="N2300" t="str" cm="1">
        <f t="array" ref="N23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01" spans="2:14" x14ac:dyDescent="0.35">
      <c r="B2301" s="7">
        <v>2026299</v>
      </c>
      <c r="C2301" s="1" t="s">
        <v>13</v>
      </c>
      <c r="D2301" s="1" t="s">
        <v>25</v>
      </c>
      <c r="E2301" s="1" t="s">
        <v>49</v>
      </c>
      <c r="F2301" s="1" t="s">
        <v>521</v>
      </c>
      <c r="G2301" s="3">
        <v>45482</v>
      </c>
      <c r="H2301" s="3">
        <v>45483</v>
      </c>
      <c r="I2301" s="6">
        <v>55000</v>
      </c>
      <c r="J2301" s="1">
        <v>1</v>
      </c>
      <c r="K2301" s="4">
        <v>0.02</v>
      </c>
      <c r="L2301" s="6">
        <f t="shared" si="70"/>
        <v>1100</v>
      </c>
      <c r="M2301" s="8">
        <f t="shared" si="71"/>
        <v>53900</v>
      </c>
      <c r="N2301" t="str" cm="1">
        <f t="array" ref="N23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02" spans="2:14" x14ac:dyDescent="0.35">
      <c r="B2302" s="7">
        <v>2026300</v>
      </c>
      <c r="C2302" s="1" t="s">
        <v>14</v>
      </c>
      <c r="D2302" s="1" t="s">
        <v>26</v>
      </c>
      <c r="E2302" s="1" t="s">
        <v>50</v>
      </c>
      <c r="F2302" s="1" t="s">
        <v>518</v>
      </c>
      <c r="G2302" s="3">
        <v>45482</v>
      </c>
      <c r="H2302" s="3">
        <v>45490</v>
      </c>
      <c r="I2302" s="6">
        <v>57999</v>
      </c>
      <c r="J2302" s="1">
        <v>3</v>
      </c>
      <c r="K2302" s="4">
        <v>0.02</v>
      </c>
      <c r="L2302" s="6">
        <f t="shared" si="70"/>
        <v>1159.98</v>
      </c>
      <c r="M2302" s="8">
        <f t="shared" si="71"/>
        <v>172837.02</v>
      </c>
      <c r="N2302" t="str" cm="1">
        <f t="array" ref="N23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03" spans="2:14" x14ac:dyDescent="0.35">
      <c r="B2303" s="7">
        <v>2026301</v>
      </c>
      <c r="C2303" s="1" t="s">
        <v>15</v>
      </c>
      <c r="D2303" s="1" t="s">
        <v>27</v>
      </c>
      <c r="E2303" s="1" t="s">
        <v>51</v>
      </c>
      <c r="F2303" s="1" t="s">
        <v>518</v>
      </c>
      <c r="G2303" s="3">
        <v>45482</v>
      </c>
      <c r="H2303" s="3">
        <v>45484</v>
      </c>
      <c r="I2303" s="6">
        <v>1399</v>
      </c>
      <c r="J2303" s="1">
        <v>2</v>
      </c>
      <c r="K2303" s="4">
        <v>0.02</v>
      </c>
      <c r="L2303" s="6">
        <f t="shared" si="70"/>
        <v>27.98</v>
      </c>
      <c r="M2303" s="8">
        <f t="shared" si="71"/>
        <v>2770.02</v>
      </c>
      <c r="N2303" t="str" cm="1">
        <f t="array" ref="N23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04" spans="2:14" x14ac:dyDescent="0.35">
      <c r="B2304" s="7">
        <v>2026302</v>
      </c>
      <c r="C2304" s="1" t="s">
        <v>16</v>
      </c>
      <c r="D2304" s="1" t="s">
        <v>28</v>
      </c>
      <c r="E2304" s="1" t="s">
        <v>506</v>
      </c>
      <c r="F2304" s="1" t="s">
        <v>519</v>
      </c>
      <c r="G2304" s="3">
        <v>45482</v>
      </c>
      <c r="H2304" s="3">
        <v>45485</v>
      </c>
      <c r="I2304" s="6">
        <v>999</v>
      </c>
      <c r="J2304" s="1">
        <v>1</v>
      </c>
      <c r="K2304" s="4">
        <v>0.02</v>
      </c>
      <c r="L2304" s="6">
        <f t="shared" si="70"/>
        <v>19.98</v>
      </c>
      <c r="M2304" s="8">
        <f t="shared" si="71"/>
        <v>979.02</v>
      </c>
      <c r="N2304" t="str" cm="1">
        <f t="array" ref="N23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05" spans="2:14" x14ac:dyDescent="0.35">
      <c r="B2305" s="7">
        <v>2026303</v>
      </c>
      <c r="C2305" s="1" t="s">
        <v>17</v>
      </c>
      <c r="D2305" s="1" t="s">
        <v>29</v>
      </c>
      <c r="E2305" s="1" t="s">
        <v>507</v>
      </c>
      <c r="F2305" s="1" t="s">
        <v>521</v>
      </c>
      <c r="G2305" s="3">
        <v>45482</v>
      </c>
      <c r="H2305" s="3">
        <v>45487</v>
      </c>
      <c r="I2305" s="6">
        <v>2099</v>
      </c>
      <c r="J2305" s="1">
        <v>2</v>
      </c>
      <c r="K2305" s="4">
        <v>0.02</v>
      </c>
      <c r="L2305" s="6">
        <f t="shared" si="70"/>
        <v>41.980000000000004</v>
      </c>
      <c r="M2305" s="8">
        <f t="shared" si="71"/>
        <v>4156.0200000000004</v>
      </c>
      <c r="N2305" t="str" cm="1">
        <f t="array" ref="N23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06" spans="2:14" x14ac:dyDescent="0.35">
      <c r="B2306" s="7">
        <v>2026304</v>
      </c>
      <c r="C2306" s="1" t="s">
        <v>18</v>
      </c>
      <c r="D2306" s="1" t="s">
        <v>25</v>
      </c>
      <c r="E2306" s="1" t="s">
        <v>508</v>
      </c>
      <c r="F2306" s="1" t="s">
        <v>520</v>
      </c>
      <c r="G2306" s="3">
        <v>45482</v>
      </c>
      <c r="H2306" s="3">
        <v>45483</v>
      </c>
      <c r="I2306" s="6">
        <v>11000</v>
      </c>
      <c r="J2306" s="1">
        <v>1</v>
      </c>
      <c r="K2306" s="4">
        <v>0.02</v>
      </c>
      <c r="L2306" s="6">
        <f t="shared" si="70"/>
        <v>220</v>
      </c>
      <c r="M2306" s="8">
        <f t="shared" si="71"/>
        <v>10780</v>
      </c>
      <c r="N2306" t="str" cm="1">
        <f t="array" ref="N23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07" spans="2:14" x14ac:dyDescent="0.35">
      <c r="B2307" s="7">
        <v>2026305</v>
      </c>
      <c r="C2307" s="1" t="s">
        <v>19</v>
      </c>
      <c r="D2307" s="1" t="s">
        <v>26</v>
      </c>
      <c r="E2307" s="1" t="s">
        <v>31</v>
      </c>
      <c r="F2307" s="1" t="s">
        <v>518</v>
      </c>
      <c r="G2307" s="3">
        <v>45482</v>
      </c>
      <c r="H2307" s="3">
        <v>45490</v>
      </c>
      <c r="I2307" s="6">
        <v>800</v>
      </c>
      <c r="J2307" s="1">
        <v>2</v>
      </c>
      <c r="K2307" s="4">
        <v>7.0000000000000007E-2</v>
      </c>
      <c r="L2307" s="6">
        <f t="shared" si="70"/>
        <v>56.000000000000007</v>
      </c>
      <c r="M2307" s="8">
        <f t="shared" si="71"/>
        <v>1544</v>
      </c>
      <c r="N2307" t="str" cm="1">
        <f t="array" ref="N23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08" spans="2:14" x14ac:dyDescent="0.35">
      <c r="B2308" s="7">
        <v>2026306</v>
      </c>
      <c r="C2308" s="1" t="s">
        <v>20</v>
      </c>
      <c r="D2308" s="1" t="s">
        <v>27</v>
      </c>
      <c r="E2308" s="1" t="s">
        <v>32</v>
      </c>
      <c r="F2308" s="1" t="s">
        <v>519</v>
      </c>
      <c r="G2308" s="3">
        <v>45482</v>
      </c>
      <c r="H2308" s="3">
        <v>45484</v>
      </c>
      <c r="I2308" s="6">
        <v>5500</v>
      </c>
      <c r="J2308" s="1">
        <v>3</v>
      </c>
      <c r="K2308" s="4">
        <v>0.03</v>
      </c>
      <c r="L2308" s="6">
        <f t="shared" ref="L2308:L2371" si="72">I2308*K2308</f>
        <v>165</v>
      </c>
      <c r="M2308" s="8">
        <f t="shared" ref="M2308:M2371" si="73">I2308*J2308-L2308</f>
        <v>16335</v>
      </c>
      <c r="N2308" t="str" cm="1">
        <f t="array" ref="N23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09" spans="2:14" x14ac:dyDescent="0.35">
      <c r="B2309" s="7">
        <v>2026307</v>
      </c>
      <c r="C2309" s="1" t="s">
        <v>21</v>
      </c>
      <c r="D2309" s="1" t="s">
        <v>28</v>
      </c>
      <c r="E2309" s="1" t="s">
        <v>38</v>
      </c>
      <c r="F2309" s="1" t="s">
        <v>520</v>
      </c>
      <c r="G2309" s="3">
        <v>45482</v>
      </c>
      <c r="H2309" s="3">
        <v>45485</v>
      </c>
      <c r="I2309" s="6">
        <v>1350</v>
      </c>
      <c r="J2309" s="1">
        <v>2</v>
      </c>
      <c r="K2309" s="4">
        <v>0.08</v>
      </c>
      <c r="L2309" s="6">
        <f t="shared" si="72"/>
        <v>108</v>
      </c>
      <c r="M2309" s="8">
        <f t="shared" si="73"/>
        <v>2592</v>
      </c>
      <c r="N2309" t="str" cm="1">
        <f t="array" ref="N23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10" spans="2:14" x14ac:dyDescent="0.35">
      <c r="B2310" s="7">
        <v>2026308</v>
      </c>
      <c r="C2310" s="1" t="s">
        <v>22</v>
      </c>
      <c r="D2310" s="1" t="s">
        <v>29</v>
      </c>
      <c r="E2310" s="1" t="s">
        <v>33</v>
      </c>
      <c r="F2310" s="1" t="s">
        <v>521</v>
      </c>
      <c r="G2310" s="3">
        <v>45482</v>
      </c>
      <c r="H2310" s="3">
        <v>45487</v>
      </c>
      <c r="I2310" s="6">
        <v>4500</v>
      </c>
      <c r="J2310" s="1">
        <v>7</v>
      </c>
      <c r="K2310" s="4">
        <v>0.05</v>
      </c>
      <c r="L2310" s="6">
        <f t="shared" si="72"/>
        <v>225</v>
      </c>
      <c r="M2310" s="8">
        <f t="shared" si="73"/>
        <v>31275</v>
      </c>
      <c r="N2310" t="str" cm="1">
        <f t="array" ref="N23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11" spans="2:14" x14ac:dyDescent="0.35">
      <c r="B2311" s="7">
        <v>2026309</v>
      </c>
      <c r="C2311" s="1" t="s">
        <v>23</v>
      </c>
      <c r="D2311" s="1" t="s">
        <v>25</v>
      </c>
      <c r="E2311" s="1" t="s">
        <v>34</v>
      </c>
      <c r="F2311" s="1" t="s">
        <v>518</v>
      </c>
      <c r="G2311" s="3">
        <v>45482</v>
      </c>
      <c r="H2311" s="3">
        <v>45483</v>
      </c>
      <c r="I2311" s="6">
        <v>2350</v>
      </c>
      <c r="J2311" s="1">
        <v>2</v>
      </c>
      <c r="K2311" s="4">
        <v>0.05</v>
      </c>
      <c r="L2311" s="6">
        <f t="shared" si="72"/>
        <v>117.5</v>
      </c>
      <c r="M2311" s="8">
        <f t="shared" si="73"/>
        <v>4582.5</v>
      </c>
      <c r="N2311" t="str" cm="1">
        <f t="array" ref="N23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12" spans="2:14" x14ac:dyDescent="0.35">
      <c r="B2312" s="7">
        <v>2026310</v>
      </c>
      <c r="C2312" s="1" t="s">
        <v>24</v>
      </c>
      <c r="D2312" s="1" t="s">
        <v>156</v>
      </c>
      <c r="E2312" s="1" t="s">
        <v>35</v>
      </c>
      <c r="F2312" s="1" t="s">
        <v>518</v>
      </c>
      <c r="G2312" s="3">
        <v>45482</v>
      </c>
      <c r="H2312" s="3">
        <v>45490</v>
      </c>
      <c r="I2312" s="6">
        <v>90</v>
      </c>
      <c r="J2312" s="1">
        <v>1</v>
      </c>
      <c r="K2312" s="4">
        <v>0.05</v>
      </c>
      <c r="L2312" s="6">
        <f t="shared" si="72"/>
        <v>4.5</v>
      </c>
      <c r="M2312" s="8">
        <f t="shared" si="73"/>
        <v>85.5</v>
      </c>
      <c r="N2312" t="str" cm="1">
        <f t="array" ref="N23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13" spans="2:14" x14ac:dyDescent="0.35">
      <c r="B2313" s="7">
        <v>2026311</v>
      </c>
      <c r="C2313" s="1" t="s">
        <v>4</v>
      </c>
      <c r="D2313" s="1" t="s">
        <v>25</v>
      </c>
      <c r="E2313" s="1" t="s">
        <v>36</v>
      </c>
      <c r="F2313" s="1" t="s">
        <v>519</v>
      </c>
      <c r="G2313" s="3">
        <v>45482</v>
      </c>
      <c r="H2313" s="3">
        <v>45484</v>
      </c>
      <c r="I2313" s="6">
        <v>280</v>
      </c>
      <c r="J2313" s="1">
        <v>1</v>
      </c>
      <c r="K2313" s="4">
        <v>0.05</v>
      </c>
      <c r="L2313" s="6">
        <f t="shared" si="72"/>
        <v>14</v>
      </c>
      <c r="M2313" s="8">
        <f t="shared" si="73"/>
        <v>266</v>
      </c>
      <c r="N2313" t="str" cm="1">
        <f t="array" ref="N23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14" spans="2:14" x14ac:dyDescent="0.35">
      <c r="B2314" s="7">
        <v>2026312</v>
      </c>
      <c r="C2314" s="1" t="s">
        <v>5</v>
      </c>
      <c r="D2314" s="1" t="s">
        <v>26</v>
      </c>
      <c r="E2314" s="1" t="s">
        <v>37</v>
      </c>
      <c r="F2314" s="1" t="s">
        <v>521</v>
      </c>
      <c r="G2314" s="3">
        <v>45482</v>
      </c>
      <c r="H2314" s="3">
        <v>45485</v>
      </c>
      <c r="I2314" s="6">
        <v>70</v>
      </c>
      <c r="J2314" s="1">
        <v>1</v>
      </c>
      <c r="K2314" s="4">
        <v>0.03</v>
      </c>
      <c r="L2314" s="6">
        <f t="shared" si="72"/>
        <v>2.1</v>
      </c>
      <c r="M2314" s="8">
        <f t="shared" si="73"/>
        <v>67.900000000000006</v>
      </c>
      <c r="N2314" t="str" cm="1">
        <f t="array" ref="N23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15" spans="2:14" x14ac:dyDescent="0.35">
      <c r="B2315" s="7">
        <v>2026313</v>
      </c>
      <c r="C2315" s="1" t="s">
        <v>6</v>
      </c>
      <c r="D2315" s="1" t="s">
        <v>27</v>
      </c>
      <c r="E2315" s="1" t="s">
        <v>39</v>
      </c>
      <c r="F2315" s="1" t="s">
        <v>520</v>
      </c>
      <c r="G2315" s="3">
        <v>45482</v>
      </c>
      <c r="H2315" s="3">
        <v>45487</v>
      </c>
      <c r="I2315" s="6">
        <v>230</v>
      </c>
      <c r="J2315" s="1">
        <v>2</v>
      </c>
      <c r="K2315" s="4">
        <v>0.1</v>
      </c>
      <c r="L2315" s="6">
        <f t="shared" si="72"/>
        <v>23</v>
      </c>
      <c r="M2315" s="8">
        <f t="shared" si="73"/>
        <v>437</v>
      </c>
      <c r="N2315" t="str" cm="1">
        <f t="array" ref="N23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16" spans="2:14" x14ac:dyDescent="0.35">
      <c r="B2316" s="7">
        <v>2026314</v>
      </c>
      <c r="C2316" s="1" t="s">
        <v>7</v>
      </c>
      <c r="D2316" s="1" t="s">
        <v>28</v>
      </c>
      <c r="E2316" s="1" t="s">
        <v>40</v>
      </c>
      <c r="F2316" s="1" t="s">
        <v>518</v>
      </c>
      <c r="G2316" s="3">
        <v>45482</v>
      </c>
      <c r="H2316" s="3">
        <v>45483</v>
      </c>
      <c r="I2316" s="6">
        <v>7999</v>
      </c>
      <c r="J2316" s="1">
        <v>1</v>
      </c>
      <c r="K2316" s="4">
        <v>0.05</v>
      </c>
      <c r="L2316" s="6">
        <f t="shared" si="72"/>
        <v>399.95000000000005</v>
      </c>
      <c r="M2316" s="8">
        <f t="shared" si="73"/>
        <v>7599.05</v>
      </c>
      <c r="N2316" t="str" cm="1">
        <f t="array" ref="N23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17" spans="2:14" x14ac:dyDescent="0.35">
      <c r="B2317" s="7">
        <v>2026315</v>
      </c>
      <c r="C2317" s="1" t="s">
        <v>10</v>
      </c>
      <c r="D2317" s="1" t="s">
        <v>29</v>
      </c>
      <c r="E2317" s="1" t="s">
        <v>41</v>
      </c>
      <c r="F2317" s="1" t="s">
        <v>519</v>
      </c>
      <c r="G2317" s="3">
        <v>45482</v>
      </c>
      <c r="H2317" s="3">
        <v>45490</v>
      </c>
      <c r="I2317" s="6">
        <v>850</v>
      </c>
      <c r="J2317" s="1">
        <v>2</v>
      </c>
      <c r="K2317" s="4">
        <v>0.05</v>
      </c>
      <c r="L2317" s="6">
        <f t="shared" si="72"/>
        <v>42.5</v>
      </c>
      <c r="M2317" s="8">
        <f t="shared" si="73"/>
        <v>1657.5</v>
      </c>
      <c r="N2317" t="str" cm="1">
        <f t="array" ref="N23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18" spans="2:14" x14ac:dyDescent="0.35">
      <c r="B2318" s="7">
        <v>2026316</v>
      </c>
      <c r="C2318" s="1" t="s">
        <v>8</v>
      </c>
      <c r="D2318" s="1" t="s">
        <v>25</v>
      </c>
      <c r="E2318" s="1" t="s">
        <v>42</v>
      </c>
      <c r="F2318" s="1" t="s">
        <v>520</v>
      </c>
      <c r="G2318" s="3">
        <v>45482</v>
      </c>
      <c r="H2318" s="3">
        <v>45484</v>
      </c>
      <c r="I2318" s="6">
        <v>65000</v>
      </c>
      <c r="J2318" s="1">
        <v>7</v>
      </c>
      <c r="K2318" s="4">
        <v>0.02</v>
      </c>
      <c r="L2318" s="6">
        <f t="shared" si="72"/>
        <v>1300</v>
      </c>
      <c r="M2318" s="8">
        <f t="shared" si="73"/>
        <v>453700</v>
      </c>
      <c r="N2318" t="str" cm="1">
        <f t="array" ref="N23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19" spans="2:14" x14ac:dyDescent="0.35">
      <c r="B2319" s="7">
        <v>2026317</v>
      </c>
      <c r="C2319" s="1" t="s">
        <v>9</v>
      </c>
      <c r="D2319" s="1" t="s">
        <v>30</v>
      </c>
      <c r="E2319" s="1" t="s">
        <v>43</v>
      </c>
      <c r="F2319" s="1" t="s">
        <v>521</v>
      </c>
      <c r="G2319" s="3">
        <v>45482</v>
      </c>
      <c r="H2319" s="3">
        <v>45485</v>
      </c>
      <c r="I2319" s="6">
        <v>450</v>
      </c>
      <c r="J2319" s="1">
        <v>2</v>
      </c>
      <c r="K2319" s="4">
        <v>0.06</v>
      </c>
      <c r="L2319" s="6">
        <f t="shared" si="72"/>
        <v>27</v>
      </c>
      <c r="M2319" s="8">
        <f t="shared" si="73"/>
        <v>873</v>
      </c>
      <c r="N2319" t="str" cm="1">
        <f t="array" ref="N23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20" spans="2:14" x14ac:dyDescent="0.35">
      <c r="B2320" s="7">
        <v>2026318</v>
      </c>
      <c r="C2320" s="1" t="s">
        <v>11</v>
      </c>
      <c r="D2320" s="1" t="s">
        <v>27</v>
      </c>
      <c r="E2320" s="1" t="s">
        <v>44</v>
      </c>
      <c r="F2320" s="1" t="s">
        <v>518</v>
      </c>
      <c r="G2320" s="3">
        <v>45482</v>
      </c>
      <c r="H2320" s="3">
        <v>45487</v>
      </c>
      <c r="I2320" s="6">
        <v>1299</v>
      </c>
      <c r="J2320" s="1">
        <v>2</v>
      </c>
      <c r="K2320" s="4">
        <v>0.15</v>
      </c>
      <c r="L2320" s="6">
        <f t="shared" si="72"/>
        <v>194.85</v>
      </c>
      <c r="M2320" s="8">
        <f t="shared" si="73"/>
        <v>2403.15</v>
      </c>
      <c r="N2320" t="str" cm="1">
        <f t="array" ref="N23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21" spans="2:14" x14ac:dyDescent="0.35">
      <c r="B2321" s="7">
        <v>2026319</v>
      </c>
      <c r="C2321" s="1" t="s">
        <v>12</v>
      </c>
      <c r="D2321" s="1" t="s">
        <v>28</v>
      </c>
      <c r="E2321" s="1" t="s">
        <v>45</v>
      </c>
      <c r="F2321" s="1" t="s">
        <v>518</v>
      </c>
      <c r="G2321" s="3">
        <v>45482</v>
      </c>
      <c r="H2321" s="3">
        <v>45483</v>
      </c>
      <c r="I2321" s="6">
        <v>1700</v>
      </c>
      <c r="J2321" s="1">
        <v>1</v>
      </c>
      <c r="K2321" s="4">
        <v>0.02</v>
      </c>
      <c r="L2321" s="6">
        <f t="shared" si="72"/>
        <v>34</v>
      </c>
      <c r="M2321" s="8">
        <f t="shared" si="73"/>
        <v>1666</v>
      </c>
      <c r="N2321" t="str" cm="1">
        <f t="array" ref="N23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22" spans="2:14" x14ac:dyDescent="0.35">
      <c r="B2322" s="7">
        <v>2026320</v>
      </c>
      <c r="C2322" s="1" t="s">
        <v>13</v>
      </c>
      <c r="D2322" s="1" t="s">
        <v>29</v>
      </c>
      <c r="E2322" s="1" t="s">
        <v>46</v>
      </c>
      <c r="F2322" s="1" t="s">
        <v>519</v>
      </c>
      <c r="G2322" s="3">
        <v>45482</v>
      </c>
      <c r="H2322" s="3">
        <v>45490</v>
      </c>
      <c r="I2322" s="6">
        <v>55000</v>
      </c>
      <c r="J2322" s="1">
        <v>2</v>
      </c>
      <c r="K2322" s="4">
        <v>0.02</v>
      </c>
      <c r="L2322" s="6">
        <f t="shared" si="72"/>
        <v>1100</v>
      </c>
      <c r="M2322" s="8">
        <f t="shared" si="73"/>
        <v>108900</v>
      </c>
      <c r="N2322" t="str" cm="1">
        <f t="array" ref="N23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23" spans="2:14" x14ac:dyDescent="0.35">
      <c r="B2323" s="7">
        <v>2026321</v>
      </c>
      <c r="C2323" s="1" t="s">
        <v>14</v>
      </c>
      <c r="D2323" s="1" t="s">
        <v>25</v>
      </c>
      <c r="E2323" s="1" t="s">
        <v>47</v>
      </c>
      <c r="F2323" s="1" t="s">
        <v>521</v>
      </c>
      <c r="G2323" s="3">
        <v>45482</v>
      </c>
      <c r="H2323" s="3">
        <v>45484</v>
      </c>
      <c r="I2323" s="6">
        <v>57999</v>
      </c>
      <c r="J2323" s="1">
        <v>4</v>
      </c>
      <c r="K2323" s="4">
        <v>0.02</v>
      </c>
      <c r="L2323" s="6">
        <f t="shared" si="72"/>
        <v>1159.98</v>
      </c>
      <c r="M2323" s="8">
        <f t="shared" si="73"/>
        <v>230836.02</v>
      </c>
      <c r="N2323" t="str" cm="1">
        <f t="array" ref="N23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24" spans="2:14" x14ac:dyDescent="0.35">
      <c r="B2324" s="7">
        <v>2026322</v>
      </c>
      <c r="C2324" s="1" t="s">
        <v>15</v>
      </c>
      <c r="D2324" s="1" t="s">
        <v>26</v>
      </c>
      <c r="E2324" s="1" t="s">
        <v>48</v>
      </c>
      <c r="F2324" s="1" t="s">
        <v>520</v>
      </c>
      <c r="G2324" s="3">
        <v>45482</v>
      </c>
      <c r="H2324" s="3">
        <v>45485</v>
      </c>
      <c r="I2324" s="6">
        <v>1399</v>
      </c>
      <c r="J2324" s="1">
        <v>3</v>
      </c>
      <c r="K2324" s="4">
        <v>0.02</v>
      </c>
      <c r="L2324" s="6">
        <f t="shared" si="72"/>
        <v>27.98</v>
      </c>
      <c r="M2324" s="8">
        <f t="shared" si="73"/>
        <v>4169.0200000000004</v>
      </c>
      <c r="N2324" t="str" cm="1">
        <f t="array" ref="N23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25" spans="2:14" x14ac:dyDescent="0.35">
      <c r="B2325" s="7">
        <v>2026323</v>
      </c>
      <c r="C2325" s="1" t="s">
        <v>16</v>
      </c>
      <c r="D2325" s="1" t="s">
        <v>27</v>
      </c>
      <c r="E2325" s="1" t="s">
        <v>49</v>
      </c>
      <c r="F2325" s="1" t="s">
        <v>518</v>
      </c>
      <c r="G2325" s="3">
        <v>45482</v>
      </c>
      <c r="H2325" s="3">
        <v>45487</v>
      </c>
      <c r="I2325" s="6">
        <v>999</v>
      </c>
      <c r="J2325" s="1">
        <v>2</v>
      </c>
      <c r="K2325" s="4">
        <v>0.02</v>
      </c>
      <c r="L2325" s="6">
        <f t="shared" si="72"/>
        <v>19.98</v>
      </c>
      <c r="M2325" s="8">
        <f t="shared" si="73"/>
        <v>1978.02</v>
      </c>
      <c r="N2325" t="str" cm="1">
        <f t="array" ref="N23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26" spans="2:14" x14ac:dyDescent="0.35">
      <c r="B2326" s="7">
        <v>2026324</v>
      </c>
      <c r="C2326" s="1" t="s">
        <v>17</v>
      </c>
      <c r="D2326" s="1" t="s">
        <v>28</v>
      </c>
      <c r="E2326" s="1" t="s">
        <v>50</v>
      </c>
      <c r="F2326" s="1" t="s">
        <v>519</v>
      </c>
      <c r="G2326" s="3">
        <v>45482</v>
      </c>
      <c r="H2326" s="3">
        <v>45483</v>
      </c>
      <c r="I2326" s="6">
        <v>2099</v>
      </c>
      <c r="J2326" s="1">
        <v>1</v>
      </c>
      <c r="K2326" s="4">
        <v>0.02</v>
      </c>
      <c r="L2326" s="6">
        <f t="shared" si="72"/>
        <v>41.980000000000004</v>
      </c>
      <c r="M2326" s="8">
        <f t="shared" si="73"/>
        <v>2057.02</v>
      </c>
      <c r="N2326" t="str" cm="1">
        <f t="array" ref="N23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27" spans="2:14" x14ac:dyDescent="0.35">
      <c r="B2327" s="7">
        <v>2026325</v>
      </c>
      <c r="C2327" s="1" t="s">
        <v>18</v>
      </c>
      <c r="D2327" s="1" t="s">
        <v>29</v>
      </c>
      <c r="E2327" s="1" t="s">
        <v>51</v>
      </c>
      <c r="F2327" s="1" t="s">
        <v>520</v>
      </c>
      <c r="G2327" s="3">
        <v>45482</v>
      </c>
      <c r="H2327" s="3">
        <v>45490</v>
      </c>
      <c r="I2327" s="6">
        <v>11000</v>
      </c>
      <c r="J2327" s="1">
        <v>1</v>
      </c>
      <c r="K2327" s="4">
        <v>0.02</v>
      </c>
      <c r="L2327" s="6">
        <f t="shared" si="72"/>
        <v>220</v>
      </c>
      <c r="M2327" s="8">
        <f t="shared" si="73"/>
        <v>10780</v>
      </c>
      <c r="N2327" t="str" cm="1">
        <f t="array" ref="N23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28" spans="2:14" x14ac:dyDescent="0.35">
      <c r="B2328" s="7">
        <v>2026326</v>
      </c>
      <c r="C2328" s="1" t="s">
        <v>19</v>
      </c>
      <c r="D2328" s="1" t="s">
        <v>25</v>
      </c>
      <c r="E2328" s="1" t="s">
        <v>506</v>
      </c>
      <c r="F2328" s="1" t="s">
        <v>521</v>
      </c>
      <c r="G2328" s="3">
        <v>45482</v>
      </c>
      <c r="H2328" s="3">
        <v>45484</v>
      </c>
      <c r="I2328" s="6">
        <v>800</v>
      </c>
      <c r="J2328" s="1">
        <v>2</v>
      </c>
      <c r="K2328" s="4">
        <v>0.02</v>
      </c>
      <c r="L2328" s="6">
        <f t="shared" si="72"/>
        <v>16</v>
      </c>
      <c r="M2328" s="8">
        <f t="shared" si="73"/>
        <v>1584</v>
      </c>
      <c r="N2328" t="str" cm="1">
        <f t="array" ref="N23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29" spans="2:14" x14ac:dyDescent="0.35">
      <c r="B2329" s="7">
        <v>2026327</v>
      </c>
      <c r="C2329" s="1" t="s">
        <v>20</v>
      </c>
      <c r="D2329" s="1" t="s">
        <v>26</v>
      </c>
      <c r="E2329" s="1" t="s">
        <v>507</v>
      </c>
      <c r="F2329" s="1" t="s">
        <v>518</v>
      </c>
      <c r="G2329" s="3">
        <v>45482</v>
      </c>
      <c r="H2329" s="3">
        <v>45485</v>
      </c>
      <c r="I2329" s="6">
        <v>5500</v>
      </c>
      <c r="J2329" s="1">
        <v>1</v>
      </c>
      <c r="K2329" s="4">
        <v>7.0000000000000007E-2</v>
      </c>
      <c r="L2329" s="6">
        <f t="shared" si="72"/>
        <v>385.00000000000006</v>
      </c>
      <c r="M2329" s="8">
        <f t="shared" si="73"/>
        <v>5115</v>
      </c>
      <c r="N2329" t="str" cm="1">
        <f t="array" ref="N23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30" spans="2:14" x14ac:dyDescent="0.35">
      <c r="B2330" s="7">
        <v>2026328</v>
      </c>
      <c r="C2330" s="1" t="s">
        <v>21</v>
      </c>
      <c r="D2330" s="1" t="s">
        <v>27</v>
      </c>
      <c r="E2330" s="1" t="s">
        <v>508</v>
      </c>
      <c r="F2330" s="1" t="s">
        <v>518</v>
      </c>
      <c r="G2330" s="3">
        <v>45482</v>
      </c>
      <c r="H2330" s="3">
        <v>45487</v>
      </c>
      <c r="I2330" s="6">
        <v>1350</v>
      </c>
      <c r="J2330" s="1">
        <v>3</v>
      </c>
      <c r="K2330" s="4">
        <v>0.03</v>
      </c>
      <c r="L2330" s="6">
        <f t="shared" si="72"/>
        <v>40.5</v>
      </c>
      <c r="M2330" s="8">
        <f t="shared" si="73"/>
        <v>4009.5</v>
      </c>
      <c r="N2330" t="str" cm="1">
        <f t="array" ref="N23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31" spans="2:14" x14ac:dyDescent="0.35">
      <c r="B2331" s="7">
        <v>2026329</v>
      </c>
      <c r="C2331" s="1" t="s">
        <v>22</v>
      </c>
      <c r="D2331" s="1" t="s">
        <v>28</v>
      </c>
      <c r="E2331" s="1" t="s">
        <v>31</v>
      </c>
      <c r="F2331" s="1" t="s">
        <v>519</v>
      </c>
      <c r="G2331" s="3">
        <v>45482</v>
      </c>
      <c r="H2331" s="3">
        <v>45483</v>
      </c>
      <c r="I2331" s="6">
        <v>4500</v>
      </c>
      <c r="J2331" s="1">
        <v>2</v>
      </c>
      <c r="K2331" s="4">
        <v>0.08</v>
      </c>
      <c r="L2331" s="6">
        <f t="shared" si="72"/>
        <v>360</v>
      </c>
      <c r="M2331" s="8">
        <f t="shared" si="73"/>
        <v>8640</v>
      </c>
      <c r="N2331" t="str" cm="1">
        <f t="array" ref="N23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32" spans="2:14" x14ac:dyDescent="0.35">
      <c r="B2332" s="7">
        <v>2026330</v>
      </c>
      <c r="C2332" s="1" t="s">
        <v>23</v>
      </c>
      <c r="D2332" s="1" t="s">
        <v>29</v>
      </c>
      <c r="E2332" s="1" t="s">
        <v>32</v>
      </c>
      <c r="F2332" s="1" t="s">
        <v>521</v>
      </c>
      <c r="G2332" s="3">
        <v>45482</v>
      </c>
      <c r="H2332" s="3">
        <v>45490</v>
      </c>
      <c r="I2332" s="6">
        <v>2350</v>
      </c>
      <c r="J2332" s="1">
        <v>1</v>
      </c>
      <c r="K2332" s="4">
        <v>0.05</v>
      </c>
      <c r="L2332" s="6">
        <f t="shared" si="72"/>
        <v>117.5</v>
      </c>
      <c r="M2332" s="8">
        <f t="shared" si="73"/>
        <v>2232.5</v>
      </c>
      <c r="N2332" t="str" cm="1">
        <f t="array" ref="N23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33" spans="2:14" x14ac:dyDescent="0.35">
      <c r="B2333" s="7">
        <v>2026331</v>
      </c>
      <c r="C2333" s="1" t="s">
        <v>24</v>
      </c>
      <c r="D2333" s="1" t="s">
        <v>25</v>
      </c>
      <c r="E2333" s="1" t="s">
        <v>38</v>
      </c>
      <c r="F2333" s="1" t="s">
        <v>520</v>
      </c>
      <c r="G2333" s="3">
        <v>45482</v>
      </c>
      <c r="H2333" s="3">
        <v>45484</v>
      </c>
      <c r="I2333" s="6">
        <v>90</v>
      </c>
      <c r="J2333" s="1">
        <v>2</v>
      </c>
      <c r="K2333" s="4">
        <v>0.05</v>
      </c>
      <c r="L2333" s="6">
        <f t="shared" si="72"/>
        <v>4.5</v>
      </c>
      <c r="M2333" s="8">
        <f t="shared" si="73"/>
        <v>175.5</v>
      </c>
      <c r="N2333" t="str" cm="1">
        <f t="array" ref="N23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34" spans="2:14" x14ac:dyDescent="0.35">
      <c r="B2334" s="7">
        <v>2026332</v>
      </c>
      <c r="C2334" s="1" t="s">
        <v>4</v>
      </c>
      <c r="D2334" s="1" t="s">
        <v>157</v>
      </c>
      <c r="E2334" s="1" t="s">
        <v>33</v>
      </c>
      <c r="F2334" s="1" t="s">
        <v>518</v>
      </c>
      <c r="G2334" s="3">
        <v>45482</v>
      </c>
      <c r="H2334" s="3">
        <v>45485</v>
      </c>
      <c r="I2334" s="6">
        <v>280</v>
      </c>
      <c r="J2334" s="1">
        <v>1</v>
      </c>
      <c r="K2334" s="4">
        <v>0.05</v>
      </c>
      <c r="L2334" s="6">
        <f t="shared" si="72"/>
        <v>14</v>
      </c>
      <c r="M2334" s="8">
        <f t="shared" si="73"/>
        <v>266</v>
      </c>
      <c r="N2334" t="str" cm="1">
        <f t="array" ref="N23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35" spans="2:14" x14ac:dyDescent="0.35">
      <c r="B2335" s="7">
        <v>2026333</v>
      </c>
      <c r="C2335" s="1" t="s">
        <v>5</v>
      </c>
      <c r="D2335" s="1" t="s">
        <v>25</v>
      </c>
      <c r="E2335" s="1" t="s">
        <v>34</v>
      </c>
      <c r="F2335" s="1" t="s">
        <v>519</v>
      </c>
      <c r="G2335" s="3">
        <v>45482</v>
      </c>
      <c r="H2335" s="3">
        <v>45487</v>
      </c>
      <c r="I2335" s="6">
        <v>70</v>
      </c>
      <c r="J2335" s="1">
        <v>2</v>
      </c>
      <c r="K2335" s="4">
        <v>0.05</v>
      </c>
      <c r="L2335" s="6">
        <f t="shared" si="72"/>
        <v>3.5</v>
      </c>
      <c r="M2335" s="8">
        <f t="shared" si="73"/>
        <v>136.5</v>
      </c>
      <c r="N2335" t="str" cm="1">
        <f t="array" ref="N23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36" spans="2:14" x14ac:dyDescent="0.35">
      <c r="B2336" s="7">
        <v>2026334</v>
      </c>
      <c r="C2336" s="1" t="s">
        <v>6</v>
      </c>
      <c r="D2336" s="1" t="s">
        <v>26</v>
      </c>
      <c r="E2336" s="1" t="s">
        <v>35</v>
      </c>
      <c r="F2336" s="1" t="s">
        <v>520</v>
      </c>
      <c r="G2336" s="3">
        <v>45482</v>
      </c>
      <c r="H2336" s="3">
        <v>45483</v>
      </c>
      <c r="I2336" s="6">
        <v>230</v>
      </c>
      <c r="J2336" s="1">
        <v>3</v>
      </c>
      <c r="K2336" s="4">
        <v>0.03</v>
      </c>
      <c r="L2336" s="6">
        <f t="shared" si="72"/>
        <v>6.8999999999999995</v>
      </c>
      <c r="M2336" s="8">
        <f t="shared" si="73"/>
        <v>683.1</v>
      </c>
      <c r="N2336" t="str" cm="1">
        <f t="array" ref="N23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37" spans="2:14" x14ac:dyDescent="0.35">
      <c r="B2337" s="7">
        <v>2026335</v>
      </c>
      <c r="C2337" s="1" t="s">
        <v>7</v>
      </c>
      <c r="D2337" s="1" t="s">
        <v>27</v>
      </c>
      <c r="E2337" s="1" t="s">
        <v>36</v>
      </c>
      <c r="F2337" s="1" t="s">
        <v>521</v>
      </c>
      <c r="G2337" s="3">
        <v>45482</v>
      </c>
      <c r="H2337" s="3">
        <v>45490</v>
      </c>
      <c r="I2337" s="6">
        <v>7999</v>
      </c>
      <c r="J2337" s="1">
        <v>2</v>
      </c>
      <c r="K2337" s="4">
        <v>0.1</v>
      </c>
      <c r="L2337" s="6">
        <f t="shared" si="72"/>
        <v>799.90000000000009</v>
      </c>
      <c r="M2337" s="8">
        <f t="shared" si="73"/>
        <v>15198.1</v>
      </c>
      <c r="N2337" t="str" cm="1">
        <f t="array" ref="N23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38" spans="2:14" x14ac:dyDescent="0.35">
      <c r="B2338" s="7">
        <v>2026336</v>
      </c>
      <c r="C2338" s="1" t="s">
        <v>10</v>
      </c>
      <c r="D2338" s="1" t="s">
        <v>28</v>
      </c>
      <c r="E2338" s="1" t="s">
        <v>37</v>
      </c>
      <c r="F2338" s="1" t="s">
        <v>518</v>
      </c>
      <c r="G2338" s="3">
        <v>45482</v>
      </c>
      <c r="H2338" s="3">
        <v>45484</v>
      </c>
      <c r="I2338" s="6">
        <v>850</v>
      </c>
      <c r="J2338" s="1">
        <v>7</v>
      </c>
      <c r="K2338" s="4">
        <v>0.05</v>
      </c>
      <c r="L2338" s="6">
        <f t="shared" si="72"/>
        <v>42.5</v>
      </c>
      <c r="M2338" s="8">
        <f t="shared" si="73"/>
        <v>5907.5</v>
      </c>
      <c r="N2338" t="str" cm="1">
        <f t="array" ref="N23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39" spans="2:14" x14ac:dyDescent="0.35">
      <c r="B2339" s="7">
        <v>2026337</v>
      </c>
      <c r="C2339" s="1" t="s">
        <v>8</v>
      </c>
      <c r="D2339" s="1" t="s">
        <v>29</v>
      </c>
      <c r="E2339" s="1" t="s">
        <v>39</v>
      </c>
      <c r="F2339" s="1" t="s">
        <v>518</v>
      </c>
      <c r="G2339" s="3">
        <v>45482</v>
      </c>
      <c r="H2339" s="3">
        <v>45485</v>
      </c>
      <c r="I2339" s="6">
        <v>65000</v>
      </c>
      <c r="J2339" s="1">
        <v>2</v>
      </c>
      <c r="K2339" s="4">
        <v>0.05</v>
      </c>
      <c r="L2339" s="6">
        <f t="shared" si="72"/>
        <v>3250</v>
      </c>
      <c r="M2339" s="8">
        <f t="shared" si="73"/>
        <v>126750</v>
      </c>
      <c r="N2339" t="str" cm="1">
        <f t="array" ref="N23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40" spans="2:14" x14ac:dyDescent="0.35">
      <c r="B2340" s="7">
        <v>2026338</v>
      </c>
      <c r="C2340" s="1" t="s">
        <v>9</v>
      </c>
      <c r="D2340" s="1" t="s">
        <v>25</v>
      </c>
      <c r="E2340" s="1" t="s">
        <v>40</v>
      </c>
      <c r="F2340" s="1" t="s">
        <v>519</v>
      </c>
      <c r="G2340" s="3">
        <v>45482</v>
      </c>
      <c r="H2340" s="3">
        <v>45487</v>
      </c>
      <c r="I2340" s="6">
        <v>450</v>
      </c>
      <c r="J2340" s="1">
        <v>1</v>
      </c>
      <c r="K2340" s="4">
        <v>0.02</v>
      </c>
      <c r="L2340" s="6">
        <f t="shared" si="72"/>
        <v>9</v>
      </c>
      <c r="M2340" s="8">
        <f t="shared" si="73"/>
        <v>441</v>
      </c>
      <c r="N2340" t="str" cm="1">
        <f t="array" ref="N23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41" spans="2:14" x14ac:dyDescent="0.35">
      <c r="B2341" s="7">
        <v>2026339</v>
      </c>
      <c r="C2341" s="1" t="s">
        <v>11</v>
      </c>
      <c r="D2341" s="1" t="s">
        <v>30</v>
      </c>
      <c r="E2341" s="1" t="s">
        <v>41</v>
      </c>
      <c r="F2341" s="1" t="s">
        <v>521</v>
      </c>
      <c r="G2341" s="3">
        <v>45482</v>
      </c>
      <c r="H2341" s="3">
        <v>45483</v>
      </c>
      <c r="I2341" s="6">
        <v>1299</v>
      </c>
      <c r="J2341" s="1">
        <v>1</v>
      </c>
      <c r="K2341" s="4">
        <v>0.06</v>
      </c>
      <c r="L2341" s="6">
        <f t="shared" si="72"/>
        <v>77.94</v>
      </c>
      <c r="M2341" s="8">
        <f t="shared" si="73"/>
        <v>1221.06</v>
      </c>
      <c r="N2341" t="str" cm="1">
        <f t="array" ref="N23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42" spans="2:14" x14ac:dyDescent="0.35">
      <c r="B2342" s="7">
        <v>2026340</v>
      </c>
      <c r="C2342" s="1" t="s">
        <v>12</v>
      </c>
      <c r="D2342" s="1" t="s">
        <v>27</v>
      </c>
      <c r="E2342" s="1" t="s">
        <v>42</v>
      </c>
      <c r="F2342" s="1" t="s">
        <v>520</v>
      </c>
      <c r="G2342" s="3">
        <v>45482</v>
      </c>
      <c r="H2342" s="3">
        <v>45490</v>
      </c>
      <c r="I2342" s="6">
        <v>1700</v>
      </c>
      <c r="J2342" s="1">
        <v>1</v>
      </c>
      <c r="K2342" s="4">
        <v>0.15</v>
      </c>
      <c r="L2342" s="6">
        <f t="shared" si="72"/>
        <v>255</v>
      </c>
      <c r="M2342" s="8">
        <f t="shared" si="73"/>
        <v>1445</v>
      </c>
      <c r="N2342" t="str" cm="1">
        <f t="array" ref="N23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43" spans="2:14" x14ac:dyDescent="0.35">
      <c r="B2343" s="7">
        <v>2026341</v>
      </c>
      <c r="C2343" s="1" t="s">
        <v>13</v>
      </c>
      <c r="D2343" s="1" t="s">
        <v>28</v>
      </c>
      <c r="E2343" s="1" t="s">
        <v>43</v>
      </c>
      <c r="F2343" s="1" t="s">
        <v>518</v>
      </c>
      <c r="G2343" s="3">
        <v>45482</v>
      </c>
      <c r="H2343" s="3">
        <v>45484</v>
      </c>
      <c r="I2343" s="6">
        <v>55000</v>
      </c>
      <c r="J2343" s="1">
        <v>2</v>
      </c>
      <c r="K2343" s="4">
        <v>0.02</v>
      </c>
      <c r="L2343" s="6">
        <f t="shared" si="72"/>
        <v>1100</v>
      </c>
      <c r="M2343" s="8">
        <f t="shared" si="73"/>
        <v>108900</v>
      </c>
      <c r="N2343" t="str" cm="1">
        <f t="array" ref="N23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44" spans="2:14" x14ac:dyDescent="0.35">
      <c r="B2344" s="7">
        <v>2026342</v>
      </c>
      <c r="C2344" s="1" t="s">
        <v>14</v>
      </c>
      <c r="D2344" s="1" t="s">
        <v>29</v>
      </c>
      <c r="E2344" s="1" t="s">
        <v>44</v>
      </c>
      <c r="F2344" s="1" t="s">
        <v>519</v>
      </c>
      <c r="G2344" s="3">
        <v>45482</v>
      </c>
      <c r="H2344" s="3">
        <v>45485</v>
      </c>
      <c r="I2344" s="6">
        <v>57999</v>
      </c>
      <c r="J2344" s="1">
        <v>1</v>
      </c>
      <c r="K2344" s="4">
        <v>0.02</v>
      </c>
      <c r="L2344" s="6">
        <f t="shared" si="72"/>
        <v>1159.98</v>
      </c>
      <c r="M2344" s="8">
        <f t="shared" si="73"/>
        <v>56839.02</v>
      </c>
      <c r="N2344" t="str" cm="1">
        <f t="array" ref="N23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45" spans="2:14" x14ac:dyDescent="0.35">
      <c r="B2345" s="7">
        <v>2026343</v>
      </c>
      <c r="C2345" s="1" t="s">
        <v>15</v>
      </c>
      <c r="D2345" s="1" t="s">
        <v>25</v>
      </c>
      <c r="E2345" s="1" t="s">
        <v>45</v>
      </c>
      <c r="F2345" s="1" t="s">
        <v>520</v>
      </c>
      <c r="G2345" s="3">
        <v>45482</v>
      </c>
      <c r="H2345" s="3">
        <v>45487</v>
      </c>
      <c r="I2345" s="6">
        <v>1399</v>
      </c>
      <c r="J2345" s="1">
        <v>2</v>
      </c>
      <c r="K2345" s="4">
        <v>0.02</v>
      </c>
      <c r="L2345" s="6">
        <f t="shared" si="72"/>
        <v>27.98</v>
      </c>
      <c r="M2345" s="8">
        <f t="shared" si="73"/>
        <v>2770.02</v>
      </c>
      <c r="N2345" t="str" cm="1">
        <f t="array" ref="N23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46" spans="2:14" x14ac:dyDescent="0.35">
      <c r="B2346" s="7">
        <v>2026344</v>
      </c>
      <c r="C2346" s="1" t="s">
        <v>16</v>
      </c>
      <c r="D2346" s="1" t="s">
        <v>26</v>
      </c>
      <c r="E2346" s="1" t="s">
        <v>46</v>
      </c>
      <c r="F2346" s="1" t="s">
        <v>521</v>
      </c>
      <c r="G2346" s="3">
        <v>45482</v>
      </c>
      <c r="H2346" s="3">
        <v>45483</v>
      </c>
      <c r="I2346" s="6">
        <v>999</v>
      </c>
      <c r="J2346" s="1">
        <v>7</v>
      </c>
      <c r="K2346" s="4">
        <v>0.02</v>
      </c>
      <c r="L2346" s="6">
        <f t="shared" si="72"/>
        <v>19.98</v>
      </c>
      <c r="M2346" s="8">
        <f t="shared" si="73"/>
        <v>6973.02</v>
      </c>
      <c r="N2346" t="str" cm="1">
        <f t="array" ref="N23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47" spans="2:14" x14ac:dyDescent="0.35">
      <c r="B2347" s="7">
        <v>2026345</v>
      </c>
      <c r="C2347" s="1" t="s">
        <v>17</v>
      </c>
      <c r="D2347" s="1" t="s">
        <v>27</v>
      </c>
      <c r="E2347" s="1" t="s">
        <v>47</v>
      </c>
      <c r="F2347" s="1" t="s">
        <v>518</v>
      </c>
      <c r="G2347" s="3">
        <v>45482</v>
      </c>
      <c r="H2347" s="3">
        <v>45490</v>
      </c>
      <c r="I2347" s="6">
        <v>2099</v>
      </c>
      <c r="J2347" s="1">
        <v>2</v>
      </c>
      <c r="K2347" s="4">
        <v>0.02</v>
      </c>
      <c r="L2347" s="6">
        <f t="shared" si="72"/>
        <v>41.980000000000004</v>
      </c>
      <c r="M2347" s="8">
        <f t="shared" si="73"/>
        <v>4156.0200000000004</v>
      </c>
      <c r="N2347" t="str" cm="1">
        <f t="array" ref="N23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48" spans="2:14" x14ac:dyDescent="0.35">
      <c r="B2348" s="7">
        <v>2026346</v>
      </c>
      <c r="C2348" s="1" t="s">
        <v>18</v>
      </c>
      <c r="D2348" s="1" t="s">
        <v>28</v>
      </c>
      <c r="E2348" s="1" t="s">
        <v>48</v>
      </c>
      <c r="F2348" s="1" t="s">
        <v>518</v>
      </c>
      <c r="G2348" s="3">
        <v>45482</v>
      </c>
      <c r="H2348" s="3">
        <v>45484</v>
      </c>
      <c r="I2348" s="6">
        <v>11000</v>
      </c>
      <c r="J2348" s="1">
        <v>2</v>
      </c>
      <c r="K2348" s="4">
        <v>0.02</v>
      </c>
      <c r="L2348" s="6">
        <f t="shared" si="72"/>
        <v>220</v>
      </c>
      <c r="M2348" s="8">
        <f t="shared" si="73"/>
        <v>21780</v>
      </c>
      <c r="N2348" t="str" cm="1">
        <f t="array" ref="N23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49" spans="2:14" x14ac:dyDescent="0.35">
      <c r="B2349" s="7">
        <v>2026347</v>
      </c>
      <c r="C2349" s="1" t="s">
        <v>19</v>
      </c>
      <c r="D2349" s="1" t="s">
        <v>29</v>
      </c>
      <c r="E2349" s="1" t="s">
        <v>49</v>
      </c>
      <c r="F2349" s="1" t="s">
        <v>519</v>
      </c>
      <c r="G2349" s="3">
        <v>45482</v>
      </c>
      <c r="H2349" s="3">
        <v>45485</v>
      </c>
      <c r="I2349" s="6">
        <v>800</v>
      </c>
      <c r="J2349" s="1">
        <v>1</v>
      </c>
      <c r="K2349" s="4">
        <v>0.02</v>
      </c>
      <c r="L2349" s="6">
        <f t="shared" si="72"/>
        <v>16</v>
      </c>
      <c r="M2349" s="8">
        <f t="shared" si="73"/>
        <v>784</v>
      </c>
      <c r="N2349" t="str" cm="1">
        <f t="array" ref="N23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50" spans="2:14" x14ac:dyDescent="0.35">
      <c r="B2350" s="7">
        <v>2026348</v>
      </c>
      <c r="C2350" s="1" t="s">
        <v>20</v>
      </c>
      <c r="D2350" s="1" t="s">
        <v>25</v>
      </c>
      <c r="E2350" s="1" t="s">
        <v>50</v>
      </c>
      <c r="F2350" s="1" t="s">
        <v>521</v>
      </c>
      <c r="G2350" s="3">
        <v>45482</v>
      </c>
      <c r="H2350" s="3">
        <v>45487</v>
      </c>
      <c r="I2350" s="6">
        <v>5500</v>
      </c>
      <c r="J2350" s="1">
        <v>2</v>
      </c>
      <c r="K2350" s="4">
        <v>0.02</v>
      </c>
      <c r="L2350" s="6">
        <f t="shared" si="72"/>
        <v>110</v>
      </c>
      <c r="M2350" s="8">
        <f t="shared" si="73"/>
        <v>10890</v>
      </c>
      <c r="N2350" t="str" cm="1">
        <f t="array" ref="N23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51" spans="2:14" x14ac:dyDescent="0.35">
      <c r="B2351" s="7">
        <v>2026349</v>
      </c>
      <c r="C2351" s="1" t="s">
        <v>21</v>
      </c>
      <c r="D2351" s="1" t="s">
        <v>26</v>
      </c>
      <c r="E2351" s="1" t="s">
        <v>51</v>
      </c>
      <c r="F2351" s="1" t="s">
        <v>520</v>
      </c>
      <c r="G2351" s="3">
        <v>45482</v>
      </c>
      <c r="H2351" s="3">
        <v>45483</v>
      </c>
      <c r="I2351" s="6">
        <v>1350</v>
      </c>
      <c r="J2351" s="1">
        <v>4</v>
      </c>
      <c r="K2351" s="4">
        <v>7.0000000000000007E-2</v>
      </c>
      <c r="L2351" s="6">
        <f t="shared" si="72"/>
        <v>94.500000000000014</v>
      </c>
      <c r="M2351" s="8">
        <f t="shared" si="73"/>
        <v>5305.5</v>
      </c>
      <c r="N2351" t="str" cm="1">
        <f t="array" ref="N23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52" spans="2:14" x14ac:dyDescent="0.35">
      <c r="B2352" s="7">
        <v>2026350</v>
      </c>
      <c r="C2352" s="1" t="s">
        <v>22</v>
      </c>
      <c r="D2352" s="1" t="s">
        <v>27</v>
      </c>
      <c r="E2352" s="1" t="s">
        <v>506</v>
      </c>
      <c r="F2352" s="1" t="s">
        <v>518</v>
      </c>
      <c r="G2352" s="3">
        <v>45482</v>
      </c>
      <c r="H2352" s="3">
        <v>45490</v>
      </c>
      <c r="I2352" s="6">
        <v>4500</v>
      </c>
      <c r="J2352" s="1">
        <v>3</v>
      </c>
      <c r="K2352" s="4">
        <v>0.03</v>
      </c>
      <c r="L2352" s="6">
        <f t="shared" si="72"/>
        <v>135</v>
      </c>
      <c r="M2352" s="8">
        <f t="shared" si="73"/>
        <v>13365</v>
      </c>
      <c r="N2352" t="str" cm="1">
        <f t="array" ref="N23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53" spans="2:14" x14ac:dyDescent="0.35">
      <c r="B2353" s="7">
        <v>2026351</v>
      </c>
      <c r="C2353" s="1" t="s">
        <v>23</v>
      </c>
      <c r="D2353" s="1" t="s">
        <v>28</v>
      </c>
      <c r="E2353" s="1" t="s">
        <v>507</v>
      </c>
      <c r="F2353" s="1" t="s">
        <v>519</v>
      </c>
      <c r="G2353" s="3">
        <v>45482</v>
      </c>
      <c r="H2353" s="3">
        <v>45484</v>
      </c>
      <c r="I2353" s="6">
        <v>2350</v>
      </c>
      <c r="J2353" s="1">
        <v>2</v>
      </c>
      <c r="K2353" s="4">
        <v>0.08</v>
      </c>
      <c r="L2353" s="6">
        <f t="shared" si="72"/>
        <v>188</v>
      </c>
      <c r="M2353" s="8">
        <f t="shared" si="73"/>
        <v>4512</v>
      </c>
      <c r="N2353" t="str" cm="1">
        <f t="array" ref="N23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54" spans="2:14" x14ac:dyDescent="0.35">
      <c r="B2354" s="7">
        <v>2026352</v>
      </c>
      <c r="C2354" s="1" t="s">
        <v>24</v>
      </c>
      <c r="D2354" s="1" t="s">
        <v>29</v>
      </c>
      <c r="E2354" s="1" t="s">
        <v>508</v>
      </c>
      <c r="F2354" s="1" t="s">
        <v>520</v>
      </c>
      <c r="G2354" s="3">
        <v>45482</v>
      </c>
      <c r="H2354" s="3">
        <v>45485</v>
      </c>
      <c r="I2354" s="6">
        <v>90</v>
      </c>
      <c r="J2354" s="1">
        <v>1</v>
      </c>
      <c r="K2354" s="4">
        <v>0.05</v>
      </c>
      <c r="L2354" s="6">
        <f t="shared" si="72"/>
        <v>4.5</v>
      </c>
      <c r="M2354" s="8">
        <f t="shared" si="73"/>
        <v>85.5</v>
      </c>
      <c r="N2354" t="str" cm="1">
        <f t="array" ref="N23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55" spans="2:14" x14ac:dyDescent="0.35">
      <c r="B2355" s="7">
        <v>2026353</v>
      </c>
      <c r="C2355" s="1" t="s">
        <v>4</v>
      </c>
      <c r="D2355" s="1" t="s">
        <v>25</v>
      </c>
      <c r="E2355" s="1" t="s">
        <v>31</v>
      </c>
      <c r="F2355" s="1" t="s">
        <v>521</v>
      </c>
      <c r="G2355" s="3">
        <v>45482</v>
      </c>
      <c r="H2355" s="3">
        <v>45487</v>
      </c>
      <c r="I2355" s="6">
        <v>280</v>
      </c>
      <c r="J2355" s="1">
        <v>1</v>
      </c>
      <c r="K2355" s="4">
        <v>0.05</v>
      </c>
      <c r="L2355" s="6">
        <f t="shared" si="72"/>
        <v>14</v>
      </c>
      <c r="M2355" s="8">
        <f t="shared" si="73"/>
        <v>266</v>
      </c>
      <c r="N2355" t="str" cm="1">
        <f t="array" ref="N23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56" spans="2:14" x14ac:dyDescent="0.35">
      <c r="B2356" s="7">
        <v>2026354</v>
      </c>
      <c r="C2356" s="1" t="s">
        <v>5</v>
      </c>
      <c r="D2356" s="1" t="s">
        <v>158</v>
      </c>
      <c r="E2356" s="1" t="s">
        <v>32</v>
      </c>
      <c r="F2356" s="1" t="s">
        <v>518</v>
      </c>
      <c r="G2356" s="3">
        <v>45482</v>
      </c>
      <c r="H2356" s="3">
        <v>45483</v>
      </c>
      <c r="I2356" s="6">
        <v>70</v>
      </c>
      <c r="J2356" s="1">
        <v>2</v>
      </c>
      <c r="K2356" s="4">
        <v>0.05</v>
      </c>
      <c r="L2356" s="6">
        <f t="shared" si="72"/>
        <v>3.5</v>
      </c>
      <c r="M2356" s="8">
        <f t="shared" si="73"/>
        <v>136.5</v>
      </c>
      <c r="N2356" t="str" cm="1">
        <f t="array" ref="N23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57" spans="2:14" x14ac:dyDescent="0.35">
      <c r="B2357" s="7">
        <v>2026355</v>
      </c>
      <c r="C2357" s="1" t="s">
        <v>6</v>
      </c>
      <c r="D2357" s="1" t="s">
        <v>25</v>
      </c>
      <c r="E2357" s="1" t="s">
        <v>38</v>
      </c>
      <c r="F2357" s="1" t="s">
        <v>518</v>
      </c>
      <c r="G2357" s="3">
        <v>45482</v>
      </c>
      <c r="H2357" s="3">
        <v>45490</v>
      </c>
      <c r="I2357" s="6">
        <v>230</v>
      </c>
      <c r="J2357" s="1">
        <v>1</v>
      </c>
      <c r="K2357" s="4">
        <v>0.05</v>
      </c>
      <c r="L2357" s="6">
        <f t="shared" si="72"/>
        <v>11.5</v>
      </c>
      <c r="M2357" s="8">
        <f t="shared" si="73"/>
        <v>218.5</v>
      </c>
      <c r="N2357" t="str" cm="1">
        <f t="array" ref="N23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58" spans="2:14" x14ac:dyDescent="0.35">
      <c r="B2358" s="7">
        <v>2026356</v>
      </c>
      <c r="C2358" s="1" t="s">
        <v>7</v>
      </c>
      <c r="D2358" s="1" t="s">
        <v>26</v>
      </c>
      <c r="E2358" s="1" t="s">
        <v>33</v>
      </c>
      <c r="F2358" s="1" t="s">
        <v>519</v>
      </c>
      <c r="G2358" s="3">
        <v>45482</v>
      </c>
      <c r="H2358" s="3">
        <v>45484</v>
      </c>
      <c r="I2358" s="6">
        <v>7999</v>
      </c>
      <c r="J2358" s="1">
        <v>3</v>
      </c>
      <c r="K2358" s="4">
        <v>0.03</v>
      </c>
      <c r="L2358" s="6">
        <f t="shared" si="72"/>
        <v>239.97</v>
      </c>
      <c r="M2358" s="8">
        <f t="shared" si="73"/>
        <v>23757.03</v>
      </c>
      <c r="N2358" t="str" cm="1">
        <f t="array" ref="N23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59" spans="2:14" x14ac:dyDescent="0.35">
      <c r="B2359" s="7">
        <v>2026357</v>
      </c>
      <c r="C2359" s="1" t="s">
        <v>10</v>
      </c>
      <c r="D2359" s="1" t="s">
        <v>27</v>
      </c>
      <c r="E2359" s="1" t="s">
        <v>34</v>
      </c>
      <c r="F2359" s="1" t="s">
        <v>521</v>
      </c>
      <c r="G2359" s="3">
        <v>45482</v>
      </c>
      <c r="H2359" s="3">
        <v>45485</v>
      </c>
      <c r="I2359" s="6">
        <v>850</v>
      </c>
      <c r="J2359" s="1">
        <v>2</v>
      </c>
      <c r="K2359" s="4">
        <v>0.1</v>
      </c>
      <c r="L2359" s="6">
        <f t="shared" si="72"/>
        <v>85</v>
      </c>
      <c r="M2359" s="8">
        <f t="shared" si="73"/>
        <v>1615</v>
      </c>
      <c r="N2359" t="str" cm="1">
        <f t="array" ref="N23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60" spans="2:14" x14ac:dyDescent="0.35">
      <c r="B2360" s="7">
        <v>2026358</v>
      </c>
      <c r="C2360" s="1" t="s">
        <v>8</v>
      </c>
      <c r="D2360" s="1" t="s">
        <v>28</v>
      </c>
      <c r="E2360" s="1" t="s">
        <v>35</v>
      </c>
      <c r="F2360" s="1" t="s">
        <v>520</v>
      </c>
      <c r="G2360" s="3">
        <v>45482</v>
      </c>
      <c r="H2360" s="3">
        <v>45487</v>
      </c>
      <c r="I2360" s="6">
        <v>65000</v>
      </c>
      <c r="J2360" s="1">
        <v>1</v>
      </c>
      <c r="K2360" s="4">
        <v>0.05</v>
      </c>
      <c r="L2360" s="6">
        <f t="shared" si="72"/>
        <v>3250</v>
      </c>
      <c r="M2360" s="8">
        <f t="shared" si="73"/>
        <v>61750</v>
      </c>
      <c r="N2360" t="str" cm="1">
        <f t="array" ref="N23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61" spans="2:14" x14ac:dyDescent="0.35">
      <c r="B2361" s="7">
        <v>2026359</v>
      </c>
      <c r="C2361" s="1" t="s">
        <v>9</v>
      </c>
      <c r="D2361" s="1" t="s">
        <v>29</v>
      </c>
      <c r="E2361" s="1" t="s">
        <v>36</v>
      </c>
      <c r="F2361" s="1" t="s">
        <v>518</v>
      </c>
      <c r="G2361" s="3">
        <v>45482</v>
      </c>
      <c r="H2361" s="3">
        <v>45483</v>
      </c>
      <c r="I2361" s="6">
        <v>450</v>
      </c>
      <c r="J2361" s="1">
        <v>2</v>
      </c>
      <c r="K2361" s="4">
        <v>0.05</v>
      </c>
      <c r="L2361" s="6">
        <f t="shared" si="72"/>
        <v>22.5</v>
      </c>
      <c r="M2361" s="8">
        <f t="shared" si="73"/>
        <v>877.5</v>
      </c>
      <c r="N2361" t="str" cm="1">
        <f t="array" ref="N23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62" spans="2:14" x14ac:dyDescent="0.35">
      <c r="B2362" s="7">
        <v>2026360</v>
      </c>
      <c r="C2362" s="1" t="s">
        <v>11</v>
      </c>
      <c r="D2362" s="1" t="s">
        <v>25</v>
      </c>
      <c r="E2362" s="1" t="s">
        <v>37</v>
      </c>
      <c r="F2362" s="1" t="s">
        <v>519</v>
      </c>
      <c r="G2362" s="3">
        <v>45482</v>
      </c>
      <c r="H2362" s="3">
        <v>45490</v>
      </c>
      <c r="I2362" s="6">
        <v>1299</v>
      </c>
      <c r="J2362" s="1">
        <v>1</v>
      </c>
      <c r="K2362" s="4">
        <v>0.02</v>
      </c>
      <c r="L2362" s="6">
        <f t="shared" si="72"/>
        <v>25.98</v>
      </c>
      <c r="M2362" s="8">
        <f t="shared" si="73"/>
        <v>1273.02</v>
      </c>
      <c r="N2362" t="str" cm="1">
        <f t="array" ref="N23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63" spans="2:14" x14ac:dyDescent="0.35">
      <c r="B2363" s="7">
        <v>2026361</v>
      </c>
      <c r="C2363" s="1" t="s">
        <v>12</v>
      </c>
      <c r="D2363" s="1" t="s">
        <v>30</v>
      </c>
      <c r="E2363" s="1" t="s">
        <v>39</v>
      </c>
      <c r="F2363" s="1" t="s">
        <v>520</v>
      </c>
      <c r="G2363" s="3">
        <v>45482</v>
      </c>
      <c r="H2363" s="3">
        <v>45484</v>
      </c>
      <c r="I2363" s="6">
        <v>1700</v>
      </c>
      <c r="J2363" s="1">
        <v>2</v>
      </c>
      <c r="K2363" s="4">
        <v>0.06</v>
      </c>
      <c r="L2363" s="6">
        <f t="shared" si="72"/>
        <v>102</v>
      </c>
      <c r="M2363" s="8">
        <f t="shared" si="73"/>
        <v>3298</v>
      </c>
      <c r="N2363" t="str" cm="1">
        <f t="array" ref="N23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64" spans="2:14" x14ac:dyDescent="0.35">
      <c r="B2364" s="7">
        <v>2026362</v>
      </c>
      <c r="C2364" s="1" t="s">
        <v>13</v>
      </c>
      <c r="D2364" s="1" t="s">
        <v>27</v>
      </c>
      <c r="E2364" s="1" t="s">
        <v>40</v>
      </c>
      <c r="F2364" s="1" t="s">
        <v>521</v>
      </c>
      <c r="G2364" s="3">
        <v>45482</v>
      </c>
      <c r="H2364" s="3">
        <v>45485</v>
      </c>
      <c r="I2364" s="6">
        <v>55000</v>
      </c>
      <c r="J2364" s="1">
        <v>3</v>
      </c>
      <c r="K2364" s="4">
        <v>0.15</v>
      </c>
      <c r="L2364" s="6">
        <f t="shared" si="72"/>
        <v>8250</v>
      </c>
      <c r="M2364" s="8">
        <f t="shared" si="73"/>
        <v>156750</v>
      </c>
      <c r="N2364" t="str" cm="1">
        <f t="array" ref="N23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65" spans="2:14" x14ac:dyDescent="0.35">
      <c r="B2365" s="7">
        <v>2026363</v>
      </c>
      <c r="C2365" s="1" t="s">
        <v>14</v>
      </c>
      <c r="D2365" s="1" t="s">
        <v>28</v>
      </c>
      <c r="E2365" s="1" t="s">
        <v>41</v>
      </c>
      <c r="F2365" s="1" t="s">
        <v>518</v>
      </c>
      <c r="G2365" s="3">
        <v>45482</v>
      </c>
      <c r="H2365" s="3">
        <v>45487</v>
      </c>
      <c r="I2365" s="6">
        <v>57999</v>
      </c>
      <c r="J2365" s="1">
        <v>2</v>
      </c>
      <c r="K2365" s="4">
        <v>0.02</v>
      </c>
      <c r="L2365" s="6">
        <f t="shared" si="72"/>
        <v>1159.98</v>
      </c>
      <c r="M2365" s="8">
        <f t="shared" si="73"/>
        <v>114838.02</v>
      </c>
      <c r="N2365" t="str" cm="1">
        <f t="array" ref="N23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66" spans="2:14" x14ac:dyDescent="0.35">
      <c r="B2366" s="7">
        <v>2026364</v>
      </c>
      <c r="C2366" s="1" t="s">
        <v>15</v>
      </c>
      <c r="D2366" s="1" t="s">
        <v>29</v>
      </c>
      <c r="E2366" s="1" t="s">
        <v>42</v>
      </c>
      <c r="F2366" s="1" t="s">
        <v>518</v>
      </c>
      <c r="G2366" s="3">
        <v>45482</v>
      </c>
      <c r="H2366" s="3">
        <v>45483</v>
      </c>
      <c r="I2366" s="6">
        <v>1399</v>
      </c>
      <c r="J2366" s="1">
        <v>7</v>
      </c>
      <c r="K2366" s="4">
        <v>0.02</v>
      </c>
      <c r="L2366" s="6">
        <f t="shared" si="72"/>
        <v>27.98</v>
      </c>
      <c r="M2366" s="8">
        <f t="shared" si="73"/>
        <v>9765.02</v>
      </c>
      <c r="N2366" t="str" cm="1">
        <f t="array" ref="N23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67" spans="2:14" x14ac:dyDescent="0.35">
      <c r="B2367" s="7">
        <v>2026365</v>
      </c>
      <c r="C2367" s="1" t="s">
        <v>16</v>
      </c>
      <c r="D2367" s="1" t="s">
        <v>25</v>
      </c>
      <c r="E2367" s="1" t="s">
        <v>43</v>
      </c>
      <c r="F2367" s="1" t="s">
        <v>519</v>
      </c>
      <c r="G2367" s="3">
        <v>45482</v>
      </c>
      <c r="H2367" s="3">
        <v>45490</v>
      </c>
      <c r="I2367" s="6">
        <v>999</v>
      </c>
      <c r="J2367" s="1">
        <v>2</v>
      </c>
      <c r="K2367" s="4">
        <v>0.02</v>
      </c>
      <c r="L2367" s="6">
        <f t="shared" si="72"/>
        <v>19.98</v>
      </c>
      <c r="M2367" s="8">
        <f t="shared" si="73"/>
        <v>1978.02</v>
      </c>
      <c r="N2367" t="str" cm="1">
        <f t="array" ref="N23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68" spans="2:14" x14ac:dyDescent="0.35">
      <c r="B2368" s="7">
        <v>2026366</v>
      </c>
      <c r="C2368" s="1" t="s">
        <v>17</v>
      </c>
      <c r="D2368" s="1" t="s">
        <v>26</v>
      </c>
      <c r="E2368" s="1" t="s">
        <v>44</v>
      </c>
      <c r="F2368" s="1" t="s">
        <v>521</v>
      </c>
      <c r="G2368" s="3">
        <v>45482</v>
      </c>
      <c r="H2368" s="3">
        <v>45484</v>
      </c>
      <c r="I2368" s="6">
        <v>2099</v>
      </c>
      <c r="J2368" s="1">
        <v>1</v>
      </c>
      <c r="K2368" s="4">
        <v>0.02</v>
      </c>
      <c r="L2368" s="6">
        <f t="shared" si="72"/>
        <v>41.980000000000004</v>
      </c>
      <c r="M2368" s="8">
        <f t="shared" si="73"/>
        <v>2057.02</v>
      </c>
      <c r="N2368" t="str" cm="1">
        <f t="array" ref="N23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69" spans="2:14" x14ac:dyDescent="0.35">
      <c r="B2369" s="7">
        <v>2026367</v>
      </c>
      <c r="C2369" s="1" t="s">
        <v>18</v>
      </c>
      <c r="D2369" s="1" t="s">
        <v>27</v>
      </c>
      <c r="E2369" s="1" t="s">
        <v>45</v>
      </c>
      <c r="F2369" s="1" t="s">
        <v>520</v>
      </c>
      <c r="G2369" s="3">
        <v>45482</v>
      </c>
      <c r="H2369" s="3">
        <v>45485</v>
      </c>
      <c r="I2369" s="6">
        <v>11000</v>
      </c>
      <c r="J2369" s="1">
        <v>1</v>
      </c>
      <c r="K2369" s="4">
        <v>0.02</v>
      </c>
      <c r="L2369" s="6">
        <f t="shared" si="72"/>
        <v>220</v>
      </c>
      <c r="M2369" s="8">
        <f t="shared" si="73"/>
        <v>10780</v>
      </c>
      <c r="N2369" t="str" cm="1">
        <f t="array" ref="N23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70" spans="2:14" x14ac:dyDescent="0.35">
      <c r="B2370" s="7">
        <v>2026368</v>
      </c>
      <c r="C2370" s="1" t="s">
        <v>19</v>
      </c>
      <c r="D2370" s="1" t="s">
        <v>28</v>
      </c>
      <c r="E2370" s="1" t="s">
        <v>46</v>
      </c>
      <c r="F2370" s="1" t="s">
        <v>518</v>
      </c>
      <c r="G2370" s="3">
        <v>45482</v>
      </c>
      <c r="H2370" s="3">
        <v>45487</v>
      </c>
      <c r="I2370" s="6">
        <v>800</v>
      </c>
      <c r="J2370" s="1">
        <v>1</v>
      </c>
      <c r="K2370" s="4">
        <v>0.02</v>
      </c>
      <c r="L2370" s="6">
        <f t="shared" si="72"/>
        <v>16</v>
      </c>
      <c r="M2370" s="8">
        <f t="shared" si="73"/>
        <v>784</v>
      </c>
      <c r="N2370" t="str" cm="1">
        <f t="array" ref="N23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71" spans="2:14" x14ac:dyDescent="0.35">
      <c r="B2371" s="7">
        <v>2026369</v>
      </c>
      <c r="C2371" s="1" t="s">
        <v>20</v>
      </c>
      <c r="D2371" s="1" t="s">
        <v>29</v>
      </c>
      <c r="E2371" s="1" t="s">
        <v>47</v>
      </c>
      <c r="F2371" s="1" t="s">
        <v>519</v>
      </c>
      <c r="G2371" s="3">
        <v>45482</v>
      </c>
      <c r="H2371" s="3">
        <v>45483</v>
      </c>
      <c r="I2371" s="6">
        <v>5500</v>
      </c>
      <c r="J2371" s="1">
        <v>2</v>
      </c>
      <c r="K2371" s="4">
        <v>0.02</v>
      </c>
      <c r="L2371" s="6">
        <f t="shared" si="72"/>
        <v>110</v>
      </c>
      <c r="M2371" s="8">
        <f t="shared" si="73"/>
        <v>10890</v>
      </c>
      <c r="N2371" t="str" cm="1">
        <f t="array" ref="N23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72" spans="2:14" x14ac:dyDescent="0.35">
      <c r="B2372" s="7">
        <v>2026370</v>
      </c>
      <c r="C2372" s="1" t="s">
        <v>21</v>
      </c>
      <c r="D2372" s="1" t="s">
        <v>25</v>
      </c>
      <c r="E2372" s="1" t="s">
        <v>48</v>
      </c>
      <c r="F2372" s="1" t="s">
        <v>520</v>
      </c>
      <c r="G2372" s="3">
        <v>45482</v>
      </c>
      <c r="H2372" s="3">
        <v>45490</v>
      </c>
      <c r="I2372" s="6">
        <v>1350</v>
      </c>
      <c r="J2372" s="1">
        <v>1</v>
      </c>
      <c r="K2372" s="4">
        <v>0.02</v>
      </c>
      <c r="L2372" s="6">
        <f t="shared" ref="L2372:L2435" si="74">I2372*K2372</f>
        <v>27</v>
      </c>
      <c r="M2372" s="8">
        <f t="shared" ref="M2372:M2435" si="75">I2372*J2372-L2372</f>
        <v>1323</v>
      </c>
      <c r="N2372" t="str" cm="1">
        <f t="array" ref="N23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73" spans="2:14" x14ac:dyDescent="0.35">
      <c r="B2373" s="7">
        <v>2026371</v>
      </c>
      <c r="C2373" s="1" t="s">
        <v>22</v>
      </c>
      <c r="D2373" s="1" t="s">
        <v>26</v>
      </c>
      <c r="E2373" s="1" t="s">
        <v>49</v>
      </c>
      <c r="F2373" s="1" t="s">
        <v>521</v>
      </c>
      <c r="G2373" s="3">
        <v>45482</v>
      </c>
      <c r="H2373" s="3">
        <v>45484</v>
      </c>
      <c r="I2373" s="6">
        <v>4500</v>
      </c>
      <c r="J2373" s="1">
        <v>2</v>
      </c>
      <c r="K2373" s="4">
        <v>7.0000000000000007E-2</v>
      </c>
      <c r="L2373" s="6">
        <f t="shared" si="74"/>
        <v>315.00000000000006</v>
      </c>
      <c r="M2373" s="8">
        <f t="shared" si="75"/>
        <v>8685</v>
      </c>
      <c r="N2373" t="str" cm="1">
        <f t="array" ref="N23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74" spans="2:14" x14ac:dyDescent="0.35">
      <c r="B2374" s="7">
        <v>2026372</v>
      </c>
      <c r="C2374" s="1" t="s">
        <v>23</v>
      </c>
      <c r="D2374" s="1" t="s">
        <v>27</v>
      </c>
      <c r="E2374" s="1" t="s">
        <v>50</v>
      </c>
      <c r="F2374" s="1" t="s">
        <v>518</v>
      </c>
      <c r="G2374" s="3">
        <v>45482</v>
      </c>
      <c r="H2374" s="3">
        <v>45485</v>
      </c>
      <c r="I2374" s="6">
        <v>2350</v>
      </c>
      <c r="J2374" s="1">
        <v>7</v>
      </c>
      <c r="K2374" s="4">
        <v>0.03</v>
      </c>
      <c r="L2374" s="6">
        <f t="shared" si="74"/>
        <v>70.5</v>
      </c>
      <c r="M2374" s="8">
        <f t="shared" si="75"/>
        <v>16379.5</v>
      </c>
      <c r="N2374" t="str" cm="1">
        <f t="array" ref="N23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75" spans="2:14" x14ac:dyDescent="0.35">
      <c r="B2375" s="7">
        <v>2026373</v>
      </c>
      <c r="C2375" s="1" t="s">
        <v>24</v>
      </c>
      <c r="D2375" s="1" t="s">
        <v>28</v>
      </c>
      <c r="E2375" s="1" t="s">
        <v>51</v>
      </c>
      <c r="F2375" s="1" t="s">
        <v>518</v>
      </c>
      <c r="G2375" s="3">
        <v>45482</v>
      </c>
      <c r="H2375" s="3">
        <v>45487</v>
      </c>
      <c r="I2375" s="6">
        <v>90</v>
      </c>
      <c r="J2375" s="1">
        <v>2</v>
      </c>
      <c r="K2375" s="4">
        <v>0.08</v>
      </c>
      <c r="L2375" s="6">
        <f t="shared" si="74"/>
        <v>7.2</v>
      </c>
      <c r="M2375" s="8">
        <f t="shared" si="75"/>
        <v>172.8</v>
      </c>
      <c r="N2375" t="str" cm="1">
        <f t="array" ref="N23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76" spans="2:14" x14ac:dyDescent="0.35">
      <c r="B2376" s="7">
        <v>2026374</v>
      </c>
      <c r="C2376" s="1" t="s">
        <v>4</v>
      </c>
      <c r="D2376" s="1" t="s">
        <v>29</v>
      </c>
      <c r="E2376" s="1" t="s">
        <v>506</v>
      </c>
      <c r="F2376" s="1" t="s">
        <v>519</v>
      </c>
      <c r="G2376" s="3">
        <v>45482</v>
      </c>
      <c r="H2376" s="3">
        <v>45483</v>
      </c>
      <c r="I2376" s="6">
        <v>280</v>
      </c>
      <c r="J2376" s="1">
        <v>2</v>
      </c>
      <c r="K2376" s="4">
        <v>0.05</v>
      </c>
      <c r="L2376" s="6">
        <f t="shared" si="74"/>
        <v>14</v>
      </c>
      <c r="M2376" s="8">
        <f t="shared" si="75"/>
        <v>546</v>
      </c>
      <c r="N2376" t="str" cm="1">
        <f t="array" ref="N23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77" spans="2:14" x14ac:dyDescent="0.35">
      <c r="B2377" s="7">
        <v>2026375</v>
      </c>
      <c r="C2377" s="1" t="s">
        <v>5</v>
      </c>
      <c r="D2377" s="1" t="s">
        <v>25</v>
      </c>
      <c r="E2377" s="1" t="s">
        <v>507</v>
      </c>
      <c r="F2377" s="1" t="s">
        <v>521</v>
      </c>
      <c r="G2377" s="3">
        <v>45482</v>
      </c>
      <c r="H2377" s="3">
        <v>45490</v>
      </c>
      <c r="I2377" s="6">
        <v>70</v>
      </c>
      <c r="J2377" s="1">
        <v>1</v>
      </c>
      <c r="K2377" s="4">
        <v>0.05</v>
      </c>
      <c r="L2377" s="6">
        <f t="shared" si="74"/>
        <v>3.5</v>
      </c>
      <c r="M2377" s="8">
        <f t="shared" si="75"/>
        <v>66.5</v>
      </c>
      <c r="N2377" t="str" cm="1">
        <f t="array" ref="N23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78" spans="2:14" x14ac:dyDescent="0.35">
      <c r="B2378" s="7">
        <v>2026376</v>
      </c>
      <c r="C2378" s="1" t="s">
        <v>6</v>
      </c>
      <c r="D2378" s="1" t="s">
        <v>159</v>
      </c>
      <c r="E2378" s="1" t="s">
        <v>508</v>
      </c>
      <c r="F2378" s="1" t="s">
        <v>520</v>
      </c>
      <c r="G2378" s="3">
        <v>45482</v>
      </c>
      <c r="H2378" s="3">
        <v>45484</v>
      </c>
      <c r="I2378" s="6">
        <v>230</v>
      </c>
      <c r="J2378" s="1">
        <v>2</v>
      </c>
      <c r="K2378" s="4">
        <v>0.05</v>
      </c>
      <c r="L2378" s="6">
        <f t="shared" si="74"/>
        <v>11.5</v>
      </c>
      <c r="M2378" s="8">
        <f t="shared" si="75"/>
        <v>448.5</v>
      </c>
      <c r="N2378" t="str" cm="1">
        <f t="array" ref="N23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79" spans="2:14" x14ac:dyDescent="0.35">
      <c r="B2379" s="7">
        <v>2026377</v>
      </c>
      <c r="C2379" s="1" t="s">
        <v>7</v>
      </c>
      <c r="D2379" s="1" t="s">
        <v>25</v>
      </c>
      <c r="E2379" s="1" t="s">
        <v>31</v>
      </c>
      <c r="F2379" s="1" t="s">
        <v>518</v>
      </c>
      <c r="G2379" s="3">
        <v>45482</v>
      </c>
      <c r="H2379" s="3">
        <v>45485</v>
      </c>
      <c r="I2379" s="6">
        <v>7999</v>
      </c>
      <c r="J2379" s="1">
        <v>4</v>
      </c>
      <c r="K2379" s="4">
        <v>0.05</v>
      </c>
      <c r="L2379" s="6">
        <f t="shared" si="74"/>
        <v>399.95000000000005</v>
      </c>
      <c r="M2379" s="8">
        <f t="shared" si="75"/>
        <v>31596.05</v>
      </c>
      <c r="N2379" t="str" cm="1">
        <f t="array" ref="N23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80" spans="2:14" x14ac:dyDescent="0.35">
      <c r="B2380" s="7">
        <v>2026378</v>
      </c>
      <c r="C2380" s="1" t="s">
        <v>10</v>
      </c>
      <c r="D2380" s="1" t="s">
        <v>26</v>
      </c>
      <c r="E2380" s="1" t="s">
        <v>32</v>
      </c>
      <c r="F2380" s="1" t="s">
        <v>519</v>
      </c>
      <c r="G2380" s="3">
        <v>45482</v>
      </c>
      <c r="H2380" s="3">
        <v>45487</v>
      </c>
      <c r="I2380" s="6">
        <v>850</v>
      </c>
      <c r="J2380" s="1">
        <v>3</v>
      </c>
      <c r="K2380" s="4">
        <v>0.03</v>
      </c>
      <c r="L2380" s="6">
        <f t="shared" si="74"/>
        <v>25.5</v>
      </c>
      <c r="M2380" s="8">
        <f t="shared" si="75"/>
        <v>2524.5</v>
      </c>
      <c r="N2380" t="str" cm="1">
        <f t="array" ref="N23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81" spans="2:14" x14ac:dyDescent="0.35">
      <c r="B2381" s="7">
        <v>2026379</v>
      </c>
      <c r="C2381" s="1" t="s">
        <v>8</v>
      </c>
      <c r="D2381" s="1" t="s">
        <v>27</v>
      </c>
      <c r="E2381" s="1" t="s">
        <v>38</v>
      </c>
      <c r="F2381" s="1" t="s">
        <v>520</v>
      </c>
      <c r="G2381" s="3">
        <v>45482</v>
      </c>
      <c r="H2381" s="3">
        <v>45483</v>
      </c>
      <c r="I2381" s="6">
        <v>65000</v>
      </c>
      <c r="J2381" s="1">
        <v>2</v>
      </c>
      <c r="K2381" s="4">
        <v>0.1</v>
      </c>
      <c r="L2381" s="6">
        <f t="shared" si="74"/>
        <v>6500</v>
      </c>
      <c r="M2381" s="8">
        <f t="shared" si="75"/>
        <v>123500</v>
      </c>
      <c r="N2381" t="str" cm="1">
        <f t="array" ref="N23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82" spans="2:14" x14ac:dyDescent="0.35">
      <c r="B2382" s="7">
        <v>2026380</v>
      </c>
      <c r="C2382" s="1" t="s">
        <v>9</v>
      </c>
      <c r="D2382" s="1" t="s">
        <v>28</v>
      </c>
      <c r="E2382" s="1" t="s">
        <v>33</v>
      </c>
      <c r="F2382" s="1" t="s">
        <v>521</v>
      </c>
      <c r="G2382" s="3">
        <v>45482</v>
      </c>
      <c r="H2382" s="3">
        <v>45490</v>
      </c>
      <c r="I2382" s="6">
        <v>450</v>
      </c>
      <c r="J2382" s="1">
        <v>1</v>
      </c>
      <c r="K2382" s="4">
        <v>0.05</v>
      </c>
      <c r="L2382" s="6">
        <f t="shared" si="74"/>
        <v>22.5</v>
      </c>
      <c r="M2382" s="8">
        <f t="shared" si="75"/>
        <v>427.5</v>
      </c>
      <c r="N2382" t="str" cm="1">
        <f t="array" ref="N23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83" spans="2:14" x14ac:dyDescent="0.35">
      <c r="B2383" s="7">
        <v>2026381</v>
      </c>
      <c r="C2383" s="1" t="s">
        <v>11</v>
      </c>
      <c r="D2383" s="1" t="s">
        <v>29</v>
      </c>
      <c r="E2383" s="1" t="s">
        <v>34</v>
      </c>
      <c r="F2383" s="1" t="s">
        <v>518</v>
      </c>
      <c r="G2383" s="3">
        <v>45482</v>
      </c>
      <c r="H2383" s="3">
        <v>45484</v>
      </c>
      <c r="I2383" s="6">
        <v>1299</v>
      </c>
      <c r="J2383" s="1">
        <v>1</v>
      </c>
      <c r="K2383" s="4">
        <v>0.05</v>
      </c>
      <c r="L2383" s="6">
        <f t="shared" si="74"/>
        <v>64.95</v>
      </c>
      <c r="M2383" s="8">
        <f t="shared" si="75"/>
        <v>1234.05</v>
      </c>
      <c r="N2383" t="str" cm="1">
        <f t="array" ref="N23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84" spans="2:14" x14ac:dyDescent="0.35">
      <c r="B2384" s="7">
        <v>2026382</v>
      </c>
      <c r="C2384" s="1" t="s">
        <v>12</v>
      </c>
      <c r="D2384" s="1" t="s">
        <v>25</v>
      </c>
      <c r="E2384" s="1" t="s">
        <v>35</v>
      </c>
      <c r="F2384" s="1" t="s">
        <v>518</v>
      </c>
      <c r="G2384" s="3">
        <v>45482</v>
      </c>
      <c r="H2384" s="3">
        <v>45485</v>
      </c>
      <c r="I2384" s="6">
        <v>1700</v>
      </c>
      <c r="J2384" s="1">
        <v>2</v>
      </c>
      <c r="K2384" s="4">
        <v>0.02</v>
      </c>
      <c r="L2384" s="6">
        <f t="shared" si="74"/>
        <v>34</v>
      </c>
      <c r="M2384" s="8">
        <f t="shared" si="75"/>
        <v>3366</v>
      </c>
      <c r="N2384" t="str" cm="1">
        <f t="array" ref="N23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85" spans="2:14" x14ac:dyDescent="0.35">
      <c r="B2385" s="7">
        <v>2026383</v>
      </c>
      <c r="C2385" s="1" t="s">
        <v>13</v>
      </c>
      <c r="D2385" s="1" t="s">
        <v>30</v>
      </c>
      <c r="E2385" s="1" t="s">
        <v>36</v>
      </c>
      <c r="F2385" s="1" t="s">
        <v>519</v>
      </c>
      <c r="G2385" s="3">
        <v>45482</v>
      </c>
      <c r="H2385" s="3">
        <v>45487</v>
      </c>
      <c r="I2385" s="6">
        <v>55000</v>
      </c>
      <c r="J2385" s="1">
        <v>1</v>
      </c>
      <c r="K2385" s="4">
        <v>0.06</v>
      </c>
      <c r="L2385" s="6">
        <f t="shared" si="74"/>
        <v>3300</v>
      </c>
      <c r="M2385" s="8">
        <f t="shared" si="75"/>
        <v>51700</v>
      </c>
      <c r="N2385" t="str" cm="1">
        <f t="array" ref="N23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86" spans="2:14" x14ac:dyDescent="0.35">
      <c r="B2386" s="7">
        <v>2026384</v>
      </c>
      <c r="C2386" s="1" t="s">
        <v>14</v>
      </c>
      <c r="D2386" s="1" t="s">
        <v>27</v>
      </c>
      <c r="E2386" s="1" t="s">
        <v>37</v>
      </c>
      <c r="F2386" s="1" t="s">
        <v>521</v>
      </c>
      <c r="G2386" s="3">
        <v>45482</v>
      </c>
      <c r="H2386" s="3">
        <v>45483</v>
      </c>
      <c r="I2386" s="6">
        <v>57999</v>
      </c>
      <c r="J2386" s="1">
        <v>3</v>
      </c>
      <c r="K2386" s="4">
        <v>0.15</v>
      </c>
      <c r="L2386" s="6">
        <f t="shared" si="74"/>
        <v>8699.85</v>
      </c>
      <c r="M2386" s="8">
        <f t="shared" si="75"/>
        <v>165297.15</v>
      </c>
      <c r="N2386" t="str" cm="1">
        <f t="array" ref="N23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87" spans="2:14" x14ac:dyDescent="0.35">
      <c r="B2387" s="7">
        <v>2026385</v>
      </c>
      <c r="C2387" s="1" t="s">
        <v>15</v>
      </c>
      <c r="D2387" s="1" t="s">
        <v>28</v>
      </c>
      <c r="E2387" s="1" t="s">
        <v>39</v>
      </c>
      <c r="F2387" s="1" t="s">
        <v>520</v>
      </c>
      <c r="G2387" s="3">
        <v>45482</v>
      </c>
      <c r="H2387" s="3">
        <v>45490</v>
      </c>
      <c r="I2387" s="6">
        <v>1399</v>
      </c>
      <c r="J2387" s="1">
        <v>2</v>
      </c>
      <c r="K2387" s="4">
        <v>0.02</v>
      </c>
      <c r="L2387" s="6">
        <f t="shared" si="74"/>
        <v>27.98</v>
      </c>
      <c r="M2387" s="8">
        <f t="shared" si="75"/>
        <v>2770.02</v>
      </c>
      <c r="N2387" t="str" cm="1">
        <f t="array" ref="N23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88" spans="2:14" x14ac:dyDescent="0.35">
      <c r="B2388" s="7">
        <v>2026386</v>
      </c>
      <c r="C2388" s="1" t="s">
        <v>16</v>
      </c>
      <c r="D2388" s="1" t="s">
        <v>29</v>
      </c>
      <c r="E2388" s="1" t="s">
        <v>40</v>
      </c>
      <c r="F2388" s="1" t="s">
        <v>518</v>
      </c>
      <c r="G2388" s="3">
        <v>45482</v>
      </c>
      <c r="H2388" s="3">
        <v>45484</v>
      </c>
      <c r="I2388" s="6">
        <v>999</v>
      </c>
      <c r="J2388" s="1">
        <v>1</v>
      </c>
      <c r="K2388" s="4">
        <v>0.02</v>
      </c>
      <c r="L2388" s="6">
        <f t="shared" si="74"/>
        <v>19.98</v>
      </c>
      <c r="M2388" s="8">
        <f t="shared" si="75"/>
        <v>979.02</v>
      </c>
      <c r="N2388" t="str" cm="1">
        <f t="array" ref="N23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89" spans="2:14" x14ac:dyDescent="0.35">
      <c r="B2389" s="7">
        <v>2026387</v>
      </c>
      <c r="C2389" s="1" t="s">
        <v>17</v>
      </c>
      <c r="D2389" s="1" t="s">
        <v>25</v>
      </c>
      <c r="E2389" s="1" t="s">
        <v>41</v>
      </c>
      <c r="F2389" s="1" t="s">
        <v>519</v>
      </c>
      <c r="G2389" s="3">
        <v>45482</v>
      </c>
      <c r="H2389" s="3">
        <v>45485</v>
      </c>
      <c r="I2389" s="6">
        <v>2099</v>
      </c>
      <c r="J2389" s="1">
        <v>2</v>
      </c>
      <c r="K2389" s="4">
        <v>0.02</v>
      </c>
      <c r="L2389" s="6">
        <f t="shared" si="74"/>
        <v>41.980000000000004</v>
      </c>
      <c r="M2389" s="8">
        <f t="shared" si="75"/>
        <v>4156.0200000000004</v>
      </c>
      <c r="N2389" t="str" cm="1">
        <f t="array" ref="N23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90" spans="2:14" x14ac:dyDescent="0.35">
      <c r="B2390" s="7">
        <v>2026388</v>
      </c>
      <c r="C2390" s="1" t="s">
        <v>18</v>
      </c>
      <c r="D2390" s="1" t="s">
        <v>26</v>
      </c>
      <c r="E2390" s="1" t="s">
        <v>42</v>
      </c>
      <c r="F2390" s="1" t="s">
        <v>520</v>
      </c>
      <c r="G2390" s="3">
        <v>45482</v>
      </c>
      <c r="H2390" s="3">
        <v>45487</v>
      </c>
      <c r="I2390" s="6">
        <v>11000</v>
      </c>
      <c r="J2390" s="1">
        <v>1</v>
      </c>
      <c r="K2390" s="4">
        <v>0.02</v>
      </c>
      <c r="L2390" s="6">
        <f t="shared" si="74"/>
        <v>220</v>
      </c>
      <c r="M2390" s="8">
        <f t="shared" si="75"/>
        <v>10780</v>
      </c>
      <c r="N2390" t="str" cm="1">
        <f t="array" ref="N23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91" spans="2:14" x14ac:dyDescent="0.35">
      <c r="B2391" s="7">
        <v>2026389</v>
      </c>
      <c r="C2391" s="1" t="s">
        <v>19</v>
      </c>
      <c r="D2391" s="1" t="s">
        <v>27</v>
      </c>
      <c r="E2391" s="1" t="s">
        <v>43</v>
      </c>
      <c r="F2391" s="1" t="s">
        <v>521</v>
      </c>
      <c r="G2391" s="3">
        <v>45482</v>
      </c>
      <c r="H2391" s="3">
        <v>45483</v>
      </c>
      <c r="I2391" s="6">
        <v>800</v>
      </c>
      <c r="J2391" s="1">
        <v>2</v>
      </c>
      <c r="K2391" s="4">
        <v>0.02</v>
      </c>
      <c r="L2391" s="6">
        <f t="shared" si="74"/>
        <v>16</v>
      </c>
      <c r="M2391" s="8">
        <f t="shared" si="75"/>
        <v>1584</v>
      </c>
      <c r="N2391" t="str" cm="1">
        <f t="array" ref="N23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92" spans="2:14" x14ac:dyDescent="0.35">
      <c r="B2392" s="7">
        <v>2026390</v>
      </c>
      <c r="C2392" s="1" t="s">
        <v>20</v>
      </c>
      <c r="D2392" s="1" t="s">
        <v>28</v>
      </c>
      <c r="E2392" s="1" t="s">
        <v>44</v>
      </c>
      <c r="F2392" s="1" t="s">
        <v>518</v>
      </c>
      <c r="G2392" s="3">
        <v>45482</v>
      </c>
      <c r="H2392" s="3">
        <v>45490</v>
      </c>
      <c r="I2392" s="6">
        <v>5500</v>
      </c>
      <c r="J2392" s="1">
        <v>3</v>
      </c>
      <c r="K2392" s="4">
        <v>0.02</v>
      </c>
      <c r="L2392" s="6">
        <f t="shared" si="74"/>
        <v>110</v>
      </c>
      <c r="M2392" s="8">
        <f t="shared" si="75"/>
        <v>16390</v>
      </c>
      <c r="N2392" t="str" cm="1">
        <f t="array" ref="N23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93" spans="2:14" x14ac:dyDescent="0.35">
      <c r="B2393" s="7">
        <v>2026391</v>
      </c>
      <c r="C2393" s="1" t="s">
        <v>21</v>
      </c>
      <c r="D2393" s="1" t="s">
        <v>29</v>
      </c>
      <c r="E2393" s="1" t="s">
        <v>45</v>
      </c>
      <c r="F2393" s="1" t="s">
        <v>518</v>
      </c>
      <c r="G2393" s="3">
        <v>45482</v>
      </c>
      <c r="H2393" s="3">
        <v>45484</v>
      </c>
      <c r="I2393" s="6">
        <v>1350</v>
      </c>
      <c r="J2393" s="1">
        <v>2</v>
      </c>
      <c r="K2393" s="4">
        <v>0.02</v>
      </c>
      <c r="L2393" s="6">
        <f t="shared" si="74"/>
        <v>27</v>
      </c>
      <c r="M2393" s="8">
        <f t="shared" si="75"/>
        <v>2673</v>
      </c>
      <c r="N2393" t="str" cm="1">
        <f t="array" ref="N23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94" spans="2:14" x14ac:dyDescent="0.35">
      <c r="B2394" s="7">
        <v>2026392</v>
      </c>
      <c r="C2394" s="1" t="s">
        <v>22</v>
      </c>
      <c r="D2394" s="1" t="s">
        <v>25</v>
      </c>
      <c r="E2394" s="1" t="s">
        <v>46</v>
      </c>
      <c r="F2394" s="1" t="s">
        <v>519</v>
      </c>
      <c r="G2394" s="3">
        <v>45482</v>
      </c>
      <c r="H2394" s="3">
        <v>45485</v>
      </c>
      <c r="I2394" s="6">
        <v>4500</v>
      </c>
      <c r="J2394" s="1">
        <v>7</v>
      </c>
      <c r="K2394" s="4">
        <v>0.02</v>
      </c>
      <c r="L2394" s="6">
        <f t="shared" si="74"/>
        <v>90</v>
      </c>
      <c r="M2394" s="8">
        <f t="shared" si="75"/>
        <v>31410</v>
      </c>
      <c r="N2394" t="str" cm="1">
        <f t="array" ref="N23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395" spans="2:14" x14ac:dyDescent="0.35">
      <c r="B2395" s="7">
        <v>2026393</v>
      </c>
      <c r="C2395" s="1" t="s">
        <v>23</v>
      </c>
      <c r="D2395" s="1" t="s">
        <v>26</v>
      </c>
      <c r="E2395" s="1" t="s">
        <v>47</v>
      </c>
      <c r="F2395" s="1" t="s">
        <v>521</v>
      </c>
      <c r="G2395" s="3">
        <v>45482</v>
      </c>
      <c r="H2395" s="3">
        <v>45487</v>
      </c>
      <c r="I2395" s="6">
        <v>2350</v>
      </c>
      <c r="J2395" s="1">
        <v>2</v>
      </c>
      <c r="K2395" s="4">
        <v>7.0000000000000007E-2</v>
      </c>
      <c r="L2395" s="6">
        <f t="shared" si="74"/>
        <v>164.50000000000003</v>
      </c>
      <c r="M2395" s="8">
        <f t="shared" si="75"/>
        <v>4535.5</v>
      </c>
      <c r="N2395" t="str" cm="1">
        <f t="array" ref="N23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96" spans="2:14" x14ac:dyDescent="0.35">
      <c r="B2396" s="7">
        <v>2026394</v>
      </c>
      <c r="C2396" s="1" t="s">
        <v>24</v>
      </c>
      <c r="D2396" s="1" t="s">
        <v>27</v>
      </c>
      <c r="E2396" s="1" t="s">
        <v>48</v>
      </c>
      <c r="F2396" s="1" t="s">
        <v>520</v>
      </c>
      <c r="G2396" s="3">
        <v>45482</v>
      </c>
      <c r="H2396" s="3">
        <v>45483</v>
      </c>
      <c r="I2396" s="6">
        <v>90</v>
      </c>
      <c r="J2396" s="1">
        <v>1</v>
      </c>
      <c r="K2396" s="4">
        <v>0.03</v>
      </c>
      <c r="L2396" s="6">
        <f t="shared" si="74"/>
        <v>2.6999999999999997</v>
      </c>
      <c r="M2396" s="8">
        <f t="shared" si="75"/>
        <v>87.3</v>
      </c>
      <c r="N2396" t="str" cm="1">
        <f t="array" ref="N23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97" spans="2:14" x14ac:dyDescent="0.35">
      <c r="B2397" s="7">
        <v>2026395</v>
      </c>
      <c r="C2397" s="1" t="s">
        <v>4</v>
      </c>
      <c r="D2397" s="1" t="s">
        <v>28</v>
      </c>
      <c r="E2397" s="1" t="s">
        <v>49</v>
      </c>
      <c r="F2397" s="1" t="s">
        <v>518</v>
      </c>
      <c r="G2397" s="3">
        <v>45482</v>
      </c>
      <c r="H2397" s="3">
        <v>45490</v>
      </c>
      <c r="I2397" s="6">
        <v>280</v>
      </c>
      <c r="J2397" s="1">
        <v>1</v>
      </c>
      <c r="K2397" s="4">
        <v>0.08</v>
      </c>
      <c r="L2397" s="6">
        <f t="shared" si="74"/>
        <v>22.400000000000002</v>
      </c>
      <c r="M2397" s="8">
        <f t="shared" si="75"/>
        <v>257.60000000000002</v>
      </c>
      <c r="N2397" t="str" cm="1">
        <f t="array" ref="N23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98" spans="2:14" x14ac:dyDescent="0.35">
      <c r="B2398" s="7">
        <v>2026396</v>
      </c>
      <c r="C2398" s="1" t="s">
        <v>5</v>
      </c>
      <c r="D2398" s="1" t="s">
        <v>29</v>
      </c>
      <c r="E2398" s="1" t="s">
        <v>50</v>
      </c>
      <c r="F2398" s="1" t="s">
        <v>519</v>
      </c>
      <c r="G2398" s="3">
        <v>45482</v>
      </c>
      <c r="H2398" s="3">
        <v>45484</v>
      </c>
      <c r="I2398" s="6">
        <v>70</v>
      </c>
      <c r="J2398" s="1">
        <v>1</v>
      </c>
      <c r="K2398" s="4">
        <v>0.05</v>
      </c>
      <c r="L2398" s="6">
        <f t="shared" si="74"/>
        <v>3.5</v>
      </c>
      <c r="M2398" s="8">
        <f t="shared" si="75"/>
        <v>66.5</v>
      </c>
      <c r="N2398" t="str" cm="1">
        <f t="array" ref="N23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399" spans="2:14" x14ac:dyDescent="0.35">
      <c r="B2399" s="7">
        <v>2026397</v>
      </c>
      <c r="C2399" s="1" t="s">
        <v>6</v>
      </c>
      <c r="D2399" s="1" t="s">
        <v>25</v>
      </c>
      <c r="E2399" s="1" t="s">
        <v>51</v>
      </c>
      <c r="F2399" s="1" t="s">
        <v>520</v>
      </c>
      <c r="G2399" s="3">
        <v>45482</v>
      </c>
      <c r="H2399" s="3">
        <v>45485</v>
      </c>
      <c r="I2399" s="6">
        <v>230</v>
      </c>
      <c r="J2399" s="1">
        <v>2</v>
      </c>
      <c r="K2399" s="4">
        <v>0.05</v>
      </c>
      <c r="L2399" s="6">
        <f t="shared" si="74"/>
        <v>11.5</v>
      </c>
      <c r="M2399" s="8">
        <f t="shared" si="75"/>
        <v>448.5</v>
      </c>
      <c r="N2399" t="str" cm="1">
        <f t="array" ref="N23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00" spans="2:14" x14ac:dyDescent="0.35">
      <c r="B2400" s="7">
        <v>2026398</v>
      </c>
      <c r="C2400" s="1" t="s">
        <v>7</v>
      </c>
      <c r="D2400" s="1" t="s">
        <v>160</v>
      </c>
      <c r="E2400" s="1" t="s">
        <v>506</v>
      </c>
      <c r="F2400" s="1" t="s">
        <v>521</v>
      </c>
      <c r="G2400" s="3">
        <v>45482</v>
      </c>
      <c r="H2400" s="3">
        <v>45487</v>
      </c>
      <c r="I2400" s="6">
        <v>7999</v>
      </c>
      <c r="J2400" s="1">
        <v>1</v>
      </c>
      <c r="K2400" s="4">
        <v>0.05</v>
      </c>
      <c r="L2400" s="6">
        <f t="shared" si="74"/>
        <v>399.95000000000005</v>
      </c>
      <c r="M2400" s="8">
        <f t="shared" si="75"/>
        <v>7599.05</v>
      </c>
      <c r="N2400" t="str" cm="1">
        <f t="array" ref="N24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01" spans="2:14" x14ac:dyDescent="0.35">
      <c r="B2401" s="7">
        <v>2026399</v>
      </c>
      <c r="C2401" s="1" t="s">
        <v>10</v>
      </c>
      <c r="D2401" s="1" t="s">
        <v>25</v>
      </c>
      <c r="E2401" s="1" t="s">
        <v>507</v>
      </c>
      <c r="F2401" s="1" t="s">
        <v>518</v>
      </c>
      <c r="G2401" s="3">
        <v>45482</v>
      </c>
      <c r="H2401" s="3">
        <v>45483</v>
      </c>
      <c r="I2401" s="6">
        <v>850</v>
      </c>
      <c r="J2401" s="1">
        <v>2</v>
      </c>
      <c r="K2401" s="4">
        <v>0.05</v>
      </c>
      <c r="L2401" s="6">
        <f t="shared" si="74"/>
        <v>42.5</v>
      </c>
      <c r="M2401" s="8">
        <f t="shared" si="75"/>
        <v>1657.5</v>
      </c>
      <c r="N2401" t="str" cm="1">
        <f t="array" ref="N24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02" spans="2:14" x14ac:dyDescent="0.35">
      <c r="B2402" s="7">
        <v>2026400</v>
      </c>
      <c r="C2402" s="1" t="s">
        <v>8</v>
      </c>
      <c r="D2402" s="1" t="s">
        <v>26</v>
      </c>
      <c r="E2402" s="1" t="s">
        <v>508</v>
      </c>
      <c r="F2402" s="1" t="s">
        <v>518</v>
      </c>
      <c r="G2402" s="3">
        <v>45482</v>
      </c>
      <c r="H2402" s="3">
        <v>45490</v>
      </c>
      <c r="I2402" s="6">
        <v>65000</v>
      </c>
      <c r="J2402" s="1">
        <v>7</v>
      </c>
      <c r="K2402" s="4">
        <v>0.03</v>
      </c>
      <c r="L2402" s="6">
        <f t="shared" si="74"/>
        <v>1950</v>
      </c>
      <c r="M2402" s="8">
        <f t="shared" si="75"/>
        <v>453050</v>
      </c>
      <c r="N2402" t="str" cm="1">
        <f t="array" ref="N24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03" spans="2:14" x14ac:dyDescent="0.35">
      <c r="B2403" s="7">
        <v>2026401</v>
      </c>
      <c r="C2403" s="1" t="s">
        <v>9</v>
      </c>
      <c r="D2403" s="1" t="s">
        <v>27</v>
      </c>
      <c r="E2403" s="1" t="s">
        <v>31</v>
      </c>
      <c r="F2403" s="1" t="s">
        <v>519</v>
      </c>
      <c r="G2403" s="3">
        <v>45482</v>
      </c>
      <c r="H2403" s="3">
        <v>45484</v>
      </c>
      <c r="I2403" s="6">
        <v>450</v>
      </c>
      <c r="J2403" s="1">
        <v>2</v>
      </c>
      <c r="K2403" s="4">
        <v>0.1</v>
      </c>
      <c r="L2403" s="6">
        <f t="shared" si="74"/>
        <v>45</v>
      </c>
      <c r="M2403" s="8">
        <f t="shared" si="75"/>
        <v>855</v>
      </c>
      <c r="N2403" t="str" cm="1">
        <f t="array" ref="N24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04" spans="2:14" x14ac:dyDescent="0.35">
      <c r="B2404" s="7">
        <v>2026402</v>
      </c>
      <c r="C2404" s="1" t="s">
        <v>11</v>
      </c>
      <c r="D2404" s="1" t="s">
        <v>28</v>
      </c>
      <c r="E2404" s="1" t="s">
        <v>32</v>
      </c>
      <c r="F2404" s="1" t="s">
        <v>521</v>
      </c>
      <c r="G2404" s="3">
        <v>45482</v>
      </c>
      <c r="H2404" s="3">
        <v>45485</v>
      </c>
      <c r="I2404" s="6">
        <v>1299</v>
      </c>
      <c r="J2404" s="1">
        <v>2</v>
      </c>
      <c r="K2404" s="4">
        <v>0.05</v>
      </c>
      <c r="L2404" s="6">
        <f t="shared" si="74"/>
        <v>64.95</v>
      </c>
      <c r="M2404" s="8">
        <f t="shared" si="75"/>
        <v>2533.0500000000002</v>
      </c>
      <c r="N2404" t="str" cm="1">
        <f t="array" ref="N24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05" spans="2:14" x14ac:dyDescent="0.35">
      <c r="B2405" s="7">
        <v>2026403</v>
      </c>
      <c r="C2405" s="1" t="s">
        <v>12</v>
      </c>
      <c r="D2405" s="1" t="s">
        <v>29</v>
      </c>
      <c r="E2405" s="1" t="s">
        <v>38</v>
      </c>
      <c r="F2405" s="1" t="s">
        <v>520</v>
      </c>
      <c r="G2405" s="3">
        <v>45482</v>
      </c>
      <c r="H2405" s="3">
        <v>45487</v>
      </c>
      <c r="I2405" s="6">
        <v>1700</v>
      </c>
      <c r="J2405" s="1">
        <v>1</v>
      </c>
      <c r="K2405" s="4">
        <v>0.05</v>
      </c>
      <c r="L2405" s="6">
        <f t="shared" si="74"/>
        <v>85</v>
      </c>
      <c r="M2405" s="8">
        <f t="shared" si="75"/>
        <v>1615</v>
      </c>
      <c r="N2405" t="str" cm="1">
        <f t="array" ref="N24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06" spans="2:14" x14ac:dyDescent="0.35">
      <c r="B2406" s="7">
        <v>2026404</v>
      </c>
      <c r="C2406" s="1" t="s">
        <v>13</v>
      </c>
      <c r="D2406" s="1" t="s">
        <v>25</v>
      </c>
      <c r="E2406" s="1" t="s">
        <v>33</v>
      </c>
      <c r="F2406" s="1" t="s">
        <v>518</v>
      </c>
      <c r="G2406" s="3">
        <v>45482</v>
      </c>
      <c r="H2406" s="3">
        <v>45483</v>
      </c>
      <c r="I2406" s="6">
        <v>55000</v>
      </c>
      <c r="J2406" s="1">
        <v>2</v>
      </c>
      <c r="K2406" s="4">
        <v>0.02</v>
      </c>
      <c r="L2406" s="6">
        <f t="shared" si="74"/>
        <v>1100</v>
      </c>
      <c r="M2406" s="8">
        <f t="shared" si="75"/>
        <v>108900</v>
      </c>
      <c r="N2406" t="str" cm="1">
        <f t="array" ref="N24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07" spans="2:14" x14ac:dyDescent="0.35">
      <c r="B2407" s="7">
        <v>2026405</v>
      </c>
      <c r="C2407" s="1" t="s">
        <v>14</v>
      </c>
      <c r="D2407" s="1" t="s">
        <v>30</v>
      </c>
      <c r="E2407" s="1" t="s">
        <v>34</v>
      </c>
      <c r="F2407" s="1" t="s">
        <v>519</v>
      </c>
      <c r="G2407" s="3">
        <v>45482</v>
      </c>
      <c r="H2407" s="3">
        <v>45490</v>
      </c>
      <c r="I2407" s="6">
        <v>57999</v>
      </c>
      <c r="J2407" s="1">
        <v>4</v>
      </c>
      <c r="K2407" s="4">
        <v>0.06</v>
      </c>
      <c r="L2407" s="6">
        <f t="shared" si="74"/>
        <v>3479.94</v>
      </c>
      <c r="M2407" s="8">
        <f t="shared" si="75"/>
        <v>228516.06</v>
      </c>
      <c r="N2407" t="str" cm="1">
        <f t="array" ref="N24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08" spans="2:14" x14ac:dyDescent="0.35">
      <c r="B2408" s="7">
        <v>2026406</v>
      </c>
      <c r="C2408" s="1" t="s">
        <v>15</v>
      </c>
      <c r="D2408" s="1" t="s">
        <v>27</v>
      </c>
      <c r="E2408" s="1" t="s">
        <v>35</v>
      </c>
      <c r="F2408" s="1" t="s">
        <v>520</v>
      </c>
      <c r="G2408" s="3">
        <v>45482</v>
      </c>
      <c r="H2408" s="3">
        <v>45484</v>
      </c>
      <c r="I2408" s="6">
        <v>1399</v>
      </c>
      <c r="J2408" s="1">
        <v>3</v>
      </c>
      <c r="K2408" s="4">
        <v>0.15</v>
      </c>
      <c r="L2408" s="6">
        <f t="shared" si="74"/>
        <v>209.85</v>
      </c>
      <c r="M2408" s="8">
        <f t="shared" si="75"/>
        <v>3987.15</v>
      </c>
      <c r="N2408" t="str" cm="1">
        <f t="array" ref="N24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09" spans="2:14" x14ac:dyDescent="0.35">
      <c r="B2409" s="7">
        <v>2026407</v>
      </c>
      <c r="C2409" s="1" t="s">
        <v>16</v>
      </c>
      <c r="D2409" s="1" t="s">
        <v>28</v>
      </c>
      <c r="E2409" s="1" t="s">
        <v>36</v>
      </c>
      <c r="F2409" s="1" t="s">
        <v>521</v>
      </c>
      <c r="G2409" s="3">
        <v>45482</v>
      </c>
      <c r="H2409" s="3">
        <v>45485</v>
      </c>
      <c r="I2409" s="6">
        <v>999</v>
      </c>
      <c r="J2409" s="1">
        <v>2</v>
      </c>
      <c r="K2409" s="4">
        <v>0.02</v>
      </c>
      <c r="L2409" s="6">
        <f t="shared" si="74"/>
        <v>19.98</v>
      </c>
      <c r="M2409" s="8">
        <f t="shared" si="75"/>
        <v>1978.02</v>
      </c>
      <c r="N2409" t="str" cm="1">
        <f t="array" ref="N24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10" spans="2:14" x14ac:dyDescent="0.35">
      <c r="B2410" s="7">
        <v>2026408</v>
      </c>
      <c r="C2410" s="1" t="s">
        <v>17</v>
      </c>
      <c r="D2410" s="1" t="s">
        <v>29</v>
      </c>
      <c r="E2410" s="1" t="s">
        <v>37</v>
      </c>
      <c r="F2410" s="1" t="s">
        <v>518</v>
      </c>
      <c r="G2410" s="3">
        <v>45482</v>
      </c>
      <c r="H2410" s="3">
        <v>45487</v>
      </c>
      <c r="I2410" s="6">
        <v>2099</v>
      </c>
      <c r="J2410" s="1">
        <v>1</v>
      </c>
      <c r="K2410" s="4">
        <v>0.02</v>
      </c>
      <c r="L2410" s="6">
        <f t="shared" si="74"/>
        <v>41.980000000000004</v>
      </c>
      <c r="M2410" s="8">
        <f t="shared" si="75"/>
        <v>2057.02</v>
      </c>
      <c r="N2410" t="str" cm="1">
        <f t="array" ref="N24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11" spans="2:14" x14ac:dyDescent="0.35">
      <c r="B2411" s="7">
        <v>2026409</v>
      </c>
      <c r="C2411" s="1" t="s">
        <v>18</v>
      </c>
      <c r="D2411" s="1" t="s">
        <v>25</v>
      </c>
      <c r="E2411" s="1" t="s">
        <v>39</v>
      </c>
      <c r="F2411" s="1" t="s">
        <v>518</v>
      </c>
      <c r="G2411" s="3">
        <v>45482</v>
      </c>
      <c r="H2411" s="3">
        <v>45483</v>
      </c>
      <c r="I2411" s="6">
        <v>11000</v>
      </c>
      <c r="J2411" s="1">
        <v>1</v>
      </c>
      <c r="K2411" s="4">
        <v>0.02</v>
      </c>
      <c r="L2411" s="6">
        <f t="shared" si="74"/>
        <v>220</v>
      </c>
      <c r="M2411" s="8">
        <f t="shared" si="75"/>
        <v>10780</v>
      </c>
      <c r="N2411" t="str" cm="1">
        <f t="array" ref="N24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12" spans="2:14" x14ac:dyDescent="0.35">
      <c r="B2412" s="7">
        <v>2026410</v>
      </c>
      <c r="C2412" s="1" t="s">
        <v>19</v>
      </c>
      <c r="D2412" s="1" t="s">
        <v>26</v>
      </c>
      <c r="E2412" s="1" t="s">
        <v>40</v>
      </c>
      <c r="F2412" s="1" t="s">
        <v>519</v>
      </c>
      <c r="G2412" s="3">
        <v>45482</v>
      </c>
      <c r="H2412" s="3">
        <v>45490</v>
      </c>
      <c r="I2412" s="6">
        <v>800</v>
      </c>
      <c r="J2412" s="1">
        <v>2</v>
      </c>
      <c r="K2412" s="4">
        <v>0.02</v>
      </c>
      <c r="L2412" s="6">
        <f t="shared" si="74"/>
        <v>16</v>
      </c>
      <c r="M2412" s="8">
        <f t="shared" si="75"/>
        <v>1584</v>
      </c>
      <c r="N2412" t="str" cm="1">
        <f t="array" ref="N24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13" spans="2:14" x14ac:dyDescent="0.35">
      <c r="B2413" s="7">
        <v>2026411</v>
      </c>
      <c r="C2413" s="1" t="s">
        <v>20</v>
      </c>
      <c r="D2413" s="1" t="s">
        <v>27</v>
      </c>
      <c r="E2413" s="1" t="s">
        <v>41</v>
      </c>
      <c r="F2413" s="1" t="s">
        <v>521</v>
      </c>
      <c r="G2413" s="3">
        <v>45482</v>
      </c>
      <c r="H2413" s="3">
        <v>45484</v>
      </c>
      <c r="I2413" s="6">
        <v>5500</v>
      </c>
      <c r="J2413" s="1">
        <v>1</v>
      </c>
      <c r="K2413" s="4">
        <v>0.02</v>
      </c>
      <c r="L2413" s="6">
        <f t="shared" si="74"/>
        <v>110</v>
      </c>
      <c r="M2413" s="8">
        <f t="shared" si="75"/>
        <v>5390</v>
      </c>
      <c r="N2413" t="str" cm="1">
        <f t="array" ref="N24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14" spans="2:14" x14ac:dyDescent="0.35">
      <c r="B2414" s="7">
        <v>2026412</v>
      </c>
      <c r="C2414" s="1" t="s">
        <v>21</v>
      </c>
      <c r="D2414" s="1" t="s">
        <v>28</v>
      </c>
      <c r="E2414" s="1" t="s">
        <v>42</v>
      </c>
      <c r="F2414" s="1" t="s">
        <v>520</v>
      </c>
      <c r="G2414" s="3">
        <v>45482</v>
      </c>
      <c r="H2414" s="3">
        <v>45485</v>
      </c>
      <c r="I2414" s="6">
        <v>1350</v>
      </c>
      <c r="J2414" s="1">
        <v>3</v>
      </c>
      <c r="K2414" s="4">
        <v>0.02</v>
      </c>
      <c r="L2414" s="6">
        <f t="shared" si="74"/>
        <v>27</v>
      </c>
      <c r="M2414" s="8">
        <f t="shared" si="75"/>
        <v>4023</v>
      </c>
      <c r="N2414" t="str" cm="1">
        <f t="array" ref="N24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15" spans="2:14" x14ac:dyDescent="0.35">
      <c r="B2415" s="7">
        <v>2026413</v>
      </c>
      <c r="C2415" s="1" t="s">
        <v>22</v>
      </c>
      <c r="D2415" s="1" t="s">
        <v>29</v>
      </c>
      <c r="E2415" s="1" t="s">
        <v>43</v>
      </c>
      <c r="F2415" s="1" t="s">
        <v>518</v>
      </c>
      <c r="G2415" s="3">
        <v>45482</v>
      </c>
      <c r="H2415" s="3">
        <v>45487</v>
      </c>
      <c r="I2415" s="6">
        <v>4500</v>
      </c>
      <c r="J2415" s="1">
        <v>2</v>
      </c>
      <c r="K2415" s="4">
        <v>0.02</v>
      </c>
      <c r="L2415" s="6">
        <f t="shared" si="74"/>
        <v>90</v>
      </c>
      <c r="M2415" s="8">
        <f t="shared" si="75"/>
        <v>8910</v>
      </c>
      <c r="N2415" t="str" cm="1">
        <f t="array" ref="N24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16" spans="2:14" x14ac:dyDescent="0.35">
      <c r="B2416" s="7">
        <v>2026414</v>
      </c>
      <c r="C2416" s="1" t="s">
        <v>23</v>
      </c>
      <c r="D2416" s="1" t="s">
        <v>25</v>
      </c>
      <c r="E2416" s="1" t="s">
        <v>44</v>
      </c>
      <c r="F2416" s="1" t="s">
        <v>519</v>
      </c>
      <c r="G2416" s="3">
        <v>45482</v>
      </c>
      <c r="H2416" s="3">
        <v>45483</v>
      </c>
      <c r="I2416" s="6">
        <v>2350</v>
      </c>
      <c r="J2416" s="1">
        <v>1</v>
      </c>
      <c r="K2416" s="4">
        <v>0.02</v>
      </c>
      <c r="L2416" s="6">
        <f t="shared" si="74"/>
        <v>47</v>
      </c>
      <c r="M2416" s="8">
        <f t="shared" si="75"/>
        <v>2303</v>
      </c>
      <c r="N2416" t="str" cm="1">
        <f t="array" ref="N24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17" spans="2:14" x14ac:dyDescent="0.35">
      <c r="B2417" s="7">
        <v>2026415</v>
      </c>
      <c r="C2417" s="1" t="s">
        <v>24</v>
      </c>
      <c r="D2417" s="1" t="s">
        <v>26</v>
      </c>
      <c r="E2417" s="1" t="s">
        <v>45</v>
      </c>
      <c r="F2417" s="1" t="s">
        <v>520</v>
      </c>
      <c r="G2417" s="3">
        <v>45482</v>
      </c>
      <c r="H2417" s="3">
        <v>45490</v>
      </c>
      <c r="I2417" s="6">
        <v>90</v>
      </c>
      <c r="J2417" s="1">
        <v>2</v>
      </c>
      <c r="K2417" s="4">
        <v>7.0000000000000007E-2</v>
      </c>
      <c r="L2417" s="6">
        <f t="shared" si="74"/>
        <v>6.3000000000000007</v>
      </c>
      <c r="M2417" s="8">
        <f t="shared" si="75"/>
        <v>173.7</v>
      </c>
      <c r="N2417" t="str" cm="1">
        <f t="array" ref="N24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18" spans="2:14" x14ac:dyDescent="0.35">
      <c r="B2418" s="7">
        <v>2026416</v>
      </c>
      <c r="C2418" s="1" t="s">
        <v>4</v>
      </c>
      <c r="D2418" s="1" t="s">
        <v>27</v>
      </c>
      <c r="E2418" s="1" t="s">
        <v>46</v>
      </c>
      <c r="F2418" s="1" t="s">
        <v>521</v>
      </c>
      <c r="G2418" s="3">
        <v>45482</v>
      </c>
      <c r="H2418" s="3">
        <v>45484</v>
      </c>
      <c r="I2418" s="6">
        <v>280</v>
      </c>
      <c r="J2418" s="1">
        <v>1</v>
      </c>
      <c r="K2418" s="4">
        <v>0.03</v>
      </c>
      <c r="L2418" s="6">
        <f t="shared" si="74"/>
        <v>8.4</v>
      </c>
      <c r="M2418" s="8">
        <f t="shared" si="75"/>
        <v>271.60000000000002</v>
      </c>
      <c r="N2418" t="str" cm="1">
        <f t="array" ref="N24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19" spans="2:14" x14ac:dyDescent="0.35">
      <c r="B2419" s="7">
        <v>2026417</v>
      </c>
      <c r="C2419" s="1" t="s">
        <v>5</v>
      </c>
      <c r="D2419" s="1" t="s">
        <v>28</v>
      </c>
      <c r="E2419" s="1" t="s">
        <v>47</v>
      </c>
      <c r="F2419" s="1" t="s">
        <v>518</v>
      </c>
      <c r="G2419" s="3">
        <v>45482</v>
      </c>
      <c r="H2419" s="3">
        <v>45485</v>
      </c>
      <c r="I2419" s="6">
        <v>70</v>
      </c>
      <c r="J2419" s="1">
        <v>2</v>
      </c>
      <c r="K2419" s="4">
        <v>0.08</v>
      </c>
      <c r="L2419" s="6">
        <f t="shared" si="74"/>
        <v>5.6000000000000005</v>
      </c>
      <c r="M2419" s="8">
        <f t="shared" si="75"/>
        <v>134.4</v>
      </c>
      <c r="N2419" t="str" cm="1">
        <f t="array" ref="N24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20" spans="2:14" x14ac:dyDescent="0.35">
      <c r="B2420" s="7">
        <v>2026418</v>
      </c>
      <c r="C2420" s="1" t="s">
        <v>6</v>
      </c>
      <c r="D2420" s="1" t="s">
        <v>29</v>
      </c>
      <c r="E2420" s="1" t="s">
        <v>48</v>
      </c>
      <c r="F2420" s="1" t="s">
        <v>518</v>
      </c>
      <c r="G2420" s="3">
        <v>45482</v>
      </c>
      <c r="H2420" s="3">
        <v>45487</v>
      </c>
      <c r="I2420" s="6">
        <v>230</v>
      </c>
      <c r="J2420" s="1">
        <v>3</v>
      </c>
      <c r="K2420" s="4">
        <v>0.05</v>
      </c>
      <c r="L2420" s="6">
        <f t="shared" si="74"/>
        <v>11.5</v>
      </c>
      <c r="M2420" s="8">
        <f t="shared" si="75"/>
        <v>678.5</v>
      </c>
      <c r="N2420" t="str" cm="1">
        <f t="array" ref="N24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21" spans="2:14" x14ac:dyDescent="0.35">
      <c r="B2421" s="7">
        <v>2026419</v>
      </c>
      <c r="C2421" s="1" t="s">
        <v>7</v>
      </c>
      <c r="D2421" s="1" t="s">
        <v>25</v>
      </c>
      <c r="E2421" s="1" t="s">
        <v>49</v>
      </c>
      <c r="F2421" s="1" t="s">
        <v>519</v>
      </c>
      <c r="G2421" s="3">
        <v>45482</v>
      </c>
      <c r="H2421" s="3">
        <v>45483</v>
      </c>
      <c r="I2421" s="6">
        <v>7999</v>
      </c>
      <c r="J2421" s="1">
        <v>2</v>
      </c>
      <c r="K2421" s="4">
        <v>0.05</v>
      </c>
      <c r="L2421" s="6">
        <f t="shared" si="74"/>
        <v>399.95000000000005</v>
      </c>
      <c r="M2421" s="8">
        <f t="shared" si="75"/>
        <v>15598.05</v>
      </c>
      <c r="N2421" t="str" cm="1">
        <f t="array" ref="N24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22" spans="2:14" x14ac:dyDescent="0.35">
      <c r="B2422" s="7">
        <v>2026420</v>
      </c>
      <c r="C2422" s="1" t="s">
        <v>10</v>
      </c>
      <c r="D2422" s="1" t="s">
        <v>161</v>
      </c>
      <c r="E2422" s="1" t="s">
        <v>50</v>
      </c>
      <c r="F2422" s="1" t="s">
        <v>521</v>
      </c>
      <c r="G2422" s="3">
        <v>45482</v>
      </c>
      <c r="H2422" s="3">
        <v>45490</v>
      </c>
      <c r="I2422" s="6">
        <v>850</v>
      </c>
      <c r="J2422" s="1">
        <v>7</v>
      </c>
      <c r="K2422" s="4">
        <v>0.05</v>
      </c>
      <c r="L2422" s="6">
        <f t="shared" si="74"/>
        <v>42.5</v>
      </c>
      <c r="M2422" s="8">
        <f t="shared" si="75"/>
        <v>5907.5</v>
      </c>
      <c r="N2422" t="str" cm="1">
        <f t="array" ref="N24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23" spans="2:14" x14ac:dyDescent="0.35">
      <c r="B2423" s="7">
        <v>2026421</v>
      </c>
      <c r="C2423" s="1" t="s">
        <v>8</v>
      </c>
      <c r="D2423" s="1" t="s">
        <v>25</v>
      </c>
      <c r="E2423" s="1" t="s">
        <v>51</v>
      </c>
      <c r="F2423" s="1" t="s">
        <v>520</v>
      </c>
      <c r="G2423" s="3">
        <v>45482</v>
      </c>
      <c r="H2423" s="3">
        <v>45484</v>
      </c>
      <c r="I2423" s="6">
        <v>65000</v>
      </c>
      <c r="J2423" s="1">
        <v>2</v>
      </c>
      <c r="K2423" s="4">
        <v>0.05</v>
      </c>
      <c r="L2423" s="6">
        <f t="shared" si="74"/>
        <v>3250</v>
      </c>
      <c r="M2423" s="8">
        <f t="shared" si="75"/>
        <v>126750</v>
      </c>
      <c r="N2423" t="str" cm="1">
        <f t="array" ref="N24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24" spans="2:14" x14ac:dyDescent="0.35">
      <c r="B2424" s="7">
        <v>2026422</v>
      </c>
      <c r="C2424" s="1" t="s">
        <v>9</v>
      </c>
      <c r="D2424" s="1" t="s">
        <v>26</v>
      </c>
      <c r="E2424" s="1" t="s">
        <v>506</v>
      </c>
      <c r="F2424" s="1" t="s">
        <v>518</v>
      </c>
      <c r="G2424" s="3">
        <v>45482</v>
      </c>
      <c r="H2424" s="3">
        <v>45485</v>
      </c>
      <c r="I2424" s="6">
        <v>450</v>
      </c>
      <c r="J2424" s="1">
        <v>1</v>
      </c>
      <c r="K2424" s="4">
        <v>0.03</v>
      </c>
      <c r="L2424" s="6">
        <f t="shared" si="74"/>
        <v>13.5</v>
      </c>
      <c r="M2424" s="8">
        <f t="shared" si="75"/>
        <v>436.5</v>
      </c>
      <c r="N2424" t="str" cm="1">
        <f t="array" ref="N24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25" spans="2:14" x14ac:dyDescent="0.35">
      <c r="B2425" s="7">
        <v>2026423</v>
      </c>
      <c r="C2425" s="1" t="s">
        <v>11</v>
      </c>
      <c r="D2425" s="1" t="s">
        <v>27</v>
      </c>
      <c r="E2425" s="1" t="s">
        <v>507</v>
      </c>
      <c r="F2425" s="1" t="s">
        <v>519</v>
      </c>
      <c r="G2425" s="3">
        <v>45482</v>
      </c>
      <c r="H2425" s="3">
        <v>45487</v>
      </c>
      <c r="I2425" s="6">
        <v>1299</v>
      </c>
      <c r="J2425" s="1">
        <v>1</v>
      </c>
      <c r="K2425" s="4">
        <v>0.1</v>
      </c>
      <c r="L2425" s="6">
        <f t="shared" si="74"/>
        <v>129.9</v>
      </c>
      <c r="M2425" s="8">
        <f t="shared" si="75"/>
        <v>1169.0999999999999</v>
      </c>
      <c r="N2425" t="str" cm="1">
        <f t="array" ref="N24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26" spans="2:14" x14ac:dyDescent="0.35">
      <c r="B2426" s="7">
        <v>2026424</v>
      </c>
      <c r="C2426" s="1" t="s">
        <v>12</v>
      </c>
      <c r="D2426" s="1" t="s">
        <v>28</v>
      </c>
      <c r="E2426" s="1" t="s">
        <v>508</v>
      </c>
      <c r="F2426" s="1" t="s">
        <v>520</v>
      </c>
      <c r="G2426" s="3">
        <v>45482</v>
      </c>
      <c r="H2426" s="3">
        <v>45483</v>
      </c>
      <c r="I2426" s="6">
        <v>1700</v>
      </c>
      <c r="J2426" s="1">
        <v>1</v>
      </c>
      <c r="K2426" s="4">
        <v>0.05</v>
      </c>
      <c r="L2426" s="6">
        <f t="shared" si="74"/>
        <v>85</v>
      </c>
      <c r="M2426" s="8">
        <f t="shared" si="75"/>
        <v>1615</v>
      </c>
      <c r="N2426" t="str" cm="1">
        <f t="array" ref="N24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27" spans="2:14" x14ac:dyDescent="0.35">
      <c r="B2427" s="7">
        <v>2026425</v>
      </c>
      <c r="C2427" s="1" t="s">
        <v>13</v>
      </c>
      <c r="D2427" s="1" t="s">
        <v>29</v>
      </c>
      <c r="E2427" s="1" t="s">
        <v>31</v>
      </c>
      <c r="F2427" s="1" t="s">
        <v>521</v>
      </c>
      <c r="G2427" s="3">
        <v>45482</v>
      </c>
      <c r="H2427" s="3">
        <v>45490</v>
      </c>
      <c r="I2427" s="6">
        <v>55000</v>
      </c>
      <c r="J2427" s="1">
        <v>2</v>
      </c>
      <c r="K2427" s="4">
        <v>0.05</v>
      </c>
      <c r="L2427" s="6">
        <f t="shared" si="74"/>
        <v>2750</v>
      </c>
      <c r="M2427" s="8">
        <f t="shared" si="75"/>
        <v>107250</v>
      </c>
      <c r="N2427" t="str" cm="1">
        <f t="array" ref="N24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28" spans="2:14" x14ac:dyDescent="0.35">
      <c r="B2428" s="7">
        <v>2026426</v>
      </c>
      <c r="C2428" s="1" t="s">
        <v>14</v>
      </c>
      <c r="D2428" s="1" t="s">
        <v>25</v>
      </c>
      <c r="E2428" s="1" t="s">
        <v>32</v>
      </c>
      <c r="F2428" s="1" t="s">
        <v>518</v>
      </c>
      <c r="G2428" s="3">
        <v>45482</v>
      </c>
      <c r="H2428" s="3">
        <v>45484</v>
      </c>
      <c r="I2428" s="6">
        <v>57999</v>
      </c>
      <c r="J2428" s="1">
        <v>1</v>
      </c>
      <c r="K2428" s="4">
        <v>0.02</v>
      </c>
      <c r="L2428" s="6">
        <f t="shared" si="74"/>
        <v>1159.98</v>
      </c>
      <c r="M2428" s="8">
        <f t="shared" si="75"/>
        <v>56839.02</v>
      </c>
      <c r="N2428" t="str" cm="1">
        <f t="array" ref="N24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29" spans="2:14" x14ac:dyDescent="0.35">
      <c r="B2429" s="7">
        <v>2026427</v>
      </c>
      <c r="C2429" s="1" t="s">
        <v>15</v>
      </c>
      <c r="D2429" s="1" t="s">
        <v>30</v>
      </c>
      <c r="E2429" s="1" t="s">
        <v>38</v>
      </c>
      <c r="F2429" s="1" t="s">
        <v>518</v>
      </c>
      <c r="G2429" s="3">
        <v>45482</v>
      </c>
      <c r="H2429" s="3">
        <v>45485</v>
      </c>
      <c r="I2429" s="6">
        <v>1399</v>
      </c>
      <c r="J2429" s="1">
        <v>2</v>
      </c>
      <c r="K2429" s="4">
        <v>0.06</v>
      </c>
      <c r="L2429" s="6">
        <f t="shared" si="74"/>
        <v>83.94</v>
      </c>
      <c r="M2429" s="8">
        <f t="shared" si="75"/>
        <v>2714.06</v>
      </c>
      <c r="N2429" t="str" cm="1">
        <f t="array" ref="N24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30" spans="2:14" x14ac:dyDescent="0.35">
      <c r="B2430" s="7">
        <v>2026428</v>
      </c>
      <c r="C2430" s="1" t="s">
        <v>16</v>
      </c>
      <c r="D2430" s="1" t="s">
        <v>27</v>
      </c>
      <c r="E2430" s="1" t="s">
        <v>33</v>
      </c>
      <c r="F2430" s="1" t="s">
        <v>519</v>
      </c>
      <c r="G2430" s="3">
        <v>45482</v>
      </c>
      <c r="H2430" s="3">
        <v>45487</v>
      </c>
      <c r="I2430" s="6">
        <v>999</v>
      </c>
      <c r="J2430" s="1">
        <v>7</v>
      </c>
      <c r="K2430" s="4">
        <v>0.15</v>
      </c>
      <c r="L2430" s="6">
        <f t="shared" si="74"/>
        <v>149.85</v>
      </c>
      <c r="M2430" s="8">
        <f t="shared" si="75"/>
        <v>6843.15</v>
      </c>
      <c r="N2430" t="str" cm="1">
        <f t="array" ref="N24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31" spans="2:14" x14ac:dyDescent="0.35">
      <c r="B2431" s="7">
        <v>2026429</v>
      </c>
      <c r="C2431" s="1" t="s">
        <v>17</v>
      </c>
      <c r="D2431" s="1" t="s">
        <v>28</v>
      </c>
      <c r="E2431" s="1" t="s">
        <v>34</v>
      </c>
      <c r="F2431" s="1" t="s">
        <v>521</v>
      </c>
      <c r="G2431" s="3">
        <v>45482</v>
      </c>
      <c r="H2431" s="3">
        <v>45483</v>
      </c>
      <c r="I2431" s="6">
        <v>2099</v>
      </c>
      <c r="J2431" s="1">
        <v>2</v>
      </c>
      <c r="K2431" s="4">
        <v>0.02</v>
      </c>
      <c r="L2431" s="6">
        <f t="shared" si="74"/>
        <v>41.980000000000004</v>
      </c>
      <c r="M2431" s="8">
        <f t="shared" si="75"/>
        <v>4156.0200000000004</v>
      </c>
      <c r="N2431" t="str" cm="1">
        <f t="array" ref="N24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32" spans="2:14" x14ac:dyDescent="0.35">
      <c r="B2432" s="7">
        <v>2026430</v>
      </c>
      <c r="C2432" s="1" t="s">
        <v>18</v>
      </c>
      <c r="D2432" s="1" t="s">
        <v>29</v>
      </c>
      <c r="E2432" s="1" t="s">
        <v>35</v>
      </c>
      <c r="F2432" s="1" t="s">
        <v>520</v>
      </c>
      <c r="G2432" s="3">
        <v>45482</v>
      </c>
      <c r="H2432" s="3">
        <v>45490</v>
      </c>
      <c r="I2432" s="6">
        <v>11000</v>
      </c>
      <c r="J2432" s="1">
        <v>2</v>
      </c>
      <c r="K2432" s="4">
        <v>0.02</v>
      </c>
      <c r="L2432" s="6">
        <f t="shared" si="74"/>
        <v>220</v>
      </c>
      <c r="M2432" s="8">
        <f t="shared" si="75"/>
        <v>21780</v>
      </c>
      <c r="N2432" t="str" cm="1">
        <f t="array" ref="N24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33" spans="2:14" x14ac:dyDescent="0.35">
      <c r="B2433" s="7">
        <v>2026431</v>
      </c>
      <c r="C2433" s="1" t="s">
        <v>19</v>
      </c>
      <c r="D2433" s="1" t="s">
        <v>25</v>
      </c>
      <c r="E2433" s="1" t="s">
        <v>36</v>
      </c>
      <c r="F2433" s="1" t="s">
        <v>518</v>
      </c>
      <c r="G2433" s="3">
        <v>45482</v>
      </c>
      <c r="H2433" s="3">
        <v>45484</v>
      </c>
      <c r="I2433" s="6">
        <v>800</v>
      </c>
      <c r="J2433" s="1">
        <v>1</v>
      </c>
      <c r="K2433" s="4">
        <v>0.02</v>
      </c>
      <c r="L2433" s="6">
        <f t="shared" si="74"/>
        <v>16</v>
      </c>
      <c r="M2433" s="8">
        <f t="shared" si="75"/>
        <v>784</v>
      </c>
      <c r="N2433" t="str" cm="1">
        <f t="array" ref="N24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34" spans="2:14" x14ac:dyDescent="0.35">
      <c r="B2434" s="7">
        <v>2026432</v>
      </c>
      <c r="C2434" s="1" t="s">
        <v>20</v>
      </c>
      <c r="D2434" s="1" t="s">
        <v>26</v>
      </c>
      <c r="E2434" s="1" t="s">
        <v>37</v>
      </c>
      <c r="F2434" s="1" t="s">
        <v>519</v>
      </c>
      <c r="G2434" s="3">
        <v>45482</v>
      </c>
      <c r="H2434" s="3">
        <v>45485</v>
      </c>
      <c r="I2434" s="6">
        <v>5500</v>
      </c>
      <c r="J2434" s="1">
        <v>2</v>
      </c>
      <c r="K2434" s="4">
        <v>0.02</v>
      </c>
      <c r="L2434" s="6">
        <f t="shared" si="74"/>
        <v>110</v>
      </c>
      <c r="M2434" s="8">
        <f t="shared" si="75"/>
        <v>10890</v>
      </c>
      <c r="N2434" t="str" cm="1">
        <f t="array" ref="N24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35" spans="2:14" x14ac:dyDescent="0.35">
      <c r="B2435" s="7">
        <v>2026433</v>
      </c>
      <c r="C2435" s="1" t="s">
        <v>21</v>
      </c>
      <c r="D2435" s="1" t="s">
        <v>27</v>
      </c>
      <c r="E2435" s="1" t="s">
        <v>39</v>
      </c>
      <c r="F2435" s="1" t="s">
        <v>520</v>
      </c>
      <c r="G2435" s="3">
        <v>45482</v>
      </c>
      <c r="H2435" s="3">
        <v>45487</v>
      </c>
      <c r="I2435" s="6">
        <v>1350</v>
      </c>
      <c r="J2435" s="1">
        <v>4</v>
      </c>
      <c r="K2435" s="4">
        <v>0.02</v>
      </c>
      <c r="L2435" s="6">
        <f t="shared" si="74"/>
        <v>27</v>
      </c>
      <c r="M2435" s="8">
        <f t="shared" si="75"/>
        <v>5373</v>
      </c>
      <c r="N2435" t="str" cm="1">
        <f t="array" ref="N24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36" spans="2:14" x14ac:dyDescent="0.35">
      <c r="B2436" s="7">
        <v>2026434</v>
      </c>
      <c r="C2436" s="1" t="s">
        <v>22</v>
      </c>
      <c r="D2436" s="1" t="s">
        <v>28</v>
      </c>
      <c r="E2436" s="1" t="s">
        <v>40</v>
      </c>
      <c r="F2436" s="1" t="s">
        <v>521</v>
      </c>
      <c r="G2436" s="3">
        <v>45482</v>
      </c>
      <c r="H2436" s="3">
        <v>45483</v>
      </c>
      <c r="I2436" s="6">
        <v>4500</v>
      </c>
      <c r="J2436" s="1">
        <v>3</v>
      </c>
      <c r="K2436" s="4">
        <v>0.02</v>
      </c>
      <c r="L2436" s="6">
        <f t="shared" ref="L2436:L2499" si="76">I2436*K2436</f>
        <v>90</v>
      </c>
      <c r="M2436" s="8">
        <f t="shared" ref="M2436:M2499" si="77">I2436*J2436-L2436</f>
        <v>13410</v>
      </c>
      <c r="N2436" t="str" cm="1">
        <f t="array" ref="N24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37" spans="2:14" x14ac:dyDescent="0.35">
      <c r="B2437" s="7">
        <v>2026435</v>
      </c>
      <c r="C2437" s="1" t="s">
        <v>23</v>
      </c>
      <c r="D2437" s="1" t="s">
        <v>29</v>
      </c>
      <c r="E2437" s="1" t="s">
        <v>41</v>
      </c>
      <c r="F2437" s="1" t="s">
        <v>518</v>
      </c>
      <c r="G2437" s="3">
        <v>45482</v>
      </c>
      <c r="H2437" s="3">
        <v>45490</v>
      </c>
      <c r="I2437" s="6">
        <v>2350</v>
      </c>
      <c r="J2437" s="1">
        <v>2</v>
      </c>
      <c r="K2437" s="4">
        <v>0.02</v>
      </c>
      <c r="L2437" s="6">
        <f t="shared" si="76"/>
        <v>47</v>
      </c>
      <c r="M2437" s="8">
        <f t="shared" si="77"/>
        <v>4653</v>
      </c>
      <c r="N2437" t="str" cm="1">
        <f t="array" ref="N24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38" spans="2:14" x14ac:dyDescent="0.35">
      <c r="B2438" s="7">
        <v>2026436</v>
      </c>
      <c r="C2438" s="1" t="s">
        <v>24</v>
      </c>
      <c r="D2438" s="1" t="s">
        <v>25</v>
      </c>
      <c r="E2438" s="1" t="s">
        <v>42</v>
      </c>
      <c r="F2438" s="1" t="s">
        <v>518</v>
      </c>
      <c r="G2438" s="3">
        <v>45482</v>
      </c>
      <c r="H2438" s="3">
        <v>45484</v>
      </c>
      <c r="I2438" s="6">
        <v>90</v>
      </c>
      <c r="J2438" s="1">
        <v>1</v>
      </c>
      <c r="K2438" s="4">
        <v>0.02</v>
      </c>
      <c r="L2438" s="6">
        <f t="shared" si="76"/>
        <v>1.8</v>
      </c>
      <c r="M2438" s="8">
        <f t="shared" si="77"/>
        <v>88.2</v>
      </c>
      <c r="N2438" t="str" cm="1">
        <f t="array" ref="N24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39" spans="2:14" x14ac:dyDescent="0.35">
      <c r="B2439" s="7">
        <v>2026437</v>
      </c>
      <c r="C2439" s="1" t="s">
        <v>4</v>
      </c>
      <c r="D2439" s="1" t="s">
        <v>26</v>
      </c>
      <c r="E2439" s="1" t="s">
        <v>43</v>
      </c>
      <c r="F2439" s="1" t="s">
        <v>519</v>
      </c>
      <c r="G2439" s="3">
        <v>45482</v>
      </c>
      <c r="H2439" s="3">
        <v>45485</v>
      </c>
      <c r="I2439" s="6">
        <v>280</v>
      </c>
      <c r="J2439" s="1">
        <v>1</v>
      </c>
      <c r="K2439" s="4">
        <v>7.0000000000000007E-2</v>
      </c>
      <c r="L2439" s="6">
        <f t="shared" si="76"/>
        <v>19.600000000000001</v>
      </c>
      <c r="M2439" s="8">
        <f t="shared" si="77"/>
        <v>260.39999999999998</v>
      </c>
      <c r="N2439" t="str" cm="1">
        <f t="array" ref="N24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40" spans="2:14" x14ac:dyDescent="0.35">
      <c r="B2440" s="7">
        <v>2026438</v>
      </c>
      <c r="C2440" s="1" t="s">
        <v>5</v>
      </c>
      <c r="D2440" s="1" t="s">
        <v>27</v>
      </c>
      <c r="E2440" s="1" t="s">
        <v>44</v>
      </c>
      <c r="F2440" s="1" t="s">
        <v>521</v>
      </c>
      <c r="G2440" s="3">
        <v>45482</v>
      </c>
      <c r="H2440" s="3">
        <v>45487</v>
      </c>
      <c r="I2440" s="6">
        <v>70</v>
      </c>
      <c r="J2440" s="1">
        <v>2</v>
      </c>
      <c r="K2440" s="4">
        <v>0.03</v>
      </c>
      <c r="L2440" s="6">
        <f t="shared" si="76"/>
        <v>2.1</v>
      </c>
      <c r="M2440" s="8">
        <f t="shared" si="77"/>
        <v>137.9</v>
      </c>
      <c r="N2440" t="str" cm="1">
        <f t="array" ref="N24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41" spans="2:14" x14ac:dyDescent="0.35">
      <c r="B2441" s="7">
        <v>2026439</v>
      </c>
      <c r="C2441" s="1" t="s">
        <v>6</v>
      </c>
      <c r="D2441" s="1" t="s">
        <v>28</v>
      </c>
      <c r="E2441" s="1" t="s">
        <v>45</v>
      </c>
      <c r="F2441" s="1" t="s">
        <v>520</v>
      </c>
      <c r="G2441" s="3">
        <v>45482</v>
      </c>
      <c r="H2441" s="3">
        <v>45483</v>
      </c>
      <c r="I2441" s="6">
        <v>230</v>
      </c>
      <c r="J2441" s="1">
        <v>1</v>
      </c>
      <c r="K2441" s="4">
        <v>0.08</v>
      </c>
      <c r="L2441" s="6">
        <f t="shared" si="76"/>
        <v>18.400000000000002</v>
      </c>
      <c r="M2441" s="8">
        <f t="shared" si="77"/>
        <v>211.6</v>
      </c>
      <c r="N2441" t="str" cm="1">
        <f t="array" ref="N24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42" spans="2:14" x14ac:dyDescent="0.35">
      <c r="B2442" s="7">
        <v>2026440</v>
      </c>
      <c r="C2442" s="1" t="s">
        <v>7</v>
      </c>
      <c r="D2442" s="1" t="s">
        <v>29</v>
      </c>
      <c r="E2442" s="1" t="s">
        <v>46</v>
      </c>
      <c r="F2442" s="1" t="s">
        <v>518</v>
      </c>
      <c r="G2442" s="3">
        <v>45482</v>
      </c>
      <c r="H2442" s="3">
        <v>45490</v>
      </c>
      <c r="I2442" s="6">
        <v>7999</v>
      </c>
      <c r="J2442" s="1">
        <v>3</v>
      </c>
      <c r="K2442" s="4">
        <v>0.05</v>
      </c>
      <c r="L2442" s="6">
        <f t="shared" si="76"/>
        <v>399.95000000000005</v>
      </c>
      <c r="M2442" s="8">
        <f t="shared" si="77"/>
        <v>23597.05</v>
      </c>
      <c r="N2442" t="str" cm="1">
        <f t="array" ref="N24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43" spans="2:14" x14ac:dyDescent="0.35">
      <c r="B2443" s="7">
        <v>2026441</v>
      </c>
      <c r="C2443" s="1" t="s">
        <v>10</v>
      </c>
      <c r="D2443" s="1" t="s">
        <v>25</v>
      </c>
      <c r="E2443" s="1" t="s">
        <v>47</v>
      </c>
      <c r="F2443" s="1" t="s">
        <v>519</v>
      </c>
      <c r="G2443" s="3">
        <v>45482</v>
      </c>
      <c r="H2443" s="3">
        <v>45484</v>
      </c>
      <c r="I2443" s="6">
        <v>850</v>
      </c>
      <c r="J2443" s="1">
        <v>2</v>
      </c>
      <c r="K2443" s="4">
        <v>0.05</v>
      </c>
      <c r="L2443" s="6">
        <f t="shared" si="76"/>
        <v>42.5</v>
      </c>
      <c r="M2443" s="8">
        <f t="shared" si="77"/>
        <v>1657.5</v>
      </c>
      <c r="N2443" t="str" cm="1">
        <f t="array" ref="N24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44" spans="2:14" x14ac:dyDescent="0.35">
      <c r="B2444" s="7">
        <v>2026442</v>
      </c>
      <c r="C2444" s="1" t="s">
        <v>8</v>
      </c>
      <c r="D2444" s="1" t="s">
        <v>162</v>
      </c>
      <c r="E2444" s="1" t="s">
        <v>48</v>
      </c>
      <c r="F2444" s="1" t="s">
        <v>520</v>
      </c>
      <c r="G2444" s="3">
        <v>45482</v>
      </c>
      <c r="H2444" s="3">
        <v>45485</v>
      </c>
      <c r="I2444" s="6">
        <v>65000</v>
      </c>
      <c r="J2444" s="1">
        <v>1</v>
      </c>
      <c r="K2444" s="4">
        <v>0.05</v>
      </c>
      <c r="L2444" s="6">
        <f t="shared" si="76"/>
        <v>3250</v>
      </c>
      <c r="M2444" s="8">
        <f t="shared" si="77"/>
        <v>61750</v>
      </c>
      <c r="N2444" t="str" cm="1">
        <f t="array" ref="N24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45" spans="2:14" x14ac:dyDescent="0.35">
      <c r="B2445" s="7">
        <v>2026443</v>
      </c>
      <c r="C2445" s="1" t="s">
        <v>9</v>
      </c>
      <c r="D2445" s="1" t="s">
        <v>25</v>
      </c>
      <c r="E2445" s="1" t="s">
        <v>49</v>
      </c>
      <c r="F2445" s="1" t="s">
        <v>521</v>
      </c>
      <c r="G2445" s="3">
        <v>45482</v>
      </c>
      <c r="H2445" s="3">
        <v>45487</v>
      </c>
      <c r="I2445" s="6">
        <v>450</v>
      </c>
      <c r="J2445" s="1">
        <v>2</v>
      </c>
      <c r="K2445" s="4">
        <v>0.05</v>
      </c>
      <c r="L2445" s="6">
        <f t="shared" si="76"/>
        <v>22.5</v>
      </c>
      <c r="M2445" s="8">
        <f t="shared" si="77"/>
        <v>877.5</v>
      </c>
      <c r="N2445" t="str" cm="1">
        <f t="array" ref="N24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46" spans="2:14" x14ac:dyDescent="0.35">
      <c r="B2446" s="7">
        <v>2026444</v>
      </c>
      <c r="C2446" s="1" t="s">
        <v>11</v>
      </c>
      <c r="D2446" s="1" t="s">
        <v>26</v>
      </c>
      <c r="E2446" s="1" t="s">
        <v>50</v>
      </c>
      <c r="F2446" s="1" t="s">
        <v>518</v>
      </c>
      <c r="G2446" s="3">
        <v>45482</v>
      </c>
      <c r="H2446" s="3">
        <v>45483</v>
      </c>
      <c r="I2446" s="6">
        <v>1299</v>
      </c>
      <c r="J2446" s="1">
        <v>1</v>
      </c>
      <c r="K2446" s="4">
        <v>0.03</v>
      </c>
      <c r="L2446" s="6">
        <f t="shared" si="76"/>
        <v>38.97</v>
      </c>
      <c r="M2446" s="8">
        <f t="shared" si="77"/>
        <v>1260.03</v>
      </c>
      <c r="N2446" t="str" cm="1">
        <f t="array" ref="N24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47" spans="2:14" x14ac:dyDescent="0.35">
      <c r="B2447" s="7">
        <v>2026445</v>
      </c>
      <c r="C2447" s="1" t="s">
        <v>12</v>
      </c>
      <c r="D2447" s="1" t="s">
        <v>27</v>
      </c>
      <c r="E2447" s="1" t="s">
        <v>51</v>
      </c>
      <c r="F2447" s="1" t="s">
        <v>518</v>
      </c>
      <c r="G2447" s="3">
        <v>45482</v>
      </c>
      <c r="H2447" s="3">
        <v>45490</v>
      </c>
      <c r="I2447" s="6">
        <v>1700</v>
      </c>
      <c r="J2447" s="1">
        <v>2</v>
      </c>
      <c r="K2447" s="4">
        <v>0.1</v>
      </c>
      <c r="L2447" s="6">
        <f t="shared" si="76"/>
        <v>170</v>
      </c>
      <c r="M2447" s="8">
        <f t="shared" si="77"/>
        <v>3230</v>
      </c>
      <c r="N2447" t="str" cm="1">
        <f t="array" ref="N24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48" spans="2:14" x14ac:dyDescent="0.35">
      <c r="B2448" s="7">
        <v>2026446</v>
      </c>
      <c r="C2448" s="1" t="s">
        <v>13</v>
      </c>
      <c r="D2448" s="1" t="s">
        <v>28</v>
      </c>
      <c r="E2448" s="1" t="s">
        <v>506</v>
      </c>
      <c r="F2448" s="1" t="s">
        <v>519</v>
      </c>
      <c r="G2448" s="3">
        <v>45482</v>
      </c>
      <c r="H2448" s="3">
        <v>45484</v>
      </c>
      <c r="I2448" s="6">
        <v>55000</v>
      </c>
      <c r="J2448" s="1">
        <v>3</v>
      </c>
      <c r="K2448" s="4">
        <v>0.05</v>
      </c>
      <c r="L2448" s="6">
        <f t="shared" si="76"/>
        <v>2750</v>
      </c>
      <c r="M2448" s="8">
        <f t="shared" si="77"/>
        <v>162250</v>
      </c>
      <c r="N2448" t="str" cm="1">
        <f t="array" ref="N24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49" spans="2:14" x14ac:dyDescent="0.35">
      <c r="B2449" s="7">
        <v>2026447</v>
      </c>
      <c r="C2449" s="1" t="s">
        <v>14</v>
      </c>
      <c r="D2449" s="1" t="s">
        <v>29</v>
      </c>
      <c r="E2449" s="1" t="s">
        <v>507</v>
      </c>
      <c r="F2449" s="1" t="s">
        <v>521</v>
      </c>
      <c r="G2449" s="3">
        <v>45482</v>
      </c>
      <c r="H2449" s="3">
        <v>45485</v>
      </c>
      <c r="I2449" s="6">
        <v>57999</v>
      </c>
      <c r="J2449" s="1">
        <v>2</v>
      </c>
      <c r="K2449" s="4">
        <v>0.05</v>
      </c>
      <c r="L2449" s="6">
        <f t="shared" si="76"/>
        <v>2899.9500000000003</v>
      </c>
      <c r="M2449" s="8">
        <f t="shared" si="77"/>
        <v>113098.05</v>
      </c>
      <c r="N2449" t="str" cm="1">
        <f t="array" ref="N24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50" spans="2:14" x14ac:dyDescent="0.35">
      <c r="B2450" s="7">
        <v>2026448</v>
      </c>
      <c r="C2450" s="1" t="s">
        <v>15</v>
      </c>
      <c r="D2450" s="1" t="s">
        <v>25</v>
      </c>
      <c r="E2450" s="1" t="s">
        <v>508</v>
      </c>
      <c r="F2450" s="1" t="s">
        <v>520</v>
      </c>
      <c r="G2450" s="3">
        <v>45482</v>
      </c>
      <c r="H2450" s="3">
        <v>45487</v>
      </c>
      <c r="I2450" s="6">
        <v>1399</v>
      </c>
      <c r="J2450" s="1">
        <v>7</v>
      </c>
      <c r="K2450" s="4">
        <v>0.02</v>
      </c>
      <c r="L2450" s="6">
        <f t="shared" si="76"/>
        <v>27.98</v>
      </c>
      <c r="M2450" s="8">
        <f t="shared" si="77"/>
        <v>9765.02</v>
      </c>
      <c r="N2450" t="str" cm="1">
        <f t="array" ref="N24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51" spans="2:14" x14ac:dyDescent="0.35">
      <c r="B2451" s="7">
        <v>2026449</v>
      </c>
      <c r="C2451" s="1" t="s">
        <v>16</v>
      </c>
      <c r="D2451" s="1" t="s">
        <v>30</v>
      </c>
      <c r="E2451" s="1" t="s">
        <v>31</v>
      </c>
      <c r="F2451" s="1" t="s">
        <v>518</v>
      </c>
      <c r="G2451" s="3">
        <v>45482</v>
      </c>
      <c r="H2451" s="3">
        <v>45483</v>
      </c>
      <c r="I2451" s="6">
        <v>999</v>
      </c>
      <c r="J2451" s="1">
        <v>2</v>
      </c>
      <c r="K2451" s="4">
        <v>0.06</v>
      </c>
      <c r="L2451" s="6">
        <f t="shared" si="76"/>
        <v>59.94</v>
      </c>
      <c r="M2451" s="8">
        <f t="shared" si="77"/>
        <v>1938.06</v>
      </c>
      <c r="N2451" t="str" cm="1">
        <f t="array" ref="N24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52" spans="2:14" x14ac:dyDescent="0.35">
      <c r="B2452" s="7">
        <v>2026450</v>
      </c>
      <c r="C2452" s="1" t="s">
        <v>17</v>
      </c>
      <c r="D2452" s="1" t="s">
        <v>27</v>
      </c>
      <c r="E2452" s="1" t="s">
        <v>32</v>
      </c>
      <c r="F2452" s="1" t="s">
        <v>519</v>
      </c>
      <c r="G2452" s="3">
        <v>45482</v>
      </c>
      <c r="H2452" s="3">
        <v>45490</v>
      </c>
      <c r="I2452" s="6">
        <v>2099</v>
      </c>
      <c r="J2452" s="1">
        <v>1</v>
      </c>
      <c r="K2452" s="4">
        <v>0.15</v>
      </c>
      <c r="L2452" s="6">
        <f t="shared" si="76"/>
        <v>314.84999999999997</v>
      </c>
      <c r="M2452" s="8">
        <f t="shared" si="77"/>
        <v>1784.15</v>
      </c>
      <c r="N2452" t="str" cm="1">
        <f t="array" ref="N24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53" spans="2:14" x14ac:dyDescent="0.35">
      <c r="B2453" s="7">
        <v>2026451</v>
      </c>
      <c r="C2453" s="1" t="s">
        <v>18</v>
      </c>
      <c r="D2453" s="1" t="s">
        <v>28</v>
      </c>
      <c r="E2453" s="1" t="s">
        <v>38</v>
      </c>
      <c r="F2453" s="1" t="s">
        <v>520</v>
      </c>
      <c r="G2453" s="3">
        <v>45482</v>
      </c>
      <c r="H2453" s="3">
        <v>45484</v>
      </c>
      <c r="I2453" s="6">
        <v>11000</v>
      </c>
      <c r="J2453" s="1">
        <v>1</v>
      </c>
      <c r="K2453" s="4">
        <v>0.02</v>
      </c>
      <c r="L2453" s="6">
        <f t="shared" si="76"/>
        <v>220</v>
      </c>
      <c r="M2453" s="8">
        <f t="shared" si="77"/>
        <v>10780</v>
      </c>
      <c r="N2453" t="str" cm="1">
        <f t="array" ref="N24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54" spans="2:14" x14ac:dyDescent="0.35">
      <c r="B2454" s="7">
        <v>2026452</v>
      </c>
      <c r="C2454" s="1" t="s">
        <v>19</v>
      </c>
      <c r="D2454" s="1" t="s">
        <v>29</v>
      </c>
      <c r="E2454" s="1" t="s">
        <v>33</v>
      </c>
      <c r="F2454" s="1" t="s">
        <v>521</v>
      </c>
      <c r="G2454" s="3">
        <v>45482</v>
      </c>
      <c r="H2454" s="3">
        <v>45485</v>
      </c>
      <c r="I2454" s="6">
        <v>800</v>
      </c>
      <c r="J2454" s="1">
        <v>1</v>
      </c>
      <c r="K2454" s="4">
        <v>0.02</v>
      </c>
      <c r="L2454" s="6">
        <f t="shared" si="76"/>
        <v>16</v>
      </c>
      <c r="M2454" s="8">
        <f t="shared" si="77"/>
        <v>784</v>
      </c>
      <c r="N2454" t="str" cm="1">
        <f t="array" ref="N24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55" spans="2:14" x14ac:dyDescent="0.35">
      <c r="B2455" s="7">
        <v>2026453</v>
      </c>
      <c r="C2455" s="1" t="s">
        <v>20</v>
      </c>
      <c r="D2455" s="1" t="s">
        <v>25</v>
      </c>
      <c r="E2455" s="1" t="s">
        <v>34</v>
      </c>
      <c r="F2455" s="1" t="s">
        <v>518</v>
      </c>
      <c r="G2455" s="3">
        <v>45482</v>
      </c>
      <c r="H2455" s="3">
        <v>45487</v>
      </c>
      <c r="I2455" s="6">
        <v>5500</v>
      </c>
      <c r="J2455" s="1">
        <v>2</v>
      </c>
      <c r="K2455" s="4">
        <v>0.02</v>
      </c>
      <c r="L2455" s="6">
        <f t="shared" si="76"/>
        <v>110</v>
      </c>
      <c r="M2455" s="8">
        <f t="shared" si="77"/>
        <v>10890</v>
      </c>
      <c r="N2455" t="str" cm="1">
        <f t="array" ref="N24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56" spans="2:14" x14ac:dyDescent="0.35">
      <c r="B2456" s="7">
        <v>2026454</v>
      </c>
      <c r="C2456" s="1" t="s">
        <v>21</v>
      </c>
      <c r="D2456" s="1" t="s">
        <v>26</v>
      </c>
      <c r="E2456" s="1" t="s">
        <v>35</v>
      </c>
      <c r="F2456" s="1" t="s">
        <v>518</v>
      </c>
      <c r="G2456" s="3">
        <v>45482</v>
      </c>
      <c r="H2456" s="3">
        <v>45483</v>
      </c>
      <c r="I2456" s="6">
        <v>1350</v>
      </c>
      <c r="J2456" s="1">
        <v>1</v>
      </c>
      <c r="K2456" s="4">
        <v>0.02</v>
      </c>
      <c r="L2456" s="6">
        <f t="shared" si="76"/>
        <v>27</v>
      </c>
      <c r="M2456" s="8">
        <f t="shared" si="77"/>
        <v>1323</v>
      </c>
      <c r="N2456" t="str" cm="1">
        <f t="array" ref="N24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57" spans="2:14" x14ac:dyDescent="0.35">
      <c r="B2457" s="7">
        <v>2026455</v>
      </c>
      <c r="C2457" s="1" t="s">
        <v>22</v>
      </c>
      <c r="D2457" s="1" t="s">
        <v>27</v>
      </c>
      <c r="E2457" s="1" t="s">
        <v>36</v>
      </c>
      <c r="F2457" s="1" t="s">
        <v>519</v>
      </c>
      <c r="G2457" s="3">
        <v>45482</v>
      </c>
      <c r="H2457" s="3">
        <v>45490</v>
      </c>
      <c r="I2457" s="6">
        <v>4500</v>
      </c>
      <c r="J2457" s="1">
        <v>2</v>
      </c>
      <c r="K2457" s="4">
        <v>0.02</v>
      </c>
      <c r="L2457" s="6">
        <f t="shared" si="76"/>
        <v>90</v>
      </c>
      <c r="M2457" s="8">
        <f t="shared" si="77"/>
        <v>8910</v>
      </c>
      <c r="N2457" t="str" cm="1">
        <f t="array" ref="N24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58" spans="2:14" x14ac:dyDescent="0.35">
      <c r="B2458" s="7">
        <v>2026456</v>
      </c>
      <c r="C2458" s="1" t="s">
        <v>23</v>
      </c>
      <c r="D2458" s="1" t="s">
        <v>28</v>
      </c>
      <c r="E2458" s="1" t="s">
        <v>37</v>
      </c>
      <c r="F2458" s="1" t="s">
        <v>521</v>
      </c>
      <c r="G2458" s="3">
        <v>45482</v>
      </c>
      <c r="H2458" s="3">
        <v>45484</v>
      </c>
      <c r="I2458" s="6">
        <v>2350</v>
      </c>
      <c r="J2458" s="1">
        <v>7</v>
      </c>
      <c r="K2458" s="4">
        <v>0.02</v>
      </c>
      <c r="L2458" s="6">
        <f t="shared" si="76"/>
        <v>47</v>
      </c>
      <c r="M2458" s="8">
        <f t="shared" si="77"/>
        <v>16403</v>
      </c>
      <c r="N2458" t="str" cm="1">
        <f t="array" ref="N24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59" spans="2:14" x14ac:dyDescent="0.35">
      <c r="B2459" s="7">
        <v>2026457</v>
      </c>
      <c r="C2459" s="1" t="s">
        <v>24</v>
      </c>
      <c r="D2459" s="1" t="s">
        <v>29</v>
      </c>
      <c r="E2459" s="1" t="s">
        <v>39</v>
      </c>
      <c r="F2459" s="1" t="s">
        <v>520</v>
      </c>
      <c r="G2459" s="3">
        <v>45482</v>
      </c>
      <c r="H2459" s="3">
        <v>45485</v>
      </c>
      <c r="I2459" s="6">
        <v>90</v>
      </c>
      <c r="J2459" s="1">
        <v>2</v>
      </c>
      <c r="K2459" s="4">
        <v>0.02</v>
      </c>
      <c r="L2459" s="6">
        <f t="shared" si="76"/>
        <v>1.8</v>
      </c>
      <c r="M2459" s="8">
        <f t="shared" si="77"/>
        <v>178.2</v>
      </c>
      <c r="N2459" t="str" cm="1">
        <f t="array" ref="N24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60" spans="2:14" x14ac:dyDescent="0.35">
      <c r="B2460" s="7">
        <v>2026458</v>
      </c>
      <c r="C2460" s="1" t="s">
        <v>4</v>
      </c>
      <c r="D2460" s="1" t="s">
        <v>25</v>
      </c>
      <c r="E2460" s="1" t="s">
        <v>40</v>
      </c>
      <c r="F2460" s="1" t="s">
        <v>518</v>
      </c>
      <c r="G2460" s="3">
        <v>45482</v>
      </c>
      <c r="H2460" s="3">
        <v>45487</v>
      </c>
      <c r="I2460" s="6">
        <v>280</v>
      </c>
      <c r="J2460" s="1">
        <v>2</v>
      </c>
      <c r="K2460" s="4">
        <v>0.02</v>
      </c>
      <c r="L2460" s="6">
        <f t="shared" si="76"/>
        <v>5.6000000000000005</v>
      </c>
      <c r="M2460" s="8">
        <f t="shared" si="77"/>
        <v>554.4</v>
      </c>
      <c r="N2460" t="str" cm="1">
        <f t="array" ref="N24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61" spans="2:14" x14ac:dyDescent="0.35">
      <c r="B2461" s="7">
        <v>2026459</v>
      </c>
      <c r="C2461" s="1" t="s">
        <v>5</v>
      </c>
      <c r="D2461" s="1" t="s">
        <v>26</v>
      </c>
      <c r="E2461" s="1" t="s">
        <v>41</v>
      </c>
      <c r="F2461" s="1" t="s">
        <v>519</v>
      </c>
      <c r="G2461" s="3">
        <v>45482</v>
      </c>
      <c r="H2461" s="3">
        <v>45483</v>
      </c>
      <c r="I2461" s="6">
        <v>70</v>
      </c>
      <c r="J2461" s="1">
        <v>1</v>
      </c>
      <c r="K2461" s="4">
        <v>7.0000000000000007E-2</v>
      </c>
      <c r="L2461" s="6">
        <f t="shared" si="76"/>
        <v>4.9000000000000004</v>
      </c>
      <c r="M2461" s="8">
        <f t="shared" si="77"/>
        <v>65.099999999999994</v>
      </c>
      <c r="N2461" t="str" cm="1">
        <f t="array" ref="N24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62" spans="2:14" x14ac:dyDescent="0.35">
      <c r="B2462" s="7">
        <v>2026460</v>
      </c>
      <c r="C2462" s="1" t="s">
        <v>6</v>
      </c>
      <c r="D2462" s="1" t="s">
        <v>27</v>
      </c>
      <c r="E2462" s="1" t="s">
        <v>42</v>
      </c>
      <c r="F2462" s="1" t="s">
        <v>520</v>
      </c>
      <c r="G2462" s="3">
        <v>45482</v>
      </c>
      <c r="H2462" s="3">
        <v>45490</v>
      </c>
      <c r="I2462" s="6">
        <v>230</v>
      </c>
      <c r="J2462" s="1">
        <v>2</v>
      </c>
      <c r="K2462" s="4">
        <v>0.03</v>
      </c>
      <c r="L2462" s="6">
        <f t="shared" si="76"/>
        <v>6.8999999999999995</v>
      </c>
      <c r="M2462" s="8">
        <f t="shared" si="77"/>
        <v>453.1</v>
      </c>
      <c r="N2462" t="str" cm="1">
        <f t="array" ref="N24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63" spans="2:14" x14ac:dyDescent="0.35">
      <c r="B2463" s="7">
        <v>2026461</v>
      </c>
      <c r="C2463" s="1" t="s">
        <v>7</v>
      </c>
      <c r="D2463" s="1" t="s">
        <v>28</v>
      </c>
      <c r="E2463" s="1" t="s">
        <v>43</v>
      </c>
      <c r="F2463" s="1" t="s">
        <v>521</v>
      </c>
      <c r="G2463" s="3">
        <v>45482</v>
      </c>
      <c r="H2463" s="3">
        <v>45484</v>
      </c>
      <c r="I2463" s="6">
        <v>7999</v>
      </c>
      <c r="J2463" s="1">
        <v>4</v>
      </c>
      <c r="K2463" s="4">
        <v>0.08</v>
      </c>
      <c r="L2463" s="6">
        <f t="shared" si="76"/>
        <v>639.91999999999996</v>
      </c>
      <c r="M2463" s="8">
        <f t="shared" si="77"/>
        <v>31356.080000000002</v>
      </c>
      <c r="N2463" t="str" cm="1">
        <f t="array" ref="N24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64" spans="2:14" x14ac:dyDescent="0.35">
      <c r="B2464" s="7">
        <v>2026462</v>
      </c>
      <c r="C2464" s="1" t="s">
        <v>10</v>
      </c>
      <c r="D2464" s="1" t="s">
        <v>29</v>
      </c>
      <c r="E2464" s="1" t="s">
        <v>44</v>
      </c>
      <c r="F2464" s="1" t="s">
        <v>518</v>
      </c>
      <c r="G2464" s="3">
        <v>45482</v>
      </c>
      <c r="H2464" s="3">
        <v>45485</v>
      </c>
      <c r="I2464" s="6">
        <v>850</v>
      </c>
      <c r="J2464" s="1">
        <v>3</v>
      </c>
      <c r="K2464" s="4">
        <v>0.05</v>
      </c>
      <c r="L2464" s="6">
        <f t="shared" si="76"/>
        <v>42.5</v>
      </c>
      <c r="M2464" s="8">
        <f t="shared" si="77"/>
        <v>2507.5</v>
      </c>
      <c r="N2464" t="str" cm="1">
        <f t="array" ref="N24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65" spans="2:14" x14ac:dyDescent="0.35">
      <c r="B2465" s="7">
        <v>2026463</v>
      </c>
      <c r="C2465" s="1" t="s">
        <v>8</v>
      </c>
      <c r="D2465" s="1" t="s">
        <v>25</v>
      </c>
      <c r="E2465" s="1" t="s">
        <v>45</v>
      </c>
      <c r="F2465" s="1" t="s">
        <v>518</v>
      </c>
      <c r="G2465" s="3">
        <v>45482</v>
      </c>
      <c r="H2465" s="3">
        <v>45487</v>
      </c>
      <c r="I2465" s="6">
        <v>65000</v>
      </c>
      <c r="J2465" s="1">
        <v>2</v>
      </c>
      <c r="K2465" s="4">
        <v>0.05</v>
      </c>
      <c r="L2465" s="6">
        <f t="shared" si="76"/>
        <v>3250</v>
      </c>
      <c r="M2465" s="8">
        <f t="shared" si="77"/>
        <v>126750</v>
      </c>
      <c r="N2465" t="str" cm="1">
        <f t="array" ref="N24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66" spans="2:14" x14ac:dyDescent="0.35">
      <c r="B2466" s="7">
        <v>2026464</v>
      </c>
      <c r="C2466" s="1" t="s">
        <v>9</v>
      </c>
      <c r="D2466" s="1" t="s">
        <v>163</v>
      </c>
      <c r="E2466" s="1" t="s">
        <v>46</v>
      </c>
      <c r="F2466" s="1" t="s">
        <v>519</v>
      </c>
      <c r="G2466" s="3">
        <v>45482</v>
      </c>
      <c r="H2466" s="3">
        <v>45483</v>
      </c>
      <c r="I2466" s="6">
        <v>450</v>
      </c>
      <c r="J2466" s="1">
        <v>1</v>
      </c>
      <c r="K2466" s="4">
        <v>0.05</v>
      </c>
      <c r="L2466" s="6">
        <f t="shared" si="76"/>
        <v>22.5</v>
      </c>
      <c r="M2466" s="8">
        <f t="shared" si="77"/>
        <v>427.5</v>
      </c>
      <c r="N2466" t="str" cm="1">
        <f t="array" ref="N24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67" spans="2:14" x14ac:dyDescent="0.35">
      <c r="B2467" s="7">
        <v>2026465</v>
      </c>
      <c r="C2467" s="1" t="s">
        <v>11</v>
      </c>
      <c r="D2467" s="1" t="s">
        <v>25</v>
      </c>
      <c r="E2467" s="1" t="s">
        <v>47</v>
      </c>
      <c r="F2467" s="1" t="s">
        <v>521</v>
      </c>
      <c r="G2467" s="3">
        <v>45482</v>
      </c>
      <c r="H2467" s="3">
        <v>45490</v>
      </c>
      <c r="I2467" s="6">
        <v>1299</v>
      </c>
      <c r="J2467" s="1">
        <v>1</v>
      </c>
      <c r="K2467" s="4">
        <v>0.05</v>
      </c>
      <c r="L2467" s="6">
        <f t="shared" si="76"/>
        <v>64.95</v>
      </c>
      <c r="M2467" s="8">
        <f t="shared" si="77"/>
        <v>1234.05</v>
      </c>
      <c r="N2467" t="str" cm="1">
        <f t="array" ref="N24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68" spans="2:14" x14ac:dyDescent="0.35">
      <c r="B2468" s="7">
        <v>2026466</v>
      </c>
      <c r="C2468" s="1" t="s">
        <v>12</v>
      </c>
      <c r="D2468" s="1" t="s">
        <v>26</v>
      </c>
      <c r="E2468" s="1" t="s">
        <v>48</v>
      </c>
      <c r="F2468" s="1" t="s">
        <v>520</v>
      </c>
      <c r="G2468" s="3">
        <v>45482</v>
      </c>
      <c r="H2468" s="3">
        <v>45484</v>
      </c>
      <c r="I2468" s="6">
        <v>1700</v>
      </c>
      <c r="J2468" s="1">
        <v>2</v>
      </c>
      <c r="K2468" s="4">
        <v>0.03</v>
      </c>
      <c r="L2468" s="6">
        <f t="shared" si="76"/>
        <v>51</v>
      </c>
      <c r="M2468" s="8">
        <f t="shared" si="77"/>
        <v>3349</v>
      </c>
      <c r="N2468" t="str" cm="1">
        <f t="array" ref="N24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69" spans="2:14" x14ac:dyDescent="0.35">
      <c r="B2469" s="7">
        <v>2026467</v>
      </c>
      <c r="C2469" s="1" t="s">
        <v>13</v>
      </c>
      <c r="D2469" s="1" t="s">
        <v>27</v>
      </c>
      <c r="E2469" s="1" t="s">
        <v>49</v>
      </c>
      <c r="F2469" s="1" t="s">
        <v>518</v>
      </c>
      <c r="G2469" s="3">
        <v>45482</v>
      </c>
      <c r="H2469" s="3">
        <v>45485</v>
      </c>
      <c r="I2469" s="6">
        <v>55000</v>
      </c>
      <c r="J2469" s="1">
        <v>1</v>
      </c>
      <c r="K2469" s="4">
        <v>0.1</v>
      </c>
      <c r="L2469" s="6">
        <f t="shared" si="76"/>
        <v>5500</v>
      </c>
      <c r="M2469" s="8">
        <f t="shared" si="77"/>
        <v>49500</v>
      </c>
      <c r="N2469" t="str" cm="1">
        <f t="array" ref="N24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70" spans="2:14" x14ac:dyDescent="0.35">
      <c r="B2470" s="7">
        <v>2026468</v>
      </c>
      <c r="C2470" s="1" t="s">
        <v>14</v>
      </c>
      <c r="D2470" s="1" t="s">
        <v>28</v>
      </c>
      <c r="E2470" s="1" t="s">
        <v>50</v>
      </c>
      <c r="F2470" s="1" t="s">
        <v>519</v>
      </c>
      <c r="G2470" s="3">
        <v>45482</v>
      </c>
      <c r="H2470" s="3">
        <v>45487</v>
      </c>
      <c r="I2470" s="6">
        <v>57999</v>
      </c>
      <c r="J2470" s="1">
        <v>3</v>
      </c>
      <c r="K2470" s="4">
        <v>0.05</v>
      </c>
      <c r="L2470" s="6">
        <f t="shared" si="76"/>
        <v>2899.9500000000003</v>
      </c>
      <c r="M2470" s="8">
        <f t="shared" si="77"/>
        <v>171097.05</v>
      </c>
      <c r="N2470" t="str" cm="1">
        <f t="array" ref="N24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71" spans="2:14" x14ac:dyDescent="0.35">
      <c r="B2471" s="7">
        <v>2026469</v>
      </c>
      <c r="C2471" s="1" t="s">
        <v>15</v>
      </c>
      <c r="D2471" s="1" t="s">
        <v>29</v>
      </c>
      <c r="E2471" s="1" t="s">
        <v>51</v>
      </c>
      <c r="F2471" s="1" t="s">
        <v>520</v>
      </c>
      <c r="G2471" s="3">
        <v>45482</v>
      </c>
      <c r="H2471" s="3">
        <v>45483</v>
      </c>
      <c r="I2471" s="6">
        <v>1399</v>
      </c>
      <c r="J2471" s="1">
        <v>2</v>
      </c>
      <c r="K2471" s="4">
        <v>0.05</v>
      </c>
      <c r="L2471" s="6">
        <f t="shared" si="76"/>
        <v>69.95</v>
      </c>
      <c r="M2471" s="8">
        <f t="shared" si="77"/>
        <v>2728.05</v>
      </c>
      <c r="N2471" t="str" cm="1">
        <f t="array" ref="N24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72" spans="2:14" x14ac:dyDescent="0.35">
      <c r="B2472" s="7">
        <v>2026470</v>
      </c>
      <c r="C2472" s="1" t="s">
        <v>16</v>
      </c>
      <c r="D2472" s="1" t="s">
        <v>25</v>
      </c>
      <c r="E2472" s="1" t="s">
        <v>506</v>
      </c>
      <c r="F2472" s="1" t="s">
        <v>521</v>
      </c>
      <c r="G2472" s="3">
        <v>45482</v>
      </c>
      <c r="H2472" s="3">
        <v>45490</v>
      </c>
      <c r="I2472" s="6">
        <v>999</v>
      </c>
      <c r="J2472" s="1">
        <v>1</v>
      </c>
      <c r="K2472" s="4">
        <v>0.02</v>
      </c>
      <c r="L2472" s="6">
        <f t="shared" si="76"/>
        <v>19.98</v>
      </c>
      <c r="M2472" s="8">
        <f t="shared" si="77"/>
        <v>979.02</v>
      </c>
      <c r="N2472" t="str" cm="1">
        <f t="array" ref="N24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73" spans="2:14" x14ac:dyDescent="0.35">
      <c r="B2473" s="7">
        <v>2026471</v>
      </c>
      <c r="C2473" s="1" t="s">
        <v>17</v>
      </c>
      <c r="D2473" s="1" t="s">
        <v>30</v>
      </c>
      <c r="E2473" s="1" t="s">
        <v>507</v>
      </c>
      <c r="F2473" s="1" t="s">
        <v>518</v>
      </c>
      <c r="G2473" s="3">
        <v>45482</v>
      </c>
      <c r="H2473" s="3">
        <v>45484</v>
      </c>
      <c r="I2473" s="6">
        <v>2099</v>
      </c>
      <c r="J2473" s="1">
        <v>2</v>
      </c>
      <c r="K2473" s="4">
        <v>0.06</v>
      </c>
      <c r="L2473" s="6">
        <f t="shared" si="76"/>
        <v>125.94</v>
      </c>
      <c r="M2473" s="8">
        <f t="shared" si="77"/>
        <v>4072.06</v>
      </c>
      <c r="N2473" t="str" cm="1">
        <f t="array" ref="N24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74" spans="2:14" x14ac:dyDescent="0.35">
      <c r="B2474" s="7">
        <v>2026472</v>
      </c>
      <c r="C2474" s="1" t="s">
        <v>18</v>
      </c>
      <c r="D2474" s="1" t="s">
        <v>27</v>
      </c>
      <c r="E2474" s="1" t="s">
        <v>508</v>
      </c>
      <c r="F2474" s="1" t="s">
        <v>518</v>
      </c>
      <c r="G2474" s="3">
        <v>45482</v>
      </c>
      <c r="H2474" s="3">
        <v>45485</v>
      </c>
      <c r="I2474" s="6">
        <v>11000</v>
      </c>
      <c r="J2474" s="1">
        <v>1</v>
      </c>
      <c r="K2474" s="4">
        <v>0.15</v>
      </c>
      <c r="L2474" s="6">
        <f t="shared" si="76"/>
        <v>1650</v>
      </c>
      <c r="M2474" s="8">
        <f t="shared" si="77"/>
        <v>9350</v>
      </c>
      <c r="N2474" t="str" cm="1">
        <f t="array" ref="N24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75" spans="2:14" x14ac:dyDescent="0.35">
      <c r="B2475" s="7">
        <v>2026473</v>
      </c>
      <c r="C2475" s="1" t="s">
        <v>19</v>
      </c>
      <c r="D2475" s="1" t="s">
        <v>28</v>
      </c>
      <c r="E2475" s="1" t="s">
        <v>31</v>
      </c>
      <c r="F2475" s="1" t="s">
        <v>519</v>
      </c>
      <c r="G2475" s="3">
        <v>45482</v>
      </c>
      <c r="H2475" s="3">
        <v>45487</v>
      </c>
      <c r="I2475" s="6">
        <v>800</v>
      </c>
      <c r="J2475" s="1">
        <v>2</v>
      </c>
      <c r="K2475" s="4">
        <v>0.02</v>
      </c>
      <c r="L2475" s="6">
        <f t="shared" si="76"/>
        <v>16</v>
      </c>
      <c r="M2475" s="8">
        <f t="shared" si="77"/>
        <v>1584</v>
      </c>
      <c r="N2475" t="str" cm="1">
        <f t="array" ref="N24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76" spans="2:14" x14ac:dyDescent="0.35">
      <c r="B2476" s="7">
        <v>2026474</v>
      </c>
      <c r="C2476" s="1" t="s">
        <v>20</v>
      </c>
      <c r="D2476" s="1" t="s">
        <v>29</v>
      </c>
      <c r="E2476" s="1" t="s">
        <v>32</v>
      </c>
      <c r="F2476" s="1" t="s">
        <v>521</v>
      </c>
      <c r="G2476" s="3">
        <v>45482</v>
      </c>
      <c r="H2476" s="3">
        <v>45483</v>
      </c>
      <c r="I2476" s="6">
        <v>5500</v>
      </c>
      <c r="J2476" s="1">
        <v>3</v>
      </c>
      <c r="K2476" s="4">
        <v>0.02</v>
      </c>
      <c r="L2476" s="6">
        <f t="shared" si="76"/>
        <v>110</v>
      </c>
      <c r="M2476" s="8">
        <f t="shared" si="77"/>
        <v>16390</v>
      </c>
      <c r="N2476" t="str" cm="1">
        <f t="array" ref="N24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77" spans="2:14" x14ac:dyDescent="0.35">
      <c r="B2477" s="7">
        <v>2026475</v>
      </c>
      <c r="C2477" s="1" t="s">
        <v>21</v>
      </c>
      <c r="D2477" s="1" t="s">
        <v>25</v>
      </c>
      <c r="E2477" s="1" t="s">
        <v>38</v>
      </c>
      <c r="F2477" s="1" t="s">
        <v>520</v>
      </c>
      <c r="G2477" s="3">
        <v>45482</v>
      </c>
      <c r="H2477" s="3">
        <v>45490</v>
      </c>
      <c r="I2477" s="6">
        <v>1350</v>
      </c>
      <c r="J2477" s="1">
        <v>2</v>
      </c>
      <c r="K2477" s="4">
        <v>0.02</v>
      </c>
      <c r="L2477" s="6">
        <f t="shared" si="76"/>
        <v>27</v>
      </c>
      <c r="M2477" s="8">
        <f t="shared" si="77"/>
        <v>2673</v>
      </c>
      <c r="N2477" t="str" cm="1">
        <f t="array" ref="N24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78" spans="2:14" x14ac:dyDescent="0.35">
      <c r="B2478" s="7">
        <v>2026476</v>
      </c>
      <c r="C2478" s="1" t="s">
        <v>22</v>
      </c>
      <c r="D2478" s="1" t="s">
        <v>26</v>
      </c>
      <c r="E2478" s="1" t="s">
        <v>33</v>
      </c>
      <c r="F2478" s="1" t="s">
        <v>518</v>
      </c>
      <c r="G2478" s="3">
        <v>45482</v>
      </c>
      <c r="H2478" s="3">
        <v>45484</v>
      </c>
      <c r="I2478" s="6">
        <v>4500</v>
      </c>
      <c r="J2478" s="1">
        <v>7</v>
      </c>
      <c r="K2478" s="4">
        <v>0.02</v>
      </c>
      <c r="L2478" s="6">
        <f t="shared" si="76"/>
        <v>90</v>
      </c>
      <c r="M2478" s="8">
        <f t="shared" si="77"/>
        <v>31410</v>
      </c>
      <c r="N2478" t="str" cm="1">
        <f t="array" ref="N24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79" spans="2:14" x14ac:dyDescent="0.35">
      <c r="B2479" s="7">
        <v>2026477</v>
      </c>
      <c r="C2479" s="1" t="s">
        <v>23</v>
      </c>
      <c r="D2479" s="1" t="s">
        <v>27</v>
      </c>
      <c r="E2479" s="1" t="s">
        <v>34</v>
      </c>
      <c r="F2479" s="1" t="s">
        <v>519</v>
      </c>
      <c r="G2479" s="3">
        <v>45482</v>
      </c>
      <c r="H2479" s="3">
        <v>45485</v>
      </c>
      <c r="I2479" s="6">
        <v>2350</v>
      </c>
      <c r="J2479" s="1">
        <v>2</v>
      </c>
      <c r="K2479" s="4">
        <v>0.02</v>
      </c>
      <c r="L2479" s="6">
        <f t="shared" si="76"/>
        <v>47</v>
      </c>
      <c r="M2479" s="8">
        <f t="shared" si="77"/>
        <v>4653</v>
      </c>
      <c r="N2479" t="str" cm="1">
        <f t="array" ref="N24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80" spans="2:14" x14ac:dyDescent="0.35">
      <c r="B2480" s="7">
        <v>2026478</v>
      </c>
      <c r="C2480" s="1" t="s">
        <v>24</v>
      </c>
      <c r="D2480" s="1" t="s">
        <v>28</v>
      </c>
      <c r="E2480" s="1" t="s">
        <v>35</v>
      </c>
      <c r="F2480" s="1" t="s">
        <v>520</v>
      </c>
      <c r="G2480" s="3">
        <v>45482</v>
      </c>
      <c r="H2480" s="3">
        <v>45487</v>
      </c>
      <c r="I2480" s="6">
        <v>90</v>
      </c>
      <c r="J2480" s="1">
        <v>1</v>
      </c>
      <c r="K2480" s="4">
        <v>0.02</v>
      </c>
      <c r="L2480" s="6">
        <f t="shared" si="76"/>
        <v>1.8</v>
      </c>
      <c r="M2480" s="8">
        <f t="shared" si="77"/>
        <v>88.2</v>
      </c>
      <c r="N2480" t="str" cm="1">
        <f t="array" ref="N24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81" spans="2:14" x14ac:dyDescent="0.35">
      <c r="B2481" s="7">
        <v>2026479</v>
      </c>
      <c r="C2481" s="1" t="s">
        <v>4</v>
      </c>
      <c r="D2481" s="1" t="s">
        <v>29</v>
      </c>
      <c r="E2481" s="1" t="s">
        <v>36</v>
      </c>
      <c r="F2481" s="1" t="s">
        <v>521</v>
      </c>
      <c r="G2481" s="3">
        <v>45482</v>
      </c>
      <c r="H2481" s="3">
        <v>45483</v>
      </c>
      <c r="I2481" s="6">
        <v>280</v>
      </c>
      <c r="J2481" s="1">
        <v>1</v>
      </c>
      <c r="K2481" s="4">
        <v>0.02</v>
      </c>
      <c r="L2481" s="6">
        <f t="shared" si="76"/>
        <v>5.6000000000000005</v>
      </c>
      <c r="M2481" s="8">
        <f t="shared" si="77"/>
        <v>274.39999999999998</v>
      </c>
      <c r="N2481" t="str" cm="1">
        <f t="array" ref="N24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82" spans="2:14" x14ac:dyDescent="0.35">
      <c r="B2482" s="7">
        <v>2026480</v>
      </c>
      <c r="C2482" s="1" t="s">
        <v>5</v>
      </c>
      <c r="D2482" s="1" t="s">
        <v>25</v>
      </c>
      <c r="E2482" s="1" t="s">
        <v>37</v>
      </c>
      <c r="F2482" s="1" t="s">
        <v>518</v>
      </c>
      <c r="G2482" s="3">
        <v>45482</v>
      </c>
      <c r="H2482" s="3">
        <v>45490</v>
      </c>
      <c r="I2482" s="6">
        <v>70</v>
      </c>
      <c r="J2482" s="1">
        <v>1</v>
      </c>
      <c r="K2482" s="4">
        <v>0.02</v>
      </c>
      <c r="L2482" s="6">
        <f t="shared" si="76"/>
        <v>1.4000000000000001</v>
      </c>
      <c r="M2482" s="8">
        <f t="shared" si="77"/>
        <v>68.599999999999994</v>
      </c>
      <c r="N2482" t="str" cm="1">
        <f t="array" ref="N24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83" spans="2:14" x14ac:dyDescent="0.35">
      <c r="B2483" s="7">
        <v>2026481</v>
      </c>
      <c r="C2483" s="1" t="s">
        <v>6</v>
      </c>
      <c r="D2483" s="1" t="s">
        <v>26</v>
      </c>
      <c r="E2483" s="1" t="s">
        <v>39</v>
      </c>
      <c r="F2483" s="1" t="s">
        <v>518</v>
      </c>
      <c r="G2483" s="3">
        <v>45482</v>
      </c>
      <c r="H2483" s="3">
        <v>45484</v>
      </c>
      <c r="I2483" s="6">
        <v>230</v>
      </c>
      <c r="J2483" s="1">
        <v>2</v>
      </c>
      <c r="K2483" s="4">
        <v>7.0000000000000007E-2</v>
      </c>
      <c r="L2483" s="6">
        <f t="shared" si="76"/>
        <v>16.100000000000001</v>
      </c>
      <c r="M2483" s="8">
        <f t="shared" si="77"/>
        <v>443.9</v>
      </c>
      <c r="N2483" t="str" cm="1">
        <f t="array" ref="N24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84" spans="2:14" x14ac:dyDescent="0.35">
      <c r="B2484" s="7">
        <v>2026482</v>
      </c>
      <c r="C2484" s="1" t="s">
        <v>7</v>
      </c>
      <c r="D2484" s="1" t="s">
        <v>27</v>
      </c>
      <c r="E2484" s="1" t="s">
        <v>40</v>
      </c>
      <c r="F2484" s="1" t="s">
        <v>519</v>
      </c>
      <c r="G2484" s="3">
        <v>45482</v>
      </c>
      <c r="H2484" s="3">
        <v>45485</v>
      </c>
      <c r="I2484" s="6">
        <v>7999</v>
      </c>
      <c r="J2484" s="1">
        <v>1</v>
      </c>
      <c r="K2484" s="4">
        <v>0.03</v>
      </c>
      <c r="L2484" s="6">
        <f t="shared" si="76"/>
        <v>239.97</v>
      </c>
      <c r="M2484" s="8">
        <f t="shared" si="77"/>
        <v>7759.03</v>
      </c>
      <c r="N2484" t="str" cm="1">
        <f t="array" ref="N24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85" spans="2:14" x14ac:dyDescent="0.35">
      <c r="B2485" s="7">
        <v>2026483</v>
      </c>
      <c r="C2485" s="1" t="s">
        <v>10</v>
      </c>
      <c r="D2485" s="1" t="s">
        <v>28</v>
      </c>
      <c r="E2485" s="1" t="s">
        <v>41</v>
      </c>
      <c r="F2485" s="1" t="s">
        <v>521</v>
      </c>
      <c r="G2485" s="3">
        <v>45482</v>
      </c>
      <c r="H2485" s="3">
        <v>45487</v>
      </c>
      <c r="I2485" s="6">
        <v>850</v>
      </c>
      <c r="J2485" s="1">
        <v>2</v>
      </c>
      <c r="K2485" s="4">
        <v>0.08</v>
      </c>
      <c r="L2485" s="6">
        <f t="shared" si="76"/>
        <v>68</v>
      </c>
      <c r="M2485" s="8">
        <f t="shared" si="77"/>
        <v>1632</v>
      </c>
      <c r="N2485" t="str" cm="1">
        <f t="array" ref="N24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86" spans="2:14" x14ac:dyDescent="0.35">
      <c r="B2486" s="7">
        <v>2026484</v>
      </c>
      <c r="C2486" s="1" t="s">
        <v>8</v>
      </c>
      <c r="D2486" s="1" t="s">
        <v>29</v>
      </c>
      <c r="E2486" s="1" t="s">
        <v>42</v>
      </c>
      <c r="F2486" s="1" t="s">
        <v>520</v>
      </c>
      <c r="G2486" s="3">
        <v>45482</v>
      </c>
      <c r="H2486" s="3">
        <v>45483</v>
      </c>
      <c r="I2486" s="6">
        <v>65000</v>
      </c>
      <c r="J2486" s="1">
        <v>7</v>
      </c>
      <c r="K2486" s="4">
        <v>0.05</v>
      </c>
      <c r="L2486" s="6">
        <f t="shared" si="76"/>
        <v>3250</v>
      </c>
      <c r="M2486" s="8">
        <f t="shared" si="77"/>
        <v>451750</v>
      </c>
      <c r="N2486" t="str" cm="1">
        <f t="array" ref="N24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87" spans="2:14" x14ac:dyDescent="0.35">
      <c r="B2487" s="7">
        <v>2026485</v>
      </c>
      <c r="C2487" s="1" t="s">
        <v>9</v>
      </c>
      <c r="D2487" s="1" t="s">
        <v>25</v>
      </c>
      <c r="E2487" s="1" t="s">
        <v>43</v>
      </c>
      <c r="F2487" s="1" t="s">
        <v>518</v>
      </c>
      <c r="G2487" s="3">
        <v>45482</v>
      </c>
      <c r="H2487" s="3">
        <v>45490</v>
      </c>
      <c r="I2487" s="6">
        <v>450</v>
      </c>
      <c r="J2487" s="1">
        <v>2</v>
      </c>
      <c r="K2487" s="4">
        <v>0.05</v>
      </c>
      <c r="L2487" s="6">
        <f t="shared" si="76"/>
        <v>22.5</v>
      </c>
      <c r="M2487" s="8">
        <f t="shared" si="77"/>
        <v>877.5</v>
      </c>
      <c r="N2487" t="str" cm="1">
        <f t="array" ref="N24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88" spans="2:14" x14ac:dyDescent="0.35">
      <c r="B2488" s="7">
        <v>2026486</v>
      </c>
      <c r="C2488" s="1" t="s">
        <v>11</v>
      </c>
      <c r="D2488" s="1" t="s">
        <v>164</v>
      </c>
      <c r="E2488" s="1" t="s">
        <v>44</v>
      </c>
      <c r="F2488" s="1" t="s">
        <v>519</v>
      </c>
      <c r="G2488" s="3">
        <v>45482</v>
      </c>
      <c r="H2488" s="3">
        <v>45484</v>
      </c>
      <c r="I2488" s="6">
        <v>1299</v>
      </c>
      <c r="J2488" s="1">
        <v>2</v>
      </c>
      <c r="K2488" s="4">
        <v>0.05</v>
      </c>
      <c r="L2488" s="6">
        <f t="shared" si="76"/>
        <v>64.95</v>
      </c>
      <c r="M2488" s="8">
        <f t="shared" si="77"/>
        <v>2533.0500000000002</v>
      </c>
      <c r="N2488" t="str" cm="1">
        <f t="array" ref="N24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89" spans="2:14" x14ac:dyDescent="0.35">
      <c r="B2489" s="7">
        <v>2026487</v>
      </c>
      <c r="C2489" s="1" t="s">
        <v>12</v>
      </c>
      <c r="D2489" s="1" t="s">
        <v>25</v>
      </c>
      <c r="E2489" s="1" t="s">
        <v>45</v>
      </c>
      <c r="F2489" s="1" t="s">
        <v>520</v>
      </c>
      <c r="G2489" s="3">
        <v>45482</v>
      </c>
      <c r="H2489" s="3">
        <v>45485</v>
      </c>
      <c r="I2489" s="6">
        <v>1700</v>
      </c>
      <c r="J2489" s="1">
        <v>1</v>
      </c>
      <c r="K2489" s="4">
        <v>0.05</v>
      </c>
      <c r="L2489" s="6">
        <f t="shared" si="76"/>
        <v>85</v>
      </c>
      <c r="M2489" s="8">
        <f t="shared" si="77"/>
        <v>1615</v>
      </c>
      <c r="N2489" t="str" cm="1">
        <f t="array" ref="N24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90" spans="2:14" x14ac:dyDescent="0.35">
      <c r="B2490" s="7">
        <v>2026488</v>
      </c>
      <c r="C2490" s="1" t="s">
        <v>13</v>
      </c>
      <c r="D2490" s="1" t="s">
        <v>26</v>
      </c>
      <c r="E2490" s="1" t="s">
        <v>46</v>
      </c>
      <c r="F2490" s="1" t="s">
        <v>521</v>
      </c>
      <c r="G2490" s="3">
        <v>45482</v>
      </c>
      <c r="H2490" s="3">
        <v>45487</v>
      </c>
      <c r="I2490" s="6">
        <v>55000</v>
      </c>
      <c r="J2490" s="1">
        <v>2</v>
      </c>
      <c r="K2490" s="4">
        <v>0.03</v>
      </c>
      <c r="L2490" s="6">
        <f t="shared" si="76"/>
        <v>1650</v>
      </c>
      <c r="M2490" s="8">
        <f t="shared" si="77"/>
        <v>108350</v>
      </c>
      <c r="N2490" t="str" cm="1">
        <f t="array" ref="N24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91" spans="2:14" x14ac:dyDescent="0.35">
      <c r="B2491" s="7">
        <v>2026489</v>
      </c>
      <c r="C2491" s="1" t="s">
        <v>14</v>
      </c>
      <c r="D2491" s="1" t="s">
        <v>27</v>
      </c>
      <c r="E2491" s="1" t="s">
        <v>47</v>
      </c>
      <c r="F2491" s="1" t="s">
        <v>518</v>
      </c>
      <c r="G2491" s="3">
        <v>45482</v>
      </c>
      <c r="H2491" s="3">
        <v>45483</v>
      </c>
      <c r="I2491" s="6">
        <v>57999</v>
      </c>
      <c r="J2491" s="1">
        <v>4</v>
      </c>
      <c r="K2491" s="4">
        <v>0.1</v>
      </c>
      <c r="L2491" s="6">
        <f t="shared" si="76"/>
        <v>5799.9000000000005</v>
      </c>
      <c r="M2491" s="8">
        <f t="shared" si="77"/>
        <v>226196.1</v>
      </c>
      <c r="N2491" t="str" cm="1">
        <f t="array" ref="N24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92" spans="2:14" x14ac:dyDescent="0.35">
      <c r="B2492" s="7">
        <v>2026490</v>
      </c>
      <c r="C2492" s="1" t="s">
        <v>15</v>
      </c>
      <c r="D2492" s="1" t="s">
        <v>28</v>
      </c>
      <c r="E2492" s="1" t="s">
        <v>48</v>
      </c>
      <c r="F2492" s="1" t="s">
        <v>518</v>
      </c>
      <c r="G2492" s="3">
        <v>45482</v>
      </c>
      <c r="H2492" s="3">
        <v>45490</v>
      </c>
      <c r="I2492" s="6">
        <v>1399</v>
      </c>
      <c r="J2492" s="1">
        <v>3</v>
      </c>
      <c r="K2492" s="4">
        <v>0.05</v>
      </c>
      <c r="L2492" s="6">
        <f t="shared" si="76"/>
        <v>69.95</v>
      </c>
      <c r="M2492" s="8">
        <f t="shared" si="77"/>
        <v>4127.05</v>
      </c>
      <c r="N2492" t="str" cm="1">
        <f t="array" ref="N24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93" spans="2:14" x14ac:dyDescent="0.35">
      <c r="B2493" s="7">
        <v>2026491</v>
      </c>
      <c r="C2493" s="1" t="s">
        <v>16</v>
      </c>
      <c r="D2493" s="1" t="s">
        <v>29</v>
      </c>
      <c r="E2493" s="1" t="s">
        <v>49</v>
      </c>
      <c r="F2493" s="1" t="s">
        <v>519</v>
      </c>
      <c r="G2493" s="3">
        <v>45482</v>
      </c>
      <c r="H2493" s="3">
        <v>45484</v>
      </c>
      <c r="I2493" s="6">
        <v>999</v>
      </c>
      <c r="J2493" s="1">
        <v>2</v>
      </c>
      <c r="K2493" s="4">
        <v>0.05</v>
      </c>
      <c r="L2493" s="6">
        <f t="shared" si="76"/>
        <v>49.95</v>
      </c>
      <c r="M2493" s="8">
        <f t="shared" si="77"/>
        <v>1948.05</v>
      </c>
      <c r="N2493" t="str" cm="1">
        <f t="array" ref="N24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94" spans="2:14" x14ac:dyDescent="0.35">
      <c r="B2494" s="7">
        <v>2026492</v>
      </c>
      <c r="C2494" s="1" t="s">
        <v>17</v>
      </c>
      <c r="D2494" s="1" t="s">
        <v>25</v>
      </c>
      <c r="E2494" s="1" t="s">
        <v>50</v>
      </c>
      <c r="F2494" s="1" t="s">
        <v>521</v>
      </c>
      <c r="G2494" s="3">
        <v>45482</v>
      </c>
      <c r="H2494" s="3">
        <v>45485</v>
      </c>
      <c r="I2494" s="6">
        <v>2099</v>
      </c>
      <c r="J2494" s="1">
        <v>1</v>
      </c>
      <c r="K2494" s="4">
        <v>0.02</v>
      </c>
      <c r="L2494" s="6">
        <f t="shared" si="76"/>
        <v>41.980000000000004</v>
      </c>
      <c r="M2494" s="8">
        <f t="shared" si="77"/>
        <v>2057.02</v>
      </c>
      <c r="N2494" t="str" cm="1">
        <f t="array" ref="N24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95" spans="2:14" x14ac:dyDescent="0.35">
      <c r="B2495" s="7">
        <v>2026493</v>
      </c>
      <c r="C2495" s="1" t="s">
        <v>18</v>
      </c>
      <c r="D2495" s="1" t="s">
        <v>30</v>
      </c>
      <c r="E2495" s="1" t="s">
        <v>51</v>
      </c>
      <c r="F2495" s="1" t="s">
        <v>520</v>
      </c>
      <c r="G2495" s="3">
        <v>45482</v>
      </c>
      <c r="H2495" s="3">
        <v>45487</v>
      </c>
      <c r="I2495" s="6">
        <v>11000</v>
      </c>
      <c r="J2495" s="1">
        <v>1</v>
      </c>
      <c r="K2495" s="4">
        <v>0.06</v>
      </c>
      <c r="L2495" s="6">
        <f t="shared" si="76"/>
        <v>660</v>
      </c>
      <c r="M2495" s="8">
        <f t="shared" si="77"/>
        <v>10340</v>
      </c>
      <c r="N2495" t="str" cm="1">
        <f t="array" ref="N24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496" spans="2:14" x14ac:dyDescent="0.35">
      <c r="B2496" s="7">
        <v>2026494</v>
      </c>
      <c r="C2496" s="1" t="s">
        <v>19</v>
      </c>
      <c r="D2496" s="1" t="s">
        <v>27</v>
      </c>
      <c r="E2496" s="1" t="s">
        <v>506</v>
      </c>
      <c r="F2496" s="1" t="s">
        <v>518</v>
      </c>
      <c r="G2496" s="3">
        <v>45482</v>
      </c>
      <c r="H2496" s="3">
        <v>45483</v>
      </c>
      <c r="I2496" s="6">
        <v>800</v>
      </c>
      <c r="J2496" s="1">
        <v>2</v>
      </c>
      <c r="K2496" s="4">
        <v>0.15</v>
      </c>
      <c r="L2496" s="6">
        <f t="shared" si="76"/>
        <v>120</v>
      </c>
      <c r="M2496" s="8">
        <f t="shared" si="77"/>
        <v>1480</v>
      </c>
      <c r="N2496" t="str" cm="1">
        <f t="array" ref="N24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97" spans="2:14" x14ac:dyDescent="0.35">
      <c r="B2497" s="7">
        <v>2026495</v>
      </c>
      <c r="C2497" s="1" t="s">
        <v>20</v>
      </c>
      <c r="D2497" s="1" t="s">
        <v>28</v>
      </c>
      <c r="E2497" s="1" t="s">
        <v>507</v>
      </c>
      <c r="F2497" s="1" t="s">
        <v>519</v>
      </c>
      <c r="G2497" s="3">
        <v>45482</v>
      </c>
      <c r="H2497" s="3">
        <v>45490</v>
      </c>
      <c r="I2497" s="6">
        <v>5500</v>
      </c>
      <c r="J2497" s="1">
        <v>1</v>
      </c>
      <c r="K2497" s="4">
        <v>0.02</v>
      </c>
      <c r="L2497" s="6">
        <f t="shared" si="76"/>
        <v>110</v>
      </c>
      <c r="M2497" s="8">
        <f t="shared" si="77"/>
        <v>5390</v>
      </c>
      <c r="N2497" t="str" cm="1">
        <f t="array" ref="N24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98" spans="2:14" x14ac:dyDescent="0.35">
      <c r="B2498" s="7">
        <v>2026496</v>
      </c>
      <c r="C2498" s="1" t="s">
        <v>21</v>
      </c>
      <c r="D2498" s="1" t="s">
        <v>29</v>
      </c>
      <c r="E2498" s="1" t="s">
        <v>508</v>
      </c>
      <c r="F2498" s="1" t="s">
        <v>520</v>
      </c>
      <c r="G2498" s="3">
        <v>45482</v>
      </c>
      <c r="H2498" s="3">
        <v>45484</v>
      </c>
      <c r="I2498" s="6">
        <v>1350</v>
      </c>
      <c r="J2498" s="1">
        <v>3</v>
      </c>
      <c r="K2498" s="4">
        <v>0.02</v>
      </c>
      <c r="L2498" s="6">
        <f t="shared" si="76"/>
        <v>27</v>
      </c>
      <c r="M2498" s="8">
        <f t="shared" si="77"/>
        <v>4023</v>
      </c>
      <c r="N2498" t="str" cm="1">
        <f t="array" ref="N24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499" spans="2:14" x14ac:dyDescent="0.35">
      <c r="B2499" s="7">
        <v>2026497</v>
      </c>
      <c r="C2499" s="1" t="s">
        <v>22</v>
      </c>
      <c r="D2499" s="1" t="s">
        <v>25</v>
      </c>
      <c r="E2499" s="1" t="s">
        <v>31</v>
      </c>
      <c r="F2499" s="1" t="s">
        <v>521</v>
      </c>
      <c r="G2499" s="3">
        <v>45482</v>
      </c>
      <c r="H2499" s="3">
        <v>45485</v>
      </c>
      <c r="I2499" s="6">
        <v>4500</v>
      </c>
      <c r="J2499" s="1">
        <v>2</v>
      </c>
      <c r="K2499" s="4">
        <v>0.02</v>
      </c>
      <c r="L2499" s="6">
        <f t="shared" si="76"/>
        <v>90</v>
      </c>
      <c r="M2499" s="8">
        <f t="shared" si="77"/>
        <v>8910</v>
      </c>
      <c r="N2499" t="str" cm="1">
        <f t="array" ref="N24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00" spans="2:14" x14ac:dyDescent="0.35">
      <c r="B2500" s="7">
        <v>2026498</v>
      </c>
      <c r="C2500" s="1" t="s">
        <v>23</v>
      </c>
      <c r="D2500" s="1" t="s">
        <v>26</v>
      </c>
      <c r="E2500" s="1" t="s">
        <v>32</v>
      </c>
      <c r="F2500" s="1" t="s">
        <v>518</v>
      </c>
      <c r="G2500" s="3">
        <v>45482</v>
      </c>
      <c r="H2500" s="3">
        <v>45487</v>
      </c>
      <c r="I2500" s="6">
        <v>2350</v>
      </c>
      <c r="J2500" s="1">
        <v>1</v>
      </c>
      <c r="K2500" s="4">
        <v>0.02</v>
      </c>
      <c r="L2500" s="6">
        <f t="shared" ref="L2500:L2563" si="78">I2500*K2500</f>
        <v>47</v>
      </c>
      <c r="M2500" s="8">
        <f t="shared" ref="M2500:M2563" si="79">I2500*J2500-L2500</f>
        <v>2303</v>
      </c>
      <c r="N2500" t="str" cm="1">
        <f t="array" ref="N25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01" spans="2:14" x14ac:dyDescent="0.35">
      <c r="B2501" s="7">
        <v>2026499</v>
      </c>
      <c r="C2501" s="1" t="s">
        <v>24</v>
      </c>
      <c r="D2501" s="1" t="s">
        <v>27</v>
      </c>
      <c r="E2501" s="1" t="s">
        <v>38</v>
      </c>
      <c r="F2501" s="1" t="s">
        <v>518</v>
      </c>
      <c r="G2501" s="3">
        <v>45482</v>
      </c>
      <c r="H2501" s="3">
        <v>45483</v>
      </c>
      <c r="I2501" s="6">
        <v>90</v>
      </c>
      <c r="J2501" s="1">
        <v>2</v>
      </c>
      <c r="K2501" s="4">
        <v>0.02</v>
      </c>
      <c r="L2501" s="6">
        <f t="shared" si="78"/>
        <v>1.8</v>
      </c>
      <c r="M2501" s="8">
        <f t="shared" si="79"/>
        <v>178.2</v>
      </c>
      <c r="N2501" t="str" cm="1">
        <f t="array" ref="N25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02" spans="2:14" x14ac:dyDescent="0.35">
      <c r="B2502" s="7">
        <v>2026500</v>
      </c>
      <c r="C2502" s="1" t="s">
        <v>4</v>
      </c>
      <c r="D2502" s="1" t="s">
        <v>28</v>
      </c>
      <c r="E2502" s="1" t="s">
        <v>33</v>
      </c>
      <c r="F2502" s="1" t="s">
        <v>519</v>
      </c>
      <c r="G2502" s="3">
        <v>45482</v>
      </c>
      <c r="H2502" s="3">
        <v>45490</v>
      </c>
      <c r="I2502" s="6">
        <v>280</v>
      </c>
      <c r="J2502" s="1">
        <v>1</v>
      </c>
      <c r="K2502" s="4">
        <v>0.02</v>
      </c>
      <c r="L2502" s="6">
        <f t="shared" si="78"/>
        <v>5.6000000000000005</v>
      </c>
      <c r="M2502" s="8">
        <f t="shared" si="79"/>
        <v>274.39999999999998</v>
      </c>
      <c r="N2502" t="str" cm="1">
        <f t="array" ref="N25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03" spans="2:14" x14ac:dyDescent="0.35">
      <c r="B2503" s="7">
        <v>2026501</v>
      </c>
      <c r="C2503" s="1" t="s">
        <v>5</v>
      </c>
      <c r="D2503" s="1" t="s">
        <v>29</v>
      </c>
      <c r="E2503" s="1" t="s">
        <v>34</v>
      </c>
      <c r="F2503" s="1" t="s">
        <v>521</v>
      </c>
      <c r="G2503" s="3">
        <v>45482</v>
      </c>
      <c r="H2503" s="3">
        <v>45484</v>
      </c>
      <c r="I2503" s="6">
        <v>70</v>
      </c>
      <c r="J2503" s="1">
        <v>2</v>
      </c>
      <c r="K2503" s="4">
        <v>0.02</v>
      </c>
      <c r="L2503" s="6">
        <f t="shared" si="78"/>
        <v>1.4000000000000001</v>
      </c>
      <c r="M2503" s="8">
        <f t="shared" si="79"/>
        <v>138.6</v>
      </c>
      <c r="N2503" t="str" cm="1">
        <f t="array" ref="N25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04" spans="2:14" x14ac:dyDescent="0.35">
      <c r="B2504" s="7">
        <v>2026502</v>
      </c>
      <c r="C2504" s="1" t="s">
        <v>6</v>
      </c>
      <c r="D2504" s="1" t="s">
        <v>25</v>
      </c>
      <c r="E2504" s="1" t="s">
        <v>35</v>
      </c>
      <c r="F2504" s="1" t="s">
        <v>520</v>
      </c>
      <c r="G2504" s="3">
        <v>45482</v>
      </c>
      <c r="H2504" s="3">
        <v>45485</v>
      </c>
      <c r="I2504" s="6">
        <v>230</v>
      </c>
      <c r="J2504" s="1">
        <v>3</v>
      </c>
      <c r="K2504" s="4">
        <v>0.02</v>
      </c>
      <c r="L2504" s="6">
        <f t="shared" si="78"/>
        <v>4.6000000000000005</v>
      </c>
      <c r="M2504" s="8">
        <f t="shared" si="79"/>
        <v>685.4</v>
      </c>
      <c r="N2504" t="str" cm="1">
        <f t="array" ref="N25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05" spans="2:14" x14ac:dyDescent="0.35">
      <c r="B2505" s="7">
        <v>2026503</v>
      </c>
      <c r="C2505" s="1" t="s">
        <v>7</v>
      </c>
      <c r="D2505" s="1" t="s">
        <v>26</v>
      </c>
      <c r="E2505" s="1" t="s">
        <v>36</v>
      </c>
      <c r="F2505" s="1" t="s">
        <v>518</v>
      </c>
      <c r="G2505" s="3">
        <v>45482</v>
      </c>
      <c r="H2505" s="3">
        <v>45487</v>
      </c>
      <c r="I2505" s="6">
        <v>7999</v>
      </c>
      <c r="J2505" s="1">
        <v>2</v>
      </c>
      <c r="K2505" s="4">
        <v>7.0000000000000007E-2</v>
      </c>
      <c r="L2505" s="6">
        <f t="shared" si="78"/>
        <v>559.93000000000006</v>
      </c>
      <c r="M2505" s="8">
        <f t="shared" si="79"/>
        <v>15438.07</v>
      </c>
      <c r="N2505" t="str" cm="1">
        <f t="array" ref="N25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06" spans="2:14" x14ac:dyDescent="0.35">
      <c r="B2506" s="7">
        <v>2026504</v>
      </c>
      <c r="C2506" s="1" t="s">
        <v>10</v>
      </c>
      <c r="D2506" s="1" t="s">
        <v>27</v>
      </c>
      <c r="E2506" s="1" t="s">
        <v>37</v>
      </c>
      <c r="F2506" s="1" t="s">
        <v>519</v>
      </c>
      <c r="G2506" s="3">
        <v>45482</v>
      </c>
      <c r="H2506" s="3">
        <v>45483</v>
      </c>
      <c r="I2506" s="6">
        <v>850</v>
      </c>
      <c r="J2506" s="1">
        <v>7</v>
      </c>
      <c r="K2506" s="4">
        <v>0.03</v>
      </c>
      <c r="L2506" s="6">
        <f t="shared" si="78"/>
        <v>25.5</v>
      </c>
      <c r="M2506" s="8">
        <f t="shared" si="79"/>
        <v>5924.5</v>
      </c>
      <c r="N2506" t="str" cm="1">
        <f t="array" ref="N25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07" spans="2:14" x14ac:dyDescent="0.35">
      <c r="B2507" s="7">
        <v>2026505</v>
      </c>
      <c r="C2507" s="1" t="s">
        <v>8</v>
      </c>
      <c r="D2507" s="1" t="s">
        <v>28</v>
      </c>
      <c r="E2507" s="1" t="s">
        <v>39</v>
      </c>
      <c r="F2507" s="1" t="s">
        <v>520</v>
      </c>
      <c r="G2507" s="3">
        <v>45482</v>
      </c>
      <c r="H2507" s="3">
        <v>45490</v>
      </c>
      <c r="I2507" s="6">
        <v>65000</v>
      </c>
      <c r="J2507" s="1">
        <v>2</v>
      </c>
      <c r="K2507" s="4">
        <v>0.08</v>
      </c>
      <c r="L2507" s="6">
        <f t="shared" si="78"/>
        <v>5200</v>
      </c>
      <c r="M2507" s="8">
        <f t="shared" si="79"/>
        <v>124800</v>
      </c>
      <c r="N2507" t="str" cm="1">
        <f t="array" ref="N25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08" spans="2:14" x14ac:dyDescent="0.35">
      <c r="B2508" s="7">
        <v>2026506</v>
      </c>
      <c r="C2508" s="1" t="s">
        <v>9</v>
      </c>
      <c r="D2508" s="1" t="s">
        <v>29</v>
      </c>
      <c r="E2508" s="1" t="s">
        <v>40</v>
      </c>
      <c r="F2508" s="1" t="s">
        <v>521</v>
      </c>
      <c r="G2508" s="3">
        <v>45482</v>
      </c>
      <c r="H2508" s="3">
        <v>45484</v>
      </c>
      <c r="I2508" s="6">
        <v>450</v>
      </c>
      <c r="J2508" s="1">
        <v>1</v>
      </c>
      <c r="K2508" s="4">
        <v>0.05</v>
      </c>
      <c r="L2508" s="6">
        <f t="shared" si="78"/>
        <v>22.5</v>
      </c>
      <c r="M2508" s="8">
        <f t="shared" si="79"/>
        <v>427.5</v>
      </c>
      <c r="N2508" t="str" cm="1">
        <f t="array" ref="N25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09" spans="2:14" x14ac:dyDescent="0.35">
      <c r="B2509" s="7">
        <v>2026507</v>
      </c>
      <c r="C2509" s="1" t="s">
        <v>11</v>
      </c>
      <c r="D2509" s="1" t="s">
        <v>25</v>
      </c>
      <c r="E2509" s="1" t="s">
        <v>41</v>
      </c>
      <c r="F2509" s="1" t="s">
        <v>518</v>
      </c>
      <c r="G2509" s="3">
        <v>45482</v>
      </c>
      <c r="H2509" s="3">
        <v>45485</v>
      </c>
      <c r="I2509" s="6">
        <v>1299</v>
      </c>
      <c r="J2509" s="1">
        <v>1</v>
      </c>
      <c r="K2509" s="4">
        <v>0.05</v>
      </c>
      <c r="L2509" s="6">
        <f t="shared" si="78"/>
        <v>64.95</v>
      </c>
      <c r="M2509" s="8">
        <f t="shared" si="79"/>
        <v>1234.05</v>
      </c>
      <c r="N2509" t="str" cm="1">
        <f t="array" ref="N25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10" spans="2:14" x14ac:dyDescent="0.35">
      <c r="B2510" s="7">
        <v>2026508</v>
      </c>
      <c r="C2510" s="1" t="s">
        <v>12</v>
      </c>
      <c r="D2510" s="1" t="s">
        <v>165</v>
      </c>
      <c r="E2510" s="1" t="s">
        <v>42</v>
      </c>
      <c r="F2510" s="1" t="s">
        <v>518</v>
      </c>
      <c r="G2510" s="3">
        <v>45482</v>
      </c>
      <c r="H2510" s="3">
        <v>45487</v>
      </c>
      <c r="I2510" s="6">
        <v>1700</v>
      </c>
      <c r="J2510" s="1">
        <v>1</v>
      </c>
      <c r="K2510" s="4">
        <v>0.05</v>
      </c>
      <c r="L2510" s="6">
        <f t="shared" si="78"/>
        <v>85</v>
      </c>
      <c r="M2510" s="8">
        <f t="shared" si="79"/>
        <v>1615</v>
      </c>
      <c r="N2510" t="str" cm="1">
        <f t="array" ref="N25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11" spans="2:14" x14ac:dyDescent="0.35">
      <c r="B2511" s="7">
        <v>2026509</v>
      </c>
      <c r="C2511" s="1" t="s">
        <v>13</v>
      </c>
      <c r="D2511" s="1" t="s">
        <v>25</v>
      </c>
      <c r="E2511" s="1" t="s">
        <v>43</v>
      </c>
      <c r="F2511" s="1" t="s">
        <v>519</v>
      </c>
      <c r="G2511" s="3">
        <v>45482</v>
      </c>
      <c r="H2511" s="3">
        <v>45483</v>
      </c>
      <c r="I2511" s="6">
        <v>55000</v>
      </c>
      <c r="J2511" s="1">
        <v>2</v>
      </c>
      <c r="K2511" s="4">
        <v>0.05</v>
      </c>
      <c r="L2511" s="6">
        <f t="shared" si="78"/>
        <v>2750</v>
      </c>
      <c r="M2511" s="8">
        <f t="shared" si="79"/>
        <v>107250</v>
      </c>
      <c r="N2511" t="str" cm="1">
        <f t="array" ref="N25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12" spans="2:14" x14ac:dyDescent="0.35">
      <c r="B2512" s="7">
        <v>2026510</v>
      </c>
      <c r="C2512" s="1" t="s">
        <v>14</v>
      </c>
      <c r="D2512" s="1" t="s">
        <v>26</v>
      </c>
      <c r="E2512" s="1" t="s">
        <v>44</v>
      </c>
      <c r="F2512" s="1" t="s">
        <v>521</v>
      </c>
      <c r="G2512" s="3">
        <v>45482</v>
      </c>
      <c r="H2512" s="3">
        <v>45490</v>
      </c>
      <c r="I2512" s="6">
        <v>57999</v>
      </c>
      <c r="J2512" s="1">
        <v>1</v>
      </c>
      <c r="K2512" s="4">
        <v>0.03</v>
      </c>
      <c r="L2512" s="6">
        <f t="shared" si="78"/>
        <v>1739.97</v>
      </c>
      <c r="M2512" s="8">
        <f t="shared" si="79"/>
        <v>56259.03</v>
      </c>
      <c r="N2512" t="str" cm="1">
        <f t="array" ref="N25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13" spans="2:14" x14ac:dyDescent="0.35">
      <c r="B2513" s="7">
        <v>2026511</v>
      </c>
      <c r="C2513" s="1" t="s">
        <v>15</v>
      </c>
      <c r="D2513" s="1" t="s">
        <v>27</v>
      </c>
      <c r="E2513" s="1" t="s">
        <v>45</v>
      </c>
      <c r="F2513" s="1" t="s">
        <v>520</v>
      </c>
      <c r="G2513" s="3">
        <v>45482</v>
      </c>
      <c r="H2513" s="3">
        <v>45484</v>
      </c>
      <c r="I2513" s="6">
        <v>1399</v>
      </c>
      <c r="J2513" s="1">
        <v>2</v>
      </c>
      <c r="K2513" s="4">
        <v>0.1</v>
      </c>
      <c r="L2513" s="6">
        <f t="shared" si="78"/>
        <v>139.9</v>
      </c>
      <c r="M2513" s="8">
        <f t="shared" si="79"/>
        <v>2658.1</v>
      </c>
      <c r="N2513" t="str" cm="1">
        <f t="array" ref="N25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14" spans="2:14" x14ac:dyDescent="0.35">
      <c r="B2514" s="7">
        <v>2026512</v>
      </c>
      <c r="C2514" s="1" t="s">
        <v>16</v>
      </c>
      <c r="D2514" s="1" t="s">
        <v>28</v>
      </c>
      <c r="E2514" s="1" t="s">
        <v>46</v>
      </c>
      <c r="F2514" s="1" t="s">
        <v>518</v>
      </c>
      <c r="G2514" s="3">
        <v>45482</v>
      </c>
      <c r="H2514" s="3">
        <v>45485</v>
      </c>
      <c r="I2514" s="6">
        <v>999</v>
      </c>
      <c r="J2514" s="1">
        <v>7</v>
      </c>
      <c r="K2514" s="4">
        <v>0.05</v>
      </c>
      <c r="L2514" s="6">
        <f t="shared" si="78"/>
        <v>49.95</v>
      </c>
      <c r="M2514" s="8">
        <f t="shared" si="79"/>
        <v>6943.05</v>
      </c>
      <c r="N2514" t="str" cm="1">
        <f t="array" ref="N25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15" spans="2:14" x14ac:dyDescent="0.35">
      <c r="B2515" s="7">
        <v>2026513</v>
      </c>
      <c r="C2515" s="1" t="s">
        <v>17</v>
      </c>
      <c r="D2515" s="1" t="s">
        <v>29</v>
      </c>
      <c r="E2515" s="1" t="s">
        <v>47</v>
      </c>
      <c r="F2515" s="1" t="s">
        <v>519</v>
      </c>
      <c r="G2515" s="3">
        <v>45482</v>
      </c>
      <c r="H2515" s="3">
        <v>45487</v>
      </c>
      <c r="I2515" s="6">
        <v>2099</v>
      </c>
      <c r="J2515" s="1">
        <v>2</v>
      </c>
      <c r="K2515" s="4">
        <v>0.05</v>
      </c>
      <c r="L2515" s="6">
        <f t="shared" si="78"/>
        <v>104.95</v>
      </c>
      <c r="M2515" s="8">
        <f t="shared" si="79"/>
        <v>4093.05</v>
      </c>
      <c r="N2515" t="str" cm="1">
        <f t="array" ref="N25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16" spans="2:14" x14ac:dyDescent="0.35">
      <c r="B2516" s="7">
        <v>2026514</v>
      </c>
      <c r="C2516" s="1" t="s">
        <v>18</v>
      </c>
      <c r="D2516" s="1" t="s">
        <v>25</v>
      </c>
      <c r="E2516" s="1" t="s">
        <v>48</v>
      </c>
      <c r="F2516" s="1" t="s">
        <v>520</v>
      </c>
      <c r="G2516" s="3">
        <v>45482</v>
      </c>
      <c r="H2516" s="3">
        <v>45483</v>
      </c>
      <c r="I2516" s="6">
        <v>11000</v>
      </c>
      <c r="J2516" s="1">
        <v>2</v>
      </c>
      <c r="K2516" s="4">
        <v>0.02</v>
      </c>
      <c r="L2516" s="6">
        <f t="shared" si="78"/>
        <v>220</v>
      </c>
      <c r="M2516" s="8">
        <f t="shared" si="79"/>
        <v>21780</v>
      </c>
      <c r="N2516" t="str" cm="1">
        <f t="array" ref="N25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17" spans="2:14" x14ac:dyDescent="0.35">
      <c r="B2517" s="7">
        <v>2026515</v>
      </c>
      <c r="C2517" s="1" t="s">
        <v>19</v>
      </c>
      <c r="D2517" s="1" t="s">
        <v>30</v>
      </c>
      <c r="E2517" s="1" t="s">
        <v>49</v>
      </c>
      <c r="F2517" s="1" t="s">
        <v>521</v>
      </c>
      <c r="G2517" s="3">
        <v>45482</v>
      </c>
      <c r="H2517" s="3">
        <v>45490</v>
      </c>
      <c r="I2517" s="6">
        <v>800</v>
      </c>
      <c r="J2517" s="1">
        <v>1</v>
      </c>
      <c r="K2517" s="4">
        <v>0.06</v>
      </c>
      <c r="L2517" s="6">
        <f t="shared" si="78"/>
        <v>48</v>
      </c>
      <c r="M2517" s="8">
        <f t="shared" si="79"/>
        <v>752</v>
      </c>
      <c r="N2517" t="str" cm="1">
        <f t="array" ref="N25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18" spans="2:14" x14ac:dyDescent="0.35">
      <c r="B2518" s="7">
        <v>2026516</v>
      </c>
      <c r="C2518" s="1" t="s">
        <v>20</v>
      </c>
      <c r="D2518" s="1" t="s">
        <v>27</v>
      </c>
      <c r="E2518" s="1" t="s">
        <v>50</v>
      </c>
      <c r="F2518" s="1" t="s">
        <v>518</v>
      </c>
      <c r="G2518" s="3">
        <v>45482</v>
      </c>
      <c r="H2518" s="3">
        <v>45484</v>
      </c>
      <c r="I2518" s="6">
        <v>5500</v>
      </c>
      <c r="J2518" s="1">
        <v>2</v>
      </c>
      <c r="K2518" s="4">
        <v>0.15</v>
      </c>
      <c r="L2518" s="6">
        <f t="shared" si="78"/>
        <v>825</v>
      </c>
      <c r="M2518" s="8">
        <f t="shared" si="79"/>
        <v>10175</v>
      </c>
      <c r="N2518" t="str" cm="1">
        <f t="array" ref="N25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19" spans="2:14" x14ac:dyDescent="0.35">
      <c r="B2519" s="7">
        <v>2026517</v>
      </c>
      <c r="C2519" s="1" t="s">
        <v>21</v>
      </c>
      <c r="D2519" s="1" t="s">
        <v>28</v>
      </c>
      <c r="E2519" s="1" t="s">
        <v>51</v>
      </c>
      <c r="F2519" s="1" t="s">
        <v>518</v>
      </c>
      <c r="G2519" s="3">
        <v>45482</v>
      </c>
      <c r="H2519" s="3">
        <v>45485</v>
      </c>
      <c r="I2519" s="6">
        <v>1350</v>
      </c>
      <c r="J2519" s="1">
        <v>4</v>
      </c>
      <c r="K2519" s="4">
        <v>0.02</v>
      </c>
      <c r="L2519" s="6">
        <f t="shared" si="78"/>
        <v>27</v>
      </c>
      <c r="M2519" s="8">
        <f t="shared" si="79"/>
        <v>5373</v>
      </c>
      <c r="N2519" t="str" cm="1">
        <f t="array" ref="N25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20" spans="2:14" x14ac:dyDescent="0.35">
      <c r="B2520" s="7">
        <v>2026518</v>
      </c>
      <c r="C2520" s="1" t="s">
        <v>22</v>
      </c>
      <c r="D2520" s="1" t="s">
        <v>29</v>
      </c>
      <c r="E2520" s="1" t="s">
        <v>506</v>
      </c>
      <c r="F2520" s="1" t="s">
        <v>519</v>
      </c>
      <c r="G2520" s="3">
        <v>45482</v>
      </c>
      <c r="H2520" s="3">
        <v>45487</v>
      </c>
      <c r="I2520" s="6">
        <v>4500</v>
      </c>
      <c r="J2520" s="1">
        <v>3</v>
      </c>
      <c r="K2520" s="4">
        <v>0.02</v>
      </c>
      <c r="L2520" s="6">
        <f t="shared" si="78"/>
        <v>90</v>
      </c>
      <c r="M2520" s="8">
        <f t="shared" si="79"/>
        <v>13410</v>
      </c>
      <c r="N2520" t="str" cm="1">
        <f t="array" ref="N25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21" spans="2:14" x14ac:dyDescent="0.35">
      <c r="B2521" s="7">
        <v>2026519</v>
      </c>
      <c r="C2521" s="1" t="s">
        <v>23</v>
      </c>
      <c r="D2521" s="1" t="s">
        <v>25</v>
      </c>
      <c r="E2521" s="1" t="s">
        <v>507</v>
      </c>
      <c r="F2521" s="1" t="s">
        <v>521</v>
      </c>
      <c r="G2521" s="3">
        <v>45482</v>
      </c>
      <c r="H2521" s="3">
        <v>45483</v>
      </c>
      <c r="I2521" s="6">
        <v>2350</v>
      </c>
      <c r="J2521" s="1">
        <v>2</v>
      </c>
      <c r="K2521" s="4">
        <v>0.02</v>
      </c>
      <c r="L2521" s="6">
        <f t="shared" si="78"/>
        <v>47</v>
      </c>
      <c r="M2521" s="8">
        <f t="shared" si="79"/>
        <v>4653</v>
      </c>
      <c r="N2521" t="str" cm="1">
        <f t="array" ref="N25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22" spans="2:14" x14ac:dyDescent="0.35">
      <c r="B2522" s="7">
        <v>2026520</v>
      </c>
      <c r="C2522" s="1" t="s">
        <v>24</v>
      </c>
      <c r="D2522" s="1" t="s">
        <v>26</v>
      </c>
      <c r="E2522" s="1" t="s">
        <v>508</v>
      </c>
      <c r="F2522" s="1" t="s">
        <v>520</v>
      </c>
      <c r="G2522" s="3">
        <v>45482</v>
      </c>
      <c r="H2522" s="3">
        <v>45490</v>
      </c>
      <c r="I2522" s="6">
        <v>90</v>
      </c>
      <c r="J2522" s="1">
        <v>1</v>
      </c>
      <c r="K2522" s="4">
        <v>0.02</v>
      </c>
      <c r="L2522" s="6">
        <f t="shared" si="78"/>
        <v>1.8</v>
      </c>
      <c r="M2522" s="8">
        <f t="shared" si="79"/>
        <v>88.2</v>
      </c>
      <c r="N2522" t="str" cm="1">
        <f t="array" ref="N25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23" spans="2:14" x14ac:dyDescent="0.35">
      <c r="B2523" s="7">
        <v>2026521</v>
      </c>
      <c r="C2523" s="1" t="s">
        <v>4</v>
      </c>
      <c r="D2523" s="1" t="s">
        <v>27</v>
      </c>
      <c r="E2523" s="1" t="s">
        <v>31</v>
      </c>
      <c r="F2523" s="1" t="s">
        <v>518</v>
      </c>
      <c r="G2523" s="3">
        <v>45482</v>
      </c>
      <c r="H2523" s="3">
        <v>45484</v>
      </c>
      <c r="I2523" s="6">
        <v>280</v>
      </c>
      <c r="J2523" s="1">
        <v>1</v>
      </c>
      <c r="K2523" s="4">
        <v>0.02</v>
      </c>
      <c r="L2523" s="6">
        <f t="shared" si="78"/>
        <v>5.6000000000000005</v>
      </c>
      <c r="M2523" s="8">
        <f t="shared" si="79"/>
        <v>274.39999999999998</v>
      </c>
      <c r="N2523" t="str" cm="1">
        <f t="array" ref="N25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24" spans="2:14" x14ac:dyDescent="0.35">
      <c r="B2524" s="7">
        <v>2026522</v>
      </c>
      <c r="C2524" s="1" t="s">
        <v>5</v>
      </c>
      <c r="D2524" s="1" t="s">
        <v>28</v>
      </c>
      <c r="E2524" s="1" t="s">
        <v>32</v>
      </c>
      <c r="F2524" s="1" t="s">
        <v>519</v>
      </c>
      <c r="G2524" s="3">
        <v>45482</v>
      </c>
      <c r="H2524" s="3">
        <v>45485</v>
      </c>
      <c r="I2524" s="6">
        <v>70</v>
      </c>
      <c r="J2524" s="1">
        <v>2</v>
      </c>
      <c r="K2524" s="4">
        <v>0.02</v>
      </c>
      <c r="L2524" s="6">
        <f t="shared" si="78"/>
        <v>1.4000000000000001</v>
      </c>
      <c r="M2524" s="8">
        <f t="shared" si="79"/>
        <v>138.6</v>
      </c>
      <c r="N2524" t="str" cm="1">
        <f t="array" ref="N25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25" spans="2:14" x14ac:dyDescent="0.35">
      <c r="B2525" s="7">
        <v>2026523</v>
      </c>
      <c r="C2525" s="1" t="s">
        <v>6</v>
      </c>
      <c r="D2525" s="1" t="s">
        <v>29</v>
      </c>
      <c r="E2525" s="1" t="s">
        <v>38</v>
      </c>
      <c r="F2525" s="1" t="s">
        <v>520</v>
      </c>
      <c r="G2525" s="3">
        <v>45482</v>
      </c>
      <c r="H2525" s="3">
        <v>45487</v>
      </c>
      <c r="I2525" s="6">
        <v>230</v>
      </c>
      <c r="J2525" s="1">
        <v>1</v>
      </c>
      <c r="K2525" s="4">
        <v>0.02</v>
      </c>
      <c r="L2525" s="6">
        <f t="shared" si="78"/>
        <v>4.6000000000000005</v>
      </c>
      <c r="M2525" s="8">
        <f t="shared" si="79"/>
        <v>225.4</v>
      </c>
      <c r="N2525" t="str" cm="1">
        <f t="array" ref="N25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26" spans="2:14" x14ac:dyDescent="0.35">
      <c r="B2526" s="7">
        <v>2026524</v>
      </c>
      <c r="C2526" s="1" t="s">
        <v>7</v>
      </c>
      <c r="D2526" s="1" t="s">
        <v>25</v>
      </c>
      <c r="E2526" s="1" t="s">
        <v>33</v>
      </c>
      <c r="F2526" s="1" t="s">
        <v>521</v>
      </c>
      <c r="G2526" s="3">
        <v>45482</v>
      </c>
      <c r="H2526" s="3">
        <v>45483</v>
      </c>
      <c r="I2526" s="6">
        <v>7999</v>
      </c>
      <c r="J2526" s="1">
        <v>3</v>
      </c>
      <c r="K2526" s="4">
        <v>0.02</v>
      </c>
      <c r="L2526" s="6">
        <f t="shared" si="78"/>
        <v>159.97999999999999</v>
      </c>
      <c r="M2526" s="8">
        <f t="shared" si="79"/>
        <v>23837.02</v>
      </c>
      <c r="N2526" t="str" cm="1">
        <f t="array" ref="N25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27" spans="2:14" x14ac:dyDescent="0.35">
      <c r="B2527" s="7">
        <v>2026525</v>
      </c>
      <c r="C2527" s="1" t="s">
        <v>10</v>
      </c>
      <c r="D2527" s="1" t="s">
        <v>26</v>
      </c>
      <c r="E2527" s="1" t="s">
        <v>34</v>
      </c>
      <c r="F2527" s="1" t="s">
        <v>518</v>
      </c>
      <c r="G2527" s="3">
        <v>45482</v>
      </c>
      <c r="H2527" s="3">
        <v>45490</v>
      </c>
      <c r="I2527" s="6">
        <v>850</v>
      </c>
      <c r="J2527" s="1">
        <v>2</v>
      </c>
      <c r="K2527" s="4">
        <v>7.0000000000000007E-2</v>
      </c>
      <c r="L2527" s="6">
        <f t="shared" si="78"/>
        <v>59.500000000000007</v>
      </c>
      <c r="M2527" s="8">
        <f t="shared" si="79"/>
        <v>1640.5</v>
      </c>
      <c r="N2527" t="str" cm="1">
        <f t="array" ref="N25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28" spans="2:14" x14ac:dyDescent="0.35">
      <c r="B2528" s="7">
        <v>2026526</v>
      </c>
      <c r="C2528" s="1" t="s">
        <v>8</v>
      </c>
      <c r="D2528" s="1" t="s">
        <v>27</v>
      </c>
      <c r="E2528" s="1" t="s">
        <v>35</v>
      </c>
      <c r="F2528" s="1" t="s">
        <v>518</v>
      </c>
      <c r="G2528" s="3">
        <v>45482</v>
      </c>
      <c r="H2528" s="3">
        <v>45484</v>
      </c>
      <c r="I2528" s="6">
        <v>65000</v>
      </c>
      <c r="J2528" s="1">
        <v>1</v>
      </c>
      <c r="K2528" s="4">
        <v>0.03</v>
      </c>
      <c r="L2528" s="6">
        <f t="shared" si="78"/>
        <v>1950</v>
      </c>
      <c r="M2528" s="8">
        <f t="shared" si="79"/>
        <v>63050</v>
      </c>
      <c r="N2528" t="str" cm="1">
        <f t="array" ref="N25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29" spans="2:14" x14ac:dyDescent="0.35">
      <c r="B2529" s="7">
        <v>2026527</v>
      </c>
      <c r="C2529" s="1" t="s">
        <v>9</v>
      </c>
      <c r="D2529" s="1" t="s">
        <v>28</v>
      </c>
      <c r="E2529" s="1" t="s">
        <v>36</v>
      </c>
      <c r="F2529" s="1" t="s">
        <v>519</v>
      </c>
      <c r="G2529" s="3">
        <v>45482</v>
      </c>
      <c r="H2529" s="3">
        <v>45485</v>
      </c>
      <c r="I2529" s="6">
        <v>450</v>
      </c>
      <c r="J2529" s="1">
        <v>2</v>
      </c>
      <c r="K2529" s="4">
        <v>0.08</v>
      </c>
      <c r="L2529" s="6">
        <f t="shared" si="78"/>
        <v>36</v>
      </c>
      <c r="M2529" s="8">
        <f t="shared" si="79"/>
        <v>864</v>
      </c>
      <c r="N2529" t="str" cm="1">
        <f t="array" ref="N25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30" spans="2:14" x14ac:dyDescent="0.35">
      <c r="B2530" s="7">
        <v>2026528</v>
      </c>
      <c r="C2530" s="1" t="s">
        <v>11</v>
      </c>
      <c r="D2530" s="1" t="s">
        <v>29</v>
      </c>
      <c r="E2530" s="1" t="s">
        <v>37</v>
      </c>
      <c r="F2530" s="1" t="s">
        <v>521</v>
      </c>
      <c r="G2530" s="3">
        <v>45482</v>
      </c>
      <c r="H2530" s="3">
        <v>45487</v>
      </c>
      <c r="I2530" s="6">
        <v>1299</v>
      </c>
      <c r="J2530" s="1">
        <v>1</v>
      </c>
      <c r="K2530" s="4">
        <v>0.05</v>
      </c>
      <c r="L2530" s="6">
        <f t="shared" si="78"/>
        <v>64.95</v>
      </c>
      <c r="M2530" s="8">
        <f t="shared" si="79"/>
        <v>1234.05</v>
      </c>
      <c r="N2530" t="str" cm="1">
        <f t="array" ref="N25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31" spans="2:14" x14ac:dyDescent="0.35">
      <c r="B2531" s="7">
        <v>2026529</v>
      </c>
      <c r="C2531" s="1" t="s">
        <v>12</v>
      </c>
      <c r="D2531" s="1" t="s">
        <v>25</v>
      </c>
      <c r="E2531" s="1" t="s">
        <v>39</v>
      </c>
      <c r="F2531" s="1" t="s">
        <v>520</v>
      </c>
      <c r="G2531" s="3">
        <v>45482</v>
      </c>
      <c r="H2531" s="3">
        <v>45483</v>
      </c>
      <c r="I2531" s="6">
        <v>1700</v>
      </c>
      <c r="J2531" s="1">
        <v>2</v>
      </c>
      <c r="K2531" s="4">
        <v>0.05</v>
      </c>
      <c r="L2531" s="6">
        <f t="shared" si="78"/>
        <v>85</v>
      </c>
      <c r="M2531" s="8">
        <f t="shared" si="79"/>
        <v>3315</v>
      </c>
      <c r="N2531" t="str" cm="1">
        <f t="array" ref="N25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32" spans="2:14" x14ac:dyDescent="0.35">
      <c r="B2532" s="7">
        <v>2026530</v>
      </c>
      <c r="C2532" s="1" t="s">
        <v>13</v>
      </c>
      <c r="D2532" s="1" t="s">
        <v>166</v>
      </c>
      <c r="E2532" s="1" t="s">
        <v>40</v>
      </c>
      <c r="F2532" s="1" t="s">
        <v>518</v>
      </c>
      <c r="G2532" s="3">
        <v>45482</v>
      </c>
      <c r="H2532" s="3">
        <v>45490</v>
      </c>
      <c r="I2532" s="6">
        <v>55000</v>
      </c>
      <c r="J2532" s="1">
        <v>3</v>
      </c>
      <c r="K2532" s="4">
        <v>0.05</v>
      </c>
      <c r="L2532" s="6">
        <f t="shared" si="78"/>
        <v>2750</v>
      </c>
      <c r="M2532" s="8">
        <f t="shared" si="79"/>
        <v>162250</v>
      </c>
      <c r="N2532" t="str" cm="1">
        <f t="array" ref="N25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33" spans="2:14" x14ac:dyDescent="0.35">
      <c r="B2533" s="7">
        <v>2026531</v>
      </c>
      <c r="C2533" s="1" t="s">
        <v>14</v>
      </c>
      <c r="D2533" s="1" t="s">
        <v>25</v>
      </c>
      <c r="E2533" s="1" t="s">
        <v>41</v>
      </c>
      <c r="F2533" s="1" t="s">
        <v>519</v>
      </c>
      <c r="G2533" s="3">
        <v>45482</v>
      </c>
      <c r="H2533" s="3">
        <v>45484</v>
      </c>
      <c r="I2533" s="6">
        <v>57999</v>
      </c>
      <c r="J2533" s="1">
        <v>2</v>
      </c>
      <c r="K2533" s="4">
        <v>0.05</v>
      </c>
      <c r="L2533" s="6">
        <f t="shared" si="78"/>
        <v>2899.9500000000003</v>
      </c>
      <c r="M2533" s="8">
        <f t="shared" si="79"/>
        <v>113098.05</v>
      </c>
      <c r="N2533" t="str" cm="1">
        <f t="array" ref="N25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34" spans="2:14" x14ac:dyDescent="0.35">
      <c r="B2534" s="7">
        <v>2026532</v>
      </c>
      <c r="C2534" s="1" t="s">
        <v>15</v>
      </c>
      <c r="D2534" s="1" t="s">
        <v>26</v>
      </c>
      <c r="E2534" s="1" t="s">
        <v>42</v>
      </c>
      <c r="F2534" s="1" t="s">
        <v>520</v>
      </c>
      <c r="G2534" s="3">
        <v>45482</v>
      </c>
      <c r="H2534" s="3">
        <v>45485</v>
      </c>
      <c r="I2534" s="6">
        <v>1399</v>
      </c>
      <c r="J2534" s="1">
        <v>7</v>
      </c>
      <c r="K2534" s="4">
        <v>0.03</v>
      </c>
      <c r="L2534" s="6">
        <f t="shared" si="78"/>
        <v>41.97</v>
      </c>
      <c r="M2534" s="8">
        <f t="shared" si="79"/>
        <v>9751.0300000000007</v>
      </c>
      <c r="N2534" t="str" cm="1">
        <f t="array" ref="N25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35" spans="2:14" x14ac:dyDescent="0.35">
      <c r="B2535" s="7">
        <v>2026533</v>
      </c>
      <c r="C2535" s="1" t="s">
        <v>16</v>
      </c>
      <c r="D2535" s="1" t="s">
        <v>27</v>
      </c>
      <c r="E2535" s="1" t="s">
        <v>43</v>
      </c>
      <c r="F2535" s="1" t="s">
        <v>521</v>
      </c>
      <c r="G2535" s="3">
        <v>45482</v>
      </c>
      <c r="H2535" s="3">
        <v>45487</v>
      </c>
      <c r="I2535" s="6">
        <v>999</v>
      </c>
      <c r="J2535" s="1">
        <v>2</v>
      </c>
      <c r="K2535" s="4">
        <v>0.1</v>
      </c>
      <c r="L2535" s="6">
        <f t="shared" si="78"/>
        <v>99.9</v>
      </c>
      <c r="M2535" s="8">
        <f t="shared" si="79"/>
        <v>1898.1</v>
      </c>
      <c r="N2535" t="str" cm="1">
        <f t="array" ref="N25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36" spans="2:14" x14ac:dyDescent="0.35">
      <c r="B2536" s="7">
        <v>2026534</v>
      </c>
      <c r="C2536" s="1" t="s">
        <v>17</v>
      </c>
      <c r="D2536" s="1" t="s">
        <v>28</v>
      </c>
      <c r="E2536" s="1" t="s">
        <v>44</v>
      </c>
      <c r="F2536" s="1" t="s">
        <v>518</v>
      </c>
      <c r="G2536" s="3">
        <v>45482</v>
      </c>
      <c r="H2536" s="3">
        <v>45483</v>
      </c>
      <c r="I2536" s="6">
        <v>2099</v>
      </c>
      <c r="J2536" s="1">
        <v>1</v>
      </c>
      <c r="K2536" s="4">
        <v>0.05</v>
      </c>
      <c r="L2536" s="6">
        <f t="shared" si="78"/>
        <v>104.95</v>
      </c>
      <c r="M2536" s="8">
        <f t="shared" si="79"/>
        <v>1994.05</v>
      </c>
      <c r="N2536" t="str" cm="1">
        <f t="array" ref="N25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37" spans="2:14" x14ac:dyDescent="0.35">
      <c r="B2537" s="7">
        <v>2026535</v>
      </c>
      <c r="C2537" s="1" t="s">
        <v>18</v>
      </c>
      <c r="D2537" s="1" t="s">
        <v>29</v>
      </c>
      <c r="E2537" s="1" t="s">
        <v>45</v>
      </c>
      <c r="F2537" s="1" t="s">
        <v>518</v>
      </c>
      <c r="G2537" s="3">
        <v>45482</v>
      </c>
      <c r="H2537" s="3">
        <v>45490</v>
      </c>
      <c r="I2537" s="6">
        <v>11000</v>
      </c>
      <c r="J2537" s="1">
        <v>1</v>
      </c>
      <c r="K2537" s="4">
        <v>0.05</v>
      </c>
      <c r="L2537" s="6">
        <f t="shared" si="78"/>
        <v>550</v>
      </c>
      <c r="M2537" s="8">
        <f t="shared" si="79"/>
        <v>10450</v>
      </c>
      <c r="N2537" t="str" cm="1">
        <f t="array" ref="N25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38" spans="2:14" x14ac:dyDescent="0.35">
      <c r="B2538" s="7">
        <v>2026536</v>
      </c>
      <c r="C2538" s="1" t="s">
        <v>19</v>
      </c>
      <c r="D2538" s="1" t="s">
        <v>25</v>
      </c>
      <c r="E2538" s="1" t="s">
        <v>46</v>
      </c>
      <c r="F2538" s="1" t="s">
        <v>519</v>
      </c>
      <c r="G2538" s="3">
        <v>45482</v>
      </c>
      <c r="H2538" s="3">
        <v>45484</v>
      </c>
      <c r="I2538" s="6">
        <v>800</v>
      </c>
      <c r="J2538" s="1">
        <v>1</v>
      </c>
      <c r="K2538" s="4">
        <v>0.02</v>
      </c>
      <c r="L2538" s="6">
        <f t="shared" si="78"/>
        <v>16</v>
      </c>
      <c r="M2538" s="8">
        <f t="shared" si="79"/>
        <v>784</v>
      </c>
      <c r="N2538" t="str" cm="1">
        <f t="array" ref="N25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39" spans="2:14" x14ac:dyDescent="0.35">
      <c r="B2539" s="7">
        <v>2026537</v>
      </c>
      <c r="C2539" s="1" t="s">
        <v>20</v>
      </c>
      <c r="D2539" s="1" t="s">
        <v>30</v>
      </c>
      <c r="E2539" s="1" t="s">
        <v>47</v>
      </c>
      <c r="F2539" s="1" t="s">
        <v>521</v>
      </c>
      <c r="G2539" s="3">
        <v>45482</v>
      </c>
      <c r="H2539" s="3">
        <v>45485</v>
      </c>
      <c r="I2539" s="6">
        <v>5500</v>
      </c>
      <c r="J2539" s="1">
        <v>2</v>
      </c>
      <c r="K2539" s="4">
        <v>0.06</v>
      </c>
      <c r="L2539" s="6">
        <f t="shared" si="78"/>
        <v>330</v>
      </c>
      <c r="M2539" s="8">
        <f t="shared" si="79"/>
        <v>10670</v>
      </c>
      <c r="N2539" t="str" cm="1">
        <f t="array" ref="N25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40" spans="2:14" x14ac:dyDescent="0.35">
      <c r="B2540" s="7">
        <v>2026538</v>
      </c>
      <c r="C2540" s="1" t="s">
        <v>21</v>
      </c>
      <c r="D2540" s="1" t="s">
        <v>27</v>
      </c>
      <c r="E2540" s="1" t="s">
        <v>48</v>
      </c>
      <c r="F2540" s="1" t="s">
        <v>520</v>
      </c>
      <c r="G2540" s="3">
        <v>45482</v>
      </c>
      <c r="H2540" s="3">
        <v>45487</v>
      </c>
      <c r="I2540" s="6">
        <v>1350</v>
      </c>
      <c r="J2540" s="1">
        <v>1</v>
      </c>
      <c r="K2540" s="4">
        <v>0.15</v>
      </c>
      <c r="L2540" s="6">
        <f t="shared" si="78"/>
        <v>202.5</v>
      </c>
      <c r="M2540" s="8">
        <f t="shared" si="79"/>
        <v>1147.5</v>
      </c>
      <c r="N2540" t="str" cm="1">
        <f t="array" ref="N25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41" spans="2:14" x14ac:dyDescent="0.35">
      <c r="B2541" s="7">
        <v>2026539</v>
      </c>
      <c r="C2541" s="1" t="s">
        <v>22</v>
      </c>
      <c r="D2541" s="1" t="s">
        <v>28</v>
      </c>
      <c r="E2541" s="1" t="s">
        <v>49</v>
      </c>
      <c r="F2541" s="1" t="s">
        <v>518</v>
      </c>
      <c r="G2541" s="3">
        <v>45482</v>
      </c>
      <c r="H2541" s="3">
        <v>45483</v>
      </c>
      <c r="I2541" s="6">
        <v>4500</v>
      </c>
      <c r="J2541" s="1">
        <v>2</v>
      </c>
      <c r="K2541" s="4">
        <v>0.02</v>
      </c>
      <c r="L2541" s="6">
        <f t="shared" si="78"/>
        <v>90</v>
      </c>
      <c r="M2541" s="8">
        <f t="shared" si="79"/>
        <v>8910</v>
      </c>
      <c r="N2541" t="str" cm="1">
        <f t="array" ref="N25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42" spans="2:14" x14ac:dyDescent="0.35">
      <c r="B2542" s="7">
        <v>2026540</v>
      </c>
      <c r="C2542" s="1" t="s">
        <v>23</v>
      </c>
      <c r="D2542" s="1" t="s">
        <v>29</v>
      </c>
      <c r="E2542" s="1" t="s">
        <v>50</v>
      </c>
      <c r="F2542" s="1" t="s">
        <v>519</v>
      </c>
      <c r="G2542" s="3">
        <v>45482</v>
      </c>
      <c r="H2542" s="3">
        <v>45490</v>
      </c>
      <c r="I2542" s="6">
        <v>2350</v>
      </c>
      <c r="J2542" s="1">
        <v>7</v>
      </c>
      <c r="K2542" s="4">
        <v>0.02</v>
      </c>
      <c r="L2542" s="6">
        <f t="shared" si="78"/>
        <v>47</v>
      </c>
      <c r="M2542" s="8">
        <f t="shared" si="79"/>
        <v>16403</v>
      </c>
      <c r="N2542" t="str" cm="1">
        <f t="array" ref="N25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43" spans="2:14" x14ac:dyDescent="0.35">
      <c r="B2543" s="7">
        <v>2026541</v>
      </c>
      <c r="C2543" s="1" t="s">
        <v>24</v>
      </c>
      <c r="D2543" s="1" t="s">
        <v>25</v>
      </c>
      <c r="E2543" s="1" t="s">
        <v>51</v>
      </c>
      <c r="F2543" s="1" t="s">
        <v>520</v>
      </c>
      <c r="G2543" s="3">
        <v>45482</v>
      </c>
      <c r="H2543" s="3">
        <v>45484</v>
      </c>
      <c r="I2543" s="6">
        <v>90</v>
      </c>
      <c r="J2543" s="1">
        <v>2</v>
      </c>
      <c r="K2543" s="4">
        <v>0.02</v>
      </c>
      <c r="L2543" s="6">
        <f t="shared" si="78"/>
        <v>1.8</v>
      </c>
      <c r="M2543" s="8">
        <f t="shared" si="79"/>
        <v>178.2</v>
      </c>
      <c r="N2543" t="str" cm="1">
        <f t="array" ref="N25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44" spans="2:14" x14ac:dyDescent="0.35">
      <c r="B2544" s="7">
        <v>2026542</v>
      </c>
      <c r="C2544" s="1" t="s">
        <v>4</v>
      </c>
      <c r="D2544" s="1" t="s">
        <v>26</v>
      </c>
      <c r="E2544" s="1" t="s">
        <v>506</v>
      </c>
      <c r="F2544" s="1" t="s">
        <v>521</v>
      </c>
      <c r="G2544" s="3">
        <v>45482</v>
      </c>
      <c r="H2544" s="3">
        <v>45485</v>
      </c>
      <c r="I2544" s="6">
        <v>280</v>
      </c>
      <c r="J2544" s="1">
        <v>2</v>
      </c>
      <c r="K2544" s="4">
        <v>0.02</v>
      </c>
      <c r="L2544" s="6">
        <f t="shared" si="78"/>
        <v>5.6000000000000005</v>
      </c>
      <c r="M2544" s="8">
        <f t="shared" si="79"/>
        <v>554.4</v>
      </c>
      <c r="N2544" t="str" cm="1">
        <f t="array" ref="N25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45" spans="2:14" x14ac:dyDescent="0.35">
      <c r="B2545" s="7">
        <v>2026543</v>
      </c>
      <c r="C2545" s="1" t="s">
        <v>5</v>
      </c>
      <c r="D2545" s="1" t="s">
        <v>27</v>
      </c>
      <c r="E2545" s="1" t="s">
        <v>507</v>
      </c>
      <c r="F2545" s="1" t="s">
        <v>518</v>
      </c>
      <c r="G2545" s="3">
        <v>45482</v>
      </c>
      <c r="H2545" s="3">
        <v>45487</v>
      </c>
      <c r="I2545" s="6">
        <v>70</v>
      </c>
      <c r="J2545" s="1">
        <v>1</v>
      </c>
      <c r="K2545" s="4">
        <v>0.02</v>
      </c>
      <c r="L2545" s="6">
        <f t="shared" si="78"/>
        <v>1.4000000000000001</v>
      </c>
      <c r="M2545" s="8">
        <f t="shared" si="79"/>
        <v>68.599999999999994</v>
      </c>
      <c r="N2545" t="str" cm="1">
        <f t="array" ref="N25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46" spans="2:14" x14ac:dyDescent="0.35">
      <c r="B2546" s="7">
        <v>2026544</v>
      </c>
      <c r="C2546" s="1" t="s">
        <v>6</v>
      </c>
      <c r="D2546" s="1" t="s">
        <v>28</v>
      </c>
      <c r="E2546" s="1" t="s">
        <v>508</v>
      </c>
      <c r="F2546" s="1" t="s">
        <v>518</v>
      </c>
      <c r="G2546" s="3">
        <v>45482</v>
      </c>
      <c r="H2546" s="3">
        <v>45483</v>
      </c>
      <c r="I2546" s="6">
        <v>230</v>
      </c>
      <c r="J2546" s="1">
        <v>2</v>
      </c>
      <c r="K2546" s="4">
        <v>0.02</v>
      </c>
      <c r="L2546" s="6">
        <f t="shared" si="78"/>
        <v>4.6000000000000005</v>
      </c>
      <c r="M2546" s="8">
        <f t="shared" si="79"/>
        <v>455.4</v>
      </c>
      <c r="N2546" t="str" cm="1">
        <f t="array" ref="N25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47" spans="2:14" x14ac:dyDescent="0.35">
      <c r="B2547" s="7">
        <v>2026545</v>
      </c>
      <c r="C2547" s="1" t="s">
        <v>7</v>
      </c>
      <c r="D2547" s="1" t="s">
        <v>29</v>
      </c>
      <c r="E2547" s="1" t="s">
        <v>31</v>
      </c>
      <c r="F2547" s="1" t="s">
        <v>519</v>
      </c>
      <c r="G2547" s="3">
        <v>45482</v>
      </c>
      <c r="H2547" s="3">
        <v>45490</v>
      </c>
      <c r="I2547" s="6">
        <v>7999</v>
      </c>
      <c r="J2547" s="1">
        <v>4</v>
      </c>
      <c r="K2547" s="4">
        <v>0.02</v>
      </c>
      <c r="L2547" s="6">
        <f t="shared" si="78"/>
        <v>159.97999999999999</v>
      </c>
      <c r="M2547" s="8">
        <f t="shared" si="79"/>
        <v>31836.02</v>
      </c>
      <c r="N2547" t="str" cm="1">
        <f t="array" ref="N25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48" spans="2:14" x14ac:dyDescent="0.35">
      <c r="B2548" s="7">
        <v>2026546</v>
      </c>
      <c r="C2548" s="1" t="s">
        <v>10</v>
      </c>
      <c r="D2548" s="1" t="s">
        <v>25</v>
      </c>
      <c r="E2548" s="1" t="s">
        <v>32</v>
      </c>
      <c r="F2548" s="1" t="s">
        <v>521</v>
      </c>
      <c r="G2548" s="3">
        <v>45482</v>
      </c>
      <c r="H2548" s="3">
        <v>45484</v>
      </c>
      <c r="I2548" s="6">
        <v>850</v>
      </c>
      <c r="J2548" s="1">
        <v>3</v>
      </c>
      <c r="K2548" s="4">
        <v>0.02</v>
      </c>
      <c r="L2548" s="6">
        <f t="shared" si="78"/>
        <v>17</v>
      </c>
      <c r="M2548" s="8">
        <f t="shared" si="79"/>
        <v>2533</v>
      </c>
      <c r="N2548" t="str" cm="1">
        <f t="array" ref="N25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49" spans="2:14" x14ac:dyDescent="0.35">
      <c r="B2549" s="7">
        <v>2026547</v>
      </c>
      <c r="C2549" s="1" t="s">
        <v>8</v>
      </c>
      <c r="D2549" s="1" t="s">
        <v>26</v>
      </c>
      <c r="E2549" s="1" t="s">
        <v>38</v>
      </c>
      <c r="F2549" s="1" t="s">
        <v>520</v>
      </c>
      <c r="G2549" s="3">
        <v>45482</v>
      </c>
      <c r="H2549" s="3">
        <v>45485</v>
      </c>
      <c r="I2549" s="6">
        <v>65000</v>
      </c>
      <c r="J2549" s="1">
        <v>2</v>
      </c>
      <c r="K2549" s="4">
        <v>7.0000000000000007E-2</v>
      </c>
      <c r="L2549" s="6">
        <f t="shared" si="78"/>
        <v>4550</v>
      </c>
      <c r="M2549" s="8">
        <f t="shared" si="79"/>
        <v>125450</v>
      </c>
      <c r="N2549" t="str" cm="1">
        <f t="array" ref="N25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50" spans="2:14" x14ac:dyDescent="0.35">
      <c r="B2550" s="7">
        <v>2026548</v>
      </c>
      <c r="C2550" s="1" t="s">
        <v>9</v>
      </c>
      <c r="D2550" s="1" t="s">
        <v>27</v>
      </c>
      <c r="E2550" s="1" t="s">
        <v>33</v>
      </c>
      <c r="F2550" s="1" t="s">
        <v>518</v>
      </c>
      <c r="G2550" s="3">
        <v>45482</v>
      </c>
      <c r="H2550" s="3">
        <v>45487</v>
      </c>
      <c r="I2550" s="6">
        <v>450</v>
      </c>
      <c r="J2550" s="1">
        <v>1</v>
      </c>
      <c r="K2550" s="4">
        <v>0.03</v>
      </c>
      <c r="L2550" s="6">
        <f t="shared" si="78"/>
        <v>13.5</v>
      </c>
      <c r="M2550" s="8">
        <f t="shared" si="79"/>
        <v>436.5</v>
      </c>
      <c r="N2550" t="str" cm="1">
        <f t="array" ref="N25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51" spans="2:14" x14ac:dyDescent="0.35">
      <c r="B2551" s="7">
        <v>2026549</v>
      </c>
      <c r="C2551" s="1" t="s">
        <v>11</v>
      </c>
      <c r="D2551" s="1" t="s">
        <v>28</v>
      </c>
      <c r="E2551" s="1" t="s">
        <v>34</v>
      </c>
      <c r="F2551" s="1" t="s">
        <v>519</v>
      </c>
      <c r="G2551" s="3">
        <v>45482</v>
      </c>
      <c r="H2551" s="3">
        <v>45483</v>
      </c>
      <c r="I2551" s="6">
        <v>1299</v>
      </c>
      <c r="J2551" s="1">
        <v>1</v>
      </c>
      <c r="K2551" s="4">
        <v>0.08</v>
      </c>
      <c r="L2551" s="6">
        <f t="shared" si="78"/>
        <v>103.92</v>
      </c>
      <c r="M2551" s="8">
        <f t="shared" si="79"/>
        <v>1195.08</v>
      </c>
      <c r="N2551" t="str" cm="1">
        <f t="array" ref="N25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52" spans="2:14" x14ac:dyDescent="0.35">
      <c r="B2552" s="7">
        <v>2026550</v>
      </c>
      <c r="C2552" s="1" t="s">
        <v>12</v>
      </c>
      <c r="D2552" s="1" t="s">
        <v>29</v>
      </c>
      <c r="E2552" s="1" t="s">
        <v>35</v>
      </c>
      <c r="F2552" s="1" t="s">
        <v>520</v>
      </c>
      <c r="G2552" s="3">
        <v>45482</v>
      </c>
      <c r="H2552" s="3">
        <v>45490</v>
      </c>
      <c r="I2552" s="6">
        <v>1700</v>
      </c>
      <c r="J2552" s="1">
        <v>2</v>
      </c>
      <c r="K2552" s="4">
        <v>0.05</v>
      </c>
      <c r="L2552" s="6">
        <f t="shared" si="78"/>
        <v>85</v>
      </c>
      <c r="M2552" s="8">
        <f t="shared" si="79"/>
        <v>3315</v>
      </c>
      <c r="N2552" t="str" cm="1">
        <f t="array" ref="N25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53" spans="2:14" x14ac:dyDescent="0.35">
      <c r="B2553" s="7">
        <v>2026551</v>
      </c>
      <c r="C2553" s="1" t="s">
        <v>13</v>
      </c>
      <c r="D2553" s="1" t="s">
        <v>25</v>
      </c>
      <c r="E2553" s="1" t="s">
        <v>36</v>
      </c>
      <c r="F2553" s="1" t="s">
        <v>521</v>
      </c>
      <c r="G2553" s="3">
        <v>45482</v>
      </c>
      <c r="H2553" s="3">
        <v>45484</v>
      </c>
      <c r="I2553" s="6">
        <v>55000</v>
      </c>
      <c r="J2553" s="1">
        <v>1</v>
      </c>
      <c r="K2553" s="4">
        <v>0.05</v>
      </c>
      <c r="L2553" s="6">
        <f t="shared" si="78"/>
        <v>2750</v>
      </c>
      <c r="M2553" s="8">
        <f t="shared" si="79"/>
        <v>52250</v>
      </c>
      <c r="N2553" t="str" cm="1">
        <f t="array" ref="N25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54" spans="2:14" x14ac:dyDescent="0.35">
      <c r="B2554" s="7">
        <v>2026552</v>
      </c>
      <c r="C2554" s="1" t="s">
        <v>14</v>
      </c>
      <c r="D2554" s="1" t="s">
        <v>167</v>
      </c>
      <c r="E2554" s="1" t="s">
        <v>37</v>
      </c>
      <c r="F2554" s="1" t="s">
        <v>518</v>
      </c>
      <c r="G2554" s="3">
        <v>45482</v>
      </c>
      <c r="H2554" s="3">
        <v>45485</v>
      </c>
      <c r="I2554" s="6">
        <v>57999</v>
      </c>
      <c r="J2554" s="1">
        <v>3</v>
      </c>
      <c r="K2554" s="4">
        <v>0.05</v>
      </c>
      <c r="L2554" s="6">
        <f t="shared" si="78"/>
        <v>2899.9500000000003</v>
      </c>
      <c r="M2554" s="8">
        <f t="shared" si="79"/>
        <v>171097.05</v>
      </c>
      <c r="N2554" t="str" cm="1">
        <f t="array" ref="N25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55" spans="2:14" x14ac:dyDescent="0.35">
      <c r="B2555" s="7">
        <v>2026553</v>
      </c>
      <c r="C2555" s="1" t="s">
        <v>15</v>
      </c>
      <c r="D2555" s="1" t="s">
        <v>25</v>
      </c>
      <c r="E2555" s="1" t="s">
        <v>39</v>
      </c>
      <c r="F2555" s="1" t="s">
        <v>518</v>
      </c>
      <c r="G2555" s="3">
        <v>45482</v>
      </c>
      <c r="H2555" s="3">
        <v>45487</v>
      </c>
      <c r="I2555" s="6">
        <v>1399</v>
      </c>
      <c r="J2555" s="1">
        <v>2</v>
      </c>
      <c r="K2555" s="4">
        <v>0.05</v>
      </c>
      <c r="L2555" s="6">
        <f t="shared" si="78"/>
        <v>69.95</v>
      </c>
      <c r="M2555" s="8">
        <f t="shared" si="79"/>
        <v>2728.05</v>
      </c>
      <c r="N2555" t="str" cm="1">
        <f t="array" ref="N25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56" spans="2:14" x14ac:dyDescent="0.35">
      <c r="B2556" s="7">
        <v>2026554</v>
      </c>
      <c r="C2556" s="1" t="s">
        <v>16</v>
      </c>
      <c r="D2556" s="1" t="s">
        <v>26</v>
      </c>
      <c r="E2556" s="1" t="s">
        <v>40</v>
      </c>
      <c r="F2556" s="1" t="s">
        <v>519</v>
      </c>
      <c r="G2556" s="3">
        <v>45482</v>
      </c>
      <c r="H2556" s="3">
        <v>45483</v>
      </c>
      <c r="I2556" s="6">
        <v>999</v>
      </c>
      <c r="J2556" s="1">
        <v>1</v>
      </c>
      <c r="K2556" s="4">
        <v>0.03</v>
      </c>
      <c r="L2556" s="6">
        <f t="shared" si="78"/>
        <v>29.97</v>
      </c>
      <c r="M2556" s="8">
        <f t="shared" si="79"/>
        <v>969.03</v>
      </c>
      <c r="N2556" t="str" cm="1">
        <f t="array" ref="N25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57" spans="2:14" x14ac:dyDescent="0.35">
      <c r="B2557" s="7">
        <v>2026555</v>
      </c>
      <c r="C2557" s="1" t="s">
        <v>17</v>
      </c>
      <c r="D2557" s="1" t="s">
        <v>27</v>
      </c>
      <c r="E2557" s="1" t="s">
        <v>41</v>
      </c>
      <c r="F2557" s="1" t="s">
        <v>521</v>
      </c>
      <c r="G2557" s="3">
        <v>45482</v>
      </c>
      <c r="H2557" s="3">
        <v>45490</v>
      </c>
      <c r="I2557" s="6">
        <v>2099</v>
      </c>
      <c r="J2557" s="1">
        <v>2</v>
      </c>
      <c r="K2557" s="4">
        <v>0.1</v>
      </c>
      <c r="L2557" s="6">
        <f t="shared" si="78"/>
        <v>209.9</v>
      </c>
      <c r="M2557" s="8">
        <f t="shared" si="79"/>
        <v>3988.1</v>
      </c>
      <c r="N2557" t="str" cm="1">
        <f t="array" ref="N25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58" spans="2:14" x14ac:dyDescent="0.35">
      <c r="B2558" s="7">
        <v>2026556</v>
      </c>
      <c r="C2558" s="1" t="s">
        <v>18</v>
      </c>
      <c r="D2558" s="1" t="s">
        <v>28</v>
      </c>
      <c r="E2558" s="1" t="s">
        <v>42</v>
      </c>
      <c r="F2558" s="1" t="s">
        <v>520</v>
      </c>
      <c r="G2558" s="3">
        <v>45482</v>
      </c>
      <c r="H2558" s="3">
        <v>45484</v>
      </c>
      <c r="I2558" s="6">
        <v>11000</v>
      </c>
      <c r="J2558" s="1">
        <v>1</v>
      </c>
      <c r="K2558" s="4">
        <v>0.05</v>
      </c>
      <c r="L2558" s="6">
        <f t="shared" si="78"/>
        <v>550</v>
      </c>
      <c r="M2558" s="8">
        <f t="shared" si="79"/>
        <v>10450</v>
      </c>
      <c r="N2558" t="str" cm="1">
        <f t="array" ref="N25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59" spans="2:14" x14ac:dyDescent="0.35">
      <c r="B2559" s="7">
        <v>2026557</v>
      </c>
      <c r="C2559" s="1" t="s">
        <v>19</v>
      </c>
      <c r="D2559" s="1" t="s">
        <v>29</v>
      </c>
      <c r="E2559" s="1" t="s">
        <v>43</v>
      </c>
      <c r="F2559" s="1" t="s">
        <v>518</v>
      </c>
      <c r="G2559" s="3">
        <v>45482</v>
      </c>
      <c r="H2559" s="3">
        <v>45485</v>
      </c>
      <c r="I2559" s="6">
        <v>800</v>
      </c>
      <c r="J2559" s="1">
        <v>2</v>
      </c>
      <c r="K2559" s="4">
        <v>0.05</v>
      </c>
      <c r="L2559" s="6">
        <f t="shared" si="78"/>
        <v>40</v>
      </c>
      <c r="M2559" s="8">
        <f t="shared" si="79"/>
        <v>1560</v>
      </c>
      <c r="N2559" t="str" cm="1">
        <f t="array" ref="N25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60" spans="2:14" x14ac:dyDescent="0.35">
      <c r="B2560" s="7">
        <v>2026558</v>
      </c>
      <c r="C2560" s="1" t="s">
        <v>20</v>
      </c>
      <c r="D2560" s="1" t="s">
        <v>25</v>
      </c>
      <c r="E2560" s="1" t="s">
        <v>44</v>
      </c>
      <c r="F2560" s="1" t="s">
        <v>519</v>
      </c>
      <c r="G2560" s="3">
        <v>45482</v>
      </c>
      <c r="H2560" s="3">
        <v>45487</v>
      </c>
      <c r="I2560" s="6">
        <v>5500</v>
      </c>
      <c r="J2560" s="1">
        <v>3</v>
      </c>
      <c r="K2560" s="4">
        <v>0.02</v>
      </c>
      <c r="L2560" s="6">
        <f t="shared" si="78"/>
        <v>110</v>
      </c>
      <c r="M2560" s="8">
        <f t="shared" si="79"/>
        <v>16390</v>
      </c>
      <c r="N2560" t="str" cm="1">
        <f t="array" ref="N25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61" spans="2:14" x14ac:dyDescent="0.35">
      <c r="B2561" s="7">
        <v>2026559</v>
      </c>
      <c r="C2561" s="1" t="s">
        <v>21</v>
      </c>
      <c r="D2561" s="1" t="s">
        <v>30</v>
      </c>
      <c r="E2561" s="1" t="s">
        <v>45</v>
      </c>
      <c r="F2561" s="1" t="s">
        <v>520</v>
      </c>
      <c r="G2561" s="3">
        <v>45482</v>
      </c>
      <c r="H2561" s="3">
        <v>45483</v>
      </c>
      <c r="I2561" s="6">
        <v>1350</v>
      </c>
      <c r="J2561" s="1">
        <v>2</v>
      </c>
      <c r="K2561" s="4">
        <v>0.06</v>
      </c>
      <c r="L2561" s="6">
        <f t="shared" si="78"/>
        <v>81</v>
      </c>
      <c r="M2561" s="8">
        <f t="shared" si="79"/>
        <v>2619</v>
      </c>
      <c r="N2561" t="str" cm="1">
        <f t="array" ref="N25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62" spans="2:14" x14ac:dyDescent="0.35">
      <c r="B2562" s="7">
        <v>2026560</v>
      </c>
      <c r="C2562" s="1" t="s">
        <v>22</v>
      </c>
      <c r="D2562" s="1" t="s">
        <v>27</v>
      </c>
      <c r="E2562" s="1" t="s">
        <v>46</v>
      </c>
      <c r="F2562" s="1" t="s">
        <v>521</v>
      </c>
      <c r="G2562" s="3">
        <v>45482</v>
      </c>
      <c r="H2562" s="3">
        <v>45490</v>
      </c>
      <c r="I2562" s="6">
        <v>4500</v>
      </c>
      <c r="J2562" s="1">
        <v>7</v>
      </c>
      <c r="K2562" s="4">
        <v>0.15</v>
      </c>
      <c r="L2562" s="6">
        <f t="shared" si="78"/>
        <v>675</v>
      </c>
      <c r="M2562" s="8">
        <f t="shared" si="79"/>
        <v>30825</v>
      </c>
      <c r="N2562" t="str" cm="1">
        <f t="array" ref="N25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63" spans="2:14" x14ac:dyDescent="0.35">
      <c r="B2563" s="7">
        <v>2026561</v>
      </c>
      <c r="C2563" s="1" t="s">
        <v>23</v>
      </c>
      <c r="D2563" s="1" t="s">
        <v>28</v>
      </c>
      <c r="E2563" s="1" t="s">
        <v>47</v>
      </c>
      <c r="F2563" s="1" t="s">
        <v>518</v>
      </c>
      <c r="G2563" s="3">
        <v>45482</v>
      </c>
      <c r="H2563" s="3">
        <v>45484</v>
      </c>
      <c r="I2563" s="6">
        <v>2350</v>
      </c>
      <c r="J2563" s="1">
        <v>2</v>
      </c>
      <c r="K2563" s="4">
        <v>0.02</v>
      </c>
      <c r="L2563" s="6">
        <f t="shared" si="78"/>
        <v>47</v>
      </c>
      <c r="M2563" s="8">
        <f t="shared" si="79"/>
        <v>4653</v>
      </c>
      <c r="N2563" t="str" cm="1">
        <f t="array" ref="N25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64" spans="2:14" x14ac:dyDescent="0.35">
      <c r="B2564" s="7">
        <v>2026562</v>
      </c>
      <c r="C2564" s="1" t="s">
        <v>24</v>
      </c>
      <c r="D2564" s="1" t="s">
        <v>29</v>
      </c>
      <c r="E2564" s="1" t="s">
        <v>48</v>
      </c>
      <c r="F2564" s="1" t="s">
        <v>518</v>
      </c>
      <c r="G2564" s="3">
        <v>45482</v>
      </c>
      <c r="H2564" s="3">
        <v>45485</v>
      </c>
      <c r="I2564" s="6">
        <v>90</v>
      </c>
      <c r="J2564" s="1">
        <v>1</v>
      </c>
      <c r="K2564" s="4">
        <v>0.02</v>
      </c>
      <c r="L2564" s="6">
        <f t="shared" ref="L2564:L2627" si="80">I2564*K2564</f>
        <v>1.8</v>
      </c>
      <c r="M2564" s="8">
        <f t="shared" ref="M2564:M2627" si="81">I2564*J2564-L2564</f>
        <v>88.2</v>
      </c>
      <c r="N2564" t="str" cm="1">
        <f t="array" ref="N25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65" spans="2:14" x14ac:dyDescent="0.35">
      <c r="B2565" s="7">
        <v>2026563</v>
      </c>
      <c r="C2565" s="1" t="s">
        <v>4</v>
      </c>
      <c r="D2565" s="1" t="s">
        <v>25</v>
      </c>
      <c r="E2565" s="1" t="s">
        <v>49</v>
      </c>
      <c r="F2565" s="1" t="s">
        <v>519</v>
      </c>
      <c r="G2565" s="3">
        <v>45482</v>
      </c>
      <c r="H2565" s="3">
        <v>45487</v>
      </c>
      <c r="I2565" s="6">
        <v>280</v>
      </c>
      <c r="J2565" s="1">
        <v>1</v>
      </c>
      <c r="K2565" s="4">
        <v>0.02</v>
      </c>
      <c r="L2565" s="6">
        <f t="shared" si="80"/>
        <v>5.6000000000000005</v>
      </c>
      <c r="M2565" s="8">
        <f t="shared" si="81"/>
        <v>274.39999999999998</v>
      </c>
      <c r="N2565" t="str" cm="1">
        <f t="array" ref="N25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66" spans="2:14" x14ac:dyDescent="0.35">
      <c r="B2566" s="7">
        <v>2026564</v>
      </c>
      <c r="C2566" s="1" t="s">
        <v>5</v>
      </c>
      <c r="D2566" s="1" t="s">
        <v>26</v>
      </c>
      <c r="E2566" s="1" t="s">
        <v>50</v>
      </c>
      <c r="F2566" s="1" t="s">
        <v>521</v>
      </c>
      <c r="G2566" s="3">
        <v>45482</v>
      </c>
      <c r="H2566" s="3">
        <v>45483</v>
      </c>
      <c r="I2566" s="6">
        <v>70</v>
      </c>
      <c r="J2566" s="1">
        <v>1</v>
      </c>
      <c r="K2566" s="4">
        <v>0.02</v>
      </c>
      <c r="L2566" s="6">
        <f t="shared" si="80"/>
        <v>1.4000000000000001</v>
      </c>
      <c r="M2566" s="8">
        <f t="shared" si="81"/>
        <v>68.599999999999994</v>
      </c>
      <c r="N2566" t="str" cm="1">
        <f t="array" ref="N25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67" spans="2:14" x14ac:dyDescent="0.35">
      <c r="B2567" s="7">
        <v>2026565</v>
      </c>
      <c r="C2567" s="1" t="s">
        <v>6</v>
      </c>
      <c r="D2567" s="1" t="s">
        <v>27</v>
      </c>
      <c r="E2567" s="1" t="s">
        <v>51</v>
      </c>
      <c r="F2567" s="1" t="s">
        <v>520</v>
      </c>
      <c r="G2567" s="3">
        <v>45482</v>
      </c>
      <c r="H2567" s="3">
        <v>45490</v>
      </c>
      <c r="I2567" s="6">
        <v>230</v>
      </c>
      <c r="J2567" s="1">
        <v>2</v>
      </c>
      <c r="K2567" s="4">
        <v>0.02</v>
      </c>
      <c r="L2567" s="6">
        <f t="shared" si="80"/>
        <v>4.6000000000000005</v>
      </c>
      <c r="M2567" s="8">
        <f t="shared" si="81"/>
        <v>455.4</v>
      </c>
      <c r="N2567" t="str" cm="1">
        <f t="array" ref="N25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68" spans="2:14" x14ac:dyDescent="0.35">
      <c r="B2568" s="7">
        <v>2026566</v>
      </c>
      <c r="C2568" s="1" t="s">
        <v>7</v>
      </c>
      <c r="D2568" s="1" t="s">
        <v>28</v>
      </c>
      <c r="E2568" s="1" t="s">
        <v>506</v>
      </c>
      <c r="F2568" s="1" t="s">
        <v>518</v>
      </c>
      <c r="G2568" s="3">
        <v>45482</v>
      </c>
      <c r="H2568" s="3">
        <v>45484</v>
      </c>
      <c r="I2568" s="6">
        <v>7999</v>
      </c>
      <c r="J2568" s="1">
        <v>1</v>
      </c>
      <c r="K2568" s="4">
        <v>0.02</v>
      </c>
      <c r="L2568" s="6">
        <f t="shared" si="80"/>
        <v>159.97999999999999</v>
      </c>
      <c r="M2568" s="8">
        <f t="shared" si="81"/>
        <v>7839.02</v>
      </c>
      <c r="N2568" t="str" cm="1">
        <f t="array" ref="N25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69" spans="2:14" x14ac:dyDescent="0.35">
      <c r="B2569" s="7">
        <v>2026567</v>
      </c>
      <c r="C2569" s="1" t="s">
        <v>10</v>
      </c>
      <c r="D2569" s="1" t="s">
        <v>29</v>
      </c>
      <c r="E2569" s="1" t="s">
        <v>507</v>
      </c>
      <c r="F2569" s="1" t="s">
        <v>519</v>
      </c>
      <c r="G2569" s="3">
        <v>45482</v>
      </c>
      <c r="H2569" s="3">
        <v>45485</v>
      </c>
      <c r="I2569" s="6">
        <v>850</v>
      </c>
      <c r="J2569" s="1">
        <v>2</v>
      </c>
      <c r="K2569" s="4">
        <v>0.02</v>
      </c>
      <c r="L2569" s="6">
        <f t="shared" si="80"/>
        <v>17</v>
      </c>
      <c r="M2569" s="8">
        <f t="shared" si="81"/>
        <v>1683</v>
      </c>
      <c r="N2569" t="str" cm="1">
        <f t="array" ref="N25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70" spans="2:14" x14ac:dyDescent="0.35">
      <c r="B2570" s="7">
        <v>2026568</v>
      </c>
      <c r="C2570" s="1" t="s">
        <v>8</v>
      </c>
      <c r="D2570" s="1" t="s">
        <v>25</v>
      </c>
      <c r="E2570" s="1" t="s">
        <v>508</v>
      </c>
      <c r="F2570" s="1" t="s">
        <v>520</v>
      </c>
      <c r="G2570" s="3">
        <v>45482</v>
      </c>
      <c r="H2570" s="3">
        <v>45487</v>
      </c>
      <c r="I2570" s="6">
        <v>65000</v>
      </c>
      <c r="J2570" s="1">
        <v>7</v>
      </c>
      <c r="K2570" s="4">
        <v>0.02</v>
      </c>
      <c r="L2570" s="6">
        <f t="shared" si="80"/>
        <v>1300</v>
      </c>
      <c r="M2570" s="8">
        <f t="shared" si="81"/>
        <v>453700</v>
      </c>
      <c r="N2570" t="str" cm="1">
        <f t="array" ref="N25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71" spans="2:14" x14ac:dyDescent="0.35">
      <c r="B2571" s="7">
        <v>2026569</v>
      </c>
      <c r="C2571" s="1" t="s">
        <v>9</v>
      </c>
      <c r="D2571" s="1" t="s">
        <v>26</v>
      </c>
      <c r="E2571" s="1" t="s">
        <v>31</v>
      </c>
      <c r="F2571" s="1" t="s">
        <v>521</v>
      </c>
      <c r="G2571" s="3">
        <v>45482</v>
      </c>
      <c r="H2571" s="3">
        <v>45483</v>
      </c>
      <c r="I2571" s="6">
        <v>450</v>
      </c>
      <c r="J2571" s="1">
        <v>2</v>
      </c>
      <c r="K2571" s="4">
        <v>7.0000000000000007E-2</v>
      </c>
      <c r="L2571" s="6">
        <f t="shared" si="80"/>
        <v>31.500000000000004</v>
      </c>
      <c r="M2571" s="8">
        <f t="shared" si="81"/>
        <v>868.5</v>
      </c>
      <c r="N2571" t="str" cm="1">
        <f t="array" ref="N25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72" spans="2:14" x14ac:dyDescent="0.35">
      <c r="B2572" s="7">
        <v>2026570</v>
      </c>
      <c r="C2572" s="1" t="s">
        <v>11</v>
      </c>
      <c r="D2572" s="1" t="s">
        <v>27</v>
      </c>
      <c r="E2572" s="1" t="s">
        <v>32</v>
      </c>
      <c r="F2572" s="1" t="s">
        <v>518</v>
      </c>
      <c r="G2572" s="3">
        <v>45482</v>
      </c>
      <c r="H2572" s="3">
        <v>45490</v>
      </c>
      <c r="I2572" s="6">
        <v>1299</v>
      </c>
      <c r="J2572" s="1">
        <v>2</v>
      </c>
      <c r="K2572" s="4">
        <v>0.03</v>
      </c>
      <c r="L2572" s="6">
        <f t="shared" si="80"/>
        <v>38.97</v>
      </c>
      <c r="M2572" s="8">
        <f t="shared" si="81"/>
        <v>2559.0300000000002</v>
      </c>
      <c r="N2572" t="str" cm="1">
        <f t="array" ref="N25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73" spans="2:14" x14ac:dyDescent="0.35">
      <c r="B2573" s="7">
        <v>2026571</v>
      </c>
      <c r="C2573" s="1" t="s">
        <v>12</v>
      </c>
      <c r="D2573" s="1" t="s">
        <v>28</v>
      </c>
      <c r="E2573" s="1" t="s">
        <v>38</v>
      </c>
      <c r="F2573" s="1" t="s">
        <v>518</v>
      </c>
      <c r="G2573" s="3">
        <v>45482</v>
      </c>
      <c r="H2573" s="3">
        <v>45484</v>
      </c>
      <c r="I2573" s="6">
        <v>1700</v>
      </c>
      <c r="J2573" s="1">
        <v>1</v>
      </c>
      <c r="K2573" s="4">
        <v>0.08</v>
      </c>
      <c r="L2573" s="6">
        <f t="shared" si="80"/>
        <v>136</v>
      </c>
      <c r="M2573" s="8">
        <f t="shared" si="81"/>
        <v>1564</v>
      </c>
      <c r="N2573" t="str" cm="1">
        <f t="array" ref="N25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74" spans="2:14" x14ac:dyDescent="0.35">
      <c r="B2574" s="7">
        <v>2026572</v>
      </c>
      <c r="C2574" s="1" t="s">
        <v>13</v>
      </c>
      <c r="D2574" s="1" t="s">
        <v>29</v>
      </c>
      <c r="E2574" s="1" t="s">
        <v>33</v>
      </c>
      <c r="F2574" s="1" t="s">
        <v>519</v>
      </c>
      <c r="G2574" s="3">
        <v>45482</v>
      </c>
      <c r="H2574" s="3">
        <v>45485</v>
      </c>
      <c r="I2574" s="6">
        <v>55000</v>
      </c>
      <c r="J2574" s="1">
        <v>2</v>
      </c>
      <c r="K2574" s="4">
        <v>0.05</v>
      </c>
      <c r="L2574" s="6">
        <f t="shared" si="80"/>
        <v>2750</v>
      </c>
      <c r="M2574" s="8">
        <f t="shared" si="81"/>
        <v>107250</v>
      </c>
      <c r="N2574" t="str" cm="1">
        <f t="array" ref="N25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75" spans="2:14" x14ac:dyDescent="0.35">
      <c r="B2575" s="7">
        <v>2026573</v>
      </c>
      <c r="C2575" s="1" t="s">
        <v>14</v>
      </c>
      <c r="D2575" s="1" t="s">
        <v>25</v>
      </c>
      <c r="E2575" s="1" t="s">
        <v>34</v>
      </c>
      <c r="F2575" s="1" t="s">
        <v>521</v>
      </c>
      <c r="G2575" s="3">
        <v>45482</v>
      </c>
      <c r="H2575" s="3">
        <v>45487</v>
      </c>
      <c r="I2575" s="6">
        <v>57999</v>
      </c>
      <c r="J2575" s="1">
        <v>4</v>
      </c>
      <c r="K2575" s="4">
        <v>0.05</v>
      </c>
      <c r="L2575" s="6">
        <f t="shared" si="80"/>
        <v>2899.9500000000003</v>
      </c>
      <c r="M2575" s="8">
        <f t="shared" si="81"/>
        <v>229096.05</v>
      </c>
      <c r="N2575" t="str" cm="1">
        <f t="array" ref="N25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76" spans="2:14" x14ac:dyDescent="0.35">
      <c r="B2576" s="7">
        <v>2026574</v>
      </c>
      <c r="C2576" s="1" t="s">
        <v>15</v>
      </c>
      <c r="D2576" s="1" t="s">
        <v>168</v>
      </c>
      <c r="E2576" s="1" t="s">
        <v>35</v>
      </c>
      <c r="F2576" s="1" t="s">
        <v>520</v>
      </c>
      <c r="G2576" s="3">
        <v>45482</v>
      </c>
      <c r="H2576" s="3">
        <v>45483</v>
      </c>
      <c r="I2576" s="6">
        <v>1399</v>
      </c>
      <c r="J2576" s="1">
        <v>3</v>
      </c>
      <c r="K2576" s="4">
        <v>0.05</v>
      </c>
      <c r="L2576" s="6">
        <f t="shared" si="80"/>
        <v>69.95</v>
      </c>
      <c r="M2576" s="8">
        <f t="shared" si="81"/>
        <v>4127.05</v>
      </c>
      <c r="N2576" t="str" cm="1">
        <f t="array" ref="N25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77" spans="2:14" x14ac:dyDescent="0.35">
      <c r="B2577" s="7">
        <v>2026575</v>
      </c>
      <c r="C2577" s="1" t="s">
        <v>16</v>
      </c>
      <c r="D2577" s="1" t="s">
        <v>25</v>
      </c>
      <c r="E2577" s="1" t="s">
        <v>36</v>
      </c>
      <c r="F2577" s="1" t="s">
        <v>518</v>
      </c>
      <c r="G2577" s="3">
        <v>45482</v>
      </c>
      <c r="H2577" s="3">
        <v>45490</v>
      </c>
      <c r="I2577" s="6">
        <v>999</v>
      </c>
      <c r="J2577" s="1">
        <v>2</v>
      </c>
      <c r="K2577" s="4">
        <v>0.05</v>
      </c>
      <c r="L2577" s="6">
        <f t="shared" si="80"/>
        <v>49.95</v>
      </c>
      <c r="M2577" s="8">
        <f t="shared" si="81"/>
        <v>1948.05</v>
      </c>
      <c r="N2577" t="str" cm="1">
        <f t="array" ref="N25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78" spans="2:14" x14ac:dyDescent="0.35">
      <c r="B2578" s="7">
        <v>2026576</v>
      </c>
      <c r="C2578" s="1" t="s">
        <v>17</v>
      </c>
      <c r="D2578" s="1" t="s">
        <v>26</v>
      </c>
      <c r="E2578" s="1" t="s">
        <v>37</v>
      </c>
      <c r="F2578" s="1" t="s">
        <v>519</v>
      </c>
      <c r="G2578" s="3">
        <v>45482</v>
      </c>
      <c r="H2578" s="3">
        <v>45484</v>
      </c>
      <c r="I2578" s="6">
        <v>2099</v>
      </c>
      <c r="J2578" s="1">
        <v>1</v>
      </c>
      <c r="K2578" s="4">
        <v>0.03</v>
      </c>
      <c r="L2578" s="6">
        <f t="shared" si="80"/>
        <v>62.97</v>
      </c>
      <c r="M2578" s="8">
        <f t="shared" si="81"/>
        <v>2036.03</v>
      </c>
      <c r="N2578" t="str" cm="1">
        <f t="array" ref="N25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79" spans="2:14" x14ac:dyDescent="0.35">
      <c r="B2579" s="7">
        <v>2026577</v>
      </c>
      <c r="C2579" s="1" t="s">
        <v>18</v>
      </c>
      <c r="D2579" s="1" t="s">
        <v>27</v>
      </c>
      <c r="E2579" s="1" t="s">
        <v>39</v>
      </c>
      <c r="F2579" s="1" t="s">
        <v>520</v>
      </c>
      <c r="G2579" s="3">
        <v>45482</v>
      </c>
      <c r="H2579" s="3">
        <v>45485</v>
      </c>
      <c r="I2579" s="6">
        <v>11000</v>
      </c>
      <c r="J2579" s="1">
        <v>1</v>
      </c>
      <c r="K2579" s="4">
        <v>0.1</v>
      </c>
      <c r="L2579" s="6">
        <f t="shared" si="80"/>
        <v>1100</v>
      </c>
      <c r="M2579" s="8">
        <f t="shared" si="81"/>
        <v>9900</v>
      </c>
      <c r="N2579" t="str" cm="1">
        <f t="array" ref="N25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0" spans="2:14" x14ac:dyDescent="0.35">
      <c r="B2580" s="7">
        <v>2026578</v>
      </c>
      <c r="C2580" s="1" t="s">
        <v>19</v>
      </c>
      <c r="D2580" s="1" t="s">
        <v>28</v>
      </c>
      <c r="E2580" s="1" t="s">
        <v>40</v>
      </c>
      <c r="F2580" s="1" t="s">
        <v>521</v>
      </c>
      <c r="G2580" s="3">
        <v>45482</v>
      </c>
      <c r="H2580" s="3">
        <v>45487</v>
      </c>
      <c r="I2580" s="6">
        <v>800</v>
      </c>
      <c r="J2580" s="1">
        <v>2</v>
      </c>
      <c r="K2580" s="4">
        <v>0.05</v>
      </c>
      <c r="L2580" s="6">
        <f t="shared" si="80"/>
        <v>40</v>
      </c>
      <c r="M2580" s="8">
        <f t="shared" si="81"/>
        <v>1560</v>
      </c>
      <c r="N2580" t="str" cm="1">
        <f t="array" ref="N25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1" spans="2:14" x14ac:dyDescent="0.35">
      <c r="B2581" s="7">
        <v>2026579</v>
      </c>
      <c r="C2581" s="1" t="s">
        <v>20</v>
      </c>
      <c r="D2581" s="1" t="s">
        <v>29</v>
      </c>
      <c r="E2581" s="1" t="s">
        <v>41</v>
      </c>
      <c r="F2581" s="1" t="s">
        <v>518</v>
      </c>
      <c r="G2581" s="3">
        <v>45482</v>
      </c>
      <c r="H2581" s="3">
        <v>45483</v>
      </c>
      <c r="I2581" s="6">
        <v>5500</v>
      </c>
      <c r="J2581" s="1">
        <v>1</v>
      </c>
      <c r="K2581" s="4">
        <v>0.05</v>
      </c>
      <c r="L2581" s="6">
        <f t="shared" si="80"/>
        <v>275</v>
      </c>
      <c r="M2581" s="8">
        <f t="shared" si="81"/>
        <v>5225</v>
      </c>
      <c r="N2581" t="str" cm="1">
        <f t="array" ref="N25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2" spans="2:14" x14ac:dyDescent="0.35">
      <c r="B2582" s="7">
        <v>2026580</v>
      </c>
      <c r="C2582" s="1" t="s">
        <v>21</v>
      </c>
      <c r="D2582" s="1" t="s">
        <v>25</v>
      </c>
      <c r="E2582" s="1" t="s">
        <v>42</v>
      </c>
      <c r="F2582" s="1" t="s">
        <v>518</v>
      </c>
      <c r="G2582" s="3">
        <v>45482</v>
      </c>
      <c r="H2582" s="3">
        <v>45490</v>
      </c>
      <c r="I2582" s="6">
        <v>1350</v>
      </c>
      <c r="J2582" s="1">
        <v>3</v>
      </c>
      <c r="K2582" s="4">
        <v>0.02</v>
      </c>
      <c r="L2582" s="6">
        <f t="shared" si="80"/>
        <v>27</v>
      </c>
      <c r="M2582" s="8">
        <f t="shared" si="81"/>
        <v>4023</v>
      </c>
      <c r="N2582" t="str" cm="1">
        <f t="array" ref="N25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3" spans="2:14" x14ac:dyDescent="0.35">
      <c r="B2583" s="7">
        <v>2026581</v>
      </c>
      <c r="C2583" s="1" t="s">
        <v>22</v>
      </c>
      <c r="D2583" s="1" t="s">
        <v>30</v>
      </c>
      <c r="E2583" s="1" t="s">
        <v>43</v>
      </c>
      <c r="F2583" s="1" t="s">
        <v>519</v>
      </c>
      <c r="G2583" s="3">
        <v>45482</v>
      </c>
      <c r="H2583" s="3">
        <v>45484</v>
      </c>
      <c r="I2583" s="6">
        <v>4500</v>
      </c>
      <c r="J2583" s="1">
        <v>2</v>
      </c>
      <c r="K2583" s="4">
        <v>0.06</v>
      </c>
      <c r="L2583" s="6">
        <f t="shared" si="80"/>
        <v>270</v>
      </c>
      <c r="M2583" s="8">
        <f t="shared" si="81"/>
        <v>8730</v>
      </c>
      <c r="N2583" t="str" cm="1">
        <f t="array" ref="N25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4" spans="2:14" x14ac:dyDescent="0.35">
      <c r="B2584" s="7">
        <v>2026582</v>
      </c>
      <c r="C2584" s="1" t="s">
        <v>23</v>
      </c>
      <c r="D2584" s="1" t="s">
        <v>27</v>
      </c>
      <c r="E2584" s="1" t="s">
        <v>44</v>
      </c>
      <c r="F2584" s="1" t="s">
        <v>521</v>
      </c>
      <c r="G2584" s="3">
        <v>45482</v>
      </c>
      <c r="H2584" s="3">
        <v>45485</v>
      </c>
      <c r="I2584" s="6">
        <v>2350</v>
      </c>
      <c r="J2584" s="1">
        <v>1</v>
      </c>
      <c r="K2584" s="4">
        <v>0.15</v>
      </c>
      <c r="L2584" s="6">
        <f t="shared" si="80"/>
        <v>352.5</v>
      </c>
      <c r="M2584" s="8">
        <f t="shared" si="81"/>
        <v>1997.5</v>
      </c>
      <c r="N2584" t="str" cm="1">
        <f t="array" ref="N25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5" spans="2:14" x14ac:dyDescent="0.35">
      <c r="B2585" s="7">
        <v>2026583</v>
      </c>
      <c r="C2585" s="1" t="s">
        <v>24</v>
      </c>
      <c r="D2585" s="1" t="s">
        <v>28</v>
      </c>
      <c r="E2585" s="1" t="s">
        <v>45</v>
      </c>
      <c r="F2585" s="1" t="s">
        <v>520</v>
      </c>
      <c r="G2585" s="3">
        <v>45482</v>
      </c>
      <c r="H2585" s="3">
        <v>45487</v>
      </c>
      <c r="I2585" s="6">
        <v>90</v>
      </c>
      <c r="J2585" s="1">
        <v>2</v>
      </c>
      <c r="K2585" s="4">
        <v>0.02</v>
      </c>
      <c r="L2585" s="6">
        <f t="shared" si="80"/>
        <v>1.8</v>
      </c>
      <c r="M2585" s="8">
        <f t="shared" si="81"/>
        <v>178.2</v>
      </c>
      <c r="N2585" t="str" cm="1">
        <f t="array" ref="N25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6" spans="2:14" x14ac:dyDescent="0.35">
      <c r="B2586" s="7">
        <v>2026584</v>
      </c>
      <c r="C2586" s="1" t="s">
        <v>4</v>
      </c>
      <c r="D2586" s="1" t="s">
        <v>29</v>
      </c>
      <c r="E2586" s="1" t="s">
        <v>46</v>
      </c>
      <c r="F2586" s="1" t="s">
        <v>518</v>
      </c>
      <c r="G2586" s="3">
        <v>45482</v>
      </c>
      <c r="H2586" s="3">
        <v>45483</v>
      </c>
      <c r="I2586" s="6">
        <v>280</v>
      </c>
      <c r="J2586" s="1">
        <v>1</v>
      </c>
      <c r="K2586" s="4">
        <v>0.02</v>
      </c>
      <c r="L2586" s="6">
        <f t="shared" si="80"/>
        <v>5.6000000000000005</v>
      </c>
      <c r="M2586" s="8">
        <f t="shared" si="81"/>
        <v>274.39999999999998</v>
      </c>
      <c r="N2586" t="str" cm="1">
        <f t="array" ref="N25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7" spans="2:14" x14ac:dyDescent="0.35">
      <c r="B2587" s="7">
        <v>2026585</v>
      </c>
      <c r="C2587" s="1" t="s">
        <v>5</v>
      </c>
      <c r="D2587" s="1" t="s">
        <v>25</v>
      </c>
      <c r="E2587" s="1" t="s">
        <v>47</v>
      </c>
      <c r="F2587" s="1" t="s">
        <v>519</v>
      </c>
      <c r="G2587" s="3">
        <v>45482</v>
      </c>
      <c r="H2587" s="3">
        <v>45490</v>
      </c>
      <c r="I2587" s="6">
        <v>70</v>
      </c>
      <c r="J2587" s="1">
        <v>2</v>
      </c>
      <c r="K2587" s="4">
        <v>0.02</v>
      </c>
      <c r="L2587" s="6">
        <f t="shared" si="80"/>
        <v>1.4000000000000001</v>
      </c>
      <c r="M2587" s="8">
        <f t="shared" si="81"/>
        <v>138.6</v>
      </c>
      <c r="N2587" t="str" cm="1">
        <f t="array" ref="N25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8" spans="2:14" x14ac:dyDescent="0.35">
      <c r="B2588" s="7">
        <v>2026586</v>
      </c>
      <c r="C2588" s="1" t="s">
        <v>6</v>
      </c>
      <c r="D2588" s="1" t="s">
        <v>26</v>
      </c>
      <c r="E2588" s="1" t="s">
        <v>48</v>
      </c>
      <c r="F2588" s="1" t="s">
        <v>520</v>
      </c>
      <c r="G2588" s="3">
        <v>45482</v>
      </c>
      <c r="H2588" s="3">
        <v>45484</v>
      </c>
      <c r="I2588" s="6">
        <v>230</v>
      </c>
      <c r="J2588" s="1">
        <v>3</v>
      </c>
      <c r="K2588" s="4">
        <v>0.02</v>
      </c>
      <c r="L2588" s="6">
        <f t="shared" si="80"/>
        <v>4.6000000000000005</v>
      </c>
      <c r="M2588" s="8">
        <f t="shared" si="81"/>
        <v>685.4</v>
      </c>
      <c r="N2588" t="str" cm="1">
        <f t="array" ref="N25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89" spans="2:14" x14ac:dyDescent="0.35">
      <c r="B2589" s="7">
        <v>2026587</v>
      </c>
      <c r="C2589" s="1" t="s">
        <v>7</v>
      </c>
      <c r="D2589" s="1" t="s">
        <v>27</v>
      </c>
      <c r="E2589" s="1" t="s">
        <v>49</v>
      </c>
      <c r="F2589" s="1" t="s">
        <v>521</v>
      </c>
      <c r="G2589" s="3">
        <v>45482</v>
      </c>
      <c r="H2589" s="3">
        <v>45485</v>
      </c>
      <c r="I2589" s="6">
        <v>7999</v>
      </c>
      <c r="J2589" s="1">
        <v>2</v>
      </c>
      <c r="K2589" s="4">
        <v>0.02</v>
      </c>
      <c r="L2589" s="6">
        <f t="shared" si="80"/>
        <v>159.97999999999999</v>
      </c>
      <c r="M2589" s="8">
        <f t="shared" si="81"/>
        <v>15838.02</v>
      </c>
      <c r="N2589" t="str" cm="1">
        <f t="array" ref="N25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90" spans="2:14" x14ac:dyDescent="0.35">
      <c r="B2590" s="7">
        <v>2026588</v>
      </c>
      <c r="C2590" s="1" t="s">
        <v>10</v>
      </c>
      <c r="D2590" s="1" t="s">
        <v>28</v>
      </c>
      <c r="E2590" s="1" t="s">
        <v>50</v>
      </c>
      <c r="F2590" s="1" t="s">
        <v>518</v>
      </c>
      <c r="G2590" s="3">
        <v>45482</v>
      </c>
      <c r="H2590" s="3">
        <v>45487</v>
      </c>
      <c r="I2590" s="6">
        <v>850</v>
      </c>
      <c r="J2590" s="1">
        <v>7</v>
      </c>
      <c r="K2590" s="4">
        <v>0.02</v>
      </c>
      <c r="L2590" s="6">
        <f t="shared" si="80"/>
        <v>17</v>
      </c>
      <c r="M2590" s="8">
        <f t="shared" si="81"/>
        <v>5933</v>
      </c>
      <c r="N2590" t="str" cm="1">
        <f t="array" ref="N25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91" spans="2:14" x14ac:dyDescent="0.35">
      <c r="B2591" s="7">
        <v>2026589</v>
      </c>
      <c r="C2591" s="1" t="s">
        <v>8</v>
      </c>
      <c r="D2591" s="1" t="s">
        <v>29</v>
      </c>
      <c r="E2591" s="1" t="s">
        <v>51</v>
      </c>
      <c r="F2591" s="1" t="s">
        <v>518</v>
      </c>
      <c r="G2591" s="3">
        <v>45482</v>
      </c>
      <c r="H2591" s="3">
        <v>45483</v>
      </c>
      <c r="I2591" s="6">
        <v>65000</v>
      </c>
      <c r="J2591" s="1">
        <v>2</v>
      </c>
      <c r="K2591" s="4">
        <v>0.02</v>
      </c>
      <c r="L2591" s="6">
        <f t="shared" si="80"/>
        <v>1300</v>
      </c>
      <c r="M2591" s="8">
        <f t="shared" si="81"/>
        <v>128700</v>
      </c>
      <c r="N2591" t="str" cm="1">
        <f t="array" ref="N25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92" spans="2:14" x14ac:dyDescent="0.35">
      <c r="B2592" s="7">
        <v>2026590</v>
      </c>
      <c r="C2592" s="1" t="s">
        <v>9</v>
      </c>
      <c r="D2592" s="1" t="s">
        <v>25</v>
      </c>
      <c r="E2592" s="1" t="s">
        <v>506</v>
      </c>
      <c r="F2592" s="1" t="s">
        <v>519</v>
      </c>
      <c r="G2592" s="3">
        <v>45482</v>
      </c>
      <c r="H2592" s="3">
        <v>45490</v>
      </c>
      <c r="I2592" s="6">
        <v>450</v>
      </c>
      <c r="J2592" s="1">
        <v>1</v>
      </c>
      <c r="K2592" s="4">
        <v>0.02</v>
      </c>
      <c r="L2592" s="6">
        <f t="shared" si="80"/>
        <v>9</v>
      </c>
      <c r="M2592" s="8">
        <f t="shared" si="81"/>
        <v>441</v>
      </c>
      <c r="N2592" t="str" cm="1">
        <f t="array" ref="N25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93" spans="2:14" x14ac:dyDescent="0.35">
      <c r="B2593" s="7">
        <v>2026591</v>
      </c>
      <c r="C2593" s="1" t="s">
        <v>11</v>
      </c>
      <c r="D2593" s="1" t="s">
        <v>26</v>
      </c>
      <c r="E2593" s="1" t="s">
        <v>507</v>
      </c>
      <c r="F2593" s="1" t="s">
        <v>521</v>
      </c>
      <c r="G2593" s="3">
        <v>45482</v>
      </c>
      <c r="H2593" s="3">
        <v>45484</v>
      </c>
      <c r="I2593" s="6">
        <v>1299</v>
      </c>
      <c r="J2593" s="1">
        <v>1</v>
      </c>
      <c r="K2593" s="4">
        <v>7.0000000000000007E-2</v>
      </c>
      <c r="L2593" s="6">
        <f t="shared" si="80"/>
        <v>90.93</v>
      </c>
      <c r="M2593" s="8">
        <f t="shared" si="81"/>
        <v>1208.07</v>
      </c>
      <c r="N2593" t="str" cm="1">
        <f t="array" ref="N25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94" spans="2:14" x14ac:dyDescent="0.35">
      <c r="B2594" s="7">
        <v>2026592</v>
      </c>
      <c r="C2594" s="1" t="s">
        <v>12</v>
      </c>
      <c r="D2594" s="1" t="s">
        <v>27</v>
      </c>
      <c r="E2594" s="1" t="s">
        <v>508</v>
      </c>
      <c r="F2594" s="1" t="s">
        <v>520</v>
      </c>
      <c r="G2594" s="3">
        <v>45482</v>
      </c>
      <c r="H2594" s="3">
        <v>45485</v>
      </c>
      <c r="I2594" s="6">
        <v>1700</v>
      </c>
      <c r="J2594" s="1">
        <v>1</v>
      </c>
      <c r="K2594" s="4">
        <v>0.03</v>
      </c>
      <c r="L2594" s="6">
        <f t="shared" si="80"/>
        <v>51</v>
      </c>
      <c r="M2594" s="8">
        <f t="shared" si="81"/>
        <v>1649</v>
      </c>
      <c r="N2594" t="str" cm="1">
        <f t="array" ref="N25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95" spans="2:14" x14ac:dyDescent="0.35">
      <c r="B2595" s="7">
        <v>2026593</v>
      </c>
      <c r="C2595" s="1" t="s">
        <v>13</v>
      </c>
      <c r="D2595" s="1" t="s">
        <v>28</v>
      </c>
      <c r="E2595" s="1" t="s">
        <v>31</v>
      </c>
      <c r="F2595" s="1" t="s">
        <v>518</v>
      </c>
      <c r="G2595" s="3">
        <v>45482</v>
      </c>
      <c r="H2595" s="3">
        <v>45487</v>
      </c>
      <c r="I2595" s="6">
        <v>55000</v>
      </c>
      <c r="J2595" s="1">
        <v>2</v>
      </c>
      <c r="K2595" s="4">
        <v>0.08</v>
      </c>
      <c r="L2595" s="6">
        <f t="shared" si="80"/>
        <v>4400</v>
      </c>
      <c r="M2595" s="8">
        <f t="shared" si="81"/>
        <v>105600</v>
      </c>
      <c r="N2595" t="str" cm="1">
        <f t="array" ref="N25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96" spans="2:14" x14ac:dyDescent="0.35">
      <c r="B2596" s="7">
        <v>2026594</v>
      </c>
      <c r="C2596" s="1" t="s">
        <v>14</v>
      </c>
      <c r="D2596" s="1" t="s">
        <v>29</v>
      </c>
      <c r="E2596" s="1" t="s">
        <v>32</v>
      </c>
      <c r="F2596" s="1" t="s">
        <v>519</v>
      </c>
      <c r="G2596" s="3">
        <v>45482</v>
      </c>
      <c r="H2596" s="3">
        <v>45483</v>
      </c>
      <c r="I2596" s="6">
        <v>57999</v>
      </c>
      <c r="J2596" s="1">
        <v>1</v>
      </c>
      <c r="K2596" s="4">
        <v>0.05</v>
      </c>
      <c r="L2596" s="6">
        <f t="shared" si="80"/>
        <v>2899.9500000000003</v>
      </c>
      <c r="M2596" s="8">
        <f t="shared" si="81"/>
        <v>55099.05</v>
      </c>
      <c r="N2596" t="str" cm="1">
        <f t="array" ref="N25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597" spans="2:14" x14ac:dyDescent="0.35">
      <c r="B2597" s="7">
        <v>2026595</v>
      </c>
      <c r="C2597" s="1" t="s">
        <v>15</v>
      </c>
      <c r="D2597" s="1" t="s">
        <v>25</v>
      </c>
      <c r="E2597" s="1" t="s">
        <v>38</v>
      </c>
      <c r="F2597" s="1" t="s">
        <v>520</v>
      </c>
      <c r="G2597" s="3">
        <v>45482</v>
      </c>
      <c r="H2597" s="3">
        <v>45490</v>
      </c>
      <c r="I2597" s="6">
        <v>1399</v>
      </c>
      <c r="J2597" s="1">
        <v>2</v>
      </c>
      <c r="K2597" s="4">
        <v>0.05</v>
      </c>
      <c r="L2597" s="6">
        <f t="shared" si="80"/>
        <v>69.95</v>
      </c>
      <c r="M2597" s="8">
        <f t="shared" si="81"/>
        <v>2728.05</v>
      </c>
      <c r="N2597" t="str" cm="1">
        <f t="array" ref="N25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98" spans="2:14" x14ac:dyDescent="0.35">
      <c r="B2598" s="7">
        <v>2026596</v>
      </c>
      <c r="C2598" s="1" t="s">
        <v>16</v>
      </c>
      <c r="D2598" s="1" t="s">
        <v>169</v>
      </c>
      <c r="E2598" s="1" t="s">
        <v>33</v>
      </c>
      <c r="F2598" s="1" t="s">
        <v>521</v>
      </c>
      <c r="G2598" s="3">
        <v>45482</v>
      </c>
      <c r="H2598" s="3">
        <v>45484</v>
      </c>
      <c r="I2598" s="6">
        <v>999</v>
      </c>
      <c r="J2598" s="1">
        <v>7</v>
      </c>
      <c r="K2598" s="4">
        <v>0.05</v>
      </c>
      <c r="L2598" s="6">
        <f t="shared" si="80"/>
        <v>49.95</v>
      </c>
      <c r="M2598" s="8">
        <f t="shared" si="81"/>
        <v>6943.05</v>
      </c>
      <c r="N2598" t="str" cm="1">
        <f t="array" ref="N25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599" spans="2:14" x14ac:dyDescent="0.35">
      <c r="B2599" s="7">
        <v>2026597</v>
      </c>
      <c r="C2599" s="1" t="s">
        <v>17</v>
      </c>
      <c r="D2599" s="1" t="s">
        <v>25</v>
      </c>
      <c r="E2599" s="1" t="s">
        <v>34</v>
      </c>
      <c r="F2599" s="1" t="s">
        <v>518</v>
      </c>
      <c r="G2599" s="3">
        <v>45482</v>
      </c>
      <c r="H2599" s="3">
        <v>45485</v>
      </c>
      <c r="I2599" s="6">
        <v>2099</v>
      </c>
      <c r="J2599" s="1">
        <v>2</v>
      </c>
      <c r="K2599" s="4">
        <v>0.05</v>
      </c>
      <c r="L2599" s="6">
        <f t="shared" si="80"/>
        <v>104.95</v>
      </c>
      <c r="M2599" s="8">
        <f t="shared" si="81"/>
        <v>4093.05</v>
      </c>
      <c r="N2599" t="str" cm="1">
        <f t="array" ref="N25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00" spans="2:14" x14ac:dyDescent="0.35">
      <c r="B2600" s="7">
        <v>2026598</v>
      </c>
      <c r="C2600" s="1" t="s">
        <v>18</v>
      </c>
      <c r="D2600" s="1" t="s">
        <v>26</v>
      </c>
      <c r="E2600" s="1" t="s">
        <v>35</v>
      </c>
      <c r="F2600" s="1" t="s">
        <v>518</v>
      </c>
      <c r="G2600" s="3">
        <v>45482</v>
      </c>
      <c r="H2600" s="3">
        <v>45487</v>
      </c>
      <c r="I2600" s="6">
        <v>11000</v>
      </c>
      <c r="J2600" s="1">
        <v>2</v>
      </c>
      <c r="K2600" s="4">
        <v>0.03</v>
      </c>
      <c r="L2600" s="6">
        <f t="shared" si="80"/>
        <v>330</v>
      </c>
      <c r="M2600" s="8">
        <f t="shared" si="81"/>
        <v>21670</v>
      </c>
      <c r="N2600" t="str" cm="1">
        <f t="array" ref="N26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01" spans="2:14" x14ac:dyDescent="0.35">
      <c r="B2601" s="7">
        <v>2026599</v>
      </c>
      <c r="C2601" s="1" t="s">
        <v>19</v>
      </c>
      <c r="D2601" s="1" t="s">
        <v>27</v>
      </c>
      <c r="E2601" s="1" t="s">
        <v>36</v>
      </c>
      <c r="F2601" s="1" t="s">
        <v>519</v>
      </c>
      <c r="G2601" s="3">
        <v>45482</v>
      </c>
      <c r="H2601" s="3">
        <v>45483</v>
      </c>
      <c r="I2601" s="6">
        <v>800</v>
      </c>
      <c r="J2601" s="1">
        <v>1</v>
      </c>
      <c r="K2601" s="4">
        <v>0.1</v>
      </c>
      <c r="L2601" s="6">
        <f t="shared" si="80"/>
        <v>80</v>
      </c>
      <c r="M2601" s="8">
        <f t="shared" si="81"/>
        <v>720</v>
      </c>
      <c r="N2601" t="str" cm="1">
        <f t="array" ref="N26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02" spans="2:14" x14ac:dyDescent="0.35">
      <c r="B2602" s="7">
        <v>2026600</v>
      </c>
      <c r="C2602" s="1" t="s">
        <v>20</v>
      </c>
      <c r="D2602" s="1" t="s">
        <v>28</v>
      </c>
      <c r="E2602" s="1" t="s">
        <v>37</v>
      </c>
      <c r="F2602" s="1" t="s">
        <v>521</v>
      </c>
      <c r="G2602" s="3">
        <v>45482</v>
      </c>
      <c r="H2602" s="3">
        <v>45490</v>
      </c>
      <c r="I2602" s="6">
        <v>5500</v>
      </c>
      <c r="J2602" s="1">
        <v>2</v>
      </c>
      <c r="K2602" s="4">
        <v>0.05</v>
      </c>
      <c r="L2602" s="6">
        <f t="shared" si="80"/>
        <v>275</v>
      </c>
      <c r="M2602" s="8">
        <f t="shared" si="81"/>
        <v>10725</v>
      </c>
      <c r="N2602" t="str" cm="1">
        <f t="array" ref="N26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03" spans="2:14" x14ac:dyDescent="0.35">
      <c r="B2603" s="7">
        <v>2026601</v>
      </c>
      <c r="C2603" s="1" t="s">
        <v>21</v>
      </c>
      <c r="D2603" s="1" t="s">
        <v>29</v>
      </c>
      <c r="E2603" s="1" t="s">
        <v>39</v>
      </c>
      <c r="F2603" s="1" t="s">
        <v>520</v>
      </c>
      <c r="G2603" s="3">
        <v>45482</v>
      </c>
      <c r="H2603" s="3">
        <v>45484</v>
      </c>
      <c r="I2603" s="6">
        <v>1350</v>
      </c>
      <c r="J2603" s="1">
        <v>4</v>
      </c>
      <c r="K2603" s="4">
        <v>0.05</v>
      </c>
      <c r="L2603" s="6">
        <f t="shared" si="80"/>
        <v>67.5</v>
      </c>
      <c r="M2603" s="8">
        <f t="shared" si="81"/>
        <v>5332.5</v>
      </c>
      <c r="N2603" t="str" cm="1">
        <f t="array" ref="N26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04" spans="2:14" x14ac:dyDescent="0.35">
      <c r="B2604" s="7">
        <v>2026602</v>
      </c>
      <c r="C2604" s="1" t="s">
        <v>22</v>
      </c>
      <c r="D2604" s="1" t="s">
        <v>25</v>
      </c>
      <c r="E2604" s="1" t="s">
        <v>40</v>
      </c>
      <c r="F2604" s="1" t="s">
        <v>518</v>
      </c>
      <c r="G2604" s="3">
        <v>45482</v>
      </c>
      <c r="H2604" s="3">
        <v>45485</v>
      </c>
      <c r="I2604" s="6">
        <v>4500</v>
      </c>
      <c r="J2604" s="1">
        <v>3</v>
      </c>
      <c r="K2604" s="4">
        <v>0.02</v>
      </c>
      <c r="L2604" s="6">
        <f t="shared" si="80"/>
        <v>90</v>
      </c>
      <c r="M2604" s="8">
        <f t="shared" si="81"/>
        <v>13410</v>
      </c>
      <c r="N2604" t="str" cm="1">
        <f t="array" ref="N26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05" spans="2:14" x14ac:dyDescent="0.35">
      <c r="B2605" s="7">
        <v>2026603</v>
      </c>
      <c r="C2605" s="1" t="s">
        <v>23</v>
      </c>
      <c r="D2605" s="1" t="s">
        <v>30</v>
      </c>
      <c r="E2605" s="1" t="s">
        <v>41</v>
      </c>
      <c r="F2605" s="1" t="s">
        <v>519</v>
      </c>
      <c r="G2605" s="3">
        <v>45482</v>
      </c>
      <c r="H2605" s="3">
        <v>45487</v>
      </c>
      <c r="I2605" s="6">
        <v>2350</v>
      </c>
      <c r="J2605" s="1">
        <v>2</v>
      </c>
      <c r="K2605" s="4">
        <v>0.06</v>
      </c>
      <c r="L2605" s="6">
        <f t="shared" si="80"/>
        <v>141</v>
      </c>
      <c r="M2605" s="8">
        <f t="shared" si="81"/>
        <v>4559</v>
      </c>
      <c r="N2605" t="str" cm="1">
        <f t="array" ref="N26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06" spans="2:14" x14ac:dyDescent="0.35">
      <c r="B2606" s="7">
        <v>2026604</v>
      </c>
      <c r="C2606" s="1" t="s">
        <v>24</v>
      </c>
      <c r="D2606" s="1" t="s">
        <v>27</v>
      </c>
      <c r="E2606" s="1" t="s">
        <v>42</v>
      </c>
      <c r="F2606" s="1" t="s">
        <v>520</v>
      </c>
      <c r="G2606" s="3">
        <v>45482</v>
      </c>
      <c r="H2606" s="3">
        <v>45483</v>
      </c>
      <c r="I2606" s="6">
        <v>90</v>
      </c>
      <c r="J2606" s="1">
        <v>1</v>
      </c>
      <c r="K2606" s="4">
        <v>0.15</v>
      </c>
      <c r="L2606" s="6">
        <f t="shared" si="80"/>
        <v>13.5</v>
      </c>
      <c r="M2606" s="8">
        <f t="shared" si="81"/>
        <v>76.5</v>
      </c>
      <c r="N2606" t="str" cm="1">
        <f t="array" ref="N26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07" spans="2:14" x14ac:dyDescent="0.35">
      <c r="B2607" s="7">
        <v>2026605</v>
      </c>
      <c r="C2607" s="1" t="s">
        <v>4</v>
      </c>
      <c r="D2607" s="1" t="s">
        <v>28</v>
      </c>
      <c r="E2607" s="1" t="s">
        <v>43</v>
      </c>
      <c r="F2607" s="1" t="s">
        <v>521</v>
      </c>
      <c r="G2607" s="3">
        <v>45482</v>
      </c>
      <c r="H2607" s="3">
        <v>45490</v>
      </c>
      <c r="I2607" s="6">
        <v>280</v>
      </c>
      <c r="J2607" s="1">
        <v>1</v>
      </c>
      <c r="K2607" s="4">
        <v>0.02</v>
      </c>
      <c r="L2607" s="6">
        <f t="shared" si="80"/>
        <v>5.6000000000000005</v>
      </c>
      <c r="M2607" s="8">
        <f t="shared" si="81"/>
        <v>274.39999999999998</v>
      </c>
      <c r="N2607" t="str" cm="1">
        <f t="array" ref="N26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08" spans="2:14" x14ac:dyDescent="0.35">
      <c r="B2608" s="7">
        <v>2026606</v>
      </c>
      <c r="C2608" s="1" t="s">
        <v>5</v>
      </c>
      <c r="D2608" s="1" t="s">
        <v>29</v>
      </c>
      <c r="E2608" s="1" t="s">
        <v>44</v>
      </c>
      <c r="F2608" s="1" t="s">
        <v>518</v>
      </c>
      <c r="G2608" s="3">
        <v>45482</v>
      </c>
      <c r="H2608" s="3">
        <v>45484</v>
      </c>
      <c r="I2608" s="6">
        <v>70</v>
      </c>
      <c r="J2608" s="1">
        <v>2</v>
      </c>
      <c r="K2608" s="4">
        <v>0.02</v>
      </c>
      <c r="L2608" s="6">
        <f t="shared" si="80"/>
        <v>1.4000000000000001</v>
      </c>
      <c r="M2608" s="8">
        <f t="shared" si="81"/>
        <v>138.6</v>
      </c>
      <c r="N2608" t="str" cm="1">
        <f t="array" ref="N26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09" spans="2:14" x14ac:dyDescent="0.35">
      <c r="B2609" s="7">
        <v>2026607</v>
      </c>
      <c r="C2609" s="1" t="s">
        <v>6</v>
      </c>
      <c r="D2609" s="1" t="s">
        <v>25</v>
      </c>
      <c r="E2609" s="1" t="s">
        <v>45</v>
      </c>
      <c r="F2609" s="1" t="s">
        <v>518</v>
      </c>
      <c r="G2609" s="3">
        <v>45482</v>
      </c>
      <c r="H2609" s="3">
        <v>45485</v>
      </c>
      <c r="I2609" s="6">
        <v>230</v>
      </c>
      <c r="J2609" s="1">
        <v>1</v>
      </c>
      <c r="K2609" s="4">
        <v>0.02</v>
      </c>
      <c r="L2609" s="6">
        <f t="shared" si="80"/>
        <v>4.6000000000000005</v>
      </c>
      <c r="M2609" s="8">
        <f t="shared" si="81"/>
        <v>225.4</v>
      </c>
      <c r="N2609" t="str" cm="1">
        <f t="array" ref="N26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10" spans="2:14" x14ac:dyDescent="0.35">
      <c r="B2610" s="7">
        <v>2026608</v>
      </c>
      <c r="C2610" s="1" t="s">
        <v>7</v>
      </c>
      <c r="D2610" s="1" t="s">
        <v>26</v>
      </c>
      <c r="E2610" s="1" t="s">
        <v>46</v>
      </c>
      <c r="F2610" s="1" t="s">
        <v>519</v>
      </c>
      <c r="G2610" s="3">
        <v>45482</v>
      </c>
      <c r="H2610" s="3">
        <v>45487</v>
      </c>
      <c r="I2610" s="6">
        <v>7999</v>
      </c>
      <c r="J2610" s="1">
        <v>3</v>
      </c>
      <c r="K2610" s="4">
        <v>0.02</v>
      </c>
      <c r="L2610" s="6">
        <f t="shared" si="80"/>
        <v>159.97999999999999</v>
      </c>
      <c r="M2610" s="8">
        <f t="shared" si="81"/>
        <v>23837.02</v>
      </c>
      <c r="N2610" t="str" cm="1">
        <f t="array" ref="N26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11" spans="2:14" x14ac:dyDescent="0.35">
      <c r="B2611" s="7">
        <v>2026609</v>
      </c>
      <c r="C2611" s="1" t="s">
        <v>10</v>
      </c>
      <c r="D2611" s="1" t="s">
        <v>27</v>
      </c>
      <c r="E2611" s="1" t="s">
        <v>47</v>
      </c>
      <c r="F2611" s="1" t="s">
        <v>521</v>
      </c>
      <c r="G2611" s="3">
        <v>45482</v>
      </c>
      <c r="H2611" s="3">
        <v>45483</v>
      </c>
      <c r="I2611" s="6">
        <v>850</v>
      </c>
      <c r="J2611" s="1">
        <v>2</v>
      </c>
      <c r="K2611" s="4">
        <v>0.02</v>
      </c>
      <c r="L2611" s="6">
        <f t="shared" si="80"/>
        <v>17</v>
      </c>
      <c r="M2611" s="8">
        <f t="shared" si="81"/>
        <v>1683</v>
      </c>
      <c r="N2611" t="str" cm="1">
        <f t="array" ref="N26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12" spans="2:14" x14ac:dyDescent="0.35">
      <c r="B2612" s="7">
        <v>2026610</v>
      </c>
      <c r="C2612" s="1" t="s">
        <v>8</v>
      </c>
      <c r="D2612" s="1" t="s">
        <v>28</v>
      </c>
      <c r="E2612" s="1" t="s">
        <v>48</v>
      </c>
      <c r="F2612" s="1" t="s">
        <v>520</v>
      </c>
      <c r="G2612" s="3">
        <v>45482</v>
      </c>
      <c r="H2612" s="3">
        <v>45490</v>
      </c>
      <c r="I2612" s="6">
        <v>65000</v>
      </c>
      <c r="J2612" s="1">
        <v>1</v>
      </c>
      <c r="K2612" s="4">
        <v>0.02</v>
      </c>
      <c r="L2612" s="6">
        <f t="shared" si="80"/>
        <v>1300</v>
      </c>
      <c r="M2612" s="8">
        <f t="shared" si="81"/>
        <v>63700</v>
      </c>
      <c r="N2612" t="str" cm="1">
        <f t="array" ref="N26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13" spans="2:14" x14ac:dyDescent="0.35">
      <c r="B2613" s="7">
        <v>2026611</v>
      </c>
      <c r="C2613" s="1" t="s">
        <v>9</v>
      </c>
      <c r="D2613" s="1" t="s">
        <v>29</v>
      </c>
      <c r="E2613" s="1" t="s">
        <v>49</v>
      </c>
      <c r="F2613" s="1" t="s">
        <v>518</v>
      </c>
      <c r="G2613" s="3">
        <v>45482</v>
      </c>
      <c r="H2613" s="3">
        <v>45484</v>
      </c>
      <c r="I2613" s="6">
        <v>450</v>
      </c>
      <c r="J2613" s="1">
        <v>2</v>
      </c>
      <c r="K2613" s="4">
        <v>0.02</v>
      </c>
      <c r="L2613" s="6">
        <f t="shared" si="80"/>
        <v>9</v>
      </c>
      <c r="M2613" s="8">
        <f t="shared" si="81"/>
        <v>891</v>
      </c>
      <c r="N2613" t="str" cm="1">
        <f t="array" ref="N26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14" spans="2:14" x14ac:dyDescent="0.35">
      <c r="B2614" s="7">
        <v>2026612</v>
      </c>
      <c r="C2614" s="1" t="s">
        <v>11</v>
      </c>
      <c r="D2614" s="1" t="s">
        <v>25</v>
      </c>
      <c r="E2614" s="1" t="s">
        <v>50</v>
      </c>
      <c r="F2614" s="1" t="s">
        <v>519</v>
      </c>
      <c r="G2614" s="3">
        <v>45482</v>
      </c>
      <c r="H2614" s="3">
        <v>45485</v>
      </c>
      <c r="I2614" s="6">
        <v>1299</v>
      </c>
      <c r="J2614" s="1">
        <v>1</v>
      </c>
      <c r="K2614" s="4">
        <v>0.02</v>
      </c>
      <c r="L2614" s="6">
        <f t="shared" si="80"/>
        <v>25.98</v>
      </c>
      <c r="M2614" s="8">
        <f t="shared" si="81"/>
        <v>1273.02</v>
      </c>
      <c r="N2614" t="str" cm="1">
        <f t="array" ref="N26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15" spans="2:14" x14ac:dyDescent="0.35">
      <c r="B2615" s="7">
        <v>2026613</v>
      </c>
      <c r="C2615" s="1" t="s">
        <v>12</v>
      </c>
      <c r="D2615" s="1" t="s">
        <v>26</v>
      </c>
      <c r="E2615" s="1" t="s">
        <v>51</v>
      </c>
      <c r="F2615" s="1" t="s">
        <v>520</v>
      </c>
      <c r="G2615" s="3">
        <v>45482</v>
      </c>
      <c r="H2615" s="3">
        <v>45487</v>
      </c>
      <c r="I2615" s="6">
        <v>1700</v>
      </c>
      <c r="J2615" s="1">
        <v>2</v>
      </c>
      <c r="K2615" s="4">
        <v>7.0000000000000007E-2</v>
      </c>
      <c r="L2615" s="6">
        <f t="shared" si="80"/>
        <v>119.00000000000001</v>
      </c>
      <c r="M2615" s="8">
        <f t="shared" si="81"/>
        <v>3281</v>
      </c>
      <c r="N2615" t="str" cm="1">
        <f t="array" ref="N26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16" spans="2:14" x14ac:dyDescent="0.35">
      <c r="B2616" s="7">
        <v>2026614</v>
      </c>
      <c r="C2616" s="1" t="s">
        <v>13</v>
      </c>
      <c r="D2616" s="1" t="s">
        <v>27</v>
      </c>
      <c r="E2616" s="1" t="s">
        <v>506</v>
      </c>
      <c r="F2616" s="1" t="s">
        <v>521</v>
      </c>
      <c r="G2616" s="3">
        <v>45482</v>
      </c>
      <c r="H2616" s="3">
        <v>45483</v>
      </c>
      <c r="I2616" s="6">
        <v>55000</v>
      </c>
      <c r="J2616" s="1">
        <v>3</v>
      </c>
      <c r="K2616" s="4">
        <v>0.03</v>
      </c>
      <c r="L2616" s="6">
        <f t="shared" si="80"/>
        <v>1650</v>
      </c>
      <c r="M2616" s="8">
        <f t="shared" si="81"/>
        <v>163350</v>
      </c>
      <c r="N2616" t="str" cm="1">
        <f t="array" ref="N26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17" spans="2:14" x14ac:dyDescent="0.35">
      <c r="B2617" s="7">
        <v>2026615</v>
      </c>
      <c r="C2617" s="1" t="s">
        <v>14</v>
      </c>
      <c r="D2617" s="1" t="s">
        <v>28</v>
      </c>
      <c r="E2617" s="1" t="s">
        <v>507</v>
      </c>
      <c r="F2617" s="1" t="s">
        <v>518</v>
      </c>
      <c r="G2617" s="3">
        <v>45482</v>
      </c>
      <c r="H2617" s="3">
        <v>45490</v>
      </c>
      <c r="I2617" s="6">
        <v>57999</v>
      </c>
      <c r="J2617" s="1">
        <v>2</v>
      </c>
      <c r="K2617" s="4">
        <v>0.08</v>
      </c>
      <c r="L2617" s="6">
        <f t="shared" si="80"/>
        <v>4639.92</v>
      </c>
      <c r="M2617" s="8">
        <f t="shared" si="81"/>
        <v>111358.08</v>
      </c>
      <c r="N2617" t="str" cm="1">
        <f t="array" ref="N26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18" spans="2:14" x14ac:dyDescent="0.35">
      <c r="B2618" s="7">
        <v>2026616</v>
      </c>
      <c r="C2618" s="1" t="s">
        <v>15</v>
      </c>
      <c r="D2618" s="1" t="s">
        <v>29</v>
      </c>
      <c r="E2618" s="1" t="s">
        <v>508</v>
      </c>
      <c r="F2618" s="1" t="s">
        <v>518</v>
      </c>
      <c r="G2618" s="3">
        <v>45482</v>
      </c>
      <c r="H2618" s="3">
        <v>45484</v>
      </c>
      <c r="I2618" s="6">
        <v>1399</v>
      </c>
      <c r="J2618" s="1">
        <v>7</v>
      </c>
      <c r="K2618" s="4">
        <v>0.05</v>
      </c>
      <c r="L2618" s="6">
        <f t="shared" si="80"/>
        <v>69.95</v>
      </c>
      <c r="M2618" s="8">
        <f t="shared" si="81"/>
        <v>9723.0499999999993</v>
      </c>
      <c r="N2618" t="str" cm="1">
        <f t="array" ref="N26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19" spans="2:14" x14ac:dyDescent="0.35">
      <c r="B2619" s="7">
        <v>2026617</v>
      </c>
      <c r="C2619" s="1" t="s">
        <v>16</v>
      </c>
      <c r="D2619" s="1" t="s">
        <v>25</v>
      </c>
      <c r="E2619" s="1" t="s">
        <v>31</v>
      </c>
      <c r="F2619" s="1" t="s">
        <v>519</v>
      </c>
      <c r="G2619" s="3">
        <v>45482</v>
      </c>
      <c r="H2619" s="3">
        <v>45485</v>
      </c>
      <c r="I2619" s="6">
        <v>999</v>
      </c>
      <c r="J2619" s="1">
        <v>2</v>
      </c>
      <c r="K2619" s="4">
        <v>0.05</v>
      </c>
      <c r="L2619" s="6">
        <f t="shared" si="80"/>
        <v>49.95</v>
      </c>
      <c r="M2619" s="8">
        <f t="shared" si="81"/>
        <v>1948.05</v>
      </c>
      <c r="N2619" t="str" cm="1">
        <f t="array" ref="N26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20" spans="2:14" x14ac:dyDescent="0.35">
      <c r="B2620" s="7">
        <v>2026618</v>
      </c>
      <c r="C2620" s="1" t="s">
        <v>17</v>
      </c>
      <c r="D2620" s="1" t="s">
        <v>170</v>
      </c>
      <c r="E2620" s="1" t="s">
        <v>32</v>
      </c>
      <c r="F2620" s="1" t="s">
        <v>521</v>
      </c>
      <c r="G2620" s="3">
        <v>45482</v>
      </c>
      <c r="H2620" s="3">
        <v>45487</v>
      </c>
      <c r="I2620" s="6">
        <v>2099</v>
      </c>
      <c r="J2620" s="1">
        <v>1</v>
      </c>
      <c r="K2620" s="4">
        <v>0.05</v>
      </c>
      <c r="L2620" s="6">
        <f t="shared" si="80"/>
        <v>104.95</v>
      </c>
      <c r="M2620" s="8">
        <f t="shared" si="81"/>
        <v>1994.05</v>
      </c>
      <c r="N2620" t="str" cm="1">
        <f t="array" ref="N26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21" spans="2:14" x14ac:dyDescent="0.35">
      <c r="B2621" s="7">
        <v>2026619</v>
      </c>
      <c r="C2621" s="1" t="s">
        <v>18</v>
      </c>
      <c r="D2621" s="1" t="s">
        <v>25</v>
      </c>
      <c r="E2621" s="1" t="s">
        <v>38</v>
      </c>
      <c r="F2621" s="1" t="s">
        <v>520</v>
      </c>
      <c r="G2621" s="3">
        <v>45482</v>
      </c>
      <c r="H2621" s="3">
        <v>45483</v>
      </c>
      <c r="I2621" s="6">
        <v>11000</v>
      </c>
      <c r="J2621" s="1">
        <v>1</v>
      </c>
      <c r="K2621" s="4">
        <v>0.05</v>
      </c>
      <c r="L2621" s="6">
        <f t="shared" si="80"/>
        <v>550</v>
      </c>
      <c r="M2621" s="8">
        <f t="shared" si="81"/>
        <v>10450</v>
      </c>
      <c r="N2621" t="str" cm="1">
        <f t="array" ref="N26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22" spans="2:14" x14ac:dyDescent="0.35">
      <c r="B2622" s="7">
        <v>2026620</v>
      </c>
      <c r="C2622" s="1" t="s">
        <v>19</v>
      </c>
      <c r="D2622" s="1" t="s">
        <v>26</v>
      </c>
      <c r="E2622" s="1" t="s">
        <v>33</v>
      </c>
      <c r="F2622" s="1" t="s">
        <v>518</v>
      </c>
      <c r="G2622" s="3">
        <v>45482</v>
      </c>
      <c r="H2622" s="3">
        <v>45490</v>
      </c>
      <c r="I2622" s="6">
        <v>800</v>
      </c>
      <c r="J2622" s="1">
        <v>1</v>
      </c>
      <c r="K2622" s="4">
        <v>0.03</v>
      </c>
      <c r="L2622" s="6">
        <f t="shared" si="80"/>
        <v>24</v>
      </c>
      <c r="M2622" s="8">
        <f t="shared" si="81"/>
        <v>776</v>
      </c>
      <c r="N2622" t="str" cm="1">
        <f t="array" ref="N26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23" spans="2:14" x14ac:dyDescent="0.35">
      <c r="B2623" s="7">
        <v>2026621</v>
      </c>
      <c r="C2623" s="1" t="s">
        <v>20</v>
      </c>
      <c r="D2623" s="1" t="s">
        <v>27</v>
      </c>
      <c r="E2623" s="1" t="s">
        <v>34</v>
      </c>
      <c r="F2623" s="1" t="s">
        <v>519</v>
      </c>
      <c r="G2623" s="3">
        <v>45482</v>
      </c>
      <c r="H2623" s="3">
        <v>45484</v>
      </c>
      <c r="I2623" s="6">
        <v>5500</v>
      </c>
      <c r="J2623" s="1">
        <v>2</v>
      </c>
      <c r="K2623" s="4">
        <v>0.1</v>
      </c>
      <c r="L2623" s="6">
        <f t="shared" si="80"/>
        <v>550</v>
      </c>
      <c r="M2623" s="8">
        <f t="shared" si="81"/>
        <v>10450</v>
      </c>
      <c r="N2623" t="str" cm="1">
        <f t="array" ref="N26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24" spans="2:14" x14ac:dyDescent="0.35">
      <c r="B2624" s="7">
        <v>2026622</v>
      </c>
      <c r="C2624" s="1" t="s">
        <v>21</v>
      </c>
      <c r="D2624" s="1" t="s">
        <v>28</v>
      </c>
      <c r="E2624" s="1" t="s">
        <v>35</v>
      </c>
      <c r="F2624" s="1" t="s">
        <v>520</v>
      </c>
      <c r="G2624" s="3">
        <v>45482</v>
      </c>
      <c r="H2624" s="3">
        <v>45485</v>
      </c>
      <c r="I2624" s="6">
        <v>1350</v>
      </c>
      <c r="J2624" s="1">
        <v>1</v>
      </c>
      <c r="K2624" s="4">
        <v>0.05</v>
      </c>
      <c r="L2624" s="6">
        <f t="shared" si="80"/>
        <v>67.5</v>
      </c>
      <c r="M2624" s="8">
        <f t="shared" si="81"/>
        <v>1282.5</v>
      </c>
      <c r="N2624" t="str" cm="1">
        <f t="array" ref="N26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25" spans="2:14" x14ac:dyDescent="0.35">
      <c r="B2625" s="7">
        <v>2026623</v>
      </c>
      <c r="C2625" s="1" t="s">
        <v>22</v>
      </c>
      <c r="D2625" s="1" t="s">
        <v>29</v>
      </c>
      <c r="E2625" s="1" t="s">
        <v>36</v>
      </c>
      <c r="F2625" s="1" t="s">
        <v>521</v>
      </c>
      <c r="G2625" s="3">
        <v>45482</v>
      </c>
      <c r="H2625" s="3">
        <v>45487</v>
      </c>
      <c r="I2625" s="6">
        <v>4500</v>
      </c>
      <c r="J2625" s="1">
        <v>2</v>
      </c>
      <c r="K2625" s="4">
        <v>0.05</v>
      </c>
      <c r="L2625" s="6">
        <f t="shared" si="80"/>
        <v>225</v>
      </c>
      <c r="M2625" s="8">
        <f t="shared" si="81"/>
        <v>8775</v>
      </c>
      <c r="N2625" t="str" cm="1">
        <f t="array" ref="N26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26" spans="2:14" x14ac:dyDescent="0.35">
      <c r="B2626" s="7">
        <v>2026624</v>
      </c>
      <c r="C2626" s="1" t="s">
        <v>23</v>
      </c>
      <c r="D2626" s="1" t="s">
        <v>25</v>
      </c>
      <c r="E2626" s="1" t="s">
        <v>37</v>
      </c>
      <c r="F2626" s="1" t="s">
        <v>518</v>
      </c>
      <c r="G2626" s="3">
        <v>45482</v>
      </c>
      <c r="H2626" s="3">
        <v>45483</v>
      </c>
      <c r="I2626" s="6">
        <v>2350</v>
      </c>
      <c r="J2626" s="1">
        <v>7</v>
      </c>
      <c r="K2626" s="4">
        <v>0.02</v>
      </c>
      <c r="L2626" s="6">
        <f t="shared" si="80"/>
        <v>47</v>
      </c>
      <c r="M2626" s="8">
        <f t="shared" si="81"/>
        <v>16403</v>
      </c>
      <c r="N2626" t="str" cm="1">
        <f t="array" ref="N26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27" spans="2:14" x14ac:dyDescent="0.35">
      <c r="B2627" s="7">
        <v>2026625</v>
      </c>
      <c r="C2627" s="1" t="s">
        <v>24</v>
      </c>
      <c r="D2627" s="1" t="s">
        <v>30</v>
      </c>
      <c r="E2627" s="1" t="s">
        <v>39</v>
      </c>
      <c r="F2627" s="1" t="s">
        <v>518</v>
      </c>
      <c r="G2627" s="3">
        <v>45482</v>
      </c>
      <c r="H2627" s="3">
        <v>45490</v>
      </c>
      <c r="I2627" s="6">
        <v>90</v>
      </c>
      <c r="J2627" s="1">
        <v>2</v>
      </c>
      <c r="K2627" s="4">
        <v>0.06</v>
      </c>
      <c r="L2627" s="6">
        <f t="shared" si="80"/>
        <v>5.3999999999999995</v>
      </c>
      <c r="M2627" s="8">
        <f t="shared" si="81"/>
        <v>174.6</v>
      </c>
      <c r="N2627" t="str" cm="1">
        <f t="array" ref="N26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28" spans="2:14" x14ac:dyDescent="0.35">
      <c r="B2628" s="7">
        <v>2026626</v>
      </c>
      <c r="C2628" s="1" t="s">
        <v>4</v>
      </c>
      <c r="D2628" s="1" t="s">
        <v>27</v>
      </c>
      <c r="E2628" s="1" t="s">
        <v>40</v>
      </c>
      <c r="F2628" s="1" t="s">
        <v>519</v>
      </c>
      <c r="G2628" s="3">
        <v>45482</v>
      </c>
      <c r="H2628" s="3">
        <v>45484</v>
      </c>
      <c r="I2628" s="6">
        <v>280</v>
      </c>
      <c r="J2628" s="1">
        <v>2</v>
      </c>
      <c r="K2628" s="4">
        <v>0.15</v>
      </c>
      <c r="L2628" s="6">
        <f t="shared" ref="L2628:L2691" si="82">I2628*K2628</f>
        <v>42</v>
      </c>
      <c r="M2628" s="8">
        <f t="shared" ref="M2628:M2691" si="83">I2628*J2628-L2628</f>
        <v>518</v>
      </c>
      <c r="N2628" t="str" cm="1">
        <f t="array" ref="N26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29" spans="2:14" x14ac:dyDescent="0.35">
      <c r="B2629" s="7">
        <v>2026627</v>
      </c>
      <c r="C2629" s="1" t="s">
        <v>5</v>
      </c>
      <c r="D2629" s="1" t="s">
        <v>28</v>
      </c>
      <c r="E2629" s="1" t="s">
        <v>41</v>
      </c>
      <c r="F2629" s="1" t="s">
        <v>521</v>
      </c>
      <c r="G2629" s="3">
        <v>45482</v>
      </c>
      <c r="H2629" s="3">
        <v>45485</v>
      </c>
      <c r="I2629" s="6">
        <v>70</v>
      </c>
      <c r="J2629" s="1">
        <v>1</v>
      </c>
      <c r="K2629" s="4">
        <v>0.02</v>
      </c>
      <c r="L2629" s="6">
        <f t="shared" si="82"/>
        <v>1.4000000000000001</v>
      </c>
      <c r="M2629" s="8">
        <f t="shared" si="83"/>
        <v>68.599999999999994</v>
      </c>
      <c r="N2629" t="str" cm="1">
        <f t="array" ref="N26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30" spans="2:14" x14ac:dyDescent="0.35">
      <c r="B2630" s="7">
        <v>2026628</v>
      </c>
      <c r="C2630" s="1" t="s">
        <v>6</v>
      </c>
      <c r="D2630" s="1" t="s">
        <v>29</v>
      </c>
      <c r="E2630" s="1" t="s">
        <v>42</v>
      </c>
      <c r="F2630" s="1" t="s">
        <v>520</v>
      </c>
      <c r="G2630" s="3">
        <v>45482</v>
      </c>
      <c r="H2630" s="3">
        <v>45487</v>
      </c>
      <c r="I2630" s="6">
        <v>230</v>
      </c>
      <c r="J2630" s="1">
        <v>2</v>
      </c>
      <c r="K2630" s="4">
        <v>0.02</v>
      </c>
      <c r="L2630" s="6">
        <f t="shared" si="82"/>
        <v>4.6000000000000005</v>
      </c>
      <c r="M2630" s="8">
        <f t="shared" si="83"/>
        <v>455.4</v>
      </c>
      <c r="N2630" t="str" cm="1">
        <f t="array" ref="N26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31" spans="2:14" x14ac:dyDescent="0.35">
      <c r="B2631" s="7">
        <v>2026629</v>
      </c>
      <c r="C2631" s="1" t="s">
        <v>7</v>
      </c>
      <c r="D2631" s="1" t="s">
        <v>25</v>
      </c>
      <c r="E2631" s="1" t="s">
        <v>43</v>
      </c>
      <c r="F2631" s="1" t="s">
        <v>518</v>
      </c>
      <c r="G2631" s="3">
        <v>45482</v>
      </c>
      <c r="H2631" s="3">
        <v>45483</v>
      </c>
      <c r="I2631" s="6">
        <v>7999</v>
      </c>
      <c r="J2631" s="1">
        <v>4</v>
      </c>
      <c r="K2631" s="4">
        <v>0.02</v>
      </c>
      <c r="L2631" s="6">
        <f t="shared" si="82"/>
        <v>159.97999999999999</v>
      </c>
      <c r="M2631" s="8">
        <f t="shared" si="83"/>
        <v>31836.02</v>
      </c>
      <c r="N2631" t="str" cm="1">
        <f t="array" ref="N26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32" spans="2:14" x14ac:dyDescent="0.35">
      <c r="B2632" s="7">
        <v>2026630</v>
      </c>
      <c r="C2632" s="1" t="s">
        <v>10</v>
      </c>
      <c r="D2632" s="1" t="s">
        <v>26</v>
      </c>
      <c r="E2632" s="1" t="s">
        <v>44</v>
      </c>
      <c r="F2632" s="1" t="s">
        <v>519</v>
      </c>
      <c r="G2632" s="3">
        <v>45482</v>
      </c>
      <c r="H2632" s="3">
        <v>45490</v>
      </c>
      <c r="I2632" s="6">
        <v>850</v>
      </c>
      <c r="J2632" s="1">
        <v>3</v>
      </c>
      <c r="K2632" s="4">
        <v>0.02</v>
      </c>
      <c r="L2632" s="6">
        <f t="shared" si="82"/>
        <v>17</v>
      </c>
      <c r="M2632" s="8">
        <f t="shared" si="83"/>
        <v>2533</v>
      </c>
      <c r="N2632" t="str" cm="1">
        <f t="array" ref="N26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33" spans="2:14" x14ac:dyDescent="0.35">
      <c r="B2633" s="7">
        <v>2026631</v>
      </c>
      <c r="C2633" s="1" t="s">
        <v>8</v>
      </c>
      <c r="D2633" s="1" t="s">
        <v>27</v>
      </c>
      <c r="E2633" s="1" t="s">
        <v>45</v>
      </c>
      <c r="F2633" s="1" t="s">
        <v>520</v>
      </c>
      <c r="G2633" s="3">
        <v>45482</v>
      </c>
      <c r="H2633" s="3">
        <v>45484</v>
      </c>
      <c r="I2633" s="6">
        <v>65000</v>
      </c>
      <c r="J2633" s="1">
        <v>2</v>
      </c>
      <c r="K2633" s="4">
        <v>0.02</v>
      </c>
      <c r="L2633" s="6">
        <f t="shared" si="82"/>
        <v>1300</v>
      </c>
      <c r="M2633" s="8">
        <f t="shared" si="83"/>
        <v>128700</v>
      </c>
      <c r="N2633" t="str" cm="1">
        <f t="array" ref="N26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34" spans="2:14" x14ac:dyDescent="0.35">
      <c r="B2634" s="7">
        <v>2026632</v>
      </c>
      <c r="C2634" s="1" t="s">
        <v>9</v>
      </c>
      <c r="D2634" s="1" t="s">
        <v>28</v>
      </c>
      <c r="E2634" s="1" t="s">
        <v>46</v>
      </c>
      <c r="F2634" s="1" t="s">
        <v>521</v>
      </c>
      <c r="G2634" s="3">
        <v>45482</v>
      </c>
      <c r="H2634" s="3">
        <v>45485</v>
      </c>
      <c r="I2634" s="6">
        <v>450</v>
      </c>
      <c r="J2634" s="1">
        <v>1</v>
      </c>
      <c r="K2634" s="4">
        <v>0.02</v>
      </c>
      <c r="L2634" s="6">
        <f t="shared" si="82"/>
        <v>9</v>
      </c>
      <c r="M2634" s="8">
        <f t="shared" si="83"/>
        <v>441</v>
      </c>
      <c r="N2634" t="str" cm="1">
        <f t="array" ref="N26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35" spans="2:14" x14ac:dyDescent="0.35">
      <c r="B2635" s="7">
        <v>2026633</v>
      </c>
      <c r="C2635" s="1" t="s">
        <v>11</v>
      </c>
      <c r="D2635" s="1" t="s">
        <v>29</v>
      </c>
      <c r="E2635" s="1" t="s">
        <v>47</v>
      </c>
      <c r="F2635" s="1" t="s">
        <v>518</v>
      </c>
      <c r="G2635" s="3">
        <v>45482</v>
      </c>
      <c r="H2635" s="3">
        <v>45487</v>
      </c>
      <c r="I2635" s="6">
        <v>1299</v>
      </c>
      <c r="J2635" s="1">
        <v>1</v>
      </c>
      <c r="K2635" s="4">
        <v>0.02</v>
      </c>
      <c r="L2635" s="6">
        <f t="shared" si="82"/>
        <v>25.98</v>
      </c>
      <c r="M2635" s="8">
        <f t="shared" si="83"/>
        <v>1273.02</v>
      </c>
      <c r="N2635" t="str" cm="1">
        <f t="array" ref="N26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36" spans="2:14" x14ac:dyDescent="0.35">
      <c r="B2636" s="7">
        <v>2026634</v>
      </c>
      <c r="C2636" s="1" t="s">
        <v>12</v>
      </c>
      <c r="D2636" s="1" t="s">
        <v>25</v>
      </c>
      <c r="E2636" s="1" t="s">
        <v>48</v>
      </c>
      <c r="F2636" s="1" t="s">
        <v>518</v>
      </c>
      <c r="G2636" s="3">
        <v>45482</v>
      </c>
      <c r="H2636" s="3">
        <v>45483</v>
      </c>
      <c r="I2636" s="6">
        <v>1700</v>
      </c>
      <c r="J2636" s="1">
        <v>2</v>
      </c>
      <c r="K2636" s="4">
        <v>0.02</v>
      </c>
      <c r="L2636" s="6">
        <f t="shared" si="82"/>
        <v>34</v>
      </c>
      <c r="M2636" s="8">
        <f t="shared" si="83"/>
        <v>3366</v>
      </c>
      <c r="N2636" t="str" cm="1">
        <f t="array" ref="N26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37" spans="2:14" x14ac:dyDescent="0.35">
      <c r="B2637" s="7">
        <v>2026635</v>
      </c>
      <c r="C2637" s="1" t="s">
        <v>13</v>
      </c>
      <c r="D2637" s="1" t="s">
        <v>26</v>
      </c>
      <c r="E2637" s="1" t="s">
        <v>49</v>
      </c>
      <c r="F2637" s="1" t="s">
        <v>519</v>
      </c>
      <c r="G2637" s="3">
        <v>45482</v>
      </c>
      <c r="H2637" s="3">
        <v>45490</v>
      </c>
      <c r="I2637" s="6">
        <v>55000</v>
      </c>
      <c r="J2637" s="1">
        <v>1</v>
      </c>
      <c r="K2637" s="4">
        <v>7.0000000000000007E-2</v>
      </c>
      <c r="L2637" s="6">
        <f t="shared" si="82"/>
        <v>3850.0000000000005</v>
      </c>
      <c r="M2637" s="8">
        <f t="shared" si="83"/>
        <v>51150</v>
      </c>
      <c r="N2637" t="str" cm="1">
        <f t="array" ref="N26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38" spans="2:14" x14ac:dyDescent="0.35">
      <c r="B2638" s="7">
        <v>2026636</v>
      </c>
      <c r="C2638" s="1" t="s">
        <v>14</v>
      </c>
      <c r="D2638" s="1" t="s">
        <v>27</v>
      </c>
      <c r="E2638" s="1" t="s">
        <v>50</v>
      </c>
      <c r="F2638" s="1" t="s">
        <v>521</v>
      </c>
      <c r="G2638" s="3">
        <v>45482</v>
      </c>
      <c r="H2638" s="3">
        <v>45484</v>
      </c>
      <c r="I2638" s="6">
        <v>57999</v>
      </c>
      <c r="J2638" s="1">
        <v>3</v>
      </c>
      <c r="K2638" s="4">
        <v>0.03</v>
      </c>
      <c r="L2638" s="6">
        <f t="shared" si="82"/>
        <v>1739.97</v>
      </c>
      <c r="M2638" s="8">
        <f t="shared" si="83"/>
        <v>172257.03</v>
      </c>
      <c r="N2638" t="str" cm="1">
        <f t="array" ref="N26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39" spans="2:14" x14ac:dyDescent="0.35">
      <c r="B2639" s="7">
        <v>2026637</v>
      </c>
      <c r="C2639" s="1" t="s">
        <v>15</v>
      </c>
      <c r="D2639" s="1" t="s">
        <v>28</v>
      </c>
      <c r="E2639" s="1" t="s">
        <v>51</v>
      </c>
      <c r="F2639" s="1" t="s">
        <v>520</v>
      </c>
      <c r="G2639" s="3">
        <v>45482</v>
      </c>
      <c r="H2639" s="3">
        <v>45485</v>
      </c>
      <c r="I2639" s="6">
        <v>1399</v>
      </c>
      <c r="J2639" s="1">
        <v>2</v>
      </c>
      <c r="K2639" s="4">
        <v>0.08</v>
      </c>
      <c r="L2639" s="6">
        <f t="shared" si="82"/>
        <v>111.92</v>
      </c>
      <c r="M2639" s="8">
        <f t="shared" si="83"/>
        <v>2686.08</v>
      </c>
      <c r="N2639" t="str" cm="1">
        <f t="array" ref="N26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40" spans="2:14" x14ac:dyDescent="0.35">
      <c r="B2640" s="7">
        <v>2026638</v>
      </c>
      <c r="C2640" s="1" t="s">
        <v>16</v>
      </c>
      <c r="D2640" s="1" t="s">
        <v>29</v>
      </c>
      <c r="E2640" s="1" t="s">
        <v>506</v>
      </c>
      <c r="F2640" s="1" t="s">
        <v>518</v>
      </c>
      <c r="G2640" s="3">
        <v>45482</v>
      </c>
      <c r="H2640" s="3">
        <v>45487</v>
      </c>
      <c r="I2640" s="6">
        <v>999</v>
      </c>
      <c r="J2640" s="1">
        <v>1</v>
      </c>
      <c r="K2640" s="4">
        <v>0.05</v>
      </c>
      <c r="L2640" s="6">
        <f t="shared" si="82"/>
        <v>49.95</v>
      </c>
      <c r="M2640" s="8">
        <f t="shared" si="83"/>
        <v>949.05</v>
      </c>
      <c r="N2640" t="str" cm="1">
        <f t="array" ref="N26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41" spans="2:14" x14ac:dyDescent="0.35">
      <c r="B2641" s="7">
        <v>2026639</v>
      </c>
      <c r="C2641" s="1" t="s">
        <v>17</v>
      </c>
      <c r="D2641" s="1" t="s">
        <v>25</v>
      </c>
      <c r="E2641" s="1" t="s">
        <v>507</v>
      </c>
      <c r="F2641" s="1" t="s">
        <v>519</v>
      </c>
      <c r="G2641" s="3">
        <v>45482</v>
      </c>
      <c r="H2641" s="3">
        <v>45483</v>
      </c>
      <c r="I2641" s="6">
        <v>2099</v>
      </c>
      <c r="J2641" s="1">
        <v>2</v>
      </c>
      <c r="K2641" s="4">
        <v>0.05</v>
      </c>
      <c r="L2641" s="6">
        <f t="shared" si="82"/>
        <v>104.95</v>
      </c>
      <c r="M2641" s="8">
        <f t="shared" si="83"/>
        <v>4093.05</v>
      </c>
      <c r="N2641" t="str" cm="1">
        <f t="array" ref="N26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42" spans="2:14" x14ac:dyDescent="0.35">
      <c r="B2642" s="7">
        <v>2026640</v>
      </c>
      <c r="C2642" s="1" t="s">
        <v>18</v>
      </c>
      <c r="D2642" s="1" t="s">
        <v>171</v>
      </c>
      <c r="E2642" s="1" t="s">
        <v>508</v>
      </c>
      <c r="F2642" s="1" t="s">
        <v>520</v>
      </c>
      <c r="G2642" s="3">
        <v>45482</v>
      </c>
      <c r="H2642" s="3">
        <v>45490</v>
      </c>
      <c r="I2642" s="6">
        <v>11000</v>
      </c>
      <c r="J2642" s="1">
        <v>1</v>
      </c>
      <c r="K2642" s="4">
        <v>0.05</v>
      </c>
      <c r="L2642" s="6">
        <f t="shared" si="82"/>
        <v>550</v>
      </c>
      <c r="M2642" s="8">
        <f t="shared" si="83"/>
        <v>10450</v>
      </c>
      <c r="N2642" t="str" cm="1">
        <f t="array" ref="N26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43" spans="2:14" x14ac:dyDescent="0.35">
      <c r="B2643" s="7">
        <v>2026641</v>
      </c>
      <c r="C2643" s="1" t="s">
        <v>19</v>
      </c>
      <c r="D2643" s="1" t="s">
        <v>25</v>
      </c>
      <c r="E2643" s="1" t="s">
        <v>31</v>
      </c>
      <c r="F2643" s="1" t="s">
        <v>521</v>
      </c>
      <c r="G2643" s="3">
        <v>45482</v>
      </c>
      <c r="H2643" s="3">
        <v>45484</v>
      </c>
      <c r="I2643" s="6">
        <v>800</v>
      </c>
      <c r="J2643" s="1">
        <v>2</v>
      </c>
      <c r="K2643" s="4">
        <v>0.05</v>
      </c>
      <c r="L2643" s="6">
        <f t="shared" si="82"/>
        <v>40</v>
      </c>
      <c r="M2643" s="8">
        <f t="shared" si="83"/>
        <v>1560</v>
      </c>
      <c r="N2643" t="str" cm="1">
        <f t="array" ref="N26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44" spans="2:14" x14ac:dyDescent="0.35">
      <c r="B2644" s="7">
        <v>2026642</v>
      </c>
      <c r="C2644" s="1" t="s">
        <v>20</v>
      </c>
      <c r="D2644" s="1" t="s">
        <v>26</v>
      </c>
      <c r="E2644" s="1" t="s">
        <v>32</v>
      </c>
      <c r="F2644" s="1" t="s">
        <v>518</v>
      </c>
      <c r="G2644" s="3">
        <v>45482</v>
      </c>
      <c r="H2644" s="3">
        <v>45485</v>
      </c>
      <c r="I2644" s="6">
        <v>5500</v>
      </c>
      <c r="J2644" s="1">
        <v>3</v>
      </c>
      <c r="K2644" s="4">
        <v>0.03</v>
      </c>
      <c r="L2644" s="6">
        <f t="shared" si="82"/>
        <v>165</v>
      </c>
      <c r="M2644" s="8">
        <f t="shared" si="83"/>
        <v>16335</v>
      </c>
      <c r="N2644" t="str" cm="1">
        <f t="array" ref="N26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45" spans="2:14" x14ac:dyDescent="0.35">
      <c r="B2645" s="7">
        <v>2026643</v>
      </c>
      <c r="C2645" s="1" t="s">
        <v>21</v>
      </c>
      <c r="D2645" s="1" t="s">
        <v>27</v>
      </c>
      <c r="E2645" s="1" t="s">
        <v>38</v>
      </c>
      <c r="F2645" s="1" t="s">
        <v>518</v>
      </c>
      <c r="G2645" s="3">
        <v>45482</v>
      </c>
      <c r="H2645" s="3">
        <v>45487</v>
      </c>
      <c r="I2645" s="6">
        <v>1350</v>
      </c>
      <c r="J2645" s="1">
        <v>2</v>
      </c>
      <c r="K2645" s="4">
        <v>0.1</v>
      </c>
      <c r="L2645" s="6">
        <f t="shared" si="82"/>
        <v>135</v>
      </c>
      <c r="M2645" s="8">
        <f t="shared" si="83"/>
        <v>2565</v>
      </c>
      <c r="N2645" t="str" cm="1">
        <f t="array" ref="N26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46" spans="2:14" x14ac:dyDescent="0.35">
      <c r="B2646" s="7">
        <v>2026644</v>
      </c>
      <c r="C2646" s="1" t="s">
        <v>22</v>
      </c>
      <c r="D2646" s="1" t="s">
        <v>28</v>
      </c>
      <c r="E2646" s="1" t="s">
        <v>33</v>
      </c>
      <c r="F2646" s="1" t="s">
        <v>519</v>
      </c>
      <c r="G2646" s="3">
        <v>45482</v>
      </c>
      <c r="H2646" s="3">
        <v>45483</v>
      </c>
      <c r="I2646" s="6">
        <v>4500</v>
      </c>
      <c r="J2646" s="1">
        <v>7</v>
      </c>
      <c r="K2646" s="4">
        <v>0.05</v>
      </c>
      <c r="L2646" s="6">
        <f t="shared" si="82"/>
        <v>225</v>
      </c>
      <c r="M2646" s="8">
        <f t="shared" si="83"/>
        <v>31275</v>
      </c>
      <c r="N2646" t="str" cm="1">
        <f t="array" ref="N26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47" spans="2:14" x14ac:dyDescent="0.35">
      <c r="B2647" s="7">
        <v>2026645</v>
      </c>
      <c r="C2647" s="1" t="s">
        <v>23</v>
      </c>
      <c r="D2647" s="1" t="s">
        <v>29</v>
      </c>
      <c r="E2647" s="1" t="s">
        <v>34</v>
      </c>
      <c r="F2647" s="1" t="s">
        <v>521</v>
      </c>
      <c r="G2647" s="3">
        <v>45482</v>
      </c>
      <c r="H2647" s="3">
        <v>45490</v>
      </c>
      <c r="I2647" s="6">
        <v>2350</v>
      </c>
      <c r="J2647" s="1">
        <v>2</v>
      </c>
      <c r="K2647" s="4">
        <v>0.05</v>
      </c>
      <c r="L2647" s="6">
        <f t="shared" si="82"/>
        <v>117.5</v>
      </c>
      <c r="M2647" s="8">
        <f t="shared" si="83"/>
        <v>4582.5</v>
      </c>
      <c r="N2647" t="str" cm="1">
        <f t="array" ref="N26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48" spans="2:14" x14ac:dyDescent="0.35">
      <c r="B2648" s="7">
        <v>2026646</v>
      </c>
      <c r="C2648" s="1" t="s">
        <v>24</v>
      </c>
      <c r="D2648" s="1" t="s">
        <v>25</v>
      </c>
      <c r="E2648" s="1" t="s">
        <v>35</v>
      </c>
      <c r="F2648" s="1" t="s">
        <v>520</v>
      </c>
      <c r="G2648" s="3">
        <v>45482</v>
      </c>
      <c r="H2648" s="3">
        <v>45484</v>
      </c>
      <c r="I2648" s="6">
        <v>90</v>
      </c>
      <c r="J2648" s="1">
        <v>1</v>
      </c>
      <c r="K2648" s="4">
        <v>0.02</v>
      </c>
      <c r="L2648" s="6">
        <f t="shared" si="82"/>
        <v>1.8</v>
      </c>
      <c r="M2648" s="8">
        <f t="shared" si="83"/>
        <v>88.2</v>
      </c>
      <c r="N2648" t="str" cm="1">
        <f t="array" ref="N26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49" spans="2:14" x14ac:dyDescent="0.35">
      <c r="B2649" s="7">
        <v>2026647</v>
      </c>
      <c r="C2649" s="1" t="s">
        <v>4</v>
      </c>
      <c r="D2649" s="1" t="s">
        <v>30</v>
      </c>
      <c r="E2649" s="1" t="s">
        <v>36</v>
      </c>
      <c r="F2649" s="1" t="s">
        <v>518</v>
      </c>
      <c r="G2649" s="3">
        <v>45482</v>
      </c>
      <c r="H2649" s="3">
        <v>45485</v>
      </c>
      <c r="I2649" s="6">
        <v>280</v>
      </c>
      <c r="J2649" s="1">
        <v>1</v>
      </c>
      <c r="K2649" s="4">
        <v>0.06</v>
      </c>
      <c r="L2649" s="6">
        <f t="shared" si="82"/>
        <v>16.8</v>
      </c>
      <c r="M2649" s="8">
        <f t="shared" si="83"/>
        <v>263.2</v>
      </c>
      <c r="N2649" t="str" cm="1">
        <f t="array" ref="N26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50" spans="2:14" x14ac:dyDescent="0.35">
      <c r="B2650" s="7">
        <v>2026648</v>
      </c>
      <c r="C2650" s="1" t="s">
        <v>5</v>
      </c>
      <c r="D2650" s="1" t="s">
        <v>27</v>
      </c>
      <c r="E2650" s="1" t="s">
        <v>37</v>
      </c>
      <c r="F2650" s="1" t="s">
        <v>519</v>
      </c>
      <c r="G2650" s="3">
        <v>45482</v>
      </c>
      <c r="H2650" s="3">
        <v>45487</v>
      </c>
      <c r="I2650" s="6">
        <v>70</v>
      </c>
      <c r="J2650" s="1">
        <v>1</v>
      </c>
      <c r="K2650" s="4">
        <v>0.15</v>
      </c>
      <c r="L2650" s="6">
        <f t="shared" si="82"/>
        <v>10.5</v>
      </c>
      <c r="M2650" s="8">
        <f t="shared" si="83"/>
        <v>59.5</v>
      </c>
      <c r="N2650" t="str" cm="1">
        <f t="array" ref="N26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51" spans="2:14" x14ac:dyDescent="0.35">
      <c r="B2651" s="7">
        <v>2026649</v>
      </c>
      <c r="C2651" s="1" t="s">
        <v>6</v>
      </c>
      <c r="D2651" s="1" t="s">
        <v>28</v>
      </c>
      <c r="E2651" s="1" t="s">
        <v>39</v>
      </c>
      <c r="F2651" s="1" t="s">
        <v>520</v>
      </c>
      <c r="G2651" s="3">
        <v>45482</v>
      </c>
      <c r="H2651" s="3">
        <v>45483</v>
      </c>
      <c r="I2651" s="6">
        <v>230</v>
      </c>
      <c r="J2651" s="1">
        <v>2</v>
      </c>
      <c r="K2651" s="4">
        <v>0.02</v>
      </c>
      <c r="L2651" s="6">
        <f t="shared" si="82"/>
        <v>4.6000000000000005</v>
      </c>
      <c r="M2651" s="8">
        <f t="shared" si="83"/>
        <v>455.4</v>
      </c>
      <c r="N2651" t="str" cm="1">
        <f t="array" ref="N26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52" spans="2:14" x14ac:dyDescent="0.35">
      <c r="B2652" s="7">
        <v>2026650</v>
      </c>
      <c r="C2652" s="1" t="s">
        <v>7</v>
      </c>
      <c r="D2652" s="1" t="s">
        <v>29</v>
      </c>
      <c r="E2652" s="1" t="s">
        <v>40</v>
      </c>
      <c r="F2652" s="1" t="s">
        <v>521</v>
      </c>
      <c r="G2652" s="3">
        <v>45482</v>
      </c>
      <c r="H2652" s="3">
        <v>45490</v>
      </c>
      <c r="I2652" s="6">
        <v>7999</v>
      </c>
      <c r="J2652" s="1">
        <v>1</v>
      </c>
      <c r="K2652" s="4">
        <v>0.02</v>
      </c>
      <c r="L2652" s="6">
        <f t="shared" si="82"/>
        <v>159.97999999999999</v>
      </c>
      <c r="M2652" s="8">
        <f t="shared" si="83"/>
        <v>7839.02</v>
      </c>
      <c r="N2652" t="str" cm="1">
        <f t="array" ref="N26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53" spans="2:14" x14ac:dyDescent="0.35">
      <c r="B2653" s="7">
        <v>2026651</v>
      </c>
      <c r="C2653" s="1" t="s">
        <v>10</v>
      </c>
      <c r="D2653" s="1" t="s">
        <v>25</v>
      </c>
      <c r="E2653" s="1" t="s">
        <v>41</v>
      </c>
      <c r="F2653" s="1" t="s">
        <v>518</v>
      </c>
      <c r="G2653" s="3">
        <v>45482</v>
      </c>
      <c r="H2653" s="3">
        <v>45484</v>
      </c>
      <c r="I2653" s="6">
        <v>850</v>
      </c>
      <c r="J2653" s="1">
        <v>2</v>
      </c>
      <c r="K2653" s="4">
        <v>0.02</v>
      </c>
      <c r="L2653" s="6">
        <f t="shared" si="82"/>
        <v>17</v>
      </c>
      <c r="M2653" s="8">
        <f t="shared" si="83"/>
        <v>1683</v>
      </c>
      <c r="N2653" t="str" cm="1">
        <f t="array" ref="N26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54" spans="2:14" x14ac:dyDescent="0.35">
      <c r="B2654" s="7">
        <v>2026652</v>
      </c>
      <c r="C2654" s="1" t="s">
        <v>8</v>
      </c>
      <c r="D2654" s="1" t="s">
        <v>26</v>
      </c>
      <c r="E2654" s="1" t="s">
        <v>42</v>
      </c>
      <c r="F2654" s="1" t="s">
        <v>518</v>
      </c>
      <c r="G2654" s="3">
        <v>45482</v>
      </c>
      <c r="H2654" s="3">
        <v>45485</v>
      </c>
      <c r="I2654" s="6">
        <v>65000</v>
      </c>
      <c r="J2654" s="1">
        <v>7</v>
      </c>
      <c r="K2654" s="4">
        <v>0.02</v>
      </c>
      <c r="L2654" s="6">
        <f t="shared" si="82"/>
        <v>1300</v>
      </c>
      <c r="M2654" s="8">
        <f t="shared" si="83"/>
        <v>453700</v>
      </c>
      <c r="N2654" t="str" cm="1">
        <f t="array" ref="N26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55" spans="2:14" x14ac:dyDescent="0.35">
      <c r="B2655" s="7">
        <v>2026653</v>
      </c>
      <c r="C2655" s="1" t="s">
        <v>9</v>
      </c>
      <c r="D2655" s="1" t="s">
        <v>27</v>
      </c>
      <c r="E2655" s="1" t="s">
        <v>43</v>
      </c>
      <c r="F2655" s="1" t="s">
        <v>519</v>
      </c>
      <c r="G2655" s="3">
        <v>45482</v>
      </c>
      <c r="H2655" s="3">
        <v>45487</v>
      </c>
      <c r="I2655" s="6">
        <v>450</v>
      </c>
      <c r="J2655" s="1">
        <v>2</v>
      </c>
      <c r="K2655" s="4">
        <v>0.02</v>
      </c>
      <c r="L2655" s="6">
        <f t="shared" si="82"/>
        <v>9</v>
      </c>
      <c r="M2655" s="8">
        <f t="shared" si="83"/>
        <v>891</v>
      </c>
      <c r="N2655" t="str" cm="1">
        <f t="array" ref="N26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56" spans="2:14" x14ac:dyDescent="0.35">
      <c r="B2656" s="7">
        <v>2026654</v>
      </c>
      <c r="C2656" s="1" t="s">
        <v>11</v>
      </c>
      <c r="D2656" s="1" t="s">
        <v>28</v>
      </c>
      <c r="E2656" s="1" t="s">
        <v>44</v>
      </c>
      <c r="F2656" s="1" t="s">
        <v>521</v>
      </c>
      <c r="G2656" s="3">
        <v>45482</v>
      </c>
      <c r="H2656" s="3">
        <v>45483</v>
      </c>
      <c r="I2656" s="6">
        <v>1299</v>
      </c>
      <c r="J2656" s="1">
        <v>2</v>
      </c>
      <c r="K2656" s="4">
        <v>0.02</v>
      </c>
      <c r="L2656" s="6">
        <f t="shared" si="82"/>
        <v>25.98</v>
      </c>
      <c r="M2656" s="8">
        <f t="shared" si="83"/>
        <v>2572.02</v>
      </c>
      <c r="N2656" t="str" cm="1">
        <f t="array" ref="N26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57" spans="2:14" x14ac:dyDescent="0.35">
      <c r="B2657" s="7">
        <v>2026655</v>
      </c>
      <c r="C2657" s="1" t="s">
        <v>12</v>
      </c>
      <c r="D2657" s="1" t="s">
        <v>29</v>
      </c>
      <c r="E2657" s="1" t="s">
        <v>45</v>
      </c>
      <c r="F2657" s="1" t="s">
        <v>520</v>
      </c>
      <c r="G2657" s="3">
        <v>45482</v>
      </c>
      <c r="H2657" s="3">
        <v>45490</v>
      </c>
      <c r="I2657" s="6">
        <v>1700</v>
      </c>
      <c r="J2657" s="1">
        <v>1</v>
      </c>
      <c r="K2657" s="4">
        <v>0.02</v>
      </c>
      <c r="L2657" s="6">
        <f t="shared" si="82"/>
        <v>34</v>
      </c>
      <c r="M2657" s="8">
        <f t="shared" si="83"/>
        <v>1666</v>
      </c>
      <c r="N2657" t="str" cm="1">
        <f t="array" ref="N26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58" spans="2:14" x14ac:dyDescent="0.35">
      <c r="B2658" s="7">
        <v>2026656</v>
      </c>
      <c r="C2658" s="1" t="s">
        <v>13</v>
      </c>
      <c r="D2658" s="1" t="s">
        <v>25</v>
      </c>
      <c r="E2658" s="1" t="s">
        <v>46</v>
      </c>
      <c r="F2658" s="1" t="s">
        <v>518</v>
      </c>
      <c r="G2658" s="3">
        <v>45482</v>
      </c>
      <c r="H2658" s="3">
        <v>45484</v>
      </c>
      <c r="I2658" s="6">
        <v>55000</v>
      </c>
      <c r="J2658" s="1">
        <v>2</v>
      </c>
      <c r="K2658" s="4">
        <v>0.02</v>
      </c>
      <c r="L2658" s="6">
        <f t="shared" si="82"/>
        <v>1100</v>
      </c>
      <c r="M2658" s="8">
        <f t="shared" si="83"/>
        <v>108900</v>
      </c>
      <c r="N2658" t="str" cm="1">
        <f t="array" ref="N26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59" spans="2:14" x14ac:dyDescent="0.35">
      <c r="B2659" s="7">
        <v>2026657</v>
      </c>
      <c r="C2659" s="1" t="s">
        <v>14</v>
      </c>
      <c r="D2659" s="1" t="s">
        <v>26</v>
      </c>
      <c r="E2659" s="1" t="s">
        <v>47</v>
      </c>
      <c r="F2659" s="1" t="s">
        <v>519</v>
      </c>
      <c r="G2659" s="3">
        <v>45482</v>
      </c>
      <c r="H2659" s="3">
        <v>45485</v>
      </c>
      <c r="I2659" s="6">
        <v>57999</v>
      </c>
      <c r="J2659" s="1">
        <v>4</v>
      </c>
      <c r="K2659" s="4">
        <v>7.0000000000000007E-2</v>
      </c>
      <c r="L2659" s="6">
        <f t="shared" si="82"/>
        <v>4059.9300000000003</v>
      </c>
      <c r="M2659" s="8">
        <f t="shared" si="83"/>
        <v>227936.07</v>
      </c>
      <c r="N2659" t="str" cm="1">
        <f t="array" ref="N26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60" spans="2:14" x14ac:dyDescent="0.35">
      <c r="B2660" s="7">
        <v>2026658</v>
      </c>
      <c r="C2660" s="1" t="s">
        <v>15</v>
      </c>
      <c r="D2660" s="1" t="s">
        <v>27</v>
      </c>
      <c r="E2660" s="1" t="s">
        <v>48</v>
      </c>
      <c r="F2660" s="1" t="s">
        <v>520</v>
      </c>
      <c r="G2660" s="3">
        <v>45482</v>
      </c>
      <c r="H2660" s="3">
        <v>45487</v>
      </c>
      <c r="I2660" s="6">
        <v>1399</v>
      </c>
      <c r="J2660" s="1">
        <v>3</v>
      </c>
      <c r="K2660" s="4">
        <v>0.03</v>
      </c>
      <c r="L2660" s="6">
        <f t="shared" si="82"/>
        <v>41.97</v>
      </c>
      <c r="M2660" s="8">
        <f t="shared" si="83"/>
        <v>4155.03</v>
      </c>
      <c r="N2660" t="str" cm="1">
        <f t="array" ref="N26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61" spans="2:14" x14ac:dyDescent="0.35">
      <c r="B2661" s="7">
        <v>2026659</v>
      </c>
      <c r="C2661" s="1" t="s">
        <v>16</v>
      </c>
      <c r="D2661" s="1" t="s">
        <v>28</v>
      </c>
      <c r="E2661" s="1" t="s">
        <v>49</v>
      </c>
      <c r="F2661" s="1" t="s">
        <v>521</v>
      </c>
      <c r="G2661" s="3">
        <v>45482</v>
      </c>
      <c r="H2661" s="3">
        <v>45483</v>
      </c>
      <c r="I2661" s="6">
        <v>999</v>
      </c>
      <c r="J2661" s="1">
        <v>2</v>
      </c>
      <c r="K2661" s="4">
        <v>0.08</v>
      </c>
      <c r="L2661" s="6">
        <f t="shared" si="82"/>
        <v>79.92</v>
      </c>
      <c r="M2661" s="8">
        <f t="shared" si="83"/>
        <v>1918.08</v>
      </c>
      <c r="N2661" t="str" cm="1">
        <f t="array" ref="N26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62" spans="2:14" x14ac:dyDescent="0.35">
      <c r="B2662" s="7">
        <v>2026660</v>
      </c>
      <c r="C2662" s="1" t="s">
        <v>17</v>
      </c>
      <c r="D2662" s="1" t="s">
        <v>29</v>
      </c>
      <c r="E2662" s="1" t="s">
        <v>50</v>
      </c>
      <c r="F2662" s="1" t="s">
        <v>518</v>
      </c>
      <c r="G2662" s="3">
        <v>45482</v>
      </c>
      <c r="H2662" s="3">
        <v>45490</v>
      </c>
      <c r="I2662" s="6">
        <v>2099</v>
      </c>
      <c r="J2662" s="1">
        <v>1</v>
      </c>
      <c r="K2662" s="4">
        <v>0.05</v>
      </c>
      <c r="L2662" s="6">
        <f t="shared" si="82"/>
        <v>104.95</v>
      </c>
      <c r="M2662" s="8">
        <f t="shared" si="83"/>
        <v>1994.05</v>
      </c>
      <c r="N2662" t="str" cm="1">
        <f t="array" ref="N26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63" spans="2:14" x14ac:dyDescent="0.35">
      <c r="B2663" s="7">
        <v>2026661</v>
      </c>
      <c r="C2663" s="1" t="s">
        <v>18</v>
      </c>
      <c r="D2663" s="1" t="s">
        <v>25</v>
      </c>
      <c r="E2663" s="1" t="s">
        <v>51</v>
      </c>
      <c r="F2663" s="1" t="s">
        <v>518</v>
      </c>
      <c r="G2663" s="3">
        <v>45482</v>
      </c>
      <c r="H2663" s="3">
        <v>45484</v>
      </c>
      <c r="I2663" s="6">
        <v>11000</v>
      </c>
      <c r="J2663" s="1">
        <v>1</v>
      </c>
      <c r="K2663" s="4">
        <v>0.05</v>
      </c>
      <c r="L2663" s="6">
        <f t="shared" si="82"/>
        <v>550</v>
      </c>
      <c r="M2663" s="8">
        <f t="shared" si="83"/>
        <v>10450</v>
      </c>
      <c r="N2663" t="str" cm="1">
        <f t="array" ref="N26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64" spans="2:14" x14ac:dyDescent="0.35">
      <c r="B2664" s="7">
        <v>2026662</v>
      </c>
      <c r="C2664" s="1" t="s">
        <v>19</v>
      </c>
      <c r="D2664" s="1" t="s">
        <v>172</v>
      </c>
      <c r="E2664" s="1" t="s">
        <v>506</v>
      </c>
      <c r="F2664" s="1" t="s">
        <v>519</v>
      </c>
      <c r="G2664" s="3">
        <v>45482</v>
      </c>
      <c r="H2664" s="3">
        <v>45485</v>
      </c>
      <c r="I2664" s="6">
        <v>800</v>
      </c>
      <c r="J2664" s="1">
        <v>2</v>
      </c>
      <c r="K2664" s="4">
        <v>0.05</v>
      </c>
      <c r="L2664" s="6">
        <f t="shared" si="82"/>
        <v>40</v>
      </c>
      <c r="M2664" s="8">
        <f t="shared" si="83"/>
        <v>1560</v>
      </c>
      <c r="N2664" t="str" cm="1">
        <f t="array" ref="N26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65" spans="2:14" x14ac:dyDescent="0.35">
      <c r="B2665" s="7">
        <v>2026663</v>
      </c>
      <c r="C2665" s="1" t="s">
        <v>20</v>
      </c>
      <c r="D2665" s="1" t="s">
        <v>25</v>
      </c>
      <c r="E2665" s="1" t="s">
        <v>507</v>
      </c>
      <c r="F2665" s="1" t="s">
        <v>521</v>
      </c>
      <c r="G2665" s="3">
        <v>45482</v>
      </c>
      <c r="H2665" s="3">
        <v>45487</v>
      </c>
      <c r="I2665" s="6">
        <v>5500</v>
      </c>
      <c r="J2665" s="1">
        <v>1</v>
      </c>
      <c r="K2665" s="4">
        <v>0.05</v>
      </c>
      <c r="L2665" s="6">
        <f t="shared" si="82"/>
        <v>275</v>
      </c>
      <c r="M2665" s="8">
        <f t="shared" si="83"/>
        <v>5225</v>
      </c>
      <c r="N2665" t="str" cm="1">
        <f t="array" ref="N26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66" spans="2:14" x14ac:dyDescent="0.35">
      <c r="B2666" s="7">
        <v>2026664</v>
      </c>
      <c r="C2666" s="1" t="s">
        <v>21</v>
      </c>
      <c r="D2666" s="1" t="s">
        <v>26</v>
      </c>
      <c r="E2666" s="1" t="s">
        <v>508</v>
      </c>
      <c r="F2666" s="1" t="s">
        <v>520</v>
      </c>
      <c r="G2666" s="3">
        <v>45482</v>
      </c>
      <c r="H2666" s="3">
        <v>45483</v>
      </c>
      <c r="I2666" s="6">
        <v>1350</v>
      </c>
      <c r="J2666" s="1">
        <v>3</v>
      </c>
      <c r="K2666" s="4">
        <v>0.03</v>
      </c>
      <c r="L2666" s="6">
        <f t="shared" si="82"/>
        <v>40.5</v>
      </c>
      <c r="M2666" s="8">
        <f t="shared" si="83"/>
        <v>4009.5</v>
      </c>
      <c r="N2666" t="str" cm="1">
        <f t="array" ref="N26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67" spans="2:14" x14ac:dyDescent="0.35">
      <c r="B2667" s="7">
        <v>2026665</v>
      </c>
      <c r="C2667" s="1" t="s">
        <v>22</v>
      </c>
      <c r="D2667" s="1" t="s">
        <v>27</v>
      </c>
      <c r="E2667" s="1" t="s">
        <v>31</v>
      </c>
      <c r="F2667" s="1" t="s">
        <v>518</v>
      </c>
      <c r="G2667" s="3">
        <v>45482</v>
      </c>
      <c r="H2667" s="3">
        <v>45490</v>
      </c>
      <c r="I2667" s="6">
        <v>4500</v>
      </c>
      <c r="J2667" s="1">
        <v>2</v>
      </c>
      <c r="K2667" s="4">
        <v>0.1</v>
      </c>
      <c r="L2667" s="6">
        <f t="shared" si="82"/>
        <v>450</v>
      </c>
      <c r="M2667" s="8">
        <f t="shared" si="83"/>
        <v>8550</v>
      </c>
      <c r="N2667" t="str" cm="1">
        <f t="array" ref="N26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68" spans="2:14" x14ac:dyDescent="0.35">
      <c r="B2668" s="7">
        <v>2026666</v>
      </c>
      <c r="C2668" s="1" t="s">
        <v>23</v>
      </c>
      <c r="D2668" s="1" t="s">
        <v>28</v>
      </c>
      <c r="E2668" s="1" t="s">
        <v>32</v>
      </c>
      <c r="F2668" s="1" t="s">
        <v>519</v>
      </c>
      <c r="G2668" s="3">
        <v>45482</v>
      </c>
      <c r="H2668" s="3">
        <v>45484</v>
      </c>
      <c r="I2668" s="6">
        <v>2350</v>
      </c>
      <c r="J2668" s="1">
        <v>1</v>
      </c>
      <c r="K2668" s="4">
        <v>0.05</v>
      </c>
      <c r="L2668" s="6">
        <f t="shared" si="82"/>
        <v>117.5</v>
      </c>
      <c r="M2668" s="8">
        <f t="shared" si="83"/>
        <v>2232.5</v>
      </c>
      <c r="N2668" t="str" cm="1">
        <f t="array" ref="N26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69" spans="2:14" x14ac:dyDescent="0.35">
      <c r="B2669" s="7">
        <v>2026667</v>
      </c>
      <c r="C2669" s="1" t="s">
        <v>24</v>
      </c>
      <c r="D2669" s="1" t="s">
        <v>29</v>
      </c>
      <c r="E2669" s="1" t="s">
        <v>38</v>
      </c>
      <c r="F2669" s="1" t="s">
        <v>520</v>
      </c>
      <c r="G2669" s="3">
        <v>45482</v>
      </c>
      <c r="H2669" s="3">
        <v>45485</v>
      </c>
      <c r="I2669" s="6">
        <v>90</v>
      </c>
      <c r="J2669" s="1">
        <v>2</v>
      </c>
      <c r="K2669" s="4">
        <v>0.05</v>
      </c>
      <c r="L2669" s="6">
        <f t="shared" si="82"/>
        <v>4.5</v>
      </c>
      <c r="M2669" s="8">
        <f t="shared" si="83"/>
        <v>175.5</v>
      </c>
      <c r="N2669" t="str" cm="1">
        <f t="array" ref="N26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70" spans="2:14" x14ac:dyDescent="0.35">
      <c r="B2670" s="7">
        <v>2026668</v>
      </c>
      <c r="C2670" s="1" t="s">
        <v>4</v>
      </c>
      <c r="D2670" s="1" t="s">
        <v>25</v>
      </c>
      <c r="E2670" s="1" t="s">
        <v>33</v>
      </c>
      <c r="F2670" s="1" t="s">
        <v>521</v>
      </c>
      <c r="G2670" s="3">
        <v>45482</v>
      </c>
      <c r="H2670" s="3">
        <v>45487</v>
      </c>
      <c r="I2670" s="6">
        <v>280</v>
      </c>
      <c r="J2670" s="1">
        <v>1</v>
      </c>
      <c r="K2670" s="4">
        <v>0.02</v>
      </c>
      <c r="L2670" s="6">
        <f t="shared" si="82"/>
        <v>5.6000000000000005</v>
      </c>
      <c r="M2670" s="8">
        <f t="shared" si="83"/>
        <v>274.39999999999998</v>
      </c>
      <c r="N2670" t="str" cm="1">
        <f t="array" ref="N26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71" spans="2:14" x14ac:dyDescent="0.35">
      <c r="B2671" s="7">
        <v>2026669</v>
      </c>
      <c r="C2671" s="1" t="s">
        <v>5</v>
      </c>
      <c r="D2671" s="1" t="s">
        <v>30</v>
      </c>
      <c r="E2671" s="1" t="s">
        <v>34</v>
      </c>
      <c r="F2671" s="1" t="s">
        <v>518</v>
      </c>
      <c r="G2671" s="3">
        <v>45482</v>
      </c>
      <c r="H2671" s="3">
        <v>45483</v>
      </c>
      <c r="I2671" s="6">
        <v>70</v>
      </c>
      <c r="J2671" s="1">
        <v>2</v>
      </c>
      <c r="K2671" s="4">
        <v>0.06</v>
      </c>
      <c r="L2671" s="6">
        <f t="shared" si="82"/>
        <v>4.2</v>
      </c>
      <c r="M2671" s="8">
        <f t="shared" si="83"/>
        <v>135.80000000000001</v>
      </c>
      <c r="N2671" t="str" cm="1">
        <f t="array" ref="N26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72" spans="2:14" x14ac:dyDescent="0.35">
      <c r="B2672" s="7">
        <v>2026670</v>
      </c>
      <c r="C2672" s="1" t="s">
        <v>6</v>
      </c>
      <c r="D2672" s="1" t="s">
        <v>27</v>
      </c>
      <c r="E2672" s="1" t="s">
        <v>35</v>
      </c>
      <c r="F2672" s="1" t="s">
        <v>518</v>
      </c>
      <c r="G2672" s="3">
        <v>45482</v>
      </c>
      <c r="H2672" s="3">
        <v>45490</v>
      </c>
      <c r="I2672" s="6">
        <v>230</v>
      </c>
      <c r="J2672" s="1">
        <v>3</v>
      </c>
      <c r="K2672" s="4">
        <v>0.15</v>
      </c>
      <c r="L2672" s="6">
        <f t="shared" si="82"/>
        <v>34.5</v>
      </c>
      <c r="M2672" s="8">
        <f t="shared" si="83"/>
        <v>655.5</v>
      </c>
      <c r="N2672" t="str" cm="1">
        <f t="array" ref="N26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73" spans="2:14" x14ac:dyDescent="0.35">
      <c r="B2673" s="7">
        <v>2026671</v>
      </c>
      <c r="C2673" s="1" t="s">
        <v>7</v>
      </c>
      <c r="D2673" s="1" t="s">
        <v>28</v>
      </c>
      <c r="E2673" s="1" t="s">
        <v>36</v>
      </c>
      <c r="F2673" s="1" t="s">
        <v>519</v>
      </c>
      <c r="G2673" s="3">
        <v>45482</v>
      </c>
      <c r="H2673" s="3">
        <v>45484</v>
      </c>
      <c r="I2673" s="6">
        <v>7999</v>
      </c>
      <c r="J2673" s="1">
        <v>2</v>
      </c>
      <c r="K2673" s="4">
        <v>0.02</v>
      </c>
      <c r="L2673" s="6">
        <f t="shared" si="82"/>
        <v>159.97999999999999</v>
      </c>
      <c r="M2673" s="8">
        <f t="shared" si="83"/>
        <v>15838.02</v>
      </c>
      <c r="N2673" t="str" cm="1">
        <f t="array" ref="N26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74" spans="2:14" x14ac:dyDescent="0.35">
      <c r="B2674" s="7">
        <v>2026672</v>
      </c>
      <c r="C2674" s="1" t="s">
        <v>10</v>
      </c>
      <c r="D2674" s="1" t="s">
        <v>29</v>
      </c>
      <c r="E2674" s="1" t="s">
        <v>37</v>
      </c>
      <c r="F2674" s="1" t="s">
        <v>521</v>
      </c>
      <c r="G2674" s="3">
        <v>45482</v>
      </c>
      <c r="H2674" s="3">
        <v>45485</v>
      </c>
      <c r="I2674" s="6">
        <v>850</v>
      </c>
      <c r="J2674" s="1">
        <v>7</v>
      </c>
      <c r="K2674" s="4">
        <v>0.02</v>
      </c>
      <c r="L2674" s="6">
        <f t="shared" si="82"/>
        <v>17</v>
      </c>
      <c r="M2674" s="8">
        <f t="shared" si="83"/>
        <v>5933</v>
      </c>
      <c r="N2674" t="str" cm="1">
        <f t="array" ref="N26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75" spans="2:14" x14ac:dyDescent="0.35">
      <c r="B2675" s="7">
        <v>2026673</v>
      </c>
      <c r="C2675" s="1" t="s">
        <v>8</v>
      </c>
      <c r="D2675" s="1" t="s">
        <v>25</v>
      </c>
      <c r="E2675" s="1" t="s">
        <v>39</v>
      </c>
      <c r="F2675" s="1" t="s">
        <v>520</v>
      </c>
      <c r="G2675" s="3">
        <v>45482</v>
      </c>
      <c r="H2675" s="3">
        <v>45487</v>
      </c>
      <c r="I2675" s="6">
        <v>65000</v>
      </c>
      <c r="J2675" s="1">
        <v>2</v>
      </c>
      <c r="K2675" s="4">
        <v>0.02</v>
      </c>
      <c r="L2675" s="6">
        <f t="shared" si="82"/>
        <v>1300</v>
      </c>
      <c r="M2675" s="8">
        <f t="shared" si="83"/>
        <v>128700</v>
      </c>
      <c r="N2675" t="str" cm="1">
        <f t="array" ref="N26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76" spans="2:14" x14ac:dyDescent="0.35">
      <c r="B2676" s="7">
        <v>2026674</v>
      </c>
      <c r="C2676" s="1" t="s">
        <v>9</v>
      </c>
      <c r="D2676" s="1" t="s">
        <v>26</v>
      </c>
      <c r="E2676" s="1" t="s">
        <v>40</v>
      </c>
      <c r="F2676" s="1" t="s">
        <v>518</v>
      </c>
      <c r="G2676" s="3">
        <v>45482</v>
      </c>
      <c r="H2676" s="3">
        <v>45483</v>
      </c>
      <c r="I2676" s="6">
        <v>450</v>
      </c>
      <c r="J2676" s="1">
        <v>1</v>
      </c>
      <c r="K2676" s="4">
        <v>0.02</v>
      </c>
      <c r="L2676" s="6">
        <f t="shared" si="82"/>
        <v>9</v>
      </c>
      <c r="M2676" s="8">
        <f t="shared" si="83"/>
        <v>441</v>
      </c>
      <c r="N2676" t="str" cm="1">
        <f t="array" ref="N26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77" spans="2:14" x14ac:dyDescent="0.35">
      <c r="B2677" s="7">
        <v>2026675</v>
      </c>
      <c r="C2677" s="1" t="s">
        <v>11</v>
      </c>
      <c r="D2677" s="1" t="s">
        <v>27</v>
      </c>
      <c r="E2677" s="1" t="s">
        <v>41</v>
      </c>
      <c r="F2677" s="1" t="s">
        <v>519</v>
      </c>
      <c r="G2677" s="3">
        <v>45482</v>
      </c>
      <c r="H2677" s="3">
        <v>45490</v>
      </c>
      <c r="I2677" s="6">
        <v>1299</v>
      </c>
      <c r="J2677" s="1">
        <v>1</v>
      </c>
      <c r="K2677" s="4">
        <v>0.02</v>
      </c>
      <c r="L2677" s="6">
        <f t="shared" si="82"/>
        <v>25.98</v>
      </c>
      <c r="M2677" s="8">
        <f t="shared" si="83"/>
        <v>1273.02</v>
      </c>
      <c r="N2677" t="str" cm="1">
        <f t="array" ref="N26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78" spans="2:14" x14ac:dyDescent="0.35">
      <c r="B2678" s="7">
        <v>2026676</v>
      </c>
      <c r="C2678" s="1" t="s">
        <v>12</v>
      </c>
      <c r="D2678" s="1" t="s">
        <v>28</v>
      </c>
      <c r="E2678" s="1" t="s">
        <v>42</v>
      </c>
      <c r="F2678" s="1" t="s">
        <v>520</v>
      </c>
      <c r="G2678" s="3">
        <v>45482</v>
      </c>
      <c r="H2678" s="3">
        <v>45484</v>
      </c>
      <c r="I2678" s="6">
        <v>1700</v>
      </c>
      <c r="J2678" s="1">
        <v>1</v>
      </c>
      <c r="K2678" s="4">
        <v>0.02</v>
      </c>
      <c r="L2678" s="6">
        <f t="shared" si="82"/>
        <v>34</v>
      </c>
      <c r="M2678" s="8">
        <f t="shared" si="83"/>
        <v>1666</v>
      </c>
      <c r="N2678" t="str" cm="1">
        <f t="array" ref="N26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79" spans="2:14" x14ac:dyDescent="0.35">
      <c r="B2679" s="7">
        <v>2026677</v>
      </c>
      <c r="C2679" s="1" t="s">
        <v>13</v>
      </c>
      <c r="D2679" s="1" t="s">
        <v>29</v>
      </c>
      <c r="E2679" s="1" t="s">
        <v>43</v>
      </c>
      <c r="F2679" s="1" t="s">
        <v>521</v>
      </c>
      <c r="G2679" s="3">
        <v>45482</v>
      </c>
      <c r="H2679" s="3">
        <v>45485</v>
      </c>
      <c r="I2679" s="6">
        <v>55000</v>
      </c>
      <c r="J2679" s="1">
        <v>2</v>
      </c>
      <c r="K2679" s="4">
        <v>0.02</v>
      </c>
      <c r="L2679" s="6">
        <f t="shared" si="82"/>
        <v>1100</v>
      </c>
      <c r="M2679" s="8">
        <f t="shared" si="83"/>
        <v>108900</v>
      </c>
      <c r="N2679" t="str" cm="1">
        <f t="array" ref="N26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80" spans="2:14" x14ac:dyDescent="0.35">
      <c r="B2680" s="7">
        <v>2026678</v>
      </c>
      <c r="C2680" s="1" t="s">
        <v>14</v>
      </c>
      <c r="D2680" s="1" t="s">
        <v>25</v>
      </c>
      <c r="E2680" s="1" t="s">
        <v>44</v>
      </c>
      <c r="F2680" s="1" t="s">
        <v>518</v>
      </c>
      <c r="G2680" s="3">
        <v>45482</v>
      </c>
      <c r="H2680" s="3">
        <v>45487</v>
      </c>
      <c r="I2680" s="6">
        <v>57999</v>
      </c>
      <c r="J2680" s="1">
        <v>1</v>
      </c>
      <c r="K2680" s="4">
        <v>0.02</v>
      </c>
      <c r="L2680" s="6">
        <f t="shared" si="82"/>
        <v>1159.98</v>
      </c>
      <c r="M2680" s="8">
        <f t="shared" si="83"/>
        <v>56839.02</v>
      </c>
      <c r="N2680" t="str" cm="1">
        <f t="array" ref="N26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81" spans="2:14" x14ac:dyDescent="0.35">
      <c r="B2681" s="7">
        <v>2026679</v>
      </c>
      <c r="C2681" s="1" t="s">
        <v>15</v>
      </c>
      <c r="D2681" s="1" t="s">
        <v>26</v>
      </c>
      <c r="E2681" s="1" t="s">
        <v>45</v>
      </c>
      <c r="F2681" s="1" t="s">
        <v>518</v>
      </c>
      <c r="G2681" s="3">
        <v>45482</v>
      </c>
      <c r="H2681" s="3">
        <v>45483</v>
      </c>
      <c r="I2681" s="6">
        <v>1399</v>
      </c>
      <c r="J2681" s="1">
        <v>2</v>
      </c>
      <c r="K2681" s="4">
        <v>7.0000000000000007E-2</v>
      </c>
      <c r="L2681" s="6">
        <f t="shared" si="82"/>
        <v>97.93</v>
      </c>
      <c r="M2681" s="8">
        <f t="shared" si="83"/>
        <v>2700.07</v>
      </c>
      <c r="N2681" t="str" cm="1">
        <f t="array" ref="N26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82" spans="2:14" x14ac:dyDescent="0.35">
      <c r="B2682" s="7">
        <v>2026680</v>
      </c>
      <c r="C2682" s="1" t="s">
        <v>16</v>
      </c>
      <c r="D2682" s="1" t="s">
        <v>27</v>
      </c>
      <c r="E2682" s="1" t="s">
        <v>46</v>
      </c>
      <c r="F2682" s="1" t="s">
        <v>519</v>
      </c>
      <c r="G2682" s="3">
        <v>45482</v>
      </c>
      <c r="H2682" s="3">
        <v>45490</v>
      </c>
      <c r="I2682" s="6">
        <v>999</v>
      </c>
      <c r="J2682" s="1">
        <v>7</v>
      </c>
      <c r="K2682" s="4">
        <v>0.03</v>
      </c>
      <c r="L2682" s="6">
        <f t="shared" si="82"/>
        <v>29.97</v>
      </c>
      <c r="M2682" s="8">
        <f t="shared" si="83"/>
        <v>6963.03</v>
      </c>
      <c r="N2682" t="str" cm="1">
        <f t="array" ref="N26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83" spans="2:14" x14ac:dyDescent="0.35">
      <c r="B2683" s="7">
        <v>2026681</v>
      </c>
      <c r="C2683" s="1" t="s">
        <v>17</v>
      </c>
      <c r="D2683" s="1" t="s">
        <v>28</v>
      </c>
      <c r="E2683" s="1" t="s">
        <v>47</v>
      </c>
      <c r="F2683" s="1" t="s">
        <v>521</v>
      </c>
      <c r="G2683" s="3">
        <v>45482</v>
      </c>
      <c r="H2683" s="3">
        <v>45484</v>
      </c>
      <c r="I2683" s="6">
        <v>2099</v>
      </c>
      <c r="J2683" s="1">
        <v>2</v>
      </c>
      <c r="K2683" s="4">
        <v>0.08</v>
      </c>
      <c r="L2683" s="6">
        <f t="shared" si="82"/>
        <v>167.92000000000002</v>
      </c>
      <c r="M2683" s="8">
        <f t="shared" si="83"/>
        <v>4030.08</v>
      </c>
      <c r="N2683" t="str" cm="1">
        <f t="array" ref="N26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84" spans="2:14" x14ac:dyDescent="0.35">
      <c r="B2684" s="7">
        <v>2026682</v>
      </c>
      <c r="C2684" s="1" t="s">
        <v>18</v>
      </c>
      <c r="D2684" s="1" t="s">
        <v>29</v>
      </c>
      <c r="E2684" s="1" t="s">
        <v>48</v>
      </c>
      <c r="F2684" s="1" t="s">
        <v>520</v>
      </c>
      <c r="G2684" s="3">
        <v>45482</v>
      </c>
      <c r="H2684" s="3">
        <v>45485</v>
      </c>
      <c r="I2684" s="6">
        <v>11000</v>
      </c>
      <c r="J2684" s="1">
        <v>2</v>
      </c>
      <c r="K2684" s="4">
        <v>0.05</v>
      </c>
      <c r="L2684" s="6">
        <f t="shared" si="82"/>
        <v>550</v>
      </c>
      <c r="M2684" s="8">
        <f t="shared" si="83"/>
        <v>21450</v>
      </c>
      <c r="N2684" t="str" cm="1">
        <f t="array" ref="N26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85" spans="2:14" x14ac:dyDescent="0.35">
      <c r="B2685" s="7">
        <v>2026683</v>
      </c>
      <c r="C2685" s="1" t="s">
        <v>19</v>
      </c>
      <c r="D2685" s="1" t="s">
        <v>25</v>
      </c>
      <c r="E2685" s="1" t="s">
        <v>49</v>
      </c>
      <c r="F2685" s="1" t="s">
        <v>518</v>
      </c>
      <c r="G2685" s="3">
        <v>45482</v>
      </c>
      <c r="H2685" s="3">
        <v>45487</v>
      </c>
      <c r="I2685" s="6">
        <v>800</v>
      </c>
      <c r="J2685" s="1">
        <v>1</v>
      </c>
      <c r="K2685" s="4">
        <v>0.05</v>
      </c>
      <c r="L2685" s="6">
        <f t="shared" si="82"/>
        <v>40</v>
      </c>
      <c r="M2685" s="8">
        <f t="shared" si="83"/>
        <v>760</v>
      </c>
      <c r="N2685" t="str" cm="1">
        <f t="array" ref="N26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86" spans="2:14" x14ac:dyDescent="0.35">
      <c r="B2686" s="7">
        <v>2026684</v>
      </c>
      <c r="C2686" s="1" t="s">
        <v>20</v>
      </c>
      <c r="D2686" s="1" t="s">
        <v>173</v>
      </c>
      <c r="E2686" s="1" t="s">
        <v>50</v>
      </c>
      <c r="F2686" s="1" t="s">
        <v>519</v>
      </c>
      <c r="G2686" s="3">
        <v>45482</v>
      </c>
      <c r="H2686" s="3">
        <v>45483</v>
      </c>
      <c r="I2686" s="6">
        <v>5500</v>
      </c>
      <c r="J2686" s="1">
        <v>2</v>
      </c>
      <c r="K2686" s="4">
        <v>0.05</v>
      </c>
      <c r="L2686" s="6">
        <f t="shared" si="82"/>
        <v>275</v>
      </c>
      <c r="M2686" s="8">
        <f t="shared" si="83"/>
        <v>10725</v>
      </c>
      <c r="N2686" t="str" cm="1">
        <f t="array" ref="N26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87" spans="2:14" x14ac:dyDescent="0.35">
      <c r="B2687" s="7">
        <v>2026685</v>
      </c>
      <c r="C2687" s="1" t="s">
        <v>21</v>
      </c>
      <c r="D2687" s="1" t="s">
        <v>25</v>
      </c>
      <c r="E2687" s="1" t="s">
        <v>51</v>
      </c>
      <c r="F2687" s="1" t="s">
        <v>520</v>
      </c>
      <c r="G2687" s="3">
        <v>45482</v>
      </c>
      <c r="H2687" s="3">
        <v>45490</v>
      </c>
      <c r="I2687" s="6">
        <v>1350</v>
      </c>
      <c r="J2687" s="1">
        <v>4</v>
      </c>
      <c r="K2687" s="4">
        <v>0.05</v>
      </c>
      <c r="L2687" s="6">
        <f t="shared" si="82"/>
        <v>67.5</v>
      </c>
      <c r="M2687" s="8">
        <f t="shared" si="83"/>
        <v>5332.5</v>
      </c>
      <c r="N2687" t="str" cm="1">
        <f t="array" ref="N26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88" spans="2:14" x14ac:dyDescent="0.35">
      <c r="B2688" s="7">
        <v>2026686</v>
      </c>
      <c r="C2688" s="1" t="s">
        <v>22</v>
      </c>
      <c r="D2688" s="1" t="s">
        <v>26</v>
      </c>
      <c r="E2688" s="1" t="s">
        <v>506</v>
      </c>
      <c r="F2688" s="1" t="s">
        <v>521</v>
      </c>
      <c r="G2688" s="3">
        <v>45482</v>
      </c>
      <c r="H2688" s="3">
        <v>45484</v>
      </c>
      <c r="I2688" s="6">
        <v>4500</v>
      </c>
      <c r="J2688" s="1">
        <v>3</v>
      </c>
      <c r="K2688" s="4">
        <v>0.03</v>
      </c>
      <c r="L2688" s="6">
        <f t="shared" si="82"/>
        <v>135</v>
      </c>
      <c r="M2688" s="8">
        <f t="shared" si="83"/>
        <v>13365</v>
      </c>
      <c r="N2688" t="str" cm="1">
        <f t="array" ref="N26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89" spans="2:14" x14ac:dyDescent="0.35">
      <c r="B2689" s="7">
        <v>2026687</v>
      </c>
      <c r="C2689" s="1" t="s">
        <v>23</v>
      </c>
      <c r="D2689" s="1" t="s">
        <v>27</v>
      </c>
      <c r="E2689" s="1" t="s">
        <v>507</v>
      </c>
      <c r="F2689" s="1" t="s">
        <v>518</v>
      </c>
      <c r="G2689" s="3">
        <v>45482</v>
      </c>
      <c r="H2689" s="3">
        <v>45485</v>
      </c>
      <c r="I2689" s="6">
        <v>2350</v>
      </c>
      <c r="J2689" s="1">
        <v>2</v>
      </c>
      <c r="K2689" s="4">
        <v>0.1</v>
      </c>
      <c r="L2689" s="6">
        <f t="shared" si="82"/>
        <v>235</v>
      </c>
      <c r="M2689" s="8">
        <f t="shared" si="83"/>
        <v>4465</v>
      </c>
      <c r="N2689" t="str" cm="1">
        <f t="array" ref="N26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90" spans="2:14" x14ac:dyDescent="0.35">
      <c r="B2690" s="7">
        <v>2026688</v>
      </c>
      <c r="C2690" s="1" t="s">
        <v>24</v>
      </c>
      <c r="D2690" s="1" t="s">
        <v>28</v>
      </c>
      <c r="E2690" s="1" t="s">
        <v>508</v>
      </c>
      <c r="F2690" s="1" t="s">
        <v>518</v>
      </c>
      <c r="G2690" s="3">
        <v>45482</v>
      </c>
      <c r="H2690" s="3">
        <v>45487</v>
      </c>
      <c r="I2690" s="6">
        <v>90</v>
      </c>
      <c r="J2690" s="1">
        <v>1</v>
      </c>
      <c r="K2690" s="4">
        <v>0.05</v>
      </c>
      <c r="L2690" s="6">
        <f t="shared" si="82"/>
        <v>4.5</v>
      </c>
      <c r="M2690" s="8">
        <f t="shared" si="83"/>
        <v>85.5</v>
      </c>
      <c r="N2690" t="str" cm="1">
        <f t="array" ref="N26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91" spans="2:14" x14ac:dyDescent="0.35">
      <c r="B2691" s="7">
        <v>2026689</v>
      </c>
      <c r="C2691" s="1" t="s">
        <v>4</v>
      </c>
      <c r="D2691" s="1" t="s">
        <v>29</v>
      </c>
      <c r="E2691" s="1" t="s">
        <v>31</v>
      </c>
      <c r="F2691" s="1" t="s">
        <v>519</v>
      </c>
      <c r="G2691" s="3">
        <v>45482</v>
      </c>
      <c r="H2691" s="3">
        <v>45483</v>
      </c>
      <c r="I2691" s="6">
        <v>280</v>
      </c>
      <c r="J2691" s="1">
        <v>1</v>
      </c>
      <c r="K2691" s="4">
        <v>0.05</v>
      </c>
      <c r="L2691" s="6">
        <f t="shared" si="82"/>
        <v>14</v>
      </c>
      <c r="M2691" s="8">
        <f t="shared" si="83"/>
        <v>266</v>
      </c>
      <c r="N2691" t="str" cm="1">
        <f t="array" ref="N26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92" spans="2:14" x14ac:dyDescent="0.35">
      <c r="B2692" s="7">
        <v>2026690</v>
      </c>
      <c r="C2692" s="1" t="s">
        <v>5</v>
      </c>
      <c r="D2692" s="1" t="s">
        <v>25</v>
      </c>
      <c r="E2692" s="1" t="s">
        <v>32</v>
      </c>
      <c r="F2692" s="1" t="s">
        <v>521</v>
      </c>
      <c r="G2692" s="3">
        <v>45482</v>
      </c>
      <c r="H2692" s="3">
        <v>45490</v>
      </c>
      <c r="I2692" s="6">
        <v>70</v>
      </c>
      <c r="J2692" s="1">
        <v>2</v>
      </c>
      <c r="K2692" s="4">
        <v>0.02</v>
      </c>
      <c r="L2692" s="6">
        <f t="shared" ref="L2692:L2755" si="84">I2692*K2692</f>
        <v>1.4000000000000001</v>
      </c>
      <c r="M2692" s="8">
        <f t="shared" ref="M2692:M2755" si="85">I2692*J2692-L2692</f>
        <v>138.6</v>
      </c>
      <c r="N2692" t="str" cm="1">
        <f t="array" ref="N26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93" spans="2:14" x14ac:dyDescent="0.35">
      <c r="B2693" s="7">
        <v>2026691</v>
      </c>
      <c r="C2693" s="1" t="s">
        <v>6</v>
      </c>
      <c r="D2693" s="1" t="s">
        <v>30</v>
      </c>
      <c r="E2693" s="1" t="s">
        <v>38</v>
      </c>
      <c r="F2693" s="1" t="s">
        <v>520</v>
      </c>
      <c r="G2693" s="3">
        <v>45482</v>
      </c>
      <c r="H2693" s="3">
        <v>45484</v>
      </c>
      <c r="I2693" s="6">
        <v>230</v>
      </c>
      <c r="J2693" s="1">
        <v>1</v>
      </c>
      <c r="K2693" s="4">
        <v>0.06</v>
      </c>
      <c r="L2693" s="6">
        <f t="shared" si="84"/>
        <v>13.799999999999999</v>
      </c>
      <c r="M2693" s="8">
        <f t="shared" si="85"/>
        <v>216.2</v>
      </c>
      <c r="N2693" t="str" cm="1">
        <f t="array" ref="N26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94" spans="2:14" x14ac:dyDescent="0.35">
      <c r="B2694" s="7">
        <v>2026692</v>
      </c>
      <c r="C2694" s="1" t="s">
        <v>7</v>
      </c>
      <c r="D2694" s="1" t="s">
        <v>27</v>
      </c>
      <c r="E2694" s="1" t="s">
        <v>33</v>
      </c>
      <c r="F2694" s="1" t="s">
        <v>518</v>
      </c>
      <c r="G2694" s="3">
        <v>45482</v>
      </c>
      <c r="H2694" s="3">
        <v>45485</v>
      </c>
      <c r="I2694" s="6">
        <v>7999</v>
      </c>
      <c r="J2694" s="1">
        <v>3</v>
      </c>
      <c r="K2694" s="4">
        <v>0.15</v>
      </c>
      <c r="L2694" s="6">
        <f t="shared" si="84"/>
        <v>1199.8499999999999</v>
      </c>
      <c r="M2694" s="8">
        <f t="shared" si="85"/>
        <v>22797.15</v>
      </c>
      <c r="N2694" t="str" cm="1">
        <f t="array" ref="N26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95" spans="2:14" x14ac:dyDescent="0.35">
      <c r="B2695" s="7">
        <v>2026693</v>
      </c>
      <c r="C2695" s="1" t="s">
        <v>10</v>
      </c>
      <c r="D2695" s="1" t="s">
        <v>28</v>
      </c>
      <c r="E2695" s="1" t="s">
        <v>34</v>
      </c>
      <c r="F2695" s="1" t="s">
        <v>519</v>
      </c>
      <c r="G2695" s="3">
        <v>45482</v>
      </c>
      <c r="H2695" s="3">
        <v>45487</v>
      </c>
      <c r="I2695" s="6">
        <v>850</v>
      </c>
      <c r="J2695" s="1">
        <v>2</v>
      </c>
      <c r="K2695" s="4">
        <v>0.02</v>
      </c>
      <c r="L2695" s="6">
        <f t="shared" si="84"/>
        <v>17</v>
      </c>
      <c r="M2695" s="8">
        <f t="shared" si="85"/>
        <v>1683</v>
      </c>
      <c r="N2695" t="str" cm="1">
        <f t="array" ref="N26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96" spans="2:14" x14ac:dyDescent="0.35">
      <c r="B2696" s="7">
        <v>2026694</v>
      </c>
      <c r="C2696" s="1" t="s">
        <v>8</v>
      </c>
      <c r="D2696" s="1" t="s">
        <v>29</v>
      </c>
      <c r="E2696" s="1" t="s">
        <v>35</v>
      </c>
      <c r="F2696" s="1" t="s">
        <v>520</v>
      </c>
      <c r="G2696" s="3">
        <v>45482</v>
      </c>
      <c r="H2696" s="3">
        <v>45483</v>
      </c>
      <c r="I2696" s="6">
        <v>65000</v>
      </c>
      <c r="J2696" s="1">
        <v>1</v>
      </c>
      <c r="K2696" s="4">
        <v>0.02</v>
      </c>
      <c r="L2696" s="6">
        <f t="shared" si="84"/>
        <v>1300</v>
      </c>
      <c r="M2696" s="8">
        <f t="shared" si="85"/>
        <v>63700</v>
      </c>
      <c r="N2696" t="str" cm="1">
        <f t="array" ref="N26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697" spans="2:14" x14ac:dyDescent="0.35">
      <c r="B2697" s="7">
        <v>2026695</v>
      </c>
      <c r="C2697" s="1" t="s">
        <v>9</v>
      </c>
      <c r="D2697" s="1" t="s">
        <v>25</v>
      </c>
      <c r="E2697" s="1" t="s">
        <v>36</v>
      </c>
      <c r="F2697" s="1" t="s">
        <v>521</v>
      </c>
      <c r="G2697" s="3">
        <v>45482</v>
      </c>
      <c r="H2697" s="3">
        <v>45490</v>
      </c>
      <c r="I2697" s="6">
        <v>450</v>
      </c>
      <c r="J2697" s="1">
        <v>2</v>
      </c>
      <c r="K2697" s="4">
        <v>0.02</v>
      </c>
      <c r="L2697" s="6">
        <f t="shared" si="84"/>
        <v>9</v>
      </c>
      <c r="M2697" s="8">
        <f t="shared" si="85"/>
        <v>891</v>
      </c>
      <c r="N2697" t="str" cm="1">
        <f t="array" ref="N26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98" spans="2:14" x14ac:dyDescent="0.35">
      <c r="B2698" s="7">
        <v>2026696</v>
      </c>
      <c r="C2698" s="1" t="s">
        <v>11</v>
      </c>
      <c r="D2698" s="1" t="s">
        <v>26</v>
      </c>
      <c r="E2698" s="1" t="s">
        <v>37</v>
      </c>
      <c r="F2698" s="1" t="s">
        <v>518</v>
      </c>
      <c r="G2698" s="3">
        <v>45482</v>
      </c>
      <c r="H2698" s="3">
        <v>45484</v>
      </c>
      <c r="I2698" s="6">
        <v>1299</v>
      </c>
      <c r="J2698" s="1">
        <v>1</v>
      </c>
      <c r="K2698" s="4">
        <v>0.02</v>
      </c>
      <c r="L2698" s="6">
        <f t="shared" si="84"/>
        <v>25.98</v>
      </c>
      <c r="M2698" s="8">
        <f t="shared" si="85"/>
        <v>1273.02</v>
      </c>
      <c r="N2698" t="str" cm="1">
        <f t="array" ref="N26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699" spans="2:14" x14ac:dyDescent="0.35">
      <c r="B2699" s="7">
        <v>2026697</v>
      </c>
      <c r="C2699" s="1" t="s">
        <v>12</v>
      </c>
      <c r="D2699" s="1" t="s">
        <v>27</v>
      </c>
      <c r="E2699" s="1" t="s">
        <v>39</v>
      </c>
      <c r="F2699" s="1" t="s">
        <v>518</v>
      </c>
      <c r="G2699" s="3">
        <v>45482</v>
      </c>
      <c r="H2699" s="3">
        <v>45485</v>
      </c>
      <c r="I2699" s="6">
        <v>1700</v>
      </c>
      <c r="J2699" s="1">
        <v>2</v>
      </c>
      <c r="K2699" s="4">
        <v>0.02</v>
      </c>
      <c r="L2699" s="6">
        <f t="shared" si="84"/>
        <v>34</v>
      </c>
      <c r="M2699" s="8">
        <f t="shared" si="85"/>
        <v>3366</v>
      </c>
      <c r="N2699" t="str" cm="1">
        <f t="array" ref="N26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00" spans="2:14" x14ac:dyDescent="0.35">
      <c r="B2700" s="7">
        <v>2026698</v>
      </c>
      <c r="C2700" s="1" t="s">
        <v>13</v>
      </c>
      <c r="D2700" s="1" t="s">
        <v>28</v>
      </c>
      <c r="E2700" s="1" t="s">
        <v>40</v>
      </c>
      <c r="F2700" s="1" t="s">
        <v>519</v>
      </c>
      <c r="G2700" s="3">
        <v>45482</v>
      </c>
      <c r="H2700" s="3">
        <v>45487</v>
      </c>
      <c r="I2700" s="6">
        <v>55000</v>
      </c>
      <c r="J2700" s="1">
        <v>3</v>
      </c>
      <c r="K2700" s="4">
        <v>0.02</v>
      </c>
      <c r="L2700" s="6">
        <f t="shared" si="84"/>
        <v>1100</v>
      </c>
      <c r="M2700" s="8">
        <f t="shared" si="85"/>
        <v>163900</v>
      </c>
      <c r="N2700" t="str" cm="1">
        <f t="array" ref="N27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01" spans="2:14" x14ac:dyDescent="0.35">
      <c r="B2701" s="7">
        <v>2026699</v>
      </c>
      <c r="C2701" s="1" t="s">
        <v>14</v>
      </c>
      <c r="D2701" s="1" t="s">
        <v>29</v>
      </c>
      <c r="E2701" s="1" t="s">
        <v>41</v>
      </c>
      <c r="F2701" s="1" t="s">
        <v>521</v>
      </c>
      <c r="G2701" s="3">
        <v>45482</v>
      </c>
      <c r="H2701" s="3">
        <v>45483</v>
      </c>
      <c r="I2701" s="6">
        <v>57999</v>
      </c>
      <c r="J2701" s="1">
        <v>2</v>
      </c>
      <c r="K2701" s="4">
        <v>0.02</v>
      </c>
      <c r="L2701" s="6">
        <f t="shared" si="84"/>
        <v>1159.98</v>
      </c>
      <c r="M2701" s="8">
        <f t="shared" si="85"/>
        <v>114838.02</v>
      </c>
      <c r="N2701" t="str" cm="1">
        <f t="array" ref="N27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02" spans="2:14" x14ac:dyDescent="0.35">
      <c r="B2702" s="7">
        <v>2026700</v>
      </c>
      <c r="C2702" s="1" t="s">
        <v>15</v>
      </c>
      <c r="D2702" s="1" t="s">
        <v>25</v>
      </c>
      <c r="E2702" s="1" t="s">
        <v>42</v>
      </c>
      <c r="F2702" s="1" t="s">
        <v>520</v>
      </c>
      <c r="G2702" s="3">
        <v>45482</v>
      </c>
      <c r="H2702" s="3">
        <v>45490</v>
      </c>
      <c r="I2702" s="6">
        <v>1399</v>
      </c>
      <c r="J2702" s="1">
        <v>7</v>
      </c>
      <c r="K2702" s="4">
        <v>0.02</v>
      </c>
      <c r="L2702" s="6">
        <f t="shared" si="84"/>
        <v>27.98</v>
      </c>
      <c r="M2702" s="8">
        <f t="shared" si="85"/>
        <v>9765.02</v>
      </c>
      <c r="N2702" t="str" cm="1">
        <f t="array" ref="N27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03" spans="2:14" x14ac:dyDescent="0.35">
      <c r="B2703" s="7">
        <v>2026701</v>
      </c>
      <c r="C2703" s="1" t="s">
        <v>16</v>
      </c>
      <c r="D2703" s="1" t="s">
        <v>26</v>
      </c>
      <c r="E2703" s="1" t="s">
        <v>43</v>
      </c>
      <c r="F2703" s="1" t="s">
        <v>518</v>
      </c>
      <c r="G2703" s="3">
        <v>45482</v>
      </c>
      <c r="H2703" s="3">
        <v>45484</v>
      </c>
      <c r="I2703" s="6">
        <v>999</v>
      </c>
      <c r="J2703" s="1">
        <v>2</v>
      </c>
      <c r="K2703" s="4">
        <v>7.0000000000000007E-2</v>
      </c>
      <c r="L2703" s="6">
        <f t="shared" si="84"/>
        <v>69.930000000000007</v>
      </c>
      <c r="M2703" s="8">
        <f t="shared" si="85"/>
        <v>1928.07</v>
      </c>
      <c r="N2703" t="str" cm="1">
        <f t="array" ref="N27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04" spans="2:14" x14ac:dyDescent="0.35">
      <c r="B2704" s="7">
        <v>2026702</v>
      </c>
      <c r="C2704" s="1" t="s">
        <v>17</v>
      </c>
      <c r="D2704" s="1" t="s">
        <v>27</v>
      </c>
      <c r="E2704" s="1" t="s">
        <v>44</v>
      </c>
      <c r="F2704" s="1" t="s">
        <v>519</v>
      </c>
      <c r="G2704" s="3">
        <v>45482</v>
      </c>
      <c r="H2704" s="3">
        <v>45485</v>
      </c>
      <c r="I2704" s="6">
        <v>2099</v>
      </c>
      <c r="J2704" s="1">
        <v>1</v>
      </c>
      <c r="K2704" s="4">
        <v>0.03</v>
      </c>
      <c r="L2704" s="6">
        <f t="shared" si="84"/>
        <v>62.97</v>
      </c>
      <c r="M2704" s="8">
        <f t="shared" si="85"/>
        <v>2036.03</v>
      </c>
      <c r="N2704" t="str" cm="1">
        <f t="array" ref="N27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05" spans="2:14" x14ac:dyDescent="0.35">
      <c r="B2705" s="7">
        <v>2026703</v>
      </c>
      <c r="C2705" s="1" t="s">
        <v>18</v>
      </c>
      <c r="D2705" s="1" t="s">
        <v>28</v>
      </c>
      <c r="E2705" s="1" t="s">
        <v>45</v>
      </c>
      <c r="F2705" s="1" t="s">
        <v>520</v>
      </c>
      <c r="G2705" s="3">
        <v>45482</v>
      </c>
      <c r="H2705" s="3">
        <v>45487</v>
      </c>
      <c r="I2705" s="6">
        <v>11000</v>
      </c>
      <c r="J2705" s="1">
        <v>1</v>
      </c>
      <c r="K2705" s="4">
        <v>0.08</v>
      </c>
      <c r="L2705" s="6">
        <f t="shared" si="84"/>
        <v>880</v>
      </c>
      <c r="M2705" s="8">
        <f t="shared" si="85"/>
        <v>10120</v>
      </c>
      <c r="N2705" t="str" cm="1">
        <f t="array" ref="N27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06" spans="2:14" x14ac:dyDescent="0.35">
      <c r="B2706" s="7">
        <v>2026704</v>
      </c>
      <c r="C2706" s="1" t="s">
        <v>19</v>
      </c>
      <c r="D2706" s="1" t="s">
        <v>29</v>
      </c>
      <c r="E2706" s="1" t="s">
        <v>46</v>
      </c>
      <c r="F2706" s="1" t="s">
        <v>521</v>
      </c>
      <c r="G2706" s="3">
        <v>45482</v>
      </c>
      <c r="H2706" s="3">
        <v>45483</v>
      </c>
      <c r="I2706" s="6">
        <v>800</v>
      </c>
      <c r="J2706" s="1">
        <v>1</v>
      </c>
      <c r="K2706" s="4">
        <v>0.05</v>
      </c>
      <c r="L2706" s="6">
        <f t="shared" si="84"/>
        <v>40</v>
      </c>
      <c r="M2706" s="8">
        <f t="shared" si="85"/>
        <v>760</v>
      </c>
      <c r="N2706" t="str" cm="1">
        <f t="array" ref="N27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07" spans="2:14" x14ac:dyDescent="0.35">
      <c r="B2707" s="7">
        <v>2026705</v>
      </c>
      <c r="C2707" s="1" t="s">
        <v>20</v>
      </c>
      <c r="D2707" s="1" t="s">
        <v>25</v>
      </c>
      <c r="E2707" s="1" t="s">
        <v>47</v>
      </c>
      <c r="F2707" s="1" t="s">
        <v>518</v>
      </c>
      <c r="G2707" s="3">
        <v>45482</v>
      </c>
      <c r="H2707" s="3">
        <v>45490</v>
      </c>
      <c r="I2707" s="6">
        <v>5500</v>
      </c>
      <c r="J2707" s="1">
        <v>2</v>
      </c>
      <c r="K2707" s="4">
        <v>0.05</v>
      </c>
      <c r="L2707" s="6">
        <f t="shared" si="84"/>
        <v>275</v>
      </c>
      <c r="M2707" s="8">
        <f t="shared" si="85"/>
        <v>10725</v>
      </c>
      <c r="N2707" t="str" cm="1">
        <f t="array" ref="N27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08" spans="2:14" x14ac:dyDescent="0.35">
      <c r="B2708" s="7">
        <v>2026706</v>
      </c>
      <c r="C2708" s="1" t="s">
        <v>21</v>
      </c>
      <c r="D2708" s="1" t="s">
        <v>174</v>
      </c>
      <c r="E2708" s="1" t="s">
        <v>48</v>
      </c>
      <c r="F2708" s="1" t="s">
        <v>518</v>
      </c>
      <c r="G2708" s="3">
        <v>45482</v>
      </c>
      <c r="H2708" s="3">
        <v>45484</v>
      </c>
      <c r="I2708" s="6">
        <v>1350</v>
      </c>
      <c r="J2708" s="1">
        <v>1</v>
      </c>
      <c r="K2708" s="4">
        <v>0.05</v>
      </c>
      <c r="L2708" s="6">
        <f t="shared" si="84"/>
        <v>67.5</v>
      </c>
      <c r="M2708" s="8">
        <f t="shared" si="85"/>
        <v>1282.5</v>
      </c>
      <c r="N2708" t="str" cm="1">
        <f t="array" ref="N27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09" spans="2:14" x14ac:dyDescent="0.35">
      <c r="B2709" s="7">
        <v>2026707</v>
      </c>
      <c r="C2709" s="1" t="s">
        <v>22</v>
      </c>
      <c r="D2709" s="1" t="s">
        <v>25</v>
      </c>
      <c r="E2709" s="1" t="s">
        <v>49</v>
      </c>
      <c r="F2709" s="1" t="s">
        <v>519</v>
      </c>
      <c r="G2709" s="3">
        <v>45482</v>
      </c>
      <c r="H2709" s="3">
        <v>45485</v>
      </c>
      <c r="I2709" s="6">
        <v>4500</v>
      </c>
      <c r="J2709" s="1">
        <v>2</v>
      </c>
      <c r="K2709" s="4">
        <v>0.05</v>
      </c>
      <c r="L2709" s="6">
        <f t="shared" si="84"/>
        <v>225</v>
      </c>
      <c r="M2709" s="8">
        <f t="shared" si="85"/>
        <v>8775</v>
      </c>
      <c r="N2709" t="str" cm="1">
        <f t="array" ref="N27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10" spans="2:14" x14ac:dyDescent="0.35">
      <c r="B2710" s="7">
        <v>2026708</v>
      </c>
      <c r="C2710" s="1" t="s">
        <v>23</v>
      </c>
      <c r="D2710" s="1" t="s">
        <v>26</v>
      </c>
      <c r="E2710" s="1" t="s">
        <v>50</v>
      </c>
      <c r="F2710" s="1" t="s">
        <v>521</v>
      </c>
      <c r="G2710" s="3">
        <v>45482</v>
      </c>
      <c r="H2710" s="3">
        <v>45487</v>
      </c>
      <c r="I2710" s="6">
        <v>2350</v>
      </c>
      <c r="J2710" s="1">
        <v>7</v>
      </c>
      <c r="K2710" s="4">
        <v>0.03</v>
      </c>
      <c r="L2710" s="6">
        <f t="shared" si="84"/>
        <v>70.5</v>
      </c>
      <c r="M2710" s="8">
        <f t="shared" si="85"/>
        <v>16379.5</v>
      </c>
      <c r="N2710" t="str" cm="1">
        <f t="array" ref="N27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11" spans="2:14" x14ac:dyDescent="0.35">
      <c r="B2711" s="7">
        <v>2026709</v>
      </c>
      <c r="C2711" s="1" t="s">
        <v>24</v>
      </c>
      <c r="D2711" s="1" t="s">
        <v>27</v>
      </c>
      <c r="E2711" s="1" t="s">
        <v>51</v>
      </c>
      <c r="F2711" s="1" t="s">
        <v>520</v>
      </c>
      <c r="G2711" s="3">
        <v>45482</v>
      </c>
      <c r="H2711" s="3">
        <v>45483</v>
      </c>
      <c r="I2711" s="6">
        <v>90</v>
      </c>
      <c r="J2711" s="1">
        <v>2</v>
      </c>
      <c r="K2711" s="4">
        <v>0.1</v>
      </c>
      <c r="L2711" s="6">
        <f t="shared" si="84"/>
        <v>9</v>
      </c>
      <c r="M2711" s="8">
        <f t="shared" si="85"/>
        <v>171</v>
      </c>
      <c r="N2711" t="str" cm="1">
        <f t="array" ref="N27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12" spans="2:14" x14ac:dyDescent="0.35">
      <c r="B2712" s="7">
        <v>2026710</v>
      </c>
      <c r="C2712" s="1" t="s">
        <v>4</v>
      </c>
      <c r="D2712" s="1" t="s">
        <v>28</v>
      </c>
      <c r="E2712" s="1" t="s">
        <v>506</v>
      </c>
      <c r="F2712" s="1" t="s">
        <v>518</v>
      </c>
      <c r="G2712" s="3">
        <v>45482</v>
      </c>
      <c r="H2712" s="3">
        <v>45490</v>
      </c>
      <c r="I2712" s="6">
        <v>280</v>
      </c>
      <c r="J2712" s="1">
        <v>2</v>
      </c>
      <c r="K2712" s="4">
        <v>0.05</v>
      </c>
      <c r="L2712" s="6">
        <f t="shared" si="84"/>
        <v>14</v>
      </c>
      <c r="M2712" s="8">
        <f t="shared" si="85"/>
        <v>546</v>
      </c>
      <c r="N2712" t="str" cm="1">
        <f t="array" ref="N27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13" spans="2:14" x14ac:dyDescent="0.35">
      <c r="B2713" s="7">
        <v>2026711</v>
      </c>
      <c r="C2713" s="1" t="s">
        <v>5</v>
      </c>
      <c r="D2713" s="1" t="s">
        <v>29</v>
      </c>
      <c r="E2713" s="1" t="s">
        <v>507</v>
      </c>
      <c r="F2713" s="1" t="s">
        <v>519</v>
      </c>
      <c r="G2713" s="3">
        <v>45482</v>
      </c>
      <c r="H2713" s="3">
        <v>45484</v>
      </c>
      <c r="I2713" s="6">
        <v>70</v>
      </c>
      <c r="J2713" s="1">
        <v>1</v>
      </c>
      <c r="K2713" s="4">
        <v>0.05</v>
      </c>
      <c r="L2713" s="6">
        <f t="shared" si="84"/>
        <v>3.5</v>
      </c>
      <c r="M2713" s="8">
        <f t="shared" si="85"/>
        <v>66.5</v>
      </c>
      <c r="N2713" t="str" cm="1">
        <f t="array" ref="N27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14" spans="2:14" x14ac:dyDescent="0.35">
      <c r="B2714" s="7">
        <v>2026712</v>
      </c>
      <c r="C2714" s="1" t="s">
        <v>6</v>
      </c>
      <c r="D2714" s="1" t="s">
        <v>25</v>
      </c>
      <c r="E2714" s="1" t="s">
        <v>508</v>
      </c>
      <c r="F2714" s="1" t="s">
        <v>520</v>
      </c>
      <c r="G2714" s="3">
        <v>45482</v>
      </c>
      <c r="H2714" s="3">
        <v>45485</v>
      </c>
      <c r="I2714" s="6">
        <v>230</v>
      </c>
      <c r="J2714" s="1">
        <v>2</v>
      </c>
      <c r="K2714" s="4">
        <v>0.02</v>
      </c>
      <c r="L2714" s="6">
        <f t="shared" si="84"/>
        <v>4.6000000000000005</v>
      </c>
      <c r="M2714" s="8">
        <f t="shared" si="85"/>
        <v>455.4</v>
      </c>
      <c r="N2714" t="str" cm="1">
        <f t="array" ref="N27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15" spans="2:14" x14ac:dyDescent="0.35">
      <c r="B2715" s="7">
        <v>2026713</v>
      </c>
      <c r="C2715" s="1" t="s">
        <v>7</v>
      </c>
      <c r="D2715" s="1" t="s">
        <v>30</v>
      </c>
      <c r="E2715" s="1" t="s">
        <v>31</v>
      </c>
      <c r="F2715" s="1" t="s">
        <v>521</v>
      </c>
      <c r="G2715" s="3">
        <v>45482</v>
      </c>
      <c r="H2715" s="3">
        <v>45487</v>
      </c>
      <c r="I2715" s="6">
        <v>7999</v>
      </c>
      <c r="J2715" s="1">
        <v>4</v>
      </c>
      <c r="K2715" s="4">
        <v>0.06</v>
      </c>
      <c r="L2715" s="6">
        <f t="shared" si="84"/>
        <v>479.94</v>
      </c>
      <c r="M2715" s="8">
        <f t="shared" si="85"/>
        <v>31516.06</v>
      </c>
      <c r="N2715" t="str" cm="1">
        <f t="array" ref="N27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16" spans="2:14" x14ac:dyDescent="0.35">
      <c r="B2716" s="7">
        <v>2026714</v>
      </c>
      <c r="C2716" s="1" t="s">
        <v>10</v>
      </c>
      <c r="D2716" s="1" t="s">
        <v>27</v>
      </c>
      <c r="E2716" s="1" t="s">
        <v>32</v>
      </c>
      <c r="F2716" s="1" t="s">
        <v>518</v>
      </c>
      <c r="G2716" s="3">
        <v>45482</v>
      </c>
      <c r="H2716" s="3">
        <v>45483</v>
      </c>
      <c r="I2716" s="6">
        <v>850</v>
      </c>
      <c r="J2716" s="1">
        <v>3</v>
      </c>
      <c r="K2716" s="4">
        <v>0.15</v>
      </c>
      <c r="L2716" s="6">
        <f t="shared" si="84"/>
        <v>127.5</v>
      </c>
      <c r="M2716" s="8">
        <f t="shared" si="85"/>
        <v>2422.5</v>
      </c>
      <c r="N2716" t="str" cm="1">
        <f t="array" ref="N27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17" spans="2:14" x14ac:dyDescent="0.35">
      <c r="B2717" s="7">
        <v>2026715</v>
      </c>
      <c r="C2717" s="1" t="s">
        <v>8</v>
      </c>
      <c r="D2717" s="1" t="s">
        <v>28</v>
      </c>
      <c r="E2717" s="1" t="s">
        <v>38</v>
      </c>
      <c r="F2717" s="1" t="s">
        <v>518</v>
      </c>
      <c r="G2717" s="3">
        <v>45482</v>
      </c>
      <c r="H2717" s="3">
        <v>45490</v>
      </c>
      <c r="I2717" s="6">
        <v>65000</v>
      </c>
      <c r="J2717" s="1">
        <v>2</v>
      </c>
      <c r="K2717" s="4">
        <v>0.02</v>
      </c>
      <c r="L2717" s="6">
        <f t="shared" si="84"/>
        <v>1300</v>
      </c>
      <c r="M2717" s="8">
        <f t="shared" si="85"/>
        <v>128700</v>
      </c>
      <c r="N2717" t="str" cm="1">
        <f t="array" ref="N27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18" spans="2:14" x14ac:dyDescent="0.35">
      <c r="B2718" s="7">
        <v>2026716</v>
      </c>
      <c r="C2718" s="1" t="s">
        <v>9</v>
      </c>
      <c r="D2718" s="1" t="s">
        <v>29</v>
      </c>
      <c r="E2718" s="1" t="s">
        <v>33</v>
      </c>
      <c r="F2718" s="1" t="s">
        <v>519</v>
      </c>
      <c r="G2718" s="3">
        <v>45482</v>
      </c>
      <c r="H2718" s="3">
        <v>45484</v>
      </c>
      <c r="I2718" s="6">
        <v>450</v>
      </c>
      <c r="J2718" s="1">
        <v>1</v>
      </c>
      <c r="K2718" s="4">
        <v>0.02</v>
      </c>
      <c r="L2718" s="6">
        <f t="shared" si="84"/>
        <v>9</v>
      </c>
      <c r="M2718" s="8">
        <f t="shared" si="85"/>
        <v>441</v>
      </c>
      <c r="N2718" t="str" cm="1">
        <f t="array" ref="N27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19" spans="2:14" x14ac:dyDescent="0.35">
      <c r="B2719" s="7">
        <v>2026717</v>
      </c>
      <c r="C2719" s="1" t="s">
        <v>11</v>
      </c>
      <c r="D2719" s="1" t="s">
        <v>25</v>
      </c>
      <c r="E2719" s="1" t="s">
        <v>34</v>
      </c>
      <c r="F2719" s="1" t="s">
        <v>521</v>
      </c>
      <c r="G2719" s="3">
        <v>45482</v>
      </c>
      <c r="H2719" s="3">
        <v>45485</v>
      </c>
      <c r="I2719" s="6">
        <v>1299</v>
      </c>
      <c r="J2719" s="1">
        <v>1</v>
      </c>
      <c r="K2719" s="4">
        <v>0.02</v>
      </c>
      <c r="L2719" s="6">
        <f t="shared" si="84"/>
        <v>25.98</v>
      </c>
      <c r="M2719" s="8">
        <f t="shared" si="85"/>
        <v>1273.02</v>
      </c>
      <c r="N2719" t="str" cm="1">
        <f t="array" ref="N27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20" spans="2:14" x14ac:dyDescent="0.35">
      <c r="B2720" s="7">
        <v>2026718</v>
      </c>
      <c r="C2720" s="1" t="s">
        <v>12</v>
      </c>
      <c r="D2720" s="1" t="s">
        <v>26</v>
      </c>
      <c r="E2720" s="1" t="s">
        <v>35</v>
      </c>
      <c r="F2720" s="1" t="s">
        <v>520</v>
      </c>
      <c r="G2720" s="3">
        <v>45482</v>
      </c>
      <c r="H2720" s="3">
        <v>45487</v>
      </c>
      <c r="I2720" s="6">
        <v>1700</v>
      </c>
      <c r="J2720" s="1">
        <v>2</v>
      </c>
      <c r="K2720" s="4">
        <v>0.02</v>
      </c>
      <c r="L2720" s="6">
        <f t="shared" si="84"/>
        <v>34</v>
      </c>
      <c r="M2720" s="8">
        <f t="shared" si="85"/>
        <v>3366</v>
      </c>
      <c r="N2720" t="str" cm="1">
        <f t="array" ref="N27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21" spans="2:14" x14ac:dyDescent="0.35">
      <c r="B2721" s="7">
        <v>2026719</v>
      </c>
      <c r="C2721" s="1" t="s">
        <v>13</v>
      </c>
      <c r="D2721" s="1" t="s">
        <v>27</v>
      </c>
      <c r="E2721" s="1" t="s">
        <v>36</v>
      </c>
      <c r="F2721" s="1" t="s">
        <v>518</v>
      </c>
      <c r="G2721" s="3">
        <v>45482</v>
      </c>
      <c r="H2721" s="3">
        <v>45483</v>
      </c>
      <c r="I2721" s="6">
        <v>55000</v>
      </c>
      <c r="J2721" s="1">
        <v>1</v>
      </c>
      <c r="K2721" s="4">
        <v>0.02</v>
      </c>
      <c r="L2721" s="6">
        <f t="shared" si="84"/>
        <v>1100</v>
      </c>
      <c r="M2721" s="8">
        <f t="shared" si="85"/>
        <v>53900</v>
      </c>
      <c r="N2721" t="str" cm="1">
        <f t="array" ref="N27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22" spans="2:14" x14ac:dyDescent="0.35">
      <c r="B2722" s="7">
        <v>2026720</v>
      </c>
      <c r="C2722" s="1" t="s">
        <v>14</v>
      </c>
      <c r="D2722" s="1" t="s">
        <v>28</v>
      </c>
      <c r="E2722" s="1" t="s">
        <v>37</v>
      </c>
      <c r="F2722" s="1" t="s">
        <v>519</v>
      </c>
      <c r="G2722" s="3">
        <v>45482</v>
      </c>
      <c r="H2722" s="3">
        <v>45490</v>
      </c>
      <c r="I2722" s="6">
        <v>57999</v>
      </c>
      <c r="J2722" s="1">
        <v>3</v>
      </c>
      <c r="K2722" s="4">
        <v>0.02</v>
      </c>
      <c r="L2722" s="6">
        <f t="shared" si="84"/>
        <v>1159.98</v>
      </c>
      <c r="M2722" s="8">
        <f t="shared" si="85"/>
        <v>172837.02</v>
      </c>
      <c r="N2722" t="str" cm="1">
        <f t="array" ref="N27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23" spans="2:14" x14ac:dyDescent="0.35">
      <c r="B2723" s="7">
        <v>2026721</v>
      </c>
      <c r="C2723" s="1" t="s">
        <v>15</v>
      </c>
      <c r="D2723" s="1" t="s">
        <v>29</v>
      </c>
      <c r="E2723" s="1" t="s">
        <v>39</v>
      </c>
      <c r="F2723" s="1" t="s">
        <v>520</v>
      </c>
      <c r="G2723" s="3">
        <v>45482</v>
      </c>
      <c r="H2723" s="3">
        <v>45484</v>
      </c>
      <c r="I2723" s="6">
        <v>1399</v>
      </c>
      <c r="J2723" s="1">
        <v>2</v>
      </c>
      <c r="K2723" s="4">
        <v>0.02</v>
      </c>
      <c r="L2723" s="6">
        <f t="shared" si="84"/>
        <v>27.98</v>
      </c>
      <c r="M2723" s="8">
        <f t="shared" si="85"/>
        <v>2770.02</v>
      </c>
      <c r="N2723" t="str" cm="1">
        <f t="array" ref="N27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24" spans="2:14" x14ac:dyDescent="0.35">
      <c r="B2724" s="7">
        <v>2026722</v>
      </c>
      <c r="C2724" s="1" t="s">
        <v>16</v>
      </c>
      <c r="D2724" s="1" t="s">
        <v>25</v>
      </c>
      <c r="E2724" s="1" t="s">
        <v>40</v>
      </c>
      <c r="F2724" s="1" t="s">
        <v>521</v>
      </c>
      <c r="G2724" s="3">
        <v>45482</v>
      </c>
      <c r="H2724" s="3">
        <v>45485</v>
      </c>
      <c r="I2724" s="6">
        <v>999</v>
      </c>
      <c r="J2724" s="1">
        <v>1</v>
      </c>
      <c r="K2724" s="4">
        <v>0.02</v>
      </c>
      <c r="L2724" s="6">
        <f t="shared" si="84"/>
        <v>19.98</v>
      </c>
      <c r="M2724" s="8">
        <f t="shared" si="85"/>
        <v>979.02</v>
      </c>
      <c r="N2724" t="str" cm="1">
        <f t="array" ref="N27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25" spans="2:14" x14ac:dyDescent="0.35">
      <c r="B2725" s="7">
        <v>2026723</v>
      </c>
      <c r="C2725" s="1" t="s">
        <v>17</v>
      </c>
      <c r="D2725" s="1" t="s">
        <v>26</v>
      </c>
      <c r="E2725" s="1" t="s">
        <v>41</v>
      </c>
      <c r="F2725" s="1" t="s">
        <v>518</v>
      </c>
      <c r="G2725" s="3">
        <v>45482</v>
      </c>
      <c r="H2725" s="3">
        <v>45487</v>
      </c>
      <c r="I2725" s="6">
        <v>2099</v>
      </c>
      <c r="J2725" s="1">
        <v>2</v>
      </c>
      <c r="K2725" s="4">
        <v>7.0000000000000007E-2</v>
      </c>
      <c r="L2725" s="6">
        <f t="shared" si="84"/>
        <v>146.93</v>
      </c>
      <c r="M2725" s="8">
        <f t="shared" si="85"/>
        <v>4051.07</v>
      </c>
      <c r="N2725" t="str" cm="1">
        <f t="array" ref="N27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26" spans="2:14" x14ac:dyDescent="0.35">
      <c r="B2726" s="7">
        <v>2026724</v>
      </c>
      <c r="C2726" s="1" t="s">
        <v>18</v>
      </c>
      <c r="D2726" s="1" t="s">
        <v>27</v>
      </c>
      <c r="E2726" s="1" t="s">
        <v>42</v>
      </c>
      <c r="F2726" s="1" t="s">
        <v>518</v>
      </c>
      <c r="G2726" s="3">
        <v>45482</v>
      </c>
      <c r="H2726" s="3">
        <v>45483</v>
      </c>
      <c r="I2726" s="6">
        <v>11000</v>
      </c>
      <c r="J2726" s="1">
        <v>1</v>
      </c>
      <c r="K2726" s="4">
        <v>0.03</v>
      </c>
      <c r="L2726" s="6">
        <f t="shared" si="84"/>
        <v>330</v>
      </c>
      <c r="M2726" s="8">
        <f t="shared" si="85"/>
        <v>10670</v>
      </c>
      <c r="N2726" t="str" cm="1">
        <f t="array" ref="N27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27" spans="2:14" x14ac:dyDescent="0.35">
      <c r="B2727" s="7">
        <v>2026725</v>
      </c>
      <c r="C2727" s="1" t="s">
        <v>19</v>
      </c>
      <c r="D2727" s="1" t="s">
        <v>28</v>
      </c>
      <c r="E2727" s="1" t="s">
        <v>43</v>
      </c>
      <c r="F2727" s="1" t="s">
        <v>519</v>
      </c>
      <c r="G2727" s="3">
        <v>45482</v>
      </c>
      <c r="H2727" s="3">
        <v>45490</v>
      </c>
      <c r="I2727" s="6">
        <v>800</v>
      </c>
      <c r="J2727" s="1">
        <v>2</v>
      </c>
      <c r="K2727" s="4">
        <v>0.08</v>
      </c>
      <c r="L2727" s="6">
        <f t="shared" si="84"/>
        <v>64</v>
      </c>
      <c r="M2727" s="8">
        <f t="shared" si="85"/>
        <v>1536</v>
      </c>
      <c r="N2727" t="str" cm="1">
        <f t="array" ref="N27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28" spans="2:14" x14ac:dyDescent="0.35">
      <c r="B2728" s="7">
        <v>2026726</v>
      </c>
      <c r="C2728" s="1" t="s">
        <v>20</v>
      </c>
      <c r="D2728" s="1" t="s">
        <v>29</v>
      </c>
      <c r="E2728" s="1" t="s">
        <v>44</v>
      </c>
      <c r="F2728" s="1" t="s">
        <v>521</v>
      </c>
      <c r="G2728" s="3">
        <v>45482</v>
      </c>
      <c r="H2728" s="3">
        <v>45484</v>
      </c>
      <c r="I2728" s="6">
        <v>5500</v>
      </c>
      <c r="J2728" s="1">
        <v>3</v>
      </c>
      <c r="K2728" s="4">
        <v>0.05</v>
      </c>
      <c r="L2728" s="6">
        <f t="shared" si="84"/>
        <v>275</v>
      </c>
      <c r="M2728" s="8">
        <f t="shared" si="85"/>
        <v>16225</v>
      </c>
      <c r="N2728" t="str" cm="1">
        <f t="array" ref="N27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29" spans="2:14" x14ac:dyDescent="0.35">
      <c r="B2729" s="7">
        <v>2026727</v>
      </c>
      <c r="C2729" s="1" t="s">
        <v>21</v>
      </c>
      <c r="D2729" s="1" t="s">
        <v>25</v>
      </c>
      <c r="E2729" s="1" t="s">
        <v>45</v>
      </c>
      <c r="F2729" s="1" t="s">
        <v>520</v>
      </c>
      <c r="G2729" s="3">
        <v>45482</v>
      </c>
      <c r="H2729" s="3">
        <v>45485</v>
      </c>
      <c r="I2729" s="6">
        <v>1350</v>
      </c>
      <c r="J2729" s="1">
        <v>2</v>
      </c>
      <c r="K2729" s="4">
        <v>0.05</v>
      </c>
      <c r="L2729" s="6">
        <f t="shared" si="84"/>
        <v>67.5</v>
      </c>
      <c r="M2729" s="8">
        <f t="shared" si="85"/>
        <v>2632.5</v>
      </c>
      <c r="N2729" t="str" cm="1">
        <f t="array" ref="N27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30" spans="2:14" x14ac:dyDescent="0.35">
      <c r="B2730" s="7">
        <v>2026728</v>
      </c>
      <c r="C2730" s="1" t="s">
        <v>22</v>
      </c>
      <c r="D2730" s="1" t="s">
        <v>175</v>
      </c>
      <c r="E2730" s="1" t="s">
        <v>46</v>
      </c>
      <c r="F2730" s="1" t="s">
        <v>518</v>
      </c>
      <c r="G2730" s="3">
        <v>45482</v>
      </c>
      <c r="H2730" s="3">
        <v>45487</v>
      </c>
      <c r="I2730" s="6">
        <v>4500</v>
      </c>
      <c r="J2730" s="1">
        <v>7</v>
      </c>
      <c r="K2730" s="4">
        <v>0.05</v>
      </c>
      <c r="L2730" s="6">
        <f t="shared" si="84"/>
        <v>225</v>
      </c>
      <c r="M2730" s="8">
        <f t="shared" si="85"/>
        <v>31275</v>
      </c>
      <c r="N2730" t="str" cm="1">
        <f t="array" ref="N27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31" spans="2:14" x14ac:dyDescent="0.35">
      <c r="B2731" s="7">
        <v>2026729</v>
      </c>
      <c r="C2731" s="1" t="s">
        <v>23</v>
      </c>
      <c r="D2731" s="1" t="s">
        <v>25</v>
      </c>
      <c r="E2731" s="1" t="s">
        <v>47</v>
      </c>
      <c r="F2731" s="1" t="s">
        <v>519</v>
      </c>
      <c r="G2731" s="3">
        <v>45482</v>
      </c>
      <c r="H2731" s="3">
        <v>45483</v>
      </c>
      <c r="I2731" s="6">
        <v>2350</v>
      </c>
      <c r="J2731" s="1">
        <v>2</v>
      </c>
      <c r="K2731" s="4">
        <v>0.05</v>
      </c>
      <c r="L2731" s="6">
        <f t="shared" si="84"/>
        <v>117.5</v>
      </c>
      <c r="M2731" s="8">
        <f t="shared" si="85"/>
        <v>4582.5</v>
      </c>
      <c r="N2731" t="str" cm="1">
        <f t="array" ref="N27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32" spans="2:14" x14ac:dyDescent="0.35">
      <c r="B2732" s="7">
        <v>2026730</v>
      </c>
      <c r="C2732" s="1" t="s">
        <v>24</v>
      </c>
      <c r="D2732" s="1" t="s">
        <v>26</v>
      </c>
      <c r="E2732" s="1" t="s">
        <v>48</v>
      </c>
      <c r="F2732" s="1" t="s">
        <v>520</v>
      </c>
      <c r="G2732" s="3">
        <v>45482</v>
      </c>
      <c r="H2732" s="3">
        <v>45490</v>
      </c>
      <c r="I2732" s="6">
        <v>90</v>
      </c>
      <c r="J2732" s="1">
        <v>1</v>
      </c>
      <c r="K2732" s="4">
        <v>0.03</v>
      </c>
      <c r="L2732" s="6">
        <f t="shared" si="84"/>
        <v>2.6999999999999997</v>
      </c>
      <c r="M2732" s="8">
        <f t="shared" si="85"/>
        <v>87.3</v>
      </c>
      <c r="N2732" t="str" cm="1">
        <f t="array" ref="N27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33" spans="2:14" x14ac:dyDescent="0.35">
      <c r="B2733" s="7">
        <v>2026731</v>
      </c>
      <c r="C2733" s="1" t="s">
        <v>4</v>
      </c>
      <c r="D2733" s="1" t="s">
        <v>27</v>
      </c>
      <c r="E2733" s="1" t="s">
        <v>49</v>
      </c>
      <c r="F2733" s="1" t="s">
        <v>521</v>
      </c>
      <c r="G2733" s="3">
        <v>45482</v>
      </c>
      <c r="H2733" s="3">
        <v>45484</v>
      </c>
      <c r="I2733" s="6">
        <v>280</v>
      </c>
      <c r="J2733" s="1">
        <v>1</v>
      </c>
      <c r="K2733" s="4">
        <v>0.1</v>
      </c>
      <c r="L2733" s="6">
        <f t="shared" si="84"/>
        <v>28</v>
      </c>
      <c r="M2733" s="8">
        <f t="shared" si="85"/>
        <v>252</v>
      </c>
      <c r="N2733" t="str" cm="1">
        <f t="array" ref="N27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34" spans="2:14" x14ac:dyDescent="0.35">
      <c r="B2734" s="7">
        <v>2026732</v>
      </c>
      <c r="C2734" s="1" t="s">
        <v>5</v>
      </c>
      <c r="D2734" s="1" t="s">
        <v>28</v>
      </c>
      <c r="E2734" s="1" t="s">
        <v>50</v>
      </c>
      <c r="F2734" s="1" t="s">
        <v>518</v>
      </c>
      <c r="G2734" s="3">
        <v>45482</v>
      </c>
      <c r="H2734" s="3">
        <v>45485</v>
      </c>
      <c r="I2734" s="6">
        <v>70</v>
      </c>
      <c r="J2734" s="1">
        <v>1</v>
      </c>
      <c r="K2734" s="4">
        <v>0.05</v>
      </c>
      <c r="L2734" s="6">
        <f t="shared" si="84"/>
        <v>3.5</v>
      </c>
      <c r="M2734" s="8">
        <f t="shared" si="85"/>
        <v>66.5</v>
      </c>
      <c r="N2734" t="str" cm="1">
        <f t="array" ref="N27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35" spans="2:14" x14ac:dyDescent="0.35">
      <c r="B2735" s="7">
        <v>2026733</v>
      </c>
      <c r="C2735" s="1" t="s">
        <v>6</v>
      </c>
      <c r="D2735" s="1" t="s">
        <v>29</v>
      </c>
      <c r="E2735" s="1" t="s">
        <v>51</v>
      </c>
      <c r="F2735" s="1" t="s">
        <v>518</v>
      </c>
      <c r="G2735" s="3">
        <v>45482</v>
      </c>
      <c r="H2735" s="3">
        <v>45487</v>
      </c>
      <c r="I2735" s="6">
        <v>230</v>
      </c>
      <c r="J2735" s="1">
        <v>2</v>
      </c>
      <c r="K2735" s="4">
        <v>0.05</v>
      </c>
      <c r="L2735" s="6">
        <f t="shared" si="84"/>
        <v>11.5</v>
      </c>
      <c r="M2735" s="8">
        <f t="shared" si="85"/>
        <v>448.5</v>
      </c>
      <c r="N2735" t="str" cm="1">
        <f t="array" ref="N27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36" spans="2:14" x14ac:dyDescent="0.35">
      <c r="B2736" s="7">
        <v>2026734</v>
      </c>
      <c r="C2736" s="1" t="s">
        <v>7</v>
      </c>
      <c r="D2736" s="1" t="s">
        <v>25</v>
      </c>
      <c r="E2736" s="1" t="s">
        <v>506</v>
      </c>
      <c r="F2736" s="1" t="s">
        <v>519</v>
      </c>
      <c r="G2736" s="3">
        <v>45482</v>
      </c>
      <c r="H2736" s="3">
        <v>45483</v>
      </c>
      <c r="I2736" s="6">
        <v>7999</v>
      </c>
      <c r="J2736" s="1">
        <v>1</v>
      </c>
      <c r="K2736" s="4">
        <v>0.02</v>
      </c>
      <c r="L2736" s="6">
        <f t="shared" si="84"/>
        <v>159.97999999999999</v>
      </c>
      <c r="M2736" s="8">
        <f t="shared" si="85"/>
        <v>7839.02</v>
      </c>
      <c r="N2736" t="str" cm="1">
        <f t="array" ref="N27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37" spans="2:14" x14ac:dyDescent="0.35">
      <c r="B2737" s="7">
        <v>2026735</v>
      </c>
      <c r="C2737" s="1" t="s">
        <v>10</v>
      </c>
      <c r="D2737" s="1" t="s">
        <v>30</v>
      </c>
      <c r="E2737" s="1" t="s">
        <v>507</v>
      </c>
      <c r="F2737" s="1" t="s">
        <v>521</v>
      </c>
      <c r="G2737" s="3">
        <v>45482</v>
      </c>
      <c r="H2737" s="3">
        <v>45490</v>
      </c>
      <c r="I2737" s="6">
        <v>850</v>
      </c>
      <c r="J2737" s="1">
        <v>2</v>
      </c>
      <c r="K2737" s="4">
        <v>0.06</v>
      </c>
      <c r="L2737" s="6">
        <f t="shared" si="84"/>
        <v>51</v>
      </c>
      <c r="M2737" s="8">
        <f t="shared" si="85"/>
        <v>1649</v>
      </c>
      <c r="N2737" t="str" cm="1">
        <f t="array" ref="N27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38" spans="2:14" x14ac:dyDescent="0.35">
      <c r="B2738" s="7">
        <v>2026736</v>
      </c>
      <c r="C2738" s="1" t="s">
        <v>8</v>
      </c>
      <c r="D2738" s="1" t="s">
        <v>27</v>
      </c>
      <c r="E2738" s="1" t="s">
        <v>508</v>
      </c>
      <c r="F2738" s="1" t="s">
        <v>520</v>
      </c>
      <c r="G2738" s="3">
        <v>45482</v>
      </c>
      <c r="H2738" s="3">
        <v>45484</v>
      </c>
      <c r="I2738" s="6">
        <v>65000</v>
      </c>
      <c r="J2738" s="1">
        <v>7</v>
      </c>
      <c r="K2738" s="4">
        <v>0.15</v>
      </c>
      <c r="L2738" s="6">
        <f t="shared" si="84"/>
        <v>9750</v>
      </c>
      <c r="M2738" s="8">
        <f t="shared" si="85"/>
        <v>445250</v>
      </c>
      <c r="N2738" t="str" cm="1">
        <f t="array" ref="N27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39" spans="2:14" x14ac:dyDescent="0.35">
      <c r="B2739" s="7">
        <v>2026737</v>
      </c>
      <c r="C2739" s="1" t="s">
        <v>9</v>
      </c>
      <c r="D2739" s="1" t="s">
        <v>28</v>
      </c>
      <c r="E2739" s="1" t="s">
        <v>31</v>
      </c>
      <c r="F2739" s="1" t="s">
        <v>518</v>
      </c>
      <c r="G2739" s="3">
        <v>45482</v>
      </c>
      <c r="H2739" s="3">
        <v>45485</v>
      </c>
      <c r="I2739" s="6">
        <v>450</v>
      </c>
      <c r="J2739" s="1">
        <v>2</v>
      </c>
      <c r="K2739" s="4">
        <v>0.02</v>
      </c>
      <c r="L2739" s="6">
        <f t="shared" si="84"/>
        <v>9</v>
      </c>
      <c r="M2739" s="8">
        <f t="shared" si="85"/>
        <v>891</v>
      </c>
      <c r="N2739" t="str" cm="1">
        <f t="array" ref="N27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40" spans="2:14" x14ac:dyDescent="0.35">
      <c r="B2740" s="7">
        <v>2026738</v>
      </c>
      <c r="C2740" s="1" t="s">
        <v>11</v>
      </c>
      <c r="D2740" s="1" t="s">
        <v>29</v>
      </c>
      <c r="E2740" s="1" t="s">
        <v>32</v>
      </c>
      <c r="F2740" s="1" t="s">
        <v>519</v>
      </c>
      <c r="G2740" s="3">
        <v>45482</v>
      </c>
      <c r="H2740" s="3">
        <v>45487</v>
      </c>
      <c r="I2740" s="6">
        <v>1299</v>
      </c>
      <c r="J2740" s="1">
        <v>2</v>
      </c>
      <c r="K2740" s="4">
        <v>0.02</v>
      </c>
      <c r="L2740" s="6">
        <f t="shared" si="84"/>
        <v>25.98</v>
      </c>
      <c r="M2740" s="8">
        <f t="shared" si="85"/>
        <v>2572.02</v>
      </c>
      <c r="N2740" t="str" cm="1">
        <f t="array" ref="N27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41" spans="2:14" x14ac:dyDescent="0.35">
      <c r="B2741" s="7">
        <v>2026739</v>
      </c>
      <c r="C2741" s="1" t="s">
        <v>12</v>
      </c>
      <c r="D2741" s="1" t="s">
        <v>25</v>
      </c>
      <c r="E2741" s="1" t="s">
        <v>38</v>
      </c>
      <c r="F2741" s="1" t="s">
        <v>520</v>
      </c>
      <c r="G2741" s="3">
        <v>45482</v>
      </c>
      <c r="H2741" s="3">
        <v>45483</v>
      </c>
      <c r="I2741" s="6">
        <v>1700</v>
      </c>
      <c r="J2741" s="1">
        <v>1</v>
      </c>
      <c r="K2741" s="4">
        <v>0.02</v>
      </c>
      <c r="L2741" s="6">
        <f t="shared" si="84"/>
        <v>34</v>
      </c>
      <c r="M2741" s="8">
        <f t="shared" si="85"/>
        <v>1666</v>
      </c>
      <c r="N2741" t="str" cm="1">
        <f t="array" ref="N27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42" spans="2:14" x14ac:dyDescent="0.35">
      <c r="B2742" s="7">
        <v>2026740</v>
      </c>
      <c r="C2742" s="1" t="s">
        <v>13</v>
      </c>
      <c r="D2742" s="1" t="s">
        <v>26</v>
      </c>
      <c r="E2742" s="1" t="s">
        <v>33</v>
      </c>
      <c r="F2742" s="1" t="s">
        <v>521</v>
      </c>
      <c r="G2742" s="3">
        <v>45482</v>
      </c>
      <c r="H2742" s="3">
        <v>45490</v>
      </c>
      <c r="I2742" s="6">
        <v>55000</v>
      </c>
      <c r="J2742" s="1">
        <v>2</v>
      </c>
      <c r="K2742" s="4">
        <v>0.02</v>
      </c>
      <c r="L2742" s="6">
        <f t="shared" si="84"/>
        <v>1100</v>
      </c>
      <c r="M2742" s="8">
        <f t="shared" si="85"/>
        <v>108900</v>
      </c>
      <c r="N2742" t="str" cm="1">
        <f t="array" ref="N27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43" spans="2:14" x14ac:dyDescent="0.35">
      <c r="B2743" s="7">
        <v>2026741</v>
      </c>
      <c r="C2743" s="1" t="s">
        <v>14</v>
      </c>
      <c r="D2743" s="1" t="s">
        <v>27</v>
      </c>
      <c r="E2743" s="1" t="s">
        <v>34</v>
      </c>
      <c r="F2743" s="1" t="s">
        <v>518</v>
      </c>
      <c r="G2743" s="3">
        <v>45482</v>
      </c>
      <c r="H2743" s="3">
        <v>45484</v>
      </c>
      <c r="I2743" s="6">
        <v>57999</v>
      </c>
      <c r="J2743" s="1">
        <v>4</v>
      </c>
      <c r="K2743" s="4">
        <v>0.02</v>
      </c>
      <c r="L2743" s="6">
        <f t="shared" si="84"/>
        <v>1159.98</v>
      </c>
      <c r="M2743" s="8">
        <f t="shared" si="85"/>
        <v>230836.02</v>
      </c>
      <c r="N2743" t="str" cm="1">
        <f t="array" ref="N27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44" spans="2:14" x14ac:dyDescent="0.35">
      <c r="B2744" s="7">
        <v>2026742</v>
      </c>
      <c r="C2744" s="1" t="s">
        <v>15</v>
      </c>
      <c r="D2744" s="1" t="s">
        <v>28</v>
      </c>
      <c r="E2744" s="1" t="s">
        <v>35</v>
      </c>
      <c r="F2744" s="1" t="s">
        <v>518</v>
      </c>
      <c r="G2744" s="3">
        <v>45482</v>
      </c>
      <c r="H2744" s="3">
        <v>45485</v>
      </c>
      <c r="I2744" s="6">
        <v>1399</v>
      </c>
      <c r="J2744" s="1">
        <v>3</v>
      </c>
      <c r="K2744" s="4">
        <v>0.02</v>
      </c>
      <c r="L2744" s="6">
        <f t="shared" si="84"/>
        <v>27.98</v>
      </c>
      <c r="M2744" s="8">
        <f t="shared" si="85"/>
        <v>4169.0200000000004</v>
      </c>
      <c r="N2744" t="str" cm="1">
        <f t="array" ref="N27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45" spans="2:14" x14ac:dyDescent="0.35">
      <c r="B2745" s="7">
        <v>2026743</v>
      </c>
      <c r="C2745" s="1" t="s">
        <v>16</v>
      </c>
      <c r="D2745" s="1" t="s">
        <v>29</v>
      </c>
      <c r="E2745" s="1" t="s">
        <v>36</v>
      </c>
      <c r="F2745" s="1" t="s">
        <v>519</v>
      </c>
      <c r="G2745" s="3">
        <v>45482</v>
      </c>
      <c r="H2745" s="3">
        <v>45487</v>
      </c>
      <c r="I2745" s="6">
        <v>999</v>
      </c>
      <c r="J2745" s="1">
        <v>2</v>
      </c>
      <c r="K2745" s="4">
        <v>0.02</v>
      </c>
      <c r="L2745" s="6">
        <f t="shared" si="84"/>
        <v>19.98</v>
      </c>
      <c r="M2745" s="8">
        <f t="shared" si="85"/>
        <v>1978.02</v>
      </c>
      <c r="N2745" t="str" cm="1">
        <f t="array" ref="N27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46" spans="2:14" x14ac:dyDescent="0.35">
      <c r="B2746" s="7">
        <v>2026744</v>
      </c>
      <c r="C2746" s="1" t="s">
        <v>17</v>
      </c>
      <c r="D2746" s="1" t="s">
        <v>25</v>
      </c>
      <c r="E2746" s="1" t="s">
        <v>37</v>
      </c>
      <c r="F2746" s="1" t="s">
        <v>521</v>
      </c>
      <c r="G2746" s="3">
        <v>45482</v>
      </c>
      <c r="H2746" s="3">
        <v>45483</v>
      </c>
      <c r="I2746" s="6">
        <v>2099</v>
      </c>
      <c r="J2746" s="1">
        <v>1</v>
      </c>
      <c r="K2746" s="4">
        <v>0.02</v>
      </c>
      <c r="L2746" s="6">
        <f t="shared" si="84"/>
        <v>41.980000000000004</v>
      </c>
      <c r="M2746" s="8">
        <f t="shared" si="85"/>
        <v>2057.02</v>
      </c>
      <c r="N2746" t="str" cm="1">
        <f t="array" ref="N27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47" spans="2:14" x14ac:dyDescent="0.35">
      <c r="B2747" s="7">
        <v>2026745</v>
      </c>
      <c r="C2747" s="1" t="s">
        <v>18</v>
      </c>
      <c r="D2747" s="1" t="s">
        <v>26</v>
      </c>
      <c r="E2747" s="1" t="s">
        <v>39</v>
      </c>
      <c r="F2747" s="1" t="s">
        <v>520</v>
      </c>
      <c r="G2747" s="3">
        <v>45482</v>
      </c>
      <c r="H2747" s="3">
        <v>45490</v>
      </c>
      <c r="I2747" s="6">
        <v>11000</v>
      </c>
      <c r="J2747" s="1">
        <v>1</v>
      </c>
      <c r="K2747" s="4">
        <v>7.0000000000000007E-2</v>
      </c>
      <c r="L2747" s="6">
        <f t="shared" si="84"/>
        <v>770.00000000000011</v>
      </c>
      <c r="M2747" s="8">
        <f t="shared" si="85"/>
        <v>10230</v>
      </c>
      <c r="N2747" t="str" cm="1">
        <f t="array" ref="N27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48" spans="2:14" x14ac:dyDescent="0.35">
      <c r="B2748" s="7">
        <v>2026746</v>
      </c>
      <c r="C2748" s="1" t="s">
        <v>19</v>
      </c>
      <c r="D2748" s="1" t="s">
        <v>27</v>
      </c>
      <c r="E2748" s="1" t="s">
        <v>40</v>
      </c>
      <c r="F2748" s="1" t="s">
        <v>518</v>
      </c>
      <c r="G2748" s="3">
        <v>45482</v>
      </c>
      <c r="H2748" s="3">
        <v>45484</v>
      </c>
      <c r="I2748" s="6">
        <v>800</v>
      </c>
      <c r="J2748" s="1">
        <v>2</v>
      </c>
      <c r="K2748" s="4">
        <v>0.03</v>
      </c>
      <c r="L2748" s="6">
        <f t="shared" si="84"/>
        <v>24</v>
      </c>
      <c r="M2748" s="8">
        <f t="shared" si="85"/>
        <v>1576</v>
      </c>
      <c r="N2748" t="str" cm="1">
        <f t="array" ref="N27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49" spans="2:14" x14ac:dyDescent="0.35">
      <c r="B2749" s="7">
        <v>2026747</v>
      </c>
      <c r="C2749" s="1" t="s">
        <v>20</v>
      </c>
      <c r="D2749" s="1" t="s">
        <v>28</v>
      </c>
      <c r="E2749" s="1" t="s">
        <v>41</v>
      </c>
      <c r="F2749" s="1" t="s">
        <v>519</v>
      </c>
      <c r="G2749" s="3">
        <v>45482</v>
      </c>
      <c r="H2749" s="3">
        <v>45485</v>
      </c>
      <c r="I2749" s="6">
        <v>5500</v>
      </c>
      <c r="J2749" s="1">
        <v>1</v>
      </c>
      <c r="K2749" s="4">
        <v>0.08</v>
      </c>
      <c r="L2749" s="6">
        <f t="shared" si="84"/>
        <v>440</v>
      </c>
      <c r="M2749" s="8">
        <f t="shared" si="85"/>
        <v>5060</v>
      </c>
      <c r="N2749" t="str" cm="1">
        <f t="array" ref="N27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50" spans="2:14" x14ac:dyDescent="0.35">
      <c r="B2750" s="7">
        <v>2026748</v>
      </c>
      <c r="C2750" s="1" t="s">
        <v>21</v>
      </c>
      <c r="D2750" s="1" t="s">
        <v>29</v>
      </c>
      <c r="E2750" s="1" t="s">
        <v>42</v>
      </c>
      <c r="F2750" s="1" t="s">
        <v>520</v>
      </c>
      <c r="G2750" s="3">
        <v>45482</v>
      </c>
      <c r="H2750" s="3">
        <v>45487</v>
      </c>
      <c r="I2750" s="6">
        <v>1350</v>
      </c>
      <c r="J2750" s="1">
        <v>3</v>
      </c>
      <c r="K2750" s="4">
        <v>0.05</v>
      </c>
      <c r="L2750" s="6">
        <f t="shared" si="84"/>
        <v>67.5</v>
      </c>
      <c r="M2750" s="8">
        <f t="shared" si="85"/>
        <v>3982.5</v>
      </c>
      <c r="N2750" t="str" cm="1">
        <f t="array" ref="N27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51" spans="2:14" x14ac:dyDescent="0.35">
      <c r="B2751" s="7">
        <v>2026749</v>
      </c>
      <c r="C2751" s="1" t="s">
        <v>22</v>
      </c>
      <c r="D2751" s="1" t="s">
        <v>25</v>
      </c>
      <c r="E2751" s="1" t="s">
        <v>43</v>
      </c>
      <c r="F2751" s="1" t="s">
        <v>521</v>
      </c>
      <c r="G2751" s="3">
        <v>45482</v>
      </c>
      <c r="H2751" s="3">
        <v>45483</v>
      </c>
      <c r="I2751" s="6">
        <v>4500</v>
      </c>
      <c r="J2751" s="1">
        <v>2</v>
      </c>
      <c r="K2751" s="4">
        <v>0.05</v>
      </c>
      <c r="L2751" s="6">
        <f t="shared" si="84"/>
        <v>225</v>
      </c>
      <c r="M2751" s="8">
        <f t="shared" si="85"/>
        <v>8775</v>
      </c>
      <c r="N2751" t="str" cm="1">
        <f t="array" ref="N27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52" spans="2:14" x14ac:dyDescent="0.35">
      <c r="B2752" s="7">
        <v>2026750</v>
      </c>
      <c r="C2752" s="1" t="s">
        <v>23</v>
      </c>
      <c r="D2752" s="1" t="s">
        <v>176</v>
      </c>
      <c r="E2752" s="1" t="s">
        <v>44</v>
      </c>
      <c r="F2752" s="1" t="s">
        <v>518</v>
      </c>
      <c r="G2752" s="3">
        <v>45482</v>
      </c>
      <c r="H2752" s="3">
        <v>45490</v>
      </c>
      <c r="I2752" s="6">
        <v>2350</v>
      </c>
      <c r="J2752" s="1">
        <v>1</v>
      </c>
      <c r="K2752" s="4">
        <v>0.05</v>
      </c>
      <c r="L2752" s="6">
        <f t="shared" si="84"/>
        <v>117.5</v>
      </c>
      <c r="M2752" s="8">
        <f t="shared" si="85"/>
        <v>2232.5</v>
      </c>
      <c r="N2752" t="str" cm="1">
        <f t="array" ref="N27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53" spans="2:14" x14ac:dyDescent="0.35">
      <c r="B2753" s="7">
        <v>2026751</v>
      </c>
      <c r="C2753" s="1" t="s">
        <v>24</v>
      </c>
      <c r="D2753" s="1" t="s">
        <v>25</v>
      </c>
      <c r="E2753" s="1" t="s">
        <v>45</v>
      </c>
      <c r="F2753" s="1" t="s">
        <v>518</v>
      </c>
      <c r="G2753" s="3">
        <v>45482</v>
      </c>
      <c r="H2753" s="3">
        <v>45484</v>
      </c>
      <c r="I2753" s="6">
        <v>90</v>
      </c>
      <c r="J2753" s="1">
        <v>2</v>
      </c>
      <c r="K2753" s="4">
        <v>0.05</v>
      </c>
      <c r="L2753" s="6">
        <f t="shared" si="84"/>
        <v>4.5</v>
      </c>
      <c r="M2753" s="8">
        <f t="shared" si="85"/>
        <v>175.5</v>
      </c>
      <c r="N2753" t="str" cm="1">
        <f t="array" ref="N27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54" spans="2:14" x14ac:dyDescent="0.35">
      <c r="B2754" s="7">
        <v>2026752</v>
      </c>
      <c r="C2754" s="1" t="s">
        <v>4</v>
      </c>
      <c r="D2754" s="1" t="s">
        <v>26</v>
      </c>
      <c r="E2754" s="1" t="s">
        <v>46</v>
      </c>
      <c r="F2754" s="1" t="s">
        <v>519</v>
      </c>
      <c r="G2754" s="3">
        <v>45482</v>
      </c>
      <c r="H2754" s="3">
        <v>45485</v>
      </c>
      <c r="I2754" s="6">
        <v>280</v>
      </c>
      <c r="J2754" s="1">
        <v>1</v>
      </c>
      <c r="K2754" s="4">
        <v>0.03</v>
      </c>
      <c r="L2754" s="6">
        <f t="shared" si="84"/>
        <v>8.4</v>
      </c>
      <c r="M2754" s="8">
        <f t="shared" si="85"/>
        <v>271.60000000000002</v>
      </c>
      <c r="N2754" t="str" cm="1">
        <f t="array" ref="N27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55" spans="2:14" x14ac:dyDescent="0.35">
      <c r="B2755" s="7">
        <v>2026753</v>
      </c>
      <c r="C2755" s="1" t="s">
        <v>5</v>
      </c>
      <c r="D2755" s="1" t="s">
        <v>27</v>
      </c>
      <c r="E2755" s="1" t="s">
        <v>47</v>
      </c>
      <c r="F2755" s="1" t="s">
        <v>521</v>
      </c>
      <c r="G2755" s="3">
        <v>45482</v>
      </c>
      <c r="H2755" s="3">
        <v>45487</v>
      </c>
      <c r="I2755" s="6">
        <v>70</v>
      </c>
      <c r="J2755" s="1">
        <v>2</v>
      </c>
      <c r="K2755" s="4">
        <v>0.1</v>
      </c>
      <c r="L2755" s="6">
        <f t="shared" si="84"/>
        <v>7</v>
      </c>
      <c r="M2755" s="8">
        <f t="shared" si="85"/>
        <v>133</v>
      </c>
      <c r="N2755" t="str" cm="1">
        <f t="array" ref="N27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56" spans="2:14" x14ac:dyDescent="0.35">
      <c r="B2756" s="7">
        <v>2026754</v>
      </c>
      <c r="C2756" s="1" t="s">
        <v>6</v>
      </c>
      <c r="D2756" s="1" t="s">
        <v>28</v>
      </c>
      <c r="E2756" s="1" t="s">
        <v>48</v>
      </c>
      <c r="F2756" s="1" t="s">
        <v>520</v>
      </c>
      <c r="G2756" s="3">
        <v>45482</v>
      </c>
      <c r="H2756" s="3">
        <v>45483</v>
      </c>
      <c r="I2756" s="6">
        <v>230</v>
      </c>
      <c r="J2756" s="1">
        <v>3</v>
      </c>
      <c r="K2756" s="4">
        <v>0.05</v>
      </c>
      <c r="L2756" s="6">
        <f t="shared" ref="L2756:L2819" si="86">I2756*K2756</f>
        <v>11.5</v>
      </c>
      <c r="M2756" s="8">
        <f t="shared" ref="M2756:M2819" si="87">I2756*J2756-L2756</f>
        <v>678.5</v>
      </c>
      <c r="N2756" t="str" cm="1">
        <f t="array" ref="N27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57" spans="2:14" x14ac:dyDescent="0.35">
      <c r="B2757" s="7">
        <v>2026755</v>
      </c>
      <c r="C2757" s="1" t="s">
        <v>7</v>
      </c>
      <c r="D2757" s="1" t="s">
        <v>29</v>
      </c>
      <c r="E2757" s="1" t="s">
        <v>49</v>
      </c>
      <c r="F2757" s="1" t="s">
        <v>518</v>
      </c>
      <c r="G2757" s="3">
        <v>45482</v>
      </c>
      <c r="H2757" s="3">
        <v>45490</v>
      </c>
      <c r="I2757" s="6">
        <v>7999</v>
      </c>
      <c r="J2757" s="1">
        <v>2</v>
      </c>
      <c r="K2757" s="4">
        <v>0.05</v>
      </c>
      <c r="L2757" s="6">
        <f t="shared" si="86"/>
        <v>399.95000000000005</v>
      </c>
      <c r="M2757" s="8">
        <f t="shared" si="87"/>
        <v>15598.05</v>
      </c>
      <c r="N2757" t="str" cm="1">
        <f t="array" ref="N27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58" spans="2:14" x14ac:dyDescent="0.35">
      <c r="B2758" s="7">
        <v>2026756</v>
      </c>
      <c r="C2758" s="1" t="s">
        <v>10</v>
      </c>
      <c r="D2758" s="1" t="s">
        <v>25</v>
      </c>
      <c r="E2758" s="1" t="s">
        <v>50</v>
      </c>
      <c r="F2758" s="1" t="s">
        <v>519</v>
      </c>
      <c r="G2758" s="3">
        <v>45482</v>
      </c>
      <c r="H2758" s="3">
        <v>45484</v>
      </c>
      <c r="I2758" s="6">
        <v>850</v>
      </c>
      <c r="J2758" s="1">
        <v>7</v>
      </c>
      <c r="K2758" s="4">
        <v>0.02</v>
      </c>
      <c r="L2758" s="6">
        <f t="shared" si="86"/>
        <v>17</v>
      </c>
      <c r="M2758" s="8">
        <f t="shared" si="87"/>
        <v>5933</v>
      </c>
      <c r="N2758" t="str" cm="1">
        <f t="array" ref="N27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59" spans="2:14" x14ac:dyDescent="0.35">
      <c r="B2759" s="7">
        <v>2026757</v>
      </c>
      <c r="C2759" s="1" t="s">
        <v>8</v>
      </c>
      <c r="D2759" s="1" t="s">
        <v>30</v>
      </c>
      <c r="E2759" s="1" t="s">
        <v>51</v>
      </c>
      <c r="F2759" s="1" t="s">
        <v>520</v>
      </c>
      <c r="G2759" s="3">
        <v>45482</v>
      </c>
      <c r="H2759" s="3">
        <v>45485</v>
      </c>
      <c r="I2759" s="6">
        <v>65000</v>
      </c>
      <c r="J2759" s="1">
        <v>2</v>
      </c>
      <c r="K2759" s="4">
        <v>0.06</v>
      </c>
      <c r="L2759" s="6">
        <f t="shared" si="86"/>
        <v>3900</v>
      </c>
      <c r="M2759" s="8">
        <f t="shared" si="87"/>
        <v>126100</v>
      </c>
      <c r="N2759" t="str" cm="1">
        <f t="array" ref="N27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60" spans="2:14" x14ac:dyDescent="0.35">
      <c r="B2760" s="7">
        <v>2026758</v>
      </c>
      <c r="C2760" s="1" t="s">
        <v>9</v>
      </c>
      <c r="D2760" s="1" t="s">
        <v>27</v>
      </c>
      <c r="E2760" s="1" t="s">
        <v>506</v>
      </c>
      <c r="F2760" s="1" t="s">
        <v>521</v>
      </c>
      <c r="G2760" s="3">
        <v>45482</v>
      </c>
      <c r="H2760" s="3">
        <v>45487</v>
      </c>
      <c r="I2760" s="6">
        <v>450</v>
      </c>
      <c r="J2760" s="1">
        <v>1</v>
      </c>
      <c r="K2760" s="4">
        <v>0.15</v>
      </c>
      <c r="L2760" s="6">
        <f t="shared" si="86"/>
        <v>67.5</v>
      </c>
      <c r="M2760" s="8">
        <f t="shared" si="87"/>
        <v>382.5</v>
      </c>
      <c r="N2760" t="str" cm="1">
        <f t="array" ref="N27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61" spans="2:14" x14ac:dyDescent="0.35">
      <c r="B2761" s="7">
        <v>2026759</v>
      </c>
      <c r="C2761" s="1" t="s">
        <v>11</v>
      </c>
      <c r="D2761" s="1" t="s">
        <v>28</v>
      </c>
      <c r="E2761" s="1" t="s">
        <v>507</v>
      </c>
      <c r="F2761" s="1" t="s">
        <v>518</v>
      </c>
      <c r="G2761" s="3">
        <v>45482</v>
      </c>
      <c r="H2761" s="3">
        <v>45483</v>
      </c>
      <c r="I2761" s="6">
        <v>1299</v>
      </c>
      <c r="J2761" s="1">
        <v>1</v>
      </c>
      <c r="K2761" s="4">
        <v>0.02</v>
      </c>
      <c r="L2761" s="6">
        <f t="shared" si="86"/>
        <v>25.98</v>
      </c>
      <c r="M2761" s="8">
        <f t="shared" si="87"/>
        <v>1273.02</v>
      </c>
      <c r="N2761" t="str" cm="1">
        <f t="array" ref="N27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62" spans="2:14" x14ac:dyDescent="0.35">
      <c r="B2762" s="7">
        <v>2026760</v>
      </c>
      <c r="C2762" s="1" t="s">
        <v>12</v>
      </c>
      <c r="D2762" s="1" t="s">
        <v>29</v>
      </c>
      <c r="E2762" s="1" t="s">
        <v>508</v>
      </c>
      <c r="F2762" s="1" t="s">
        <v>518</v>
      </c>
      <c r="G2762" s="3">
        <v>45482</v>
      </c>
      <c r="H2762" s="3">
        <v>45490</v>
      </c>
      <c r="I2762" s="6">
        <v>1700</v>
      </c>
      <c r="J2762" s="1">
        <v>1</v>
      </c>
      <c r="K2762" s="4">
        <v>0.02</v>
      </c>
      <c r="L2762" s="6">
        <f t="shared" si="86"/>
        <v>34</v>
      </c>
      <c r="M2762" s="8">
        <f t="shared" si="87"/>
        <v>1666</v>
      </c>
      <c r="N2762" t="str" cm="1">
        <f t="array" ref="N27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63" spans="2:14" x14ac:dyDescent="0.35">
      <c r="B2763" s="7">
        <v>2026761</v>
      </c>
      <c r="C2763" s="1" t="s">
        <v>13</v>
      </c>
      <c r="D2763" s="1" t="s">
        <v>25</v>
      </c>
      <c r="E2763" s="1" t="s">
        <v>31</v>
      </c>
      <c r="F2763" s="1" t="s">
        <v>519</v>
      </c>
      <c r="G2763" s="3">
        <v>45482</v>
      </c>
      <c r="H2763" s="3">
        <v>45484</v>
      </c>
      <c r="I2763" s="6">
        <v>55000</v>
      </c>
      <c r="J2763" s="1">
        <v>2</v>
      </c>
      <c r="K2763" s="4">
        <v>0.02</v>
      </c>
      <c r="L2763" s="6">
        <f t="shared" si="86"/>
        <v>1100</v>
      </c>
      <c r="M2763" s="8">
        <f t="shared" si="87"/>
        <v>108900</v>
      </c>
      <c r="N2763" t="str" cm="1">
        <f t="array" ref="N27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64" spans="2:14" x14ac:dyDescent="0.35">
      <c r="B2764" s="7">
        <v>2026762</v>
      </c>
      <c r="C2764" s="1" t="s">
        <v>14</v>
      </c>
      <c r="D2764" s="1" t="s">
        <v>26</v>
      </c>
      <c r="E2764" s="1" t="s">
        <v>32</v>
      </c>
      <c r="F2764" s="1" t="s">
        <v>521</v>
      </c>
      <c r="G2764" s="3">
        <v>45482</v>
      </c>
      <c r="H2764" s="3">
        <v>45485</v>
      </c>
      <c r="I2764" s="6">
        <v>57999</v>
      </c>
      <c r="J2764" s="1">
        <v>1</v>
      </c>
      <c r="K2764" s="4">
        <v>0.02</v>
      </c>
      <c r="L2764" s="6">
        <f t="shared" si="86"/>
        <v>1159.98</v>
      </c>
      <c r="M2764" s="8">
        <f t="shared" si="87"/>
        <v>56839.02</v>
      </c>
      <c r="N2764" t="str" cm="1">
        <f t="array" ref="N27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65" spans="2:14" x14ac:dyDescent="0.35">
      <c r="B2765" s="7">
        <v>2026763</v>
      </c>
      <c r="C2765" s="1" t="s">
        <v>15</v>
      </c>
      <c r="D2765" s="1" t="s">
        <v>27</v>
      </c>
      <c r="E2765" s="1" t="s">
        <v>38</v>
      </c>
      <c r="F2765" s="1" t="s">
        <v>520</v>
      </c>
      <c r="G2765" s="3">
        <v>45482</v>
      </c>
      <c r="H2765" s="3">
        <v>45487</v>
      </c>
      <c r="I2765" s="6">
        <v>1399</v>
      </c>
      <c r="J2765" s="1">
        <v>2</v>
      </c>
      <c r="K2765" s="4">
        <v>0.02</v>
      </c>
      <c r="L2765" s="6">
        <f t="shared" si="86"/>
        <v>27.98</v>
      </c>
      <c r="M2765" s="8">
        <f t="shared" si="87"/>
        <v>2770.02</v>
      </c>
      <c r="N2765" t="str" cm="1">
        <f t="array" ref="N27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66" spans="2:14" x14ac:dyDescent="0.35">
      <c r="B2766" s="7">
        <v>2026764</v>
      </c>
      <c r="C2766" s="1" t="s">
        <v>16</v>
      </c>
      <c r="D2766" s="1" t="s">
        <v>28</v>
      </c>
      <c r="E2766" s="1" t="s">
        <v>33</v>
      </c>
      <c r="F2766" s="1" t="s">
        <v>518</v>
      </c>
      <c r="G2766" s="3">
        <v>45482</v>
      </c>
      <c r="H2766" s="3">
        <v>45483</v>
      </c>
      <c r="I2766" s="6">
        <v>999</v>
      </c>
      <c r="J2766" s="1">
        <v>7</v>
      </c>
      <c r="K2766" s="4">
        <v>0.02</v>
      </c>
      <c r="L2766" s="6">
        <f t="shared" si="86"/>
        <v>19.98</v>
      </c>
      <c r="M2766" s="8">
        <f t="shared" si="87"/>
        <v>6973.02</v>
      </c>
      <c r="N2766" t="str" cm="1">
        <f t="array" ref="N27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67" spans="2:14" x14ac:dyDescent="0.35">
      <c r="B2767" s="7">
        <v>2026765</v>
      </c>
      <c r="C2767" s="1" t="s">
        <v>17</v>
      </c>
      <c r="D2767" s="1" t="s">
        <v>29</v>
      </c>
      <c r="E2767" s="1" t="s">
        <v>34</v>
      </c>
      <c r="F2767" s="1" t="s">
        <v>519</v>
      </c>
      <c r="G2767" s="3">
        <v>45482</v>
      </c>
      <c r="H2767" s="3">
        <v>45490</v>
      </c>
      <c r="I2767" s="6">
        <v>2099</v>
      </c>
      <c r="J2767" s="1">
        <v>2</v>
      </c>
      <c r="K2767" s="4">
        <v>0.02</v>
      </c>
      <c r="L2767" s="6">
        <f t="shared" si="86"/>
        <v>41.980000000000004</v>
      </c>
      <c r="M2767" s="8">
        <f t="shared" si="87"/>
        <v>4156.0200000000004</v>
      </c>
      <c r="N2767" t="str" cm="1">
        <f t="array" ref="N27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68" spans="2:14" x14ac:dyDescent="0.35">
      <c r="B2768" s="7">
        <v>2026766</v>
      </c>
      <c r="C2768" s="1" t="s">
        <v>18</v>
      </c>
      <c r="D2768" s="1" t="s">
        <v>25</v>
      </c>
      <c r="E2768" s="1" t="s">
        <v>35</v>
      </c>
      <c r="F2768" s="1" t="s">
        <v>520</v>
      </c>
      <c r="G2768" s="3">
        <v>45482</v>
      </c>
      <c r="H2768" s="3">
        <v>45484</v>
      </c>
      <c r="I2768" s="6">
        <v>11000</v>
      </c>
      <c r="J2768" s="1">
        <v>2</v>
      </c>
      <c r="K2768" s="4">
        <v>0.02</v>
      </c>
      <c r="L2768" s="6">
        <f t="shared" si="86"/>
        <v>220</v>
      </c>
      <c r="M2768" s="8">
        <f t="shared" si="87"/>
        <v>21780</v>
      </c>
      <c r="N2768" t="str" cm="1">
        <f t="array" ref="N27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69" spans="2:14" x14ac:dyDescent="0.35">
      <c r="B2769" s="7">
        <v>2026767</v>
      </c>
      <c r="C2769" s="1" t="s">
        <v>19</v>
      </c>
      <c r="D2769" s="1" t="s">
        <v>26</v>
      </c>
      <c r="E2769" s="1" t="s">
        <v>36</v>
      </c>
      <c r="F2769" s="1" t="s">
        <v>521</v>
      </c>
      <c r="G2769" s="3">
        <v>45482</v>
      </c>
      <c r="H2769" s="3">
        <v>45485</v>
      </c>
      <c r="I2769" s="6">
        <v>800</v>
      </c>
      <c r="J2769" s="1">
        <v>1</v>
      </c>
      <c r="K2769" s="4">
        <v>7.0000000000000007E-2</v>
      </c>
      <c r="L2769" s="6">
        <f t="shared" si="86"/>
        <v>56.000000000000007</v>
      </c>
      <c r="M2769" s="8">
        <f t="shared" si="87"/>
        <v>744</v>
      </c>
      <c r="N2769" t="str" cm="1">
        <f t="array" ref="N27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70" spans="2:14" x14ac:dyDescent="0.35">
      <c r="B2770" s="7">
        <v>2026768</v>
      </c>
      <c r="C2770" s="1" t="s">
        <v>20</v>
      </c>
      <c r="D2770" s="1" t="s">
        <v>27</v>
      </c>
      <c r="E2770" s="1" t="s">
        <v>37</v>
      </c>
      <c r="F2770" s="1" t="s">
        <v>518</v>
      </c>
      <c r="G2770" s="3">
        <v>45482</v>
      </c>
      <c r="H2770" s="3">
        <v>45487</v>
      </c>
      <c r="I2770" s="6">
        <v>5500</v>
      </c>
      <c r="J2770" s="1">
        <v>2</v>
      </c>
      <c r="K2770" s="4">
        <v>0.03</v>
      </c>
      <c r="L2770" s="6">
        <f t="shared" si="86"/>
        <v>165</v>
      </c>
      <c r="M2770" s="8">
        <f t="shared" si="87"/>
        <v>10835</v>
      </c>
      <c r="N2770" t="str" cm="1">
        <f t="array" ref="N27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71" spans="2:14" x14ac:dyDescent="0.35">
      <c r="B2771" s="7">
        <v>2026769</v>
      </c>
      <c r="C2771" s="1" t="s">
        <v>21</v>
      </c>
      <c r="D2771" s="1" t="s">
        <v>28</v>
      </c>
      <c r="E2771" s="1" t="s">
        <v>39</v>
      </c>
      <c r="F2771" s="1" t="s">
        <v>518</v>
      </c>
      <c r="G2771" s="3">
        <v>45482</v>
      </c>
      <c r="H2771" s="3">
        <v>45483</v>
      </c>
      <c r="I2771" s="6">
        <v>1350</v>
      </c>
      <c r="J2771" s="1">
        <v>4</v>
      </c>
      <c r="K2771" s="4">
        <v>0.08</v>
      </c>
      <c r="L2771" s="6">
        <f t="shared" si="86"/>
        <v>108</v>
      </c>
      <c r="M2771" s="8">
        <f t="shared" si="87"/>
        <v>5292</v>
      </c>
      <c r="N2771" t="str" cm="1">
        <f t="array" ref="N27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72" spans="2:14" x14ac:dyDescent="0.35">
      <c r="B2772" s="7">
        <v>2026770</v>
      </c>
      <c r="C2772" s="1" t="s">
        <v>22</v>
      </c>
      <c r="D2772" s="1" t="s">
        <v>29</v>
      </c>
      <c r="E2772" s="1" t="s">
        <v>40</v>
      </c>
      <c r="F2772" s="1" t="s">
        <v>519</v>
      </c>
      <c r="G2772" s="3">
        <v>45482</v>
      </c>
      <c r="H2772" s="3">
        <v>45490</v>
      </c>
      <c r="I2772" s="6">
        <v>4500</v>
      </c>
      <c r="J2772" s="1">
        <v>3</v>
      </c>
      <c r="K2772" s="4">
        <v>0.05</v>
      </c>
      <c r="L2772" s="6">
        <f t="shared" si="86"/>
        <v>225</v>
      </c>
      <c r="M2772" s="8">
        <f t="shared" si="87"/>
        <v>13275</v>
      </c>
      <c r="N2772" t="str" cm="1">
        <f t="array" ref="N27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73" spans="2:14" x14ac:dyDescent="0.35">
      <c r="B2773" s="7">
        <v>2026771</v>
      </c>
      <c r="C2773" s="1" t="s">
        <v>23</v>
      </c>
      <c r="D2773" s="1" t="s">
        <v>25</v>
      </c>
      <c r="E2773" s="1" t="s">
        <v>41</v>
      </c>
      <c r="F2773" s="1" t="s">
        <v>521</v>
      </c>
      <c r="G2773" s="3">
        <v>45482</v>
      </c>
      <c r="H2773" s="3">
        <v>45484</v>
      </c>
      <c r="I2773" s="6">
        <v>2350</v>
      </c>
      <c r="J2773" s="1">
        <v>2</v>
      </c>
      <c r="K2773" s="4">
        <v>0.05</v>
      </c>
      <c r="L2773" s="6">
        <f t="shared" si="86"/>
        <v>117.5</v>
      </c>
      <c r="M2773" s="8">
        <f t="shared" si="87"/>
        <v>4582.5</v>
      </c>
      <c r="N2773" t="str" cm="1">
        <f t="array" ref="N27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74" spans="2:14" x14ac:dyDescent="0.35">
      <c r="B2774" s="7">
        <v>2026772</v>
      </c>
      <c r="C2774" s="1" t="s">
        <v>24</v>
      </c>
      <c r="D2774" s="1" t="s">
        <v>177</v>
      </c>
      <c r="E2774" s="1" t="s">
        <v>42</v>
      </c>
      <c r="F2774" s="1" t="s">
        <v>520</v>
      </c>
      <c r="G2774" s="3">
        <v>45482</v>
      </c>
      <c r="H2774" s="3">
        <v>45485</v>
      </c>
      <c r="I2774" s="6">
        <v>90</v>
      </c>
      <c r="J2774" s="1">
        <v>1</v>
      </c>
      <c r="K2774" s="4">
        <v>0.05</v>
      </c>
      <c r="L2774" s="6">
        <f t="shared" si="86"/>
        <v>4.5</v>
      </c>
      <c r="M2774" s="8">
        <f t="shared" si="87"/>
        <v>85.5</v>
      </c>
      <c r="N2774" t="str" cm="1">
        <f t="array" ref="N27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75" spans="2:14" x14ac:dyDescent="0.35">
      <c r="B2775" s="7">
        <v>2026773</v>
      </c>
      <c r="C2775" s="1" t="s">
        <v>4</v>
      </c>
      <c r="D2775" s="1" t="s">
        <v>25</v>
      </c>
      <c r="E2775" s="1" t="s">
        <v>43</v>
      </c>
      <c r="F2775" s="1" t="s">
        <v>518</v>
      </c>
      <c r="G2775" s="3">
        <v>45482</v>
      </c>
      <c r="H2775" s="3">
        <v>45487</v>
      </c>
      <c r="I2775" s="6">
        <v>280</v>
      </c>
      <c r="J2775" s="1">
        <v>1</v>
      </c>
      <c r="K2775" s="4">
        <v>0.05</v>
      </c>
      <c r="L2775" s="6">
        <f t="shared" si="86"/>
        <v>14</v>
      </c>
      <c r="M2775" s="8">
        <f t="shared" si="87"/>
        <v>266</v>
      </c>
      <c r="N2775" t="str" cm="1">
        <f t="array" ref="N27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76" spans="2:14" x14ac:dyDescent="0.35">
      <c r="B2776" s="7">
        <v>2026774</v>
      </c>
      <c r="C2776" s="1" t="s">
        <v>5</v>
      </c>
      <c r="D2776" s="1" t="s">
        <v>26</v>
      </c>
      <c r="E2776" s="1" t="s">
        <v>44</v>
      </c>
      <c r="F2776" s="1" t="s">
        <v>519</v>
      </c>
      <c r="G2776" s="3">
        <v>45482</v>
      </c>
      <c r="H2776" s="3">
        <v>45483</v>
      </c>
      <c r="I2776" s="6">
        <v>70</v>
      </c>
      <c r="J2776" s="1">
        <v>2</v>
      </c>
      <c r="K2776" s="4">
        <v>0.03</v>
      </c>
      <c r="L2776" s="6">
        <f t="shared" si="86"/>
        <v>2.1</v>
      </c>
      <c r="M2776" s="8">
        <f t="shared" si="87"/>
        <v>137.9</v>
      </c>
      <c r="N2776" t="str" cm="1">
        <f t="array" ref="N27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77" spans="2:14" x14ac:dyDescent="0.35">
      <c r="B2777" s="7">
        <v>2026775</v>
      </c>
      <c r="C2777" s="1" t="s">
        <v>6</v>
      </c>
      <c r="D2777" s="1" t="s">
        <v>27</v>
      </c>
      <c r="E2777" s="1" t="s">
        <v>45</v>
      </c>
      <c r="F2777" s="1" t="s">
        <v>520</v>
      </c>
      <c r="G2777" s="3">
        <v>45482</v>
      </c>
      <c r="H2777" s="3">
        <v>45490</v>
      </c>
      <c r="I2777" s="6">
        <v>230</v>
      </c>
      <c r="J2777" s="1">
        <v>1</v>
      </c>
      <c r="K2777" s="4">
        <v>0.1</v>
      </c>
      <c r="L2777" s="6">
        <f t="shared" si="86"/>
        <v>23</v>
      </c>
      <c r="M2777" s="8">
        <f t="shared" si="87"/>
        <v>207</v>
      </c>
      <c r="N2777" t="str" cm="1">
        <f t="array" ref="N27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78" spans="2:14" x14ac:dyDescent="0.35">
      <c r="B2778" s="7">
        <v>2026776</v>
      </c>
      <c r="C2778" s="1" t="s">
        <v>7</v>
      </c>
      <c r="D2778" s="1" t="s">
        <v>28</v>
      </c>
      <c r="E2778" s="1" t="s">
        <v>46</v>
      </c>
      <c r="F2778" s="1" t="s">
        <v>521</v>
      </c>
      <c r="G2778" s="3">
        <v>45482</v>
      </c>
      <c r="H2778" s="3">
        <v>45484</v>
      </c>
      <c r="I2778" s="6">
        <v>7999</v>
      </c>
      <c r="J2778" s="1">
        <v>3</v>
      </c>
      <c r="K2778" s="4">
        <v>0.05</v>
      </c>
      <c r="L2778" s="6">
        <f t="shared" si="86"/>
        <v>399.95000000000005</v>
      </c>
      <c r="M2778" s="8">
        <f t="shared" si="87"/>
        <v>23597.05</v>
      </c>
      <c r="N2778" t="str" cm="1">
        <f t="array" ref="N27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79" spans="2:14" x14ac:dyDescent="0.35">
      <c r="B2779" s="7">
        <v>2026777</v>
      </c>
      <c r="C2779" s="1" t="s">
        <v>10</v>
      </c>
      <c r="D2779" s="1" t="s">
        <v>29</v>
      </c>
      <c r="E2779" s="1" t="s">
        <v>47</v>
      </c>
      <c r="F2779" s="1" t="s">
        <v>518</v>
      </c>
      <c r="G2779" s="3">
        <v>45482</v>
      </c>
      <c r="H2779" s="3">
        <v>45485</v>
      </c>
      <c r="I2779" s="6">
        <v>850</v>
      </c>
      <c r="J2779" s="1">
        <v>2</v>
      </c>
      <c r="K2779" s="4">
        <v>0.05</v>
      </c>
      <c r="L2779" s="6">
        <f t="shared" si="86"/>
        <v>42.5</v>
      </c>
      <c r="M2779" s="8">
        <f t="shared" si="87"/>
        <v>1657.5</v>
      </c>
      <c r="N2779" t="str" cm="1">
        <f t="array" ref="N27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80" spans="2:14" x14ac:dyDescent="0.35">
      <c r="B2780" s="7">
        <v>2026778</v>
      </c>
      <c r="C2780" s="1" t="s">
        <v>8</v>
      </c>
      <c r="D2780" s="1" t="s">
        <v>25</v>
      </c>
      <c r="E2780" s="1" t="s">
        <v>48</v>
      </c>
      <c r="F2780" s="1" t="s">
        <v>518</v>
      </c>
      <c r="G2780" s="3">
        <v>45482</v>
      </c>
      <c r="H2780" s="3">
        <v>45487</v>
      </c>
      <c r="I2780" s="6">
        <v>65000</v>
      </c>
      <c r="J2780" s="1">
        <v>1</v>
      </c>
      <c r="K2780" s="4">
        <v>0.02</v>
      </c>
      <c r="L2780" s="6">
        <f t="shared" si="86"/>
        <v>1300</v>
      </c>
      <c r="M2780" s="8">
        <f t="shared" si="87"/>
        <v>63700</v>
      </c>
      <c r="N2780" t="str" cm="1">
        <f t="array" ref="N27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81" spans="2:14" x14ac:dyDescent="0.35">
      <c r="B2781" s="7">
        <v>2026779</v>
      </c>
      <c r="C2781" s="1" t="s">
        <v>9</v>
      </c>
      <c r="D2781" s="1" t="s">
        <v>30</v>
      </c>
      <c r="E2781" s="1" t="s">
        <v>49</v>
      </c>
      <c r="F2781" s="1" t="s">
        <v>519</v>
      </c>
      <c r="G2781" s="3">
        <v>45482</v>
      </c>
      <c r="H2781" s="3">
        <v>45483</v>
      </c>
      <c r="I2781" s="6">
        <v>450</v>
      </c>
      <c r="J2781" s="1">
        <v>2</v>
      </c>
      <c r="K2781" s="4">
        <v>0.06</v>
      </c>
      <c r="L2781" s="6">
        <f t="shared" si="86"/>
        <v>27</v>
      </c>
      <c r="M2781" s="8">
        <f t="shared" si="87"/>
        <v>873</v>
      </c>
      <c r="N2781" t="str" cm="1">
        <f t="array" ref="N27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82" spans="2:14" x14ac:dyDescent="0.35">
      <c r="B2782" s="7">
        <v>2026780</v>
      </c>
      <c r="C2782" s="1" t="s">
        <v>11</v>
      </c>
      <c r="D2782" s="1" t="s">
        <v>27</v>
      </c>
      <c r="E2782" s="1" t="s">
        <v>50</v>
      </c>
      <c r="F2782" s="1" t="s">
        <v>521</v>
      </c>
      <c r="G2782" s="3">
        <v>45482</v>
      </c>
      <c r="H2782" s="3">
        <v>45490</v>
      </c>
      <c r="I2782" s="6">
        <v>1299</v>
      </c>
      <c r="J2782" s="1">
        <v>1</v>
      </c>
      <c r="K2782" s="4">
        <v>0.15</v>
      </c>
      <c r="L2782" s="6">
        <f t="shared" si="86"/>
        <v>194.85</v>
      </c>
      <c r="M2782" s="8">
        <f t="shared" si="87"/>
        <v>1104.1500000000001</v>
      </c>
      <c r="N2782" t="str" cm="1">
        <f t="array" ref="N27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83" spans="2:14" x14ac:dyDescent="0.35">
      <c r="B2783" s="7">
        <v>2026781</v>
      </c>
      <c r="C2783" s="1" t="s">
        <v>12</v>
      </c>
      <c r="D2783" s="1" t="s">
        <v>28</v>
      </c>
      <c r="E2783" s="1" t="s">
        <v>51</v>
      </c>
      <c r="F2783" s="1" t="s">
        <v>520</v>
      </c>
      <c r="G2783" s="3">
        <v>45482</v>
      </c>
      <c r="H2783" s="3">
        <v>45484</v>
      </c>
      <c r="I2783" s="6">
        <v>1700</v>
      </c>
      <c r="J2783" s="1">
        <v>2</v>
      </c>
      <c r="K2783" s="4">
        <v>0.02</v>
      </c>
      <c r="L2783" s="6">
        <f t="shared" si="86"/>
        <v>34</v>
      </c>
      <c r="M2783" s="8">
        <f t="shared" si="87"/>
        <v>3366</v>
      </c>
      <c r="N2783" t="str" cm="1">
        <f t="array" ref="N27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84" spans="2:14" x14ac:dyDescent="0.35">
      <c r="B2784" s="7">
        <v>2026782</v>
      </c>
      <c r="C2784" s="1" t="s">
        <v>13</v>
      </c>
      <c r="D2784" s="1" t="s">
        <v>29</v>
      </c>
      <c r="E2784" s="1" t="s">
        <v>506</v>
      </c>
      <c r="F2784" s="1" t="s">
        <v>518</v>
      </c>
      <c r="G2784" s="3">
        <v>45482</v>
      </c>
      <c r="H2784" s="3">
        <v>45485</v>
      </c>
      <c r="I2784" s="6">
        <v>55000</v>
      </c>
      <c r="J2784" s="1">
        <v>3</v>
      </c>
      <c r="K2784" s="4">
        <v>0.02</v>
      </c>
      <c r="L2784" s="6">
        <f t="shared" si="86"/>
        <v>1100</v>
      </c>
      <c r="M2784" s="8">
        <f t="shared" si="87"/>
        <v>163900</v>
      </c>
      <c r="N2784" t="str" cm="1">
        <f t="array" ref="N27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85" spans="2:14" x14ac:dyDescent="0.35">
      <c r="B2785" s="7">
        <v>2026783</v>
      </c>
      <c r="C2785" s="1" t="s">
        <v>14</v>
      </c>
      <c r="D2785" s="1" t="s">
        <v>25</v>
      </c>
      <c r="E2785" s="1" t="s">
        <v>507</v>
      </c>
      <c r="F2785" s="1" t="s">
        <v>519</v>
      </c>
      <c r="G2785" s="3">
        <v>45482</v>
      </c>
      <c r="H2785" s="3">
        <v>45487</v>
      </c>
      <c r="I2785" s="6">
        <v>57999</v>
      </c>
      <c r="J2785" s="1">
        <v>2</v>
      </c>
      <c r="K2785" s="4">
        <v>0.02</v>
      </c>
      <c r="L2785" s="6">
        <f t="shared" si="86"/>
        <v>1159.98</v>
      </c>
      <c r="M2785" s="8">
        <f t="shared" si="87"/>
        <v>114838.02</v>
      </c>
      <c r="N2785" t="str" cm="1">
        <f t="array" ref="N27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86" spans="2:14" x14ac:dyDescent="0.35">
      <c r="B2786" s="7">
        <v>2026784</v>
      </c>
      <c r="C2786" s="1" t="s">
        <v>15</v>
      </c>
      <c r="D2786" s="1" t="s">
        <v>26</v>
      </c>
      <c r="E2786" s="1" t="s">
        <v>508</v>
      </c>
      <c r="F2786" s="1" t="s">
        <v>520</v>
      </c>
      <c r="G2786" s="3">
        <v>45482</v>
      </c>
      <c r="H2786" s="3">
        <v>45483</v>
      </c>
      <c r="I2786" s="6">
        <v>1399</v>
      </c>
      <c r="J2786" s="1">
        <v>7</v>
      </c>
      <c r="K2786" s="4">
        <v>0.02</v>
      </c>
      <c r="L2786" s="6">
        <f t="shared" si="86"/>
        <v>27.98</v>
      </c>
      <c r="M2786" s="8">
        <f t="shared" si="87"/>
        <v>9765.02</v>
      </c>
      <c r="N2786" t="str" cm="1">
        <f t="array" ref="N27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87" spans="2:14" x14ac:dyDescent="0.35">
      <c r="B2787" s="7">
        <v>2026785</v>
      </c>
      <c r="C2787" s="1" t="s">
        <v>16</v>
      </c>
      <c r="D2787" s="1" t="s">
        <v>27</v>
      </c>
      <c r="E2787" s="1" t="s">
        <v>31</v>
      </c>
      <c r="F2787" s="1" t="s">
        <v>521</v>
      </c>
      <c r="G2787" s="3">
        <v>45482</v>
      </c>
      <c r="H2787" s="3">
        <v>45490</v>
      </c>
      <c r="I2787" s="6">
        <v>999</v>
      </c>
      <c r="J2787" s="1">
        <v>2</v>
      </c>
      <c r="K2787" s="4">
        <v>0.02</v>
      </c>
      <c r="L2787" s="6">
        <f t="shared" si="86"/>
        <v>19.98</v>
      </c>
      <c r="M2787" s="8">
        <f t="shared" si="87"/>
        <v>1978.02</v>
      </c>
      <c r="N2787" t="str" cm="1">
        <f t="array" ref="N27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88" spans="2:14" x14ac:dyDescent="0.35">
      <c r="B2788" s="7">
        <v>2026786</v>
      </c>
      <c r="C2788" s="1" t="s">
        <v>17</v>
      </c>
      <c r="D2788" s="1" t="s">
        <v>28</v>
      </c>
      <c r="E2788" s="1" t="s">
        <v>32</v>
      </c>
      <c r="F2788" s="1" t="s">
        <v>518</v>
      </c>
      <c r="G2788" s="3">
        <v>45482</v>
      </c>
      <c r="H2788" s="3">
        <v>45484</v>
      </c>
      <c r="I2788" s="6">
        <v>2099</v>
      </c>
      <c r="J2788" s="1">
        <v>1</v>
      </c>
      <c r="K2788" s="4">
        <v>0.02</v>
      </c>
      <c r="L2788" s="6">
        <f t="shared" si="86"/>
        <v>41.980000000000004</v>
      </c>
      <c r="M2788" s="8">
        <f t="shared" si="87"/>
        <v>2057.02</v>
      </c>
      <c r="N2788" t="str" cm="1">
        <f t="array" ref="N27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89" spans="2:14" x14ac:dyDescent="0.35">
      <c r="B2789" s="7">
        <v>2026787</v>
      </c>
      <c r="C2789" s="1" t="s">
        <v>18</v>
      </c>
      <c r="D2789" s="1" t="s">
        <v>29</v>
      </c>
      <c r="E2789" s="1" t="s">
        <v>38</v>
      </c>
      <c r="F2789" s="1" t="s">
        <v>518</v>
      </c>
      <c r="G2789" s="3">
        <v>45482</v>
      </c>
      <c r="H2789" s="3">
        <v>45485</v>
      </c>
      <c r="I2789" s="6">
        <v>11000</v>
      </c>
      <c r="J2789" s="1">
        <v>1</v>
      </c>
      <c r="K2789" s="4">
        <v>0.02</v>
      </c>
      <c r="L2789" s="6">
        <f t="shared" si="86"/>
        <v>220</v>
      </c>
      <c r="M2789" s="8">
        <f t="shared" si="87"/>
        <v>10780</v>
      </c>
      <c r="N2789" t="str" cm="1">
        <f t="array" ref="N27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90" spans="2:14" x14ac:dyDescent="0.35">
      <c r="B2790" s="7">
        <v>2026788</v>
      </c>
      <c r="C2790" s="1" t="s">
        <v>19</v>
      </c>
      <c r="D2790" s="1" t="s">
        <v>25</v>
      </c>
      <c r="E2790" s="1" t="s">
        <v>33</v>
      </c>
      <c r="F2790" s="1" t="s">
        <v>519</v>
      </c>
      <c r="G2790" s="3">
        <v>45482</v>
      </c>
      <c r="H2790" s="3">
        <v>45487</v>
      </c>
      <c r="I2790" s="6">
        <v>800</v>
      </c>
      <c r="J2790" s="1">
        <v>1</v>
      </c>
      <c r="K2790" s="4">
        <v>0.02</v>
      </c>
      <c r="L2790" s="6">
        <f t="shared" si="86"/>
        <v>16</v>
      </c>
      <c r="M2790" s="8">
        <f t="shared" si="87"/>
        <v>784</v>
      </c>
      <c r="N2790" t="str" cm="1">
        <f t="array" ref="N27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91" spans="2:14" x14ac:dyDescent="0.35">
      <c r="B2791" s="7">
        <v>2026789</v>
      </c>
      <c r="C2791" s="1" t="s">
        <v>20</v>
      </c>
      <c r="D2791" s="1" t="s">
        <v>26</v>
      </c>
      <c r="E2791" s="1" t="s">
        <v>34</v>
      </c>
      <c r="F2791" s="1" t="s">
        <v>521</v>
      </c>
      <c r="G2791" s="3">
        <v>45482</v>
      </c>
      <c r="H2791" s="3">
        <v>45483</v>
      </c>
      <c r="I2791" s="6">
        <v>5500</v>
      </c>
      <c r="J2791" s="1">
        <v>2</v>
      </c>
      <c r="K2791" s="4">
        <v>7.0000000000000007E-2</v>
      </c>
      <c r="L2791" s="6">
        <f t="shared" si="86"/>
        <v>385.00000000000006</v>
      </c>
      <c r="M2791" s="8">
        <f t="shared" si="87"/>
        <v>10615</v>
      </c>
      <c r="N2791" t="str" cm="1">
        <f t="array" ref="N27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92" spans="2:14" x14ac:dyDescent="0.35">
      <c r="B2792" s="7">
        <v>2026790</v>
      </c>
      <c r="C2792" s="1" t="s">
        <v>21</v>
      </c>
      <c r="D2792" s="1" t="s">
        <v>27</v>
      </c>
      <c r="E2792" s="1" t="s">
        <v>35</v>
      </c>
      <c r="F2792" s="1" t="s">
        <v>520</v>
      </c>
      <c r="G2792" s="3">
        <v>45482</v>
      </c>
      <c r="H2792" s="3">
        <v>45490</v>
      </c>
      <c r="I2792" s="6">
        <v>1350</v>
      </c>
      <c r="J2792" s="1">
        <v>1</v>
      </c>
      <c r="K2792" s="4">
        <v>0.03</v>
      </c>
      <c r="L2792" s="6">
        <f t="shared" si="86"/>
        <v>40.5</v>
      </c>
      <c r="M2792" s="8">
        <f t="shared" si="87"/>
        <v>1309.5</v>
      </c>
      <c r="N2792" t="str" cm="1">
        <f t="array" ref="N27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93" spans="2:14" x14ac:dyDescent="0.35">
      <c r="B2793" s="7">
        <v>2026791</v>
      </c>
      <c r="C2793" s="1" t="s">
        <v>22</v>
      </c>
      <c r="D2793" s="1" t="s">
        <v>28</v>
      </c>
      <c r="E2793" s="1" t="s">
        <v>36</v>
      </c>
      <c r="F2793" s="1" t="s">
        <v>518</v>
      </c>
      <c r="G2793" s="3">
        <v>45482</v>
      </c>
      <c r="H2793" s="3">
        <v>45484</v>
      </c>
      <c r="I2793" s="6">
        <v>4500</v>
      </c>
      <c r="J2793" s="1">
        <v>2</v>
      </c>
      <c r="K2793" s="4">
        <v>0.08</v>
      </c>
      <c r="L2793" s="6">
        <f t="shared" si="86"/>
        <v>360</v>
      </c>
      <c r="M2793" s="8">
        <f t="shared" si="87"/>
        <v>8640</v>
      </c>
      <c r="N2793" t="str" cm="1">
        <f t="array" ref="N27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94" spans="2:14" x14ac:dyDescent="0.35">
      <c r="B2794" s="7">
        <v>2026792</v>
      </c>
      <c r="C2794" s="1" t="s">
        <v>23</v>
      </c>
      <c r="D2794" s="1" t="s">
        <v>29</v>
      </c>
      <c r="E2794" s="1" t="s">
        <v>37</v>
      </c>
      <c r="F2794" s="1" t="s">
        <v>519</v>
      </c>
      <c r="G2794" s="3">
        <v>45482</v>
      </c>
      <c r="H2794" s="3">
        <v>45485</v>
      </c>
      <c r="I2794" s="6">
        <v>2350</v>
      </c>
      <c r="J2794" s="1">
        <v>7</v>
      </c>
      <c r="K2794" s="4">
        <v>0.05</v>
      </c>
      <c r="L2794" s="6">
        <f t="shared" si="86"/>
        <v>117.5</v>
      </c>
      <c r="M2794" s="8">
        <f t="shared" si="87"/>
        <v>16332.5</v>
      </c>
      <c r="N2794" t="str" cm="1">
        <f t="array" ref="N27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795" spans="2:14" x14ac:dyDescent="0.35">
      <c r="B2795" s="7">
        <v>2026793</v>
      </c>
      <c r="C2795" s="1" t="s">
        <v>24</v>
      </c>
      <c r="D2795" s="1" t="s">
        <v>25</v>
      </c>
      <c r="E2795" s="1" t="s">
        <v>39</v>
      </c>
      <c r="F2795" s="1" t="s">
        <v>520</v>
      </c>
      <c r="G2795" s="3">
        <v>45482</v>
      </c>
      <c r="H2795" s="3">
        <v>45487</v>
      </c>
      <c r="I2795" s="6">
        <v>90</v>
      </c>
      <c r="J2795" s="1">
        <v>2</v>
      </c>
      <c r="K2795" s="4">
        <v>0.05</v>
      </c>
      <c r="L2795" s="6">
        <f t="shared" si="86"/>
        <v>4.5</v>
      </c>
      <c r="M2795" s="8">
        <f t="shared" si="87"/>
        <v>175.5</v>
      </c>
      <c r="N2795" t="str" cm="1">
        <f t="array" ref="N27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96" spans="2:14" x14ac:dyDescent="0.35">
      <c r="B2796" s="7">
        <v>2026794</v>
      </c>
      <c r="C2796" s="1" t="s">
        <v>4</v>
      </c>
      <c r="D2796" s="1" t="s">
        <v>178</v>
      </c>
      <c r="E2796" s="1" t="s">
        <v>40</v>
      </c>
      <c r="F2796" s="1" t="s">
        <v>521</v>
      </c>
      <c r="G2796" s="3">
        <v>45482</v>
      </c>
      <c r="H2796" s="3">
        <v>45483</v>
      </c>
      <c r="I2796" s="6">
        <v>280</v>
      </c>
      <c r="J2796" s="1">
        <v>2</v>
      </c>
      <c r="K2796" s="4">
        <v>0.05</v>
      </c>
      <c r="L2796" s="6">
        <f t="shared" si="86"/>
        <v>14</v>
      </c>
      <c r="M2796" s="8">
        <f t="shared" si="87"/>
        <v>546</v>
      </c>
      <c r="N2796" t="str" cm="1">
        <f t="array" ref="N27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97" spans="2:14" x14ac:dyDescent="0.35">
      <c r="B2797" s="7">
        <v>2026795</v>
      </c>
      <c r="C2797" s="1" t="s">
        <v>5</v>
      </c>
      <c r="D2797" s="1" t="s">
        <v>25</v>
      </c>
      <c r="E2797" s="1" t="s">
        <v>41</v>
      </c>
      <c r="F2797" s="1" t="s">
        <v>518</v>
      </c>
      <c r="G2797" s="3">
        <v>45482</v>
      </c>
      <c r="H2797" s="3">
        <v>45490</v>
      </c>
      <c r="I2797" s="6">
        <v>70</v>
      </c>
      <c r="J2797" s="1">
        <v>1</v>
      </c>
      <c r="K2797" s="4">
        <v>0.05</v>
      </c>
      <c r="L2797" s="6">
        <f t="shared" si="86"/>
        <v>3.5</v>
      </c>
      <c r="M2797" s="8">
        <f t="shared" si="87"/>
        <v>66.5</v>
      </c>
      <c r="N2797" t="str" cm="1">
        <f t="array" ref="N27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98" spans="2:14" x14ac:dyDescent="0.35">
      <c r="B2798" s="7">
        <v>2026796</v>
      </c>
      <c r="C2798" s="1" t="s">
        <v>6</v>
      </c>
      <c r="D2798" s="1" t="s">
        <v>26</v>
      </c>
      <c r="E2798" s="1" t="s">
        <v>42</v>
      </c>
      <c r="F2798" s="1" t="s">
        <v>518</v>
      </c>
      <c r="G2798" s="3">
        <v>45482</v>
      </c>
      <c r="H2798" s="3">
        <v>45484</v>
      </c>
      <c r="I2798" s="6">
        <v>230</v>
      </c>
      <c r="J2798" s="1">
        <v>2</v>
      </c>
      <c r="K2798" s="4">
        <v>0.03</v>
      </c>
      <c r="L2798" s="6">
        <f t="shared" si="86"/>
        <v>6.8999999999999995</v>
      </c>
      <c r="M2798" s="8">
        <f t="shared" si="87"/>
        <v>453.1</v>
      </c>
      <c r="N2798" t="str" cm="1">
        <f t="array" ref="N27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799" spans="2:14" x14ac:dyDescent="0.35">
      <c r="B2799" s="7">
        <v>2026797</v>
      </c>
      <c r="C2799" s="1" t="s">
        <v>7</v>
      </c>
      <c r="D2799" s="1" t="s">
        <v>27</v>
      </c>
      <c r="E2799" s="1" t="s">
        <v>43</v>
      </c>
      <c r="F2799" s="1" t="s">
        <v>519</v>
      </c>
      <c r="G2799" s="3">
        <v>45482</v>
      </c>
      <c r="H2799" s="3">
        <v>45485</v>
      </c>
      <c r="I2799" s="6">
        <v>7999</v>
      </c>
      <c r="J2799" s="1">
        <v>4</v>
      </c>
      <c r="K2799" s="4">
        <v>0.1</v>
      </c>
      <c r="L2799" s="6">
        <f t="shared" si="86"/>
        <v>799.90000000000009</v>
      </c>
      <c r="M2799" s="8">
        <f t="shared" si="87"/>
        <v>31196.1</v>
      </c>
      <c r="N2799" t="str" cm="1">
        <f t="array" ref="N27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00" spans="2:14" x14ac:dyDescent="0.35">
      <c r="B2800" s="7">
        <v>2026798</v>
      </c>
      <c r="C2800" s="1" t="s">
        <v>10</v>
      </c>
      <c r="D2800" s="1" t="s">
        <v>28</v>
      </c>
      <c r="E2800" s="1" t="s">
        <v>44</v>
      </c>
      <c r="F2800" s="1" t="s">
        <v>521</v>
      </c>
      <c r="G2800" s="3">
        <v>45482</v>
      </c>
      <c r="H2800" s="3">
        <v>45487</v>
      </c>
      <c r="I2800" s="6">
        <v>850</v>
      </c>
      <c r="J2800" s="1">
        <v>3</v>
      </c>
      <c r="K2800" s="4">
        <v>0.05</v>
      </c>
      <c r="L2800" s="6">
        <f t="shared" si="86"/>
        <v>42.5</v>
      </c>
      <c r="M2800" s="8">
        <f t="shared" si="87"/>
        <v>2507.5</v>
      </c>
      <c r="N2800" t="str" cm="1">
        <f t="array" ref="N28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01" spans="2:14" x14ac:dyDescent="0.35">
      <c r="B2801" s="7">
        <v>2026799</v>
      </c>
      <c r="C2801" s="1" t="s">
        <v>8</v>
      </c>
      <c r="D2801" s="1" t="s">
        <v>29</v>
      </c>
      <c r="E2801" s="1" t="s">
        <v>45</v>
      </c>
      <c r="F2801" s="1" t="s">
        <v>520</v>
      </c>
      <c r="G2801" s="3">
        <v>45482</v>
      </c>
      <c r="H2801" s="3">
        <v>45483</v>
      </c>
      <c r="I2801" s="6">
        <v>65000</v>
      </c>
      <c r="J2801" s="1">
        <v>2</v>
      </c>
      <c r="K2801" s="4">
        <v>0.05</v>
      </c>
      <c r="L2801" s="6">
        <f t="shared" si="86"/>
        <v>3250</v>
      </c>
      <c r="M2801" s="8">
        <f t="shared" si="87"/>
        <v>126750</v>
      </c>
      <c r="N2801" t="str" cm="1">
        <f t="array" ref="N28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02" spans="2:14" x14ac:dyDescent="0.35">
      <c r="B2802" s="7">
        <v>2026800</v>
      </c>
      <c r="C2802" s="1" t="s">
        <v>9</v>
      </c>
      <c r="D2802" s="1" t="s">
        <v>25</v>
      </c>
      <c r="E2802" s="1" t="s">
        <v>46</v>
      </c>
      <c r="F2802" s="1" t="s">
        <v>518</v>
      </c>
      <c r="G2802" s="3">
        <v>45482</v>
      </c>
      <c r="H2802" s="3">
        <v>45490</v>
      </c>
      <c r="I2802" s="6">
        <v>450</v>
      </c>
      <c r="J2802" s="1">
        <v>1</v>
      </c>
      <c r="K2802" s="4">
        <v>0.02</v>
      </c>
      <c r="L2802" s="6">
        <f t="shared" si="86"/>
        <v>9</v>
      </c>
      <c r="M2802" s="8">
        <f t="shared" si="87"/>
        <v>441</v>
      </c>
      <c r="N2802" t="str" cm="1">
        <f t="array" ref="N28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03" spans="2:14" x14ac:dyDescent="0.35">
      <c r="B2803" s="7">
        <v>2026801</v>
      </c>
      <c r="C2803" s="1" t="s">
        <v>11</v>
      </c>
      <c r="D2803" s="1" t="s">
        <v>30</v>
      </c>
      <c r="E2803" s="1" t="s">
        <v>47</v>
      </c>
      <c r="F2803" s="1" t="s">
        <v>519</v>
      </c>
      <c r="G2803" s="3">
        <v>45482</v>
      </c>
      <c r="H2803" s="3">
        <v>45484</v>
      </c>
      <c r="I2803" s="6">
        <v>1299</v>
      </c>
      <c r="J2803" s="1">
        <v>1</v>
      </c>
      <c r="K2803" s="4">
        <v>0.06</v>
      </c>
      <c r="L2803" s="6">
        <f t="shared" si="86"/>
        <v>77.94</v>
      </c>
      <c r="M2803" s="8">
        <f t="shared" si="87"/>
        <v>1221.06</v>
      </c>
      <c r="N2803" t="str" cm="1">
        <f t="array" ref="N28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04" spans="2:14" x14ac:dyDescent="0.35">
      <c r="B2804" s="7">
        <v>2026802</v>
      </c>
      <c r="C2804" s="1" t="s">
        <v>12</v>
      </c>
      <c r="D2804" s="1" t="s">
        <v>27</v>
      </c>
      <c r="E2804" s="1" t="s">
        <v>48</v>
      </c>
      <c r="F2804" s="1" t="s">
        <v>520</v>
      </c>
      <c r="G2804" s="3">
        <v>45482</v>
      </c>
      <c r="H2804" s="3">
        <v>45485</v>
      </c>
      <c r="I2804" s="6">
        <v>1700</v>
      </c>
      <c r="J2804" s="1">
        <v>2</v>
      </c>
      <c r="K2804" s="4">
        <v>0.15</v>
      </c>
      <c r="L2804" s="6">
        <f t="shared" si="86"/>
        <v>255</v>
      </c>
      <c r="M2804" s="8">
        <f t="shared" si="87"/>
        <v>3145</v>
      </c>
      <c r="N2804" t="str" cm="1">
        <f t="array" ref="N28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05" spans="2:14" x14ac:dyDescent="0.35">
      <c r="B2805" s="7">
        <v>2026803</v>
      </c>
      <c r="C2805" s="1" t="s">
        <v>13</v>
      </c>
      <c r="D2805" s="1" t="s">
        <v>28</v>
      </c>
      <c r="E2805" s="1" t="s">
        <v>49</v>
      </c>
      <c r="F2805" s="1" t="s">
        <v>521</v>
      </c>
      <c r="G2805" s="3">
        <v>45482</v>
      </c>
      <c r="H2805" s="3">
        <v>45487</v>
      </c>
      <c r="I2805" s="6">
        <v>55000</v>
      </c>
      <c r="J2805" s="1">
        <v>1</v>
      </c>
      <c r="K2805" s="4">
        <v>0.02</v>
      </c>
      <c r="L2805" s="6">
        <f t="shared" si="86"/>
        <v>1100</v>
      </c>
      <c r="M2805" s="8">
        <f t="shared" si="87"/>
        <v>53900</v>
      </c>
      <c r="N2805" t="str" cm="1">
        <f t="array" ref="N28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06" spans="2:14" x14ac:dyDescent="0.35">
      <c r="B2806" s="7">
        <v>2026804</v>
      </c>
      <c r="C2806" s="1" t="s">
        <v>14</v>
      </c>
      <c r="D2806" s="1" t="s">
        <v>29</v>
      </c>
      <c r="E2806" s="1" t="s">
        <v>50</v>
      </c>
      <c r="F2806" s="1" t="s">
        <v>518</v>
      </c>
      <c r="G2806" s="3">
        <v>45482</v>
      </c>
      <c r="H2806" s="3">
        <v>45483</v>
      </c>
      <c r="I2806" s="6">
        <v>57999</v>
      </c>
      <c r="J2806" s="1">
        <v>3</v>
      </c>
      <c r="K2806" s="4">
        <v>0.02</v>
      </c>
      <c r="L2806" s="6">
        <f t="shared" si="86"/>
        <v>1159.98</v>
      </c>
      <c r="M2806" s="8">
        <f t="shared" si="87"/>
        <v>172837.02</v>
      </c>
      <c r="N2806" t="str" cm="1">
        <f t="array" ref="N28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07" spans="2:14" x14ac:dyDescent="0.35">
      <c r="B2807" s="7">
        <v>2026805</v>
      </c>
      <c r="C2807" s="1" t="s">
        <v>15</v>
      </c>
      <c r="D2807" s="1" t="s">
        <v>25</v>
      </c>
      <c r="E2807" s="1" t="s">
        <v>51</v>
      </c>
      <c r="F2807" s="1" t="s">
        <v>518</v>
      </c>
      <c r="G2807" s="3">
        <v>45482</v>
      </c>
      <c r="H2807" s="3">
        <v>45490</v>
      </c>
      <c r="I2807" s="6">
        <v>1399</v>
      </c>
      <c r="J2807" s="1">
        <v>2</v>
      </c>
      <c r="K2807" s="4">
        <v>0.02</v>
      </c>
      <c r="L2807" s="6">
        <f t="shared" si="86"/>
        <v>27.98</v>
      </c>
      <c r="M2807" s="8">
        <f t="shared" si="87"/>
        <v>2770.02</v>
      </c>
      <c r="N2807" t="str" cm="1">
        <f t="array" ref="N28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08" spans="2:14" x14ac:dyDescent="0.35">
      <c r="B2808" s="7">
        <v>2026806</v>
      </c>
      <c r="C2808" s="1" t="s">
        <v>16</v>
      </c>
      <c r="D2808" s="1" t="s">
        <v>26</v>
      </c>
      <c r="E2808" s="1" t="s">
        <v>506</v>
      </c>
      <c r="F2808" s="1" t="s">
        <v>519</v>
      </c>
      <c r="G2808" s="3">
        <v>45482</v>
      </c>
      <c r="H2808" s="3">
        <v>45484</v>
      </c>
      <c r="I2808" s="6">
        <v>999</v>
      </c>
      <c r="J2808" s="1">
        <v>1</v>
      </c>
      <c r="K2808" s="4">
        <v>0.02</v>
      </c>
      <c r="L2808" s="6">
        <f t="shared" si="86"/>
        <v>19.98</v>
      </c>
      <c r="M2808" s="8">
        <f t="shared" si="87"/>
        <v>979.02</v>
      </c>
      <c r="N2808" t="str" cm="1">
        <f t="array" ref="N28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09" spans="2:14" x14ac:dyDescent="0.35">
      <c r="B2809" s="7">
        <v>2026807</v>
      </c>
      <c r="C2809" s="1" t="s">
        <v>17</v>
      </c>
      <c r="D2809" s="1" t="s">
        <v>27</v>
      </c>
      <c r="E2809" s="1" t="s">
        <v>507</v>
      </c>
      <c r="F2809" s="1" t="s">
        <v>521</v>
      </c>
      <c r="G2809" s="3">
        <v>45482</v>
      </c>
      <c r="H2809" s="3">
        <v>45485</v>
      </c>
      <c r="I2809" s="6">
        <v>2099</v>
      </c>
      <c r="J2809" s="1">
        <v>2</v>
      </c>
      <c r="K2809" s="4">
        <v>0.02</v>
      </c>
      <c r="L2809" s="6">
        <f t="shared" si="86"/>
        <v>41.980000000000004</v>
      </c>
      <c r="M2809" s="8">
        <f t="shared" si="87"/>
        <v>4156.0200000000004</v>
      </c>
      <c r="N2809" t="str" cm="1">
        <f t="array" ref="N28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10" spans="2:14" x14ac:dyDescent="0.35">
      <c r="B2810" s="7">
        <v>2026808</v>
      </c>
      <c r="C2810" s="1" t="s">
        <v>18</v>
      </c>
      <c r="D2810" s="1" t="s">
        <v>28</v>
      </c>
      <c r="E2810" s="1" t="s">
        <v>508</v>
      </c>
      <c r="F2810" s="1" t="s">
        <v>520</v>
      </c>
      <c r="G2810" s="3">
        <v>45482</v>
      </c>
      <c r="H2810" s="3">
        <v>45487</v>
      </c>
      <c r="I2810" s="6">
        <v>11000</v>
      </c>
      <c r="J2810" s="1">
        <v>1</v>
      </c>
      <c r="K2810" s="4">
        <v>0.02</v>
      </c>
      <c r="L2810" s="6">
        <f t="shared" si="86"/>
        <v>220</v>
      </c>
      <c r="M2810" s="8">
        <f t="shared" si="87"/>
        <v>10780</v>
      </c>
      <c r="N2810" t="str" cm="1">
        <f t="array" ref="N28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11" spans="2:14" x14ac:dyDescent="0.35">
      <c r="B2811" s="7">
        <v>2026809</v>
      </c>
      <c r="C2811" s="1" t="s">
        <v>19</v>
      </c>
      <c r="D2811" s="1" t="s">
        <v>29</v>
      </c>
      <c r="E2811" s="1" t="s">
        <v>31</v>
      </c>
      <c r="F2811" s="1" t="s">
        <v>518</v>
      </c>
      <c r="G2811" s="3">
        <v>45482</v>
      </c>
      <c r="H2811" s="3">
        <v>45483</v>
      </c>
      <c r="I2811" s="6">
        <v>800</v>
      </c>
      <c r="J2811" s="1">
        <v>2</v>
      </c>
      <c r="K2811" s="4">
        <v>0.02</v>
      </c>
      <c r="L2811" s="6">
        <f t="shared" si="86"/>
        <v>16</v>
      </c>
      <c r="M2811" s="8">
        <f t="shared" si="87"/>
        <v>1584</v>
      </c>
      <c r="N2811" t="str" cm="1">
        <f t="array" ref="N28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12" spans="2:14" x14ac:dyDescent="0.35">
      <c r="B2812" s="7">
        <v>2026810</v>
      </c>
      <c r="C2812" s="1" t="s">
        <v>20</v>
      </c>
      <c r="D2812" s="1" t="s">
        <v>25</v>
      </c>
      <c r="E2812" s="1" t="s">
        <v>32</v>
      </c>
      <c r="F2812" s="1" t="s">
        <v>519</v>
      </c>
      <c r="G2812" s="3">
        <v>45482</v>
      </c>
      <c r="H2812" s="3">
        <v>45490</v>
      </c>
      <c r="I2812" s="6">
        <v>5500</v>
      </c>
      <c r="J2812" s="1">
        <v>3</v>
      </c>
      <c r="K2812" s="4">
        <v>0.02</v>
      </c>
      <c r="L2812" s="6">
        <f t="shared" si="86"/>
        <v>110</v>
      </c>
      <c r="M2812" s="8">
        <f t="shared" si="87"/>
        <v>16390</v>
      </c>
      <c r="N2812" t="str" cm="1">
        <f t="array" ref="N28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13" spans="2:14" x14ac:dyDescent="0.35">
      <c r="B2813" s="7">
        <v>2026811</v>
      </c>
      <c r="C2813" s="1" t="s">
        <v>21</v>
      </c>
      <c r="D2813" s="1" t="s">
        <v>26</v>
      </c>
      <c r="E2813" s="1" t="s">
        <v>38</v>
      </c>
      <c r="F2813" s="1" t="s">
        <v>520</v>
      </c>
      <c r="G2813" s="3">
        <v>45482</v>
      </c>
      <c r="H2813" s="3">
        <v>45484</v>
      </c>
      <c r="I2813" s="6">
        <v>1350</v>
      </c>
      <c r="J2813" s="1">
        <v>2</v>
      </c>
      <c r="K2813" s="4">
        <v>7.0000000000000007E-2</v>
      </c>
      <c r="L2813" s="6">
        <f t="shared" si="86"/>
        <v>94.500000000000014</v>
      </c>
      <c r="M2813" s="8">
        <f t="shared" si="87"/>
        <v>2605.5</v>
      </c>
      <c r="N2813" t="str" cm="1">
        <f t="array" ref="N28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14" spans="2:14" x14ac:dyDescent="0.35">
      <c r="B2814" s="7">
        <v>2026812</v>
      </c>
      <c r="C2814" s="1" t="s">
        <v>22</v>
      </c>
      <c r="D2814" s="1" t="s">
        <v>27</v>
      </c>
      <c r="E2814" s="1" t="s">
        <v>33</v>
      </c>
      <c r="F2814" s="1" t="s">
        <v>521</v>
      </c>
      <c r="G2814" s="3">
        <v>45482</v>
      </c>
      <c r="H2814" s="3">
        <v>45485</v>
      </c>
      <c r="I2814" s="6">
        <v>4500</v>
      </c>
      <c r="J2814" s="1">
        <v>7</v>
      </c>
      <c r="K2814" s="4">
        <v>0.03</v>
      </c>
      <c r="L2814" s="6">
        <f t="shared" si="86"/>
        <v>135</v>
      </c>
      <c r="M2814" s="8">
        <f t="shared" si="87"/>
        <v>31365</v>
      </c>
      <c r="N2814" t="str" cm="1">
        <f t="array" ref="N28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15" spans="2:14" x14ac:dyDescent="0.35">
      <c r="B2815" s="7">
        <v>2026813</v>
      </c>
      <c r="C2815" s="1" t="s">
        <v>23</v>
      </c>
      <c r="D2815" s="1" t="s">
        <v>28</v>
      </c>
      <c r="E2815" s="1" t="s">
        <v>34</v>
      </c>
      <c r="F2815" s="1" t="s">
        <v>518</v>
      </c>
      <c r="G2815" s="3">
        <v>45482</v>
      </c>
      <c r="H2815" s="3">
        <v>45487</v>
      </c>
      <c r="I2815" s="6">
        <v>2350</v>
      </c>
      <c r="J2815" s="1">
        <v>2</v>
      </c>
      <c r="K2815" s="4">
        <v>0.08</v>
      </c>
      <c r="L2815" s="6">
        <f t="shared" si="86"/>
        <v>188</v>
      </c>
      <c r="M2815" s="8">
        <f t="shared" si="87"/>
        <v>4512</v>
      </c>
      <c r="N2815" t="str" cm="1">
        <f t="array" ref="N28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16" spans="2:14" x14ac:dyDescent="0.35">
      <c r="B2816" s="7">
        <v>2026814</v>
      </c>
      <c r="C2816" s="1" t="s">
        <v>24</v>
      </c>
      <c r="D2816" s="1" t="s">
        <v>29</v>
      </c>
      <c r="E2816" s="1" t="s">
        <v>35</v>
      </c>
      <c r="F2816" s="1" t="s">
        <v>518</v>
      </c>
      <c r="G2816" s="3">
        <v>45482</v>
      </c>
      <c r="H2816" s="3">
        <v>45483</v>
      </c>
      <c r="I2816" s="6">
        <v>90</v>
      </c>
      <c r="J2816" s="1">
        <v>1</v>
      </c>
      <c r="K2816" s="4">
        <v>0.05</v>
      </c>
      <c r="L2816" s="6">
        <f t="shared" si="86"/>
        <v>4.5</v>
      </c>
      <c r="M2816" s="8">
        <f t="shared" si="87"/>
        <v>85.5</v>
      </c>
      <c r="N2816" t="str" cm="1">
        <f t="array" ref="N28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17" spans="2:14" x14ac:dyDescent="0.35">
      <c r="B2817" s="7">
        <v>2026815</v>
      </c>
      <c r="C2817" s="1" t="s">
        <v>4</v>
      </c>
      <c r="D2817" s="1" t="s">
        <v>25</v>
      </c>
      <c r="E2817" s="1" t="s">
        <v>36</v>
      </c>
      <c r="F2817" s="1" t="s">
        <v>519</v>
      </c>
      <c r="G2817" s="3">
        <v>45482</v>
      </c>
      <c r="H2817" s="3">
        <v>45490</v>
      </c>
      <c r="I2817" s="6">
        <v>280</v>
      </c>
      <c r="J2817" s="1">
        <v>1</v>
      </c>
      <c r="K2817" s="4">
        <v>0.05</v>
      </c>
      <c r="L2817" s="6">
        <f t="shared" si="86"/>
        <v>14</v>
      </c>
      <c r="M2817" s="8">
        <f t="shared" si="87"/>
        <v>266</v>
      </c>
      <c r="N2817" t="str" cm="1">
        <f t="array" ref="N28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18" spans="2:14" x14ac:dyDescent="0.35">
      <c r="B2818" s="7">
        <v>2026816</v>
      </c>
      <c r="C2818" s="1" t="s">
        <v>5</v>
      </c>
      <c r="D2818" s="1" t="s">
        <v>179</v>
      </c>
      <c r="E2818" s="1" t="s">
        <v>37</v>
      </c>
      <c r="F2818" s="1" t="s">
        <v>521</v>
      </c>
      <c r="G2818" s="3">
        <v>45482</v>
      </c>
      <c r="H2818" s="3">
        <v>45484</v>
      </c>
      <c r="I2818" s="6">
        <v>70</v>
      </c>
      <c r="J2818" s="1">
        <v>1</v>
      </c>
      <c r="K2818" s="4">
        <v>0.05</v>
      </c>
      <c r="L2818" s="6">
        <f t="shared" si="86"/>
        <v>3.5</v>
      </c>
      <c r="M2818" s="8">
        <f t="shared" si="87"/>
        <v>66.5</v>
      </c>
      <c r="N2818" t="str" cm="1">
        <f t="array" ref="N28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19" spans="2:14" x14ac:dyDescent="0.35">
      <c r="B2819" s="7">
        <v>2026817</v>
      </c>
      <c r="C2819" s="1" t="s">
        <v>6</v>
      </c>
      <c r="D2819" s="1" t="s">
        <v>25</v>
      </c>
      <c r="E2819" s="1" t="s">
        <v>39</v>
      </c>
      <c r="F2819" s="1" t="s">
        <v>520</v>
      </c>
      <c r="G2819" s="3">
        <v>45482</v>
      </c>
      <c r="H2819" s="3">
        <v>45485</v>
      </c>
      <c r="I2819" s="6">
        <v>230</v>
      </c>
      <c r="J2819" s="1">
        <v>2</v>
      </c>
      <c r="K2819" s="4">
        <v>0.05</v>
      </c>
      <c r="L2819" s="6">
        <f t="shared" si="86"/>
        <v>11.5</v>
      </c>
      <c r="M2819" s="8">
        <f t="shared" si="87"/>
        <v>448.5</v>
      </c>
      <c r="N2819" t="str" cm="1">
        <f t="array" ref="N28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20" spans="2:14" x14ac:dyDescent="0.35">
      <c r="B2820" s="7">
        <v>2026818</v>
      </c>
      <c r="C2820" s="1" t="s">
        <v>7</v>
      </c>
      <c r="D2820" s="1" t="s">
        <v>26</v>
      </c>
      <c r="E2820" s="1" t="s">
        <v>40</v>
      </c>
      <c r="F2820" s="1" t="s">
        <v>518</v>
      </c>
      <c r="G2820" s="3">
        <v>45482</v>
      </c>
      <c r="H2820" s="3">
        <v>45487</v>
      </c>
      <c r="I2820" s="6">
        <v>7999</v>
      </c>
      <c r="J2820" s="1">
        <v>1</v>
      </c>
      <c r="K2820" s="4">
        <v>0.03</v>
      </c>
      <c r="L2820" s="6">
        <f t="shared" ref="L2820:L2883" si="88">I2820*K2820</f>
        <v>239.97</v>
      </c>
      <c r="M2820" s="8">
        <f t="shared" ref="M2820:M2883" si="89">I2820*J2820-L2820</f>
        <v>7759.03</v>
      </c>
      <c r="N2820" t="str" cm="1">
        <f t="array" ref="N28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21" spans="2:14" x14ac:dyDescent="0.35">
      <c r="B2821" s="7">
        <v>2026819</v>
      </c>
      <c r="C2821" s="1" t="s">
        <v>10</v>
      </c>
      <c r="D2821" s="1" t="s">
        <v>27</v>
      </c>
      <c r="E2821" s="1" t="s">
        <v>41</v>
      </c>
      <c r="F2821" s="1" t="s">
        <v>519</v>
      </c>
      <c r="G2821" s="3">
        <v>45482</v>
      </c>
      <c r="H2821" s="3">
        <v>45483</v>
      </c>
      <c r="I2821" s="6">
        <v>850</v>
      </c>
      <c r="J2821" s="1">
        <v>2</v>
      </c>
      <c r="K2821" s="4">
        <v>0.1</v>
      </c>
      <c r="L2821" s="6">
        <f t="shared" si="88"/>
        <v>85</v>
      </c>
      <c r="M2821" s="8">
        <f t="shared" si="89"/>
        <v>1615</v>
      </c>
      <c r="N2821" t="str" cm="1">
        <f t="array" ref="N28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22" spans="2:14" x14ac:dyDescent="0.35">
      <c r="B2822" s="7">
        <v>2026820</v>
      </c>
      <c r="C2822" s="1" t="s">
        <v>8</v>
      </c>
      <c r="D2822" s="1" t="s">
        <v>28</v>
      </c>
      <c r="E2822" s="1" t="s">
        <v>42</v>
      </c>
      <c r="F2822" s="1" t="s">
        <v>520</v>
      </c>
      <c r="G2822" s="3">
        <v>45482</v>
      </c>
      <c r="H2822" s="3">
        <v>45490</v>
      </c>
      <c r="I2822" s="6">
        <v>65000</v>
      </c>
      <c r="J2822" s="1">
        <v>7</v>
      </c>
      <c r="K2822" s="4">
        <v>0.05</v>
      </c>
      <c r="L2822" s="6">
        <f t="shared" si="88"/>
        <v>3250</v>
      </c>
      <c r="M2822" s="8">
        <f t="shared" si="89"/>
        <v>451750</v>
      </c>
      <c r="N2822" t="str" cm="1">
        <f t="array" ref="N28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23" spans="2:14" x14ac:dyDescent="0.35">
      <c r="B2823" s="7">
        <v>2026821</v>
      </c>
      <c r="C2823" s="1" t="s">
        <v>9</v>
      </c>
      <c r="D2823" s="1" t="s">
        <v>29</v>
      </c>
      <c r="E2823" s="1" t="s">
        <v>43</v>
      </c>
      <c r="F2823" s="1" t="s">
        <v>521</v>
      </c>
      <c r="G2823" s="3">
        <v>45482</v>
      </c>
      <c r="H2823" s="3">
        <v>45484</v>
      </c>
      <c r="I2823" s="6">
        <v>450</v>
      </c>
      <c r="J2823" s="1">
        <v>2</v>
      </c>
      <c r="K2823" s="4">
        <v>0.05</v>
      </c>
      <c r="L2823" s="6">
        <f t="shared" si="88"/>
        <v>22.5</v>
      </c>
      <c r="M2823" s="8">
        <f t="shared" si="89"/>
        <v>877.5</v>
      </c>
      <c r="N2823" t="str" cm="1">
        <f t="array" ref="N28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24" spans="2:14" x14ac:dyDescent="0.35">
      <c r="B2824" s="7">
        <v>2026822</v>
      </c>
      <c r="C2824" s="1" t="s">
        <v>11</v>
      </c>
      <c r="D2824" s="1" t="s">
        <v>25</v>
      </c>
      <c r="E2824" s="1" t="s">
        <v>44</v>
      </c>
      <c r="F2824" s="1" t="s">
        <v>518</v>
      </c>
      <c r="G2824" s="3">
        <v>45482</v>
      </c>
      <c r="H2824" s="3">
        <v>45485</v>
      </c>
      <c r="I2824" s="6">
        <v>1299</v>
      </c>
      <c r="J2824" s="1">
        <v>2</v>
      </c>
      <c r="K2824" s="4">
        <v>0.02</v>
      </c>
      <c r="L2824" s="6">
        <f t="shared" si="88"/>
        <v>25.98</v>
      </c>
      <c r="M2824" s="8">
        <f t="shared" si="89"/>
        <v>2572.02</v>
      </c>
      <c r="N2824" t="str" cm="1">
        <f t="array" ref="N28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25" spans="2:14" x14ac:dyDescent="0.35">
      <c r="B2825" s="7">
        <v>2026823</v>
      </c>
      <c r="C2825" s="1" t="s">
        <v>12</v>
      </c>
      <c r="D2825" s="1" t="s">
        <v>30</v>
      </c>
      <c r="E2825" s="1" t="s">
        <v>45</v>
      </c>
      <c r="F2825" s="1" t="s">
        <v>518</v>
      </c>
      <c r="G2825" s="3">
        <v>45482</v>
      </c>
      <c r="H2825" s="3">
        <v>45487</v>
      </c>
      <c r="I2825" s="6">
        <v>1700</v>
      </c>
      <c r="J2825" s="1">
        <v>1</v>
      </c>
      <c r="K2825" s="4">
        <v>0.06</v>
      </c>
      <c r="L2825" s="6">
        <f t="shared" si="88"/>
        <v>102</v>
      </c>
      <c r="M2825" s="8">
        <f t="shared" si="89"/>
        <v>1598</v>
      </c>
      <c r="N2825" t="str" cm="1">
        <f t="array" ref="N28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26" spans="2:14" x14ac:dyDescent="0.35">
      <c r="B2826" s="7">
        <v>2026824</v>
      </c>
      <c r="C2826" s="1" t="s">
        <v>13</v>
      </c>
      <c r="D2826" s="1" t="s">
        <v>27</v>
      </c>
      <c r="E2826" s="1" t="s">
        <v>46</v>
      </c>
      <c r="F2826" s="1" t="s">
        <v>519</v>
      </c>
      <c r="G2826" s="3">
        <v>45482</v>
      </c>
      <c r="H2826" s="3">
        <v>45483</v>
      </c>
      <c r="I2826" s="6">
        <v>55000</v>
      </c>
      <c r="J2826" s="1">
        <v>2</v>
      </c>
      <c r="K2826" s="4">
        <v>0.15</v>
      </c>
      <c r="L2826" s="6">
        <f t="shared" si="88"/>
        <v>8250</v>
      </c>
      <c r="M2826" s="8">
        <f t="shared" si="89"/>
        <v>101750</v>
      </c>
      <c r="N2826" t="str" cm="1">
        <f t="array" ref="N28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27" spans="2:14" x14ac:dyDescent="0.35">
      <c r="B2827" s="7">
        <v>2026825</v>
      </c>
      <c r="C2827" s="1" t="s">
        <v>14</v>
      </c>
      <c r="D2827" s="1" t="s">
        <v>28</v>
      </c>
      <c r="E2827" s="1" t="s">
        <v>47</v>
      </c>
      <c r="F2827" s="1" t="s">
        <v>521</v>
      </c>
      <c r="G2827" s="3">
        <v>45482</v>
      </c>
      <c r="H2827" s="3">
        <v>45490</v>
      </c>
      <c r="I2827" s="6">
        <v>57999</v>
      </c>
      <c r="J2827" s="1">
        <v>4</v>
      </c>
      <c r="K2827" s="4">
        <v>0.02</v>
      </c>
      <c r="L2827" s="6">
        <f t="shared" si="88"/>
        <v>1159.98</v>
      </c>
      <c r="M2827" s="8">
        <f t="shared" si="89"/>
        <v>230836.02</v>
      </c>
      <c r="N2827" t="str" cm="1">
        <f t="array" ref="N28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28" spans="2:14" x14ac:dyDescent="0.35">
      <c r="B2828" s="7">
        <v>2026826</v>
      </c>
      <c r="C2828" s="1" t="s">
        <v>15</v>
      </c>
      <c r="D2828" s="1" t="s">
        <v>29</v>
      </c>
      <c r="E2828" s="1" t="s">
        <v>48</v>
      </c>
      <c r="F2828" s="1" t="s">
        <v>520</v>
      </c>
      <c r="G2828" s="3">
        <v>45482</v>
      </c>
      <c r="H2828" s="3">
        <v>45484</v>
      </c>
      <c r="I2828" s="6">
        <v>1399</v>
      </c>
      <c r="J2828" s="1">
        <v>3</v>
      </c>
      <c r="K2828" s="4">
        <v>0.02</v>
      </c>
      <c r="L2828" s="6">
        <f t="shared" si="88"/>
        <v>27.98</v>
      </c>
      <c r="M2828" s="8">
        <f t="shared" si="89"/>
        <v>4169.0200000000004</v>
      </c>
      <c r="N2828" t="str" cm="1">
        <f t="array" ref="N28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29" spans="2:14" x14ac:dyDescent="0.35">
      <c r="B2829" s="7">
        <v>2026827</v>
      </c>
      <c r="C2829" s="1" t="s">
        <v>16</v>
      </c>
      <c r="D2829" s="1" t="s">
        <v>25</v>
      </c>
      <c r="E2829" s="1" t="s">
        <v>49</v>
      </c>
      <c r="F2829" s="1" t="s">
        <v>518</v>
      </c>
      <c r="G2829" s="3">
        <v>45482</v>
      </c>
      <c r="H2829" s="3">
        <v>45485</v>
      </c>
      <c r="I2829" s="6">
        <v>999</v>
      </c>
      <c r="J2829" s="1">
        <v>2</v>
      </c>
      <c r="K2829" s="4">
        <v>0.02</v>
      </c>
      <c r="L2829" s="6">
        <f t="shared" si="88"/>
        <v>19.98</v>
      </c>
      <c r="M2829" s="8">
        <f t="shared" si="89"/>
        <v>1978.02</v>
      </c>
      <c r="N2829" t="str" cm="1">
        <f t="array" ref="N28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30" spans="2:14" x14ac:dyDescent="0.35">
      <c r="B2830" s="7">
        <v>2026828</v>
      </c>
      <c r="C2830" s="1" t="s">
        <v>17</v>
      </c>
      <c r="D2830" s="1" t="s">
        <v>26</v>
      </c>
      <c r="E2830" s="1" t="s">
        <v>50</v>
      </c>
      <c r="F2830" s="1" t="s">
        <v>519</v>
      </c>
      <c r="G2830" s="3">
        <v>45482</v>
      </c>
      <c r="H2830" s="3">
        <v>45487</v>
      </c>
      <c r="I2830" s="6">
        <v>2099</v>
      </c>
      <c r="J2830" s="1">
        <v>1</v>
      </c>
      <c r="K2830" s="4">
        <v>0.02</v>
      </c>
      <c r="L2830" s="6">
        <f t="shared" si="88"/>
        <v>41.980000000000004</v>
      </c>
      <c r="M2830" s="8">
        <f t="shared" si="89"/>
        <v>2057.02</v>
      </c>
      <c r="N2830" t="str" cm="1">
        <f t="array" ref="N28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31" spans="2:14" x14ac:dyDescent="0.35">
      <c r="B2831" s="7">
        <v>2026829</v>
      </c>
      <c r="C2831" s="1" t="s">
        <v>18</v>
      </c>
      <c r="D2831" s="1" t="s">
        <v>27</v>
      </c>
      <c r="E2831" s="1" t="s">
        <v>51</v>
      </c>
      <c r="F2831" s="1" t="s">
        <v>520</v>
      </c>
      <c r="G2831" s="3">
        <v>45482</v>
      </c>
      <c r="H2831" s="3">
        <v>45483</v>
      </c>
      <c r="I2831" s="6">
        <v>11000</v>
      </c>
      <c r="J2831" s="1">
        <v>1</v>
      </c>
      <c r="K2831" s="4">
        <v>0.02</v>
      </c>
      <c r="L2831" s="6">
        <f t="shared" si="88"/>
        <v>220</v>
      </c>
      <c r="M2831" s="8">
        <f t="shared" si="89"/>
        <v>10780</v>
      </c>
      <c r="N2831" t="str" cm="1">
        <f t="array" ref="N28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32" spans="2:14" x14ac:dyDescent="0.35">
      <c r="B2832" s="7">
        <v>2026830</v>
      </c>
      <c r="C2832" s="1" t="s">
        <v>19</v>
      </c>
      <c r="D2832" s="1" t="s">
        <v>28</v>
      </c>
      <c r="E2832" s="1" t="s">
        <v>506</v>
      </c>
      <c r="F2832" s="1" t="s">
        <v>521</v>
      </c>
      <c r="G2832" s="3">
        <v>45482</v>
      </c>
      <c r="H2832" s="3">
        <v>45490</v>
      </c>
      <c r="I2832" s="6">
        <v>800</v>
      </c>
      <c r="J2832" s="1">
        <v>2</v>
      </c>
      <c r="K2832" s="4">
        <v>0.02</v>
      </c>
      <c r="L2832" s="6">
        <f t="shared" si="88"/>
        <v>16</v>
      </c>
      <c r="M2832" s="8">
        <f t="shared" si="89"/>
        <v>1584</v>
      </c>
      <c r="N2832" t="str" cm="1">
        <f t="array" ref="N28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33" spans="2:14" x14ac:dyDescent="0.35">
      <c r="B2833" s="7">
        <v>2026831</v>
      </c>
      <c r="C2833" s="1" t="s">
        <v>20</v>
      </c>
      <c r="D2833" s="1" t="s">
        <v>29</v>
      </c>
      <c r="E2833" s="1" t="s">
        <v>507</v>
      </c>
      <c r="F2833" s="1" t="s">
        <v>518</v>
      </c>
      <c r="G2833" s="3">
        <v>45482</v>
      </c>
      <c r="H2833" s="3">
        <v>45484</v>
      </c>
      <c r="I2833" s="6">
        <v>5500</v>
      </c>
      <c r="J2833" s="1">
        <v>1</v>
      </c>
      <c r="K2833" s="4">
        <v>0.02</v>
      </c>
      <c r="L2833" s="6">
        <f t="shared" si="88"/>
        <v>110</v>
      </c>
      <c r="M2833" s="8">
        <f t="shared" si="89"/>
        <v>5390</v>
      </c>
      <c r="N2833" t="str" cm="1">
        <f t="array" ref="N28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34" spans="2:14" x14ac:dyDescent="0.35">
      <c r="B2834" s="7">
        <v>2026832</v>
      </c>
      <c r="C2834" s="1" t="s">
        <v>21</v>
      </c>
      <c r="D2834" s="1" t="s">
        <v>25</v>
      </c>
      <c r="E2834" s="1" t="s">
        <v>508</v>
      </c>
      <c r="F2834" s="1" t="s">
        <v>518</v>
      </c>
      <c r="G2834" s="3">
        <v>45482</v>
      </c>
      <c r="H2834" s="3">
        <v>45485</v>
      </c>
      <c r="I2834" s="6">
        <v>1350</v>
      </c>
      <c r="J2834" s="1">
        <v>3</v>
      </c>
      <c r="K2834" s="4">
        <v>0.02</v>
      </c>
      <c r="L2834" s="6">
        <f t="shared" si="88"/>
        <v>27</v>
      </c>
      <c r="M2834" s="8">
        <f t="shared" si="89"/>
        <v>4023</v>
      </c>
      <c r="N2834" t="str" cm="1">
        <f t="array" ref="N28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35" spans="2:14" x14ac:dyDescent="0.35">
      <c r="B2835" s="7">
        <v>2026833</v>
      </c>
      <c r="C2835" s="1" t="s">
        <v>22</v>
      </c>
      <c r="D2835" s="1" t="s">
        <v>26</v>
      </c>
      <c r="E2835" s="1" t="s">
        <v>31</v>
      </c>
      <c r="F2835" s="1" t="s">
        <v>519</v>
      </c>
      <c r="G2835" s="3">
        <v>45482</v>
      </c>
      <c r="H2835" s="3">
        <v>45487</v>
      </c>
      <c r="I2835" s="6">
        <v>4500</v>
      </c>
      <c r="J2835" s="1">
        <v>2</v>
      </c>
      <c r="K2835" s="4">
        <v>7.0000000000000007E-2</v>
      </c>
      <c r="L2835" s="6">
        <f t="shared" si="88"/>
        <v>315.00000000000006</v>
      </c>
      <c r="M2835" s="8">
        <f t="shared" si="89"/>
        <v>8685</v>
      </c>
      <c r="N2835" t="str" cm="1">
        <f t="array" ref="N28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36" spans="2:14" x14ac:dyDescent="0.35">
      <c r="B2836" s="7">
        <v>2026834</v>
      </c>
      <c r="C2836" s="1" t="s">
        <v>23</v>
      </c>
      <c r="D2836" s="1" t="s">
        <v>27</v>
      </c>
      <c r="E2836" s="1" t="s">
        <v>32</v>
      </c>
      <c r="F2836" s="1" t="s">
        <v>521</v>
      </c>
      <c r="G2836" s="3">
        <v>45482</v>
      </c>
      <c r="H2836" s="3">
        <v>45483</v>
      </c>
      <c r="I2836" s="6">
        <v>2350</v>
      </c>
      <c r="J2836" s="1">
        <v>1</v>
      </c>
      <c r="K2836" s="4">
        <v>0.03</v>
      </c>
      <c r="L2836" s="6">
        <f t="shared" si="88"/>
        <v>70.5</v>
      </c>
      <c r="M2836" s="8">
        <f t="shared" si="89"/>
        <v>2279.5</v>
      </c>
      <c r="N2836" t="str" cm="1">
        <f t="array" ref="N28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37" spans="2:14" x14ac:dyDescent="0.35">
      <c r="B2837" s="7">
        <v>2026835</v>
      </c>
      <c r="C2837" s="1" t="s">
        <v>24</v>
      </c>
      <c r="D2837" s="1" t="s">
        <v>28</v>
      </c>
      <c r="E2837" s="1" t="s">
        <v>38</v>
      </c>
      <c r="F2837" s="1" t="s">
        <v>520</v>
      </c>
      <c r="G2837" s="3">
        <v>45482</v>
      </c>
      <c r="H2837" s="3">
        <v>45490</v>
      </c>
      <c r="I2837" s="6">
        <v>90</v>
      </c>
      <c r="J2837" s="1">
        <v>2</v>
      </c>
      <c r="K2837" s="4">
        <v>0.08</v>
      </c>
      <c r="L2837" s="6">
        <f t="shared" si="88"/>
        <v>7.2</v>
      </c>
      <c r="M2837" s="8">
        <f t="shared" si="89"/>
        <v>172.8</v>
      </c>
      <c r="N2837" t="str" cm="1">
        <f t="array" ref="N28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38" spans="2:14" x14ac:dyDescent="0.35">
      <c r="B2838" s="7">
        <v>2026836</v>
      </c>
      <c r="C2838" s="1" t="s">
        <v>4</v>
      </c>
      <c r="D2838" s="1" t="s">
        <v>29</v>
      </c>
      <c r="E2838" s="1" t="s">
        <v>33</v>
      </c>
      <c r="F2838" s="1" t="s">
        <v>518</v>
      </c>
      <c r="G2838" s="3">
        <v>45482</v>
      </c>
      <c r="H2838" s="3">
        <v>45484</v>
      </c>
      <c r="I2838" s="6">
        <v>280</v>
      </c>
      <c r="J2838" s="1">
        <v>1</v>
      </c>
      <c r="K2838" s="4">
        <v>0.05</v>
      </c>
      <c r="L2838" s="6">
        <f t="shared" si="88"/>
        <v>14</v>
      </c>
      <c r="M2838" s="8">
        <f t="shared" si="89"/>
        <v>266</v>
      </c>
      <c r="N2838" t="str" cm="1">
        <f t="array" ref="N28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39" spans="2:14" x14ac:dyDescent="0.35">
      <c r="B2839" s="7">
        <v>2026837</v>
      </c>
      <c r="C2839" s="1" t="s">
        <v>5</v>
      </c>
      <c r="D2839" s="1" t="s">
        <v>25</v>
      </c>
      <c r="E2839" s="1" t="s">
        <v>34</v>
      </c>
      <c r="F2839" s="1" t="s">
        <v>519</v>
      </c>
      <c r="G2839" s="3">
        <v>45482</v>
      </c>
      <c r="H2839" s="3">
        <v>45485</v>
      </c>
      <c r="I2839" s="6">
        <v>70</v>
      </c>
      <c r="J2839" s="1">
        <v>2</v>
      </c>
      <c r="K2839" s="4">
        <v>0.05</v>
      </c>
      <c r="L2839" s="6">
        <f t="shared" si="88"/>
        <v>3.5</v>
      </c>
      <c r="M2839" s="8">
        <f t="shared" si="89"/>
        <v>136.5</v>
      </c>
      <c r="N2839" t="str" cm="1">
        <f t="array" ref="N28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40" spans="2:14" x14ac:dyDescent="0.35">
      <c r="B2840" s="7">
        <v>2026838</v>
      </c>
      <c r="C2840" s="1" t="s">
        <v>6</v>
      </c>
      <c r="D2840" s="1" t="s">
        <v>180</v>
      </c>
      <c r="E2840" s="1" t="s">
        <v>35</v>
      </c>
      <c r="F2840" s="1" t="s">
        <v>520</v>
      </c>
      <c r="G2840" s="3">
        <v>45482</v>
      </c>
      <c r="H2840" s="3">
        <v>45487</v>
      </c>
      <c r="I2840" s="6">
        <v>230</v>
      </c>
      <c r="J2840" s="1">
        <v>3</v>
      </c>
      <c r="K2840" s="4">
        <v>0.05</v>
      </c>
      <c r="L2840" s="6">
        <f t="shared" si="88"/>
        <v>11.5</v>
      </c>
      <c r="M2840" s="8">
        <f t="shared" si="89"/>
        <v>678.5</v>
      </c>
      <c r="N2840" t="str" cm="1">
        <f t="array" ref="N28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41" spans="2:14" x14ac:dyDescent="0.35">
      <c r="B2841" s="7">
        <v>2026839</v>
      </c>
      <c r="C2841" s="1" t="s">
        <v>7</v>
      </c>
      <c r="D2841" s="1" t="s">
        <v>25</v>
      </c>
      <c r="E2841" s="1" t="s">
        <v>36</v>
      </c>
      <c r="F2841" s="1" t="s">
        <v>521</v>
      </c>
      <c r="G2841" s="3">
        <v>45482</v>
      </c>
      <c r="H2841" s="3">
        <v>45483</v>
      </c>
      <c r="I2841" s="6">
        <v>7999</v>
      </c>
      <c r="J2841" s="1">
        <v>2</v>
      </c>
      <c r="K2841" s="4">
        <v>0.05</v>
      </c>
      <c r="L2841" s="6">
        <f t="shared" si="88"/>
        <v>399.95000000000005</v>
      </c>
      <c r="M2841" s="8">
        <f t="shared" si="89"/>
        <v>15598.05</v>
      </c>
      <c r="N2841" t="str" cm="1">
        <f t="array" ref="N28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42" spans="2:14" x14ac:dyDescent="0.35">
      <c r="B2842" s="7">
        <v>2026840</v>
      </c>
      <c r="C2842" s="1" t="s">
        <v>10</v>
      </c>
      <c r="D2842" s="1" t="s">
        <v>26</v>
      </c>
      <c r="E2842" s="1" t="s">
        <v>37</v>
      </c>
      <c r="F2842" s="1" t="s">
        <v>518</v>
      </c>
      <c r="G2842" s="3">
        <v>45482</v>
      </c>
      <c r="H2842" s="3">
        <v>45490</v>
      </c>
      <c r="I2842" s="6">
        <v>850</v>
      </c>
      <c r="J2842" s="1">
        <v>7</v>
      </c>
      <c r="K2842" s="4">
        <v>0.03</v>
      </c>
      <c r="L2842" s="6">
        <f t="shared" si="88"/>
        <v>25.5</v>
      </c>
      <c r="M2842" s="8">
        <f t="shared" si="89"/>
        <v>5924.5</v>
      </c>
      <c r="N2842" t="str" cm="1">
        <f t="array" ref="N28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43" spans="2:14" x14ac:dyDescent="0.35">
      <c r="B2843" s="7">
        <v>2026841</v>
      </c>
      <c r="C2843" s="1" t="s">
        <v>8</v>
      </c>
      <c r="D2843" s="1" t="s">
        <v>27</v>
      </c>
      <c r="E2843" s="1" t="s">
        <v>39</v>
      </c>
      <c r="F2843" s="1" t="s">
        <v>518</v>
      </c>
      <c r="G2843" s="3">
        <v>45482</v>
      </c>
      <c r="H2843" s="3">
        <v>45484</v>
      </c>
      <c r="I2843" s="6">
        <v>65000</v>
      </c>
      <c r="J2843" s="1">
        <v>2</v>
      </c>
      <c r="K2843" s="4">
        <v>0.1</v>
      </c>
      <c r="L2843" s="6">
        <f t="shared" si="88"/>
        <v>6500</v>
      </c>
      <c r="M2843" s="8">
        <f t="shared" si="89"/>
        <v>123500</v>
      </c>
      <c r="N2843" t="str" cm="1">
        <f t="array" ref="N28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44" spans="2:14" x14ac:dyDescent="0.35">
      <c r="B2844" s="7">
        <v>2026842</v>
      </c>
      <c r="C2844" s="1" t="s">
        <v>9</v>
      </c>
      <c r="D2844" s="1" t="s">
        <v>28</v>
      </c>
      <c r="E2844" s="1" t="s">
        <v>40</v>
      </c>
      <c r="F2844" s="1" t="s">
        <v>519</v>
      </c>
      <c r="G2844" s="3">
        <v>45482</v>
      </c>
      <c r="H2844" s="3">
        <v>45485</v>
      </c>
      <c r="I2844" s="6">
        <v>450</v>
      </c>
      <c r="J2844" s="1">
        <v>1</v>
      </c>
      <c r="K2844" s="4">
        <v>0.05</v>
      </c>
      <c r="L2844" s="6">
        <f t="shared" si="88"/>
        <v>22.5</v>
      </c>
      <c r="M2844" s="8">
        <f t="shared" si="89"/>
        <v>427.5</v>
      </c>
      <c r="N2844" t="str" cm="1">
        <f t="array" ref="N28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45" spans="2:14" x14ac:dyDescent="0.35">
      <c r="B2845" s="7">
        <v>2026843</v>
      </c>
      <c r="C2845" s="1" t="s">
        <v>11</v>
      </c>
      <c r="D2845" s="1" t="s">
        <v>29</v>
      </c>
      <c r="E2845" s="1" t="s">
        <v>41</v>
      </c>
      <c r="F2845" s="1" t="s">
        <v>521</v>
      </c>
      <c r="G2845" s="3">
        <v>45482</v>
      </c>
      <c r="H2845" s="3">
        <v>45487</v>
      </c>
      <c r="I2845" s="6">
        <v>1299</v>
      </c>
      <c r="J2845" s="1">
        <v>1</v>
      </c>
      <c r="K2845" s="4">
        <v>0.05</v>
      </c>
      <c r="L2845" s="6">
        <f t="shared" si="88"/>
        <v>64.95</v>
      </c>
      <c r="M2845" s="8">
        <f t="shared" si="89"/>
        <v>1234.05</v>
      </c>
      <c r="N2845" t="str" cm="1">
        <f t="array" ref="N28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46" spans="2:14" x14ac:dyDescent="0.35">
      <c r="B2846" s="7">
        <v>2026844</v>
      </c>
      <c r="C2846" s="1" t="s">
        <v>12</v>
      </c>
      <c r="D2846" s="1" t="s">
        <v>25</v>
      </c>
      <c r="E2846" s="1" t="s">
        <v>42</v>
      </c>
      <c r="F2846" s="1" t="s">
        <v>520</v>
      </c>
      <c r="G2846" s="3">
        <v>45482</v>
      </c>
      <c r="H2846" s="3">
        <v>45483</v>
      </c>
      <c r="I2846" s="6">
        <v>1700</v>
      </c>
      <c r="J2846" s="1">
        <v>1</v>
      </c>
      <c r="K2846" s="4">
        <v>0.02</v>
      </c>
      <c r="L2846" s="6">
        <f t="shared" si="88"/>
        <v>34</v>
      </c>
      <c r="M2846" s="8">
        <f t="shared" si="89"/>
        <v>1666</v>
      </c>
      <c r="N2846" t="str" cm="1">
        <f t="array" ref="N28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47" spans="2:14" x14ac:dyDescent="0.35">
      <c r="B2847" s="7">
        <v>2026845</v>
      </c>
      <c r="C2847" s="1" t="s">
        <v>13</v>
      </c>
      <c r="D2847" s="1" t="s">
        <v>30</v>
      </c>
      <c r="E2847" s="1" t="s">
        <v>43</v>
      </c>
      <c r="F2847" s="1" t="s">
        <v>518</v>
      </c>
      <c r="G2847" s="3">
        <v>45482</v>
      </c>
      <c r="H2847" s="3">
        <v>45490</v>
      </c>
      <c r="I2847" s="6">
        <v>55000</v>
      </c>
      <c r="J2847" s="1">
        <v>2</v>
      </c>
      <c r="K2847" s="4">
        <v>0.06</v>
      </c>
      <c r="L2847" s="6">
        <f t="shared" si="88"/>
        <v>3300</v>
      </c>
      <c r="M2847" s="8">
        <f t="shared" si="89"/>
        <v>106700</v>
      </c>
      <c r="N2847" t="str" cm="1">
        <f t="array" ref="N28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48" spans="2:14" x14ac:dyDescent="0.35">
      <c r="B2848" s="7">
        <v>2026846</v>
      </c>
      <c r="C2848" s="1" t="s">
        <v>14</v>
      </c>
      <c r="D2848" s="1" t="s">
        <v>27</v>
      </c>
      <c r="E2848" s="1" t="s">
        <v>44</v>
      </c>
      <c r="F2848" s="1" t="s">
        <v>519</v>
      </c>
      <c r="G2848" s="3">
        <v>45482</v>
      </c>
      <c r="H2848" s="3">
        <v>45484</v>
      </c>
      <c r="I2848" s="6">
        <v>57999</v>
      </c>
      <c r="J2848" s="1">
        <v>1</v>
      </c>
      <c r="K2848" s="4">
        <v>0.15</v>
      </c>
      <c r="L2848" s="6">
        <f t="shared" si="88"/>
        <v>8699.85</v>
      </c>
      <c r="M2848" s="8">
        <f t="shared" si="89"/>
        <v>49299.15</v>
      </c>
      <c r="N2848" t="str" cm="1">
        <f t="array" ref="N28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49" spans="2:14" x14ac:dyDescent="0.35">
      <c r="B2849" s="7">
        <v>2026847</v>
      </c>
      <c r="C2849" s="1" t="s">
        <v>15</v>
      </c>
      <c r="D2849" s="1" t="s">
        <v>28</v>
      </c>
      <c r="E2849" s="1" t="s">
        <v>45</v>
      </c>
      <c r="F2849" s="1" t="s">
        <v>520</v>
      </c>
      <c r="G2849" s="3">
        <v>45482</v>
      </c>
      <c r="H2849" s="3">
        <v>45485</v>
      </c>
      <c r="I2849" s="6">
        <v>1399</v>
      </c>
      <c r="J2849" s="1">
        <v>2</v>
      </c>
      <c r="K2849" s="4">
        <v>0.02</v>
      </c>
      <c r="L2849" s="6">
        <f t="shared" si="88"/>
        <v>27.98</v>
      </c>
      <c r="M2849" s="8">
        <f t="shared" si="89"/>
        <v>2770.02</v>
      </c>
      <c r="N2849" t="str" cm="1">
        <f t="array" ref="N28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50" spans="2:14" x14ac:dyDescent="0.35">
      <c r="B2850" s="7">
        <v>2026848</v>
      </c>
      <c r="C2850" s="1" t="s">
        <v>16</v>
      </c>
      <c r="D2850" s="1" t="s">
        <v>29</v>
      </c>
      <c r="E2850" s="1" t="s">
        <v>46</v>
      </c>
      <c r="F2850" s="1" t="s">
        <v>521</v>
      </c>
      <c r="G2850" s="3">
        <v>45482</v>
      </c>
      <c r="H2850" s="3">
        <v>45487</v>
      </c>
      <c r="I2850" s="6">
        <v>999</v>
      </c>
      <c r="J2850" s="1">
        <v>7</v>
      </c>
      <c r="K2850" s="4">
        <v>0.02</v>
      </c>
      <c r="L2850" s="6">
        <f t="shared" si="88"/>
        <v>19.98</v>
      </c>
      <c r="M2850" s="8">
        <f t="shared" si="89"/>
        <v>6973.02</v>
      </c>
      <c r="N2850" t="str" cm="1">
        <f t="array" ref="N28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51" spans="2:14" x14ac:dyDescent="0.35">
      <c r="B2851" s="7">
        <v>2026849</v>
      </c>
      <c r="C2851" s="1" t="s">
        <v>17</v>
      </c>
      <c r="D2851" s="1" t="s">
        <v>25</v>
      </c>
      <c r="E2851" s="1" t="s">
        <v>47</v>
      </c>
      <c r="F2851" s="1" t="s">
        <v>518</v>
      </c>
      <c r="G2851" s="3">
        <v>45482</v>
      </c>
      <c r="H2851" s="3">
        <v>45483</v>
      </c>
      <c r="I2851" s="6">
        <v>2099</v>
      </c>
      <c r="J2851" s="1">
        <v>2</v>
      </c>
      <c r="K2851" s="4">
        <v>0.02</v>
      </c>
      <c r="L2851" s="6">
        <f t="shared" si="88"/>
        <v>41.980000000000004</v>
      </c>
      <c r="M2851" s="8">
        <f t="shared" si="89"/>
        <v>4156.0200000000004</v>
      </c>
      <c r="N2851" t="str" cm="1">
        <f t="array" ref="N28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52" spans="2:14" x14ac:dyDescent="0.35">
      <c r="B2852" s="7">
        <v>2026850</v>
      </c>
      <c r="C2852" s="1" t="s">
        <v>18</v>
      </c>
      <c r="D2852" s="1" t="s">
        <v>26</v>
      </c>
      <c r="E2852" s="1" t="s">
        <v>48</v>
      </c>
      <c r="F2852" s="1" t="s">
        <v>518</v>
      </c>
      <c r="G2852" s="3">
        <v>45482</v>
      </c>
      <c r="H2852" s="3">
        <v>45490</v>
      </c>
      <c r="I2852" s="6">
        <v>11000</v>
      </c>
      <c r="J2852" s="1">
        <v>2</v>
      </c>
      <c r="K2852" s="4">
        <v>0.02</v>
      </c>
      <c r="L2852" s="6">
        <f t="shared" si="88"/>
        <v>220</v>
      </c>
      <c r="M2852" s="8">
        <f t="shared" si="89"/>
        <v>21780</v>
      </c>
      <c r="N2852" t="str" cm="1">
        <f t="array" ref="N28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53" spans="2:14" x14ac:dyDescent="0.35">
      <c r="B2853" s="7">
        <v>2026851</v>
      </c>
      <c r="C2853" s="1" t="s">
        <v>19</v>
      </c>
      <c r="D2853" s="1" t="s">
        <v>27</v>
      </c>
      <c r="E2853" s="1" t="s">
        <v>49</v>
      </c>
      <c r="F2853" s="1" t="s">
        <v>519</v>
      </c>
      <c r="G2853" s="3">
        <v>45482</v>
      </c>
      <c r="H2853" s="3">
        <v>45484</v>
      </c>
      <c r="I2853" s="6">
        <v>800</v>
      </c>
      <c r="J2853" s="1">
        <v>1</v>
      </c>
      <c r="K2853" s="4">
        <v>0.02</v>
      </c>
      <c r="L2853" s="6">
        <f t="shared" si="88"/>
        <v>16</v>
      </c>
      <c r="M2853" s="8">
        <f t="shared" si="89"/>
        <v>784</v>
      </c>
      <c r="N2853" t="str" cm="1">
        <f t="array" ref="N28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54" spans="2:14" x14ac:dyDescent="0.35">
      <c r="B2854" s="7">
        <v>2026852</v>
      </c>
      <c r="C2854" s="1" t="s">
        <v>20</v>
      </c>
      <c r="D2854" s="1" t="s">
        <v>28</v>
      </c>
      <c r="E2854" s="1" t="s">
        <v>50</v>
      </c>
      <c r="F2854" s="1" t="s">
        <v>521</v>
      </c>
      <c r="G2854" s="3">
        <v>45482</v>
      </c>
      <c r="H2854" s="3">
        <v>45485</v>
      </c>
      <c r="I2854" s="6">
        <v>5500</v>
      </c>
      <c r="J2854" s="1">
        <v>2</v>
      </c>
      <c r="K2854" s="4">
        <v>0.02</v>
      </c>
      <c r="L2854" s="6">
        <f t="shared" si="88"/>
        <v>110</v>
      </c>
      <c r="M2854" s="8">
        <f t="shared" si="89"/>
        <v>10890</v>
      </c>
      <c r="N2854" t="str" cm="1">
        <f t="array" ref="N28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55" spans="2:14" x14ac:dyDescent="0.35">
      <c r="B2855" s="7">
        <v>2026853</v>
      </c>
      <c r="C2855" s="1" t="s">
        <v>21</v>
      </c>
      <c r="D2855" s="1" t="s">
        <v>29</v>
      </c>
      <c r="E2855" s="1" t="s">
        <v>51</v>
      </c>
      <c r="F2855" s="1" t="s">
        <v>520</v>
      </c>
      <c r="G2855" s="3">
        <v>45482</v>
      </c>
      <c r="H2855" s="3">
        <v>45487</v>
      </c>
      <c r="I2855" s="6">
        <v>1350</v>
      </c>
      <c r="J2855" s="1">
        <v>4</v>
      </c>
      <c r="K2855" s="4">
        <v>0.02</v>
      </c>
      <c r="L2855" s="6">
        <f t="shared" si="88"/>
        <v>27</v>
      </c>
      <c r="M2855" s="8">
        <f t="shared" si="89"/>
        <v>5373</v>
      </c>
      <c r="N2855" t="str" cm="1">
        <f t="array" ref="N28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56" spans="2:14" x14ac:dyDescent="0.35">
      <c r="B2856" s="7">
        <v>2026854</v>
      </c>
      <c r="C2856" s="1" t="s">
        <v>22</v>
      </c>
      <c r="D2856" s="1" t="s">
        <v>25</v>
      </c>
      <c r="E2856" s="1" t="s">
        <v>506</v>
      </c>
      <c r="F2856" s="1" t="s">
        <v>518</v>
      </c>
      <c r="G2856" s="3">
        <v>45482</v>
      </c>
      <c r="H2856" s="3">
        <v>45483</v>
      </c>
      <c r="I2856" s="6">
        <v>4500</v>
      </c>
      <c r="J2856" s="1">
        <v>3</v>
      </c>
      <c r="K2856" s="4">
        <v>0.02</v>
      </c>
      <c r="L2856" s="6">
        <f t="shared" si="88"/>
        <v>90</v>
      </c>
      <c r="M2856" s="8">
        <f t="shared" si="89"/>
        <v>13410</v>
      </c>
      <c r="N2856" t="str" cm="1">
        <f t="array" ref="N28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57" spans="2:14" x14ac:dyDescent="0.35">
      <c r="B2857" s="7">
        <v>2026855</v>
      </c>
      <c r="C2857" s="1" t="s">
        <v>23</v>
      </c>
      <c r="D2857" s="1" t="s">
        <v>26</v>
      </c>
      <c r="E2857" s="1" t="s">
        <v>507</v>
      </c>
      <c r="F2857" s="1" t="s">
        <v>519</v>
      </c>
      <c r="G2857" s="3">
        <v>45482</v>
      </c>
      <c r="H2857" s="3">
        <v>45490</v>
      </c>
      <c r="I2857" s="6">
        <v>2350</v>
      </c>
      <c r="J2857" s="1">
        <v>2</v>
      </c>
      <c r="K2857" s="4">
        <v>7.0000000000000007E-2</v>
      </c>
      <c r="L2857" s="6">
        <f t="shared" si="88"/>
        <v>164.50000000000003</v>
      </c>
      <c r="M2857" s="8">
        <f t="shared" si="89"/>
        <v>4535.5</v>
      </c>
      <c r="N2857" t="str" cm="1">
        <f t="array" ref="N28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58" spans="2:14" x14ac:dyDescent="0.35">
      <c r="B2858" s="7">
        <v>2026856</v>
      </c>
      <c r="C2858" s="1" t="s">
        <v>24</v>
      </c>
      <c r="D2858" s="1" t="s">
        <v>27</v>
      </c>
      <c r="E2858" s="1" t="s">
        <v>508</v>
      </c>
      <c r="F2858" s="1" t="s">
        <v>520</v>
      </c>
      <c r="G2858" s="3">
        <v>45482</v>
      </c>
      <c r="H2858" s="3">
        <v>45484</v>
      </c>
      <c r="I2858" s="6">
        <v>90</v>
      </c>
      <c r="J2858" s="1">
        <v>1</v>
      </c>
      <c r="K2858" s="4">
        <v>0.03</v>
      </c>
      <c r="L2858" s="6">
        <f t="shared" si="88"/>
        <v>2.6999999999999997</v>
      </c>
      <c r="M2858" s="8">
        <f t="shared" si="89"/>
        <v>87.3</v>
      </c>
      <c r="N2858" t="str" cm="1">
        <f t="array" ref="N28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59" spans="2:14" x14ac:dyDescent="0.35">
      <c r="B2859" s="7">
        <v>2026857</v>
      </c>
      <c r="C2859" s="1" t="s">
        <v>4</v>
      </c>
      <c r="D2859" s="1" t="s">
        <v>28</v>
      </c>
      <c r="E2859" s="1" t="s">
        <v>31</v>
      </c>
      <c r="F2859" s="1" t="s">
        <v>521</v>
      </c>
      <c r="G2859" s="3">
        <v>45482</v>
      </c>
      <c r="H2859" s="3">
        <v>45485</v>
      </c>
      <c r="I2859" s="6">
        <v>280</v>
      </c>
      <c r="J2859" s="1">
        <v>1</v>
      </c>
      <c r="K2859" s="4">
        <v>0.08</v>
      </c>
      <c r="L2859" s="6">
        <f t="shared" si="88"/>
        <v>22.400000000000002</v>
      </c>
      <c r="M2859" s="8">
        <f t="shared" si="89"/>
        <v>257.60000000000002</v>
      </c>
      <c r="N2859" t="str" cm="1">
        <f t="array" ref="N28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60" spans="2:14" x14ac:dyDescent="0.35">
      <c r="B2860" s="7">
        <v>2026858</v>
      </c>
      <c r="C2860" s="1" t="s">
        <v>5</v>
      </c>
      <c r="D2860" s="1" t="s">
        <v>29</v>
      </c>
      <c r="E2860" s="1" t="s">
        <v>32</v>
      </c>
      <c r="F2860" s="1" t="s">
        <v>518</v>
      </c>
      <c r="G2860" s="3">
        <v>45482</v>
      </c>
      <c r="H2860" s="3">
        <v>45487</v>
      </c>
      <c r="I2860" s="6">
        <v>70</v>
      </c>
      <c r="J2860" s="1">
        <v>2</v>
      </c>
      <c r="K2860" s="4">
        <v>0.05</v>
      </c>
      <c r="L2860" s="6">
        <f t="shared" si="88"/>
        <v>3.5</v>
      </c>
      <c r="M2860" s="8">
        <f t="shared" si="89"/>
        <v>136.5</v>
      </c>
      <c r="N2860" t="str" cm="1">
        <f t="array" ref="N28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61" spans="2:14" x14ac:dyDescent="0.35">
      <c r="B2861" s="7">
        <v>2026859</v>
      </c>
      <c r="C2861" s="1" t="s">
        <v>6</v>
      </c>
      <c r="D2861" s="1" t="s">
        <v>25</v>
      </c>
      <c r="E2861" s="1" t="s">
        <v>38</v>
      </c>
      <c r="F2861" s="1" t="s">
        <v>518</v>
      </c>
      <c r="G2861" s="3">
        <v>45482</v>
      </c>
      <c r="H2861" s="3">
        <v>45483</v>
      </c>
      <c r="I2861" s="6">
        <v>230</v>
      </c>
      <c r="J2861" s="1">
        <v>1</v>
      </c>
      <c r="K2861" s="4">
        <v>0.05</v>
      </c>
      <c r="L2861" s="6">
        <f t="shared" si="88"/>
        <v>11.5</v>
      </c>
      <c r="M2861" s="8">
        <f t="shared" si="89"/>
        <v>218.5</v>
      </c>
      <c r="N2861" t="str" cm="1">
        <f t="array" ref="N28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62" spans="2:14" x14ac:dyDescent="0.35">
      <c r="B2862" s="7">
        <v>2026860</v>
      </c>
      <c r="C2862" s="1" t="s">
        <v>7</v>
      </c>
      <c r="D2862" s="1" t="s">
        <v>181</v>
      </c>
      <c r="E2862" s="1" t="s">
        <v>33</v>
      </c>
      <c r="F2862" s="1" t="s">
        <v>519</v>
      </c>
      <c r="G2862" s="3">
        <v>45482</v>
      </c>
      <c r="H2862" s="3">
        <v>45490</v>
      </c>
      <c r="I2862" s="6">
        <v>7999</v>
      </c>
      <c r="J2862" s="1">
        <v>3</v>
      </c>
      <c r="K2862" s="4">
        <v>0.05</v>
      </c>
      <c r="L2862" s="6">
        <f t="shared" si="88"/>
        <v>399.95000000000005</v>
      </c>
      <c r="M2862" s="8">
        <f t="shared" si="89"/>
        <v>23597.05</v>
      </c>
      <c r="N2862" t="str" cm="1">
        <f t="array" ref="N28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63" spans="2:14" x14ac:dyDescent="0.35">
      <c r="B2863" s="7">
        <v>2026861</v>
      </c>
      <c r="C2863" s="1" t="s">
        <v>10</v>
      </c>
      <c r="D2863" s="1" t="s">
        <v>25</v>
      </c>
      <c r="E2863" s="1" t="s">
        <v>34</v>
      </c>
      <c r="F2863" s="1" t="s">
        <v>521</v>
      </c>
      <c r="G2863" s="3">
        <v>45482</v>
      </c>
      <c r="H2863" s="3">
        <v>45484</v>
      </c>
      <c r="I2863" s="6">
        <v>850</v>
      </c>
      <c r="J2863" s="1">
        <v>2</v>
      </c>
      <c r="K2863" s="4">
        <v>0.05</v>
      </c>
      <c r="L2863" s="6">
        <f t="shared" si="88"/>
        <v>42.5</v>
      </c>
      <c r="M2863" s="8">
        <f t="shared" si="89"/>
        <v>1657.5</v>
      </c>
      <c r="N2863" t="str" cm="1">
        <f t="array" ref="N28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64" spans="2:14" x14ac:dyDescent="0.35">
      <c r="B2864" s="7">
        <v>2026862</v>
      </c>
      <c r="C2864" s="1" t="s">
        <v>8</v>
      </c>
      <c r="D2864" s="1" t="s">
        <v>26</v>
      </c>
      <c r="E2864" s="1" t="s">
        <v>35</v>
      </c>
      <c r="F2864" s="1" t="s">
        <v>520</v>
      </c>
      <c r="G2864" s="3">
        <v>45482</v>
      </c>
      <c r="H2864" s="3">
        <v>45485</v>
      </c>
      <c r="I2864" s="6">
        <v>65000</v>
      </c>
      <c r="J2864" s="1">
        <v>1</v>
      </c>
      <c r="K2864" s="4">
        <v>0.03</v>
      </c>
      <c r="L2864" s="6">
        <f t="shared" si="88"/>
        <v>1950</v>
      </c>
      <c r="M2864" s="8">
        <f t="shared" si="89"/>
        <v>63050</v>
      </c>
      <c r="N2864" t="str" cm="1">
        <f t="array" ref="N28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65" spans="2:14" x14ac:dyDescent="0.35">
      <c r="B2865" s="7">
        <v>2026863</v>
      </c>
      <c r="C2865" s="1" t="s">
        <v>9</v>
      </c>
      <c r="D2865" s="1" t="s">
        <v>27</v>
      </c>
      <c r="E2865" s="1" t="s">
        <v>36</v>
      </c>
      <c r="F2865" s="1" t="s">
        <v>518</v>
      </c>
      <c r="G2865" s="3">
        <v>45482</v>
      </c>
      <c r="H2865" s="3">
        <v>45487</v>
      </c>
      <c r="I2865" s="6">
        <v>450</v>
      </c>
      <c r="J2865" s="1">
        <v>2</v>
      </c>
      <c r="K2865" s="4">
        <v>0.1</v>
      </c>
      <c r="L2865" s="6">
        <f t="shared" si="88"/>
        <v>45</v>
      </c>
      <c r="M2865" s="8">
        <f t="shared" si="89"/>
        <v>855</v>
      </c>
      <c r="N2865" t="str" cm="1">
        <f t="array" ref="N28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66" spans="2:14" x14ac:dyDescent="0.35">
      <c r="B2866" s="7">
        <v>2026864</v>
      </c>
      <c r="C2866" s="1" t="s">
        <v>11</v>
      </c>
      <c r="D2866" s="1" t="s">
        <v>28</v>
      </c>
      <c r="E2866" s="1" t="s">
        <v>37</v>
      </c>
      <c r="F2866" s="1" t="s">
        <v>519</v>
      </c>
      <c r="G2866" s="3">
        <v>45482</v>
      </c>
      <c r="H2866" s="3">
        <v>45483</v>
      </c>
      <c r="I2866" s="6">
        <v>1299</v>
      </c>
      <c r="J2866" s="1">
        <v>1</v>
      </c>
      <c r="K2866" s="4">
        <v>0.05</v>
      </c>
      <c r="L2866" s="6">
        <f t="shared" si="88"/>
        <v>64.95</v>
      </c>
      <c r="M2866" s="8">
        <f t="shared" si="89"/>
        <v>1234.05</v>
      </c>
      <c r="N2866" t="str" cm="1">
        <f t="array" ref="N28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67" spans="2:14" x14ac:dyDescent="0.35">
      <c r="B2867" s="7">
        <v>2026865</v>
      </c>
      <c r="C2867" s="1" t="s">
        <v>12</v>
      </c>
      <c r="D2867" s="1" t="s">
        <v>29</v>
      </c>
      <c r="E2867" s="1" t="s">
        <v>39</v>
      </c>
      <c r="F2867" s="1" t="s">
        <v>520</v>
      </c>
      <c r="G2867" s="3">
        <v>45482</v>
      </c>
      <c r="H2867" s="3">
        <v>45490</v>
      </c>
      <c r="I2867" s="6">
        <v>1700</v>
      </c>
      <c r="J2867" s="1">
        <v>2</v>
      </c>
      <c r="K2867" s="4">
        <v>0.05</v>
      </c>
      <c r="L2867" s="6">
        <f t="shared" si="88"/>
        <v>85</v>
      </c>
      <c r="M2867" s="8">
        <f t="shared" si="89"/>
        <v>3315</v>
      </c>
      <c r="N2867" t="str" cm="1">
        <f t="array" ref="N28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68" spans="2:14" x14ac:dyDescent="0.35">
      <c r="B2868" s="7">
        <v>2026866</v>
      </c>
      <c r="C2868" s="1" t="s">
        <v>13</v>
      </c>
      <c r="D2868" s="1" t="s">
        <v>25</v>
      </c>
      <c r="E2868" s="1" t="s">
        <v>40</v>
      </c>
      <c r="F2868" s="1" t="s">
        <v>521</v>
      </c>
      <c r="G2868" s="3">
        <v>45482</v>
      </c>
      <c r="H2868" s="3">
        <v>45484</v>
      </c>
      <c r="I2868" s="6">
        <v>55000</v>
      </c>
      <c r="J2868" s="1">
        <v>3</v>
      </c>
      <c r="K2868" s="4">
        <v>0.02</v>
      </c>
      <c r="L2868" s="6">
        <f t="shared" si="88"/>
        <v>1100</v>
      </c>
      <c r="M2868" s="8">
        <f t="shared" si="89"/>
        <v>163900</v>
      </c>
      <c r="N2868" t="str" cm="1">
        <f t="array" ref="N28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69" spans="2:14" x14ac:dyDescent="0.35">
      <c r="B2869" s="7">
        <v>2026867</v>
      </c>
      <c r="C2869" s="1" t="s">
        <v>14</v>
      </c>
      <c r="D2869" s="1" t="s">
        <v>30</v>
      </c>
      <c r="E2869" s="1" t="s">
        <v>41</v>
      </c>
      <c r="F2869" s="1" t="s">
        <v>518</v>
      </c>
      <c r="G2869" s="3">
        <v>45482</v>
      </c>
      <c r="H2869" s="3">
        <v>45485</v>
      </c>
      <c r="I2869" s="6">
        <v>57999</v>
      </c>
      <c r="J2869" s="1">
        <v>2</v>
      </c>
      <c r="K2869" s="4">
        <v>0.06</v>
      </c>
      <c r="L2869" s="6">
        <f t="shared" si="88"/>
        <v>3479.94</v>
      </c>
      <c r="M2869" s="8">
        <f t="shared" si="89"/>
        <v>112518.06</v>
      </c>
      <c r="N2869" t="str" cm="1">
        <f t="array" ref="N28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70" spans="2:14" x14ac:dyDescent="0.35">
      <c r="B2870" s="7">
        <v>2026868</v>
      </c>
      <c r="C2870" s="1" t="s">
        <v>15</v>
      </c>
      <c r="D2870" s="1" t="s">
        <v>27</v>
      </c>
      <c r="E2870" s="1" t="s">
        <v>42</v>
      </c>
      <c r="F2870" s="1" t="s">
        <v>518</v>
      </c>
      <c r="G2870" s="3">
        <v>45482</v>
      </c>
      <c r="H2870" s="3">
        <v>45487</v>
      </c>
      <c r="I2870" s="6">
        <v>1399</v>
      </c>
      <c r="J2870" s="1">
        <v>7</v>
      </c>
      <c r="K2870" s="4">
        <v>0.15</v>
      </c>
      <c r="L2870" s="6">
        <f t="shared" si="88"/>
        <v>209.85</v>
      </c>
      <c r="M2870" s="8">
        <f t="shared" si="89"/>
        <v>9583.15</v>
      </c>
      <c r="N2870" t="str" cm="1">
        <f t="array" ref="N28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71" spans="2:14" x14ac:dyDescent="0.35">
      <c r="B2871" s="7">
        <v>2026869</v>
      </c>
      <c r="C2871" s="1" t="s">
        <v>16</v>
      </c>
      <c r="D2871" s="1" t="s">
        <v>28</v>
      </c>
      <c r="E2871" s="1" t="s">
        <v>43</v>
      </c>
      <c r="F2871" s="1" t="s">
        <v>519</v>
      </c>
      <c r="G2871" s="3">
        <v>45482</v>
      </c>
      <c r="H2871" s="3">
        <v>45483</v>
      </c>
      <c r="I2871" s="6">
        <v>999</v>
      </c>
      <c r="J2871" s="1">
        <v>2</v>
      </c>
      <c r="K2871" s="4">
        <v>0.02</v>
      </c>
      <c r="L2871" s="6">
        <f t="shared" si="88"/>
        <v>19.98</v>
      </c>
      <c r="M2871" s="8">
        <f t="shared" si="89"/>
        <v>1978.02</v>
      </c>
      <c r="N2871" t="str" cm="1">
        <f t="array" ref="N28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72" spans="2:14" x14ac:dyDescent="0.35">
      <c r="B2872" s="7">
        <v>2026870</v>
      </c>
      <c r="C2872" s="1" t="s">
        <v>17</v>
      </c>
      <c r="D2872" s="1" t="s">
        <v>29</v>
      </c>
      <c r="E2872" s="1" t="s">
        <v>44</v>
      </c>
      <c r="F2872" s="1" t="s">
        <v>521</v>
      </c>
      <c r="G2872" s="3">
        <v>45482</v>
      </c>
      <c r="H2872" s="3">
        <v>45490</v>
      </c>
      <c r="I2872" s="6">
        <v>2099</v>
      </c>
      <c r="J2872" s="1">
        <v>1</v>
      </c>
      <c r="K2872" s="4">
        <v>0.02</v>
      </c>
      <c r="L2872" s="6">
        <f t="shared" si="88"/>
        <v>41.980000000000004</v>
      </c>
      <c r="M2872" s="8">
        <f t="shared" si="89"/>
        <v>2057.02</v>
      </c>
      <c r="N2872" t="str" cm="1">
        <f t="array" ref="N28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73" spans="2:14" x14ac:dyDescent="0.35">
      <c r="B2873" s="7">
        <v>2026871</v>
      </c>
      <c r="C2873" s="1" t="s">
        <v>18</v>
      </c>
      <c r="D2873" s="1" t="s">
        <v>25</v>
      </c>
      <c r="E2873" s="1" t="s">
        <v>45</v>
      </c>
      <c r="F2873" s="1" t="s">
        <v>520</v>
      </c>
      <c r="G2873" s="3">
        <v>45482</v>
      </c>
      <c r="H2873" s="3">
        <v>45484</v>
      </c>
      <c r="I2873" s="6">
        <v>11000</v>
      </c>
      <c r="J2873" s="1">
        <v>1</v>
      </c>
      <c r="K2873" s="4">
        <v>0.02</v>
      </c>
      <c r="L2873" s="6">
        <f t="shared" si="88"/>
        <v>220</v>
      </c>
      <c r="M2873" s="8">
        <f t="shared" si="89"/>
        <v>10780</v>
      </c>
      <c r="N2873" t="str" cm="1">
        <f t="array" ref="N28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74" spans="2:14" x14ac:dyDescent="0.35">
      <c r="B2874" s="7">
        <v>2026872</v>
      </c>
      <c r="C2874" s="1" t="s">
        <v>19</v>
      </c>
      <c r="D2874" s="1" t="s">
        <v>26</v>
      </c>
      <c r="E2874" s="1" t="s">
        <v>46</v>
      </c>
      <c r="F2874" s="1" t="s">
        <v>518</v>
      </c>
      <c r="G2874" s="3">
        <v>45482</v>
      </c>
      <c r="H2874" s="3">
        <v>45485</v>
      </c>
      <c r="I2874" s="6">
        <v>800</v>
      </c>
      <c r="J2874" s="1">
        <v>1</v>
      </c>
      <c r="K2874" s="4">
        <v>0.02</v>
      </c>
      <c r="L2874" s="6">
        <f t="shared" si="88"/>
        <v>16</v>
      </c>
      <c r="M2874" s="8">
        <f t="shared" si="89"/>
        <v>784</v>
      </c>
      <c r="N2874" t="str" cm="1">
        <f t="array" ref="N28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75" spans="2:14" x14ac:dyDescent="0.35">
      <c r="B2875" s="7">
        <v>2026873</v>
      </c>
      <c r="C2875" s="1" t="s">
        <v>20</v>
      </c>
      <c r="D2875" s="1" t="s">
        <v>27</v>
      </c>
      <c r="E2875" s="1" t="s">
        <v>47</v>
      </c>
      <c r="F2875" s="1" t="s">
        <v>519</v>
      </c>
      <c r="G2875" s="3">
        <v>45482</v>
      </c>
      <c r="H2875" s="3">
        <v>45487</v>
      </c>
      <c r="I2875" s="6">
        <v>5500</v>
      </c>
      <c r="J2875" s="1">
        <v>2</v>
      </c>
      <c r="K2875" s="4">
        <v>0.02</v>
      </c>
      <c r="L2875" s="6">
        <f t="shared" si="88"/>
        <v>110</v>
      </c>
      <c r="M2875" s="8">
        <f t="shared" si="89"/>
        <v>10890</v>
      </c>
      <c r="N2875" t="str" cm="1">
        <f t="array" ref="N28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76" spans="2:14" x14ac:dyDescent="0.35">
      <c r="B2876" s="7">
        <v>2026874</v>
      </c>
      <c r="C2876" s="1" t="s">
        <v>21</v>
      </c>
      <c r="D2876" s="1" t="s">
        <v>28</v>
      </c>
      <c r="E2876" s="1" t="s">
        <v>48</v>
      </c>
      <c r="F2876" s="1" t="s">
        <v>520</v>
      </c>
      <c r="G2876" s="3">
        <v>45482</v>
      </c>
      <c r="H2876" s="3">
        <v>45483</v>
      </c>
      <c r="I2876" s="6">
        <v>1350</v>
      </c>
      <c r="J2876" s="1">
        <v>1</v>
      </c>
      <c r="K2876" s="4">
        <v>0.02</v>
      </c>
      <c r="L2876" s="6">
        <f t="shared" si="88"/>
        <v>27</v>
      </c>
      <c r="M2876" s="8">
        <f t="shared" si="89"/>
        <v>1323</v>
      </c>
      <c r="N2876" t="str" cm="1">
        <f t="array" ref="N28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77" spans="2:14" x14ac:dyDescent="0.35">
      <c r="B2877" s="7">
        <v>2026875</v>
      </c>
      <c r="C2877" s="1" t="s">
        <v>22</v>
      </c>
      <c r="D2877" s="1" t="s">
        <v>29</v>
      </c>
      <c r="E2877" s="1" t="s">
        <v>49</v>
      </c>
      <c r="F2877" s="1" t="s">
        <v>521</v>
      </c>
      <c r="G2877" s="3">
        <v>45482</v>
      </c>
      <c r="H2877" s="3">
        <v>45490</v>
      </c>
      <c r="I2877" s="6">
        <v>4500</v>
      </c>
      <c r="J2877" s="1">
        <v>2</v>
      </c>
      <c r="K2877" s="4">
        <v>0.02</v>
      </c>
      <c r="L2877" s="6">
        <f t="shared" si="88"/>
        <v>90</v>
      </c>
      <c r="M2877" s="8">
        <f t="shared" si="89"/>
        <v>8910</v>
      </c>
      <c r="N2877" t="str" cm="1">
        <f t="array" ref="N28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78" spans="2:14" x14ac:dyDescent="0.35">
      <c r="B2878" s="7">
        <v>2026876</v>
      </c>
      <c r="C2878" s="1" t="s">
        <v>23</v>
      </c>
      <c r="D2878" s="1" t="s">
        <v>25</v>
      </c>
      <c r="E2878" s="1" t="s">
        <v>50</v>
      </c>
      <c r="F2878" s="1" t="s">
        <v>518</v>
      </c>
      <c r="G2878" s="3">
        <v>45482</v>
      </c>
      <c r="H2878" s="3">
        <v>45484</v>
      </c>
      <c r="I2878" s="6">
        <v>2350</v>
      </c>
      <c r="J2878" s="1">
        <v>7</v>
      </c>
      <c r="K2878" s="4">
        <v>0.02</v>
      </c>
      <c r="L2878" s="6">
        <f t="shared" si="88"/>
        <v>47</v>
      </c>
      <c r="M2878" s="8">
        <f t="shared" si="89"/>
        <v>16403</v>
      </c>
      <c r="N2878" t="str" cm="1">
        <f t="array" ref="N28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79" spans="2:14" x14ac:dyDescent="0.35">
      <c r="B2879" s="7">
        <v>2026877</v>
      </c>
      <c r="C2879" s="1" t="s">
        <v>24</v>
      </c>
      <c r="D2879" s="1" t="s">
        <v>26</v>
      </c>
      <c r="E2879" s="1" t="s">
        <v>51</v>
      </c>
      <c r="F2879" s="1" t="s">
        <v>518</v>
      </c>
      <c r="G2879" s="3">
        <v>45482</v>
      </c>
      <c r="H2879" s="3">
        <v>45485</v>
      </c>
      <c r="I2879" s="6">
        <v>90</v>
      </c>
      <c r="J2879" s="1">
        <v>2</v>
      </c>
      <c r="K2879" s="4">
        <v>7.0000000000000007E-2</v>
      </c>
      <c r="L2879" s="6">
        <f t="shared" si="88"/>
        <v>6.3000000000000007</v>
      </c>
      <c r="M2879" s="8">
        <f t="shared" si="89"/>
        <v>173.7</v>
      </c>
      <c r="N2879" t="str" cm="1">
        <f t="array" ref="N28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80" spans="2:14" x14ac:dyDescent="0.35">
      <c r="B2880" s="7">
        <v>2026878</v>
      </c>
      <c r="C2880" s="1" t="s">
        <v>4</v>
      </c>
      <c r="D2880" s="1" t="s">
        <v>27</v>
      </c>
      <c r="E2880" s="1" t="s">
        <v>506</v>
      </c>
      <c r="F2880" s="1" t="s">
        <v>519</v>
      </c>
      <c r="G2880" s="3">
        <v>45482</v>
      </c>
      <c r="H2880" s="3">
        <v>45487</v>
      </c>
      <c r="I2880" s="6">
        <v>280</v>
      </c>
      <c r="J2880" s="1">
        <v>2</v>
      </c>
      <c r="K2880" s="4">
        <v>0.03</v>
      </c>
      <c r="L2880" s="6">
        <f t="shared" si="88"/>
        <v>8.4</v>
      </c>
      <c r="M2880" s="8">
        <f t="shared" si="89"/>
        <v>551.6</v>
      </c>
      <c r="N2880" t="str" cm="1">
        <f t="array" ref="N28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81" spans="2:14" x14ac:dyDescent="0.35">
      <c r="B2881" s="7">
        <v>2026879</v>
      </c>
      <c r="C2881" s="1" t="s">
        <v>5</v>
      </c>
      <c r="D2881" s="1" t="s">
        <v>28</v>
      </c>
      <c r="E2881" s="1" t="s">
        <v>507</v>
      </c>
      <c r="F2881" s="1" t="s">
        <v>521</v>
      </c>
      <c r="G2881" s="3">
        <v>45482</v>
      </c>
      <c r="H2881" s="3">
        <v>45483</v>
      </c>
      <c r="I2881" s="6">
        <v>70</v>
      </c>
      <c r="J2881" s="1">
        <v>1</v>
      </c>
      <c r="K2881" s="4">
        <v>0.08</v>
      </c>
      <c r="L2881" s="6">
        <f t="shared" si="88"/>
        <v>5.6000000000000005</v>
      </c>
      <c r="M2881" s="8">
        <f t="shared" si="89"/>
        <v>64.400000000000006</v>
      </c>
      <c r="N2881" t="str" cm="1">
        <f t="array" ref="N28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82" spans="2:14" x14ac:dyDescent="0.35">
      <c r="B2882" s="7">
        <v>2026880</v>
      </c>
      <c r="C2882" s="1" t="s">
        <v>6</v>
      </c>
      <c r="D2882" s="1" t="s">
        <v>29</v>
      </c>
      <c r="E2882" s="1" t="s">
        <v>508</v>
      </c>
      <c r="F2882" s="1" t="s">
        <v>520</v>
      </c>
      <c r="G2882" s="3">
        <v>45482</v>
      </c>
      <c r="H2882" s="3">
        <v>45490</v>
      </c>
      <c r="I2882" s="6">
        <v>230</v>
      </c>
      <c r="J2882" s="1">
        <v>2</v>
      </c>
      <c r="K2882" s="4">
        <v>0.05</v>
      </c>
      <c r="L2882" s="6">
        <f t="shared" si="88"/>
        <v>11.5</v>
      </c>
      <c r="M2882" s="8">
        <f t="shared" si="89"/>
        <v>448.5</v>
      </c>
      <c r="N2882" t="str" cm="1">
        <f t="array" ref="N28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83" spans="2:14" x14ac:dyDescent="0.35">
      <c r="B2883" s="7">
        <v>2026881</v>
      </c>
      <c r="C2883" s="1" t="s">
        <v>7</v>
      </c>
      <c r="D2883" s="1" t="s">
        <v>25</v>
      </c>
      <c r="E2883" s="1" t="s">
        <v>31</v>
      </c>
      <c r="F2883" s="1" t="s">
        <v>518</v>
      </c>
      <c r="G2883" s="3">
        <v>45482</v>
      </c>
      <c r="H2883" s="3">
        <v>45484</v>
      </c>
      <c r="I2883" s="6">
        <v>7999</v>
      </c>
      <c r="J2883" s="1">
        <v>4</v>
      </c>
      <c r="K2883" s="4">
        <v>0.05</v>
      </c>
      <c r="L2883" s="6">
        <f t="shared" si="88"/>
        <v>399.95000000000005</v>
      </c>
      <c r="M2883" s="8">
        <f t="shared" si="89"/>
        <v>31596.05</v>
      </c>
      <c r="N2883" t="str" cm="1">
        <f t="array" ref="N28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84" spans="2:14" x14ac:dyDescent="0.35">
      <c r="B2884" s="7">
        <v>2026882</v>
      </c>
      <c r="C2884" s="1" t="s">
        <v>10</v>
      </c>
      <c r="D2884" s="1" t="s">
        <v>182</v>
      </c>
      <c r="E2884" s="1" t="s">
        <v>32</v>
      </c>
      <c r="F2884" s="1" t="s">
        <v>519</v>
      </c>
      <c r="G2884" s="3">
        <v>45482</v>
      </c>
      <c r="H2884" s="3">
        <v>45485</v>
      </c>
      <c r="I2884" s="6">
        <v>850</v>
      </c>
      <c r="J2884" s="1">
        <v>3</v>
      </c>
      <c r="K2884" s="4">
        <v>0.05</v>
      </c>
      <c r="L2884" s="6">
        <f t="shared" ref="L2884:L2947" si="90">I2884*K2884</f>
        <v>42.5</v>
      </c>
      <c r="M2884" s="8">
        <f t="shared" ref="M2884:M2947" si="91">I2884*J2884-L2884</f>
        <v>2507.5</v>
      </c>
      <c r="N2884" t="str" cm="1">
        <f t="array" ref="N28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85" spans="2:14" x14ac:dyDescent="0.35">
      <c r="B2885" s="7">
        <v>2026883</v>
      </c>
      <c r="C2885" s="1" t="s">
        <v>8</v>
      </c>
      <c r="D2885" s="1" t="s">
        <v>25</v>
      </c>
      <c r="E2885" s="1" t="s">
        <v>38</v>
      </c>
      <c r="F2885" s="1" t="s">
        <v>520</v>
      </c>
      <c r="G2885" s="3">
        <v>45482</v>
      </c>
      <c r="H2885" s="3">
        <v>45487</v>
      </c>
      <c r="I2885" s="6">
        <v>65000</v>
      </c>
      <c r="J2885" s="1">
        <v>2</v>
      </c>
      <c r="K2885" s="4">
        <v>0.05</v>
      </c>
      <c r="L2885" s="6">
        <f t="shared" si="90"/>
        <v>3250</v>
      </c>
      <c r="M2885" s="8">
        <f t="shared" si="91"/>
        <v>126750</v>
      </c>
      <c r="N2885" t="str" cm="1">
        <f t="array" ref="N28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86" spans="2:14" x14ac:dyDescent="0.35">
      <c r="B2886" s="7">
        <v>2026884</v>
      </c>
      <c r="C2886" s="1" t="s">
        <v>9</v>
      </c>
      <c r="D2886" s="1" t="s">
        <v>26</v>
      </c>
      <c r="E2886" s="1" t="s">
        <v>33</v>
      </c>
      <c r="F2886" s="1" t="s">
        <v>521</v>
      </c>
      <c r="G2886" s="3">
        <v>45482</v>
      </c>
      <c r="H2886" s="3">
        <v>45483</v>
      </c>
      <c r="I2886" s="6">
        <v>450</v>
      </c>
      <c r="J2886" s="1">
        <v>1</v>
      </c>
      <c r="K2886" s="4">
        <v>0.03</v>
      </c>
      <c r="L2886" s="6">
        <f t="shared" si="90"/>
        <v>13.5</v>
      </c>
      <c r="M2886" s="8">
        <f t="shared" si="91"/>
        <v>436.5</v>
      </c>
      <c r="N2886" t="str" cm="1">
        <f t="array" ref="N28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87" spans="2:14" x14ac:dyDescent="0.35">
      <c r="B2887" s="7">
        <v>2026885</v>
      </c>
      <c r="C2887" s="1" t="s">
        <v>11</v>
      </c>
      <c r="D2887" s="1" t="s">
        <v>27</v>
      </c>
      <c r="E2887" s="1" t="s">
        <v>34</v>
      </c>
      <c r="F2887" s="1" t="s">
        <v>518</v>
      </c>
      <c r="G2887" s="3">
        <v>45482</v>
      </c>
      <c r="H2887" s="3">
        <v>45490</v>
      </c>
      <c r="I2887" s="6">
        <v>1299</v>
      </c>
      <c r="J2887" s="1">
        <v>1</v>
      </c>
      <c r="K2887" s="4">
        <v>0.1</v>
      </c>
      <c r="L2887" s="6">
        <f t="shared" si="90"/>
        <v>129.9</v>
      </c>
      <c r="M2887" s="8">
        <f t="shared" si="91"/>
        <v>1169.0999999999999</v>
      </c>
      <c r="N2887" t="str" cm="1">
        <f t="array" ref="N28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88" spans="2:14" x14ac:dyDescent="0.35">
      <c r="B2888" s="7">
        <v>2026886</v>
      </c>
      <c r="C2888" s="1" t="s">
        <v>12</v>
      </c>
      <c r="D2888" s="1" t="s">
        <v>28</v>
      </c>
      <c r="E2888" s="1" t="s">
        <v>35</v>
      </c>
      <c r="F2888" s="1" t="s">
        <v>518</v>
      </c>
      <c r="G2888" s="3">
        <v>45482</v>
      </c>
      <c r="H2888" s="3">
        <v>45484</v>
      </c>
      <c r="I2888" s="6">
        <v>1700</v>
      </c>
      <c r="J2888" s="1">
        <v>2</v>
      </c>
      <c r="K2888" s="4">
        <v>0.05</v>
      </c>
      <c r="L2888" s="6">
        <f t="shared" si="90"/>
        <v>85</v>
      </c>
      <c r="M2888" s="8">
        <f t="shared" si="91"/>
        <v>3315</v>
      </c>
      <c r="N2888" t="str" cm="1">
        <f t="array" ref="N28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89" spans="2:14" x14ac:dyDescent="0.35">
      <c r="B2889" s="7">
        <v>2026887</v>
      </c>
      <c r="C2889" s="1" t="s">
        <v>13</v>
      </c>
      <c r="D2889" s="1" t="s">
        <v>29</v>
      </c>
      <c r="E2889" s="1" t="s">
        <v>36</v>
      </c>
      <c r="F2889" s="1" t="s">
        <v>519</v>
      </c>
      <c r="G2889" s="3">
        <v>45482</v>
      </c>
      <c r="H2889" s="3">
        <v>45485</v>
      </c>
      <c r="I2889" s="6">
        <v>55000</v>
      </c>
      <c r="J2889" s="1">
        <v>1</v>
      </c>
      <c r="K2889" s="4">
        <v>0.05</v>
      </c>
      <c r="L2889" s="6">
        <f t="shared" si="90"/>
        <v>2750</v>
      </c>
      <c r="M2889" s="8">
        <f t="shared" si="91"/>
        <v>52250</v>
      </c>
      <c r="N2889" t="str" cm="1">
        <f t="array" ref="N28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90" spans="2:14" x14ac:dyDescent="0.35">
      <c r="B2890" s="7">
        <v>2026888</v>
      </c>
      <c r="C2890" s="1" t="s">
        <v>14</v>
      </c>
      <c r="D2890" s="1" t="s">
        <v>25</v>
      </c>
      <c r="E2890" s="1" t="s">
        <v>37</v>
      </c>
      <c r="F2890" s="1" t="s">
        <v>521</v>
      </c>
      <c r="G2890" s="3">
        <v>45482</v>
      </c>
      <c r="H2890" s="3">
        <v>45487</v>
      </c>
      <c r="I2890" s="6">
        <v>57999</v>
      </c>
      <c r="J2890" s="1">
        <v>3</v>
      </c>
      <c r="K2890" s="4">
        <v>0.02</v>
      </c>
      <c r="L2890" s="6">
        <f t="shared" si="90"/>
        <v>1159.98</v>
      </c>
      <c r="M2890" s="8">
        <f t="shared" si="91"/>
        <v>172837.02</v>
      </c>
      <c r="N2890" t="str" cm="1">
        <f t="array" ref="N28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91" spans="2:14" x14ac:dyDescent="0.35">
      <c r="B2891" s="7">
        <v>2026889</v>
      </c>
      <c r="C2891" s="1" t="s">
        <v>15</v>
      </c>
      <c r="D2891" s="1" t="s">
        <v>30</v>
      </c>
      <c r="E2891" s="1" t="s">
        <v>39</v>
      </c>
      <c r="F2891" s="1" t="s">
        <v>520</v>
      </c>
      <c r="G2891" s="3">
        <v>45482</v>
      </c>
      <c r="H2891" s="3">
        <v>45483</v>
      </c>
      <c r="I2891" s="6">
        <v>1399</v>
      </c>
      <c r="J2891" s="1">
        <v>2</v>
      </c>
      <c r="K2891" s="4">
        <v>0.06</v>
      </c>
      <c r="L2891" s="6">
        <f t="shared" si="90"/>
        <v>83.94</v>
      </c>
      <c r="M2891" s="8">
        <f t="shared" si="91"/>
        <v>2714.06</v>
      </c>
      <c r="N2891" t="str" cm="1">
        <f t="array" ref="N28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92" spans="2:14" x14ac:dyDescent="0.35">
      <c r="B2892" s="7">
        <v>2026890</v>
      </c>
      <c r="C2892" s="1" t="s">
        <v>16</v>
      </c>
      <c r="D2892" s="1" t="s">
        <v>27</v>
      </c>
      <c r="E2892" s="1" t="s">
        <v>40</v>
      </c>
      <c r="F2892" s="1" t="s">
        <v>518</v>
      </c>
      <c r="G2892" s="3">
        <v>45482</v>
      </c>
      <c r="H2892" s="3">
        <v>45490</v>
      </c>
      <c r="I2892" s="6">
        <v>999</v>
      </c>
      <c r="J2892" s="1">
        <v>1</v>
      </c>
      <c r="K2892" s="4">
        <v>0.15</v>
      </c>
      <c r="L2892" s="6">
        <f t="shared" si="90"/>
        <v>149.85</v>
      </c>
      <c r="M2892" s="8">
        <f t="shared" si="91"/>
        <v>849.15</v>
      </c>
      <c r="N2892" t="str" cm="1">
        <f t="array" ref="N28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93" spans="2:14" x14ac:dyDescent="0.35">
      <c r="B2893" s="7">
        <v>2026891</v>
      </c>
      <c r="C2893" s="1" t="s">
        <v>17</v>
      </c>
      <c r="D2893" s="1" t="s">
        <v>28</v>
      </c>
      <c r="E2893" s="1" t="s">
        <v>41</v>
      </c>
      <c r="F2893" s="1" t="s">
        <v>519</v>
      </c>
      <c r="G2893" s="3">
        <v>45482</v>
      </c>
      <c r="H2893" s="3">
        <v>45484</v>
      </c>
      <c r="I2893" s="6">
        <v>2099</v>
      </c>
      <c r="J2893" s="1">
        <v>2</v>
      </c>
      <c r="K2893" s="4">
        <v>0.02</v>
      </c>
      <c r="L2893" s="6">
        <f t="shared" si="90"/>
        <v>41.980000000000004</v>
      </c>
      <c r="M2893" s="8">
        <f t="shared" si="91"/>
        <v>4156.0200000000004</v>
      </c>
      <c r="N2893" t="str" cm="1">
        <f t="array" ref="N28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94" spans="2:14" x14ac:dyDescent="0.35">
      <c r="B2894" s="7">
        <v>2026892</v>
      </c>
      <c r="C2894" s="1" t="s">
        <v>18</v>
      </c>
      <c r="D2894" s="1" t="s">
        <v>29</v>
      </c>
      <c r="E2894" s="1" t="s">
        <v>42</v>
      </c>
      <c r="F2894" s="1" t="s">
        <v>520</v>
      </c>
      <c r="G2894" s="3">
        <v>45482</v>
      </c>
      <c r="H2894" s="3">
        <v>45485</v>
      </c>
      <c r="I2894" s="6">
        <v>11000</v>
      </c>
      <c r="J2894" s="1">
        <v>1</v>
      </c>
      <c r="K2894" s="4">
        <v>0.02</v>
      </c>
      <c r="L2894" s="6">
        <f t="shared" si="90"/>
        <v>220</v>
      </c>
      <c r="M2894" s="8">
        <f t="shared" si="91"/>
        <v>10780</v>
      </c>
      <c r="N2894" t="str" cm="1">
        <f t="array" ref="N28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95" spans="2:14" x14ac:dyDescent="0.35">
      <c r="B2895" s="7">
        <v>2026893</v>
      </c>
      <c r="C2895" s="1" t="s">
        <v>19</v>
      </c>
      <c r="D2895" s="1" t="s">
        <v>25</v>
      </c>
      <c r="E2895" s="1" t="s">
        <v>43</v>
      </c>
      <c r="F2895" s="1" t="s">
        <v>521</v>
      </c>
      <c r="G2895" s="3">
        <v>45482</v>
      </c>
      <c r="H2895" s="3">
        <v>45487</v>
      </c>
      <c r="I2895" s="6">
        <v>800</v>
      </c>
      <c r="J2895" s="1">
        <v>2</v>
      </c>
      <c r="K2895" s="4">
        <v>0.02</v>
      </c>
      <c r="L2895" s="6">
        <f t="shared" si="90"/>
        <v>16</v>
      </c>
      <c r="M2895" s="8">
        <f t="shared" si="91"/>
        <v>1584</v>
      </c>
      <c r="N2895" t="str" cm="1">
        <f t="array" ref="N28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96" spans="2:14" x14ac:dyDescent="0.35">
      <c r="B2896" s="7">
        <v>2026894</v>
      </c>
      <c r="C2896" s="1" t="s">
        <v>20</v>
      </c>
      <c r="D2896" s="1" t="s">
        <v>26</v>
      </c>
      <c r="E2896" s="1" t="s">
        <v>44</v>
      </c>
      <c r="F2896" s="1" t="s">
        <v>518</v>
      </c>
      <c r="G2896" s="3">
        <v>45482</v>
      </c>
      <c r="H2896" s="3">
        <v>45483</v>
      </c>
      <c r="I2896" s="6">
        <v>5500</v>
      </c>
      <c r="J2896" s="1">
        <v>3</v>
      </c>
      <c r="K2896" s="4">
        <v>0.02</v>
      </c>
      <c r="L2896" s="6">
        <f t="shared" si="90"/>
        <v>110</v>
      </c>
      <c r="M2896" s="8">
        <f t="shared" si="91"/>
        <v>16390</v>
      </c>
      <c r="N2896" t="str" cm="1">
        <f t="array" ref="N28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97" spans="2:14" x14ac:dyDescent="0.35">
      <c r="B2897" s="7">
        <v>2026895</v>
      </c>
      <c r="C2897" s="1" t="s">
        <v>21</v>
      </c>
      <c r="D2897" s="1" t="s">
        <v>27</v>
      </c>
      <c r="E2897" s="1" t="s">
        <v>45</v>
      </c>
      <c r="F2897" s="1" t="s">
        <v>518</v>
      </c>
      <c r="G2897" s="3">
        <v>45482</v>
      </c>
      <c r="H2897" s="3">
        <v>45490</v>
      </c>
      <c r="I2897" s="6">
        <v>1350</v>
      </c>
      <c r="J2897" s="1">
        <v>2</v>
      </c>
      <c r="K2897" s="4">
        <v>0.02</v>
      </c>
      <c r="L2897" s="6">
        <f t="shared" si="90"/>
        <v>27</v>
      </c>
      <c r="M2897" s="8">
        <f t="shared" si="91"/>
        <v>2673</v>
      </c>
      <c r="N2897" t="str" cm="1">
        <f t="array" ref="N28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898" spans="2:14" x14ac:dyDescent="0.35">
      <c r="B2898" s="7">
        <v>2026896</v>
      </c>
      <c r="C2898" s="1" t="s">
        <v>22</v>
      </c>
      <c r="D2898" s="1" t="s">
        <v>28</v>
      </c>
      <c r="E2898" s="1" t="s">
        <v>46</v>
      </c>
      <c r="F2898" s="1" t="s">
        <v>519</v>
      </c>
      <c r="G2898" s="3">
        <v>45482</v>
      </c>
      <c r="H2898" s="3">
        <v>45484</v>
      </c>
      <c r="I2898" s="6">
        <v>4500</v>
      </c>
      <c r="J2898" s="1">
        <v>7</v>
      </c>
      <c r="K2898" s="4">
        <v>0.02</v>
      </c>
      <c r="L2898" s="6">
        <f t="shared" si="90"/>
        <v>90</v>
      </c>
      <c r="M2898" s="8">
        <f t="shared" si="91"/>
        <v>31410</v>
      </c>
      <c r="N2898" t="str" cm="1">
        <f t="array" ref="N28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899" spans="2:14" x14ac:dyDescent="0.35">
      <c r="B2899" s="7">
        <v>2026897</v>
      </c>
      <c r="C2899" s="1" t="s">
        <v>23</v>
      </c>
      <c r="D2899" s="1" t="s">
        <v>29</v>
      </c>
      <c r="E2899" s="1" t="s">
        <v>47</v>
      </c>
      <c r="F2899" s="1" t="s">
        <v>521</v>
      </c>
      <c r="G2899" s="3">
        <v>45482</v>
      </c>
      <c r="H2899" s="3">
        <v>45485</v>
      </c>
      <c r="I2899" s="6">
        <v>2350</v>
      </c>
      <c r="J2899" s="1">
        <v>2</v>
      </c>
      <c r="K2899" s="4">
        <v>0.02</v>
      </c>
      <c r="L2899" s="6">
        <f t="shared" si="90"/>
        <v>47</v>
      </c>
      <c r="M2899" s="8">
        <f t="shared" si="91"/>
        <v>4653</v>
      </c>
      <c r="N2899" t="str" cm="1">
        <f t="array" ref="N28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00" spans="2:14" x14ac:dyDescent="0.35">
      <c r="B2900" s="7">
        <v>2026898</v>
      </c>
      <c r="C2900" s="1" t="s">
        <v>24</v>
      </c>
      <c r="D2900" s="1" t="s">
        <v>25</v>
      </c>
      <c r="E2900" s="1" t="s">
        <v>48</v>
      </c>
      <c r="F2900" s="1" t="s">
        <v>520</v>
      </c>
      <c r="G2900" s="3">
        <v>45482</v>
      </c>
      <c r="H2900" s="3">
        <v>45487</v>
      </c>
      <c r="I2900" s="6">
        <v>90</v>
      </c>
      <c r="J2900" s="1">
        <v>1</v>
      </c>
      <c r="K2900" s="4">
        <v>0.02</v>
      </c>
      <c r="L2900" s="6">
        <f t="shared" si="90"/>
        <v>1.8</v>
      </c>
      <c r="M2900" s="8">
        <f t="shared" si="91"/>
        <v>88.2</v>
      </c>
      <c r="N2900" t="str" cm="1">
        <f t="array" ref="N29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01" spans="2:14" x14ac:dyDescent="0.35">
      <c r="B2901" s="7">
        <v>2026899</v>
      </c>
      <c r="C2901" s="1" t="s">
        <v>4</v>
      </c>
      <c r="D2901" s="1" t="s">
        <v>26</v>
      </c>
      <c r="E2901" s="1" t="s">
        <v>49</v>
      </c>
      <c r="F2901" s="1" t="s">
        <v>518</v>
      </c>
      <c r="G2901" s="3">
        <v>45482</v>
      </c>
      <c r="H2901" s="3">
        <v>45483</v>
      </c>
      <c r="I2901" s="6">
        <v>280</v>
      </c>
      <c r="J2901" s="1">
        <v>1</v>
      </c>
      <c r="K2901" s="4">
        <v>7.0000000000000007E-2</v>
      </c>
      <c r="L2901" s="6">
        <f t="shared" si="90"/>
        <v>19.600000000000001</v>
      </c>
      <c r="M2901" s="8">
        <f t="shared" si="91"/>
        <v>260.39999999999998</v>
      </c>
      <c r="N2901" t="str" cm="1">
        <f t="array" ref="N29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02" spans="2:14" x14ac:dyDescent="0.35">
      <c r="B2902" s="7">
        <v>2026900</v>
      </c>
      <c r="C2902" s="1" t="s">
        <v>5</v>
      </c>
      <c r="D2902" s="1" t="s">
        <v>27</v>
      </c>
      <c r="E2902" s="1" t="s">
        <v>50</v>
      </c>
      <c r="F2902" s="1" t="s">
        <v>519</v>
      </c>
      <c r="G2902" s="3">
        <v>45482</v>
      </c>
      <c r="H2902" s="3">
        <v>45490</v>
      </c>
      <c r="I2902" s="6">
        <v>70</v>
      </c>
      <c r="J2902" s="1">
        <v>1</v>
      </c>
      <c r="K2902" s="4">
        <v>0.03</v>
      </c>
      <c r="L2902" s="6">
        <f t="shared" si="90"/>
        <v>2.1</v>
      </c>
      <c r="M2902" s="8">
        <f t="shared" si="91"/>
        <v>67.900000000000006</v>
      </c>
      <c r="N2902" t="str" cm="1">
        <f t="array" ref="N29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03" spans="2:14" x14ac:dyDescent="0.35">
      <c r="B2903" s="7">
        <v>2026901</v>
      </c>
      <c r="C2903" s="1" t="s">
        <v>6</v>
      </c>
      <c r="D2903" s="1" t="s">
        <v>28</v>
      </c>
      <c r="E2903" s="1" t="s">
        <v>51</v>
      </c>
      <c r="F2903" s="1" t="s">
        <v>520</v>
      </c>
      <c r="G2903" s="3">
        <v>45482</v>
      </c>
      <c r="H2903" s="3">
        <v>45484</v>
      </c>
      <c r="I2903" s="6">
        <v>230</v>
      </c>
      <c r="J2903" s="1">
        <v>2</v>
      </c>
      <c r="K2903" s="4">
        <v>0.08</v>
      </c>
      <c r="L2903" s="6">
        <f t="shared" si="90"/>
        <v>18.400000000000002</v>
      </c>
      <c r="M2903" s="8">
        <f t="shared" si="91"/>
        <v>441.6</v>
      </c>
      <c r="N2903" t="str" cm="1">
        <f t="array" ref="N29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04" spans="2:14" x14ac:dyDescent="0.35">
      <c r="B2904" s="7">
        <v>2026902</v>
      </c>
      <c r="C2904" s="1" t="s">
        <v>7</v>
      </c>
      <c r="D2904" s="1" t="s">
        <v>29</v>
      </c>
      <c r="E2904" s="1" t="s">
        <v>506</v>
      </c>
      <c r="F2904" s="1" t="s">
        <v>521</v>
      </c>
      <c r="G2904" s="3">
        <v>45482</v>
      </c>
      <c r="H2904" s="3">
        <v>45485</v>
      </c>
      <c r="I2904" s="6">
        <v>7999</v>
      </c>
      <c r="J2904" s="1">
        <v>1</v>
      </c>
      <c r="K2904" s="4">
        <v>0.05</v>
      </c>
      <c r="L2904" s="6">
        <f t="shared" si="90"/>
        <v>399.95000000000005</v>
      </c>
      <c r="M2904" s="8">
        <f t="shared" si="91"/>
        <v>7599.05</v>
      </c>
      <c r="N2904" t="str" cm="1">
        <f t="array" ref="N29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05" spans="2:14" x14ac:dyDescent="0.35">
      <c r="B2905" s="7">
        <v>2026903</v>
      </c>
      <c r="C2905" s="1" t="s">
        <v>10</v>
      </c>
      <c r="D2905" s="1" t="s">
        <v>25</v>
      </c>
      <c r="E2905" s="1" t="s">
        <v>507</v>
      </c>
      <c r="F2905" s="1" t="s">
        <v>518</v>
      </c>
      <c r="G2905" s="3">
        <v>45482</v>
      </c>
      <c r="H2905" s="3">
        <v>45487</v>
      </c>
      <c r="I2905" s="6">
        <v>850</v>
      </c>
      <c r="J2905" s="1">
        <v>2</v>
      </c>
      <c r="K2905" s="4">
        <v>0.05</v>
      </c>
      <c r="L2905" s="6">
        <f t="shared" si="90"/>
        <v>42.5</v>
      </c>
      <c r="M2905" s="8">
        <f t="shared" si="91"/>
        <v>1657.5</v>
      </c>
      <c r="N2905" t="str" cm="1">
        <f t="array" ref="N29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06" spans="2:14" x14ac:dyDescent="0.35">
      <c r="B2906" s="7">
        <v>2026904</v>
      </c>
      <c r="C2906" s="1" t="s">
        <v>8</v>
      </c>
      <c r="D2906" s="1" t="s">
        <v>183</v>
      </c>
      <c r="E2906" s="1" t="s">
        <v>508</v>
      </c>
      <c r="F2906" s="1" t="s">
        <v>518</v>
      </c>
      <c r="G2906" s="3">
        <v>45482</v>
      </c>
      <c r="H2906" s="3">
        <v>45483</v>
      </c>
      <c r="I2906" s="6">
        <v>65000</v>
      </c>
      <c r="J2906" s="1">
        <v>7</v>
      </c>
      <c r="K2906" s="4">
        <v>0.05</v>
      </c>
      <c r="L2906" s="6">
        <f t="shared" si="90"/>
        <v>3250</v>
      </c>
      <c r="M2906" s="8">
        <f t="shared" si="91"/>
        <v>451750</v>
      </c>
      <c r="N2906" t="str" cm="1">
        <f t="array" ref="N29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07" spans="2:14" x14ac:dyDescent="0.35">
      <c r="B2907" s="7">
        <v>2026905</v>
      </c>
      <c r="C2907" s="1" t="s">
        <v>9</v>
      </c>
      <c r="D2907" s="1" t="s">
        <v>25</v>
      </c>
      <c r="E2907" s="1" t="s">
        <v>31</v>
      </c>
      <c r="F2907" s="1" t="s">
        <v>519</v>
      </c>
      <c r="G2907" s="3">
        <v>45482</v>
      </c>
      <c r="H2907" s="3">
        <v>45490</v>
      </c>
      <c r="I2907" s="6">
        <v>450</v>
      </c>
      <c r="J2907" s="1">
        <v>2</v>
      </c>
      <c r="K2907" s="4">
        <v>0.05</v>
      </c>
      <c r="L2907" s="6">
        <f t="shared" si="90"/>
        <v>22.5</v>
      </c>
      <c r="M2907" s="8">
        <f t="shared" si="91"/>
        <v>877.5</v>
      </c>
      <c r="N2907" t="str" cm="1">
        <f t="array" ref="N29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08" spans="2:14" x14ac:dyDescent="0.35">
      <c r="B2908" s="7">
        <v>2026906</v>
      </c>
      <c r="C2908" s="1" t="s">
        <v>11</v>
      </c>
      <c r="D2908" s="1" t="s">
        <v>26</v>
      </c>
      <c r="E2908" s="1" t="s">
        <v>32</v>
      </c>
      <c r="F2908" s="1" t="s">
        <v>521</v>
      </c>
      <c r="G2908" s="3">
        <v>45482</v>
      </c>
      <c r="H2908" s="3">
        <v>45484</v>
      </c>
      <c r="I2908" s="6">
        <v>1299</v>
      </c>
      <c r="J2908" s="1">
        <v>2</v>
      </c>
      <c r="K2908" s="4">
        <v>0.03</v>
      </c>
      <c r="L2908" s="6">
        <f t="shared" si="90"/>
        <v>38.97</v>
      </c>
      <c r="M2908" s="8">
        <f t="shared" si="91"/>
        <v>2559.0300000000002</v>
      </c>
      <c r="N2908" t="str" cm="1">
        <f t="array" ref="N29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09" spans="2:14" x14ac:dyDescent="0.35">
      <c r="B2909" s="7">
        <v>2026907</v>
      </c>
      <c r="C2909" s="1" t="s">
        <v>12</v>
      </c>
      <c r="D2909" s="1" t="s">
        <v>27</v>
      </c>
      <c r="E2909" s="1" t="s">
        <v>38</v>
      </c>
      <c r="F2909" s="1" t="s">
        <v>520</v>
      </c>
      <c r="G2909" s="3">
        <v>45482</v>
      </c>
      <c r="H2909" s="3">
        <v>45485</v>
      </c>
      <c r="I2909" s="6">
        <v>1700</v>
      </c>
      <c r="J2909" s="1">
        <v>1</v>
      </c>
      <c r="K2909" s="4">
        <v>0.1</v>
      </c>
      <c r="L2909" s="6">
        <f t="shared" si="90"/>
        <v>170</v>
      </c>
      <c r="M2909" s="8">
        <f t="shared" si="91"/>
        <v>1530</v>
      </c>
      <c r="N2909" t="str" cm="1">
        <f t="array" ref="N29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10" spans="2:14" x14ac:dyDescent="0.35">
      <c r="B2910" s="7">
        <v>2026908</v>
      </c>
      <c r="C2910" s="1" t="s">
        <v>13</v>
      </c>
      <c r="D2910" s="1" t="s">
        <v>28</v>
      </c>
      <c r="E2910" s="1" t="s">
        <v>33</v>
      </c>
      <c r="F2910" s="1" t="s">
        <v>518</v>
      </c>
      <c r="G2910" s="3">
        <v>45482</v>
      </c>
      <c r="H2910" s="3">
        <v>45487</v>
      </c>
      <c r="I2910" s="6">
        <v>55000</v>
      </c>
      <c r="J2910" s="1">
        <v>2</v>
      </c>
      <c r="K2910" s="4">
        <v>0.05</v>
      </c>
      <c r="L2910" s="6">
        <f t="shared" si="90"/>
        <v>2750</v>
      </c>
      <c r="M2910" s="8">
        <f t="shared" si="91"/>
        <v>107250</v>
      </c>
      <c r="N2910" t="str" cm="1">
        <f t="array" ref="N29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11" spans="2:14" x14ac:dyDescent="0.35">
      <c r="B2911" s="7">
        <v>2026909</v>
      </c>
      <c r="C2911" s="1" t="s">
        <v>14</v>
      </c>
      <c r="D2911" s="1" t="s">
        <v>29</v>
      </c>
      <c r="E2911" s="1" t="s">
        <v>34</v>
      </c>
      <c r="F2911" s="1" t="s">
        <v>519</v>
      </c>
      <c r="G2911" s="3">
        <v>45482</v>
      </c>
      <c r="H2911" s="3">
        <v>45483</v>
      </c>
      <c r="I2911" s="6">
        <v>57999</v>
      </c>
      <c r="J2911" s="1">
        <v>4</v>
      </c>
      <c r="K2911" s="4">
        <v>0.05</v>
      </c>
      <c r="L2911" s="6">
        <f t="shared" si="90"/>
        <v>2899.9500000000003</v>
      </c>
      <c r="M2911" s="8">
        <f t="shared" si="91"/>
        <v>229096.05</v>
      </c>
      <c r="N2911" t="str" cm="1">
        <f t="array" ref="N29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12" spans="2:14" x14ac:dyDescent="0.35">
      <c r="B2912" s="7">
        <v>2026910</v>
      </c>
      <c r="C2912" s="1" t="s">
        <v>15</v>
      </c>
      <c r="D2912" s="1" t="s">
        <v>25</v>
      </c>
      <c r="E2912" s="1" t="s">
        <v>35</v>
      </c>
      <c r="F2912" s="1" t="s">
        <v>520</v>
      </c>
      <c r="G2912" s="3">
        <v>45482</v>
      </c>
      <c r="H2912" s="3">
        <v>45490</v>
      </c>
      <c r="I2912" s="6">
        <v>1399</v>
      </c>
      <c r="J2912" s="1">
        <v>3</v>
      </c>
      <c r="K2912" s="4">
        <v>0.02</v>
      </c>
      <c r="L2912" s="6">
        <f t="shared" si="90"/>
        <v>27.98</v>
      </c>
      <c r="M2912" s="8">
        <f t="shared" si="91"/>
        <v>4169.0200000000004</v>
      </c>
      <c r="N2912" t="str" cm="1">
        <f t="array" ref="N29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13" spans="2:14" x14ac:dyDescent="0.35">
      <c r="B2913" s="7">
        <v>2026911</v>
      </c>
      <c r="C2913" s="1" t="s">
        <v>16</v>
      </c>
      <c r="D2913" s="1" t="s">
        <v>30</v>
      </c>
      <c r="E2913" s="1" t="s">
        <v>36</v>
      </c>
      <c r="F2913" s="1" t="s">
        <v>521</v>
      </c>
      <c r="G2913" s="3">
        <v>45482</v>
      </c>
      <c r="H2913" s="3">
        <v>45484</v>
      </c>
      <c r="I2913" s="6">
        <v>999</v>
      </c>
      <c r="J2913" s="1">
        <v>2</v>
      </c>
      <c r="K2913" s="4">
        <v>0.06</v>
      </c>
      <c r="L2913" s="6">
        <f t="shared" si="90"/>
        <v>59.94</v>
      </c>
      <c r="M2913" s="8">
        <f t="shared" si="91"/>
        <v>1938.06</v>
      </c>
      <c r="N2913" t="str" cm="1">
        <f t="array" ref="N29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14" spans="2:14" x14ac:dyDescent="0.35">
      <c r="B2914" s="7">
        <v>2026912</v>
      </c>
      <c r="C2914" s="1" t="s">
        <v>17</v>
      </c>
      <c r="D2914" s="1" t="s">
        <v>27</v>
      </c>
      <c r="E2914" s="1" t="s">
        <v>37</v>
      </c>
      <c r="F2914" s="1" t="s">
        <v>518</v>
      </c>
      <c r="G2914" s="3">
        <v>45482</v>
      </c>
      <c r="H2914" s="3">
        <v>45485</v>
      </c>
      <c r="I2914" s="6">
        <v>2099</v>
      </c>
      <c r="J2914" s="1">
        <v>1</v>
      </c>
      <c r="K2914" s="4">
        <v>0.15</v>
      </c>
      <c r="L2914" s="6">
        <f t="shared" si="90"/>
        <v>314.84999999999997</v>
      </c>
      <c r="M2914" s="8">
        <f t="shared" si="91"/>
        <v>1784.15</v>
      </c>
      <c r="N2914" t="str" cm="1">
        <f t="array" ref="N29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15" spans="2:14" x14ac:dyDescent="0.35">
      <c r="B2915" s="7">
        <v>2026913</v>
      </c>
      <c r="C2915" s="1" t="s">
        <v>18</v>
      </c>
      <c r="D2915" s="1" t="s">
        <v>28</v>
      </c>
      <c r="E2915" s="1" t="s">
        <v>39</v>
      </c>
      <c r="F2915" s="1" t="s">
        <v>518</v>
      </c>
      <c r="G2915" s="3">
        <v>45482</v>
      </c>
      <c r="H2915" s="3">
        <v>45487</v>
      </c>
      <c r="I2915" s="6">
        <v>11000</v>
      </c>
      <c r="J2915" s="1">
        <v>1</v>
      </c>
      <c r="K2915" s="4">
        <v>0.02</v>
      </c>
      <c r="L2915" s="6">
        <f t="shared" si="90"/>
        <v>220</v>
      </c>
      <c r="M2915" s="8">
        <f t="shared" si="91"/>
        <v>10780</v>
      </c>
      <c r="N2915" t="str" cm="1">
        <f t="array" ref="N29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16" spans="2:14" x14ac:dyDescent="0.35">
      <c r="B2916" s="7">
        <v>2026914</v>
      </c>
      <c r="C2916" s="1" t="s">
        <v>19</v>
      </c>
      <c r="D2916" s="1" t="s">
        <v>29</v>
      </c>
      <c r="E2916" s="1" t="s">
        <v>40</v>
      </c>
      <c r="F2916" s="1" t="s">
        <v>519</v>
      </c>
      <c r="G2916" s="3">
        <v>45482</v>
      </c>
      <c r="H2916" s="3">
        <v>45483</v>
      </c>
      <c r="I2916" s="6">
        <v>800</v>
      </c>
      <c r="J2916" s="1">
        <v>2</v>
      </c>
      <c r="K2916" s="4">
        <v>0.02</v>
      </c>
      <c r="L2916" s="6">
        <f t="shared" si="90"/>
        <v>16</v>
      </c>
      <c r="M2916" s="8">
        <f t="shared" si="91"/>
        <v>1584</v>
      </c>
      <c r="N2916" t="str" cm="1">
        <f t="array" ref="N29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17" spans="2:14" x14ac:dyDescent="0.35">
      <c r="B2917" s="7">
        <v>2026915</v>
      </c>
      <c r="C2917" s="1" t="s">
        <v>20</v>
      </c>
      <c r="D2917" s="1" t="s">
        <v>25</v>
      </c>
      <c r="E2917" s="1" t="s">
        <v>41</v>
      </c>
      <c r="F2917" s="1" t="s">
        <v>521</v>
      </c>
      <c r="G2917" s="3">
        <v>45482</v>
      </c>
      <c r="H2917" s="3">
        <v>45490</v>
      </c>
      <c r="I2917" s="6">
        <v>5500</v>
      </c>
      <c r="J2917" s="1">
        <v>1</v>
      </c>
      <c r="K2917" s="4">
        <v>0.02</v>
      </c>
      <c r="L2917" s="6">
        <f t="shared" si="90"/>
        <v>110</v>
      </c>
      <c r="M2917" s="8">
        <f t="shared" si="91"/>
        <v>5390</v>
      </c>
      <c r="N2917" t="str" cm="1">
        <f t="array" ref="N29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18" spans="2:14" x14ac:dyDescent="0.35">
      <c r="B2918" s="7">
        <v>2026916</v>
      </c>
      <c r="C2918" s="1" t="s">
        <v>21</v>
      </c>
      <c r="D2918" s="1" t="s">
        <v>26</v>
      </c>
      <c r="E2918" s="1" t="s">
        <v>42</v>
      </c>
      <c r="F2918" s="1" t="s">
        <v>520</v>
      </c>
      <c r="G2918" s="3">
        <v>45482</v>
      </c>
      <c r="H2918" s="3">
        <v>45484</v>
      </c>
      <c r="I2918" s="6">
        <v>1350</v>
      </c>
      <c r="J2918" s="1">
        <v>3</v>
      </c>
      <c r="K2918" s="4">
        <v>0.02</v>
      </c>
      <c r="L2918" s="6">
        <f t="shared" si="90"/>
        <v>27</v>
      </c>
      <c r="M2918" s="8">
        <f t="shared" si="91"/>
        <v>4023</v>
      </c>
      <c r="N2918" t="str" cm="1">
        <f t="array" ref="N29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19" spans="2:14" x14ac:dyDescent="0.35">
      <c r="B2919" s="7">
        <v>2026917</v>
      </c>
      <c r="C2919" s="1" t="s">
        <v>22</v>
      </c>
      <c r="D2919" s="1" t="s">
        <v>27</v>
      </c>
      <c r="E2919" s="1" t="s">
        <v>43</v>
      </c>
      <c r="F2919" s="1" t="s">
        <v>518</v>
      </c>
      <c r="G2919" s="3">
        <v>45482</v>
      </c>
      <c r="H2919" s="3">
        <v>45485</v>
      </c>
      <c r="I2919" s="6">
        <v>4500</v>
      </c>
      <c r="J2919" s="1">
        <v>2</v>
      </c>
      <c r="K2919" s="4">
        <v>0.02</v>
      </c>
      <c r="L2919" s="6">
        <f t="shared" si="90"/>
        <v>90</v>
      </c>
      <c r="M2919" s="8">
        <f t="shared" si="91"/>
        <v>8910</v>
      </c>
      <c r="N2919" t="str" cm="1">
        <f t="array" ref="N29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20" spans="2:14" x14ac:dyDescent="0.35">
      <c r="B2920" s="7">
        <v>2026918</v>
      </c>
      <c r="C2920" s="1" t="s">
        <v>23</v>
      </c>
      <c r="D2920" s="1" t="s">
        <v>28</v>
      </c>
      <c r="E2920" s="1" t="s">
        <v>44</v>
      </c>
      <c r="F2920" s="1" t="s">
        <v>519</v>
      </c>
      <c r="G2920" s="3">
        <v>45482</v>
      </c>
      <c r="H2920" s="3">
        <v>45487</v>
      </c>
      <c r="I2920" s="6">
        <v>2350</v>
      </c>
      <c r="J2920" s="1">
        <v>1</v>
      </c>
      <c r="K2920" s="4">
        <v>0.02</v>
      </c>
      <c r="L2920" s="6">
        <f t="shared" si="90"/>
        <v>47</v>
      </c>
      <c r="M2920" s="8">
        <f t="shared" si="91"/>
        <v>2303</v>
      </c>
      <c r="N2920" t="str" cm="1">
        <f t="array" ref="N29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21" spans="2:14" x14ac:dyDescent="0.35">
      <c r="B2921" s="7">
        <v>2026919</v>
      </c>
      <c r="C2921" s="1" t="s">
        <v>24</v>
      </c>
      <c r="D2921" s="1" t="s">
        <v>29</v>
      </c>
      <c r="E2921" s="1" t="s">
        <v>45</v>
      </c>
      <c r="F2921" s="1" t="s">
        <v>520</v>
      </c>
      <c r="G2921" s="3">
        <v>45482</v>
      </c>
      <c r="H2921" s="3">
        <v>45483</v>
      </c>
      <c r="I2921" s="6">
        <v>90</v>
      </c>
      <c r="J2921" s="1">
        <v>2</v>
      </c>
      <c r="K2921" s="4">
        <v>0.02</v>
      </c>
      <c r="L2921" s="6">
        <f t="shared" si="90"/>
        <v>1.8</v>
      </c>
      <c r="M2921" s="8">
        <f t="shared" si="91"/>
        <v>178.2</v>
      </c>
      <c r="N2921" t="str" cm="1">
        <f t="array" ref="N29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22" spans="2:14" x14ac:dyDescent="0.35">
      <c r="B2922" s="7">
        <v>2026920</v>
      </c>
      <c r="C2922" s="1" t="s">
        <v>4</v>
      </c>
      <c r="D2922" s="1" t="s">
        <v>25</v>
      </c>
      <c r="E2922" s="1" t="s">
        <v>46</v>
      </c>
      <c r="F2922" s="1" t="s">
        <v>521</v>
      </c>
      <c r="G2922" s="3">
        <v>45482</v>
      </c>
      <c r="H2922" s="3">
        <v>45490</v>
      </c>
      <c r="I2922" s="6">
        <v>280</v>
      </c>
      <c r="J2922" s="1">
        <v>1</v>
      </c>
      <c r="K2922" s="4">
        <v>0.02</v>
      </c>
      <c r="L2922" s="6">
        <f t="shared" si="90"/>
        <v>5.6000000000000005</v>
      </c>
      <c r="M2922" s="8">
        <f t="shared" si="91"/>
        <v>274.39999999999998</v>
      </c>
      <c r="N2922" t="str" cm="1">
        <f t="array" ref="N29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23" spans="2:14" x14ac:dyDescent="0.35">
      <c r="B2923" s="7">
        <v>2026921</v>
      </c>
      <c r="C2923" s="1" t="s">
        <v>5</v>
      </c>
      <c r="D2923" s="1" t="s">
        <v>26</v>
      </c>
      <c r="E2923" s="1" t="s">
        <v>47</v>
      </c>
      <c r="F2923" s="1" t="s">
        <v>518</v>
      </c>
      <c r="G2923" s="3">
        <v>45482</v>
      </c>
      <c r="H2923" s="3">
        <v>45484</v>
      </c>
      <c r="I2923" s="6">
        <v>70</v>
      </c>
      <c r="J2923" s="1">
        <v>2</v>
      </c>
      <c r="K2923" s="4">
        <v>7.0000000000000007E-2</v>
      </c>
      <c r="L2923" s="6">
        <f t="shared" si="90"/>
        <v>4.9000000000000004</v>
      </c>
      <c r="M2923" s="8">
        <f t="shared" si="91"/>
        <v>135.1</v>
      </c>
      <c r="N2923" t="str" cm="1">
        <f t="array" ref="N29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24" spans="2:14" x14ac:dyDescent="0.35">
      <c r="B2924" s="7">
        <v>2026922</v>
      </c>
      <c r="C2924" s="1" t="s">
        <v>6</v>
      </c>
      <c r="D2924" s="1" t="s">
        <v>27</v>
      </c>
      <c r="E2924" s="1" t="s">
        <v>48</v>
      </c>
      <c r="F2924" s="1" t="s">
        <v>518</v>
      </c>
      <c r="G2924" s="3">
        <v>45482</v>
      </c>
      <c r="H2924" s="3">
        <v>45485</v>
      </c>
      <c r="I2924" s="6">
        <v>230</v>
      </c>
      <c r="J2924" s="1">
        <v>3</v>
      </c>
      <c r="K2924" s="4">
        <v>0.03</v>
      </c>
      <c r="L2924" s="6">
        <f t="shared" si="90"/>
        <v>6.8999999999999995</v>
      </c>
      <c r="M2924" s="8">
        <f t="shared" si="91"/>
        <v>683.1</v>
      </c>
      <c r="N2924" t="str" cm="1">
        <f t="array" ref="N29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25" spans="2:14" x14ac:dyDescent="0.35">
      <c r="B2925" s="7">
        <v>2026923</v>
      </c>
      <c r="C2925" s="1" t="s">
        <v>7</v>
      </c>
      <c r="D2925" s="1" t="s">
        <v>28</v>
      </c>
      <c r="E2925" s="1" t="s">
        <v>49</v>
      </c>
      <c r="F2925" s="1" t="s">
        <v>519</v>
      </c>
      <c r="G2925" s="3">
        <v>45482</v>
      </c>
      <c r="H2925" s="3">
        <v>45487</v>
      </c>
      <c r="I2925" s="6">
        <v>7999</v>
      </c>
      <c r="J2925" s="1">
        <v>2</v>
      </c>
      <c r="K2925" s="4">
        <v>0.08</v>
      </c>
      <c r="L2925" s="6">
        <f t="shared" si="90"/>
        <v>639.91999999999996</v>
      </c>
      <c r="M2925" s="8">
        <f t="shared" si="91"/>
        <v>15358.08</v>
      </c>
      <c r="N2925" t="str" cm="1">
        <f t="array" ref="N29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26" spans="2:14" x14ac:dyDescent="0.35">
      <c r="B2926" s="7">
        <v>2026924</v>
      </c>
      <c r="C2926" s="1" t="s">
        <v>10</v>
      </c>
      <c r="D2926" s="1" t="s">
        <v>29</v>
      </c>
      <c r="E2926" s="1" t="s">
        <v>50</v>
      </c>
      <c r="F2926" s="1" t="s">
        <v>521</v>
      </c>
      <c r="G2926" s="3">
        <v>45482</v>
      </c>
      <c r="H2926" s="3">
        <v>45483</v>
      </c>
      <c r="I2926" s="6">
        <v>850</v>
      </c>
      <c r="J2926" s="1">
        <v>7</v>
      </c>
      <c r="K2926" s="4">
        <v>0.05</v>
      </c>
      <c r="L2926" s="6">
        <f t="shared" si="90"/>
        <v>42.5</v>
      </c>
      <c r="M2926" s="8">
        <f t="shared" si="91"/>
        <v>5907.5</v>
      </c>
      <c r="N2926" t="str" cm="1">
        <f t="array" ref="N29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27" spans="2:14" x14ac:dyDescent="0.35">
      <c r="B2927" s="7">
        <v>2026925</v>
      </c>
      <c r="C2927" s="1" t="s">
        <v>8</v>
      </c>
      <c r="D2927" s="1" t="s">
        <v>25</v>
      </c>
      <c r="E2927" s="1" t="s">
        <v>51</v>
      </c>
      <c r="F2927" s="1" t="s">
        <v>520</v>
      </c>
      <c r="G2927" s="3">
        <v>45482</v>
      </c>
      <c r="H2927" s="3">
        <v>45490</v>
      </c>
      <c r="I2927" s="6">
        <v>65000</v>
      </c>
      <c r="J2927" s="1">
        <v>2</v>
      </c>
      <c r="K2927" s="4">
        <v>0.05</v>
      </c>
      <c r="L2927" s="6">
        <f t="shared" si="90"/>
        <v>3250</v>
      </c>
      <c r="M2927" s="8">
        <f t="shared" si="91"/>
        <v>126750</v>
      </c>
      <c r="N2927" t="str" cm="1">
        <f t="array" ref="N29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28" spans="2:14" x14ac:dyDescent="0.35">
      <c r="B2928" s="7">
        <v>2026926</v>
      </c>
      <c r="C2928" s="1" t="s">
        <v>9</v>
      </c>
      <c r="D2928" s="1" t="s">
        <v>184</v>
      </c>
      <c r="E2928" s="1" t="s">
        <v>506</v>
      </c>
      <c r="F2928" s="1" t="s">
        <v>518</v>
      </c>
      <c r="G2928" s="3">
        <v>45482</v>
      </c>
      <c r="H2928" s="3">
        <v>45484</v>
      </c>
      <c r="I2928" s="6">
        <v>450</v>
      </c>
      <c r="J2928" s="1">
        <v>1</v>
      </c>
      <c r="K2928" s="4">
        <v>0.05</v>
      </c>
      <c r="L2928" s="6">
        <f t="shared" si="90"/>
        <v>22.5</v>
      </c>
      <c r="M2928" s="8">
        <f t="shared" si="91"/>
        <v>427.5</v>
      </c>
      <c r="N2928" t="str" cm="1">
        <f t="array" ref="N29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29" spans="2:14" x14ac:dyDescent="0.35">
      <c r="B2929" s="7">
        <v>2026927</v>
      </c>
      <c r="C2929" s="1" t="s">
        <v>11</v>
      </c>
      <c r="D2929" s="1" t="s">
        <v>25</v>
      </c>
      <c r="E2929" s="1" t="s">
        <v>507</v>
      </c>
      <c r="F2929" s="1" t="s">
        <v>519</v>
      </c>
      <c r="G2929" s="3">
        <v>45482</v>
      </c>
      <c r="H2929" s="3">
        <v>45485</v>
      </c>
      <c r="I2929" s="6">
        <v>1299</v>
      </c>
      <c r="J2929" s="1">
        <v>1</v>
      </c>
      <c r="K2929" s="4">
        <v>0.05</v>
      </c>
      <c r="L2929" s="6">
        <f t="shared" si="90"/>
        <v>64.95</v>
      </c>
      <c r="M2929" s="8">
        <f t="shared" si="91"/>
        <v>1234.05</v>
      </c>
      <c r="N2929" t="str" cm="1">
        <f t="array" ref="N29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30" spans="2:14" x14ac:dyDescent="0.35">
      <c r="B2930" s="7">
        <v>2026928</v>
      </c>
      <c r="C2930" s="1" t="s">
        <v>12</v>
      </c>
      <c r="D2930" s="1" t="s">
        <v>26</v>
      </c>
      <c r="E2930" s="1" t="s">
        <v>508</v>
      </c>
      <c r="F2930" s="1" t="s">
        <v>520</v>
      </c>
      <c r="G2930" s="3">
        <v>45482</v>
      </c>
      <c r="H2930" s="3">
        <v>45487</v>
      </c>
      <c r="I2930" s="6">
        <v>1700</v>
      </c>
      <c r="J2930" s="1">
        <v>1</v>
      </c>
      <c r="K2930" s="4">
        <v>0.03</v>
      </c>
      <c r="L2930" s="6">
        <f t="shared" si="90"/>
        <v>51</v>
      </c>
      <c r="M2930" s="8">
        <f t="shared" si="91"/>
        <v>1649</v>
      </c>
      <c r="N2930" t="str" cm="1">
        <f t="array" ref="N29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31" spans="2:14" x14ac:dyDescent="0.35">
      <c r="B2931" s="7">
        <v>2026929</v>
      </c>
      <c r="C2931" s="1" t="s">
        <v>13</v>
      </c>
      <c r="D2931" s="1" t="s">
        <v>27</v>
      </c>
      <c r="E2931" s="1" t="s">
        <v>31</v>
      </c>
      <c r="F2931" s="1" t="s">
        <v>521</v>
      </c>
      <c r="G2931" s="3">
        <v>45482</v>
      </c>
      <c r="H2931" s="3">
        <v>45483</v>
      </c>
      <c r="I2931" s="6">
        <v>55000</v>
      </c>
      <c r="J2931" s="1">
        <v>2</v>
      </c>
      <c r="K2931" s="4">
        <v>0.1</v>
      </c>
      <c r="L2931" s="6">
        <f t="shared" si="90"/>
        <v>5500</v>
      </c>
      <c r="M2931" s="8">
        <f t="shared" si="91"/>
        <v>104500</v>
      </c>
      <c r="N2931" t="str" cm="1">
        <f t="array" ref="N29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32" spans="2:14" x14ac:dyDescent="0.35">
      <c r="B2932" s="7">
        <v>2026930</v>
      </c>
      <c r="C2932" s="1" t="s">
        <v>14</v>
      </c>
      <c r="D2932" s="1" t="s">
        <v>28</v>
      </c>
      <c r="E2932" s="1" t="s">
        <v>32</v>
      </c>
      <c r="F2932" s="1" t="s">
        <v>518</v>
      </c>
      <c r="G2932" s="3">
        <v>45482</v>
      </c>
      <c r="H2932" s="3">
        <v>45490</v>
      </c>
      <c r="I2932" s="6">
        <v>57999</v>
      </c>
      <c r="J2932" s="1">
        <v>1</v>
      </c>
      <c r="K2932" s="4">
        <v>0.05</v>
      </c>
      <c r="L2932" s="6">
        <f t="shared" si="90"/>
        <v>2899.9500000000003</v>
      </c>
      <c r="M2932" s="8">
        <f t="shared" si="91"/>
        <v>55099.05</v>
      </c>
      <c r="N2932" t="str" cm="1">
        <f t="array" ref="N29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33" spans="2:14" x14ac:dyDescent="0.35">
      <c r="B2933" s="7">
        <v>2026931</v>
      </c>
      <c r="C2933" s="1" t="s">
        <v>15</v>
      </c>
      <c r="D2933" s="1" t="s">
        <v>29</v>
      </c>
      <c r="E2933" s="1" t="s">
        <v>38</v>
      </c>
      <c r="F2933" s="1" t="s">
        <v>518</v>
      </c>
      <c r="G2933" s="3">
        <v>45482</v>
      </c>
      <c r="H2933" s="3">
        <v>45484</v>
      </c>
      <c r="I2933" s="6">
        <v>1399</v>
      </c>
      <c r="J2933" s="1">
        <v>2</v>
      </c>
      <c r="K2933" s="4">
        <v>0.05</v>
      </c>
      <c r="L2933" s="6">
        <f t="shared" si="90"/>
        <v>69.95</v>
      </c>
      <c r="M2933" s="8">
        <f t="shared" si="91"/>
        <v>2728.05</v>
      </c>
      <c r="N2933" t="str" cm="1">
        <f t="array" ref="N29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34" spans="2:14" x14ac:dyDescent="0.35">
      <c r="B2934" s="7">
        <v>2026932</v>
      </c>
      <c r="C2934" s="1" t="s">
        <v>16</v>
      </c>
      <c r="D2934" s="1" t="s">
        <v>25</v>
      </c>
      <c r="E2934" s="1" t="s">
        <v>33</v>
      </c>
      <c r="F2934" s="1" t="s">
        <v>519</v>
      </c>
      <c r="G2934" s="3">
        <v>45482</v>
      </c>
      <c r="H2934" s="3">
        <v>45485</v>
      </c>
      <c r="I2934" s="6">
        <v>999</v>
      </c>
      <c r="J2934" s="1">
        <v>7</v>
      </c>
      <c r="K2934" s="4">
        <v>0.02</v>
      </c>
      <c r="L2934" s="6">
        <f t="shared" si="90"/>
        <v>19.98</v>
      </c>
      <c r="M2934" s="8">
        <f t="shared" si="91"/>
        <v>6973.02</v>
      </c>
      <c r="N2934" t="str" cm="1">
        <f t="array" ref="N29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35" spans="2:14" x14ac:dyDescent="0.35">
      <c r="B2935" s="7">
        <v>2026933</v>
      </c>
      <c r="C2935" s="1" t="s">
        <v>17</v>
      </c>
      <c r="D2935" s="1" t="s">
        <v>30</v>
      </c>
      <c r="E2935" s="1" t="s">
        <v>34</v>
      </c>
      <c r="F2935" s="1" t="s">
        <v>521</v>
      </c>
      <c r="G2935" s="3">
        <v>45482</v>
      </c>
      <c r="H2935" s="3">
        <v>45487</v>
      </c>
      <c r="I2935" s="6">
        <v>2099</v>
      </c>
      <c r="J2935" s="1">
        <v>2</v>
      </c>
      <c r="K2935" s="4">
        <v>0.06</v>
      </c>
      <c r="L2935" s="6">
        <f t="shared" si="90"/>
        <v>125.94</v>
      </c>
      <c r="M2935" s="8">
        <f t="shared" si="91"/>
        <v>4072.06</v>
      </c>
      <c r="N2935" t="str" cm="1">
        <f t="array" ref="N29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36" spans="2:14" x14ac:dyDescent="0.35">
      <c r="B2936" s="7">
        <v>2026934</v>
      </c>
      <c r="C2936" s="1" t="s">
        <v>18</v>
      </c>
      <c r="D2936" s="1" t="s">
        <v>27</v>
      </c>
      <c r="E2936" s="1" t="s">
        <v>35</v>
      </c>
      <c r="F2936" s="1" t="s">
        <v>520</v>
      </c>
      <c r="G2936" s="3">
        <v>45482</v>
      </c>
      <c r="H2936" s="3">
        <v>45483</v>
      </c>
      <c r="I2936" s="6">
        <v>11000</v>
      </c>
      <c r="J2936" s="1">
        <v>2</v>
      </c>
      <c r="K2936" s="4">
        <v>0.15</v>
      </c>
      <c r="L2936" s="6">
        <f t="shared" si="90"/>
        <v>1650</v>
      </c>
      <c r="M2936" s="8">
        <f t="shared" si="91"/>
        <v>20350</v>
      </c>
      <c r="N2936" t="str" cm="1">
        <f t="array" ref="N29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37" spans="2:14" x14ac:dyDescent="0.35">
      <c r="B2937" s="7">
        <v>2026935</v>
      </c>
      <c r="C2937" s="1" t="s">
        <v>19</v>
      </c>
      <c r="D2937" s="1" t="s">
        <v>28</v>
      </c>
      <c r="E2937" s="1" t="s">
        <v>36</v>
      </c>
      <c r="F2937" s="1" t="s">
        <v>518</v>
      </c>
      <c r="G2937" s="3">
        <v>45482</v>
      </c>
      <c r="H2937" s="3">
        <v>45490</v>
      </c>
      <c r="I2937" s="6">
        <v>800</v>
      </c>
      <c r="J2937" s="1">
        <v>1</v>
      </c>
      <c r="K2937" s="4">
        <v>0.02</v>
      </c>
      <c r="L2937" s="6">
        <f t="shared" si="90"/>
        <v>16</v>
      </c>
      <c r="M2937" s="8">
        <f t="shared" si="91"/>
        <v>784</v>
      </c>
      <c r="N2937" t="str" cm="1">
        <f t="array" ref="N29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38" spans="2:14" x14ac:dyDescent="0.35">
      <c r="B2938" s="7">
        <v>2026936</v>
      </c>
      <c r="C2938" s="1" t="s">
        <v>20</v>
      </c>
      <c r="D2938" s="1" t="s">
        <v>29</v>
      </c>
      <c r="E2938" s="1" t="s">
        <v>37</v>
      </c>
      <c r="F2938" s="1" t="s">
        <v>519</v>
      </c>
      <c r="G2938" s="3">
        <v>45482</v>
      </c>
      <c r="H2938" s="3">
        <v>45484</v>
      </c>
      <c r="I2938" s="6">
        <v>5500</v>
      </c>
      <c r="J2938" s="1">
        <v>2</v>
      </c>
      <c r="K2938" s="4">
        <v>0.02</v>
      </c>
      <c r="L2938" s="6">
        <f t="shared" si="90"/>
        <v>110</v>
      </c>
      <c r="M2938" s="8">
        <f t="shared" si="91"/>
        <v>10890</v>
      </c>
      <c r="N2938" t="str" cm="1">
        <f t="array" ref="N29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39" spans="2:14" x14ac:dyDescent="0.35">
      <c r="B2939" s="7">
        <v>2026937</v>
      </c>
      <c r="C2939" s="1" t="s">
        <v>21</v>
      </c>
      <c r="D2939" s="1" t="s">
        <v>25</v>
      </c>
      <c r="E2939" s="1" t="s">
        <v>39</v>
      </c>
      <c r="F2939" s="1" t="s">
        <v>520</v>
      </c>
      <c r="G2939" s="3">
        <v>45482</v>
      </c>
      <c r="H2939" s="3">
        <v>45485</v>
      </c>
      <c r="I2939" s="6">
        <v>1350</v>
      </c>
      <c r="J2939" s="1">
        <v>4</v>
      </c>
      <c r="K2939" s="4">
        <v>0.02</v>
      </c>
      <c r="L2939" s="6">
        <f t="shared" si="90"/>
        <v>27</v>
      </c>
      <c r="M2939" s="8">
        <f t="shared" si="91"/>
        <v>5373</v>
      </c>
      <c r="N2939" t="str" cm="1">
        <f t="array" ref="N29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40" spans="2:14" x14ac:dyDescent="0.35">
      <c r="B2940" s="7">
        <v>2026938</v>
      </c>
      <c r="C2940" s="1" t="s">
        <v>22</v>
      </c>
      <c r="D2940" s="1" t="s">
        <v>26</v>
      </c>
      <c r="E2940" s="1" t="s">
        <v>40</v>
      </c>
      <c r="F2940" s="1" t="s">
        <v>521</v>
      </c>
      <c r="G2940" s="3">
        <v>45482</v>
      </c>
      <c r="H2940" s="3">
        <v>45487</v>
      </c>
      <c r="I2940" s="6">
        <v>4500</v>
      </c>
      <c r="J2940" s="1">
        <v>3</v>
      </c>
      <c r="K2940" s="4">
        <v>0.02</v>
      </c>
      <c r="L2940" s="6">
        <f t="shared" si="90"/>
        <v>90</v>
      </c>
      <c r="M2940" s="8">
        <f t="shared" si="91"/>
        <v>13410</v>
      </c>
      <c r="N2940" t="str" cm="1">
        <f t="array" ref="N29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41" spans="2:14" x14ac:dyDescent="0.35">
      <c r="B2941" s="7">
        <v>2026939</v>
      </c>
      <c r="C2941" s="1" t="s">
        <v>23</v>
      </c>
      <c r="D2941" s="1" t="s">
        <v>27</v>
      </c>
      <c r="E2941" s="1" t="s">
        <v>41</v>
      </c>
      <c r="F2941" s="1" t="s">
        <v>518</v>
      </c>
      <c r="G2941" s="3">
        <v>45482</v>
      </c>
      <c r="H2941" s="3">
        <v>45483</v>
      </c>
      <c r="I2941" s="6">
        <v>2350</v>
      </c>
      <c r="J2941" s="1">
        <v>2</v>
      </c>
      <c r="K2941" s="4">
        <v>0.02</v>
      </c>
      <c r="L2941" s="6">
        <f t="shared" si="90"/>
        <v>47</v>
      </c>
      <c r="M2941" s="8">
        <f t="shared" si="91"/>
        <v>4653</v>
      </c>
      <c r="N2941" t="str" cm="1">
        <f t="array" ref="N29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42" spans="2:14" x14ac:dyDescent="0.35">
      <c r="B2942" s="7">
        <v>2026940</v>
      </c>
      <c r="C2942" s="1" t="s">
        <v>24</v>
      </c>
      <c r="D2942" s="1" t="s">
        <v>28</v>
      </c>
      <c r="E2942" s="1" t="s">
        <v>42</v>
      </c>
      <c r="F2942" s="1" t="s">
        <v>518</v>
      </c>
      <c r="G2942" s="3">
        <v>45482</v>
      </c>
      <c r="H2942" s="3">
        <v>45490</v>
      </c>
      <c r="I2942" s="6">
        <v>90</v>
      </c>
      <c r="J2942" s="1">
        <v>1</v>
      </c>
      <c r="K2942" s="4">
        <v>0.02</v>
      </c>
      <c r="L2942" s="6">
        <f t="shared" si="90"/>
        <v>1.8</v>
      </c>
      <c r="M2942" s="8">
        <f t="shared" si="91"/>
        <v>88.2</v>
      </c>
      <c r="N2942" t="str" cm="1">
        <f t="array" ref="N29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43" spans="2:14" x14ac:dyDescent="0.35">
      <c r="B2943" s="7">
        <v>2026941</v>
      </c>
      <c r="C2943" s="1" t="s">
        <v>4</v>
      </c>
      <c r="D2943" s="1" t="s">
        <v>29</v>
      </c>
      <c r="E2943" s="1" t="s">
        <v>43</v>
      </c>
      <c r="F2943" s="1" t="s">
        <v>519</v>
      </c>
      <c r="G2943" s="3">
        <v>45482</v>
      </c>
      <c r="H2943" s="3">
        <v>45484</v>
      </c>
      <c r="I2943" s="6">
        <v>280</v>
      </c>
      <c r="J2943" s="1">
        <v>1</v>
      </c>
      <c r="K2943" s="4">
        <v>0.02</v>
      </c>
      <c r="L2943" s="6">
        <f t="shared" si="90"/>
        <v>5.6000000000000005</v>
      </c>
      <c r="M2943" s="8">
        <f t="shared" si="91"/>
        <v>274.39999999999998</v>
      </c>
      <c r="N2943" t="str" cm="1">
        <f t="array" ref="N29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44" spans="2:14" x14ac:dyDescent="0.35">
      <c r="B2944" s="7">
        <v>2026942</v>
      </c>
      <c r="C2944" s="1" t="s">
        <v>5</v>
      </c>
      <c r="D2944" s="1" t="s">
        <v>25</v>
      </c>
      <c r="E2944" s="1" t="s">
        <v>44</v>
      </c>
      <c r="F2944" s="1" t="s">
        <v>521</v>
      </c>
      <c r="G2944" s="3">
        <v>45482</v>
      </c>
      <c r="H2944" s="3">
        <v>45485</v>
      </c>
      <c r="I2944" s="6">
        <v>70</v>
      </c>
      <c r="J2944" s="1">
        <v>2</v>
      </c>
      <c r="K2944" s="4">
        <v>0.02</v>
      </c>
      <c r="L2944" s="6">
        <f t="shared" si="90"/>
        <v>1.4000000000000001</v>
      </c>
      <c r="M2944" s="8">
        <f t="shared" si="91"/>
        <v>138.6</v>
      </c>
      <c r="N2944" t="str" cm="1">
        <f t="array" ref="N29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45" spans="2:14" x14ac:dyDescent="0.35">
      <c r="B2945" s="7">
        <v>2026943</v>
      </c>
      <c r="C2945" s="1" t="s">
        <v>6</v>
      </c>
      <c r="D2945" s="1" t="s">
        <v>26</v>
      </c>
      <c r="E2945" s="1" t="s">
        <v>45</v>
      </c>
      <c r="F2945" s="1" t="s">
        <v>520</v>
      </c>
      <c r="G2945" s="3">
        <v>45482</v>
      </c>
      <c r="H2945" s="3">
        <v>45487</v>
      </c>
      <c r="I2945" s="6">
        <v>230</v>
      </c>
      <c r="J2945" s="1">
        <v>1</v>
      </c>
      <c r="K2945" s="4">
        <v>7.0000000000000007E-2</v>
      </c>
      <c r="L2945" s="6">
        <f t="shared" si="90"/>
        <v>16.100000000000001</v>
      </c>
      <c r="M2945" s="8">
        <f t="shared" si="91"/>
        <v>213.9</v>
      </c>
      <c r="N2945" t="str" cm="1">
        <f t="array" ref="N29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46" spans="2:14" x14ac:dyDescent="0.35">
      <c r="B2946" s="7">
        <v>2026944</v>
      </c>
      <c r="C2946" s="1" t="s">
        <v>7</v>
      </c>
      <c r="D2946" s="1" t="s">
        <v>27</v>
      </c>
      <c r="E2946" s="1" t="s">
        <v>46</v>
      </c>
      <c r="F2946" s="1" t="s">
        <v>518</v>
      </c>
      <c r="G2946" s="3">
        <v>45482</v>
      </c>
      <c r="H2946" s="3">
        <v>45483</v>
      </c>
      <c r="I2946" s="6">
        <v>7999</v>
      </c>
      <c r="J2946" s="1">
        <v>3</v>
      </c>
      <c r="K2946" s="4">
        <v>0.03</v>
      </c>
      <c r="L2946" s="6">
        <f t="shared" si="90"/>
        <v>239.97</v>
      </c>
      <c r="M2946" s="8">
        <f t="shared" si="91"/>
        <v>23757.03</v>
      </c>
      <c r="N2946" t="str" cm="1">
        <f t="array" ref="N29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47" spans="2:14" x14ac:dyDescent="0.35">
      <c r="B2947" s="7">
        <v>2026945</v>
      </c>
      <c r="C2947" s="1" t="s">
        <v>10</v>
      </c>
      <c r="D2947" s="1" t="s">
        <v>28</v>
      </c>
      <c r="E2947" s="1" t="s">
        <v>47</v>
      </c>
      <c r="F2947" s="1" t="s">
        <v>519</v>
      </c>
      <c r="G2947" s="3">
        <v>45482</v>
      </c>
      <c r="H2947" s="3">
        <v>45490</v>
      </c>
      <c r="I2947" s="6">
        <v>850</v>
      </c>
      <c r="J2947" s="1">
        <v>2</v>
      </c>
      <c r="K2947" s="4">
        <v>0.08</v>
      </c>
      <c r="L2947" s="6">
        <f t="shared" si="90"/>
        <v>68</v>
      </c>
      <c r="M2947" s="8">
        <f t="shared" si="91"/>
        <v>1632</v>
      </c>
      <c r="N2947" t="str" cm="1">
        <f t="array" ref="N29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48" spans="2:14" x14ac:dyDescent="0.35">
      <c r="B2948" s="7">
        <v>2026946</v>
      </c>
      <c r="C2948" s="1" t="s">
        <v>8</v>
      </c>
      <c r="D2948" s="1" t="s">
        <v>29</v>
      </c>
      <c r="E2948" s="1" t="s">
        <v>48</v>
      </c>
      <c r="F2948" s="1" t="s">
        <v>520</v>
      </c>
      <c r="G2948" s="3">
        <v>45482</v>
      </c>
      <c r="H2948" s="3">
        <v>45484</v>
      </c>
      <c r="I2948" s="6">
        <v>65000</v>
      </c>
      <c r="J2948" s="1">
        <v>1</v>
      </c>
      <c r="K2948" s="4">
        <v>0.05</v>
      </c>
      <c r="L2948" s="6">
        <f t="shared" ref="L2948:L3011" si="92">I2948*K2948</f>
        <v>3250</v>
      </c>
      <c r="M2948" s="8">
        <f t="shared" ref="M2948:M3011" si="93">I2948*J2948-L2948</f>
        <v>61750</v>
      </c>
      <c r="N2948" t="str" cm="1">
        <f t="array" ref="N29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49" spans="2:14" x14ac:dyDescent="0.35">
      <c r="B2949" s="7">
        <v>2026947</v>
      </c>
      <c r="C2949" s="1" t="s">
        <v>9</v>
      </c>
      <c r="D2949" s="1" t="s">
        <v>25</v>
      </c>
      <c r="E2949" s="1" t="s">
        <v>49</v>
      </c>
      <c r="F2949" s="1" t="s">
        <v>521</v>
      </c>
      <c r="G2949" s="3">
        <v>45482</v>
      </c>
      <c r="H2949" s="3">
        <v>45485</v>
      </c>
      <c r="I2949" s="6">
        <v>450</v>
      </c>
      <c r="J2949" s="1">
        <v>2</v>
      </c>
      <c r="K2949" s="4">
        <v>0.05</v>
      </c>
      <c r="L2949" s="6">
        <f t="shared" si="92"/>
        <v>22.5</v>
      </c>
      <c r="M2949" s="8">
        <f t="shared" si="93"/>
        <v>877.5</v>
      </c>
      <c r="N2949" t="str" cm="1">
        <f t="array" ref="N29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50" spans="2:14" x14ac:dyDescent="0.35">
      <c r="B2950" s="7">
        <v>2026948</v>
      </c>
      <c r="C2950" s="1" t="s">
        <v>11</v>
      </c>
      <c r="D2950" s="1" t="s">
        <v>185</v>
      </c>
      <c r="E2950" s="1" t="s">
        <v>50</v>
      </c>
      <c r="F2950" s="1" t="s">
        <v>518</v>
      </c>
      <c r="G2950" s="3">
        <v>45482</v>
      </c>
      <c r="H2950" s="3">
        <v>45487</v>
      </c>
      <c r="I2950" s="6">
        <v>1299</v>
      </c>
      <c r="J2950" s="1">
        <v>1</v>
      </c>
      <c r="K2950" s="4">
        <v>0.05</v>
      </c>
      <c r="L2950" s="6">
        <f t="shared" si="92"/>
        <v>64.95</v>
      </c>
      <c r="M2950" s="8">
        <f t="shared" si="93"/>
        <v>1234.05</v>
      </c>
      <c r="N2950" t="str" cm="1">
        <f t="array" ref="N29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51" spans="2:14" x14ac:dyDescent="0.35">
      <c r="B2951" s="7">
        <v>2026949</v>
      </c>
      <c r="C2951" s="1" t="s">
        <v>12</v>
      </c>
      <c r="D2951" s="1" t="s">
        <v>25</v>
      </c>
      <c r="E2951" s="1" t="s">
        <v>51</v>
      </c>
      <c r="F2951" s="1" t="s">
        <v>518</v>
      </c>
      <c r="G2951" s="3">
        <v>45482</v>
      </c>
      <c r="H2951" s="3">
        <v>45483</v>
      </c>
      <c r="I2951" s="6">
        <v>1700</v>
      </c>
      <c r="J2951" s="1">
        <v>2</v>
      </c>
      <c r="K2951" s="4">
        <v>0.05</v>
      </c>
      <c r="L2951" s="6">
        <f t="shared" si="92"/>
        <v>85</v>
      </c>
      <c r="M2951" s="8">
        <f t="shared" si="93"/>
        <v>3315</v>
      </c>
      <c r="N2951" t="str" cm="1">
        <f t="array" ref="N29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52" spans="2:14" x14ac:dyDescent="0.35">
      <c r="B2952" s="7">
        <v>2026950</v>
      </c>
      <c r="C2952" s="1" t="s">
        <v>13</v>
      </c>
      <c r="D2952" s="1" t="s">
        <v>26</v>
      </c>
      <c r="E2952" s="1" t="s">
        <v>506</v>
      </c>
      <c r="F2952" s="1" t="s">
        <v>519</v>
      </c>
      <c r="G2952" s="3">
        <v>45482</v>
      </c>
      <c r="H2952" s="3">
        <v>45490</v>
      </c>
      <c r="I2952" s="6">
        <v>55000</v>
      </c>
      <c r="J2952" s="1">
        <v>3</v>
      </c>
      <c r="K2952" s="4">
        <v>0.03</v>
      </c>
      <c r="L2952" s="6">
        <f t="shared" si="92"/>
        <v>1650</v>
      </c>
      <c r="M2952" s="8">
        <f t="shared" si="93"/>
        <v>163350</v>
      </c>
      <c r="N2952" t="str" cm="1">
        <f t="array" ref="N29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53" spans="2:14" x14ac:dyDescent="0.35">
      <c r="B2953" s="7">
        <v>2026951</v>
      </c>
      <c r="C2953" s="1" t="s">
        <v>14</v>
      </c>
      <c r="D2953" s="1" t="s">
        <v>27</v>
      </c>
      <c r="E2953" s="1" t="s">
        <v>507</v>
      </c>
      <c r="F2953" s="1" t="s">
        <v>521</v>
      </c>
      <c r="G2953" s="3">
        <v>45482</v>
      </c>
      <c r="H2953" s="3">
        <v>45484</v>
      </c>
      <c r="I2953" s="6">
        <v>57999</v>
      </c>
      <c r="J2953" s="1">
        <v>2</v>
      </c>
      <c r="K2953" s="4">
        <v>0.1</v>
      </c>
      <c r="L2953" s="6">
        <f t="shared" si="92"/>
        <v>5799.9000000000005</v>
      </c>
      <c r="M2953" s="8">
        <f t="shared" si="93"/>
        <v>110198.1</v>
      </c>
      <c r="N2953" t="str" cm="1">
        <f t="array" ref="N29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54" spans="2:14" x14ac:dyDescent="0.35">
      <c r="B2954" s="7">
        <v>2026952</v>
      </c>
      <c r="C2954" s="1" t="s">
        <v>15</v>
      </c>
      <c r="D2954" s="1" t="s">
        <v>28</v>
      </c>
      <c r="E2954" s="1" t="s">
        <v>508</v>
      </c>
      <c r="F2954" s="1" t="s">
        <v>520</v>
      </c>
      <c r="G2954" s="3">
        <v>45482</v>
      </c>
      <c r="H2954" s="3">
        <v>45485</v>
      </c>
      <c r="I2954" s="6">
        <v>1399</v>
      </c>
      <c r="J2954" s="1">
        <v>7</v>
      </c>
      <c r="K2954" s="4">
        <v>0.05</v>
      </c>
      <c r="L2954" s="6">
        <f t="shared" si="92"/>
        <v>69.95</v>
      </c>
      <c r="M2954" s="8">
        <f t="shared" si="93"/>
        <v>9723.0499999999993</v>
      </c>
      <c r="N2954" t="str" cm="1">
        <f t="array" ref="N29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55" spans="2:14" x14ac:dyDescent="0.35">
      <c r="B2955" s="7">
        <v>2026953</v>
      </c>
      <c r="C2955" s="1" t="s">
        <v>16</v>
      </c>
      <c r="D2955" s="1" t="s">
        <v>29</v>
      </c>
      <c r="E2955" s="1" t="s">
        <v>31</v>
      </c>
      <c r="F2955" s="1" t="s">
        <v>518</v>
      </c>
      <c r="G2955" s="3">
        <v>45482</v>
      </c>
      <c r="H2955" s="3">
        <v>45487</v>
      </c>
      <c r="I2955" s="6">
        <v>999</v>
      </c>
      <c r="J2955" s="1">
        <v>2</v>
      </c>
      <c r="K2955" s="4">
        <v>0.05</v>
      </c>
      <c r="L2955" s="6">
        <f t="shared" si="92"/>
        <v>49.95</v>
      </c>
      <c r="M2955" s="8">
        <f t="shared" si="93"/>
        <v>1948.05</v>
      </c>
      <c r="N2955" t="str" cm="1">
        <f t="array" ref="N29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56" spans="2:14" x14ac:dyDescent="0.35">
      <c r="B2956" s="7">
        <v>2026954</v>
      </c>
      <c r="C2956" s="1" t="s">
        <v>17</v>
      </c>
      <c r="D2956" s="1" t="s">
        <v>25</v>
      </c>
      <c r="E2956" s="1" t="s">
        <v>32</v>
      </c>
      <c r="F2956" s="1" t="s">
        <v>519</v>
      </c>
      <c r="G2956" s="3">
        <v>45482</v>
      </c>
      <c r="H2956" s="3">
        <v>45483</v>
      </c>
      <c r="I2956" s="6">
        <v>2099</v>
      </c>
      <c r="J2956" s="1">
        <v>1</v>
      </c>
      <c r="K2956" s="4">
        <v>0.02</v>
      </c>
      <c r="L2956" s="6">
        <f t="shared" si="92"/>
        <v>41.980000000000004</v>
      </c>
      <c r="M2956" s="8">
        <f t="shared" si="93"/>
        <v>2057.02</v>
      </c>
      <c r="N2956" t="str" cm="1">
        <f t="array" ref="N29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57" spans="2:14" x14ac:dyDescent="0.35">
      <c r="B2957" s="7">
        <v>2026955</v>
      </c>
      <c r="C2957" s="1" t="s">
        <v>18</v>
      </c>
      <c r="D2957" s="1" t="s">
        <v>30</v>
      </c>
      <c r="E2957" s="1" t="s">
        <v>38</v>
      </c>
      <c r="F2957" s="1" t="s">
        <v>520</v>
      </c>
      <c r="G2957" s="3">
        <v>45482</v>
      </c>
      <c r="H2957" s="3">
        <v>45490</v>
      </c>
      <c r="I2957" s="6">
        <v>11000</v>
      </c>
      <c r="J2957" s="1">
        <v>1</v>
      </c>
      <c r="K2957" s="4">
        <v>0.06</v>
      </c>
      <c r="L2957" s="6">
        <f t="shared" si="92"/>
        <v>660</v>
      </c>
      <c r="M2957" s="8">
        <f t="shared" si="93"/>
        <v>10340</v>
      </c>
      <c r="N2957" t="str" cm="1">
        <f t="array" ref="N29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58" spans="2:14" x14ac:dyDescent="0.35">
      <c r="B2958" s="7">
        <v>2026956</v>
      </c>
      <c r="C2958" s="1" t="s">
        <v>19</v>
      </c>
      <c r="D2958" s="1" t="s">
        <v>27</v>
      </c>
      <c r="E2958" s="1" t="s">
        <v>33</v>
      </c>
      <c r="F2958" s="1" t="s">
        <v>521</v>
      </c>
      <c r="G2958" s="3">
        <v>45482</v>
      </c>
      <c r="H2958" s="3">
        <v>45484</v>
      </c>
      <c r="I2958" s="6">
        <v>800</v>
      </c>
      <c r="J2958" s="1">
        <v>1</v>
      </c>
      <c r="K2958" s="4">
        <v>0.15</v>
      </c>
      <c r="L2958" s="6">
        <f t="shared" si="92"/>
        <v>120</v>
      </c>
      <c r="M2958" s="8">
        <f t="shared" si="93"/>
        <v>680</v>
      </c>
      <c r="N2958" t="str" cm="1">
        <f t="array" ref="N29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59" spans="2:14" x14ac:dyDescent="0.35">
      <c r="B2959" s="7">
        <v>2026957</v>
      </c>
      <c r="C2959" s="1" t="s">
        <v>20</v>
      </c>
      <c r="D2959" s="1" t="s">
        <v>28</v>
      </c>
      <c r="E2959" s="1" t="s">
        <v>34</v>
      </c>
      <c r="F2959" s="1" t="s">
        <v>518</v>
      </c>
      <c r="G2959" s="3">
        <v>45482</v>
      </c>
      <c r="H2959" s="3">
        <v>45485</v>
      </c>
      <c r="I2959" s="6">
        <v>5500</v>
      </c>
      <c r="J2959" s="1">
        <v>2</v>
      </c>
      <c r="K2959" s="4">
        <v>0.02</v>
      </c>
      <c r="L2959" s="6">
        <f t="shared" si="92"/>
        <v>110</v>
      </c>
      <c r="M2959" s="8">
        <f t="shared" si="93"/>
        <v>10890</v>
      </c>
      <c r="N2959" t="str" cm="1">
        <f t="array" ref="N29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60" spans="2:14" x14ac:dyDescent="0.35">
      <c r="B2960" s="7">
        <v>2026958</v>
      </c>
      <c r="C2960" s="1" t="s">
        <v>21</v>
      </c>
      <c r="D2960" s="1" t="s">
        <v>29</v>
      </c>
      <c r="E2960" s="1" t="s">
        <v>35</v>
      </c>
      <c r="F2960" s="1" t="s">
        <v>518</v>
      </c>
      <c r="G2960" s="3">
        <v>45482</v>
      </c>
      <c r="H2960" s="3">
        <v>45487</v>
      </c>
      <c r="I2960" s="6">
        <v>1350</v>
      </c>
      <c r="J2960" s="1">
        <v>1</v>
      </c>
      <c r="K2960" s="4">
        <v>0.02</v>
      </c>
      <c r="L2960" s="6">
        <f t="shared" si="92"/>
        <v>27</v>
      </c>
      <c r="M2960" s="8">
        <f t="shared" si="93"/>
        <v>1323</v>
      </c>
      <c r="N2960" t="str" cm="1">
        <f t="array" ref="N29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61" spans="2:14" x14ac:dyDescent="0.35">
      <c r="B2961" s="7">
        <v>2026959</v>
      </c>
      <c r="C2961" s="1" t="s">
        <v>22</v>
      </c>
      <c r="D2961" s="1" t="s">
        <v>25</v>
      </c>
      <c r="E2961" s="1" t="s">
        <v>36</v>
      </c>
      <c r="F2961" s="1" t="s">
        <v>519</v>
      </c>
      <c r="G2961" s="3">
        <v>45482</v>
      </c>
      <c r="H2961" s="3">
        <v>45483</v>
      </c>
      <c r="I2961" s="6">
        <v>4500</v>
      </c>
      <c r="J2961" s="1">
        <v>2</v>
      </c>
      <c r="K2961" s="4">
        <v>0.02</v>
      </c>
      <c r="L2961" s="6">
        <f t="shared" si="92"/>
        <v>90</v>
      </c>
      <c r="M2961" s="8">
        <f t="shared" si="93"/>
        <v>8910</v>
      </c>
      <c r="N2961" t="str" cm="1">
        <f t="array" ref="N29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62" spans="2:14" x14ac:dyDescent="0.35">
      <c r="B2962" s="7">
        <v>2026960</v>
      </c>
      <c r="C2962" s="1" t="s">
        <v>23</v>
      </c>
      <c r="D2962" s="1" t="s">
        <v>26</v>
      </c>
      <c r="E2962" s="1" t="s">
        <v>37</v>
      </c>
      <c r="F2962" s="1" t="s">
        <v>521</v>
      </c>
      <c r="G2962" s="3">
        <v>45482</v>
      </c>
      <c r="H2962" s="3">
        <v>45490</v>
      </c>
      <c r="I2962" s="6">
        <v>2350</v>
      </c>
      <c r="J2962" s="1">
        <v>7</v>
      </c>
      <c r="K2962" s="4">
        <v>0.02</v>
      </c>
      <c r="L2962" s="6">
        <f t="shared" si="92"/>
        <v>47</v>
      </c>
      <c r="M2962" s="8">
        <f t="shared" si="93"/>
        <v>16403</v>
      </c>
      <c r="N2962" t="str" cm="1">
        <f t="array" ref="N29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63" spans="2:14" x14ac:dyDescent="0.35">
      <c r="B2963" s="7">
        <v>2026961</v>
      </c>
      <c r="C2963" s="1" t="s">
        <v>24</v>
      </c>
      <c r="D2963" s="1" t="s">
        <v>27</v>
      </c>
      <c r="E2963" s="1" t="s">
        <v>39</v>
      </c>
      <c r="F2963" s="1" t="s">
        <v>520</v>
      </c>
      <c r="G2963" s="3">
        <v>45482</v>
      </c>
      <c r="H2963" s="3">
        <v>45484</v>
      </c>
      <c r="I2963" s="6">
        <v>90</v>
      </c>
      <c r="J2963" s="1">
        <v>2</v>
      </c>
      <c r="K2963" s="4">
        <v>0.02</v>
      </c>
      <c r="L2963" s="6">
        <f t="shared" si="92"/>
        <v>1.8</v>
      </c>
      <c r="M2963" s="8">
        <f t="shared" si="93"/>
        <v>178.2</v>
      </c>
      <c r="N2963" t="str" cm="1">
        <f t="array" ref="N29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64" spans="2:14" x14ac:dyDescent="0.35">
      <c r="B2964" s="7">
        <v>2026962</v>
      </c>
      <c r="C2964" s="1" t="s">
        <v>4</v>
      </c>
      <c r="D2964" s="1" t="s">
        <v>28</v>
      </c>
      <c r="E2964" s="1" t="s">
        <v>40</v>
      </c>
      <c r="F2964" s="1" t="s">
        <v>518</v>
      </c>
      <c r="G2964" s="3">
        <v>45482</v>
      </c>
      <c r="H2964" s="3">
        <v>45485</v>
      </c>
      <c r="I2964" s="6">
        <v>280</v>
      </c>
      <c r="J2964" s="1">
        <v>2</v>
      </c>
      <c r="K2964" s="4">
        <v>0.02</v>
      </c>
      <c r="L2964" s="6">
        <f t="shared" si="92"/>
        <v>5.6000000000000005</v>
      </c>
      <c r="M2964" s="8">
        <f t="shared" si="93"/>
        <v>554.4</v>
      </c>
      <c r="N2964" t="str" cm="1">
        <f t="array" ref="N29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65" spans="2:14" x14ac:dyDescent="0.35">
      <c r="B2965" s="7">
        <v>2026963</v>
      </c>
      <c r="C2965" s="1" t="s">
        <v>5</v>
      </c>
      <c r="D2965" s="1" t="s">
        <v>29</v>
      </c>
      <c r="E2965" s="1" t="s">
        <v>41</v>
      </c>
      <c r="F2965" s="1" t="s">
        <v>519</v>
      </c>
      <c r="G2965" s="3">
        <v>45482</v>
      </c>
      <c r="H2965" s="3">
        <v>45487</v>
      </c>
      <c r="I2965" s="6">
        <v>70</v>
      </c>
      <c r="J2965" s="1">
        <v>1</v>
      </c>
      <c r="K2965" s="4">
        <v>0.02</v>
      </c>
      <c r="L2965" s="6">
        <f t="shared" si="92"/>
        <v>1.4000000000000001</v>
      </c>
      <c r="M2965" s="8">
        <f t="shared" si="93"/>
        <v>68.599999999999994</v>
      </c>
      <c r="N2965" t="str" cm="1">
        <f t="array" ref="N29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66" spans="2:14" x14ac:dyDescent="0.35">
      <c r="B2966" s="7">
        <v>2026964</v>
      </c>
      <c r="C2966" s="1" t="s">
        <v>6</v>
      </c>
      <c r="D2966" s="1" t="s">
        <v>25</v>
      </c>
      <c r="E2966" s="1" t="s">
        <v>42</v>
      </c>
      <c r="F2966" s="1" t="s">
        <v>520</v>
      </c>
      <c r="G2966" s="3">
        <v>45482</v>
      </c>
      <c r="H2966" s="3">
        <v>45483</v>
      </c>
      <c r="I2966" s="6">
        <v>230</v>
      </c>
      <c r="J2966" s="1">
        <v>2</v>
      </c>
      <c r="K2966" s="4">
        <v>0.02</v>
      </c>
      <c r="L2966" s="6">
        <f t="shared" si="92"/>
        <v>4.6000000000000005</v>
      </c>
      <c r="M2966" s="8">
        <f t="shared" si="93"/>
        <v>455.4</v>
      </c>
      <c r="N2966" t="str" cm="1">
        <f t="array" ref="N29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67" spans="2:14" x14ac:dyDescent="0.35">
      <c r="B2967" s="7">
        <v>2026965</v>
      </c>
      <c r="C2967" s="1" t="s">
        <v>7</v>
      </c>
      <c r="D2967" s="1" t="s">
        <v>26</v>
      </c>
      <c r="E2967" s="1" t="s">
        <v>43</v>
      </c>
      <c r="F2967" s="1" t="s">
        <v>521</v>
      </c>
      <c r="G2967" s="3">
        <v>45482</v>
      </c>
      <c r="H2967" s="3">
        <v>45490</v>
      </c>
      <c r="I2967" s="6">
        <v>7999</v>
      </c>
      <c r="J2967" s="1">
        <v>4</v>
      </c>
      <c r="K2967" s="4">
        <v>7.0000000000000007E-2</v>
      </c>
      <c r="L2967" s="6">
        <f t="shared" si="92"/>
        <v>559.93000000000006</v>
      </c>
      <c r="M2967" s="8">
        <f t="shared" si="93"/>
        <v>31436.07</v>
      </c>
      <c r="N2967" t="str" cm="1">
        <f t="array" ref="N29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68" spans="2:14" x14ac:dyDescent="0.35">
      <c r="B2968" s="7">
        <v>2026966</v>
      </c>
      <c r="C2968" s="1" t="s">
        <v>10</v>
      </c>
      <c r="D2968" s="1" t="s">
        <v>27</v>
      </c>
      <c r="E2968" s="1" t="s">
        <v>44</v>
      </c>
      <c r="F2968" s="1" t="s">
        <v>518</v>
      </c>
      <c r="G2968" s="3">
        <v>45482</v>
      </c>
      <c r="H2968" s="3">
        <v>45484</v>
      </c>
      <c r="I2968" s="6">
        <v>850</v>
      </c>
      <c r="J2968" s="1">
        <v>3</v>
      </c>
      <c r="K2968" s="4">
        <v>0.03</v>
      </c>
      <c r="L2968" s="6">
        <f t="shared" si="92"/>
        <v>25.5</v>
      </c>
      <c r="M2968" s="8">
        <f t="shared" si="93"/>
        <v>2524.5</v>
      </c>
      <c r="N2968" t="str" cm="1">
        <f t="array" ref="N29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69" spans="2:14" x14ac:dyDescent="0.35">
      <c r="B2969" s="7">
        <v>2026967</v>
      </c>
      <c r="C2969" s="1" t="s">
        <v>8</v>
      </c>
      <c r="D2969" s="1" t="s">
        <v>28</v>
      </c>
      <c r="E2969" s="1" t="s">
        <v>45</v>
      </c>
      <c r="F2969" s="1" t="s">
        <v>518</v>
      </c>
      <c r="G2969" s="3">
        <v>45482</v>
      </c>
      <c r="H2969" s="3">
        <v>45485</v>
      </c>
      <c r="I2969" s="6">
        <v>65000</v>
      </c>
      <c r="J2969" s="1">
        <v>2</v>
      </c>
      <c r="K2969" s="4">
        <v>0.08</v>
      </c>
      <c r="L2969" s="6">
        <f t="shared" si="92"/>
        <v>5200</v>
      </c>
      <c r="M2969" s="8">
        <f t="shared" si="93"/>
        <v>124800</v>
      </c>
      <c r="N2969" t="str" cm="1">
        <f t="array" ref="N29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70" spans="2:14" x14ac:dyDescent="0.35">
      <c r="B2970" s="7">
        <v>2026968</v>
      </c>
      <c r="C2970" s="1" t="s">
        <v>9</v>
      </c>
      <c r="D2970" s="1" t="s">
        <v>29</v>
      </c>
      <c r="E2970" s="1" t="s">
        <v>46</v>
      </c>
      <c r="F2970" s="1" t="s">
        <v>519</v>
      </c>
      <c r="G2970" s="3">
        <v>45482</v>
      </c>
      <c r="H2970" s="3">
        <v>45487</v>
      </c>
      <c r="I2970" s="6">
        <v>450</v>
      </c>
      <c r="J2970" s="1">
        <v>1</v>
      </c>
      <c r="K2970" s="4">
        <v>0.05</v>
      </c>
      <c r="L2970" s="6">
        <f t="shared" si="92"/>
        <v>22.5</v>
      </c>
      <c r="M2970" s="8">
        <f t="shared" si="93"/>
        <v>427.5</v>
      </c>
      <c r="N2970" t="str" cm="1">
        <f t="array" ref="N29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71" spans="2:14" x14ac:dyDescent="0.35">
      <c r="B2971" s="7">
        <v>2026969</v>
      </c>
      <c r="C2971" s="1" t="s">
        <v>11</v>
      </c>
      <c r="D2971" s="1" t="s">
        <v>25</v>
      </c>
      <c r="E2971" s="1" t="s">
        <v>47</v>
      </c>
      <c r="F2971" s="1" t="s">
        <v>521</v>
      </c>
      <c r="G2971" s="3">
        <v>45482</v>
      </c>
      <c r="H2971" s="3">
        <v>45483</v>
      </c>
      <c r="I2971" s="6">
        <v>1299</v>
      </c>
      <c r="J2971" s="1">
        <v>1</v>
      </c>
      <c r="K2971" s="4">
        <v>0.05</v>
      </c>
      <c r="L2971" s="6">
        <f t="shared" si="92"/>
        <v>64.95</v>
      </c>
      <c r="M2971" s="8">
        <f t="shared" si="93"/>
        <v>1234.05</v>
      </c>
      <c r="N2971" t="str" cm="1">
        <f t="array" ref="N29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72" spans="2:14" x14ac:dyDescent="0.35">
      <c r="B2972" s="7">
        <v>2026970</v>
      </c>
      <c r="C2972" s="1" t="s">
        <v>12</v>
      </c>
      <c r="D2972" s="1" t="s">
        <v>186</v>
      </c>
      <c r="E2972" s="1" t="s">
        <v>48</v>
      </c>
      <c r="F2972" s="1" t="s">
        <v>520</v>
      </c>
      <c r="G2972" s="3">
        <v>45482</v>
      </c>
      <c r="H2972" s="3">
        <v>45490</v>
      </c>
      <c r="I2972" s="6">
        <v>1700</v>
      </c>
      <c r="J2972" s="1">
        <v>2</v>
      </c>
      <c r="K2972" s="4">
        <v>0.05</v>
      </c>
      <c r="L2972" s="6">
        <f t="shared" si="92"/>
        <v>85</v>
      </c>
      <c r="M2972" s="8">
        <f t="shared" si="93"/>
        <v>3315</v>
      </c>
      <c r="N2972" t="str" cm="1">
        <f t="array" ref="N29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73" spans="2:14" x14ac:dyDescent="0.35">
      <c r="B2973" s="7">
        <v>2026971</v>
      </c>
      <c r="C2973" s="1" t="s">
        <v>13</v>
      </c>
      <c r="D2973" s="1" t="s">
        <v>25</v>
      </c>
      <c r="E2973" s="1" t="s">
        <v>49</v>
      </c>
      <c r="F2973" s="1" t="s">
        <v>518</v>
      </c>
      <c r="G2973" s="3">
        <v>45482</v>
      </c>
      <c r="H2973" s="3">
        <v>45484</v>
      </c>
      <c r="I2973" s="6">
        <v>55000</v>
      </c>
      <c r="J2973" s="1">
        <v>1</v>
      </c>
      <c r="K2973" s="4">
        <v>0.05</v>
      </c>
      <c r="L2973" s="6">
        <f t="shared" si="92"/>
        <v>2750</v>
      </c>
      <c r="M2973" s="8">
        <f t="shared" si="93"/>
        <v>52250</v>
      </c>
      <c r="N2973" t="str" cm="1">
        <f t="array" ref="N29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74" spans="2:14" x14ac:dyDescent="0.35">
      <c r="B2974" s="7">
        <v>2026972</v>
      </c>
      <c r="C2974" s="1" t="s">
        <v>14</v>
      </c>
      <c r="D2974" s="1" t="s">
        <v>26</v>
      </c>
      <c r="E2974" s="1" t="s">
        <v>50</v>
      </c>
      <c r="F2974" s="1" t="s">
        <v>519</v>
      </c>
      <c r="G2974" s="3">
        <v>45482</v>
      </c>
      <c r="H2974" s="3">
        <v>45485</v>
      </c>
      <c r="I2974" s="6">
        <v>57999</v>
      </c>
      <c r="J2974" s="1">
        <v>3</v>
      </c>
      <c r="K2974" s="4">
        <v>0.03</v>
      </c>
      <c r="L2974" s="6">
        <f t="shared" si="92"/>
        <v>1739.97</v>
      </c>
      <c r="M2974" s="8">
        <f t="shared" si="93"/>
        <v>172257.03</v>
      </c>
      <c r="N2974" t="str" cm="1">
        <f t="array" ref="N29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75" spans="2:14" x14ac:dyDescent="0.35">
      <c r="B2975" s="7">
        <v>2026973</v>
      </c>
      <c r="C2975" s="1" t="s">
        <v>15</v>
      </c>
      <c r="D2975" s="1" t="s">
        <v>27</v>
      </c>
      <c r="E2975" s="1" t="s">
        <v>51</v>
      </c>
      <c r="F2975" s="1" t="s">
        <v>520</v>
      </c>
      <c r="G2975" s="3">
        <v>45482</v>
      </c>
      <c r="H2975" s="3">
        <v>45487</v>
      </c>
      <c r="I2975" s="6">
        <v>1399</v>
      </c>
      <c r="J2975" s="1">
        <v>2</v>
      </c>
      <c r="K2975" s="4">
        <v>0.1</v>
      </c>
      <c r="L2975" s="6">
        <f t="shared" si="92"/>
        <v>139.9</v>
      </c>
      <c r="M2975" s="8">
        <f t="shared" si="93"/>
        <v>2658.1</v>
      </c>
      <c r="N2975" t="str" cm="1">
        <f t="array" ref="N29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76" spans="2:14" x14ac:dyDescent="0.35">
      <c r="B2976" s="7">
        <v>2026974</v>
      </c>
      <c r="C2976" s="1" t="s">
        <v>16</v>
      </c>
      <c r="D2976" s="1" t="s">
        <v>28</v>
      </c>
      <c r="E2976" s="1" t="s">
        <v>506</v>
      </c>
      <c r="F2976" s="1" t="s">
        <v>521</v>
      </c>
      <c r="G2976" s="3">
        <v>45482</v>
      </c>
      <c r="H2976" s="3">
        <v>45483</v>
      </c>
      <c r="I2976" s="6">
        <v>999</v>
      </c>
      <c r="J2976" s="1">
        <v>1</v>
      </c>
      <c r="K2976" s="4">
        <v>0.05</v>
      </c>
      <c r="L2976" s="6">
        <f t="shared" si="92"/>
        <v>49.95</v>
      </c>
      <c r="M2976" s="8">
        <f t="shared" si="93"/>
        <v>949.05</v>
      </c>
      <c r="N2976" t="str" cm="1">
        <f t="array" ref="N29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77" spans="2:14" x14ac:dyDescent="0.35">
      <c r="B2977" s="7">
        <v>2026975</v>
      </c>
      <c r="C2977" s="1" t="s">
        <v>17</v>
      </c>
      <c r="D2977" s="1" t="s">
        <v>29</v>
      </c>
      <c r="E2977" s="1" t="s">
        <v>507</v>
      </c>
      <c r="F2977" s="1" t="s">
        <v>518</v>
      </c>
      <c r="G2977" s="3">
        <v>45482</v>
      </c>
      <c r="H2977" s="3">
        <v>45490</v>
      </c>
      <c r="I2977" s="6">
        <v>2099</v>
      </c>
      <c r="J2977" s="1">
        <v>2</v>
      </c>
      <c r="K2977" s="4">
        <v>0.05</v>
      </c>
      <c r="L2977" s="6">
        <f t="shared" si="92"/>
        <v>104.95</v>
      </c>
      <c r="M2977" s="8">
        <f t="shared" si="93"/>
        <v>4093.05</v>
      </c>
      <c r="N2977" t="str" cm="1">
        <f t="array" ref="N29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78" spans="2:14" x14ac:dyDescent="0.35">
      <c r="B2978" s="7">
        <v>2026976</v>
      </c>
      <c r="C2978" s="1" t="s">
        <v>18</v>
      </c>
      <c r="D2978" s="1" t="s">
        <v>25</v>
      </c>
      <c r="E2978" s="1" t="s">
        <v>508</v>
      </c>
      <c r="F2978" s="1" t="s">
        <v>518</v>
      </c>
      <c r="G2978" s="3">
        <v>45482</v>
      </c>
      <c r="H2978" s="3">
        <v>45484</v>
      </c>
      <c r="I2978" s="6">
        <v>11000</v>
      </c>
      <c r="J2978" s="1">
        <v>1</v>
      </c>
      <c r="K2978" s="4">
        <v>0.02</v>
      </c>
      <c r="L2978" s="6">
        <f t="shared" si="92"/>
        <v>220</v>
      </c>
      <c r="M2978" s="8">
        <f t="shared" si="93"/>
        <v>10780</v>
      </c>
      <c r="N2978" t="str" cm="1">
        <f t="array" ref="N29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79" spans="2:14" x14ac:dyDescent="0.35">
      <c r="B2979" s="7">
        <v>2026977</v>
      </c>
      <c r="C2979" s="1" t="s">
        <v>19</v>
      </c>
      <c r="D2979" s="1" t="s">
        <v>30</v>
      </c>
      <c r="E2979" s="1" t="s">
        <v>31</v>
      </c>
      <c r="F2979" s="1" t="s">
        <v>519</v>
      </c>
      <c r="G2979" s="3">
        <v>45482</v>
      </c>
      <c r="H2979" s="3">
        <v>45485</v>
      </c>
      <c r="I2979" s="6">
        <v>800</v>
      </c>
      <c r="J2979" s="1">
        <v>2</v>
      </c>
      <c r="K2979" s="4">
        <v>0.06</v>
      </c>
      <c r="L2979" s="6">
        <f t="shared" si="92"/>
        <v>48</v>
      </c>
      <c r="M2979" s="8">
        <f t="shared" si="93"/>
        <v>1552</v>
      </c>
      <c r="N2979" t="str" cm="1">
        <f t="array" ref="N29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80" spans="2:14" x14ac:dyDescent="0.35">
      <c r="B2980" s="7">
        <v>2026978</v>
      </c>
      <c r="C2980" s="1" t="s">
        <v>20</v>
      </c>
      <c r="D2980" s="1" t="s">
        <v>27</v>
      </c>
      <c r="E2980" s="1" t="s">
        <v>32</v>
      </c>
      <c r="F2980" s="1" t="s">
        <v>521</v>
      </c>
      <c r="G2980" s="3">
        <v>45482</v>
      </c>
      <c r="H2980" s="3">
        <v>45487</v>
      </c>
      <c r="I2980" s="6">
        <v>5500</v>
      </c>
      <c r="J2980" s="1">
        <v>3</v>
      </c>
      <c r="K2980" s="4">
        <v>0.15</v>
      </c>
      <c r="L2980" s="6">
        <f t="shared" si="92"/>
        <v>825</v>
      </c>
      <c r="M2980" s="8">
        <f t="shared" si="93"/>
        <v>15675</v>
      </c>
      <c r="N2980" t="str" cm="1">
        <f t="array" ref="N29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81" spans="2:14" x14ac:dyDescent="0.35">
      <c r="B2981" s="7">
        <v>2026979</v>
      </c>
      <c r="C2981" s="1" t="s">
        <v>21</v>
      </c>
      <c r="D2981" s="1" t="s">
        <v>28</v>
      </c>
      <c r="E2981" s="1" t="s">
        <v>38</v>
      </c>
      <c r="F2981" s="1" t="s">
        <v>520</v>
      </c>
      <c r="G2981" s="3">
        <v>45482</v>
      </c>
      <c r="H2981" s="3">
        <v>45483</v>
      </c>
      <c r="I2981" s="6">
        <v>1350</v>
      </c>
      <c r="J2981" s="1">
        <v>2</v>
      </c>
      <c r="K2981" s="4">
        <v>0.02</v>
      </c>
      <c r="L2981" s="6">
        <f t="shared" si="92"/>
        <v>27</v>
      </c>
      <c r="M2981" s="8">
        <f t="shared" si="93"/>
        <v>2673</v>
      </c>
      <c r="N2981" t="str" cm="1">
        <f t="array" ref="N29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82" spans="2:14" x14ac:dyDescent="0.35">
      <c r="B2982" s="7">
        <v>2026980</v>
      </c>
      <c r="C2982" s="1" t="s">
        <v>22</v>
      </c>
      <c r="D2982" s="1" t="s">
        <v>29</v>
      </c>
      <c r="E2982" s="1" t="s">
        <v>33</v>
      </c>
      <c r="F2982" s="1" t="s">
        <v>518</v>
      </c>
      <c r="G2982" s="3">
        <v>45482</v>
      </c>
      <c r="H2982" s="3">
        <v>45490</v>
      </c>
      <c r="I2982" s="6">
        <v>4500</v>
      </c>
      <c r="J2982" s="1">
        <v>7</v>
      </c>
      <c r="K2982" s="4">
        <v>0.02</v>
      </c>
      <c r="L2982" s="6">
        <f t="shared" si="92"/>
        <v>90</v>
      </c>
      <c r="M2982" s="8">
        <f t="shared" si="93"/>
        <v>31410</v>
      </c>
      <c r="N2982" t="str" cm="1">
        <f t="array" ref="N29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83" spans="2:14" x14ac:dyDescent="0.35">
      <c r="B2983" s="7">
        <v>2026981</v>
      </c>
      <c r="C2983" s="1" t="s">
        <v>23</v>
      </c>
      <c r="D2983" s="1" t="s">
        <v>25</v>
      </c>
      <c r="E2983" s="1" t="s">
        <v>34</v>
      </c>
      <c r="F2983" s="1" t="s">
        <v>519</v>
      </c>
      <c r="G2983" s="3">
        <v>45482</v>
      </c>
      <c r="H2983" s="3">
        <v>45484</v>
      </c>
      <c r="I2983" s="6">
        <v>2350</v>
      </c>
      <c r="J2983" s="1">
        <v>2</v>
      </c>
      <c r="K2983" s="4">
        <v>0.02</v>
      </c>
      <c r="L2983" s="6">
        <f t="shared" si="92"/>
        <v>47</v>
      </c>
      <c r="M2983" s="8">
        <f t="shared" si="93"/>
        <v>4653</v>
      </c>
      <c r="N2983" t="str" cm="1">
        <f t="array" ref="N29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84" spans="2:14" x14ac:dyDescent="0.35">
      <c r="B2984" s="7">
        <v>2026982</v>
      </c>
      <c r="C2984" s="1" t="s">
        <v>24</v>
      </c>
      <c r="D2984" s="1" t="s">
        <v>26</v>
      </c>
      <c r="E2984" s="1" t="s">
        <v>35</v>
      </c>
      <c r="F2984" s="1" t="s">
        <v>520</v>
      </c>
      <c r="G2984" s="3">
        <v>45482</v>
      </c>
      <c r="H2984" s="3">
        <v>45485</v>
      </c>
      <c r="I2984" s="6">
        <v>90</v>
      </c>
      <c r="J2984" s="1">
        <v>1</v>
      </c>
      <c r="K2984" s="4">
        <v>0.02</v>
      </c>
      <c r="L2984" s="6">
        <f t="shared" si="92"/>
        <v>1.8</v>
      </c>
      <c r="M2984" s="8">
        <f t="shared" si="93"/>
        <v>88.2</v>
      </c>
      <c r="N2984" t="str" cm="1">
        <f t="array" ref="N29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85" spans="2:14" x14ac:dyDescent="0.35">
      <c r="B2985" s="7">
        <v>2026983</v>
      </c>
      <c r="C2985" s="1" t="s">
        <v>4</v>
      </c>
      <c r="D2985" s="1" t="s">
        <v>27</v>
      </c>
      <c r="E2985" s="1" t="s">
        <v>36</v>
      </c>
      <c r="F2985" s="1" t="s">
        <v>521</v>
      </c>
      <c r="G2985" s="3">
        <v>45482</v>
      </c>
      <c r="H2985" s="3">
        <v>45487</v>
      </c>
      <c r="I2985" s="6">
        <v>280</v>
      </c>
      <c r="J2985" s="1">
        <v>1</v>
      </c>
      <c r="K2985" s="4">
        <v>0.02</v>
      </c>
      <c r="L2985" s="6">
        <f t="shared" si="92"/>
        <v>5.6000000000000005</v>
      </c>
      <c r="M2985" s="8">
        <f t="shared" si="93"/>
        <v>274.39999999999998</v>
      </c>
      <c r="N2985" t="str" cm="1">
        <f t="array" ref="N29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86" spans="2:14" x14ac:dyDescent="0.35">
      <c r="B2986" s="7">
        <v>2026984</v>
      </c>
      <c r="C2986" s="1" t="s">
        <v>5</v>
      </c>
      <c r="D2986" s="1" t="s">
        <v>28</v>
      </c>
      <c r="E2986" s="1" t="s">
        <v>37</v>
      </c>
      <c r="F2986" s="1" t="s">
        <v>518</v>
      </c>
      <c r="G2986" s="3">
        <v>45482</v>
      </c>
      <c r="H2986" s="3">
        <v>45483</v>
      </c>
      <c r="I2986" s="6">
        <v>70</v>
      </c>
      <c r="J2986" s="1">
        <v>1</v>
      </c>
      <c r="K2986" s="4">
        <v>0.02</v>
      </c>
      <c r="L2986" s="6">
        <f t="shared" si="92"/>
        <v>1.4000000000000001</v>
      </c>
      <c r="M2986" s="8">
        <f t="shared" si="93"/>
        <v>68.599999999999994</v>
      </c>
      <c r="N2986" t="str" cm="1">
        <f t="array" ref="N29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87" spans="2:14" x14ac:dyDescent="0.35">
      <c r="B2987" s="7">
        <v>2026985</v>
      </c>
      <c r="C2987" s="1" t="s">
        <v>6</v>
      </c>
      <c r="D2987" s="1" t="s">
        <v>29</v>
      </c>
      <c r="E2987" s="1" t="s">
        <v>39</v>
      </c>
      <c r="F2987" s="1" t="s">
        <v>518</v>
      </c>
      <c r="G2987" s="3">
        <v>45482</v>
      </c>
      <c r="H2987" s="3">
        <v>45490</v>
      </c>
      <c r="I2987" s="6">
        <v>230</v>
      </c>
      <c r="J2987" s="1">
        <v>2</v>
      </c>
      <c r="K2987" s="4">
        <v>0.02</v>
      </c>
      <c r="L2987" s="6">
        <f t="shared" si="92"/>
        <v>4.6000000000000005</v>
      </c>
      <c r="M2987" s="8">
        <f t="shared" si="93"/>
        <v>455.4</v>
      </c>
      <c r="N2987" t="str" cm="1">
        <f t="array" ref="N29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88" spans="2:14" x14ac:dyDescent="0.35">
      <c r="B2988" s="7">
        <v>2026986</v>
      </c>
      <c r="C2988" s="1" t="s">
        <v>7</v>
      </c>
      <c r="D2988" s="1" t="s">
        <v>25</v>
      </c>
      <c r="E2988" s="1" t="s">
        <v>40</v>
      </c>
      <c r="F2988" s="1" t="s">
        <v>519</v>
      </c>
      <c r="G2988" s="3">
        <v>45482</v>
      </c>
      <c r="H2988" s="3">
        <v>45484</v>
      </c>
      <c r="I2988" s="6">
        <v>7999</v>
      </c>
      <c r="J2988" s="1">
        <v>1</v>
      </c>
      <c r="K2988" s="4">
        <v>0.02</v>
      </c>
      <c r="L2988" s="6">
        <f t="shared" si="92"/>
        <v>159.97999999999999</v>
      </c>
      <c r="M2988" s="8">
        <f t="shared" si="93"/>
        <v>7839.02</v>
      </c>
      <c r="N2988" t="str" cm="1">
        <f t="array" ref="N29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89" spans="2:14" x14ac:dyDescent="0.35">
      <c r="B2989" s="7">
        <v>2026987</v>
      </c>
      <c r="C2989" s="1" t="s">
        <v>10</v>
      </c>
      <c r="D2989" s="1" t="s">
        <v>26</v>
      </c>
      <c r="E2989" s="1" t="s">
        <v>41</v>
      </c>
      <c r="F2989" s="1" t="s">
        <v>521</v>
      </c>
      <c r="G2989" s="3">
        <v>45482</v>
      </c>
      <c r="H2989" s="3">
        <v>45485</v>
      </c>
      <c r="I2989" s="6">
        <v>850</v>
      </c>
      <c r="J2989" s="1">
        <v>2</v>
      </c>
      <c r="K2989" s="4">
        <v>7.0000000000000007E-2</v>
      </c>
      <c r="L2989" s="6">
        <f t="shared" si="92"/>
        <v>59.500000000000007</v>
      </c>
      <c r="M2989" s="8">
        <f t="shared" si="93"/>
        <v>1640.5</v>
      </c>
      <c r="N2989" t="str" cm="1">
        <f t="array" ref="N29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90" spans="2:14" x14ac:dyDescent="0.35">
      <c r="B2990" s="7">
        <v>2026988</v>
      </c>
      <c r="C2990" s="1" t="s">
        <v>8</v>
      </c>
      <c r="D2990" s="1" t="s">
        <v>27</v>
      </c>
      <c r="E2990" s="1" t="s">
        <v>42</v>
      </c>
      <c r="F2990" s="1" t="s">
        <v>520</v>
      </c>
      <c r="G2990" s="3">
        <v>45482</v>
      </c>
      <c r="H2990" s="3">
        <v>45487</v>
      </c>
      <c r="I2990" s="6">
        <v>65000</v>
      </c>
      <c r="J2990" s="1">
        <v>7</v>
      </c>
      <c r="K2990" s="4">
        <v>0.03</v>
      </c>
      <c r="L2990" s="6">
        <f t="shared" si="92"/>
        <v>1950</v>
      </c>
      <c r="M2990" s="8">
        <f t="shared" si="93"/>
        <v>453050</v>
      </c>
      <c r="N2990" t="str" cm="1">
        <f t="array" ref="N29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91" spans="2:14" x14ac:dyDescent="0.35">
      <c r="B2991" s="7">
        <v>2026989</v>
      </c>
      <c r="C2991" s="1" t="s">
        <v>9</v>
      </c>
      <c r="D2991" s="1" t="s">
        <v>28</v>
      </c>
      <c r="E2991" s="1" t="s">
        <v>43</v>
      </c>
      <c r="F2991" s="1" t="s">
        <v>518</v>
      </c>
      <c r="G2991" s="3">
        <v>45482</v>
      </c>
      <c r="H2991" s="3">
        <v>45483</v>
      </c>
      <c r="I2991" s="6">
        <v>450</v>
      </c>
      <c r="J2991" s="1">
        <v>2</v>
      </c>
      <c r="K2991" s="4">
        <v>0.08</v>
      </c>
      <c r="L2991" s="6">
        <f t="shared" si="92"/>
        <v>36</v>
      </c>
      <c r="M2991" s="8">
        <f t="shared" si="93"/>
        <v>864</v>
      </c>
      <c r="N2991" t="str" cm="1">
        <f t="array" ref="N29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92" spans="2:14" x14ac:dyDescent="0.35">
      <c r="B2992" s="7">
        <v>2026990</v>
      </c>
      <c r="C2992" s="1" t="s">
        <v>11</v>
      </c>
      <c r="D2992" s="1" t="s">
        <v>29</v>
      </c>
      <c r="E2992" s="1" t="s">
        <v>44</v>
      </c>
      <c r="F2992" s="1" t="s">
        <v>519</v>
      </c>
      <c r="G2992" s="3">
        <v>45482</v>
      </c>
      <c r="H2992" s="3">
        <v>45490</v>
      </c>
      <c r="I2992" s="6">
        <v>1299</v>
      </c>
      <c r="J2992" s="1">
        <v>2</v>
      </c>
      <c r="K2992" s="4">
        <v>0.05</v>
      </c>
      <c r="L2992" s="6">
        <f t="shared" si="92"/>
        <v>64.95</v>
      </c>
      <c r="M2992" s="8">
        <f t="shared" si="93"/>
        <v>2533.0500000000002</v>
      </c>
      <c r="N2992" t="str" cm="1">
        <f t="array" ref="N29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93" spans="2:14" x14ac:dyDescent="0.35">
      <c r="B2993" s="7">
        <v>2026991</v>
      </c>
      <c r="C2993" s="1" t="s">
        <v>12</v>
      </c>
      <c r="D2993" s="1" t="s">
        <v>25</v>
      </c>
      <c r="E2993" s="1" t="s">
        <v>45</v>
      </c>
      <c r="F2993" s="1" t="s">
        <v>520</v>
      </c>
      <c r="G2993" s="3">
        <v>45482</v>
      </c>
      <c r="H2993" s="3">
        <v>45484</v>
      </c>
      <c r="I2993" s="6">
        <v>1700</v>
      </c>
      <c r="J2993" s="1">
        <v>1</v>
      </c>
      <c r="K2993" s="4">
        <v>0.05</v>
      </c>
      <c r="L2993" s="6">
        <f t="shared" si="92"/>
        <v>85</v>
      </c>
      <c r="M2993" s="8">
        <f t="shared" si="93"/>
        <v>1615</v>
      </c>
      <c r="N2993" t="str" cm="1">
        <f t="array" ref="N29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94" spans="2:14" x14ac:dyDescent="0.35">
      <c r="B2994" s="7">
        <v>2026992</v>
      </c>
      <c r="C2994" s="1" t="s">
        <v>13</v>
      </c>
      <c r="D2994" s="1" t="s">
        <v>187</v>
      </c>
      <c r="E2994" s="1" t="s">
        <v>46</v>
      </c>
      <c r="F2994" s="1" t="s">
        <v>521</v>
      </c>
      <c r="G2994" s="3">
        <v>45482</v>
      </c>
      <c r="H2994" s="3">
        <v>45485</v>
      </c>
      <c r="I2994" s="6">
        <v>55000</v>
      </c>
      <c r="J2994" s="1">
        <v>2</v>
      </c>
      <c r="K2994" s="4">
        <v>0.05</v>
      </c>
      <c r="L2994" s="6">
        <f t="shared" si="92"/>
        <v>2750</v>
      </c>
      <c r="M2994" s="8">
        <f t="shared" si="93"/>
        <v>107250</v>
      </c>
      <c r="N2994" t="str" cm="1">
        <f t="array" ref="N29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95" spans="2:14" x14ac:dyDescent="0.35">
      <c r="B2995" s="7">
        <v>2026993</v>
      </c>
      <c r="C2995" s="1" t="s">
        <v>14</v>
      </c>
      <c r="D2995" s="1" t="s">
        <v>25</v>
      </c>
      <c r="E2995" s="1" t="s">
        <v>47</v>
      </c>
      <c r="F2995" s="1" t="s">
        <v>518</v>
      </c>
      <c r="G2995" s="3">
        <v>45482</v>
      </c>
      <c r="H2995" s="3">
        <v>45487</v>
      </c>
      <c r="I2995" s="6">
        <v>57999</v>
      </c>
      <c r="J2995" s="1">
        <v>4</v>
      </c>
      <c r="K2995" s="4">
        <v>0.05</v>
      </c>
      <c r="L2995" s="6">
        <f t="shared" si="92"/>
        <v>2899.9500000000003</v>
      </c>
      <c r="M2995" s="8">
        <f t="shared" si="93"/>
        <v>229096.05</v>
      </c>
      <c r="N2995" t="str" cm="1">
        <f t="array" ref="N29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2996" spans="2:14" x14ac:dyDescent="0.35">
      <c r="B2996" s="7">
        <v>2026994</v>
      </c>
      <c r="C2996" s="1" t="s">
        <v>15</v>
      </c>
      <c r="D2996" s="1" t="s">
        <v>26</v>
      </c>
      <c r="E2996" s="1" t="s">
        <v>48</v>
      </c>
      <c r="F2996" s="1" t="s">
        <v>518</v>
      </c>
      <c r="G2996" s="3">
        <v>45482</v>
      </c>
      <c r="H2996" s="3">
        <v>45483</v>
      </c>
      <c r="I2996" s="6">
        <v>1399</v>
      </c>
      <c r="J2996" s="1">
        <v>3</v>
      </c>
      <c r="K2996" s="4">
        <v>0.03</v>
      </c>
      <c r="L2996" s="6">
        <f t="shared" si="92"/>
        <v>41.97</v>
      </c>
      <c r="M2996" s="8">
        <f t="shared" si="93"/>
        <v>4155.03</v>
      </c>
      <c r="N2996" t="str" cm="1">
        <f t="array" ref="N29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97" spans="2:14" x14ac:dyDescent="0.35">
      <c r="B2997" s="7">
        <v>2026995</v>
      </c>
      <c r="C2997" s="1" t="s">
        <v>16</v>
      </c>
      <c r="D2997" s="1" t="s">
        <v>27</v>
      </c>
      <c r="E2997" s="1" t="s">
        <v>49</v>
      </c>
      <c r="F2997" s="1" t="s">
        <v>519</v>
      </c>
      <c r="G2997" s="3">
        <v>45482</v>
      </c>
      <c r="H2997" s="3">
        <v>45490</v>
      </c>
      <c r="I2997" s="6">
        <v>999</v>
      </c>
      <c r="J2997" s="1">
        <v>2</v>
      </c>
      <c r="K2997" s="4">
        <v>0.1</v>
      </c>
      <c r="L2997" s="6">
        <f t="shared" si="92"/>
        <v>99.9</v>
      </c>
      <c r="M2997" s="8">
        <f t="shared" si="93"/>
        <v>1898.1</v>
      </c>
      <c r="N2997" t="str" cm="1">
        <f t="array" ref="N29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98" spans="2:14" x14ac:dyDescent="0.35">
      <c r="B2998" s="7">
        <v>2026996</v>
      </c>
      <c r="C2998" s="1" t="s">
        <v>17</v>
      </c>
      <c r="D2998" s="1" t="s">
        <v>28</v>
      </c>
      <c r="E2998" s="1" t="s">
        <v>50</v>
      </c>
      <c r="F2998" s="1" t="s">
        <v>521</v>
      </c>
      <c r="G2998" s="3">
        <v>45482</v>
      </c>
      <c r="H2998" s="3">
        <v>45484</v>
      </c>
      <c r="I2998" s="6">
        <v>2099</v>
      </c>
      <c r="J2998" s="1">
        <v>1</v>
      </c>
      <c r="K2998" s="4">
        <v>0.05</v>
      </c>
      <c r="L2998" s="6">
        <f t="shared" si="92"/>
        <v>104.95</v>
      </c>
      <c r="M2998" s="8">
        <f t="shared" si="93"/>
        <v>1994.05</v>
      </c>
      <c r="N2998" t="str" cm="1">
        <f t="array" ref="N29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2999" spans="2:14" x14ac:dyDescent="0.35">
      <c r="B2999" s="7">
        <v>2026997</v>
      </c>
      <c r="C2999" s="1" t="s">
        <v>18</v>
      </c>
      <c r="D2999" s="1" t="s">
        <v>29</v>
      </c>
      <c r="E2999" s="1" t="s">
        <v>51</v>
      </c>
      <c r="F2999" s="1" t="s">
        <v>520</v>
      </c>
      <c r="G2999" s="3">
        <v>45482</v>
      </c>
      <c r="H2999" s="3">
        <v>45485</v>
      </c>
      <c r="I2999" s="6">
        <v>11000</v>
      </c>
      <c r="J2999" s="1">
        <v>1</v>
      </c>
      <c r="K2999" s="4">
        <v>0.05</v>
      </c>
      <c r="L2999" s="6">
        <f t="shared" si="92"/>
        <v>550</v>
      </c>
      <c r="M2999" s="8">
        <f t="shared" si="93"/>
        <v>10450</v>
      </c>
      <c r="N2999" t="str" cm="1">
        <f t="array" ref="N29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00" spans="2:14" x14ac:dyDescent="0.35">
      <c r="B3000" s="7">
        <v>2026998</v>
      </c>
      <c r="C3000" s="1" t="s">
        <v>19</v>
      </c>
      <c r="D3000" s="1" t="s">
        <v>25</v>
      </c>
      <c r="E3000" s="1" t="s">
        <v>506</v>
      </c>
      <c r="F3000" s="1" t="s">
        <v>518</v>
      </c>
      <c r="G3000" s="3">
        <v>45482</v>
      </c>
      <c r="H3000" s="3">
        <v>45487</v>
      </c>
      <c r="I3000" s="6">
        <v>800</v>
      </c>
      <c r="J3000" s="1">
        <v>2</v>
      </c>
      <c r="K3000" s="4">
        <v>0.02</v>
      </c>
      <c r="L3000" s="6">
        <f t="shared" si="92"/>
        <v>16</v>
      </c>
      <c r="M3000" s="8">
        <f t="shared" si="93"/>
        <v>1584</v>
      </c>
      <c r="N3000" t="str" cm="1">
        <f t="array" ref="N30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01" spans="2:14" x14ac:dyDescent="0.35">
      <c r="B3001" s="7">
        <v>2026999</v>
      </c>
      <c r="C3001" s="1" t="s">
        <v>20</v>
      </c>
      <c r="D3001" s="1" t="s">
        <v>30</v>
      </c>
      <c r="E3001" s="1" t="s">
        <v>507</v>
      </c>
      <c r="F3001" s="1" t="s">
        <v>519</v>
      </c>
      <c r="G3001" s="3">
        <v>45482</v>
      </c>
      <c r="H3001" s="3">
        <v>45483</v>
      </c>
      <c r="I3001" s="6">
        <v>5500</v>
      </c>
      <c r="J3001" s="1">
        <v>1</v>
      </c>
      <c r="K3001" s="4">
        <v>0.06</v>
      </c>
      <c r="L3001" s="6">
        <f t="shared" si="92"/>
        <v>330</v>
      </c>
      <c r="M3001" s="8">
        <f t="shared" si="93"/>
        <v>5170</v>
      </c>
      <c r="N3001" t="str" cm="1">
        <f t="array" ref="N30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02" spans="2:14" x14ac:dyDescent="0.35">
      <c r="B3002" s="7">
        <v>2027000</v>
      </c>
      <c r="C3002" s="1" t="s">
        <v>21</v>
      </c>
      <c r="D3002" s="1" t="s">
        <v>27</v>
      </c>
      <c r="E3002" s="1" t="s">
        <v>508</v>
      </c>
      <c r="F3002" s="1" t="s">
        <v>520</v>
      </c>
      <c r="G3002" s="3">
        <v>45482</v>
      </c>
      <c r="H3002" s="3">
        <v>45490</v>
      </c>
      <c r="I3002" s="6">
        <v>1350</v>
      </c>
      <c r="J3002" s="1">
        <v>3</v>
      </c>
      <c r="K3002" s="4">
        <v>0.15</v>
      </c>
      <c r="L3002" s="6">
        <f t="shared" si="92"/>
        <v>202.5</v>
      </c>
      <c r="M3002" s="8">
        <f t="shared" si="93"/>
        <v>3847.5</v>
      </c>
      <c r="N3002" t="str" cm="1">
        <f t="array" ref="N30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03" spans="2:14" x14ac:dyDescent="0.35">
      <c r="B3003" s="7">
        <v>2027001</v>
      </c>
      <c r="C3003" s="1" t="s">
        <v>22</v>
      </c>
      <c r="D3003" s="1" t="s">
        <v>28</v>
      </c>
      <c r="E3003" s="1" t="s">
        <v>31</v>
      </c>
      <c r="F3003" s="1" t="s">
        <v>521</v>
      </c>
      <c r="G3003" s="3">
        <v>45482</v>
      </c>
      <c r="H3003" s="3">
        <v>45484</v>
      </c>
      <c r="I3003" s="6">
        <v>4500</v>
      </c>
      <c r="J3003" s="1">
        <v>2</v>
      </c>
      <c r="K3003" s="4">
        <v>0.02</v>
      </c>
      <c r="L3003" s="6">
        <f t="shared" si="92"/>
        <v>90</v>
      </c>
      <c r="M3003" s="8">
        <f t="shared" si="93"/>
        <v>8910</v>
      </c>
      <c r="N3003" t="str" cm="1">
        <f t="array" ref="N30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04" spans="2:14" x14ac:dyDescent="0.35">
      <c r="B3004" s="7">
        <v>2027002</v>
      </c>
      <c r="C3004" s="1" t="s">
        <v>23</v>
      </c>
      <c r="D3004" s="1" t="s">
        <v>29</v>
      </c>
      <c r="E3004" s="1" t="s">
        <v>32</v>
      </c>
      <c r="F3004" s="1" t="s">
        <v>518</v>
      </c>
      <c r="G3004" s="3">
        <v>45482</v>
      </c>
      <c r="H3004" s="3">
        <v>45485</v>
      </c>
      <c r="I3004" s="6">
        <v>2350</v>
      </c>
      <c r="J3004" s="1">
        <v>1</v>
      </c>
      <c r="K3004" s="4">
        <v>0.02</v>
      </c>
      <c r="L3004" s="6">
        <f t="shared" si="92"/>
        <v>47</v>
      </c>
      <c r="M3004" s="8">
        <f t="shared" si="93"/>
        <v>2303</v>
      </c>
      <c r="N3004" t="str" cm="1">
        <f t="array" ref="N30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05" spans="2:14" x14ac:dyDescent="0.35">
      <c r="B3005" s="7">
        <v>2027003</v>
      </c>
      <c r="C3005" s="1" t="s">
        <v>24</v>
      </c>
      <c r="D3005" s="1" t="s">
        <v>25</v>
      </c>
      <c r="E3005" s="1" t="s">
        <v>38</v>
      </c>
      <c r="F3005" s="1" t="s">
        <v>518</v>
      </c>
      <c r="G3005" s="3">
        <v>45482</v>
      </c>
      <c r="H3005" s="3">
        <v>45487</v>
      </c>
      <c r="I3005" s="6">
        <v>90</v>
      </c>
      <c r="J3005" s="1">
        <v>2</v>
      </c>
      <c r="K3005" s="4">
        <v>0.02</v>
      </c>
      <c r="L3005" s="6">
        <f t="shared" si="92"/>
        <v>1.8</v>
      </c>
      <c r="M3005" s="8">
        <f t="shared" si="93"/>
        <v>178.2</v>
      </c>
      <c r="N3005" t="str" cm="1">
        <f t="array" ref="N30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06" spans="2:14" x14ac:dyDescent="0.35">
      <c r="B3006" s="7">
        <v>2027004</v>
      </c>
      <c r="C3006" s="1" t="s">
        <v>4</v>
      </c>
      <c r="D3006" s="1" t="s">
        <v>26</v>
      </c>
      <c r="E3006" s="1" t="s">
        <v>33</v>
      </c>
      <c r="F3006" s="1" t="s">
        <v>519</v>
      </c>
      <c r="G3006" s="3">
        <v>45482</v>
      </c>
      <c r="H3006" s="3">
        <v>45483</v>
      </c>
      <c r="I3006" s="6">
        <v>280</v>
      </c>
      <c r="J3006" s="1">
        <v>1</v>
      </c>
      <c r="K3006" s="4">
        <v>0.02</v>
      </c>
      <c r="L3006" s="6">
        <f t="shared" si="92"/>
        <v>5.6000000000000005</v>
      </c>
      <c r="M3006" s="8">
        <f t="shared" si="93"/>
        <v>274.39999999999998</v>
      </c>
      <c r="N3006" t="str" cm="1">
        <f t="array" ref="N30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07" spans="2:14" x14ac:dyDescent="0.35">
      <c r="B3007" s="7">
        <v>2027005</v>
      </c>
      <c r="C3007" s="1" t="s">
        <v>5</v>
      </c>
      <c r="D3007" s="1" t="s">
        <v>27</v>
      </c>
      <c r="E3007" s="1" t="s">
        <v>34</v>
      </c>
      <c r="F3007" s="1" t="s">
        <v>521</v>
      </c>
      <c r="G3007" s="3">
        <v>45482</v>
      </c>
      <c r="H3007" s="3">
        <v>45490</v>
      </c>
      <c r="I3007" s="6">
        <v>70</v>
      </c>
      <c r="J3007" s="1">
        <v>2</v>
      </c>
      <c r="K3007" s="4">
        <v>0.02</v>
      </c>
      <c r="L3007" s="6">
        <f t="shared" si="92"/>
        <v>1.4000000000000001</v>
      </c>
      <c r="M3007" s="8">
        <f t="shared" si="93"/>
        <v>138.6</v>
      </c>
      <c r="N3007" t="str" cm="1">
        <f t="array" ref="N30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08" spans="2:14" x14ac:dyDescent="0.35">
      <c r="B3008" s="7">
        <v>2027006</v>
      </c>
      <c r="C3008" s="1" t="s">
        <v>6</v>
      </c>
      <c r="D3008" s="1" t="s">
        <v>28</v>
      </c>
      <c r="E3008" s="1" t="s">
        <v>35</v>
      </c>
      <c r="F3008" s="1" t="s">
        <v>520</v>
      </c>
      <c r="G3008" s="3">
        <v>45482</v>
      </c>
      <c r="H3008" s="3">
        <v>45484</v>
      </c>
      <c r="I3008" s="6">
        <v>230</v>
      </c>
      <c r="J3008" s="1">
        <v>3</v>
      </c>
      <c r="K3008" s="4">
        <v>0.02</v>
      </c>
      <c r="L3008" s="6">
        <f t="shared" si="92"/>
        <v>4.6000000000000005</v>
      </c>
      <c r="M3008" s="8">
        <f t="shared" si="93"/>
        <v>685.4</v>
      </c>
      <c r="N3008" t="str" cm="1">
        <f t="array" ref="N30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09" spans="2:14" x14ac:dyDescent="0.35">
      <c r="B3009" s="7">
        <v>2027007</v>
      </c>
      <c r="C3009" s="1" t="s">
        <v>7</v>
      </c>
      <c r="D3009" s="1" t="s">
        <v>29</v>
      </c>
      <c r="E3009" s="1" t="s">
        <v>36</v>
      </c>
      <c r="F3009" s="1" t="s">
        <v>518</v>
      </c>
      <c r="G3009" s="3">
        <v>45482</v>
      </c>
      <c r="H3009" s="3">
        <v>45485</v>
      </c>
      <c r="I3009" s="6">
        <v>7999</v>
      </c>
      <c r="J3009" s="1">
        <v>2</v>
      </c>
      <c r="K3009" s="4">
        <v>0.02</v>
      </c>
      <c r="L3009" s="6">
        <f t="shared" si="92"/>
        <v>159.97999999999999</v>
      </c>
      <c r="M3009" s="8">
        <f t="shared" si="93"/>
        <v>15838.02</v>
      </c>
      <c r="N3009" t="str" cm="1">
        <f t="array" ref="N30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10" spans="2:14" x14ac:dyDescent="0.35">
      <c r="B3010" s="7">
        <v>2027008</v>
      </c>
      <c r="C3010" s="1" t="s">
        <v>10</v>
      </c>
      <c r="D3010" s="1" t="s">
        <v>25</v>
      </c>
      <c r="E3010" s="1" t="s">
        <v>37</v>
      </c>
      <c r="F3010" s="1" t="s">
        <v>519</v>
      </c>
      <c r="G3010" s="3">
        <v>45482</v>
      </c>
      <c r="H3010" s="3">
        <v>45487</v>
      </c>
      <c r="I3010" s="6">
        <v>850</v>
      </c>
      <c r="J3010" s="1">
        <v>7</v>
      </c>
      <c r="K3010" s="4">
        <v>0.02</v>
      </c>
      <c r="L3010" s="6">
        <f t="shared" si="92"/>
        <v>17</v>
      </c>
      <c r="M3010" s="8">
        <f t="shared" si="93"/>
        <v>5933</v>
      </c>
      <c r="N3010" t="str" cm="1">
        <f t="array" ref="N30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11" spans="2:14" x14ac:dyDescent="0.35">
      <c r="B3011" s="7">
        <v>2027009</v>
      </c>
      <c r="C3011" s="1" t="s">
        <v>8</v>
      </c>
      <c r="D3011" s="1" t="s">
        <v>26</v>
      </c>
      <c r="E3011" s="1" t="s">
        <v>39</v>
      </c>
      <c r="F3011" s="1" t="s">
        <v>520</v>
      </c>
      <c r="G3011" s="3">
        <v>45482</v>
      </c>
      <c r="H3011" s="3">
        <v>45483</v>
      </c>
      <c r="I3011" s="6">
        <v>65000</v>
      </c>
      <c r="J3011" s="1">
        <v>2</v>
      </c>
      <c r="K3011" s="4">
        <v>7.0000000000000007E-2</v>
      </c>
      <c r="L3011" s="6">
        <f t="shared" si="92"/>
        <v>4550</v>
      </c>
      <c r="M3011" s="8">
        <f t="shared" si="93"/>
        <v>125450</v>
      </c>
      <c r="N3011" t="str" cm="1">
        <f t="array" ref="N30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12" spans="2:14" x14ac:dyDescent="0.35">
      <c r="B3012" s="7">
        <v>2027010</v>
      </c>
      <c r="C3012" s="1" t="s">
        <v>9</v>
      </c>
      <c r="D3012" s="1" t="s">
        <v>27</v>
      </c>
      <c r="E3012" s="1" t="s">
        <v>40</v>
      </c>
      <c r="F3012" s="1" t="s">
        <v>521</v>
      </c>
      <c r="G3012" s="3">
        <v>45482</v>
      </c>
      <c r="H3012" s="3">
        <v>45490</v>
      </c>
      <c r="I3012" s="6">
        <v>450</v>
      </c>
      <c r="J3012" s="1">
        <v>1</v>
      </c>
      <c r="K3012" s="4">
        <v>0.03</v>
      </c>
      <c r="L3012" s="6">
        <f t="shared" ref="L3012:L3075" si="94">I3012*K3012</f>
        <v>13.5</v>
      </c>
      <c r="M3012" s="8">
        <f t="shared" ref="M3012:M3075" si="95">I3012*J3012-L3012</f>
        <v>436.5</v>
      </c>
      <c r="N3012" t="str" cm="1">
        <f t="array" ref="N30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13" spans="2:14" x14ac:dyDescent="0.35">
      <c r="B3013" s="7">
        <v>2027011</v>
      </c>
      <c r="C3013" s="1" t="s">
        <v>11</v>
      </c>
      <c r="D3013" s="1" t="s">
        <v>28</v>
      </c>
      <c r="E3013" s="1" t="s">
        <v>41</v>
      </c>
      <c r="F3013" s="1" t="s">
        <v>518</v>
      </c>
      <c r="G3013" s="3">
        <v>45482</v>
      </c>
      <c r="H3013" s="3">
        <v>45484</v>
      </c>
      <c r="I3013" s="6">
        <v>1299</v>
      </c>
      <c r="J3013" s="1">
        <v>1</v>
      </c>
      <c r="K3013" s="4">
        <v>0.08</v>
      </c>
      <c r="L3013" s="6">
        <f t="shared" si="94"/>
        <v>103.92</v>
      </c>
      <c r="M3013" s="8">
        <f t="shared" si="95"/>
        <v>1195.08</v>
      </c>
      <c r="N3013" t="str" cm="1">
        <f t="array" ref="N30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14" spans="2:14" x14ac:dyDescent="0.35">
      <c r="B3014" s="7">
        <v>2027012</v>
      </c>
      <c r="C3014" s="1" t="s">
        <v>12</v>
      </c>
      <c r="D3014" s="1" t="s">
        <v>29</v>
      </c>
      <c r="E3014" s="1" t="s">
        <v>42</v>
      </c>
      <c r="F3014" s="1" t="s">
        <v>518</v>
      </c>
      <c r="G3014" s="3">
        <v>45482</v>
      </c>
      <c r="H3014" s="3">
        <v>45485</v>
      </c>
      <c r="I3014" s="6">
        <v>1700</v>
      </c>
      <c r="J3014" s="1">
        <v>1</v>
      </c>
      <c r="K3014" s="4">
        <v>0.05</v>
      </c>
      <c r="L3014" s="6">
        <f t="shared" si="94"/>
        <v>85</v>
      </c>
      <c r="M3014" s="8">
        <f t="shared" si="95"/>
        <v>1615</v>
      </c>
      <c r="N3014" t="str" cm="1">
        <f t="array" ref="N30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15" spans="2:14" x14ac:dyDescent="0.35">
      <c r="B3015" s="7">
        <v>2027013</v>
      </c>
      <c r="C3015" s="1" t="s">
        <v>13</v>
      </c>
      <c r="D3015" s="1" t="s">
        <v>25</v>
      </c>
      <c r="E3015" s="1" t="s">
        <v>43</v>
      </c>
      <c r="F3015" s="1" t="s">
        <v>519</v>
      </c>
      <c r="G3015" s="3">
        <v>45482</v>
      </c>
      <c r="H3015" s="3">
        <v>45487</v>
      </c>
      <c r="I3015" s="6">
        <v>55000</v>
      </c>
      <c r="J3015" s="1">
        <v>2</v>
      </c>
      <c r="K3015" s="4">
        <v>0.05</v>
      </c>
      <c r="L3015" s="6">
        <f t="shared" si="94"/>
        <v>2750</v>
      </c>
      <c r="M3015" s="8">
        <f t="shared" si="95"/>
        <v>107250</v>
      </c>
      <c r="N3015" t="str" cm="1">
        <f t="array" ref="N30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16" spans="2:14" x14ac:dyDescent="0.35">
      <c r="B3016" s="7">
        <v>2027014</v>
      </c>
      <c r="C3016" s="1" t="s">
        <v>14</v>
      </c>
      <c r="D3016" s="1" t="s">
        <v>188</v>
      </c>
      <c r="E3016" s="1" t="s">
        <v>44</v>
      </c>
      <c r="F3016" s="1" t="s">
        <v>521</v>
      </c>
      <c r="G3016" s="3">
        <v>45482</v>
      </c>
      <c r="H3016" s="3">
        <v>45483</v>
      </c>
      <c r="I3016" s="6">
        <v>57999</v>
      </c>
      <c r="J3016" s="1">
        <v>1</v>
      </c>
      <c r="K3016" s="4">
        <v>0.05</v>
      </c>
      <c r="L3016" s="6">
        <f t="shared" si="94"/>
        <v>2899.9500000000003</v>
      </c>
      <c r="M3016" s="8">
        <f t="shared" si="95"/>
        <v>55099.05</v>
      </c>
      <c r="N3016" t="str" cm="1">
        <f t="array" ref="N30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17" spans="2:14" x14ac:dyDescent="0.35">
      <c r="B3017" s="7">
        <v>2027015</v>
      </c>
      <c r="C3017" s="1" t="s">
        <v>15</v>
      </c>
      <c r="D3017" s="1" t="s">
        <v>25</v>
      </c>
      <c r="E3017" s="1" t="s">
        <v>45</v>
      </c>
      <c r="F3017" s="1" t="s">
        <v>520</v>
      </c>
      <c r="G3017" s="3">
        <v>45482</v>
      </c>
      <c r="H3017" s="3">
        <v>45490</v>
      </c>
      <c r="I3017" s="6">
        <v>1399</v>
      </c>
      <c r="J3017" s="1">
        <v>2</v>
      </c>
      <c r="K3017" s="4">
        <v>0.05</v>
      </c>
      <c r="L3017" s="6">
        <f t="shared" si="94"/>
        <v>69.95</v>
      </c>
      <c r="M3017" s="8">
        <f t="shared" si="95"/>
        <v>2728.05</v>
      </c>
      <c r="N3017" t="str" cm="1">
        <f t="array" ref="N30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18" spans="2:14" x14ac:dyDescent="0.35">
      <c r="B3018" s="7">
        <v>2027016</v>
      </c>
      <c r="C3018" s="1" t="s">
        <v>16</v>
      </c>
      <c r="D3018" s="1" t="s">
        <v>26</v>
      </c>
      <c r="E3018" s="1" t="s">
        <v>46</v>
      </c>
      <c r="F3018" s="1" t="s">
        <v>518</v>
      </c>
      <c r="G3018" s="3">
        <v>45482</v>
      </c>
      <c r="H3018" s="3">
        <v>45484</v>
      </c>
      <c r="I3018" s="6">
        <v>999</v>
      </c>
      <c r="J3018" s="1">
        <v>7</v>
      </c>
      <c r="K3018" s="4">
        <v>0.03</v>
      </c>
      <c r="L3018" s="6">
        <f t="shared" si="94"/>
        <v>29.97</v>
      </c>
      <c r="M3018" s="8">
        <f t="shared" si="95"/>
        <v>6963.03</v>
      </c>
      <c r="N3018" t="str" cm="1">
        <f t="array" ref="N30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19" spans="2:14" x14ac:dyDescent="0.35">
      <c r="B3019" s="7">
        <v>2027017</v>
      </c>
      <c r="C3019" s="1" t="s">
        <v>17</v>
      </c>
      <c r="D3019" s="1" t="s">
        <v>27</v>
      </c>
      <c r="E3019" s="1" t="s">
        <v>47</v>
      </c>
      <c r="F3019" s="1" t="s">
        <v>519</v>
      </c>
      <c r="G3019" s="3">
        <v>45482</v>
      </c>
      <c r="H3019" s="3">
        <v>45485</v>
      </c>
      <c r="I3019" s="6">
        <v>2099</v>
      </c>
      <c r="J3019" s="1">
        <v>2</v>
      </c>
      <c r="K3019" s="4">
        <v>0.1</v>
      </c>
      <c r="L3019" s="6">
        <f t="shared" si="94"/>
        <v>209.9</v>
      </c>
      <c r="M3019" s="8">
        <f t="shared" si="95"/>
        <v>3988.1</v>
      </c>
      <c r="N3019" t="str" cm="1">
        <f t="array" ref="N30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20" spans="2:14" x14ac:dyDescent="0.35">
      <c r="B3020" s="7">
        <v>2027018</v>
      </c>
      <c r="C3020" s="1" t="s">
        <v>18</v>
      </c>
      <c r="D3020" s="1" t="s">
        <v>28</v>
      </c>
      <c r="E3020" s="1" t="s">
        <v>48</v>
      </c>
      <c r="F3020" s="1" t="s">
        <v>520</v>
      </c>
      <c r="G3020" s="3">
        <v>45482</v>
      </c>
      <c r="H3020" s="3">
        <v>45487</v>
      </c>
      <c r="I3020" s="6">
        <v>11000</v>
      </c>
      <c r="J3020" s="1">
        <v>2</v>
      </c>
      <c r="K3020" s="4">
        <v>0.05</v>
      </c>
      <c r="L3020" s="6">
        <f t="shared" si="94"/>
        <v>550</v>
      </c>
      <c r="M3020" s="8">
        <f t="shared" si="95"/>
        <v>21450</v>
      </c>
      <c r="N3020" t="str" cm="1">
        <f t="array" ref="N30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21" spans="2:14" x14ac:dyDescent="0.35">
      <c r="B3021" s="7">
        <v>2027019</v>
      </c>
      <c r="C3021" s="1" t="s">
        <v>19</v>
      </c>
      <c r="D3021" s="1" t="s">
        <v>29</v>
      </c>
      <c r="E3021" s="1" t="s">
        <v>49</v>
      </c>
      <c r="F3021" s="1" t="s">
        <v>521</v>
      </c>
      <c r="G3021" s="3">
        <v>45482</v>
      </c>
      <c r="H3021" s="3">
        <v>45483</v>
      </c>
      <c r="I3021" s="6">
        <v>800</v>
      </c>
      <c r="J3021" s="1">
        <v>1</v>
      </c>
      <c r="K3021" s="4">
        <v>0.05</v>
      </c>
      <c r="L3021" s="6">
        <f t="shared" si="94"/>
        <v>40</v>
      </c>
      <c r="M3021" s="8">
        <f t="shared" si="95"/>
        <v>760</v>
      </c>
      <c r="N3021" t="str" cm="1">
        <f t="array" ref="N30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22" spans="2:14" x14ac:dyDescent="0.35">
      <c r="B3022" s="7">
        <v>2027020</v>
      </c>
      <c r="C3022" s="1" t="s">
        <v>20</v>
      </c>
      <c r="D3022" s="1" t="s">
        <v>25</v>
      </c>
      <c r="E3022" s="1" t="s">
        <v>50</v>
      </c>
      <c r="F3022" s="1" t="s">
        <v>518</v>
      </c>
      <c r="G3022" s="3">
        <v>45482</v>
      </c>
      <c r="H3022" s="3">
        <v>45490</v>
      </c>
      <c r="I3022" s="6">
        <v>5500</v>
      </c>
      <c r="J3022" s="1">
        <v>2</v>
      </c>
      <c r="K3022" s="4">
        <v>0.02</v>
      </c>
      <c r="L3022" s="6">
        <f t="shared" si="94"/>
        <v>110</v>
      </c>
      <c r="M3022" s="8">
        <f t="shared" si="95"/>
        <v>10890</v>
      </c>
      <c r="N3022" t="str" cm="1">
        <f t="array" ref="N30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23" spans="2:14" x14ac:dyDescent="0.35">
      <c r="B3023" s="7">
        <v>2027021</v>
      </c>
      <c r="C3023" s="1" t="s">
        <v>21</v>
      </c>
      <c r="D3023" s="1" t="s">
        <v>30</v>
      </c>
      <c r="E3023" s="1" t="s">
        <v>51</v>
      </c>
      <c r="F3023" s="1" t="s">
        <v>518</v>
      </c>
      <c r="G3023" s="3">
        <v>45482</v>
      </c>
      <c r="H3023" s="3">
        <v>45484</v>
      </c>
      <c r="I3023" s="6">
        <v>1350</v>
      </c>
      <c r="J3023" s="1">
        <v>4</v>
      </c>
      <c r="K3023" s="4">
        <v>0.06</v>
      </c>
      <c r="L3023" s="6">
        <f t="shared" si="94"/>
        <v>81</v>
      </c>
      <c r="M3023" s="8">
        <f t="shared" si="95"/>
        <v>5319</v>
      </c>
      <c r="N3023" t="str" cm="1">
        <f t="array" ref="N30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24" spans="2:14" x14ac:dyDescent="0.35">
      <c r="B3024" s="7">
        <v>2027022</v>
      </c>
      <c r="C3024" s="1" t="s">
        <v>22</v>
      </c>
      <c r="D3024" s="1" t="s">
        <v>27</v>
      </c>
      <c r="E3024" s="1" t="s">
        <v>506</v>
      </c>
      <c r="F3024" s="1" t="s">
        <v>519</v>
      </c>
      <c r="G3024" s="3">
        <v>45482</v>
      </c>
      <c r="H3024" s="3">
        <v>45485</v>
      </c>
      <c r="I3024" s="6">
        <v>4500</v>
      </c>
      <c r="J3024" s="1">
        <v>3</v>
      </c>
      <c r="K3024" s="4">
        <v>0.15</v>
      </c>
      <c r="L3024" s="6">
        <f t="shared" si="94"/>
        <v>675</v>
      </c>
      <c r="M3024" s="8">
        <f t="shared" si="95"/>
        <v>12825</v>
      </c>
      <c r="N3024" t="str" cm="1">
        <f t="array" ref="N30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25" spans="2:14" x14ac:dyDescent="0.35">
      <c r="B3025" s="7">
        <v>2027023</v>
      </c>
      <c r="C3025" s="1" t="s">
        <v>23</v>
      </c>
      <c r="D3025" s="1" t="s">
        <v>28</v>
      </c>
      <c r="E3025" s="1" t="s">
        <v>507</v>
      </c>
      <c r="F3025" s="1" t="s">
        <v>521</v>
      </c>
      <c r="G3025" s="3">
        <v>45482</v>
      </c>
      <c r="H3025" s="3">
        <v>45487</v>
      </c>
      <c r="I3025" s="6">
        <v>2350</v>
      </c>
      <c r="J3025" s="1">
        <v>2</v>
      </c>
      <c r="K3025" s="4">
        <v>0.02</v>
      </c>
      <c r="L3025" s="6">
        <f t="shared" si="94"/>
        <v>47</v>
      </c>
      <c r="M3025" s="8">
        <f t="shared" si="95"/>
        <v>4653</v>
      </c>
      <c r="N3025" t="str" cm="1">
        <f t="array" ref="N30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26" spans="2:14" x14ac:dyDescent="0.35">
      <c r="B3026" s="7">
        <v>2027024</v>
      </c>
      <c r="C3026" s="1" t="s">
        <v>24</v>
      </c>
      <c r="D3026" s="1" t="s">
        <v>29</v>
      </c>
      <c r="E3026" s="1" t="s">
        <v>508</v>
      </c>
      <c r="F3026" s="1" t="s">
        <v>520</v>
      </c>
      <c r="G3026" s="3">
        <v>45482</v>
      </c>
      <c r="H3026" s="3">
        <v>45483</v>
      </c>
      <c r="I3026" s="6">
        <v>90</v>
      </c>
      <c r="J3026" s="1">
        <v>1</v>
      </c>
      <c r="K3026" s="4">
        <v>0.02</v>
      </c>
      <c r="L3026" s="6">
        <f t="shared" si="94"/>
        <v>1.8</v>
      </c>
      <c r="M3026" s="8">
        <f t="shared" si="95"/>
        <v>88.2</v>
      </c>
      <c r="N3026" t="str" cm="1">
        <f t="array" ref="N30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27" spans="2:14" x14ac:dyDescent="0.35">
      <c r="B3027" s="7">
        <v>2027025</v>
      </c>
      <c r="C3027" s="1" t="s">
        <v>4</v>
      </c>
      <c r="D3027" s="1" t="s">
        <v>25</v>
      </c>
      <c r="E3027" s="1" t="s">
        <v>31</v>
      </c>
      <c r="F3027" s="1" t="s">
        <v>518</v>
      </c>
      <c r="G3027" s="3">
        <v>45482</v>
      </c>
      <c r="H3027" s="3">
        <v>45490</v>
      </c>
      <c r="I3027" s="6">
        <v>280</v>
      </c>
      <c r="J3027" s="1">
        <v>1</v>
      </c>
      <c r="K3027" s="4">
        <v>0.02</v>
      </c>
      <c r="L3027" s="6">
        <f t="shared" si="94"/>
        <v>5.6000000000000005</v>
      </c>
      <c r="M3027" s="8">
        <f t="shared" si="95"/>
        <v>274.39999999999998</v>
      </c>
      <c r="N3027" t="str" cm="1">
        <f t="array" ref="N30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28" spans="2:14" x14ac:dyDescent="0.35">
      <c r="B3028" s="7">
        <v>2027026</v>
      </c>
      <c r="C3028" s="1" t="s">
        <v>5</v>
      </c>
      <c r="D3028" s="1" t="s">
        <v>26</v>
      </c>
      <c r="E3028" s="1" t="s">
        <v>32</v>
      </c>
      <c r="F3028" s="1" t="s">
        <v>519</v>
      </c>
      <c r="G3028" s="3">
        <v>45482</v>
      </c>
      <c r="H3028" s="3">
        <v>45484</v>
      </c>
      <c r="I3028" s="6">
        <v>70</v>
      </c>
      <c r="J3028" s="1">
        <v>2</v>
      </c>
      <c r="K3028" s="4">
        <v>0.02</v>
      </c>
      <c r="L3028" s="6">
        <f t="shared" si="94"/>
        <v>1.4000000000000001</v>
      </c>
      <c r="M3028" s="8">
        <f t="shared" si="95"/>
        <v>138.6</v>
      </c>
      <c r="N3028" t="str" cm="1">
        <f t="array" ref="N30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29" spans="2:14" x14ac:dyDescent="0.35">
      <c r="B3029" s="7">
        <v>2027027</v>
      </c>
      <c r="C3029" s="1" t="s">
        <v>6</v>
      </c>
      <c r="D3029" s="1" t="s">
        <v>27</v>
      </c>
      <c r="E3029" s="1" t="s">
        <v>38</v>
      </c>
      <c r="F3029" s="1" t="s">
        <v>520</v>
      </c>
      <c r="G3029" s="3">
        <v>45482</v>
      </c>
      <c r="H3029" s="3">
        <v>45485</v>
      </c>
      <c r="I3029" s="6">
        <v>230</v>
      </c>
      <c r="J3029" s="1">
        <v>1</v>
      </c>
      <c r="K3029" s="4">
        <v>0.02</v>
      </c>
      <c r="L3029" s="6">
        <f t="shared" si="94"/>
        <v>4.6000000000000005</v>
      </c>
      <c r="M3029" s="8">
        <f t="shared" si="95"/>
        <v>225.4</v>
      </c>
      <c r="N3029" t="str" cm="1">
        <f t="array" ref="N30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30" spans="2:14" x14ac:dyDescent="0.35">
      <c r="B3030" s="7">
        <v>2027028</v>
      </c>
      <c r="C3030" s="1" t="s">
        <v>7</v>
      </c>
      <c r="D3030" s="1" t="s">
        <v>28</v>
      </c>
      <c r="E3030" s="1" t="s">
        <v>33</v>
      </c>
      <c r="F3030" s="1" t="s">
        <v>521</v>
      </c>
      <c r="G3030" s="3">
        <v>45482</v>
      </c>
      <c r="H3030" s="3">
        <v>45487</v>
      </c>
      <c r="I3030" s="6">
        <v>7999</v>
      </c>
      <c r="J3030" s="1">
        <v>3</v>
      </c>
      <c r="K3030" s="4">
        <v>0.02</v>
      </c>
      <c r="L3030" s="6">
        <f t="shared" si="94"/>
        <v>159.97999999999999</v>
      </c>
      <c r="M3030" s="8">
        <f t="shared" si="95"/>
        <v>23837.02</v>
      </c>
      <c r="N3030" t="str" cm="1">
        <f t="array" ref="N30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31" spans="2:14" x14ac:dyDescent="0.35">
      <c r="B3031" s="7">
        <v>2027029</v>
      </c>
      <c r="C3031" s="1" t="s">
        <v>10</v>
      </c>
      <c r="D3031" s="1" t="s">
        <v>29</v>
      </c>
      <c r="E3031" s="1" t="s">
        <v>34</v>
      </c>
      <c r="F3031" s="1" t="s">
        <v>518</v>
      </c>
      <c r="G3031" s="3">
        <v>45482</v>
      </c>
      <c r="H3031" s="3">
        <v>45483</v>
      </c>
      <c r="I3031" s="6">
        <v>850</v>
      </c>
      <c r="J3031" s="1">
        <v>2</v>
      </c>
      <c r="K3031" s="4">
        <v>0.02</v>
      </c>
      <c r="L3031" s="6">
        <f t="shared" si="94"/>
        <v>17</v>
      </c>
      <c r="M3031" s="8">
        <f t="shared" si="95"/>
        <v>1683</v>
      </c>
      <c r="N3031" t="str" cm="1">
        <f t="array" ref="N30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32" spans="2:14" x14ac:dyDescent="0.35">
      <c r="B3032" s="7">
        <v>2027030</v>
      </c>
      <c r="C3032" s="1" t="s">
        <v>8</v>
      </c>
      <c r="D3032" s="1" t="s">
        <v>25</v>
      </c>
      <c r="E3032" s="1" t="s">
        <v>35</v>
      </c>
      <c r="F3032" s="1" t="s">
        <v>518</v>
      </c>
      <c r="G3032" s="3">
        <v>45482</v>
      </c>
      <c r="H3032" s="3">
        <v>45490</v>
      </c>
      <c r="I3032" s="6">
        <v>65000</v>
      </c>
      <c r="J3032" s="1">
        <v>1</v>
      </c>
      <c r="K3032" s="4">
        <v>0.02</v>
      </c>
      <c r="L3032" s="6">
        <f t="shared" si="94"/>
        <v>1300</v>
      </c>
      <c r="M3032" s="8">
        <f t="shared" si="95"/>
        <v>63700</v>
      </c>
      <c r="N3032" t="str" cm="1">
        <f t="array" ref="N30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33" spans="2:14" x14ac:dyDescent="0.35">
      <c r="B3033" s="7">
        <v>2027031</v>
      </c>
      <c r="C3033" s="1" t="s">
        <v>9</v>
      </c>
      <c r="D3033" s="1" t="s">
        <v>26</v>
      </c>
      <c r="E3033" s="1" t="s">
        <v>36</v>
      </c>
      <c r="F3033" s="1" t="s">
        <v>519</v>
      </c>
      <c r="G3033" s="3">
        <v>45482</v>
      </c>
      <c r="H3033" s="3">
        <v>45484</v>
      </c>
      <c r="I3033" s="6">
        <v>450</v>
      </c>
      <c r="J3033" s="1">
        <v>2</v>
      </c>
      <c r="K3033" s="4">
        <v>7.0000000000000007E-2</v>
      </c>
      <c r="L3033" s="6">
        <f t="shared" si="94"/>
        <v>31.500000000000004</v>
      </c>
      <c r="M3033" s="8">
        <f t="shared" si="95"/>
        <v>868.5</v>
      </c>
      <c r="N3033" t="str" cm="1">
        <f t="array" ref="N30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34" spans="2:14" x14ac:dyDescent="0.35">
      <c r="B3034" s="7">
        <v>2027032</v>
      </c>
      <c r="C3034" s="1" t="s">
        <v>11</v>
      </c>
      <c r="D3034" s="1" t="s">
        <v>27</v>
      </c>
      <c r="E3034" s="1" t="s">
        <v>37</v>
      </c>
      <c r="F3034" s="1" t="s">
        <v>521</v>
      </c>
      <c r="G3034" s="3">
        <v>45482</v>
      </c>
      <c r="H3034" s="3">
        <v>45485</v>
      </c>
      <c r="I3034" s="6">
        <v>1299</v>
      </c>
      <c r="J3034" s="1">
        <v>1</v>
      </c>
      <c r="K3034" s="4">
        <v>0.03</v>
      </c>
      <c r="L3034" s="6">
        <f t="shared" si="94"/>
        <v>38.97</v>
      </c>
      <c r="M3034" s="8">
        <f t="shared" si="95"/>
        <v>1260.03</v>
      </c>
      <c r="N3034" t="str" cm="1">
        <f t="array" ref="N30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35" spans="2:14" x14ac:dyDescent="0.35">
      <c r="B3035" s="7">
        <v>2027033</v>
      </c>
      <c r="C3035" s="1" t="s">
        <v>12</v>
      </c>
      <c r="D3035" s="1" t="s">
        <v>28</v>
      </c>
      <c r="E3035" s="1" t="s">
        <v>39</v>
      </c>
      <c r="F3035" s="1" t="s">
        <v>520</v>
      </c>
      <c r="G3035" s="3">
        <v>45482</v>
      </c>
      <c r="H3035" s="3">
        <v>45487</v>
      </c>
      <c r="I3035" s="6">
        <v>1700</v>
      </c>
      <c r="J3035" s="1">
        <v>2</v>
      </c>
      <c r="K3035" s="4">
        <v>0.08</v>
      </c>
      <c r="L3035" s="6">
        <f t="shared" si="94"/>
        <v>136</v>
      </c>
      <c r="M3035" s="8">
        <f t="shared" si="95"/>
        <v>3264</v>
      </c>
      <c r="N3035" t="str" cm="1">
        <f t="array" ref="N30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36" spans="2:14" x14ac:dyDescent="0.35">
      <c r="B3036" s="7">
        <v>2027034</v>
      </c>
      <c r="C3036" s="1" t="s">
        <v>13</v>
      </c>
      <c r="D3036" s="1" t="s">
        <v>29</v>
      </c>
      <c r="E3036" s="1" t="s">
        <v>40</v>
      </c>
      <c r="F3036" s="1" t="s">
        <v>518</v>
      </c>
      <c r="G3036" s="3">
        <v>45482</v>
      </c>
      <c r="H3036" s="3">
        <v>45483</v>
      </c>
      <c r="I3036" s="6">
        <v>55000</v>
      </c>
      <c r="J3036" s="1">
        <v>3</v>
      </c>
      <c r="K3036" s="4">
        <v>0.05</v>
      </c>
      <c r="L3036" s="6">
        <f t="shared" si="94"/>
        <v>2750</v>
      </c>
      <c r="M3036" s="8">
        <f t="shared" si="95"/>
        <v>162250</v>
      </c>
      <c r="N3036" t="str" cm="1">
        <f t="array" ref="N30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37" spans="2:14" x14ac:dyDescent="0.35">
      <c r="B3037" s="7">
        <v>2027035</v>
      </c>
      <c r="C3037" s="1" t="s">
        <v>14</v>
      </c>
      <c r="D3037" s="1" t="s">
        <v>25</v>
      </c>
      <c r="E3037" s="1" t="s">
        <v>41</v>
      </c>
      <c r="F3037" s="1" t="s">
        <v>519</v>
      </c>
      <c r="G3037" s="3">
        <v>45482</v>
      </c>
      <c r="H3037" s="3">
        <v>45490</v>
      </c>
      <c r="I3037" s="6">
        <v>57999</v>
      </c>
      <c r="J3037" s="1">
        <v>2</v>
      </c>
      <c r="K3037" s="4">
        <v>0.05</v>
      </c>
      <c r="L3037" s="6">
        <f t="shared" si="94"/>
        <v>2899.9500000000003</v>
      </c>
      <c r="M3037" s="8">
        <f t="shared" si="95"/>
        <v>113098.05</v>
      </c>
      <c r="N3037" t="str" cm="1">
        <f t="array" ref="N30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38" spans="2:14" x14ac:dyDescent="0.35">
      <c r="B3038" s="7">
        <v>2027036</v>
      </c>
      <c r="C3038" s="1" t="s">
        <v>15</v>
      </c>
      <c r="D3038" s="1" t="s">
        <v>189</v>
      </c>
      <c r="E3038" s="1" t="s">
        <v>42</v>
      </c>
      <c r="F3038" s="1" t="s">
        <v>520</v>
      </c>
      <c r="G3038" s="3">
        <v>45482</v>
      </c>
      <c r="H3038" s="3">
        <v>45484</v>
      </c>
      <c r="I3038" s="6">
        <v>1399</v>
      </c>
      <c r="J3038" s="1">
        <v>7</v>
      </c>
      <c r="K3038" s="4">
        <v>0.05</v>
      </c>
      <c r="L3038" s="6">
        <f t="shared" si="94"/>
        <v>69.95</v>
      </c>
      <c r="M3038" s="8">
        <f t="shared" si="95"/>
        <v>9723.0499999999993</v>
      </c>
      <c r="N3038" t="str" cm="1">
        <f t="array" ref="N30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39" spans="2:14" x14ac:dyDescent="0.35">
      <c r="B3039" s="7">
        <v>2027037</v>
      </c>
      <c r="C3039" s="1" t="s">
        <v>16</v>
      </c>
      <c r="D3039" s="1" t="s">
        <v>25</v>
      </c>
      <c r="E3039" s="1" t="s">
        <v>43</v>
      </c>
      <c r="F3039" s="1" t="s">
        <v>521</v>
      </c>
      <c r="G3039" s="3">
        <v>45482</v>
      </c>
      <c r="H3039" s="3">
        <v>45485</v>
      </c>
      <c r="I3039" s="6">
        <v>999</v>
      </c>
      <c r="J3039" s="1">
        <v>2</v>
      </c>
      <c r="K3039" s="4">
        <v>0.05</v>
      </c>
      <c r="L3039" s="6">
        <f t="shared" si="94"/>
        <v>49.95</v>
      </c>
      <c r="M3039" s="8">
        <f t="shared" si="95"/>
        <v>1948.05</v>
      </c>
      <c r="N3039" t="str" cm="1">
        <f t="array" ref="N30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40" spans="2:14" x14ac:dyDescent="0.35">
      <c r="B3040" s="7">
        <v>2027038</v>
      </c>
      <c r="C3040" s="1" t="s">
        <v>17</v>
      </c>
      <c r="D3040" s="1" t="s">
        <v>26</v>
      </c>
      <c r="E3040" s="1" t="s">
        <v>44</v>
      </c>
      <c r="F3040" s="1" t="s">
        <v>518</v>
      </c>
      <c r="G3040" s="3">
        <v>45482</v>
      </c>
      <c r="H3040" s="3">
        <v>45487</v>
      </c>
      <c r="I3040" s="6">
        <v>2099</v>
      </c>
      <c r="J3040" s="1">
        <v>1</v>
      </c>
      <c r="K3040" s="4">
        <v>0.03</v>
      </c>
      <c r="L3040" s="6">
        <f t="shared" si="94"/>
        <v>62.97</v>
      </c>
      <c r="M3040" s="8">
        <f t="shared" si="95"/>
        <v>2036.03</v>
      </c>
      <c r="N3040" t="str" cm="1">
        <f t="array" ref="N30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41" spans="2:14" x14ac:dyDescent="0.35">
      <c r="B3041" s="7">
        <v>2027039</v>
      </c>
      <c r="C3041" s="1" t="s">
        <v>18</v>
      </c>
      <c r="D3041" s="1" t="s">
        <v>27</v>
      </c>
      <c r="E3041" s="1" t="s">
        <v>45</v>
      </c>
      <c r="F3041" s="1" t="s">
        <v>518</v>
      </c>
      <c r="G3041" s="3">
        <v>45482</v>
      </c>
      <c r="H3041" s="3">
        <v>45483</v>
      </c>
      <c r="I3041" s="6">
        <v>11000</v>
      </c>
      <c r="J3041" s="1">
        <v>1</v>
      </c>
      <c r="K3041" s="4">
        <v>0.1</v>
      </c>
      <c r="L3041" s="6">
        <f t="shared" si="94"/>
        <v>1100</v>
      </c>
      <c r="M3041" s="8">
        <f t="shared" si="95"/>
        <v>9900</v>
      </c>
      <c r="N3041" t="str" cm="1">
        <f t="array" ref="N30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42" spans="2:14" x14ac:dyDescent="0.35">
      <c r="B3042" s="7">
        <v>2027040</v>
      </c>
      <c r="C3042" s="1" t="s">
        <v>19</v>
      </c>
      <c r="D3042" s="1" t="s">
        <v>28</v>
      </c>
      <c r="E3042" s="1" t="s">
        <v>46</v>
      </c>
      <c r="F3042" s="1" t="s">
        <v>519</v>
      </c>
      <c r="G3042" s="3">
        <v>45482</v>
      </c>
      <c r="H3042" s="3">
        <v>45490</v>
      </c>
      <c r="I3042" s="6">
        <v>800</v>
      </c>
      <c r="J3042" s="1">
        <v>1</v>
      </c>
      <c r="K3042" s="4">
        <v>0.05</v>
      </c>
      <c r="L3042" s="6">
        <f t="shared" si="94"/>
        <v>40</v>
      </c>
      <c r="M3042" s="8">
        <f t="shared" si="95"/>
        <v>760</v>
      </c>
      <c r="N3042" t="str" cm="1">
        <f t="array" ref="N30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43" spans="2:14" x14ac:dyDescent="0.35">
      <c r="B3043" s="7">
        <v>2027041</v>
      </c>
      <c r="C3043" s="1" t="s">
        <v>20</v>
      </c>
      <c r="D3043" s="1" t="s">
        <v>29</v>
      </c>
      <c r="E3043" s="1" t="s">
        <v>47</v>
      </c>
      <c r="F3043" s="1" t="s">
        <v>521</v>
      </c>
      <c r="G3043" s="3">
        <v>45482</v>
      </c>
      <c r="H3043" s="3">
        <v>45484</v>
      </c>
      <c r="I3043" s="6">
        <v>5500</v>
      </c>
      <c r="J3043" s="1">
        <v>2</v>
      </c>
      <c r="K3043" s="4">
        <v>0.05</v>
      </c>
      <c r="L3043" s="6">
        <f t="shared" si="94"/>
        <v>275</v>
      </c>
      <c r="M3043" s="8">
        <f t="shared" si="95"/>
        <v>10725</v>
      </c>
      <c r="N3043" t="str" cm="1">
        <f t="array" ref="N30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44" spans="2:14" x14ac:dyDescent="0.35">
      <c r="B3044" s="7">
        <v>2027042</v>
      </c>
      <c r="C3044" s="1" t="s">
        <v>21</v>
      </c>
      <c r="D3044" s="1" t="s">
        <v>25</v>
      </c>
      <c r="E3044" s="1" t="s">
        <v>48</v>
      </c>
      <c r="F3044" s="1" t="s">
        <v>520</v>
      </c>
      <c r="G3044" s="3">
        <v>45482</v>
      </c>
      <c r="H3044" s="3">
        <v>45485</v>
      </c>
      <c r="I3044" s="6">
        <v>1350</v>
      </c>
      <c r="J3044" s="1">
        <v>1</v>
      </c>
      <c r="K3044" s="4">
        <v>0.02</v>
      </c>
      <c r="L3044" s="6">
        <f t="shared" si="94"/>
        <v>27</v>
      </c>
      <c r="M3044" s="8">
        <f t="shared" si="95"/>
        <v>1323</v>
      </c>
      <c r="N3044" t="str" cm="1">
        <f t="array" ref="N30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45" spans="2:14" x14ac:dyDescent="0.35">
      <c r="B3045" s="7">
        <v>2027043</v>
      </c>
      <c r="C3045" s="1" t="s">
        <v>22</v>
      </c>
      <c r="D3045" s="1" t="s">
        <v>30</v>
      </c>
      <c r="E3045" s="1" t="s">
        <v>49</v>
      </c>
      <c r="F3045" s="1" t="s">
        <v>518</v>
      </c>
      <c r="G3045" s="3">
        <v>45482</v>
      </c>
      <c r="H3045" s="3">
        <v>45487</v>
      </c>
      <c r="I3045" s="6">
        <v>4500</v>
      </c>
      <c r="J3045" s="1">
        <v>2</v>
      </c>
      <c r="K3045" s="4">
        <v>0.06</v>
      </c>
      <c r="L3045" s="6">
        <f t="shared" si="94"/>
        <v>270</v>
      </c>
      <c r="M3045" s="8">
        <f t="shared" si="95"/>
        <v>8730</v>
      </c>
      <c r="N3045" t="str" cm="1">
        <f t="array" ref="N30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46" spans="2:14" x14ac:dyDescent="0.35">
      <c r="B3046" s="7">
        <v>2027044</v>
      </c>
      <c r="C3046" s="1" t="s">
        <v>23</v>
      </c>
      <c r="D3046" s="1" t="s">
        <v>27</v>
      </c>
      <c r="E3046" s="1" t="s">
        <v>50</v>
      </c>
      <c r="F3046" s="1" t="s">
        <v>519</v>
      </c>
      <c r="G3046" s="3">
        <v>45482</v>
      </c>
      <c r="H3046" s="3">
        <v>45483</v>
      </c>
      <c r="I3046" s="6">
        <v>2350</v>
      </c>
      <c r="J3046" s="1">
        <v>7</v>
      </c>
      <c r="K3046" s="4">
        <v>0.15</v>
      </c>
      <c r="L3046" s="6">
        <f t="shared" si="94"/>
        <v>352.5</v>
      </c>
      <c r="M3046" s="8">
        <f t="shared" si="95"/>
        <v>16097.5</v>
      </c>
      <c r="N3046" t="str" cm="1">
        <f t="array" ref="N30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47" spans="2:14" x14ac:dyDescent="0.35">
      <c r="B3047" s="7">
        <v>2027045</v>
      </c>
      <c r="C3047" s="1" t="s">
        <v>24</v>
      </c>
      <c r="D3047" s="1" t="s">
        <v>28</v>
      </c>
      <c r="E3047" s="1" t="s">
        <v>51</v>
      </c>
      <c r="F3047" s="1" t="s">
        <v>520</v>
      </c>
      <c r="G3047" s="3">
        <v>45482</v>
      </c>
      <c r="H3047" s="3">
        <v>45490</v>
      </c>
      <c r="I3047" s="6">
        <v>90</v>
      </c>
      <c r="J3047" s="1">
        <v>2</v>
      </c>
      <c r="K3047" s="4">
        <v>0.02</v>
      </c>
      <c r="L3047" s="6">
        <f t="shared" si="94"/>
        <v>1.8</v>
      </c>
      <c r="M3047" s="8">
        <f t="shared" si="95"/>
        <v>178.2</v>
      </c>
      <c r="N3047" t="str" cm="1">
        <f t="array" ref="N30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48" spans="2:14" x14ac:dyDescent="0.35">
      <c r="B3048" s="7">
        <v>2027046</v>
      </c>
      <c r="C3048" s="1" t="s">
        <v>4</v>
      </c>
      <c r="D3048" s="1" t="s">
        <v>29</v>
      </c>
      <c r="E3048" s="1" t="s">
        <v>506</v>
      </c>
      <c r="F3048" s="1" t="s">
        <v>521</v>
      </c>
      <c r="G3048" s="3">
        <v>45482</v>
      </c>
      <c r="H3048" s="3">
        <v>45484</v>
      </c>
      <c r="I3048" s="6">
        <v>280</v>
      </c>
      <c r="J3048" s="1">
        <v>2</v>
      </c>
      <c r="K3048" s="4">
        <v>0.02</v>
      </c>
      <c r="L3048" s="6">
        <f t="shared" si="94"/>
        <v>5.6000000000000005</v>
      </c>
      <c r="M3048" s="8">
        <f t="shared" si="95"/>
        <v>554.4</v>
      </c>
      <c r="N3048" t="str" cm="1">
        <f t="array" ref="N30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49" spans="2:14" x14ac:dyDescent="0.35">
      <c r="B3049" s="7">
        <v>2027047</v>
      </c>
      <c r="C3049" s="1" t="s">
        <v>5</v>
      </c>
      <c r="D3049" s="1" t="s">
        <v>25</v>
      </c>
      <c r="E3049" s="1" t="s">
        <v>507</v>
      </c>
      <c r="F3049" s="1" t="s">
        <v>518</v>
      </c>
      <c r="G3049" s="3">
        <v>45482</v>
      </c>
      <c r="H3049" s="3">
        <v>45485</v>
      </c>
      <c r="I3049" s="6">
        <v>70</v>
      </c>
      <c r="J3049" s="1">
        <v>1</v>
      </c>
      <c r="K3049" s="4">
        <v>0.02</v>
      </c>
      <c r="L3049" s="6">
        <f t="shared" si="94"/>
        <v>1.4000000000000001</v>
      </c>
      <c r="M3049" s="8">
        <f t="shared" si="95"/>
        <v>68.599999999999994</v>
      </c>
      <c r="N3049" t="str" cm="1">
        <f t="array" ref="N30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50" spans="2:14" x14ac:dyDescent="0.35">
      <c r="B3050" s="7">
        <v>2027048</v>
      </c>
      <c r="C3050" s="1" t="s">
        <v>6</v>
      </c>
      <c r="D3050" s="1" t="s">
        <v>26</v>
      </c>
      <c r="E3050" s="1" t="s">
        <v>508</v>
      </c>
      <c r="F3050" s="1" t="s">
        <v>518</v>
      </c>
      <c r="G3050" s="3">
        <v>45482</v>
      </c>
      <c r="H3050" s="3">
        <v>45487</v>
      </c>
      <c r="I3050" s="6">
        <v>230</v>
      </c>
      <c r="J3050" s="1">
        <v>2</v>
      </c>
      <c r="K3050" s="4">
        <v>0.02</v>
      </c>
      <c r="L3050" s="6">
        <f t="shared" si="94"/>
        <v>4.6000000000000005</v>
      </c>
      <c r="M3050" s="8">
        <f t="shared" si="95"/>
        <v>455.4</v>
      </c>
      <c r="N3050" t="str" cm="1">
        <f t="array" ref="N30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51" spans="2:14" x14ac:dyDescent="0.35">
      <c r="B3051" s="7">
        <v>2027049</v>
      </c>
      <c r="C3051" s="1" t="s">
        <v>7</v>
      </c>
      <c r="D3051" s="1" t="s">
        <v>27</v>
      </c>
      <c r="E3051" s="1" t="s">
        <v>31</v>
      </c>
      <c r="F3051" s="1" t="s">
        <v>519</v>
      </c>
      <c r="G3051" s="3">
        <v>45482</v>
      </c>
      <c r="H3051" s="3">
        <v>45483</v>
      </c>
      <c r="I3051" s="6">
        <v>7999</v>
      </c>
      <c r="J3051" s="1">
        <v>4</v>
      </c>
      <c r="K3051" s="4">
        <v>0.02</v>
      </c>
      <c r="L3051" s="6">
        <f t="shared" si="94"/>
        <v>159.97999999999999</v>
      </c>
      <c r="M3051" s="8">
        <f t="shared" si="95"/>
        <v>31836.02</v>
      </c>
      <c r="N3051" t="str" cm="1">
        <f t="array" ref="N30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52" spans="2:14" x14ac:dyDescent="0.35">
      <c r="B3052" s="7">
        <v>2027050</v>
      </c>
      <c r="C3052" s="1" t="s">
        <v>10</v>
      </c>
      <c r="D3052" s="1" t="s">
        <v>28</v>
      </c>
      <c r="E3052" s="1" t="s">
        <v>32</v>
      </c>
      <c r="F3052" s="1" t="s">
        <v>521</v>
      </c>
      <c r="G3052" s="3">
        <v>45482</v>
      </c>
      <c r="H3052" s="3">
        <v>45490</v>
      </c>
      <c r="I3052" s="6">
        <v>850</v>
      </c>
      <c r="J3052" s="1">
        <v>3</v>
      </c>
      <c r="K3052" s="4">
        <v>0.02</v>
      </c>
      <c r="L3052" s="6">
        <f t="shared" si="94"/>
        <v>17</v>
      </c>
      <c r="M3052" s="8">
        <f t="shared" si="95"/>
        <v>2533</v>
      </c>
      <c r="N3052" t="str" cm="1">
        <f t="array" ref="N30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53" spans="2:14" x14ac:dyDescent="0.35">
      <c r="B3053" s="7">
        <v>2027051</v>
      </c>
      <c r="C3053" s="1" t="s">
        <v>8</v>
      </c>
      <c r="D3053" s="1" t="s">
        <v>29</v>
      </c>
      <c r="E3053" s="1" t="s">
        <v>38</v>
      </c>
      <c r="F3053" s="1" t="s">
        <v>520</v>
      </c>
      <c r="G3053" s="3">
        <v>45482</v>
      </c>
      <c r="H3053" s="3">
        <v>45484</v>
      </c>
      <c r="I3053" s="6">
        <v>65000</v>
      </c>
      <c r="J3053" s="1">
        <v>2</v>
      </c>
      <c r="K3053" s="4">
        <v>0.02</v>
      </c>
      <c r="L3053" s="6">
        <f t="shared" si="94"/>
        <v>1300</v>
      </c>
      <c r="M3053" s="8">
        <f t="shared" si="95"/>
        <v>128700</v>
      </c>
      <c r="N3053" t="str" cm="1">
        <f t="array" ref="N30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54" spans="2:14" x14ac:dyDescent="0.35">
      <c r="B3054" s="7">
        <v>2027052</v>
      </c>
      <c r="C3054" s="1" t="s">
        <v>9</v>
      </c>
      <c r="D3054" s="1" t="s">
        <v>25</v>
      </c>
      <c r="E3054" s="1" t="s">
        <v>33</v>
      </c>
      <c r="F3054" s="1" t="s">
        <v>518</v>
      </c>
      <c r="G3054" s="3">
        <v>45482</v>
      </c>
      <c r="H3054" s="3">
        <v>45485</v>
      </c>
      <c r="I3054" s="6">
        <v>450</v>
      </c>
      <c r="J3054" s="1">
        <v>1</v>
      </c>
      <c r="K3054" s="4">
        <v>0.02</v>
      </c>
      <c r="L3054" s="6">
        <f t="shared" si="94"/>
        <v>9</v>
      </c>
      <c r="M3054" s="8">
        <f t="shared" si="95"/>
        <v>441</v>
      </c>
      <c r="N3054" t="str" cm="1">
        <f t="array" ref="N30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55" spans="2:14" x14ac:dyDescent="0.35">
      <c r="B3055" s="7">
        <v>2027053</v>
      </c>
      <c r="C3055" s="1" t="s">
        <v>11</v>
      </c>
      <c r="D3055" s="1" t="s">
        <v>26</v>
      </c>
      <c r="E3055" s="1" t="s">
        <v>34</v>
      </c>
      <c r="F3055" s="1" t="s">
        <v>519</v>
      </c>
      <c r="G3055" s="3">
        <v>45482</v>
      </c>
      <c r="H3055" s="3">
        <v>45487</v>
      </c>
      <c r="I3055" s="6">
        <v>1299</v>
      </c>
      <c r="J3055" s="1">
        <v>1</v>
      </c>
      <c r="K3055" s="4">
        <v>7.0000000000000007E-2</v>
      </c>
      <c r="L3055" s="6">
        <f t="shared" si="94"/>
        <v>90.93</v>
      </c>
      <c r="M3055" s="8">
        <f t="shared" si="95"/>
        <v>1208.07</v>
      </c>
      <c r="N3055" t="str" cm="1">
        <f t="array" ref="N30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56" spans="2:14" x14ac:dyDescent="0.35">
      <c r="B3056" s="7">
        <v>2027054</v>
      </c>
      <c r="C3056" s="1" t="s">
        <v>12</v>
      </c>
      <c r="D3056" s="1" t="s">
        <v>27</v>
      </c>
      <c r="E3056" s="1" t="s">
        <v>35</v>
      </c>
      <c r="F3056" s="1" t="s">
        <v>520</v>
      </c>
      <c r="G3056" s="3">
        <v>45482</v>
      </c>
      <c r="H3056" s="3">
        <v>45483</v>
      </c>
      <c r="I3056" s="6">
        <v>1700</v>
      </c>
      <c r="J3056" s="1">
        <v>2</v>
      </c>
      <c r="K3056" s="4">
        <v>0.03</v>
      </c>
      <c r="L3056" s="6">
        <f t="shared" si="94"/>
        <v>51</v>
      </c>
      <c r="M3056" s="8">
        <f t="shared" si="95"/>
        <v>3349</v>
      </c>
      <c r="N3056" t="str" cm="1">
        <f t="array" ref="N30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57" spans="2:14" x14ac:dyDescent="0.35">
      <c r="B3057" s="7">
        <v>2027055</v>
      </c>
      <c r="C3057" s="1" t="s">
        <v>13</v>
      </c>
      <c r="D3057" s="1" t="s">
        <v>28</v>
      </c>
      <c r="E3057" s="1" t="s">
        <v>36</v>
      </c>
      <c r="F3057" s="1" t="s">
        <v>521</v>
      </c>
      <c r="G3057" s="3">
        <v>45482</v>
      </c>
      <c r="H3057" s="3">
        <v>45490</v>
      </c>
      <c r="I3057" s="6">
        <v>55000</v>
      </c>
      <c r="J3057" s="1">
        <v>1</v>
      </c>
      <c r="K3057" s="4">
        <v>0.08</v>
      </c>
      <c r="L3057" s="6">
        <f t="shared" si="94"/>
        <v>4400</v>
      </c>
      <c r="M3057" s="8">
        <f t="shared" si="95"/>
        <v>50600</v>
      </c>
      <c r="N3057" t="str" cm="1">
        <f t="array" ref="N30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58" spans="2:14" x14ac:dyDescent="0.35">
      <c r="B3058" s="7">
        <v>2027056</v>
      </c>
      <c r="C3058" s="1" t="s">
        <v>14</v>
      </c>
      <c r="D3058" s="1" t="s">
        <v>29</v>
      </c>
      <c r="E3058" s="1" t="s">
        <v>37</v>
      </c>
      <c r="F3058" s="1" t="s">
        <v>518</v>
      </c>
      <c r="G3058" s="3">
        <v>45482</v>
      </c>
      <c r="H3058" s="3">
        <v>45484</v>
      </c>
      <c r="I3058" s="6">
        <v>57999</v>
      </c>
      <c r="J3058" s="1">
        <v>3</v>
      </c>
      <c r="K3058" s="4">
        <v>0.05</v>
      </c>
      <c r="L3058" s="6">
        <f t="shared" si="94"/>
        <v>2899.9500000000003</v>
      </c>
      <c r="M3058" s="8">
        <f t="shared" si="95"/>
        <v>171097.05</v>
      </c>
      <c r="N3058" t="str" cm="1">
        <f t="array" ref="N30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59" spans="2:14" x14ac:dyDescent="0.35">
      <c r="B3059" s="7">
        <v>2027057</v>
      </c>
      <c r="C3059" s="1" t="s">
        <v>15</v>
      </c>
      <c r="D3059" s="1" t="s">
        <v>25</v>
      </c>
      <c r="E3059" s="1" t="s">
        <v>39</v>
      </c>
      <c r="F3059" s="1" t="s">
        <v>518</v>
      </c>
      <c r="G3059" s="3">
        <v>45482</v>
      </c>
      <c r="H3059" s="3">
        <v>45485</v>
      </c>
      <c r="I3059" s="6">
        <v>1399</v>
      </c>
      <c r="J3059" s="1">
        <v>2</v>
      </c>
      <c r="K3059" s="4">
        <v>0.05</v>
      </c>
      <c r="L3059" s="6">
        <f t="shared" si="94"/>
        <v>69.95</v>
      </c>
      <c r="M3059" s="8">
        <f t="shared" si="95"/>
        <v>2728.05</v>
      </c>
      <c r="N3059" t="str" cm="1">
        <f t="array" ref="N30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60" spans="2:14" x14ac:dyDescent="0.35">
      <c r="B3060" s="7">
        <v>2027058</v>
      </c>
      <c r="C3060" s="1" t="s">
        <v>16</v>
      </c>
      <c r="D3060" s="1" t="s">
        <v>190</v>
      </c>
      <c r="E3060" s="1" t="s">
        <v>40</v>
      </c>
      <c r="F3060" s="1" t="s">
        <v>519</v>
      </c>
      <c r="G3060" s="3">
        <v>45482</v>
      </c>
      <c r="H3060" s="3">
        <v>45487</v>
      </c>
      <c r="I3060" s="6">
        <v>999</v>
      </c>
      <c r="J3060" s="1">
        <v>1</v>
      </c>
      <c r="K3060" s="4">
        <v>0.05</v>
      </c>
      <c r="L3060" s="6">
        <f t="shared" si="94"/>
        <v>49.95</v>
      </c>
      <c r="M3060" s="8">
        <f t="shared" si="95"/>
        <v>949.05</v>
      </c>
      <c r="N3060" t="str" cm="1">
        <f t="array" ref="N30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61" spans="2:14" x14ac:dyDescent="0.35">
      <c r="B3061" s="7">
        <v>2027059</v>
      </c>
      <c r="C3061" s="1" t="s">
        <v>17</v>
      </c>
      <c r="D3061" s="1" t="s">
        <v>25</v>
      </c>
      <c r="E3061" s="1" t="s">
        <v>41</v>
      </c>
      <c r="F3061" s="1" t="s">
        <v>521</v>
      </c>
      <c r="G3061" s="3">
        <v>45482</v>
      </c>
      <c r="H3061" s="3">
        <v>45483</v>
      </c>
      <c r="I3061" s="6">
        <v>2099</v>
      </c>
      <c r="J3061" s="1">
        <v>2</v>
      </c>
      <c r="K3061" s="4">
        <v>0.05</v>
      </c>
      <c r="L3061" s="6">
        <f t="shared" si="94"/>
        <v>104.95</v>
      </c>
      <c r="M3061" s="8">
        <f t="shared" si="95"/>
        <v>4093.05</v>
      </c>
      <c r="N3061" t="str" cm="1">
        <f t="array" ref="N30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62" spans="2:14" x14ac:dyDescent="0.35">
      <c r="B3062" s="7">
        <v>2027060</v>
      </c>
      <c r="C3062" s="1" t="s">
        <v>18</v>
      </c>
      <c r="D3062" s="1" t="s">
        <v>26</v>
      </c>
      <c r="E3062" s="1" t="s">
        <v>42</v>
      </c>
      <c r="F3062" s="1" t="s">
        <v>520</v>
      </c>
      <c r="G3062" s="3">
        <v>45482</v>
      </c>
      <c r="H3062" s="3">
        <v>45490</v>
      </c>
      <c r="I3062" s="6">
        <v>11000</v>
      </c>
      <c r="J3062" s="1">
        <v>1</v>
      </c>
      <c r="K3062" s="4">
        <v>0.03</v>
      </c>
      <c r="L3062" s="6">
        <f t="shared" si="94"/>
        <v>330</v>
      </c>
      <c r="M3062" s="8">
        <f t="shared" si="95"/>
        <v>10670</v>
      </c>
      <c r="N3062" t="str" cm="1">
        <f t="array" ref="N30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63" spans="2:14" x14ac:dyDescent="0.35">
      <c r="B3063" s="7">
        <v>2027061</v>
      </c>
      <c r="C3063" s="1" t="s">
        <v>19</v>
      </c>
      <c r="D3063" s="1" t="s">
        <v>27</v>
      </c>
      <c r="E3063" s="1" t="s">
        <v>43</v>
      </c>
      <c r="F3063" s="1" t="s">
        <v>518</v>
      </c>
      <c r="G3063" s="3">
        <v>45482</v>
      </c>
      <c r="H3063" s="3">
        <v>45484</v>
      </c>
      <c r="I3063" s="6">
        <v>800</v>
      </c>
      <c r="J3063" s="1">
        <v>2</v>
      </c>
      <c r="K3063" s="4">
        <v>0.1</v>
      </c>
      <c r="L3063" s="6">
        <f t="shared" si="94"/>
        <v>80</v>
      </c>
      <c r="M3063" s="8">
        <f t="shared" si="95"/>
        <v>1520</v>
      </c>
      <c r="N3063" t="str" cm="1">
        <f t="array" ref="N30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64" spans="2:14" x14ac:dyDescent="0.35">
      <c r="B3064" s="7">
        <v>2027062</v>
      </c>
      <c r="C3064" s="1" t="s">
        <v>20</v>
      </c>
      <c r="D3064" s="1" t="s">
        <v>28</v>
      </c>
      <c r="E3064" s="1" t="s">
        <v>44</v>
      </c>
      <c r="F3064" s="1" t="s">
        <v>519</v>
      </c>
      <c r="G3064" s="3">
        <v>45482</v>
      </c>
      <c r="H3064" s="3">
        <v>45485</v>
      </c>
      <c r="I3064" s="6">
        <v>5500</v>
      </c>
      <c r="J3064" s="1">
        <v>3</v>
      </c>
      <c r="K3064" s="4">
        <v>0.05</v>
      </c>
      <c r="L3064" s="6">
        <f t="shared" si="94"/>
        <v>275</v>
      </c>
      <c r="M3064" s="8">
        <f t="shared" si="95"/>
        <v>16225</v>
      </c>
      <c r="N3064" t="str" cm="1">
        <f t="array" ref="N30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65" spans="2:14" x14ac:dyDescent="0.35">
      <c r="B3065" s="7">
        <v>2027063</v>
      </c>
      <c r="C3065" s="1" t="s">
        <v>21</v>
      </c>
      <c r="D3065" s="1" t="s">
        <v>29</v>
      </c>
      <c r="E3065" s="1" t="s">
        <v>45</v>
      </c>
      <c r="F3065" s="1" t="s">
        <v>520</v>
      </c>
      <c r="G3065" s="3">
        <v>45482</v>
      </c>
      <c r="H3065" s="3">
        <v>45487</v>
      </c>
      <c r="I3065" s="6">
        <v>1350</v>
      </c>
      <c r="J3065" s="1">
        <v>2</v>
      </c>
      <c r="K3065" s="4">
        <v>0.05</v>
      </c>
      <c r="L3065" s="6">
        <f t="shared" si="94"/>
        <v>67.5</v>
      </c>
      <c r="M3065" s="8">
        <f t="shared" si="95"/>
        <v>2632.5</v>
      </c>
      <c r="N3065" t="str" cm="1">
        <f t="array" ref="N30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66" spans="2:14" x14ac:dyDescent="0.35">
      <c r="B3066" s="7">
        <v>2027064</v>
      </c>
      <c r="C3066" s="1" t="s">
        <v>22</v>
      </c>
      <c r="D3066" s="1" t="s">
        <v>25</v>
      </c>
      <c r="E3066" s="1" t="s">
        <v>46</v>
      </c>
      <c r="F3066" s="1" t="s">
        <v>521</v>
      </c>
      <c r="G3066" s="3">
        <v>45482</v>
      </c>
      <c r="H3066" s="3">
        <v>45483</v>
      </c>
      <c r="I3066" s="6">
        <v>4500</v>
      </c>
      <c r="J3066" s="1">
        <v>7</v>
      </c>
      <c r="K3066" s="4">
        <v>0.02</v>
      </c>
      <c r="L3066" s="6">
        <f t="shared" si="94"/>
        <v>90</v>
      </c>
      <c r="M3066" s="8">
        <f t="shared" si="95"/>
        <v>31410</v>
      </c>
      <c r="N3066" t="str" cm="1">
        <f t="array" ref="N30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67" spans="2:14" x14ac:dyDescent="0.35">
      <c r="B3067" s="7">
        <v>2027065</v>
      </c>
      <c r="C3067" s="1" t="s">
        <v>23</v>
      </c>
      <c r="D3067" s="1" t="s">
        <v>30</v>
      </c>
      <c r="E3067" s="1" t="s">
        <v>47</v>
      </c>
      <c r="F3067" s="1" t="s">
        <v>518</v>
      </c>
      <c r="G3067" s="3">
        <v>45482</v>
      </c>
      <c r="H3067" s="3">
        <v>45490</v>
      </c>
      <c r="I3067" s="6">
        <v>2350</v>
      </c>
      <c r="J3067" s="1">
        <v>2</v>
      </c>
      <c r="K3067" s="4">
        <v>0.06</v>
      </c>
      <c r="L3067" s="6">
        <f t="shared" si="94"/>
        <v>141</v>
      </c>
      <c r="M3067" s="8">
        <f t="shared" si="95"/>
        <v>4559</v>
      </c>
      <c r="N3067" t="str" cm="1">
        <f t="array" ref="N30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68" spans="2:14" x14ac:dyDescent="0.35">
      <c r="B3068" s="7">
        <v>2027066</v>
      </c>
      <c r="C3068" s="1" t="s">
        <v>24</v>
      </c>
      <c r="D3068" s="1" t="s">
        <v>27</v>
      </c>
      <c r="E3068" s="1" t="s">
        <v>48</v>
      </c>
      <c r="F3068" s="1" t="s">
        <v>518</v>
      </c>
      <c r="G3068" s="3">
        <v>45482</v>
      </c>
      <c r="H3068" s="3">
        <v>45484</v>
      </c>
      <c r="I3068" s="6">
        <v>90</v>
      </c>
      <c r="J3068" s="1">
        <v>1</v>
      </c>
      <c r="K3068" s="4">
        <v>0.15</v>
      </c>
      <c r="L3068" s="6">
        <f t="shared" si="94"/>
        <v>13.5</v>
      </c>
      <c r="M3068" s="8">
        <f t="shared" si="95"/>
        <v>76.5</v>
      </c>
      <c r="N3068" t="str" cm="1">
        <f t="array" ref="N30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69" spans="2:14" x14ac:dyDescent="0.35">
      <c r="B3069" s="7">
        <v>2027067</v>
      </c>
      <c r="C3069" s="1" t="s">
        <v>4</v>
      </c>
      <c r="D3069" s="1" t="s">
        <v>28</v>
      </c>
      <c r="E3069" s="1" t="s">
        <v>49</v>
      </c>
      <c r="F3069" s="1" t="s">
        <v>519</v>
      </c>
      <c r="G3069" s="3">
        <v>45482</v>
      </c>
      <c r="H3069" s="3">
        <v>45485</v>
      </c>
      <c r="I3069" s="6">
        <v>280</v>
      </c>
      <c r="J3069" s="1">
        <v>1</v>
      </c>
      <c r="K3069" s="4">
        <v>0.02</v>
      </c>
      <c r="L3069" s="6">
        <f t="shared" si="94"/>
        <v>5.6000000000000005</v>
      </c>
      <c r="M3069" s="8">
        <f t="shared" si="95"/>
        <v>274.39999999999998</v>
      </c>
      <c r="N3069" t="str" cm="1">
        <f t="array" ref="N30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70" spans="2:14" x14ac:dyDescent="0.35">
      <c r="B3070" s="7">
        <v>2027068</v>
      </c>
      <c r="C3070" s="1" t="s">
        <v>5</v>
      </c>
      <c r="D3070" s="1" t="s">
        <v>29</v>
      </c>
      <c r="E3070" s="1" t="s">
        <v>50</v>
      </c>
      <c r="F3070" s="1" t="s">
        <v>521</v>
      </c>
      <c r="G3070" s="3">
        <v>45482</v>
      </c>
      <c r="H3070" s="3">
        <v>45487</v>
      </c>
      <c r="I3070" s="6">
        <v>70</v>
      </c>
      <c r="J3070" s="1">
        <v>1</v>
      </c>
      <c r="K3070" s="4">
        <v>0.02</v>
      </c>
      <c r="L3070" s="6">
        <f t="shared" si="94"/>
        <v>1.4000000000000001</v>
      </c>
      <c r="M3070" s="8">
        <f t="shared" si="95"/>
        <v>68.599999999999994</v>
      </c>
      <c r="N3070" t="str" cm="1">
        <f t="array" ref="N30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71" spans="2:14" x14ac:dyDescent="0.35">
      <c r="B3071" s="7">
        <v>2027069</v>
      </c>
      <c r="C3071" s="1" t="s">
        <v>6</v>
      </c>
      <c r="D3071" s="1" t="s">
        <v>25</v>
      </c>
      <c r="E3071" s="1" t="s">
        <v>51</v>
      </c>
      <c r="F3071" s="1" t="s">
        <v>520</v>
      </c>
      <c r="G3071" s="3">
        <v>45482</v>
      </c>
      <c r="H3071" s="3">
        <v>45483</v>
      </c>
      <c r="I3071" s="6">
        <v>230</v>
      </c>
      <c r="J3071" s="1">
        <v>2</v>
      </c>
      <c r="K3071" s="4">
        <v>0.02</v>
      </c>
      <c r="L3071" s="6">
        <f t="shared" si="94"/>
        <v>4.6000000000000005</v>
      </c>
      <c r="M3071" s="8">
        <f t="shared" si="95"/>
        <v>455.4</v>
      </c>
      <c r="N3071" t="str" cm="1">
        <f t="array" ref="N30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72" spans="2:14" x14ac:dyDescent="0.35">
      <c r="B3072" s="7">
        <v>2027070</v>
      </c>
      <c r="C3072" s="1" t="s">
        <v>7</v>
      </c>
      <c r="D3072" s="1" t="s">
        <v>26</v>
      </c>
      <c r="E3072" s="1" t="s">
        <v>506</v>
      </c>
      <c r="F3072" s="1" t="s">
        <v>518</v>
      </c>
      <c r="G3072" s="3">
        <v>45482</v>
      </c>
      <c r="H3072" s="3">
        <v>45490</v>
      </c>
      <c r="I3072" s="6">
        <v>7999</v>
      </c>
      <c r="J3072" s="1">
        <v>1</v>
      </c>
      <c r="K3072" s="4">
        <v>0.02</v>
      </c>
      <c r="L3072" s="6">
        <f t="shared" si="94"/>
        <v>159.97999999999999</v>
      </c>
      <c r="M3072" s="8">
        <f t="shared" si="95"/>
        <v>7839.02</v>
      </c>
      <c r="N3072" t="str" cm="1">
        <f t="array" ref="N30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73" spans="2:14" x14ac:dyDescent="0.35">
      <c r="B3073" s="7">
        <v>2027071</v>
      </c>
      <c r="C3073" s="1" t="s">
        <v>10</v>
      </c>
      <c r="D3073" s="1" t="s">
        <v>27</v>
      </c>
      <c r="E3073" s="1" t="s">
        <v>507</v>
      </c>
      <c r="F3073" s="1" t="s">
        <v>519</v>
      </c>
      <c r="G3073" s="3">
        <v>45482</v>
      </c>
      <c r="H3073" s="3">
        <v>45484</v>
      </c>
      <c r="I3073" s="6">
        <v>850</v>
      </c>
      <c r="J3073" s="1">
        <v>2</v>
      </c>
      <c r="K3073" s="4">
        <v>0.02</v>
      </c>
      <c r="L3073" s="6">
        <f t="shared" si="94"/>
        <v>17</v>
      </c>
      <c r="M3073" s="8">
        <f t="shared" si="95"/>
        <v>1683</v>
      </c>
      <c r="N3073" t="str" cm="1">
        <f t="array" ref="N30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74" spans="2:14" x14ac:dyDescent="0.35">
      <c r="B3074" s="7">
        <v>2027072</v>
      </c>
      <c r="C3074" s="1" t="s">
        <v>8</v>
      </c>
      <c r="D3074" s="1" t="s">
        <v>28</v>
      </c>
      <c r="E3074" s="1" t="s">
        <v>508</v>
      </c>
      <c r="F3074" s="1" t="s">
        <v>520</v>
      </c>
      <c r="G3074" s="3">
        <v>45482</v>
      </c>
      <c r="H3074" s="3">
        <v>45485</v>
      </c>
      <c r="I3074" s="6">
        <v>65000</v>
      </c>
      <c r="J3074" s="1">
        <v>7</v>
      </c>
      <c r="K3074" s="4">
        <v>0.02</v>
      </c>
      <c r="L3074" s="6">
        <f t="shared" si="94"/>
        <v>1300</v>
      </c>
      <c r="M3074" s="8">
        <f t="shared" si="95"/>
        <v>453700</v>
      </c>
      <c r="N3074" t="str" cm="1">
        <f t="array" ref="N30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75" spans="2:14" x14ac:dyDescent="0.35">
      <c r="B3075" s="7">
        <v>2027073</v>
      </c>
      <c r="C3075" s="1" t="s">
        <v>9</v>
      </c>
      <c r="D3075" s="1" t="s">
        <v>29</v>
      </c>
      <c r="E3075" s="1" t="s">
        <v>31</v>
      </c>
      <c r="F3075" s="1" t="s">
        <v>521</v>
      </c>
      <c r="G3075" s="3">
        <v>45482</v>
      </c>
      <c r="H3075" s="3">
        <v>45487</v>
      </c>
      <c r="I3075" s="6">
        <v>450</v>
      </c>
      <c r="J3075" s="1">
        <v>2</v>
      </c>
      <c r="K3075" s="4">
        <v>0.02</v>
      </c>
      <c r="L3075" s="6">
        <f t="shared" si="94"/>
        <v>9</v>
      </c>
      <c r="M3075" s="8">
        <f t="shared" si="95"/>
        <v>891</v>
      </c>
      <c r="N3075" t="str" cm="1">
        <f t="array" ref="N30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76" spans="2:14" x14ac:dyDescent="0.35">
      <c r="B3076" s="7">
        <v>2027074</v>
      </c>
      <c r="C3076" s="1" t="s">
        <v>11</v>
      </c>
      <c r="D3076" s="1" t="s">
        <v>25</v>
      </c>
      <c r="E3076" s="1" t="s">
        <v>32</v>
      </c>
      <c r="F3076" s="1" t="s">
        <v>518</v>
      </c>
      <c r="G3076" s="3">
        <v>45482</v>
      </c>
      <c r="H3076" s="3">
        <v>45483</v>
      </c>
      <c r="I3076" s="6">
        <v>1299</v>
      </c>
      <c r="J3076" s="1">
        <v>2</v>
      </c>
      <c r="K3076" s="4">
        <v>0.02</v>
      </c>
      <c r="L3076" s="6">
        <f t="shared" ref="L3076:L3139" si="96">I3076*K3076</f>
        <v>25.98</v>
      </c>
      <c r="M3076" s="8">
        <f t="shared" ref="M3076:M3139" si="97">I3076*J3076-L3076</f>
        <v>2572.02</v>
      </c>
      <c r="N3076" t="str" cm="1">
        <f t="array" ref="N30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77" spans="2:14" x14ac:dyDescent="0.35">
      <c r="B3077" s="7">
        <v>2027075</v>
      </c>
      <c r="C3077" s="1" t="s">
        <v>12</v>
      </c>
      <c r="D3077" s="1" t="s">
        <v>26</v>
      </c>
      <c r="E3077" s="1" t="s">
        <v>38</v>
      </c>
      <c r="F3077" s="1" t="s">
        <v>518</v>
      </c>
      <c r="G3077" s="3">
        <v>45482</v>
      </c>
      <c r="H3077" s="3">
        <v>45490</v>
      </c>
      <c r="I3077" s="6">
        <v>1700</v>
      </c>
      <c r="J3077" s="1">
        <v>1</v>
      </c>
      <c r="K3077" s="4">
        <v>7.0000000000000007E-2</v>
      </c>
      <c r="L3077" s="6">
        <f t="shared" si="96"/>
        <v>119.00000000000001</v>
      </c>
      <c r="M3077" s="8">
        <f t="shared" si="97"/>
        <v>1581</v>
      </c>
      <c r="N3077" t="str" cm="1">
        <f t="array" ref="N30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78" spans="2:14" x14ac:dyDescent="0.35">
      <c r="B3078" s="7">
        <v>2027076</v>
      </c>
      <c r="C3078" s="1" t="s">
        <v>13</v>
      </c>
      <c r="D3078" s="1" t="s">
        <v>27</v>
      </c>
      <c r="E3078" s="1" t="s">
        <v>33</v>
      </c>
      <c r="F3078" s="1" t="s">
        <v>519</v>
      </c>
      <c r="G3078" s="3">
        <v>45482</v>
      </c>
      <c r="H3078" s="3">
        <v>45484</v>
      </c>
      <c r="I3078" s="6">
        <v>55000</v>
      </c>
      <c r="J3078" s="1">
        <v>2</v>
      </c>
      <c r="K3078" s="4">
        <v>0.03</v>
      </c>
      <c r="L3078" s="6">
        <f t="shared" si="96"/>
        <v>1650</v>
      </c>
      <c r="M3078" s="8">
        <f t="shared" si="97"/>
        <v>108350</v>
      </c>
      <c r="N3078" t="str" cm="1">
        <f t="array" ref="N30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79" spans="2:14" x14ac:dyDescent="0.35">
      <c r="B3079" s="7">
        <v>2027077</v>
      </c>
      <c r="C3079" s="1" t="s">
        <v>14</v>
      </c>
      <c r="D3079" s="1" t="s">
        <v>28</v>
      </c>
      <c r="E3079" s="1" t="s">
        <v>34</v>
      </c>
      <c r="F3079" s="1" t="s">
        <v>521</v>
      </c>
      <c r="G3079" s="3">
        <v>45482</v>
      </c>
      <c r="H3079" s="3">
        <v>45485</v>
      </c>
      <c r="I3079" s="6">
        <v>57999</v>
      </c>
      <c r="J3079" s="1">
        <v>4</v>
      </c>
      <c r="K3079" s="4">
        <v>0.08</v>
      </c>
      <c r="L3079" s="6">
        <f t="shared" si="96"/>
        <v>4639.92</v>
      </c>
      <c r="M3079" s="8">
        <f t="shared" si="97"/>
        <v>227356.08</v>
      </c>
      <c r="N3079" t="str" cm="1">
        <f t="array" ref="N30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80" spans="2:14" x14ac:dyDescent="0.35">
      <c r="B3080" s="7">
        <v>2027078</v>
      </c>
      <c r="C3080" s="1" t="s">
        <v>15</v>
      </c>
      <c r="D3080" s="1" t="s">
        <v>29</v>
      </c>
      <c r="E3080" s="1" t="s">
        <v>35</v>
      </c>
      <c r="F3080" s="1" t="s">
        <v>520</v>
      </c>
      <c r="G3080" s="3">
        <v>45482</v>
      </c>
      <c r="H3080" s="3">
        <v>45487</v>
      </c>
      <c r="I3080" s="6">
        <v>1399</v>
      </c>
      <c r="J3080" s="1">
        <v>3</v>
      </c>
      <c r="K3080" s="4">
        <v>0.05</v>
      </c>
      <c r="L3080" s="6">
        <f t="shared" si="96"/>
        <v>69.95</v>
      </c>
      <c r="M3080" s="8">
        <f t="shared" si="97"/>
        <v>4127.05</v>
      </c>
      <c r="N3080" t="str" cm="1">
        <f t="array" ref="N30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81" spans="2:14" x14ac:dyDescent="0.35">
      <c r="B3081" s="7">
        <v>2027079</v>
      </c>
      <c r="C3081" s="1" t="s">
        <v>16</v>
      </c>
      <c r="D3081" s="1" t="s">
        <v>25</v>
      </c>
      <c r="E3081" s="1" t="s">
        <v>36</v>
      </c>
      <c r="F3081" s="1" t="s">
        <v>518</v>
      </c>
      <c r="G3081" s="3">
        <v>45482</v>
      </c>
      <c r="H3081" s="3">
        <v>45483</v>
      </c>
      <c r="I3081" s="6">
        <v>999</v>
      </c>
      <c r="J3081" s="1">
        <v>2</v>
      </c>
      <c r="K3081" s="4">
        <v>0.05</v>
      </c>
      <c r="L3081" s="6">
        <f t="shared" si="96"/>
        <v>49.95</v>
      </c>
      <c r="M3081" s="8">
        <f t="shared" si="97"/>
        <v>1948.05</v>
      </c>
      <c r="N3081" t="str" cm="1">
        <f t="array" ref="N30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82" spans="2:14" x14ac:dyDescent="0.35">
      <c r="B3082" s="7">
        <v>2027080</v>
      </c>
      <c r="C3082" s="1" t="s">
        <v>17</v>
      </c>
      <c r="D3082" s="1" t="s">
        <v>191</v>
      </c>
      <c r="E3082" s="1" t="s">
        <v>37</v>
      </c>
      <c r="F3082" s="1" t="s">
        <v>519</v>
      </c>
      <c r="G3082" s="3">
        <v>45482</v>
      </c>
      <c r="H3082" s="3">
        <v>45490</v>
      </c>
      <c r="I3082" s="6">
        <v>2099</v>
      </c>
      <c r="J3082" s="1">
        <v>1</v>
      </c>
      <c r="K3082" s="4">
        <v>0.05</v>
      </c>
      <c r="L3082" s="6">
        <f t="shared" si="96"/>
        <v>104.95</v>
      </c>
      <c r="M3082" s="8">
        <f t="shared" si="97"/>
        <v>1994.05</v>
      </c>
      <c r="N3082" t="str" cm="1">
        <f t="array" ref="N30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83" spans="2:14" x14ac:dyDescent="0.35">
      <c r="B3083" s="7">
        <v>2027081</v>
      </c>
      <c r="C3083" s="1" t="s">
        <v>18</v>
      </c>
      <c r="D3083" s="1" t="s">
        <v>25</v>
      </c>
      <c r="E3083" s="1" t="s">
        <v>39</v>
      </c>
      <c r="F3083" s="1" t="s">
        <v>520</v>
      </c>
      <c r="G3083" s="3">
        <v>45482</v>
      </c>
      <c r="H3083" s="3">
        <v>45484</v>
      </c>
      <c r="I3083" s="6">
        <v>11000</v>
      </c>
      <c r="J3083" s="1">
        <v>1</v>
      </c>
      <c r="K3083" s="4">
        <v>0.05</v>
      </c>
      <c r="L3083" s="6">
        <f t="shared" si="96"/>
        <v>550</v>
      </c>
      <c r="M3083" s="8">
        <f t="shared" si="97"/>
        <v>10450</v>
      </c>
      <c r="N3083" t="str" cm="1">
        <f t="array" ref="N30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84" spans="2:14" x14ac:dyDescent="0.35">
      <c r="B3084" s="7">
        <v>2027082</v>
      </c>
      <c r="C3084" s="1" t="s">
        <v>19</v>
      </c>
      <c r="D3084" s="1" t="s">
        <v>26</v>
      </c>
      <c r="E3084" s="1" t="s">
        <v>40</v>
      </c>
      <c r="F3084" s="1" t="s">
        <v>521</v>
      </c>
      <c r="G3084" s="3">
        <v>45482</v>
      </c>
      <c r="H3084" s="3">
        <v>45485</v>
      </c>
      <c r="I3084" s="6">
        <v>800</v>
      </c>
      <c r="J3084" s="1">
        <v>2</v>
      </c>
      <c r="K3084" s="4">
        <v>0.03</v>
      </c>
      <c r="L3084" s="6">
        <f t="shared" si="96"/>
        <v>24</v>
      </c>
      <c r="M3084" s="8">
        <f t="shared" si="97"/>
        <v>1576</v>
      </c>
      <c r="N3084" t="str" cm="1">
        <f t="array" ref="N30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85" spans="2:14" x14ac:dyDescent="0.35">
      <c r="B3085" s="7">
        <v>2027083</v>
      </c>
      <c r="C3085" s="1" t="s">
        <v>20</v>
      </c>
      <c r="D3085" s="1" t="s">
        <v>27</v>
      </c>
      <c r="E3085" s="1" t="s">
        <v>41</v>
      </c>
      <c r="F3085" s="1" t="s">
        <v>518</v>
      </c>
      <c r="G3085" s="3">
        <v>45482</v>
      </c>
      <c r="H3085" s="3">
        <v>45487</v>
      </c>
      <c r="I3085" s="6">
        <v>5500</v>
      </c>
      <c r="J3085" s="1">
        <v>1</v>
      </c>
      <c r="K3085" s="4">
        <v>0.1</v>
      </c>
      <c r="L3085" s="6">
        <f t="shared" si="96"/>
        <v>550</v>
      </c>
      <c r="M3085" s="8">
        <f t="shared" si="97"/>
        <v>4950</v>
      </c>
      <c r="N3085" t="str" cm="1">
        <f t="array" ref="N30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86" spans="2:14" x14ac:dyDescent="0.35">
      <c r="B3086" s="7">
        <v>2027084</v>
      </c>
      <c r="C3086" s="1" t="s">
        <v>21</v>
      </c>
      <c r="D3086" s="1" t="s">
        <v>28</v>
      </c>
      <c r="E3086" s="1" t="s">
        <v>42</v>
      </c>
      <c r="F3086" s="1" t="s">
        <v>518</v>
      </c>
      <c r="G3086" s="3">
        <v>45482</v>
      </c>
      <c r="H3086" s="3">
        <v>45483</v>
      </c>
      <c r="I3086" s="6">
        <v>1350</v>
      </c>
      <c r="J3086" s="1">
        <v>3</v>
      </c>
      <c r="K3086" s="4">
        <v>0.05</v>
      </c>
      <c r="L3086" s="6">
        <f t="shared" si="96"/>
        <v>67.5</v>
      </c>
      <c r="M3086" s="8">
        <f t="shared" si="97"/>
        <v>3982.5</v>
      </c>
      <c r="N3086" t="str" cm="1">
        <f t="array" ref="N30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87" spans="2:14" x14ac:dyDescent="0.35">
      <c r="B3087" s="7">
        <v>2027085</v>
      </c>
      <c r="C3087" s="1" t="s">
        <v>22</v>
      </c>
      <c r="D3087" s="1" t="s">
        <v>29</v>
      </c>
      <c r="E3087" s="1" t="s">
        <v>43</v>
      </c>
      <c r="F3087" s="1" t="s">
        <v>519</v>
      </c>
      <c r="G3087" s="3">
        <v>45482</v>
      </c>
      <c r="H3087" s="3">
        <v>45490</v>
      </c>
      <c r="I3087" s="6">
        <v>4500</v>
      </c>
      <c r="J3087" s="1">
        <v>2</v>
      </c>
      <c r="K3087" s="4">
        <v>0.05</v>
      </c>
      <c r="L3087" s="6">
        <f t="shared" si="96"/>
        <v>225</v>
      </c>
      <c r="M3087" s="8">
        <f t="shared" si="97"/>
        <v>8775</v>
      </c>
      <c r="N3087" t="str" cm="1">
        <f t="array" ref="N30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88" spans="2:14" x14ac:dyDescent="0.35">
      <c r="B3088" s="7">
        <v>2027086</v>
      </c>
      <c r="C3088" s="1" t="s">
        <v>23</v>
      </c>
      <c r="D3088" s="1" t="s">
        <v>25</v>
      </c>
      <c r="E3088" s="1" t="s">
        <v>44</v>
      </c>
      <c r="F3088" s="1" t="s">
        <v>521</v>
      </c>
      <c r="G3088" s="3">
        <v>45482</v>
      </c>
      <c r="H3088" s="3">
        <v>45484</v>
      </c>
      <c r="I3088" s="6">
        <v>2350</v>
      </c>
      <c r="J3088" s="1">
        <v>1</v>
      </c>
      <c r="K3088" s="4">
        <v>0.02</v>
      </c>
      <c r="L3088" s="6">
        <f t="shared" si="96"/>
        <v>47</v>
      </c>
      <c r="M3088" s="8">
        <f t="shared" si="97"/>
        <v>2303</v>
      </c>
      <c r="N3088" t="str" cm="1">
        <f t="array" ref="N30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89" spans="2:14" x14ac:dyDescent="0.35">
      <c r="B3089" s="7">
        <v>2027087</v>
      </c>
      <c r="C3089" s="1" t="s">
        <v>24</v>
      </c>
      <c r="D3089" s="1" t="s">
        <v>30</v>
      </c>
      <c r="E3089" s="1" t="s">
        <v>45</v>
      </c>
      <c r="F3089" s="1" t="s">
        <v>520</v>
      </c>
      <c r="G3089" s="3">
        <v>45482</v>
      </c>
      <c r="H3089" s="3">
        <v>45485</v>
      </c>
      <c r="I3089" s="6">
        <v>90</v>
      </c>
      <c r="J3089" s="1">
        <v>2</v>
      </c>
      <c r="K3089" s="4">
        <v>0.06</v>
      </c>
      <c r="L3089" s="6">
        <f t="shared" si="96"/>
        <v>5.3999999999999995</v>
      </c>
      <c r="M3089" s="8">
        <f t="shared" si="97"/>
        <v>174.6</v>
      </c>
      <c r="N3089" t="str" cm="1">
        <f t="array" ref="N30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90" spans="2:14" x14ac:dyDescent="0.35">
      <c r="B3090" s="7">
        <v>2027088</v>
      </c>
      <c r="C3090" s="1" t="s">
        <v>4</v>
      </c>
      <c r="D3090" s="1" t="s">
        <v>27</v>
      </c>
      <c r="E3090" s="1" t="s">
        <v>46</v>
      </c>
      <c r="F3090" s="1" t="s">
        <v>518</v>
      </c>
      <c r="G3090" s="3">
        <v>45482</v>
      </c>
      <c r="H3090" s="3">
        <v>45487</v>
      </c>
      <c r="I3090" s="6">
        <v>280</v>
      </c>
      <c r="J3090" s="1">
        <v>1</v>
      </c>
      <c r="K3090" s="4">
        <v>0.15</v>
      </c>
      <c r="L3090" s="6">
        <f t="shared" si="96"/>
        <v>42</v>
      </c>
      <c r="M3090" s="8">
        <f t="shared" si="97"/>
        <v>238</v>
      </c>
      <c r="N3090" t="str" cm="1">
        <f t="array" ref="N30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91" spans="2:14" x14ac:dyDescent="0.35">
      <c r="B3091" s="7">
        <v>2027089</v>
      </c>
      <c r="C3091" s="1" t="s">
        <v>5</v>
      </c>
      <c r="D3091" s="1" t="s">
        <v>28</v>
      </c>
      <c r="E3091" s="1" t="s">
        <v>47</v>
      </c>
      <c r="F3091" s="1" t="s">
        <v>519</v>
      </c>
      <c r="G3091" s="3">
        <v>45482</v>
      </c>
      <c r="H3091" s="3">
        <v>45483</v>
      </c>
      <c r="I3091" s="6">
        <v>70</v>
      </c>
      <c r="J3091" s="1">
        <v>2</v>
      </c>
      <c r="K3091" s="4">
        <v>0.02</v>
      </c>
      <c r="L3091" s="6">
        <f t="shared" si="96"/>
        <v>1.4000000000000001</v>
      </c>
      <c r="M3091" s="8">
        <f t="shared" si="97"/>
        <v>138.6</v>
      </c>
      <c r="N3091" t="str" cm="1">
        <f t="array" ref="N30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92" spans="2:14" x14ac:dyDescent="0.35">
      <c r="B3092" s="7">
        <v>2027090</v>
      </c>
      <c r="C3092" s="1" t="s">
        <v>6</v>
      </c>
      <c r="D3092" s="1" t="s">
        <v>29</v>
      </c>
      <c r="E3092" s="1" t="s">
        <v>48</v>
      </c>
      <c r="F3092" s="1" t="s">
        <v>520</v>
      </c>
      <c r="G3092" s="3">
        <v>45482</v>
      </c>
      <c r="H3092" s="3">
        <v>45490</v>
      </c>
      <c r="I3092" s="6">
        <v>230</v>
      </c>
      <c r="J3092" s="1">
        <v>3</v>
      </c>
      <c r="K3092" s="4">
        <v>0.02</v>
      </c>
      <c r="L3092" s="6">
        <f t="shared" si="96"/>
        <v>4.6000000000000005</v>
      </c>
      <c r="M3092" s="8">
        <f t="shared" si="97"/>
        <v>685.4</v>
      </c>
      <c r="N3092" t="str" cm="1">
        <f t="array" ref="N30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93" spans="2:14" x14ac:dyDescent="0.35">
      <c r="B3093" s="7">
        <v>2027091</v>
      </c>
      <c r="C3093" s="1" t="s">
        <v>7</v>
      </c>
      <c r="D3093" s="1" t="s">
        <v>25</v>
      </c>
      <c r="E3093" s="1" t="s">
        <v>49</v>
      </c>
      <c r="F3093" s="1" t="s">
        <v>521</v>
      </c>
      <c r="G3093" s="3">
        <v>45482</v>
      </c>
      <c r="H3093" s="3">
        <v>45484</v>
      </c>
      <c r="I3093" s="6">
        <v>7999</v>
      </c>
      <c r="J3093" s="1">
        <v>2</v>
      </c>
      <c r="K3093" s="4">
        <v>0.02</v>
      </c>
      <c r="L3093" s="6">
        <f t="shared" si="96"/>
        <v>159.97999999999999</v>
      </c>
      <c r="M3093" s="8">
        <f t="shared" si="97"/>
        <v>15838.02</v>
      </c>
      <c r="N3093" t="str" cm="1">
        <f t="array" ref="N30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94" spans="2:14" x14ac:dyDescent="0.35">
      <c r="B3094" s="7">
        <v>2027092</v>
      </c>
      <c r="C3094" s="1" t="s">
        <v>10</v>
      </c>
      <c r="D3094" s="1" t="s">
        <v>26</v>
      </c>
      <c r="E3094" s="1" t="s">
        <v>50</v>
      </c>
      <c r="F3094" s="1" t="s">
        <v>518</v>
      </c>
      <c r="G3094" s="3">
        <v>45482</v>
      </c>
      <c r="H3094" s="3">
        <v>45485</v>
      </c>
      <c r="I3094" s="6">
        <v>850</v>
      </c>
      <c r="J3094" s="1">
        <v>7</v>
      </c>
      <c r="K3094" s="4">
        <v>0.02</v>
      </c>
      <c r="L3094" s="6">
        <f t="shared" si="96"/>
        <v>17</v>
      </c>
      <c r="M3094" s="8">
        <f t="shared" si="97"/>
        <v>5933</v>
      </c>
      <c r="N3094" t="str" cm="1">
        <f t="array" ref="N30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95" spans="2:14" x14ac:dyDescent="0.35">
      <c r="B3095" s="7">
        <v>2027093</v>
      </c>
      <c r="C3095" s="1" t="s">
        <v>8</v>
      </c>
      <c r="D3095" s="1" t="s">
        <v>27</v>
      </c>
      <c r="E3095" s="1" t="s">
        <v>51</v>
      </c>
      <c r="F3095" s="1" t="s">
        <v>518</v>
      </c>
      <c r="G3095" s="3">
        <v>45482</v>
      </c>
      <c r="H3095" s="3">
        <v>45487</v>
      </c>
      <c r="I3095" s="6">
        <v>65000</v>
      </c>
      <c r="J3095" s="1">
        <v>2</v>
      </c>
      <c r="K3095" s="4">
        <v>0.02</v>
      </c>
      <c r="L3095" s="6">
        <f t="shared" si="96"/>
        <v>1300</v>
      </c>
      <c r="M3095" s="8">
        <f t="shared" si="97"/>
        <v>128700</v>
      </c>
      <c r="N3095" t="str" cm="1">
        <f t="array" ref="N30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096" spans="2:14" x14ac:dyDescent="0.35">
      <c r="B3096" s="7">
        <v>2027094</v>
      </c>
      <c r="C3096" s="1" t="s">
        <v>9</v>
      </c>
      <c r="D3096" s="1" t="s">
        <v>28</v>
      </c>
      <c r="E3096" s="1" t="s">
        <v>506</v>
      </c>
      <c r="F3096" s="1" t="s">
        <v>519</v>
      </c>
      <c r="G3096" s="3">
        <v>45482</v>
      </c>
      <c r="H3096" s="3">
        <v>45483</v>
      </c>
      <c r="I3096" s="6">
        <v>450</v>
      </c>
      <c r="J3096" s="1">
        <v>1</v>
      </c>
      <c r="K3096" s="4">
        <v>0.02</v>
      </c>
      <c r="L3096" s="6">
        <f t="shared" si="96"/>
        <v>9</v>
      </c>
      <c r="M3096" s="8">
        <f t="shared" si="97"/>
        <v>441</v>
      </c>
      <c r="N3096" t="str" cm="1">
        <f t="array" ref="N30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97" spans="2:14" x14ac:dyDescent="0.35">
      <c r="B3097" s="7">
        <v>2027095</v>
      </c>
      <c r="C3097" s="1" t="s">
        <v>11</v>
      </c>
      <c r="D3097" s="1" t="s">
        <v>29</v>
      </c>
      <c r="E3097" s="1" t="s">
        <v>507</v>
      </c>
      <c r="F3097" s="1" t="s">
        <v>521</v>
      </c>
      <c r="G3097" s="3">
        <v>45482</v>
      </c>
      <c r="H3097" s="3">
        <v>45490</v>
      </c>
      <c r="I3097" s="6">
        <v>1299</v>
      </c>
      <c r="J3097" s="1">
        <v>1</v>
      </c>
      <c r="K3097" s="4">
        <v>0.02</v>
      </c>
      <c r="L3097" s="6">
        <f t="shared" si="96"/>
        <v>25.98</v>
      </c>
      <c r="M3097" s="8">
        <f t="shared" si="97"/>
        <v>1273.02</v>
      </c>
      <c r="N3097" t="str" cm="1">
        <f t="array" ref="N30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98" spans="2:14" x14ac:dyDescent="0.35">
      <c r="B3098" s="7">
        <v>2027096</v>
      </c>
      <c r="C3098" s="1" t="s">
        <v>12</v>
      </c>
      <c r="D3098" s="1" t="s">
        <v>25</v>
      </c>
      <c r="E3098" s="1" t="s">
        <v>508</v>
      </c>
      <c r="F3098" s="1" t="s">
        <v>520</v>
      </c>
      <c r="G3098" s="3">
        <v>45482</v>
      </c>
      <c r="H3098" s="3">
        <v>45484</v>
      </c>
      <c r="I3098" s="6">
        <v>1700</v>
      </c>
      <c r="J3098" s="1">
        <v>1</v>
      </c>
      <c r="K3098" s="4">
        <v>0.02</v>
      </c>
      <c r="L3098" s="6">
        <f t="shared" si="96"/>
        <v>34</v>
      </c>
      <c r="M3098" s="8">
        <f t="shared" si="97"/>
        <v>1666</v>
      </c>
      <c r="N3098" t="str" cm="1">
        <f t="array" ref="N30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099" spans="2:14" x14ac:dyDescent="0.35">
      <c r="B3099" s="7">
        <v>2027097</v>
      </c>
      <c r="C3099" s="1" t="s">
        <v>13</v>
      </c>
      <c r="D3099" s="1" t="s">
        <v>26</v>
      </c>
      <c r="E3099" s="1" t="s">
        <v>31</v>
      </c>
      <c r="F3099" s="1" t="s">
        <v>518</v>
      </c>
      <c r="G3099" s="3">
        <v>45482</v>
      </c>
      <c r="H3099" s="3">
        <v>45485</v>
      </c>
      <c r="I3099" s="6">
        <v>55000</v>
      </c>
      <c r="J3099" s="1">
        <v>2</v>
      </c>
      <c r="K3099" s="4">
        <v>7.0000000000000007E-2</v>
      </c>
      <c r="L3099" s="6">
        <f t="shared" si="96"/>
        <v>3850.0000000000005</v>
      </c>
      <c r="M3099" s="8">
        <f t="shared" si="97"/>
        <v>106150</v>
      </c>
      <c r="N3099" t="str" cm="1">
        <f t="array" ref="N30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00" spans="2:14" x14ac:dyDescent="0.35">
      <c r="B3100" s="7">
        <v>2027098</v>
      </c>
      <c r="C3100" s="1" t="s">
        <v>14</v>
      </c>
      <c r="D3100" s="1" t="s">
        <v>27</v>
      </c>
      <c r="E3100" s="1" t="s">
        <v>32</v>
      </c>
      <c r="F3100" s="1" t="s">
        <v>519</v>
      </c>
      <c r="G3100" s="3">
        <v>45482</v>
      </c>
      <c r="H3100" s="3">
        <v>45487</v>
      </c>
      <c r="I3100" s="6">
        <v>57999</v>
      </c>
      <c r="J3100" s="1">
        <v>1</v>
      </c>
      <c r="K3100" s="4">
        <v>0.03</v>
      </c>
      <c r="L3100" s="6">
        <f t="shared" si="96"/>
        <v>1739.97</v>
      </c>
      <c r="M3100" s="8">
        <f t="shared" si="97"/>
        <v>56259.03</v>
      </c>
      <c r="N3100" t="str" cm="1">
        <f t="array" ref="N31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01" spans="2:14" x14ac:dyDescent="0.35">
      <c r="B3101" s="7">
        <v>2027099</v>
      </c>
      <c r="C3101" s="1" t="s">
        <v>15</v>
      </c>
      <c r="D3101" s="1" t="s">
        <v>28</v>
      </c>
      <c r="E3101" s="1" t="s">
        <v>38</v>
      </c>
      <c r="F3101" s="1" t="s">
        <v>520</v>
      </c>
      <c r="G3101" s="3">
        <v>45482</v>
      </c>
      <c r="H3101" s="3">
        <v>45483</v>
      </c>
      <c r="I3101" s="6">
        <v>1399</v>
      </c>
      <c r="J3101" s="1">
        <v>2</v>
      </c>
      <c r="K3101" s="4">
        <v>0.08</v>
      </c>
      <c r="L3101" s="6">
        <f t="shared" si="96"/>
        <v>111.92</v>
      </c>
      <c r="M3101" s="8">
        <f t="shared" si="97"/>
        <v>2686.08</v>
      </c>
      <c r="N3101" t="str" cm="1">
        <f t="array" ref="N31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02" spans="2:14" x14ac:dyDescent="0.35">
      <c r="B3102" s="7">
        <v>2027100</v>
      </c>
      <c r="C3102" s="1" t="s">
        <v>16</v>
      </c>
      <c r="D3102" s="1" t="s">
        <v>29</v>
      </c>
      <c r="E3102" s="1" t="s">
        <v>33</v>
      </c>
      <c r="F3102" s="1" t="s">
        <v>521</v>
      </c>
      <c r="G3102" s="3">
        <v>45482</v>
      </c>
      <c r="H3102" s="3">
        <v>45490</v>
      </c>
      <c r="I3102" s="6">
        <v>999</v>
      </c>
      <c r="J3102" s="1">
        <v>7</v>
      </c>
      <c r="K3102" s="4">
        <v>0.05</v>
      </c>
      <c r="L3102" s="6">
        <f t="shared" si="96"/>
        <v>49.95</v>
      </c>
      <c r="M3102" s="8">
        <f t="shared" si="97"/>
        <v>6943.05</v>
      </c>
      <c r="N3102" t="str" cm="1">
        <f t="array" ref="N31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03" spans="2:14" x14ac:dyDescent="0.35">
      <c r="B3103" s="7">
        <v>2027101</v>
      </c>
      <c r="C3103" s="1" t="s">
        <v>17</v>
      </c>
      <c r="D3103" s="1" t="s">
        <v>25</v>
      </c>
      <c r="E3103" s="1" t="s">
        <v>34</v>
      </c>
      <c r="F3103" s="1" t="s">
        <v>518</v>
      </c>
      <c r="G3103" s="3">
        <v>45482</v>
      </c>
      <c r="H3103" s="3">
        <v>45484</v>
      </c>
      <c r="I3103" s="6">
        <v>2099</v>
      </c>
      <c r="J3103" s="1">
        <v>2</v>
      </c>
      <c r="K3103" s="4">
        <v>0.05</v>
      </c>
      <c r="L3103" s="6">
        <f t="shared" si="96"/>
        <v>104.95</v>
      </c>
      <c r="M3103" s="8">
        <f t="shared" si="97"/>
        <v>4093.05</v>
      </c>
      <c r="N3103" t="str" cm="1">
        <f t="array" ref="N31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04" spans="2:14" x14ac:dyDescent="0.35">
      <c r="B3104" s="7">
        <v>2027102</v>
      </c>
      <c r="C3104" s="1" t="s">
        <v>18</v>
      </c>
      <c r="D3104" s="1" t="s">
        <v>192</v>
      </c>
      <c r="E3104" s="1" t="s">
        <v>35</v>
      </c>
      <c r="F3104" s="1" t="s">
        <v>518</v>
      </c>
      <c r="G3104" s="3">
        <v>45482</v>
      </c>
      <c r="H3104" s="3">
        <v>45485</v>
      </c>
      <c r="I3104" s="6">
        <v>11000</v>
      </c>
      <c r="J3104" s="1">
        <v>2</v>
      </c>
      <c r="K3104" s="4">
        <v>0.05</v>
      </c>
      <c r="L3104" s="6">
        <f t="shared" si="96"/>
        <v>550</v>
      </c>
      <c r="M3104" s="8">
        <f t="shared" si="97"/>
        <v>21450</v>
      </c>
      <c r="N3104" t="str" cm="1">
        <f t="array" ref="N31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05" spans="2:14" x14ac:dyDescent="0.35">
      <c r="B3105" s="7">
        <v>2027103</v>
      </c>
      <c r="C3105" s="1" t="s">
        <v>19</v>
      </c>
      <c r="D3105" s="1" t="s">
        <v>25</v>
      </c>
      <c r="E3105" s="1" t="s">
        <v>36</v>
      </c>
      <c r="F3105" s="1" t="s">
        <v>519</v>
      </c>
      <c r="G3105" s="3">
        <v>45482</v>
      </c>
      <c r="H3105" s="3">
        <v>45487</v>
      </c>
      <c r="I3105" s="6">
        <v>800</v>
      </c>
      <c r="J3105" s="1">
        <v>1</v>
      </c>
      <c r="K3105" s="4">
        <v>0.05</v>
      </c>
      <c r="L3105" s="6">
        <f t="shared" si="96"/>
        <v>40</v>
      </c>
      <c r="M3105" s="8">
        <f t="shared" si="97"/>
        <v>760</v>
      </c>
      <c r="N3105" t="str" cm="1">
        <f t="array" ref="N31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06" spans="2:14" x14ac:dyDescent="0.35">
      <c r="B3106" s="7">
        <v>2027104</v>
      </c>
      <c r="C3106" s="1" t="s">
        <v>20</v>
      </c>
      <c r="D3106" s="1" t="s">
        <v>26</v>
      </c>
      <c r="E3106" s="1" t="s">
        <v>37</v>
      </c>
      <c r="F3106" s="1" t="s">
        <v>521</v>
      </c>
      <c r="G3106" s="3">
        <v>45482</v>
      </c>
      <c r="H3106" s="3">
        <v>45483</v>
      </c>
      <c r="I3106" s="6">
        <v>5500</v>
      </c>
      <c r="J3106" s="1">
        <v>2</v>
      </c>
      <c r="K3106" s="4">
        <v>0.03</v>
      </c>
      <c r="L3106" s="6">
        <f t="shared" si="96"/>
        <v>165</v>
      </c>
      <c r="M3106" s="8">
        <f t="shared" si="97"/>
        <v>10835</v>
      </c>
      <c r="N3106" t="str" cm="1">
        <f t="array" ref="N31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07" spans="2:14" x14ac:dyDescent="0.35">
      <c r="B3107" s="7">
        <v>2027105</v>
      </c>
      <c r="C3107" s="1" t="s">
        <v>21</v>
      </c>
      <c r="D3107" s="1" t="s">
        <v>27</v>
      </c>
      <c r="E3107" s="1" t="s">
        <v>39</v>
      </c>
      <c r="F3107" s="1" t="s">
        <v>520</v>
      </c>
      <c r="G3107" s="3">
        <v>45482</v>
      </c>
      <c r="H3107" s="3">
        <v>45490</v>
      </c>
      <c r="I3107" s="6">
        <v>1350</v>
      </c>
      <c r="J3107" s="1">
        <v>4</v>
      </c>
      <c r="K3107" s="4">
        <v>0.1</v>
      </c>
      <c r="L3107" s="6">
        <f t="shared" si="96"/>
        <v>135</v>
      </c>
      <c r="M3107" s="8">
        <f t="shared" si="97"/>
        <v>5265</v>
      </c>
      <c r="N3107" t="str" cm="1">
        <f t="array" ref="N31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08" spans="2:14" x14ac:dyDescent="0.35">
      <c r="B3108" s="7">
        <v>2027106</v>
      </c>
      <c r="C3108" s="1" t="s">
        <v>22</v>
      </c>
      <c r="D3108" s="1" t="s">
        <v>28</v>
      </c>
      <c r="E3108" s="1" t="s">
        <v>40</v>
      </c>
      <c r="F3108" s="1" t="s">
        <v>518</v>
      </c>
      <c r="G3108" s="3">
        <v>45482</v>
      </c>
      <c r="H3108" s="3">
        <v>45484</v>
      </c>
      <c r="I3108" s="6">
        <v>4500</v>
      </c>
      <c r="J3108" s="1">
        <v>3</v>
      </c>
      <c r="K3108" s="4">
        <v>0.05</v>
      </c>
      <c r="L3108" s="6">
        <f t="shared" si="96"/>
        <v>225</v>
      </c>
      <c r="M3108" s="8">
        <f t="shared" si="97"/>
        <v>13275</v>
      </c>
      <c r="N3108" t="str" cm="1">
        <f t="array" ref="N31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09" spans="2:14" x14ac:dyDescent="0.35">
      <c r="B3109" s="7">
        <v>2027107</v>
      </c>
      <c r="C3109" s="1" t="s">
        <v>23</v>
      </c>
      <c r="D3109" s="1" t="s">
        <v>29</v>
      </c>
      <c r="E3109" s="1" t="s">
        <v>41</v>
      </c>
      <c r="F3109" s="1" t="s">
        <v>519</v>
      </c>
      <c r="G3109" s="3">
        <v>45482</v>
      </c>
      <c r="H3109" s="3">
        <v>45485</v>
      </c>
      <c r="I3109" s="6">
        <v>2350</v>
      </c>
      <c r="J3109" s="1">
        <v>2</v>
      </c>
      <c r="K3109" s="4">
        <v>0.05</v>
      </c>
      <c r="L3109" s="6">
        <f t="shared" si="96"/>
        <v>117.5</v>
      </c>
      <c r="M3109" s="8">
        <f t="shared" si="97"/>
        <v>4582.5</v>
      </c>
      <c r="N3109" t="str" cm="1">
        <f t="array" ref="N31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10" spans="2:14" x14ac:dyDescent="0.35">
      <c r="B3110" s="7">
        <v>2027108</v>
      </c>
      <c r="C3110" s="1" t="s">
        <v>24</v>
      </c>
      <c r="D3110" s="1" t="s">
        <v>25</v>
      </c>
      <c r="E3110" s="1" t="s">
        <v>42</v>
      </c>
      <c r="F3110" s="1" t="s">
        <v>520</v>
      </c>
      <c r="G3110" s="3">
        <v>45482</v>
      </c>
      <c r="H3110" s="3">
        <v>45487</v>
      </c>
      <c r="I3110" s="6">
        <v>90</v>
      </c>
      <c r="J3110" s="1">
        <v>1</v>
      </c>
      <c r="K3110" s="4">
        <v>0.02</v>
      </c>
      <c r="L3110" s="6">
        <f t="shared" si="96"/>
        <v>1.8</v>
      </c>
      <c r="M3110" s="8">
        <f t="shared" si="97"/>
        <v>88.2</v>
      </c>
      <c r="N3110" t="str" cm="1">
        <f t="array" ref="N31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11" spans="2:14" x14ac:dyDescent="0.35">
      <c r="B3111" s="7">
        <v>2027109</v>
      </c>
      <c r="C3111" s="1" t="s">
        <v>4</v>
      </c>
      <c r="D3111" s="1" t="s">
        <v>30</v>
      </c>
      <c r="E3111" s="1" t="s">
        <v>43</v>
      </c>
      <c r="F3111" s="1" t="s">
        <v>521</v>
      </c>
      <c r="G3111" s="3">
        <v>45482</v>
      </c>
      <c r="H3111" s="3">
        <v>45483</v>
      </c>
      <c r="I3111" s="6">
        <v>280</v>
      </c>
      <c r="J3111" s="1">
        <v>1</v>
      </c>
      <c r="K3111" s="4">
        <v>0.06</v>
      </c>
      <c r="L3111" s="6">
        <f t="shared" si="96"/>
        <v>16.8</v>
      </c>
      <c r="M3111" s="8">
        <f t="shared" si="97"/>
        <v>263.2</v>
      </c>
      <c r="N3111" t="str" cm="1">
        <f t="array" ref="N31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12" spans="2:14" x14ac:dyDescent="0.35">
      <c r="B3112" s="7">
        <v>2027110</v>
      </c>
      <c r="C3112" s="1" t="s">
        <v>5</v>
      </c>
      <c r="D3112" s="1" t="s">
        <v>27</v>
      </c>
      <c r="E3112" s="1" t="s">
        <v>44</v>
      </c>
      <c r="F3112" s="1" t="s">
        <v>518</v>
      </c>
      <c r="G3112" s="3">
        <v>45482</v>
      </c>
      <c r="H3112" s="3">
        <v>45490</v>
      </c>
      <c r="I3112" s="6">
        <v>70</v>
      </c>
      <c r="J3112" s="1">
        <v>2</v>
      </c>
      <c r="K3112" s="4">
        <v>0.15</v>
      </c>
      <c r="L3112" s="6">
        <f t="shared" si="96"/>
        <v>10.5</v>
      </c>
      <c r="M3112" s="8">
        <f t="shared" si="97"/>
        <v>129.5</v>
      </c>
      <c r="N3112" t="str" cm="1">
        <f t="array" ref="N31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13" spans="2:14" x14ac:dyDescent="0.35">
      <c r="B3113" s="7">
        <v>2027111</v>
      </c>
      <c r="C3113" s="1" t="s">
        <v>6</v>
      </c>
      <c r="D3113" s="1" t="s">
        <v>28</v>
      </c>
      <c r="E3113" s="1" t="s">
        <v>45</v>
      </c>
      <c r="F3113" s="1" t="s">
        <v>518</v>
      </c>
      <c r="G3113" s="3">
        <v>45482</v>
      </c>
      <c r="H3113" s="3">
        <v>45484</v>
      </c>
      <c r="I3113" s="6">
        <v>230</v>
      </c>
      <c r="J3113" s="1">
        <v>1</v>
      </c>
      <c r="K3113" s="4">
        <v>0.02</v>
      </c>
      <c r="L3113" s="6">
        <f t="shared" si="96"/>
        <v>4.6000000000000005</v>
      </c>
      <c r="M3113" s="8">
        <f t="shared" si="97"/>
        <v>225.4</v>
      </c>
      <c r="N3113" t="str" cm="1">
        <f t="array" ref="N31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14" spans="2:14" x14ac:dyDescent="0.35">
      <c r="B3114" s="7">
        <v>2027112</v>
      </c>
      <c r="C3114" s="1" t="s">
        <v>7</v>
      </c>
      <c r="D3114" s="1" t="s">
        <v>29</v>
      </c>
      <c r="E3114" s="1" t="s">
        <v>46</v>
      </c>
      <c r="F3114" s="1" t="s">
        <v>519</v>
      </c>
      <c r="G3114" s="3">
        <v>45482</v>
      </c>
      <c r="H3114" s="3">
        <v>45485</v>
      </c>
      <c r="I3114" s="6">
        <v>7999</v>
      </c>
      <c r="J3114" s="1">
        <v>3</v>
      </c>
      <c r="K3114" s="4">
        <v>0.02</v>
      </c>
      <c r="L3114" s="6">
        <f t="shared" si="96"/>
        <v>159.97999999999999</v>
      </c>
      <c r="M3114" s="8">
        <f t="shared" si="97"/>
        <v>23837.02</v>
      </c>
      <c r="N3114" t="str" cm="1">
        <f t="array" ref="N31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15" spans="2:14" x14ac:dyDescent="0.35">
      <c r="B3115" s="7">
        <v>2027113</v>
      </c>
      <c r="C3115" s="1" t="s">
        <v>10</v>
      </c>
      <c r="D3115" s="1" t="s">
        <v>25</v>
      </c>
      <c r="E3115" s="1" t="s">
        <v>47</v>
      </c>
      <c r="F3115" s="1" t="s">
        <v>521</v>
      </c>
      <c r="G3115" s="3">
        <v>45482</v>
      </c>
      <c r="H3115" s="3">
        <v>45487</v>
      </c>
      <c r="I3115" s="6">
        <v>850</v>
      </c>
      <c r="J3115" s="1">
        <v>2</v>
      </c>
      <c r="K3115" s="4">
        <v>0.02</v>
      </c>
      <c r="L3115" s="6">
        <f t="shared" si="96"/>
        <v>17</v>
      </c>
      <c r="M3115" s="8">
        <f t="shared" si="97"/>
        <v>1683</v>
      </c>
      <c r="N3115" t="str" cm="1">
        <f t="array" ref="N31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16" spans="2:14" x14ac:dyDescent="0.35">
      <c r="B3116" s="7">
        <v>2027114</v>
      </c>
      <c r="C3116" s="1" t="s">
        <v>8</v>
      </c>
      <c r="D3116" s="1" t="s">
        <v>26</v>
      </c>
      <c r="E3116" s="1" t="s">
        <v>48</v>
      </c>
      <c r="F3116" s="1" t="s">
        <v>520</v>
      </c>
      <c r="G3116" s="3">
        <v>45482</v>
      </c>
      <c r="H3116" s="3">
        <v>45483</v>
      </c>
      <c r="I3116" s="6">
        <v>65000</v>
      </c>
      <c r="J3116" s="1">
        <v>1</v>
      </c>
      <c r="K3116" s="4">
        <v>0.02</v>
      </c>
      <c r="L3116" s="6">
        <f t="shared" si="96"/>
        <v>1300</v>
      </c>
      <c r="M3116" s="8">
        <f t="shared" si="97"/>
        <v>63700</v>
      </c>
      <c r="N3116" t="str" cm="1">
        <f t="array" ref="N31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17" spans="2:14" x14ac:dyDescent="0.35">
      <c r="B3117" s="7">
        <v>2027115</v>
      </c>
      <c r="C3117" s="1" t="s">
        <v>9</v>
      </c>
      <c r="D3117" s="1" t="s">
        <v>27</v>
      </c>
      <c r="E3117" s="1" t="s">
        <v>49</v>
      </c>
      <c r="F3117" s="1" t="s">
        <v>518</v>
      </c>
      <c r="G3117" s="3">
        <v>45482</v>
      </c>
      <c r="H3117" s="3">
        <v>45490</v>
      </c>
      <c r="I3117" s="6">
        <v>450</v>
      </c>
      <c r="J3117" s="1">
        <v>2</v>
      </c>
      <c r="K3117" s="4">
        <v>0.02</v>
      </c>
      <c r="L3117" s="6">
        <f t="shared" si="96"/>
        <v>9</v>
      </c>
      <c r="M3117" s="8">
        <f t="shared" si="97"/>
        <v>891</v>
      </c>
      <c r="N3117" t="str" cm="1">
        <f t="array" ref="N31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18" spans="2:14" x14ac:dyDescent="0.35">
      <c r="B3118" s="7">
        <v>2027116</v>
      </c>
      <c r="C3118" s="1" t="s">
        <v>11</v>
      </c>
      <c r="D3118" s="1" t="s">
        <v>28</v>
      </c>
      <c r="E3118" s="1" t="s">
        <v>50</v>
      </c>
      <c r="F3118" s="1" t="s">
        <v>519</v>
      </c>
      <c r="G3118" s="3">
        <v>45482</v>
      </c>
      <c r="H3118" s="3">
        <v>45484</v>
      </c>
      <c r="I3118" s="6">
        <v>1299</v>
      </c>
      <c r="J3118" s="1">
        <v>1</v>
      </c>
      <c r="K3118" s="4">
        <v>0.02</v>
      </c>
      <c r="L3118" s="6">
        <f t="shared" si="96"/>
        <v>25.98</v>
      </c>
      <c r="M3118" s="8">
        <f t="shared" si="97"/>
        <v>1273.02</v>
      </c>
      <c r="N3118" t="str" cm="1">
        <f t="array" ref="N31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19" spans="2:14" x14ac:dyDescent="0.35">
      <c r="B3119" s="7">
        <v>2027117</v>
      </c>
      <c r="C3119" s="1" t="s">
        <v>12</v>
      </c>
      <c r="D3119" s="1" t="s">
        <v>29</v>
      </c>
      <c r="E3119" s="1" t="s">
        <v>51</v>
      </c>
      <c r="F3119" s="1" t="s">
        <v>520</v>
      </c>
      <c r="G3119" s="3">
        <v>45482</v>
      </c>
      <c r="H3119" s="3">
        <v>45485</v>
      </c>
      <c r="I3119" s="6">
        <v>1700</v>
      </c>
      <c r="J3119" s="1">
        <v>2</v>
      </c>
      <c r="K3119" s="4">
        <v>0.02</v>
      </c>
      <c r="L3119" s="6">
        <f t="shared" si="96"/>
        <v>34</v>
      </c>
      <c r="M3119" s="8">
        <f t="shared" si="97"/>
        <v>3366</v>
      </c>
      <c r="N3119" t="str" cm="1">
        <f t="array" ref="N31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20" spans="2:14" x14ac:dyDescent="0.35">
      <c r="B3120" s="7">
        <v>2027118</v>
      </c>
      <c r="C3120" s="1" t="s">
        <v>13</v>
      </c>
      <c r="D3120" s="1" t="s">
        <v>25</v>
      </c>
      <c r="E3120" s="1" t="s">
        <v>506</v>
      </c>
      <c r="F3120" s="1" t="s">
        <v>521</v>
      </c>
      <c r="G3120" s="3">
        <v>45482</v>
      </c>
      <c r="H3120" s="3">
        <v>45487</v>
      </c>
      <c r="I3120" s="6">
        <v>55000</v>
      </c>
      <c r="J3120" s="1">
        <v>3</v>
      </c>
      <c r="K3120" s="4">
        <v>0.02</v>
      </c>
      <c r="L3120" s="6">
        <f t="shared" si="96"/>
        <v>1100</v>
      </c>
      <c r="M3120" s="8">
        <f t="shared" si="97"/>
        <v>163900</v>
      </c>
      <c r="N3120" t="str" cm="1">
        <f t="array" ref="N31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21" spans="2:14" x14ac:dyDescent="0.35">
      <c r="B3121" s="7">
        <v>2027119</v>
      </c>
      <c r="C3121" s="1" t="s">
        <v>14</v>
      </c>
      <c r="D3121" s="1" t="s">
        <v>26</v>
      </c>
      <c r="E3121" s="1" t="s">
        <v>507</v>
      </c>
      <c r="F3121" s="1" t="s">
        <v>518</v>
      </c>
      <c r="G3121" s="3">
        <v>45482</v>
      </c>
      <c r="H3121" s="3">
        <v>45483</v>
      </c>
      <c r="I3121" s="6">
        <v>57999</v>
      </c>
      <c r="J3121" s="1">
        <v>2</v>
      </c>
      <c r="K3121" s="4">
        <v>7.0000000000000007E-2</v>
      </c>
      <c r="L3121" s="6">
        <f t="shared" si="96"/>
        <v>4059.9300000000003</v>
      </c>
      <c r="M3121" s="8">
        <f t="shared" si="97"/>
        <v>111938.07</v>
      </c>
      <c r="N3121" t="str" cm="1">
        <f t="array" ref="N31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22" spans="2:14" x14ac:dyDescent="0.35">
      <c r="B3122" s="7">
        <v>2027120</v>
      </c>
      <c r="C3122" s="1" t="s">
        <v>15</v>
      </c>
      <c r="D3122" s="1" t="s">
        <v>27</v>
      </c>
      <c r="E3122" s="1" t="s">
        <v>508</v>
      </c>
      <c r="F3122" s="1" t="s">
        <v>518</v>
      </c>
      <c r="G3122" s="3">
        <v>45482</v>
      </c>
      <c r="H3122" s="3">
        <v>45490</v>
      </c>
      <c r="I3122" s="6">
        <v>1399</v>
      </c>
      <c r="J3122" s="1">
        <v>7</v>
      </c>
      <c r="K3122" s="4">
        <v>0.03</v>
      </c>
      <c r="L3122" s="6">
        <f t="shared" si="96"/>
        <v>41.97</v>
      </c>
      <c r="M3122" s="8">
        <f t="shared" si="97"/>
        <v>9751.0300000000007</v>
      </c>
      <c r="N3122" t="str" cm="1">
        <f t="array" ref="N31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23" spans="2:14" x14ac:dyDescent="0.35">
      <c r="B3123" s="7">
        <v>2027121</v>
      </c>
      <c r="C3123" s="1" t="s">
        <v>16</v>
      </c>
      <c r="D3123" s="1" t="s">
        <v>28</v>
      </c>
      <c r="E3123" s="1" t="s">
        <v>31</v>
      </c>
      <c r="F3123" s="1" t="s">
        <v>519</v>
      </c>
      <c r="G3123" s="3">
        <v>45482</v>
      </c>
      <c r="H3123" s="3">
        <v>45484</v>
      </c>
      <c r="I3123" s="6">
        <v>999</v>
      </c>
      <c r="J3123" s="1">
        <v>2</v>
      </c>
      <c r="K3123" s="4">
        <v>0.08</v>
      </c>
      <c r="L3123" s="6">
        <f t="shared" si="96"/>
        <v>79.92</v>
      </c>
      <c r="M3123" s="8">
        <f t="shared" si="97"/>
        <v>1918.08</v>
      </c>
      <c r="N3123" t="str" cm="1">
        <f t="array" ref="N31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24" spans="2:14" x14ac:dyDescent="0.35">
      <c r="B3124" s="7">
        <v>2027122</v>
      </c>
      <c r="C3124" s="1" t="s">
        <v>17</v>
      </c>
      <c r="D3124" s="1" t="s">
        <v>29</v>
      </c>
      <c r="E3124" s="1" t="s">
        <v>32</v>
      </c>
      <c r="F3124" s="1" t="s">
        <v>521</v>
      </c>
      <c r="G3124" s="3">
        <v>45482</v>
      </c>
      <c r="H3124" s="3">
        <v>45485</v>
      </c>
      <c r="I3124" s="6">
        <v>2099</v>
      </c>
      <c r="J3124" s="1">
        <v>1</v>
      </c>
      <c r="K3124" s="4">
        <v>0.05</v>
      </c>
      <c r="L3124" s="6">
        <f t="shared" si="96"/>
        <v>104.95</v>
      </c>
      <c r="M3124" s="8">
        <f t="shared" si="97"/>
        <v>1994.05</v>
      </c>
      <c r="N3124" t="str" cm="1">
        <f t="array" ref="N31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25" spans="2:14" x14ac:dyDescent="0.35">
      <c r="B3125" s="7">
        <v>2027123</v>
      </c>
      <c r="C3125" s="1" t="s">
        <v>18</v>
      </c>
      <c r="D3125" s="1" t="s">
        <v>25</v>
      </c>
      <c r="E3125" s="1" t="s">
        <v>38</v>
      </c>
      <c r="F3125" s="1" t="s">
        <v>520</v>
      </c>
      <c r="G3125" s="3">
        <v>45482</v>
      </c>
      <c r="H3125" s="3">
        <v>45487</v>
      </c>
      <c r="I3125" s="6">
        <v>11000</v>
      </c>
      <c r="J3125" s="1">
        <v>1</v>
      </c>
      <c r="K3125" s="4">
        <v>0.05</v>
      </c>
      <c r="L3125" s="6">
        <f t="shared" si="96"/>
        <v>550</v>
      </c>
      <c r="M3125" s="8">
        <f t="shared" si="97"/>
        <v>10450</v>
      </c>
      <c r="N3125" t="str" cm="1">
        <f t="array" ref="N31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26" spans="2:14" x14ac:dyDescent="0.35">
      <c r="B3126" s="7">
        <v>2027124</v>
      </c>
      <c r="C3126" s="1" t="s">
        <v>19</v>
      </c>
      <c r="D3126" s="1" t="s">
        <v>193</v>
      </c>
      <c r="E3126" s="1" t="s">
        <v>33</v>
      </c>
      <c r="F3126" s="1" t="s">
        <v>518</v>
      </c>
      <c r="G3126" s="3">
        <v>45482</v>
      </c>
      <c r="H3126" s="3">
        <v>45483</v>
      </c>
      <c r="I3126" s="6">
        <v>800</v>
      </c>
      <c r="J3126" s="1">
        <v>1</v>
      </c>
      <c r="K3126" s="4">
        <v>0.05</v>
      </c>
      <c r="L3126" s="6">
        <f t="shared" si="96"/>
        <v>40</v>
      </c>
      <c r="M3126" s="8">
        <f t="shared" si="97"/>
        <v>760</v>
      </c>
      <c r="N3126" t="str" cm="1">
        <f t="array" ref="N31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27" spans="2:14" x14ac:dyDescent="0.35">
      <c r="B3127" s="7">
        <v>2027125</v>
      </c>
      <c r="C3127" s="1" t="s">
        <v>20</v>
      </c>
      <c r="D3127" s="1" t="s">
        <v>25</v>
      </c>
      <c r="E3127" s="1" t="s">
        <v>34</v>
      </c>
      <c r="F3127" s="1" t="s">
        <v>519</v>
      </c>
      <c r="G3127" s="3">
        <v>45482</v>
      </c>
      <c r="H3127" s="3">
        <v>45490</v>
      </c>
      <c r="I3127" s="6">
        <v>5500</v>
      </c>
      <c r="J3127" s="1">
        <v>2</v>
      </c>
      <c r="K3127" s="4">
        <v>0.05</v>
      </c>
      <c r="L3127" s="6">
        <f t="shared" si="96"/>
        <v>275</v>
      </c>
      <c r="M3127" s="8">
        <f t="shared" si="97"/>
        <v>10725</v>
      </c>
      <c r="N3127" t="str" cm="1">
        <f t="array" ref="N31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28" spans="2:14" x14ac:dyDescent="0.35">
      <c r="B3128" s="7">
        <v>2027126</v>
      </c>
      <c r="C3128" s="1" t="s">
        <v>21</v>
      </c>
      <c r="D3128" s="1" t="s">
        <v>26</v>
      </c>
      <c r="E3128" s="1" t="s">
        <v>35</v>
      </c>
      <c r="F3128" s="1" t="s">
        <v>520</v>
      </c>
      <c r="G3128" s="3">
        <v>45482</v>
      </c>
      <c r="H3128" s="3">
        <v>45484</v>
      </c>
      <c r="I3128" s="6">
        <v>1350</v>
      </c>
      <c r="J3128" s="1">
        <v>1</v>
      </c>
      <c r="K3128" s="4">
        <v>0.03</v>
      </c>
      <c r="L3128" s="6">
        <f t="shared" si="96"/>
        <v>40.5</v>
      </c>
      <c r="M3128" s="8">
        <f t="shared" si="97"/>
        <v>1309.5</v>
      </c>
      <c r="N3128" t="str" cm="1">
        <f t="array" ref="N31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29" spans="2:14" x14ac:dyDescent="0.35">
      <c r="B3129" s="7">
        <v>2027127</v>
      </c>
      <c r="C3129" s="1" t="s">
        <v>22</v>
      </c>
      <c r="D3129" s="1" t="s">
        <v>27</v>
      </c>
      <c r="E3129" s="1" t="s">
        <v>36</v>
      </c>
      <c r="F3129" s="1" t="s">
        <v>521</v>
      </c>
      <c r="G3129" s="3">
        <v>45482</v>
      </c>
      <c r="H3129" s="3">
        <v>45485</v>
      </c>
      <c r="I3129" s="6">
        <v>4500</v>
      </c>
      <c r="J3129" s="1">
        <v>2</v>
      </c>
      <c r="K3129" s="4">
        <v>0.1</v>
      </c>
      <c r="L3129" s="6">
        <f t="shared" si="96"/>
        <v>450</v>
      </c>
      <c r="M3129" s="8">
        <f t="shared" si="97"/>
        <v>8550</v>
      </c>
      <c r="N3129" t="str" cm="1">
        <f t="array" ref="N31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30" spans="2:14" x14ac:dyDescent="0.35">
      <c r="B3130" s="7">
        <v>2027128</v>
      </c>
      <c r="C3130" s="1" t="s">
        <v>23</v>
      </c>
      <c r="D3130" s="1" t="s">
        <v>28</v>
      </c>
      <c r="E3130" s="1" t="s">
        <v>37</v>
      </c>
      <c r="F3130" s="1" t="s">
        <v>518</v>
      </c>
      <c r="G3130" s="3">
        <v>45482</v>
      </c>
      <c r="H3130" s="3">
        <v>45487</v>
      </c>
      <c r="I3130" s="6">
        <v>2350</v>
      </c>
      <c r="J3130" s="1">
        <v>7</v>
      </c>
      <c r="K3130" s="4">
        <v>0.05</v>
      </c>
      <c r="L3130" s="6">
        <f t="shared" si="96"/>
        <v>117.5</v>
      </c>
      <c r="M3130" s="8">
        <f t="shared" si="97"/>
        <v>16332.5</v>
      </c>
      <c r="N3130" t="str" cm="1">
        <f t="array" ref="N31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31" spans="2:14" x14ac:dyDescent="0.35">
      <c r="B3131" s="7">
        <v>2027129</v>
      </c>
      <c r="C3131" s="1" t="s">
        <v>24</v>
      </c>
      <c r="D3131" s="1" t="s">
        <v>29</v>
      </c>
      <c r="E3131" s="1" t="s">
        <v>39</v>
      </c>
      <c r="F3131" s="1" t="s">
        <v>518</v>
      </c>
      <c r="G3131" s="3">
        <v>45482</v>
      </c>
      <c r="H3131" s="3">
        <v>45483</v>
      </c>
      <c r="I3131" s="6">
        <v>90</v>
      </c>
      <c r="J3131" s="1">
        <v>2</v>
      </c>
      <c r="K3131" s="4">
        <v>0.05</v>
      </c>
      <c r="L3131" s="6">
        <f t="shared" si="96"/>
        <v>4.5</v>
      </c>
      <c r="M3131" s="8">
        <f t="shared" si="97"/>
        <v>175.5</v>
      </c>
      <c r="N3131" t="str" cm="1">
        <f t="array" ref="N31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32" spans="2:14" x14ac:dyDescent="0.35">
      <c r="B3132" s="7">
        <v>2027130</v>
      </c>
      <c r="C3132" s="1" t="s">
        <v>4</v>
      </c>
      <c r="D3132" s="1" t="s">
        <v>25</v>
      </c>
      <c r="E3132" s="1" t="s">
        <v>40</v>
      </c>
      <c r="F3132" s="1" t="s">
        <v>519</v>
      </c>
      <c r="G3132" s="3">
        <v>45482</v>
      </c>
      <c r="H3132" s="3">
        <v>45490</v>
      </c>
      <c r="I3132" s="6">
        <v>280</v>
      </c>
      <c r="J3132" s="1">
        <v>2</v>
      </c>
      <c r="K3132" s="4">
        <v>0.02</v>
      </c>
      <c r="L3132" s="6">
        <f t="shared" si="96"/>
        <v>5.6000000000000005</v>
      </c>
      <c r="M3132" s="8">
        <f t="shared" si="97"/>
        <v>554.4</v>
      </c>
      <c r="N3132" t="str" cm="1">
        <f t="array" ref="N31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33" spans="2:14" x14ac:dyDescent="0.35">
      <c r="B3133" s="7">
        <v>2027131</v>
      </c>
      <c r="C3133" s="1" t="s">
        <v>5</v>
      </c>
      <c r="D3133" s="1" t="s">
        <v>30</v>
      </c>
      <c r="E3133" s="1" t="s">
        <v>41</v>
      </c>
      <c r="F3133" s="1" t="s">
        <v>521</v>
      </c>
      <c r="G3133" s="3">
        <v>45482</v>
      </c>
      <c r="H3133" s="3">
        <v>45484</v>
      </c>
      <c r="I3133" s="6">
        <v>70</v>
      </c>
      <c r="J3133" s="1">
        <v>1</v>
      </c>
      <c r="K3133" s="4">
        <v>0.06</v>
      </c>
      <c r="L3133" s="6">
        <f t="shared" si="96"/>
        <v>4.2</v>
      </c>
      <c r="M3133" s="8">
        <f t="shared" si="97"/>
        <v>65.8</v>
      </c>
      <c r="N3133" t="str" cm="1">
        <f t="array" ref="N31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34" spans="2:14" x14ac:dyDescent="0.35">
      <c r="B3134" s="7">
        <v>2027132</v>
      </c>
      <c r="C3134" s="1" t="s">
        <v>6</v>
      </c>
      <c r="D3134" s="1" t="s">
        <v>27</v>
      </c>
      <c r="E3134" s="1" t="s">
        <v>42</v>
      </c>
      <c r="F3134" s="1" t="s">
        <v>520</v>
      </c>
      <c r="G3134" s="3">
        <v>45482</v>
      </c>
      <c r="H3134" s="3">
        <v>45485</v>
      </c>
      <c r="I3134" s="6">
        <v>230</v>
      </c>
      <c r="J3134" s="1">
        <v>2</v>
      </c>
      <c r="K3134" s="4">
        <v>0.15</v>
      </c>
      <c r="L3134" s="6">
        <f t="shared" si="96"/>
        <v>34.5</v>
      </c>
      <c r="M3134" s="8">
        <f t="shared" si="97"/>
        <v>425.5</v>
      </c>
      <c r="N3134" t="str" cm="1">
        <f t="array" ref="N31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35" spans="2:14" x14ac:dyDescent="0.35">
      <c r="B3135" s="7">
        <v>2027133</v>
      </c>
      <c r="C3135" s="1" t="s">
        <v>7</v>
      </c>
      <c r="D3135" s="1" t="s">
        <v>28</v>
      </c>
      <c r="E3135" s="1" t="s">
        <v>43</v>
      </c>
      <c r="F3135" s="1" t="s">
        <v>518</v>
      </c>
      <c r="G3135" s="3">
        <v>45482</v>
      </c>
      <c r="H3135" s="3">
        <v>45487</v>
      </c>
      <c r="I3135" s="6">
        <v>7999</v>
      </c>
      <c r="J3135" s="1">
        <v>4</v>
      </c>
      <c r="K3135" s="4">
        <v>0.02</v>
      </c>
      <c r="L3135" s="6">
        <f t="shared" si="96"/>
        <v>159.97999999999999</v>
      </c>
      <c r="M3135" s="8">
        <f t="shared" si="97"/>
        <v>31836.02</v>
      </c>
      <c r="N3135" t="str" cm="1">
        <f t="array" ref="N31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36" spans="2:14" x14ac:dyDescent="0.35">
      <c r="B3136" s="7">
        <v>2027134</v>
      </c>
      <c r="C3136" s="1" t="s">
        <v>10</v>
      </c>
      <c r="D3136" s="1" t="s">
        <v>29</v>
      </c>
      <c r="E3136" s="1" t="s">
        <v>44</v>
      </c>
      <c r="F3136" s="1" t="s">
        <v>519</v>
      </c>
      <c r="G3136" s="3">
        <v>45482</v>
      </c>
      <c r="H3136" s="3">
        <v>45483</v>
      </c>
      <c r="I3136" s="6">
        <v>850</v>
      </c>
      <c r="J3136" s="1">
        <v>3</v>
      </c>
      <c r="K3136" s="4">
        <v>0.02</v>
      </c>
      <c r="L3136" s="6">
        <f t="shared" si="96"/>
        <v>17</v>
      </c>
      <c r="M3136" s="8">
        <f t="shared" si="97"/>
        <v>2533</v>
      </c>
      <c r="N3136" t="str" cm="1">
        <f t="array" ref="N31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37" spans="2:14" x14ac:dyDescent="0.35">
      <c r="B3137" s="7">
        <v>2027135</v>
      </c>
      <c r="C3137" s="1" t="s">
        <v>8</v>
      </c>
      <c r="D3137" s="1" t="s">
        <v>25</v>
      </c>
      <c r="E3137" s="1" t="s">
        <v>45</v>
      </c>
      <c r="F3137" s="1" t="s">
        <v>520</v>
      </c>
      <c r="G3137" s="3">
        <v>45482</v>
      </c>
      <c r="H3137" s="3">
        <v>45490</v>
      </c>
      <c r="I3137" s="6">
        <v>65000</v>
      </c>
      <c r="J3137" s="1">
        <v>2</v>
      </c>
      <c r="K3137" s="4">
        <v>0.02</v>
      </c>
      <c r="L3137" s="6">
        <f t="shared" si="96"/>
        <v>1300</v>
      </c>
      <c r="M3137" s="8">
        <f t="shared" si="97"/>
        <v>128700</v>
      </c>
      <c r="N3137" t="str" cm="1">
        <f t="array" ref="N31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38" spans="2:14" x14ac:dyDescent="0.35">
      <c r="B3138" s="7">
        <v>2027136</v>
      </c>
      <c r="C3138" s="1" t="s">
        <v>9</v>
      </c>
      <c r="D3138" s="1" t="s">
        <v>26</v>
      </c>
      <c r="E3138" s="1" t="s">
        <v>46</v>
      </c>
      <c r="F3138" s="1" t="s">
        <v>521</v>
      </c>
      <c r="G3138" s="3">
        <v>45482</v>
      </c>
      <c r="H3138" s="3">
        <v>45484</v>
      </c>
      <c r="I3138" s="6">
        <v>450</v>
      </c>
      <c r="J3138" s="1">
        <v>1</v>
      </c>
      <c r="K3138" s="4">
        <v>0.02</v>
      </c>
      <c r="L3138" s="6">
        <f t="shared" si="96"/>
        <v>9</v>
      </c>
      <c r="M3138" s="8">
        <f t="shared" si="97"/>
        <v>441</v>
      </c>
      <c r="N3138" t="str" cm="1">
        <f t="array" ref="N31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39" spans="2:14" x14ac:dyDescent="0.35">
      <c r="B3139" s="7">
        <v>2027137</v>
      </c>
      <c r="C3139" s="1" t="s">
        <v>11</v>
      </c>
      <c r="D3139" s="1" t="s">
        <v>27</v>
      </c>
      <c r="E3139" s="1" t="s">
        <v>47</v>
      </c>
      <c r="F3139" s="1" t="s">
        <v>518</v>
      </c>
      <c r="G3139" s="3">
        <v>45482</v>
      </c>
      <c r="H3139" s="3">
        <v>45485</v>
      </c>
      <c r="I3139" s="6">
        <v>1299</v>
      </c>
      <c r="J3139" s="1">
        <v>1</v>
      </c>
      <c r="K3139" s="4">
        <v>0.02</v>
      </c>
      <c r="L3139" s="6">
        <f t="shared" si="96"/>
        <v>25.98</v>
      </c>
      <c r="M3139" s="8">
        <f t="shared" si="97"/>
        <v>1273.02</v>
      </c>
      <c r="N3139" t="str" cm="1">
        <f t="array" ref="N31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40" spans="2:14" x14ac:dyDescent="0.35">
      <c r="B3140" s="7">
        <v>2027138</v>
      </c>
      <c r="C3140" s="1" t="s">
        <v>12</v>
      </c>
      <c r="D3140" s="1" t="s">
        <v>28</v>
      </c>
      <c r="E3140" s="1" t="s">
        <v>48</v>
      </c>
      <c r="F3140" s="1" t="s">
        <v>518</v>
      </c>
      <c r="G3140" s="3">
        <v>45482</v>
      </c>
      <c r="H3140" s="3">
        <v>45487</v>
      </c>
      <c r="I3140" s="6">
        <v>1700</v>
      </c>
      <c r="J3140" s="1">
        <v>2</v>
      </c>
      <c r="K3140" s="4">
        <v>0.02</v>
      </c>
      <c r="L3140" s="6">
        <f t="shared" ref="L3140:L3203" si="98">I3140*K3140</f>
        <v>34</v>
      </c>
      <c r="M3140" s="8">
        <f t="shared" ref="M3140:M3203" si="99">I3140*J3140-L3140</f>
        <v>3366</v>
      </c>
      <c r="N3140" t="str" cm="1">
        <f t="array" ref="N31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41" spans="2:14" x14ac:dyDescent="0.35">
      <c r="B3141" s="7">
        <v>2027139</v>
      </c>
      <c r="C3141" s="1" t="s">
        <v>13</v>
      </c>
      <c r="D3141" s="1" t="s">
        <v>29</v>
      </c>
      <c r="E3141" s="1" t="s">
        <v>49</v>
      </c>
      <c r="F3141" s="1" t="s">
        <v>519</v>
      </c>
      <c r="G3141" s="3">
        <v>45482</v>
      </c>
      <c r="H3141" s="3">
        <v>45483</v>
      </c>
      <c r="I3141" s="6">
        <v>55000</v>
      </c>
      <c r="J3141" s="1">
        <v>1</v>
      </c>
      <c r="K3141" s="4">
        <v>0.02</v>
      </c>
      <c r="L3141" s="6">
        <f t="shared" si="98"/>
        <v>1100</v>
      </c>
      <c r="M3141" s="8">
        <f t="shared" si="99"/>
        <v>53900</v>
      </c>
      <c r="N3141" t="str" cm="1">
        <f t="array" ref="N31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42" spans="2:14" x14ac:dyDescent="0.35">
      <c r="B3142" s="7">
        <v>2027140</v>
      </c>
      <c r="C3142" s="1" t="s">
        <v>14</v>
      </c>
      <c r="D3142" s="1" t="s">
        <v>25</v>
      </c>
      <c r="E3142" s="1" t="s">
        <v>50</v>
      </c>
      <c r="F3142" s="1" t="s">
        <v>521</v>
      </c>
      <c r="G3142" s="3">
        <v>45482</v>
      </c>
      <c r="H3142" s="3">
        <v>45490</v>
      </c>
      <c r="I3142" s="6">
        <v>57999</v>
      </c>
      <c r="J3142" s="1">
        <v>3</v>
      </c>
      <c r="K3142" s="4">
        <v>0.02</v>
      </c>
      <c r="L3142" s="6">
        <f t="shared" si="98"/>
        <v>1159.98</v>
      </c>
      <c r="M3142" s="8">
        <f t="shared" si="99"/>
        <v>172837.02</v>
      </c>
      <c r="N3142" t="str" cm="1">
        <f t="array" ref="N31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43" spans="2:14" x14ac:dyDescent="0.35">
      <c r="B3143" s="7">
        <v>2027141</v>
      </c>
      <c r="C3143" s="1" t="s">
        <v>15</v>
      </c>
      <c r="D3143" s="1" t="s">
        <v>26</v>
      </c>
      <c r="E3143" s="1" t="s">
        <v>51</v>
      </c>
      <c r="F3143" s="1" t="s">
        <v>520</v>
      </c>
      <c r="G3143" s="3">
        <v>45482</v>
      </c>
      <c r="H3143" s="3">
        <v>45484</v>
      </c>
      <c r="I3143" s="6">
        <v>1399</v>
      </c>
      <c r="J3143" s="1">
        <v>2</v>
      </c>
      <c r="K3143" s="4">
        <v>7.0000000000000007E-2</v>
      </c>
      <c r="L3143" s="6">
        <f t="shared" si="98"/>
        <v>97.93</v>
      </c>
      <c r="M3143" s="8">
        <f t="shared" si="99"/>
        <v>2700.07</v>
      </c>
      <c r="N3143" t="str" cm="1">
        <f t="array" ref="N31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44" spans="2:14" x14ac:dyDescent="0.35">
      <c r="B3144" s="7">
        <v>2027142</v>
      </c>
      <c r="C3144" s="1" t="s">
        <v>16</v>
      </c>
      <c r="D3144" s="1" t="s">
        <v>27</v>
      </c>
      <c r="E3144" s="1" t="s">
        <v>506</v>
      </c>
      <c r="F3144" s="1" t="s">
        <v>518</v>
      </c>
      <c r="G3144" s="3">
        <v>45482</v>
      </c>
      <c r="H3144" s="3">
        <v>45485</v>
      </c>
      <c r="I3144" s="6">
        <v>999</v>
      </c>
      <c r="J3144" s="1">
        <v>1</v>
      </c>
      <c r="K3144" s="4">
        <v>0.03</v>
      </c>
      <c r="L3144" s="6">
        <f t="shared" si="98"/>
        <v>29.97</v>
      </c>
      <c r="M3144" s="8">
        <f t="shared" si="99"/>
        <v>969.03</v>
      </c>
      <c r="N3144" t="str" cm="1">
        <f t="array" ref="N31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45" spans="2:14" x14ac:dyDescent="0.35">
      <c r="B3145" s="7">
        <v>2027143</v>
      </c>
      <c r="C3145" s="1" t="s">
        <v>17</v>
      </c>
      <c r="D3145" s="1" t="s">
        <v>28</v>
      </c>
      <c r="E3145" s="1" t="s">
        <v>507</v>
      </c>
      <c r="F3145" s="1" t="s">
        <v>519</v>
      </c>
      <c r="G3145" s="3">
        <v>45482</v>
      </c>
      <c r="H3145" s="3">
        <v>45487</v>
      </c>
      <c r="I3145" s="6">
        <v>2099</v>
      </c>
      <c r="J3145" s="1">
        <v>2</v>
      </c>
      <c r="K3145" s="4">
        <v>0.08</v>
      </c>
      <c r="L3145" s="6">
        <f t="shared" si="98"/>
        <v>167.92000000000002</v>
      </c>
      <c r="M3145" s="8">
        <f t="shared" si="99"/>
        <v>4030.08</v>
      </c>
      <c r="N3145" t="str" cm="1">
        <f t="array" ref="N31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46" spans="2:14" x14ac:dyDescent="0.35">
      <c r="B3146" s="7">
        <v>2027144</v>
      </c>
      <c r="C3146" s="1" t="s">
        <v>18</v>
      </c>
      <c r="D3146" s="1" t="s">
        <v>29</v>
      </c>
      <c r="E3146" s="1" t="s">
        <v>508</v>
      </c>
      <c r="F3146" s="1" t="s">
        <v>520</v>
      </c>
      <c r="G3146" s="3">
        <v>45482</v>
      </c>
      <c r="H3146" s="3">
        <v>45483</v>
      </c>
      <c r="I3146" s="6">
        <v>11000</v>
      </c>
      <c r="J3146" s="1">
        <v>1</v>
      </c>
      <c r="K3146" s="4">
        <v>0.05</v>
      </c>
      <c r="L3146" s="6">
        <f t="shared" si="98"/>
        <v>550</v>
      </c>
      <c r="M3146" s="8">
        <f t="shared" si="99"/>
        <v>10450</v>
      </c>
      <c r="N3146" t="str" cm="1">
        <f t="array" ref="N31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47" spans="2:14" x14ac:dyDescent="0.35">
      <c r="B3147" s="7">
        <v>2027145</v>
      </c>
      <c r="C3147" s="1" t="s">
        <v>19</v>
      </c>
      <c r="D3147" s="1" t="s">
        <v>25</v>
      </c>
      <c r="E3147" s="1" t="s">
        <v>31</v>
      </c>
      <c r="F3147" s="1" t="s">
        <v>521</v>
      </c>
      <c r="G3147" s="3">
        <v>45482</v>
      </c>
      <c r="H3147" s="3">
        <v>45490</v>
      </c>
      <c r="I3147" s="6">
        <v>800</v>
      </c>
      <c r="J3147" s="1">
        <v>2</v>
      </c>
      <c r="K3147" s="4">
        <v>0.05</v>
      </c>
      <c r="L3147" s="6">
        <f t="shared" si="98"/>
        <v>40</v>
      </c>
      <c r="M3147" s="8">
        <f t="shared" si="99"/>
        <v>1560</v>
      </c>
      <c r="N3147" t="str" cm="1">
        <f t="array" ref="N31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48" spans="2:14" x14ac:dyDescent="0.35">
      <c r="B3148" s="7">
        <v>2027146</v>
      </c>
      <c r="C3148" s="1" t="s">
        <v>20</v>
      </c>
      <c r="D3148" s="1" t="s">
        <v>194</v>
      </c>
      <c r="E3148" s="1" t="s">
        <v>32</v>
      </c>
      <c r="F3148" s="1" t="s">
        <v>518</v>
      </c>
      <c r="G3148" s="3">
        <v>45482</v>
      </c>
      <c r="H3148" s="3">
        <v>45484</v>
      </c>
      <c r="I3148" s="6">
        <v>5500</v>
      </c>
      <c r="J3148" s="1">
        <v>3</v>
      </c>
      <c r="K3148" s="4">
        <v>0.05</v>
      </c>
      <c r="L3148" s="6">
        <f t="shared" si="98"/>
        <v>275</v>
      </c>
      <c r="M3148" s="8">
        <f t="shared" si="99"/>
        <v>16225</v>
      </c>
      <c r="N3148" t="str" cm="1">
        <f t="array" ref="N31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49" spans="2:14" x14ac:dyDescent="0.35">
      <c r="B3149" s="7">
        <v>2027147</v>
      </c>
      <c r="C3149" s="1" t="s">
        <v>21</v>
      </c>
      <c r="D3149" s="1" t="s">
        <v>25</v>
      </c>
      <c r="E3149" s="1" t="s">
        <v>38</v>
      </c>
      <c r="F3149" s="1" t="s">
        <v>518</v>
      </c>
      <c r="G3149" s="3">
        <v>45482</v>
      </c>
      <c r="H3149" s="3">
        <v>45485</v>
      </c>
      <c r="I3149" s="6">
        <v>1350</v>
      </c>
      <c r="J3149" s="1">
        <v>2</v>
      </c>
      <c r="K3149" s="4">
        <v>0.05</v>
      </c>
      <c r="L3149" s="6">
        <f t="shared" si="98"/>
        <v>67.5</v>
      </c>
      <c r="M3149" s="8">
        <f t="shared" si="99"/>
        <v>2632.5</v>
      </c>
      <c r="N3149" t="str" cm="1">
        <f t="array" ref="N31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50" spans="2:14" x14ac:dyDescent="0.35">
      <c r="B3150" s="7">
        <v>2027148</v>
      </c>
      <c r="C3150" s="1" t="s">
        <v>22</v>
      </c>
      <c r="D3150" s="1" t="s">
        <v>26</v>
      </c>
      <c r="E3150" s="1" t="s">
        <v>33</v>
      </c>
      <c r="F3150" s="1" t="s">
        <v>519</v>
      </c>
      <c r="G3150" s="3">
        <v>45482</v>
      </c>
      <c r="H3150" s="3">
        <v>45487</v>
      </c>
      <c r="I3150" s="6">
        <v>4500</v>
      </c>
      <c r="J3150" s="1">
        <v>7</v>
      </c>
      <c r="K3150" s="4">
        <v>0.03</v>
      </c>
      <c r="L3150" s="6">
        <f t="shared" si="98"/>
        <v>135</v>
      </c>
      <c r="M3150" s="8">
        <f t="shared" si="99"/>
        <v>31365</v>
      </c>
      <c r="N3150" t="str" cm="1">
        <f t="array" ref="N31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51" spans="2:14" x14ac:dyDescent="0.35">
      <c r="B3151" s="7">
        <v>2027149</v>
      </c>
      <c r="C3151" s="1" t="s">
        <v>23</v>
      </c>
      <c r="D3151" s="1" t="s">
        <v>27</v>
      </c>
      <c r="E3151" s="1" t="s">
        <v>34</v>
      </c>
      <c r="F3151" s="1" t="s">
        <v>521</v>
      </c>
      <c r="G3151" s="3">
        <v>45482</v>
      </c>
      <c r="H3151" s="3">
        <v>45483</v>
      </c>
      <c r="I3151" s="6">
        <v>2350</v>
      </c>
      <c r="J3151" s="1">
        <v>2</v>
      </c>
      <c r="K3151" s="4">
        <v>0.1</v>
      </c>
      <c r="L3151" s="6">
        <f t="shared" si="98"/>
        <v>235</v>
      </c>
      <c r="M3151" s="8">
        <f t="shared" si="99"/>
        <v>4465</v>
      </c>
      <c r="N3151" t="str" cm="1">
        <f t="array" ref="N31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52" spans="2:14" x14ac:dyDescent="0.35">
      <c r="B3152" s="7">
        <v>2027150</v>
      </c>
      <c r="C3152" s="1" t="s">
        <v>24</v>
      </c>
      <c r="D3152" s="1" t="s">
        <v>28</v>
      </c>
      <c r="E3152" s="1" t="s">
        <v>35</v>
      </c>
      <c r="F3152" s="1" t="s">
        <v>520</v>
      </c>
      <c r="G3152" s="3">
        <v>45482</v>
      </c>
      <c r="H3152" s="3">
        <v>45490</v>
      </c>
      <c r="I3152" s="6">
        <v>90</v>
      </c>
      <c r="J3152" s="1">
        <v>1</v>
      </c>
      <c r="K3152" s="4">
        <v>0.05</v>
      </c>
      <c r="L3152" s="6">
        <f t="shared" si="98"/>
        <v>4.5</v>
      </c>
      <c r="M3152" s="8">
        <f t="shared" si="99"/>
        <v>85.5</v>
      </c>
      <c r="N3152" t="str" cm="1">
        <f t="array" ref="N31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53" spans="2:14" x14ac:dyDescent="0.35">
      <c r="B3153" s="7">
        <v>2027151</v>
      </c>
      <c r="C3153" s="1" t="s">
        <v>4</v>
      </c>
      <c r="D3153" s="1" t="s">
        <v>29</v>
      </c>
      <c r="E3153" s="1" t="s">
        <v>36</v>
      </c>
      <c r="F3153" s="1" t="s">
        <v>518</v>
      </c>
      <c r="G3153" s="3">
        <v>45482</v>
      </c>
      <c r="H3153" s="3">
        <v>45484</v>
      </c>
      <c r="I3153" s="6">
        <v>280</v>
      </c>
      <c r="J3153" s="1">
        <v>1</v>
      </c>
      <c r="K3153" s="4">
        <v>0.05</v>
      </c>
      <c r="L3153" s="6">
        <f t="shared" si="98"/>
        <v>14</v>
      </c>
      <c r="M3153" s="8">
        <f t="shared" si="99"/>
        <v>266</v>
      </c>
      <c r="N3153" t="str" cm="1">
        <f t="array" ref="N31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54" spans="2:14" x14ac:dyDescent="0.35">
      <c r="B3154" s="7">
        <v>2027152</v>
      </c>
      <c r="C3154" s="1" t="s">
        <v>5</v>
      </c>
      <c r="D3154" s="1" t="s">
        <v>25</v>
      </c>
      <c r="E3154" s="1" t="s">
        <v>37</v>
      </c>
      <c r="F3154" s="1" t="s">
        <v>519</v>
      </c>
      <c r="G3154" s="3">
        <v>45482</v>
      </c>
      <c r="H3154" s="3">
        <v>45485</v>
      </c>
      <c r="I3154" s="6">
        <v>70</v>
      </c>
      <c r="J3154" s="1">
        <v>1</v>
      </c>
      <c r="K3154" s="4">
        <v>0.02</v>
      </c>
      <c r="L3154" s="6">
        <f t="shared" si="98"/>
        <v>1.4000000000000001</v>
      </c>
      <c r="M3154" s="8">
        <f t="shared" si="99"/>
        <v>68.599999999999994</v>
      </c>
      <c r="N3154" t="str" cm="1">
        <f t="array" ref="N31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55" spans="2:14" x14ac:dyDescent="0.35">
      <c r="B3155" s="7">
        <v>2027153</v>
      </c>
      <c r="C3155" s="1" t="s">
        <v>6</v>
      </c>
      <c r="D3155" s="1" t="s">
        <v>30</v>
      </c>
      <c r="E3155" s="1" t="s">
        <v>39</v>
      </c>
      <c r="F3155" s="1" t="s">
        <v>520</v>
      </c>
      <c r="G3155" s="3">
        <v>45482</v>
      </c>
      <c r="H3155" s="3">
        <v>45487</v>
      </c>
      <c r="I3155" s="6">
        <v>230</v>
      </c>
      <c r="J3155" s="1">
        <v>2</v>
      </c>
      <c r="K3155" s="4">
        <v>0.06</v>
      </c>
      <c r="L3155" s="6">
        <f t="shared" si="98"/>
        <v>13.799999999999999</v>
      </c>
      <c r="M3155" s="8">
        <f t="shared" si="99"/>
        <v>446.2</v>
      </c>
      <c r="N3155" t="str" cm="1">
        <f t="array" ref="N31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56" spans="2:14" x14ac:dyDescent="0.35">
      <c r="B3156" s="7">
        <v>2027154</v>
      </c>
      <c r="C3156" s="1" t="s">
        <v>7</v>
      </c>
      <c r="D3156" s="1" t="s">
        <v>27</v>
      </c>
      <c r="E3156" s="1" t="s">
        <v>40</v>
      </c>
      <c r="F3156" s="1" t="s">
        <v>521</v>
      </c>
      <c r="G3156" s="3">
        <v>45482</v>
      </c>
      <c r="H3156" s="3">
        <v>45483</v>
      </c>
      <c r="I3156" s="6">
        <v>7999</v>
      </c>
      <c r="J3156" s="1">
        <v>1</v>
      </c>
      <c r="K3156" s="4">
        <v>0.15</v>
      </c>
      <c r="L3156" s="6">
        <f t="shared" si="98"/>
        <v>1199.8499999999999</v>
      </c>
      <c r="M3156" s="8">
        <f t="shared" si="99"/>
        <v>6799.15</v>
      </c>
      <c r="N3156" t="str" cm="1">
        <f t="array" ref="N31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57" spans="2:14" x14ac:dyDescent="0.35">
      <c r="B3157" s="7">
        <v>2027155</v>
      </c>
      <c r="C3157" s="1" t="s">
        <v>10</v>
      </c>
      <c r="D3157" s="1" t="s">
        <v>28</v>
      </c>
      <c r="E3157" s="1" t="s">
        <v>41</v>
      </c>
      <c r="F3157" s="1" t="s">
        <v>518</v>
      </c>
      <c r="G3157" s="3">
        <v>45482</v>
      </c>
      <c r="H3157" s="3">
        <v>45490</v>
      </c>
      <c r="I3157" s="6">
        <v>850</v>
      </c>
      <c r="J3157" s="1">
        <v>2</v>
      </c>
      <c r="K3157" s="4">
        <v>0.02</v>
      </c>
      <c r="L3157" s="6">
        <f t="shared" si="98"/>
        <v>17</v>
      </c>
      <c r="M3157" s="8">
        <f t="shared" si="99"/>
        <v>1683</v>
      </c>
      <c r="N3157" t="str" cm="1">
        <f t="array" ref="N31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58" spans="2:14" x14ac:dyDescent="0.35">
      <c r="B3158" s="7">
        <v>2027156</v>
      </c>
      <c r="C3158" s="1" t="s">
        <v>8</v>
      </c>
      <c r="D3158" s="1" t="s">
        <v>29</v>
      </c>
      <c r="E3158" s="1" t="s">
        <v>42</v>
      </c>
      <c r="F3158" s="1" t="s">
        <v>518</v>
      </c>
      <c r="G3158" s="3">
        <v>45482</v>
      </c>
      <c r="H3158" s="3">
        <v>45484</v>
      </c>
      <c r="I3158" s="6">
        <v>65000</v>
      </c>
      <c r="J3158" s="1">
        <v>7</v>
      </c>
      <c r="K3158" s="4">
        <v>0.02</v>
      </c>
      <c r="L3158" s="6">
        <f t="shared" si="98"/>
        <v>1300</v>
      </c>
      <c r="M3158" s="8">
        <f t="shared" si="99"/>
        <v>453700</v>
      </c>
      <c r="N3158" t="str" cm="1">
        <f t="array" ref="N31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59" spans="2:14" x14ac:dyDescent="0.35">
      <c r="B3159" s="7">
        <v>2027157</v>
      </c>
      <c r="C3159" s="1" t="s">
        <v>9</v>
      </c>
      <c r="D3159" s="1" t="s">
        <v>25</v>
      </c>
      <c r="E3159" s="1" t="s">
        <v>43</v>
      </c>
      <c r="F3159" s="1" t="s">
        <v>519</v>
      </c>
      <c r="G3159" s="3">
        <v>45482</v>
      </c>
      <c r="H3159" s="3">
        <v>45485</v>
      </c>
      <c r="I3159" s="6">
        <v>450</v>
      </c>
      <c r="J3159" s="1">
        <v>2</v>
      </c>
      <c r="K3159" s="4">
        <v>0.02</v>
      </c>
      <c r="L3159" s="6">
        <f t="shared" si="98"/>
        <v>9</v>
      </c>
      <c r="M3159" s="8">
        <f t="shared" si="99"/>
        <v>891</v>
      </c>
      <c r="N3159" t="str" cm="1">
        <f t="array" ref="N31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60" spans="2:14" x14ac:dyDescent="0.35">
      <c r="B3160" s="7">
        <v>2027158</v>
      </c>
      <c r="C3160" s="1" t="s">
        <v>11</v>
      </c>
      <c r="D3160" s="1" t="s">
        <v>26</v>
      </c>
      <c r="E3160" s="1" t="s">
        <v>44</v>
      </c>
      <c r="F3160" s="1" t="s">
        <v>521</v>
      </c>
      <c r="G3160" s="3">
        <v>45482</v>
      </c>
      <c r="H3160" s="3">
        <v>45487</v>
      </c>
      <c r="I3160" s="6">
        <v>1299</v>
      </c>
      <c r="J3160" s="1">
        <v>2</v>
      </c>
      <c r="K3160" s="4">
        <v>0.02</v>
      </c>
      <c r="L3160" s="6">
        <f t="shared" si="98"/>
        <v>25.98</v>
      </c>
      <c r="M3160" s="8">
        <f t="shared" si="99"/>
        <v>2572.02</v>
      </c>
      <c r="N3160" t="str" cm="1">
        <f t="array" ref="N31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61" spans="2:14" x14ac:dyDescent="0.35">
      <c r="B3161" s="7">
        <v>2027159</v>
      </c>
      <c r="C3161" s="1" t="s">
        <v>12</v>
      </c>
      <c r="D3161" s="1" t="s">
        <v>27</v>
      </c>
      <c r="E3161" s="1" t="s">
        <v>45</v>
      </c>
      <c r="F3161" s="1" t="s">
        <v>520</v>
      </c>
      <c r="G3161" s="3">
        <v>45482</v>
      </c>
      <c r="H3161" s="3">
        <v>45483</v>
      </c>
      <c r="I3161" s="6">
        <v>1700</v>
      </c>
      <c r="J3161" s="1">
        <v>1</v>
      </c>
      <c r="K3161" s="4">
        <v>0.02</v>
      </c>
      <c r="L3161" s="6">
        <f t="shared" si="98"/>
        <v>34</v>
      </c>
      <c r="M3161" s="8">
        <f t="shared" si="99"/>
        <v>1666</v>
      </c>
      <c r="N3161" t="str" cm="1">
        <f t="array" ref="N31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62" spans="2:14" x14ac:dyDescent="0.35">
      <c r="B3162" s="7">
        <v>2027160</v>
      </c>
      <c r="C3162" s="1" t="s">
        <v>13</v>
      </c>
      <c r="D3162" s="1" t="s">
        <v>28</v>
      </c>
      <c r="E3162" s="1" t="s">
        <v>46</v>
      </c>
      <c r="F3162" s="1" t="s">
        <v>518</v>
      </c>
      <c r="G3162" s="3">
        <v>45482</v>
      </c>
      <c r="H3162" s="3">
        <v>45490</v>
      </c>
      <c r="I3162" s="6">
        <v>55000</v>
      </c>
      <c r="J3162" s="1">
        <v>2</v>
      </c>
      <c r="K3162" s="4">
        <v>0.02</v>
      </c>
      <c r="L3162" s="6">
        <f t="shared" si="98"/>
        <v>1100</v>
      </c>
      <c r="M3162" s="8">
        <f t="shared" si="99"/>
        <v>108900</v>
      </c>
      <c r="N3162" t="str" cm="1">
        <f t="array" ref="N31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63" spans="2:14" x14ac:dyDescent="0.35">
      <c r="B3163" s="7">
        <v>2027161</v>
      </c>
      <c r="C3163" s="1" t="s">
        <v>14</v>
      </c>
      <c r="D3163" s="1" t="s">
        <v>29</v>
      </c>
      <c r="E3163" s="1" t="s">
        <v>47</v>
      </c>
      <c r="F3163" s="1" t="s">
        <v>519</v>
      </c>
      <c r="G3163" s="3">
        <v>45482</v>
      </c>
      <c r="H3163" s="3">
        <v>45484</v>
      </c>
      <c r="I3163" s="6">
        <v>57999</v>
      </c>
      <c r="J3163" s="1">
        <v>4</v>
      </c>
      <c r="K3163" s="4">
        <v>0.02</v>
      </c>
      <c r="L3163" s="6">
        <f t="shared" si="98"/>
        <v>1159.98</v>
      </c>
      <c r="M3163" s="8">
        <f t="shared" si="99"/>
        <v>230836.02</v>
      </c>
      <c r="N3163" t="str" cm="1">
        <f t="array" ref="N31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64" spans="2:14" x14ac:dyDescent="0.35">
      <c r="B3164" s="7">
        <v>2027162</v>
      </c>
      <c r="C3164" s="1" t="s">
        <v>15</v>
      </c>
      <c r="D3164" s="1" t="s">
        <v>25</v>
      </c>
      <c r="E3164" s="1" t="s">
        <v>48</v>
      </c>
      <c r="F3164" s="1" t="s">
        <v>520</v>
      </c>
      <c r="G3164" s="3">
        <v>45482</v>
      </c>
      <c r="H3164" s="3">
        <v>45485</v>
      </c>
      <c r="I3164" s="6">
        <v>1399</v>
      </c>
      <c r="J3164" s="1">
        <v>3</v>
      </c>
      <c r="K3164" s="4">
        <v>0.02</v>
      </c>
      <c r="L3164" s="6">
        <f t="shared" si="98"/>
        <v>27.98</v>
      </c>
      <c r="M3164" s="8">
        <f t="shared" si="99"/>
        <v>4169.0200000000004</v>
      </c>
      <c r="N3164" t="str" cm="1">
        <f t="array" ref="N31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65" spans="2:14" x14ac:dyDescent="0.35">
      <c r="B3165" s="7">
        <v>2027163</v>
      </c>
      <c r="C3165" s="1" t="s">
        <v>16</v>
      </c>
      <c r="D3165" s="1" t="s">
        <v>26</v>
      </c>
      <c r="E3165" s="1" t="s">
        <v>49</v>
      </c>
      <c r="F3165" s="1" t="s">
        <v>521</v>
      </c>
      <c r="G3165" s="3">
        <v>45482</v>
      </c>
      <c r="H3165" s="3">
        <v>45487</v>
      </c>
      <c r="I3165" s="6">
        <v>999</v>
      </c>
      <c r="J3165" s="1">
        <v>2</v>
      </c>
      <c r="K3165" s="4">
        <v>7.0000000000000007E-2</v>
      </c>
      <c r="L3165" s="6">
        <f t="shared" si="98"/>
        <v>69.930000000000007</v>
      </c>
      <c r="M3165" s="8">
        <f t="shared" si="99"/>
        <v>1928.07</v>
      </c>
      <c r="N3165" t="str" cm="1">
        <f t="array" ref="N31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66" spans="2:14" x14ac:dyDescent="0.35">
      <c r="B3166" s="7">
        <v>2027164</v>
      </c>
      <c r="C3166" s="1" t="s">
        <v>17</v>
      </c>
      <c r="D3166" s="1" t="s">
        <v>27</v>
      </c>
      <c r="E3166" s="1" t="s">
        <v>50</v>
      </c>
      <c r="F3166" s="1" t="s">
        <v>518</v>
      </c>
      <c r="G3166" s="3">
        <v>45482</v>
      </c>
      <c r="H3166" s="3">
        <v>45483</v>
      </c>
      <c r="I3166" s="6">
        <v>2099</v>
      </c>
      <c r="J3166" s="1">
        <v>1</v>
      </c>
      <c r="K3166" s="4">
        <v>0.03</v>
      </c>
      <c r="L3166" s="6">
        <f t="shared" si="98"/>
        <v>62.97</v>
      </c>
      <c r="M3166" s="8">
        <f t="shared" si="99"/>
        <v>2036.03</v>
      </c>
      <c r="N3166" t="str" cm="1">
        <f t="array" ref="N31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67" spans="2:14" x14ac:dyDescent="0.35">
      <c r="B3167" s="7">
        <v>2027165</v>
      </c>
      <c r="C3167" s="1" t="s">
        <v>18</v>
      </c>
      <c r="D3167" s="1" t="s">
        <v>28</v>
      </c>
      <c r="E3167" s="1" t="s">
        <v>51</v>
      </c>
      <c r="F3167" s="1" t="s">
        <v>518</v>
      </c>
      <c r="G3167" s="3">
        <v>45482</v>
      </c>
      <c r="H3167" s="3">
        <v>45490</v>
      </c>
      <c r="I3167" s="6">
        <v>11000</v>
      </c>
      <c r="J3167" s="1">
        <v>1</v>
      </c>
      <c r="K3167" s="4">
        <v>0.08</v>
      </c>
      <c r="L3167" s="6">
        <f t="shared" si="98"/>
        <v>880</v>
      </c>
      <c r="M3167" s="8">
        <f t="shared" si="99"/>
        <v>10120</v>
      </c>
      <c r="N3167" t="str" cm="1">
        <f t="array" ref="N31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68" spans="2:14" x14ac:dyDescent="0.35">
      <c r="B3168" s="7">
        <v>2027166</v>
      </c>
      <c r="C3168" s="1" t="s">
        <v>19</v>
      </c>
      <c r="D3168" s="1" t="s">
        <v>29</v>
      </c>
      <c r="E3168" s="1" t="s">
        <v>506</v>
      </c>
      <c r="F3168" s="1" t="s">
        <v>519</v>
      </c>
      <c r="G3168" s="3">
        <v>45482</v>
      </c>
      <c r="H3168" s="3">
        <v>45484</v>
      </c>
      <c r="I3168" s="6">
        <v>800</v>
      </c>
      <c r="J3168" s="1">
        <v>2</v>
      </c>
      <c r="K3168" s="4">
        <v>0.05</v>
      </c>
      <c r="L3168" s="6">
        <f t="shared" si="98"/>
        <v>40</v>
      </c>
      <c r="M3168" s="8">
        <f t="shared" si="99"/>
        <v>1560</v>
      </c>
      <c r="N3168" t="str" cm="1">
        <f t="array" ref="N31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69" spans="2:14" x14ac:dyDescent="0.35">
      <c r="B3169" s="7">
        <v>2027167</v>
      </c>
      <c r="C3169" s="1" t="s">
        <v>20</v>
      </c>
      <c r="D3169" s="1" t="s">
        <v>25</v>
      </c>
      <c r="E3169" s="1" t="s">
        <v>507</v>
      </c>
      <c r="F3169" s="1" t="s">
        <v>521</v>
      </c>
      <c r="G3169" s="3">
        <v>45482</v>
      </c>
      <c r="H3169" s="3">
        <v>45485</v>
      </c>
      <c r="I3169" s="6">
        <v>5500</v>
      </c>
      <c r="J3169" s="1">
        <v>1</v>
      </c>
      <c r="K3169" s="4">
        <v>0.05</v>
      </c>
      <c r="L3169" s="6">
        <f t="shared" si="98"/>
        <v>275</v>
      </c>
      <c r="M3169" s="8">
        <f t="shared" si="99"/>
        <v>5225</v>
      </c>
      <c r="N3169" t="str" cm="1">
        <f t="array" ref="N31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70" spans="2:14" x14ac:dyDescent="0.35">
      <c r="B3170" s="7">
        <v>2027168</v>
      </c>
      <c r="C3170" s="1" t="s">
        <v>21</v>
      </c>
      <c r="D3170" s="1" t="s">
        <v>195</v>
      </c>
      <c r="E3170" s="1" t="s">
        <v>508</v>
      </c>
      <c r="F3170" s="1" t="s">
        <v>520</v>
      </c>
      <c r="G3170" s="3">
        <v>45482</v>
      </c>
      <c r="H3170" s="3">
        <v>45487</v>
      </c>
      <c r="I3170" s="6">
        <v>1350</v>
      </c>
      <c r="J3170" s="1">
        <v>3</v>
      </c>
      <c r="K3170" s="4">
        <v>0.05</v>
      </c>
      <c r="L3170" s="6">
        <f t="shared" si="98"/>
        <v>67.5</v>
      </c>
      <c r="M3170" s="8">
        <f t="shared" si="99"/>
        <v>3982.5</v>
      </c>
      <c r="N3170" t="str" cm="1">
        <f t="array" ref="N31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71" spans="2:14" x14ac:dyDescent="0.35">
      <c r="B3171" s="7">
        <v>2027169</v>
      </c>
      <c r="C3171" s="1" t="s">
        <v>22</v>
      </c>
      <c r="D3171" s="1" t="s">
        <v>25</v>
      </c>
      <c r="E3171" s="1" t="s">
        <v>31</v>
      </c>
      <c r="F3171" s="1" t="s">
        <v>518</v>
      </c>
      <c r="G3171" s="3">
        <v>45482</v>
      </c>
      <c r="H3171" s="3">
        <v>45483</v>
      </c>
      <c r="I3171" s="6">
        <v>4500</v>
      </c>
      <c r="J3171" s="1">
        <v>2</v>
      </c>
      <c r="K3171" s="4">
        <v>0.05</v>
      </c>
      <c r="L3171" s="6">
        <f t="shared" si="98"/>
        <v>225</v>
      </c>
      <c r="M3171" s="8">
        <f t="shared" si="99"/>
        <v>8775</v>
      </c>
      <c r="N3171" t="str" cm="1">
        <f t="array" ref="N31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72" spans="2:14" x14ac:dyDescent="0.35">
      <c r="B3172" s="7">
        <v>2027170</v>
      </c>
      <c r="C3172" s="1" t="s">
        <v>23</v>
      </c>
      <c r="D3172" s="1" t="s">
        <v>26</v>
      </c>
      <c r="E3172" s="1" t="s">
        <v>32</v>
      </c>
      <c r="F3172" s="1" t="s">
        <v>519</v>
      </c>
      <c r="G3172" s="3">
        <v>45482</v>
      </c>
      <c r="H3172" s="3">
        <v>45490</v>
      </c>
      <c r="I3172" s="6">
        <v>2350</v>
      </c>
      <c r="J3172" s="1">
        <v>1</v>
      </c>
      <c r="K3172" s="4">
        <v>0.03</v>
      </c>
      <c r="L3172" s="6">
        <f t="shared" si="98"/>
        <v>70.5</v>
      </c>
      <c r="M3172" s="8">
        <f t="shared" si="99"/>
        <v>2279.5</v>
      </c>
      <c r="N3172" t="str" cm="1">
        <f t="array" ref="N31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73" spans="2:14" x14ac:dyDescent="0.35">
      <c r="B3173" s="7">
        <v>2027171</v>
      </c>
      <c r="C3173" s="1" t="s">
        <v>24</v>
      </c>
      <c r="D3173" s="1" t="s">
        <v>27</v>
      </c>
      <c r="E3173" s="1" t="s">
        <v>38</v>
      </c>
      <c r="F3173" s="1" t="s">
        <v>520</v>
      </c>
      <c r="G3173" s="3">
        <v>45482</v>
      </c>
      <c r="H3173" s="3">
        <v>45484</v>
      </c>
      <c r="I3173" s="6">
        <v>90</v>
      </c>
      <c r="J3173" s="1">
        <v>2</v>
      </c>
      <c r="K3173" s="4">
        <v>0.1</v>
      </c>
      <c r="L3173" s="6">
        <f t="shared" si="98"/>
        <v>9</v>
      </c>
      <c r="M3173" s="8">
        <f t="shared" si="99"/>
        <v>171</v>
      </c>
      <c r="N3173" t="str" cm="1">
        <f t="array" ref="N31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74" spans="2:14" x14ac:dyDescent="0.35">
      <c r="B3174" s="7">
        <v>2027172</v>
      </c>
      <c r="C3174" s="1" t="s">
        <v>4</v>
      </c>
      <c r="D3174" s="1" t="s">
        <v>28</v>
      </c>
      <c r="E3174" s="1" t="s">
        <v>33</v>
      </c>
      <c r="F3174" s="1" t="s">
        <v>521</v>
      </c>
      <c r="G3174" s="3">
        <v>45482</v>
      </c>
      <c r="H3174" s="3">
        <v>45485</v>
      </c>
      <c r="I3174" s="6">
        <v>280</v>
      </c>
      <c r="J3174" s="1">
        <v>1</v>
      </c>
      <c r="K3174" s="4">
        <v>0.05</v>
      </c>
      <c r="L3174" s="6">
        <f t="shared" si="98"/>
        <v>14</v>
      </c>
      <c r="M3174" s="8">
        <f t="shared" si="99"/>
        <v>266</v>
      </c>
      <c r="N3174" t="str" cm="1">
        <f t="array" ref="N31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75" spans="2:14" x14ac:dyDescent="0.35">
      <c r="B3175" s="7">
        <v>2027173</v>
      </c>
      <c r="C3175" s="1" t="s">
        <v>5</v>
      </c>
      <c r="D3175" s="1" t="s">
        <v>29</v>
      </c>
      <c r="E3175" s="1" t="s">
        <v>34</v>
      </c>
      <c r="F3175" s="1" t="s">
        <v>518</v>
      </c>
      <c r="G3175" s="3">
        <v>45482</v>
      </c>
      <c r="H3175" s="3">
        <v>45487</v>
      </c>
      <c r="I3175" s="6">
        <v>70</v>
      </c>
      <c r="J3175" s="1">
        <v>2</v>
      </c>
      <c r="K3175" s="4">
        <v>0.05</v>
      </c>
      <c r="L3175" s="6">
        <f t="shared" si="98"/>
        <v>3.5</v>
      </c>
      <c r="M3175" s="8">
        <f t="shared" si="99"/>
        <v>136.5</v>
      </c>
      <c r="N3175" t="str" cm="1">
        <f t="array" ref="N31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76" spans="2:14" x14ac:dyDescent="0.35">
      <c r="B3176" s="7">
        <v>2027174</v>
      </c>
      <c r="C3176" s="1" t="s">
        <v>6</v>
      </c>
      <c r="D3176" s="1" t="s">
        <v>25</v>
      </c>
      <c r="E3176" s="1" t="s">
        <v>35</v>
      </c>
      <c r="F3176" s="1" t="s">
        <v>518</v>
      </c>
      <c r="G3176" s="3">
        <v>45482</v>
      </c>
      <c r="H3176" s="3">
        <v>45483</v>
      </c>
      <c r="I3176" s="6">
        <v>230</v>
      </c>
      <c r="J3176" s="1">
        <v>3</v>
      </c>
      <c r="K3176" s="4">
        <v>0.02</v>
      </c>
      <c r="L3176" s="6">
        <f t="shared" si="98"/>
        <v>4.6000000000000005</v>
      </c>
      <c r="M3176" s="8">
        <f t="shared" si="99"/>
        <v>685.4</v>
      </c>
      <c r="N3176" t="str" cm="1">
        <f t="array" ref="N31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77" spans="2:14" x14ac:dyDescent="0.35">
      <c r="B3177" s="7">
        <v>2027175</v>
      </c>
      <c r="C3177" s="1" t="s">
        <v>7</v>
      </c>
      <c r="D3177" s="1" t="s">
        <v>30</v>
      </c>
      <c r="E3177" s="1" t="s">
        <v>36</v>
      </c>
      <c r="F3177" s="1" t="s">
        <v>519</v>
      </c>
      <c r="G3177" s="3">
        <v>45482</v>
      </c>
      <c r="H3177" s="3">
        <v>45490</v>
      </c>
      <c r="I3177" s="6">
        <v>7999</v>
      </c>
      <c r="J3177" s="1">
        <v>2</v>
      </c>
      <c r="K3177" s="4">
        <v>0.06</v>
      </c>
      <c r="L3177" s="6">
        <f t="shared" si="98"/>
        <v>479.94</v>
      </c>
      <c r="M3177" s="8">
        <f t="shared" si="99"/>
        <v>15518.06</v>
      </c>
      <c r="N3177" t="str" cm="1">
        <f t="array" ref="N31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78" spans="2:14" x14ac:dyDescent="0.35">
      <c r="B3178" s="7">
        <v>2027176</v>
      </c>
      <c r="C3178" s="1" t="s">
        <v>10</v>
      </c>
      <c r="D3178" s="1" t="s">
        <v>27</v>
      </c>
      <c r="E3178" s="1" t="s">
        <v>37</v>
      </c>
      <c r="F3178" s="1" t="s">
        <v>521</v>
      </c>
      <c r="G3178" s="3">
        <v>45482</v>
      </c>
      <c r="H3178" s="3">
        <v>45484</v>
      </c>
      <c r="I3178" s="6">
        <v>850</v>
      </c>
      <c r="J3178" s="1">
        <v>7</v>
      </c>
      <c r="K3178" s="4">
        <v>0.15</v>
      </c>
      <c r="L3178" s="6">
        <f t="shared" si="98"/>
        <v>127.5</v>
      </c>
      <c r="M3178" s="8">
        <f t="shared" si="99"/>
        <v>5822.5</v>
      </c>
      <c r="N3178" t="str" cm="1">
        <f t="array" ref="N31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79" spans="2:14" x14ac:dyDescent="0.35">
      <c r="B3179" s="7">
        <v>2027177</v>
      </c>
      <c r="C3179" s="1" t="s">
        <v>8</v>
      </c>
      <c r="D3179" s="1" t="s">
        <v>28</v>
      </c>
      <c r="E3179" s="1" t="s">
        <v>39</v>
      </c>
      <c r="F3179" s="1" t="s">
        <v>520</v>
      </c>
      <c r="G3179" s="3">
        <v>45482</v>
      </c>
      <c r="H3179" s="3">
        <v>45485</v>
      </c>
      <c r="I3179" s="6">
        <v>65000</v>
      </c>
      <c r="J3179" s="1">
        <v>2</v>
      </c>
      <c r="K3179" s="4">
        <v>0.02</v>
      </c>
      <c r="L3179" s="6">
        <f t="shared" si="98"/>
        <v>1300</v>
      </c>
      <c r="M3179" s="8">
        <f t="shared" si="99"/>
        <v>128700</v>
      </c>
      <c r="N3179" t="str" cm="1">
        <f t="array" ref="N31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80" spans="2:14" x14ac:dyDescent="0.35">
      <c r="B3180" s="7">
        <v>2027178</v>
      </c>
      <c r="C3180" s="1" t="s">
        <v>9</v>
      </c>
      <c r="D3180" s="1" t="s">
        <v>29</v>
      </c>
      <c r="E3180" s="1" t="s">
        <v>40</v>
      </c>
      <c r="F3180" s="1" t="s">
        <v>518</v>
      </c>
      <c r="G3180" s="3">
        <v>45482</v>
      </c>
      <c r="H3180" s="3">
        <v>45487</v>
      </c>
      <c r="I3180" s="6">
        <v>450</v>
      </c>
      <c r="J3180" s="1">
        <v>1</v>
      </c>
      <c r="K3180" s="4">
        <v>0.02</v>
      </c>
      <c r="L3180" s="6">
        <f t="shared" si="98"/>
        <v>9</v>
      </c>
      <c r="M3180" s="8">
        <f t="shared" si="99"/>
        <v>441</v>
      </c>
      <c r="N3180" t="str" cm="1">
        <f t="array" ref="N31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81" spans="2:14" x14ac:dyDescent="0.35">
      <c r="B3181" s="7">
        <v>2027179</v>
      </c>
      <c r="C3181" s="1" t="s">
        <v>11</v>
      </c>
      <c r="D3181" s="1" t="s">
        <v>25</v>
      </c>
      <c r="E3181" s="1" t="s">
        <v>41</v>
      </c>
      <c r="F3181" s="1" t="s">
        <v>519</v>
      </c>
      <c r="G3181" s="3">
        <v>45482</v>
      </c>
      <c r="H3181" s="3">
        <v>45483</v>
      </c>
      <c r="I3181" s="6">
        <v>1299</v>
      </c>
      <c r="J3181" s="1">
        <v>1</v>
      </c>
      <c r="K3181" s="4">
        <v>0.02</v>
      </c>
      <c r="L3181" s="6">
        <f t="shared" si="98"/>
        <v>25.98</v>
      </c>
      <c r="M3181" s="8">
        <f t="shared" si="99"/>
        <v>1273.02</v>
      </c>
      <c r="N3181" t="str" cm="1">
        <f t="array" ref="N31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82" spans="2:14" x14ac:dyDescent="0.35">
      <c r="B3182" s="7">
        <v>2027180</v>
      </c>
      <c r="C3182" s="1" t="s">
        <v>12</v>
      </c>
      <c r="D3182" s="1" t="s">
        <v>26</v>
      </c>
      <c r="E3182" s="1" t="s">
        <v>42</v>
      </c>
      <c r="F3182" s="1" t="s">
        <v>520</v>
      </c>
      <c r="G3182" s="3">
        <v>45482</v>
      </c>
      <c r="H3182" s="3">
        <v>45490</v>
      </c>
      <c r="I3182" s="6">
        <v>1700</v>
      </c>
      <c r="J3182" s="1">
        <v>1</v>
      </c>
      <c r="K3182" s="4">
        <v>0.02</v>
      </c>
      <c r="L3182" s="6">
        <f t="shared" si="98"/>
        <v>34</v>
      </c>
      <c r="M3182" s="8">
        <f t="shared" si="99"/>
        <v>1666</v>
      </c>
      <c r="N3182" t="str" cm="1">
        <f t="array" ref="N31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83" spans="2:14" x14ac:dyDescent="0.35">
      <c r="B3183" s="7">
        <v>2027181</v>
      </c>
      <c r="C3183" s="1" t="s">
        <v>13</v>
      </c>
      <c r="D3183" s="1" t="s">
        <v>27</v>
      </c>
      <c r="E3183" s="1" t="s">
        <v>43</v>
      </c>
      <c r="F3183" s="1" t="s">
        <v>521</v>
      </c>
      <c r="G3183" s="3">
        <v>45482</v>
      </c>
      <c r="H3183" s="3">
        <v>45484</v>
      </c>
      <c r="I3183" s="6">
        <v>55000</v>
      </c>
      <c r="J3183" s="1">
        <v>2</v>
      </c>
      <c r="K3183" s="4">
        <v>0.02</v>
      </c>
      <c r="L3183" s="6">
        <f t="shared" si="98"/>
        <v>1100</v>
      </c>
      <c r="M3183" s="8">
        <f t="shared" si="99"/>
        <v>108900</v>
      </c>
      <c r="N3183" t="str" cm="1">
        <f t="array" ref="N31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84" spans="2:14" x14ac:dyDescent="0.35">
      <c r="B3184" s="7">
        <v>2027182</v>
      </c>
      <c r="C3184" s="1" t="s">
        <v>14</v>
      </c>
      <c r="D3184" s="1" t="s">
        <v>28</v>
      </c>
      <c r="E3184" s="1" t="s">
        <v>44</v>
      </c>
      <c r="F3184" s="1" t="s">
        <v>518</v>
      </c>
      <c r="G3184" s="3">
        <v>45482</v>
      </c>
      <c r="H3184" s="3">
        <v>45485</v>
      </c>
      <c r="I3184" s="6">
        <v>57999</v>
      </c>
      <c r="J3184" s="1">
        <v>1</v>
      </c>
      <c r="K3184" s="4">
        <v>0.02</v>
      </c>
      <c r="L3184" s="6">
        <f t="shared" si="98"/>
        <v>1159.98</v>
      </c>
      <c r="M3184" s="8">
        <f t="shared" si="99"/>
        <v>56839.02</v>
      </c>
      <c r="N3184" t="str" cm="1">
        <f t="array" ref="N31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85" spans="2:14" x14ac:dyDescent="0.35">
      <c r="B3185" s="7">
        <v>2027183</v>
      </c>
      <c r="C3185" s="1" t="s">
        <v>15</v>
      </c>
      <c r="D3185" s="1" t="s">
        <v>29</v>
      </c>
      <c r="E3185" s="1" t="s">
        <v>45</v>
      </c>
      <c r="F3185" s="1" t="s">
        <v>518</v>
      </c>
      <c r="G3185" s="3">
        <v>45482</v>
      </c>
      <c r="H3185" s="3">
        <v>45487</v>
      </c>
      <c r="I3185" s="6">
        <v>1399</v>
      </c>
      <c r="J3185" s="1">
        <v>2</v>
      </c>
      <c r="K3185" s="4">
        <v>0.02</v>
      </c>
      <c r="L3185" s="6">
        <f t="shared" si="98"/>
        <v>27.98</v>
      </c>
      <c r="M3185" s="8">
        <f t="shared" si="99"/>
        <v>2770.02</v>
      </c>
      <c r="N3185" t="str" cm="1">
        <f t="array" ref="N31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86" spans="2:14" x14ac:dyDescent="0.35">
      <c r="B3186" s="7">
        <v>2027184</v>
      </c>
      <c r="C3186" s="1" t="s">
        <v>16</v>
      </c>
      <c r="D3186" s="1" t="s">
        <v>25</v>
      </c>
      <c r="E3186" s="1" t="s">
        <v>46</v>
      </c>
      <c r="F3186" s="1" t="s">
        <v>519</v>
      </c>
      <c r="G3186" s="3">
        <v>45482</v>
      </c>
      <c r="H3186" s="3">
        <v>45483</v>
      </c>
      <c r="I3186" s="6">
        <v>999</v>
      </c>
      <c r="J3186" s="1">
        <v>7</v>
      </c>
      <c r="K3186" s="4">
        <v>0.02</v>
      </c>
      <c r="L3186" s="6">
        <f t="shared" si="98"/>
        <v>19.98</v>
      </c>
      <c r="M3186" s="8">
        <f t="shared" si="99"/>
        <v>6973.02</v>
      </c>
      <c r="N3186" t="str" cm="1">
        <f t="array" ref="N31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87" spans="2:14" x14ac:dyDescent="0.35">
      <c r="B3187" s="7">
        <v>2027185</v>
      </c>
      <c r="C3187" s="1" t="s">
        <v>17</v>
      </c>
      <c r="D3187" s="1" t="s">
        <v>26</v>
      </c>
      <c r="E3187" s="1" t="s">
        <v>47</v>
      </c>
      <c r="F3187" s="1" t="s">
        <v>521</v>
      </c>
      <c r="G3187" s="3">
        <v>45482</v>
      </c>
      <c r="H3187" s="3">
        <v>45490</v>
      </c>
      <c r="I3187" s="6">
        <v>2099</v>
      </c>
      <c r="J3187" s="1">
        <v>2</v>
      </c>
      <c r="K3187" s="4">
        <v>7.0000000000000007E-2</v>
      </c>
      <c r="L3187" s="6">
        <f t="shared" si="98"/>
        <v>146.93</v>
      </c>
      <c r="M3187" s="8">
        <f t="shared" si="99"/>
        <v>4051.07</v>
      </c>
      <c r="N3187" t="str" cm="1">
        <f t="array" ref="N31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88" spans="2:14" x14ac:dyDescent="0.35">
      <c r="B3188" s="7">
        <v>2027186</v>
      </c>
      <c r="C3188" s="1" t="s">
        <v>18</v>
      </c>
      <c r="D3188" s="1" t="s">
        <v>27</v>
      </c>
      <c r="E3188" s="1" t="s">
        <v>48</v>
      </c>
      <c r="F3188" s="1" t="s">
        <v>520</v>
      </c>
      <c r="G3188" s="3">
        <v>45482</v>
      </c>
      <c r="H3188" s="3">
        <v>45484</v>
      </c>
      <c r="I3188" s="6">
        <v>11000</v>
      </c>
      <c r="J3188" s="1">
        <v>2</v>
      </c>
      <c r="K3188" s="4">
        <v>0.03</v>
      </c>
      <c r="L3188" s="6">
        <f t="shared" si="98"/>
        <v>330</v>
      </c>
      <c r="M3188" s="8">
        <f t="shared" si="99"/>
        <v>21670</v>
      </c>
      <c r="N3188" t="str" cm="1">
        <f t="array" ref="N31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89" spans="2:14" x14ac:dyDescent="0.35">
      <c r="B3189" s="7">
        <v>2027187</v>
      </c>
      <c r="C3189" s="1" t="s">
        <v>19</v>
      </c>
      <c r="D3189" s="1" t="s">
        <v>28</v>
      </c>
      <c r="E3189" s="1" t="s">
        <v>49</v>
      </c>
      <c r="F3189" s="1" t="s">
        <v>518</v>
      </c>
      <c r="G3189" s="3">
        <v>45482</v>
      </c>
      <c r="H3189" s="3">
        <v>45485</v>
      </c>
      <c r="I3189" s="6">
        <v>800</v>
      </c>
      <c r="J3189" s="1">
        <v>1</v>
      </c>
      <c r="K3189" s="4">
        <v>0.08</v>
      </c>
      <c r="L3189" s="6">
        <f t="shared" si="98"/>
        <v>64</v>
      </c>
      <c r="M3189" s="8">
        <f t="shared" si="99"/>
        <v>736</v>
      </c>
      <c r="N3189" t="str" cm="1">
        <f t="array" ref="N31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90" spans="2:14" x14ac:dyDescent="0.35">
      <c r="B3190" s="7">
        <v>2027188</v>
      </c>
      <c r="C3190" s="1" t="s">
        <v>20</v>
      </c>
      <c r="D3190" s="1" t="s">
        <v>29</v>
      </c>
      <c r="E3190" s="1" t="s">
        <v>50</v>
      </c>
      <c r="F3190" s="1" t="s">
        <v>519</v>
      </c>
      <c r="G3190" s="3">
        <v>45482</v>
      </c>
      <c r="H3190" s="3">
        <v>45487</v>
      </c>
      <c r="I3190" s="6">
        <v>5500</v>
      </c>
      <c r="J3190" s="1">
        <v>2</v>
      </c>
      <c r="K3190" s="4">
        <v>0.05</v>
      </c>
      <c r="L3190" s="6">
        <f t="shared" si="98"/>
        <v>275</v>
      </c>
      <c r="M3190" s="8">
        <f t="shared" si="99"/>
        <v>10725</v>
      </c>
      <c r="N3190" t="str" cm="1">
        <f t="array" ref="N31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91" spans="2:14" x14ac:dyDescent="0.35">
      <c r="B3191" s="7">
        <v>2027189</v>
      </c>
      <c r="C3191" s="1" t="s">
        <v>21</v>
      </c>
      <c r="D3191" s="1" t="s">
        <v>25</v>
      </c>
      <c r="E3191" s="1" t="s">
        <v>51</v>
      </c>
      <c r="F3191" s="1" t="s">
        <v>520</v>
      </c>
      <c r="G3191" s="3">
        <v>45482</v>
      </c>
      <c r="H3191" s="3">
        <v>45483</v>
      </c>
      <c r="I3191" s="6">
        <v>1350</v>
      </c>
      <c r="J3191" s="1">
        <v>4</v>
      </c>
      <c r="K3191" s="4">
        <v>0.05</v>
      </c>
      <c r="L3191" s="6">
        <f t="shared" si="98"/>
        <v>67.5</v>
      </c>
      <c r="M3191" s="8">
        <f t="shared" si="99"/>
        <v>5332.5</v>
      </c>
      <c r="N3191" t="str" cm="1">
        <f t="array" ref="N31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92" spans="2:14" x14ac:dyDescent="0.35">
      <c r="B3192" s="7">
        <v>2027190</v>
      </c>
      <c r="C3192" s="1" t="s">
        <v>22</v>
      </c>
      <c r="D3192" s="1" t="s">
        <v>196</v>
      </c>
      <c r="E3192" s="1" t="s">
        <v>506</v>
      </c>
      <c r="F3192" s="1" t="s">
        <v>521</v>
      </c>
      <c r="G3192" s="3">
        <v>45482</v>
      </c>
      <c r="H3192" s="3">
        <v>45490</v>
      </c>
      <c r="I3192" s="6">
        <v>4500</v>
      </c>
      <c r="J3192" s="1">
        <v>3</v>
      </c>
      <c r="K3192" s="4">
        <v>0.05</v>
      </c>
      <c r="L3192" s="6">
        <f t="shared" si="98"/>
        <v>225</v>
      </c>
      <c r="M3192" s="8">
        <f t="shared" si="99"/>
        <v>13275</v>
      </c>
      <c r="N3192" t="str" cm="1">
        <f t="array" ref="N31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93" spans="2:14" x14ac:dyDescent="0.35">
      <c r="B3193" s="7">
        <v>2027191</v>
      </c>
      <c r="C3193" s="1" t="s">
        <v>23</v>
      </c>
      <c r="D3193" s="1" t="s">
        <v>25</v>
      </c>
      <c r="E3193" s="1" t="s">
        <v>507</v>
      </c>
      <c r="F3193" s="1" t="s">
        <v>518</v>
      </c>
      <c r="G3193" s="3">
        <v>45482</v>
      </c>
      <c r="H3193" s="3">
        <v>45484</v>
      </c>
      <c r="I3193" s="6">
        <v>2350</v>
      </c>
      <c r="J3193" s="1">
        <v>2</v>
      </c>
      <c r="K3193" s="4">
        <v>0.05</v>
      </c>
      <c r="L3193" s="6">
        <f t="shared" si="98"/>
        <v>117.5</v>
      </c>
      <c r="M3193" s="8">
        <f t="shared" si="99"/>
        <v>4582.5</v>
      </c>
      <c r="N3193" t="str" cm="1">
        <f t="array" ref="N31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94" spans="2:14" x14ac:dyDescent="0.35">
      <c r="B3194" s="7">
        <v>2027192</v>
      </c>
      <c r="C3194" s="1" t="s">
        <v>24</v>
      </c>
      <c r="D3194" s="1" t="s">
        <v>26</v>
      </c>
      <c r="E3194" s="1" t="s">
        <v>508</v>
      </c>
      <c r="F3194" s="1" t="s">
        <v>518</v>
      </c>
      <c r="G3194" s="3">
        <v>45482</v>
      </c>
      <c r="H3194" s="3">
        <v>45485</v>
      </c>
      <c r="I3194" s="6">
        <v>90</v>
      </c>
      <c r="J3194" s="1">
        <v>1</v>
      </c>
      <c r="K3194" s="4">
        <v>0.03</v>
      </c>
      <c r="L3194" s="6">
        <f t="shared" si="98"/>
        <v>2.6999999999999997</v>
      </c>
      <c r="M3194" s="8">
        <f t="shared" si="99"/>
        <v>87.3</v>
      </c>
      <c r="N3194" t="str" cm="1">
        <f t="array" ref="N31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95" spans="2:14" x14ac:dyDescent="0.35">
      <c r="B3195" s="7">
        <v>2027193</v>
      </c>
      <c r="C3195" s="1" t="s">
        <v>4</v>
      </c>
      <c r="D3195" s="1" t="s">
        <v>27</v>
      </c>
      <c r="E3195" s="1" t="s">
        <v>31</v>
      </c>
      <c r="F3195" s="1" t="s">
        <v>519</v>
      </c>
      <c r="G3195" s="3">
        <v>45482</v>
      </c>
      <c r="H3195" s="3">
        <v>45487</v>
      </c>
      <c r="I3195" s="6">
        <v>280</v>
      </c>
      <c r="J3195" s="1">
        <v>1</v>
      </c>
      <c r="K3195" s="4">
        <v>0.1</v>
      </c>
      <c r="L3195" s="6">
        <f t="shared" si="98"/>
        <v>28</v>
      </c>
      <c r="M3195" s="8">
        <f t="shared" si="99"/>
        <v>252</v>
      </c>
      <c r="N3195" t="str" cm="1">
        <f t="array" ref="N31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96" spans="2:14" x14ac:dyDescent="0.35">
      <c r="B3196" s="7">
        <v>2027194</v>
      </c>
      <c r="C3196" s="1" t="s">
        <v>5</v>
      </c>
      <c r="D3196" s="1" t="s">
        <v>28</v>
      </c>
      <c r="E3196" s="1" t="s">
        <v>32</v>
      </c>
      <c r="F3196" s="1" t="s">
        <v>521</v>
      </c>
      <c r="G3196" s="3">
        <v>45482</v>
      </c>
      <c r="H3196" s="3">
        <v>45483</v>
      </c>
      <c r="I3196" s="6">
        <v>70</v>
      </c>
      <c r="J3196" s="1">
        <v>2</v>
      </c>
      <c r="K3196" s="4">
        <v>0.05</v>
      </c>
      <c r="L3196" s="6">
        <f t="shared" si="98"/>
        <v>3.5</v>
      </c>
      <c r="M3196" s="8">
        <f t="shared" si="99"/>
        <v>136.5</v>
      </c>
      <c r="N3196" t="str" cm="1">
        <f t="array" ref="N31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97" spans="2:14" x14ac:dyDescent="0.35">
      <c r="B3197" s="7">
        <v>2027195</v>
      </c>
      <c r="C3197" s="1" t="s">
        <v>6</v>
      </c>
      <c r="D3197" s="1" t="s">
        <v>29</v>
      </c>
      <c r="E3197" s="1" t="s">
        <v>38</v>
      </c>
      <c r="F3197" s="1" t="s">
        <v>520</v>
      </c>
      <c r="G3197" s="3">
        <v>45482</v>
      </c>
      <c r="H3197" s="3">
        <v>45490</v>
      </c>
      <c r="I3197" s="6">
        <v>230</v>
      </c>
      <c r="J3197" s="1">
        <v>1</v>
      </c>
      <c r="K3197" s="4">
        <v>0.05</v>
      </c>
      <c r="L3197" s="6">
        <f t="shared" si="98"/>
        <v>11.5</v>
      </c>
      <c r="M3197" s="8">
        <f t="shared" si="99"/>
        <v>218.5</v>
      </c>
      <c r="N3197" t="str" cm="1">
        <f t="array" ref="N31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198" spans="2:14" x14ac:dyDescent="0.35">
      <c r="B3198" s="7">
        <v>2027196</v>
      </c>
      <c r="C3198" s="1" t="s">
        <v>7</v>
      </c>
      <c r="D3198" s="1" t="s">
        <v>25</v>
      </c>
      <c r="E3198" s="1" t="s">
        <v>33</v>
      </c>
      <c r="F3198" s="1" t="s">
        <v>518</v>
      </c>
      <c r="G3198" s="3">
        <v>45482</v>
      </c>
      <c r="H3198" s="3">
        <v>45484</v>
      </c>
      <c r="I3198" s="6">
        <v>7999</v>
      </c>
      <c r="J3198" s="1">
        <v>3</v>
      </c>
      <c r="K3198" s="4">
        <v>0.02</v>
      </c>
      <c r="L3198" s="6">
        <f t="shared" si="98"/>
        <v>159.97999999999999</v>
      </c>
      <c r="M3198" s="8">
        <f t="shared" si="99"/>
        <v>23837.02</v>
      </c>
      <c r="N3198" t="str" cm="1">
        <f t="array" ref="N31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199" spans="2:14" x14ac:dyDescent="0.35">
      <c r="B3199" s="7">
        <v>2027197</v>
      </c>
      <c r="C3199" s="1" t="s">
        <v>10</v>
      </c>
      <c r="D3199" s="1" t="s">
        <v>30</v>
      </c>
      <c r="E3199" s="1" t="s">
        <v>34</v>
      </c>
      <c r="F3199" s="1" t="s">
        <v>519</v>
      </c>
      <c r="G3199" s="3">
        <v>45482</v>
      </c>
      <c r="H3199" s="3">
        <v>45485</v>
      </c>
      <c r="I3199" s="6">
        <v>850</v>
      </c>
      <c r="J3199" s="1">
        <v>2</v>
      </c>
      <c r="K3199" s="4">
        <v>0.06</v>
      </c>
      <c r="L3199" s="6">
        <f t="shared" si="98"/>
        <v>51</v>
      </c>
      <c r="M3199" s="8">
        <f t="shared" si="99"/>
        <v>1649</v>
      </c>
      <c r="N3199" t="str" cm="1">
        <f t="array" ref="N31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00" spans="2:14" x14ac:dyDescent="0.35">
      <c r="B3200" s="7">
        <v>2027198</v>
      </c>
      <c r="C3200" s="1" t="s">
        <v>8</v>
      </c>
      <c r="D3200" s="1" t="s">
        <v>27</v>
      </c>
      <c r="E3200" s="1" t="s">
        <v>35</v>
      </c>
      <c r="F3200" s="1" t="s">
        <v>520</v>
      </c>
      <c r="G3200" s="3">
        <v>45482</v>
      </c>
      <c r="H3200" s="3">
        <v>45487</v>
      </c>
      <c r="I3200" s="6">
        <v>65000</v>
      </c>
      <c r="J3200" s="1">
        <v>1</v>
      </c>
      <c r="K3200" s="4">
        <v>0.15</v>
      </c>
      <c r="L3200" s="6">
        <f t="shared" si="98"/>
        <v>9750</v>
      </c>
      <c r="M3200" s="8">
        <f t="shared" si="99"/>
        <v>55250</v>
      </c>
      <c r="N3200" t="str" cm="1">
        <f t="array" ref="N32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01" spans="2:14" x14ac:dyDescent="0.35">
      <c r="B3201" s="7">
        <v>2027199</v>
      </c>
      <c r="C3201" s="1" t="s">
        <v>9</v>
      </c>
      <c r="D3201" s="1" t="s">
        <v>28</v>
      </c>
      <c r="E3201" s="1" t="s">
        <v>36</v>
      </c>
      <c r="F3201" s="1" t="s">
        <v>521</v>
      </c>
      <c r="G3201" s="3">
        <v>45482</v>
      </c>
      <c r="H3201" s="3">
        <v>45483</v>
      </c>
      <c r="I3201" s="6">
        <v>450</v>
      </c>
      <c r="J3201" s="1">
        <v>2</v>
      </c>
      <c r="K3201" s="4">
        <v>0.02</v>
      </c>
      <c r="L3201" s="6">
        <f t="shared" si="98"/>
        <v>9</v>
      </c>
      <c r="M3201" s="8">
        <f t="shared" si="99"/>
        <v>891</v>
      </c>
      <c r="N3201" t="str" cm="1">
        <f t="array" ref="N32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02" spans="2:14" x14ac:dyDescent="0.35">
      <c r="B3202" s="7">
        <v>2027200</v>
      </c>
      <c r="C3202" s="1" t="s">
        <v>11</v>
      </c>
      <c r="D3202" s="1" t="s">
        <v>29</v>
      </c>
      <c r="E3202" s="1" t="s">
        <v>37</v>
      </c>
      <c r="F3202" s="1" t="s">
        <v>518</v>
      </c>
      <c r="G3202" s="3">
        <v>45482</v>
      </c>
      <c r="H3202" s="3">
        <v>45490</v>
      </c>
      <c r="I3202" s="6">
        <v>1299</v>
      </c>
      <c r="J3202" s="1">
        <v>1</v>
      </c>
      <c r="K3202" s="4">
        <v>0.02</v>
      </c>
      <c r="L3202" s="6">
        <f t="shared" si="98"/>
        <v>25.98</v>
      </c>
      <c r="M3202" s="8">
        <f t="shared" si="99"/>
        <v>1273.02</v>
      </c>
      <c r="N3202" t="str" cm="1">
        <f t="array" ref="N32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03" spans="2:14" x14ac:dyDescent="0.35">
      <c r="B3203" s="7">
        <v>2027201</v>
      </c>
      <c r="C3203" s="1" t="s">
        <v>12</v>
      </c>
      <c r="D3203" s="1" t="s">
        <v>25</v>
      </c>
      <c r="E3203" s="1" t="s">
        <v>39</v>
      </c>
      <c r="F3203" s="1" t="s">
        <v>518</v>
      </c>
      <c r="G3203" s="3">
        <v>45482</v>
      </c>
      <c r="H3203" s="3">
        <v>45484</v>
      </c>
      <c r="I3203" s="6">
        <v>1700</v>
      </c>
      <c r="J3203" s="1">
        <v>2</v>
      </c>
      <c r="K3203" s="4">
        <v>0.02</v>
      </c>
      <c r="L3203" s="6">
        <f t="shared" si="98"/>
        <v>34</v>
      </c>
      <c r="M3203" s="8">
        <f t="shared" si="99"/>
        <v>3366</v>
      </c>
      <c r="N3203" t="str" cm="1">
        <f t="array" ref="N32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04" spans="2:14" x14ac:dyDescent="0.35">
      <c r="B3204" s="7">
        <v>2027202</v>
      </c>
      <c r="C3204" s="1" t="s">
        <v>13</v>
      </c>
      <c r="D3204" s="1" t="s">
        <v>26</v>
      </c>
      <c r="E3204" s="1" t="s">
        <v>40</v>
      </c>
      <c r="F3204" s="1" t="s">
        <v>519</v>
      </c>
      <c r="G3204" s="3">
        <v>45482</v>
      </c>
      <c r="H3204" s="3">
        <v>45485</v>
      </c>
      <c r="I3204" s="6">
        <v>55000</v>
      </c>
      <c r="J3204" s="1">
        <v>3</v>
      </c>
      <c r="K3204" s="4">
        <v>0.02</v>
      </c>
      <c r="L3204" s="6">
        <f t="shared" ref="L3204:L3267" si="100">I3204*K3204</f>
        <v>1100</v>
      </c>
      <c r="M3204" s="8">
        <f t="shared" ref="M3204:M3267" si="101">I3204*J3204-L3204</f>
        <v>163900</v>
      </c>
      <c r="N3204" t="str" cm="1">
        <f t="array" ref="N32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05" spans="2:14" x14ac:dyDescent="0.35">
      <c r="B3205" s="7">
        <v>2027203</v>
      </c>
      <c r="C3205" s="1" t="s">
        <v>14</v>
      </c>
      <c r="D3205" s="1" t="s">
        <v>27</v>
      </c>
      <c r="E3205" s="1" t="s">
        <v>41</v>
      </c>
      <c r="F3205" s="1" t="s">
        <v>521</v>
      </c>
      <c r="G3205" s="3">
        <v>45482</v>
      </c>
      <c r="H3205" s="3">
        <v>45487</v>
      </c>
      <c r="I3205" s="6">
        <v>57999</v>
      </c>
      <c r="J3205" s="1">
        <v>2</v>
      </c>
      <c r="K3205" s="4">
        <v>0.02</v>
      </c>
      <c r="L3205" s="6">
        <f t="shared" si="100"/>
        <v>1159.98</v>
      </c>
      <c r="M3205" s="8">
        <f t="shared" si="101"/>
        <v>114838.02</v>
      </c>
      <c r="N3205" t="str" cm="1">
        <f t="array" ref="N32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06" spans="2:14" x14ac:dyDescent="0.35">
      <c r="B3206" s="7">
        <v>2027204</v>
      </c>
      <c r="C3206" s="1" t="s">
        <v>15</v>
      </c>
      <c r="D3206" s="1" t="s">
        <v>28</v>
      </c>
      <c r="E3206" s="1" t="s">
        <v>42</v>
      </c>
      <c r="F3206" s="1" t="s">
        <v>520</v>
      </c>
      <c r="G3206" s="3">
        <v>45482</v>
      </c>
      <c r="H3206" s="3">
        <v>45483</v>
      </c>
      <c r="I3206" s="6">
        <v>1399</v>
      </c>
      <c r="J3206" s="1">
        <v>7</v>
      </c>
      <c r="K3206" s="4">
        <v>0.02</v>
      </c>
      <c r="L3206" s="6">
        <f t="shared" si="100"/>
        <v>27.98</v>
      </c>
      <c r="M3206" s="8">
        <f t="shared" si="101"/>
        <v>9765.02</v>
      </c>
      <c r="N3206" t="str" cm="1">
        <f t="array" ref="N32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07" spans="2:14" x14ac:dyDescent="0.35">
      <c r="B3207" s="7">
        <v>2027205</v>
      </c>
      <c r="C3207" s="1" t="s">
        <v>16</v>
      </c>
      <c r="D3207" s="1" t="s">
        <v>29</v>
      </c>
      <c r="E3207" s="1" t="s">
        <v>43</v>
      </c>
      <c r="F3207" s="1" t="s">
        <v>518</v>
      </c>
      <c r="G3207" s="3">
        <v>45482</v>
      </c>
      <c r="H3207" s="3">
        <v>45490</v>
      </c>
      <c r="I3207" s="6">
        <v>999</v>
      </c>
      <c r="J3207" s="1">
        <v>2</v>
      </c>
      <c r="K3207" s="4">
        <v>0.02</v>
      </c>
      <c r="L3207" s="6">
        <f t="shared" si="100"/>
        <v>19.98</v>
      </c>
      <c r="M3207" s="8">
        <f t="shared" si="101"/>
        <v>1978.02</v>
      </c>
      <c r="N3207" t="str" cm="1">
        <f t="array" ref="N32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08" spans="2:14" x14ac:dyDescent="0.35">
      <c r="B3208" s="7">
        <v>2027206</v>
      </c>
      <c r="C3208" s="1" t="s">
        <v>17</v>
      </c>
      <c r="D3208" s="1" t="s">
        <v>25</v>
      </c>
      <c r="E3208" s="1" t="s">
        <v>44</v>
      </c>
      <c r="F3208" s="1" t="s">
        <v>519</v>
      </c>
      <c r="G3208" s="3">
        <v>45482</v>
      </c>
      <c r="H3208" s="3">
        <v>45484</v>
      </c>
      <c r="I3208" s="6">
        <v>2099</v>
      </c>
      <c r="J3208" s="1">
        <v>1</v>
      </c>
      <c r="K3208" s="4">
        <v>0.02</v>
      </c>
      <c r="L3208" s="6">
        <f t="shared" si="100"/>
        <v>41.980000000000004</v>
      </c>
      <c r="M3208" s="8">
        <f t="shared" si="101"/>
        <v>2057.02</v>
      </c>
      <c r="N3208" t="str" cm="1">
        <f t="array" ref="N32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09" spans="2:14" x14ac:dyDescent="0.35">
      <c r="B3209" s="7">
        <v>2027207</v>
      </c>
      <c r="C3209" s="1" t="s">
        <v>18</v>
      </c>
      <c r="D3209" s="1" t="s">
        <v>26</v>
      </c>
      <c r="E3209" s="1" t="s">
        <v>45</v>
      </c>
      <c r="F3209" s="1" t="s">
        <v>520</v>
      </c>
      <c r="G3209" s="3">
        <v>45482</v>
      </c>
      <c r="H3209" s="3">
        <v>45485</v>
      </c>
      <c r="I3209" s="6">
        <v>11000</v>
      </c>
      <c r="J3209" s="1">
        <v>1</v>
      </c>
      <c r="K3209" s="4">
        <v>7.0000000000000007E-2</v>
      </c>
      <c r="L3209" s="6">
        <f t="shared" si="100"/>
        <v>770.00000000000011</v>
      </c>
      <c r="M3209" s="8">
        <f t="shared" si="101"/>
        <v>10230</v>
      </c>
      <c r="N3209" t="str" cm="1">
        <f t="array" ref="N32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10" spans="2:14" x14ac:dyDescent="0.35">
      <c r="B3210" s="7">
        <v>2027208</v>
      </c>
      <c r="C3210" s="1" t="s">
        <v>19</v>
      </c>
      <c r="D3210" s="1" t="s">
        <v>27</v>
      </c>
      <c r="E3210" s="1" t="s">
        <v>46</v>
      </c>
      <c r="F3210" s="1" t="s">
        <v>521</v>
      </c>
      <c r="G3210" s="3">
        <v>45482</v>
      </c>
      <c r="H3210" s="3">
        <v>45487</v>
      </c>
      <c r="I3210" s="6">
        <v>800</v>
      </c>
      <c r="J3210" s="1">
        <v>1</v>
      </c>
      <c r="K3210" s="4">
        <v>0.03</v>
      </c>
      <c r="L3210" s="6">
        <f t="shared" si="100"/>
        <v>24</v>
      </c>
      <c r="M3210" s="8">
        <f t="shared" si="101"/>
        <v>776</v>
      </c>
      <c r="N3210" t="str" cm="1">
        <f t="array" ref="N32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11" spans="2:14" x14ac:dyDescent="0.35">
      <c r="B3211" s="7">
        <v>2027209</v>
      </c>
      <c r="C3211" s="1" t="s">
        <v>20</v>
      </c>
      <c r="D3211" s="1" t="s">
        <v>28</v>
      </c>
      <c r="E3211" s="1" t="s">
        <v>47</v>
      </c>
      <c r="F3211" s="1" t="s">
        <v>518</v>
      </c>
      <c r="G3211" s="3">
        <v>45482</v>
      </c>
      <c r="H3211" s="3">
        <v>45483</v>
      </c>
      <c r="I3211" s="6">
        <v>5500</v>
      </c>
      <c r="J3211" s="1">
        <v>2</v>
      </c>
      <c r="K3211" s="4">
        <v>0.08</v>
      </c>
      <c r="L3211" s="6">
        <f t="shared" si="100"/>
        <v>440</v>
      </c>
      <c r="M3211" s="8">
        <f t="shared" si="101"/>
        <v>10560</v>
      </c>
      <c r="N3211" t="str" cm="1">
        <f t="array" ref="N32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12" spans="2:14" x14ac:dyDescent="0.35">
      <c r="B3212" s="7">
        <v>2027210</v>
      </c>
      <c r="C3212" s="1" t="s">
        <v>21</v>
      </c>
      <c r="D3212" s="1" t="s">
        <v>29</v>
      </c>
      <c r="E3212" s="1" t="s">
        <v>48</v>
      </c>
      <c r="F3212" s="1" t="s">
        <v>518</v>
      </c>
      <c r="G3212" s="3">
        <v>45482</v>
      </c>
      <c r="H3212" s="3">
        <v>45490</v>
      </c>
      <c r="I3212" s="6">
        <v>1350</v>
      </c>
      <c r="J3212" s="1">
        <v>1</v>
      </c>
      <c r="K3212" s="4">
        <v>0.05</v>
      </c>
      <c r="L3212" s="6">
        <f t="shared" si="100"/>
        <v>67.5</v>
      </c>
      <c r="M3212" s="8">
        <f t="shared" si="101"/>
        <v>1282.5</v>
      </c>
      <c r="N3212" t="str" cm="1">
        <f t="array" ref="N32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13" spans="2:14" x14ac:dyDescent="0.35">
      <c r="B3213" s="7">
        <v>2027211</v>
      </c>
      <c r="C3213" s="1" t="s">
        <v>22</v>
      </c>
      <c r="D3213" s="1" t="s">
        <v>25</v>
      </c>
      <c r="E3213" s="1" t="s">
        <v>49</v>
      </c>
      <c r="F3213" s="1" t="s">
        <v>519</v>
      </c>
      <c r="G3213" s="3">
        <v>45482</v>
      </c>
      <c r="H3213" s="3">
        <v>45484</v>
      </c>
      <c r="I3213" s="6">
        <v>4500</v>
      </c>
      <c r="J3213" s="1">
        <v>2</v>
      </c>
      <c r="K3213" s="4">
        <v>0.05</v>
      </c>
      <c r="L3213" s="6">
        <f t="shared" si="100"/>
        <v>225</v>
      </c>
      <c r="M3213" s="8">
        <f t="shared" si="101"/>
        <v>8775</v>
      </c>
      <c r="N3213" t="str" cm="1">
        <f t="array" ref="N32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14" spans="2:14" x14ac:dyDescent="0.35">
      <c r="B3214" s="7">
        <v>2027212</v>
      </c>
      <c r="C3214" s="1" t="s">
        <v>23</v>
      </c>
      <c r="D3214" s="1" t="s">
        <v>197</v>
      </c>
      <c r="E3214" s="1" t="s">
        <v>50</v>
      </c>
      <c r="F3214" s="1" t="s">
        <v>521</v>
      </c>
      <c r="G3214" s="3">
        <v>45482</v>
      </c>
      <c r="H3214" s="3">
        <v>45485</v>
      </c>
      <c r="I3214" s="6">
        <v>2350</v>
      </c>
      <c r="J3214" s="1">
        <v>7</v>
      </c>
      <c r="K3214" s="4">
        <v>0.05</v>
      </c>
      <c r="L3214" s="6">
        <f t="shared" si="100"/>
        <v>117.5</v>
      </c>
      <c r="M3214" s="8">
        <f t="shared" si="101"/>
        <v>16332.5</v>
      </c>
      <c r="N3214" t="str" cm="1">
        <f t="array" ref="N32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15" spans="2:14" x14ac:dyDescent="0.35">
      <c r="B3215" s="7">
        <v>2027213</v>
      </c>
      <c r="C3215" s="1" t="s">
        <v>24</v>
      </c>
      <c r="D3215" s="1" t="s">
        <v>25</v>
      </c>
      <c r="E3215" s="1" t="s">
        <v>51</v>
      </c>
      <c r="F3215" s="1" t="s">
        <v>520</v>
      </c>
      <c r="G3215" s="3">
        <v>45482</v>
      </c>
      <c r="H3215" s="3">
        <v>45487</v>
      </c>
      <c r="I3215" s="6">
        <v>90</v>
      </c>
      <c r="J3215" s="1">
        <v>2</v>
      </c>
      <c r="K3215" s="4">
        <v>0.05</v>
      </c>
      <c r="L3215" s="6">
        <f t="shared" si="100"/>
        <v>4.5</v>
      </c>
      <c r="M3215" s="8">
        <f t="shared" si="101"/>
        <v>175.5</v>
      </c>
      <c r="N3215" t="str" cm="1">
        <f t="array" ref="N32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16" spans="2:14" x14ac:dyDescent="0.35">
      <c r="B3216" s="7">
        <v>2027214</v>
      </c>
      <c r="C3216" s="1" t="s">
        <v>4</v>
      </c>
      <c r="D3216" s="1" t="s">
        <v>26</v>
      </c>
      <c r="E3216" s="1" t="s">
        <v>506</v>
      </c>
      <c r="F3216" s="1" t="s">
        <v>518</v>
      </c>
      <c r="G3216" s="3">
        <v>45482</v>
      </c>
      <c r="H3216" s="3">
        <v>45483</v>
      </c>
      <c r="I3216" s="6">
        <v>280</v>
      </c>
      <c r="J3216" s="1">
        <v>2</v>
      </c>
      <c r="K3216" s="4">
        <v>0.03</v>
      </c>
      <c r="L3216" s="6">
        <f t="shared" si="100"/>
        <v>8.4</v>
      </c>
      <c r="M3216" s="8">
        <f t="shared" si="101"/>
        <v>551.6</v>
      </c>
      <c r="N3216" t="str" cm="1">
        <f t="array" ref="N32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17" spans="2:14" x14ac:dyDescent="0.35">
      <c r="B3217" s="7">
        <v>2027215</v>
      </c>
      <c r="C3217" s="1" t="s">
        <v>5</v>
      </c>
      <c r="D3217" s="1" t="s">
        <v>27</v>
      </c>
      <c r="E3217" s="1" t="s">
        <v>507</v>
      </c>
      <c r="F3217" s="1" t="s">
        <v>519</v>
      </c>
      <c r="G3217" s="3">
        <v>45482</v>
      </c>
      <c r="H3217" s="3">
        <v>45490</v>
      </c>
      <c r="I3217" s="6">
        <v>70</v>
      </c>
      <c r="J3217" s="1">
        <v>1</v>
      </c>
      <c r="K3217" s="4">
        <v>0.1</v>
      </c>
      <c r="L3217" s="6">
        <f t="shared" si="100"/>
        <v>7</v>
      </c>
      <c r="M3217" s="8">
        <f t="shared" si="101"/>
        <v>63</v>
      </c>
      <c r="N3217" t="str" cm="1">
        <f t="array" ref="N32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18" spans="2:14" x14ac:dyDescent="0.35">
      <c r="B3218" s="7">
        <v>2027216</v>
      </c>
      <c r="C3218" s="1" t="s">
        <v>6</v>
      </c>
      <c r="D3218" s="1" t="s">
        <v>28</v>
      </c>
      <c r="E3218" s="1" t="s">
        <v>508</v>
      </c>
      <c r="F3218" s="1" t="s">
        <v>520</v>
      </c>
      <c r="G3218" s="3">
        <v>45482</v>
      </c>
      <c r="H3218" s="3">
        <v>45484</v>
      </c>
      <c r="I3218" s="6">
        <v>230</v>
      </c>
      <c r="J3218" s="1">
        <v>2</v>
      </c>
      <c r="K3218" s="4">
        <v>0.05</v>
      </c>
      <c r="L3218" s="6">
        <f t="shared" si="100"/>
        <v>11.5</v>
      </c>
      <c r="M3218" s="8">
        <f t="shared" si="101"/>
        <v>448.5</v>
      </c>
      <c r="N3218" t="str" cm="1">
        <f t="array" ref="N32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19" spans="2:14" x14ac:dyDescent="0.35">
      <c r="B3219" s="7">
        <v>2027217</v>
      </c>
      <c r="C3219" s="1" t="s">
        <v>7</v>
      </c>
      <c r="D3219" s="1" t="s">
        <v>29</v>
      </c>
      <c r="E3219" s="1" t="s">
        <v>31</v>
      </c>
      <c r="F3219" s="1" t="s">
        <v>521</v>
      </c>
      <c r="G3219" s="3">
        <v>45482</v>
      </c>
      <c r="H3219" s="3">
        <v>45485</v>
      </c>
      <c r="I3219" s="6">
        <v>7999</v>
      </c>
      <c r="J3219" s="1">
        <v>4</v>
      </c>
      <c r="K3219" s="4">
        <v>0.05</v>
      </c>
      <c r="L3219" s="6">
        <f t="shared" si="100"/>
        <v>399.95000000000005</v>
      </c>
      <c r="M3219" s="8">
        <f t="shared" si="101"/>
        <v>31596.05</v>
      </c>
      <c r="N3219" t="str" cm="1">
        <f t="array" ref="N32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20" spans="2:14" x14ac:dyDescent="0.35">
      <c r="B3220" s="7">
        <v>2027218</v>
      </c>
      <c r="C3220" s="1" t="s">
        <v>10</v>
      </c>
      <c r="D3220" s="1" t="s">
        <v>25</v>
      </c>
      <c r="E3220" s="1" t="s">
        <v>32</v>
      </c>
      <c r="F3220" s="1" t="s">
        <v>518</v>
      </c>
      <c r="G3220" s="3">
        <v>45482</v>
      </c>
      <c r="H3220" s="3">
        <v>45487</v>
      </c>
      <c r="I3220" s="6">
        <v>850</v>
      </c>
      <c r="J3220" s="1">
        <v>3</v>
      </c>
      <c r="K3220" s="4">
        <v>0.02</v>
      </c>
      <c r="L3220" s="6">
        <f t="shared" si="100"/>
        <v>17</v>
      </c>
      <c r="M3220" s="8">
        <f t="shared" si="101"/>
        <v>2533</v>
      </c>
      <c r="N3220" t="str" cm="1">
        <f t="array" ref="N32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21" spans="2:14" x14ac:dyDescent="0.35">
      <c r="B3221" s="7">
        <v>2027219</v>
      </c>
      <c r="C3221" s="1" t="s">
        <v>8</v>
      </c>
      <c r="D3221" s="1" t="s">
        <v>30</v>
      </c>
      <c r="E3221" s="1" t="s">
        <v>38</v>
      </c>
      <c r="F3221" s="1" t="s">
        <v>518</v>
      </c>
      <c r="G3221" s="3">
        <v>45482</v>
      </c>
      <c r="H3221" s="3">
        <v>45483</v>
      </c>
      <c r="I3221" s="6">
        <v>65000</v>
      </c>
      <c r="J3221" s="1">
        <v>2</v>
      </c>
      <c r="K3221" s="4">
        <v>0.06</v>
      </c>
      <c r="L3221" s="6">
        <f t="shared" si="100"/>
        <v>3900</v>
      </c>
      <c r="M3221" s="8">
        <f t="shared" si="101"/>
        <v>126100</v>
      </c>
      <c r="N3221" t="str" cm="1">
        <f t="array" ref="N32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22" spans="2:14" x14ac:dyDescent="0.35">
      <c r="B3222" s="7">
        <v>2027220</v>
      </c>
      <c r="C3222" s="1" t="s">
        <v>9</v>
      </c>
      <c r="D3222" s="1" t="s">
        <v>27</v>
      </c>
      <c r="E3222" s="1" t="s">
        <v>33</v>
      </c>
      <c r="F3222" s="1" t="s">
        <v>519</v>
      </c>
      <c r="G3222" s="3">
        <v>45482</v>
      </c>
      <c r="H3222" s="3">
        <v>45490</v>
      </c>
      <c r="I3222" s="6">
        <v>450</v>
      </c>
      <c r="J3222" s="1">
        <v>1</v>
      </c>
      <c r="K3222" s="4">
        <v>0.15</v>
      </c>
      <c r="L3222" s="6">
        <f t="shared" si="100"/>
        <v>67.5</v>
      </c>
      <c r="M3222" s="8">
        <f t="shared" si="101"/>
        <v>382.5</v>
      </c>
      <c r="N3222" t="str" cm="1">
        <f t="array" ref="N32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23" spans="2:14" x14ac:dyDescent="0.35">
      <c r="B3223" s="7">
        <v>2027221</v>
      </c>
      <c r="C3223" s="1" t="s">
        <v>11</v>
      </c>
      <c r="D3223" s="1" t="s">
        <v>28</v>
      </c>
      <c r="E3223" s="1" t="s">
        <v>34</v>
      </c>
      <c r="F3223" s="1" t="s">
        <v>521</v>
      </c>
      <c r="G3223" s="3">
        <v>45482</v>
      </c>
      <c r="H3223" s="3">
        <v>45484</v>
      </c>
      <c r="I3223" s="6">
        <v>1299</v>
      </c>
      <c r="J3223" s="1">
        <v>1</v>
      </c>
      <c r="K3223" s="4">
        <v>0.02</v>
      </c>
      <c r="L3223" s="6">
        <f t="shared" si="100"/>
        <v>25.98</v>
      </c>
      <c r="M3223" s="8">
        <f t="shared" si="101"/>
        <v>1273.02</v>
      </c>
      <c r="N3223" t="str" cm="1">
        <f t="array" ref="N32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24" spans="2:14" x14ac:dyDescent="0.35">
      <c r="B3224" s="7">
        <v>2027222</v>
      </c>
      <c r="C3224" s="1" t="s">
        <v>12</v>
      </c>
      <c r="D3224" s="1" t="s">
        <v>29</v>
      </c>
      <c r="E3224" s="1" t="s">
        <v>35</v>
      </c>
      <c r="F3224" s="1" t="s">
        <v>520</v>
      </c>
      <c r="G3224" s="3">
        <v>45482</v>
      </c>
      <c r="H3224" s="3">
        <v>45485</v>
      </c>
      <c r="I3224" s="6">
        <v>1700</v>
      </c>
      <c r="J3224" s="1">
        <v>2</v>
      </c>
      <c r="K3224" s="4">
        <v>0.02</v>
      </c>
      <c r="L3224" s="6">
        <f t="shared" si="100"/>
        <v>34</v>
      </c>
      <c r="M3224" s="8">
        <f t="shared" si="101"/>
        <v>3366</v>
      </c>
      <c r="N3224" t="str" cm="1">
        <f t="array" ref="N32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25" spans="2:14" x14ac:dyDescent="0.35">
      <c r="B3225" s="7">
        <v>2027223</v>
      </c>
      <c r="C3225" s="1" t="s">
        <v>13</v>
      </c>
      <c r="D3225" s="1" t="s">
        <v>25</v>
      </c>
      <c r="E3225" s="1" t="s">
        <v>36</v>
      </c>
      <c r="F3225" s="1" t="s">
        <v>518</v>
      </c>
      <c r="G3225" s="3">
        <v>45482</v>
      </c>
      <c r="H3225" s="3">
        <v>45487</v>
      </c>
      <c r="I3225" s="6">
        <v>55000</v>
      </c>
      <c r="J3225" s="1">
        <v>1</v>
      </c>
      <c r="K3225" s="4">
        <v>0.02</v>
      </c>
      <c r="L3225" s="6">
        <f t="shared" si="100"/>
        <v>1100</v>
      </c>
      <c r="M3225" s="8">
        <f t="shared" si="101"/>
        <v>53900</v>
      </c>
      <c r="N3225" t="str" cm="1">
        <f t="array" ref="N32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26" spans="2:14" x14ac:dyDescent="0.35">
      <c r="B3226" s="7">
        <v>2027224</v>
      </c>
      <c r="C3226" s="1" t="s">
        <v>14</v>
      </c>
      <c r="D3226" s="1" t="s">
        <v>26</v>
      </c>
      <c r="E3226" s="1" t="s">
        <v>37</v>
      </c>
      <c r="F3226" s="1" t="s">
        <v>519</v>
      </c>
      <c r="G3226" s="3">
        <v>45482</v>
      </c>
      <c r="H3226" s="3">
        <v>45483</v>
      </c>
      <c r="I3226" s="6">
        <v>57999</v>
      </c>
      <c r="J3226" s="1">
        <v>3</v>
      </c>
      <c r="K3226" s="4">
        <v>0.02</v>
      </c>
      <c r="L3226" s="6">
        <f t="shared" si="100"/>
        <v>1159.98</v>
      </c>
      <c r="M3226" s="8">
        <f t="shared" si="101"/>
        <v>172837.02</v>
      </c>
      <c r="N3226" t="str" cm="1">
        <f t="array" ref="N32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27" spans="2:14" x14ac:dyDescent="0.35">
      <c r="B3227" s="7">
        <v>2027225</v>
      </c>
      <c r="C3227" s="1" t="s">
        <v>15</v>
      </c>
      <c r="D3227" s="1" t="s">
        <v>27</v>
      </c>
      <c r="E3227" s="1" t="s">
        <v>39</v>
      </c>
      <c r="F3227" s="1" t="s">
        <v>520</v>
      </c>
      <c r="G3227" s="3">
        <v>45482</v>
      </c>
      <c r="H3227" s="3">
        <v>45490</v>
      </c>
      <c r="I3227" s="6">
        <v>1399</v>
      </c>
      <c r="J3227" s="1">
        <v>2</v>
      </c>
      <c r="K3227" s="4">
        <v>0.02</v>
      </c>
      <c r="L3227" s="6">
        <f t="shared" si="100"/>
        <v>27.98</v>
      </c>
      <c r="M3227" s="8">
        <f t="shared" si="101"/>
        <v>2770.02</v>
      </c>
      <c r="N3227" t="str" cm="1">
        <f t="array" ref="N32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28" spans="2:14" x14ac:dyDescent="0.35">
      <c r="B3228" s="7">
        <v>2027226</v>
      </c>
      <c r="C3228" s="1" t="s">
        <v>16</v>
      </c>
      <c r="D3228" s="1" t="s">
        <v>28</v>
      </c>
      <c r="E3228" s="1" t="s">
        <v>40</v>
      </c>
      <c r="F3228" s="1" t="s">
        <v>521</v>
      </c>
      <c r="G3228" s="3">
        <v>45482</v>
      </c>
      <c r="H3228" s="3">
        <v>45484</v>
      </c>
      <c r="I3228" s="6">
        <v>999</v>
      </c>
      <c r="J3228" s="1">
        <v>1</v>
      </c>
      <c r="K3228" s="4">
        <v>0.02</v>
      </c>
      <c r="L3228" s="6">
        <f t="shared" si="100"/>
        <v>19.98</v>
      </c>
      <c r="M3228" s="8">
        <f t="shared" si="101"/>
        <v>979.02</v>
      </c>
      <c r="N3228" t="str" cm="1">
        <f t="array" ref="N32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29" spans="2:14" x14ac:dyDescent="0.35">
      <c r="B3229" s="7">
        <v>2027227</v>
      </c>
      <c r="C3229" s="1" t="s">
        <v>17</v>
      </c>
      <c r="D3229" s="1" t="s">
        <v>29</v>
      </c>
      <c r="E3229" s="1" t="s">
        <v>41</v>
      </c>
      <c r="F3229" s="1" t="s">
        <v>518</v>
      </c>
      <c r="G3229" s="3">
        <v>45482</v>
      </c>
      <c r="H3229" s="3">
        <v>45485</v>
      </c>
      <c r="I3229" s="6">
        <v>2099</v>
      </c>
      <c r="J3229" s="1">
        <v>2</v>
      </c>
      <c r="K3229" s="4">
        <v>0.02</v>
      </c>
      <c r="L3229" s="6">
        <f t="shared" si="100"/>
        <v>41.980000000000004</v>
      </c>
      <c r="M3229" s="8">
        <f t="shared" si="101"/>
        <v>4156.0200000000004</v>
      </c>
      <c r="N3229" t="str" cm="1">
        <f t="array" ref="N32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30" spans="2:14" x14ac:dyDescent="0.35">
      <c r="B3230" s="7">
        <v>2027228</v>
      </c>
      <c r="C3230" s="1" t="s">
        <v>18</v>
      </c>
      <c r="D3230" s="1" t="s">
        <v>25</v>
      </c>
      <c r="E3230" s="1" t="s">
        <v>42</v>
      </c>
      <c r="F3230" s="1" t="s">
        <v>518</v>
      </c>
      <c r="G3230" s="3">
        <v>45482</v>
      </c>
      <c r="H3230" s="3">
        <v>45487</v>
      </c>
      <c r="I3230" s="6">
        <v>11000</v>
      </c>
      <c r="J3230" s="1">
        <v>1</v>
      </c>
      <c r="K3230" s="4">
        <v>0.02</v>
      </c>
      <c r="L3230" s="6">
        <f t="shared" si="100"/>
        <v>220</v>
      </c>
      <c r="M3230" s="8">
        <f t="shared" si="101"/>
        <v>10780</v>
      </c>
      <c r="N3230" t="str" cm="1">
        <f t="array" ref="N32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31" spans="2:14" x14ac:dyDescent="0.35">
      <c r="B3231" s="7">
        <v>2027229</v>
      </c>
      <c r="C3231" s="1" t="s">
        <v>19</v>
      </c>
      <c r="D3231" s="1" t="s">
        <v>26</v>
      </c>
      <c r="E3231" s="1" t="s">
        <v>43</v>
      </c>
      <c r="F3231" s="1" t="s">
        <v>519</v>
      </c>
      <c r="G3231" s="3">
        <v>45482</v>
      </c>
      <c r="H3231" s="3">
        <v>45483</v>
      </c>
      <c r="I3231" s="6">
        <v>800</v>
      </c>
      <c r="J3231" s="1">
        <v>2</v>
      </c>
      <c r="K3231" s="4">
        <v>7.0000000000000007E-2</v>
      </c>
      <c r="L3231" s="6">
        <f t="shared" si="100"/>
        <v>56.000000000000007</v>
      </c>
      <c r="M3231" s="8">
        <f t="shared" si="101"/>
        <v>1544</v>
      </c>
      <c r="N3231" t="str" cm="1">
        <f t="array" ref="N32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32" spans="2:14" x14ac:dyDescent="0.35">
      <c r="B3232" s="7">
        <v>2027230</v>
      </c>
      <c r="C3232" s="1" t="s">
        <v>20</v>
      </c>
      <c r="D3232" s="1" t="s">
        <v>27</v>
      </c>
      <c r="E3232" s="1" t="s">
        <v>44</v>
      </c>
      <c r="F3232" s="1" t="s">
        <v>521</v>
      </c>
      <c r="G3232" s="3">
        <v>45482</v>
      </c>
      <c r="H3232" s="3">
        <v>45490</v>
      </c>
      <c r="I3232" s="6">
        <v>5500</v>
      </c>
      <c r="J3232" s="1">
        <v>3</v>
      </c>
      <c r="K3232" s="4">
        <v>0.03</v>
      </c>
      <c r="L3232" s="6">
        <f t="shared" si="100"/>
        <v>165</v>
      </c>
      <c r="M3232" s="8">
        <f t="shared" si="101"/>
        <v>16335</v>
      </c>
      <c r="N3232" t="str" cm="1">
        <f t="array" ref="N32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33" spans="2:14" x14ac:dyDescent="0.35">
      <c r="B3233" s="7">
        <v>2027231</v>
      </c>
      <c r="C3233" s="1" t="s">
        <v>21</v>
      </c>
      <c r="D3233" s="1" t="s">
        <v>28</v>
      </c>
      <c r="E3233" s="1" t="s">
        <v>45</v>
      </c>
      <c r="F3233" s="1" t="s">
        <v>520</v>
      </c>
      <c r="G3233" s="3">
        <v>45482</v>
      </c>
      <c r="H3233" s="3">
        <v>45484</v>
      </c>
      <c r="I3233" s="6">
        <v>1350</v>
      </c>
      <c r="J3233" s="1">
        <v>2</v>
      </c>
      <c r="K3233" s="4">
        <v>0.08</v>
      </c>
      <c r="L3233" s="6">
        <f t="shared" si="100"/>
        <v>108</v>
      </c>
      <c r="M3233" s="8">
        <f t="shared" si="101"/>
        <v>2592</v>
      </c>
      <c r="N3233" t="str" cm="1">
        <f t="array" ref="N32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34" spans="2:14" x14ac:dyDescent="0.35">
      <c r="B3234" s="7">
        <v>2027232</v>
      </c>
      <c r="C3234" s="1" t="s">
        <v>22</v>
      </c>
      <c r="D3234" s="1" t="s">
        <v>29</v>
      </c>
      <c r="E3234" s="1" t="s">
        <v>46</v>
      </c>
      <c r="F3234" s="1" t="s">
        <v>518</v>
      </c>
      <c r="G3234" s="3">
        <v>45482</v>
      </c>
      <c r="H3234" s="3">
        <v>45485</v>
      </c>
      <c r="I3234" s="6">
        <v>4500</v>
      </c>
      <c r="J3234" s="1">
        <v>7</v>
      </c>
      <c r="K3234" s="4">
        <v>0.05</v>
      </c>
      <c r="L3234" s="6">
        <f t="shared" si="100"/>
        <v>225</v>
      </c>
      <c r="M3234" s="8">
        <f t="shared" si="101"/>
        <v>31275</v>
      </c>
      <c r="N3234" t="str" cm="1">
        <f t="array" ref="N32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35" spans="2:14" x14ac:dyDescent="0.35">
      <c r="B3235" s="7">
        <v>2027233</v>
      </c>
      <c r="C3235" s="1" t="s">
        <v>23</v>
      </c>
      <c r="D3235" s="1" t="s">
        <v>25</v>
      </c>
      <c r="E3235" s="1" t="s">
        <v>47</v>
      </c>
      <c r="F3235" s="1" t="s">
        <v>519</v>
      </c>
      <c r="G3235" s="3">
        <v>45482</v>
      </c>
      <c r="H3235" s="3">
        <v>45487</v>
      </c>
      <c r="I3235" s="6">
        <v>2350</v>
      </c>
      <c r="J3235" s="1">
        <v>2</v>
      </c>
      <c r="K3235" s="4">
        <v>0.05</v>
      </c>
      <c r="L3235" s="6">
        <f t="shared" si="100"/>
        <v>117.5</v>
      </c>
      <c r="M3235" s="8">
        <f t="shared" si="101"/>
        <v>4582.5</v>
      </c>
      <c r="N3235" t="str" cm="1">
        <f t="array" ref="N32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36" spans="2:14" x14ac:dyDescent="0.35">
      <c r="B3236" s="7">
        <v>2027234</v>
      </c>
      <c r="C3236" s="1" t="s">
        <v>24</v>
      </c>
      <c r="D3236" s="1" t="s">
        <v>198</v>
      </c>
      <c r="E3236" s="1" t="s">
        <v>48</v>
      </c>
      <c r="F3236" s="1" t="s">
        <v>520</v>
      </c>
      <c r="G3236" s="3">
        <v>45482</v>
      </c>
      <c r="H3236" s="3">
        <v>45483</v>
      </c>
      <c r="I3236" s="6">
        <v>90</v>
      </c>
      <c r="J3236" s="1">
        <v>1</v>
      </c>
      <c r="K3236" s="4">
        <v>0.05</v>
      </c>
      <c r="L3236" s="6">
        <f t="shared" si="100"/>
        <v>4.5</v>
      </c>
      <c r="M3236" s="8">
        <f t="shared" si="101"/>
        <v>85.5</v>
      </c>
      <c r="N3236" t="str" cm="1">
        <f t="array" ref="N32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37" spans="2:14" x14ac:dyDescent="0.35">
      <c r="B3237" s="7">
        <v>2027235</v>
      </c>
      <c r="C3237" s="1" t="s">
        <v>4</v>
      </c>
      <c r="D3237" s="1" t="s">
        <v>25</v>
      </c>
      <c r="E3237" s="1" t="s">
        <v>49</v>
      </c>
      <c r="F3237" s="1" t="s">
        <v>521</v>
      </c>
      <c r="G3237" s="3">
        <v>45482</v>
      </c>
      <c r="H3237" s="3">
        <v>45490</v>
      </c>
      <c r="I3237" s="6">
        <v>280</v>
      </c>
      <c r="J3237" s="1">
        <v>1</v>
      </c>
      <c r="K3237" s="4">
        <v>0.05</v>
      </c>
      <c r="L3237" s="6">
        <f t="shared" si="100"/>
        <v>14</v>
      </c>
      <c r="M3237" s="8">
        <f t="shared" si="101"/>
        <v>266</v>
      </c>
      <c r="N3237" t="str" cm="1">
        <f t="array" ref="N32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38" spans="2:14" x14ac:dyDescent="0.35">
      <c r="B3238" s="7">
        <v>2027236</v>
      </c>
      <c r="C3238" s="1" t="s">
        <v>5</v>
      </c>
      <c r="D3238" s="1" t="s">
        <v>26</v>
      </c>
      <c r="E3238" s="1" t="s">
        <v>50</v>
      </c>
      <c r="F3238" s="1" t="s">
        <v>518</v>
      </c>
      <c r="G3238" s="3">
        <v>45482</v>
      </c>
      <c r="H3238" s="3">
        <v>45484</v>
      </c>
      <c r="I3238" s="6">
        <v>70</v>
      </c>
      <c r="J3238" s="1">
        <v>1</v>
      </c>
      <c r="K3238" s="4">
        <v>0.03</v>
      </c>
      <c r="L3238" s="6">
        <f t="shared" si="100"/>
        <v>2.1</v>
      </c>
      <c r="M3238" s="8">
        <f t="shared" si="101"/>
        <v>67.900000000000006</v>
      </c>
      <c r="N3238" t="str" cm="1">
        <f t="array" ref="N32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39" spans="2:14" x14ac:dyDescent="0.35">
      <c r="B3239" s="7">
        <v>2027237</v>
      </c>
      <c r="C3239" s="1" t="s">
        <v>6</v>
      </c>
      <c r="D3239" s="1" t="s">
        <v>27</v>
      </c>
      <c r="E3239" s="1" t="s">
        <v>51</v>
      </c>
      <c r="F3239" s="1" t="s">
        <v>518</v>
      </c>
      <c r="G3239" s="3">
        <v>45482</v>
      </c>
      <c r="H3239" s="3">
        <v>45485</v>
      </c>
      <c r="I3239" s="6">
        <v>230</v>
      </c>
      <c r="J3239" s="1">
        <v>2</v>
      </c>
      <c r="K3239" s="4">
        <v>0.1</v>
      </c>
      <c r="L3239" s="6">
        <f t="shared" si="100"/>
        <v>23</v>
      </c>
      <c r="M3239" s="8">
        <f t="shared" si="101"/>
        <v>437</v>
      </c>
      <c r="N3239" t="str" cm="1">
        <f t="array" ref="N32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40" spans="2:14" x14ac:dyDescent="0.35">
      <c r="B3240" s="7">
        <v>2027238</v>
      </c>
      <c r="C3240" s="1" t="s">
        <v>7</v>
      </c>
      <c r="D3240" s="1" t="s">
        <v>28</v>
      </c>
      <c r="E3240" s="1" t="s">
        <v>506</v>
      </c>
      <c r="F3240" s="1" t="s">
        <v>519</v>
      </c>
      <c r="G3240" s="3">
        <v>45482</v>
      </c>
      <c r="H3240" s="3">
        <v>45487</v>
      </c>
      <c r="I3240" s="6">
        <v>7999</v>
      </c>
      <c r="J3240" s="1">
        <v>1</v>
      </c>
      <c r="K3240" s="4">
        <v>0.05</v>
      </c>
      <c r="L3240" s="6">
        <f t="shared" si="100"/>
        <v>399.95000000000005</v>
      </c>
      <c r="M3240" s="8">
        <f t="shared" si="101"/>
        <v>7599.05</v>
      </c>
      <c r="N3240" t="str" cm="1">
        <f t="array" ref="N32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41" spans="2:14" x14ac:dyDescent="0.35">
      <c r="B3241" s="7">
        <v>2027239</v>
      </c>
      <c r="C3241" s="1" t="s">
        <v>10</v>
      </c>
      <c r="D3241" s="1" t="s">
        <v>29</v>
      </c>
      <c r="E3241" s="1" t="s">
        <v>507</v>
      </c>
      <c r="F3241" s="1" t="s">
        <v>521</v>
      </c>
      <c r="G3241" s="3">
        <v>45482</v>
      </c>
      <c r="H3241" s="3">
        <v>45483</v>
      </c>
      <c r="I3241" s="6">
        <v>850</v>
      </c>
      <c r="J3241" s="1">
        <v>2</v>
      </c>
      <c r="K3241" s="4">
        <v>0.05</v>
      </c>
      <c r="L3241" s="6">
        <f t="shared" si="100"/>
        <v>42.5</v>
      </c>
      <c r="M3241" s="8">
        <f t="shared" si="101"/>
        <v>1657.5</v>
      </c>
      <c r="N3241" t="str" cm="1">
        <f t="array" ref="N32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42" spans="2:14" x14ac:dyDescent="0.35">
      <c r="B3242" s="7">
        <v>2027240</v>
      </c>
      <c r="C3242" s="1" t="s">
        <v>8</v>
      </c>
      <c r="D3242" s="1" t="s">
        <v>25</v>
      </c>
      <c r="E3242" s="1" t="s">
        <v>508</v>
      </c>
      <c r="F3242" s="1" t="s">
        <v>520</v>
      </c>
      <c r="G3242" s="3">
        <v>45482</v>
      </c>
      <c r="H3242" s="3">
        <v>45490</v>
      </c>
      <c r="I3242" s="6">
        <v>65000</v>
      </c>
      <c r="J3242" s="1">
        <v>7</v>
      </c>
      <c r="K3242" s="4">
        <v>0.02</v>
      </c>
      <c r="L3242" s="6">
        <f t="shared" si="100"/>
        <v>1300</v>
      </c>
      <c r="M3242" s="8">
        <f t="shared" si="101"/>
        <v>453700</v>
      </c>
      <c r="N3242" t="str" cm="1">
        <f t="array" ref="N32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43" spans="2:14" x14ac:dyDescent="0.35">
      <c r="B3243" s="7">
        <v>2027241</v>
      </c>
      <c r="C3243" s="1" t="s">
        <v>9</v>
      </c>
      <c r="D3243" s="1" t="s">
        <v>30</v>
      </c>
      <c r="E3243" s="1" t="s">
        <v>31</v>
      </c>
      <c r="F3243" s="1" t="s">
        <v>518</v>
      </c>
      <c r="G3243" s="3">
        <v>45482</v>
      </c>
      <c r="H3243" s="3">
        <v>45484</v>
      </c>
      <c r="I3243" s="6">
        <v>450</v>
      </c>
      <c r="J3243" s="1">
        <v>2</v>
      </c>
      <c r="K3243" s="4">
        <v>0.06</v>
      </c>
      <c r="L3243" s="6">
        <f t="shared" si="100"/>
        <v>27</v>
      </c>
      <c r="M3243" s="8">
        <f t="shared" si="101"/>
        <v>873</v>
      </c>
      <c r="N3243" t="str" cm="1">
        <f t="array" ref="N32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44" spans="2:14" x14ac:dyDescent="0.35">
      <c r="B3244" s="7">
        <v>2027242</v>
      </c>
      <c r="C3244" s="1" t="s">
        <v>11</v>
      </c>
      <c r="D3244" s="1" t="s">
        <v>27</v>
      </c>
      <c r="E3244" s="1" t="s">
        <v>32</v>
      </c>
      <c r="F3244" s="1" t="s">
        <v>519</v>
      </c>
      <c r="G3244" s="3">
        <v>45482</v>
      </c>
      <c r="H3244" s="3">
        <v>45485</v>
      </c>
      <c r="I3244" s="6">
        <v>1299</v>
      </c>
      <c r="J3244" s="1">
        <v>2</v>
      </c>
      <c r="K3244" s="4">
        <v>0.15</v>
      </c>
      <c r="L3244" s="6">
        <f t="shared" si="100"/>
        <v>194.85</v>
      </c>
      <c r="M3244" s="8">
        <f t="shared" si="101"/>
        <v>2403.15</v>
      </c>
      <c r="N3244" t="str" cm="1">
        <f t="array" ref="N32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45" spans="2:14" x14ac:dyDescent="0.35">
      <c r="B3245" s="7">
        <v>2027243</v>
      </c>
      <c r="C3245" s="1" t="s">
        <v>12</v>
      </c>
      <c r="D3245" s="1" t="s">
        <v>28</v>
      </c>
      <c r="E3245" s="1" t="s">
        <v>38</v>
      </c>
      <c r="F3245" s="1" t="s">
        <v>520</v>
      </c>
      <c r="G3245" s="3">
        <v>45482</v>
      </c>
      <c r="H3245" s="3">
        <v>45487</v>
      </c>
      <c r="I3245" s="6">
        <v>1700</v>
      </c>
      <c r="J3245" s="1">
        <v>1</v>
      </c>
      <c r="K3245" s="4">
        <v>0.02</v>
      </c>
      <c r="L3245" s="6">
        <f t="shared" si="100"/>
        <v>34</v>
      </c>
      <c r="M3245" s="8">
        <f t="shared" si="101"/>
        <v>1666</v>
      </c>
      <c r="N3245" t="str" cm="1">
        <f t="array" ref="N32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46" spans="2:14" x14ac:dyDescent="0.35">
      <c r="B3246" s="7">
        <v>2027244</v>
      </c>
      <c r="C3246" s="1" t="s">
        <v>13</v>
      </c>
      <c r="D3246" s="1" t="s">
        <v>29</v>
      </c>
      <c r="E3246" s="1" t="s">
        <v>33</v>
      </c>
      <c r="F3246" s="1" t="s">
        <v>521</v>
      </c>
      <c r="G3246" s="3">
        <v>45482</v>
      </c>
      <c r="H3246" s="3">
        <v>45483</v>
      </c>
      <c r="I3246" s="6">
        <v>55000</v>
      </c>
      <c r="J3246" s="1">
        <v>2</v>
      </c>
      <c r="K3246" s="4">
        <v>0.02</v>
      </c>
      <c r="L3246" s="6">
        <f t="shared" si="100"/>
        <v>1100</v>
      </c>
      <c r="M3246" s="8">
        <f t="shared" si="101"/>
        <v>108900</v>
      </c>
      <c r="N3246" t="str" cm="1">
        <f t="array" ref="N32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47" spans="2:14" x14ac:dyDescent="0.35">
      <c r="B3247" s="7">
        <v>2027245</v>
      </c>
      <c r="C3247" s="1" t="s">
        <v>14</v>
      </c>
      <c r="D3247" s="1" t="s">
        <v>25</v>
      </c>
      <c r="E3247" s="1" t="s">
        <v>34</v>
      </c>
      <c r="F3247" s="1" t="s">
        <v>518</v>
      </c>
      <c r="G3247" s="3">
        <v>45482</v>
      </c>
      <c r="H3247" s="3">
        <v>45490</v>
      </c>
      <c r="I3247" s="6">
        <v>57999</v>
      </c>
      <c r="J3247" s="1">
        <v>4</v>
      </c>
      <c r="K3247" s="4">
        <v>0.02</v>
      </c>
      <c r="L3247" s="6">
        <f t="shared" si="100"/>
        <v>1159.98</v>
      </c>
      <c r="M3247" s="8">
        <f t="shared" si="101"/>
        <v>230836.02</v>
      </c>
      <c r="N3247" t="str" cm="1">
        <f t="array" ref="N32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48" spans="2:14" x14ac:dyDescent="0.35">
      <c r="B3248" s="7">
        <v>2027246</v>
      </c>
      <c r="C3248" s="1" t="s">
        <v>15</v>
      </c>
      <c r="D3248" s="1" t="s">
        <v>26</v>
      </c>
      <c r="E3248" s="1" t="s">
        <v>35</v>
      </c>
      <c r="F3248" s="1" t="s">
        <v>518</v>
      </c>
      <c r="G3248" s="3">
        <v>45482</v>
      </c>
      <c r="H3248" s="3">
        <v>45484</v>
      </c>
      <c r="I3248" s="6">
        <v>1399</v>
      </c>
      <c r="J3248" s="1">
        <v>3</v>
      </c>
      <c r="K3248" s="4">
        <v>0.02</v>
      </c>
      <c r="L3248" s="6">
        <f t="shared" si="100"/>
        <v>27.98</v>
      </c>
      <c r="M3248" s="8">
        <f t="shared" si="101"/>
        <v>4169.0200000000004</v>
      </c>
      <c r="N3248" t="str" cm="1">
        <f t="array" ref="N32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49" spans="2:14" x14ac:dyDescent="0.35">
      <c r="B3249" s="7">
        <v>2027247</v>
      </c>
      <c r="C3249" s="1" t="s">
        <v>16</v>
      </c>
      <c r="D3249" s="1" t="s">
        <v>27</v>
      </c>
      <c r="E3249" s="1" t="s">
        <v>36</v>
      </c>
      <c r="F3249" s="1" t="s">
        <v>519</v>
      </c>
      <c r="G3249" s="3">
        <v>45482</v>
      </c>
      <c r="H3249" s="3">
        <v>45485</v>
      </c>
      <c r="I3249" s="6">
        <v>999</v>
      </c>
      <c r="J3249" s="1">
        <v>2</v>
      </c>
      <c r="K3249" s="4">
        <v>0.02</v>
      </c>
      <c r="L3249" s="6">
        <f t="shared" si="100"/>
        <v>19.98</v>
      </c>
      <c r="M3249" s="8">
        <f t="shared" si="101"/>
        <v>1978.02</v>
      </c>
      <c r="N3249" t="str" cm="1">
        <f t="array" ref="N32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50" spans="2:14" x14ac:dyDescent="0.35">
      <c r="B3250" s="7">
        <v>2027248</v>
      </c>
      <c r="C3250" s="1" t="s">
        <v>17</v>
      </c>
      <c r="D3250" s="1" t="s">
        <v>28</v>
      </c>
      <c r="E3250" s="1" t="s">
        <v>37</v>
      </c>
      <c r="F3250" s="1" t="s">
        <v>521</v>
      </c>
      <c r="G3250" s="3">
        <v>45482</v>
      </c>
      <c r="H3250" s="3">
        <v>45487</v>
      </c>
      <c r="I3250" s="6">
        <v>2099</v>
      </c>
      <c r="J3250" s="1">
        <v>1</v>
      </c>
      <c r="K3250" s="4">
        <v>0.02</v>
      </c>
      <c r="L3250" s="6">
        <f t="shared" si="100"/>
        <v>41.980000000000004</v>
      </c>
      <c r="M3250" s="8">
        <f t="shared" si="101"/>
        <v>2057.02</v>
      </c>
      <c r="N3250" t="str" cm="1">
        <f t="array" ref="N32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51" spans="2:14" x14ac:dyDescent="0.35">
      <c r="B3251" s="7">
        <v>2027249</v>
      </c>
      <c r="C3251" s="1" t="s">
        <v>18</v>
      </c>
      <c r="D3251" s="1" t="s">
        <v>29</v>
      </c>
      <c r="E3251" s="1" t="s">
        <v>39</v>
      </c>
      <c r="F3251" s="1" t="s">
        <v>520</v>
      </c>
      <c r="G3251" s="3">
        <v>45482</v>
      </c>
      <c r="H3251" s="3">
        <v>45483</v>
      </c>
      <c r="I3251" s="6">
        <v>11000</v>
      </c>
      <c r="J3251" s="1">
        <v>1</v>
      </c>
      <c r="K3251" s="4">
        <v>0.02</v>
      </c>
      <c r="L3251" s="6">
        <f t="shared" si="100"/>
        <v>220</v>
      </c>
      <c r="M3251" s="8">
        <f t="shared" si="101"/>
        <v>10780</v>
      </c>
      <c r="N3251" t="str" cm="1">
        <f t="array" ref="N32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52" spans="2:14" x14ac:dyDescent="0.35">
      <c r="B3252" s="7">
        <v>2027250</v>
      </c>
      <c r="C3252" s="1" t="s">
        <v>19</v>
      </c>
      <c r="D3252" s="1" t="s">
        <v>25</v>
      </c>
      <c r="E3252" s="1" t="s">
        <v>40</v>
      </c>
      <c r="F3252" s="1" t="s">
        <v>518</v>
      </c>
      <c r="G3252" s="3">
        <v>45482</v>
      </c>
      <c r="H3252" s="3">
        <v>45490</v>
      </c>
      <c r="I3252" s="6">
        <v>800</v>
      </c>
      <c r="J3252" s="1">
        <v>2</v>
      </c>
      <c r="K3252" s="4">
        <v>0.02</v>
      </c>
      <c r="L3252" s="6">
        <f t="shared" si="100"/>
        <v>16</v>
      </c>
      <c r="M3252" s="8">
        <f t="shared" si="101"/>
        <v>1584</v>
      </c>
      <c r="N3252" t="str" cm="1">
        <f t="array" ref="N32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53" spans="2:14" x14ac:dyDescent="0.35">
      <c r="B3253" s="7">
        <v>2027251</v>
      </c>
      <c r="C3253" s="1" t="s">
        <v>20</v>
      </c>
      <c r="D3253" s="1" t="s">
        <v>26</v>
      </c>
      <c r="E3253" s="1" t="s">
        <v>41</v>
      </c>
      <c r="F3253" s="1" t="s">
        <v>519</v>
      </c>
      <c r="G3253" s="3">
        <v>45482</v>
      </c>
      <c r="H3253" s="3">
        <v>45484</v>
      </c>
      <c r="I3253" s="6">
        <v>5500</v>
      </c>
      <c r="J3253" s="1">
        <v>1</v>
      </c>
      <c r="K3253" s="4">
        <v>7.0000000000000007E-2</v>
      </c>
      <c r="L3253" s="6">
        <f t="shared" si="100"/>
        <v>385.00000000000006</v>
      </c>
      <c r="M3253" s="8">
        <f t="shared" si="101"/>
        <v>5115</v>
      </c>
      <c r="N3253" t="str" cm="1">
        <f t="array" ref="N32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54" spans="2:14" x14ac:dyDescent="0.35">
      <c r="B3254" s="7">
        <v>2027252</v>
      </c>
      <c r="C3254" s="1" t="s">
        <v>21</v>
      </c>
      <c r="D3254" s="1" t="s">
        <v>27</v>
      </c>
      <c r="E3254" s="1" t="s">
        <v>42</v>
      </c>
      <c r="F3254" s="1" t="s">
        <v>520</v>
      </c>
      <c r="G3254" s="3">
        <v>45482</v>
      </c>
      <c r="H3254" s="3">
        <v>45485</v>
      </c>
      <c r="I3254" s="6">
        <v>1350</v>
      </c>
      <c r="J3254" s="1">
        <v>3</v>
      </c>
      <c r="K3254" s="4">
        <v>0.03</v>
      </c>
      <c r="L3254" s="6">
        <f t="shared" si="100"/>
        <v>40.5</v>
      </c>
      <c r="M3254" s="8">
        <f t="shared" si="101"/>
        <v>4009.5</v>
      </c>
      <c r="N3254" t="str" cm="1">
        <f t="array" ref="N32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55" spans="2:14" x14ac:dyDescent="0.35">
      <c r="B3255" s="7">
        <v>2027253</v>
      </c>
      <c r="C3255" s="1" t="s">
        <v>22</v>
      </c>
      <c r="D3255" s="1" t="s">
        <v>28</v>
      </c>
      <c r="E3255" s="1" t="s">
        <v>43</v>
      </c>
      <c r="F3255" s="1" t="s">
        <v>521</v>
      </c>
      <c r="G3255" s="3">
        <v>45482</v>
      </c>
      <c r="H3255" s="3">
        <v>45487</v>
      </c>
      <c r="I3255" s="6">
        <v>4500</v>
      </c>
      <c r="J3255" s="1">
        <v>2</v>
      </c>
      <c r="K3255" s="4">
        <v>0.08</v>
      </c>
      <c r="L3255" s="6">
        <f t="shared" si="100"/>
        <v>360</v>
      </c>
      <c r="M3255" s="8">
        <f t="shared" si="101"/>
        <v>8640</v>
      </c>
      <c r="N3255" t="str" cm="1">
        <f t="array" ref="N32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56" spans="2:14" x14ac:dyDescent="0.35">
      <c r="B3256" s="7">
        <v>2027254</v>
      </c>
      <c r="C3256" s="1" t="s">
        <v>23</v>
      </c>
      <c r="D3256" s="1" t="s">
        <v>29</v>
      </c>
      <c r="E3256" s="1" t="s">
        <v>44</v>
      </c>
      <c r="F3256" s="1" t="s">
        <v>518</v>
      </c>
      <c r="G3256" s="3">
        <v>45482</v>
      </c>
      <c r="H3256" s="3">
        <v>45483</v>
      </c>
      <c r="I3256" s="6">
        <v>2350</v>
      </c>
      <c r="J3256" s="1">
        <v>1</v>
      </c>
      <c r="K3256" s="4">
        <v>0.05</v>
      </c>
      <c r="L3256" s="6">
        <f t="shared" si="100"/>
        <v>117.5</v>
      </c>
      <c r="M3256" s="8">
        <f t="shared" si="101"/>
        <v>2232.5</v>
      </c>
      <c r="N3256" t="str" cm="1">
        <f t="array" ref="N32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57" spans="2:14" x14ac:dyDescent="0.35">
      <c r="B3257" s="7">
        <v>2027255</v>
      </c>
      <c r="C3257" s="1" t="s">
        <v>24</v>
      </c>
      <c r="D3257" s="1" t="s">
        <v>25</v>
      </c>
      <c r="E3257" s="1" t="s">
        <v>45</v>
      </c>
      <c r="F3257" s="1" t="s">
        <v>518</v>
      </c>
      <c r="G3257" s="3">
        <v>45482</v>
      </c>
      <c r="H3257" s="3">
        <v>45490</v>
      </c>
      <c r="I3257" s="6">
        <v>90</v>
      </c>
      <c r="J3257" s="1">
        <v>2</v>
      </c>
      <c r="K3257" s="4">
        <v>0.05</v>
      </c>
      <c r="L3257" s="6">
        <f t="shared" si="100"/>
        <v>4.5</v>
      </c>
      <c r="M3257" s="8">
        <f t="shared" si="101"/>
        <v>175.5</v>
      </c>
      <c r="N3257" t="str" cm="1">
        <f t="array" ref="N32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58" spans="2:14" x14ac:dyDescent="0.35">
      <c r="B3258" s="7">
        <v>2027256</v>
      </c>
      <c r="C3258" s="1" t="s">
        <v>4</v>
      </c>
      <c r="D3258" s="1" t="s">
        <v>199</v>
      </c>
      <c r="E3258" s="1" t="s">
        <v>46</v>
      </c>
      <c r="F3258" s="1" t="s">
        <v>519</v>
      </c>
      <c r="G3258" s="3">
        <v>45482</v>
      </c>
      <c r="H3258" s="3">
        <v>45484</v>
      </c>
      <c r="I3258" s="6">
        <v>280</v>
      </c>
      <c r="J3258" s="1">
        <v>1</v>
      </c>
      <c r="K3258" s="4">
        <v>0.05</v>
      </c>
      <c r="L3258" s="6">
        <f t="shared" si="100"/>
        <v>14</v>
      </c>
      <c r="M3258" s="8">
        <f t="shared" si="101"/>
        <v>266</v>
      </c>
      <c r="N3258" t="str" cm="1">
        <f t="array" ref="N32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59" spans="2:14" x14ac:dyDescent="0.35">
      <c r="B3259" s="7">
        <v>2027257</v>
      </c>
      <c r="C3259" s="1" t="s">
        <v>5</v>
      </c>
      <c r="D3259" s="1" t="s">
        <v>25</v>
      </c>
      <c r="E3259" s="1" t="s">
        <v>47</v>
      </c>
      <c r="F3259" s="1" t="s">
        <v>521</v>
      </c>
      <c r="G3259" s="3">
        <v>45482</v>
      </c>
      <c r="H3259" s="3">
        <v>45485</v>
      </c>
      <c r="I3259" s="6">
        <v>70</v>
      </c>
      <c r="J3259" s="1">
        <v>2</v>
      </c>
      <c r="K3259" s="4">
        <v>0.05</v>
      </c>
      <c r="L3259" s="6">
        <f t="shared" si="100"/>
        <v>3.5</v>
      </c>
      <c r="M3259" s="8">
        <f t="shared" si="101"/>
        <v>136.5</v>
      </c>
      <c r="N3259" t="str" cm="1">
        <f t="array" ref="N32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60" spans="2:14" x14ac:dyDescent="0.35">
      <c r="B3260" s="7">
        <v>2027258</v>
      </c>
      <c r="C3260" s="1" t="s">
        <v>6</v>
      </c>
      <c r="D3260" s="1" t="s">
        <v>26</v>
      </c>
      <c r="E3260" s="1" t="s">
        <v>48</v>
      </c>
      <c r="F3260" s="1" t="s">
        <v>520</v>
      </c>
      <c r="G3260" s="3">
        <v>45482</v>
      </c>
      <c r="H3260" s="3">
        <v>45487</v>
      </c>
      <c r="I3260" s="6">
        <v>230</v>
      </c>
      <c r="J3260" s="1">
        <v>3</v>
      </c>
      <c r="K3260" s="4">
        <v>0.03</v>
      </c>
      <c r="L3260" s="6">
        <f t="shared" si="100"/>
        <v>6.8999999999999995</v>
      </c>
      <c r="M3260" s="8">
        <f t="shared" si="101"/>
        <v>683.1</v>
      </c>
      <c r="N3260" t="str" cm="1">
        <f t="array" ref="N32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61" spans="2:14" x14ac:dyDescent="0.35">
      <c r="B3261" s="7">
        <v>2027259</v>
      </c>
      <c r="C3261" s="1" t="s">
        <v>7</v>
      </c>
      <c r="D3261" s="1" t="s">
        <v>27</v>
      </c>
      <c r="E3261" s="1" t="s">
        <v>49</v>
      </c>
      <c r="F3261" s="1" t="s">
        <v>518</v>
      </c>
      <c r="G3261" s="3">
        <v>45482</v>
      </c>
      <c r="H3261" s="3">
        <v>45483</v>
      </c>
      <c r="I3261" s="6">
        <v>7999</v>
      </c>
      <c r="J3261" s="1">
        <v>2</v>
      </c>
      <c r="K3261" s="4">
        <v>0.1</v>
      </c>
      <c r="L3261" s="6">
        <f t="shared" si="100"/>
        <v>799.90000000000009</v>
      </c>
      <c r="M3261" s="8">
        <f t="shared" si="101"/>
        <v>15198.1</v>
      </c>
      <c r="N3261" t="str" cm="1">
        <f t="array" ref="N32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62" spans="2:14" x14ac:dyDescent="0.35">
      <c r="B3262" s="7">
        <v>2027260</v>
      </c>
      <c r="C3262" s="1" t="s">
        <v>10</v>
      </c>
      <c r="D3262" s="1" t="s">
        <v>28</v>
      </c>
      <c r="E3262" s="1" t="s">
        <v>50</v>
      </c>
      <c r="F3262" s="1" t="s">
        <v>519</v>
      </c>
      <c r="G3262" s="3">
        <v>45482</v>
      </c>
      <c r="H3262" s="3">
        <v>45490</v>
      </c>
      <c r="I3262" s="6">
        <v>850</v>
      </c>
      <c r="J3262" s="1">
        <v>7</v>
      </c>
      <c r="K3262" s="4">
        <v>0.05</v>
      </c>
      <c r="L3262" s="6">
        <f t="shared" si="100"/>
        <v>42.5</v>
      </c>
      <c r="M3262" s="8">
        <f t="shared" si="101"/>
        <v>5907.5</v>
      </c>
      <c r="N3262" t="str" cm="1">
        <f t="array" ref="N32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63" spans="2:14" x14ac:dyDescent="0.35">
      <c r="B3263" s="7">
        <v>2027261</v>
      </c>
      <c r="C3263" s="1" t="s">
        <v>8</v>
      </c>
      <c r="D3263" s="1" t="s">
        <v>29</v>
      </c>
      <c r="E3263" s="1" t="s">
        <v>51</v>
      </c>
      <c r="F3263" s="1" t="s">
        <v>520</v>
      </c>
      <c r="G3263" s="3">
        <v>45482</v>
      </c>
      <c r="H3263" s="3">
        <v>45484</v>
      </c>
      <c r="I3263" s="6">
        <v>65000</v>
      </c>
      <c r="J3263" s="1">
        <v>2</v>
      </c>
      <c r="K3263" s="4">
        <v>0.05</v>
      </c>
      <c r="L3263" s="6">
        <f t="shared" si="100"/>
        <v>3250</v>
      </c>
      <c r="M3263" s="8">
        <f t="shared" si="101"/>
        <v>126750</v>
      </c>
      <c r="N3263" t="str" cm="1">
        <f t="array" ref="N32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64" spans="2:14" x14ac:dyDescent="0.35">
      <c r="B3264" s="7">
        <v>2027262</v>
      </c>
      <c r="C3264" s="1" t="s">
        <v>9</v>
      </c>
      <c r="D3264" s="1" t="s">
        <v>25</v>
      </c>
      <c r="E3264" s="1" t="s">
        <v>506</v>
      </c>
      <c r="F3264" s="1" t="s">
        <v>521</v>
      </c>
      <c r="G3264" s="3">
        <v>45482</v>
      </c>
      <c r="H3264" s="3">
        <v>45485</v>
      </c>
      <c r="I3264" s="6">
        <v>450</v>
      </c>
      <c r="J3264" s="1">
        <v>1</v>
      </c>
      <c r="K3264" s="4">
        <v>0.02</v>
      </c>
      <c r="L3264" s="6">
        <f t="shared" si="100"/>
        <v>9</v>
      </c>
      <c r="M3264" s="8">
        <f t="shared" si="101"/>
        <v>441</v>
      </c>
      <c r="N3264" t="str" cm="1">
        <f t="array" ref="N32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65" spans="2:14" x14ac:dyDescent="0.35">
      <c r="B3265" s="7">
        <v>2027263</v>
      </c>
      <c r="C3265" s="1" t="s">
        <v>11</v>
      </c>
      <c r="D3265" s="1" t="s">
        <v>30</v>
      </c>
      <c r="E3265" s="1" t="s">
        <v>507</v>
      </c>
      <c r="F3265" s="1" t="s">
        <v>518</v>
      </c>
      <c r="G3265" s="3">
        <v>45482</v>
      </c>
      <c r="H3265" s="3">
        <v>45487</v>
      </c>
      <c r="I3265" s="6">
        <v>1299</v>
      </c>
      <c r="J3265" s="1">
        <v>1</v>
      </c>
      <c r="K3265" s="4">
        <v>0.06</v>
      </c>
      <c r="L3265" s="6">
        <f t="shared" si="100"/>
        <v>77.94</v>
      </c>
      <c r="M3265" s="8">
        <f t="shared" si="101"/>
        <v>1221.06</v>
      </c>
      <c r="N3265" t="str" cm="1">
        <f t="array" ref="N32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66" spans="2:14" x14ac:dyDescent="0.35">
      <c r="B3266" s="7">
        <v>2027264</v>
      </c>
      <c r="C3266" s="1" t="s">
        <v>12</v>
      </c>
      <c r="D3266" s="1" t="s">
        <v>27</v>
      </c>
      <c r="E3266" s="1" t="s">
        <v>508</v>
      </c>
      <c r="F3266" s="1" t="s">
        <v>518</v>
      </c>
      <c r="G3266" s="3">
        <v>45482</v>
      </c>
      <c r="H3266" s="3">
        <v>45483</v>
      </c>
      <c r="I3266" s="6">
        <v>1700</v>
      </c>
      <c r="J3266" s="1">
        <v>1</v>
      </c>
      <c r="K3266" s="4">
        <v>0.15</v>
      </c>
      <c r="L3266" s="6">
        <f t="shared" si="100"/>
        <v>255</v>
      </c>
      <c r="M3266" s="8">
        <f t="shared" si="101"/>
        <v>1445</v>
      </c>
      <c r="N3266" t="str" cm="1">
        <f t="array" ref="N32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67" spans="2:14" x14ac:dyDescent="0.35">
      <c r="B3267" s="7">
        <v>2027265</v>
      </c>
      <c r="C3267" s="1" t="s">
        <v>13</v>
      </c>
      <c r="D3267" s="1" t="s">
        <v>28</v>
      </c>
      <c r="E3267" s="1" t="s">
        <v>31</v>
      </c>
      <c r="F3267" s="1" t="s">
        <v>519</v>
      </c>
      <c r="G3267" s="3">
        <v>45482</v>
      </c>
      <c r="H3267" s="3">
        <v>45490</v>
      </c>
      <c r="I3267" s="6">
        <v>55000</v>
      </c>
      <c r="J3267" s="1">
        <v>2</v>
      </c>
      <c r="K3267" s="4">
        <v>0.02</v>
      </c>
      <c r="L3267" s="6">
        <f t="shared" si="100"/>
        <v>1100</v>
      </c>
      <c r="M3267" s="8">
        <f t="shared" si="101"/>
        <v>108900</v>
      </c>
      <c r="N3267" t="str" cm="1">
        <f t="array" ref="N32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68" spans="2:14" x14ac:dyDescent="0.35">
      <c r="B3268" s="7">
        <v>2027266</v>
      </c>
      <c r="C3268" s="1" t="s">
        <v>14</v>
      </c>
      <c r="D3268" s="1" t="s">
        <v>29</v>
      </c>
      <c r="E3268" s="1" t="s">
        <v>32</v>
      </c>
      <c r="F3268" s="1" t="s">
        <v>521</v>
      </c>
      <c r="G3268" s="3">
        <v>45482</v>
      </c>
      <c r="H3268" s="3">
        <v>45484</v>
      </c>
      <c r="I3268" s="6">
        <v>57999</v>
      </c>
      <c r="J3268" s="1">
        <v>1</v>
      </c>
      <c r="K3268" s="4">
        <v>0.02</v>
      </c>
      <c r="L3268" s="6">
        <f t="shared" ref="L3268:L3331" si="102">I3268*K3268</f>
        <v>1159.98</v>
      </c>
      <c r="M3268" s="8">
        <f t="shared" ref="M3268:M3331" si="103">I3268*J3268-L3268</f>
        <v>56839.02</v>
      </c>
      <c r="N3268" t="str" cm="1">
        <f t="array" ref="N32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69" spans="2:14" x14ac:dyDescent="0.35">
      <c r="B3269" s="7">
        <v>2027267</v>
      </c>
      <c r="C3269" s="1" t="s">
        <v>15</v>
      </c>
      <c r="D3269" s="1" t="s">
        <v>25</v>
      </c>
      <c r="E3269" s="1" t="s">
        <v>38</v>
      </c>
      <c r="F3269" s="1" t="s">
        <v>520</v>
      </c>
      <c r="G3269" s="3">
        <v>45482</v>
      </c>
      <c r="H3269" s="3">
        <v>45485</v>
      </c>
      <c r="I3269" s="6">
        <v>1399</v>
      </c>
      <c r="J3269" s="1">
        <v>2</v>
      </c>
      <c r="K3269" s="4">
        <v>0.02</v>
      </c>
      <c r="L3269" s="6">
        <f t="shared" si="102"/>
        <v>27.98</v>
      </c>
      <c r="M3269" s="8">
        <f t="shared" si="103"/>
        <v>2770.02</v>
      </c>
      <c r="N3269" t="str" cm="1">
        <f t="array" ref="N32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70" spans="2:14" x14ac:dyDescent="0.35">
      <c r="B3270" s="7">
        <v>2027268</v>
      </c>
      <c r="C3270" s="1" t="s">
        <v>16</v>
      </c>
      <c r="D3270" s="1" t="s">
        <v>26</v>
      </c>
      <c r="E3270" s="1" t="s">
        <v>33</v>
      </c>
      <c r="F3270" s="1" t="s">
        <v>518</v>
      </c>
      <c r="G3270" s="3">
        <v>45482</v>
      </c>
      <c r="H3270" s="3">
        <v>45487</v>
      </c>
      <c r="I3270" s="6">
        <v>999</v>
      </c>
      <c r="J3270" s="1">
        <v>7</v>
      </c>
      <c r="K3270" s="4">
        <v>0.02</v>
      </c>
      <c r="L3270" s="6">
        <f t="shared" si="102"/>
        <v>19.98</v>
      </c>
      <c r="M3270" s="8">
        <f t="shared" si="103"/>
        <v>6973.02</v>
      </c>
      <c r="N3270" t="str" cm="1">
        <f t="array" ref="N32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71" spans="2:14" x14ac:dyDescent="0.35">
      <c r="B3271" s="7">
        <v>2027269</v>
      </c>
      <c r="C3271" s="1" t="s">
        <v>17</v>
      </c>
      <c r="D3271" s="1" t="s">
        <v>27</v>
      </c>
      <c r="E3271" s="1" t="s">
        <v>34</v>
      </c>
      <c r="F3271" s="1" t="s">
        <v>519</v>
      </c>
      <c r="G3271" s="3">
        <v>45482</v>
      </c>
      <c r="H3271" s="3">
        <v>45483</v>
      </c>
      <c r="I3271" s="6">
        <v>2099</v>
      </c>
      <c r="J3271" s="1">
        <v>2</v>
      </c>
      <c r="K3271" s="4">
        <v>0.02</v>
      </c>
      <c r="L3271" s="6">
        <f t="shared" si="102"/>
        <v>41.980000000000004</v>
      </c>
      <c r="M3271" s="8">
        <f t="shared" si="103"/>
        <v>4156.0200000000004</v>
      </c>
      <c r="N3271" t="str" cm="1">
        <f t="array" ref="N32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72" spans="2:14" x14ac:dyDescent="0.35">
      <c r="B3272" s="7">
        <v>2027270</v>
      </c>
      <c r="C3272" s="1" t="s">
        <v>18</v>
      </c>
      <c r="D3272" s="1" t="s">
        <v>28</v>
      </c>
      <c r="E3272" s="1" t="s">
        <v>35</v>
      </c>
      <c r="F3272" s="1" t="s">
        <v>520</v>
      </c>
      <c r="G3272" s="3">
        <v>45482</v>
      </c>
      <c r="H3272" s="3">
        <v>45490</v>
      </c>
      <c r="I3272" s="6">
        <v>11000</v>
      </c>
      <c r="J3272" s="1">
        <v>2</v>
      </c>
      <c r="K3272" s="4">
        <v>0.02</v>
      </c>
      <c r="L3272" s="6">
        <f t="shared" si="102"/>
        <v>220</v>
      </c>
      <c r="M3272" s="8">
        <f t="shared" si="103"/>
        <v>21780</v>
      </c>
      <c r="N3272" t="str" cm="1">
        <f t="array" ref="N32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73" spans="2:14" x14ac:dyDescent="0.35">
      <c r="B3273" s="7">
        <v>2027271</v>
      </c>
      <c r="C3273" s="1" t="s">
        <v>19</v>
      </c>
      <c r="D3273" s="1" t="s">
        <v>29</v>
      </c>
      <c r="E3273" s="1" t="s">
        <v>36</v>
      </c>
      <c r="F3273" s="1" t="s">
        <v>521</v>
      </c>
      <c r="G3273" s="3">
        <v>45482</v>
      </c>
      <c r="H3273" s="3">
        <v>45484</v>
      </c>
      <c r="I3273" s="6">
        <v>800</v>
      </c>
      <c r="J3273" s="1">
        <v>1</v>
      </c>
      <c r="K3273" s="4">
        <v>0.02</v>
      </c>
      <c r="L3273" s="6">
        <f t="shared" si="102"/>
        <v>16</v>
      </c>
      <c r="M3273" s="8">
        <f t="shared" si="103"/>
        <v>784</v>
      </c>
      <c r="N3273" t="str" cm="1">
        <f t="array" ref="N32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74" spans="2:14" x14ac:dyDescent="0.35">
      <c r="B3274" s="7">
        <v>2027272</v>
      </c>
      <c r="C3274" s="1" t="s">
        <v>20</v>
      </c>
      <c r="D3274" s="1" t="s">
        <v>25</v>
      </c>
      <c r="E3274" s="1" t="s">
        <v>37</v>
      </c>
      <c r="F3274" s="1" t="s">
        <v>518</v>
      </c>
      <c r="G3274" s="3">
        <v>45482</v>
      </c>
      <c r="H3274" s="3">
        <v>45485</v>
      </c>
      <c r="I3274" s="6">
        <v>5500</v>
      </c>
      <c r="J3274" s="1">
        <v>2</v>
      </c>
      <c r="K3274" s="4">
        <v>0.02</v>
      </c>
      <c r="L3274" s="6">
        <f t="shared" si="102"/>
        <v>110</v>
      </c>
      <c r="M3274" s="8">
        <f t="shared" si="103"/>
        <v>10890</v>
      </c>
      <c r="N3274" t="str" cm="1">
        <f t="array" ref="N32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75" spans="2:14" x14ac:dyDescent="0.35">
      <c r="B3275" s="7">
        <v>2027273</v>
      </c>
      <c r="C3275" s="1" t="s">
        <v>21</v>
      </c>
      <c r="D3275" s="1" t="s">
        <v>26</v>
      </c>
      <c r="E3275" s="1" t="s">
        <v>39</v>
      </c>
      <c r="F3275" s="1" t="s">
        <v>518</v>
      </c>
      <c r="G3275" s="3">
        <v>45482</v>
      </c>
      <c r="H3275" s="3">
        <v>45487</v>
      </c>
      <c r="I3275" s="6">
        <v>1350</v>
      </c>
      <c r="J3275" s="1">
        <v>4</v>
      </c>
      <c r="K3275" s="4">
        <v>7.0000000000000007E-2</v>
      </c>
      <c r="L3275" s="6">
        <f t="shared" si="102"/>
        <v>94.500000000000014</v>
      </c>
      <c r="M3275" s="8">
        <f t="shared" si="103"/>
        <v>5305.5</v>
      </c>
      <c r="N3275" t="str" cm="1">
        <f t="array" ref="N32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76" spans="2:14" x14ac:dyDescent="0.35">
      <c r="B3276" s="7">
        <v>2027274</v>
      </c>
      <c r="C3276" s="1" t="s">
        <v>22</v>
      </c>
      <c r="D3276" s="1" t="s">
        <v>27</v>
      </c>
      <c r="E3276" s="1" t="s">
        <v>40</v>
      </c>
      <c r="F3276" s="1" t="s">
        <v>519</v>
      </c>
      <c r="G3276" s="3">
        <v>45482</v>
      </c>
      <c r="H3276" s="3">
        <v>45483</v>
      </c>
      <c r="I3276" s="6">
        <v>4500</v>
      </c>
      <c r="J3276" s="1">
        <v>3</v>
      </c>
      <c r="K3276" s="4">
        <v>0.03</v>
      </c>
      <c r="L3276" s="6">
        <f t="shared" si="102"/>
        <v>135</v>
      </c>
      <c r="M3276" s="8">
        <f t="shared" si="103"/>
        <v>13365</v>
      </c>
      <c r="N3276" t="str" cm="1">
        <f t="array" ref="N32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77" spans="2:14" x14ac:dyDescent="0.35">
      <c r="B3277" s="7">
        <v>2027275</v>
      </c>
      <c r="C3277" s="1" t="s">
        <v>23</v>
      </c>
      <c r="D3277" s="1" t="s">
        <v>28</v>
      </c>
      <c r="E3277" s="1" t="s">
        <v>41</v>
      </c>
      <c r="F3277" s="1" t="s">
        <v>521</v>
      </c>
      <c r="G3277" s="3">
        <v>45482</v>
      </c>
      <c r="H3277" s="3">
        <v>45490</v>
      </c>
      <c r="I3277" s="6">
        <v>2350</v>
      </c>
      <c r="J3277" s="1">
        <v>2</v>
      </c>
      <c r="K3277" s="4">
        <v>0.08</v>
      </c>
      <c r="L3277" s="6">
        <f t="shared" si="102"/>
        <v>188</v>
      </c>
      <c r="M3277" s="8">
        <f t="shared" si="103"/>
        <v>4512</v>
      </c>
      <c r="N3277" t="str" cm="1">
        <f t="array" ref="N32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78" spans="2:14" x14ac:dyDescent="0.35">
      <c r="B3278" s="7">
        <v>2027276</v>
      </c>
      <c r="C3278" s="1" t="s">
        <v>24</v>
      </c>
      <c r="D3278" s="1" t="s">
        <v>29</v>
      </c>
      <c r="E3278" s="1" t="s">
        <v>42</v>
      </c>
      <c r="F3278" s="1" t="s">
        <v>520</v>
      </c>
      <c r="G3278" s="3">
        <v>45482</v>
      </c>
      <c r="H3278" s="3">
        <v>45484</v>
      </c>
      <c r="I3278" s="6">
        <v>90</v>
      </c>
      <c r="J3278" s="1">
        <v>1</v>
      </c>
      <c r="K3278" s="4">
        <v>0.05</v>
      </c>
      <c r="L3278" s="6">
        <f t="shared" si="102"/>
        <v>4.5</v>
      </c>
      <c r="M3278" s="8">
        <f t="shared" si="103"/>
        <v>85.5</v>
      </c>
      <c r="N3278" t="str" cm="1">
        <f t="array" ref="N32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79" spans="2:14" x14ac:dyDescent="0.35">
      <c r="B3279" s="7">
        <v>2027277</v>
      </c>
      <c r="C3279" s="1" t="s">
        <v>4</v>
      </c>
      <c r="D3279" s="1" t="s">
        <v>25</v>
      </c>
      <c r="E3279" s="1" t="s">
        <v>43</v>
      </c>
      <c r="F3279" s="1" t="s">
        <v>518</v>
      </c>
      <c r="G3279" s="3">
        <v>45482</v>
      </c>
      <c r="H3279" s="3">
        <v>45485</v>
      </c>
      <c r="I3279" s="6">
        <v>280</v>
      </c>
      <c r="J3279" s="1">
        <v>1</v>
      </c>
      <c r="K3279" s="4">
        <v>0.05</v>
      </c>
      <c r="L3279" s="6">
        <f t="shared" si="102"/>
        <v>14</v>
      </c>
      <c r="M3279" s="8">
        <f t="shared" si="103"/>
        <v>266</v>
      </c>
      <c r="N3279" t="str" cm="1">
        <f t="array" ref="N32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80" spans="2:14" x14ac:dyDescent="0.35">
      <c r="B3280" s="7">
        <v>2027278</v>
      </c>
      <c r="C3280" s="1" t="s">
        <v>5</v>
      </c>
      <c r="D3280" s="1" t="s">
        <v>200</v>
      </c>
      <c r="E3280" s="1" t="s">
        <v>44</v>
      </c>
      <c r="F3280" s="1" t="s">
        <v>519</v>
      </c>
      <c r="G3280" s="3">
        <v>45482</v>
      </c>
      <c r="H3280" s="3">
        <v>45487</v>
      </c>
      <c r="I3280" s="6">
        <v>70</v>
      </c>
      <c r="J3280" s="1">
        <v>2</v>
      </c>
      <c r="K3280" s="4">
        <v>0.05</v>
      </c>
      <c r="L3280" s="6">
        <f t="shared" si="102"/>
        <v>3.5</v>
      </c>
      <c r="M3280" s="8">
        <f t="shared" si="103"/>
        <v>136.5</v>
      </c>
      <c r="N3280" t="str" cm="1">
        <f t="array" ref="N32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81" spans="2:14" x14ac:dyDescent="0.35">
      <c r="B3281" s="7">
        <v>2027279</v>
      </c>
      <c r="C3281" s="1" t="s">
        <v>6</v>
      </c>
      <c r="D3281" s="1" t="s">
        <v>25</v>
      </c>
      <c r="E3281" s="1" t="s">
        <v>45</v>
      </c>
      <c r="F3281" s="1" t="s">
        <v>520</v>
      </c>
      <c r="G3281" s="3">
        <v>45482</v>
      </c>
      <c r="H3281" s="3">
        <v>45483</v>
      </c>
      <c r="I3281" s="6">
        <v>230</v>
      </c>
      <c r="J3281" s="1">
        <v>1</v>
      </c>
      <c r="K3281" s="4">
        <v>0.05</v>
      </c>
      <c r="L3281" s="6">
        <f t="shared" si="102"/>
        <v>11.5</v>
      </c>
      <c r="M3281" s="8">
        <f t="shared" si="103"/>
        <v>218.5</v>
      </c>
      <c r="N3281" t="str" cm="1">
        <f t="array" ref="N32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82" spans="2:14" x14ac:dyDescent="0.35">
      <c r="B3282" s="7">
        <v>2027280</v>
      </c>
      <c r="C3282" s="1" t="s">
        <v>7</v>
      </c>
      <c r="D3282" s="1" t="s">
        <v>26</v>
      </c>
      <c r="E3282" s="1" t="s">
        <v>46</v>
      </c>
      <c r="F3282" s="1" t="s">
        <v>521</v>
      </c>
      <c r="G3282" s="3">
        <v>45482</v>
      </c>
      <c r="H3282" s="3">
        <v>45490</v>
      </c>
      <c r="I3282" s="6">
        <v>7999</v>
      </c>
      <c r="J3282" s="1">
        <v>3</v>
      </c>
      <c r="K3282" s="4">
        <v>0.03</v>
      </c>
      <c r="L3282" s="6">
        <f t="shared" si="102"/>
        <v>239.97</v>
      </c>
      <c r="M3282" s="8">
        <f t="shared" si="103"/>
        <v>23757.03</v>
      </c>
      <c r="N3282" t="str" cm="1">
        <f t="array" ref="N32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83" spans="2:14" x14ac:dyDescent="0.35">
      <c r="B3283" s="7">
        <v>2027281</v>
      </c>
      <c r="C3283" s="1" t="s">
        <v>10</v>
      </c>
      <c r="D3283" s="1" t="s">
        <v>27</v>
      </c>
      <c r="E3283" s="1" t="s">
        <v>47</v>
      </c>
      <c r="F3283" s="1" t="s">
        <v>518</v>
      </c>
      <c r="G3283" s="3">
        <v>45482</v>
      </c>
      <c r="H3283" s="3">
        <v>45484</v>
      </c>
      <c r="I3283" s="6">
        <v>850</v>
      </c>
      <c r="J3283" s="1">
        <v>2</v>
      </c>
      <c r="K3283" s="4">
        <v>0.1</v>
      </c>
      <c r="L3283" s="6">
        <f t="shared" si="102"/>
        <v>85</v>
      </c>
      <c r="M3283" s="8">
        <f t="shared" si="103"/>
        <v>1615</v>
      </c>
      <c r="N3283" t="str" cm="1">
        <f t="array" ref="N32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84" spans="2:14" x14ac:dyDescent="0.35">
      <c r="B3284" s="7">
        <v>2027282</v>
      </c>
      <c r="C3284" s="1" t="s">
        <v>8</v>
      </c>
      <c r="D3284" s="1" t="s">
        <v>28</v>
      </c>
      <c r="E3284" s="1" t="s">
        <v>48</v>
      </c>
      <c r="F3284" s="1" t="s">
        <v>518</v>
      </c>
      <c r="G3284" s="3">
        <v>45482</v>
      </c>
      <c r="H3284" s="3">
        <v>45485</v>
      </c>
      <c r="I3284" s="6">
        <v>65000</v>
      </c>
      <c r="J3284" s="1">
        <v>1</v>
      </c>
      <c r="K3284" s="4">
        <v>0.05</v>
      </c>
      <c r="L3284" s="6">
        <f t="shared" si="102"/>
        <v>3250</v>
      </c>
      <c r="M3284" s="8">
        <f t="shared" si="103"/>
        <v>61750</v>
      </c>
      <c r="N3284" t="str" cm="1">
        <f t="array" ref="N32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85" spans="2:14" x14ac:dyDescent="0.35">
      <c r="B3285" s="7">
        <v>2027283</v>
      </c>
      <c r="C3285" s="1" t="s">
        <v>9</v>
      </c>
      <c r="D3285" s="1" t="s">
        <v>29</v>
      </c>
      <c r="E3285" s="1" t="s">
        <v>49</v>
      </c>
      <c r="F3285" s="1" t="s">
        <v>519</v>
      </c>
      <c r="G3285" s="3">
        <v>45482</v>
      </c>
      <c r="H3285" s="3">
        <v>45487</v>
      </c>
      <c r="I3285" s="6">
        <v>450</v>
      </c>
      <c r="J3285" s="1">
        <v>2</v>
      </c>
      <c r="K3285" s="4">
        <v>0.05</v>
      </c>
      <c r="L3285" s="6">
        <f t="shared" si="102"/>
        <v>22.5</v>
      </c>
      <c r="M3285" s="8">
        <f t="shared" si="103"/>
        <v>877.5</v>
      </c>
      <c r="N3285" t="str" cm="1">
        <f t="array" ref="N32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86" spans="2:14" x14ac:dyDescent="0.35">
      <c r="B3286" s="7">
        <v>2027284</v>
      </c>
      <c r="C3286" s="1" t="s">
        <v>11</v>
      </c>
      <c r="D3286" s="1" t="s">
        <v>25</v>
      </c>
      <c r="E3286" s="1" t="s">
        <v>50</v>
      </c>
      <c r="F3286" s="1" t="s">
        <v>521</v>
      </c>
      <c r="G3286" s="3">
        <v>45482</v>
      </c>
      <c r="H3286" s="3">
        <v>45483</v>
      </c>
      <c r="I3286" s="6">
        <v>1299</v>
      </c>
      <c r="J3286" s="1">
        <v>1</v>
      </c>
      <c r="K3286" s="4">
        <v>0.02</v>
      </c>
      <c r="L3286" s="6">
        <f t="shared" si="102"/>
        <v>25.98</v>
      </c>
      <c r="M3286" s="8">
        <f t="shared" si="103"/>
        <v>1273.02</v>
      </c>
      <c r="N3286" t="str" cm="1">
        <f t="array" ref="N32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87" spans="2:14" x14ac:dyDescent="0.35">
      <c r="B3287" s="7">
        <v>2027285</v>
      </c>
      <c r="C3287" s="1" t="s">
        <v>12</v>
      </c>
      <c r="D3287" s="1" t="s">
        <v>30</v>
      </c>
      <c r="E3287" s="1" t="s">
        <v>51</v>
      </c>
      <c r="F3287" s="1" t="s">
        <v>520</v>
      </c>
      <c r="G3287" s="3">
        <v>45482</v>
      </c>
      <c r="H3287" s="3">
        <v>45490</v>
      </c>
      <c r="I3287" s="6">
        <v>1700</v>
      </c>
      <c r="J3287" s="1">
        <v>2</v>
      </c>
      <c r="K3287" s="4">
        <v>0.06</v>
      </c>
      <c r="L3287" s="6">
        <f t="shared" si="102"/>
        <v>102</v>
      </c>
      <c r="M3287" s="8">
        <f t="shared" si="103"/>
        <v>3298</v>
      </c>
      <c r="N3287" t="str" cm="1">
        <f t="array" ref="N32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88" spans="2:14" x14ac:dyDescent="0.35">
      <c r="B3288" s="7">
        <v>2027286</v>
      </c>
      <c r="C3288" s="1" t="s">
        <v>13</v>
      </c>
      <c r="D3288" s="1" t="s">
        <v>27</v>
      </c>
      <c r="E3288" s="1" t="s">
        <v>506</v>
      </c>
      <c r="F3288" s="1" t="s">
        <v>518</v>
      </c>
      <c r="G3288" s="3">
        <v>45482</v>
      </c>
      <c r="H3288" s="3">
        <v>45484</v>
      </c>
      <c r="I3288" s="6">
        <v>55000</v>
      </c>
      <c r="J3288" s="1">
        <v>3</v>
      </c>
      <c r="K3288" s="4">
        <v>0.15</v>
      </c>
      <c r="L3288" s="6">
        <f t="shared" si="102"/>
        <v>8250</v>
      </c>
      <c r="M3288" s="8">
        <f t="shared" si="103"/>
        <v>156750</v>
      </c>
      <c r="N3288" t="str" cm="1">
        <f t="array" ref="N32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89" spans="2:14" x14ac:dyDescent="0.35">
      <c r="B3289" s="7">
        <v>2027287</v>
      </c>
      <c r="C3289" s="1" t="s">
        <v>14</v>
      </c>
      <c r="D3289" s="1" t="s">
        <v>28</v>
      </c>
      <c r="E3289" s="1" t="s">
        <v>507</v>
      </c>
      <c r="F3289" s="1" t="s">
        <v>519</v>
      </c>
      <c r="G3289" s="3">
        <v>45482</v>
      </c>
      <c r="H3289" s="3">
        <v>45485</v>
      </c>
      <c r="I3289" s="6">
        <v>57999</v>
      </c>
      <c r="J3289" s="1">
        <v>2</v>
      </c>
      <c r="K3289" s="4">
        <v>0.02</v>
      </c>
      <c r="L3289" s="6">
        <f t="shared" si="102"/>
        <v>1159.98</v>
      </c>
      <c r="M3289" s="8">
        <f t="shared" si="103"/>
        <v>114838.02</v>
      </c>
      <c r="N3289" t="str" cm="1">
        <f t="array" ref="N32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90" spans="2:14" x14ac:dyDescent="0.35">
      <c r="B3290" s="7">
        <v>2027288</v>
      </c>
      <c r="C3290" s="1" t="s">
        <v>15</v>
      </c>
      <c r="D3290" s="1" t="s">
        <v>29</v>
      </c>
      <c r="E3290" s="1" t="s">
        <v>508</v>
      </c>
      <c r="F3290" s="1" t="s">
        <v>520</v>
      </c>
      <c r="G3290" s="3">
        <v>45482</v>
      </c>
      <c r="H3290" s="3">
        <v>45487</v>
      </c>
      <c r="I3290" s="6">
        <v>1399</v>
      </c>
      <c r="J3290" s="1">
        <v>7</v>
      </c>
      <c r="K3290" s="4">
        <v>0.02</v>
      </c>
      <c r="L3290" s="6">
        <f t="shared" si="102"/>
        <v>27.98</v>
      </c>
      <c r="M3290" s="8">
        <f t="shared" si="103"/>
        <v>9765.02</v>
      </c>
      <c r="N3290" t="str" cm="1">
        <f t="array" ref="N32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91" spans="2:14" x14ac:dyDescent="0.35">
      <c r="B3291" s="7">
        <v>2027289</v>
      </c>
      <c r="C3291" s="1" t="s">
        <v>16</v>
      </c>
      <c r="D3291" s="1" t="s">
        <v>25</v>
      </c>
      <c r="E3291" s="1" t="s">
        <v>31</v>
      </c>
      <c r="F3291" s="1" t="s">
        <v>521</v>
      </c>
      <c r="G3291" s="3">
        <v>45482</v>
      </c>
      <c r="H3291" s="3">
        <v>45483</v>
      </c>
      <c r="I3291" s="6">
        <v>999</v>
      </c>
      <c r="J3291" s="1">
        <v>2</v>
      </c>
      <c r="K3291" s="4">
        <v>0.02</v>
      </c>
      <c r="L3291" s="6">
        <f t="shared" si="102"/>
        <v>19.98</v>
      </c>
      <c r="M3291" s="8">
        <f t="shared" si="103"/>
        <v>1978.02</v>
      </c>
      <c r="N3291" t="str" cm="1">
        <f t="array" ref="N32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92" spans="2:14" x14ac:dyDescent="0.35">
      <c r="B3292" s="7">
        <v>2027290</v>
      </c>
      <c r="C3292" s="1" t="s">
        <v>17</v>
      </c>
      <c r="D3292" s="1" t="s">
        <v>26</v>
      </c>
      <c r="E3292" s="1" t="s">
        <v>32</v>
      </c>
      <c r="F3292" s="1" t="s">
        <v>518</v>
      </c>
      <c r="G3292" s="3">
        <v>45482</v>
      </c>
      <c r="H3292" s="3">
        <v>45490</v>
      </c>
      <c r="I3292" s="6">
        <v>2099</v>
      </c>
      <c r="J3292" s="1">
        <v>1</v>
      </c>
      <c r="K3292" s="4">
        <v>0.02</v>
      </c>
      <c r="L3292" s="6">
        <f t="shared" si="102"/>
        <v>41.980000000000004</v>
      </c>
      <c r="M3292" s="8">
        <f t="shared" si="103"/>
        <v>2057.02</v>
      </c>
      <c r="N3292" t="str" cm="1">
        <f t="array" ref="N32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93" spans="2:14" x14ac:dyDescent="0.35">
      <c r="B3293" s="7">
        <v>2027291</v>
      </c>
      <c r="C3293" s="1" t="s">
        <v>18</v>
      </c>
      <c r="D3293" s="1" t="s">
        <v>27</v>
      </c>
      <c r="E3293" s="1" t="s">
        <v>38</v>
      </c>
      <c r="F3293" s="1" t="s">
        <v>518</v>
      </c>
      <c r="G3293" s="3">
        <v>45482</v>
      </c>
      <c r="H3293" s="3">
        <v>45484</v>
      </c>
      <c r="I3293" s="6">
        <v>11000</v>
      </c>
      <c r="J3293" s="1">
        <v>1</v>
      </c>
      <c r="K3293" s="4">
        <v>0.02</v>
      </c>
      <c r="L3293" s="6">
        <f t="shared" si="102"/>
        <v>220</v>
      </c>
      <c r="M3293" s="8">
        <f t="shared" si="103"/>
        <v>10780</v>
      </c>
      <c r="N3293" t="str" cm="1">
        <f t="array" ref="N32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94" spans="2:14" x14ac:dyDescent="0.35">
      <c r="B3294" s="7">
        <v>2027292</v>
      </c>
      <c r="C3294" s="1" t="s">
        <v>19</v>
      </c>
      <c r="D3294" s="1" t="s">
        <v>28</v>
      </c>
      <c r="E3294" s="1" t="s">
        <v>33</v>
      </c>
      <c r="F3294" s="1" t="s">
        <v>519</v>
      </c>
      <c r="G3294" s="3">
        <v>45482</v>
      </c>
      <c r="H3294" s="3">
        <v>45485</v>
      </c>
      <c r="I3294" s="6">
        <v>800</v>
      </c>
      <c r="J3294" s="1">
        <v>1</v>
      </c>
      <c r="K3294" s="4">
        <v>0.02</v>
      </c>
      <c r="L3294" s="6">
        <f t="shared" si="102"/>
        <v>16</v>
      </c>
      <c r="M3294" s="8">
        <f t="shared" si="103"/>
        <v>784</v>
      </c>
      <c r="N3294" t="str" cm="1">
        <f t="array" ref="N32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95" spans="2:14" x14ac:dyDescent="0.35">
      <c r="B3295" s="7">
        <v>2027293</v>
      </c>
      <c r="C3295" s="1" t="s">
        <v>20</v>
      </c>
      <c r="D3295" s="1" t="s">
        <v>29</v>
      </c>
      <c r="E3295" s="1" t="s">
        <v>34</v>
      </c>
      <c r="F3295" s="1" t="s">
        <v>521</v>
      </c>
      <c r="G3295" s="3">
        <v>45482</v>
      </c>
      <c r="H3295" s="3">
        <v>45487</v>
      </c>
      <c r="I3295" s="6">
        <v>5500</v>
      </c>
      <c r="J3295" s="1">
        <v>2</v>
      </c>
      <c r="K3295" s="4">
        <v>0.02</v>
      </c>
      <c r="L3295" s="6">
        <f t="shared" si="102"/>
        <v>110</v>
      </c>
      <c r="M3295" s="8">
        <f t="shared" si="103"/>
        <v>10890</v>
      </c>
      <c r="N3295" t="str" cm="1">
        <f t="array" ref="N32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96" spans="2:14" x14ac:dyDescent="0.35">
      <c r="B3296" s="7">
        <v>2027294</v>
      </c>
      <c r="C3296" s="1" t="s">
        <v>21</v>
      </c>
      <c r="D3296" s="1" t="s">
        <v>25</v>
      </c>
      <c r="E3296" s="1" t="s">
        <v>35</v>
      </c>
      <c r="F3296" s="1" t="s">
        <v>520</v>
      </c>
      <c r="G3296" s="3">
        <v>45482</v>
      </c>
      <c r="H3296" s="3">
        <v>45483</v>
      </c>
      <c r="I3296" s="6">
        <v>1350</v>
      </c>
      <c r="J3296" s="1">
        <v>1</v>
      </c>
      <c r="K3296" s="4">
        <v>0.02</v>
      </c>
      <c r="L3296" s="6">
        <f t="shared" si="102"/>
        <v>27</v>
      </c>
      <c r="M3296" s="8">
        <f t="shared" si="103"/>
        <v>1323</v>
      </c>
      <c r="N3296" t="str" cm="1">
        <f t="array" ref="N32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97" spans="2:14" x14ac:dyDescent="0.35">
      <c r="B3297" s="7">
        <v>2027295</v>
      </c>
      <c r="C3297" s="1" t="s">
        <v>22</v>
      </c>
      <c r="D3297" s="1" t="s">
        <v>26</v>
      </c>
      <c r="E3297" s="1" t="s">
        <v>36</v>
      </c>
      <c r="F3297" s="1" t="s">
        <v>518</v>
      </c>
      <c r="G3297" s="3">
        <v>45482</v>
      </c>
      <c r="H3297" s="3">
        <v>45490</v>
      </c>
      <c r="I3297" s="6">
        <v>4500</v>
      </c>
      <c r="J3297" s="1">
        <v>2</v>
      </c>
      <c r="K3297" s="4">
        <v>7.0000000000000007E-2</v>
      </c>
      <c r="L3297" s="6">
        <f t="shared" si="102"/>
        <v>315.00000000000006</v>
      </c>
      <c r="M3297" s="8">
        <f t="shared" si="103"/>
        <v>8685</v>
      </c>
      <c r="N3297" t="str" cm="1">
        <f t="array" ref="N32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298" spans="2:14" x14ac:dyDescent="0.35">
      <c r="B3298" s="7">
        <v>2027296</v>
      </c>
      <c r="C3298" s="1" t="s">
        <v>23</v>
      </c>
      <c r="D3298" s="1" t="s">
        <v>27</v>
      </c>
      <c r="E3298" s="1" t="s">
        <v>37</v>
      </c>
      <c r="F3298" s="1" t="s">
        <v>519</v>
      </c>
      <c r="G3298" s="3">
        <v>45482</v>
      </c>
      <c r="H3298" s="3">
        <v>45484</v>
      </c>
      <c r="I3298" s="6">
        <v>2350</v>
      </c>
      <c r="J3298" s="1">
        <v>7</v>
      </c>
      <c r="K3298" s="4">
        <v>0.03</v>
      </c>
      <c r="L3298" s="6">
        <f t="shared" si="102"/>
        <v>70.5</v>
      </c>
      <c r="M3298" s="8">
        <f t="shared" si="103"/>
        <v>16379.5</v>
      </c>
      <c r="N3298" t="str" cm="1">
        <f t="array" ref="N32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299" spans="2:14" x14ac:dyDescent="0.35">
      <c r="B3299" s="7">
        <v>2027297</v>
      </c>
      <c r="C3299" s="1" t="s">
        <v>24</v>
      </c>
      <c r="D3299" s="1" t="s">
        <v>28</v>
      </c>
      <c r="E3299" s="1" t="s">
        <v>39</v>
      </c>
      <c r="F3299" s="1" t="s">
        <v>520</v>
      </c>
      <c r="G3299" s="3">
        <v>45482</v>
      </c>
      <c r="H3299" s="3">
        <v>45485</v>
      </c>
      <c r="I3299" s="6">
        <v>90</v>
      </c>
      <c r="J3299" s="1">
        <v>2</v>
      </c>
      <c r="K3299" s="4">
        <v>0.08</v>
      </c>
      <c r="L3299" s="6">
        <f t="shared" si="102"/>
        <v>7.2</v>
      </c>
      <c r="M3299" s="8">
        <f t="shared" si="103"/>
        <v>172.8</v>
      </c>
      <c r="N3299" t="str" cm="1">
        <f t="array" ref="N32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00" spans="2:14" x14ac:dyDescent="0.35">
      <c r="B3300" s="7">
        <v>2027298</v>
      </c>
      <c r="C3300" s="1" t="s">
        <v>4</v>
      </c>
      <c r="D3300" s="1" t="s">
        <v>29</v>
      </c>
      <c r="E3300" s="1" t="s">
        <v>40</v>
      </c>
      <c r="F3300" s="1" t="s">
        <v>521</v>
      </c>
      <c r="G3300" s="3">
        <v>45482</v>
      </c>
      <c r="H3300" s="3">
        <v>45487</v>
      </c>
      <c r="I3300" s="6">
        <v>280</v>
      </c>
      <c r="J3300" s="1">
        <v>2</v>
      </c>
      <c r="K3300" s="4">
        <v>0.05</v>
      </c>
      <c r="L3300" s="6">
        <f t="shared" si="102"/>
        <v>14</v>
      </c>
      <c r="M3300" s="8">
        <f t="shared" si="103"/>
        <v>546</v>
      </c>
      <c r="N3300" t="str" cm="1">
        <f t="array" ref="N33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01" spans="2:14" x14ac:dyDescent="0.35">
      <c r="B3301" s="7">
        <v>2027299</v>
      </c>
      <c r="C3301" s="1" t="s">
        <v>5</v>
      </c>
      <c r="D3301" s="1" t="s">
        <v>25</v>
      </c>
      <c r="E3301" s="1" t="s">
        <v>41</v>
      </c>
      <c r="F3301" s="1" t="s">
        <v>518</v>
      </c>
      <c r="G3301" s="3">
        <v>45482</v>
      </c>
      <c r="H3301" s="3">
        <v>45483</v>
      </c>
      <c r="I3301" s="6">
        <v>70</v>
      </c>
      <c r="J3301" s="1">
        <v>1</v>
      </c>
      <c r="K3301" s="4">
        <v>0.05</v>
      </c>
      <c r="L3301" s="6">
        <f t="shared" si="102"/>
        <v>3.5</v>
      </c>
      <c r="M3301" s="8">
        <f t="shared" si="103"/>
        <v>66.5</v>
      </c>
      <c r="N3301" t="str" cm="1">
        <f t="array" ref="N33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02" spans="2:14" x14ac:dyDescent="0.35">
      <c r="B3302" s="7">
        <v>2027300</v>
      </c>
      <c r="C3302" s="1" t="s">
        <v>6</v>
      </c>
      <c r="D3302" s="1" t="s">
        <v>201</v>
      </c>
      <c r="E3302" s="1" t="s">
        <v>42</v>
      </c>
      <c r="F3302" s="1" t="s">
        <v>518</v>
      </c>
      <c r="G3302" s="3">
        <v>45482</v>
      </c>
      <c r="H3302" s="3">
        <v>45490</v>
      </c>
      <c r="I3302" s="6">
        <v>230</v>
      </c>
      <c r="J3302" s="1">
        <v>2</v>
      </c>
      <c r="K3302" s="4">
        <v>0.05</v>
      </c>
      <c r="L3302" s="6">
        <f t="shared" si="102"/>
        <v>11.5</v>
      </c>
      <c r="M3302" s="8">
        <f t="shared" si="103"/>
        <v>448.5</v>
      </c>
      <c r="N3302" t="str" cm="1">
        <f t="array" ref="N33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03" spans="2:14" x14ac:dyDescent="0.35">
      <c r="B3303" s="7">
        <v>2027301</v>
      </c>
      <c r="C3303" s="1" t="s">
        <v>7</v>
      </c>
      <c r="D3303" s="1" t="s">
        <v>25</v>
      </c>
      <c r="E3303" s="1" t="s">
        <v>43</v>
      </c>
      <c r="F3303" s="1" t="s">
        <v>519</v>
      </c>
      <c r="G3303" s="3">
        <v>45482</v>
      </c>
      <c r="H3303" s="3">
        <v>45484</v>
      </c>
      <c r="I3303" s="6">
        <v>7999</v>
      </c>
      <c r="J3303" s="1">
        <v>4</v>
      </c>
      <c r="K3303" s="4">
        <v>0.05</v>
      </c>
      <c r="L3303" s="6">
        <f t="shared" si="102"/>
        <v>399.95000000000005</v>
      </c>
      <c r="M3303" s="8">
        <f t="shared" si="103"/>
        <v>31596.05</v>
      </c>
      <c r="N3303" t="str" cm="1">
        <f t="array" ref="N33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04" spans="2:14" x14ac:dyDescent="0.35">
      <c r="B3304" s="7">
        <v>2027302</v>
      </c>
      <c r="C3304" s="1" t="s">
        <v>10</v>
      </c>
      <c r="D3304" s="1" t="s">
        <v>26</v>
      </c>
      <c r="E3304" s="1" t="s">
        <v>44</v>
      </c>
      <c r="F3304" s="1" t="s">
        <v>521</v>
      </c>
      <c r="G3304" s="3">
        <v>45482</v>
      </c>
      <c r="H3304" s="3">
        <v>45485</v>
      </c>
      <c r="I3304" s="6">
        <v>850</v>
      </c>
      <c r="J3304" s="1">
        <v>3</v>
      </c>
      <c r="K3304" s="4">
        <v>0.03</v>
      </c>
      <c r="L3304" s="6">
        <f t="shared" si="102"/>
        <v>25.5</v>
      </c>
      <c r="M3304" s="8">
        <f t="shared" si="103"/>
        <v>2524.5</v>
      </c>
      <c r="N3304" t="str" cm="1">
        <f t="array" ref="N33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05" spans="2:14" x14ac:dyDescent="0.35">
      <c r="B3305" s="7">
        <v>2027303</v>
      </c>
      <c r="C3305" s="1" t="s">
        <v>8</v>
      </c>
      <c r="D3305" s="1" t="s">
        <v>27</v>
      </c>
      <c r="E3305" s="1" t="s">
        <v>45</v>
      </c>
      <c r="F3305" s="1" t="s">
        <v>520</v>
      </c>
      <c r="G3305" s="3">
        <v>45482</v>
      </c>
      <c r="H3305" s="3">
        <v>45487</v>
      </c>
      <c r="I3305" s="6">
        <v>65000</v>
      </c>
      <c r="J3305" s="1">
        <v>2</v>
      </c>
      <c r="K3305" s="4">
        <v>0.1</v>
      </c>
      <c r="L3305" s="6">
        <f t="shared" si="102"/>
        <v>6500</v>
      </c>
      <c r="M3305" s="8">
        <f t="shared" si="103"/>
        <v>123500</v>
      </c>
      <c r="N3305" t="str" cm="1">
        <f t="array" ref="N33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06" spans="2:14" x14ac:dyDescent="0.35">
      <c r="B3306" s="7">
        <v>2027304</v>
      </c>
      <c r="C3306" s="1" t="s">
        <v>9</v>
      </c>
      <c r="D3306" s="1" t="s">
        <v>28</v>
      </c>
      <c r="E3306" s="1" t="s">
        <v>46</v>
      </c>
      <c r="F3306" s="1" t="s">
        <v>518</v>
      </c>
      <c r="G3306" s="3">
        <v>45482</v>
      </c>
      <c r="H3306" s="3">
        <v>45483</v>
      </c>
      <c r="I3306" s="6">
        <v>450</v>
      </c>
      <c r="J3306" s="1">
        <v>1</v>
      </c>
      <c r="K3306" s="4">
        <v>0.05</v>
      </c>
      <c r="L3306" s="6">
        <f t="shared" si="102"/>
        <v>22.5</v>
      </c>
      <c r="M3306" s="8">
        <f t="shared" si="103"/>
        <v>427.5</v>
      </c>
      <c r="N3306" t="str" cm="1">
        <f t="array" ref="N33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07" spans="2:14" x14ac:dyDescent="0.35">
      <c r="B3307" s="7">
        <v>2027305</v>
      </c>
      <c r="C3307" s="1" t="s">
        <v>11</v>
      </c>
      <c r="D3307" s="1" t="s">
        <v>29</v>
      </c>
      <c r="E3307" s="1" t="s">
        <v>47</v>
      </c>
      <c r="F3307" s="1" t="s">
        <v>519</v>
      </c>
      <c r="G3307" s="3">
        <v>45482</v>
      </c>
      <c r="H3307" s="3">
        <v>45490</v>
      </c>
      <c r="I3307" s="6">
        <v>1299</v>
      </c>
      <c r="J3307" s="1">
        <v>1</v>
      </c>
      <c r="K3307" s="4">
        <v>0.05</v>
      </c>
      <c r="L3307" s="6">
        <f t="shared" si="102"/>
        <v>64.95</v>
      </c>
      <c r="M3307" s="8">
        <f t="shared" si="103"/>
        <v>1234.05</v>
      </c>
      <c r="N3307" t="str" cm="1">
        <f t="array" ref="N33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08" spans="2:14" x14ac:dyDescent="0.35">
      <c r="B3308" s="7">
        <v>2027306</v>
      </c>
      <c r="C3308" s="1" t="s">
        <v>12</v>
      </c>
      <c r="D3308" s="1" t="s">
        <v>25</v>
      </c>
      <c r="E3308" s="1" t="s">
        <v>48</v>
      </c>
      <c r="F3308" s="1" t="s">
        <v>520</v>
      </c>
      <c r="G3308" s="3">
        <v>45482</v>
      </c>
      <c r="H3308" s="3">
        <v>45484</v>
      </c>
      <c r="I3308" s="6">
        <v>1700</v>
      </c>
      <c r="J3308" s="1">
        <v>2</v>
      </c>
      <c r="K3308" s="4">
        <v>0.02</v>
      </c>
      <c r="L3308" s="6">
        <f t="shared" si="102"/>
        <v>34</v>
      </c>
      <c r="M3308" s="8">
        <f t="shared" si="103"/>
        <v>3366</v>
      </c>
      <c r="N3308" t="str" cm="1">
        <f t="array" ref="N33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09" spans="2:14" x14ac:dyDescent="0.35">
      <c r="B3309" s="7">
        <v>2027307</v>
      </c>
      <c r="C3309" s="1" t="s">
        <v>13</v>
      </c>
      <c r="D3309" s="1" t="s">
        <v>30</v>
      </c>
      <c r="E3309" s="1" t="s">
        <v>49</v>
      </c>
      <c r="F3309" s="1" t="s">
        <v>521</v>
      </c>
      <c r="G3309" s="3">
        <v>45482</v>
      </c>
      <c r="H3309" s="3">
        <v>45485</v>
      </c>
      <c r="I3309" s="6">
        <v>55000</v>
      </c>
      <c r="J3309" s="1">
        <v>1</v>
      </c>
      <c r="K3309" s="4">
        <v>0.06</v>
      </c>
      <c r="L3309" s="6">
        <f t="shared" si="102"/>
        <v>3300</v>
      </c>
      <c r="M3309" s="8">
        <f t="shared" si="103"/>
        <v>51700</v>
      </c>
      <c r="N3309" t="str" cm="1">
        <f t="array" ref="N33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10" spans="2:14" x14ac:dyDescent="0.35">
      <c r="B3310" s="7">
        <v>2027308</v>
      </c>
      <c r="C3310" s="1" t="s">
        <v>14</v>
      </c>
      <c r="D3310" s="1" t="s">
        <v>27</v>
      </c>
      <c r="E3310" s="1" t="s">
        <v>50</v>
      </c>
      <c r="F3310" s="1" t="s">
        <v>518</v>
      </c>
      <c r="G3310" s="3">
        <v>45482</v>
      </c>
      <c r="H3310" s="3">
        <v>45487</v>
      </c>
      <c r="I3310" s="6">
        <v>57999</v>
      </c>
      <c r="J3310" s="1">
        <v>3</v>
      </c>
      <c r="K3310" s="4">
        <v>0.15</v>
      </c>
      <c r="L3310" s="6">
        <f t="shared" si="102"/>
        <v>8699.85</v>
      </c>
      <c r="M3310" s="8">
        <f t="shared" si="103"/>
        <v>165297.15</v>
      </c>
      <c r="N3310" t="str" cm="1">
        <f t="array" ref="N33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11" spans="2:14" x14ac:dyDescent="0.35">
      <c r="B3311" s="7">
        <v>2027309</v>
      </c>
      <c r="C3311" s="1" t="s">
        <v>15</v>
      </c>
      <c r="D3311" s="1" t="s">
        <v>28</v>
      </c>
      <c r="E3311" s="1" t="s">
        <v>51</v>
      </c>
      <c r="F3311" s="1" t="s">
        <v>518</v>
      </c>
      <c r="G3311" s="3">
        <v>45482</v>
      </c>
      <c r="H3311" s="3">
        <v>45483</v>
      </c>
      <c r="I3311" s="6">
        <v>1399</v>
      </c>
      <c r="J3311" s="1">
        <v>2</v>
      </c>
      <c r="K3311" s="4">
        <v>0.02</v>
      </c>
      <c r="L3311" s="6">
        <f t="shared" si="102"/>
        <v>27.98</v>
      </c>
      <c r="M3311" s="8">
        <f t="shared" si="103"/>
        <v>2770.02</v>
      </c>
      <c r="N3311" t="str" cm="1">
        <f t="array" ref="N33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12" spans="2:14" x14ac:dyDescent="0.35">
      <c r="B3312" s="7">
        <v>2027310</v>
      </c>
      <c r="C3312" s="1" t="s">
        <v>16</v>
      </c>
      <c r="D3312" s="1" t="s">
        <v>29</v>
      </c>
      <c r="E3312" s="1" t="s">
        <v>506</v>
      </c>
      <c r="F3312" s="1" t="s">
        <v>519</v>
      </c>
      <c r="G3312" s="3">
        <v>45482</v>
      </c>
      <c r="H3312" s="3">
        <v>45490</v>
      </c>
      <c r="I3312" s="6">
        <v>999</v>
      </c>
      <c r="J3312" s="1">
        <v>1</v>
      </c>
      <c r="K3312" s="4">
        <v>0.02</v>
      </c>
      <c r="L3312" s="6">
        <f t="shared" si="102"/>
        <v>19.98</v>
      </c>
      <c r="M3312" s="8">
        <f t="shared" si="103"/>
        <v>979.02</v>
      </c>
      <c r="N3312" t="str" cm="1">
        <f t="array" ref="N33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13" spans="2:14" x14ac:dyDescent="0.35">
      <c r="B3313" s="7">
        <v>2027311</v>
      </c>
      <c r="C3313" s="1" t="s">
        <v>17</v>
      </c>
      <c r="D3313" s="1" t="s">
        <v>25</v>
      </c>
      <c r="E3313" s="1" t="s">
        <v>507</v>
      </c>
      <c r="F3313" s="1" t="s">
        <v>521</v>
      </c>
      <c r="G3313" s="3">
        <v>45482</v>
      </c>
      <c r="H3313" s="3">
        <v>45484</v>
      </c>
      <c r="I3313" s="6">
        <v>2099</v>
      </c>
      <c r="J3313" s="1">
        <v>2</v>
      </c>
      <c r="K3313" s="4">
        <v>0.02</v>
      </c>
      <c r="L3313" s="6">
        <f t="shared" si="102"/>
        <v>41.980000000000004</v>
      </c>
      <c r="M3313" s="8">
        <f t="shared" si="103"/>
        <v>4156.0200000000004</v>
      </c>
      <c r="N3313" t="str" cm="1">
        <f t="array" ref="N33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14" spans="2:14" x14ac:dyDescent="0.35">
      <c r="B3314" s="7">
        <v>2027312</v>
      </c>
      <c r="C3314" s="1" t="s">
        <v>18</v>
      </c>
      <c r="D3314" s="1" t="s">
        <v>26</v>
      </c>
      <c r="E3314" s="1" t="s">
        <v>508</v>
      </c>
      <c r="F3314" s="1" t="s">
        <v>520</v>
      </c>
      <c r="G3314" s="3">
        <v>45482</v>
      </c>
      <c r="H3314" s="3">
        <v>45485</v>
      </c>
      <c r="I3314" s="6">
        <v>11000</v>
      </c>
      <c r="J3314" s="1">
        <v>1</v>
      </c>
      <c r="K3314" s="4">
        <v>0.02</v>
      </c>
      <c r="L3314" s="6">
        <f t="shared" si="102"/>
        <v>220</v>
      </c>
      <c r="M3314" s="8">
        <f t="shared" si="103"/>
        <v>10780</v>
      </c>
      <c r="N3314" t="str" cm="1">
        <f t="array" ref="N33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15" spans="2:14" x14ac:dyDescent="0.35">
      <c r="B3315" s="7">
        <v>2027313</v>
      </c>
      <c r="C3315" s="1" t="s">
        <v>19</v>
      </c>
      <c r="D3315" s="1" t="s">
        <v>27</v>
      </c>
      <c r="E3315" s="1" t="s">
        <v>31</v>
      </c>
      <c r="F3315" s="1" t="s">
        <v>518</v>
      </c>
      <c r="G3315" s="3">
        <v>45482</v>
      </c>
      <c r="H3315" s="3">
        <v>45487</v>
      </c>
      <c r="I3315" s="6">
        <v>800</v>
      </c>
      <c r="J3315" s="1">
        <v>2</v>
      </c>
      <c r="K3315" s="4">
        <v>0.02</v>
      </c>
      <c r="L3315" s="6">
        <f t="shared" si="102"/>
        <v>16</v>
      </c>
      <c r="M3315" s="8">
        <f t="shared" si="103"/>
        <v>1584</v>
      </c>
      <c r="N3315" t="str" cm="1">
        <f t="array" ref="N33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16" spans="2:14" x14ac:dyDescent="0.35">
      <c r="B3316" s="7">
        <v>2027314</v>
      </c>
      <c r="C3316" s="1" t="s">
        <v>20</v>
      </c>
      <c r="D3316" s="1" t="s">
        <v>28</v>
      </c>
      <c r="E3316" s="1" t="s">
        <v>32</v>
      </c>
      <c r="F3316" s="1" t="s">
        <v>519</v>
      </c>
      <c r="G3316" s="3">
        <v>45482</v>
      </c>
      <c r="H3316" s="3">
        <v>45483</v>
      </c>
      <c r="I3316" s="6">
        <v>5500</v>
      </c>
      <c r="J3316" s="1">
        <v>3</v>
      </c>
      <c r="K3316" s="4">
        <v>0.02</v>
      </c>
      <c r="L3316" s="6">
        <f t="shared" si="102"/>
        <v>110</v>
      </c>
      <c r="M3316" s="8">
        <f t="shared" si="103"/>
        <v>16390</v>
      </c>
      <c r="N3316" t="str" cm="1">
        <f t="array" ref="N33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17" spans="2:14" x14ac:dyDescent="0.35">
      <c r="B3317" s="7">
        <v>2027315</v>
      </c>
      <c r="C3317" s="1" t="s">
        <v>21</v>
      </c>
      <c r="D3317" s="1" t="s">
        <v>29</v>
      </c>
      <c r="E3317" s="1" t="s">
        <v>38</v>
      </c>
      <c r="F3317" s="1" t="s">
        <v>520</v>
      </c>
      <c r="G3317" s="3">
        <v>45482</v>
      </c>
      <c r="H3317" s="3">
        <v>45490</v>
      </c>
      <c r="I3317" s="6">
        <v>1350</v>
      </c>
      <c r="J3317" s="1">
        <v>2</v>
      </c>
      <c r="K3317" s="4">
        <v>0.02</v>
      </c>
      <c r="L3317" s="6">
        <f t="shared" si="102"/>
        <v>27</v>
      </c>
      <c r="M3317" s="8">
        <f t="shared" si="103"/>
        <v>2673</v>
      </c>
      <c r="N3317" t="str" cm="1">
        <f t="array" ref="N33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18" spans="2:14" x14ac:dyDescent="0.35">
      <c r="B3318" s="7">
        <v>2027316</v>
      </c>
      <c r="C3318" s="1" t="s">
        <v>22</v>
      </c>
      <c r="D3318" s="1" t="s">
        <v>25</v>
      </c>
      <c r="E3318" s="1" t="s">
        <v>33</v>
      </c>
      <c r="F3318" s="1" t="s">
        <v>521</v>
      </c>
      <c r="G3318" s="3">
        <v>45482</v>
      </c>
      <c r="H3318" s="3">
        <v>45484</v>
      </c>
      <c r="I3318" s="6">
        <v>4500</v>
      </c>
      <c r="J3318" s="1">
        <v>7</v>
      </c>
      <c r="K3318" s="4">
        <v>0.02</v>
      </c>
      <c r="L3318" s="6">
        <f t="shared" si="102"/>
        <v>90</v>
      </c>
      <c r="M3318" s="8">
        <f t="shared" si="103"/>
        <v>31410</v>
      </c>
      <c r="N3318" t="str" cm="1">
        <f t="array" ref="N33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19" spans="2:14" x14ac:dyDescent="0.35">
      <c r="B3319" s="7">
        <v>2027317</v>
      </c>
      <c r="C3319" s="1" t="s">
        <v>23</v>
      </c>
      <c r="D3319" s="1" t="s">
        <v>26</v>
      </c>
      <c r="E3319" s="1" t="s">
        <v>34</v>
      </c>
      <c r="F3319" s="1" t="s">
        <v>518</v>
      </c>
      <c r="G3319" s="3">
        <v>45482</v>
      </c>
      <c r="H3319" s="3">
        <v>45485</v>
      </c>
      <c r="I3319" s="6">
        <v>2350</v>
      </c>
      <c r="J3319" s="1">
        <v>2</v>
      </c>
      <c r="K3319" s="4">
        <v>7.0000000000000007E-2</v>
      </c>
      <c r="L3319" s="6">
        <f t="shared" si="102"/>
        <v>164.50000000000003</v>
      </c>
      <c r="M3319" s="8">
        <f t="shared" si="103"/>
        <v>4535.5</v>
      </c>
      <c r="N3319" t="str" cm="1">
        <f t="array" ref="N33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20" spans="2:14" x14ac:dyDescent="0.35">
      <c r="B3320" s="7">
        <v>2027318</v>
      </c>
      <c r="C3320" s="1" t="s">
        <v>24</v>
      </c>
      <c r="D3320" s="1" t="s">
        <v>27</v>
      </c>
      <c r="E3320" s="1" t="s">
        <v>35</v>
      </c>
      <c r="F3320" s="1" t="s">
        <v>518</v>
      </c>
      <c r="G3320" s="3">
        <v>45482</v>
      </c>
      <c r="H3320" s="3">
        <v>45487</v>
      </c>
      <c r="I3320" s="6">
        <v>90</v>
      </c>
      <c r="J3320" s="1">
        <v>1</v>
      </c>
      <c r="K3320" s="4">
        <v>0.03</v>
      </c>
      <c r="L3320" s="6">
        <f t="shared" si="102"/>
        <v>2.6999999999999997</v>
      </c>
      <c r="M3320" s="8">
        <f t="shared" si="103"/>
        <v>87.3</v>
      </c>
      <c r="N3320" t="str" cm="1">
        <f t="array" ref="N33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21" spans="2:14" x14ac:dyDescent="0.35">
      <c r="B3321" s="7">
        <v>2027319</v>
      </c>
      <c r="C3321" s="1" t="s">
        <v>4</v>
      </c>
      <c r="D3321" s="1" t="s">
        <v>28</v>
      </c>
      <c r="E3321" s="1" t="s">
        <v>36</v>
      </c>
      <c r="F3321" s="1" t="s">
        <v>519</v>
      </c>
      <c r="G3321" s="3">
        <v>45482</v>
      </c>
      <c r="H3321" s="3">
        <v>45483</v>
      </c>
      <c r="I3321" s="6">
        <v>280</v>
      </c>
      <c r="J3321" s="1">
        <v>1</v>
      </c>
      <c r="K3321" s="4">
        <v>0.08</v>
      </c>
      <c r="L3321" s="6">
        <f t="shared" si="102"/>
        <v>22.400000000000002</v>
      </c>
      <c r="M3321" s="8">
        <f t="shared" si="103"/>
        <v>257.60000000000002</v>
      </c>
      <c r="N3321" t="str" cm="1">
        <f t="array" ref="N33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22" spans="2:14" x14ac:dyDescent="0.35">
      <c r="B3322" s="7">
        <v>2027320</v>
      </c>
      <c r="C3322" s="1" t="s">
        <v>5</v>
      </c>
      <c r="D3322" s="1" t="s">
        <v>29</v>
      </c>
      <c r="E3322" s="1" t="s">
        <v>37</v>
      </c>
      <c r="F3322" s="1" t="s">
        <v>521</v>
      </c>
      <c r="G3322" s="3">
        <v>45482</v>
      </c>
      <c r="H3322" s="3">
        <v>45490</v>
      </c>
      <c r="I3322" s="6">
        <v>70</v>
      </c>
      <c r="J3322" s="1">
        <v>1</v>
      </c>
      <c r="K3322" s="4">
        <v>0.05</v>
      </c>
      <c r="L3322" s="6">
        <f t="shared" si="102"/>
        <v>3.5</v>
      </c>
      <c r="M3322" s="8">
        <f t="shared" si="103"/>
        <v>66.5</v>
      </c>
      <c r="N3322" t="str" cm="1">
        <f t="array" ref="N33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23" spans="2:14" x14ac:dyDescent="0.35">
      <c r="B3323" s="7">
        <v>2027321</v>
      </c>
      <c r="C3323" s="1" t="s">
        <v>6</v>
      </c>
      <c r="D3323" s="1" t="s">
        <v>25</v>
      </c>
      <c r="E3323" s="1" t="s">
        <v>39</v>
      </c>
      <c r="F3323" s="1" t="s">
        <v>520</v>
      </c>
      <c r="G3323" s="3">
        <v>45482</v>
      </c>
      <c r="H3323" s="3">
        <v>45484</v>
      </c>
      <c r="I3323" s="6">
        <v>230</v>
      </c>
      <c r="J3323" s="1">
        <v>2</v>
      </c>
      <c r="K3323" s="4">
        <v>0.05</v>
      </c>
      <c r="L3323" s="6">
        <f t="shared" si="102"/>
        <v>11.5</v>
      </c>
      <c r="M3323" s="8">
        <f t="shared" si="103"/>
        <v>448.5</v>
      </c>
      <c r="N3323" t="str" cm="1">
        <f t="array" ref="N33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24" spans="2:14" x14ac:dyDescent="0.35">
      <c r="B3324" s="7">
        <v>2027322</v>
      </c>
      <c r="C3324" s="1" t="s">
        <v>7</v>
      </c>
      <c r="D3324" s="1" t="s">
        <v>202</v>
      </c>
      <c r="E3324" s="1" t="s">
        <v>40</v>
      </c>
      <c r="F3324" s="1" t="s">
        <v>518</v>
      </c>
      <c r="G3324" s="3">
        <v>45482</v>
      </c>
      <c r="H3324" s="3">
        <v>45485</v>
      </c>
      <c r="I3324" s="6">
        <v>7999</v>
      </c>
      <c r="J3324" s="1">
        <v>1</v>
      </c>
      <c r="K3324" s="4">
        <v>0.05</v>
      </c>
      <c r="L3324" s="6">
        <f t="shared" si="102"/>
        <v>399.95000000000005</v>
      </c>
      <c r="M3324" s="8">
        <f t="shared" si="103"/>
        <v>7599.05</v>
      </c>
      <c r="N3324" t="str" cm="1">
        <f t="array" ref="N33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25" spans="2:14" x14ac:dyDescent="0.35">
      <c r="B3325" s="7">
        <v>2027323</v>
      </c>
      <c r="C3325" s="1" t="s">
        <v>10</v>
      </c>
      <c r="D3325" s="1" t="s">
        <v>25</v>
      </c>
      <c r="E3325" s="1" t="s">
        <v>41</v>
      </c>
      <c r="F3325" s="1" t="s">
        <v>519</v>
      </c>
      <c r="G3325" s="3">
        <v>45482</v>
      </c>
      <c r="H3325" s="3">
        <v>45487</v>
      </c>
      <c r="I3325" s="6">
        <v>850</v>
      </c>
      <c r="J3325" s="1">
        <v>2</v>
      </c>
      <c r="K3325" s="4">
        <v>0.05</v>
      </c>
      <c r="L3325" s="6">
        <f t="shared" si="102"/>
        <v>42.5</v>
      </c>
      <c r="M3325" s="8">
        <f t="shared" si="103"/>
        <v>1657.5</v>
      </c>
      <c r="N3325" t="str" cm="1">
        <f t="array" ref="N33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26" spans="2:14" x14ac:dyDescent="0.35">
      <c r="B3326" s="7">
        <v>2027324</v>
      </c>
      <c r="C3326" s="1" t="s">
        <v>8</v>
      </c>
      <c r="D3326" s="1" t="s">
        <v>26</v>
      </c>
      <c r="E3326" s="1" t="s">
        <v>42</v>
      </c>
      <c r="F3326" s="1" t="s">
        <v>520</v>
      </c>
      <c r="G3326" s="3">
        <v>45482</v>
      </c>
      <c r="H3326" s="3">
        <v>45483</v>
      </c>
      <c r="I3326" s="6">
        <v>65000</v>
      </c>
      <c r="J3326" s="1">
        <v>7</v>
      </c>
      <c r="K3326" s="4">
        <v>0.03</v>
      </c>
      <c r="L3326" s="6">
        <f t="shared" si="102"/>
        <v>1950</v>
      </c>
      <c r="M3326" s="8">
        <f t="shared" si="103"/>
        <v>453050</v>
      </c>
      <c r="N3326" t="str" cm="1">
        <f t="array" ref="N33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27" spans="2:14" x14ac:dyDescent="0.35">
      <c r="B3327" s="7">
        <v>2027325</v>
      </c>
      <c r="C3327" s="1" t="s">
        <v>9</v>
      </c>
      <c r="D3327" s="1" t="s">
        <v>27</v>
      </c>
      <c r="E3327" s="1" t="s">
        <v>43</v>
      </c>
      <c r="F3327" s="1" t="s">
        <v>521</v>
      </c>
      <c r="G3327" s="3">
        <v>45482</v>
      </c>
      <c r="H3327" s="3">
        <v>45490</v>
      </c>
      <c r="I3327" s="6">
        <v>450</v>
      </c>
      <c r="J3327" s="1">
        <v>2</v>
      </c>
      <c r="K3327" s="4">
        <v>0.1</v>
      </c>
      <c r="L3327" s="6">
        <f t="shared" si="102"/>
        <v>45</v>
      </c>
      <c r="M3327" s="8">
        <f t="shared" si="103"/>
        <v>855</v>
      </c>
      <c r="N3327" t="str" cm="1">
        <f t="array" ref="N33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28" spans="2:14" x14ac:dyDescent="0.35">
      <c r="B3328" s="7">
        <v>2027326</v>
      </c>
      <c r="C3328" s="1" t="s">
        <v>11</v>
      </c>
      <c r="D3328" s="1" t="s">
        <v>28</v>
      </c>
      <c r="E3328" s="1" t="s">
        <v>44</v>
      </c>
      <c r="F3328" s="1" t="s">
        <v>518</v>
      </c>
      <c r="G3328" s="3">
        <v>45482</v>
      </c>
      <c r="H3328" s="3">
        <v>45484</v>
      </c>
      <c r="I3328" s="6">
        <v>1299</v>
      </c>
      <c r="J3328" s="1">
        <v>2</v>
      </c>
      <c r="K3328" s="4">
        <v>0.05</v>
      </c>
      <c r="L3328" s="6">
        <f t="shared" si="102"/>
        <v>64.95</v>
      </c>
      <c r="M3328" s="8">
        <f t="shared" si="103"/>
        <v>2533.0500000000002</v>
      </c>
      <c r="N3328" t="str" cm="1">
        <f t="array" ref="N33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29" spans="2:14" x14ac:dyDescent="0.35">
      <c r="B3329" s="7">
        <v>2027327</v>
      </c>
      <c r="C3329" s="1" t="s">
        <v>12</v>
      </c>
      <c r="D3329" s="1" t="s">
        <v>29</v>
      </c>
      <c r="E3329" s="1" t="s">
        <v>45</v>
      </c>
      <c r="F3329" s="1" t="s">
        <v>518</v>
      </c>
      <c r="G3329" s="3">
        <v>45482</v>
      </c>
      <c r="H3329" s="3">
        <v>45485</v>
      </c>
      <c r="I3329" s="6">
        <v>1700</v>
      </c>
      <c r="J3329" s="1">
        <v>1</v>
      </c>
      <c r="K3329" s="4">
        <v>0.05</v>
      </c>
      <c r="L3329" s="6">
        <f t="shared" si="102"/>
        <v>85</v>
      </c>
      <c r="M3329" s="8">
        <f t="shared" si="103"/>
        <v>1615</v>
      </c>
      <c r="N3329" t="str" cm="1">
        <f t="array" ref="N33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30" spans="2:14" x14ac:dyDescent="0.35">
      <c r="B3330" s="7">
        <v>2027328</v>
      </c>
      <c r="C3330" s="1" t="s">
        <v>13</v>
      </c>
      <c r="D3330" s="1" t="s">
        <v>25</v>
      </c>
      <c r="E3330" s="1" t="s">
        <v>46</v>
      </c>
      <c r="F3330" s="1" t="s">
        <v>519</v>
      </c>
      <c r="G3330" s="3">
        <v>45482</v>
      </c>
      <c r="H3330" s="3">
        <v>45487</v>
      </c>
      <c r="I3330" s="6">
        <v>55000</v>
      </c>
      <c r="J3330" s="1">
        <v>2</v>
      </c>
      <c r="K3330" s="4">
        <v>0.02</v>
      </c>
      <c r="L3330" s="6">
        <f t="shared" si="102"/>
        <v>1100</v>
      </c>
      <c r="M3330" s="8">
        <f t="shared" si="103"/>
        <v>108900</v>
      </c>
      <c r="N3330" t="str" cm="1">
        <f t="array" ref="N33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31" spans="2:14" x14ac:dyDescent="0.35">
      <c r="B3331" s="7">
        <v>2027329</v>
      </c>
      <c r="C3331" s="1" t="s">
        <v>14</v>
      </c>
      <c r="D3331" s="1" t="s">
        <v>30</v>
      </c>
      <c r="E3331" s="1" t="s">
        <v>47</v>
      </c>
      <c r="F3331" s="1" t="s">
        <v>521</v>
      </c>
      <c r="G3331" s="3">
        <v>45482</v>
      </c>
      <c r="H3331" s="3">
        <v>45483</v>
      </c>
      <c r="I3331" s="6">
        <v>57999</v>
      </c>
      <c r="J3331" s="1">
        <v>4</v>
      </c>
      <c r="K3331" s="4">
        <v>0.06</v>
      </c>
      <c r="L3331" s="6">
        <f t="shared" si="102"/>
        <v>3479.94</v>
      </c>
      <c r="M3331" s="8">
        <f t="shared" si="103"/>
        <v>228516.06</v>
      </c>
      <c r="N3331" t="str" cm="1">
        <f t="array" ref="N33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32" spans="2:14" x14ac:dyDescent="0.35">
      <c r="B3332" s="7">
        <v>2027330</v>
      </c>
      <c r="C3332" s="1" t="s">
        <v>15</v>
      </c>
      <c r="D3332" s="1" t="s">
        <v>27</v>
      </c>
      <c r="E3332" s="1" t="s">
        <v>48</v>
      </c>
      <c r="F3332" s="1" t="s">
        <v>520</v>
      </c>
      <c r="G3332" s="3">
        <v>45482</v>
      </c>
      <c r="H3332" s="3">
        <v>45490</v>
      </c>
      <c r="I3332" s="6">
        <v>1399</v>
      </c>
      <c r="J3332" s="1">
        <v>3</v>
      </c>
      <c r="K3332" s="4">
        <v>0.15</v>
      </c>
      <c r="L3332" s="6">
        <f t="shared" ref="L3332:L3395" si="104">I3332*K3332</f>
        <v>209.85</v>
      </c>
      <c r="M3332" s="8">
        <f t="shared" ref="M3332:M3395" si="105">I3332*J3332-L3332</f>
        <v>3987.15</v>
      </c>
      <c r="N3332" t="str" cm="1">
        <f t="array" ref="N33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33" spans="2:14" x14ac:dyDescent="0.35">
      <c r="B3333" s="7">
        <v>2027331</v>
      </c>
      <c r="C3333" s="1" t="s">
        <v>16</v>
      </c>
      <c r="D3333" s="1" t="s">
        <v>28</v>
      </c>
      <c r="E3333" s="1" t="s">
        <v>49</v>
      </c>
      <c r="F3333" s="1" t="s">
        <v>518</v>
      </c>
      <c r="G3333" s="3">
        <v>45482</v>
      </c>
      <c r="H3333" s="3">
        <v>45484</v>
      </c>
      <c r="I3333" s="6">
        <v>999</v>
      </c>
      <c r="J3333" s="1">
        <v>2</v>
      </c>
      <c r="K3333" s="4">
        <v>0.02</v>
      </c>
      <c r="L3333" s="6">
        <f t="shared" si="104"/>
        <v>19.98</v>
      </c>
      <c r="M3333" s="8">
        <f t="shared" si="105"/>
        <v>1978.02</v>
      </c>
      <c r="N3333" t="str" cm="1">
        <f t="array" ref="N33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34" spans="2:14" x14ac:dyDescent="0.35">
      <c r="B3334" s="7">
        <v>2027332</v>
      </c>
      <c r="C3334" s="1" t="s">
        <v>17</v>
      </c>
      <c r="D3334" s="1" t="s">
        <v>29</v>
      </c>
      <c r="E3334" s="1" t="s">
        <v>50</v>
      </c>
      <c r="F3334" s="1" t="s">
        <v>519</v>
      </c>
      <c r="G3334" s="3">
        <v>45482</v>
      </c>
      <c r="H3334" s="3">
        <v>45485</v>
      </c>
      <c r="I3334" s="6">
        <v>2099</v>
      </c>
      <c r="J3334" s="1">
        <v>1</v>
      </c>
      <c r="K3334" s="4">
        <v>0.02</v>
      </c>
      <c r="L3334" s="6">
        <f t="shared" si="104"/>
        <v>41.980000000000004</v>
      </c>
      <c r="M3334" s="8">
        <f t="shared" si="105"/>
        <v>2057.02</v>
      </c>
      <c r="N3334" t="str" cm="1">
        <f t="array" ref="N33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35" spans="2:14" x14ac:dyDescent="0.35">
      <c r="B3335" s="7">
        <v>2027333</v>
      </c>
      <c r="C3335" s="1" t="s">
        <v>18</v>
      </c>
      <c r="D3335" s="1" t="s">
        <v>25</v>
      </c>
      <c r="E3335" s="1" t="s">
        <v>51</v>
      </c>
      <c r="F3335" s="1" t="s">
        <v>520</v>
      </c>
      <c r="G3335" s="3">
        <v>45482</v>
      </c>
      <c r="H3335" s="3">
        <v>45487</v>
      </c>
      <c r="I3335" s="6">
        <v>11000</v>
      </c>
      <c r="J3335" s="1">
        <v>1</v>
      </c>
      <c r="K3335" s="4">
        <v>0.02</v>
      </c>
      <c r="L3335" s="6">
        <f t="shared" si="104"/>
        <v>220</v>
      </c>
      <c r="M3335" s="8">
        <f t="shared" si="105"/>
        <v>10780</v>
      </c>
      <c r="N3335" t="str" cm="1">
        <f t="array" ref="N33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36" spans="2:14" x14ac:dyDescent="0.35">
      <c r="B3336" s="7">
        <v>2027334</v>
      </c>
      <c r="C3336" s="1" t="s">
        <v>19</v>
      </c>
      <c r="D3336" s="1" t="s">
        <v>26</v>
      </c>
      <c r="E3336" s="1" t="s">
        <v>506</v>
      </c>
      <c r="F3336" s="1" t="s">
        <v>521</v>
      </c>
      <c r="G3336" s="3">
        <v>45482</v>
      </c>
      <c r="H3336" s="3">
        <v>45483</v>
      </c>
      <c r="I3336" s="6">
        <v>800</v>
      </c>
      <c r="J3336" s="1">
        <v>2</v>
      </c>
      <c r="K3336" s="4">
        <v>0.02</v>
      </c>
      <c r="L3336" s="6">
        <f t="shared" si="104"/>
        <v>16</v>
      </c>
      <c r="M3336" s="8">
        <f t="shared" si="105"/>
        <v>1584</v>
      </c>
      <c r="N3336" t="str" cm="1">
        <f t="array" ref="N33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37" spans="2:14" x14ac:dyDescent="0.35">
      <c r="B3337" s="7">
        <v>2027335</v>
      </c>
      <c r="C3337" s="1" t="s">
        <v>20</v>
      </c>
      <c r="D3337" s="1" t="s">
        <v>27</v>
      </c>
      <c r="E3337" s="1" t="s">
        <v>507</v>
      </c>
      <c r="F3337" s="1" t="s">
        <v>518</v>
      </c>
      <c r="G3337" s="3">
        <v>45482</v>
      </c>
      <c r="H3337" s="3">
        <v>45490</v>
      </c>
      <c r="I3337" s="6">
        <v>5500</v>
      </c>
      <c r="J3337" s="1">
        <v>1</v>
      </c>
      <c r="K3337" s="4">
        <v>0.02</v>
      </c>
      <c r="L3337" s="6">
        <f t="shared" si="104"/>
        <v>110</v>
      </c>
      <c r="M3337" s="8">
        <f t="shared" si="105"/>
        <v>5390</v>
      </c>
      <c r="N3337" t="str" cm="1">
        <f t="array" ref="N33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38" spans="2:14" x14ac:dyDescent="0.35">
      <c r="B3338" s="7">
        <v>2027336</v>
      </c>
      <c r="C3338" s="1" t="s">
        <v>21</v>
      </c>
      <c r="D3338" s="1" t="s">
        <v>28</v>
      </c>
      <c r="E3338" s="1" t="s">
        <v>508</v>
      </c>
      <c r="F3338" s="1" t="s">
        <v>518</v>
      </c>
      <c r="G3338" s="3">
        <v>45482</v>
      </c>
      <c r="H3338" s="3">
        <v>45484</v>
      </c>
      <c r="I3338" s="6">
        <v>1350</v>
      </c>
      <c r="J3338" s="1">
        <v>3</v>
      </c>
      <c r="K3338" s="4">
        <v>0.02</v>
      </c>
      <c r="L3338" s="6">
        <f t="shared" si="104"/>
        <v>27</v>
      </c>
      <c r="M3338" s="8">
        <f t="shared" si="105"/>
        <v>4023</v>
      </c>
      <c r="N3338" t="str" cm="1">
        <f t="array" ref="N33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39" spans="2:14" x14ac:dyDescent="0.35">
      <c r="B3339" s="7">
        <v>2027337</v>
      </c>
      <c r="C3339" s="1" t="s">
        <v>22</v>
      </c>
      <c r="D3339" s="1" t="s">
        <v>29</v>
      </c>
      <c r="E3339" s="1" t="s">
        <v>31</v>
      </c>
      <c r="F3339" s="1" t="s">
        <v>519</v>
      </c>
      <c r="G3339" s="3">
        <v>45482</v>
      </c>
      <c r="H3339" s="3">
        <v>45485</v>
      </c>
      <c r="I3339" s="6">
        <v>4500</v>
      </c>
      <c r="J3339" s="1">
        <v>2</v>
      </c>
      <c r="K3339" s="4">
        <v>0.02</v>
      </c>
      <c r="L3339" s="6">
        <f t="shared" si="104"/>
        <v>90</v>
      </c>
      <c r="M3339" s="8">
        <f t="shared" si="105"/>
        <v>8910</v>
      </c>
      <c r="N3339" t="str" cm="1">
        <f t="array" ref="N33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40" spans="2:14" x14ac:dyDescent="0.35">
      <c r="B3340" s="7">
        <v>2027338</v>
      </c>
      <c r="C3340" s="1" t="s">
        <v>23</v>
      </c>
      <c r="D3340" s="1" t="s">
        <v>25</v>
      </c>
      <c r="E3340" s="1" t="s">
        <v>32</v>
      </c>
      <c r="F3340" s="1" t="s">
        <v>521</v>
      </c>
      <c r="G3340" s="3">
        <v>45482</v>
      </c>
      <c r="H3340" s="3">
        <v>45487</v>
      </c>
      <c r="I3340" s="6">
        <v>2350</v>
      </c>
      <c r="J3340" s="1">
        <v>1</v>
      </c>
      <c r="K3340" s="4">
        <v>0.02</v>
      </c>
      <c r="L3340" s="6">
        <f t="shared" si="104"/>
        <v>47</v>
      </c>
      <c r="M3340" s="8">
        <f t="shared" si="105"/>
        <v>2303</v>
      </c>
      <c r="N3340" t="str" cm="1">
        <f t="array" ref="N33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41" spans="2:14" x14ac:dyDescent="0.35">
      <c r="B3341" s="7">
        <v>2027339</v>
      </c>
      <c r="C3341" s="1" t="s">
        <v>24</v>
      </c>
      <c r="D3341" s="1" t="s">
        <v>26</v>
      </c>
      <c r="E3341" s="1" t="s">
        <v>38</v>
      </c>
      <c r="F3341" s="1" t="s">
        <v>520</v>
      </c>
      <c r="G3341" s="3">
        <v>45482</v>
      </c>
      <c r="H3341" s="3">
        <v>45483</v>
      </c>
      <c r="I3341" s="6">
        <v>90</v>
      </c>
      <c r="J3341" s="1">
        <v>2</v>
      </c>
      <c r="K3341" s="4">
        <v>7.0000000000000007E-2</v>
      </c>
      <c r="L3341" s="6">
        <f t="shared" si="104"/>
        <v>6.3000000000000007</v>
      </c>
      <c r="M3341" s="8">
        <f t="shared" si="105"/>
        <v>173.7</v>
      </c>
      <c r="N3341" t="str" cm="1">
        <f t="array" ref="N33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42" spans="2:14" x14ac:dyDescent="0.35">
      <c r="B3342" s="7">
        <v>2027340</v>
      </c>
      <c r="C3342" s="1" t="s">
        <v>4</v>
      </c>
      <c r="D3342" s="1" t="s">
        <v>27</v>
      </c>
      <c r="E3342" s="1" t="s">
        <v>33</v>
      </c>
      <c r="F3342" s="1" t="s">
        <v>518</v>
      </c>
      <c r="G3342" s="3">
        <v>45482</v>
      </c>
      <c r="H3342" s="3">
        <v>45490</v>
      </c>
      <c r="I3342" s="6">
        <v>280</v>
      </c>
      <c r="J3342" s="1">
        <v>1</v>
      </c>
      <c r="K3342" s="4">
        <v>0.03</v>
      </c>
      <c r="L3342" s="6">
        <f t="shared" si="104"/>
        <v>8.4</v>
      </c>
      <c r="M3342" s="8">
        <f t="shared" si="105"/>
        <v>271.60000000000002</v>
      </c>
      <c r="N3342" t="str" cm="1">
        <f t="array" ref="N33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43" spans="2:14" x14ac:dyDescent="0.35">
      <c r="B3343" s="7">
        <v>2027341</v>
      </c>
      <c r="C3343" s="1" t="s">
        <v>5</v>
      </c>
      <c r="D3343" s="1" t="s">
        <v>28</v>
      </c>
      <c r="E3343" s="1" t="s">
        <v>34</v>
      </c>
      <c r="F3343" s="1" t="s">
        <v>519</v>
      </c>
      <c r="G3343" s="3">
        <v>45482</v>
      </c>
      <c r="H3343" s="3">
        <v>45484</v>
      </c>
      <c r="I3343" s="6">
        <v>70</v>
      </c>
      <c r="J3343" s="1">
        <v>2</v>
      </c>
      <c r="K3343" s="4">
        <v>0.08</v>
      </c>
      <c r="L3343" s="6">
        <f t="shared" si="104"/>
        <v>5.6000000000000005</v>
      </c>
      <c r="M3343" s="8">
        <f t="shared" si="105"/>
        <v>134.4</v>
      </c>
      <c r="N3343" t="str" cm="1">
        <f t="array" ref="N33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44" spans="2:14" x14ac:dyDescent="0.35">
      <c r="B3344" s="7">
        <v>2027342</v>
      </c>
      <c r="C3344" s="1" t="s">
        <v>6</v>
      </c>
      <c r="D3344" s="1" t="s">
        <v>29</v>
      </c>
      <c r="E3344" s="1" t="s">
        <v>35</v>
      </c>
      <c r="F3344" s="1" t="s">
        <v>520</v>
      </c>
      <c r="G3344" s="3">
        <v>45482</v>
      </c>
      <c r="H3344" s="3">
        <v>45485</v>
      </c>
      <c r="I3344" s="6">
        <v>230</v>
      </c>
      <c r="J3344" s="1">
        <v>3</v>
      </c>
      <c r="K3344" s="4">
        <v>0.05</v>
      </c>
      <c r="L3344" s="6">
        <f t="shared" si="104"/>
        <v>11.5</v>
      </c>
      <c r="M3344" s="8">
        <f t="shared" si="105"/>
        <v>678.5</v>
      </c>
      <c r="N3344" t="str" cm="1">
        <f t="array" ref="N33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45" spans="2:14" x14ac:dyDescent="0.35">
      <c r="B3345" s="7">
        <v>2027343</v>
      </c>
      <c r="C3345" s="1" t="s">
        <v>7</v>
      </c>
      <c r="D3345" s="1" t="s">
        <v>25</v>
      </c>
      <c r="E3345" s="1" t="s">
        <v>36</v>
      </c>
      <c r="F3345" s="1" t="s">
        <v>521</v>
      </c>
      <c r="G3345" s="3">
        <v>45482</v>
      </c>
      <c r="H3345" s="3">
        <v>45487</v>
      </c>
      <c r="I3345" s="6">
        <v>7999</v>
      </c>
      <c r="J3345" s="1">
        <v>2</v>
      </c>
      <c r="K3345" s="4">
        <v>0.05</v>
      </c>
      <c r="L3345" s="6">
        <f t="shared" si="104"/>
        <v>399.95000000000005</v>
      </c>
      <c r="M3345" s="8">
        <f t="shared" si="105"/>
        <v>15598.05</v>
      </c>
      <c r="N3345" t="str" cm="1">
        <f t="array" ref="N33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46" spans="2:14" x14ac:dyDescent="0.35">
      <c r="B3346" s="7">
        <v>2027344</v>
      </c>
      <c r="C3346" s="1" t="s">
        <v>10</v>
      </c>
      <c r="D3346" s="1" t="s">
        <v>203</v>
      </c>
      <c r="E3346" s="1" t="s">
        <v>37</v>
      </c>
      <c r="F3346" s="1" t="s">
        <v>518</v>
      </c>
      <c r="G3346" s="3">
        <v>45482</v>
      </c>
      <c r="H3346" s="3">
        <v>45483</v>
      </c>
      <c r="I3346" s="6">
        <v>850</v>
      </c>
      <c r="J3346" s="1">
        <v>7</v>
      </c>
      <c r="K3346" s="4">
        <v>0.05</v>
      </c>
      <c r="L3346" s="6">
        <f t="shared" si="104"/>
        <v>42.5</v>
      </c>
      <c r="M3346" s="8">
        <f t="shared" si="105"/>
        <v>5907.5</v>
      </c>
      <c r="N3346" t="str" cm="1">
        <f t="array" ref="N33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47" spans="2:14" x14ac:dyDescent="0.35">
      <c r="B3347" s="7">
        <v>2027345</v>
      </c>
      <c r="C3347" s="1" t="s">
        <v>8</v>
      </c>
      <c r="D3347" s="1" t="s">
        <v>25</v>
      </c>
      <c r="E3347" s="1" t="s">
        <v>39</v>
      </c>
      <c r="F3347" s="1" t="s">
        <v>518</v>
      </c>
      <c r="G3347" s="3">
        <v>45482</v>
      </c>
      <c r="H3347" s="3">
        <v>45490</v>
      </c>
      <c r="I3347" s="6">
        <v>65000</v>
      </c>
      <c r="J3347" s="1">
        <v>2</v>
      </c>
      <c r="K3347" s="4">
        <v>0.05</v>
      </c>
      <c r="L3347" s="6">
        <f t="shared" si="104"/>
        <v>3250</v>
      </c>
      <c r="M3347" s="8">
        <f t="shared" si="105"/>
        <v>126750</v>
      </c>
      <c r="N3347" t="str" cm="1">
        <f t="array" ref="N33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48" spans="2:14" x14ac:dyDescent="0.35">
      <c r="B3348" s="7">
        <v>2027346</v>
      </c>
      <c r="C3348" s="1" t="s">
        <v>9</v>
      </c>
      <c r="D3348" s="1" t="s">
        <v>26</v>
      </c>
      <c r="E3348" s="1" t="s">
        <v>40</v>
      </c>
      <c r="F3348" s="1" t="s">
        <v>519</v>
      </c>
      <c r="G3348" s="3">
        <v>45482</v>
      </c>
      <c r="H3348" s="3">
        <v>45484</v>
      </c>
      <c r="I3348" s="6">
        <v>450</v>
      </c>
      <c r="J3348" s="1">
        <v>1</v>
      </c>
      <c r="K3348" s="4">
        <v>0.03</v>
      </c>
      <c r="L3348" s="6">
        <f t="shared" si="104"/>
        <v>13.5</v>
      </c>
      <c r="M3348" s="8">
        <f t="shared" si="105"/>
        <v>436.5</v>
      </c>
      <c r="N3348" t="str" cm="1">
        <f t="array" ref="N33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49" spans="2:14" x14ac:dyDescent="0.35">
      <c r="B3349" s="7">
        <v>2027347</v>
      </c>
      <c r="C3349" s="1" t="s">
        <v>11</v>
      </c>
      <c r="D3349" s="1" t="s">
        <v>27</v>
      </c>
      <c r="E3349" s="1" t="s">
        <v>41</v>
      </c>
      <c r="F3349" s="1" t="s">
        <v>521</v>
      </c>
      <c r="G3349" s="3">
        <v>45482</v>
      </c>
      <c r="H3349" s="3">
        <v>45485</v>
      </c>
      <c r="I3349" s="6">
        <v>1299</v>
      </c>
      <c r="J3349" s="1">
        <v>1</v>
      </c>
      <c r="K3349" s="4">
        <v>0.1</v>
      </c>
      <c r="L3349" s="6">
        <f t="shared" si="104"/>
        <v>129.9</v>
      </c>
      <c r="M3349" s="8">
        <f t="shared" si="105"/>
        <v>1169.0999999999999</v>
      </c>
      <c r="N3349" t="str" cm="1">
        <f t="array" ref="N33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50" spans="2:14" x14ac:dyDescent="0.35">
      <c r="B3350" s="7">
        <v>2027348</v>
      </c>
      <c r="C3350" s="1" t="s">
        <v>12</v>
      </c>
      <c r="D3350" s="1" t="s">
        <v>28</v>
      </c>
      <c r="E3350" s="1" t="s">
        <v>42</v>
      </c>
      <c r="F3350" s="1" t="s">
        <v>520</v>
      </c>
      <c r="G3350" s="3">
        <v>45482</v>
      </c>
      <c r="H3350" s="3">
        <v>45487</v>
      </c>
      <c r="I3350" s="6">
        <v>1700</v>
      </c>
      <c r="J3350" s="1">
        <v>1</v>
      </c>
      <c r="K3350" s="4">
        <v>0.05</v>
      </c>
      <c r="L3350" s="6">
        <f t="shared" si="104"/>
        <v>85</v>
      </c>
      <c r="M3350" s="8">
        <f t="shared" si="105"/>
        <v>1615</v>
      </c>
      <c r="N3350" t="str" cm="1">
        <f t="array" ref="N33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51" spans="2:14" x14ac:dyDescent="0.35">
      <c r="B3351" s="7">
        <v>2027349</v>
      </c>
      <c r="C3351" s="1" t="s">
        <v>13</v>
      </c>
      <c r="D3351" s="1" t="s">
        <v>29</v>
      </c>
      <c r="E3351" s="1" t="s">
        <v>43</v>
      </c>
      <c r="F3351" s="1" t="s">
        <v>518</v>
      </c>
      <c r="G3351" s="3">
        <v>45482</v>
      </c>
      <c r="H3351" s="3">
        <v>45483</v>
      </c>
      <c r="I3351" s="6">
        <v>55000</v>
      </c>
      <c r="J3351" s="1">
        <v>2</v>
      </c>
      <c r="K3351" s="4">
        <v>0.05</v>
      </c>
      <c r="L3351" s="6">
        <f t="shared" si="104"/>
        <v>2750</v>
      </c>
      <c r="M3351" s="8">
        <f t="shared" si="105"/>
        <v>107250</v>
      </c>
      <c r="N3351" t="str" cm="1">
        <f t="array" ref="N33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52" spans="2:14" x14ac:dyDescent="0.35">
      <c r="B3352" s="7">
        <v>2027350</v>
      </c>
      <c r="C3352" s="1" t="s">
        <v>14</v>
      </c>
      <c r="D3352" s="1" t="s">
        <v>25</v>
      </c>
      <c r="E3352" s="1" t="s">
        <v>44</v>
      </c>
      <c r="F3352" s="1" t="s">
        <v>519</v>
      </c>
      <c r="G3352" s="3">
        <v>45482</v>
      </c>
      <c r="H3352" s="3">
        <v>45490</v>
      </c>
      <c r="I3352" s="6">
        <v>57999</v>
      </c>
      <c r="J3352" s="1">
        <v>1</v>
      </c>
      <c r="K3352" s="4">
        <v>0.02</v>
      </c>
      <c r="L3352" s="6">
        <f t="shared" si="104"/>
        <v>1159.98</v>
      </c>
      <c r="M3352" s="8">
        <f t="shared" si="105"/>
        <v>56839.02</v>
      </c>
      <c r="N3352" t="str" cm="1">
        <f t="array" ref="N33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53" spans="2:14" x14ac:dyDescent="0.35">
      <c r="B3353" s="7">
        <v>2027351</v>
      </c>
      <c r="C3353" s="1" t="s">
        <v>15</v>
      </c>
      <c r="D3353" s="1" t="s">
        <v>30</v>
      </c>
      <c r="E3353" s="1" t="s">
        <v>45</v>
      </c>
      <c r="F3353" s="1" t="s">
        <v>520</v>
      </c>
      <c r="G3353" s="3">
        <v>45482</v>
      </c>
      <c r="H3353" s="3">
        <v>45484</v>
      </c>
      <c r="I3353" s="6">
        <v>1399</v>
      </c>
      <c r="J3353" s="1">
        <v>2</v>
      </c>
      <c r="K3353" s="4">
        <v>0.06</v>
      </c>
      <c r="L3353" s="6">
        <f t="shared" si="104"/>
        <v>83.94</v>
      </c>
      <c r="M3353" s="8">
        <f t="shared" si="105"/>
        <v>2714.06</v>
      </c>
      <c r="N3353" t="str" cm="1">
        <f t="array" ref="N33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54" spans="2:14" x14ac:dyDescent="0.35">
      <c r="B3354" s="7">
        <v>2027352</v>
      </c>
      <c r="C3354" s="1" t="s">
        <v>16</v>
      </c>
      <c r="D3354" s="1" t="s">
        <v>27</v>
      </c>
      <c r="E3354" s="1" t="s">
        <v>46</v>
      </c>
      <c r="F3354" s="1" t="s">
        <v>521</v>
      </c>
      <c r="G3354" s="3">
        <v>45482</v>
      </c>
      <c r="H3354" s="3">
        <v>45485</v>
      </c>
      <c r="I3354" s="6">
        <v>999</v>
      </c>
      <c r="J3354" s="1">
        <v>7</v>
      </c>
      <c r="K3354" s="4">
        <v>0.15</v>
      </c>
      <c r="L3354" s="6">
        <f t="shared" si="104"/>
        <v>149.85</v>
      </c>
      <c r="M3354" s="8">
        <f t="shared" si="105"/>
        <v>6843.15</v>
      </c>
      <c r="N3354" t="str" cm="1">
        <f t="array" ref="N33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55" spans="2:14" x14ac:dyDescent="0.35">
      <c r="B3355" s="7">
        <v>2027353</v>
      </c>
      <c r="C3355" s="1" t="s">
        <v>17</v>
      </c>
      <c r="D3355" s="1" t="s">
        <v>28</v>
      </c>
      <c r="E3355" s="1" t="s">
        <v>47</v>
      </c>
      <c r="F3355" s="1" t="s">
        <v>518</v>
      </c>
      <c r="G3355" s="3">
        <v>45482</v>
      </c>
      <c r="H3355" s="3">
        <v>45487</v>
      </c>
      <c r="I3355" s="6">
        <v>2099</v>
      </c>
      <c r="J3355" s="1">
        <v>2</v>
      </c>
      <c r="K3355" s="4">
        <v>0.02</v>
      </c>
      <c r="L3355" s="6">
        <f t="shared" si="104"/>
        <v>41.980000000000004</v>
      </c>
      <c r="M3355" s="8">
        <f t="shared" si="105"/>
        <v>4156.0200000000004</v>
      </c>
      <c r="N3355" t="str" cm="1">
        <f t="array" ref="N33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56" spans="2:14" x14ac:dyDescent="0.35">
      <c r="B3356" s="7">
        <v>2027354</v>
      </c>
      <c r="C3356" s="1" t="s">
        <v>18</v>
      </c>
      <c r="D3356" s="1" t="s">
        <v>29</v>
      </c>
      <c r="E3356" s="1" t="s">
        <v>48</v>
      </c>
      <c r="F3356" s="1" t="s">
        <v>518</v>
      </c>
      <c r="G3356" s="3">
        <v>45482</v>
      </c>
      <c r="H3356" s="3">
        <v>45483</v>
      </c>
      <c r="I3356" s="6">
        <v>11000</v>
      </c>
      <c r="J3356" s="1">
        <v>2</v>
      </c>
      <c r="K3356" s="4">
        <v>0.02</v>
      </c>
      <c r="L3356" s="6">
        <f t="shared" si="104"/>
        <v>220</v>
      </c>
      <c r="M3356" s="8">
        <f t="shared" si="105"/>
        <v>21780</v>
      </c>
      <c r="N3356" t="str" cm="1">
        <f t="array" ref="N33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57" spans="2:14" x14ac:dyDescent="0.35">
      <c r="B3357" s="7">
        <v>2027355</v>
      </c>
      <c r="C3357" s="1" t="s">
        <v>19</v>
      </c>
      <c r="D3357" s="1" t="s">
        <v>25</v>
      </c>
      <c r="E3357" s="1" t="s">
        <v>49</v>
      </c>
      <c r="F3357" s="1" t="s">
        <v>519</v>
      </c>
      <c r="G3357" s="3">
        <v>45482</v>
      </c>
      <c r="H3357" s="3">
        <v>45490</v>
      </c>
      <c r="I3357" s="6">
        <v>800</v>
      </c>
      <c r="J3357" s="1">
        <v>1</v>
      </c>
      <c r="K3357" s="4">
        <v>0.02</v>
      </c>
      <c r="L3357" s="6">
        <f t="shared" si="104"/>
        <v>16</v>
      </c>
      <c r="M3357" s="8">
        <f t="shared" si="105"/>
        <v>784</v>
      </c>
      <c r="N3357" t="str" cm="1">
        <f t="array" ref="N33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58" spans="2:14" x14ac:dyDescent="0.35">
      <c r="B3358" s="7">
        <v>2027356</v>
      </c>
      <c r="C3358" s="1" t="s">
        <v>20</v>
      </c>
      <c r="D3358" s="1" t="s">
        <v>26</v>
      </c>
      <c r="E3358" s="1" t="s">
        <v>50</v>
      </c>
      <c r="F3358" s="1" t="s">
        <v>521</v>
      </c>
      <c r="G3358" s="3">
        <v>45482</v>
      </c>
      <c r="H3358" s="3">
        <v>45484</v>
      </c>
      <c r="I3358" s="6">
        <v>5500</v>
      </c>
      <c r="J3358" s="1">
        <v>2</v>
      </c>
      <c r="K3358" s="4">
        <v>0.02</v>
      </c>
      <c r="L3358" s="6">
        <f t="shared" si="104"/>
        <v>110</v>
      </c>
      <c r="M3358" s="8">
        <f t="shared" si="105"/>
        <v>10890</v>
      </c>
      <c r="N3358" t="str" cm="1">
        <f t="array" ref="N33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59" spans="2:14" x14ac:dyDescent="0.35">
      <c r="B3359" s="7">
        <v>2027357</v>
      </c>
      <c r="C3359" s="1" t="s">
        <v>21</v>
      </c>
      <c r="D3359" s="1" t="s">
        <v>27</v>
      </c>
      <c r="E3359" s="1" t="s">
        <v>51</v>
      </c>
      <c r="F3359" s="1" t="s">
        <v>520</v>
      </c>
      <c r="G3359" s="3">
        <v>45482</v>
      </c>
      <c r="H3359" s="3">
        <v>45485</v>
      </c>
      <c r="I3359" s="6">
        <v>1350</v>
      </c>
      <c r="J3359" s="1">
        <v>4</v>
      </c>
      <c r="K3359" s="4">
        <v>0.02</v>
      </c>
      <c r="L3359" s="6">
        <f t="shared" si="104"/>
        <v>27</v>
      </c>
      <c r="M3359" s="8">
        <f t="shared" si="105"/>
        <v>5373</v>
      </c>
      <c r="N3359" t="str" cm="1">
        <f t="array" ref="N33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60" spans="2:14" x14ac:dyDescent="0.35">
      <c r="B3360" s="7">
        <v>2027358</v>
      </c>
      <c r="C3360" s="1" t="s">
        <v>22</v>
      </c>
      <c r="D3360" s="1" t="s">
        <v>28</v>
      </c>
      <c r="E3360" s="1" t="s">
        <v>506</v>
      </c>
      <c r="F3360" s="1" t="s">
        <v>518</v>
      </c>
      <c r="G3360" s="3">
        <v>45482</v>
      </c>
      <c r="H3360" s="3">
        <v>45487</v>
      </c>
      <c r="I3360" s="6">
        <v>4500</v>
      </c>
      <c r="J3360" s="1">
        <v>3</v>
      </c>
      <c r="K3360" s="4">
        <v>0.02</v>
      </c>
      <c r="L3360" s="6">
        <f t="shared" si="104"/>
        <v>90</v>
      </c>
      <c r="M3360" s="8">
        <f t="shared" si="105"/>
        <v>13410</v>
      </c>
      <c r="N3360" t="str" cm="1">
        <f t="array" ref="N33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61" spans="2:14" x14ac:dyDescent="0.35">
      <c r="B3361" s="7">
        <v>2027359</v>
      </c>
      <c r="C3361" s="1" t="s">
        <v>23</v>
      </c>
      <c r="D3361" s="1" t="s">
        <v>29</v>
      </c>
      <c r="E3361" s="1" t="s">
        <v>507</v>
      </c>
      <c r="F3361" s="1" t="s">
        <v>519</v>
      </c>
      <c r="G3361" s="3">
        <v>45482</v>
      </c>
      <c r="H3361" s="3">
        <v>45483</v>
      </c>
      <c r="I3361" s="6">
        <v>2350</v>
      </c>
      <c r="J3361" s="1">
        <v>2</v>
      </c>
      <c r="K3361" s="4">
        <v>0.02</v>
      </c>
      <c r="L3361" s="6">
        <f t="shared" si="104"/>
        <v>47</v>
      </c>
      <c r="M3361" s="8">
        <f t="shared" si="105"/>
        <v>4653</v>
      </c>
      <c r="N3361" t="str" cm="1">
        <f t="array" ref="N33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62" spans="2:14" x14ac:dyDescent="0.35">
      <c r="B3362" s="7">
        <v>2027360</v>
      </c>
      <c r="C3362" s="1" t="s">
        <v>24</v>
      </c>
      <c r="D3362" s="1" t="s">
        <v>25</v>
      </c>
      <c r="E3362" s="1" t="s">
        <v>508</v>
      </c>
      <c r="F3362" s="1" t="s">
        <v>520</v>
      </c>
      <c r="G3362" s="3">
        <v>45482</v>
      </c>
      <c r="H3362" s="3">
        <v>45490</v>
      </c>
      <c r="I3362" s="6">
        <v>90</v>
      </c>
      <c r="J3362" s="1">
        <v>1</v>
      </c>
      <c r="K3362" s="4">
        <v>0.02</v>
      </c>
      <c r="L3362" s="6">
        <f t="shared" si="104"/>
        <v>1.8</v>
      </c>
      <c r="M3362" s="8">
        <f t="shared" si="105"/>
        <v>88.2</v>
      </c>
      <c r="N3362" t="str" cm="1">
        <f t="array" ref="N33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63" spans="2:14" x14ac:dyDescent="0.35">
      <c r="B3363" s="7">
        <v>2027361</v>
      </c>
      <c r="C3363" s="1" t="s">
        <v>4</v>
      </c>
      <c r="D3363" s="1" t="s">
        <v>26</v>
      </c>
      <c r="E3363" s="1" t="s">
        <v>31</v>
      </c>
      <c r="F3363" s="1" t="s">
        <v>521</v>
      </c>
      <c r="G3363" s="3">
        <v>45482</v>
      </c>
      <c r="H3363" s="3">
        <v>45484</v>
      </c>
      <c r="I3363" s="6">
        <v>280</v>
      </c>
      <c r="J3363" s="1">
        <v>1</v>
      </c>
      <c r="K3363" s="4">
        <v>7.0000000000000007E-2</v>
      </c>
      <c r="L3363" s="6">
        <f t="shared" si="104"/>
        <v>19.600000000000001</v>
      </c>
      <c r="M3363" s="8">
        <f t="shared" si="105"/>
        <v>260.39999999999998</v>
      </c>
      <c r="N3363" t="str" cm="1">
        <f t="array" ref="N33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64" spans="2:14" x14ac:dyDescent="0.35">
      <c r="B3364" s="7">
        <v>2027362</v>
      </c>
      <c r="C3364" s="1" t="s">
        <v>5</v>
      </c>
      <c r="D3364" s="1" t="s">
        <v>27</v>
      </c>
      <c r="E3364" s="1" t="s">
        <v>32</v>
      </c>
      <c r="F3364" s="1" t="s">
        <v>518</v>
      </c>
      <c r="G3364" s="3">
        <v>45482</v>
      </c>
      <c r="H3364" s="3">
        <v>45485</v>
      </c>
      <c r="I3364" s="6">
        <v>70</v>
      </c>
      <c r="J3364" s="1">
        <v>2</v>
      </c>
      <c r="K3364" s="4">
        <v>0.03</v>
      </c>
      <c r="L3364" s="6">
        <f t="shared" si="104"/>
        <v>2.1</v>
      </c>
      <c r="M3364" s="8">
        <f t="shared" si="105"/>
        <v>137.9</v>
      </c>
      <c r="N3364" t="str" cm="1">
        <f t="array" ref="N33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65" spans="2:14" x14ac:dyDescent="0.35">
      <c r="B3365" s="7">
        <v>2027363</v>
      </c>
      <c r="C3365" s="1" t="s">
        <v>6</v>
      </c>
      <c r="D3365" s="1" t="s">
        <v>28</v>
      </c>
      <c r="E3365" s="1" t="s">
        <v>38</v>
      </c>
      <c r="F3365" s="1" t="s">
        <v>518</v>
      </c>
      <c r="G3365" s="3">
        <v>45482</v>
      </c>
      <c r="H3365" s="3">
        <v>45487</v>
      </c>
      <c r="I3365" s="6">
        <v>230</v>
      </c>
      <c r="J3365" s="1">
        <v>1</v>
      </c>
      <c r="K3365" s="4">
        <v>0.08</v>
      </c>
      <c r="L3365" s="6">
        <f t="shared" si="104"/>
        <v>18.400000000000002</v>
      </c>
      <c r="M3365" s="8">
        <f t="shared" si="105"/>
        <v>211.6</v>
      </c>
      <c r="N3365" t="str" cm="1">
        <f t="array" ref="N33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66" spans="2:14" x14ac:dyDescent="0.35">
      <c r="B3366" s="7">
        <v>2027364</v>
      </c>
      <c r="C3366" s="1" t="s">
        <v>7</v>
      </c>
      <c r="D3366" s="1" t="s">
        <v>29</v>
      </c>
      <c r="E3366" s="1" t="s">
        <v>33</v>
      </c>
      <c r="F3366" s="1" t="s">
        <v>519</v>
      </c>
      <c r="G3366" s="3">
        <v>45482</v>
      </c>
      <c r="H3366" s="3">
        <v>45483</v>
      </c>
      <c r="I3366" s="6">
        <v>7999</v>
      </c>
      <c r="J3366" s="1">
        <v>3</v>
      </c>
      <c r="K3366" s="4">
        <v>0.05</v>
      </c>
      <c r="L3366" s="6">
        <f t="shared" si="104"/>
        <v>399.95000000000005</v>
      </c>
      <c r="M3366" s="8">
        <f t="shared" si="105"/>
        <v>23597.05</v>
      </c>
      <c r="N3366" t="str" cm="1">
        <f t="array" ref="N33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67" spans="2:14" x14ac:dyDescent="0.35">
      <c r="B3367" s="7">
        <v>2027365</v>
      </c>
      <c r="C3367" s="1" t="s">
        <v>10</v>
      </c>
      <c r="D3367" s="1" t="s">
        <v>25</v>
      </c>
      <c r="E3367" s="1" t="s">
        <v>34</v>
      </c>
      <c r="F3367" s="1" t="s">
        <v>521</v>
      </c>
      <c r="G3367" s="3">
        <v>45482</v>
      </c>
      <c r="H3367" s="3">
        <v>45490</v>
      </c>
      <c r="I3367" s="6">
        <v>850</v>
      </c>
      <c r="J3367" s="1">
        <v>2</v>
      </c>
      <c r="K3367" s="4">
        <v>0.05</v>
      </c>
      <c r="L3367" s="6">
        <f t="shared" si="104"/>
        <v>42.5</v>
      </c>
      <c r="M3367" s="8">
        <f t="shared" si="105"/>
        <v>1657.5</v>
      </c>
      <c r="N3367" t="str" cm="1">
        <f t="array" ref="N33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68" spans="2:14" x14ac:dyDescent="0.35">
      <c r="B3368" s="7">
        <v>2027366</v>
      </c>
      <c r="C3368" s="1" t="s">
        <v>8</v>
      </c>
      <c r="D3368" s="1" t="s">
        <v>204</v>
      </c>
      <c r="E3368" s="1" t="s">
        <v>35</v>
      </c>
      <c r="F3368" s="1" t="s">
        <v>520</v>
      </c>
      <c r="G3368" s="3">
        <v>45482</v>
      </c>
      <c r="H3368" s="3">
        <v>45484</v>
      </c>
      <c r="I3368" s="6">
        <v>65000</v>
      </c>
      <c r="J3368" s="1">
        <v>1</v>
      </c>
      <c r="K3368" s="4">
        <v>0.05</v>
      </c>
      <c r="L3368" s="6">
        <f t="shared" si="104"/>
        <v>3250</v>
      </c>
      <c r="M3368" s="8">
        <f t="shared" si="105"/>
        <v>61750</v>
      </c>
      <c r="N3368" t="str" cm="1">
        <f t="array" ref="N33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69" spans="2:14" x14ac:dyDescent="0.35">
      <c r="B3369" s="7">
        <v>2027367</v>
      </c>
      <c r="C3369" s="1" t="s">
        <v>9</v>
      </c>
      <c r="D3369" s="1" t="s">
        <v>25</v>
      </c>
      <c r="E3369" s="1" t="s">
        <v>36</v>
      </c>
      <c r="F3369" s="1" t="s">
        <v>518</v>
      </c>
      <c r="G3369" s="3">
        <v>45482</v>
      </c>
      <c r="H3369" s="3">
        <v>45485</v>
      </c>
      <c r="I3369" s="6">
        <v>450</v>
      </c>
      <c r="J3369" s="1">
        <v>2</v>
      </c>
      <c r="K3369" s="4">
        <v>0.05</v>
      </c>
      <c r="L3369" s="6">
        <f t="shared" si="104"/>
        <v>22.5</v>
      </c>
      <c r="M3369" s="8">
        <f t="shared" si="105"/>
        <v>877.5</v>
      </c>
      <c r="N3369" t="str" cm="1">
        <f t="array" ref="N33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70" spans="2:14" x14ac:dyDescent="0.35">
      <c r="B3370" s="7">
        <v>2027368</v>
      </c>
      <c r="C3370" s="1" t="s">
        <v>11</v>
      </c>
      <c r="D3370" s="1" t="s">
        <v>26</v>
      </c>
      <c r="E3370" s="1" t="s">
        <v>37</v>
      </c>
      <c r="F3370" s="1" t="s">
        <v>519</v>
      </c>
      <c r="G3370" s="3">
        <v>45482</v>
      </c>
      <c r="H3370" s="3">
        <v>45487</v>
      </c>
      <c r="I3370" s="6">
        <v>1299</v>
      </c>
      <c r="J3370" s="1">
        <v>1</v>
      </c>
      <c r="K3370" s="4">
        <v>0.03</v>
      </c>
      <c r="L3370" s="6">
        <f t="shared" si="104"/>
        <v>38.97</v>
      </c>
      <c r="M3370" s="8">
        <f t="shared" si="105"/>
        <v>1260.03</v>
      </c>
      <c r="N3370" t="str" cm="1">
        <f t="array" ref="N33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71" spans="2:14" x14ac:dyDescent="0.35">
      <c r="B3371" s="7">
        <v>2027369</v>
      </c>
      <c r="C3371" s="1" t="s">
        <v>12</v>
      </c>
      <c r="D3371" s="1" t="s">
        <v>27</v>
      </c>
      <c r="E3371" s="1" t="s">
        <v>39</v>
      </c>
      <c r="F3371" s="1" t="s">
        <v>520</v>
      </c>
      <c r="G3371" s="3">
        <v>45482</v>
      </c>
      <c r="H3371" s="3">
        <v>45483</v>
      </c>
      <c r="I3371" s="6">
        <v>1700</v>
      </c>
      <c r="J3371" s="1">
        <v>2</v>
      </c>
      <c r="K3371" s="4">
        <v>0.1</v>
      </c>
      <c r="L3371" s="6">
        <f t="shared" si="104"/>
        <v>170</v>
      </c>
      <c r="M3371" s="8">
        <f t="shared" si="105"/>
        <v>3230</v>
      </c>
      <c r="N3371" t="str" cm="1">
        <f t="array" ref="N33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72" spans="2:14" x14ac:dyDescent="0.35">
      <c r="B3372" s="7">
        <v>2027370</v>
      </c>
      <c r="C3372" s="1" t="s">
        <v>13</v>
      </c>
      <c r="D3372" s="1" t="s">
        <v>28</v>
      </c>
      <c r="E3372" s="1" t="s">
        <v>40</v>
      </c>
      <c r="F3372" s="1" t="s">
        <v>521</v>
      </c>
      <c r="G3372" s="3">
        <v>45482</v>
      </c>
      <c r="H3372" s="3">
        <v>45490</v>
      </c>
      <c r="I3372" s="6">
        <v>55000</v>
      </c>
      <c r="J3372" s="1">
        <v>3</v>
      </c>
      <c r="K3372" s="4">
        <v>0.05</v>
      </c>
      <c r="L3372" s="6">
        <f t="shared" si="104"/>
        <v>2750</v>
      </c>
      <c r="M3372" s="8">
        <f t="shared" si="105"/>
        <v>162250</v>
      </c>
      <c r="N3372" t="str" cm="1">
        <f t="array" ref="N33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73" spans="2:14" x14ac:dyDescent="0.35">
      <c r="B3373" s="7">
        <v>2027371</v>
      </c>
      <c r="C3373" s="1" t="s">
        <v>14</v>
      </c>
      <c r="D3373" s="1" t="s">
        <v>29</v>
      </c>
      <c r="E3373" s="1" t="s">
        <v>41</v>
      </c>
      <c r="F3373" s="1" t="s">
        <v>518</v>
      </c>
      <c r="G3373" s="3">
        <v>45482</v>
      </c>
      <c r="H3373" s="3">
        <v>45484</v>
      </c>
      <c r="I3373" s="6">
        <v>57999</v>
      </c>
      <c r="J3373" s="1">
        <v>2</v>
      </c>
      <c r="K3373" s="4">
        <v>0.05</v>
      </c>
      <c r="L3373" s="6">
        <f t="shared" si="104"/>
        <v>2899.9500000000003</v>
      </c>
      <c r="M3373" s="8">
        <f t="shared" si="105"/>
        <v>113098.05</v>
      </c>
      <c r="N3373" t="str" cm="1">
        <f t="array" ref="N33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74" spans="2:14" x14ac:dyDescent="0.35">
      <c r="B3374" s="7">
        <v>2027372</v>
      </c>
      <c r="C3374" s="1" t="s">
        <v>15</v>
      </c>
      <c r="D3374" s="1" t="s">
        <v>25</v>
      </c>
      <c r="E3374" s="1" t="s">
        <v>42</v>
      </c>
      <c r="F3374" s="1" t="s">
        <v>518</v>
      </c>
      <c r="G3374" s="3">
        <v>45482</v>
      </c>
      <c r="H3374" s="3">
        <v>45485</v>
      </c>
      <c r="I3374" s="6">
        <v>1399</v>
      </c>
      <c r="J3374" s="1">
        <v>7</v>
      </c>
      <c r="K3374" s="4">
        <v>0.02</v>
      </c>
      <c r="L3374" s="6">
        <f t="shared" si="104"/>
        <v>27.98</v>
      </c>
      <c r="M3374" s="8">
        <f t="shared" si="105"/>
        <v>9765.02</v>
      </c>
      <c r="N3374" t="str" cm="1">
        <f t="array" ref="N33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75" spans="2:14" x14ac:dyDescent="0.35">
      <c r="B3375" s="7">
        <v>2027373</v>
      </c>
      <c r="C3375" s="1" t="s">
        <v>16</v>
      </c>
      <c r="D3375" s="1" t="s">
        <v>30</v>
      </c>
      <c r="E3375" s="1" t="s">
        <v>43</v>
      </c>
      <c r="F3375" s="1" t="s">
        <v>519</v>
      </c>
      <c r="G3375" s="3">
        <v>45482</v>
      </c>
      <c r="H3375" s="3">
        <v>45487</v>
      </c>
      <c r="I3375" s="6">
        <v>999</v>
      </c>
      <c r="J3375" s="1">
        <v>2</v>
      </c>
      <c r="K3375" s="4">
        <v>0.06</v>
      </c>
      <c r="L3375" s="6">
        <f t="shared" si="104"/>
        <v>59.94</v>
      </c>
      <c r="M3375" s="8">
        <f t="shared" si="105"/>
        <v>1938.06</v>
      </c>
      <c r="N3375" t="str" cm="1">
        <f t="array" ref="N33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76" spans="2:14" x14ac:dyDescent="0.35">
      <c r="B3376" s="7">
        <v>2027374</v>
      </c>
      <c r="C3376" s="1" t="s">
        <v>17</v>
      </c>
      <c r="D3376" s="1" t="s">
        <v>27</v>
      </c>
      <c r="E3376" s="1" t="s">
        <v>44</v>
      </c>
      <c r="F3376" s="1" t="s">
        <v>521</v>
      </c>
      <c r="G3376" s="3">
        <v>45482</v>
      </c>
      <c r="H3376" s="3">
        <v>45483</v>
      </c>
      <c r="I3376" s="6">
        <v>2099</v>
      </c>
      <c r="J3376" s="1">
        <v>1</v>
      </c>
      <c r="K3376" s="4">
        <v>0.15</v>
      </c>
      <c r="L3376" s="6">
        <f t="shared" si="104"/>
        <v>314.84999999999997</v>
      </c>
      <c r="M3376" s="8">
        <f t="shared" si="105"/>
        <v>1784.15</v>
      </c>
      <c r="N3376" t="str" cm="1">
        <f t="array" ref="N33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77" spans="2:14" x14ac:dyDescent="0.35">
      <c r="B3377" s="7">
        <v>2027375</v>
      </c>
      <c r="C3377" s="1" t="s">
        <v>18</v>
      </c>
      <c r="D3377" s="1" t="s">
        <v>28</v>
      </c>
      <c r="E3377" s="1" t="s">
        <v>45</v>
      </c>
      <c r="F3377" s="1" t="s">
        <v>520</v>
      </c>
      <c r="G3377" s="3">
        <v>45482</v>
      </c>
      <c r="H3377" s="3">
        <v>45490</v>
      </c>
      <c r="I3377" s="6">
        <v>11000</v>
      </c>
      <c r="J3377" s="1">
        <v>1</v>
      </c>
      <c r="K3377" s="4">
        <v>0.02</v>
      </c>
      <c r="L3377" s="6">
        <f t="shared" si="104"/>
        <v>220</v>
      </c>
      <c r="M3377" s="8">
        <f t="shared" si="105"/>
        <v>10780</v>
      </c>
      <c r="N3377" t="str" cm="1">
        <f t="array" ref="N33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78" spans="2:14" x14ac:dyDescent="0.35">
      <c r="B3378" s="7">
        <v>2027376</v>
      </c>
      <c r="C3378" s="1" t="s">
        <v>19</v>
      </c>
      <c r="D3378" s="1" t="s">
        <v>29</v>
      </c>
      <c r="E3378" s="1" t="s">
        <v>46</v>
      </c>
      <c r="F3378" s="1" t="s">
        <v>518</v>
      </c>
      <c r="G3378" s="3">
        <v>45482</v>
      </c>
      <c r="H3378" s="3">
        <v>45484</v>
      </c>
      <c r="I3378" s="6">
        <v>800</v>
      </c>
      <c r="J3378" s="1">
        <v>1</v>
      </c>
      <c r="K3378" s="4">
        <v>0.02</v>
      </c>
      <c r="L3378" s="6">
        <f t="shared" si="104"/>
        <v>16</v>
      </c>
      <c r="M3378" s="8">
        <f t="shared" si="105"/>
        <v>784</v>
      </c>
      <c r="N3378" t="str" cm="1">
        <f t="array" ref="N33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79" spans="2:14" x14ac:dyDescent="0.35">
      <c r="B3379" s="7">
        <v>2027377</v>
      </c>
      <c r="C3379" s="1" t="s">
        <v>20</v>
      </c>
      <c r="D3379" s="1" t="s">
        <v>25</v>
      </c>
      <c r="E3379" s="1" t="s">
        <v>47</v>
      </c>
      <c r="F3379" s="1" t="s">
        <v>519</v>
      </c>
      <c r="G3379" s="3">
        <v>45482</v>
      </c>
      <c r="H3379" s="3">
        <v>45485</v>
      </c>
      <c r="I3379" s="6">
        <v>5500</v>
      </c>
      <c r="J3379" s="1">
        <v>2</v>
      </c>
      <c r="K3379" s="4">
        <v>0.02</v>
      </c>
      <c r="L3379" s="6">
        <f t="shared" si="104"/>
        <v>110</v>
      </c>
      <c r="M3379" s="8">
        <f t="shared" si="105"/>
        <v>10890</v>
      </c>
      <c r="N3379" t="str" cm="1">
        <f t="array" ref="N33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80" spans="2:14" x14ac:dyDescent="0.35">
      <c r="B3380" s="7">
        <v>2027378</v>
      </c>
      <c r="C3380" s="1" t="s">
        <v>21</v>
      </c>
      <c r="D3380" s="1" t="s">
        <v>26</v>
      </c>
      <c r="E3380" s="1" t="s">
        <v>48</v>
      </c>
      <c r="F3380" s="1" t="s">
        <v>520</v>
      </c>
      <c r="G3380" s="3">
        <v>45482</v>
      </c>
      <c r="H3380" s="3">
        <v>45487</v>
      </c>
      <c r="I3380" s="6">
        <v>1350</v>
      </c>
      <c r="J3380" s="1">
        <v>1</v>
      </c>
      <c r="K3380" s="4">
        <v>0.02</v>
      </c>
      <c r="L3380" s="6">
        <f t="shared" si="104"/>
        <v>27</v>
      </c>
      <c r="M3380" s="8">
        <f t="shared" si="105"/>
        <v>1323</v>
      </c>
      <c r="N3380" t="str" cm="1">
        <f t="array" ref="N33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81" spans="2:14" x14ac:dyDescent="0.35">
      <c r="B3381" s="7">
        <v>2027379</v>
      </c>
      <c r="C3381" s="1" t="s">
        <v>22</v>
      </c>
      <c r="D3381" s="1" t="s">
        <v>27</v>
      </c>
      <c r="E3381" s="1" t="s">
        <v>49</v>
      </c>
      <c r="F3381" s="1" t="s">
        <v>521</v>
      </c>
      <c r="G3381" s="3">
        <v>45482</v>
      </c>
      <c r="H3381" s="3">
        <v>45483</v>
      </c>
      <c r="I3381" s="6">
        <v>4500</v>
      </c>
      <c r="J3381" s="1">
        <v>2</v>
      </c>
      <c r="K3381" s="4">
        <v>0.02</v>
      </c>
      <c r="L3381" s="6">
        <f t="shared" si="104"/>
        <v>90</v>
      </c>
      <c r="M3381" s="8">
        <f t="shared" si="105"/>
        <v>8910</v>
      </c>
      <c r="N3381" t="str" cm="1">
        <f t="array" ref="N33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82" spans="2:14" x14ac:dyDescent="0.35">
      <c r="B3382" s="7">
        <v>2027380</v>
      </c>
      <c r="C3382" s="1" t="s">
        <v>23</v>
      </c>
      <c r="D3382" s="1" t="s">
        <v>28</v>
      </c>
      <c r="E3382" s="1" t="s">
        <v>50</v>
      </c>
      <c r="F3382" s="1" t="s">
        <v>518</v>
      </c>
      <c r="G3382" s="3">
        <v>45482</v>
      </c>
      <c r="H3382" s="3">
        <v>45490</v>
      </c>
      <c r="I3382" s="6">
        <v>2350</v>
      </c>
      <c r="J3382" s="1">
        <v>7</v>
      </c>
      <c r="K3382" s="4">
        <v>0.02</v>
      </c>
      <c r="L3382" s="6">
        <f t="shared" si="104"/>
        <v>47</v>
      </c>
      <c r="M3382" s="8">
        <f t="shared" si="105"/>
        <v>16403</v>
      </c>
      <c r="N3382" t="str" cm="1">
        <f t="array" ref="N33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83" spans="2:14" x14ac:dyDescent="0.35">
      <c r="B3383" s="7">
        <v>2027381</v>
      </c>
      <c r="C3383" s="1" t="s">
        <v>24</v>
      </c>
      <c r="D3383" s="1" t="s">
        <v>29</v>
      </c>
      <c r="E3383" s="1" t="s">
        <v>51</v>
      </c>
      <c r="F3383" s="1" t="s">
        <v>518</v>
      </c>
      <c r="G3383" s="3">
        <v>45482</v>
      </c>
      <c r="H3383" s="3">
        <v>45484</v>
      </c>
      <c r="I3383" s="6">
        <v>90</v>
      </c>
      <c r="J3383" s="1">
        <v>2</v>
      </c>
      <c r="K3383" s="4">
        <v>0.02</v>
      </c>
      <c r="L3383" s="6">
        <f t="shared" si="104"/>
        <v>1.8</v>
      </c>
      <c r="M3383" s="8">
        <f t="shared" si="105"/>
        <v>178.2</v>
      </c>
      <c r="N3383" t="str" cm="1">
        <f t="array" ref="N33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84" spans="2:14" x14ac:dyDescent="0.35">
      <c r="B3384" s="7">
        <v>2027382</v>
      </c>
      <c r="C3384" s="1" t="s">
        <v>4</v>
      </c>
      <c r="D3384" s="1" t="s">
        <v>25</v>
      </c>
      <c r="E3384" s="1" t="s">
        <v>506</v>
      </c>
      <c r="F3384" s="1" t="s">
        <v>519</v>
      </c>
      <c r="G3384" s="3">
        <v>45482</v>
      </c>
      <c r="H3384" s="3">
        <v>45485</v>
      </c>
      <c r="I3384" s="6">
        <v>280</v>
      </c>
      <c r="J3384" s="1">
        <v>2</v>
      </c>
      <c r="K3384" s="4">
        <v>0.02</v>
      </c>
      <c r="L3384" s="6">
        <f t="shared" si="104"/>
        <v>5.6000000000000005</v>
      </c>
      <c r="M3384" s="8">
        <f t="shared" si="105"/>
        <v>554.4</v>
      </c>
      <c r="N3384" t="str" cm="1">
        <f t="array" ref="N33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85" spans="2:14" x14ac:dyDescent="0.35">
      <c r="B3385" s="7">
        <v>2027383</v>
      </c>
      <c r="C3385" s="1" t="s">
        <v>5</v>
      </c>
      <c r="D3385" s="1" t="s">
        <v>26</v>
      </c>
      <c r="E3385" s="1" t="s">
        <v>507</v>
      </c>
      <c r="F3385" s="1" t="s">
        <v>521</v>
      </c>
      <c r="G3385" s="3">
        <v>45482</v>
      </c>
      <c r="H3385" s="3">
        <v>45487</v>
      </c>
      <c r="I3385" s="6">
        <v>70</v>
      </c>
      <c r="J3385" s="1">
        <v>1</v>
      </c>
      <c r="K3385" s="4">
        <v>7.0000000000000007E-2</v>
      </c>
      <c r="L3385" s="6">
        <f t="shared" si="104"/>
        <v>4.9000000000000004</v>
      </c>
      <c r="M3385" s="8">
        <f t="shared" si="105"/>
        <v>65.099999999999994</v>
      </c>
      <c r="N3385" t="str" cm="1">
        <f t="array" ref="N33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86" spans="2:14" x14ac:dyDescent="0.35">
      <c r="B3386" s="7">
        <v>2027384</v>
      </c>
      <c r="C3386" s="1" t="s">
        <v>6</v>
      </c>
      <c r="D3386" s="1" t="s">
        <v>27</v>
      </c>
      <c r="E3386" s="1" t="s">
        <v>508</v>
      </c>
      <c r="F3386" s="1" t="s">
        <v>520</v>
      </c>
      <c r="G3386" s="3">
        <v>45482</v>
      </c>
      <c r="H3386" s="3">
        <v>45483</v>
      </c>
      <c r="I3386" s="6">
        <v>230</v>
      </c>
      <c r="J3386" s="1">
        <v>2</v>
      </c>
      <c r="K3386" s="4">
        <v>0.03</v>
      </c>
      <c r="L3386" s="6">
        <f t="shared" si="104"/>
        <v>6.8999999999999995</v>
      </c>
      <c r="M3386" s="8">
        <f t="shared" si="105"/>
        <v>453.1</v>
      </c>
      <c r="N3386" t="str" cm="1">
        <f t="array" ref="N33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87" spans="2:14" x14ac:dyDescent="0.35">
      <c r="B3387" s="7">
        <v>2027385</v>
      </c>
      <c r="C3387" s="1" t="s">
        <v>7</v>
      </c>
      <c r="D3387" s="1" t="s">
        <v>28</v>
      </c>
      <c r="E3387" s="1" t="s">
        <v>31</v>
      </c>
      <c r="F3387" s="1" t="s">
        <v>518</v>
      </c>
      <c r="G3387" s="3">
        <v>45482</v>
      </c>
      <c r="H3387" s="3">
        <v>45490</v>
      </c>
      <c r="I3387" s="6">
        <v>7999</v>
      </c>
      <c r="J3387" s="1">
        <v>4</v>
      </c>
      <c r="K3387" s="4">
        <v>0.08</v>
      </c>
      <c r="L3387" s="6">
        <f t="shared" si="104"/>
        <v>639.91999999999996</v>
      </c>
      <c r="M3387" s="8">
        <f t="shared" si="105"/>
        <v>31356.080000000002</v>
      </c>
      <c r="N3387" t="str" cm="1">
        <f t="array" ref="N33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88" spans="2:14" x14ac:dyDescent="0.35">
      <c r="B3388" s="7">
        <v>2027386</v>
      </c>
      <c r="C3388" s="1" t="s">
        <v>10</v>
      </c>
      <c r="D3388" s="1" t="s">
        <v>29</v>
      </c>
      <c r="E3388" s="1" t="s">
        <v>32</v>
      </c>
      <c r="F3388" s="1" t="s">
        <v>519</v>
      </c>
      <c r="G3388" s="3">
        <v>45482</v>
      </c>
      <c r="H3388" s="3">
        <v>45484</v>
      </c>
      <c r="I3388" s="6">
        <v>850</v>
      </c>
      <c r="J3388" s="1">
        <v>3</v>
      </c>
      <c r="K3388" s="4">
        <v>0.05</v>
      </c>
      <c r="L3388" s="6">
        <f t="shared" si="104"/>
        <v>42.5</v>
      </c>
      <c r="M3388" s="8">
        <f t="shared" si="105"/>
        <v>2507.5</v>
      </c>
      <c r="N3388" t="str" cm="1">
        <f t="array" ref="N33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89" spans="2:14" x14ac:dyDescent="0.35">
      <c r="B3389" s="7">
        <v>2027387</v>
      </c>
      <c r="C3389" s="1" t="s">
        <v>8</v>
      </c>
      <c r="D3389" s="1" t="s">
        <v>25</v>
      </c>
      <c r="E3389" s="1" t="s">
        <v>38</v>
      </c>
      <c r="F3389" s="1" t="s">
        <v>520</v>
      </c>
      <c r="G3389" s="3">
        <v>45482</v>
      </c>
      <c r="H3389" s="3">
        <v>45485</v>
      </c>
      <c r="I3389" s="6">
        <v>65000</v>
      </c>
      <c r="J3389" s="1">
        <v>2</v>
      </c>
      <c r="K3389" s="4">
        <v>0.05</v>
      </c>
      <c r="L3389" s="6">
        <f t="shared" si="104"/>
        <v>3250</v>
      </c>
      <c r="M3389" s="8">
        <f t="shared" si="105"/>
        <v>126750</v>
      </c>
      <c r="N3389" t="str" cm="1">
        <f t="array" ref="N33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90" spans="2:14" x14ac:dyDescent="0.35">
      <c r="B3390" s="7">
        <v>2027388</v>
      </c>
      <c r="C3390" s="1" t="s">
        <v>9</v>
      </c>
      <c r="D3390" s="1" t="s">
        <v>205</v>
      </c>
      <c r="E3390" s="1" t="s">
        <v>33</v>
      </c>
      <c r="F3390" s="1" t="s">
        <v>521</v>
      </c>
      <c r="G3390" s="3">
        <v>45482</v>
      </c>
      <c r="H3390" s="3">
        <v>45487</v>
      </c>
      <c r="I3390" s="6">
        <v>450</v>
      </c>
      <c r="J3390" s="1">
        <v>1</v>
      </c>
      <c r="K3390" s="4">
        <v>0.05</v>
      </c>
      <c r="L3390" s="6">
        <f t="shared" si="104"/>
        <v>22.5</v>
      </c>
      <c r="M3390" s="8">
        <f t="shared" si="105"/>
        <v>427.5</v>
      </c>
      <c r="N3390" t="str" cm="1">
        <f t="array" ref="N33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91" spans="2:14" x14ac:dyDescent="0.35">
      <c r="B3391" s="7">
        <v>2027389</v>
      </c>
      <c r="C3391" s="1" t="s">
        <v>11</v>
      </c>
      <c r="D3391" s="1" t="s">
        <v>25</v>
      </c>
      <c r="E3391" s="1" t="s">
        <v>34</v>
      </c>
      <c r="F3391" s="1" t="s">
        <v>518</v>
      </c>
      <c r="G3391" s="3">
        <v>45482</v>
      </c>
      <c r="H3391" s="3">
        <v>45483</v>
      </c>
      <c r="I3391" s="6">
        <v>1299</v>
      </c>
      <c r="J3391" s="1">
        <v>1</v>
      </c>
      <c r="K3391" s="4">
        <v>0.05</v>
      </c>
      <c r="L3391" s="6">
        <f t="shared" si="104"/>
        <v>64.95</v>
      </c>
      <c r="M3391" s="8">
        <f t="shared" si="105"/>
        <v>1234.05</v>
      </c>
      <c r="N3391" t="str" cm="1">
        <f t="array" ref="N33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92" spans="2:14" x14ac:dyDescent="0.35">
      <c r="B3392" s="7">
        <v>2027390</v>
      </c>
      <c r="C3392" s="1" t="s">
        <v>12</v>
      </c>
      <c r="D3392" s="1" t="s">
        <v>26</v>
      </c>
      <c r="E3392" s="1" t="s">
        <v>35</v>
      </c>
      <c r="F3392" s="1" t="s">
        <v>518</v>
      </c>
      <c r="G3392" s="3">
        <v>45482</v>
      </c>
      <c r="H3392" s="3">
        <v>45490</v>
      </c>
      <c r="I3392" s="6">
        <v>1700</v>
      </c>
      <c r="J3392" s="1">
        <v>2</v>
      </c>
      <c r="K3392" s="4">
        <v>0.03</v>
      </c>
      <c r="L3392" s="6">
        <f t="shared" si="104"/>
        <v>51</v>
      </c>
      <c r="M3392" s="8">
        <f t="shared" si="105"/>
        <v>3349</v>
      </c>
      <c r="N3392" t="str" cm="1">
        <f t="array" ref="N33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93" spans="2:14" x14ac:dyDescent="0.35">
      <c r="B3393" s="7">
        <v>2027391</v>
      </c>
      <c r="C3393" s="1" t="s">
        <v>13</v>
      </c>
      <c r="D3393" s="1" t="s">
        <v>27</v>
      </c>
      <c r="E3393" s="1" t="s">
        <v>36</v>
      </c>
      <c r="F3393" s="1" t="s">
        <v>519</v>
      </c>
      <c r="G3393" s="3">
        <v>45482</v>
      </c>
      <c r="H3393" s="3">
        <v>45484</v>
      </c>
      <c r="I3393" s="6">
        <v>55000</v>
      </c>
      <c r="J3393" s="1">
        <v>1</v>
      </c>
      <c r="K3393" s="4">
        <v>0.1</v>
      </c>
      <c r="L3393" s="6">
        <f t="shared" si="104"/>
        <v>5500</v>
      </c>
      <c r="M3393" s="8">
        <f t="shared" si="105"/>
        <v>49500</v>
      </c>
      <c r="N3393" t="str" cm="1">
        <f t="array" ref="N33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94" spans="2:14" x14ac:dyDescent="0.35">
      <c r="B3394" s="7">
        <v>2027392</v>
      </c>
      <c r="C3394" s="1" t="s">
        <v>14</v>
      </c>
      <c r="D3394" s="1" t="s">
        <v>28</v>
      </c>
      <c r="E3394" s="1" t="s">
        <v>37</v>
      </c>
      <c r="F3394" s="1" t="s">
        <v>521</v>
      </c>
      <c r="G3394" s="3">
        <v>45482</v>
      </c>
      <c r="H3394" s="3">
        <v>45485</v>
      </c>
      <c r="I3394" s="6">
        <v>57999</v>
      </c>
      <c r="J3394" s="1">
        <v>3</v>
      </c>
      <c r="K3394" s="4">
        <v>0.05</v>
      </c>
      <c r="L3394" s="6">
        <f t="shared" si="104"/>
        <v>2899.9500000000003</v>
      </c>
      <c r="M3394" s="8">
        <f t="shared" si="105"/>
        <v>171097.05</v>
      </c>
      <c r="N3394" t="str" cm="1">
        <f t="array" ref="N33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395" spans="2:14" x14ac:dyDescent="0.35">
      <c r="B3395" s="7">
        <v>2027393</v>
      </c>
      <c r="C3395" s="1" t="s">
        <v>15</v>
      </c>
      <c r="D3395" s="1" t="s">
        <v>29</v>
      </c>
      <c r="E3395" s="1" t="s">
        <v>39</v>
      </c>
      <c r="F3395" s="1" t="s">
        <v>520</v>
      </c>
      <c r="G3395" s="3">
        <v>45482</v>
      </c>
      <c r="H3395" s="3">
        <v>45487</v>
      </c>
      <c r="I3395" s="6">
        <v>1399</v>
      </c>
      <c r="J3395" s="1">
        <v>2</v>
      </c>
      <c r="K3395" s="4">
        <v>0.05</v>
      </c>
      <c r="L3395" s="6">
        <f t="shared" si="104"/>
        <v>69.95</v>
      </c>
      <c r="M3395" s="8">
        <f t="shared" si="105"/>
        <v>2728.05</v>
      </c>
      <c r="N3395" t="str" cm="1">
        <f t="array" ref="N33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96" spans="2:14" x14ac:dyDescent="0.35">
      <c r="B3396" s="7">
        <v>2027394</v>
      </c>
      <c r="C3396" s="1" t="s">
        <v>16</v>
      </c>
      <c r="D3396" s="1" t="s">
        <v>25</v>
      </c>
      <c r="E3396" s="1" t="s">
        <v>40</v>
      </c>
      <c r="F3396" s="1" t="s">
        <v>518</v>
      </c>
      <c r="G3396" s="3">
        <v>45482</v>
      </c>
      <c r="H3396" s="3">
        <v>45483</v>
      </c>
      <c r="I3396" s="6">
        <v>999</v>
      </c>
      <c r="J3396" s="1">
        <v>1</v>
      </c>
      <c r="K3396" s="4">
        <v>0.02</v>
      </c>
      <c r="L3396" s="6">
        <f t="shared" ref="L3396:L3459" si="106">I3396*K3396</f>
        <v>19.98</v>
      </c>
      <c r="M3396" s="8">
        <f t="shared" ref="M3396:M3459" si="107">I3396*J3396-L3396</f>
        <v>979.02</v>
      </c>
      <c r="N3396" t="str" cm="1">
        <f t="array" ref="N33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97" spans="2:14" x14ac:dyDescent="0.35">
      <c r="B3397" s="7">
        <v>2027395</v>
      </c>
      <c r="C3397" s="1" t="s">
        <v>17</v>
      </c>
      <c r="D3397" s="1" t="s">
        <v>30</v>
      </c>
      <c r="E3397" s="1" t="s">
        <v>41</v>
      </c>
      <c r="F3397" s="1" t="s">
        <v>519</v>
      </c>
      <c r="G3397" s="3">
        <v>45482</v>
      </c>
      <c r="H3397" s="3">
        <v>45490</v>
      </c>
      <c r="I3397" s="6">
        <v>2099</v>
      </c>
      <c r="J3397" s="1">
        <v>2</v>
      </c>
      <c r="K3397" s="4">
        <v>0.06</v>
      </c>
      <c r="L3397" s="6">
        <f t="shared" si="106"/>
        <v>125.94</v>
      </c>
      <c r="M3397" s="8">
        <f t="shared" si="107"/>
        <v>4072.06</v>
      </c>
      <c r="N3397" t="str" cm="1">
        <f t="array" ref="N33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98" spans="2:14" x14ac:dyDescent="0.35">
      <c r="B3398" s="7">
        <v>2027396</v>
      </c>
      <c r="C3398" s="1" t="s">
        <v>18</v>
      </c>
      <c r="D3398" s="1" t="s">
        <v>27</v>
      </c>
      <c r="E3398" s="1" t="s">
        <v>42</v>
      </c>
      <c r="F3398" s="1" t="s">
        <v>520</v>
      </c>
      <c r="G3398" s="3">
        <v>45482</v>
      </c>
      <c r="H3398" s="3">
        <v>45484</v>
      </c>
      <c r="I3398" s="6">
        <v>11000</v>
      </c>
      <c r="J3398" s="1">
        <v>1</v>
      </c>
      <c r="K3398" s="4">
        <v>0.15</v>
      </c>
      <c r="L3398" s="6">
        <f t="shared" si="106"/>
        <v>1650</v>
      </c>
      <c r="M3398" s="8">
        <f t="shared" si="107"/>
        <v>9350</v>
      </c>
      <c r="N3398" t="str" cm="1">
        <f t="array" ref="N33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399" spans="2:14" x14ac:dyDescent="0.35">
      <c r="B3399" s="7">
        <v>2027397</v>
      </c>
      <c r="C3399" s="1" t="s">
        <v>19</v>
      </c>
      <c r="D3399" s="1" t="s">
        <v>28</v>
      </c>
      <c r="E3399" s="1" t="s">
        <v>43</v>
      </c>
      <c r="F3399" s="1" t="s">
        <v>521</v>
      </c>
      <c r="G3399" s="3">
        <v>45482</v>
      </c>
      <c r="H3399" s="3">
        <v>45485</v>
      </c>
      <c r="I3399" s="6">
        <v>800</v>
      </c>
      <c r="J3399" s="1">
        <v>2</v>
      </c>
      <c r="K3399" s="4">
        <v>0.02</v>
      </c>
      <c r="L3399" s="6">
        <f t="shared" si="106"/>
        <v>16</v>
      </c>
      <c r="M3399" s="8">
        <f t="shared" si="107"/>
        <v>1584</v>
      </c>
      <c r="N3399" t="str" cm="1">
        <f t="array" ref="N33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00" spans="2:14" x14ac:dyDescent="0.35">
      <c r="B3400" s="7">
        <v>2027398</v>
      </c>
      <c r="C3400" s="1" t="s">
        <v>20</v>
      </c>
      <c r="D3400" s="1" t="s">
        <v>29</v>
      </c>
      <c r="E3400" s="1" t="s">
        <v>44</v>
      </c>
      <c r="F3400" s="1" t="s">
        <v>518</v>
      </c>
      <c r="G3400" s="3">
        <v>45482</v>
      </c>
      <c r="H3400" s="3">
        <v>45487</v>
      </c>
      <c r="I3400" s="6">
        <v>5500</v>
      </c>
      <c r="J3400" s="1">
        <v>3</v>
      </c>
      <c r="K3400" s="4">
        <v>0.02</v>
      </c>
      <c r="L3400" s="6">
        <f t="shared" si="106"/>
        <v>110</v>
      </c>
      <c r="M3400" s="8">
        <f t="shared" si="107"/>
        <v>16390</v>
      </c>
      <c r="N3400" t="str" cm="1">
        <f t="array" ref="N34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01" spans="2:14" x14ac:dyDescent="0.35">
      <c r="B3401" s="7">
        <v>2027399</v>
      </c>
      <c r="C3401" s="1" t="s">
        <v>21</v>
      </c>
      <c r="D3401" s="1" t="s">
        <v>25</v>
      </c>
      <c r="E3401" s="1" t="s">
        <v>45</v>
      </c>
      <c r="F3401" s="1" t="s">
        <v>518</v>
      </c>
      <c r="G3401" s="3">
        <v>45482</v>
      </c>
      <c r="H3401" s="3">
        <v>45483</v>
      </c>
      <c r="I3401" s="6">
        <v>1350</v>
      </c>
      <c r="J3401" s="1">
        <v>2</v>
      </c>
      <c r="K3401" s="4">
        <v>0.02</v>
      </c>
      <c r="L3401" s="6">
        <f t="shared" si="106"/>
        <v>27</v>
      </c>
      <c r="M3401" s="8">
        <f t="shared" si="107"/>
        <v>2673</v>
      </c>
      <c r="N3401" t="str" cm="1">
        <f t="array" ref="N34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02" spans="2:14" x14ac:dyDescent="0.35">
      <c r="B3402" s="7">
        <v>2027400</v>
      </c>
      <c r="C3402" s="1" t="s">
        <v>22</v>
      </c>
      <c r="D3402" s="1" t="s">
        <v>26</v>
      </c>
      <c r="E3402" s="1" t="s">
        <v>46</v>
      </c>
      <c r="F3402" s="1" t="s">
        <v>519</v>
      </c>
      <c r="G3402" s="3">
        <v>45482</v>
      </c>
      <c r="H3402" s="3">
        <v>45490</v>
      </c>
      <c r="I3402" s="6">
        <v>4500</v>
      </c>
      <c r="J3402" s="1">
        <v>7</v>
      </c>
      <c r="K3402" s="4">
        <v>0.02</v>
      </c>
      <c r="L3402" s="6">
        <f t="shared" si="106"/>
        <v>90</v>
      </c>
      <c r="M3402" s="8">
        <f t="shared" si="107"/>
        <v>31410</v>
      </c>
      <c r="N3402" t="str" cm="1">
        <f t="array" ref="N34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03" spans="2:14" x14ac:dyDescent="0.35">
      <c r="B3403" s="7">
        <v>2027401</v>
      </c>
      <c r="C3403" s="1" t="s">
        <v>23</v>
      </c>
      <c r="D3403" s="1" t="s">
        <v>27</v>
      </c>
      <c r="E3403" s="1" t="s">
        <v>47</v>
      </c>
      <c r="F3403" s="1" t="s">
        <v>521</v>
      </c>
      <c r="G3403" s="3">
        <v>45482</v>
      </c>
      <c r="H3403" s="3">
        <v>45484</v>
      </c>
      <c r="I3403" s="6">
        <v>2350</v>
      </c>
      <c r="J3403" s="1">
        <v>2</v>
      </c>
      <c r="K3403" s="4">
        <v>0.02</v>
      </c>
      <c r="L3403" s="6">
        <f t="shared" si="106"/>
        <v>47</v>
      </c>
      <c r="M3403" s="8">
        <f t="shared" si="107"/>
        <v>4653</v>
      </c>
      <c r="N3403" t="str" cm="1">
        <f t="array" ref="N34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04" spans="2:14" x14ac:dyDescent="0.35">
      <c r="B3404" s="7">
        <v>2027402</v>
      </c>
      <c r="C3404" s="1" t="s">
        <v>24</v>
      </c>
      <c r="D3404" s="1" t="s">
        <v>28</v>
      </c>
      <c r="E3404" s="1" t="s">
        <v>48</v>
      </c>
      <c r="F3404" s="1" t="s">
        <v>520</v>
      </c>
      <c r="G3404" s="3">
        <v>45482</v>
      </c>
      <c r="H3404" s="3">
        <v>45485</v>
      </c>
      <c r="I3404" s="6">
        <v>90</v>
      </c>
      <c r="J3404" s="1">
        <v>1</v>
      </c>
      <c r="K3404" s="4">
        <v>0.02</v>
      </c>
      <c r="L3404" s="6">
        <f t="shared" si="106"/>
        <v>1.8</v>
      </c>
      <c r="M3404" s="8">
        <f t="shared" si="107"/>
        <v>88.2</v>
      </c>
      <c r="N3404" t="str" cm="1">
        <f t="array" ref="N34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05" spans="2:14" x14ac:dyDescent="0.35">
      <c r="B3405" s="7">
        <v>2027403</v>
      </c>
      <c r="C3405" s="1" t="s">
        <v>4</v>
      </c>
      <c r="D3405" s="1" t="s">
        <v>29</v>
      </c>
      <c r="E3405" s="1" t="s">
        <v>49</v>
      </c>
      <c r="F3405" s="1" t="s">
        <v>518</v>
      </c>
      <c r="G3405" s="3">
        <v>45482</v>
      </c>
      <c r="H3405" s="3">
        <v>45487</v>
      </c>
      <c r="I3405" s="6">
        <v>280</v>
      </c>
      <c r="J3405" s="1">
        <v>1</v>
      </c>
      <c r="K3405" s="4">
        <v>0.02</v>
      </c>
      <c r="L3405" s="6">
        <f t="shared" si="106"/>
        <v>5.6000000000000005</v>
      </c>
      <c r="M3405" s="8">
        <f t="shared" si="107"/>
        <v>274.39999999999998</v>
      </c>
      <c r="N3405" t="str" cm="1">
        <f t="array" ref="N34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06" spans="2:14" x14ac:dyDescent="0.35">
      <c r="B3406" s="7">
        <v>2027404</v>
      </c>
      <c r="C3406" s="1" t="s">
        <v>5</v>
      </c>
      <c r="D3406" s="1" t="s">
        <v>25</v>
      </c>
      <c r="E3406" s="1" t="s">
        <v>50</v>
      </c>
      <c r="F3406" s="1" t="s">
        <v>519</v>
      </c>
      <c r="G3406" s="3">
        <v>45482</v>
      </c>
      <c r="H3406" s="3">
        <v>45483</v>
      </c>
      <c r="I3406" s="6">
        <v>70</v>
      </c>
      <c r="J3406" s="1">
        <v>1</v>
      </c>
      <c r="K3406" s="4">
        <v>0.02</v>
      </c>
      <c r="L3406" s="6">
        <f t="shared" si="106"/>
        <v>1.4000000000000001</v>
      </c>
      <c r="M3406" s="8">
        <f t="shared" si="107"/>
        <v>68.599999999999994</v>
      </c>
      <c r="N3406" t="str" cm="1">
        <f t="array" ref="N34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07" spans="2:14" x14ac:dyDescent="0.35">
      <c r="B3407" s="7">
        <v>2027405</v>
      </c>
      <c r="C3407" s="1" t="s">
        <v>6</v>
      </c>
      <c r="D3407" s="1" t="s">
        <v>26</v>
      </c>
      <c r="E3407" s="1" t="s">
        <v>51</v>
      </c>
      <c r="F3407" s="1" t="s">
        <v>520</v>
      </c>
      <c r="G3407" s="3">
        <v>45482</v>
      </c>
      <c r="H3407" s="3">
        <v>45490</v>
      </c>
      <c r="I3407" s="6">
        <v>230</v>
      </c>
      <c r="J3407" s="1">
        <v>2</v>
      </c>
      <c r="K3407" s="4">
        <v>7.0000000000000007E-2</v>
      </c>
      <c r="L3407" s="6">
        <f t="shared" si="106"/>
        <v>16.100000000000001</v>
      </c>
      <c r="M3407" s="8">
        <f t="shared" si="107"/>
        <v>443.9</v>
      </c>
      <c r="N3407" t="str" cm="1">
        <f t="array" ref="N34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08" spans="2:14" x14ac:dyDescent="0.35">
      <c r="B3408" s="7">
        <v>2027406</v>
      </c>
      <c r="C3408" s="1" t="s">
        <v>7</v>
      </c>
      <c r="D3408" s="1" t="s">
        <v>27</v>
      </c>
      <c r="E3408" s="1" t="s">
        <v>506</v>
      </c>
      <c r="F3408" s="1" t="s">
        <v>521</v>
      </c>
      <c r="G3408" s="3">
        <v>45482</v>
      </c>
      <c r="H3408" s="3">
        <v>45484</v>
      </c>
      <c r="I3408" s="6">
        <v>7999</v>
      </c>
      <c r="J3408" s="1">
        <v>1</v>
      </c>
      <c r="K3408" s="4">
        <v>0.03</v>
      </c>
      <c r="L3408" s="6">
        <f t="shared" si="106"/>
        <v>239.97</v>
      </c>
      <c r="M3408" s="8">
        <f t="shared" si="107"/>
        <v>7759.03</v>
      </c>
      <c r="N3408" t="str" cm="1">
        <f t="array" ref="N34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09" spans="2:14" x14ac:dyDescent="0.35">
      <c r="B3409" s="7">
        <v>2027407</v>
      </c>
      <c r="C3409" s="1" t="s">
        <v>10</v>
      </c>
      <c r="D3409" s="1" t="s">
        <v>28</v>
      </c>
      <c r="E3409" s="1" t="s">
        <v>507</v>
      </c>
      <c r="F3409" s="1" t="s">
        <v>518</v>
      </c>
      <c r="G3409" s="3">
        <v>45482</v>
      </c>
      <c r="H3409" s="3">
        <v>45485</v>
      </c>
      <c r="I3409" s="6">
        <v>850</v>
      </c>
      <c r="J3409" s="1">
        <v>2</v>
      </c>
      <c r="K3409" s="4">
        <v>0.08</v>
      </c>
      <c r="L3409" s="6">
        <f t="shared" si="106"/>
        <v>68</v>
      </c>
      <c r="M3409" s="8">
        <f t="shared" si="107"/>
        <v>1632</v>
      </c>
      <c r="N3409" t="str" cm="1">
        <f t="array" ref="N34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10" spans="2:14" x14ac:dyDescent="0.35">
      <c r="B3410" s="7">
        <v>2027408</v>
      </c>
      <c r="C3410" s="1" t="s">
        <v>8</v>
      </c>
      <c r="D3410" s="1" t="s">
        <v>29</v>
      </c>
      <c r="E3410" s="1" t="s">
        <v>508</v>
      </c>
      <c r="F3410" s="1" t="s">
        <v>518</v>
      </c>
      <c r="G3410" s="3">
        <v>45482</v>
      </c>
      <c r="H3410" s="3">
        <v>45487</v>
      </c>
      <c r="I3410" s="6">
        <v>65000</v>
      </c>
      <c r="J3410" s="1">
        <v>7</v>
      </c>
      <c r="K3410" s="4">
        <v>0.05</v>
      </c>
      <c r="L3410" s="6">
        <f t="shared" si="106"/>
        <v>3250</v>
      </c>
      <c r="M3410" s="8">
        <f t="shared" si="107"/>
        <v>451750</v>
      </c>
      <c r="N3410" t="str" cm="1">
        <f t="array" ref="N34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11" spans="2:14" x14ac:dyDescent="0.35">
      <c r="B3411" s="7">
        <v>2027409</v>
      </c>
      <c r="C3411" s="1" t="s">
        <v>9</v>
      </c>
      <c r="D3411" s="1" t="s">
        <v>25</v>
      </c>
      <c r="E3411" s="1" t="s">
        <v>31</v>
      </c>
      <c r="F3411" s="1" t="s">
        <v>519</v>
      </c>
      <c r="G3411" s="3">
        <v>45482</v>
      </c>
      <c r="H3411" s="3">
        <v>45483</v>
      </c>
      <c r="I3411" s="6">
        <v>450</v>
      </c>
      <c r="J3411" s="1">
        <v>2</v>
      </c>
      <c r="K3411" s="4">
        <v>0.05</v>
      </c>
      <c r="L3411" s="6">
        <f t="shared" si="106"/>
        <v>22.5</v>
      </c>
      <c r="M3411" s="8">
        <f t="shared" si="107"/>
        <v>877.5</v>
      </c>
      <c r="N3411" t="str" cm="1">
        <f t="array" ref="N34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12" spans="2:14" x14ac:dyDescent="0.35">
      <c r="B3412" s="7">
        <v>2027410</v>
      </c>
      <c r="C3412" s="1" t="s">
        <v>11</v>
      </c>
      <c r="D3412" s="1" t="s">
        <v>206</v>
      </c>
      <c r="E3412" s="1" t="s">
        <v>32</v>
      </c>
      <c r="F3412" s="1" t="s">
        <v>521</v>
      </c>
      <c r="G3412" s="3">
        <v>45482</v>
      </c>
      <c r="H3412" s="3">
        <v>45490</v>
      </c>
      <c r="I3412" s="6">
        <v>1299</v>
      </c>
      <c r="J3412" s="1">
        <v>2</v>
      </c>
      <c r="K3412" s="4">
        <v>0.05</v>
      </c>
      <c r="L3412" s="6">
        <f t="shared" si="106"/>
        <v>64.95</v>
      </c>
      <c r="M3412" s="8">
        <f t="shared" si="107"/>
        <v>2533.0500000000002</v>
      </c>
      <c r="N3412" t="str" cm="1">
        <f t="array" ref="N34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13" spans="2:14" x14ac:dyDescent="0.35">
      <c r="B3413" s="7">
        <v>2027411</v>
      </c>
      <c r="C3413" s="1" t="s">
        <v>12</v>
      </c>
      <c r="D3413" s="1" t="s">
        <v>25</v>
      </c>
      <c r="E3413" s="1" t="s">
        <v>38</v>
      </c>
      <c r="F3413" s="1" t="s">
        <v>520</v>
      </c>
      <c r="G3413" s="3">
        <v>45482</v>
      </c>
      <c r="H3413" s="3">
        <v>45484</v>
      </c>
      <c r="I3413" s="6">
        <v>1700</v>
      </c>
      <c r="J3413" s="1">
        <v>1</v>
      </c>
      <c r="K3413" s="4">
        <v>0.05</v>
      </c>
      <c r="L3413" s="6">
        <f t="shared" si="106"/>
        <v>85</v>
      </c>
      <c r="M3413" s="8">
        <f t="shared" si="107"/>
        <v>1615</v>
      </c>
      <c r="N3413" t="str" cm="1">
        <f t="array" ref="N34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14" spans="2:14" x14ac:dyDescent="0.35">
      <c r="B3414" s="7">
        <v>2027412</v>
      </c>
      <c r="C3414" s="1" t="s">
        <v>13</v>
      </c>
      <c r="D3414" s="1" t="s">
        <v>26</v>
      </c>
      <c r="E3414" s="1" t="s">
        <v>33</v>
      </c>
      <c r="F3414" s="1" t="s">
        <v>518</v>
      </c>
      <c r="G3414" s="3">
        <v>45482</v>
      </c>
      <c r="H3414" s="3">
        <v>45485</v>
      </c>
      <c r="I3414" s="6">
        <v>55000</v>
      </c>
      <c r="J3414" s="1">
        <v>2</v>
      </c>
      <c r="K3414" s="4">
        <v>0.03</v>
      </c>
      <c r="L3414" s="6">
        <f t="shared" si="106"/>
        <v>1650</v>
      </c>
      <c r="M3414" s="8">
        <f t="shared" si="107"/>
        <v>108350</v>
      </c>
      <c r="N3414" t="str" cm="1">
        <f t="array" ref="N34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15" spans="2:14" x14ac:dyDescent="0.35">
      <c r="B3415" s="7">
        <v>2027413</v>
      </c>
      <c r="C3415" s="1" t="s">
        <v>14</v>
      </c>
      <c r="D3415" s="1" t="s">
        <v>27</v>
      </c>
      <c r="E3415" s="1" t="s">
        <v>34</v>
      </c>
      <c r="F3415" s="1" t="s">
        <v>519</v>
      </c>
      <c r="G3415" s="3">
        <v>45482</v>
      </c>
      <c r="H3415" s="3">
        <v>45487</v>
      </c>
      <c r="I3415" s="6">
        <v>57999</v>
      </c>
      <c r="J3415" s="1">
        <v>4</v>
      </c>
      <c r="K3415" s="4">
        <v>0.1</v>
      </c>
      <c r="L3415" s="6">
        <f t="shared" si="106"/>
        <v>5799.9000000000005</v>
      </c>
      <c r="M3415" s="8">
        <f t="shared" si="107"/>
        <v>226196.1</v>
      </c>
      <c r="N3415" t="str" cm="1">
        <f t="array" ref="N34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16" spans="2:14" x14ac:dyDescent="0.35">
      <c r="B3416" s="7">
        <v>2027414</v>
      </c>
      <c r="C3416" s="1" t="s">
        <v>15</v>
      </c>
      <c r="D3416" s="1" t="s">
        <v>28</v>
      </c>
      <c r="E3416" s="1" t="s">
        <v>35</v>
      </c>
      <c r="F3416" s="1" t="s">
        <v>520</v>
      </c>
      <c r="G3416" s="3">
        <v>45482</v>
      </c>
      <c r="H3416" s="3">
        <v>45483</v>
      </c>
      <c r="I3416" s="6">
        <v>1399</v>
      </c>
      <c r="J3416" s="1">
        <v>3</v>
      </c>
      <c r="K3416" s="4">
        <v>0.05</v>
      </c>
      <c r="L3416" s="6">
        <f t="shared" si="106"/>
        <v>69.95</v>
      </c>
      <c r="M3416" s="8">
        <f t="shared" si="107"/>
        <v>4127.05</v>
      </c>
      <c r="N3416" t="str" cm="1">
        <f t="array" ref="N34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17" spans="2:14" x14ac:dyDescent="0.35">
      <c r="B3417" s="7">
        <v>2027415</v>
      </c>
      <c r="C3417" s="1" t="s">
        <v>16</v>
      </c>
      <c r="D3417" s="1" t="s">
        <v>29</v>
      </c>
      <c r="E3417" s="1" t="s">
        <v>36</v>
      </c>
      <c r="F3417" s="1" t="s">
        <v>521</v>
      </c>
      <c r="G3417" s="3">
        <v>45482</v>
      </c>
      <c r="H3417" s="3">
        <v>45490</v>
      </c>
      <c r="I3417" s="6">
        <v>999</v>
      </c>
      <c r="J3417" s="1">
        <v>2</v>
      </c>
      <c r="K3417" s="4">
        <v>0.05</v>
      </c>
      <c r="L3417" s="6">
        <f t="shared" si="106"/>
        <v>49.95</v>
      </c>
      <c r="M3417" s="8">
        <f t="shared" si="107"/>
        <v>1948.05</v>
      </c>
      <c r="N3417" t="str" cm="1">
        <f t="array" ref="N34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18" spans="2:14" x14ac:dyDescent="0.35">
      <c r="B3418" s="7">
        <v>2027416</v>
      </c>
      <c r="C3418" s="1" t="s">
        <v>17</v>
      </c>
      <c r="D3418" s="1" t="s">
        <v>25</v>
      </c>
      <c r="E3418" s="1" t="s">
        <v>37</v>
      </c>
      <c r="F3418" s="1" t="s">
        <v>518</v>
      </c>
      <c r="G3418" s="3">
        <v>45482</v>
      </c>
      <c r="H3418" s="3">
        <v>45484</v>
      </c>
      <c r="I3418" s="6">
        <v>2099</v>
      </c>
      <c r="J3418" s="1">
        <v>1</v>
      </c>
      <c r="K3418" s="4">
        <v>0.02</v>
      </c>
      <c r="L3418" s="6">
        <f t="shared" si="106"/>
        <v>41.980000000000004</v>
      </c>
      <c r="M3418" s="8">
        <f t="shared" si="107"/>
        <v>2057.02</v>
      </c>
      <c r="N3418" t="str" cm="1">
        <f t="array" ref="N34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19" spans="2:14" x14ac:dyDescent="0.35">
      <c r="B3419" s="7">
        <v>2027417</v>
      </c>
      <c r="C3419" s="1" t="s">
        <v>18</v>
      </c>
      <c r="D3419" s="1" t="s">
        <v>30</v>
      </c>
      <c r="E3419" s="1" t="s">
        <v>39</v>
      </c>
      <c r="F3419" s="1" t="s">
        <v>518</v>
      </c>
      <c r="G3419" s="3">
        <v>45482</v>
      </c>
      <c r="H3419" s="3">
        <v>45485</v>
      </c>
      <c r="I3419" s="6">
        <v>11000</v>
      </c>
      <c r="J3419" s="1">
        <v>1</v>
      </c>
      <c r="K3419" s="4">
        <v>0.06</v>
      </c>
      <c r="L3419" s="6">
        <f t="shared" si="106"/>
        <v>660</v>
      </c>
      <c r="M3419" s="8">
        <f t="shared" si="107"/>
        <v>10340</v>
      </c>
      <c r="N3419" t="str" cm="1">
        <f t="array" ref="N34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20" spans="2:14" x14ac:dyDescent="0.35">
      <c r="B3420" s="7">
        <v>2027418</v>
      </c>
      <c r="C3420" s="1" t="s">
        <v>19</v>
      </c>
      <c r="D3420" s="1" t="s">
        <v>27</v>
      </c>
      <c r="E3420" s="1" t="s">
        <v>40</v>
      </c>
      <c r="F3420" s="1" t="s">
        <v>519</v>
      </c>
      <c r="G3420" s="3">
        <v>45482</v>
      </c>
      <c r="H3420" s="3">
        <v>45487</v>
      </c>
      <c r="I3420" s="6">
        <v>800</v>
      </c>
      <c r="J3420" s="1">
        <v>2</v>
      </c>
      <c r="K3420" s="4">
        <v>0.15</v>
      </c>
      <c r="L3420" s="6">
        <f t="shared" si="106"/>
        <v>120</v>
      </c>
      <c r="M3420" s="8">
        <f t="shared" si="107"/>
        <v>1480</v>
      </c>
      <c r="N3420" t="str" cm="1">
        <f t="array" ref="N34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21" spans="2:14" x14ac:dyDescent="0.35">
      <c r="B3421" s="7">
        <v>2027419</v>
      </c>
      <c r="C3421" s="1" t="s">
        <v>20</v>
      </c>
      <c r="D3421" s="1" t="s">
        <v>28</v>
      </c>
      <c r="E3421" s="1" t="s">
        <v>41</v>
      </c>
      <c r="F3421" s="1" t="s">
        <v>521</v>
      </c>
      <c r="G3421" s="3">
        <v>45482</v>
      </c>
      <c r="H3421" s="3">
        <v>45483</v>
      </c>
      <c r="I3421" s="6">
        <v>5500</v>
      </c>
      <c r="J3421" s="1">
        <v>1</v>
      </c>
      <c r="K3421" s="4">
        <v>0.02</v>
      </c>
      <c r="L3421" s="6">
        <f t="shared" si="106"/>
        <v>110</v>
      </c>
      <c r="M3421" s="8">
        <f t="shared" si="107"/>
        <v>5390</v>
      </c>
      <c r="N3421" t="str" cm="1">
        <f t="array" ref="N34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22" spans="2:14" x14ac:dyDescent="0.35">
      <c r="B3422" s="7">
        <v>2027420</v>
      </c>
      <c r="C3422" s="1" t="s">
        <v>21</v>
      </c>
      <c r="D3422" s="1" t="s">
        <v>29</v>
      </c>
      <c r="E3422" s="1" t="s">
        <v>42</v>
      </c>
      <c r="F3422" s="1" t="s">
        <v>520</v>
      </c>
      <c r="G3422" s="3">
        <v>45482</v>
      </c>
      <c r="H3422" s="3">
        <v>45490</v>
      </c>
      <c r="I3422" s="6">
        <v>1350</v>
      </c>
      <c r="J3422" s="1">
        <v>3</v>
      </c>
      <c r="K3422" s="4">
        <v>0.02</v>
      </c>
      <c r="L3422" s="6">
        <f t="shared" si="106"/>
        <v>27</v>
      </c>
      <c r="M3422" s="8">
        <f t="shared" si="107"/>
        <v>4023</v>
      </c>
      <c r="N3422" t="str" cm="1">
        <f t="array" ref="N34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23" spans="2:14" x14ac:dyDescent="0.35">
      <c r="B3423" s="7">
        <v>2027421</v>
      </c>
      <c r="C3423" s="1" t="s">
        <v>22</v>
      </c>
      <c r="D3423" s="1" t="s">
        <v>25</v>
      </c>
      <c r="E3423" s="1" t="s">
        <v>43</v>
      </c>
      <c r="F3423" s="1" t="s">
        <v>518</v>
      </c>
      <c r="G3423" s="3">
        <v>45482</v>
      </c>
      <c r="H3423" s="3">
        <v>45484</v>
      </c>
      <c r="I3423" s="6">
        <v>4500</v>
      </c>
      <c r="J3423" s="1">
        <v>2</v>
      </c>
      <c r="K3423" s="4">
        <v>0.02</v>
      </c>
      <c r="L3423" s="6">
        <f t="shared" si="106"/>
        <v>90</v>
      </c>
      <c r="M3423" s="8">
        <f t="shared" si="107"/>
        <v>8910</v>
      </c>
      <c r="N3423" t="str" cm="1">
        <f t="array" ref="N34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24" spans="2:14" x14ac:dyDescent="0.35">
      <c r="B3424" s="7">
        <v>2027422</v>
      </c>
      <c r="C3424" s="1" t="s">
        <v>23</v>
      </c>
      <c r="D3424" s="1" t="s">
        <v>26</v>
      </c>
      <c r="E3424" s="1" t="s">
        <v>44</v>
      </c>
      <c r="F3424" s="1" t="s">
        <v>519</v>
      </c>
      <c r="G3424" s="3">
        <v>45482</v>
      </c>
      <c r="H3424" s="3">
        <v>45485</v>
      </c>
      <c r="I3424" s="6">
        <v>2350</v>
      </c>
      <c r="J3424" s="1">
        <v>1</v>
      </c>
      <c r="K3424" s="4">
        <v>0.02</v>
      </c>
      <c r="L3424" s="6">
        <f t="shared" si="106"/>
        <v>47</v>
      </c>
      <c r="M3424" s="8">
        <f t="shared" si="107"/>
        <v>2303</v>
      </c>
      <c r="N3424" t="str" cm="1">
        <f t="array" ref="N34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25" spans="2:14" x14ac:dyDescent="0.35">
      <c r="B3425" s="7">
        <v>2027423</v>
      </c>
      <c r="C3425" s="1" t="s">
        <v>24</v>
      </c>
      <c r="D3425" s="1" t="s">
        <v>27</v>
      </c>
      <c r="E3425" s="1" t="s">
        <v>45</v>
      </c>
      <c r="F3425" s="1" t="s">
        <v>520</v>
      </c>
      <c r="G3425" s="3">
        <v>45482</v>
      </c>
      <c r="H3425" s="3">
        <v>45487</v>
      </c>
      <c r="I3425" s="6">
        <v>90</v>
      </c>
      <c r="J3425" s="1">
        <v>2</v>
      </c>
      <c r="K3425" s="4">
        <v>0.02</v>
      </c>
      <c r="L3425" s="6">
        <f t="shared" si="106"/>
        <v>1.8</v>
      </c>
      <c r="M3425" s="8">
        <f t="shared" si="107"/>
        <v>178.2</v>
      </c>
      <c r="N3425" t="str" cm="1">
        <f t="array" ref="N34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26" spans="2:14" x14ac:dyDescent="0.35">
      <c r="B3426" s="7">
        <v>2027424</v>
      </c>
      <c r="C3426" s="1" t="s">
        <v>4</v>
      </c>
      <c r="D3426" s="1" t="s">
        <v>28</v>
      </c>
      <c r="E3426" s="1" t="s">
        <v>46</v>
      </c>
      <c r="F3426" s="1" t="s">
        <v>521</v>
      </c>
      <c r="G3426" s="3">
        <v>45482</v>
      </c>
      <c r="H3426" s="3">
        <v>45483</v>
      </c>
      <c r="I3426" s="6">
        <v>280</v>
      </c>
      <c r="J3426" s="1">
        <v>1</v>
      </c>
      <c r="K3426" s="4">
        <v>0.02</v>
      </c>
      <c r="L3426" s="6">
        <f t="shared" si="106"/>
        <v>5.6000000000000005</v>
      </c>
      <c r="M3426" s="8">
        <f t="shared" si="107"/>
        <v>274.39999999999998</v>
      </c>
      <c r="N3426" t="str" cm="1">
        <f t="array" ref="N34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27" spans="2:14" x14ac:dyDescent="0.35">
      <c r="B3427" s="7">
        <v>2027425</v>
      </c>
      <c r="C3427" s="1" t="s">
        <v>5</v>
      </c>
      <c r="D3427" s="1" t="s">
        <v>29</v>
      </c>
      <c r="E3427" s="1" t="s">
        <v>47</v>
      </c>
      <c r="F3427" s="1" t="s">
        <v>518</v>
      </c>
      <c r="G3427" s="3">
        <v>45482</v>
      </c>
      <c r="H3427" s="3">
        <v>45490</v>
      </c>
      <c r="I3427" s="6">
        <v>70</v>
      </c>
      <c r="J3427" s="1">
        <v>2</v>
      </c>
      <c r="K3427" s="4">
        <v>0.02</v>
      </c>
      <c r="L3427" s="6">
        <f t="shared" si="106"/>
        <v>1.4000000000000001</v>
      </c>
      <c r="M3427" s="8">
        <f t="shared" si="107"/>
        <v>138.6</v>
      </c>
      <c r="N3427" t="str" cm="1">
        <f t="array" ref="N34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28" spans="2:14" x14ac:dyDescent="0.35">
      <c r="B3428" s="7">
        <v>2027426</v>
      </c>
      <c r="C3428" s="1" t="s">
        <v>6</v>
      </c>
      <c r="D3428" s="1" t="s">
        <v>25</v>
      </c>
      <c r="E3428" s="1" t="s">
        <v>48</v>
      </c>
      <c r="F3428" s="1" t="s">
        <v>518</v>
      </c>
      <c r="G3428" s="3">
        <v>45482</v>
      </c>
      <c r="H3428" s="3">
        <v>45484</v>
      </c>
      <c r="I3428" s="6">
        <v>230</v>
      </c>
      <c r="J3428" s="1">
        <v>3</v>
      </c>
      <c r="K3428" s="4">
        <v>0.02</v>
      </c>
      <c r="L3428" s="6">
        <f t="shared" si="106"/>
        <v>4.6000000000000005</v>
      </c>
      <c r="M3428" s="8">
        <f t="shared" si="107"/>
        <v>685.4</v>
      </c>
      <c r="N3428" t="str" cm="1">
        <f t="array" ref="N34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29" spans="2:14" x14ac:dyDescent="0.35">
      <c r="B3429" s="7">
        <v>2027427</v>
      </c>
      <c r="C3429" s="1" t="s">
        <v>7</v>
      </c>
      <c r="D3429" s="1" t="s">
        <v>26</v>
      </c>
      <c r="E3429" s="1" t="s">
        <v>49</v>
      </c>
      <c r="F3429" s="1" t="s">
        <v>519</v>
      </c>
      <c r="G3429" s="3">
        <v>45482</v>
      </c>
      <c r="H3429" s="3">
        <v>45485</v>
      </c>
      <c r="I3429" s="6">
        <v>7999</v>
      </c>
      <c r="J3429" s="1">
        <v>2</v>
      </c>
      <c r="K3429" s="4">
        <v>7.0000000000000007E-2</v>
      </c>
      <c r="L3429" s="6">
        <f t="shared" si="106"/>
        <v>559.93000000000006</v>
      </c>
      <c r="M3429" s="8">
        <f t="shared" si="107"/>
        <v>15438.07</v>
      </c>
      <c r="N3429" t="str" cm="1">
        <f t="array" ref="N34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30" spans="2:14" x14ac:dyDescent="0.35">
      <c r="B3430" s="7">
        <v>2027428</v>
      </c>
      <c r="C3430" s="1" t="s">
        <v>10</v>
      </c>
      <c r="D3430" s="1" t="s">
        <v>27</v>
      </c>
      <c r="E3430" s="1" t="s">
        <v>50</v>
      </c>
      <c r="F3430" s="1" t="s">
        <v>521</v>
      </c>
      <c r="G3430" s="3">
        <v>45482</v>
      </c>
      <c r="H3430" s="3">
        <v>45487</v>
      </c>
      <c r="I3430" s="6">
        <v>850</v>
      </c>
      <c r="J3430" s="1">
        <v>7</v>
      </c>
      <c r="K3430" s="4">
        <v>0.03</v>
      </c>
      <c r="L3430" s="6">
        <f t="shared" si="106"/>
        <v>25.5</v>
      </c>
      <c r="M3430" s="8">
        <f t="shared" si="107"/>
        <v>5924.5</v>
      </c>
      <c r="N3430" t="str" cm="1">
        <f t="array" ref="N34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31" spans="2:14" x14ac:dyDescent="0.35">
      <c r="B3431" s="7">
        <v>2027429</v>
      </c>
      <c r="C3431" s="1" t="s">
        <v>8</v>
      </c>
      <c r="D3431" s="1" t="s">
        <v>28</v>
      </c>
      <c r="E3431" s="1" t="s">
        <v>51</v>
      </c>
      <c r="F3431" s="1" t="s">
        <v>520</v>
      </c>
      <c r="G3431" s="3">
        <v>45482</v>
      </c>
      <c r="H3431" s="3">
        <v>45483</v>
      </c>
      <c r="I3431" s="6">
        <v>65000</v>
      </c>
      <c r="J3431" s="1">
        <v>2</v>
      </c>
      <c r="K3431" s="4">
        <v>0.08</v>
      </c>
      <c r="L3431" s="6">
        <f t="shared" si="106"/>
        <v>5200</v>
      </c>
      <c r="M3431" s="8">
        <f t="shared" si="107"/>
        <v>124800</v>
      </c>
      <c r="N3431" t="str" cm="1">
        <f t="array" ref="N34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32" spans="2:14" x14ac:dyDescent="0.35">
      <c r="B3432" s="7">
        <v>2027430</v>
      </c>
      <c r="C3432" s="1" t="s">
        <v>9</v>
      </c>
      <c r="D3432" s="1" t="s">
        <v>29</v>
      </c>
      <c r="E3432" s="1" t="s">
        <v>506</v>
      </c>
      <c r="F3432" s="1" t="s">
        <v>518</v>
      </c>
      <c r="G3432" s="3">
        <v>45482</v>
      </c>
      <c r="H3432" s="3">
        <v>45490</v>
      </c>
      <c r="I3432" s="6">
        <v>450</v>
      </c>
      <c r="J3432" s="1">
        <v>1</v>
      </c>
      <c r="K3432" s="4">
        <v>0.05</v>
      </c>
      <c r="L3432" s="6">
        <f t="shared" si="106"/>
        <v>22.5</v>
      </c>
      <c r="M3432" s="8">
        <f t="shared" si="107"/>
        <v>427.5</v>
      </c>
      <c r="N3432" t="str" cm="1">
        <f t="array" ref="N34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33" spans="2:14" x14ac:dyDescent="0.35">
      <c r="B3433" s="7">
        <v>2027431</v>
      </c>
      <c r="C3433" s="1" t="s">
        <v>11</v>
      </c>
      <c r="D3433" s="1" t="s">
        <v>25</v>
      </c>
      <c r="E3433" s="1" t="s">
        <v>507</v>
      </c>
      <c r="F3433" s="1" t="s">
        <v>519</v>
      </c>
      <c r="G3433" s="3">
        <v>45482</v>
      </c>
      <c r="H3433" s="3">
        <v>45484</v>
      </c>
      <c r="I3433" s="6">
        <v>1299</v>
      </c>
      <c r="J3433" s="1">
        <v>1</v>
      </c>
      <c r="K3433" s="4">
        <v>0.05</v>
      </c>
      <c r="L3433" s="6">
        <f t="shared" si="106"/>
        <v>64.95</v>
      </c>
      <c r="M3433" s="8">
        <f t="shared" si="107"/>
        <v>1234.05</v>
      </c>
      <c r="N3433" t="str" cm="1">
        <f t="array" ref="N34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34" spans="2:14" x14ac:dyDescent="0.35">
      <c r="B3434" s="7">
        <v>2027432</v>
      </c>
      <c r="C3434" s="1" t="s">
        <v>12</v>
      </c>
      <c r="D3434" s="1" t="s">
        <v>207</v>
      </c>
      <c r="E3434" s="1" t="s">
        <v>508</v>
      </c>
      <c r="F3434" s="1" t="s">
        <v>520</v>
      </c>
      <c r="G3434" s="3">
        <v>45482</v>
      </c>
      <c r="H3434" s="3">
        <v>45485</v>
      </c>
      <c r="I3434" s="6">
        <v>1700</v>
      </c>
      <c r="J3434" s="1">
        <v>1</v>
      </c>
      <c r="K3434" s="4">
        <v>0.05</v>
      </c>
      <c r="L3434" s="6">
        <f t="shared" si="106"/>
        <v>85</v>
      </c>
      <c r="M3434" s="8">
        <f t="shared" si="107"/>
        <v>1615</v>
      </c>
      <c r="N3434" t="str" cm="1">
        <f t="array" ref="N34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35" spans="2:14" x14ac:dyDescent="0.35">
      <c r="B3435" s="7">
        <v>2027433</v>
      </c>
      <c r="C3435" s="1" t="s">
        <v>13</v>
      </c>
      <c r="D3435" s="1" t="s">
        <v>25</v>
      </c>
      <c r="E3435" s="1" t="s">
        <v>31</v>
      </c>
      <c r="F3435" s="1" t="s">
        <v>521</v>
      </c>
      <c r="G3435" s="3">
        <v>45482</v>
      </c>
      <c r="H3435" s="3">
        <v>45487</v>
      </c>
      <c r="I3435" s="6">
        <v>55000</v>
      </c>
      <c r="J3435" s="1">
        <v>2</v>
      </c>
      <c r="K3435" s="4">
        <v>0.05</v>
      </c>
      <c r="L3435" s="6">
        <f t="shared" si="106"/>
        <v>2750</v>
      </c>
      <c r="M3435" s="8">
        <f t="shared" si="107"/>
        <v>107250</v>
      </c>
      <c r="N3435" t="str" cm="1">
        <f t="array" ref="N34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36" spans="2:14" x14ac:dyDescent="0.35">
      <c r="B3436" s="7">
        <v>2027434</v>
      </c>
      <c r="C3436" s="1" t="s">
        <v>14</v>
      </c>
      <c r="D3436" s="1" t="s">
        <v>26</v>
      </c>
      <c r="E3436" s="1" t="s">
        <v>32</v>
      </c>
      <c r="F3436" s="1" t="s">
        <v>518</v>
      </c>
      <c r="G3436" s="3">
        <v>45482</v>
      </c>
      <c r="H3436" s="3">
        <v>45483</v>
      </c>
      <c r="I3436" s="6">
        <v>57999</v>
      </c>
      <c r="J3436" s="1">
        <v>1</v>
      </c>
      <c r="K3436" s="4">
        <v>0.03</v>
      </c>
      <c r="L3436" s="6">
        <f t="shared" si="106"/>
        <v>1739.97</v>
      </c>
      <c r="M3436" s="8">
        <f t="shared" si="107"/>
        <v>56259.03</v>
      </c>
      <c r="N3436" t="str" cm="1">
        <f t="array" ref="N34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37" spans="2:14" x14ac:dyDescent="0.35">
      <c r="B3437" s="7">
        <v>2027435</v>
      </c>
      <c r="C3437" s="1" t="s">
        <v>15</v>
      </c>
      <c r="D3437" s="1" t="s">
        <v>27</v>
      </c>
      <c r="E3437" s="1" t="s">
        <v>38</v>
      </c>
      <c r="F3437" s="1" t="s">
        <v>518</v>
      </c>
      <c r="G3437" s="3">
        <v>45482</v>
      </c>
      <c r="H3437" s="3">
        <v>45490</v>
      </c>
      <c r="I3437" s="6">
        <v>1399</v>
      </c>
      <c r="J3437" s="1">
        <v>2</v>
      </c>
      <c r="K3437" s="4">
        <v>0.1</v>
      </c>
      <c r="L3437" s="6">
        <f t="shared" si="106"/>
        <v>139.9</v>
      </c>
      <c r="M3437" s="8">
        <f t="shared" si="107"/>
        <v>2658.1</v>
      </c>
      <c r="N3437" t="str" cm="1">
        <f t="array" ref="N34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38" spans="2:14" x14ac:dyDescent="0.35">
      <c r="B3438" s="7">
        <v>2027436</v>
      </c>
      <c r="C3438" s="1" t="s">
        <v>16</v>
      </c>
      <c r="D3438" s="1" t="s">
        <v>28</v>
      </c>
      <c r="E3438" s="1" t="s">
        <v>33</v>
      </c>
      <c r="F3438" s="1" t="s">
        <v>519</v>
      </c>
      <c r="G3438" s="3">
        <v>45482</v>
      </c>
      <c r="H3438" s="3">
        <v>45484</v>
      </c>
      <c r="I3438" s="6">
        <v>999</v>
      </c>
      <c r="J3438" s="1">
        <v>7</v>
      </c>
      <c r="K3438" s="4">
        <v>0.05</v>
      </c>
      <c r="L3438" s="6">
        <f t="shared" si="106"/>
        <v>49.95</v>
      </c>
      <c r="M3438" s="8">
        <f t="shared" si="107"/>
        <v>6943.05</v>
      </c>
      <c r="N3438" t="str" cm="1">
        <f t="array" ref="N34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39" spans="2:14" x14ac:dyDescent="0.35">
      <c r="B3439" s="7">
        <v>2027437</v>
      </c>
      <c r="C3439" s="1" t="s">
        <v>17</v>
      </c>
      <c r="D3439" s="1" t="s">
        <v>29</v>
      </c>
      <c r="E3439" s="1" t="s">
        <v>34</v>
      </c>
      <c r="F3439" s="1" t="s">
        <v>521</v>
      </c>
      <c r="G3439" s="3">
        <v>45482</v>
      </c>
      <c r="H3439" s="3">
        <v>45485</v>
      </c>
      <c r="I3439" s="6">
        <v>2099</v>
      </c>
      <c r="J3439" s="1">
        <v>2</v>
      </c>
      <c r="K3439" s="4">
        <v>0.05</v>
      </c>
      <c r="L3439" s="6">
        <f t="shared" si="106"/>
        <v>104.95</v>
      </c>
      <c r="M3439" s="8">
        <f t="shared" si="107"/>
        <v>4093.05</v>
      </c>
      <c r="N3439" t="str" cm="1">
        <f t="array" ref="N34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40" spans="2:14" x14ac:dyDescent="0.35">
      <c r="B3440" s="7">
        <v>2027438</v>
      </c>
      <c r="C3440" s="1" t="s">
        <v>18</v>
      </c>
      <c r="D3440" s="1" t="s">
        <v>25</v>
      </c>
      <c r="E3440" s="1" t="s">
        <v>35</v>
      </c>
      <c r="F3440" s="1" t="s">
        <v>520</v>
      </c>
      <c r="G3440" s="3">
        <v>45482</v>
      </c>
      <c r="H3440" s="3">
        <v>45487</v>
      </c>
      <c r="I3440" s="6">
        <v>11000</v>
      </c>
      <c r="J3440" s="1">
        <v>2</v>
      </c>
      <c r="K3440" s="4">
        <v>0.02</v>
      </c>
      <c r="L3440" s="6">
        <f t="shared" si="106"/>
        <v>220</v>
      </c>
      <c r="M3440" s="8">
        <f t="shared" si="107"/>
        <v>21780</v>
      </c>
      <c r="N3440" t="str" cm="1">
        <f t="array" ref="N34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41" spans="2:14" x14ac:dyDescent="0.35">
      <c r="B3441" s="7">
        <v>2027439</v>
      </c>
      <c r="C3441" s="1" t="s">
        <v>19</v>
      </c>
      <c r="D3441" s="1" t="s">
        <v>30</v>
      </c>
      <c r="E3441" s="1" t="s">
        <v>36</v>
      </c>
      <c r="F3441" s="1" t="s">
        <v>518</v>
      </c>
      <c r="G3441" s="3">
        <v>45482</v>
      </c>
      <c r="H3441" s="3">
        <v>45483</v>
      </c>
      <c r="I3441" s="6">
        <v>800</v>
      </c>
      <c r="J3441" s="1">
        <v>1</v>
      </c>
      <c r="K3441" s="4">
        <v>0.06</v>
      </c>
      <c r="L3441" s="6">
        <f t="shared" si="106"/>
        <v>48</v>
      </c>
      <c r="M3441" s="8">
        <f t="shared" si="107"/>
        <v>752</v>
      </c>
      <c r="N3441" t="str" cm="1">
        <f t="array" ref="N34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42" spans="2:14" x14ac:dyDescent="0.35">
      <c r="B3442" s="7">
        <v>2027440</v>
      </c>
      <c r="C3442" s="1" t="s">
        <v>20</v>
      </c>
      <c r="D3442" s="1" t="s">
        <v>27</v>
      </c>
      <c r="E3442" s="1" t="s">
        <v>37</v>
      </c>
      <c r="F3442" s="1" t="s">
        <v>519</v>
      </c>
      <c r="G3442" s="3">
        <v>45482</v>
      </c>
      <c r="H3442" s="3">
        <v>45490</v>
      </c>
      <c r="I3442" s="6">
        <v>5500</v>
      </c>
      <c r="J3442" s="1">
        <v>2</v>
      </c>
      <c r="K3442" s="4">
        <v>0.15</v>
      </c>
      <c r="L3442" s="6">
        <f t="shared" si="106"/>
        <v>825</v>
      </c>
      <c r="M3442" s="8">
        <f t="shared" si="107"/>
        <v>10175</v>
      </c>
      <c r="N3442" t="str" cm="1">
        <f t="array" ref="N34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43" spans="2:14" x14ac:dyDescent="0.35">
      <c r="B3443" s="7">
        <v>2027441</v>
      </c>
      <c r="C3443" s="1" t="s">
        <v>21</v>
      </c>
      <c r="D3443" s="1" t="s">
        <v>28</v>
      </c>
      <c r="E3443" s="1" t="s">
        <v>39</v>
      </c>
      <c r="F3443" s="1" t="s">
        <v>520</v>
      </c>
      <c r="G3443" s="3">
        <v>45482</v>
      </c>
      <c r="H3443" s="3">
        <v>45484</v>
      </c>
      <c r="I3443" s="6">
        <v>1350</v>
      </c>
      <c r="J3443" s="1">
        <v>4</v>
      </c>
      <c r="K3443" s="4">
        <v>0.02</v>
      </c>
      <c r="L3443" s="6">
        <f t="shared" si="106"/>
        <v>27</v>
      </c>
      <c r="M3443" s="8">
        <f t="shared" si="107"/>
        <v>5373</v>
      </c>
      <c r="N3443" t="str" cm="1">
        <f t="array" ref="N34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44" spans="2:14" x14ac:dyDescent="0.35">
      <c r="B3444" s="7">
        <v>2027442</v>
      </c>
      <c r="C3444" s="1" t="s">
        <v>22</v>
      </c>
      <c r="D3444" s="1" t="s">
        <v>29</v>
      </c>
      <c r="E3444" s="1" t="s">
        <v>40</v>
      </c>
      <c r="F3444" s="1" t="s">
        <v>521</v>
      </c>
      <c r="G3444" s="3">
        <v>45482</v>
      </c>
      <c r="H3444" s="3">
        <v>45485</v>
      </c>
      <c r="I3444" s="6">
        <v>4500</v>
      </c>
      <c r="J3444" s="1">
        <v>3</v>
      </c>
      <c r="K3444" s="4">
        <v>0.02</v>
      </c>
      <c r="L3444" s="6">
        <f t="shared" si="106"/>
        <v>90</v>
      </c>
      <c r="M3444" s="8">
        <f t="shared" si="107"/>
        <v>13410</v>
      </c>
      <c r="N3444" t="str" cm="1">
        <f t="array" ref="N34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45" spans="2:14" x14ac:dyDescent="0.35">
      <c r="B3445" s="7">
        <v>2027443</v>
      </c>
      <c r="C3445" s="1" t="s">
        <v>23</v>
      </c>
      <c r="D3445" s="1" t="s">
        <v>25</v>
      </c>
      <c r="E3445" s="1" t="s">
        <v>41</v>
      </c>
      <c r="F3445" s="1" t="s">
        <v>518</v>
      </c>
      <c r="G3445" s="3">
        <v>45482</v>
      </c>
      <c r="H3445" s="3">
        <v>45487</v>
      </c>
      <c r="I3445" s="6">
        <v>2350</v>
      </c>
      <c r="J3445" s="1">
        <v>2</v>
      </c>
      <c r="K3445" s="4">
        <v>0.02</v>
      </c>
      <c r="L3445" s="6">
        <f t="shared" si="106"/>
        <v>47</v>
      </c>
      <c r="M3445" s="8">
        <f t="shared" si="107"/>
        <v>4653</v>
      </c>
      <c r="N3445" t="str" cm="1">
        <f t="array" ref="N34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46" spans="2:14" x14ac:dyDescent="0.35">
      <c r="B3446" s="7">
        <v>2027444</v>
      </c>
      <c r="C3446" s="1" t="s">
        <v>24</v>
      </c>
      <c r="D3446" s="1" t="s">
        <v>26</v>
      </c>
      <c r="E3446" s="1" t="s">
        <v>42</v>
      </c>
      <c r="F3446" s="1" t="s">
        <v>518</v>
      </c>
      <c r="G3446" s="3">
        <v>45482</v>
      </c>
      <c r="H3446" s="3">
        <v>45483</v>
      </c>
      <c r="I3446" s="6">
        <v>90</v>
      </c>
      <c r="J3446" s="1">
        <v>1</v>
      </c>
      <c r="K3446" s="4">
        <v>0.02</v>
      </c>
      <c r="L3446" s="6">
        <f t="shared" si="106"/>
        <v>1.8</v>
      </c>
      <c r="M3446" s="8">
        <f t="shared" si="107"/>
        <v>88.2</v>
      </c>
      <c r="N3446" t="str" cm="1">
        <f t="array" ref="N34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47" spans="2:14" x14ac:dyDescent="0.35">
      <c r="B3447" s="7">
        <v>2027445</v>
      </c>
      <c r="C3447" s="1" t="s">
        <v>4</v>
      </c>
      <c r="D3447" s="1" t="s">
        <v>27</v>
      </c>
      <c r="E3447" s="1" t="s">
        <v>43</v>
      </c>
      <c r="F3447" s="1" t="s">
        <v>519</v>
      </c>
      <c r="G3447" s="3">
        <v>45482</v>
      </c>
      <c r="H3447" s="3">
        <v>45490</v>
      </c>
      <c r="I3447" s="6">
        <v>280</v>
      </c>
      <c r="J3447" s="1">
        <v>1</v>
      </c>
      <c r="K3447" s="4">
        <v>0.02</v>
      </c>
      <c r="L3447" s="6">
        <f t="shared" si="106"/>
        <v>5.6000000000000005</v>
      </c>
      <c r="M3447" s="8">
        <f t="shared" si="107"/>
        <v>274.39999999999998</v>
      </c>
      <c r="N3447" t="str" cm="1">
        <f t="array" ref="N34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48" spans="2:14" x14ac:dyDescent="0.35">
      <c r="B3448" s="7">
        <v>2027446</v>
      </c>
      <c r="C3448" s="1" t="s">
        <v>5</v>
      </c>
      <c r="D3448" s="1" t="s">
        <v>28</v>
      </c>
      <c r="E3448" s="1" t="s">
        <v>44</v>
      </c>
      <c r="F3448" s="1" t="s">
        <v>521</v>
      </c>
      <c r="G3448" s="3">
        <v>45482</v>
      </c>
      <c r="H3448" s="3">
        <v>45484</v>
      </c>
      <c r="I3448" s="6">
        <v>70</v>
      </c>
      <c r="J3448" s="1">
        <v>2</v>
      </c>
      <c r="K3448" s="4">
        <v>0.02</v>
      </c>
      <c r="L3448" s="6">
        <f t="shared" si="106"/>
        <v>1.4000000000000001</v>
      </c>
      <c r="M3448" s="8">
        <f t="shared" si="107"/>
        <v>138.6</v>
      </c>
      <c r="N3448" t="str" cm="1">
        <f t="array" ref="N34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49" spans="2:14" x14ac:dyDescent="0.35">
      <c r="B3449" s="7">
        <v>2027447</v>
      </c>
      <c r="C3449" s="1" t="s">
        <v>6</v>
      </c>
      <c r="D3449" s="1" t="s">
        <v>29</v>
      </c>
      <c r="E3449" s="1" t="s">
        <v>45</v>
      </c>
      <c r="F3449" s="1" t="s">
        <v>520</v>
      </c>
      <c r="G3449" s="3">
        <v>45482</v>
      </c>
      <c r="H3449" s="3">
        <v>45485</v>
      </c>
      <c r="I3449" s="6">
        <v>230</v>
      </c>
      <c r="J3449" s="1">
        <v>1</v>
      </c>
      <c r="K3449" s="4">
        <v>0.02</v>
      </c>
      <c r="L3449" s="6">
        <f t="shared" si="106"/>
        <v>4.6000000000000005</v>
      </c>
      <c r="M3449" s="8">
        <f t="shared" si="107"/>
        <v>225.4</v>
      </c>
      <c r="N3449" t="str" cm="1">
        <f t="array" ref="N34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50" spans="2:14" x14ac:dyDescent="0.35">
      <c r="B3450" s="7">
        <v>2027448</v>
      </c>
      <c r="C3450" s="1" t="s">
        <v>7</v>
      </c>
      <c r="D3450" s="1" t="s">
        <v>25</v>
      </c>
      <c r="E3450" s="1" t="s">
        <v>46</v>
      </c>
      <c r="F3450" s="1" t="s">
        <v>518</v>
      </c>
      <c r="G3450" s="3">
        <v>45482</v>
      </c>
      <c r="H3450" s="3">
        <v>45487</v>
      </c>
      <c r="I3450" s="6">
        <v>7999</v>
      </c>
      <c r="J3450" s="1">
        <v>3</v>
      </c>
      <c r="K3450" s="4">
        <v>0.02</v>
      </c>
      <c r="L3450" s="6">
        <f t="shared" si="106"/>
        <v>159.97999999999999</v>
      </c>
      <c r="M3450" s="8">
        <f t="shared" si="107"/>
        <v>23837.02</v>
      </c>
      <c r="N3450" t="str" cm="1">
        <f t="array" ref="N34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51" spans="2:14" x14ac:dyDescent="0.35">
      <c r="B3451" s="7">
        <v>2027449</v>
      </c>
      <c r="C3451" s="1" t="s">
        <v>10</v>
      </c>
      <c r="D3451" s="1" t="s">
        <v>26</v>
      </c>
      <c r="E3451" s="1" t="s">
        <v>47</v>
      </c>
      <c r="F3451" s="1" t="s">
        <v>519</v>
      </c>
      <c r="G3451" s="3">
        <v>45482</v>
      </c>
      <c r="H3451" s="3">
        <v>45483</v>
      </c>
      <c r="I3451" s="6">
        <v>850</v>
      </c>
      <c r="J3451" s="1">
        <v>2</v>
      </c>
      <c r="K3451" s="4">
        <v>7.0000000000000007E-2</v>
      </c>
      <c r="L3451" s="6">
        <f t="shared" si="106"/>
        <v>59.500000000000007</v>
      </c>
      <c r="M3451" s="8">
        <f t="shared" si="107"/>
        <v>1640.5</v>
      </c>
      <c r="N3451" t="str" cm="1">
        <f t="array" ref="N34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52" spans="2:14" x14ac:dyDescent="0.35">
      <c r="B3452" s="7">
        <v>2027450</v>
      </c>
      <c r="C3452" s="1" t="s">
        <v>8</v>
      </c>
      <c r="D3452" s="1" t="s">
        <v>27</v>
      </c>
      <c r="E3452" s="1" t="s">
        <v>48</v>
      </c>
      <c r="F3452" s="1" t="s">
        <v>520</v>
      </c>
      <c r="G3452" s="3">
        <v>45482</v>
      </c>
      <c r="H3452" s="3">
        <v>45490</v>
      </c>
      <c r="I3452" s="6">
        <v>65000</v>
      </c>
      <c r="J3452" s="1">
        <v>1</v>
      </c>
      <c r="K3452" s="4">
        <v>0.03</v>
      </c>
      <c r="L3452" s="6">
        <f t="shared" si="106"/>
        <v>1950</v>
      </c>
      <c r="M3452" s="8">
        <f t="shared" si="107"/>
        <v>63050</v>
      </c>
      <c r="N3452" t="str" cm="1">
        <f t="array" ref="N34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53" spans="2:14" x14ac:dyDescent="0.35">
      <c r="B3453" s="7">
        <v>2027451</v>
      </c>
      <c r="C3453" s="1" t="s">
        <v>9</v>
      </c>
      <c r="D3453" s="1" t="s">
        <v>28</v>
      </c>
      <c r="E3453" s="1" t="s">
        <v>49</v>
      </c>
      <c r="F3453" s="1" t="s">
        <v>521</v>
      </c>
      <c r="G3453" s="3">
        <v>45482</v>
      </c>
      <c r="H3453" s="3">
        <v>45484</v>
      </c>
      <c r="I3453" s="6">
        <v>450</v>
      </c>
      <c r="J3453" s="1">
        <v>2</v>
      </c>
      <c r="K3453" s="4">
        <v>0.08</v>
      </c>
      <c r="L3453" s="6">
        <f t="shared" si="106"/>
        <v>36</v>
      </c>
      <c r="M3453" s="8">
        <f t="shared" si="107"/>
        <v>864</v>
      </c>
      <c r="N3453" t="str" cm="1">
        <f t="array" ref="N34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54" spans="2:14" x14ac:dyDescent="0.35">
      <c r="B3454" s="7">
        <v>2027452</v>
      </c>
      <c r="C3454" s="1" t="s">
        <v>11</v>
      </c>
      <c r="D3454" s="1" t="s">
        <v>29</v>
      </c>
      <c r="E3454" s="1" t="s">
        <v>50</v>
      </c>
      <c r="F3454" s="1" t="s">
        <v>518</v>
      </c>
      <c r="G3454" s="3">
        <v>45482</v>
      </c>
      <c r="H3454" s="3">
        <v>45485</v>
      </c>
      <c r="I3454" s="6">
        <v>1299</v>
      </c>
      <c r="J3454" s="1">
        <v>1</v>
      </c>
      <c r="K3454" s="4">
        <v>0.05</v>
      </c>
      <c r="L3454" s="6">
        <f t="shared" si="106"/>
        <v>64.95</v>
      </c>
      <c r="M3454" s="8">
        <f t="shared" si="107"/>
        <v>1234.05</v>
      </c>
      <c r="N3454" t="str" cm="1">
        <f t="array" ref="N34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55" spans="2:14" x14ac:dyDescent="0.35">
      <c r="B3455" s="7">
        <v>2027453</v>
      </c>
      <c r="C3455" s="1" t="s">
        <v>12</v>
      </c>
      <c r="D3455" s="1" t="s">
        <v>25</v>
      </c>
      <c r="E3455" s="1" t="s">
        <v>51</v>
      </c>
      <c r="F3455" s="1" t="s">
        <v>518</v>
      </c>
      <c r="G3455" s="3">
        <v>45482</v>
      </c>
      <c r="H3455" s="3">
        <v>45487</v>
      </c>
      <c r="I3455" s="6">
        <v>1700</v>
      </c>
      <c r="J3455" s="1">
        <v>2</v>
      </c>
      <c r="K3455" s="4">
        <v>0.05</v>
      </c>
      <c r="L3455" s="6">
        <f t="shared" si="106"/>
        <v>85</v>
      </c>
      <c r="M3455" s="8">
        <f t="shared" si="107"/>
        <v>3315</v>
      </c>
      <c r="N3455" t="str" cm="1">
        <f t="array" ref="N34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56" spans="2:14" x14ac:dyDescent="0.35">
      <c r="B3456" s="7">
        <v>2027454</v>
      </c>
      <c r="C3456" s="1" t="s">
        <v>13</v>
      </c>
      <c r="D3456" s="1" t="s">
        <v>208</v>
      </c>
      <c r="E3456" s="1" t="s">
        <v>506</v>
      </c>
      <c r="F3456" s="1" t="s">
        <v>519</v>
      </c>
      <c r="G3456" s="3">
        <v>45482</v>
      </c>
      <c r="H3456" s="3">
        <v>45483</v>
      </c>
      <c r="I3456" s="6">
        <v>55000</v>
      </c>
      <c r="J3456" s="1">
        <v>3</v>
      </c>
      <c r="K3456" s="4">
        <v>0.05</v>
      </c>
      <c r="L3456" s="6">
        <f t="shared" si="106"/>
        <v>2750</v>
      </c>
      <c r="M3456" s="8">
        <f t="shared" si="107"/>
        <v>162250</v>
      </c>
      <c r="N3456" t="str" cm="1">
        <f t="array" ref="N34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57" spans="2:14" x14ac:dyDescent="0.35">
      <c r="B3457" s="7">
        <v>2027455</v>
      </c>
      <c r="C3457" s="1" t="s">
        <v>14</v>
      </c>
      <c r="D3457" s="1" t="s">
        <v>25</v>
      </c>
      <c r="E3457" s="1" t="s">
        <v>507</v>
      </c>
      <c r="F3457" s="1" t="s">
        <v>521</v>
      </c>
      <c r="G3457" s="3">
        <v>45482</v>
      </c>
      <c r="H3457" s="3">
        <v>45490</v>
      </c>
      <c r="I3457" s="6">
        <v>57999</v>
      </c>
      <c r="J3457" s="1">
        <v>2</v>
      </c>
      <c r="K3457" s="4">
        <v>0.05</v>
      </c>
      <c r="L3457" s="6">
        <f t="shared" si="106"/>
        <v>2899.9500000000003</v>
      </c>
      <c r="M3457" s="8">
        <f t="shared" si="107"/>
        <v>113098.05</v>
      </c>
      <c r="N3457" t="str" cm="1">
        <f t="array" ref="N34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58" spans="2:14" x14ac:dyDescent="0.35">
      <c r="B3458" s="7">
        <v>2027456</v>
      </c>
      <c r="C3458" s="1" t="s">
        <v>15</v>
      </c>
      <c r="D3458" s="1" t="s">
        <v>26</v>
      </c>
      <c r="E3458" s="1" t="s">
        <v>508</v>
      </c>
      <c r="F3458" s="1" t="s">
        <v>520</v>
      </c>
      <c r="G3458" s="3">
        <v>45482</v>
      </c>
      <c r="H3458" s="3">
        <v>45484</v>
      </c>
      <c r="I3458" s="6">
        <v>1399</v>
      </c>
      <c r="J3458" s="1">
        <v>7</v>
      </c>
      <c r="K3458" s="4">
        <v>0.03</v>
      </c>
      <c r="L3458" s="6">
        <f t="shared" si="106"/>
        <v>41.97</v>
      </c>
      <c r="M3458" s="8">
        <f t="shared" si="107"/>
        <v>9751.0300000000007</v>
      </c>
      <c r="N3458" t="str" cm="1">
        <f t="array" ref="N34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59" spans="2:14" x14ac:dyDescent="0.35">
      <c r="B3459" s="7">
        <v>2027457</v>
      </c>
      <c r="C3459" s="1" t="s">
        <v>16</v>
      </c>
      <c r="D3459" s="1" t="s">
        <v>27</v>
      </c>
      <c r="E3459" s="1" t="s">
        <v>31</v>
      </c>
      <c r="F3459" s="1" t="s">
        <v>518</v>
      </c>
      <c r="G3459" s="3">
        <v>45482</v>
      </c>
      <c r="H3459" s="3">
        <v>45485</v>
      </c>
      <c r="I3459" s="6">
        <v>999</v>
      </c>
      <c r="J3459" s="1">
        <v>2</v>
      </c>
      <c r="K3459" s="4">
        <v>0.1</v>
      </c>
      <c r="L3459" s="6">
        <f t="shared" si="106"/>
        <v>99.9</v>
      </c>
      <c r="M3459" s="8">
        <f t="shared" si="107"/>
        <v>1898.1</v>
      </c>
      <c r="N3459" t="str" cm="1">
        <f t="array" ref="N34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60" spans="2:14" x14ac:dyDescent="0.35">
      <c r="B3460" s="7">
        <v>2027458</v>
      </c>
      <c r="C3460" s="1" t="s">
        <v>17</v>
      </c>
      <c r="D3460" s="1" t="s">
        <v>28</v>
      </c>
      <c r="E3460" s="1" t="s">
        <v>32</v>
      </c>
      <c r="F3460" s="1" t="s">
        <v>519</v>
      </c>
      <c r="G3460" s="3">
        <v>45482</v>
      </c>
      <c r="H3460" s="3">
        <v>45487</v>
      </c>
      <c r="I3460" s="6">
        <v>2099</v>
      </c>
      <c r="J3460" s="1">
        <v>1</v>
      </c>
      <c r="K3460" s="4">
        <v>0.05</v>
      </c>
      <c r="L3460" s="6">
        <f t="shared" ref="L3460:L3523" si="108">I3460*K3460</f>
        <v>104.95</v>
      </c>
      <c r="M3460" s="8">
        <f t="shared" ref="M3460:M3523" si="109">I3460*J3460-L3460</f>
        <v>1994.05</v>
      </c>
      <c r="N3460" t="str" cm="1">
        <f t="array" ref="N34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61" spans="2:14" x14ac:dyDescent="0.35">
      <c r="B3461" s="7">
        <v>2027459</v>
      </c>
      <c r="C3461" s="1" t="s">
        <v>18</v>
      </c>
      <c r="D3461" s="1" t="s">
        <v>29</v>
      </c>
      <c r="E3461" s="1" t="s">
        <v>38</v>
      </c>
      <c r="F3461" s="1" t="s">
        <v>520</v>
      </c>
      <c r="G3461" s="3">
        <v>45482</v>
      </c>
      <c r="H3461" s="3">
        <v>45483</v>
      </c>
      <c r="I3461" s="6">
        <v>11000</v>
      </c>
      <c r="J3461" s="1">
        <v>1</v>
      </c>
      <c r="K3461" s="4">
        <v>0.05</v>
      </c>
      <c r="L3461" s="6">
        <f t="shared" si="108"/>
        <v>550</v>
      </c>
      <c r="M3461" s="8">
        <f t="shared" si="109"/>
        <v>10450</v>
      </c>
      <c r="N3461" t="str" cm="1">
        <f t="array" ref="N34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62" spans="2:14" x14ac:dyDescent="0.35">
      <c r="B3462" s="7">
        <v>2027460</v>
      </c>
      <c r="C3462" s="1" t="s">
        <v>19</v>
      </c>
      <c r="D3462" s="1" t="s">
        <v>25</v>
      </c>
      <c r="E3462" s="1" t="s">
        <v>33</v>
      </c>
      <c r="F3462" s="1" t="s">
        <v>521</v>
      </c>
      <c r="G3462" s="3">
        <v>45482</v>
      </c>
      <c r="H3462" s="3">
        <v>45490</v>
      </c>
      <c r="I3462" s="6">
        <v>800</v>
      </c>
      <c r="J3462" s="1">
        <v>1</v>
      </c>
      <c r="K3462" s="4">
        <v>0.02</v>
      </c>
      <c r="L3462" s="6">
        <f t="shared" si="108"/>
        <v>16</v>
      </c>
      <c r="M3462" s="8">
        <f t="shared" si="109"/>
        <v>784</v>
      </c>
      <c r="N3462" t="str" cm="1">
        <f t="array" ref="N34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63" spans="2:14" x14ac:dyDescent="0.35">
      <c r="B3463" s="7">
        <v>2027461</v>
      </c>
      <c r="C3463" s="1" t="s">
        <v>20</v>
      </c>
      <c r="D3463" s="1" t="s">
        <v>30</v>
      </c>
      <c r="E3463" s="1" t="s">
        <v>34</v>
      </c>
      <c r="F3463" s="1" t="s">
        <v>518</v>
      </c>
      <c r="G3463" s="3">
        <v>45482</v>
      </c>
      <c r="H3463" s="3">
        <v>45484</v>
      </c>
      <c r="I3463" s="6">
        <v>5500</v>
      </c>
      <c r="J3463" s="1">
        <v>2</v>
      </c>
      <c r="K3463" s="4">
        <v>0.06</v>
      </c>
      <c r="L3463" s="6">
        <f t="shared" si="108"/>
        <v>330</v>
      </c>
      <c r="M3463" s="8">
        <f t="shared" si="109"/>
        <v>10670</v>
      </c>
      <c r="N3463" t="str" cm="1">
        <f t="array" ref="N34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64" spans="2:14" x14ac:dyDescent="0.35">
      <c r="B3464" s="7">
        <v>2027462</v>
      </c>
      <c r="C3464" s="1" t="s">
        <v>21</v>
      </c>
      <c r="D3464" s="1" t="s">
        <v>27</v>
      </c>
      <c r="E3464" s="1" t="s">
        <v>35</v>
      </c>
      <c r="F3464" s="1" t="s">
        <v>518</v>
      </c>
      <c r="G3464" s="3">
        <v>45482</v>
      </c>
      <c r="H3464" s="3">
        <v>45485</v>
      </c>
      <c r="I3464" s="6">
        <v>1350</v>
      </c>
      <c r="J3464" s="1">
        <v>1</v>
      </c>
      <c r="K3464" s="4">
        <v>0.15</v>
      </c>
      <c r="L3464" s="6">
        <f t="shared" si="108"/>
        <v>202.5</v>
      </c>
      <c r="M3464" s="8">
        <f t="shared" si="109"/>
        <v>1147.5</v>
      </c>
      <c r="N3464" t="str" cm="1">
        <f t="array" ref="N34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65" spans="2:14" x14ac:dyDescent="0.35">
      <c r="B3465" s="7">
        <v>2027463</v>
      </c>
      <c r="C3465" s="1" t="s">
        <v>22</v>
      </c>
      <c r="D3465" s="1" t="s">
        <v>28</v>
      </c>
      <c r="E3465" s="1" t="s">
        <v>36</v>
      </c>
      <c r="F3465" s="1" t="s">
        <v>519</v>
      </c>
      <c r="G3465" s="3">
        <v>45482</v>
      </c>
      <c r="H3465" s="3">
        <v>45487</v>
      </c>
      <c r="I3465" s="6">
        <v>4500</v>
      </c>
      <c r="J3465" s="1">
        <v>2</v>
      </c>
      <c r="K3465" s="4">
        <v>0.02</v>
      </c>
      <c r="L3465" s="6">
        <f t="shared" si="108"/>
        <v>90</v>
      </c>
      <c r="M3465" s="8">
        <f t="shared" si="109"/>
        <v>8910</v>
      </c>
      <c r="N3465" t="str" cm="1">
        <f t="array" ref="N34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66" spans="2:14" x14ac:dyDescent="0.35">
      <c r="B3466" s="7">
        <v>2027464</v>
      </c>
      <c r="C3466" s="1" t="s">
        <v>23</v>
      </c>
      <c r="D3466" s="1" t="s">
        <v>29</v>
      </c>
      <c r="E3466" s="1" t="s">
        <v>37</v>
      </c>
      <c r="F3466" s="1" t="s">
        <v>521</v>
      </c>
      <c r="G3466" s="3">
        <v>45482</v>
      </c>
      <c r="H3466" s="3">
        <v>45483</v>
      </c>
      <c r="I3466" s="6">
        <v>2350</v>
      </c>
      <c r="J3466" s="1">
        <v>7</v>
      </c>
      <c r="K3466" s="4">
        <v>0.02</v>
      </c>
      <c r="L3466" s="6">
        <f t="shared" si="108"/>
        <v>47</v>
      </c>
      <c r="M3466" s="8">
        <f t="shared" si="109"/>
        <v>16403</v>
      </c>
      <c r="N3466" t="str" cm="1">
        <f t="array" ref="N34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67" spans="2:14" x14ac:dyDescent="0.35">
      <c r="B3467" s="7">
        <v>2027465</v>
      </c>
      <c r="C3467" s="1" t="s">
        <v>24</v>
      </c>
      <c r="D3467" s="1" t="s">
        <v>25</v>
      </c>
      <c r="E3467" s="1" t="s">
        <v>39</v>
      </c>
      <c r="F3467" s="1" t="s">
        <v>520</v>
      </c>
      <c r="G3467" s="3">
        <v>45482</v>
      </c>
      <c r="H3467" s="3">
        <v>45490</v>
      </c>
      <c r="I3467" s="6">
        <v>90</v>
      </c>
      <c r="J3467" s="1">
        <v>2</v>
      </c>
      <c r="K3467" s="4">
        <v>0.02</v>
      </c>
      <c r="L3467" s="6">
        <f t="shared" si="108"/>
        <v>1.8</v>
      </c>
      <c r="M3467" s="8">
        <f t="shared" si="109"/>
        <v>178.2</v>
      </c>
      <c r="N3467" t="str" cm="1">
        <f t="array" ref="N34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68" spans="2:14" x14ac:dyDescent="0.35">
      <c r="B3468" s="7">
        <v>2027466</v>
      </c>
      <c r="C3468" s="1" t="s">
        <v>4</v>
      </c>
      <c r="D3468" s="1" t="s">
        <v>26</v>
      </c>
      <c r="E3468" s="1" t="s">
        <v>40</v>
      </c>
      <c r="F3468" s="1" t="s">
        <v>518</v>
      </c>
      <c r="G3468" s="3">
        <v>45482</v>
      </c>
      <c r="H3468" s="3">
        <v>45484</v>
      </c>
      <c r="I3468" s="6">
        <v>280</v>
      </c>
      <c r="J3468" s="1">
        <v>2</v>
      </c>
      <c r="K3468" s="4">
        <v>0.02</v>
      </c>
      <c r="L3468" s="6">
        <f t="shared" si="108"/>
        <v>5.6000000000000005</v>
      </c>
      <c r="M3468" s="8">
        <f t="shared" si="109"/>
        <v>554.4</v>
      </c>
      <c r="N3468" t="str" cm="1">
        <f t="array" ref="N34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69" spans="2:14" x14ac:dyDescent="0.35">
      <c r="B3469" s="7">
        <v>2027467</v>
      </c>
      <c r="C3469" s="1" t="s">
        <v>5</v>
      </c>
      <c r="D3469" s="1" t="s">
        <v>27</v>
      </c>
      <c r="E3469" s="1" t="s">
        <v>41</v>
      </c>
      <c r="F3469" s="1" t="s">
        <v>519</v>
      </c>
      <c r="G3469" s="3">
        <v>45482</v>
      </c>
      <c r="H3469" s="3">
        <v>45485</v>
      </c>
      <c r="I3469" s="6">
        <v>70</v>
      </c>
      <c r="J3469" s="1">
        <v>1</v>
      </c>
      <c r="K3469" s="4">
        <v>0.02</v>
      </c>
      <c r="L3469" s="6">
        <f t="shared" si="108"/>
        <v>1.4000000000000001</v>
      </c>
      <c r="M3469" s="8">
        <f t="shared" si="109"/>
        <v>68.599999999999994</v>
      </c>
      <c r="N3469" t="str" cm="1">
        <f t="array" ref="N34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70" spans="2:14" x14ac:dyDescent="0.35">
      <c r="B3470" s="7">
        <v>2027468</v>
      </c>
      <c r="C3470" s="1" t="s">
        <v>6</v>
      </c>
      <c r="D3470" s="1" t="s">
        <v>28</v>
      </c>
      <c r="E3470" s="1" t="s">
        <v>42</v>
      </c>
      <c r="F3470" s="1" t="s">
        <v>520</v>
      </c>
      <c r="G3470" s="3">
        <v>45482</v>
      </c>
      <c r="H3470" s="3">
        <v>45487</v>
      </c>
      <c r="I3470" s="6">
        <v>230</v>
      </c>
      <c r="J3470" s="1">
        <v>2</v>
      </c>
      <c r="K3470" s="4">
        <v>0.02</v>
      </c>
      <c r="L3470" s="6">
        <f t="shared" si="108"/>
        <v>4.6000000000000005</v>
      </c>
      <c r="M3470" s="8">
        <f t="shared" si="109"/>
        <v>455.4</v>
      </c>
      <c r="N3470" t="str" cm="1">
        <f t="array" ref="N34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71" spans="2:14" x14ac:dyDescent="0.35">
      <c r="B3471" s="7">
        <v>2027469</v>
      </c>
      <c r="C3471" s="1" t="s">
        <v>7</v>
      </c>
      <c r="D3471" s="1" t="s">
        <v>29</v>
      </c>
      <c r="E3471" s="1" t="s">
        <v>43</v>
      </c>
      <c r="F3471" s="1" t="s">
        <v>521</v>
      </c>
      <c r="G3471" s="3">
        <v>45482</v>
      </c>
      <c r="H3471" s="3">
        <v>45483</v>
      </c>
      <c r="I3471" s="6">
        <v>7999</v>
      </c>
      <c r="J3471" s="1">
        <v>4</v>
      </c>
      <c r="K3471" s="4">
        <v>0.02</v>
      </c>
      <c r="L3471" s="6">
        <f t="shared" si="108"/>
        <v>159.97999999999999</v>
      </c>
      <c r="M3471" s="8">
        <f t="shared" si="109"/>
        <v>31836.02</v>
      </c>
      <c r="N3471" t="str" cm="1">
        <f t="array" ref="N34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72" spans="2:14" x14ac:dyDescent="0.35">
      <c r="B3472" s="7">
        <v>2027470</v>
      </c>
      <c r="C3472" s="1" t="s">
        <v>10</v>
      </c>
      <c r="D3472" s="1" t="s">
        <v>25</v>
      </c>
      <c r="E3472" s="1" t="s">
        <v>44</v>
      </c>
      <c r="F3472" s="1" t="s">
        <v>518</v>
      </c>
      <c r="G3472" s="3">
        <v>45482</v>
      </c>
      <c r="H3472" s="3">
        <v>45490</v>
      </c>
      <c r="I3472" s="6">
        <v>850</v>
      </c>
      <c r="J3472" s="1">
        <v>3</v>
      </c>
      <c r="K3472" s="4">
        <v>0.02</v>
      </c>
      <c r="L3472" s="6">
        <f t="shared" si="108"/>
        <v>17</v>
      </c>
      <c r="M3472" s="8">
        <f t="shared" si="109"/>
        <v>2533</v>
      </c>
      <c r="N3472" t="str" cm="1">
        <f t="array" ref="N34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73" spans="2:14" x14ac:dyDescent="0.35">
      <c r="B3473" s="7">
        <v>2027471</v>
      </c>
      <c r="C3473" s="1" t="s">
        <v>8</v>
      </c>
      <c r="D3473" s="1" t="s">
        <v>26</v>
      </c>
      <c r="E3473" s="1" t="s">
        <v>45</v>
      </c>
      <c r="F3473" s="1" t="s">
        <v>518</v>
      </c>
      <c r="G3473" s="3">
        <v>45482</v>
      </c>
      <c r="H3473" s="3">
        <v>45484</v>
      </c>
      <c r="I3473" s="6">
        <v>65000</v>
      </c>
      <c r="J3473" s="1">
        <v>2</v>
      </c>
      <c r="K3473" s="4">
        <v>7.0000000000000007E-2</v>
      </c>
      <c r="L3473" s="6">
        <f t="shared" si="108"/>
        <v>4550</v>
      </c>
      <c r="M3473" s="8">
        <f t="shared" si="109"/>
        <v>125450</v>
      </c>
      <c r="N3473" t="str" cm="1">
        <f t="array" ref="N34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74" spans="2:14" x14ac:dyDescent="0.35">
      <c r="B3474" s="7">
        <v>2027472</v>
      </c>
      <c r="C3474" s="1" t="s">
        <v>9</v>
      </c>
      <c r="D3474" s="1" t="s">
        <v>27</v>
      </c>
      <c r="E3474" s="1" t="s">
        <v>46</v>
      </c>
      <c r="F3474" s="1" t="s">
        <v>519</v>
      </c>
      <c r="G3474" s="3">
        <v>45482</v>
      </c>
      <c r="H3474" s="3">
        <v>45485</v>
      </c>
      <c r="I3474" s="6">
        <v>450</v>
      </c>
      <c r="J3474" s="1">
        <v>1</v>
      </c>
      <c r="K3474" s="4">
        <v>0.03</v>
      </c>
      <c r="L3474" s="6">
        <f t="shared" si="108"/>
        <v>13.5</v>
      </c>
      <c r="M3474" s="8">
        <f t="shared" si="109"/>
        <v>436.5</v>
      </c>
      <c r="N3474" t="str" cm="1">
        <f t="array" ref="N34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75" spans="2:14" x14ac:dyDescent="0.35">
      <c r="B3475" s="7">
        <v>2027473</v>
      </c>
      <c r="C3475" s="1" t="s">
        <v>11</v>
      </c>
      <c r="D3475" s="1" t="s">
        <v>28</v>
      </c>
      <c r="E3475" s="1" t="s">
        <v>47</v>
      </c>
      <c r="F3475" s="1" t="s">
        <v>521</v>
      </c>
      <c r="G3475" s="3">
        <v>45482</v>
      </c>
      <c r="H3475" s="3">
        <v>45487</v>
      </c>
      <c r="I3475" s="6">
        <v>1299</v>
      </c>
      <c r="J3475" s="1">
        <v>1</v>
      </c>
      <c r="K3475" s="4">
        <v>0.08</v>
      </c>
      <c r="L3475" s="6">
        <f t="shared" si="108"/>
        <v>103.92</v>
      </c>
      <c r="M3475" s="8">
        <f t="shared" si="109"/>
        <v>1195.08</v>
      </c>
      <c r="N3475" t="str" cm="1">
        <f t="array" ref="N34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76" spans="2:14" x14ac:dyDescent="0.35">
      <c r="B3476" s="7">
        <v>2027474</v>
      </c>
      <c r="C3476" s="1" t="s">
        <v>12</v>
      </c>
      <c r="D3476" s="1" t="s">
        <v>29</v>
      </c>
      <c r="E3476" s="1" t="s">
        <v>48</v>
      </c>
      <c r="F3476" s="1" t="s">
        <v>520</v>
      </c>
      <c r="G3476" s="3">
        <v>45482</v>
      </c>
      <c r="H3476" s="3">
        <v>45483</v>
      </c>
      <c r="I3476" s="6">
        <v>1700</v>
      </c>
      <c r="J3476" s="1">
        <v>2</v>
      </c>
      <c r="K3476" s="4">
        <v>0.05</v>
      </c>
      <c r="L3476" s="6">
        <f t="shared" si="108"/>
        <v>85</v>
      </c>
      <c r="M3476" s="8">
        <f t="shared" si="109"/>
        <v>3315</v>
      </c>
      <c r="N3476" t="str" cm="1">
        <f t="array" ref="N34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77" spans="2:14" x14ac:dyDescent="0.35">
      <c r="B3477" s="7">
        <v>2027475</v>
      </c>
      <c r="C3477" s="1" t="s">
        <v>13</v>
      </c>
      <c r="D3477" s="1" t="s">
        <v>25</v>
      </c>
      <c r="E3477" s="1" t="s">
        <v>49</v>
      </c>
      <c r="F3477" s="1" t="s">
        <v>518</v>
      </c>
      <c r="G3477" s="3">
        <v>45482</v>
      </c>
      <c r="H3477" s="3">
        <v>45490</v>
      </c>
      <c r="I3477" s="6">
        <v>55000</v>
      </c>
      <c r="J3477" s="1">
        <v>1</v>
      </c>
      <c r="K3477" s="4">
        <v>0.05</v>
      </c>
      <c r="L3477" s="6">
        <f t="shared" si="108"/>
        <v>2750</v>
      </c>
      <c r="M3477" s="8">
        <f t="shared" si="109"/>
        <v>52250</v>
      </c>
      <c r="N3477" t="str" cm="1">
        <f t="array" ref="N34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78" spans="2:14" x14ac:dyDescent="0.35">
      <c r="B3478" s="7">
        <v>2027476</v>
      </c>
      <c r="C3478" s="1" t="s">
        <v>14</v>
      </c>
      <c r="D3478" s="1" t="s">
        <v>209</v>
      </c>
      <c r="E3478" s="1" t="s">
        <v>50</v>
      </c>
      <c r="F3478" s="1" t="s">
        <v>519</v>
      </c>
      <c r="G3478" s="3">
        <v>45482</v>
      </c>
      <c r="H3478" s="3">
        <v>45484</v>
      </c>
      <c r="I3478" s="6">
        <v>57999</v>
      </c>
      <c r="J3478" s="1">
        <v>3</v>
      </c>
      <c r="K3478" s="4">
        <v>0.05</v>
      </c>
      <c r="L3478" s="6">
        <f t="shared" si="108"/>
        <v>2899.9500000000003</v>
      </c>
      <c r="M3478" s="8">
        <f t="shared" si="109"/>
        <v>171097.05</v>
      </c>
      <c r="N3478" t="str" cm="1">
        <f t="array" ref="N34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79" spans="2:14" x14ac:dyDescent="0.35">
      <c r="B3479" s="7">
        <v>2027477</v>
      </c>
      <c r="C3479" s="1" t="s">
        <v>15</v>
      </c>
      <c r="D3479" s="1" t="s">
        <v>25</v>
      </c>
      <c r="E3479" s="1" t="s">
        <v>51</v>
      </c>
      <c r="F3479" s="1" t="s">
        <v>520</v>
      </c>
      <c r="G3479" s="3">
        <v>45482</v>
      </c>
      <c r="H3479" s="3">
        <v>45485</v>
      </c>
      <c r="I3479" s="6">
        <v>1399</v>
      </c>
      <c r="J3479" s="1">
        <v>2</v>
      </c>
      <c r="K3479" s="4">
        <v>0.05</v>
      </c>
      <c r="L3479" s="6">
        <f t="shared" si="108"/>
        <v>69.95</v>
      </c>
      <c r="M3479" s="8">
        <f t="shared" si="109"/>
        <v>2728.05</v>
      </c>
      <c r="N3479" t="str" cm="1">
        <f t="array" ref="N34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80" spans="2:14" x14ac:dyDescent="0.35">
      <c r="B3480" s="7">
        <v>2027478</v>
      </c>
      <c r="C3480" s="1" t="s">
        <v>16</v>
      </c>
      <c r="D3480" s="1" t="s">
        <v>26</v>
      </c>
      <c r="E3480" s="1" t="s">
        <v>506</v>
      </c>
      <c r="F3480" s="1" t="s">
        <v>521</v>
      </c>
      <c r="G3480" s="3">
        <v>45482</v>
      </c>
      <c r="H3480" s="3">
        <v>45487</v>
      </c>
      <c r="I3480" s="6">
        <v>999</v>
      </c>
      <c r="J3480" s="1">
        <v>1</v>
      </c>
      <c r="K3480" s="4">
        <v>0.03</v>
      </c>
      <c r="L3480" s="6">
        <f t="shared" si="108"/>
        <v>29.97</v>
      </c>
      <c r="M3480" s="8">
        <f t="shared" si="109"/>
        <v>969.03</v>
      </c>
      <c r="N3480" t="str" cm="1">
        <f t="array" ref="N34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81" spans="2:14" x14ac:dyDescent="0.35">
      <c r="B3481" s="7">
        <v>2027479</v>
      </c>
      <c r="C3481" s="1" t="s">
        <v>17</v>
      </c>
      <c r="D3481" s="1" t="s">
        <v>27</v>
      </c>
      <c r="E3481" s="1" t="s">
        <v>507</v>
      </c>
      <c r="F3481" s="1" t="s">
        <v>518</v>
      </c>
      <c r="G3481" s="3">
        <v>45482</v>
      </c>
      <c r="H3481" s="3">
        <v>45483</v>
      </c>
      <c r="I3481" s="6">
        <v>2099</v>
      </c>
      <c r="J3481" s="1">
        <v>2</v>
      </c>
      <c r="K3481" s="4">
        <v>0.1</v>
      </c>
      <c r="L3481" s="6">
        <f t="shared" si="108"/>
        <v>209.9</v>
      </c>
      <c r="M3481" s="8">
        <f t="shared" si="109"/>
        <v>3988.1</v>
      </c>
      <c r="N3481" t="str" cm="1">
        <f t="array" ref="N34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82" spans="2:14" x14ac:dyDescent="0.35">
      <c r="B3482" s="7">
        <v>2027480</v>
      </c>
      <c r="C3482" s="1" t="s">
        <v>18</v>
      </c>
      <c r="D3482" s="1" t="s">
        <v>28</v>
      </c>
      <c r="E3482" s="1" t="s">
        <v>508</v>
      </c>
      <c r="F3482" s="1" t="s">
        <v>518</v>
      </c>
      <c r="G3482" s="3">
        <v>45482</v>
      </c>
      <c r="H3482" s="3">
        <v>45490</v>
      </c>
      <c r="I3482" s="6">
        <v>11000</v>
      </c>
      <c r="J3482" s="1">
        <v>1</v>
      </c>
      <c r="K3482" s="4">
        <v>0.05</v>
      </c>
      <c r="L3482" s="6">
        <f t="shared" si="108"/>
        <v>550</v>
      </c>
      <c r="M3482" s="8">
        <f t="shared" si="109"/>
        <v>10450</v>
      </c>
      <c r="N3482" t="str" cm="1">
        <f t="array" ref="N34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83" spans="2:14" x14ac:dyDescent="0.35">
      <c r="B3483" s="7">
        <v>2027481</v>
      </c>
      <c r="C3483" s="1" t="s">
        <v>19</v>
      </c>
      <c r="D3483" s="1" t="s">
        <v>29</v>
      </c>
      <c r="E3483" s="1" t="s">
        <v>31</v>
      </c>
      <c r="F3483" s="1" t="s">
        <v>519</v>
      </c>
      <c r="G3483" s="3">
        <v>45482</v>
      </c>
      <c r="H3483" s="3">
        <v>45484</v>
      </c>
      <c r="I3483" s="6">
        <v>800</v>
      </c>
      <c r="J3483" s="1">
        <v>2</v>
      </c>
      <c r="K3483" s="4">
        <v>0.05</v>
      </c>
      <c r="L3483" s="6">
        <f t="shared" si="108"/>
        <v>40</v>
      </c>
      <c r="M3483" s="8">
        <f t="shared" si="109"/>
        <v>1560</v>
      </c>
      <c r="N3483" t="str" cm="1">
        <f t="array" ref="N34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84" spans="2:14" x14ac:dyDescent="0.35">
      <c r="B3484" s="7">
        <v>2027482</v>
      </c>
      <c r="C3484" s="1" t="s">
        <v>20</v>
      </c>
      <c r="D3484" s="1" t="s">
        <v>25</v>
      </c>
      <c r="E3484" s="1" t="s">
        <v>32</v>
      </c>
      <c r="F3484" s="1" t="s">
        <v>521</v>
      </c>
      <c r="G3484" s="3">
        <v>45482</v>
      </c>
      <c r="H3484" s="3">
        <v>45485</v>
      </c>
      <c r="I3484" s="6">
        <v>5500</v>
      </c>
      <c r="J3484" s="1">
        <v>3</v>
      </c>
      <c r="K3484" s="4">
        <v>0.02</v>
      </c>
      <c r="L3484" s="6">
        <f t="shared" si="108"/>
        <v>110</v>
      </c>
      <c r="M3484" s="8">
        <f t="shared" si="109"/>
        <v>16390</v>
      </c>
      <c r="N3484" t="str" cm="1">
        <f t="array" ref="N34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85" spans="2:14" x14ac:dyDescent="0.35">
      <c r="B3485" s="7">
        <v>2027483</v>
      </c>
      <c r="C3485" s="1" t="s">
        <v>21</v>
      </c>
      <c r="D3485" s="1" t="s">
        <v>30</v>
      </c>
      <c r="E3485" s="1" t="s">
        <v>38</v>
      </c>
      <c r="F3485" s="1" t="s">
        <v>520</v>
      </c>
      <c r="G3485" s="3">
        <v>45482</v>
      </c>
      <c r="H3485" s="3">
        <v>45487</v>
      </c>
      <c r="I3485" s="6">
        <v>1350</v>
      </c>
      <c r="J3485" s="1">
        <v>2</v>
      </c>
      <c r="K3485" s="4">
        <v>0.06</v>
      </c>
      <c r="L3485" s="6">
        <f t="shared" si="108"/>
        <v>81</v>
      </c>
      <c r="M3485" s="8">
        <f t="shared" si="109"/>
        <v>2619</v>
      </c>
      <c r="N3485" t="str" cm="1">
        <f t="array" ref="N34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86" spans="2:14" x14ac:dyDescent="0.35">
      <c r="B3486" s="7">
        <v>2027484</v>
      </c>
      <c r="C3486" s="1" t="s">
        <v>22</v>
      </c>
      <c r="D3486" s="1" t="s">
        <v>27</v>
      </c>
      <c r="E3486" s="1" t="s">
        <v>33</v>
      </c>
      <c r="F3486" s="1" t="s">
        <v>518</v>
      </c>
      <c r="G3486" s="3">
        <v>45482</v>
      </c>
      <c r="H3486" s="3">
        <v>45483</v>
      </c>
      <c r="I3486" s="6">
        <v>4500</v>
      </c>
      <c r="J3486" s="1">
        <v>7</v>
      </c>
      <c r="K3486" s="4">
        <v>0.15</v>
      </c>
      <c r="L3486" s="6">
        <f t="shared" si="108"/>
        <v>675</v>
      </c>
      <c r="M3486" s="8">
        <f t="shared" si="109"/>
        <v>30825</v>
      </c>
      <c r="N3486" t="str" cm="1">
        <f t="array" ref="N34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87" spans="2:14" x14ac:dyDescent="0.35">
      <c r="B3487" s="7">
        <v>2027485</v>
      </c>
      <c r="C3487" s="1" t="s">
        <v>23</v>
      </c>
      <c r="D3487" s="1" t="s">
        <v>28</v>
      </c>
      <c r="E3487" s="1" t="s">
        <v>34</v>
      </c>
      <c r="F3487" s="1" t="s">
        <v>519</v>
      </c>
      <c r="G3487" s="3">
        <v>45482</v>
      </c>
      <c r="H3487" s="3">
        <v>45490</v>
      </c>
      <c r="I3487" s="6">
        <v>2350</v>
      </c>
      <c r="J3487" s="1">
        <v>2</v>
      </c>
      <c r="K3487" s="4">
        <v>0.02</v>
      </c>
      <c r="L3487" s="6">
        <f t="shared" si="108"/>
        <v>47</v>
      </c>
      <c r="M3487" s="8">
        <f t="shared" si="109"/>
        <v>4653</v>
      </c>
      <c r="N3487" t="str" cm="1">
        <f t="array" ref="N34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88" spans="2:14" x14ac:dyDescent="0.35">
      <c r="B3488" s="7">
        <v>2027486</v>
      </c>
      <c r="C3488" s="1" t="s">
        <v>24</v>
      </c>
      <c r="D3488" s="1" t="s">
        <v>29</v>
      </c>
      <c r="E3488" s="1" t="s">
        <v>35</v>
      </c>
      <c r="F3488" s="1" t="s">
        <v>520</v>
      </c>
      <c r="G3488" s="3">
        <v>45482</v>
      </c>
      <c r="H3488" s="3">
        <v>45484</v>
      </c>
      <c r="I3488" s="6">
        <v>90</v>
      </c>
      <c r="J3488" s="1">
        <v>1</v>
      </c>
      <c r="K3488" s="4">
        <v>0.02</v>
      </c>
      <c r="L3488" s="6">
        <f t="shared" si="108"/>
        <v>1.8</v>
      </c>
      <c r="M3488" s="8">
        <f t="shared" si="109"/>
        <v>88.2</v>
      </c>
      <c r="N3488" t="str" cm="1">
        <f t="array" ref="N34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89" spans="2:14" x14ac:dyDescent="0.35">
      <c r="B3489" s="7">
        <v>2027487</v>
      </c>
      <c r="C3489" s="1" t="s">
        <v>4</v>
      </c>
      <c r="D3489" s="1" t="s">
        <v>25</v>
      </c>
      <c r="E3489" s="1" t="s">
        <v>36</v>
      </c>
      <c r="F3489" s="1" t="s">
        <v>521</v>
      </c>
      <c r="G3489" s="3">
        <v>45482</v>
      </c>
      <c r="H3489" s="3">
        <v>45485</v>
      </c>
      <c r="I3489" s="6">
        <v>280</v>
      </c>
      <c r="J3489" s="1">
        <v>1</v>
      </c>
      <c r="K3489" s="4">
        <v>0.02</v>
      </c>
      <c r="L3489" s="6">
        <f t="shared" si="108"/>
        <v>5.6000000000000005</v>
      </c>
      <c r="M3489" s="8">
        <f t="shared" si="109"/>
        <v>274.39999999999998</v>
      </c>
      <c r="N3489" t="str" cm="1">
        <f t="array" ref="N34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90" spans="2:14" x14ac:dyDescent="0.35">
      <c r="B3490" s="7">
        <v>2027488</v>
      </c>
      <c r="C3490" s="1" t="s">
        <v>5</v>
      </c>
      <c r="D3490" s="1" t="s">
        <v>26</v>
      </c>
      <c r="E3490" s="1" t="s">
        <v>37</v>
      </c>
      <c r="F3490" s="1" t="s">
        <v>518</v>
      </c>
      <c r="G3490" s="3">
        <v>45482</v>
      </c>
      <c r="H3490" s="3">
        <v>45487</v>
      </c>
      <c r="I3490" s="6">
        <v>70</v>
      </c>
      <c r="J3490" s="1">
        <v>1</v>
      </c>
      <c r="K3490" s="4">
        <v>0.02</v>
      </c>
      <c r="L3490" s="6">
        <f t="shared" si="108"/>
        <v>1.4000000000000001</v>
      </c>
      <c r="M3490" s="8">
        <f t="shared" si="109"/>
        <v>68.599999999999994</v>
      </c>
      <c r="N3490" t="str" cm="1">
        <f t="array" ref="N34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91" spans="2:14" x14ac:dyDescent="0.35">
      <c r="B3491" s="7">
        <v>2027489</v>
      </c>
      <c r="C3491" s="1" t="s">
        <v>6</v>
      </c>
      <c r="D3491" s="1" t="s">
        <v>27</v>
      </c>
      <c r="E3491" s="1" t="s">
        <v>39</v>
      </c>
      <c r="F3491" s="1" t="s">
        <v>518</v>
      </c>
      <c r="G3491" s="3">
        <v>45482</v>
      </c>
      <c r="H3491" s="3">
        <v>45483</v>
      </c>
      <c r="I3491" s="6">
        <v>230</v>
      </c>
      <c r="J3491" s="1">
        <v>2</v>
      </c>
      <c r="K3491" s="4">
        <v>0.02</v>
      </c>
      <c r="L3491" s="6">
        <f t="shared" si="108"/>
        <v>4.6000000000000005</v>
      </c>
      <c r="M3491" s="8">
        <f t="shared" si="109"/>
        <v>455.4</v>
      </c>
      <c r="N3491" t="str" cm="1">
        <f t="array" ref="N34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92" spans="2:14" x14ac:dyDescent="0.35">
      <c r="B3492" s="7">
        <v>2027490</v>
      </c>
      <c r="C3492" s="1" t="s">
        <v>7</v>
      </c>
      <c r="D3492" s="1" t="s">
        <v>28</v>
      </c>
      <c r="E3492" s="1" t="s">
        <v>40</v>
      </c>
      <c r="F3492" s="1" t="s">
        <v>519</v>
      </c>
      <c r="G3492" s="3">
        <v>45482</v>
      </c>
      <c r="H3492" s="3">
        <v>45490</v>
      </c>
      <c r="I3492" s="6">
        <v>7999</v>
      </c>
      <c r="J3492" s="1">
        <v>1</v>
      </c>
      <c r="K3492" s="4">
        <v>0.02</v>
      </c>
      <c r="L3492" s="6">
        <f t="shared" si="108"/>
        <v>159.97999999999999</v>
      </c>
      <c r="M3492" s="8">
        <f t="shared" si="109"/>
        <v>7839.02</v>
      </c>
      <c r="N3492" t="str" cm="1">
        <f t="array" ref="N34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93" spans="2:14" x14ac:dyDescent="0.35">
      <c r="B3493" s="7">
        <v>2027491</v>
      </c>
      <c r="C3493" s="1" t="s">
        <v>10</v>
      </c>
      <c r="D3493" s="1" t="s">
        <v>29</v>
      </c>
      <c r="E3493" s="1" t="s">
        <v>41</v>
      </c>
      <c r="F3493" s="1" t="s">
        <v>521</v>
      </c>
      <c r="G3493" s="3">
        <v>45482</v>
      </c>
      <c r="H3493" s="3">
        <v>45484</v>
      </c>
      <c r="I3493" s="6">
        <v>850</v>
      </c>
      <c r="J3493" s="1">
        <v>2</v>
      </c>
      <c r="K3493" s="4">
        <v>0.02</v>
      </c>
      <c r="L3493" s="6">
        <f t="shared" si="108"/>
        <v>17</v>
      </c>
      <c r="M3493" s="8">
        <f t="shared" si="109"/>
        <v>1683</v>
      </c>
      <c r="N3493" t="str" cm="1">
        <f t="array" ref="N34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94" spans="2:14" x14ac:dyDescent="0.35">
      <c r="B3494" s="7">
        <v>2027492</v>
      </c>
      <c r="C3494" s="1" t="s">
        <v>8</v>
      </c>
      <c r="D3494" s="1" t="s">
        <v>25</v>
      </c>
      <c r="E3494" s="1" t="s">
        <v>42</v>
      </c>
      <c r="F3494" s="1" t="s">
        <v>520</v>
      </c>
      <c r="G3494" s="3">
        <v>45482</v>
      </c>
      <c r="H3494" s="3">
        <v>45485</v>
      </c>
      <c r="I3494" s="6">
        <v>65000</v>
      </c>
      <c r="J3494" s="1">
        <v>7</v>
      </c>
      <c r="K3494" s="4">
        <v>0.02</v>
      </c>
      <c r="L3494" s="6">
        <f t="shared" si="108"/>
        <v>1300</v>
      </c>
      <c r="M3494" s="8">
        <f t="shared" si="109"/>
        <v>453700</v>
      </c>
      <c r="N3494" t="str" cm="1">
        <f t="array" ref="N34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95" spans="2:14" x14ac:dyDescent="0.35">
      <c r="B3495" s="7">
        <v>2027493</v>
      </c>
      <c r="C3495" s="1" t="s">
        <v>9</v>
      </c>
      <c r="D3495" s="1" t="s">
        <v>26</v>
      </c>
      <c r="E3495" s="1" t="s">
        <v>43</v>
      </c>
      <c r="F3495" s="1" t="s">
        <v>518</v>
      </c>
      <c r="G3495" s="3">
        <v>45482</v>
      </c>
      <c r="H3495" s="3">
        <v>45487</v>
      </c>
      <c r="I3495" s="6">
        <v>450</v>
      </c>
      <c r="J3495" s="1">
        <v>2</v>
      </c>
      <c r="K3495" s="4">
        <v>7.0000000000000007E-2</v>
      </c>
      <c r="L3495" s="6">
        <f t="shared" si="108"/>
        <v>31.500000000000004</v>
      </c>
      <c r="M3495" s="8">
        <f t="shared" si="109"/>
        <v>868.5</v>
      </c>
      <c r="N3495" t="str" cm="1">
        <f t="array" ref="N34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96" spans="2:14" x14ac:dyDescent="0.35">
      <c r="B3496" s="7">
        <v>2027494</v>
      </c>
      <c r="C3496" s="1" t="s">
        <v>11</v>
      </c>
      <c r="D3496" s="1" t="s">
        <v>27</v>
      </c>
      <c r="E3496" s="1" t="s">
        <v>44</v>
      </c>
      <c r="F3496" s="1" t="s">
        <v>519</v>
      </c>
      <c r="G3496" s="3">
        <v>45482</v>
      </c>
      <c r="H3496" s="3">
        <v>45483</v>
      </c>
      <c r="I3496" s="6">
        <v>1299</v>
      </c>
      <c r="J3496" s="1">
        <v>2</v>
      </c>
      <c r="K3496" s="4">
        <v>0.03</v>
      </c>
      <c r="L3496" s="6">
        <f t="shared" si="108"/>
        <v>38.97</v>
      </c>
      <c r="M3496" s="8">
        <f t="shared" si="109"/>
        <v>2559.0300000000002</v>
      </c>
      <c r="N3496" t="str" cm="1">
        <f t="array" ref="N34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97" spans="2:14" x14ac:dyDescent="0.35">
      <c r="B3497" s="7">
        <v>2027495</v>
      </c>
      <c r="C3497" s="1" t="s">
        <v>12</v>
      </c>
      <c r="D3497" s="1" t="s">
        <v>28</v>
      </c>
      <c r="E3497" s="1" t="s">
        <v>45</v>
      </c>
      <c r="F3497" s="1" t="s">
        <v>520</v>
      </c>
      <c r="G3497" s="3">
        <v>45482</v>
      </c>
      <c r="H3497" s="3">
        <v>45490</v>
      </c>
      <c r="I3497" s="6">
        <v>1700</v>
      </c>
      <c r="J3497" s="1">
        <v>1</v>
      </c>
      <c r="K3497" s="4">
        <v>0.08</v>
      </c>
      <c r="L3497" s="6">
        <f t="shared" si="108"/>
        <v>136</v>
      </c>
      <c r="M3497" s="8">
        <f t="shared" si="109"/>
        <v>1564</v>
      </c>
      <c r="N3497" t="str" cm="1">
        <f t="array" ref="N34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498" spans="2:14" x14ac:dyDescent="0.35">
      <c r="B3498" s="7">
        <v>2027496</v>
      </c>
      <c r="C3498" s="1" t="s">
        <v>13</v>
      </c>
      <c r="D3498" s="1" t="s">
        <v>29</v>
      </c>
      <c r="E3498" s="1" t="s">
        <v>46</v>
      </c>
      <c r="F3498" s="1" t="s">
        <v>521</v>
      </c>
      <c r="G3498" s="3">
        <v>45482</v>
      </c>
      <c r="H3498" s="3">
        <v>45484</v>
      </c>
      <c r="I3498" s="6">
        <v>55000</v>
      </c>
      <c r="J3498" s="1">
        <v>2</v>
      </c>
      <c r="K3498" s="4">
        <v>0.05</v>
      </c>
      <c r="L3498" s="6">
        <f t="shared" si="108"/>
        <v>2750</v>
      </c>
      <c r="M3498" s="8">
        <f t="shared" si="109"/>
        <v>107250</v>
      </c>
      <c r="N3498" t="str" cm="1">
        <f t="array" ref="N34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499" spans="2:14" x14ac:dyDescent="0.35">
      <c r="B3499" s="7">
        <v>2027497</v>
      </c>
      <c r="C3499" s="1" t="s">
        <v>14</v>
      </c>
      <c r="D3499" s="1" t="s">
        <v>25</v>
      </c>
      <c r="E3499" s="1" t="s">
        <v>47</v>
      </c>
      <c r="F3499" s="1" t="s">
        <v>518</v>
      </c>
      <c r="G3499" s="3">
        <v>45482</v>
      </c>
      <c r="H3499" s="3">
        <v>45485</v>
      </c>
      <c r="I3499" s="6">
        <v>57999</v>
      </c>
      <c r="J3499" s="1">
        <v>4</v>
      </c>
      <c r="K3499" s="4">
        <v>0.05</v>
      </c>
      <c r="L3499" s="6">
        <f t="shared" si="108"/>
        <v>2899.9500000000003</v>
      </c>
      <c r="M3499" s="8">
        <f t="shared" si="109"/>
        <v>229096.05</v>
      </c>
      <c r="N3499" t="str" cm="1">
        <f t="array" ref="N34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00" spans="2:14" x14ac:dyDescent="0.35">
      <c r="B3500" s="7">
        <v>2027498</v>
      </c>
      <c r="C3500" s="1" t="s">
        <v>15</v>
      </c>
      <c r="D3500" s="1" t="s">
        <v>210</v>
      </c>
      <c r="E3500" s="1" t="s">
        <v>48</v>
      </c>
      <c r="F3500" s="1" t="s">
        <v>518</v>
      </c>
      <c r="G3500" s="3">
        <v>45482</v>
      </c>
      <c r="H3500" s="3">
        <v>45487</v>
      </c>
      <c r="I3500" s="6">
        <v>1399</v>
      </c>
      <c r="J3500" s="1">
        <v>3</v>
      </c>
      <c r="K3500" s="4">
        <v>0.05</v>
      </c>
      <c r="L3500" s="6">
        <f t="shared" si="108"/>
        <v>69.95</v>
      </c>
      <c r="M3500" s="8">
        <f t="shared" si="109"/>
        <v>4127.05</v>
      </c>
      <c r="N3500" t="str" cm="1">
        <f t="array" ref="N35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01" spans="2:14" x14ac:dyDescent="0.35">
      <c r="B3501" s="7">
        <v>2027499</v>
      </c>
      <c r="C3501" s="1" t="s">
        <v>16</v>
      </c>
      <c r="D3501" s="1" t="s">
        <v>25</v>
      </c>
      <c r="E3501" s="1" t="s">
        <v>49</v>
      </c>
      <c r="F3501" s="1" t="s">
        <v>519</v>
      </c>
      <c r="G3501" s="3">
        <v>45482</v>
      </c>
      <c r="H3501" s="3">
        <v>45483</v>
      </c>
      <c r="I3501" s="6">
        <v>999</v>
      </c>
      <c r="J3501" s="1">
        <v>2</v>
      </c>
      <c r="K3501" s="4">
        <v>0.05</v>
      </c>
      <c r="L3501" s="6">
        <f t="shared" si="108"/>
        <v>49.95</v>
      </c>
      <c r="M3501" s="8">
        <f t="shared" si="109"/>
        <v>1948.05</v>
      </c>
      <c r="N3501" t="str" cm="1">
        <f t="array" ref="N35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02" spans="2:14" x14ac:dyDescent="0.35">
      <c r="B3502" s="7">
        <v>2027500</v>
      </c>
      <c r="C3502" s="1" t="s">
        <v>17</v>
      </c>
      <c r="D3502" s="1" t="s">
        <v>26</v>
      </c>
      <c r="E3502" s="1" t="s">
        <v>50</v>
      </c>
      <c r="F3502" s="1" t="s">
        <v>521</v>
      </c>
      <c r="G3502" s="3">
        <v>45482</v>
      </c>
      <c r="H3502" s="3">
        <v>45490</v>
      </c>
      <c r="I3502" s="6">
        <v>2099</v>
      </c>
      <c r="J3502" s="1">
        <v>1</v>
      </c>
      <c r="K3502" s="4">
        <v>0.03</v>
      </c>
      <c r="L3502" s="6">
        <f t="shared" si="108"/>
        <v>62.97</v>
      </c>
      <c r="M3502" s="8">
        <f t="shared" si="109"/>
        <v>2036.03</v>
      </c>
      <c r="N3502" t="str" cm="1">
        <f t="array" ref="N35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03" spans="2:14" x14ac:dyDescent="0.35">
      <c r="B3503" s="7">
        <v>2027501</v>
      </c>
      <c r="C3503" s="1" t="s">
        <v>18</v>
      </c>
      <c r="D3503" s="1" t="s">
        <v>27</v>
      </c>
      <c r="E3503" s="1" t="s">
        <v>51</v>
      </c>
      <c r="F3503" s="1" t="s">
        <v>520</v>
      </c>
      <c r="G3503" s="3">
        <v>45482</v>
      </c>
      <c r="H3503" s="3">
        <v>45484</v>
      </c>
      <c r="I3503" s="6">
        <v>11000</v>
      </c>
      <c r="J3503" s="1">
        <v>1</v>
      </c>
      <c r="K3503" s="4">
        <v>0.1</v>
      </c>
      <c r="L3503" s="6">
        <f t="shared" si="108"/>
        <v>1100</v>
      </c>
      <c r="M3503" s="8">
        <f t="shared" si="109"/>
        <v>9900</v>
      </c>
      <c r="N3503" t="str" cm="1">
        <f t="array" ref="N35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04" spans="2:14" x14ac:dyDescent="0.35">
      <c r="B3504" s="7">
        <v>2027502</v>
      </c>
      <c r="C3504" s="1" t="s">
        <v>19</v>
      </c>
      <c r="D3504" s="1" t="s">
        <v>28</v>
      </c>
      <c r="E3504" s="1" t="s">
        <v>506</v>
      </c>
      <c r="F3504" s="1" t="s">
        <v>518</v>
      </c>
      <c r="G3504" s="3">
        <v>45482</v>
      </c>
      <c r="H3504" s="3">
        <v>45485</v>
      </c>
      <c r="I3504" s="6">
        <v>800</v>
      </c>
      <c r="J3504" s="1">
        <v>2</v>
      </c>
      <c r="K3504" s="4">
        <v>0.05</v>
      </c>
      <c r="L3504" s="6">
        <f t="shared" si="108"/>
        <v>40</v>
      </c>
      <c r="M3504" s="8">
        <f t="shared" si="109"/>
        <v>1560</v>
      </c>
      <c r="N3504" t="str" cm="1">
        <f t="array" ref="N35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05" spans="2:14" x14ac:dyDescent="0.35">
      <c r="B3505" s="7">
        <v>2027503</v>
      </c>
      <c r="C3505" s="1" t="s">
        <v>20</v>
      </c>
      <c r="D3505" s="1" t="s">
        <v>29</v>
      </c>
      <c r="E3505" s="1" t="s">
        <v>507</v>
      </c>
      <c r="F3505" s="1" t="s">
        <v>519</v>
      </c>
      <c r="G3505" s="3">
        <v>45482</v>
      </c>
      <c r="H3505" s="3">
        <v>45487</v>
      </c>
      <c r="I3505" s="6">
        <v>5500</v>
      </c>
      <c r="J3505" s="1">
        <v>1</v>
      </c>
      <c r="K3505" s="4">
        <v>0.05</v>
      </c>
      <c r="L3505" s="6">
        <f t="shared" si="108"/>
        <v>275</v>
      </c>
      <c r="M3505" s="8">
        <f t="shared" si="109"/>
        <v>5225</v>
      </c>
      <c r="N3505" t="str" cm="1">
        <f t="array" ref="N35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06" spans="2:14" x14ac:dyDescent="0.35">
      <c r="B3506" s="7">
        <v>2027504</v>
      </c>
      <c r="C3506" s="1" t="s">
        <v>21</v>
      </c>
      <c r="D3506" s="1" t="s">
        <v>25</v>
      </c>
      <c r="E3506" s="1" t="s">
        <v>508</v>
      </c>
      <c r="F3506" s="1" t="s">
        <v>520</v>
      </c>
      <c r="G3506" s="3">
        <v>45482</v>
      </c>
      <c r="H3506" s="3">
        <v>45483</v>
      </c>
      <c r="I3506" s="6">
        <v>1350</v>
      </c>
      <c r="J3506" s="1">
        <v>3</v>
      </c>
      <c r="K3506" s="4">
        <v>0.02</v>
      </c>
      <c r="L3506" s="6">
        <f t="shared" si="108"/>
        <v>27</v>
      </c>
      <c r="M3506" s="8">
        <f t="shared" si="109"/>
        <v>4023</v>
      </c>
      <c r="N3506" t="str" cm="1">
        <f t="array" ref="N35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07" spans="2:14" x14ac:dyDescent="0.35">
      <c r="B3507" s="7">
        <v>2027505</v>
      </c>
      <c r="C3507" s="1" t="s">
        <v>22</v>
      </c>
      <c r="D3507" s="1" t="s">
        <v>30</v>
      </c>
      <c r="E3507" s="1" t="s">
        <v>31</v>
      </c>
      <c r="F3507" s="1" t="s">
        <v>521</v>
      </c>
      <c r="G3507" s="3">
        <v>45482</v>
      </c>
      <c r="H3507" s="3">
        <v>45490</v>
      </c>
      <c r="I3507" s="6">
        <v>4500</v>
      </c>
      <c r="J3507" s="1">
        <v>2</v>
      </c>
      <c r="K3507" s="4">
        <v>0.06</v>
      </c>
      <c r="L3507" s="6">
        <f t="shared" si="108"/>
        <v>270</v>
      </c>
      <c r="M3507" s="8">
        <f t="shared" si="109"/>
        <v>8730</v>
      </c>
      <c r="N3507" t="str" cm="1">
        <f t="array" ref="N35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08" spans="2:14" x14ac:dyDescent="0.35">
      <c r="B3508" s="7">
        <v>2027506</v>
      </c>
      <c r="C3508" s="1" t="s">
        <v>23</v>
      </c>
      <c r="D3508" s="1" t="s">
        <v>27</v>
      </c>
      <c r="E3508" s="1" t="s">
        <v>32</v>
      </c>
      <c r="F3508" s="1" t="s">
        <v>518</v>
      </c>
      <c r="G3508" s="3">
        <v>45482</v>
      </c>
      <c r="H3508" s="3">
        <v>45484</v>
      </c>
      <c r="I3508" s="6">
        <v>2350</v>
      </c>
      <c r="J3508" s="1">
        <v>1</v>
      </c>
      <c r="K3508" s="4">
        <v>0.15</v>
      </c>
      <c r="L3508" s="6">
        <f t="shared" si="108"/>
        <v>352.5</v>
      </c>
      <c r="M3508" s="8">
        <f t="shared" si="109"/>
        <v>1997.5</v>
      </c>
      <c r="N3508" t="str" cm="1">
        <f t="array" ref="N35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09" spans="2:14" x14ac:dyDescent="0.35">
      <c r="B3509" s="7">
        <v>2027507</v>
      </c>
      <c r="C3509" s="1" t="s">
        <v>24</v>
      </c>
      <c r="D3509" s="1" t="s">
        <v>28</v>
      </c>
      <c r="E3509" s="1" t="s">
        <v>38</v>
      </c>
      <c r="F3509" s="1" t="s">
        <v>518</v>
      </c>
      <c r="G3509" s="3">
        <v>45482</v>
      </c>
      <c r="H3509" s="3">
        <v>45485</v>
      </c>
      <c r="I3509" s="6">
        <v>90</v>
      </c>
      <c r="J3509" s="1">
        <v>2</v>
      </c>
      <c r="K3509" s="4">
        <v>0.02</v>
      </c>
      <c r="L3509" s="6">
        <f t="shared" si="108"/>
        <v>1.8</v>
      </c>
      <c r="M3509" s="8">
        <f t="shared" si="109"/>
        <v>178.2</v>
      </c>
      <c r="N3509" t="str" cm="1">
        <f t="array" ref="N35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10" spans="2:14" x14ac:dyDescent="0.35">
      <c r="B3510" s="7">
        <v>2027508</v>
      </c>
      <c r="C3510" s="1" t="s">
        <v>4</v>
      </c>
      <c r="D3510" s="1" t="s">
        <v>29</v>
      </c>
      <c r="E3510" s="1" t="s">
        <v>33</v>
      </c>
      <c r="F3510" s="1" t="s">
        <v>519</v>
      </c>
      <c r="G3510" s="3">
        <v>45482</v>
      </c>
      <c r="H3510" s="3">
        <v>45487</v>
      </c>
      <c r="I3510" s="6">
        <v>280</v>
      </c>
      <c r="J3510" s="1">
        <v>1</v>
      </c>
      <c r="K3510" s="4">
        <v>0.02</v>
      </c>
      <c r="L3510" s="6">
        <f t="shared" si="108"/>
        <v>5.6000000000000005</v>
      </c>
      <c r="M3510" s="8">
        <f t="shared" si="109"/>
        <v>274.39999999999998</v>
      </c>
      <c r="N3510" t="str" cm="1">
        <f t="array" ref="N35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11" spans="2:14" x14ac:dyDescent="0.35">
      <c r="B3511" s="7">
        <v>2027509</v>
      </c>
      <c r="C3511" s="1" t="s">
        <v>5</v>
      </c>
      <c r="D3511" s="1" t="s">
        <v>25</v>
      </c>
      <c r="E3511" s="1" t="s">
        <v>34</v>
      </c>
      <c r="F3511" s="1" t="s">
        <v>521</v>
      </c>
      <c r="G3511" s="3">
        <v>45482</v>
      </c>
      <c r="H3511" s="3">
        <v>45483</v>
      </c>
      <c r="I3511" s="6">
        <v>70</v>
      </c>
      <c r="J3511" s="1">
        <v>2</v>
      </c>
      <c r="K3511" s="4">
        <v>0.02</v>
      </c>
      <c r="L3511" s="6">
        <f t="shared" si="108"/>
        <v>1.4000000000000001</v>
      </c>
      <c r="M3511" s="8">
        <f t="shared" si="109"/>
        <v>138.6</v>
      </c>
      <c r="N3511" t="str" cm="1">
        <f t="array" ref="N35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12" spans="2:14" x14ac:dyDescent="0.35">
      <c r="B3512" s="7">
        <v>2027510</v>
      </c>
      <c r="C3512" s="1" t="s">
        <v>6</v>
      </c>
      <c r="D3512" s="1" t="s">
        <v>26</v>
      </c>
      <c r="E3512" s="1" t="s">
        <v>35</v>
      </c>
      <c r="F3512" s="1" t="s">
        <v>520</v>
      </c>
      <c r="G3512" s="3">
        <v>45482</v>
      </c>
      <c r="H3512" s="3">
        <v>45490</v>
      </c>
      <c r="I3512" s="6">
        <v>230</v>
      </c>
      <c r="J3512" s="1">
        <v>3</v>
      </c>
      <c r="K3512" s="4">
        <v>0.02</v>
      </c>
      <c r="L3512" s="6">
        <f t="shared" si="108"/>
        <v>4.6000000000000005</v>
      </c>
      <c r="M3512" s="8">
        <f t="shared" si="109"/>
        <v>685.4</v>
      </c>
      <c r="N3512" t="str" cm="1">
        <f t="array" ref="N35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13" spans="2:14" x14ac:dyDescent="0.35">
      <c r="B3513" s="7">
        <v>2027511</v>
      </c>
      <c r="C3513" s="1" t="s">
        <v>7</v>
      </c>
      <c r="D3513" s="1" t="s">
        <v>27</v>
      </c>
      <c r="E3513" s="1" t="s">
        <v>36</v>
      </c>
      <c r="F3513" s="1" t="s">
        <v>518</v>
      </c>
      <c r="G3513" s="3">
        <v>45482</v>
      </c>
      <c r="H3513" s="3">
        <v>45484</v>
      </c>
      <c r="I3513" s="6">
        <v>7999</v>
      </c>
      <c r="J3513" s="1">
        <v>2</v>
      </c>
      <c r="K3513" s="4">
        <v>0.02</v>
      </c>
      <c r="L3513" s="6">
        <f t="shared" si="108"/>
        <v>159.97999999999999</v>
      </c>
      <c r="M3513" s="8">
        <f t="shared" si="109"/>
        <v>15838.02</v>
      </c>
      <c r="N3513" t="str" cm="1">
        <f t="array" ref="N35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14" spans="2:14" x14ac:dyDescent="0.35">
      <c r="B3514" s="7">
        <v>2027512</v>
      </c>
      <c r="C3514" s="1" t="s">
        <v>10</v>
      </c>
      <c r="D3514" s="1" t="s">
        <v>28</v>
      </c>
      <c r="E3514" s="1" t="s">
        <v>37</v>
      </c>
      <c r="F3514" s="1" t="s">
        <v>519</v>
      </c>
      <c r="G3514" s="3">
        <v>45482</v>
      </c>
      <c r="H3514" s="3">
        <v>45485</v>
      </c>
      <c r="I3514" s="6">
        <v>850</v>
      </c>
      <c r="J3514" s="1">
        <v>7</v>
      </c>
      <c r="K3514" s="4">
        <v>0.02</v>
      </c>
      <c r="L3514" s="6">
        <f t="shared" si="108"/>
        <v>17</v>
      </c>
      <c r="M3514" s="8">
        <f t="shared" si="109"/>
        <v>5933</v>
      </c>
      <c r="N3514" t="str" cm="1">
        <f t="array" ref="N35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15" spans="2:14" x14ac:dyDescent="0.35">
      <c r="B3515" s="7">
        <v>2027513</v>
      </c>
      <c r="C3515" s="1" t="s">
        <v>8</v>
      </c>
      <c r="D3515" s="1" t="s">
        <v>29</v>
      </c>
      <c r="E3515" s="1" t="s">
        <v>39</v>
      </c>
      <c r="F3515" s="1" t="s">
        <v>520</v>
      </c>
      <c r="G3515" s="3">
        <v>45482</v>
      </c>
      <c r="H3515" s="3">
        <v>45487</v>
      </c>
      <c r="I3515" s="6">
        <v>65000</v>
      </c>
      <c r="J3515" s="1">
        <v>2</v>
      </c>
      <c r="K3515" s="4">
        <v>0.02</v>
      </c>
      <c r="L3515" s="6">
        <f t="shared" si="108"/>
        <v>1300</v>
      </c>
      <c r="M3515" s="8">
        <f t="shared" si="109"/>
        <v>128700</v>
      </c>
      <c r="N3515" t="str" cm="1">
        <f t="array" ref="N35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16" spans="2:14" x14ac:dyDescent="0.35">
      <c r="B3516" s="7">
        <v>2027514</v>
      </c>
      <c r="C3516" s="1" t="s">
        <v>9</v>
      </c>
      <c r="D3516" s="1" t="s">
        <v>25</v>
      </c>
      <c r="E3516" s="1" t="s">
        <v>40</v>
      </c>
      <c r="F3516" s="1" t="s">
        <v>521</v>
      </c>
      <c r="G3516" s="3">
        <v>45482</v>
      </c>
      <c r="H3516" s="3">
        <v>45483</v>
      </c>
      <c r="I3516" s="6">
        <v>450</v>
      </c>
      <c r="J3516" s="1">
        <v>1</v>
      </c>
      <c r="K3516" s="4">
        <v>0.02</v>
      </c>
      <c r="L3516" s="6">
        <f t="shared" si="108"/>
        <v>9</v>
      </c>
      <c r="M3516" s="8">
        <f t="shared" si="109"/>
        <v>441</v>
      </c>
      <c r="N3516" t="str" cm="1">
        <f t="array" ref="N35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17" spans="2:14" x14ac:dyDescent="0.35">
      <c r="B3517" s="7">
        <v>2027515</v>
      </c>
      <c r="C3517" s="1" t="s">
        <v>11</v>
      </c>
      <c r="D3517" s="1" t="s">
        <v>26</v>
      </c>
      <c r="E3517" s="1" t="s">
        <v>41</v>
      </c>
      <c r="F3517" s="1" t="s">
        <v>518</v>
      </c>
      <c r="G3517" s="3">
        <v>45482</v>
      </c>
      <c r="H3517" s="3">
        <v>45490</v>
      </c>
      <c r="I3517" s="6">
        <v>1299</v>
      </c>
      <c r="J3517" s="1">
        <v>1</v>
      </c>
      <c r="K3517" s="4">
        <v>7.0000000000000007E-2</v>
      </c>
      <c r="L3517" s="6">
        <f t="shared" si="108"/>
        <v>90.93</v>
      </c>
      <c r="M3517" s="8">
        <f t="shared" si="109"/>
        <v>1208.07</v>
      </c>
      <c r="N3517" t="str" cm="1">
        <f t="array" ref="N35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18" spans="2:14" x14ac:dyDescent="0.35">
      <c r="B3518" s="7">
        <v>2027516</v>
      </c>
      <c r="C3518" s="1" t="s">
        <v>12</v>
      </c>
      <c r="D3518" s="1" t="s">
        <v>27</v>
      </c>
      <c r="E3518" s="1" t="s">
        <v>42</v>
      </c>
      <c r="F3518" s="1" t="s">
        <v>518</v>
      </c>
      <c r="G3518" s="3">
        <v>45482</v>
      </c>
      <c r="H3518" s="3">
        <v>45484</v>
      </c>
      <c r="I3518" s="6">
        <v>1700</v>
      </c>
      <c r="J3518" s="1">
        <v>1</v>
      </c>
      <c r="K3518" s="4">
        <v>0.03</v>
      </c>
      <c r="L3518" s="6">
        <f t="shared" si="108"/>
        <v>51</v>
      </c>
      <c r="M3518" s="8">
        <f t="shared" si="109"/>
        <v>1649</v>
      </c>
      <c r="N3518" t="str" cm="1">
        <f t="array" ref="N35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19" spans="2:14" x14ac:dyDescent="0.35">
      <c r="B3519" s="7">
        <v>2027517</v>
      </c>
      <c r="C3519" s="1" t="s">
        <v>13</v>
      </c>
      <c r="D3519" s="1" t="s">
        <v>28</v>
      </c>
      <c r="E3519" s="1" t="s">
        <v>43</v>
      </c>
      <c r="F3519" s="1" t="s">
        <v>519</v>
      </c>
      <c r="G3519" s="3">
        <v>45482</v>
      </c>
      <c r="H3519" s="3">
        <v>45485</v>
      </c>
      <c r="I3519" s="6">
        <v>55000</v>
      </c>
      <c r="J3519" s="1">
        <v>2</v>
      </c>
      <c r="K3519" s="4">
        <v>0.08</v>
      </c>
      <c r="L3519" s="6">
        <f t="shared" si="108"/>
        <v>4400</v>
      </c>
      <c r="M3519" s="8">
        <f t="shared" si="109"/>
        <v>105600</v>
      </c>
      <c r="N3519" t="str" cm="1">
        <f t="array" ref="N35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20" spans="2:14" x14ac:dyDescent="0.35">
      <c r="B3520" s="7">
        <v>2027518</v>
      </c>
      <c r="C3520" s="1" t="s">
        <v>14</v>
      </c>
      <c r="D3520" s="1" t="s">
        <v>29</v>
      </c>
      <c r="E3520" s="1" t="s">
        <v>44</v>
      </c>
      <c r="F3520" s="1" t="s">
        <v>521</v>
      </c>
      <c r="G3520" s="3">
        <v>45482</v>
      </c>
      <c r="H3520" s="3">
        <v>45487</v>
      </c>
      <c r="I3520" s="6">
        <v>57999</v>
      </c>
      <c r="J3520" s="1">
        <v>1</v>
      </c>
      <c r="K3520" s="4">
        <v>0.05</v>
      </c>
      <c r="L3520" s="6">
        <f t="shared" si="108"/>
        <v>2899.9500000000003</v>
      </c>
      <c r="M3520" s="8">
        <f t="shared" si="109"/>
        <v>55099.05</v>
      </c>
      <c r="N3520" t="str" cm="1">
        <f t="array" ref="N35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21" spans="2:14" x14ac:dyDescent="0.35">
      <c r="B3521" s="7">
        <v>2027519</v>
      </c>
      <c r="C3521" s="1" t="s">
        <v>15</v>
      </c>
      <c r="D3521" s="1" t="s">
        <v>25</v>
      </c>
      <c r="E3521" s="1" t="s">
        <v>45</v>
      </c>
      <c r="F3521" s="1" t="s">
        <v>520</v>
      </c>
      <c r="G3521" s="3">
        <v>45482</v>
      </c>
      <c r="H3521" s="3">
        <v>45483</v>
      </c>
      <c r="I3521" s="6">
        <v>1399</v>
      </c>
      <c r="J3521" s="1">
        <v>2</v>
      </c>
      <c r="K3521" s="4">
        <v>0.05</v>
      </c>
      <c r="L3521" s="6">
        <f t="shared" si="108"/>
        <v>69.95</v>
      </c>
      <c r="M3521" s="8">
        <f t="shared" si="109"/>
        <v>2728.05</v>
      </c>
      <c r="N3521" t="str" cm="1">
        <f t="array" ref="N35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22" spans="2:14" x14ac:dyDescent="0.35">
      <c r="B3522" s="7">
        <v>2027520</v>
      </c>
      <c r="C3522" s="1" t="s">
        <v>16</v>
      </c>
      <c r="D3522" s="1" t="s">
        <v>211</v>
      </c>
      <c r="E3522" s="1" t="s">
        <v>46</v>
      </c>
      <c r="F3522" s="1" t="s">
        <v>518</v>
      </c>
      <c r="G3522" s="3">
        <v>45482</v>
      </c>
      <c r="H3522" s="3">
        <v>45490</v>
      </c>
      <c r="I3522" s="6">
        <v>999</v>
      </c>
      <c r="J3522" s="1">
        <v>7</v>
      </c>
      <c r="K3522" s="4">
        <v>0.05</v>
      </c>
      <c r="L3522" s="6">
        <f t="shared" si="108"/>
        <v>49.95</v>
      </c>
      <c r="M3522" s="8">
        <f t="shared" si="109"/>
        <v>6943.05</v>
      </c>
      <c r="N3522" t="str" cm="1">
        <f t="array" ref="N35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23" spans="2:14" x14ac:dyDescent="0.35">
      <c r="B3523" s="7">
        <v>2027521</v>
      </c>
      <c r="C3523" s="1" t="s">
        <v>17</v>
      </c>
      <c r="D3523" s="1" t="s">
        <v>25</v>
      </c>
      <c r="E3523" s="1" t="s">
        <v>47</v>
      </c>
      <c r="F3523" s="1" t="s">
        <v>519</v>
      </c>
      <c r="G3523" s="3">
        <v>45482</v>
      </c>
      <c r="H3523" s="3">
        <v>45484</v>
      </c>
      <c r="I3523" s="6">
        <v>2099</v>
      </c>
      <c r="J3523" s="1">
        <v>2</v>
      </c>
      <c r="K3523" s="4">
        <v>0.05</v>
      </c>
      <c r="L3523" s="6">
        <f t="shared" si="108"/>
        <v>104.95</v>
      </c>
      <c r="M3523" s="8">
        <f t="shared" si="109"/>
        <v>4093.05</v>
      </c>
      <c r="N3523" t="str" cm="1">
        <f t="array" ref="N35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24" spans="2:14" x14ac:dyDescent="0.35">
      <c r="B3524" s="7">
        <v>2027522</v>
      </c>
      <c r="C3524" s="1" t="s">
        <v>18</v>
      </c>
      <c r="D3524" s="1" t="s">
        <v>26</v>
      </c>
      <c r="E3524" s="1" t="s">
        <v>48</v>
      </c>
      <c r="F3524" s="1" t="s">
        <v>520</v>
      </c>
      <c r="G3524" s="3">
        <v>45482</v>
      </c>
      <c r="H3524" s="3">
        <v>45485</v>
      </c>
      <c r="I3524" s="6">
        <v>11000</v>
      </c>
      <c r="J3524" s="1">
        <v>2</v>
      </c>
      <c r="K3524" s="4">
        <v>0.03</v>
      </c>
      <c r="L3524" s="6">
        <f t="shared" ref="L3524:L3587" si="110">I3524*K3524</f>
        <v>330</v>
      </c>
      <c r="M3524" s="8">
        <f t="shared" ref="M3524:M3587" si="111">I3524*J3524-L3524</f>
        <v>21670</v>
      </c>
      <c r="N3524" t="str" cm="1">
        <f t="array" ref="N35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25" spans="2:14" x14ac:dyDescent="0.35">
      <c r="B3525" s="7">
        <v>2027523</v>
      </c>
      <c r="C3525" s="1" t="s">
        <v>19</v>
      </c>
      <c r="D3525" s="1" t="s">
        <v>27</v>
      </c>
      <c r="E3525" s="1" t="s">
        <v>49</v>
      </c>
      <c r="F3525" s="1" t="s">
        <v>521</v>
      </c>
      <c r="G3525" s="3">
        <v>45482</v>
      </c>
      <c r="H3525" s="3">
        <v>45487</v>
      </c>
      <c r="I3525" s="6">
        <v>800</v>
      </c>
      <c r="J3525" s="1">
        <v>1</v>
      </c>
      <c r="K3525" s="4">
        <v>0.1</v>
      </c>
      <c r="L3525" s="6">
        <f t="shared" si="110"/>
        <v>80</v>
      </c>
      <c r="M3525" s="8">
        <f t="shared" si="111"/>
        <v>720</v>
      </c>
      <c r="N3525" t="str" cm="1">
        <f t="array" ref="N35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26" spans="2:14" x14ac:dyDescent="0.35">
      <c r="B3526" s="7">
        <v>2027524</v>
      </c>
      <c r="C3526" s="1" t="s">
        <v>20</v>
      </c>
      <c r="D3526" s="1" t="s">
        <v>28</v>
      </c>
      <c r="E3526" s="1" t="s">
        <v>50</v>
      </c>
      <c r="F3526" s="1" t="s">
        <v>518</v>
      </c>
      <c r="G3526" s="3">
        <v>45482</v>
      </c>
      <c r="H3526" s="3">
        <v>45483</v>
      </c>
      <c r="I3526" s="6">
        <v>5500</v>
      </c>
      <c r="J3526" s="1">
        <v>2</v>
      </c>
      <c r="K3526" s="4">
        <v>0.05</v>
      </c>
      <c r="L3526" s="6">
        <f t="shared" si="110"/>
        <v>275</v>
      </c>
      <c r="M3526" s="8">
        <f t="shared" si="111"/>
        <v>10725</v>
      </c>
      <c r="N3526" t="str" cm="1">
        <f t="array" ref="N35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27" spans="2:14" x14ac:dyDescent="0.35">
      <c r="B3527" s="7">
        <v>2027525</v>
      </c>
      <c r="C3527" s="1" t="s">
        <v>21</v>
      </c>
      <c r="D3527" s="1" t="s">
        <v>29</v>
      </c>
      <c r="E3527" s="1" t="s">
        <v>51</v>
      </c>
      <c r="F3527" s="1" t="s">
        <v>518</v>
      </c>
      <c r="G3527" s="3">
        <v>45482</v>
      </c>
      <c r="H3527" s="3">
        <v>45490</v>
      </c>
      <c r="I3527" s="6">
        <v>1350</v>
      </c>
      <c r="J3527" s="1">
        <v>4</v>
      </c>
      <c r="K3527" s="4">
        <v>0.05</v>
      </c>
      <c r="L3527" s="6">
        <f t="shared" si="110"/>
        <v>67.5</v>
      </c>
      <c r="M3527" s="8">
        <f t="shared" si="111"/>
        <v>5332.5</v>
      </c>
      <c r="N3527" t="str" cm="1">
        <f t="array" ref="N35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28" spans="2:14" x14ac:dyDescent="0.35">
      <c r="B3528" s="7">
        <v>2027526</v>
      </c>
      <c r="C3528" s="1" t="s">
        <v>22</v>
      </c>
      <c r="D3528" s="1" t="s">
        <v>25</v>
      </c>
      <c r="E3528" s="1" t="s">
        <v>506</v>
      </c>
      <c r="F3528" s="1" t="s">
        <v>519</v>
      </c>
      <c r="G3528" s="3">
        <v>45482</v>
      </c>
      <c r="H3528" s="3">
        <v>45484</v>
      </c>
      <c r="I3528" s="6">
        <v>4500</v>
      </c>
      <c r="J3528" s="1">
        <v>3</v>
      </c>
      <c r="K3528" s="4">
        <v>0.02</v>
      </c>
      <c r="L3528" s="6">
        <f t="shared" si="110"/>
        <v>90</v>
      </c>
      <c r="M3528" s="8">
        <f t="shared" si="111"/>
        <v>13410</v>
      </c>
      <c r="N3528" t="str" cm="1">
        <f t="array" ref="N35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29" spans="2:14" x14ac:dyDescent="0.35">
      <c r="B3529" s="7">
        <v>2027527</v>
      </c>
      <c r="C3529" s="1" t="s">
        <v>23</v>
      </c>
      <c r="D3529" s="1" t="s">
        <v>30</v>
      </c>
      <c r="E3529" s="1" t="s">
        <v>507</v>
      </c>
      <c r="F3529" s="1" t="s">
        <v>521</v>
      </c>
      <c r="G3529" s="3">
        <v>45482</v>
      </c>
      <c r="H3529" s="3">
        <v>45485</v>
      </c>
      <c r="I3529" s="6">
        <v>2350</v>
      </c>
      <c r="J3529" s="1">
        <v>2</v>
      </c>
      <c r="K3529" s="4">
        <v>0.06</v>
      </c>
      <c r="L3529" s="6">
        <f t="shared" si="110"/>
        <v>141</v>
      </c>
      <c r="M3529" s="8">
        <f t="shared" si="111"/>
        <v>4559</v>
      </c>
      <c r="N3529" t="str" cm="1">
        <f t="array" ref="N35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30" spans="2:14" x14ac:dyDescent="0.35">
      <c r="B3530" s="7">
        <v>2027528</v>
      </c>
      <c r="C3530" s="1" t="s">
        <v>24</v>
      </c>
      <c r="D3530" s="1" t="s">
        <v>27</v>
      </c>
      <c r="E3530" s="1" t="s">
        <v>508</v>
      </c>
      <c r="F3530" s="1" t="s">
        <v>520</v>
      </c>
      <c r="G3530" s="3">
        <v>45482</v>
      </c>
      <c r="H3530" s="3">
        <v>45487</v>
      </c>
      <c r="I3530" s="6">
        <v>90</v>
      </c>
      <c r="J3530" s="1">
        <v>1</v>
      </c>
      <c r="K3530" s="4">
        <v>0.15</v>
      </c>
      <c r="L3530" s="6">
        <f t="shared" si="110"/>
        <v>13.5</v>
      </c>
      <c r="M3530" s="8">
        <f t="shared" si="111"/>
        <v>76.5</v>
      </c>
      <c r="N3530" t="str" cm="1">
        <f t="array" ref="N35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31" spans="2:14" x14ac:dyDescent="0.35">
      <c r="B3531" s="7">
        <v>2027529</v>
      </c>
      <c r="C3531" s="1" t="s">
        <v>4</v>
      </c>
      <c r="D3531" s="1" t="s">
        <v>28</v>
      </c>
      <c r="E3531" s="1" t="s">
        <v>31</v>
      </c>
      <c r="F3531" s="1" t="s">
        <v>518</v>
      </c>
      <c r="G3531" s="3">
        <v>45482</v>
      </c>
      <c r="H3531" s="3">
        <v>45483</v>
      </c>
      <c r="I3531" s="6">
        <v>280</v>
      </c>
      <c r="J3531" s="1">
        <v>1</v>
      </c>
      <c r="K3531" s="4">
        <v>0.02</v>
      </c>
      <c r="L3531" s="6">
        <f t="shared" si="110"/>
        <v>5.6000000000000005</v>
      </c>
      <c r="M3531" s="8">
        <f t="shared" si="111"/>
        <v>274.39999999999998</v>
      </c>
      <c r="N3531" t="str" cm="1">
        <f t="array" ref="N35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32" spans="2:14" x14ac:dyDescent="0.35">
      <c r="B3532" s="7">
        <v>2027530</v>
      </c>
      <c r="C3532" s="1" t="s">
        <v>5</v>
      </c>
      <c r="D3532" s="1" t="s">
        <v>29</v>
      </c>
      <c r="E3532" s="1" t="s">
        <v>32</v>
      </c>
      <c r="F3532" s="1" t="s">
        <v>519</v>
      </c>
      <c r="G3532" s="3">
        <v>45482</v>
      </c>
      <c r="H3532" s="3">
        <v>45490</v>
      </c>
      <c r="I3532" s="6">
        <v>70</v>
      </c>
      <c r="J3532" s="1">
        <v>2</v>
      </c>
      <c r="K3532" s="4">
        <v>0.02</v>
      </c>
      <c r="L3532" s="6">
        <f t="shared" si="110"/>
        <v>1.4000000000000001</v>
      </c>
      <c r="M3532" s="8">
        <f t="shared" si="111"/>
        <v>138.6</v>
      </c>
      <c r="N3532" t="str" cm="1">
        <f t="array" ref="N35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33" spans="2:14" x14ac:dyDescent="0.35">
      <c r="B3533" s="7">
        <v>2027531</v>
      </c>
      <c r="C3533" s="1" t="s">
        <v>6</v>
      </c>
      <c r="D3533" s="1" t="s">
        <v>25</v>
      </c>
      <c r="E3533" s="1" t="s">
        <v>38</v>
      </c>
      <c r="F3533" s="1" t="s">
        <v>520</v>
      </c>
      <c r="G3533" s="3">
        <v>45482</v>
      </c>
      <c r="H3533" s="3">
        <v>45484</v>
      </c>
      <c r="I3533" s="6">
        <v>230</v>
      </c>
      <c r="J3533" s="1">
        <v>1</v>
      </c>
      <c r="K3533" s="4">
        <v>0.02</v>
      </c>
      <c r="L3533" s="6">
        <f t="shared" si="110"/>
        <v>4.6000000000000005</v>
      </c>
      <c r="M3533" s="8">
        <f t="shared" si="111"/>
        <v>225.4</v>
      </c>
      <c r="N3533" t="str" cm="1">
        <f t="array" ref="N35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34" spans="2:14" x14ac:dyDescent="0.35">
      <c r="B3534" s="7">
        <v>2027532</v>
      </c>
      <c r="C3534" s="1" t="s">
        <v>7</v>
      </c>
      <c r="D3534" s="1" t="s">
        <v>26</v>
      </c>
      <c r="E3534" s="1" t="s">
        <v>33</v>
      </c>
      <c r="F3534" s="1" t="s">
        <v>521</v>
      </c>
      <c r="G3534" s="3">
        <v>45482</v>
      </c>
      <c r="H3534" s="3">
        <v>45485</v>
      </c>
      <c r="I3534" s="6">
        <v>7999</v>
      </c>
      <c r="J3534" s="1">
        <v>3</v>
      </c>
      <c r="K3534" s="4">
        <v>0.02</v>
      </c>
      <c r="L3534" s="6">
        <f t="shared" si="110"/>
        <v>159.97999999999999</v>
      </c>
      <c r="M3534" s="8">
        <f t="shared" si="111"/>
        <v>23837.02</v>
      </c>
      <c r="N3534" t="str" cm="1">
        <f t="array" ref="N35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35" spans="2:14" x14ac:dyDescent="0.35">
      <c r="B3535" s="7">
        <v>2027533</v>
      </c>
      <c r="C3535" s="1" t="s">
        <v>10</v>
      </c>
      <c r="D3535" s="1" t="s">
        <v>27</v>
      </c>
      <c r="E3535" s="1" t="s">
        <v>34</v>
      </c>
      <c r="F3535" s="1" t="s">
        <v>518</v>
      </c>
      <c r="G3535" s="3">
        <v>45482</v>
      </c>
      <c r="H3535" s="3">
        <v>45487</v>
      </c>
      <c r="I3535" s="6">
        <v>850</v>
      </c>
      <c r="J3535" s="1">
        <v>2</v>
      </c>
      <c r="K3535" s="4">
        <v>0.02</v>
      </c>
      <c r="L3535" s="6">
        <f t="shared" si="110"/>
        <v>17</v>
      </c>
      <c r="M3535" s="8">
        <f t="shared" si="111"/>
        <v>1683</v>
      </c>
      <c r="N3535" t="str" cm="1">
        <f t="array" ref="N35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36" spans="2:14" x14ac:dyDescent="0.35">
      <c r="B3536" s="7">
        <v>2027534</v>
      </c>
      <c r="C3536" s="1" t="s">
        <v>8</v>
      </c>
      <c r="D3536" s="1" t="s">
        <v>28</v>
      </c>
      <c r="E3536" s="1" t="s">
        <v>35</v>
      </c>
      <c r="F3536" s="1" t="s">
        <v>518</v>
      </c>
      <c r="G3536" s="3">
        <v>45482</v>
      </c>
      <c r="H3536" s="3">
        <v>45483</v>
      </c>
      <c r="I3536" s="6">
        <v>65000</v>
      </c>
      <c r="J3536" s="1">
        <v>1</v>
      </c>
      <c r="K3536" s="4">
        <v>0.02</v>
      </c>
      <c r="L3536" s="6">
        <f t="shared" si="110"/>
        <v>1300</v>
      </c>
      <c r="M3536" s="8">
        <f t="shared" si="111"/>
        <v>63700</v>
      </c>
      <c r="N3536" t="str" cm="1">
        <f t="array" ref="N35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37" spans="2:14" x14ac:dyDescent="0.35">
      <c r="B3537" s="7">
        <v>2027535</v>
      </c>
      <c r="C3537" s="1" t="s">
        <v>9</v>
      </c>
      <c r="D3537" s="1" t="s">
        <v>29</v>
      </c>
      <c r="E3537" s="1" t="s">
        <v>36</v>
      </c>
      <c r="F3537" s="1" t="s">
        <v>519</v>
      </c>
      <c r="G3537" s="3">
        <v>45482</v>
      </c>
      <c r="H3537" s="3">
        <v>45490</v>
      </c>
      <c r="I3537" s="6">
        <v>450</v>
      </c>
      <c r="J3537" s="1">
        <v>2</v>
      </c>
      <c r="K3537" s="4">
        <v>0.02</v>
      </c>
      <c r="L3537" s="6">
        <f t="shared" si="110"/>
        <v>9</v>
      </c>
      <c r="M3537" s="8">
        <f t="shared" si="111"/>
        <v>891</v>
      </c>
      <c r="N3537" t="str" cm="1">
        <f t="array" ref="N35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38" spans="2:14" x14ac:dyDescent="0.35">
      <c r="B3538" s="7">
        <v>2027536</v>
      </c>
      <c r="C3538" s="1" t="s">
        <v>11</v>
      </c>
      <c r="D3538" s="1" t="s">
        <v>25</v>
      </c>
      <c r="E3538" s="1" t="s">
        <v>37</v>
      </c>
      <c r="F3538" s="1" t="s">
        <v>521</v>
      </c>
      <c r="G3538" s="3">
        <v>45482</v>
      </c>
      <c r="H3538" s="3">
        <v>45484</v>
      </c>
      <c r="I3538" s="6">
        <v>1299</v>
      </c>
      <c r="J3538" s="1">
        <v>1</v>
      </c>
      <c r="K3538" s="4">
        <v>0.02</v>
      </c>
      <c r="L3538" s="6">
        <f t="shared" si="110"/>
        <v>25.98</v>
      </c>
      <c r="M3538" s="8">
        <f t="shared" si="111"/>
        <v>1273.02</v>
      </c>
      <c r="N3538" t="str" cm="1">
        <f t="array" ref="N35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39" spans="2:14" x14ac:dyDescent="0.35">
      <c r="B3539" s="7">
        <v>2027537</v>
      </c>
      <c r="C3539" s="1" t="s">
        <v>12</v>
      </c>
      <c r="D3539" s="1" t="s">
        <v>26</v>
      </c>
      <c r="E3539" s="1" t="s">
        <v>39</v>
      </c>
      <c r="F3539" s="1" t="s">
        <v>520</v>
      </c>
      <c r="G3539" s="3">
        <v>45482</v>
      </c>
      <c r="H3539" s="3">
        <v>45485</v>
      </c>
      <c r="I3539" s="6">
        <v>1700</v>
      </c>
      <c r="J3539" s="1">
        <v>2</v>
      </c>
      <c r="K3539" s="4">
        <v>7.0000000000000007E-2</v>
      </c>
      <c r="L3539" s="6">
        <f t="shared" si="110"/>
        <v>119.00000000000001</v>
      </c>
      <c r="M3539" s="8">
        <f t="shared" si="111"/>
        <v>3281</v>
      </c>
      <c r="N3539" t="str" cm="1">
        <f t="array" ref="N35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40" spans="2:14" x14ac:dyDescent="0.35">
      <c r="B3540" s="7">
        <v>2027538</v>
      </c>
      <c r="C3540" s="1" t="s">
        <v>13</v>
      </c>
      <c r="D3540" s="1" t="s">
        <v>27</v>
      </c>
      <c r="E3540" s="1" t="s">
        <v>40</v>
      </c>
      <c r="F3540" s="1" t="s">
        <v>518</v>
      </c>
      <c r="G3540" s="3">
        <v>45482</v>
      </c>
      <c r="H3540" s="3">
        <v>45487</v>
      </c>
      <c r="I3540" s="6">
        <v>55000</v>
      </c>
      <c r="J3540" s="1">
        <v>3</v>
      </c>
      <c r="K3540" s="4">
        <v>0.03</v>
      </c>
      <c r="L3540" s="6">
        <f t="shared" si="110"/>
        <v>1650</v>
      </c>
      <c r="M3540" s="8">
        <f t="shared" si="111"/>
        <v>163350</v>
      </c>
      <c r="N3540" t="str" cm="1">
        <f t="array" ref="N35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41" spans="2:14" x14ac:dyDescent="0.35">
      <c r="B3541" s="7">
        <v>2027539</v>
      </c>
      <c r="C3541" s="1" t="s">
        <v>14</v>
      </c>
      <c r="D3541" s="1" t="s">
        <v>28</v>
      </c>
      <c r="E3541" s="1" t="s">
        <v>41</v>
      </c>
      <c r="F3541" s="1" t="s">
        <v>519</v>
      </c>
      <c r="G3541" s="3">
        <v>45482</v>
      </c>
      <c r="H3541" s="3">
        <v>45483</v>
      </c>
      <c r="I3541" s="6">
        <v>57999</v>
      </c>
      <c r="J3541" s="1">
        <v>2</v>
      </c>
      <c r="K3541" s="4">
        <v>0.08</v>
      </c>
      <c r="L3541" s="6">
        <f t="shared" si="110"/>
        <v>4639.92</v>
      </c>
      <c r="M3541" s="8">
        <f t="shared" si="111"/>
        <v>111358.08</v>
      </c>
      <c r="N3541" t="str" cm="1">
        <f t="array" ref="N35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42" spans="2:14" x14ac:dyDescent="0.35">
      <c r="B3542" s="7">
        <v>2027540</v>
      </c>
      <c r="C3542" s="1" t="s">
        <v>15</v>
      </c>
      <c r="D3542" s="1" t="s">
        <v>29</v>
      </c>
      <c r="E3542" s="1" t="s">
        <v>42</v>
      </c>
      <c r="F3542" s="1" t="s">
        <v>520</v>
      </c>
      <c r="G3542" s="3">
        <v>45482</v>
      </c>
      <c r="H3542" s="3">
        <v>45490</v>
      </c>
      <c r="I3542" s="6">
        <v>1399</v>
      </c>
      <c r="J3542" s="1">
        <v>7</v>
      </c>
      <c r="K3542" s="4">
        <v>0.05</v>
      </c>
      <c r="L3542" s="6">
        <f t="shared" si="110"/>
        <v>69.95</v>
      </c>
      <c r="M3542" s="8">
        <f t="shared" si="111"/>
        <v>9723.0499999999993</v>
      </c>
      <c r="N3542" t="str" cm="1">
        <f t="array" ref="N35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43" spans="2:14" x14ac:dyDescent="0.35">
      <c r="B3543" s="7">
        <v>2027541</v>
      </c>
      <c r="C3543" s="1" t="s">
        <v>16</v>
      </c>
      <c r="D3543" s="1" t="s">
        <v>25</v>
      </c>
      <c r="E3543" s="1" t="s">
        <v>43</v>
      </c>
      <c r="F3543" s="1" t="s">
        <v>521</v>
      </c>
      <c r="G3543" s="3">
        <v>45482</v>
      </c>
      <c r="H3543" s="3">
        <v>45484</v>
      </c>
      <c r="I3543" s="6">
        <v>999</v>
      </c>
      <c r="J3543" s="1">
        <v>2</v>
      </c>
      <c r="K3543" s="4">
        <v>0.05</v>
      </c>
      <c r="L3543" s="6">
        <f t="shared" si="110"/>
        <v>49.95</v>
      </c>
      <c r="M3543" s="8">
        <f t="shared" si="111"/>
        <v>1948.05</v>
      </c>
      <c r="N3543" t="str" cm="1">
        <f t="array" ref="N35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44" spans="2:14" x14ac:dyDescent="0.35">
      <c r="B3544" s="7">
        <v>2027542</v>
      </c>
      <c r="C3544" s="1" t="s">
        <v>17</v>
      </c>
      <c r="D3544" s="1" t="s">
        <v>212</v>
      </c>
      <c r="E3544" s="1" t="s">
        <v>44</v>
      </c>
      <c r="F3544" s="1" t="s">
        <v>518</v>
      </c>
      <c r="G3544" s="3">
        <v>45482</v>
      </c>
      <c r="H3544" s="3">
        <v>45485</v>
      </c>
      <c r="I3544" s="6">
        <v>2099</v>
      </c>
      <c r="J3544" s="1">
        <v>1</v>
      </c>
      <c r="K3544" s="4">
        <v>0.05</v>
      </c>
      <c r="L3544" s="6">
        <f t="shared" si="110"/>
        <v>104.95</v>
      </c>
      <c r="M3544" s="8">
        <f t="shared" si="111"/>
        <v>1994.05</v>
      </c>
      <c r="N3544" t="str" cm="1">
        <f t="array" ref="N35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45" spans="2:14" x14ac:dyDescent="0.35">
      <c r="B3545" s="7">
        <v>2027543</v>
      </c>
      <c r="C3545" s="1" t="s">
        <v>18</v>
      </c>
      <c r="D3545" s="1" t="s">
        <v>25</v>
      </c>
      <c r="E3545" s="1" t="s">
        <v>45</v>
      </c>
      <c r="F3545" s="1" t="s">
        <v>518</v>
      </c>
      <c r="G3545" s="3">
        <v>45482</v>
      </c>
      <c r="H3545" s="3">
        <v>45487</v>
      </c>
      <c r="I3545" s="6">
        <v>11000</v>
      </c>
      <c r="J3545" s="1">
        <v>1</v>
      </c>
      <c r="K3545" s="4">
        <v>0.05</v>
      </c>
      <c r="L3545" s="6">
        <f t="shared" si="110"/>
        <v>550</v>
      </c>
      <c r="M3545" s="8">
        <f t="shared" si="111"/>
        <v>10450</v>
      </c>
      <c r="N3545" t="str" cm="1">
        <f t="array" ref="N35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46" spans="2:14" x14ac:dyDescent="0.35">
      <c r="B3546" s="7">
        <v>2027544</v>
      </c>
      <c r="C3546" s="1" t="s">
        <v>19</v>
      </c>
      <c r="D3546" s="1" t="s">
        <v>26</v>
      </c>
      <c r="E3546" s="1" t="s">
        <v>46</v>
      </c>
      <c r="F3546" s="1" t="s">
        <v>519</v>
      </c>
      <c r="G3546" s="3">
        <v>45482</v>
      </c>
      <c r="H3546" s="3">
        <v>45483</v>
      </c>
      <c r="I3546" s="6">
        <v>800</v>
      </c>
      <c r="J3546" s="1">
        <v>1</v>
      </c>
      <c r="K3546" s="4">
        <v>0.03</v>
      </c>
      <c r="L3546" s="6">
        <f t="shared" si="110"/>
        <v>24</v>
      </c>
      <c r="M3546" s="8">
        <f t="shared" si="111"/>
        <v>776</v>
      </c>
      <c r="N3546" t="str" cm="1">
        <f t="array" ref="N35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47" spans="2:14" x14ac:dyDescent="0.35">
      <c r="B3547" s="7">
        <v>2027545</v>
      </c>
      <c r="C3547" s="1" t="s">
        <v>20</v>
      </c>
      <c r="D3547" s="1" t="s">
        <v>27</v>
      </c>
      <c r="E3547" s="1" t="s">
        <v>47</v>
      </c>
      <c r="F3547" s="1" t="s">
        <v>521</v>
      </c>
      <c r="G3547" s="3">
        <v>45482</v>
      </c>
      <c r="H3547" s="3">
        <v>45490</v>
      </c>
      <c r="I3547" s="6">
        <v>5500</v>
      </c>
      <c r="J3547" s="1">
        <v>2</v>
      </c>
      <c r="K3547" s="4">
        <v>0.1</v>
      </c>
      <c r="L3547" s="6">
        <f t="shared" si="110"/>
        <v>550</v>
      </c>
      <c r="M3547" s="8">
        <f t="shared" si="111"/>
        <v>10450</v>
      </c>
      <c r="N3547" t="str" cm="1">
        <f t="array" ref="N35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48" spans="2:14" x14ac:dyDescent="0.35">
      <c r="B3548" s="7">
        <v>2027546</v>
      </c>
      <c r="C3548" s="1" t="s">
        <v>21</v>
      </c>
      <c r="D3548" s="1" t="s">
        <v>28</v>
      </c>
      <c r="E3548" s="1" t="s">
        <v>48</v>
      </c>
      <c r="F3548" s="1" t="s">
        <v>520</v>
      </c>
      <c r="G3548" s="3">
        <v>45482</v>
      </c>
      <c r="H3548" s="3">
        <v>45484</v>
      </c>
      <c r="I3548" s="6">
        <v>1350</v>
      </c>
      <c r="J3548" s="1">
        <v>1</v>
      </c>
      <c r="K3548" s="4">
        <v>0.05</v>
      </c>
      <c r="L3548" s="6">
        <f t="shared" si="110"/>
        <v>67.5</v>
      </c>
      <c r="M3548" s="8">
        <f t="shared" si="111"/>
        <v>1282.5</v>
      </c>
      <c r="N3548" t="str" cm="1">
        <f t="array" ref="N35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49" spans="2:14" x14ac:dyDescent="0.35">
      <c r="B3549" s="7">
        <v>2027547</v>
      </c>
      <c r="C3549" s="1" t="s">
        <v>22</v>
      </c>
      <c r="D3549" s="1" t="s">
        <v>29</v>
      </c>
      <c r="E3549" s="1" t="s">
        <v>49</v>
      </c>
      <c r="F3549" s="1" t="s">
        <v>518</v>
      </c>
      <c r="G3549" s="3">
        <v>45482</v>
      </c>
      <c r="H3549" s="3">
        <v>45485</v>
      </c>
      <c r="I3549" s="6">
        <v>4500</v>
      </c>
      <c r="J3549" s="1">
        <v>2</v>
      </c>
      <c r="K3549" s="4">
        <v>0.05</v>
      </c>
      <c r="L3549" s="6">
        <f t="shared" si="110"/>
        <v>225</v>
      </c>
      <c r="M3549" s="8">
        <f t="shared" si="111"/>
        <v>8775</v>
      </c>
      <c r="N3549" t="str" cm="1">
        <f t="array" ref="N35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50" spans="2:14" x14ac:dyDescent="0.35">
      <c r="B3550" s="7">
        <v>2027548</v>
      </c>
      <c r="C3550" s="1" t="s">
        <v>23</v>
      </c>
      <c r="D3550" s="1" t="s">
        <v>25</v>
      </c>
      <c r="E3550" s="1" t="s">
        <v>50</v>
      </c>
      <c r="F3550" s="1" t="s">
        <v>519</v>
      </c>
      <c r="G3550" s="3">
        <v>45482</v>
      </c>
      <c r="H3550" s="3">
        <v>45487</v>
      </c>
      <c r="I3550" s="6">
        <v>2350</v>
      </c>
      <c r="J3550" s="1">
        <v>7</v>
      </c>
      <c r="K3550" s="4">
        <v>0.02</v>
      </c>
      <c r="L3550" s="6">
        <f t="shared" si="110"/>
        <v>47</v>
      </c>
      <c r="M3550" s="8">
        <f t="shared" si="111"/>
        <v>16403</v>
      </c>
      <c r="N3550" t="str" cm="1">
        <f t="array" ref="N35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51" spans="2:14" x14ac:dyDescent="0.35">
      <c r="B3551" s="7">
        <v>2027549</v>
      </c>
      <c r="C3551" s="1" t="s">
        <v>24</v>
      </c>
      <c r="D3551" s="1" t="s">
        <v>30</v>
      </c>
      <c r="E3551" s="1" t="s">
        <v>51</v>
      </c>
      <c r="F3551" s="1" t="s">
        <v>520</v>
      </c>
      <c r="G3551" s="3">
        <v>45482</v>
      </c>
      <c r="H3551" s="3">
        <v>45483</v>
      </c>
      <c r="I3551" s="6">
        <v>90</v>
      </c>
      <c r="J3551" s="1">
        <v>2</v>
      </c>
      <c r="K3551" s="4">
        <v>0.06</v>
      </c>
      <c r="L3551" s="6">
        <f t="shared" si="110"/>
        <v>5.3999999999999995</v>
      </c>
      <c r="M3551" s="8">
        <f t="shared" si="111"/>
        <v>174.6</v>
      </c>
      <c r="N3551" t="str" cm="1">
        <f t="array" ref="N35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52" spans="2:14" x14ac:dyDescent="0.35">
      <c r="B3552" s="7">
        <v>2027550</v>
      </c>
      <c r="C3552" s="1" t="s">
        <v>4</v>
      </c>
      <c r="D3552" s="1" t="s">
        <v>27</v>
      </c>
      <c r="E3552" s="1" t="s">
        <v>506</v>
      </c>
      <c r="F3552" s="1" t="s">
        <v>521</v>
      </c>
      <c r="G3552" s="3">
        <v>45482</v>
      </c>
      <c r="H3552" s="3">
        <v>45490</v>
      </c>
      <c r="I3552" s="6">
        <v>280</v>
      </c>
      <c r="J3552" s="1">
        <v>2</v>
      </c>
      <c r="K3552" s="4">
        <v>0.15</v>
      </c>
      <c r="L3552" s="6">
        <f t="shared" si="110"/>
        <v>42</v>
      </c>
      <c r="M3552" s="8">
        <f t="shared" si="111"/>
        <v>518</v>
      </c>
      <c r="N3552" t="str" cm="1">
        <f t="array" ref="N35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53" spans="2:14" x14ac:dyDescent="0.35">
      <c r="B3553" s="7">
        <v>2027551</v>
      </c>
      <c r="C3553" s="1" t="s">
        <v>5</v>
      </c>
      <c r="D3553" s="1" t="s">
        <v>28</v>
      </c>
      <c r="E3553" s="1" t="s">
        <v>507</v>
      </c>
      <c r="F3553" s="1" t="s">
        <v>518</v>
      </c>
      <c r="G3553" s="3">
        <v>45482</v>
      </c>
      <c r="H3553" s="3">
        <v>45484</v>
      </c>
      <c r="I3553" s="6">
        <v>70</v>
      </c>
      <c r="J3553" s="1">
        <v>1</v>
      </c>
      <c r="K3553" s="4">
        <v>0.02</v>
      </c>
      <c r="L3553" s="6">
        <f t="shared" si="110"/>
        <v>1.4000000000000001</v>
      </c>
      <c r="M3553" s="8">
        <f t="shared" si="111"/>
        <v>68.599999999999994</v>
      </c>
      <c r="N3553" t="str" cm="1">
        <f t="array" ref="N35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54" spans="2:14" x14ac:dyDescent="0.35">
      <c r="B3554" s="7">
        <v>2027552</v>
      </c>
      <c r="C3554" s="1" t="s">
        <v>6</v>
      </c>
      <c r="D3554" s="1" t="s">
        <v>29</v>
      </c>
      <c r="E3554" s="1" t="s">
        <v>508</v>
      </c>
      <c r="F3554" s="1" t="s">
        <v>518</v>
      </c>
      <c r="G3554" s="3">
        <v>45482</v>
      </c>
      <c r="H3554" s="3">
        <v>45485</v>
      </c>
      <c r="I3554" s="6">
        <v>230</v>
      </c>
      <c r="J3554" s="1">
        <v>2</v>
      </c>
      <c r="K3554" s="4">
        <v>0.02</v>
      </c>
      <c r="L3554" s="6">
        <f t="shared" si="110"/>
        <v>4.6000000000000005</v>
      </c>
      <c r="M3554" s="8">
        <f t="shared" si="111"/>
        <v>455.4</v>
      </c>
      <c r="N3554" t="str" cm="1">
        <f t="array" ref="N35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55" spans="2:14" x14ac:dyDescent="0.35">
      <c r="B3555" s="7">
        <v>2027553</v>
      </c>
      <c r="C3555" s="1" t="s">
        <v>7</v>
      </c>
      <c r="D3555" s="1" t="s">
        <v>25</v>
      </c>
      <c r="E3555" s="1" t="s">
        <v>31</v>
      </c>
      <c r="F3555" s="1" t="s">
        <v>519</v>
      </c>
      <c r="G3555" s="3">
        <v>45482</v>
      </c>
      <c r="H3555" s="3">
        <v>45487</v>
      </c>
      <c r="I3555" s="6">
        <v>7999</v>
      </c>
      <c r="J3555" s="1">
        <v>4</v>
      </c>
      <c r="K3555" s="4">
        <v>0.02</v>
      </c>
      <c r="L3555" s="6">
        <f t="shared" si="110"/>
        <v>159.97999999999999</v>
      </c>
      <c r="M3555" s="8">
        <f t="shared" si="111"/>
        <v>31836.02</v>
      </c>
      <c r="N3555" t="str" cm="1">
        <f t="array" ref="N35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56" spans="2:14" x14ac:dyDescent="0.35">
      <c r="B3556" s="7">
        <v>2027554</v>
      </c>
      <c r="C3556" s="1" t="s">
        <v>10</v>
      </c>
      <c r="D3556" s="1" t="s">
        <v>26</v>
      </c>
      <c r="E3556" s="1" t="s">
        <v>32</v>
      </c>
      <c r="F3556" s="1" t="s">
        <v>521</v>
      </c>
      <c r="G3556" s="3">
        <v>45482</v>
      </c>
      <c r="H3556" s="3">
        <v>45483</v>
      </c>
      <c r="I3556" s="6">
        <v>850</v>
      </c>
      <c r="J3556" s="1">
        <v>3</v>
      </c>
      <c r="K3556" s="4">
        <v>0.02</v>
      </c>
      <c r="L3556" s="6">
        <f t="shared" si="110"/>
        <v>17</v>
      </c>
      <c r="M3556" s="8">
        <f t="shared" si="111"/>
        <v>2533</v>
      </c>
      <c r="N3556" t="str" cm="1">
        <f t="array" ref="N35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57" spans="2:14" x14ac:dyDescent="0.35">
      <c r="B3557" s="7">
        <v>2027555</v>
      </c>
      <c r="C3557" s="1" t="s">
        <v>8</v>
      </c>
      <c r="D3557" s="1" t="s">
        <v>27</v>
      </c>
      <c r="E3557" s="1" t="s">
        <v>38</v>
      </c>
      <c r="F3557" s="1" t="s">
        <v>520</v>
      </c>
      <c r="G3557" s="3">
        <v>45482</v>
      </c>
      <c r="H3557" s="3">
        <v>45490</v>
      </c>
      <c r="I3557" s="6">
        <v>65000</v>
      </c>
      <c r="J3557" s="1">
        <v>2</v>
      </c>
      <c r="K3557" s="4">
        <v>0.02</v>
      </c>
      <c r="L3557" s="6">
        <f t="shared" si="110"/>
        <v>1300</v>
      </c>
      <c r="M3557" s="8">
        <f t="shared" si="111"/>
        <v>128700</v>
      </c>
      <c r="N3557" t="str" cm="1">
        <f t="array" ref="N35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58" spans="2:14" x14ac:dyDescent="0.35">
      <c r="B3558" s="7">
        <v>2027556</v>
      </c>
      <c r="C3558" s="1" t="s">
        <v>9</v>
      </c>
      <c r="D3558" s="1" t="s">
        <v>28</v>
      </c>
      <c r="E3558" s="1" t="s">
        <v>33</v>
      </c>
      <c r="F3558" s="1" t="s">
        <v>518</v>
      </c>
      <c r="G3558" s="3">
        <v>45482</v>
      </c>
      <c r="H3558" s="3">
        <v>45484</v>
      </c>
      <c r="I3558" s="6">
        <v>450</v>
      </c>
      <c r="J3558" s="1">
        <v>1</v>
      </c>
      <c r="K3558" s="4">
        <v>0.02</v>
      </c>
      <c r="L3558" s="6">
        <f t="shared" si="110"/>
        <v>9</v>
      </c>
      <c r="M3558" s="8">
        <f t="shared" si="111"/>
        <v>441</v>
      </c>
      <c r="N3558" t="str" cm="1">
        <f t="array" ref="N35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59" spans="2:14" x14ac:dyDescent="0.35">
      <c r="B3559" s="7">
        <v>2027557</v>
      </c>
      <c r="C3559" s="1" t="s">
        <v>11</v>
      </c>
      <c r="D3559" s="1" t="s">
        <v>29</v>
      </c>
      <c r="E3559" s="1" t="s">
        <v>34</v>
      </c>
      <c r="F3559" s="1" t="s">
        <v>519</v>
      </c>
      <c r="G3559" s="3">
        <v>45482</v>
      </c>
      <c r="H3559" s="3">
        <v>45485</v>
      </c>
      <c r="I3559" s="6">
        <v>1299</v>
      </c>
      <c r="J3559" s="1">
        <v>1</v>
      </c>
      <c r="K3559" s="4">
        <v>0.02</v>
      </c>
      <c r="L3559" s="6">
        <f t="shared" si="110"/>
        <v>25.98</v>
      </c>
      <c r="M3559" s="8">
        <f t="shared" si="111"/>
        <v>1273.02</v>
      </c>
      <c r="N3559" t="str" cm="1">
        <f t="array" ref="N35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60" spans="2:14" x14ac:dyDescent="0.35">
      <c r="B3560" s="7">
        <v>2027558</v>
      </c>
      <c r="C3560" s="1" t="s">
        <v>12</v>
      </c>
      <c r="D3560" s="1" t="s">
        <v>25</v>
      </c>
      <c r="E3560" s="1" t="s">
        <v>35</v>
      </c>
      <c r="F3560" s="1" t="s">
        <v>520</v>
      </c>
      <c r="G3560" s="3">
        <v>45482</v>
      </c>
      <c r="H3560" s="3">
        <v>45487</v>
      </c>
      <c r="I3560" s="6">
        <v>1700</v>
      </c>
      <c r="J3560" s="1">
        <v>2</v>
      </c>
      <c r="K3560" s="4">
        <v>0.02</v>
      </c>
      <c r="L3560" s="6">
        <f t="shared" si="110"/>
        <v>34</v>
      </c>
      <c r="M3560" s="8">
        <f t="shared" si="111"/>
        <v>3366</v>
      </c>
      <c r="N3560" t="str" cm="1">
        <f t="array" ref="N35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61" spans="2:14" x14ac:dyDescent="0.35">
      <c r="B3561" s="7">
        <v>2027559</v>
      </c>
      <c r="C3561" s="1" t="s">
        <v>13</v>
      </c>
      <c r="D3561" s="1" t="s">
        <v>26</v>
      </c>
      <c r="E3561" s="1" t="s">
        <v>36</v>
      </c>
      <c r="F3561" s="1" t="s">
        <v>521</v>
      </c>
      <c r="G3561" s="3">
        <v>45482</v>
      </c>
      <c r="H3561" s="3">
        <v>45483</v>
      </c>
      <c r="I3561" s="6">
        <v>55000</v>
      </c>
      <c r="J3561" s="1">
        <v>1</v>
      </c>
      <c r="K3561" s="4">
        <v>7.0000000000000007E-2</v>
      </c>
      <c r="L3561" s="6">
        <f t="shared" si="110"/>
        <v>3850.0000000000005</v>
      </c>
      <c r="M3561" s="8">
        <f t="shared" si="111"/>
        <v>51150</v>
      </c>
      <c r="N3561" t="str" cm="1">
        <f t="array" ref="N35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62" spans="2:14" x14ac:dyDescent="0.35">
      <c r="B3562" s="7">
        <v>2027560</v>
      </c>
      <c r="C3562" s="1" t="s">
        <v>14</v>
      </c>
      <c r="D3562" s="1" t="s">
        <v>27</v>
      </c>
      <c r="E3562" s="1" t="s">
        <v>37</v>
      </c>
      <c r="F3562" s="1" t="s">
        <v>518</v>
      </c>
      <c r="G3562" s="3">
        <v>45482</v>
      </c>
      <c r="H3562" s="3">
        <v>45490</v>
      </c>
      <c r="I3562" s="6">
        <v>57999</v>
      </c>
      <c r="J3562" s="1">
        <v>3</v>
      </c>
      <c r="K3562" s="4">
        <v>0.03</v>
      </c>
      <c r="L3562" s="6">
        <f t="shared" si="110"/>
        <v>1739.97</v>
      </c>
      <c r="M3562" s="8">
        <f t="shared" si="111"/>
        <v>172257.03</v>
      </c>
      <c r="N3562" t="str" cm="1">
        <f t="array" ref="N35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63" spans="2:14" x14ac:dyDescent="0.35">
      <c r="B3563" s="7">
        <v>2027561</v>
      </c>
      <c r="C3563" s="1" t="s">
        <v>15</v>
      </c>
      <c r="D3563" s="1" t="s">
        <v>28</v>
      </c>
      <c r="E3563" s="1" t="s">
        <v>39</v>
      </c>
      <c r="F3563" s="1" t="s">
        <v>518</v>
      </c>
      <c r="G3563" s="3">
        <v>45482</v>
      </c>
      <c r="H3563" s="3">
        <v>45484</v>
      </c>
      <c r="I3563" s="6">
        <v>1399</v>
      </c>
      <c r="J3563" s="1">
        <v>2</v>
      </c>
      <c r="K3563" s="4">
        <v>0.08</v>
      </c>
      <c r="L3563" s="6">
        <f t="shared" si="110"/>
        <v>111.92</v>
      </c>
      <c r="M3563" s="8">
        <f t="shared" si="111"/>
        <v>2686.08</v>
      </c>
      <c r="N3563" t="str" cm="1">
        <f t="array" ref="N35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64" spans="2:14" x14ac:dyDescent="0.35">
      <c r="B3564" s="7">
        <v>2027562</v>
      </c>
      <c r="C3564" s="1" t="s">
        <v>16</v>
      </c>
      <c r="D3564" s="1" t="s">
        <v>29</v>
      </c>
      <c r="E3564" s="1" t="s">
        <v>40</v>
      </c>
      <c r="F3564" s="1" t="s">
        <v>519</v>
      </c>
      <c r="G3564" s="3">
        <v>45482</v>
      </c>
      <c r="H3564" s="3">
        <v>45485</v>
      </c>
      <c r="I3564" s="6">
        <v>999</v>
      </c>
      <c r="J3564" s="1">
        <v>1</v>
      </c>
      <c r="K3564" s="4">
        <v>0.05</v>
      </c>
      <c r="L3564" s="6">
        <f t="shared" si="110"/>
        <v>49.95</v>
      </c>
      <c r="M3564" s="8">
        <f t="shared" si="111"/>
        <v>949.05</v>
      </c>
      <c r="N3564" t="str" cm="1">
        <f t="array" ref="N35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65" spans="2:14" x14ac:dyDescent="0.35">
      <c r="B3565" s="7">
        <v>2027563</v>
      </c>
      <c r="C3565" s="1" t="s">
        <v>17</v>
      </c>
      <c r="D3565" s="1" t="s">
        <v>25</v>
      </c>
      <c r="E3565" s="1" t="s">
        <v>41</v>
      </c>
      <c r="F3565" s="1" t="s">
        <v>521</v>
      </c>
      <c r="G3565" s="3">
        <v>45482</v>
      </c>
      <c r="H3565" s="3">
        <v>45487</v>
      </c>
      <c r="I3565" s="6">
        <v>2099</v>
      </c>
      <c r="J3565" s="1">
        <v>2</v>
      </c>
      <c r="K3565" s="4">
        <v>0.05</v>
      </c>
      <c r="L3565" s="6">
        <f t="shared" si="110"/>
        <v>104.95</v>
      </c>
      <c r="M3565" s="8">
        <f t="shared" si="111"/>
        <v>4093.05</v>
      </c>
      <c r="N3565" t="str" cm="1">
        <f t="array" ref="N35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66" spans="2:14" x14ac:dyDescent="0.35">
      <c r="B3566" s="7">
        <v>2027564</v>
      </c>
      <c r="C3566" s="1" t="s">
        <v>18</v>
      </c>
      <c r="D3566" s="1" t="s">
        <v>213</v>
      </c>
      <c r="E3566" s="1" t="s">
        <v>42</v>
      </c>
      <c r="F3566" s="1" t="s">
        <v>520</v>
      </c>
      <c r="G3566" s="3">
        <v>45482</v>
      </c>
      <c r="H3566" s="3">
        <v>45483</v>
      </c>
      <c r="I3566" s="6">
        <v>11000</v>
      </c>
      <c r="J3566" s="1">
        <v>1</v>
      </c>
      <c r="K3566" s="4">
        <v>0.05</v>
      </c>
      <c r="L3566" s="6">
        <f t="shared" si="110"/>
        <v>550</v>
      </c>
      <c r="M3566" s="8">
        <f t="shared" si="111"/>
        <v>10450</v>
      </c>
      <c r="N3566" t="str" cm="1">
        <f t="array" ref="N35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67" spans="2:14" x14ac:dyDescent="0.35">
      <c r="B3567" s="7">
        <v>2027565</v>
      </c>
      <c r="C3567" s="1" t="s">
        <v>19</v>
      </c>
      <c r="D3567" s="1" t="s">
        <v>25</v>
      </c>
      <c r="E3567" s="1" t="s">
        <v>43</v>
      </c>
      <c r="F3567" s="1" t="s">
        <v>518</v>
      </c>
      <c r="G3567" s="3">
        <v>45482</v>
      </c>
      <c r="H3567" s="3">
        <v>45490</v>
      </c>
      <c r="I3567" s="6">
        <v>800</v>
      </c>
      <c r="J3567" s="1">
        <v>2</v>
      </c>
      <c r="K3567" s="4">
        <v>0.05</v>
      </c>
      <c r="L3567" s="6">
        <f t="shared" si="110"/>
        <v>40</v>
      </c>
      <c r="M3567" s="8">
        <f t="shared" si="111"/>
        <v>1560</v>
      </c>
      <c r="N3567" t="str" cm="1">
        <f t="array" ref="N35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68" spans="2:14" x14ac:dyDescent="0.35">
      <c r="B3568" s="7">
        <v>2027566</v>
      </c>
      <c r="C3568" s="1" t="s">
        <v>20</v>
      </c>
      <c r="D3568" s="1" t="s">
        <v>26</v>
      </c>
      <c r="E3568" s="1" t="s">
        <v>44</v>
      </c>
      <c r="F3568" s="1" t="s">
        <v>519</v>
      </c>
      <c r="G3568" s="3">
        <v>45482</v>
      </c>
      <c r="H3568" s="3">
        <v>45484</v>
      </c>
      <c r="I3568" s="6">
        <v>5500</v>
      </c>
      <c r="J3568" s="1">
        <v>3</v>
      </c>
      <c r="K3568" s="4">
        <v>0.03</v>
      </c>
      <c r="L3568" s="6">
        <f t="shared" si="110"/>
        <v>165</v>
      </c>
      <c r="M3568" s="8">
        <f t="shared" si="111"/>
        <v>16335</v>
      </c>
      <c r="N3568" t="str" cm="1">
        <f t="array" ref="N35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69" spans="2:14" x14ac:dyDescent="0.35">
      <c r="B3569" s="7">
        <v>2027567</v>
      </c>
      <c r="C3569" s="1" t="s">
        <v>21</v>
      </c>
      <c r="D3569" s="1" t="s">
        <v>27</v>
      </c>
      <c r="E3569" s="1" t="s">
        <v>45</v>
      </c>
      <c r="F3569" s="1" t="s">
        <v>520</v>
      </c>
      <c r="G3569" s="3">
        <v>45482</v>
      </c>
      <c r="H3569" s="3">
        <v>45485</v>
      </c>
      <c r="I3569" s="6">
        <v>1350</v>
      </c>
      <c r="J3569" s="1">
        <v>2</v>
      </c>
      <c r="K3569" s="4">
        <v>0.1</v>
      </c>
      <c r="L3569" s="6">
        <f t="shared" si="110"/>
        <v>135</v>
      </c>
      <c r="M3569" s="8">
        <f t="shared" si="111"/>
        <v>2565</v>
      </c>
      <c r="N3569" t="str" cm="1">
        <f t="array" ref="N35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70" spans="2:14" x14ac:dyDescent="0.35">
      <c r="B3570" s="7">
        <v>2027568</v>
      </c>
      <c r="C3570" s="1" t="s">
        <v>22</v>
      </c>
      <c r="D3570" s="1" t="s">
        <v>28</v>
      </c>
      <c r="E3570" s="1" t="s">
        <v>46</v>
      </c>
      <c r="F3570" s="1" t="s">
        <v>521</v>
      </c>
      <c r="G3570" s="3">
        <v>45482</v>
      </c>
      <c r="H3570" s="3">
        <v>45487</v>
      </c>
      <c r="I3570" s="6">
        <v>4500</v>
      </c>
      <c r="J3570" s="1">
        <v>7</v>
      </c>
      <c r="K3570" s="4">
        <v>0.05</v>
      </c>
      <c r="L3570" s="6">
        <f t="shared" si="110"/>
        <v>225</v>
      </c>
      <c r="M3570" s="8">
        <f t="shared" si="111"/>
        <v>31275</v>
      </c>
      <c r="N3570" t="str" cm="1">
        <f t="array" ref="N35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71" spans="2:14" x14ac:dyDescent="0.35">
      <c r="B3571" s="7">
        <v>2027569</v>
      </c>
      <c r="C3571" s="1" t="s">
        <v>23</v>
      </c>
      <c r="D3571" s="1" t="s">
        <v>29</v>
      </c>
      <c r="E3571" s="1" t="s">
        <v>47</v>
      </c>
      <c r="F3571" s="1" t="s">
        <v>518</v>
      </c>
      <c r="G3571" s="3">
        <v>45482</v>
      </c>
      <c r="H3571" s="3">
        <v>45483</v>
      </c>
      <c r="I3571" s="6">
        <v>2350</v>
      </c>
      <c r="J3571" s="1">
        <v>2</v>
      </c>
      <c r="K3571" s="4">
        <v>0.05</v>
      </c>
      <c r="L3571" s="6">
        <f t="shared" si="110"/>
        <v>117.5</v>
      </c>
      <c r="M3571" s="8">
        <f t="shared" si="111"/>
        <v>4582.5</v>
      </c>
      <c r="N3571" t="str" cm="1">
        <f t="array" ref="N35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72" spans="2:14" x14ac:dyDescent="0.35">
      <c r="B3572" s="7">
        <v>2027570</v>
      </c>
      <c r="C3572" s="1" t="s">
        <v>24</v>
      </c>
      <c r="D3572" s="1" t="s">
        <v>25</v>
      </c>
      <c r="E3572" s="1" t="s">
        <v>48</v>
      </c>
      <c r="F3572" s="1" t="s">
        <v>518</v>
      </c>
      <c r="G3572" s="3">
        <v>45482</v>
      </c>
      <c r="H3572" s="3">
        <v>45490</v>
      </c>
      <c r="I3572" s="6">
        <v>90</v>
      </c>
      <c r="J3572" s="1">
        <v>1</v>
      </c>
      <c r="K3572" s="4">
        <v>0.02</v>
      </c>
      <c r="L3572" s="6">
        <f t="shared" si="110"/>
        <v>1.8</v>
      </c>
      <c r="M3572" s="8">
        <f t="shared" si="111"/>
        <v>88.2</v>
      </c>
      <c r="N3572" t="str" cm="1">
        <f t="array" ref="N35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73" spans="2:14" x14ac:dyDescent="0.35">
      <c r="B3573" s="7">
        <v>2027571</v>
      </c>
      <c r="C3573" s="1" t="s">
        <v>4</v>
      </c>
      <c r="D3573" s="1" t="s">
        <v>30</v>
      </c>
      <c r="E3573" s="1" t="s">
        <v>49</v>
      </c>
      <c r="F3573" s="1" t="s">
        <v>519</v>
      </c>
      <c r="G3573" s="3">
        <v>45482</v>
      </c>
      <c r="H3573" s="3">
        <v>45484</v>
      </c>
      <c r="I3573" s="6">
        <v>280</v>
      </c>
      <c r="J3573" s="1">
        <v>1</v>
      </c>
      <c r="K3573" s="4">
        <v>0.06</v>
      </c>
      <c r="L3573" s="6">
        <f t="shared" si="110"/>
        <v>16.8</v>
      </c>
      <c r="M3573" s="8">
        <f t="shared" si="111"/>
        <v>263.2</v>
      </c>
      <c r="N3573" t="str" cm="1">
        <f t="array" ref="N35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74" spans="2:14" x14ac:dyDescent="0.35">
      <c r="B3574" s="7">
        <v>2027572</v>
      </c>
      <c r="C3574" s="1" t="s">
        <v>5</v>
      </c>
      <c r="D3574" s="1" t="s">
        <v>27</v>
      </c>
      <c r="E3574" s="1" t="s">
        <v>50</v>
      </c>
      <c r="F3574" s="1" t="s">
        <v>521</v>
      </c>
      <c r="G3574" s="3">
        <v>45482</v>
      </c>
      <c r="H3574" s="3">
        <v>45485</v>
      </c>
      <c r="I3574" s="6">
        <v>70</v>
      </c>
      <c r="J3574" s="1">
        <v>1</v>
      </c>
      <c r="K3574" s="4">
        <v>0.15</v>
      </c>
      <c r="L3574" s="6">
        <f t="shared" si="110"/>
        <v>10.5</v>
      </c>
      <c r="M3574" s="8">
        <f t="shared" si="111"/>
        <v>59.5</v>
      </c>
      <c r="N3574" t="str" cm="1">
        <f t="array" ref="N35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75" spans="2:14" x14ac:dyDescent="0.35">
      <c r="B3575" s="7">
        <v>2027573</v>
      </c>
      <c r="C3575" s="1" t="s">
        <v>6</v>
      </c>
      <c r="D3575" s="1" t="s">
        <v>28</v>
      </c>
      <c r="E3575" s="1" t="s">
        <v>51</v>
      </c>
      <c r="F3575" s="1" t="s">
        <v>520</v>
      </c>
      <c r="G3575" s="3">
        <v>45482</v>
      </c>
      <c r="H3575" s="3">
        <v>45487</v>
      </c>
      <c r="I3575" s="6">
        <v>230</v>
      </c>
      <c r="J3575" s="1">
        <v>2</v>
      </c>
      <c r="K3575" s="4">
        <v>0.02</v>
      </c>
      <c r="L3575" s="6">
        <f t="shared" si="110"/>
        <v>4.6000000000000005</v>
      </c>
      <c r="M3575" s="8">
        <f t="shared" si="111"/>
        <v>455.4</v>
      </c>
      <c r="N3575" t="str" cm="1">
        <f t="array" ref="N35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76" spans="2:14" x14ac:dyDescent="0.35">
      <c r="B3576" s="7">
        <v>2027574</v>
      </c>
      <c r="C3576" s="1" t="s">
        <v>7</v>
      </c>
      <c r="D3576" s="1" t="s">
        <v>29</v>
      </c>
      <c r="E3576" s="1" t="s">
        <v>506</v>
      </c>
      <c r="F3576" s="1" t="s">
        <v>518</v>
      </c>
      <c r="G3576" s="3">
        <v>45482</v>
      </c>
      <c r="H3576" s="3">
        <v>45483</v>
      </c>
      <c r="I3576" s="6">
        <v>7999</v>
      </c>
      <c r="J3576" s="1">
        <v>1</v>
      </c>
      <c r="K3576" s="4">
        <v>0.02</v>
      </c>
      <c r="L3576" s="6">
        <f t="shared" si="110"/>
        <v>159.97999999999999</v>
      </c>
      <c r="M3576" s="8">
        <f t="shared" si="111"/>
        <v>7839.02</v>
      </c>
      <c r="N3576" t="str" cm="1">
        <f t="array" ref="N35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77" spans="2:14" x14ac:dyDescent="0.35">
      <c r="B3577" s="7">
        <v>2027575</v>
      </c>
      <c r="C3577" s="1" t="s">
        <v>10</v>
      </c>
      <c r="D3577" s="1" t="s">
        <v>25</v>
      </c>
      <c r="E3577" s="1" t="s">
        <v>507</v>
      </c>
      <c r="F3577" s="1" t="s">
        <v>519</v>
      </c>
      <c r="G3577" s="3">
        <v>45482</v>
      </c>
      <c r="H3577" s="3">
        <v>45490</v>
      </c>
      <c r="I3577" s="6">
        <v>850</v>
      </c>
      <c r="J3577" s="1">
        <v>2</v>
      </c>
      <c r="K3577" s="4">
        <v>0.02</v>
      </c>
      <c r="L3577" s="6">
        <f t="shared" si="110"/>
        <v>17</v>
      </c>
      <c r="M3577" s="8">
        <f t="shared" si="111"/>
        <v>1683</v>
      </c>
      <c r="N3577" t="str" cm="1">
        <f t="array" ref="N35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78" spans="2:14" x14ac:dyDescent="0.35">
      <c r="B3578" s="7">
        <v>2027576</v>
      </c>
      <c r="C3578" s="1" t="s">
        <v>8</v>
      </c>
      <c r="D3578" s="1" t="s">
        <v>26</v>
      </c>
      <c r="E3578" s="1" t="s">
        <v>508</v>
      </c>
      <c r="F3578" s="1" t="s">
        <v>520</v>
      </c>
      <c r="G3578" s="3">
        <v>45482</v>
      </c>
      <c r="H3578" s="3">
        <v>45484</v>
      </c>
      <c r="I3578" s="6">
        <v>65000</v>
      </c>
      <c r="J3578" s="1">
        <v>7</v>
      </c>
      <c r="K3578" s="4">
        <v>0.02</v>
      </c>
      <c r="L3578" s="6">
        <f t="shared" si="110"/>
        <v>1300</v>
      </c>
      <c r="M3578" s="8">
        <f t="shared" si="111"/>
        <v>453700</v>
      </c>
      <c r="N3578" t="str" cm="1">
        <f t="array" ref="N35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79" spans="2:14" x14ac:dyDescent="0.35">
      <c r="B3579" s="7">
        <v>2027577</v>
      </c>
      <c r="C3579" s="1" t="s">
        <v>9</v>
      </c>
      <c r="D3579" s="1" t="s">
        <v>27</v>
      </c>
      <c r="E3579" s="1" t="s">
        <v>31</v>
      </c>
      <c r="F3579" s="1" t="s">
        <v>521</v>
      </c>
      <c r="G3579" s="3">
        <v>45482</v>
      </c>
      <c r="H3579" s="3">
        <v>45485</v>
      </c>
      <c r="I3579" s="6">
        <v>450</v>
      </c>
      <c r="J3579" s="1">
        <v>2</v>
      </c>
      <c r="K3579" s="4">
        <v>0.02</v>
      </c>
      <c r="L3579" s="6">
        <f t="shared" si="110"/>
        <v>9</v>
      </c>
      <c r="M3579" s="8">
        <f t="shared" si="111"/>
        <v>891</v>
      </c>
      <c r="N3579" t="str" cm="1">
        <f t="array" ref="N35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80" spans="2:14" x14ac:dyDescent="0.35">
      <c r="B3580" s="7">
        <v>2027578</v>
      </c>
      <c r="C3580" s="1" t="s">
        <v>11</v>
      </c>
      <c r="D3580" s="1" t="s">
        <v>28</v>
      </c>
      <c r="E3580" s="1" t="s">
        <v>32</v>
      </c>
      <c r="F3580" s="1" t="s">
        <v>518</v>
      </c>
      <c r="G3580" s="3">
        <v>45482</v>
      </c>
      <c r="H3580" s="3">
        <v>45487</v>
      </c>
      <c r="I3580" s="6">
        <v>1299</v>
      </c>
      <c r="J3580" s="1">
        <v>2</v>
      </c>
      <c r="K3580" s="4">
        <v>0.02</v>
      </c>
      <c r="L3580" s="6">
        <f t="shared" si="110"/>
        <v>25.98</v>
      </c>
      <c r="M3580" s="8">
        <f t="shared" si="111"/>
        <v>2572.02</v>
      </c>
      <c r="N3580" t="str" cm="1">
        <f t="array" ref="N35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81" spans="2:14" x14ac:dyDescent="0.35">
      <c r="B3581" s="7">
        <v>2027579</v>
      </c>
      <c r="C3581" s="1" t="s">
        <v>12</v>
      </c>
      <c r="D3581" s="1" t="s">
        <v>29</v>
      </c>
      <c r="E3581" s="1" t="s">
        <v>38</v>
      </c>
      <c r="F3581" s="1" t="s">
        <v>518</v>
      </c>
      <c r="G3581" s="3">
        <v>45482</v>
      </c>
      <c r="H3581" s="3">
        <v>45483</v>
      </c>
      <c r="I3581" s="6">
        <v>1700</v>
      </c>
      <c r="J3581" s="1">
        <v>1</v>
      </c>
      <c r="K3581" s="4">
        <v>0.02</v>
      </c>
      <c r="L3581" s="6">
        <f t="shared" si="110"/>
        <v>34</v>
      </c>
      <c r="M3581" s="8">
        <f t="shared" si="111"/>
        <v>1666</v>
      </c>
      <c r="N3581" t="str" cm="1">
        <f t="array" ref="N35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82" spans="2:14" x14ac:dyDescent="0.35">
      <c r="B3582" s="7">
        <v>2027580</v>
      </c>
      <c r="C3582" s="1" t="s">
        <v>13</v>
      </c>
      <c r="D3582" s="1" t="s">
        <v>25</v>
      </c>
      <c r="E3582" s="1" t="s">
        <v>33</v>
      </c>
      <c r="F3582" s="1" t="s">
        <v>519</v>
      </c>
      <c r="G3582" s="3">
        <v>45482</v>
      </c>
      <c r="H3582" s="3">
        <v>45490</v>
      </c>
      <c r="I3582" s="6">
        <v>55000</v>
      </c>
      <c r="J3582" s="1">
        <v>2</v>
      </c>
      <c r="K3582" s="4">
        <v>0.02</v>
      </c>
      <c r="L3582" s="6">
        <f t="shared" si="110"/>
        <v>1100</v>
      </c>
      <c r="M3582" s="8">
        <f t="shared" si="111"/>
        <v>108900</v>
      </c>
      <c r="N3582" t="str" cm="1">
        <f t="array" ref="N35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83" spans="2:14" x14ac:dyDescent="0.35">
      <c r="B3583" s="7">
        <v>2027581</v>
      </c>
      <c r="C3583" s="1" t="s">
        <v>14</v>
      </c>
      <c r="D3583" s="1" t="s">
        <v>26</v>
      </c>
      <c r="E3583" s="1" t="s">
        <v>34</v>
      </c>
      <c r="F3583" s="1" t="s">
        <v>521</v>
      </c>
      <c r="G3583" s="3">
        <v>45482</v>
      </c>
      <c r="H3583" s="3">
        <v>45484</v>
      </c>
      <c r="I3583" s="6">
        <v>57999</v>
      </c>
      <c r="J3583" s="1">
        <v>4</v>
      </c>
      <c r="K3583" s="4">
        <v>7.0000000000000007E-2</v>
      </c>
      <c r="L3583" s="6">
        <f t="shared" si="110"/>
        <v>4059.9300000000003</v>
      </c>
      <c r="M3583" s="8">
        <f t="shared" si="111"/>
        <v>227936.07</v>
      </c>
      <c r="N3583" t="str" cm="1">
        <f t="array" ref="N35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84" spans="2:14" x14ac:dyDescent="0.35">
      <c r="B3584" s="7">
        <v>2027582</v>
      </c>
      <c r="C3584" s="1" t="s">
        <v>15</v>
      </c>
      <c r="D3584" s="1" t="s">
        <v>27</v>
      </c>
      <c r="E3584" s="1" t="s">
        <v>35</v>
      </c>
      <c r="F3584" s="1" t="s">
        <v>520</v>
      </c>
      <c r="G3584" s="3">
        <v>45482</v>
      </c>
      <c r="H3584" s="3">
        <v>45485</v>
      </c>
      <c r="I3584" s="6">
        <v>1399</v>
      </c>
      <c r="J3584" s="1">
        <v>3</v>
      </c>
      <c r="K3584" s="4">
        <v>0.03</v>
      </c>
      <c r="L3584" s="6">
        <f t="shared" si="110"/>
        <v>41.97</v>
      </c>
      <c r="M3584" s="8">
        <f t="shared" si="111"/>
        <v>4155.03</v>
      </c>
      <c r="N3584" t="str" cm="1">
        <f t="array" ref="N35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85" spans="2:14" x14ac:dyDescent="0.35">
      <c r="B3585" s="7">
        <v>2027583</v>
      </c>
      <c r="C3585" s="1" t="s">
        <v>16</v>
      </c>
      <c r="D3585" s="1" t="s">
        <v>28</v>
      </c>
      <c r="E3585" s="1" t="s">
        <v>36</v>
      </c>
      <c r="F3585" s="1" t="s">
        <v>518</v>
      </c>
      <c r="G3585" s="3">
        <v>45482</v>
      </c>
      <c r="H3585" s="3">
        <v>45487</v>
      </c>
      <c r="I3585" s="6">
        <v>999</v>
      </c>
      <c r="J3585" s="1">
        <v>2</v>
      </c>
      <c r="K3585" s="4">
        <v>0.08</v>
      </c>
      <c r="L3585" s="6">
        <f t="shared" si="110"/>
        <v>79.92</v>
      </c>
      <c r="M3585" s="8">
        <f t="shared" si="111"/>
        <v>1918.08</v>
      </c>
      <c r="N3585" t="str" cm="1">
        <f t="array" ref="N35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86" spans="2:14" x14ac:dyDescent="0.35">
      <c r="B3586" s="7">
        <v>2027584</v>
      </c>
      <c r="C3586" s="1" t="s">
        <v>17</v>
      </c>
      <c r="D3586" s="1" t="s">
        <v>29</v>
      </c>
      <c r="E3586" s="1" t="s">
        <v>37</v>
      </c>
      <c r="F3586" s="1" t="s">
        <v>519</v>
      </c>
      <c r="G3586" s="3">
        <v>45482</v>
      </c>
      <c r="H3586" s="3">
        <v>45483</v>
      </c>
      <c r="I3586" s="6">
        <v>2099</v>
      </c>
      <c r="J3586" s="1">
        <v>1</v>
      </c>
      <c r="K3586" s="4">
        <v>0.05</v>
      </c>
      <c r="L3586" s="6">
        <f t="shared" si="110"/>
        <v>104.95</v>
      </c>
      <c r="M3586" s="8">
        <f t="shared" si="111"/>
        <v>1994.05</v>
      </c>
      <c r="N3586" t="str" cm="1">
        <f t="array" ref="N35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87" spans="2:14" x14ac:dyDescent="0.35">
      <c r="B3587" s="7">
        <v>2027585</v>
      </c>
      <c r="C3587" s="1" t="s">
        <v>18</v>
      </c>
      <c r="D3587" s="1" t="s">
        <v>25</v>
      </c>
      <c r="E3587" s="1" t="s">
        <v>39</v>
      </c>
      <c r="F3587" s="1" t="s">
        <v>520</v>
      </c>
      <c r="G3587" s="3">
        <v>45482</v>
      </c>
      <c r="H3587" s="3">
        <v>45490</v>
      </c>
      <c r="I3587" s="6">
        <v>11000</v>
      </c>
      <c r="J3587" s="1">
        <v>1</v>
      </c>
      <c r="K3587" s="4">
        <v>0.05</v>
      </c>
      <c r="L3587" s="6">
        <f t="shared" si="110"/>
        <v>550</v>
      </c>
      <c r="M3587" s="8">
        <f t="shared" si="111"/>
        <v>10450</v>
      </c>
      <c r="N3587" t="str" cm="1">
        <f t="array" ref="N35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88" spans="2:14" x14ac:dyDescent="0.35">
      <c r="B3588" s="7">
        <v>2027586</v>
      </c>
      <c r="C3588" s="1" t="s">
        <v>19</v>
      </c>
      <c r="D3588" s="1" t="s">
        <v>214</v>
      </c>
      <c r="E3588" s="1" t="s">
        <v>40</v>
      </c>
      <c r="F3588" s="1" t="s">
        <v>521</v>
      </c>
      <c r="G3588" s="3">
        <v>45482</v>
      </c>
      <c r="H3588" s="3">
        <v>45484</v>
      </c>
      <c r="I3588" s="6">
        <v>800</v>
      </c>
      <c r="J3588" s="1">
        <v>2</v>
      </c>
      <c r="K3588" s="4">
        <v>0.05</v>
      </c>
      <c r="L3588" s="6">
        <f t="shared" ref="L3588:L3651" si="112">I3588*K3588</f>
        <v>40</v>
      </c>
      <c r="M3588" s="8">
        <f t="shared" ref="M3588:M3651" si="113">I3588*J3588-L3588</f>
        <v>1560</v>
      </c>
      <c r="N3588" t="str" cm="1">
        <f t="array" ref="N35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89" spans="2:14" x14ac:dyDescent="0.35">
      <c r="B3589" s="7">
        <v>2027587</v>
      </c>
      <c r="C3589" s="1" t="s">
        <v>20</v>
      </c>
      <c r="D3589" s="1" t="s">
        <v>25</v>
      </c>
      <c r="E3589" s="1" t="s">
        <v>41</v>
      </c>
      <c r="F3589" s="1" t="s">
        <v>518</v>
      </c>
      <c r="G3589" s="3">
        <v>45482</v>
      </c>
      <c r="H3589" s="3">
        <v>45485</v>
      </c>
      <c r="I3589" s="6">
        <v>5500</v>
      </c>
      <c r="J3589" s="1">
        <v>1</v>
      </c>
      <c r="K3589" s="4">
        <v>0.05</v>
      </c>
      <c r="L3589" s="6">
        <f t="shared" si="112"/>
        <v>275</v>
      </c>
      <c r="M3589" s="8">
        <f t="shared" si="113"/>
        <v>5225</v>
      </c>
      <c r="N3589" t="str" cm="1">
        <f t="array" ref="N35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90" spans="2:14" x14ac:dyDescent="0.35">
      <c r="B3590" s="7">
        <v>2027588</v>
      </c>
      <c r="C3590" s="1" t="s">
        <v>21</v>
      </c>
      <c r="D3590" s="1" t="s">
        <v>26</v>
      </c>
      <c r="E3590" s="1" t="s">
        <v>42</v>
      </c>
      <c r="F3590" s="1" t="s">
        <v>518</v>
      </c>
      <c r="G3590" s="3">
        <v>45482</v>
      </c>
      <c r="H3590" s="3">
        <v>45487</v>
      </c>
      <c r="I3590" s="6">
        <v>1350</v>
      </c>
      <c r="J3590" s="1">
        <v>3</v>
      </c>
      <c r="K3590" s="4">
        <v>0.03</v>
      </c>
      <c r="L3590" s="6">
        <f t="shared" si="112"/>
        <v>40.5</v>
      </c>
      <c r="M3590" s="8">
        <f t="shared" si="113"/>
        <v>4009.5</v>
      </c>
      <c r="N3590" t="str" cm="1">
        <f t="array" ref="N35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91" spans="2:14" x14ac:dyDescent="0.35">
      <c r="B3591" s="7">
        <v>2027589</v>
      </c>
      <c r="C3591" s="1" t="s">
        <v>22</v>
      </c>
      <c r="D3591" s="1" t="s">
        <v>27</v>
      </c>
      <c r="E3591" s="1" t="s">
        <v>43</v>
      </c>
      <c r="F3591" s="1" t="s">
        <v>519</v>
      </c>
      <c r="G3591" s="3">
        <v>45482</v>
      </c>
      <c r="H3591" s="3">
        <v>45483</v>
      </c>
      <c r="I3591" s="6">
        <v>4500</v>
      </c>
      <c r="J3591" s="1">
        <v>2</v>
      </c>
      <c r="K3591" s="4">
        <v>0.1</v>
      </c>
      <c r="L3591" s="6">
        <f t="shared" si="112"/>
        <v>450</v>
      </c>
      <c r="M3591" s="8">
        <f t="shared" si="113"/>
        <v>8550</v>
      </c>
      <c r="N3591" t="str" cm="1">
        <f t="array" ref="N35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92" spans="2:14" x14ac:dyDescent="0.35">
      <c r="B3592" s="7">
        <v>2027590</v>
      </c>
      <c r="C3592" s="1" t="s">
        <v>23</v>
      </c>
      <c r="D3592" s="1" t="s">
        <v>28</v>
      </c>
      <c r="E3592" s="1" t="s">
        <v>44</v>
      </c>
      <c r="F3592" s="1" t="s">
        <v>521</v>
      </c>
      <c r="G3592" s="3">
        <v>45482</v>
      </c>
      <c r="H3592" s="3">
        <v>45490</v>
      </c>
      <c r="I3592" s="6">
        <v>2350</v>
      </c>
      <c r="J3592" s="1">
        <v>1</v>
      </c>
      <c r="K3592" s="4">
        <v>0.05</v>
      </c>
      <c r="L3592" s="6">
        <f t="shared" si="112"/>
        <v>117.5</v>
      </c>
      <c r="M3592" s="8">
        <f t="shared" si="113"/>
        <v>2232.5</v>
      </c>
      <c r="N3592" t="str" cm="1">
        <f t="array" ref="N35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93" spans="2:14" x14ac:dyDescent="0.35">
      <c r="B3593" s="7">
        <v>2027591</v>
      </c>
      <c r="C3593" s="1" t="s">
        <v>24</v>
      </c>
      <c r="D3593" s="1" t="s">
        <v>29</v>
      </c>
      <c r="E3593" s="1" t="s">
        <v>45</v>
      </c>
      <c r="F3593" s="1" t="s">
        <v>520</v>
      </c>
      <c r="G3593" s="3">
        <v>45482</v>
      </c>
      <c r="H3593" s="3">
        <v>45484</v>
      </c>
      <c r="I3593" s="6">
        <v>90</v>
      </c>
      <c r="J3593" s="1">
        <v>2</v>
      </c>
      <c r="K3593" s="4">
        <v>0.05</v>
      </c>
      <c r="L3593" s="6">
        <f t="shared" si="112"/>
        <v>4.5</v>
      </c>
      <c r="M3593" s="8">
        <f t="shared" si="113"/>
        <v>175.5</v>
      </c>
      <c r="N3593" t="str" cm="1">
        <f t="array" ref="N35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94" spans="2:14" x14ac:dyDescent="0.35">
      <c r="B3594" s="7">
        <v>2027592</v>
      </c>
      <c r="C3594" s="1" t="s">
        <v>4</v>
      </c>
      <c r="D3594" s="1" t="s">
        <v>25</v>
      </c>
      <c r="E3594" s="1" t="s">
        <v>46</v>
      </c>
      <c r="F3594" s="1" t="s">
        <v>518</v>
      </c>
      <c r="G3594" s="3">
        <v>45482</v>
      </c>
      <c r="H3594" s="3">
        <v>45485</v>
      </c>
      <c r="I3594" s="6">
        <v>280</v>
      </c>
      <c r="J3594" s="1">
        <v>1</v>
      </c>
      <c r="K3594" s="4">
        <v>0.02</v>
      </c>
      <c r="L3594" s="6">
        <f t="shared" si="112"/>
        <v>5.6000000000000005</v>
      </c>
      <c r="M3594" s="8">
        <f t="shared" si="113"/>
        <v>274.39999999999998</v>
      </c>
      <c r="N3594" t="str" cm="1">
        <f t="array" ref="N35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95" spans="2:14" x14ac:dyDescent="0.35">
      <c r="B3595" s="7">
        <v>2027593</v>
      </c>
      <c r="C3595" s="1" t="s">
        <v>5</v>
      </c>
      <c r="D3595" s="1" t="s">
        <v>30</v>
      </c>
      <c r="E3595" s="1" t="s">
        <v>47</v>
      </c>
      <c r="F3595" s="1" t="s">
        <v>519</v>
      </c>
      <c r="G3595" s="3">
        <v>45482</v>
      </c>
      <c r="H3595" s="3">
        <v>45487</v>
      </c>
      <c r="I3595" s="6">
        <v>70</v>
      </c>
      <c r="J3595" s="1">
        <v>2</v>
      </c>
      <c r="K3595" s="4">
        <v>0.06</v>
      </c>
      <c r="L3595" s="6">
        <f t="shared" si="112"/>
        <v>4.2</v>
      </c>
      <c r="M3595" s="8">
        <f t="shared" si="113"/>
        <v>135.80000000000001</v>
      </c>
      <c r="N3595" t="str" cm="1">
        <f t="array" ref="N35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96" spans="2:14" x14ac:dyDescent="0.35">
      <c r="B3596" s="7">
        <v>2027594</v>
      </c>
      <c r="C3596" s="1" t="s">
        <v>6</v>
      </c>
      <c r="D3596" s="1" t="s">
        <v>27</v>
      </c>
      <c r="E3596" s="1" t="s">
        <v>48</v>
      </c>
      <c r="F3596" s="1" t="s">
        <v>520</v>
      </c>
      <c r="G3596" s="3">
        <v>45482</v>
      </c>
      <c r="H3596" s="3">
        <v>45483</v>
      </c>
      <c r="I3596" s="6">
        <v>230</v>
      </c>
      <c r="J3596" s="1">
        <v>3</v>
      </c>
      <c r="K3596" s="4">
        <v>0.15</v>
      </c>
      <c r="L3596" s="6">
        <f t="shared" si="112"/>
        <v>34.5</v>
      </c>
      <c r="M3596" s="8">
        <f t="shared" si="113"/>
        <v>655.5</v>
      </c>
      <c r="N3596" t="str" cm="1">
        <f t="array" ref="N35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97" spans="2:14" x14ac:dyDescent="0.35">
      <c r="B3597" s="7">
        <v>2027595</v>
      </c>
      <c r="C3597" s="1" t="s">
        <v>7</v>
      </c>
      <c r="D3597" s="1" t="s">
        <v>28</v>
      </c>
      <c r="E3597" s="1" t="s">
        <v>49</v>
      </c>
      <c r="F3597" s="1" t="s">
        <v>521</v>
      </c>
      <c r="G3597" s="3">
        <v>45482</v>
      </c>
      <c r="H3597" s="3">
        <v>45490</v>
      </c>
      <c r="I3597" s="6">
        <v>7999</v>
      </c>
      <c r="J3597" s="1">
        <v>2</v>
      </c>
      <c r="K3597" s="4">
        <v>0.02</v>
      </c>
      <c r="L3597" s="6">
        <f t="shared" si="112"/>
        <v>159.97999999999999</v>
      </c>
      <c r="M3597" s="8">
        <f t="shared" si="113"/>
        <v>15838.02</v>
      </c>
      <c r="N3597" t="str" cm="1">
        <f t="array" ref="N35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598" spans="2:14" x14ac:dyDescent="0.35">
      <c r="B3598" s="7">
        <v>2027596</v>
      </c>
      <c r="C3598" s="1" t="s">
        <v>10</v>
      </c>
      <c r="D3598" s="1" t="s">
        <v>29</v>
      </c>
      <c r="E3598" s="1" t="s">
        <v>50</v>
      </c>
      <c r="F3598" s="1" t="s">
        <v>518</v>
      </c>
      <c r="G3598" s="3">
        <v>45482</v>
      </c>
      <c r="H3598" s="3">
        <v>45484</v>
      </c>
      <c r="I3598" s="6">
        <v>850</v>
      </c>
      <c r="J3598" s="1">
        <v>7</v>
      </c>
      <c r="K3598" s="4">
        <v>0.02</v>
      </c>
      <c r="L3598" s="6">
        <f t="shared" si="112"/>
        <v>17</v>
      </c>
      <c r="M3598" s="8">
        <f t="shared" si="113"/>
        <v>5933</v>
      </c>
      <c r="N3598" t="str" cm="1">
        <f t="array" ref="N35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599" spans="2:14" x14ac:dyDescent="0.35">
      <c r="B3599" s="7">
        <v>2027597</v>
      </c>
      <c r="C3599" s="1" t="s">
        <v>8</v>
      </c>
      <c r="D3599" s="1" t="s">
        <v>25</v>
      </c>
      <c r="E3599" s="1" t="s">
        <v>51</v>
      </c>
      <c r="F3599" s="1" t="s">
        <v>518</v>
      </c>
      <c r="G3599" s="3">
        <v>45482</v>
      </c>
      <c r="H3599" s="3">
        <v>45485</v>
      </c>
      <c r="I3599" s="6">
        <v>65000</v>
      </c>
      <c r="J3599" s="1">
        <v>2</v>
      </c>
      <c r="K3599" s="4">
        <v>0.02</v>
      </c>
      <c r="L3599" s="6">
        <f t="shared" si="112"/>
        <v>1300</v>
      </c>
      <c r="M3599" s="8">
        <f t="shared" si="113"/>
        <v>128700</v>
      </c>
      <c r="N3599" t="str" cm="1">
        <f t="array" ref="N35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00" spans="2:14" x14ac:dyDescent="0.35">
      <c r="B3600" s="7">
        <v>2027598</v>
      </c>
      <c r="C3600" s="1" t="s">
        <v>9</v>
      </c>
      <c r="D3600" s="1" t="s">
        <v>26</v>
      </c>
      <c r="E3600" s="1" t="s">
        <v>506</v>
      </c>
      <c r="F3600" s="1" t="s">
        <v>519</v>
      </c>
      <c r="G3600" s="3">
        <v>45482</v>
      </c>
      <c r="H3600" s="3">
        <v>45487</v>
      </c>
      <c r="I3600" s="6">
        <v>450</v>
      </c>
      <c r="J3600" s="1">
        <v>1</v>
      </c>
      <c r="K3600" s="4">
        <v>0.02</v>
      </c>
      <c r="L3600" s="6">
        <f t="shared" si="112"/>
        <v>9</v>
      </c>
      <c r="M3600" s="8">
        <f t="shared" si="113"/>
        <v>441</v>
      </c>
      <c r="N3600" t="str" cm="1">
        <f t="array" ref="N36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01" spans="2:14" x14ac:dyDescent="0.35">
      <c r="B3601" s="7">
        <v>2027599</v>
      </c>
      <c r="C3601" s="1" t="s">
        <v>11</v>
      </c>
      <c r="D3601" s="1" t="s">
        <v>27</v>
      </c>
      <c r="E3601" s="1" t="s">
        <v>507</v>
      </c>
      <c r="F3601" s="1" t="s">
        <v>521</v>
      </c>
      <c r="G3601" s="3">
        <v>45482</v>
      </c>
      <c r="H3601" s="3">
        <v>45483</v>
      </c>
      <c r="I3601" s="6">
        <v>1299</v>
      </c>
      <c r="J3601" s="1">
        <v>1</v>
      </c>
      <c r="K3601" s="4">
        <v>0.02</v>
      </c>
      <c r="L3601" s="6">
        <f t="shared" si="112"/>
        <v>25.98</v>
      </c>
      <c r="M3601" s="8">
        <f t="shared" si="113"/>
        <v>1273.02</v>
      </c>
      <c r="N3601" t="str" cm="1">
        <f t="array" ref="N36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02" spans="2:14" x14ac:dyDescent="0.35">
      <c r="B3602" s="7">
        <v>2027600</v>
      </c>
      <c r="C3602" s="1" t="s">
        <v>12</v>
      </c>
      <c r="D3602" s="1" t="s">
        <v>28</v>
      </c>
      <c r="E3602" s="1" t="s">
        <v>508</v>
      </c>
      <c r="F3602" s="1" t="s">
        <v>520</v>
      </c>
      <c r="G3602" s="3">
        <v>45482</v>
      </c>
      <c r="H3602" s="3">
        <v>45490</v>
      </c>
      <c r="I3602" s="6">
        <v>1700</v>
      </c>
      <c r="J3602" s="1">
        <v>1</v>
      </c>
      <c r="K3602" s="4">
        <v>0.02</v>
      </c>
      <c r="L3602" s="6">
        <f t="shared" si="112"/>
        <v>34</v>
      </c>
      <c r="M3602" s="8">
        <f t="shared" si="113"/>
        <v>1666</v>
      </c>
      <c r="N3602" t="str" cm="1">
        <f t="array" ref="N36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03" spans="2:14" x14ac:dyDescent="0.35">
      <c r="B3603" s="7">
        <v>2027601</v>
      </c>
      <c r="C3603" s="1" t="s">
        <v>13</v>
      </c>
      <c r="D3603" s="1" t="s">
        <v>29</v>
      </c>
      <c r="E3603" s="1" t="s">
        <v>31</v>
      </c>
      <c r="F3603" s="1" t="s">
        <v>518</v>
      </c>
      <c r="G3603" s="3">
        <v>45482</v>
      </c>
      <c r="H3603" s="3">
        <v>45484</v>
      </c>
      <c r="I3603" s="6">
        <v>55000</v>
      </c>
      <c r="J3603" s="1">
        <v>2</v>
      </c>
      <c r="K3603" s="4">
        <v>0.02</v>
      </c>
      <c r="L3603" s="6">
        <f t="shared" si="112"/>
        <v>1100</v>
      </c>
      <c r="M3603" s="8">
        <f t="shared" si="113"/>
        <v>108900</v>
      </c>
      <c r="N3603" t="str" cm="1">
        <f t="array" ref="N36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04" spans="2:14" x14ac:dyDescent="0.35">
      <c r="B3604" s="7">
        <v>2027602</v>
      </c>
      <c r="C3604" s="1" t="s">
        <v>14</v>
      </c>
      <c r="D3604" s="1" t="s">
        <v>25</v>
      </c>
      <c r="E3604" s="1" t="s">
        <v>32</v>
      </c>
      <c r="F3604" s="1" t="s">
        <v>519</v>
      </c>
      <c r="G3604" s="3">
        <v>45482</v>
      </c>
      <c r="H3604" s="3">
        <v>45485</v>
      </c>
      <c r="I3604" s="6">
        <v>57999</v>
      </c>
      <c r="J3604" s="1">
        <v>1</v>
      </c>
      <c r="K3604" s="4">
        <v>0.02</v>
      </c>
      <c r="L3604" s="6">
        <f t="shared" si="112"/>
        <v>1159.98</v>
      </c>
      <c r="M3604" s="8">
        <f t="shared" si="113"/>
        <v>56839.02</v>
      </c>
      <c r="N3604" t="str" cm="1">
        <f t="array" ref="N36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05" spans="2:14" x14ac:dyDescent="0.35">
      <c r="B3605" s="7">
        <v>2027603</v>
      </c>
      <c r="C3605" s="1" t="s">
        <v>15</v>
      </c>
      <c r="D3605" s="1" t="s">
        <v>26</v>
      </c>
      <c r="E3605" s="1" t="s">
        <v>38</v>
      </c>
      <c r="F3605" s="1" t="s">
        <v>520</v>
      </c>
      <c r="G3605" s="3">
        <v>45482</v>
      </c>
      <c r="H3605" s="3">
        <v>45487</v>
      </c>
      <c r="I3605" s="6">
        <v>1399</v>
      </c>
      <c r="J3605" s="1">
        <v>2</v>
      </c>
      <c r="K3605" s="4">
        <v>7.0000000000000007E-2</v>
      </c>
      <c r="L3605" s="6">
        <f t="shared" si="112"/>
        <v>97.93</v>
      </c>
      <c r="M3605" s="8">
        <f t="shared" si="113"/>
        <v>2700.07</v>
      </c>
      <c r="N3605" t="str" cm="1">
        <f t="array" ref="N36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06" spans="2:14" x14ac:dyDescent="0.35">
      <c r="B3606" s="7">
        <v>2027604</v>
      </c>
      <c r="C3606" s="1" t="s">
        <v>16</v>
      </c>
      <c r="D3606" s="1" t="s">
        <v>27</v>
      </c>
      <c r="E3606" s="1" t="s">
        <v>33</v>
      </c>
      <c r="F3606" s="1" t="s">
        <v>521</v>
      </c>
      <c r="G3606" s="3">
        <v>45482</v>
      </c>
      <c r="H3606" s="3">
        <v>45483</v>
      </c>
      <c r="I3606" s="6">
        <v>999</v>
      </c>
      <c r="J3606" s="1">
        <v>7</v>
      </c>
      <c r="K3606" s="4">
        <v>0.03</v>
      </c>
      <c r="L3606" s="6">
        <f t="shared" si="112"/>
        <v>29.97</v>
      </c>
      <c r="M3606" s="8">
        <f t="shared" si="113"/>
        <v>6963.03</v>
      </c>
      <c r="N3606" t="str" cm="1">
        <f t="array" ref="N36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07" spans="2:14" x14ac:dyDescent="0.35">
      <c r="B3607" s="7">
        <v>2027605</v>
      </c>
      <c r="C3607" s="1" t="s">
        <v>17</v>
      </c>
      <c r="D3607" s="1" t="s">
        <v>28</v>
      </c>
      <c r="E3607" s="1" t="s">
        <v>34</v>
      </c>
      <c r="F3607" s="1" t="s">
        <v>518</v>
      </c>
      <c r="G3607" s="3">
        <v>45482</v>
      </c>
      <c r="H3607" s="3">
        <v>45490</v>
      </c>
      <c r="I3607" s="6">
        <v>2099</v>
      </c>
      <c r="J3607" s="1">
        <v>2</v>
      </c>
      <c r="K3607" s="4">
        <v>0.08</v>
      </c>
      <c r="L3607" s="6">
        <f t="shared" si="112"/>
        <v>167.92000000000002</v>
      </c>
      <c r="M3607" s="8">
        <f t="shared" si="113"/>
        <v>4030.08</v>
      </c>
      <c r="N3607" t="str" cm="1">
        <f t="array" ref="N36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08" spans="2:14" x14ac:dyDescent="0.35">
      <c r="B3608" s="7">
        <v>2027606</v>
      </c>
      <c r="C3608" s="1" t="s">
        <v>18</v>
      </c>
      <c r="D3608" s="1" t="s">
        <v>29</v>
      </c>
      <c r="E3608" s="1" t="s">
        <v>35</v>
      </c>
      <c r="F3608" s="1" t="s">
        <v>518</v>
      </c>
      <c r="G3608" s="3">
        <v>45482</v>
      </c>
      <c r="H3608" s="3">
        <v>45484</v>
      </c>
      <c r="I3608" s="6">
        <v>11000</v>
      </c>
      <c r="J3608" s="1">
        <v>2</v>
      </c>
      <c r="K3608" s="4">
        <v>0.05</v>
      </c>
      <c r="L3608" s="6">
        <f t="shared" si="112"/>
        <v>550</v>
      </c>
      <c r="M3608" s="8">
        <f t="shared" si="113"/>
        <v>21450</v>
      </c>
      <c r="N3608" t="str" cm="1">
        <f t="array" ref="N36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09" spans="2:14" x14ac:dyDescent="0.35">
      <c r="B3609" s="7">
        <v>2027607</v>
      </c>
      <c r="C3609" s="1" t="s">
        <v>19</v>
      </c>
      <c r="D3609" s="1" t="s">
        <v>25</v>
      </c>
      <c r="E3609" s="1" t="s">
        <v>36</v>
      </c>
      <c r="F3609" s="1" t="s">
        <v>519</v>
      </c>
      <c r="G3609" s="3">
        <v>45482</v>
      </c>
      <c r="H3609" s="3">
        <v>45485</v>
      </c>
      <c r="I3609" s="6">
        <v>800</v>
      </c>
      <c r="J3609" s="1">
        <v>1</v>
      </c>
      <c r="K3609" s="4">
        <v>0.05</v>
      </c>
      <c r="L3609" s="6">
        <f t="shared" si="112"/>
        <v>40</v>
      </c>
      <c r="M3609" s="8">
        <f t="shared" si="113"/>
        <v>760</v>
      </c>
      <c r="N3609" t="str" cm="1">
        <f t="array" ref="N36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10" spans="2:14" x14ac:dyDescent="0.35">
      <c r="B3610" s="7">
        <v>2027608</v>
      </c>
      <c r="C3610" s="1" t="s">
        <v>20</v>
      </c>
      <c r="D3610" s="1" t="s">
        <v>215</v>
      </c>
      <c r="E3610" s="1" t="s">
        <v>37</v>
      </c>
      <c r="F3610" s="1" t="s">
        <v>521</v>
      </c>
      <c r="G3610" s="3">
        <v>45482</v>
      </c>
      <c r="H3610" s="3">
        <v>45487</v>
      </c>
      <c r="I3610" s="6">
        <v>5500</v>
      </c>
      <c r="J3610" s="1">
        <v>2</v>
      </c>
      <c r="K3610" s="4">
        <v>0.05</v>
      </c>
      <c r="L3610" s="6">
        <f t="shared" si="112"/>
        <v>275</v>
      </c>
      <c r="M3610" s="8">
        <f t="shared" si="113"/>
        <v>10725</v>
      </c>
      <c r="N3610" t="str" cm="1">
        <f t="array" ref="N36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11" spans="2:14" x14ac:dyDescent="0.35">
      <c r="B3611" s="7">
        <v>2027609</v>
      </c>
      <c r="C3611" s="1" t="s">
        <v>21</v>
      </c>
      <c r="D3611" s="1" t="s">
        <v>25</v>
      </c>
      <c r="E3611" s="1" t="s">
        <v>39</v>
      </c>
      <c r="F3611" s="1" t="s">
        <v>520</v>
      </c>
      <c r="G3611" s="3">
        <v>45482</v>
      </c>
      <c r="H3611" s="3">
        <v>45483</v>
      </c>
      <c r="I3611" s="6">
        <v>1350</v>
      </c>
      <c r="J3611" s="1">
        <v>4</v>
      </c>
      <c r="K3611" s="4">
        <v>0.05</v>
      </c>
      <c r="L3611" s="6">
        <f t="shared" si="112"/>
        <v>67.5</v>
      </c>
      <c r="M3611" s="8">
        <f t="shared" si="113"/>
        <v>5332.5</v>
      </c>
      <c r="N3611" t="str" cm="1">
        <f t="array" ref="N36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12" spans="2:14" x14ac:dyDescent="0.35">
      <c r="B3612" s="7">
        <v>2027610</v>
      </c>
      <c r="C3612" s="1" t="s">
        <v>22</v>
      </c>
      <c r="D3612" s="1" t="s">
        <v>26</v>
      </c>
      <c r="E3612" s="1" t="s">
        <v>40</v>
      </c>
      <c r="F3612" s="1" t="s">
        <v>518</v>
      </c>
      <c r="G3612" s="3">
        <v>45482</v>
      </c>
      <c r="H3612" s="3">
        <v>45490</v>
      </c>
      <c r="I3612" s="6">
        <v>4500</v>
      </c>
      <c r="J3612" s="1">
        <v>3</v>
      </c>
      <c r="K3612" s="4">
        <v>0.03</v>
      </c>
      <c r="L3612" s="6">
        <f t="shared" si="112"/>
        <v>135</v>
      </c>
      <c r="M3612" s="8">
        <f t="shared" si="113"/>
        <v>13365</v>
      </c>
      <c r="N3612" t="str" cm="1">
        <f t="array" ref="N36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13" spans="2:14" x14ac:dyDescent="0.35">
      <c r="B3613" s="7">
        <v>2027611</v>
      </c>
      <c r="C3613" s="1" t="s">
        <v>23</v>
      </c>
      <c r="D3613" s="1" t="s">
        <v>27</v>
      </c>
      <c r="E3613" s="1" t="s">
        <v>41</v>
      </c>
      <c r="F3613" s="1" t="s">
        <v>519</v>
      </c>
      <c r="G3613" s="3">
        <v>45482</v>
      </c>
      <c r="H3613" s="3">
        <v>45484</v>
      </c>
      <c r="I3613" s="6">
        <v>2350</v>
      </c>
      <c r="J3613" s="1">
        <v>2</v>
      </c>
      <c r="K3613" s="4">
        <v>0.1</v>
      </c>
      <c r="L3613" s="6">
        <f t="shared" si="112"/>
        <v>235</v>
      </c>
      <c r="M3613" s="8">
        <f t="shared" si="113"/>
        <v>4465</v>
      </c>
      <c r="N3613" t="str" cm="1">
        <f t="array" ref="N36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14" spans="2:14" x14ac:dyDescent="0.35">
      <c r="B3614" s="7">
        <v>2027612</v>
      </c>
      <c r="C3614" s="1" t="s">
        <v>24</v>
      </c>
      <c r="D3614" s="1" t="s">
        <v>28</v>
      </c>
      <c r="E3614" s="1" t="s">
        <v>42</v>
      </c>
      <c r="F3614" s="1" t="s">
        <v>520</v>
      </c>
      <c r="G3614" s="3">
        <v>45482</v>
      </c>
      <c r="H3614" s="3">
        <v>45485</v>
      </c>
      <c r="I3614" s="6">
        <v>90</v>
      </c>
      <c r="J3614" s="1">
        <v>1</v>
      </c>
      <c r="K3614" s="4">
        <v>0.05</v>
      </c>
      <c r="L3614" s="6">
        <f t="shared" si="112"/>
        <v>4.5</v>
      </c>
      <c r="M3614" s="8">
        <f t="shared" si="113"/>
        <v>85.5</v>
      </c>
      <c r="N3614" t="str" cm="1">
        <f t="array" ref="N36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15" spans="2:14" x14ac:dyDescent="0.35">
      <c r="B3615" s="7">
        <v>2027613</v>
      </c>
      <c r="C3615" s="1" t="s">
        <v>4</v>
      </c>
      <c r="D3615" s="1" t="s">
        <v>29</v>
      </c>
      <c r="E3615" s="1" t="s">
        <v>43</v>
      </c>
      <c r="F3615" s="1" t="s">
        <v>521</v>
      </c>
      <c r="G3615" s="3">
        <v>45482</v>
      </c>
      <c r="H3615" s="3">
        <v>45487</v>
      </c>
      <c r="I3615" s="6">
        <v>280</v>
      </c>
      <c r="J3615" s="1">
        <v>1</v>
      </c>
      <c r="K3615" s="4">
        <v>0.05</v>
      </c>
      <c r="L3615" s="6">
        <f t="shared" si="112"/>
        <v>14</v>
      </c>
      <c r="M3615" s="8">
        <f t="shared" si="113"/>
        <v>266</v>
      </c>
      <c r="N3615" t="str" cm="1">
        <f t="array" ref="N36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16" spans="2:14" x14ac:dyDescent="0.35">
      <c r="B3616" s="7">
        <v>2027614</v>
      </c>
      <c r="C3616" s="1" t="s">
        <v>5</v>
      </c>
      <c r="D3616" s="1" t="s">
        <v>25</v>
      </c>
      <c r="E3616" s="1" t="s">
        <v>44</v>
      </c>
      <c r="F3616" s="1" t="s">
        <v>518</v>
      </c>
      <c r="G3616" s="3">
        <v>45482</v>
      </c>
      <c r="H3616" s="3">
        <v>45483</v>
      </c>
      <c r="I3616" s="6">
        <v>70</v>
      </c>
      <c r="J3616" s="1">
        <v>2</v>
      </c>
      <c r="K3616" s="4">
        <v>0.02</v>
      </c>
      <c r="L3616" s="6">
        <f t="shared" si="112"/>
        <v>1.4000000000000001</v>
      </c>
      <c r="M3616" s="8">
        <f t="shared" si="113"/>
        <v>138.6</v>
      </c>
      <c r="N3616" t="str" cm="1">
        <f t="array" ref="N36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17" spans="2:14" x14ac:dyDescent="0.35">
      <c r="B3617" s="7">
        <v>2027615</v>
      </c>
      <c r="C3617" s="1" t="s">
        <v>6</v>
      </c>
      <c r="D3617" s="1" t="s">
        <v>30</v>
      </c>
      <c r="E3617" s="1" t="s">
        <v>45</v>
      </c>
      <c r="F3617" s="1" t="s">
        <v>518</v>
      </c>
      <c r="G3617" s="3">
        <v>45482</v>
      </c>
      <c r="H3617" s="3">
        <v>45490</v>
      </c>
      <c r="I3617" s="6">
        <v>230</v>
      </c>
      <c r="J3617" s="1">
        <v>1</v>
      </c>
      <c r="K3617" s="4">
        <v>0.06</v>
      </c>
      <c r="L3617" s="6">
        <f t="shared" si="112"/>
        <v>13.799999999999999</v>
      </c>
      <c r="M3617" s="8">
        <f t="shared" si="113"/>
        <v>216.2</v>
      </c>
      <c r="N3617" t="str" cm="1">
        <f t="array" ref="N36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18" spans="2:14" x14ac:dyDescent="0.35">
      <c r="B3618" s="7">
        <v>2027616</v>
      </c>
      <c r="C3618" s="1" t="s">
        <v>7</v>
      </c>
      <c r="D3618" s="1" t="s">
        <v>27</v>
      </c>
      <c r="E3618" s="1" t="s">
        <v>46</v>
      </c>
      <c r="F3618" s="1" t="s">
        <v>519</v>
      </c>
      <c r="G3618" s="3">
        <v>45482</v>
      </c>
      <c r="H3618" s="3">
        <v>45484</v>
      </c>
      <c r="I3618" s="6">
        <v>7999</v>
      </c>
      <c r="J3618" s="1">
        <v>3</v>
      </c>
      <c r="K3618" s="4">
        <v>0.15</v>
      </c>
      <c r="L3618" s="6">
        <f t="shared" si="112"/>
        <v>1199.8499999999999</v>
      </c>
      <c r="M3618" s="8">
        <f t="shared" si="113"/>
        <v>22797.15</v>
      </c>
      <c r="N3618" t="str" cm="1">
        <f t="array" ref="N36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19" spans="2:14" x14ac:dyDescent="0.35">
      <c r="B3619" s="7">
        <v>2027617</v>
      </c>
      <c r="C3619" s="1" t="s">
        <v>10</v>
      </c>
      <c r="D3619" s="1" t="s">
        <v>28</v>
      </c>
      <c r="E3619" s="1" t="s">
        <v>47</v>
      </c>
      <c r="F3619" s="1" t="s">
        <v>521</v>
      </c>
      <c r="G3619" s="3">
        <v>45482</v>
      </c>
      <c r="H3619" s="3">
        <v>45485</v>
      </c>
      <c r="I3619" s="6">
        <v>850</v>
      </c>
      <c r="J3619" s="1">
        <v>2</v>
      </c>
      <c r="K3619" s="4">
        <v>0.02</v>
      </c>
      <c r="L3619" s="6">
        <f t="shared" si="112"/>
        <v>17</v>
      </c>
      <c r="M3619" s="8">
        <f t="shared" si="113"/>
        <v>1683</v>
      </c>
      <c r="N3619" t="str" cm="1">
        <f t="array" ref="N36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20" spans="2:14" x14ac:dyDescent="0.35">
      <c r="B3620" s="7">
        <v>2027618</v>
      </c>
      <c r="C3620" s="1" t="s">
        <v>8</v>
      </c>
      <c r="D3620" s="1" t="s">
        <v>29</v>
      </c>
      <c r="E3620" s="1" t="s">
        <v>48</v>
      </c>
      <c r="F3620" s="1" t="s">
        <v>520</v>
      </c>
      <c r="G3620" s="3">
        <v>45482</v>
      </c>
      <c r="H3620" s="3">
        <v>45487</v>
      </c>
      <c r="I3620" s="6">
        <v>65000</v>
      </c>
      <c r="J3620" s="1">
        <v>1</v>
      </c>
      <c r="K3620" s="4">
        <v>0.02</v>
      </c>
      <c r="L3620" s="6">
        <f t="shared" si="112"/>
        <v>1300</v>
      </c>
      <c r="M3620" s="8">
        <f t="shared" si="113"/>
        <v>63700</v>
      </c>
      <c r="N3620" t="str" cm="1">
        <f t="array" ref="N36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21" spans="2:14" x14ac:dyDescent="0.35">
      <c r="B3621" s="7">
        <v>2027619</v>
      </c>
      <c r="C3621" s="1" t="s">
        <v>9</v>
      </c>
      <c r="D3621" s="1" t="s">
        <v>25</v>
      </c>
      <c r="E3621" s="1" t="s">
        <v>49</v>
      </c>
      <c r="F3621" s="1" t="s">
        <v>518</v>
      </c>
      <c r="G3621" s="3">
        <v>45482</v>
      </c>
      <c r="H3621" s="3">
        <v>45483</v>
      </c>
      <c r="I3621" s="6">
        <v>450</v>
      </c>
      <c r="J3621" s="1">
        <v>2</v>
      </c>
      <c r="K3621" s="4">
        <v>0.02</v>
      </c>
      <c r="L3621" s="6">
        <f t="shared" si="112"/>
        <v>9</v>
      </c>
      <c r="M3621" s="8">
        <f t="shared" si="113"/>
        <v>891</v>
      </c>
      <c r="N3621" t="str" cm="1">
        <f t="array" ref="N36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22" spans="2:14" x14ac:dyDescent="0.35">
      <c r="B3622" s="7">
        <v>2027620</v>
      </c>
      <c r="C3622" s="1" t="s">
        <v>11</v>
      </c>
      <c r="D3622" s="1" t="s">
        <v>26</v>
      </c>
      <c r="E3622" s="1" t="s">
        <v>50</v>
      </c>
      <c r="F3622" s="1" t="s">
        <v>519</v>
      </c>
      <c r="G3622" s="3">
        <v>45482</v>
      </c>
      <c r="H3622" s="3">
        <v>45490</v>
      </c>
      <c r="I3622" s="6">
        <v>1299</v>
      </c>
      <c r="J3622" s="1">
        <v>1</v>
      </c>
      <c r="K3622" s="4">
        <v>0.02</v>
      </c>
      <c r="L3622" s="6">
        <f t="shared" si="112"/>
        <v>25.98</v>
      </c>
      <c r="M3622" s="8">
        <f t="shared" si="113"/>
        <v>1273.02</v>
      </c>
      <c r="N3622" t="str" cm="1">
        <f t="array" ref="N36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23" spans="2:14" x14ac:dyDescent="0.35">
      <c r="B3623" s="7">
        <v>2027621</v>
      </c>
      <c r="C3623" s="1" t="s">
        <v>12</v>
      </c>
      <c r="D3623" s="1" t="s">
        <v>27</v>
      </c>
      <c r="E3623" s="1" t="s">
        <v>51</v>
      </c>
      <c r="F3623" s="1" t="s">
        <v>520</v>
      </c>
      <c r="G3623" s="3">
        <v>45482</v>
      </c>
      <c r="H3623" s="3">
        <v>45484</v>
      </c>
      <c r="I3623" s="6">
        <v>1700</v>
      </c>
      <c r="J3623" s="1">
        <v>2</v>
      </c>
      <c r="K3623" s="4">
        <v>0.02</v>
      </c>
      <c r="L3623" s="6">
        <f t="shared" si="112"/>
        <v>34</v>
      </c>
      <c r="M3623" s="8">
        <f t="shared" si="113"/>
        <v>3366</v>
      </c>
      <c r="N3623" t="str" cm="1">
        <f t="array" ref="N36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24" spans="2:14" x14ac:dyDescent="0.35">
      <c r="B3624" s="7">
        <v>2027622</v>
      </c>
      <c r="C3624" s="1" t="s">
        <v>13</v>
      </c>
      <c r="D3624" s="1" t="s">
        <v>28</v>
      </c>
      <c r="E3624" s="1" t="s">
        <v>506</v>
      </c>
      <c r="F3624" s="1" t="s">
        <v>521</v>
      </c>
      <c r="G3624" s="3">
        <v>45482</v>
      </c>
      <c r="H3624" s="3">
        <v>45485</v>
      </c>
      <c r="I3624" s="6">
        <v>55000</v>
      </c>
      <c r="J3624" s="1">
        <v>3</v>
      </c>
      <c r="K3624" s="4">
        <v>0.02</v>
      </c>
      <c r="L3624" s="6">
        <f t="shared" si="112"/>
        <v>1100</v>
      </c>
      <c r="M3624" s="8">
        <f t="shared" si="113"/>
        <v>163900</v>
      </c>
      <c r="N3624" t="str" cm="1">
        <f t="array" ref="N36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25" spans="2:14" x14ac:dyDescent="0.35">
      <c r="B3625" s="7">
        <v>2027623</v>
      </c>
      <c r="C3625" s="1" t="s">
        <v>14</v>
      </c>
      <c r="D3625" s="1" t="s">
        <v>29</v>
      </c>
      <c r="E3625" s="1" t="s">
        <v>507</v>
      </c>
      <c r="F3625" s="1" t="s">
        <v>518</v>
      </c>
      <c r="G3625" s="3">
        <v>45482</v>
      </c>
      <c r="H3625" s="3">
        <v>45487</v>
      </c>
      <c r="I3625" s="6">
        <v>57999</v>
      </c>
      <c r="J3625" s="1">
        <v>2</v>
      </c>
      <c r="K3625" s="4">
        <v>0.02</v>
      </c>
      <c r="L3625" s="6">
        <f t="shared" si="112"/>
        <v>1159.98</v>
      </c>
      <c r="M3625" s="8">
        <f t="shared" si="113"/>
        <v>114838.02</v>
      </c>
      <c r="N3625" t="str" cm="1">
        <f t="array" ref="N36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26" spans="2:14" x14ac:dyDescent="0.35">
      <c r="B3626" s="7">
        <v>2027624</v>
      </c>
      <c r="C3626" s="1" t="s">
        <v>15</v>
      </c>
      <c r="D3626" s="1" t="s">
        <v>25</v>
      </c>
      <c r="E3626" s="1" t="s">
        <v>508</v>
      </c>
      <c r="F3626" s="1" t="s">
        <v>518</v>
      </c>
      <c r="G3626" s="3">
        <v>45482</v>
      </c>
      <c r="H3626" s="3">
        <v>45483</v>
      </c>
      <c r="I3626" s="6">
        <v>1399</v>
      </c>
      <c r="J3626" s="1">
        <v>7</v>
      </c>
      <c r="K3626" s="4">
        <v>0.02</v>
      </c>
      <c r="L3626" s="6">
        <f t="shared" si="112"/>
        <v>27.98</v>
      </c>
      <c r="M3626" s="8">
        <f t="shared" si="113"/>
        <v>9765.02</v>
      </c>
      <c r="N3626" t="str" cm="1">
        <f t="array" ref="N36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27" spans="2:14" x14ac:dyDescent="0.35">
      <c r="B3627" s="7">
        <v>2027625</v>
      </c>
      <c r="C3627" s="1" t="s">
        <v>16</v>
      </c>
      <c r="D3627" s="1" t="s">
        <v>26</v>
      </c>
      <c r="E3627" s="1" t="s">
        <v>31</v>
      </c>
      <c r="F3627" s="1" t="s">
        <v>519</v>
      </c>
      <c r="G3627" s="3">
        <v>45482</v>
      </c>
      <c r="H3627" s="3">
        <v>45490</v>
      </c>
      <c r="I3627" s="6">
        <v>999</v>
      </c>
      <c r="J3627" s="1">
        <v>2</v>
      </c>
      <c r="K3627" s="4">
        <v>7.0000000000000007E-2</v>
      </c>
      <c r="L3627" s="6">
        <f t="shared" si="112"/>
        <v>69.930000000000007</v>
      </c>
      <c r="M3627" s="8">
        <f t="shared" si="113"/>
        <v>1928.07</v>
      </c>
      <c r="N3627" t="str" cm="1">
        <f t="array" ref="N36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28" spans="2:14" x14ac:dyDescent="0.35">
      <c r="B3628" s="7">
        <v>2027626</v>
      </c>
      <c r="C3628" s="1" t="s">
        <v>17</v>
      </c>
      <c r="D3628" s="1" t="s">
        <v>27</v>
      </c>
      <c r="E3628" s="1" t="s">
        <v>32</v>
      </c>
      <c r="F3628" s="1" t="s">
        <v>521</v>
      </c>
      <c r="G3628" s="3">
        <v>45482</v>
      </c>
      <c r="H3628" s="3">
        <v>45484</v>
      </c>
      <c r="I3628" s="6">
        <v>2099</v>
      </c>
      <c r="J3628" s="1">
        <v>1</v>
      </c>
      <c r="K3628" s="4">
        <v>0.03</v>
      </c>
      <c r="L3628" s="6">
        <f t="shared" si="112"/>
        <v>62.97</v>
      </c>
      <c r="M3628" s="8">
        <f t="shared" si="113"/>
        <v>2036.03</v>
      </c>
      <c r="N3628" t="str" cm="1">
        <f t="array" ref="N36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29" spans="2:14" x14ac:dyDescent="0.35">
      <c r="B3629" s="7">
        <v>2027627</v>
      </c>
      <c r="C3629" s="1" t="s">
        <v>18</v>
      </c>
      <c r="D3629" s="1" t="s">
        <v>28</v>
      </c>
      <c r="E3629" s="1" t="s">
        <v>38</v>
      </c>
      <c r="F3629" s="1" t="s">
        <v>520</v>
      </c>
      <c r="G3629" s="3">
        <v>45482</v>
      </c>
      <c r="H3629" s="3">
        <v>45485</v>
      </c>
      <c r="I3629" s="6">
        <v>11000</v>
      </c>
      <c r="J3629" s="1">
        <v>1</v>
      </c>
      <c r="K3629" s="4">
        <v>0.08</v>
      </c>
      <c r="L3629" s="6">
        <f t="shared" si="112"/>
        <v>880</v>
      </c>
      <c r="M3629" s="8">
        <f t="shared" si="113"/>
        <v>10120</v>
      </c>
      <c r="N3629" t="str" cm="1">
        <f t="array" ref="N36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30" spans="2:14" x14ac:dyDescent="0.35">
      <c r="B3630" s="7">
        <v>2027628</v>
      </c>
      <c r="C3630" s="1" t="s">
        <v>19</v>
      </c>
      <c r="D3630" s="1" t="s">
        <v>29</v>
      </c>
      <c r="E3630" s="1" t="s">
        <v>33</v>
      </c>
      <c r="F3630" s="1" t="s">
        <v>518</v>
      </c>
      <c r="G3630" s="3">
        <v>45482</v>
      </c>
      <c r="H3630" s="3">
        <v>45487</v>
      </c>
      <c r="I3630" s="6">
        <v>800</v>
      </c>
      <c r="J3630" s="1">
        <v>1</v>
      </c>
      <c r="K3630" s="4">
        <v>0.05</v>
      </c>
      <c r="L3630" s="6">
        <f t="shared" si="112"/>
        <v>40</v>
      </c>
      <c r="M3630" s="8">
        <f t="shared" si="113"/>
        <v>760</v>
      </c>
      <c r="N3630" t="str" cm="1">
        <f t="array" ref="N36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31" spans="2:14" x14ac:dyDescent="0.35">
      <c r="B3631" s="7">
        <v>2027629</v>
      </c>
      <c r="C3631" s="1" t="s">
        <v>20</v>
      </c>
      <c r="D3631" s="1" t="s">
        <v>25</v>
      </c>
      <c r="E3631" s="1" t="s">
        <v>34</v>
      </c>
      <c r="F3631" s="1" t="s">
        <v>519</v>
      </c>
      <c r="G3631" s="3">
        <v>45482</v>
      </c>
      <c r="H3631" s="3">
        <v>45483</v>
      </c>
      <c r="I3631" s="6">
        <v>5500</v>
      </c>
      <c r="J3631" s="1">
        <v>2</v>
      </c>
      <c r="K3631" s="4">
        <v>0.05</v>
      </c>
      <c r="L3631" s="6">
        <f t="shared" si="112"/>
        <v>275</v>
      </c>
      <c r="M3631" s="8">
        <f t="shared" si="113"/>
        <v>10725</v>
      </c>
      <c r="N3631" t="str" cm="1">
        <f t="array" ref="N36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32" spans="2:14" x14ac:dyDescent="0.35">
      <c r="B3632" s="7">
        <v>2027630</v>
      </c>
      <c r="C3632" s="1" t="s">
        <v>21</v>
      </c>
      <c r="D3632" s="1" t="s">
        <v>216</v>
      </c>
      <c r="E3632" s="1" t="s">
        <v>35</v>
      </c>
      <c r="F3632" s="1" t="s">
        <v>520</v>
      </c>
      <c r="G3632" s="3">
        <v>45482</v>
      </c>
      <c r="H3632" s="3">
        <v>45490</v>
      </c>
      <c r="I3632" s="6">
        <v>1350</v>
      </c>
      <c r="J3632" s="1">
        <v>1</v>
      </c>
      <c r="K3632" s="4">
        <v>0.05</v>
      </c>
      <c r="L3632" s="6">
        <f t="shared" si="112"/>
        <v>67.5</v>
      </c>
      <c r="M3632" s="8">
        <f t="shared" si="113"/>
        <v>1282.5</v>
      </c>
      <c r="N3632" t="str" cm="1">
        <f t="array" ref="N36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33" spans="2:14" x14ac:dyDescent="0.35">
      <c r="B3633" s="7">
        <v>2027631</v>
      </c>
      <c r="C3633" s="1" t="s">
        <v>22</v>
      </c>
      <c r="D3633" s="1" t="s">
        <v>25</v>
      </c>
      <c r="E3633" s="1" t="s">
        <v>36</v>
      </c>
      <c r="F3633" s="1" t="s">
        <v>521</v>
      </c>
      <c r="G3633" s="3">
        <v>45482</v>
      </c>
      <c r="H3633" s="3">
        <v>45484</v>
      </c>
      <c r="I3633" s="6">
        <v>4500</v>
      </c>
      <c r="J3633" s="1">
        <v>2</v>
      </c>
      <c r="K3633" s="4">
        <v>0.05</v>
      </c>
      <c r="L3633" s="6">
        <f t="shared" si="112"/>
        <v>225</v>
      </c>
      <c r="M3633" s="8">
        <f t="shared" si="113"/>
        <v>8775</v>
      </c>
      <c r="N3633" t="str" cm="1">
        <f t="array" ref="N36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34" spans="2:14" x14ac:dyDescent="0.35">
      <c r="B3634" s="7">
        <v>2027632</v>
      </c>
      <c r="C3634" s="1" t="s">
        <v>23</v>
      </c>
      <c r="D3634" s="1" t="s">
        <v>26</v>
      </c>
      <c r="E3634" s="1" t="s">
        <v>37</v>
      </c>
      <c r="F3634" s="1" t="s">
        <v>518</v>
      </c>
      <c r="G3634" s="3">
        <v>45482</v>
      </c>
      <c r="H3634" s="3">
        <v>45485</v>
      </c>
      <c r="I3634" s="6">
        <v>2350</v>
      </c>
      <c r="J3634" s="1">
        <v>7</v>
      </c>
      <c r="K3634" s="4">
        <v>0.03</v>
      </c>
      <c r="L3634" s="6">
        <f t="shared" si="112"/>
        <v>70.5</v>
      </c>
      <c r="M3634" s="8">
        <f t="shared" si="113"/>
        <v>16379.5</v>
      </c>
      <c r="N3634" t="str" cm="1">
        <f t="array" ref="N36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35" spans="2:14" x14ac:dyDescent="0.35">
      <c r="B3635" s="7">
        <v>2027633</v>
      </c>
      <c r="C3635" s="1" t="s">
        <v>24</v>
      </c>
      <c r="D3635" s="1" t="s">
        <v>27</v>
      </c>
      <c r="E3635" s="1" t="s">
        <v>39</v>
      </c>
      <c r="F3635" s="1" t="s">
        <v>518</v>
      </c>
      <c r="G3635" s="3">
        <v>45482</v>
      </c>
      <c r="H3635" s="3">
        <v>45487</v>
      </c>
      <c r="I3635" s="6">
        <v>90</v>
      </c>
      <c r="J3635" s="1">
        <v>2</v>
      </c>
      <c r="K3635" s="4">
        <v>0.1</v>
      </c>
      <c r="L3635" s="6">
        <f t="shared" si="112"/>
        <v>9</v>
      </c>
      <c r="M3635" s="8">
        <f t="shared" si="113"/>
        <v>171</v>
      </c>
      <c r="N3635" t="str" cm="1">
        <f t="array" ref="N36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36" spans="2:14" x14ac:dyDescent="0.35">
      <c r="B3636" s="7">
        <v>2027634</v>
      </c>
      <c r="C3636" s="1" t="s">
        <v>4</v>
      </c>
      <c r="D3636" s="1" t="s">
        <v>28</v>
      </c>
      <c r="E3636" s="1" t="s">
        <v>40</v>
      </c>
      <c r="F3636" s="1" t="s">
        <v>519</v>
      </c>
      <c r="G3636" s="3">
        <v>45482</v>
      </c>
      <c r="H3636" s="3">
        <v>45483</v>
      </c>
      <c r="I3636" s="6">
        <v>280</v>
      </c>
      <c r="J3636" s="1">
        <v>2</v>
      </c>
      <c r="K3636" s="4">
        <v>0.05</v>
      </c>
      <c r="L3636" s="6">
        <f t="shared" si="112"/>
        <v>14</v>
      </c>
      <c r="M3636" s="8">
        <f t="shared" si="113"/>
        <v>546</v>
      </c>
      <c r="N3636" t="str" cm="1">
        <f t="array" ref="N36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37" spans="2:14" x14ac:dyDescent="0.35">
      <c r="B3637" s="7">
        <v>2027635</v>
      </c>
      <c r="C3637" s="1" t="s">
        <v>5</v>
      </c>
      <c r="D3637" s="1" t="s">
        <v>29</v>
      </c>
      <c r="E3637" s="1" t="s">
        <v>41</v>
      </c>
      <c r="F3637" s="1" t="s">
        <v>521</v>
      </c>
      <c r="G3637" s="3">
        <v>45482</v>
      </c>
      <c r="H3637" s="3">
        <v>45490</v>
      </c>
      <c r="I3637" s="6">
        <v>70</v>
      </c>
      <c r="J3637" s="1">
        <v>1</v>
      </c>
      <c r="K3637" s="4">
        <v>0.05</v>
      </c>
      <c r="L3637" s="6">
        <f t="shared" si="112"/>
        <v>3.5</v>
      </c>
      <c r="M3637" s="8">
        <f t="shared" si="113"/>
        <v>66.5</v>
      </c>
      <c r="N3637" t="str" cm="1">
        <f t="array" ref="N36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38" spans="2:14" x14ac:dyDescent="0.35">
      <c r="B3638" s="7">
        <v>2027636</v>
      </c>
      <c r="C3638" s="1" t="s">
        <v>6</v>
      </c>
      <c r="D3638" s="1" t="s">
        <v>25</v>
      </c>
      <c r="E3638" s="1" t="s">
        <v>42</v>
      </c>
      <c r="F3638" s="1" t="s">
        <v>520</v>
      </c>
      <c r="G3638" s="3">
        <v>45482</v>
      </c>
      <c r="H3638" s="3">
        <v>45484</v>
      </c>
      <c r="I3638" s="6">
        <v>230</v>
      </c>
      <c r="J3638" s="1">
        <v>2</v>
      </c>
      <c r="K3638" s="4">
        <v>0.02</v>
      </c>
      <c r="L3638" s="6">
        <f t="shared" si="112"/>
        <v>4.6000000000000005</v>
      </c>
      <c r="M3638" s="8">
        <f t="shared" si="113"/>
        <v>455.4</v>
      </c>
      <c r="N3638" t="str" cm="1">
        <f t="array" ref="N36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39" spans="2:14" x14ac:dyDescent="0.35">
      <c r="B3639" s="7">
        <v>2027637</v>
      </c>
      <c r="C3639" s="1" t="s">
        <v>7</v>
      </c>
      <c r="D3639" s="1" t="s">
        <v>30</v>
      </c>
      <c r="E3639" s="1" t="s">
        <v>43</v>
      </c>
      <c r="F3639" s="1" t="s">
        <v>518</v>
      </c>
      <c r="G3639" s="3">
        <v>45482</v>
      </c>
      <c r="H3639" s="3">
        <v>45485</v>
      </c>
      <c r="I3639" s="6">
        <v>7999</v>
      </c>
      <c r="J3639" s="1">
        <v>4</v>
      </c>
      <c r="K3639" s="4">
        <v>0.06</v>
      </c>
      <c r="L3639" s="6">
        <f t="shared" si="112"/>
        <v>479.94</v>
      </c>
      <c r="M3639" s="8">
        <f t="shared" si="113"/>
        <v>31516.06</v>
      </c>
      <c r="N3639" t="str" cm="1">
        <f t="array" ref="N36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40" spans="2:14" x14ac:dyDescent="0.35">
      <c r="B3640" s="7">
        <v>2027638</v>
      </c>
      <c r="C3640" s="1" t="s">
        <v>10</v>
      </c>
      <c r="D3640" s="1" t="s">
        <v>27</v>
      </c>
      <c r="E3640" s="1" t="s">
        <v>44</v>
      </c>
      <c r="F3640" s="1" t="s">
        <v>519</v>
      </c>
      <c r="G3640" s="3">
        <v>45482</v>
      </c>
      <c r="H3640" s="3">
        <v>45487</v>
      </c>
      <c r="I3640" s="6">
        <v>850</v>
      </c>
      <c r="J3640" s="1">
        <v>3</v>
      </c>
      <c r="K3640" s="4">
        <v>0.15</v>
      </c>
      <c r="L3640" s="6">
        <f t="shared" si="112"/>
        <v>127.5</v>
      </c>
      <c r="M3640" s="8">
        <f t="shared" si="113"/>
        <v>2422.5</v>
      </c>
      <c r="N3640" t="str" cm="1">
        <f t="array" ref="N36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41" spans="2:14" x14ac:dyDescent="0.35">
      <c r="B3641" s="7">
        <v>2027639</v>
      </c>
      <c r="C3641" s="1" t="s">
        <v>8</v>
      </c>
      <c r="D3641" s="1" t="s">
        <v>28</v>
      </c>
      <c r="E3641" s="1" t="s">
        <v>45</v>
      </c>
      <c r="F3641" s="1" t="s">
        <v>520</v>
      </c>
      <c r="G3641" s="3">
        <v>45482</v>
      </c>
      <c r="H3641" s="3">
        <v>45483</v>
      </c>
      <c r="I3641" s="6">
        <v>65000</v>
      </c>
      <c r="J3641" s="1">
        <v>2</v>
      </c>
      <c r="K3641" s="4">
        <v>0.02</v>
      </c>
      <c r="L3641" s="6">
        <f t="shared" si="112"/>
        <v>1300</v>
      </c>
      <c r="M3641" s="8">
        <f t="shared" si="113"/>
        <v>128700</v>
      </c>
      <c r="N3641" t="str" cm="1">
        <f t="array" ref="N36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42" spans="2:14" x14ac:dyDescent="0.35">
      <c r="B3642" s="7">
        <v>2027640</v>
      </c>
      <c r="C3642" s="1" t="s">
        <v>9</v>
      </c>
      <c r="D3642" s="1" t="s">
        <v>29</v>
      </c>
      <c r="E3642" s="1" t="s">
        <v>46</v>
      </c>
      <c r="F3642" s="1" t="s">
        <v>521</v>
      </c>
      <c r="G3642" s="3">
        <v>45482</v>
      </c>
      <c r="H3642" s="3">
        <v>45490</v>
      </c>
      <c r="I3642" s="6">
        <v>450</v>
      </c>
      <c r="J3642" s="1">
        <v>1</v>
      </c>
      <c r="K3642" s="4">
        <v>0.02</v>
      </c>
      <c r="L3642" s="6">
        <f t="shared" si="112"/>
        <v>9</v>
      </c>
      <c r="M3642" s="8">
        <f t="shared" si="113"/>
        <v>441</v>
      </c>
      <c r="N3642" t="str" cm="1">
        <f t="array" ref="N36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43" spans="2:14" x14ac:dyDescent="0.35">
      <c r="B3643" s="7">
        <v>2027641</v>
      </c>
      <c r="C3643" s="1" t="s">
        <v>11</v>
      </c>
      <c r="D3643" s="1" t="s">
        <v>25</v>
      </c>
      <c r="E3643" s="1" t="s">
        <v>47</v>
      </c>
      <c r="F3643" s="1" t="s">
        <v>518</v>
      </c>
      <c r="G3643" s="3">
        <v>45482</v>
      </c>
      <c r="H3643" s="3">
        <v>45484</v>
      </c>
      <c r="I3643" s="6">
        <v>1299</v>
      </c>
      <c r="J3643" s="1">
        <v>1</v>
      </c>
      <c r="K3643" s="4">
        <v>0.02</v>
      </c>
      <c r="L3643" s="6">
        <f t="shared" si="112"/>
        <v>25.98</v>
      </c>
      <c r="M3643" s="8">
        <f t="shared" si="113"/>
        <v>1273.02</v>
      </c>
      <c r="N3643" t="str" cm="1">
        <f t="array" ref="N36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44" spans="2:14" x14ac:dyDescent="0.35">
      <c r="B3644" s="7">
        <v>2027642</v>
      </c>
      <c r="C3644" s="1" t="s">
        <v>12</v>
      </c>
      <c r="D3644" s="1" t="s">
        <v>26</v>
      </c>
      <c r="E3644" s="1" t="s">
        <v>48</v>
      </c>
      <c r="F3644" s="1" t="s">
        <v>518</v>
      </c>
      <c r="G3644" s="3">
        <v>45482</v>
      </c>
      <c r="H3644" s="3">
        <v>45485</v>
      </c>
      <c r="I3644" s="6">
        <v>1700</v>
      </c>
      <c r="J3644" s="1">
        <v>2</v>
      </c>
      <c r="K3644" s="4">
        <v>0.02</v>
      </c>
      <c r="L3644" s="6">
        <f t="shared" si="112"/>
        <v>34</v>
      </c>
      <c r="M3644" s="8">
        <f t="shared" si="113"/>
        <v>3366</v>
      </c>
      <c r="N3644" t="str" cm="1">
        <f t="array" ref="N36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45" spans="2:14" x14ac:dyDescent="0.35">
      <c r="B3645" s="7">
        <v>2027643</v>
      </c>
      <c r="C3645" s="1" t="s">
        <v>13</v>
      </c>
      <c r="D3645" s="1" t="s">
        <v>27</v>
      </c>
      <c r="E3645" s="1" t="s">
        <v>49</v>
      </c>
      <c r="F3645" s="1" t="s">
        <v>519</v>
      </c>
      <c r="G3645" s="3">
        <v>45482</v>
      </c>
      <c r="H3645" s="3">
        <v>45487</v>
      </c>
      <c r="I3645" s="6">
        <v>55000</v>
      </c>
      <c r="J3645" s="1">
        <v>1</v>
      </c>
      <c r="K3645" s="4">
        <v>0.02</v>
      </c>
      <c r="L3645" s="6">
        <f t="shared" si="112"/>
        <v>1100</v>
      </c>
      <c r="M3645" s="8">
        <f t="shared" si="113"/>
        <v>53900</v>
      </c>
      <c r="N3645" t="str" cm="1">
        <f t="array" ref="N36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46" spans="2:14" x14ac:dyDescent="0.35">
      <c r="B3646" s="7">
        <v>2027644</v>
      </c>
      <c r="C3646" s="1" t="s">
        <v>14</v>
      </c>
      <c r="D3646" s="1" t="s">
        <v>28</v>
      </c>
      <c r="E3646" s="1" t="s">
        <v>50</v>
      </c>
      <c r="F3646" s="1" t="s">
        <v>521</v>
      </c>
      <c r="G3646" s="3">
        <v>45482</v>
      </c>
      <c r="H3646" s="3">
        <v>45483</v>
      </c>
      <c r="I3646" s="6">
        <v>57999</v>
      </c>
      <c r="J3646" s="1">
        <v>3</v>
      </c>
      <c r="K3646" s="4">
        <v>0.02</v>
      </c>
      <c r="L3646" s="6">
        <f t="shared" si="112"/>
        <v>1159.98</v>
      </c>
      <c r="M3646" s="8">
        <f t="shared" si="113"/>
        <v>172837.02</v>
      </c>
      <c r="N3646" t="str" cm="1">
        <f t="array" ref="N36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47" spans="2:14" x14ac:dyDescent="0.35">
      <c r="B3647" s="7">
        <v>2027645</v>
      </c>
      <c r="C3647" s="1" t="s">
        <v>15</v>
      </c>
      <c r="D3647" s="1" t="s">
        <v>29</v>
      </c>
      <c r="E3647" s="1" t="s">
        <v>51</v>
      </c>
      <c r="F3647" s="1" t="s">
        <v>520</v>
      </c>
      <c r="G3647" s="3">
        <v>45482</v>
      </c>
      <c r="H3647" s="3">
        <v>45490</v>
      </c>
      <c r="I3647" s="6">
        <v>1399</v>
      </c>
      <c r="J3647" s="1">
        <v>2</v>
      </c>
      <c r="K3647" s="4">
        <v>0.02</v>
      </c>
      <c r="L3647" s="6">
        <f t="shared" si="112"/>
        <v>27.98</v>
      </c>
      <c r="M3647" s="8">
        <f t="shared" si="113"/>
        <v>2770.02</v>
      </c>
      <c r="N3647" t="str" cm="1">
        <f t="array" ref="N36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48" spans="2:14" x14ac:dyDescent="0.35">
      <c r="B3648" s="7">
        <v>2027646</v>
      </c>
      <c r="C3648" s="1" t="s">
        <v>16</v>
      </c>
      <c r="D3648" s="1" t="s">
        <v>25</v>
      </c>
      <c r="E3648" s="1" t="s">
        <v>506</v>
      </c>
      <c r="F3648" s="1" t="s">
        <v>518</v>
      </c>
      <c r="G3648" s="3">
        <v>45482</v>
      </c>
      <c r="H3648" s="3">
        <v>45484</v>
      </c>
      <c r="I3648" s="6">
        <v>999</v>
      </c>
      <c r="J3648" s="1">
        <v>1</v>
      </c>
      <c r="K3648" s="4">
        <v>0.02</v>
      </c>
      <c r="L3648" s="6">
        <f t="shared" si="112"/>
        <v>19.98</v>
      </c>
      <c r="M3648" s="8">
        <f t="shared" si="113"/>
        <v>979.02</v>
      </c>
      <c r="N3648" t="str" cm="1">
        <f t="array" ref="N36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49" spans="2:14" x14ac:dyDescent="0.35">
      <c r="B3649" s="7">
        <v>2027647</v>
      </c>
      <c r="C3649" s="1" t="s">
        <v>17</v>
      </c>
      <c r="D3649" s="1" t="s">
        <v>26</v>
      </c>
      <c r="E3649" s="1" t="s">
        <v>507</v>
      </c>
      <c r="F3649" s="1" t="s">
        <v>519</v>
      </c>
      <c r="G3649" s="3">
        <v>45482</v>
      </c>
      <c r="H3649" s="3">
        <v>45485</v>
      </c>
      <c r="I3649" s="6">
        <v>2099</v>
      </c>
      <c r="J3649" s="1">
        <v>2</v>
      </c>
      <c r="K3649" s="4">
        <v>7.0000000000000007E-2</v>
      </c>
      <c r="L3649" s="6">
        <f t="shared" si="112"/>
        <v>146.93</v>
      </c>
      <c r="M3649" s="8">
        <f t="shared" si="113"/>
        <v>4051.07</v>
      </c>
      <c r="N3649" t="str" cm="1">
        <f t="array" ref="N36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50" spans="2:14" x14ac:dyDescent="0.35">
      <c r="B3650" s="7">
        <v>2027648</v>
      </c>
      <c r="C3650" s="1" t="s">
        <v>18</v>
      </c>
      <c r="D3650" s="1" t="s">
        <v>27</v>
      </c>
      <c r="E3650" s="1" t="s">
        <v>508</v>
      </c>
      <c r="F3650" s="1" t="s">
        <v>520</v>
      </c>
      <c r="G3650" s="3">
        <v>45482</v>
      </c>
      <c r="H3650" s="3">
        <v>45487</v>
      </c>
      <c r="I3650" s="6">
        <v>11000</v>
      </c>
      <c r="J3650" s="1">
        <v>1</v>
      </c>
      <c r="K3650" s="4">
        <v>0.03</v>
      </c>
      <c r="L3650" s="6">
        <f t="shared" si="112"/>
        <v>330</v>
      </c>
      <c r="M3650" s="8">
        <f t="shared" si="113"/>
        <v>10670</v>
      </c>
      <c r="N3650" t="str" cm="1">
        <f t="array" ref="N36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51" spans="2:14" x14ac:dyDescent="0.35">
      <c r="B3651" s="7">
        <v>2027649</v>
      </c>
      <c r="C3651" s="1" t="s">
        <v>19</v>
      </c>
      <c r="D3651" s="1" t="s">
        <v>28</v>
      </c>
      <c r="E3651" s="1" t="s">
        <v>31</v>
      </c>
      <c r="F3651" s="1" t="s">
        <v>521</v>
      </c>
      <c r="G3651" s="3">
        <v>45482</v>
      </c>
      <c r="H3651" s="3">
        <v>45483</v>
      </c>
      <c r="I3651" s="6">
        <v>800</v>
      </c>
      <c r="J3651" s="1">
        <v>2</v>
      </c>
      <c r="K3651" s="4">
        <v>0.08</v>
      </c>
      <c r="L3651" s="6">
        <f t="shared" si="112"/>
        <v>64</v>
      </c>
      <c r="M3651" s="8">
        <f t="shared" si="113"/>
        <v>1536</v>
      </c>
      <c r="N3651" t="str" cm="1">
        <f t="array" ref="N36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52" spans="2:14" x14ac:dyDescent="0.35">
      <c r="B3652" s="7">
        <v>2027650</v>
      </c>
      <c r="C3652" s="1" t="s">
        <v>20</v>
      </c>
      <c r="D3652" s="1" t="s">
        <v>29</v>
      </c>
      <c r="E3652" s="1" t="s">
        <v>32</v>
      </c>
      <c r="F3652" s="1" t="s">
        <v>518</v>
      </c>
      <c r="G3652" s="3">
        <v>45482</v>
      </c>
      <c r="H3652" s="3">
        <v>45490</v>
      </c>
      <c r="I3652" s="6">
        <v>5500</v>
      </c>
      <c r="J3652" s="1">
        <v>3</v>
      </c>
      <c r="K3652" s="4">
        <v>0.05</v>
      </c>
      <c r="L3652" s="6">
        <f t="shared" ref="L3652:L3715" si="114">I3652*K3652</f>
        <v>275</v>
      </c>
      <c r="M3652" s="8">
        <f t="shared" ref="M3652:M3715" si="115">I3652*J3652-L3652</f>
        <v>16225</v>
      </c>
      <c r="N3652" t="str" cm="1">
        <f t="array" ref="N36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53" spans="2:14" x14ac:dyDescent="0.35">
      <c r="B3653" s="7">
        <v>2027651</v>
      </c>
      <c r="C3653" s="1" t="s">
        <v>21</v>
      </c>
      <c r="D3653" s="1" t="s">
        <v>25</v>
      </c>
      <c r="E3653" s="1" t="s">
        <v>38</v>
      </c>
      <c r="F3653" s="1" t="s">
        <v>518</v>
      </c>
      <c r="G3653" s="3">
        <v>45482</v>
      </c>
      <c r="H3653" s="3">
        <v>45484</v>
      </c>
      <c r="I3653" s="6">
        <v>1350</v>
      </c>
      <c r="J3653" s="1">
        <v>2</v>
      </c>
      <c r="K3653" s="4">
        <v>0.05</v>
      </c>
      <c r="L3653" s="6">
        <f t="shared" si="114"/>
        <v>67.5</v>
      </c>
      <c r="M3653" s="8">
        <f t="shared" si="115"/>
        <v>2632.5</v>
      </c>
      <c r="N3653" t="str" cm="1">
        <f t="array" ref="N36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54" spans="2:14" x14ac:dyDescent="0.35">
      <c r="B3654" s="7">
        <v>2027652</v>
      </c>
      <c r="C3654" s="1" t="s">
        <v>22</v>
      </c>
      <c r="D3654" s="1" t="s">
        <v>217</v>
      </c>
      <c r="E3654" s="1" t="s">
        <v>33</v>
      </c>
      <c r="F3654" s="1" t="s">
        <v>519</v>
      </c>
      <c r="G3654" s="3">
        <v>45482</v>
      </c>
      <c r="H3654" s="3">
        <v>45485</v>
      </c>
      <c r="I3654" s="6">
        <v>4500</v>
      </c>
      <c r="J3654" s="1">
        <v>7</v>
      </c>
      <c r="K3654" s="4">
        <v>0.05</v>
      </c>
      <c r="L3654" s="6">
        <f t="shared" si="114"/>
        <v>225</v>
      </c>
      <c r="M3654" s="8">
        <f t="shared" si="115"/>
        <v>31275</v>
      </c>
      <c r="N3654" t="str" cm="1">
        <f t="array" ref="N36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55" spans="2:14" x14ac:dyDescent="0.35">
      <c r="B3655" s="7">
        <v>2027653</v>
      </c>
      <c r="C3655" s="1" t="s">
        <v>23</v>
      </c>
      <c r="D3655" s="1" t="s">
        <v>25</v>
      </c>
      <c r="E3655" s="1" t="s">
        <v>34</v>
      </c>
      <c r="F3655" s="1" t="s">
        <v>521</v>
      </c>
      <c r="G3655" s="3">
        <v>45482</v>
      </c>
      <c r="H3655" s="3">
        <v>45487</v>
      </c>
      <c r="I3655" s="6">
        <v>2350</v>
      </c>
      <c r="J3655" s="1">
        <v>2</v>
      </c>
      <c r="K3655" s="4">
        <v>0.05</v>
      </c>
      <c r="L3655" s="6">
        <f t="shared" si="114"/>
        <v>117.5</v>
      </c>
      <c r="M3655" s="8">
        <f t="shared" si="115"/>
        <v>4582.5</v>
      </c>
      <c r="N3655" t="str" cm="1">
        <f t="array" ref="N36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56" spans="2:14" x14ac:dyDescent="0.35">
      <c r="B3656" s="7">
        <v>2027654</v>
      </c>
      <c r="C3656" s="1" t="s">
        <v>24</v>
      </c>
      <c r="D3656" s="1" t="s">
        <v>26</v>
      </c>
      <c r="E3656" s="1" t="s">
        <v>35</v>
      </c>
      <c r="F3656" s="1" t="s">
        <v>520</v>
      </c>
      <c r="G3656" s="3">
        <v>45482</v>
      </c>
      <c r="H3656" s="3">
        <v>45483</v>
      </c>
      <c r="I3656" s="6">
        <v>90</v>
      </c>
      <c r="J3656" s="1">
        <v>1</v>
      </c>
      <c r="K3656" s="4">
        <v>0.03</v>
      </c>
      <c r="L3656" s="6">
        <f t="shared" si="114"/>
        <v>2.6999999999999997</v>
      </c>
      <c r="M3656" s="8">
        <f t="shared" si="115"/>
        <v>87.3</v>
      </c>
      <c r="N3656" t="str" cm="1">
        <f t="array" ref="N36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57" spans="2:14" x14ac:dyDescent="0.35">
      <c r="B3657" s="7">
        <v>2027655</v>
      </c>
      <c r="C3657" s="1" t="s">
        <v>4</v>
      </c>
      <c r="D3657" s="1" t="s">
        <v>27</v>
      </c>
      <c r="E3657" s="1" t="s">
        <v>36</v>
      </c>
      <c r="F3657" s="1" t="s">
        <v>518</v>
      </c>
      <c r="G3657" s="3">
        <v>45482</v>
      </c>
      <c r="H3657" s="3">
        <v>45490</v>
      </c>
      <c r="I3657" s="6">
        <v>280</v>
      </c>
      <c r="J3657" s="1">
        <v>1</v>
      </c>
      <c r="K3657" s="4">
        <v>0.1</v>
      </c>
      <c r="L3657" s="6">
        <f t="shared" si="114"/>
        <v>28</v>
      </c>
      <c r="M3657" s="8">
        <f t="shared" si="115"/>
        <v>252</v>
      </c>
      <c r="N3657" t="str" cm="1">
        <f t="array" ref="N36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58" spans="2:14" x14ac:dyDescent="0.35">
      <c r="B3658" s="7">
        <v>2027656</v>
      </c>
      <c r="C3658" s="1" t="s">
        <v>5</v>
      </c>
      <c r="D3658" s="1" t="s">
        <v>28</v>
      </c>
      <c r="E3658" s="1" t="s">
        <v>37</v>
      </c>
      <c r="F3658" s="1" t="s">
        <v>519</v>
      </c>
      <c r="G3658" s="3">
        <v>45482</v>
      </c>
      <c r="H3658" s="3">
        <v>45484</v>
      </c>
      <c r="I3658" s="6">
        <v>70</v>
      </c>
      <c r="J3658" s="1">
        <v>1</v>
      </c>
      <c r="K3658" s="4">
        <v>0.05</v>
      </c>
      <c r="L3658" s="6">
        <f t="shared" si="114"/>
        <v>3.5</v>
      </c>
      <c r="M3658" s="8">
        <f t="shared" si="115"/>
        <v>66.5</v>
      </c>
      <c r="N3658" t="str" cm="1">
        <f t="array" ref="N36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59" spans="2:14" x14ac:dyDescent="0.35">
      <c r="B3659" s="7">
        <v>2027657</v>
      </c>
      <c r="C3659" s="1" t="s">
        <v>6</v>
      </c>
      <c r="D3659" s="1" t="s">
        <v>29</v>
      </c>
      <c r="E3659" s="1" t="s">
        <v>39</v>
      </c>
      <c r="F3659" s="1" t="s">
        <v>520</v>
      </c>
      <c r="G3659" s="3">
        <v>45482</v>
      </c>
      <c r="H3659" s="3">
        <v>45485</v>
      </c>
      <c r="I3659" s="6">
        <v>230</v>
      </c>
      <c r="J3659" s="1">
        <v>2</v>
      </c>
      <c r="K3659" s="4">
        <v>0.05</v>
      </c>
      <c r="L3659" s="6">
        <f t="shared" si="114"/>
        <v>11.5</v>
      </c>
      <c r="M3659" s="8">
        <f t="shared" si="115"/>
        <v>448.5</v>
      </c>
      <c r="N3659" t="str" cm="1">
        <f t="array" ref="N36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60" spans="2:14" x14ac:dyDescent="0.35">
      <c r="B3660" s="7">
        <v>2027658</v>
      </c>
      <c r="C3660" s="1" t="s">
        <v>7</v>
      </c>
      <c r="D3660" s="1" t="s">
        <v>25</v>
      </c>
      <c r="E3660" s="1" t="s">
        <v>40</v>
      </c>
      <c r="F3660" s="1" t="s">
        <v>521</v>
      </c>
      <c r="G3660" s="3">
        <v>45482</v>
      </c>
      <c r="H3660" s="3">
        <v>45487</v>
      </c>
      <c r="I3660" s="6">
        <v>7999</v>
      </c>
      <c r="J3660" s="1">
        <v>1</v>
      </c>
      <c r="K3660" s="4">
        <v>0.02</v>
      </c>
      <c r="L3660" s="6">
        <f t="shared" si="114"/>
        <v>159.97999999999999</v>
      </c>
      <c r="M3660" s="8">
        <f t="shared" si="115"/>
        <v>7839.02</v>
      </c>
      <c r="N3660" t="str" cm="1">
        <f t="array" ref="N36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61" spans="2:14" x14ac:dyDescent="0.35">
      <c r="B3661" s="7">
        <v>2027659</v>
      </c>
      <c r="C3661" s="1" t="s">
        <v>10</v>
      </c>
      <c r="D3661" s="1" t="s">
        <v>30</v>
      </c>
      <c r="E3661" s="1" t="s">
        <v>41</v>
      </c>
      <c r="F3661" s="1" t="s">
        <v>518</v>
      </c>
      <c r="G3661" s="3">
        <v>45482</v>
      </c>
      <c r="H3661" s="3">
        <v>45483</v>
      </c>
      <c r="I3661" s="6">
        <v>850</v>
      </c>
      <c r="J3661" s="1">
        <v>2</v>
      </c>
      <c r="K3661" s="4">
        <v>0.06</v>
      </c>
      <c r="L3661" s="6">
        <f t="shared" si="114"/>
        <v>51</v>
      </c>
      <c r="M3661" s="8">
        <f t="shared" si="115"/>
        <v>1649</v>
      </c>
      <c r="N3661" t="str" cm="1">
        <f t="array" ref="N36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62" spans="2:14" x14ac:dyDescent="0.35">
      <c r="B3662" s="7">
        <v>2027660</v>
      </c>
      <c r="C3662" s="1" t="s">
        <v>8</v>
      </c>
      <c r="D3662" s="1" t="s">
        <v>27</v>
      </c>
      <c r="E3662" s="1" t="s">
        <v>42</v>
      </c>
      <c r="F3662" s="1" t="s">
        <v>518</v>
      </c>
      <c r="G3662" s="3">
        <v>45482</v>
      </c>
      <c r="H3662" s="3">
        <v>45490</v>
      </c>
      <c r="I3662" s="6">
        <v>65000</v>
      </c>
      <c r="J3662" s="1">
        <v>7</v>
      </c>
      <c r="K3662" s="4">
        <v>0.15</v>
      </c>
      <c r="L3662" s="6">
        <f t="shared" si="114"/>
        <v>9750</v>
      </c>
      <c r="M3662" s="8">
        <f t="shared" si="115"/>
        <v>445250</v>
      </c>
      <c r="N3662" t="str" cm="1">
        <f t="array" ref="N36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63" spans="2:14" x14ac:dyDescent="0.35">
      <c r="B3663" s="7">
        <v>2027661</v>
      </c>
      <c r="C3663" s="1" t="s">
        <v>9</v>
      </c>
      <c r="D3663" s="1" t="s">
        <v>28</v>
      </c>
      <c r="E3663" s="1" t="s">
        <v>43</v>
      </c>
      <c r="F3663" s="1" t="s">
        <v>519</v>
      </c>
      <c r="G3663" s="3">
        <v>45482</v>
      </c>
      <c r="H3663" s="3">
        <v>45484</v>
      </c>
      <c r="I3663" s="6">
        <v>450</v>
      </c>
      <c r="J3663" s="1">
        <v>2</v>
      </c>
      <c r="K3663" s="4">
        <v>0.02</v>
      </c>
      <c r="L3663" s="6">
        <f t="shared" si="114"/>
        <v>9</v>
      </c>
      <c r="M3663" s="8">
        <f t="shared" si="115"/>
        <v>891</v>
      </c>
      <c r="N3663" t="str" cm="1">
        <f t="array" ref="N36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64" spans="2:14" x14ac:dyDescent="0.35">
      <c r="B3664" s="7">
        <v>2027662</v>
      </c>
      <c r="C3664" s="1" t="s">
        <v>11</v>
      </c>
      <c r="D3664" s="1" t="s">
        <v>29</v>
      </c>
      <c r="E3664" s="1" t="s">
        <v>44</v>
      </c>
      <c r="F3664" s="1" t="s">
        <v>521</v>
      </c>
      <c r="G3664" s="3">
        <v>45482</v>
      </c>
      <c r="H3664" s="3">
        <v>45485</v>
      </c>
      <c r="I3664" s="6">
        <v>1299</v>
      </c>
      <c r="J3664" s="1">
        <v>2</v>
      </c>
      <c r="K3664" s="4">
        <v>0.02</v>
      </c>
      <c r="L3664" s="6">
        <f t="shared" si="114"/>
        <v>25.98</v>
      </c>
      <c r="M3664" s="8">
        <f t="shared" si="115"/>
        <v>2572.02</v>
      </c>
      <c r="N3664" t="str" cm="1">
        <f t="array" ref="N36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65" spans="2:14" x14ac:dyDescent="0.35">
      <c r="B3665" s="7">
        <v>2027663</v>
      </c>
      <c r="C3665" s="1" t="s">
        <v>12</v>
      </c>
      <c r="D3665" s="1" t="s">
        <v>25</v>
      </c>
      <c r="E3665" s="1" t="s">
        <v>45</v>
      </c>
      <c r="F3665" s="1" t="s">
        <v>520</v>
      </c>
      <c r="G3665" s="3">
        <v>45482</v>
      </c>
      <c r="H3665" s="3">
        <v>45487</v>
      </c>
      <c r="I3665" s="6">
        <v>1700</v>
      </c>
      <c r="J3665" s="1">
        <v>1</v>
      </c>
      <c r="K3665" s="4">
        <v>0.02</v>
      </c>
      <c r="L3665" s="6">
        <f t="shared" si="114"/>
        <v>34</v>
      </c>
      <c r="M3665" s="8">
        <f t="shared" si="115"/>
        <v>1666</v>
      </c>
      <c r="N3665" t="str" cm="1">
        <f t="array" ref="N36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66" spans="2:14" x14ac:dyDescent="0.35">
      <c r="B3666" s="7">
        <v>2027664</v>
      </c>
      <c r="C3666" s="1" t="s">
        <v>13</v>
      </c>
      <c r="D3666" s="1" t="s">
        <v>26</v>
      </c>
      <c r="E3666" s="1" t="s">
        <v>46</v>
      </c>
      <c r="F3666" s="1" t="s">
        <v>518</v>
      </c>
      <c r="G3666" s="3">
        <v>45482</v>
      </c>
      <c r="H3666" s="3">
        <v>45483</v>
      </c>
      <c r="I3666" s="6">
        <v>55000</v>
      </c>
      <c r="J3666" s="1">
        <v>2</v>
      </c>
      <c r="K3666" s="4">
        <v>0.02</v>
      </c>
      <c r="L3666" s="6">
        <f t="shared" si="114"/>
        <v>1100</v>
      </c>
      <c r="M3666" s="8">
        <f t="shared" si="115"/>
        <v>108900</v>
      </c>
      <c r="N3666" t="str" cm="1">
        <f t="array" ref="N36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67" spans="2:14" x14ac:dyDescent="0.35">
      <c r="B3667" s="7">
        <v>2027665</v>
      </c>
      <c r="C3667" s="1" t="s">
        <v>14</v>
      </c>
      <c r="D3667" s="1" t="s">
        <v>27</v>
      </c>
      <c r="E3667" s="1" t="s">
        <v>47</v>
      </c>
      <c r="F3667" s="1" t="s">
        <v>519</v>
      </c>
      <c r="G3667" s="3">
        <v>45482</v>
      </c>
      <c r="H3667" s="3">
        <v>45490</v>
      </c>
      <c r="I3667" s="6">
        <v>57999</v>
      </c>
      <c r="J3667" s="1">
        <v>4</v>
      </c>
      <c r="K3667" s="4">
        <v>0.02</v>
      </c>
      <c r="L3667" s="6">
        <f t="shared" si="114"/>
        <v>1159.98</v>
      </c>
      <c r="M3667" s="8">
        <f t="shared" si="115"/>
        <v>230836.02</v>
      </c>
      <c r="N3667" t="str" cm="1">
        <f t="array" ref="N36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68" spans="2:14" x14ac:dyDescent="0.35">
      <c r="B3668" s="7">
        <v>2027666</v>
      </c>
      <c r="C3668" s="1" t="s">
        <v>15</v>
      </c>
      <c r="D3668" s="1" t="s">
        <v>28</v>
      </c>
      <c r="E3668" s="1" t="s">
        <v>48</v>
      </c>
      <c r="F3668" s="1" t="s">
        <v>520</v>
      </c>
      <c r="G3668" s="3">
        <v>45482</v>
      </c>
      <c r="H3668" s="3">
        <v>45484</v>
      </c>
      <c r="I3668" s="6">
        <v>1399</v>
      </c>
      <c r="J3668" s="1">
        <v>3</v>
      </c>
      <c r="K3668" s="4">
        <v>0.02</v>
      </c>
      <c r="L3668" s="6">
        <f t="shared" si="114"/>
        <v>27.98</v>
      </c>
      <c r="M3668" s="8">
        <f t="shared" si="115"/>
        <v>4169.0200000000004</v>
      </c>
      <c r="N3668" t="str" cm="1">
        <f t="array" ref="N36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69" spans="2:14" x14ac:dyDescent="0.35">
      <c r="B3669" s="7">
        <v>2027667</v>
      </c>
      <c r="C3669" s="1" t="s">
        <v>16</v>
      </c>
      <c r="D3669" s="1" t="s">
        <v>29</v>
      </c>
      <c r="E3669" s="1" t="s">
        <v>49</v>
      </c>
      <c r="F3669" s="1" t="s">
        <v>521</v>
      </c>
      <c r="G3669" s="3">
        <v>45482</v>
      </c>
      <c r="H3669" s="3">
        <v>45485</v>
      </c>
      <c r="I3669" s="6">
        <v>999</v>
      </c>
      <c r="J3669" s="1">
        <v>2</v>
      </c>
      <c r="K3669" s="4">
        <v>0.02</v>
      </c>
      <c r="L3669" s="6">
        <f t="shared" si="114"/>
        <v>19.98</v>
      </c>
      <c r="M3669" s="8">
        <f t="shared" si="115"/>
        <v>1978.02</v>
      </c>
      <c r="N3669" t="str" cm="1">
        <f t="array" ref="N36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70" spans="2:14" x14ac:dyDescent="0.35">
      <c r="B3670" s="7">
        <v>2027668</v>
      </c>
      <c r="C3670" s="1" t="s">
        <v>17</v>
      </c>
      <c r="D3670" s="1" t="s">
        <v>25</v>
      </c>
      <c r="E3670" s="1" t="s">
        <v>50</v>
      </c>
      <c r="F3670" s="1" t="s">
        <v>518</v>
      </c>
      <c r="G3670" s="3">
        <v>45482</v>
      </c>
      <c r="H3670" s="3">
        <v>45487</v>
      </c>
      <c r="I3670" s="6">
        <v>2099</v>
      </c>
      <c r="J3670" s="1">
        <v>1</v>
      </c>
      <c r="K3670" s="4">
        <v>0.02</v>
      </c>
      <c r="L3670" s="6">
        <f t="shared" si="114"/>
        <v>41.980000000000004</v>
      </c>
      <c r="M3670" s="8">
        <f t="shared" si="115"/>
        <v>2057.02</v>
      </c>
      <c r="N3670" t="str" cm="1">
        <f t="array" ref="N36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71" spans="2:14" x14ac:dyDescent="0.35">
      <c r="B3671" s="7">
        <v>2027669</v>
      </c>
      <c r="C3671" s="1" t="s">
        <v>18</v>
      </c>
      <c r="D3671" s="1" t="s">
        <v>26</v>
      </c>
      <c r="E3671" s="1" t="s">
        <v>51</v>
      </c>
      <c r="F3671" s="1" t="s">
        <v>518</v>
      </c>
      <c r="G3671" s="3">
        <v>45482</v>
      </c>
      <c r="H3671" s="3">
        <v>45483</v>
      </c>
      <c r="I3671" s="6">
        <v>11000</v>
      </c>
      <c r="J3671" s="1">
        <v>1</v>
      </c>
      <c r="K3671" s="4">
        <v>7.0000000000000007E-2</v>
      </c>
      <c r="L3671" s="6">
        <f t="shared" si="114"/>
        <v>770.00000000000011</v>
      </c>
      <c r="M3671" s="8">
        <f t="shared" si="115"/>
        <v>10230</v>
      </c>
      <c r="N3671" t="str" cm="1">
        <f t="array" ref="N36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72" spans="2:14" x14ac:dyDescent="0.35">
      <c r="B3672" s="7">
        <v>2027670</v>
      </c>
      <c r="C3672" s="1" t="s">
        <v>19</v>
      </c>
      <c r="D3672" s="1" t="s">
        <v>27</v>
      </c>
      <c r="E3672" s="1" t="s">
        <v>506</v>
      </c>
      <c r="F3672" s="1" t="s">
        <v>519</v>
      </c>
      <c r="G3672" s="3">
        <v>45482</v>
      </c>
      <c r="H3672" s="3">
        <v>45490</v>
      </c>
      <c r="I3672" s="6">
        <v>800</v>
      </c>
      <c r="J3672" s="1">
        <v>2</v>
      </c>
      <c r="K3672" s="4">
        <v>0.03</v>
      </c>
      <c r="L3672" s="6">
        <f t="shared" si="114"/>
        <v>24</v>
      </c>
      <c r="M3672" s="8">
        <f t="shared" si="115"/>
        <v>1576</v>
      </c>
      <c r="N3672" t="str" cm="1">
        <f t="array" ref="N36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73" spans="2:14" x14ac:dyDescent="0.35">
      <c r="B3673" s="7">
        <v>2027671</v>
      </c>
      <c r="C3673" s="1" t="s">
        <v>20</v>
      </c>
      <c r="D3673" s="1" t="s">
        <v>28</v>
      </c>
      <c r="E3673" s="1" t="s">
        <v>507</v>
      </c>
      <c r="F3673" s="1" t="s">
        <v>521</v>
      </c>
      <c r="G3673" s="3">
        <v>45482</v>
      </c>
      <c r="H3673" s="3">
        <v>45484</v>
      </c>
      <c r="I3673" s="6">
        <v>5500</v>
      </c>
      <c r="J3673" s="1">
        <v>1</v>
      </c>
      <c r="K3673" s="4">
        <v>0.08</v>
      </c>
      <c r="L3673" s="6">
        <f t="shared" si="114"/>
        <v>440</v>
      </c>
      <c r="M3673" s="8">
        <f t="shared" si="115"/>
        <v>5060</v>
      </c>
      <c r="N3673" t="str" cm="1">
        <f t="array" ref="N36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74" spans="2:14" x14ac:dyDescent="0.35">
      <c r="B3674" s="7">
        <v>2027672</v>
      </c>
      <c r="C3674" s="1" t="s">
        <v>21</v>
      </c>
      <c r="D3674" s="1" t="s">
        <v>29</v>
      </c>
      <c r="E3674" s="1" t="s">
        <v>508</v>
      </c>
      <c r="F3674" s="1" t="s">
        <v>520</v>
      </c>
      <c r="G3674" s="3">
        <v>45482</v>
      </c>
      <c r="H3674" s="3">
        <v>45485</v>
      </c>
      <c r="I3674" s="6">
        <v>1350</v>
      </c>
      <c r="J3674" s="1">
        <v>3</v>
      </c>
      <c r="K3674" s="4">
        <v>0.05</v>
      </c>
      <c r="L3674" s="6">
        <f t="shared" si="114"/>
        <v>67.5</v>
      </c>
      <c r="M3674" s="8">
        <f t="shared" si="115"/>
        <v>3982.5</v>
      </c>
      <c r="N3674" t="str" cm="1">
        <f t="array" ref="N36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75" spans="2:14" x14ac:dyDescent="0.35">
      <c r="B3675" s="7">
        <v>2027673</v>
      </c>
      <c r="C3675" s="1" t="s">
        <v>22</v>
      </c>
      <c r="D3675" s="1" t="s">
        <v>25</v>
      </c>
      <c r="E3675" s="1" t="s">
        <v>31</v>
      </c>
      <c r="F3675" s="1" t="s">
        <v>518</v>
      </c>
      <c r="G3675" s="3">
        <v>45482</v>
      </c>
      <c r="H3675" s="3">
        <v>45487</v>
      </c>
      <c r="I3675" s="6">
        <v>4500</v>
      </c>
      <c r="J3675" s="1">
        <v>2</v>
      </c>
      <c r="K3675" s="4">
        <v>0.05</v>
      </c>
      <c r="L3675" s="6">
        <f t="shared" si="114"/>
        <v>225</v>
      </c>
      <c r="M3675" s="8">
        <f t="shared" si="115"/>
        <v>8775</v>
      </c>
      <c r="N3675" t="str" cm="1">
        <f t="array" ref="N36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76" spans="2:14" x14ac:dyDescent="0.35">
      <c r="B3676" s="7">
        <v>2027674</v>
      </c>
      <c r="C3676" s="1" t="s">
        <v>23</v>
      </c>
      <c r="D3676" s="1" t="s">
        <v>218</v>
      </c>
      <c r="E3676" s="1" t="s">
        <v>32</v>
      </c>
      <c r="F3676" s="1" t="s">
        <v>519</v>
      </c>
      <c r="G3676" s="3">
        <v>45482</v>
      </c>
      <c r="H3676" s="3">
        <v>45483</v>
      </c>
      <c r="I3676" s="6">
        <v>2350</v>
      </c>
      <c r="J3676" s="1">
        <v>1</v>
      </c>
      <c r="K3676" s="4">
        <v>0.05</v>
      </c>
      <c r="L3676" s="6">
        <f t="shared" si="114"/>
        <v>117.5</v>
      </c>
      <c r="M3676" s="8">
        <f t="shared" si="115"/>
        <v>2232.5</v>
      </c>
      <c r="N3676" t="str" cm="1">
        <f t="array" ref="N36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77" spans="2:14" x14ac:dyDescent="0.35">
      <c r="B3677" s="7">
        <v>2027675</v>
      </c>
      <c r="C3677" s="1" t="s">
        <v>24</v>
      </c>
      <c r="D3677" s="1" t="s">
        <v>25</v>
      </c>
      <c r="E3677" s="1" t="s">
        <v>38</v>
      </c>
      <c r="F3677" s="1" t="s">
        <v>520</v>
      </c>
      <c r="G3677" s="3">
        <v>45482</v>
      </c>
      <c r="H3677" s="3">
        <v>45490</v>
      </c>
      <c r="I3677" s="6">
        <v>90</v>
      </c>
      <c r="J3677" s="1">
        <v>2</v>
      </c>
      <c r="K3677" s="4">
        <v>0.05</v>
      </c>
      <c r="L3677" s="6">
        <f t="shared" si="114"/>
        <v>4.5</v>
      </c>
      <c r="M3677" s="8">
        <f t="shared" si="115"/>
        <v>175.5</v>
      </c>
      <c r="N3677" t="str" cm="1">
        <f t="array" ref="N36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78" spans="2:14" x14ac:dyDescent="0.35">
      <c r="B3678" s="7">
        <v>2027676</v>
      </c>
      <c r="C3678" s="1" t="s">
        <v>4</v>
      </c>
      <c r="D3678" s="1" t="s">
        <v>26</v>
      </c>
      <c r="E3678" s="1" t="s">
        <v>33</v>
      </c>
      <c r="F3678" s="1" t="s">
        <v>521</v>
      </c>
      <c r="G3678" s="3">
        <v>45482</v>
      </c>
      <c r="H3678" s="3">
        <v>45484</v>
      </c>
      <c r="I3678" s="6">
        <v>280</v>
      </c>
      <c r="J3678" s="1">
        <v>1</v>
      </c>
      <c r="K3678" s="4">
        <v>0.03</v>
      </c>
      <c r="L3678" s="6">
        <f t="shared" si="114"/>
        <v>8.4</v>
      </c>
      <c r="M3678" s="8">
        <f t="shared" si="115"/>
        <v>271.60000000000002</v>
      </c>
      <c r="N3678" t="str" cm="1">
        <f t="array" ref="N36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79" spans="2:14" x14ac:dyDescent="0.35">
      <c r="B3679" s="7">
        <v>2027677</v>
      </c>
      <c r="C3679" s="1" t="s">
        <v>5</v>
      </c>
      <c r="D3679" s="1" t="s">
        <v>27</v>
      </c>
      <c r="E3679" s="1" t="s">
        <v>34</v>
      </c>
      <c r="F3679" s="1" t="s">
        <v>518</v>
      </c>
      <c r="G3679" s="3">
        <v>45482</v>
      </c>
      <c r="H3679" s="3">
        <v>45485</v>
      </c>
      <c r="I3679" s="6">
        <v>70</v>
      </c>
      <c r="J3679" s="1">
        <v>2</v>
      </c>
      <c r="K3679" s="4">
        <v>0.1</v>
      </c>
      <c r="L3679" s="6">
        <f t="shared" si="114"/>
        <v>7</v>
      </c>
      <c r="M3679" s="8">
        <f t="shared" si="115"/>
        <v>133</v>
      </c>
      <c r="N3679" t="str" cm="1">
        <f t="array" ref="N36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80" spans="2:14" x14ac:dyDescent="0.35">
      <c r="B3680" s="7">
        <v>2027678</v>
      </c>
      <c r="C3680" s="1" t="s">
        <v>6</v>
      </c>
      <c r="D3680" s="1" t="s">
        <v>28</v>
      </c>
      <c r="E3680" s="1" t="s">
        <v>35</v>
      </c>
      <c r="F3680" s="1" t="s">
        <v>518</v>
      </c>
      <c r="G3680" s="3">
        <v>45482</v>
      </c>
      <c r="H3680" s="3">
        <v>45487</v>
      </c>
      <c r="I3680" s="6">
        <v>230</v>
      </c>
      <c r="J3680" s="1">
        <v>3</v>
      </c>
      <c r="K3680" s="4">
        <v>0.05</v>
      </c>
      <c r="L3680" s="6">
        <f t="shared" si="114"/>
        <v>11.5</v>
      </c>
      <c r="M3680" s="8">
        <f t="shared" si="115"/>
        <v>678.5</v>
      </c>
      <c r="N3680" t="str" cm="1">
        <f t="array" ref="N36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81" spans="2:14" x14ac:dyDescent="0.35">
      <c r="B3681" s="7">
        <v>2027679</v>
      </c>
      <c r="C3681" s="1" t="s">
        <v>7</v>
      </c>
      <c r="D3681" s="1" t="s">
        <v>29</v>
      </c>
      <c r="E3681" s="1" t="s">
        <v>36</v>
      </c>
      <c r="F3681" s="1" t="s">
        <v>519</v>
      </c>
      <c r="G3681" s="3">
        <v>45482</v>
      </c>
      <c r="H3681" s="3">
        <v>45483</v>
      </c>
      <c r="I3681" s="6">
        <v>7999</v>
      </c>
      <c r="J3681" s="1">
        <v>2</v>
      </c>
      <c r="K3681" s="4">
        <v>0.05</v>
      </c>
      <c r="L3681" s="6">
        <f t="shared" si="114"/>
        <v>399.95000000000005</v>
      </c>
      <c r="M3681" s="8">
        <f t="shared" si="115"/>
        <v>15598.05</v>
      </c>
      <c r="N3681" t="str" cm="1">
        <f t="array" ref="N36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82" spans="2:14" x14ac:dyDescent="0.35">
      <c r="B3682" s="7">
        <v>2027680</v>
      </c>
      <c r="C3682" s="1" t="s">
        <v>10</v>
      </c>
      <c r="D3682" s="1" t="s">
        <v>25</v>
      </c>
      <c r="E3682" s="1" t="s">
        <v>37</v>
      </c>
      <c r="F3682" s="1" t="s">
        <v>521</v>
      </c>
      <c r="G3682" s="3">
        <v>45482</v>
      </c>
      <c r="H3682" s="3">
        <v>45490</v>
      </c>
      <c r="I3682" s="6">
        <v>850</v>
      </c>
      <c r="J3682" s="1">
        <v>7</v>
      </c>
      <c r="K3682" s="4">
        <v>0.02</v>
      </c>
      <c r="L3682" s="6">
        <f t="shared" si="114"/>
        <v>17</v>
      </c>
      <c r="M3682" s="8">
        <f t="shared" si="115"/>
        <v>5933</v>
      </c>
      <c r="N3682" t="str" cm="1">
        <f t="array" ref="N36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83" spans="2:14" x14ac:dyDescent="0.35">
      <c r="B3683" s="7">
        <v>2027681</v>
      </c>
      <c r="C3683" s="1" t="s">
        <v>8</v>
      </c>
      <c r="D3683" s="1" t="s">
        <v>30</v>
      </c>
      <c r="E3683" s="1" t="s">
        <v>39</v>
      </c>
      <c r="F3683" s="1" t="s">
        <v>520</v>
      </c>
      <c r="G3683" s="3">
        <v>45482</v>
      </c>
      <c r="H3683" s="3">
        <v>45484</v>
      </c>
      <c r="I3683" s="6">
        <v>65000</v>
      </c>
      <c r="J3683" s="1">
        <v>2</v>
      </c>
      <c r="K3683" s="4">
        <v>0.06</v>
      </c>
      <c r="L3683" s="6">
        <f t="shared" si="114"/>
        <v>3900</v>
      </c>
      <c r="M3683" s="8">
        <f t="shared" si="115"/>
        <v>126100</v>
      </c>
      <c r="N3683" t="str" cm="1">
        <f t="array" ref="N36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84" spans="2:14" x14ac:dyDescent="0.35">
      <c r="B3684" s="7">
        <v>2027682</v>
      </c>
      <c r="C3684" s="1" t="s">
        <v>9</v>
      </c>
      <c r="D3684" s="1" t="s">
        <v>27</v>
      </c>
      <c r="E3684" s="1" t="s">
        <v>40</v>
      </c>
      <c r="F3684" s="1" t="s">
        <v>518</v>
      </c>
      <c r="G3684" s="3">
        <v>45482</v>
      </c>
      <c r="H3684" s="3">
        <v>45485</v>
      </c>
      <c r="I3684" s="6">
        <v>450</v>
      </c>
      <c r="J3684" s="1">
        <v>1</v>
      </c>
      <c r="K3684" s="4">
        <v>0.15</v>
      </c>
      <c r="L3684" s="6">
        <f t="shared" si="114"/>
        <v>67.5</v>
      </c>
      <c r="M3684" s="8">
        <f t="shared" si="115"/>
        <v>382.5</v>
      </c>
      <c r="N3684" t="str" cm="1">
        <f t="array" ref="N36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85" spans="2:14" x14ac:dyDescent="0.35">
      <c r="B3685" s="7">
        <v>2027683</v>
      </c>
      <c r="C3685" s="1" t="s">
        <v>11</v>
      </c>
      <c r="D3685" s="1" t="s">
        <v>28</v>
      </c>
      <c r="E3685" s="1" t="s">
        <v>41</v>
      </c>
      <c r="F3685" s="1" t="s">
        <v>519</v>
      </c>
      <c r="G3685" s="3">
        <v>45482</v>
      </c>
      <c r="H3685" s="3">
        <v>45487</v>
      </c>
      <c r="I3685" s="6">
        <v>1299</v>
      </c>
      <c r="J3685" s="1">
        <v>1</v>
      </c>
      <c r="K3685" s="4">
        <v>0.02</v>
      </c>
      <c r="L3685" s="6">
        <f t="shared" si="114"/>
        <v>25.98</v>
      </c>
      <c r="M3685" s="8">
        <f t="shared" si="115"/>
        <v>1273.02</v>
      </c>
      <c r="N3685" t="str" cm="1">
        <f t="array" ref="N36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86" spans="2:14" x14ac:dyDescent="0.35">
      <c r="B3686" s="7">
        <v>2027684</v>
      </c>
      <c r="C3686" s="1" t="s">
        <v>12</v>
      </c>
      <c r="D3686" s="1" t="s">
        <v>29</v>
      </c>
      <c r="E3686" s="1" t="s">
        <v>42</v>
      </c>
      <c r="F3686" s="1" t="s">
        <v>520</v>
      </c>
      <c r="G3686" s="3">
        <v>45482</v>
      </c>
      <c r="H3686" s="3">
        <v>45483</v>
      </c>
      <c r="I3686" s="6">
        <v>1700</v>
      </c>
      <c r="J3686" s="1">
        <v>1</v>
      </c>
      <c r="K3686" s="4">
        <v>0.02</v>
      </c>
      <c r="L3686" s="6">
        <f t="shared" si="114"/>
        <v>34</v>
      </c>
      <c r="M3686" s="8">
        <f t="shared" si="115"/>
        <v>1666</v>
      </c>
      <c r="N3686" t="str" cm="1">
        <f t="array" ref="N36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87" spans="2:14" x14ac:dyDescent="0.35">
      <c r="B3687" s="7">
        <v>2027685</v>
      </c>
      <c r="C3687" s="1" t="s">
        <v>13</v>
      </c>
      <c r="D3687" s="1" t="s">
        <v>25</v>
      </c>
      <c r="E3687" s="1" t="s">
        <v>43</v>
      </c>
      <c r="F3687" s="1" t="s">
        <v>521</v>
      </c>
      <c r="G3687" s="3">
        <v>45482</v>
      </c>
      <c r="H3687" s="3">
        <v>45490</v>
      </c>
      <c r="I3687" s="6">
        <v>55000</v>
      </c>
      <c r="J3687" s="1">
        <v>2</v>
      </c>
      <c r="K3687" s="4">
        <v>0.02</v>
      </c>
      <c r="L3687" s="6">
        <f t="shared" si="114"/>
        <v>1100</v>
      </c>
      <c r="M3687" s="8">
        <f t="shared" si="115"/>
        <v>108900</v>
      </c>
      <c r="N3687" t="str" cm="1">
        <f t="array" ref="N36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88" spans="2:14" x14ac:dyDescent="0.35">
      <c r="B3688" s="7">
        <v>2027686</v>
      </c>
      <c r="C3688" s="1" t="s">
        <v>14</v>
      </c>
      <c r="D3688" s="1" t="s">
        <v>26</v>
      </c>
      <c r="E3688" s="1" t="s">
        <v>44</v>
      </c>
      <c r="F3688" s="1" t="s">
        <v>518</v>
      </c>
      <c r="G3688" s="3">
        <v>45482</v>
      </c>
      <c r="H3688" s="3">
        <v>45484</v>
      </c>
      <c r="I3688" s="6">
        <v>57999</v>
      </c>
      <c r="J3688" s="1">
        <v>1</v>
      </c>
      <c r="K3688" s="4">
        <v>0.02</v>
      </c>
      <c r="L3688" s="6">
        <f t="shared" si="114"/>
        <v>1159.98</v>
      </c>
      <c r="M3688" s="8">
        <f t="shared" si="115"/>
        <v>56839.02</v>
      </c>
      <c r="N3688" t="str" cm="1">
        <f t="array" ref="N36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89" spans="2:14" x14ac:dyDescent="0.35">
      <c r="B3689" s="7">
        <v>2027687</v>
      </c>
      <c r="C3689" s="1" t="s">
        <v>15</v>
      </c>
      <c r="D3689" s="1" t="s">
        <v>27</v>
      </c>
      <c r="E3689" s="1" t="s">
        <v>45</v>
      </c>
      <c r="F3689" s="1" t="s">
        <v>518</v>
      </c>
      <c r="G3689" s="3">
        <v>45482</v>
      </c>
      <c r="H3689" s="3">
        <v>45485</v>
      </c>
      <c r="I3689" s="6">
        <v>1399</v>
      </c>
      <c r="J3689" s="1">
        <v>2</v>
      </c>
      <c r="K3689" s="4">
        <v>0.02</v>
      </c>
      <c r="L3689" s="6">
        <f t="shared" si="114"/>
        <v>27.98</v>
      </c>
      <c r="M3689" s="8">
        <f t="shared" si="115"/>
        <v>2770.02</v>
      </c>
      <c r="N3689" t="str" cm="1">
        <f t="array" ref="N36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90" spans="2:14" x14ac:dyDescent="0.35">
      <c r="B3690" s="7">
        <v>2027688</v>
      </c>
      <c r="C3690" s="1" t="s">
        <v>16</v>
      </c>
      <c r="D3690" s="1" t="s">
        <v>28</v>
      </c>
      <c r="E3690" s="1" t="s">
        <v>46</v>
      </c>
      <c r="F3690" s="1" t="s">
        <v>519</v>
      </c>
      <c r="G3690" s="3">
        <v>45482</v>
      </c>
      <c r="H3690" s="3">
        <v>45487</v>
      </c>
      <c r="I3690" s="6">
        <v>999</v>
      </c>
      <c r="J3690" s="1">
        <v>7</v>
      </c>
      <c r="K3690" s="4">
        <v>0.02</v>
      </c>
      <c r="L3690" s="6">
        <f t="shared" si="114"/>
        <v>19.98</v>
      </c>
      <c r="M3690" s="8">
        <f t="shared" si="115"/>
        <v>6973.02</v>
      </c>
      <c r="N3690" t="str" cm="1">
        <f t="array" ref="N36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91" spans="2:14" x14ac:dyDescent="0.35">
      <c r="B3691" s="7">
        <v>2027689</v>
      </c>
      <c r="C3691" s="1" t="s">
        <v>17</v>
      </c>
      <c r="D3691" s="1" t="s">
        <v>29</v>
      </c>
      <c r="E3691" s="1" t="s">
        <v>47</v>
      </c>
      <c r="F3691" s="1" t="s">
        <v>521</v>
      </c>
      <c r="G3691" s="3">
        <v>45482</v>
      </c>
      <c r="H3691" s="3">
        <v>45483</v>
      </c>
      <c r="I3691" s="6">
        <v>2099</v>
      </c>
      <c r="J3691" s="1">
        <v>2</v>
      </c>
      <c r="K3691" s="4">
        <v>0.02</v>
      </c>
      <c r="L3691" s="6">
        <f t="shared" si="114"/>
        <v>41.980000000000004</v>
      </c>
      <c r="M3691" s="8">
        <f t="shared" si="115"/>
        <v>4156.0200000000004</v>
      </c>
      <c r="N3691" t="str" cm="1">
        <f t="array" ref="N36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92" spans="2:14" x14ac:dyDescent="0.35">
      <c r="B3692" s="7">
        <v>2027690</v>
      </c>
      <c r="C3692" s="1" t="s">
        <v>18</v>
      </c>
      <c r="D3692" s="1" t="s">
        <v>25</v>
      </c>
      <c r="E3692" s="1" t="s">
        <v>48</v>
      </c>
      <c r="F3692" s="1" t="s">
        <v>520</v>
      </c>
      <c r="G3692" s="3">
        <v>45482</v>
      </c>
      <c r="H3692" s="3">
        <v>45490</v>
      </c>
      <c r="I3692" s="6">
        <v>11000</v>
      </c>
      <c r="J3692" s="1">
        <v>2</v>
      </c>
      <c r="K3692" s="4">
        <v>0.02</v>
      </c>
      <c r="L3692" s="6">
        <f t="shared" si="114"/>
        <v>220</v>
      </c>
      <c r="M3692" s="8">
        <f t="shared" si="115"/>
        <v>21780</v>
      </c>
      <c r="N3692" t="str" cm="1">
        <f t="array" ref="N36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93" spans="2:14" x14ac:dyDescent="0.35">
      <c r="B3693" s="7">
        <v>2027691</v>
      </c>
      <c r="C3693" s="1" t="s">
        <v>19</v>
      </c>
      <c r="D3693" s="1" t="s">
        <v>26</v>
      </c>
      <c r="E3693" s="1" t="s">
        <v>49</v>
      </c>
      <c r="F3693" s="1" t="s">
        <v>518</v>
      </c>
      <c r="G3693" s="3">
        <v>45482</v>
      </c>
      <c r="H3693" s="3">
        <v>45484</v>
      </c>
      <c r="I3693" s="6">
        <v>800</v>
      </c>
      <c r="J3693" s="1">
        <v>1</v>
      </c>
      <c r="K3693" s="4">
        <v>7.0000000000000007E-2</v>
      </c>
      <c r="L3693" s="6">
        <f t="shared" si="114"/>
        <v>56.000000000000007</v>
      </c>
      <c r="M3693" s="8">
        <f t="shared" si="115"/>
        <v>744</v>
      </c>
      <c r="N3693" t="str" cm="1">
        <f t="array" ref="N36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94" spans="2:14" x14ac:dyDescent="0.35">
      <c r="B3694" s="7">
        <v>2027692</v>
      </c>
      <c r="C3694" s="1" t="s">
        <v>20</v>
      </c>
      <c r="D3694" s="1" t="s">
        <v>27</v>
      </c>
      <c r="E3694" s="1" t="s">
        <v>50</v>
      </c>
      <c r="F3694" s="1" t="s">
        <v>519</v>
      </c>
      <c r="G3694" s="3">
        <v>45482</v>
      </c>
      <c r="H3694" s="3">
        <v>45485</v>
      </c>
      <c r="I3694" s="6">
        <v>5500</v>
      </c>
      <c r="J3694" s="1">
        <v>2</v>
      </c>
      <c r="K3694" s="4">
        <v>0.03</v>
      </c>
      <c r="L3694" s="6">
        <f t="shared" si="114"/>
        <v>165</v>
      </c>
      <c r="M3694" s="8">
        <f t="shared" si="115"/>
        <v>10835</v>
      </c>
      <c r="N3694" t="str" cm="1">
        <f t="array" ref="N36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95" spans="2:14" x14ac:dyDescent="0.35">
      <c r="B3695" s="7">
        <v>2027693</v>
      </c>
      <c r="C3695" s="1" t="s">
        <v>21</v>
      </c>
      <c r="D3695" s="1" t="s">
        <v>28</v>
      </c>
      <c r="E3695" s="1" t="s">
        <v>51</v>
      </c>
      <c r="F3695" s="1" t="s">
        <v>520</v>
      </c>
      <c r="G3695" s="3">
        <v>45482</v>
      </c>
      <c r="H3695" s="3">
        <v>45487</v>
      </c>
      <c r="I3695" s="6">
        <v>1350</v>
      </c>
      <c r="J3695" s="1">
        <v>4</v>
      </c>
      <c r="K3695" s="4">
        <v>0.08</v>
      </c>
      <c r="L3695" s="6">
        <f t="shared" si="114"/>
        <v>108</v>
      </c>
      <c r="M3695" s="8">
        <f t="shared" si="115"/>
        <v>5292</v>
      </c>
      <c r="N3695" t="str" cm="1">
        <f t="array" ref="N36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96" spans="2:14" x14ac:dyDescent="0.35">
      <c r="B3696" s="7">
        <v>2027694</v>
      </c>
      <c r="C3696" s="1" t="s">
        <v>22</v>
      </c>
      <c r="D3696" s="1" t="s">
        <v>29</v>
      </c>
      <c r="E3696" s="1" t="s">
        <v>506</v>
      </c>
      <c r="F3696" s="1" t="s">
        <v>521</v>
      </c>
      <c r="G3696" s="3">
        <v>45482</v>
      </c>
      <c r="H3696" s="3">
        <v>45483</v>
      </c>
      <c r="I3696" s="6">
        <v>4500</v>
      </c>
      <c r="J3696" s="1">
        <v>3</v>
      </c>
      <c r="K3696" s="4">
        <v>0.05</v>
      </c>
      <c r="L3696" s="6">
        <f t="shared" si="114"/>
        <v>225</v>
      </c>
      <c r="M3696" s="8">
        <f t="shared" si="115"/>
        <v>13275</v>
      </c>
      <c r="N3696" t="str" cm="1">
        <f t="array" ref="N36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697" spans="2:14" x14ac:dyDescent="0.35">
      <c r="B3697" s="7">
        <v>2027695</v>
      </c>
      <c r="C3697" s="1" t="s">
        <v>23</v>
      </c>
      <c r="D3697" s="1" t="s">
        <v>25</v>
      </c>
      <c r="E3697" s="1" t="s">
        <v>507</v>
      </c>
      <c r="F3697" s="1" t="s">
        <v>518</v>
      </c>
      <c r="G3697" s="3">
        <v>45482</v>
      </c>
      <c r="H3697" s="3">
        <v>45490</v>
      </c>
      <c r="I3697" s="6">
        <v>2350</v>
      </c>
      <c r="J3697" s="1">
        <v>2</v>
      </c>
      <c r="K3697" s="4">
        <v>0.05</v>
      </c>
      <c r="L3697" s="6">
        <f t="shared" si="114"/>
        <v>117.5</v>
      </c>
      <c r="M3697" s="8">
        <f t="shared" si="115"/>
        <v>4582.5</v>
      </c>
      <c r="N3697" t="str" cm="1">
        <f t="array" ref="N36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98" spans="2:14" x14ac:dyDescent="0.35">
      <c r="B3698" s="7">
        <v>2027696</v>
      </c>
      <c r="C3698" s="1" t="s">
        <v>24</v>
      </c>
      <c r="D3698" s="1" t="s">
        <v>219</v>
      </c>
      <c r="E3698" s="1" t="s">
        <v>508</v>
      </c>
      <c r="F3698" s="1" t="s">
        <v>518</v>
      </c>
      <c r="G3698" s="3">
        <v>45482</v>
      </c>
      <c r="H3698" s="3">
        <v>45484</v>
      </c>
      <c r="I3698" s="6">
        <v>90</v>
      </c>
      <c r="J3698" s="1">
        <v>1</v>
      </c>
      <c r="K3698" s="4">
        <v>0.05</v>
      </c>
      <c r="L3698" s="6">
        <f t="shared" si="114"/>
        <v>4.5</v>
      </c>
      <c r="M3698" s="8">
        <f t="shared" si="115"/>
        <v>85.5</v>
      </c>
      <c r="N3698" t="str" cm="1">
        <f t="array" ref="N36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699" spans="2:14" x14ac:dyDescent="0.35">
      <c r="B3699" s="7">
        <v>2027697</v>
      </c>
      <c r="C3699" s="1" t="s">
        <v>4</v>
      </c>
      <c r="D3699" s="1" t="s">
        <v>25</v>
      </c>
      <c r="E3699" s="1" t="s">
        <v>31</v>
      </c>
      <c r="F3699" s="1" t="s">
        <v>519</v>
      </c>
      <c r="G3699" s="3">
        <v>45482</v>
      </c>
      <c r="H3699" s="3">
        <v>45485</v>
      </c>
      <c r="I3699" s="6">
        <v>280</v>
      </c>
      <c r="J3699" s="1">
        <v>1</v>
      </c>
      <c r="K3699" s="4">
        <v>0.05</v>
      </c>
      <c r="L3699" s="6">
        <f t="shared" si="114"/>
        <v>14</v>
      </c>
      <c r="M3699" s="8">
        <f t="shared" si="115"/>
        <v>266</v>
      </c>
      <c r="N3699" t="str" cm="1">
        <f t="array" ref="N36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00" spans="2:14" x14ac:dyDescent="0.35">
      <c r="B3700" s="7">
        <v>2027698</v>
      </c>
      <c r="C3700" s="1" t="s">
        <v>5</v>
      </c>
      <c r="D3700" s="1" t="s">
        <v>26</v>
      </c>
      <c r="E3700" s="1" t="s">
        <v>32</v>
      </c>
      <c r="F3700" s="1" t="s">
        <v>521</v>
      </c>
      <c r="G3700" s="3">
        <v>45482</v>
      </c>
      <c r="H3700" s="3">
        <v>45487</v>
      </c>
      <c r="I3700" s="6">
        <v>70</v>
      </c>
      <c r="J3700" s="1">
        <v>2</v>
      </c>
      <c r="K3700" s="4">
        <v>0.03</v>
      </c>
      <c r="L3700" s="6">
        <f t="shared" si="114"/>
        <v>2.1</v>
      </c>
      <c r="M3700" s="8">
        <f t="shared" si="115"/>
        <v>137.9</v>
      </c>
      <c r="N3700" t="str" cm="1">
        <f t="array" ref="N37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01" spans="2:14" x14ac:dyDescent="0.35">
      <c r="B3701" s="7">
        <v>2027699</v>
      </c>
      <c r="C3701" s="1" t="s">
        <v>6</v>
      </c>
      <c r="D3701" s="1" t="s">
        <v>27</v>
      </c>
      <c r="E3701" s="1" t="s">
        <v>38</v>
      </c>
      <c r="F3701" s="1" t="s">
        <v>520</v>
      </c>
      <c r="G3701" s="3">
        <v>45482</v>
      </c>
      <c r="H3701" s="3">
        <v>45483</v>
      </c>
      <c r="I3701" s="6">
        <v>230</v>
      </c>
      <c r="J3701" s="1">
        <v>1</v>
      </c>
      <c r="K3701" s="4">
        <v>0.1</v>
      </c>
      <c r="L3701" s="6">
        <f t="shared" si="114"/>
        <v>23</v>
      </c>
      <c r="M3701" s="8">
        <f t="shared" si="115"/>
        <v>207</v>
      </c>
      <c r="N3701" t="str" cm="1">
        <f t="array" ref="N37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02" spans="2:14" x14ac:dyDescent="0.35">
      <c r="B3702" s="7">
        <v>2027700</v>
      </c>
      <c r="C3702" s="1" t="s">
        <v>7</v>
      </c>
      <c r="D3702" s="1" t="s">
        <v>28</v>
      </c>
      <c r="E3702" s="1" t="s">
        <v>33</v>
      </c>
      <c r="F3702" s="1" t="s">
        <v>518</v>
      </c>
      <c r="G3702" s="3">
        <v>45482</v>
      </c>
      <c r="H3702" s="3">
        <v>45490</v>
      </c>
      <c r="I3702" s="6">
        <v>7999</v>
      </c>
      <c r="J3702" s="1">
        <v>3</v>
      </c>
      <c r="K3702" s="4">
        <v>0.05</v>
      </c>
      <c r="L3702" s="6">
        <f t="shared" si="114"/>
        <v>399.95000000000005</v>
      </c>
      <c r="M3702" s="8">
        <f t="shared" si="115"/>
        <v>23597.05</v>
      </c>
      <c r="N3702" t="str" cm="1">
        <f t="array" ref="N37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03" spans="2:14" x14ac:dyDescent="0.35">
      <c r="B3703" s="7">
        <v>2027701</v>
      </c>
      <c r="C3703" s="1" t="s">
        <v>10</v>
      </c>
      <c r="D3703" s="1" t="s">
        <v>29</v>
      </c>
      <c r="E3703" s="1" t="s">
        <v>34</v>
      </c>
      <c r="F3703" s="1" t="s">
        <v>519</v>
      </c>
      <c r="G3703" s="3">
        <v>45482</v>
      </c>
      <c r="H3703" s="3">
        <v>45484</v>
      </c>
      <c r="I3703" s="6">
        <v>850</v>
      </c>
      <c r="J3703" s="1">
        <v>2</v>
      </c>
      <c r="K3703" s="4">
        <v>0.05</v>
      </c>
      <c r="L3703" s="6">
        <f t="shared" si="114"/>
        <v>42.5</v>
      </c>
      <c r="M3703" s="8">
        <f t="shared" si="115"/>
        <v>1657.5</v>
      </c>
      <c r="N3703" t="str" cm="1">
        <f t="array" ref="N37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04" spans="2:14" x14ac:dyDescent="0.35">
      <c r="B3704" s="7">
        <v>2027702</v>
      </c>
      <c r="C3704" s="1" t="s">
        <v>8</v>
      </c>
      <c r="D3704" s="1" t="s">
        <v>25</v>
      </c>
      <c r="E3704" s="1" t="s">
        <v>35</v>
      </c>
      <c r="F3704" s="1" t="s">
        <v>520</v>
      </c>
      <c r="G3704" s="3">
        <v>45482</v>
      </c>
      <c r="H3704" s="3">
        <v>45485</v>
      </c>
      <c r="I3704" s="6">
        <v>65000</v>
      </c>
      <c r="J3704" s="1">
        <v>1</v>
      </c>
      <c r="K3704" s="4">
        <v>0.02</v>
      </c>
      <c r="L3704" s="6">
        <f t="shared" si="114"/>
        <v>1300</v>
      </c>
      <c r="M3704" s="8">
        <f t="shared" si="115"/>
        <v>63700</v>
      </c>
      <c r="N3704" t="str" cm="1">
        <f t="array" ref="N37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05" spans="2:14" x14ac:dyDescent="0.35">
      <c r="B3705" s="7">
        <v>2027703</v>
      </c>
      <c r="C3705" s="1" t="s">
        <v>9</v>
      </c>
      <c r="D3705" s="1" t="s">
        <v>30</v>
      </c>
      <c r="E3705" s="1" t="s">
        <v>36</v>
      </c>
      <c r="F3705" s="1" t="s">
        <v>521</v>
      </c>
      <c r="G3705" s="3">
        <v>45482</v>
      </c>
      <c r="H3705" s="3">
        <v>45487</v>
      </c>
      <c r="I3705" s="6">
        <v>450</v>
      </c>
      <c r="J3705" s="1">
        <v>2</v>
      </c>
      <c r="K3705" s="4">
        <v>0.06</v>
      </c>
      <c r="L3705" s="6">
        <f t="shared" si="114"/>
        <v>27</v>
      </c>
      <c r="M3705" s="8">
        <f t="shared" si="115"/>
        <v>873</v>
      </c>
      <c r="N3705" t="str" cm="1">
        <f t="array" ref="N37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06" spans="2:14" x14ac:dyDescent="0.35">
      <c r="B3706" s="7">
        <v>2027704</v>
      </c>
      <c r="C3706" s="1" t="s">
        <v>11</v>
      </c>
      <c r="D3706" s="1" t="s">
        <v>27</v>
      </c>
      <c r="E3706" s="1" t="s">
        <v>37</v>
      </c>
      <c r="F3706" s="1" t="s">
        <v>518</v>
      </c>
      <c r="G3706" s="3">
        <v>45482</v>
      </c>
      <c r="H3706" s="3">
        <v>45483</v>
      </c>
      <c r="I3706" s="6">
        <v>1299</v>
      </c>
      <c r="J3706" s="1">
        <v>1</v>
      </c>
      <c r="K3706" s="4">
        <v>0.15</v>
      </c>
      <c r="L3706" s="6">
        <f t="shared" si="114"/>
        <v>194.85</v>
      </c>
      <c r="M3706" s="8">
        <f t="shared" si="115"/>
        <v>1104.1500000000001</v>
      </c>
      <c r="N3706" t="str" cm="1">
        <f t="array" ref="N37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07" spans="2:14" x14ac:dyDescent="0.35">
      <c r="B3707" s="7">
        <v>2027705</v>
      </c>
      <c r="C3707" s="1" t="s">
        <v>12</v>
      </c>
      <c r="D3707" s="1" t="s">
        <v>28</v>
      </c>
      <c r="E3707" s="1" t="s">
        <v>39</v>
      </c>
      <c r="F3707" s="1" t="s">
        <v>518</v>
      </c>
      <c r="G3707" s="3">
        <v>45482</v>
      </c>
      <c r="H3707" s="3">
        <v>45490</v>
      </c>
      <c r="I3707" s="6">
        <v>1700</v>
      </c>
      <c r="J3707" s="1">
        <v>2</v>
      </c>
      <c r="K3707" s="4">
        <v>0.02</v>
      </c>
      <c r="L3707" s="6">
        <f t="shared" si="114"/>
        <v>34</v>
      </c>
      <c r="M3707" s="8">
        <f t="shared" si="115"/>
        <v>3366</v>
      </c>
      <c r="N3707" t="str" cm="1">
        <f t="array" ref="N37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08" spans="2:14" x14ac:dyDescent="0.35">
      <c r="B3708" s="7">
        <v>2027706</v>
      </c>
      <c r="C3708" s="1" t="s">
        <v>13</v>
      </c>
      <c r="D3708" s="1" t="s">
        <v>29</v>
      </c>
      <c r="E3708" s="1" t="s">
        <v>40</v>
      </c>
      <c r="F3708" s="1" t="s">
        <v>519</v>
      </c>
      <c r="G3708" s="3">
        <v>45482</v>
      </c>
      <c r="H3708" s="3">
        <v>45484</v>
      </c>
      <c r="I3708" s="6">
        <v>55000</v>
      </c>
      <c r="J3708" s="1">
        <v>3</v>
      </c>
      <c r="K3708" s="4">
        <v>0.02</v>
      </c>
      <c r="L3708" s="6">
        <f t="shared" si="114"/>
        <v>1100</v>
      </c>
      <c r="M3708" s="8">
        <f t="shared" si="115"/>
        <v>163900</v>
      </c>
      <c r="N3708" t="str" cm="1">
        <f t="array" ref="N37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09" spans="2:14" x14ac:dyDescent="0.35">
      <c r="B3709" s="7">
        <v>2027707</v>
      </c>
      <c r="C3709" s="1" t="s">
        <v>14</v>
      </c>
      <c r="D3709" s="1" t="s">
        <v>25</v>
      </c>
      <c r="E3709" s="1" t="s">
        <v>41</v>
      </c>
      <c r="F3709" s="1" t="s">
        <v>521</v>
      </c>
      <c r="G3709" s="3">
        <v>45482</v>
      </c>
      <c r="H3709" s="3">
        <v>45485</v>
      </c>
      <c r="I3709" s="6">
        <v>57999</v>
      </c>
      <c r="J3709" s="1">
        <v>2</v>
      </c>
      <c r="K3709" s="4">
        <v>0.02</v>
      </c>
      <c r="L3709" s="6">
        <f t="shared" si="114"/>
        <v>1159.98</v>
      </c>
      <c r="M3709" s="8">
        <f t="shared" si="115"/>
        <v>114838.02</v>
      </c>
      <c r="N3709" t="str" cm="1">
        <f t="array" ref="N37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10" spans="2:14" x14ac:dyDescent="0.35">
      <c r="B3710" s="7">
        <v>2027708</v>
      </c>
      <c r="C3710" s="1" t="s">
        <v>15</v>
      </c>
      <c r="D3710" s="1" t="s">
        <v>26</v>
      </c>
      <c r="E3710" s="1" t="s">
        <v>42</v>
      </c>
      <c r="F3710" s="1" t="s">
        <v>520</v>
      </c>
      <c r="G3710" s="3">
        <v>45482</v>
      </c>
      <c r="H3710" s="3">
        <v>45487</v>
      </c>
      <c r="I3710" s="6">
        <v>1399</v>
      </c>
      <c r="J3710" s="1">
        <v>7</v>
      </c>
      <c r="K3710" s="4">
        <v>0.02</v>
      </c>
      <c r="L3710" s="6">
        <f t="shared" si="114"/>
        <v>27.98</v>
      </c>
      <c r="M3710" s="8">
        <f t="shared" si="115"/>
        <v>9765.02</v>
      </c>
      <c r="N3710" t="str" cm="1">
        <f t="array" ref="N37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11" spans="2:14" x14ac:dyDescent="0.35">
      <c r="B3711" s="7">
        <v>2027709</v>
      </c>
      <c r="C3711" s="1" t="s">
        <v>16</v>
      </c>
      <c r="D3711" s="1" t="s">
        <v>27</v>
      </c>
      <c r="E3711" s="1" t="s">
        <v>43</v>
      </c>
      <c r="F3711" s="1" t="s">
        <v>518</v>
      </c>
      <c r="G3711" s="3">
        <v>45482</v>
      </c>
      <c r="H3711" s="3">
        <v>45483</v>
      </c>
      <c r="I3711" s="6">
        <v>999</v>
      </c>
      <c r="J3711" s="1">
        <v>2</v>
      </c>
      <c r="K3711" s="4">
        <v>0.02</v>
      </c>
      <c r="L3711" s="6">
        <f t="shared" si="114"/>
        <v>19.98</v>
      </c>
      <c r="M3711" s="8">
        <f t="shared" si="115"/>
        <v>1978.02</v>
      </c>
      <c r="N3711" t="str" cm="1">
        <f t="array" ref="N37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12" spans="2:14" x14ac:dyDescent="0.35">
      <c r="B3712" s="7">
        <v>2027710</v>
      </c>
      <c r="C3712" s="1" t="s">
        <v>17</v>
      </c>
      <c r="D3712" s="1" t="s">
        <v>28</v>
      </c>
      <c r="E3712" s="1" t="s">
        <v>44</v>
      </c>
      <c r="F3712" s="1" t="s">
        <v>519</v>
      </c>
      <c r="G3712" s="3">
        <v>45482</v>
      </c>
      <c r="H3712" s="3">
        <v>45490</v>
      </c>
      <c r="I3712" s="6">
        <v>2099</v>
      </c>
      <c r="J3712" s="1">
        <v>1</v>
      </c>
      <c r="K3712" s="4">
        <v>0.02</v>
      </c>
      <c r="L3712" s="6">
        <f t="shared" si="114"/>
        <v>41.980000000000004</v>
      </c>
      <c r="M3712" s="8">
        <f t="shared" si="115"/>
        <v>2057.02</v>
      </c>
      <c r="N3712" t="str" cm="1">
        <f t="array" ref="N37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13" spans="2:14" x14ac:dyDescent="0.35">
      <c r="B3713" s="7">
        <v>2027711</v>
      </c>
      <c r="C3713" s="1" t="s">
        <v>18</v>
      </c>
      <c r="D3713" s="1" t="s">
        <v>29</v>
      </c>
      <c r="E3713" s="1" t="s">
        <v>45</v>
      </c>
      <c r="F3713" s="1" t="s">
        <v>520</v>
      </c>
      <c r="G3713" s="3">
        <v>45482</v>
      </c>
      <c r="H3713" s="3">
        <v>45484</v>
      </c>
      <c r="I3713" s="6">
        <v>11000</v>
      </c>
      <c r="J3713" s="1">
        <v>1</v>
      </c>
      <c r="K3713" s="4">
        <v>0.02</v>
      </c>
      <c r="L3713" s="6">
        <f t="shared" si="114"/>
        <v>220</v>
      </c>
      <c r="M3713" s="8">
        <f t="shared" si="115"/>
        <v>10780</v>
      </c>
      <c r="N3713" t="str" cm="1">
        <f t="array" ref="N37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14" spans="2:14" x14ac:dyDescent="0.35">
      <c r="B3714" s="7">
        <v>2027712</v>
      </c>
      <c r="C3714" s="1" t="s">
        <v>19</v>
      </c>
      <c r="D3714" s="1" t="s">
        <v>25</v>
      </c>
      <c r="E3714" s="1" t="s">
        <v>46</v>
      </c>
      <c r="F3714" s="1" t="s">
        <v>521</v>
      </c>
      <c r="G3714" s="3">
        <v>45482</v>
      </c>
      <c r="H3714" s="3">
        <v>45485</v>
      </c>
      <c r="I3714" s="6">
        <v>800</v>
      </c>
      <c r="J3714" s="1">
        <v>1</v>
      </c>
      <c r="K3714" s="4">
        <v>0.02</v>
      </c>
      <c r="L3714" s="6">
        <f t="shared" si="114"/>
        <v>16</v>
      </c>
      <c r="M3714" s="8">
        <f t="shared" si="115"/>
        <v>784</v>
      </c>
      <c r="N3714" t="str" cm="1">
        <f t="array" ref="N37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15" spans="2:14" x14ac:dyDescent="0.35">
      <c r="B3715" s="7">
        <v>2027713</v>
      </c>
      <c r="C3715" s="1" t="s">
        <v>20</v>
      </c>
      <c r="D3715" s="1" t="s">
        <v>26</v>
      </c>
      <c r="E3715" s="1" t="s">
        <v>47</v>
      </c>
      <c r="F3715" s="1" t="s">
        <v>518</v>
      </c>
      <c r="G3715" s="3">
        <v>45482</v>
      </c>
      <c r="H3715" s="3">
        <v>45487</v>
      </c>
      <c r="I3715" s="6">
        <v>5500</v>
      </c>
      <c r="J3715" s="1">
        <v>2</v>
      </c>
      <c r="K3715" s="4">
        <v>7.0000000000000007E-2</v>
      </c>
      <c r="L3715" s="6">
        <f t="shared" si="114"/>
        <v>385.00000000000006</v>
      </c>
      <c r="M3715" s="8">
        <f t="shared" si="115"/>
        <v>10615</v>
      </c>
      <c r="N3715" t="str" cm="1">
        <f t="array" ref="N37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16" spans="2:14" x14ac:dyDescent="0.35">
      <c r="B3716" s="7">
        <v>2027714</v>
      </c>
      <c r="C3716" s="1" t="s">
        <v>21</v>
      </c>
      <c r="D3716" s="1" t="s">
        <v>27</v>
      </c>
      <c r="E3716" s="1" t="s">
        <v>48</v>
      </c>
      <c r="F3716" s="1" t="s">
        <v>518</v>
      </c>
      <c r="G3716" s="3">
        <v>45482</v>
      </c>
      <c r="H3716" s="3">
        <v>45483</v>
      </c>
      <c r="I3716" s="6">
        <v>1350</v>
      </c>
      <c r="J3716" s="1">
        <v>1</v>
      </c>
      <c r="K3716" s="4">
        <v>0.03</v>
      </c>
      <c r="L3716" s="6">
        <f t="shared" ref="L3716:L3779" si="116">I3716*K3716</f>
        <v>40.5</v>
      </c>
      <c r="M3716" s="8">
        <f t="shared" ref="M3716:M3779" si="117">I3716*J3716-L3716</f>
        <v>1309.5</v>
      </c>
      <c r="N3716" t="str" cm="1">
        <f t="array" ref="N37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17" spans="2:14" x14ac:dyDescent="0.35">
      <c r="B3717" s="7">
        <v>2027715</v>
      </c>
      <c r="C3717" s="1" t="s">
        <v>22</v>
      </c>
      <c r="D3717" s="1" t="s">
        <v>28</v>
      </c>
      <c r="E3717" s="1" t="s">
        <v>49</v>
      </c>
      <c r="F3717" s="1" t="s">
        <v>519</v>
      </c>
      <c r="G3717" s="3">
        <v>45482</v>
      </c>
      <c r="H3717" s="3">
        <v>45490</v>
      </c>
      <c r="I3717" s="6">
        <v>4500</v>
      </c>
      <c r="J3717" s="1">
        <v>2</v>
      </c>
      <c r="K3717" s="4">
        <v>0.08</v>
      </c>
      <c r="L3717" s="6">
        <f t="shared" si="116"/>
        <v>360</v>
      </c>
      <c r="M3717" s="8">
        <f t="shared" si="117"/>
        <v>8640</v>
      </c>
      <c r="N3717" t="str" cm="1">
        <f t="array" ref="N37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18" spans="2:14" x14ac:dyDescent="0.35">
      <c r="B3718" s="7">
        <v>2027716</v>
      </c>
      <c r="C3718" s="1" t="s">
        <v>23</v>
      </c>
      <c r="D3718" s="1" t="s">
        <v>29</v>
      </c>
      <c r="E3718" s="1" t="s">
        <v>50</v>
      </c>
      <c r="F3718" s="1" t="s">
        <v>521</v>
      </c>
      <c r="G3718" s="3">
        <v>45482</v>
      </c>
      <c r="H3718" s="3">
        <v>45484</v>
      </c>
      <c r="I3718" s="6">
        <v>2350</v>
      </c>
      <c r="J3718" s="1">
        <v>7</v>
      </c>
      <c r="K3718" s="4">
        <v>0.05</v>
      </c>
      <c r="L3718" s="6">
        <f t="shared" si="116"/>
        <v>117.5</v>
      </c>
      <c r="M3718" s="8">
        <f t="shared" si="117"/>
        <v>16332.5</v>
      </c>
      <c r="N3718" t="str" cm="1">
        <f t="array" ref="N37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19" spans="2:14" x14ac:dyDescent="0.35">
      <c r="B3719" s="7">
        <v>2027717</v>
      </c>
      <c r="C3719" s="1" t="s">
        <v>24</v>
      </c>
      <c r="D3719" s="1" t="s">
        <v>25</v>
      </c>
      <c r="E3719" s="1" t="s">
        <v>51</v>
      </c>
      <c r="F3719" s="1" t="s">
        <v>520</v>
      </c>
      <c r="G3719" s="3">
        <v>45482</v>
      </c>
      <c r="H3719" s="3">
        <v>45485</v>
      </c>
      <c r="I3719" s="6">
        <v>90</v>
      </c>
      <c r="J3719" s="1">
        <v>2</v>
      </c>
      <c r="K3719" s="4">
        <v>0.05</v>
      </c>
      <c r="L3719" s="6">
        <f t="shared" si="116"/>
        <v>4.5</v>
      </c>
      <c r="M3719" s="8">
        <f t="shared" si="117"/>
        <v>175.5</v>
      </c>
      <c r="N3719" t="str" cm="1">
        <f t="array" ref="N37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20" spans="2:14" x14ac:dyDescent="0.35">
      <c r="B3720" s="7">
        <v>2027718</v>
      </c>
      <c r="C3720" s="1" t="s">
        <v>4</v>
      </c>
      <c r="D3720" s="1" t="s">
        <v>220</v>
      </c>
      <c r="E3720" s="1" t="s">
        <v>506</v>
      </c>
      <c r="F3720" s="1" t="s">
        <v>518</v>
      </c>
      <c r="G3720" s="3">
        <v>45482</v>
      </c>
      <c r="H3720" s="3">
        <v>45487</v>
      </c>
      <c r="I3720" s="6">
        <v>280</v>
      </c>
      <c r="J3720" s="1">
        <v>2</v>
      </c>
      <c r="K3720" s="4">
        <v>0.05</v>
      </c>
      <c r="L3720" s="6">
        <f t="shared" si="116"/>
        <v>14</v>
      </c>
      <c r="M3720" s="8">
        <f t="shared" si="117"/>
        <v>546</v>
      </c>
      <c r="N3720" t="str" cm="1">
        <f t="array" ref="N37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21" spans="2:14" x14ac:dyDescent="0.35">
      <c r="B3721" s="7">
        <v>2027719</v>
      </c>
      <c r="C3721" s="1" t="s">
        <v>5</v>
      </c>
      <c r="D3721" s="1" t="s">
        <v>25</v>
      </c>
      <c r="E3721" s="1" t="s">
        <v>507</v>
      </c>
      <c r="F3721" s="1" t="s">
        <v>519</v>
      </c>
      <c r="G3721" s="3">
        <v>45482</v>
      </c>
      <c r="H3721" s="3">
        <v>45483</v>
      </c>
      <c r="I3721" s="6">
        <v>70</v>
      </c>
      <c r="J3721" s="1">
        <v>1</v>
      </c>
      <c r="K3721" s="4">
        <v>0.05</v>
      </c>
      <c r="L3721" s="6">
        <f t="shared" si="116"/>
        <v>3.5</v>
      </c>
      <c r="M3721" s="8">
        <f t="shared" si="117"/>
        <v>66.5</v>
      </c>
      <c r="N3721" t="str" cm="1">
        <f t="array" ref="N37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22" spans="2:14" x14ac:dyDescent="0.35">
      <c r="B3722" s="7">
        <v>2027720</v>
      </c>
      <c r="C3722" s="1" t="s">
        <v>6</v>
      </c>
      <c r="D3722" s="1" t="s">
        <v>26</v>
      </c>
      <c r="E3722" s="1" t="s">
        <v>508</v>
      </c>
      <c r="F3722" s="1" t="s">
        <v>520</v>
      </c>
      <c r="G3722" s="3">
        <v>45482</v>
      </c>
      <c r="H3722" s="3">
        <v>45490</v>
      </c>
      <c r="I3722" s="6">
        <v>230</v>
      </c>
      <c r="J3722" s="1">
        <v>2</v>
      </c>
      <c r="K3722" s="4">
        <v>0.03</v>
      </c>
      <c r="L3722" s="6">
        <f t="shared" si="116"/>
        <v>6.8999999999999995</v>
      </c>
      <c r="M3722" s="8">
        <f t="shared" si="117"/>
        <v>453.1</v>
      </c>
      <c r="N3722" t="str" cm="1">
        <f t="array" ref="N37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23" spans="2:14" x14ac:dyDescent="0.35">
      <c r="B3723" s="7">
        <v>2027721</v>
      </c>
      <c r="C3723" s="1" t="s">
        <v>7</v>
      </c>
      <c r="D3723" s="1" t="s">
        <v>27</v>
      </c>
      <c r="E3723" s="1" t="s">
        <v>31</v>
      </c>
      <c r="F3723" s="1" t="s">
        <v>521</v>
      </c>
      <c r="G3723" s="3">
        <v>45482</v>
      </c>
      <c r="H3723" s="3">
        <v>45484</v>
      </c>
      <c r="I3723" s="6">
        <v>7999</v>
      </c>
      <c r="J3723" s="1">
        <v>4</v>
      </c>
      <c r="K3723" s="4">
        <v>0.1</v>
      </c>
      <c r="L3723" s="6">
        <f t="shared" si="116"/>
        <v>799.90000000000009</v>
      </c>
      <c r="M3723" s="8">
        <f t="shared" si="117"/>
        <v>31196.1</v>
      </c>
      <c r="N3723" t="str" cm="1">
        <f t="array" ref="N37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24" spans="2:14" x14ac:dyDescent="0.35">
      <c r="B3724" s="7">
        <v>2027722</v>
      </c>
      <c r="C3724" s="1" t="s">
        <v>10</v>
      </c>
      <c r="D3724" s="1" t="s">
        <v>28</v>
      </c>
      <c r="E3724" s="1" t="s">
        <v>32</v>
      </c>
      <c r="F3724" s="1" t="s">
        <v>518</v>
      </c>
      <c r="G3724" s="3">
        <v>45482</v>
      </c>
      <c r="H3724" s="3">
        <v>45485</v>
      </c>
      <c r="I3724" s="6">
        <v>850</v>
      </c>
      <c r="J3724" s="1">
        <v>3</v>
      </c>
      <c r="K3724" s="4">
        <v>0.05</v>
      </c>
      <c r="L3724" s="6">
        <f t="shared" si="116"/>
        <v>42.5</v>
      </c>
      <c r="M3724" s="8">
        <f t="shared" si="117"/>
        <v>2507.5</v>
      </c>
      <c r="N3724" t="str" cm="1">
        <f t="array" ref="N37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25" spans="2:14" x14ac:dyDescent="0.35">
      <c r="B3725" s="7">
        <v>2027723</v>
      </c>
      <c r="C3725" s="1" t="s">
        <v>8</v>
      </c>
      <c r="D3725" s="1" t="s">
        <v>29</v>
      </c>
      <c r="E3725" s="1" t="s">
        <v>38</v>
      </c>
      <c r="F3725" s="1" t="s">
        <v>518</v>
      </c>
      <c r="G3725" s="3">
        <v>45482</v>
      </c>
      <c r="H3725" s="3">
        <v>45487</v>
      </c>
      <c r="I3725" s="6">
        <v>65000</v>
      </c>
      <c r="J3725" s="1">
        <v>2</v>
      </c>
      <c r="K3725" s="4">
        <v>0.05</v>
      </c>
      <c r="L3725" s="6">
        <f t="shared" si="116"/>
        <v>3250</v>
      </c>
      <c r="M3725" s="8">
        <f t="shared" si="117"/>
        <v>126750</v>
      </c>
      <c r="N3725" t="str" cm="1">
        <f t="array" ref="N37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26" spans="2:14" x14ac:dyDescent="0.35">
      <c r="B3726" s="7">
        <v>2027724</v>
      </c>
      <c r="C3726" s="1" t="s">
        <v>9</v>
      </c>
      <c r="D3726" s="1" t="s">
        <v>25</v>
      </c>
      <c r="E3726" s="1" t="s">
        <v>33</v>
      </c>
      <c r="F3726" s="1" t="s">
        <v>519</v>
      </c>
      <c r="G3726" s="3">
        <v>45482</v>
      </c>
      <c r="H3726" s="3">
        <v>45483</v>
      </c>
      <c r="I3726" s="6">
        <v>450</v>
      </c>
      <c r="J3726" s="1">
        <v>1</v>
      </c>
      <c r="K3726" s="4">
        <v>0.02</v>
      </c>
      <c r="L3726" s="6">
        <f t="shared" si="116"/>
        <v>9</v>
      </c>
      <c r="M3726" s="8">
        <f t="shared" si="117"/>
        <v>441</v>
      </c>
      <c r="N3726" t="str" cm="1">
        <f t="array" ref="N37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27" spans="2:14" x14ac:dyDescent="0.35">
      <c r="B3727" s="7">
        <v>2027725</v>
      </c>
      <c r="C3727" s="1" t="s">
        <v>11</v>
      </c>
      <c r="D3727" s="1" t="s">
        <v>30</v>
      </c>
      <c r="E3727" s="1" t="s">
        <v>34</v>
      </c>
      <c r="F3727" s="1" t="s">
        <v>521</v>
      </c>
      <c r="G3727" s="3">
        <v>45482</v>
      </c>
      <c r="H3727" s="3">
        <v>45490</v>
      </c>
      <c r="I3727" s="6">
        <v>1299</v>
      </c>
      <c r="J3727" s="1">
        <v>1</v>
      </c>
      <c r="K3727" s="4">
        <v>0.06</v>
      </c>
      <c r="L3727" s="6">
        <f t="shared" si="116"/>
        <v>77.94</v>
      </c>
      <c r="M3727" s="8">
        <f t="shared" si="117"/>
        <v>1221.06</v>
      </c>
      <c r="N3727" t="str" cm="1">
        <f t="array" ref="N37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28" spans="2:14" x14ac:dyDescent="0.35">
      <c r="B3728" s="7">
        <v>2027726</v>
      </c>
      <c r="C3728" s="1" t="s">
        <v>12</v>
      </c>
      <c r="D3728" s="1" t="s">
        <v>27</v>
      </c>
      <c r="E3728" s="1" t="s">
        <v>35</v>
      </c>
      <c r="F3728" s="1" t="s">
        <v>520</v>
      </c>
      <c r="G3728" s="3">
        <v>45482</v>
      </c>
      <c r="H3728" s="3">
        <v>45484</v>
      </c>
      <c r="I3728" s="6">
        <v>1700</v>
      </c>
      <c r="J3728" s="1">
        <v>2</v>
      </c>
      <c r="K3728" s="4">
        <v>0.15</v>
      </c>
      <c r="L3728" s="6">
        <f t="shared" si="116"/>
        <v>255</v>
      </c>
      <c r="M3728" s="8">
        <f t="shared" si="117"/>
        <v>3145</v>
      </c>
      <c r="N3728" t="str" cm="1">
        <f t="array" ref="N37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29" spans="2:14" x14ac:dyDescent="0.35">
      <c r="B3729" s="7">
        <v>2027727</v>
      </c>
      <c r="C3729" s="1" t="s">
        <v>13</v>
      </c>
      <c r="D3729" s="1" t="s">
        <v>28</v>
      </c>
      <c r="E3729" s="1" t="s">
        <v>36</v>
      </c>
      <c r="F3729" s="1" t="s">
        <v>518</v>
      </c>
      <c r="G3729" s="3">
        <v>45482</v>
      </c>
      <c r="H3729" s="3">
        <v>45485</v>
      </c>
      <c r="I3729" s="6">
        <v>55000</v>
      </c>
      <c r="J3729" s="1">
        <v>1</v>
      </c>
      <c r="K3729" s="4">
        <v>0.02</v>
      </c>
      <c r="L3729" s="6">
        <f t="shared" si="116"/>
        <v>1100</v>
      </c>
      <c r="M3729" s="8">
        <f t="shared" si="117"/>
        <v>53900</v>
      </c>
      <c r="N3729" t="str" cm="1">
        <f t="array" ref="N37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30" spans="2:14" x14ac:dyDescent="0.35">
      <c r="B3730" s="7">
        <v>2027728</v>
      </c>
      <c r="C3730" s="1" t="s">
        <v>14</v>
      </c>
      <c r="D3730" s="1" t="s">
        <v>29</v>
      </c>
      <c r="E3730" s="1" t="s">
        <v>37</v>
      </c>
      <c r="F3730" s="1" t="s">
        <v>519</v>
      </c>
      <c r="G3730" s="3">
        <v>45482</v>
      </c>
      <c r="H3730" s="3">
        <v>45487</v>
      </c>
      <c r="I3730" s="6">
        <v>57999</v>
      </c>
      <c r="J3730" s="1">
        <v>3</v>
      </c>
      <c r="K3730" s="4">
        <v>0.02</v>
      </c>
      <c r="L3730" s="6">
        <f t="shared" si="116"/>
        <v>1159.98</v>
      </c>
      <c r="M3730" s="8">
        <f t="shared" si="117"/>
        <v>172837.02</v>
      </c>
      <c r="N3730" t="str" cm="1">
        <f t="array" ref="N37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31" spans="2:14" x14ac:dyDescent="0.35">
      <c r="B3731" s="7">
        <v>2027729</v>
      </c>
      <c r="C3731" s="1" t="s">
        <v>15</v>
      </c>
      <c r="D3731" s="1" t="s">
        <v>25</v>
      </c>
      <c r="E3731" s="1" t="s">
        <v>39</v>
      </c>
      <c r="F3731" s="1" t="s">
        <v>520</v>
      </c>
      <c r="G3731" s="3">
        <v>45482</v>
      </c>
      <c r="H3731" s="3">
        <v>45483</v>
      </c>
      <c r="I3731" s="6">
        <v>1399</v>
      </c>
      <c r="J3731" s="1">
        <v>2</v>
      </c>
      <c r="K3731" s="4">
        <v>0.02</v>
      </c>
      <c r="L3731" s="6">
        <f t="shared" si="116"/>
        <v>27.98</v>
      </c>
      <c r="M3731" s="8">
        <f t="shared" si="117"/>
        <v>2770.02</v>
      </c>
      <c r="N3731" t="str" cm="1">
        <f t="array" ref="N37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32" spans="2:14" x14ac:dyDescent="0.35">
      <c r="B3732" s="7">
        <v>2027730</v>
      </c>
      <c r="C3732" s="1" t="s">
        <v>16</v>
      </c>
      <c r="D3732" s="1" t="s">
        <v>26</v>
      </c>
      <c r="E3732" s="1" t="s">
        <v>40</v>
      </c>
      <c r="F3732" s="1" t="s">
        <v>521</v>
      </c>
      <c r="G3732" s="3">
        <v>45482</v>
      </c>
      <c r="H3732" s="3">
        <v>45490</v>
      </c>
      <c r="I3732" s="6">
        <v>999</v>
      </c>
      <c r="J3732" s="1">
        <v>1</v>
      </c>
      <c r="K3732" s="4">
        <v>0.02</v>
      </c>
      <c r="L3732" s="6">
        <f t="shared" si="116"/>
        <v>19.98</v>
      </c>
      <c r="M3732" s="8">
        <f t="shared" si="117"/>
        <v>979.02</v>
      </c>
      <c r="N3732" t="str" cm="1">
        <f t="array" ref="N37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33" spans="2:14" x14ac:dyDescent="0.35">
      <c r="B3733" s="7">
        <v>2027731</v>
      </c>
      <c r="C3733" s="1" t="s">
        <v>17</v>
      </c>
      <c r="D3733" s="1" t="s">
        <v>27</v>
      </c>
      <c r="E3733" s="1" t="s">
        <v>41</v>
      </c>
      <c r="F3733" s="1" t="s">
        <v>518</v>
      </c>
      <c r="G3733" s="3">
        <v>45482</v>
      </c>
      <c r="H3733" s="3">
        <v>45484</v>
      </c>
      <c r="I3733" s="6">
        <v>2099</v>
      </c>
      <c r="J3733" s="1">
        <v>2</v>
      </c>
      <c r="K3733" s="4">
        <v>0.02</v>
      </c>
      <c r="L3733" s="6">
        <f t="shared" si="116"/>
        <v>41.980000000000004</v>
      </c>
      <c r="M3733" s="8">
        <f t="shared" si="117"/>
        <v>4156.0200000000004</v>
      </c>
      <c r="N3733" t="str" cm="1">
        <f t="array" ref="N37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34" spans="2:14" x14ac:dyDescent="0.35">
      <c r="B3734" s="7">
        <v>2027732</v>
      </c>
      <c r="C3734" s="1" t="s">
        <v>18</v>
      </c>
      <c r="D3734" s="1" t="s">
        <v>28</v>
      </c>
      <c r="E3734" s="1" t="s">
        <v>42</v>
      </c>
      <c r="F3734" s="1" t="s">
        <v>518</v>
      </c>
      <c r="G3734" s="3">
        <v>45482</v>
      </c>
      <c r="H3734" s="3">
        <v>45485</v>
      </c>
      <c r="I3734" s="6">
        <v>11000</v>
      </c>
      <c r="J3734" s="1">
        <v>1</v>
      </c>
      <c r="K3734" s="4">
        <v>0.02</v>
      </c>
      <c r="L3734" s="6">
        <f t="shared" si="116"/>
        <v>220</v>
      </c>
      <c r="M3734" s="8">
        <f t="shared" si="117"/>
        <v>10780</v>
      </c>
      <c r="N3734" t="str" cm="1">
        <f t="array" ref="N37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35" spans="2:14" x14ac:dyDescent="0.35">
      <c r="B3735" s="7">
        <v>2027733</v>
      </c>
      <c r="C3735" s="1" t="s">
        <v>19</v>
      </c>
      <c r="D3735" s="1" t="s">
        <v>29</v>
      </c>
      <c r="E3735" s="1" t="s">
        <v>43</v>
      </c>
      <c r="F3735" s="1" t="s">
        <v>519</v>
      </c>
      <c r="G3735" s="3">
        <v>45482</v>
      </c>
      <c r="H3735" s="3">
        <v>45487</v>
      </c>
      <c r="I3735" s="6">
        <v>800</v>
      </c>
      <c r="J3735" s="1">
        <v>2</v>
      </c>
      <c r="K3735" s="4">
        <v>0.02</v>
      </c>
      <c r="L3735" s="6">
        <f t="shared" si="116"/>
        <v>16</v>
      </c>
      <c r="M3735" s="8">
        <f t="shared" si="117"/>
        <v>1584</v>
      </c>
      <c r="N3735" t="str" cm="1">
        <f t="array" ref="N37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36" spans="2:14" x14ac:dyDescent="0.35">
      <c r="B3736" s="7">
        <v>2027734</v>
      </c>
      <c r="C3736" s="1" t="s">
        <v>20</v>
      </c>
      <c r="D3736" s="1" t="s">
        <v>25</v>
      </c>
      <c r="E3736" s="1" t="s">
        <v>44</v>
      </c>
      <c r="F3736" s="1" t="s">
        <v>521</v>
      </c>
      <c r="G3736" s="3">
        <v>45482</v>
      </c>
      <c r="H3736" s="3">
        <v>45483</v>
      </c>
      <c r="I3736" s="6">
        <v>5500</v>
      </c>
      <c r="J3736" s="1">
        <v>3</v>
      </c>
      <c r="K3736" s="4">
        <v>0.02</v>
      </c>
      <c r="L3736" s="6">
        <f t="shared" si="116"/>
        <v>110</v>
      </c>
      <c r="M3736" s="8">
        <f t="shared" si="117"/>
        <v>16390</v>
      </c>
      <c r="N3736" t="str" cm="1">
        <f t="array" ref="N37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37" spans="2:14" x14ac:dyDescent="0.35">
      <c r="B3737" s="7">
        <v>2027735</v>
      </c>
      <c r="C3737" s="1" t="s">
        <v>21</v>
      </c>
      <c r="D3737" s="1" t="s">
        <v>26</v>
      </c>
      <c r="E3737" s="1" t="s">
        <v>45</v>
      </c>
      <c r="F3737" s="1" t="s">
        <v>520</v>
      </c>
      <c r="G3737" s="3">
        <v>45482</v>
      </c>
      <c r="H3737" s="3">
        <v>45490</v>
      </c>
      <c r="I3737" s="6">
        <v>1350</v>
      </c>
      <c r="J3737" s="1">
        <v>2</v>
      </c>
      <c r="K3737" s="4">
        <v>7.0000000000000007E-2</v>
      </c>
      <c r="L3737" s="6">
        <f t="shared" si="116"/>
        <v>94.500000000000014</v>
      </c>
      <c r="M3737" s="8">
        <f t="shared" si="117"/>
        <v>2605.5</v>
      </c>
      <c r="N3737" t="str" cm="1">
        <f t="array" ref="N37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38" spans="2:14" x14ac:dyDescent="0.35">
      <c r="B3738" s="7">
        <v>2027736</v>
      </c>
      <c r="C3738" s="1" t="s">
        <v>22</v>
      </c>
      <c r="D3738" s="1" t="s">
        <v>27</v>
      </c>
      <c r="E3738" s="1" t="s">
        <v>46</v>
      </c>
      <c r="F3738" s="1" t="s">
        <v>518</v>
      </c>
      <c r="G3738" s="3">
        <v>45482</v>
      </c>
      <c r="H3738" s="3">
        <v>45484</v>
      </c>
      <c r="I3738" s="6">
        <v>4500</v>
      </c>
      <c r="J3738" s="1">
        <v>7</v>
      </c>
      <c r="K3738" s="4">
        <v>0.03</v>
      </c>
      <c r="L3738" s="6">
        <f t="shared" si="116"/>
        <v>135</v>
      </c>
      <c r="M3738" s="8">
        <f t="shared" si="117"/>
        <v>31365</v>
      </c>
      <c r="N3738" t="str" cm="1">
        <f t="array" ref="N37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39" spans="2:14" x14ac:dyDescent="0.35">
      <c r="B3739" s="7">
        <v>2027737</v>
      </c>
      <c r="C3739" s="1" t="s">
        <v>23</v>
      </c>
      <c r="D3739" s="1" t="s">
        <v>28</v>
      </c>
      <c r="E3739" s="1" t="s">
        <v>47</v>
      </c>
      <c r="F3739" s="1" t="s">
        <v>519</v>
      </c>
      <c r="G3739" s="3">
        <v>45482</v>
      </c>
      <c r="H3739" s="3">
        <v>45485</v>
      </c>
      <c r="I3739" s="6">
        <v>2350</v>
      </c>
      <c r="J3739" s="1">
        <v>2</v>
      </c>
      <c r="K3739" s="4">
        <v>0.08</v>
      </c>
      <c r="L3739" s="6">
        <f t="shared" si="116"/>
        <v>188</v>
      </c>
      <c r="M3739" s="8">
        <f t="shared" si="117"/>
        <v>4512</v>
      </c>
      <c r="N3739" t="str" cm="1">
        <f t="array" ref="N37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40" spans="2:14" x14ac:dyDescent="0.35">
      <c r="B3740" s="7">
        <v>2027738</v>
      </c>
      <c r="C3740" s="1" t="s">
        <v>24</v>
      </c>
      <c r="D3740" s="1" t="s">
        <v>29</v>
      </c>
      <c r="E3740" s="1" t="s">
        <v>48</v>
      </c>
      <c r="F3740" s="1" t="s">
        <v>520</v>
      </c>
      <c r="G3740" s="3">
        <v>45482</v>
      </c>
      <c r="H3740" s="3">
        <v>45487</v>
      </c>
      <c r="I3740" s="6">
        <v>90</v>
      </c>
      <c r="J3740" s="1">
        <v>1</v>
      </c>
      <c r="K3740" s="4">
        <v>0.05</v>
      </c>
      <c r="L3740" s="6">
        <f t="shared" si="116"/>
        <v>4.5</v>
      </c>
      <c r="M3740" s="8">
        <f t="shared" si="117"/>
        <v>85.5</v>
      </c>
      <c r="N3740" t="str" cm="1">
        <f t="array" ref="N37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41" spans="2:14" x14ac:dyDescent="0.35">
      <c r="B3741" s="7">
        <v>2027739</v>
      </c>
      <c r="C3741" s="1" t="s">
        <v>4</v>
      </c>
      <c r="D3741" s="1" t="s">
        <v>25</v>
      </c>
      <c r="E3741" s="1" t="s">
        <v>49</v>
      </c>
      <c r="F3741" s="1" t="s">
        <v>521</v>
      </c>
      <c r="G3741" s="3">
        <v>45482</v>
      </c>
      <c r="H3741" s="3">
        <v>45483</v>
      </c>
      <c r="I3741" s="6">
        <v>280</v>
      </c>
      <c r="J3741" s="1">
        <v>1</v>
      </c>
      <c r="K3741" s="4">
        <v>0.05</v>
      </c>
      <c r="L3741" s="6">
        <f t="shared" si="116"/>
        <v>14</v>
      </c>
      <c r="M3741" s="8">
        <f t="shared" si="117"/>
        <v>266</v>
      </c>
      <c r="N3741" t="str" cm="1">
        <f t="array" ref="N37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42" spans="2:14" x14ac:dyDescent="0.35">
      <c r="B3742" s="7">
        <v>2027740</v>
      </c>
      <c r="C3742" s="1" t="s">
        <v>5</v>
      </c>
      <c r="D3742" s="1" t="s">
        <v>221</v>
      </c>
      <c r="E3742" s="1" t="s">
        <v>50</v>
      </c>
      <c r="F3742" s="1" t="s">
        <v>518</v>
      </c>
      <c r="G3742" s="3">
        <v>45482</v>
      </c>
      <c r="H3742" s="3">
        <v>45490</v>
      </c>
      <c r="I3742" s="6">
        <v>70</v>
      </c>
      <c r="J3742" s="1">
        <v>1</v>
      </c>
      <c r="K3742" s="4">
        <v>0.05</v>
      </c>
      <c r="L3742" s="6">
        <f t="shared" si="116"/>
        <v>3.5</v>
      </c>
      <c r="M3742" s="8">
        <f t="shared" si="117"/>
        <v>66.5</v>
      </c>
      <c r="N3742" t="str" cm="1">
        <f t="array" ref="N37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43" spans="2:14" x14ac:dyDescent="0.35">
      <c r="B3743" s="7">
        <v>2027741</v>
      </c>
      <c r="C3743" s="1" t="s">
        <v>6</v>
      </c>
      <c r="D3743" s="1" t="s">
        <v>25</v>
      </c>
      <c r="E3743" s="1" t="s">
        <v>51</v>
      </c>
      <c r="F3743" s="1" t="s">
        <v>518</v>
      </c>
      <c r="G3743" s="3">
        <v>45482</v>
      </c>
      <c r="H3743" s="3">
        <v>45484</v>
      </c>
      <c r="I3743" s="6">
        <v>230</v>
      </c>
      <c r="J3743" s="1">
        <v>2</v>
      </c>
      <c r="K3743" s="4">
        <v>0.05</v>
      </c>
      <c r="L3743" s="6">
        <f t="shared" si="116"/>
        <v>11.5</v>
      </c>
      <c r="M3743" s="8">
        <f t="shared" si="117"/>
        <v>448.5</v>
      </c>
      <c r="N3743" t="str" cm="1">
        <f t="array" ref="N37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44" spans="2:14" x14ac:dyDescent="0.35">
      <c r="B3744" s="7">
        <v>2027742</v>
      </c>
      <c r="C3744" s="1" t="s">
        <v>7</v>
      </c>
      <c r="D3744" s="1" t="s">
        <v>26</v>
      </c>
      <c r="E3744" s="1" t="s">
        <v>506</v>
      </c>
      <c r="F3744" s="1" t="s">
        <v>519</v>
      </c>
      <c r="G3744" s="3">
        <v>45482</v>
      </c>
      <c r="H3744" s="3">
        <v>45485</v>
      </c>
      <c r="I3744" s="6">
        <v>7999</v>
      </c>
      <c r="J3744" s="1">
        <v>1</v>
      </c>
      <c r="K3744" s="4">
        <v>0.03</v>
      </c>
      <c r="L3744" s="6">
        <f t="shared" si="116"/>
        <v>239.97</v>
      </c>
      <c r="M3744" s="8">
        <f t="shared" si="117"/>
        <v>7759.03</v>
      </c>
      <c r="N3744" t="str" cm="1">
        <f t="array" ref="N37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45" spans="2:14" x14ac:dyDescent="0.35">
      <c r="B3745" s="7">
        <v>2027743</v>
      </c>
      <c r="C3745" s="1" t="s">
        <v>10</v>
      </c>
      <c r="D3745" s="1" t="s">
        <v>27</v>
      </c>
      <c r="E3745" s="1" t="s">
        <v>507</v>
      </c>
      <c r="F3745" s="1" t="s">
        <v>521</v>
      </c>
      <c r="G3745" s="3">
        <v>45482</v>
      </c>
      <c r="H3745" s="3">
        <v>45487</v>
      </c>
      <c r="I3745" s="6">
        <v>850</v>
      </c>
      <c r="J3745" s="1">
        <v>2</v>
      </c>
      <c r="K3745" s="4">
        <v>0.1</v>
      </c>
      <c r="L3745" s="6">
        <f t="shared" si="116"/>
        <v>85</v>
      </c>
      <c r="M3745" s="8">
        <f t="shared" si="117"/>
        <v>1615</v>
      </c>
      <c r="N3745" t="str" cm="1">
        <f t="array" ref="N37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46" spans="2:14" x14ac:dyDescent="0.35">
      <c r="B3746" s="7">
        <v>2027744</v>
      </c>
      <c r="C3746" s="1" t="s">
        <v>8</v>
      </c>
      <c r="D3746" s="1" t="s">
        <v>28</v>
      </c>
      <c r="E3746" s="1" t="s">
        <v>508</v>
      </c>
      <c r="F3746" s="1" t="s">
        <v>520</v>
      </c>
      <c r="G3746" s="3">
        <v>45482</v>
      </c>
      <c r="H3746" s="3">
        <v>45483</v>
      </c>
      <c r="I3746" s="6">
        <v>65000</v>
      </c>
      <c r="J3746" s="1">
        <v>7</v>
      </c>
      <c r="K3746" s="4">
        <v>0.05</v>
      </c>
      <c r="L3746" s="6">
        <f t="shared" si="116"/>
        <v>3250</v>
      </c>
      <c r="M3746" s="8">
        <f t="shared" si="117"/>
        <v>451750</v>
      </c>
      <c r="N3746" t="str" cm="1">
        <f t="array" ref="N37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47" spans="2:14" x14ac:dyDescent="0.35">
      <c r="B3747" s="7">
        <v>2027745</v>
      </c>
      <c r="C3747" s="1" t="s">
        <v>9</v>
      </c>
      <c r="D3747" s="1" t="s">
        <v>29</v>
      </c>
      <c r="E3747" s="1" t="s">
        <v>31</v>
      </c>
      <c r="F3747" s="1" t="s">
        <v>518</v>
      </c>
      <c r="G3747" s="3">
        <v>45482</v>
      </c>
      <c r="H3747" s="3">
        <v>45490</v>
      </c>
      <c r="I3747" s="6">
        <v>450</v>
      </c>
      <c r="J3747" s="1">
        <v>2</v>
      </c>
      <c r="K3747" s="4">
        <v>0.05</v>
      </c>
      <c r="L3747" s="6">
        <f t="shared" si="116"/>
        <v>22.5</v>
      </c>
      <c r="M3747" s="8">
        <f t="shared" si="117"/>
        <v>877.5</v>
      </c>
      <c r="N3747" t="str" cm="1">
        <f t="array" ref="N37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48" spans="2:14" x14ac:dyDescent="0.35">
      <c r="B3748" s="7">
        <v>2027746</v>
      </c>
      <c r="C3748" s="1" t="s">
        <v>11</v>
      </c>
      <c r="D3748" s="1" t="s">
        <v>25</v>
      </c>
      <c r="E3748" s="1" t="s">
        <v>32</v>
      </c>
      <c r="F3748" s="1" t="s">
        <v>519</v>
      </c>
      <c r="G3748" s="3">
        <v>45482</v>
      </c>
      <c r="H3748" s="3">
        <v>45484</v>
      </c>
      <c r="I3748" s="6">
        <v>1299</v>
      </c>
      <c r="J3748" s="1">
        <v>2</v>
      </c>
      <c r="K3748" s="4">
        <v>0.02</v>
      </c>
      <c r="L3748" s="6">
        <f t="shared" si="116"/>
        <v>25.98</v>
      </c>
      <c r="M3748" s="8">
        <f t="shared" si="117"/>
        <v>2572.02</v>
      </c>
      <c r="N3748" t="str" cm="1">
        <f t="array" ref="N37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49" spans="2:14" x14ac:dyDescent="0.35">
      <c r="B3749" s="7">
        <v>2027747</v>
      </c>
      <c r="C3749" s="1" t="s">
        <v>12</v>
      </c>
      <c r="D3749" s="1" t="s">
        <v>30</v>
      </c>
      <c r="E3749" s="1" t="s">
        <v>38</v>
      </c>
      <c r="F3749" s="1" t="s">
        <v>520</v>
      </c>
      <c r="G3749" s="3">
        <v>45482</v>
      </c>
      <c r="H3749" s="3">
        <v>45485</v>
      </c>
      <c r="I3749" s="6">
        <v>1700</v>
      </c>
      <c r="J3749" s="1">
        <v>1</v>
      </c>
      <c r="K3749" s="4">
        <v>0.06</v>
      </c>
      <c r="L3749" s="6">
        <f t="shared" si="116"/>
        <v>102</v>
      </c>
      <c r="M3749" s="8">
        <f t="shared" si="117"/>
        <v>1598</v>
      </c>
      <c r="N3749" t="str" cm="1">
        <f t="array" ref="N37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50" spans="2:14" x14ac:dyDescent="0.35">
      <c r="B3750" s="7">
        <v>2027748</v>
      </c>
      <c r="C3750" s="1" t="s">
        <v>13</v>
      </c>
      <c r="D3750" s="1" t="s">
        <v>27</v>
      </c>
      <c r="E3750" s="1" t="s">
        <v>33</v>
      </c>
      <c r="F3750" s="1" t="s">
        <v>521</v>
      </c>
      <c r="G3750" s="3">
        <v>45482</v>
      </c>
      <c r="H3750" s="3">
        <v>45487</v>
      </c>
      <c r="I3750" s="6">
        <v>55000</v>
      </c>
      <c r="J3750" s="1">
        <v>2</v>
      </c>
      <c r="K3750" s="4">
        <v>0.15</v>
      </c>
      <c r="L3750" s="6">
        <f t="shared" si="116"/>
        <v>8250</v>
      </c>
      <c r="M3750" s="8">
        <f t="shared" si="117"/>
        <v>101750</v>
      </c>
      <c r="N3750" t="str" cm="1">
        <f t="array" ref="N37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51" spans="2:14" x14ac:dyDescent="0.35">
      <c r="B3751" s="7">
        <v>2027749</v>
      </c>
      <c r="C3751" s="1" t="s">
        <v>14</v>
      </c>
      <c r="D3751" s="1" t="s">
        <v>28</v>
      </c>
      <c r="E3751" s="1" t="s">
        <v>34</v>
      </c>
      <c r="F3751" s="1" t="s">
        <v>518</v>
      </c>
      <c r="G3751" s="3">
        <v>45482</v>
      </c>
      <c r="H3751" s="3">
        <v>45483</v>
      </c>
      <c r="I3751" s="6">
        <v>57999</v>
      </c>
      <c r="J3751" s="1">
        <v>4</v>
      </c>
      <c r="K3751" s="4">
        <v>0.02</v>
      </c>
      <c r="L3751" s="6">
        <f t="shared" si="116"/>
        <v>1159.98</v>
      </c>
      <c r="M3751" s="8">
        <f t="shared" si="117"/>
        <v>230836.02</v>
      </c>
      <c r="N3751" t="str" cm="1">
        <f t="array" ref="N37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52" spans="2:14" x14ac:dyDescent="0.35">
      <c r="B3752" s="7">
        <v>2027750</v>
      </c>
      <c r="C3752" s="1" t="s">
        <v>15</v>
      </c>
      <c r="D3752" s="1" t="s">
        <v>29</v>
      </c>
      <c r="E3752" s="1" t="s">
        <v>35</v>
      </c>
      <c r="F3752" s="1" t="s">
        <v>518</v>
      </c>
      <c r="G3752" s="3">
        <v>45482</v>
      </c>
      <c r="H3752" s="3">
        <v>45490</v>
      </c>
      <c r="I3752" s="6">
        <v>1399</v>
      </c>
      <c r="J3752" s="1">
        <v>3</v>
      </c>
      <c r="K3752" s="4">
        <v>0.02</v>
      </c>
      <c r="L3752" s="6">
        <f t="shared" si="116"/>
        <v>27.98</v>
      </c>
      <c r="M3752" s="8">
        <f t="shared" si="117"/>
        <v>4169.0200000000004</v>
      </c>
      <c r="N3752" t="str" cm="1">
        <f t="array" ref="N37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53" spans="2:14" x14ac:dyDescent="0.35">
      <c r="B3753" s="7">
        <v>2027751</v>
      </c>
      <c r="C3753" s="1" t="s">
        <v>16</v>
      </c>
      <c r="D3753" s="1" t="s">
        <v>25</v>
      </c>
      <c r="E3753" s="1" t="s">
        <v>36</v>
      </c>
      <c r="F3753" s="1" t="s">
        <v>519</v>
      </c>
      <c r="G3753" s="3">
        <v>45482</v>
      </c>
      <c r="H3753" s="3">
        <v>45484</v>
      </c>
      <c r="I3753" s="6">
        <v>999</v>
      </c>
      <c r="J3753" s="1">
        <v>2</v>
      </c>
      <c r="K3753" s="4">
        <v>0.02</v>
      </c>
      <c r="L3753" s="6">
        <f t="shared" si="116"/>
        <v>19.98</v>
      </c>
      <c r="M3753" s="8">
        <f t="shared" si="117"/>
        <v>1978.02</v>
      </c>
      <c r="N3753" t="str" cm="1">
        <f t="array" ref="N37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54" spans="2:14" x14ac:dyDescent="0.35">
      <c r="B3754" s="7">
        <v>2027752</v>
      </c>
      <c r="C3754" s="1" t="s">
        <v>17</v>
      </c>
      <c r="D3754" s="1" t="s">
        <v>26</v>
      </c>
      <c r="E3754" s="1" t="s">
        <v>37</v>
      </c>
      <c r="F3754" s="1" t="s">
        <v>521</v>
      </c>
      <c r="G3754" s="3">
        <v>45482</v>
      </c>
      <c r="H3754" s="3">
        <v>45485</v>
      </c>
      <c r="I3754" s="6">
        <v>2099</v>
      </c>
      <c r="J3754" s="1">
        <v>1</v>
      </c>
      <c r="K3754" s="4">
        <v>0.02</v>
      </c>
      <c r="L3754" s="6">
        <f t="shared" si="116"/>
        <v>41.980000000000004</v>
      </c>
      <c r="M3754" s="8">
        <f t="shared" si="117"/>
        <v>2057.02</v>
      </c>
      <c r="N3754" t="str" cm="1">
        <f t="array" ref="N37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55" spans="2:14" x14ac:dyDescent="0.35">
      <c r="B3755" s="7">
        <v>2027753</v>
      </c>
      <c r="C3755" s="1" t="s">
        <v>18</v>
      </c>
      <c r="D3755" s="1" t="s">
        <v>27</v>
      </c>
      <c r="E3755" s="1" t="s">
        <v>39</v>
      </c>
      <c r="F3755" s="1" t="s">
        <v>520</v>
      </c>
      <c r="G3755" s="3">
        <v>45482</v>
      </c>
      <c r="H3755" s="3">
        <v>45487</v>
      </c>
      <c r="I3755" s="6">
        <v>11000</v>
      </c>
      <c r="J3755" s="1">
        <v>1</v>
      </c>
      <c r="K3755" s="4">
        <v>0.02</v>
      </c>
      <c r="L3755" s="6">
        <f t="shared" si="116"/>
        <v>220</v>
      </c>
      <c r="M3755" s="8">
        <f t="shared" si="117"/>
        <v>10780</v>
      </c>
      <c r="N3755" t="str" cm="1">
        <f t="array" ref="N37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56" spans="2:14" x14ac:dyDescent="0.35">
      <c r="B3756" s="7">
        <v>2027754</v>
      </c>
      <c r="C3756" s="1" t="s">
        <v>19</v>
      </c>
      <c r="D3756" s="1" t="s">
        <v>28</v>
      </c>
      <c r="E3756" s="1" t="s">
        <v>40</v>
      </c>
      <c r="F3756" s="1" t="s">
        <v>518</v>
      </c>
      <c r="G3756" s="3">
        <v>45482</v>
      </c>
      <c r="H3756" s="3">
        <v>45483</v>
      </c>
      <c r="I3756" s="6">
        <v>800</v>
      </c>
      <c r="J3756" s="1">
        <v>2</v>
      </c>
      <c r="K3756" s="4">
        <v>0.02</v>
      </c>
      <c r="L3756" s="6">
        <f t="shared" si="116"/>
        <v>16</v>
      </c>
      <c r="M3756" s="8">
        <f t="shared" si="117"/>
        <v>1584</v>
      </c>
      <c r="N3756" t="str" cm="1">
        <f t="array" ref="N37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57" spans="2:14" x14ac:dyDescent="0.35">
      <c r="B3757" s="7">
        <v>2027755</v>
      </c>
      <c r="C3757" s="1" t="s">
        <v>20</v>
      </c>
      <c r="D3757" s="1" t="s">
        <v>29</v>
      </c>
      <c r="E3757" s="1" t="s">
        <v>41</v>
      </c>
      <c r="F3757" s="1" t="s">
        <v>519</v>
      </c>
      <c r="G3757" s="3">
        <v>45482</v>
      </c>
      <c r="H3757" s="3">
        <v>45490</v>
      </c>
      <c r="I3757" s="6">
        <v>5500</v>
      </c>
      <c r="J3757" s="1">
        <v>1</v>
      </c>
      <c r="K3757" s="4">
        <v>0.02</v>
      </c>
      <c r="L3757" s="6">
        <f t="shared" si="116"/>
        <v>110</v>
      </c>
      <c r="M3757" s="8">
        <f t="shared" si="117"/>
        <v>5390</v>
      </c>
      <c r="N3757" t="str" cm="1">
        <f t="array" ref="N37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58" spans="2:14" x14ac:dyDescent="0.35">
      <c r="B3758" s="7">
        <v>2027756</v>
      </c>
      <c r="C3758" s="1" t="s">
        <v>21</v>
      </c>
      <c r="D3758" s="1" t="s">
        <v>25</v>
      </c>
      <c r="E3758" s="1" t="s">
        <v>42</v>
      </c>
      <c r="F3758" s="1" t="s">
        <v>520</v>
      </c>
      <c r="G3758" s="3">
        <v>45482</v>
      </c>
      <c r="H3758" s="3">
        <v>45484</v>
      </c>
      <c r="I3758" s="6">
        <v>1350</v>
      </c>
      <c r="J3758" s="1">
        <v>3</v>
      </c>
      <c r="K3758" s="4">
        <v>0.02</v>
      </c>
      <c r="L3758" s="6">
        <f t="shared" si="116"/>
        <v>27</v>
      </c>
      <c r="M3758" s="8">
        <f t="shared" si="117"/>
        <v>4023</v>
      </c>
      <c r="N3758" t="str" cm="1">
        <f t="array" ref="N37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59" spans="2:14" x14ac:dyDescent="0.35">
      <c r="B3759" s="7">
        <v>2027757</v>
      </c>
      <c r="C3759" s="1" t="s">
        <v>22</v>
      </c>
      <c r="D3759" s="1" t="s">
        <v>26</v>
      </c>
      <c r="E3759" s="1" t="s">
        <v>43</v>
      </c>
      <c r="F3759" s="1" t="s">
        <v>521</v>
      </c>
      <c r="G3759" s="3">
        <v>45482</v>
      </c>
      <c r="H3759" s="3">
        <v>45485</v>
      </c>
      <c r="I3759" s="6">
        <v>4500</v>
      </c>
      <c r="J3759" s="1">
        <v>2</v>
      </c>
      <c r="K3759" s="4">
        <v>7.0000000000000007E-2</v>
      </c>
      <c r="L3759" s="6">
        <f t="shared" si="116"/>
        <v>315.00000000000006</v>
      </c>
      <c r="M3759" s="8">
        <f t="shared" si="117"/>
        <v>8685</v>
      </c>
      <c r="N3759" t="str" cm="1">
        <f t="array" ref="N37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60" spans="2:14" x14ac:dyDescent="0.35">
      <c r="B3760" s="7">
        <v>2027758</v>
      </c>
      <c r="C3760" s="1" t="s">
        <v>23</v>
      </c>
      <c r="D3760" s="1" t="s">
        <v>27</v>
      </c>
      <c r="E3760" s="1" t="s">
        <v>44</v>
      </c>
      <c r="F3760" s="1" t="s">
        <v>518</v>
      </c>
      <c r="G3760" s="3">
        <v>45482</v>
      </c>
      <c r="H3760" s="3">
        <v>45487</v>
      </c>
      <c r="I3760" s="6">
        <v>2350</v>
      </c>
      <c r="J3760" s="1">
        <v>1</v>
      </c>
      <c r="K3760" s="4">
        <v>0.03</v>
      </c>
      <c r="L3760" s="6">
        <f t="shared" si="116"/>
        <v>70.5</v>
      </c>
      <c r="M3760" s="8">
        <f t="shared" si="117"/>
        <v>2279.5</v>
      </c>
      <c r="N3760" t="str" cm="1">
        <f t="array" ref="N37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61" spans="2:14" x14ac:dyDescent="0.35">
      <c r="B3761" s="7">
        <v>2027759</v>
      </c>
      <c r="C3761" s="1" t="s">
        <v>24</v>
      </c>
      <c r="D3761" s="1" t="s">
        <v>28</v>
      </c>
      <c r="E3761" s="1" t="s">
        <v>45</v>
      </c>
      <c r="F3761" s="1" t="s">
        <v>518</v>
      </c>
      <c r="G3761" s="3">
        <v>45482</v>
      </c>
      <c r="H3761" s="3">
        <v>45483</v>
      </c>
      <c r="I3761" s="6">
        <v>90</v>
      </c>
      <c r="J3761" s="1">
        <v>2</v>
      </c>
      <c r="K3761" s="4">
        <v>0.08</v>
      </c>
      <c r="L3761" s="6">
        <f t="shared" si="116"/>
        <v>7.2</v>
      </c>
      <c r="M3761" s="8">
        <f t="shared" si="117"/>
        <v>172.8</v>
      </c>
      <c r="N3761" t="str" cm="1">
        <f t="array" ref="N37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62" spans="2:14" x14ac:dyDescent="0.35">
      <c r="B3762" s="7">
        <v>2027760</v>
      </c>
      <c r="C3762" s="1" t="s">
        <v>4</v>
      </c>
      <c r="D3762" s="1" t="s">
        <v>29</v>
      </c>
      <c r="E3762" s="1" t="s">
        <v>46</v>
      </c>
      <c r="F3762" s="1" t="s">
        <v>519</v>
      </c>
      <c r="G3762" s="3">
        <v>45482</v>
      </c>
      <c r="H3762" s="3">
        <v>45490</v>
      </c>
      <c r="I3762" s="6">
        <v>280</v>
      </c>
      <c r="J3762" s="1">
        <v>1</v>
      </c>
      <c r="K3762" s="4">
        <v>0.05</v>
      </c>
      <c r="L3762" s="6">
        <f t="shared" si="116"/>
        <v>14</v>
      </c>
      <c r="M3762" s="8">
        <f t="shared" si="117"/>
        <v>266</v>
      </c>
      <c r="N3762" t="str" cm="1">
        <f t="array" ref="N37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63" spans="2:14" x14ac:dyDescent="0.35">
      <c r="B3763" s="7">
        <v>2027761</v>
      </c>
      <c r="C3763" s="1" t="s">
        <v>5</v>
      </c>
      <c r="D3763" s="1" t="s">
        <v>25</v>
      </c>
      <c r="E3763" s="1" t="s">
        <v>47</v>
      </c>
      <c r="F3763" s="1" t="s">
        <v>521</v>
      </c>
      <c r="G3763" s="3">
        <v>45482</v>
      </c>
      <c r="H3763" s="3">
        <v>45484</v>
      </c>
      <c r="I3763" s="6">
        <v>70</v>
      </c>
      <c r="J3763" s="1">
        <v>2</v>
      </c>
      <c r="K3763" s="4">
        <v>0.05</v>
      </c>
      <c r="L3763" s="6">
        <f t="shared" si="116"/>
        <v>3.5</v>
      </c>
      <c r="M3763" s="8">
        <f t="shared" si="117"/>
        <v>136.5</v>
      </c>
      <c r="N3763" t="str" cm="1">
        <f t="array" ref="N37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64" spans="2:14" x14ac:dyDescent="0.35">
      <c r="B3764" s="7">
        <v>2027762</v>
      </c>
      <c r="C3764" s="1" t="s">
        <v>6</v>
      </c>
      <c r="D3764" s="1" t="s">
        <v>222</v>
      </c>
      <c r="E3764" s="1" t="s">
        <v>48</v>
      </c>
      <c r="F3764" s="1" t="s">
        <v>520</v>
      </c>
      <c r="G3764" s="3">
        <v>45482</v>
      </c>
      <c r="H3764" s="3">
        <v>45485</v>
      </c>
      <c r="I3764" s="6">
        <v>230</v>
      </c>
      <c r="J3764" s="1">
        <v>3</v>
      </c>
      <c r="K3764" s="4">
        <v>0.05</v>
      </c>
      <c r="L3764" s="6">
        <f t="shared" si="116"/>
        <v>11.5</v>
      </c>
      <c r="M3764" s="8">
        <f t="shared" si="117"/>
        <v>678.5</v>
      </c>
      <c r="N3764" t="str" cm="1">
        <f t="array" ref="N37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65" spans="2:14" x14ac:dyDescent="0.35">
      <c r="B3765" s="7">
        <v>2027763</v>
      </c>
      <c r="C3765" s="1" t="s">
        <v>7</v>
      </c>
      <c r="D3765" s="1" t="s">
        <v>25</v>
      </c>
      <c r="E3765" s="1" t="s">
        <v>49</v>
      </c>
      <c r="F3765" s="1" t="s">
        <v>518</v>
      </c>
      <c r="G3765" s="3">
        <v>45482</v>
      </c>
      <c r="H3765" s="3">
        <v>45487</v>
      </c>
      <c r="I3765" s="6">
        <v>7999</v>
      </c>
      <c r="J3765" s="1">
        <v>2</v>
      </c>
      <c r="K3765" s="4">
        <v>0.05</v>
      </c>
      <c r="L3765" s="6">
        <f t="shared" si="116"/>
        <v>399.95000000000005</v>
      </c>
      <c r="M3765" s="8">
        <f t="shared" si="117"/>
        <v>15598.05</v>
      </c>
      <c r="N3765" t="str" cm="1">
        <f t="array" ref="N37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66" spans="2:14" x14ac:dyDescent="0.35">
      <c r="B3766" s="7">
        <v>2027764</v>
      </c>
      <c r="C3766" s="1" t="s">
        <v>10</v>
      </c>
      <c r="D3766" s="1" t="s">
        <v>26</v>
      </c>
      <c r="E3766" s="1" t="s">
        <v>50</v>
      </c>
      <c r="F3766" s="1" t="s">
        <v>519</v>
      </c>
      <c r="G3766" s="3">
        <v>45482</v>
      </c>
      <c r="H3766" s="3">
        <v>45483</v>
      </c>
      <c r="I3766" s="6">
        <v>850</v>
      </c>
      <c r="J3766" s="1">
        <v>7</v>
      </c>
      <c r="K3766" s="4">
        <v>0.03</v>
      </c>
      <c r="L3766" s="6">
        <f t="shared" si="116"/>
        <v>25.5</v>
      </c>
      <c r="M3766" s="8">
        <f t="shared" si="117"/>
        <v>5924.5</v>
      </c>
      <c r="N3766" t="str" cm="1">
        <f t="array" ref="N37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67" spans="2:14" x14ac:dyDescent="0.35">
      <c r="B3767" s="7">
        <v>2027765</v>
      </c>
      <c r="C3767" s="1" t="s">
        <v>8</v>
      </c>
      <c r="D3767" s="1" t="s">
        <v>27</v>
      </c>
      <c r="E3767" s="1" t="s">
        <v>51</v>
      </c>
      <c r="F3767" s="1" t="s">
        <v>520</v>
      </c>
      <c r="G3767" s="3">
        <v>45482</v>
      </c>
      <c r="H3767" s="3">
        <v>45490</v>
      </c>
      <c r="I3767" s="6">
        <v>65000</v>
      </c>
      <c r="J3767" s="1">
        <v>2</v>
      </c>
      <c r="K3767" s="4">
        <v>0.1</v>
      </c>
      <c r="L3767" s="6">
        <f t="shared" si="116"/>
        <v>6500</v>
      </c>
      <c r="M3767" s="8">
        <f t="shared" si="117"/>
        <v>123500</v>
      </c>
      <c r="N3767" t="str" cm="1">
        <f t="array" ref="N37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68" spans="2:14" x14ac:dyDescent="0.35">
      <c r="B3768" s="7">
        <v>2027766</v>
      </c>
      <c r="C3768" s="1" t="s">
        <v>9</v>
      </c>
      <c r="D3768" s="1" t="s">
        <v>28</v>
      </c>
      <c r="E3768" s="1" t="s">
        <v>506</v>
      </c>
      <c r="F3768" s="1" t="s">
        <v>521</v>
      </c>
      <c r="G3768" s="3">
        <v>45482</v>
      </c>
      <c r="H3768" s="3">
        <v>45484</v>
      </c>
      <c r="I3768" s="6">
        <v>450</v>
      </c>
      <c r="J3768" s="1">
        <v>1</v>
      </c>
      <c r="K3768" s="4">
        <v>0.05</v>
      </c>
      <c r="L3768" s="6">
        <f t="shared" si="116"/>
        <v>22.5</v>
      </c>
      <c r="M3768" s="8">
        <f t="shared" si="117"/>
        <v>427.5</v>
      </c>
      <c r="N3768" t="str" cm="1">
        <f t="array" ref="N37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69" spans="2:14" x14ac:dyDescent="0.35">
      <c r="B3769" s="7">
        <v>2027767</v>
      </c>
      <c r="C3769" s="1" t="s">
        <v>11</v>
      </c>
      <c r="D3769" s="1" t="s">
        <v>29</v>
      </c>
      <c r="E3769" s="1" t="s">
        <v>507</v>
      </c>
      <c r="F3769" s="1" t="s">
        <v>518</v>
      </c>
      <c r="G3769" s="3">
        <v>45482</v>
      </c>
      <c r="H3769" s="3">
        <v>45485</v>
      </c>
      <c r="I3769" s="6">
        <v>1299</v>
      </c>
      <c r="J3769" s="1">
        <v>1</v>
      </c>
      <c r="K3769" s="4">
        <v>0.05</v>
      </c>
      <c r="L3769" s="6">
        <f t="shared" si="116"/>
        <v>64.95</v>
      </c>
      <c r="M3769" s="8">
        <f t="shared" si="117"/>
        <v>1234.05</v>
      </c>
      <c r="N3769" t="str" cm="1">
        <f t="array" ref="N37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70" spans="2:14" x14ac:dyDescent="0.35">
      <c r="B3770" s="7">
        <v>2027768</v>
      </c>
      <c r="C3770" s="1" t="s">
        <v>12</v>
      </c>
      <c r="D3770" s="1" t="s">
        <v>25</v>
      </c>
      <c r="E3770" s="1" t="s">
        <v>508</v>
      </c>
      <c r="F3770" s="1" t="s">
        <v>518</v>
      </c>
      <c r="G3770" s="3">
        <v>45482</v>
      </c>
      <c r="H3770" s="3">
        <v>45487</v>
      </c>
      <c r="I3770" s="6">
        <v>1700</v>
      </c>
      <c r="J3770" s="1">
        <v>1</v>
      </c>
      <c r="K3770" s="4">
        <v>0.02</v>
      </c>
      <c r="L3770" s="6">
        <f t="shared" si="116"/>
        <v>34</v>
      </c>
      <c r="M3770" s="8">
        <f t="shared" si="117"/>
        <v>1666</v>
      </c>
      <c r="N3770" t="str" cm="1">
        <f t="array" ref="N37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71" spans="2:14" x14ac:dyDescent="0.35">
      <c r="B3771" s="7">
        <v>2027769</v>
      </c>
      <c r="C3771" s="1" t="s">
        <v>13</v>
      </c>
      <c r="D3771" s="1" t="s">
        <v>30</v>
      </c>
      <c r="E3771" s="1" t="s">
        <v>31</v>
      </c>
      <c r="F3771" s="1" t="s">
        <v>519</v>
      </c>
      <c r="G3771" s="3">
        <v>45482</v>
      </c>
      <c r="H3771" s="3">
        <v>45483</v>
      </c>
      <c r="I3771" s="6">
        <v>55000</v>
      </c>
      <c r="J3771" s="1">
        <v>2</v>
      </c>
      <c r="K3771" s="4">
        <v>0.06</v>
      </c>
      <c r="L3771" s="6">
        <f t="shared" si="116"/>
        <v>3300</v>
      </c>
      <c r="M3771" s="8">
        <f t="shared" si="117"/>
        <v>106700</v>
      </c>
      <c r="N3771" t="str" cm="1">
        <f t="array" ref="N37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72" spans="2:14" x14ac:dyDescent="0.35">
      <c r="B3772" s="7">
        <v>2027770</v>
      </c>
      <c r="C3772" s="1" t="s">
        <v>14</v>
      </c>
      <c r="D3772" s="1" t="s">
        <v>27</v>
      </c>
      <c r="E3772" s="1" t="s">
        <v>32</v>
      </c>
      <c r="F3772" s="1" t="s">
        <v>521</v>
      </c>
      <c r="G3772" s="3">
        <v>45482</v>
      </c>
      <c r="H3772" s="3">
        <v>45490</v>
      </c>
      <c r="I3772" s="6">
        <v>57999</v>
      </c>
      <c r="J3772" s="1">
        <v>1</v>
      </c>
      <c r="K3772" s="4">
        <v>0.15</v>
      </c>
      <c r="L3772" s="6">
        <f t="shared" si="116"/>
        <v>8699.85</v>
      </c>
      <c r="M3772" s="8">
        <f t="shared" si="117"/>
        <v>49299.15</v>
      </c>
      <c r="N3772" t="str" cm="1">
        <f t="array" ref="N37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73" spans="2:14" x14ac:dyDescent="0.35">
      <c r="B3773" s="7">
        <v>2027771</v>
      </c>
      <c r="C3773" s="1" t="s">
        <v>15</v>
      </c>
      <c r="D3773" s="1" t="s">
        <v>28</v>
      </c>
      <c r="E3773" s="1" t="s">
        <v>38</v>
      </c>
      <c r="F3773" s="1" t="s">
        <v>520</v>
      </c>
      <c r="G3773" s="3">
        <v>45482</v>
      </c>
      <c r="H3773" s="3">
        <v>45484</v>
      </c>
      <c r="I3773" s="6">
        <v>1399</v>
      </c>
      <c r="J3773" s="1">
        <v>2</v>
      </c>
      <c r="K3773" s="4">
        <v>0.02</v>
      </c>
      <c r="L3773" s="6">
        <f t="shared" si="116"/>
        <v>27.98</v>
      </c>
      <c r="M3773" s="8">
        <f t="shared" si="117"/>
        <v>2770.02</v>
      </c>
      <c r="N3773" t="str" cm="1">
        <f t="array" ref="N37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74" spans="2:14" x14ac:dyDescent="0.35">
      <c r="B3774" s="7">
        <v>2027772</v>
      </c>
      <c r="C3774" s="1" t="s">
        <v>16</v>
      </c>
      <c r="D3774" s="1" t="s">
        <v>29</v>
      </c>
      <c r="E3774" s="1" t="s">
        <v>33</v>
      </c>
      <c r="F3774" s="1" t="s">
        <v>518</v>
      </c>
      <c r="G3774" s="3">
        <v>45482</v>
      </c>
      <c r="H3774" s="3">
        <v>45485</v>
      </c>
      <c r="I3774" s="6">
        <v>999</v>
      </c>
      <c r="J3774" s="1">
        <v>7</v>
      </c>
      <c r="K3774" s="4">
        <v>0.02</v>
      </c>
      <c r="L3774" s="6">
        <f t="shared" si="116"/>
        <v>19.98</v>
      </c>
      <c r="M3774" s="8">
        <f t="shared" si="117"/>
        <v>6973.02</v>
      </c>
      <c r="N3774" t="str" cm="1">
        <f t="array" ref="N37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75" spans="2:14" x14ac:dyDescent="0.35">
      <c r="B3775" s="7">
        <v>2027773</v>
      </c>
      <c r="C3775" s="1" t="s">
        <v>17</v>
      </c>
      <c r="D3775" s="1" t="s">
        <v>25</v>
      </c>
      <c r="E3775" s="1" t="s">
        <v>34</v>
      </c>
      <c r="F3775" s="1" t="s">
        <v>519</v>
      </c>
      <c r="G3775" s="3">
        <v>45482</v>
      </c>
      <c r="H3775" s="3">
        <v>45487</v>
      </c>
      <c r="I3775" s="6">
        <v>2099</v>
      </c>
      <c r="J3775" s="1">
        <v>2</v>
      </c>
      <c r="K3775" s="4">
        <v>0.02</v>
      </c>
      <c r="L3775" s="6">
        <f t="shared" si="116"/>
        <v>41.980000000000004</v>
      </c>
      <c r="M3775" s="8">
        <f t="shared" si="117"/>
        <v>4156.0200000000004</v>
      </c>
      <c r="N3775" t="str" cm="1">
        <f t="array" ref="N37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76" spans="2:14" x14ac:dyDescent="0.35">
      <c r="B3776" s="7">
        <v>2027774</v>
      </c>
      <c r="C3776" s="1" t="s">
        <v>18</v>
      </c>
      <c r="D3776" s="1" t="s">
        <v>26</v>
      </c>
      <c r="E3776" s="1" t="s">
        <v>35</v>
      </c>
      <c r="F3776" s="1" t="s">
        <v>520</v>
      </c>
      <c r="G3776" s="3">
        <v>45482</v>
      </c>
      <c r="H3776" s="3">
        <v>45483</v>
      </c>
      <c r="I3776" s="6">
        <v>11000</v>
      </c>
      <c r="J3776" s="1">
        <v>2</v>
      </c>
      <c r="K3776" s="4">
        <v>0.02</v>
      </c>
      <c r="L3776" s="6">
        <f t="shared" si="116"/>
        <v>220</v>
      </c>
      <c r="M3776" s="8">
        <f t="shared" si="117"/>
        <v>21780</v>
      </c>
      <c r="N3776" t="str" cm="1">
        <f t="array" ref="N37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77" spans="2:14" x14ac:dyDescent="0.35">
      <c r="B3777" s="7">
        <v>2027775</v>
      </c>
      <c r="C3777" s="1" t="s">
        <v>19</v>
      </c>
      <c r="D3777" s="1" t="s">
        <v>27</v>
      </c>
      <c r="E3777" s="1" t="s">
        <v>36</v>
      </c>
      <c r="F3777" s="1" t="s">
        <v>521</v>
      </c>
      <c r="G3777" s="3">
        <v>45482</v>
      </c>
      <c r="H3777" s="3">
        <v>45490</v>
      </c>
      <c r="I3777" s="6">
        <v>800</v>
      </c>
      <c r="J3777" s="1">
        <v>1</v>
      </c>
      <c r="K3777" s="4">
        <v>0.02</v>
      </c>
      <c r="L3777" s="6">
        <f t="shared" si="116"/>
        <v>16</v>
      </c>
      <c r="M3777" s="8">
        <f t="shared" si="117"/>
        <v>784</v>
      </c>
      <c r="N3777" t="str" cm="1">
        <f t="array" ref="N37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78" spans="2:14" x14ac:dyDescent="0.35">
      <c r="B3778" s="7">
        <v>2027776</v>
      </c>
      <c r="C3778" s="1" t="s">
        <v>20</v>
      </c>
      <c r="D3778" s="1" t="s">
        <v>28</v>
      </c>
      <c r="E3778" s="1" t="s">
        <v>37</v>
      </c>
      <c r="F3778" s="1" t="s">
        <v>518</v>
      </c>
      <c r="G3778" s="3">
        <v>45482</v>
      </c>
      <c r="H3778" s="3">
        <v>45484</v>
      </c>
      <c r="I3778" s="6">
        <v>5500</v>
      </c>
      <c r="J3778" s="1">
        <v>2</v>
      </c>
      <c r="K3778" s="4">
        <v>0.02</v>
      </c>
      <c r="L3778" s="6">
        <f t="shared" si="116"/>
        <v>110</v>
      </c>
      <c r="M3778" s="8">
        <f t="shared" si="117"/>
        <v>10890</v>
      </c>
      <c r="N3778" t="str" cm="1">
        <f t="array" ref="N37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79" spans="2:14" x14ac:dyDescent="0.35">
      <c r="B3779" s="7">
        <v>2027777</v>
      </c>
      <c r="C3779" s="1" t="s">
        <v>21</v>
      </c>
      <c r="D3779" s="1" t="s">
        <v>29</v>
      </c>
      <c r="E3779" s="1" t="s">
        <v>39</v>
      </c>
      <c r="F3779" s="1" t="s">
        <v>518</v>
      </c>
      <c r="G3779" s="3">
        <v>45482</v>
      </c>
      <c r="H3779" s="3">
        <v>45485</v>
      </c>
      <c r="I3779" s="6">
        <v>1350</v>
      </c>
      <c r="J3779" s="1">
        <v>4</v>
      </c>
      <c r="K3779" s="4">
        <v>0.02</v>
      </c>
      <c r="L3779" s="6">
        <f t="shared" si="116"/>
        <v>27</v>
      </c>
      <c r="M3779" s="8">
        <f t="shared" si="117"/>
        <v>5373</v>
      </c>
      <c r="N3779" t="str" cm="1">
        <f t="array" ref="N37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80" spans="2:14" x14ac:dyDescent="0.35">
      <c r="B3780" s="7">
        <v>2027778</v>
      </c>
      <c r="C3780" s="1" t="s">
        <v>22</v>
      </c>
      <c r="D3780" s="1" t="s">
        <v>25</v>
      </c>
      <c r="E3780" s="1" t="s">
        <v>40</v>
      </c>
      <c r="F3780" s="1" t="s">
        <v>519</v>
      </c>
      <c r="G3780" s="3">
        <v>45482</v>
      </c>
      <c r="H3780" s="3">
        <v>45487</v>
      </c>
      <c r="I3780" s="6">
        <v>4500</v>
      </c>
      <c r="J3780" s="1">
        <v>3</v>
      </c>
      <c r="K3780" s="4">
        <v>0.02</v>
      </c>
      <c r="L3780" s="6">
        <f t="shared" ref="L3780:L3843" si="118">I3780*K3780</f>
        <v>90</v>
      </c>
      <c r="M3780" s="8">
        <f t="shared" ref="M3780:M3843" si="119">I3780*J3780-L3780</f>
        <v>13410</v>
      </c>
      <c r="N3780" t="str" cm="1">
        <f t="array" ref="N37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81" spans="2:14" x14ac:dyDescent="0.35">
      <c r="B3781" s="7">
        <v>2027779</v>
      </c>
      <c r="C3781" s="1" t="s">
        <v>23</v>
      </c>
      <c r="D3781" s="1" t="s">
        <v>26</v>
      </c>
      <c r="E3781" s="1" t="s">
        <v>41</v>
      </c>
      <c r="F3781" s="1" t="s">
        <v>521</v>
      </c>
      <c r="G3781" s="3">
        <v>45482</v>
      </c>
      <c r="H3781" s="3">
        <v>45483</v>
      </c>
      <c r="I3781" s="6">
        <v>2350</v>
      </c>
      <c r="J3781" s="1">
        <v>2</v>
      </c>
      <c r="K3781" s="4">
        <v>7.0000000000000007E-2</v>
      </c>
      <c r="L3781" s="6">
        <f t="shared" si="118"/>
        <v>164.50000000000003</v>
      </c>
      <c r="M3781" s="8">
        <f t="shared" si="119"/>
        <v>4535.5</v>
      </c>
      <c r="N3781" t="str" cm="1">
        <f t="array" ref="N37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82" spans="2:14" x14ac:dyDescent="0.35">
      <c r="B3782" s="7">
        <v>2027780</v>
      </c>
      <c r="C3782" s="1" t="s">
        <v>24</v>
      </c>
      <c r="D3782" s="1" t="s">
        <v>27</v>
      </c>
      <c r="E3782" s="1" t="s">
        <v>42</v>
      </c>
      <c r="F3782" s="1" t="s">
        <v>520</v>
      </c>
      <c r="G3782" s="3">
        <v>45482</v>
      </c>
      <c r="H3782" s="3">
        <v>45490</v>
      </c>
      <c r="I3782" s="6">
        <v>90</v>
      </c>
      <c r="J3782" s="1">
        <v>1</v>
      </c>
      <c r="K3782" s="4">
        <v>0.03</v>
      </c>
      <c r="L3782" s="6">
        <f t="shared" si="118"/>
        <v>2.6999999999999997</v>
      </c>
      <c r="M3782" s="8">
        <f t="shared" si="119"/>
        <v>87.3</v>
      </c>
      <c r="N3782" t="str" cm="1">
        <f t="array" ref="N37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83" spans="2:14" x14ac:dyDescent="0.35">
      <c r="B3783" s="7">
        <v>2027781</v>
      </c>
      <c r="C3783" s="1" t="s">
        <v>4</v>
      </c>
      <c r="D3783" s="1" t="s">
        <v>28</v>
      </c>
      <c r="E3783" s="1" t="s">
        <v>43</v>
      </c>
      <c r="F3783" s="1" t="s">
        <v>518</v>
      </c>
      <c r="G3783" s="3">
        <v>45482</v>
      </c>
      <c r="H3783" s="3">
        <v>45484</v>
      </c>
      <c r="I3783" s="6">
        <v>280</v>
      </c>
      <c r="J3783" s="1">
        <v>1</v>
      </c>
      <c r="K3783" s="4">
        <v>0.08</v>
      </c>
      <c r="L3783" s="6">
        <f t="shared" si="118"/>
        <v>22.400000000000002</v>
      </c>
      <c r="M3783" s="8">
        <f t="shared" si="119"/>
        <v>257.60000000000002</v>
      </c>
      <c r="N3783" t="str" cm="1">
        <f t="array" ref="N37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84" spans="2:14" x14ac:dyDescent="0.35">
      <c r="B3784" s="7">
        <v>2027782</v>
      </c>
      <c r="C3784" s="1" t="s">
        <v>5</v>
      </c>
      <c r="D3784" s="1" t="s">
        <v>29</v>
      </c>
      <c r="E3784" s="1" t="s">
        <v>44</v>
      </c>
      <c r="F3784" s="1" t="s">
        <v>519</v>
      </c>
      <c r="G3784" s="3">
        <v>45482</v>
      </c>
      <c r="H3784" s="3">
        <v>45485</v>
      </c>
      <c r="I3784" s="6">
        <v>70</v>
      </c>
      <c r="J3784" s="1">
        <v>2</v>
      </c>
      <c r="K3784" s="4">
        <v>0.05</v>
      </c>
      <c r="L3784" s="6">
        <f t="shared" si="118"/>
        <v>3.5</v>
      </c>
      <c r="M3784" s="8">
        <f t="shared" si="119"/>
        <v>136.5</v>
      </c>
      <c r="N3784" t="str" cm="1">
        <f t="array" ref="N37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85" spans="2:14" x14ac:dyDescent="0.35">
      <c r="B3785" s="7">
        <v>2027783</v>
      </c>
      <c r="C3785" s="1" t="s">
        <v>6</v>
      </c>
      <c r="D3785" s="1" t="s">
        <v>25</v>
      </c>
      <c r="E3785" s="1" t="s">
        <v>45</v>
      </c>
      <c r="F3785" s="1" t="s">
        <v>520</v>
      </c>
      <c r="G3785" s="3">
        <v>45482</v>
      </c>
      <c r="H3785" s="3">
        <v>45487</v>
      </c>
      <c r="I3785" s="6">
        <v>230</v>
      </c>
      <c r="J3785" s="1">
        <v>1</v>
      </c>
      <c r="K3785" s="4">
        <v>0.05</v>
      </c>
      <c r="L3785" s="6">
        <f t="shared" si="118"/>
        <v>11.5</v>
      </c>
      <c r="M3785" s="8">
        <f t="shared" si="119"/>
        <v>218.5</v>
      </c>
      <c r="N3785" t="str" cm="1">
        <f t="array" ref="N37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86" spans="2:14" x14ac:dyDescent="0.35">
      <c r="B3786" s="7">
        <v>2027784</v>
      </c>
      <c r="C3786" s="1" t="s">
        <v>7</v>
      </c>
      <c r="D3786" s="1" t="s">
        <v>223</v>
      </c>
      <c r="E3786" s="1" t="s">
        <v>46</v>
      </c>
      <c r="F3786" s="1" t="s">
        <v>521</v>
      </c>
      <c r="G3786" s="3">
        <v>45482</v>
      </c>
      <c r="H3786" s="3">
        <v>45483</v>
      </c>
      <c r="I3786" s="6">
        <v>7999</v>
      </c>
      <c r="J3786" s="1">
        <v>3</v>
      </c>
      <c r="K3786" s="4">
        <v>0.05</v>
      </c>
      <c r="L3786" s="6">
        <f t="shared" si="118"/>
        <v>399.95000000000005</v>
      </c>
      <c r="M3786" s="8">
        <f t="shared" si="119"/>
        <v>23597.05</v>
      </c>
      <c r="N3786" t="str" cm="1">
        <f t="array" ref="N37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87" spans="2:14" x14ac:dyDescent="0.35">
      <c r="B3787" s="7">
        <v>2027785</v>
      </c>
      <c r="C3787" s="1" t="s">
        <v>10</v>
      </c>
      <c r="D3787" s="1" t="s">
        <v>25</v>
      </c>
      <c r="E3787" s="1" t="s">
        <v>47</v>
      </c>
      <c r="F3787" s="1" t="s">
        <v>518</v>
      </c>
      <c r="G3787" s="3">
        <v>45482</v>
      </c>
      <c r="H3787" s="3">
        <v>45490</v>
      </c>
      <c r="I3787" s="6">
        <v>850</v>
      </c>
      <c r="J3787" s="1">
        <v>2</v>
      </c>
      <c r="K3787" s="4">
        <v>0.05</v>
      </c>
      <c r="L3787" s="6">
        <f t="shared" si="118"/>
        <v>42.5</v>
      </c>
      <c r="M3787" s="8">
        <f t="shared" si="119"/>
        <v>1657.5</v>
      </c>
      <c r="N3787" t="str" cm="1">
        <f t="array" ref="N37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88" spans="2:14" x14ac:dyDescent="0.35">
      <c r="B3788" s="7">
        <v>2027786</v>
      </c>
      <c r="C3788" s="1" t="s">
        <v>8</v>
      </c>
      <c r="D3788" s="1" t="s">
        <v>26</v>
      </c>
      <c r="E3788" s="1" t="s">
        <v>48</v>
      </c>
      <c r="F3788" s="1" t="s">
        <v>518</v>
      </c>
      <c r="G3788" s="3">
        <v>45482</v>
      </c>
      <c r="H3788" s="3">
        <v>45484</v>
      </c>
      <c r="I3788" s="6">
        <v>65000</v>
      </c>
      <c r="J3788" s="1">
        <v>1</v>
      </c>
      <c r="K3788" s="4">
        <v>0.03</v>
      </c>
      <c r="L3788" s="6">
        <f t="shared" si="118"/>
        <v>1950</v>
      </c>
      <c r="M3788" s="8">
        <f t="shared" si="119"/>
        <v>63050</v>
      </c>
      <c r="N3788" t="str" cm="1">
        <f t="array" ref="N37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89" spans="2:14" x14ac:dyDescent="0.35">
      <c r="B3789" s="7">
        <v>2027787</v>
      </c>
      <c r="C3789" s="1" t="s">
        <v>9</v>
      </c>
      <c r="D3789" s="1" t="s">
        <v>27</v>
      </c>
      <c r="E3789" s="1" t="s">
        <v>49</v>
      </c>
      <c r="F3789" s="1" t="s">
        <v>519</v>
      </c>
      <c r="G3789" s="3">
        <v>45482</v>
      </c>
      <c r="H3789" s="3">
        <v>45485</v>
      </c>
      <c r="I3789" s="6">
        <v>450</v>
      </c>
      <c r="J3789" s="1">
        <v>2</v>
      </c>
      <c r="K3789" s="4">
        <v>0.1</v>
      </c>
      <c r="L3789" s="6">
        <f t="shared" si="118"/>
        <v>45</v>
      </c>
      <c r="M3789" s="8">
        <f t="shared" si="119"/>
        <v>855</v>
      </c>
      <c r="N3789" t="str" cm="1">
        <f t="array" ref="N37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90" spans="2:14" x14ac:dyDescent="0.35">
      <c r="B3790" s="7">
        <v>2027788</v>
      </c>
      <c r="C3790" s="1" t="s">
        <v>11</v>
      </c>
      <c r="D3790" s="1" t="s">
        <v>28</v>
      </c>
      <c r="E3790" s="1" t="s">
        <v>50</v>
      </c>
      <c r="F3790" s="1" t="s">
        <v>521</v>
      </c>
      <c r="G3790" s="3">
        <v>45482</v>
      </c>
      <c r="H3790" s="3">
        <v>45487</v>
      </c>
      <c r="I3790" s="6">
        <v>1299</v>
      </c>
      <c r="J3790" s="1">
        <v>1</v>
      </c>
      <c r="K3790" s="4">
        <v>0.05</v>
      </c>
      <c r="L3790" s="6">
        <f t="shared" si="118"/>
        <v>64.95</v>
      </c>
      <c r="M3790" s="8">
        <f t="shared" si="119"/>
        <v>1234.05</v>
      </c>
      <c r="N3790" t="str" cm="1">
        <f t="array" ref="N37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91" spans="2:14" x14ac:dyDescent="0.35">
      <c r="B3791" s="7">
        <v>2027789</v>
      </c>
      <c r="C3791" s="1" t="s">
        <v>12</v>
      </c>
      <c r="D3791" s="1" t="s">
        <v>29</v>
      </c>
      <c r="E3791" s="1" t="s">
        <v>51</v>
      </c>
      <c r="F3791" s="1" t="s">
        <v>520</v>
      </c>
      <c r="G3791" s="3">
        <v>45482</v>
      </c>
      <c r="H3791" s="3">
        <v>45483</v>
      </c>
      <c r="I3791" s="6">
        <v>1700</v>
      </c>
      <c r="J3791" s="1">
        <v>2</v>
      </c>
      <c r="K3791" s="4">
        <v>0.05</v>
      </c>
      <c r="L3791" s="6">
        <f t="shared" si="118"/>
        <v>85</v>
      </c>
      <c r="M3791" s="8">
        <f t="shared" si="119"/>
        <v>3315</v>
      </c>
      <c r="N3791" t="str" cm="1">
        <f t="array" ref="N37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92" spans="2:14" x14ac:dyDescent="0.35">
      <c r="B3792" s="7">
        <v>2027790</v>
      </c>
      <c r="C3792" s="1" t="s">
        <v>13</v>
      </c>
      <c r="D3792" s="1" t="s">
        <v>25</v>
      </c>
      <c r="E3792" s="1" t="s">
        <v>506</v>
      </c>
      <c r="F3792" s="1" t="s">
        <v>518</v>
      </c>
      <c r="G3792" s="3">
        <v>45482</v>
      </c>
      <c r="H3792" s="3">
        <v>45490</v>
      </c>
      <c r="I3792" s="6">
        <v>55000</v>
      </c>
      <c r="J3792" s="1">
        <v>3</v>
      </c>
      <c r="K3792" s="4">
        <v>0.02</v>
      </c>
      <c r="L3792" s="6">
        <f t="shared" si="118"/>
        <v>1100</v>
      </c>
      <c r="M3792" s="8">
        <f t="shared" si="119"/>
        <v>163900</v>
      </c>
      <c r="N3792" t="str" cm="1">
        <f t="array" ref="N37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93" spans="2:14" x14ac:dyDescent="0.35">
      <c r="B3793" s="7">
        <v>2027791</v>
      </c>
      <c r="C3793" s="1" t="s">
        <v>14</v>
      </c>
      <c r="D3793" s="1" t="s">
        <v>30</v>
      </c>
      <c r="E3793" s="1" t="s">
        <v>507</v>
      </c>
      <c r="F3793" s="1" t="s">
        <v>519</v>
      </c>
      <c r="G3793" s="3">
        <v>45482</v>
      </c>
      <c r="H3793" s="3">
        <v>45484</v>
      </c>
      <c r="I3793" s="6">
        <v>57999</v>
      </c>
      <c r="J3793" s="1">
        <v>2</v>
      </c>
      <c r="K3793" s="4">
        <v>0.06</v>
      </c>
      <c r="L3793" s="6">
        <f t="shared" si="118"/>
        <v>3479.94</v>
      </c>
      <c r="M3793" s="8">
        <f t="shared" si="119"/>
        <v>112518.06</v>
      </c>
      <c r="N3793" t="str" cm="1">
        <f t="array" ref="N37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94" spans="2:14" x14ac:dyDescent="0.35">
      <c r="B3794" s="7">
        <v>2027792</v>
      </c>
      <c r="C3794" s="1" t="s">
        <v>15</v>
      </c>
      <c r="D3794" s="1" t="s">
        <v>27</v>
      </c>
      <c r="E3794" s="1" t="s">
        <v>508</v>
      </c>
      <c r="F3794" s="1" t="s">
        <v>520</v>
      </c>
      <c r="G3794" s="3">
        <v>45482</v>
      </c>
      <c r="H3794" s="3">
        <v>45485</v>
      </c>
      <c r="I3794" s="6">
        <v>1399</v>
      </c>
      <c r="J3794" s="1">
        <v>7</v>
      </c>
      <c r="K3794" s="4">
        <v>0.15</v>
      </c>
      <c r="L3794" s="6">
        <f t="shared" si="118"/>
        <v>209.85</v>
      </c>
      <c r="M3794" s="8">
        <f t="shared" si="119"/>
        <v>9583.15</v>
      </c>
      <c r="N3794" t="str" cm="1">
        <f t="array" ref="N37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95" spans="2:14" x14ac:dyDescent="0.35">
      <c r="B3795" s="7">
        <v>2027793</v>
      </c>
      <c r="C3795" s="1" t="s">
        <v>16</v>
      </c>
      <c r="D3795" s="1" t="s">
        <v>28</v>
      </c>
      <c r="E3795" s="1" t="s">
        <v>31</v>
      </c>
      <c r="F3795" s="1" t="s">
        <v>521</v>
      </c>
      <c r="G3795" s="3">
        <v>45482</v>
      </c>
      <c r="H3795" s="3">
        <v>45487</v>
      </c>
      <c r="I3795" s="6">
        <v>999</v>
      </c>
      <c r="J3795" s="1">
        <v>2</v>
      </c>
      <c r="K3795" s="4">
        <v>0.02</v>
      </c>
      <c r="L3795" s="6">
        <f t="shared" si="118"/>
        <v>19.98</v>
      </c>
      <c r="M3795" s="8">
        <f t="shared" si="119"/>
        <v>1978.02</v>
      </c>
      <c r="N3795" t="str" cm="1">
        <f t="array" ref="N37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96" spans="2:14" x14ac:dyDescent="0.35">
      <c r="B3796" s="7">
        <v>2027794</v>
      </c>
      <c r="C3796" s="1" t="s">
        <v>17</v>
      </c>
      <c r="D3796" s="1" t="s">
        <v>29</v>
      </c>
      <c r="E3796" s="1" t="s">
        <v>32</v>
      </c>
      <c r="F3796" s="1" t="s">
        <v>518</v>
      </c>
      <c r="G3796" s="3">
        <v>45482</v>
      </c>
      <c r="H3796" s="3">
        <v>45483</v>
      </c>
      <c r="I3796" s="6">
        <v>2099</v>
      </c>
      <c r="J3796" s="1">
        <v>1</v>
      </c>
      <c r="K3796" s="4">
        <v>0.02</v>
      </c>
      <c r="L3796" s="6">
        <f t="shared" si="118"/>
        <v>41.980000000000004</v>
      </c>
      <c r="M3796" s="8">
        <f t="shared" si="119"/>
        <v>2057.02</v>
      </c>
      <c r="N3796" t="str" cm="1">
        <f t="array" ref="N37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97" spans="2:14" x14ac:dyDescent="0.35">
      <c r="B3797" s="7">
        <v>2027795</v>
      </c>
      <c r="C3797" s="1" t="s">
        <v>18</v>
      </c>
      <c r="D3797" s="1" t="s">
        <v>25</v>
      </c>
      <c r="E3797" s="1" t="s">
        <v>38</v>
      </c>
      <c r="F3797" s="1" t="s">
        <v>518</v>
      </c>
      <c r="G3797" s="3">
        <v>45482</v>
      </c>
      <c r="H3797" s="3">
        <v>45490</v>
      </c>
      <c r="I3797" s="6">
        <v>11000</v>
      </c>
      <c r="J3797" s="1">
        <v>1</v>
      </c>
      <c r="K3797" s="4">
        <v>0.02</v>
      </c>
      <c r="L3797" s="6">
        <f t="shared" si="118"/>
        <v>220</v>
      </c>
      <c r="M3797" s="8">
        <f t="shared" si="119"/>
        <v>10780</v>
      </c>
      <c r="N3797" t="str" cm="1">
        <f t="array" ref="N37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798" spans="2:14" x14ac:dyDescent="0.35">
      <c r="B3798" s="7">
        <v>2027796</v>
      </c>
      <c r="C3798" s="1" t="s">
        <v>19</v>
      </c>
      <c r="D3798" s="1" t="s">
        <v>26</v>
      </c>
      <c r="E3798" s="1" t="s">
        <v>33</v>
      </c>
      <c r="F3798" s="1" t="s">
        <v>519</v>
      </c>
      <c r="G3798" s="3">
        <v>45482</v>
      </c>
      <c r="H3798" s="3">
        <v>45484</v>
      </c>
      <c r="I3798" s="6">
        <v>800</v>
      </c>
      <c r="J3798" s="1">
        <v>1</v>
      </c>
      <c r="K3798" s="4">
        <v>0.02</v>
      </c>
      <c r="L3798" s="6">
        <f t="shared" si="118"/>
        <v>16</v>
      </c>
      <c r="M3798" s="8">
        <f t="shared" si="119"/>
        <v>784</v>
      </c>
      <c r="N3798" t="str" cm="1">
        <f t="array" ref="N37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799" spans="2:14" x14ac:dyDescent="0.35">
      <c r="B3799" s="7">
        <v>2027797</v>
      </c>
      <c r="C3799" s="1" t="s">
        <v>20</v>
      </c>
      <c r="D3799" s="1" t="s">
        <v>27</v>
      </c>
      <c r="E3799" s="1" t="s">
        <v>34</v>
      </c>
      <c r="F3799" s="1" t="s">
        <v>521</v>
      </c>
      <c r="G3799" s="3">
        <v>45482</v>
      </c>
      <c r="H3799" s="3">
        <v>45485</v>
      </c>
      <c r="I3799" s="6">
        <v>5500</v>
      </c>
      <c r="J3799" s="1">
        <v>2</v>
      </c>
      <c r="K3799" s="4">
        <v>0.02</v>
      </c>
      <c r="L3799" s="6">
        <f t="shared" si="118"/>
        <v>110</v>
      </c>
      <c r="M3799" s="8">
        <f t="shared" si="119"/>
        <v>10890</v>
      </c>
      <c r="N3799" t="str" cm="1">
        <f t="array" ref="N37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00" spans="2:14" x14ac:dyDescent="0.35">
      <c r="B3800" s="7">
        <v>2027798</v>
      </c>
      <c r="C3800" s="1" t="s">
        <v>21</v>
      </c>
      <c r="D3800" s="1" t="s">
        <v>28</v>
      </c>
      <c r="E3800" s="1" t="s">
        <v>35</v>
      </c>
      <c r="F3800" s="1" t="s">
        <v>520</v>
      </c>
      <c r="G3800" s="3">
        <v>45482</v>
      </c>
      <c r="H3800" s="3">
        <v>45487</v>
      </c>
      <c r="I3800" s="6">
        <v>1350</v>
      </c>
      <c r="J3800" s="1">
        <v>1</v>
      </c>
      <c r="K3800" s="4">
        <v>0.02</v>
      </c>
      <c r="L3800" s="6">
        <f t="shared" si="118"/>
        <v>27</v>
      </c>
      <c r="M3800" s="8">
        <f t="shared" si="119"/>
        <v>1323</v>
      </c>
      <c r="N3800" t="str" cm="1">
        <f t="array" ref="N38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01" spans="2:14" x14ac:dyDescent="0.35">
      <c r="B3801" s="7">
        <v>2027799</v>
      </c>
      <c r="C3801" s="1" t="s">
        <v>22</v>
      </c>
      <c r="D3801" s="1" t="s">
        <v>29</v>
      </c>
      <c r="E3801" s="1" t="s">
        <v>36</v>
      </c>
      <c r="F3801" s="1" t="s">
        <v>518</v>
      </c>
      <c r="G3801" s="3">
        <v>45482</v>
      </c>
      <c r="H3801" s="3">
        <v>45483</v>
      </c>
      <c r="I3801" s="6">
        <v>4500</v>
      </c>
      <c r="J3801" s="1">
        <v>2</v>
      </c>
      <c r="K3801" s="4">
        <v>0.02</v>
      </c>
      <c r="L3801" s="6">
        <f t="shared" si="118"/>
        <v>90</v>
      </c>
      <c r="M3801" s="8">
        <f t="shared" si="119"/>
        <v>8910</v>
      </c>
      <c r="N3801" t="str" cm="1">
        <f t="array" ref="N38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02" spans="2:14" x14ac:dyDescent="0.35">
      <c r="B3802" s="7">
        <v>2027800</v>
      </c>
      <c r="C3802" s="1" t="s">
        <v>23</v>
      </c>
      <c r="D3802" s="1" t="s">
        <v>25</v>
      </c>
      <c r="E3802" s="1" t="s">
        <v>37</v>
      </c>
      <c r="F3802" s="1" t="s">
        <v>519</v>
      </c>
      <c r="G3802" s="3">
        <v>45482</v>
      </c>
      <c r="H3802" s="3">
        <v>45490</v>
      </c>
      <c r="I3802" s="6">
        <v>2350</v>
      </c>
      <c r="J3802" s="1">
        <v>7</v>
      </c>
      <c r="K3802" s="4">
        <v>0.02</v>
      </c>
      <c r="L3802" s="6">
        <f t="shared" si="118"/>
        <v>47</v>
      </c>
      <c r="M3802" s="8">
        <f t="shared" si="119"/>
        <v>16403</v>
      </c>
      <c r="N3802" t="str" cm="1">
        <f t="array" ref="N38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03" spans="2:14" x14ac:dyDescent="0.35">
      <c r="B3803" s="7">
        <v>2027801</v>
      </c>
      <c r="C3803" s="1" t="s">
        <v>24</v>
      </c>
      <c r="D3803" s="1" t="s">
        <v>26</v>
      </c>
      <c r="E3803" s="1" t="s">
        <v>39</v>
      </c>
      <c r="F3803" s="1" t="s">
        <v>520</v>
      </c>
      <c r="G3803" s="3">
        <v>45482</v>
      </c>
      <c r="H3803" s="3">
        <v>45484</v>
      </c>
      <c r="I3803" s="6">
        <v>90</v>
      </c>
      <c r="J3803" s="1">
        <v>2</v>
      </c>
      <c r="K3803" s="4">
        <v>7.0000000000000007E-2</v>
      </c>
      <c r="L3803" s="6">
        <f t="shared" si="118"/>
        <v>6.3000000000000007</v>
      </c>
      <c r="M3803" s="8">
        <f t="shared" si="119"/>
        <v>173.7</v>
      </c>
      <c r="N3803" t="str" cm="1">
        <f t="array" ref="N38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04" spans="2:14" x14ac:dyDescent="0.35">
      <c r="B3804" s="7">
        <v>2027802</v>
      </c>
      <c r="C3804" s="1" t="s">
        <v>4</v>
      </c>
      <c r="D3804" s="1" t="s">
        <v>27</v>
      </c>
      <c r="E3804" s="1" t="s">
        <v>40</v>
      </c>
      <c r="F3804" s="1" t="s">
        <v>521</v>
      </c>
      <c r="G3804" s="3">
        <v>45482</v>
      </c>
      <c r="H3804" s="3">
        <v>45485</v>
      </c>
      <c r="I3804" s="6">
        <v>280</v>
      </c>
      <c r="J3804" s="1">
        <v>2</v>
      </c>
      <c r="K3804" s="4">
        <v>0.03</v>
      </c>
      <c r="L3804" s="6">
        <f t="shared" si="118"/>
        <v>8.4</v>
      </c>
      <c r="M3804" s="8">
        <f t="shared" si="119"/>
        <v>551.6</v>
      </c>
      <c r="N3804" t="str" cm="1">
        <f t="array" ref="N38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05" spans="2:14" x14ac:dyDescent="0.35">
      <c r="B3805" s="7">
        <v>2027803</v>
      </c>
      <c r="C3805" s="1" t="s">
        <v>5</v>
      </c>
      <c r="D3805" s="1" t="s">
        <v>28</v>
      </c>
      <c r="E3805" s="1" t="s">
        <v>41</v>
      </c>
      <c r="F3805" s="1" t="s">
        <v>518</v>
      </c>
      <c r="G3805" s="3">
        <v>45482</v>
      </c>
      <c r="H3805" s="3">
        <v>45487</v>
      </c>
      <c r="I3805" s="6">
        <v>70</v>
      </c>
      <c r="J3805" s="1">
        <v>1</v>
      </c>
      <c r="K3805" s="4">
        <v>0.08</v>
      </c>
      <c r="L3805" s="6">
        <f t="shared" si="118"/>
        <v>5.6000000000000005</v>
      </c>
      <c r="M3805" s="8">
        <f t="shared" si="119"/>
        <v>64.400000000000006</v>
      </c>
      <c r="N3805" t="str" cm="1">
        <f t="array" ref="N38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06" spans="2:14" x14ac:dyDescent="0.35">
      <c r="B3806" s="7">
        <v>2027804</v>
      </c>
      <c r="C3806" s="1" t="s">
        <v>6</v>
      </c>
      <c r="D3806" s="1" t="s">
        <v>29</v>
      </c>
      <c r="E3806" s="1" t="s">
        <v>42</v>
      </c>
      <c r="F3806" s="1" t="s">
        <v>518</v>
      </c>
      <c r="G3806" s="3">
        <v>45482</v>
      </c>
      <c r="H3806" s="3">
        <v>45483</v>
      </c>
      <c r="I3806" s="6">
        <v>230</v>
      </c>
      <c r="J3806" s="1">
        <v>2</v>
      </c>
      <c r="K3806" s="4">
        <v>0.05</v>
      </c>
      <c r="L3806" s="6">
        <f t="shared" si="118"/>
        <v>11.5</v>
      </c>
      <c r="M3806" s="8">
        <f t="shared" si="119"/>
        <v>448.5</v>
      </c>
      <c r="N3806" t="str" cm="1">
        <f t="array" ref="N38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07" spans="2:14" x14ac:dyDescent="0.35">
      <c r="B3807" s="7">
        <v>2027805</v>
      </c>
      <c r="C3807" s="1" t="s">
        <v>7</v>
      </c>
      <c r="D3807" s="1" t="s">
        <v>25</v>
      </c>
      <c r="E3807" s="1" t="s">
        <v>43</v>
      </c>
      <c r="F3807" s="1" t="s">
        <v>519</v>
      </c>
      <c r="G3807" s="3">
        <v>45482</v>
      </c>
      <c r="H3807" s="3">
        <v>45490</v>
      </c>
      <c r="I3807" s="6">
        <v>7999</v>
      </c>
      <c r="J3807" s="1">
        <v>4</v>
      </c>
      <c r="K3807" s="4">
        <v>0.05</v>
      </c>
      <c r="L3807" s="6">
        <f t="shared" si="118"/>
        <v>399.95000000000005</v>
      </c>
      <c r="M3807" s="8">
        <f t="shared" si="119"/>
        <v>31596.05</v>
      </c>
      <c r="N3807" t="str" cm="1">
        <f t="array" ref="N38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08" spans="2:14" x14ac:dyDescent="0.35">
      <c r="B3808" s="7">
        <v>2027806</v>
      </c>
      <c r="C3808" s="1" t="s">
        <v>10</v>
      </c>
      <c r="D3808" s="1" t="s">
        <v>224</v>
      </c>
      <c r="E3808" s="1" t="s">
        <v>44</v>
      </c>
      <c r="F3808" s="1" t="s">
        <v>521</v>
      </c>
      <c r="G3808" s="3">
        <v>45482</v>
      </c>
      <c r="H3808" s="3">
        <v>45484</v>
      </c>
      <c r="I3808" s="6">
        <v>850</v>
      </c>
      <c r="J3808" s="1">
        <v>3</v>
      </c>
      <c r="K3808" s="4">
        <v>0.05</v>
      </c>
      <c r="L3808" s="6">
        <f t="shared" si="118"/>
        <v>42.5</v>
      </c>
      <c r="M3808" s="8">
        <f t="shared" si="119"/>
        <v>2507.5</v>
      </c>
      <c r="N3808" t="str" cm="1">
        <f t="array" ref="N38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09" spans="2:14" x14ac:dyDescent="0.35">
      <c r="B3809" s="7">
        <v>2027807</v>
      </c>
      <c r="C3809" s="1" t="s">
        <v>8</v>
      </c>
      <c r="D3809" s="1" t="s">
        <v>25</v>
      </c>
      <c r="E3809" s="1" t="s">
        <v>45</v>
      </c>
      <c r="F3809" s="1" t="s">
        <v>520</v>
      </c>
      <c r="G3809" s="3">
        <v>45482</v>
      </c>
      <c r="H3809" s="3">
        <v>45485</v>
      </c>
      <c r="I3809" s="6">
        <v>65000</v>
      </c>
      <c r="J3809" s="1">
        <v>2</v>
      </c>
      <c r="K3809" s="4">
        <v>0.05</v>
      </c>
      <c r="L3809" s="6">
        <f t="shared" si="118"/>
        <v>3250</v>
      </c>
      <c r="M3809" s="8">
        <f t="shared" si="119"/>
        <v>126750</v>
      </c>
      <c r="N3809" t="str" cm="1">
        <f t="array" ref="N38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10" spans="2:14" x14ac:dyDescent="0.35">
      <c r="B3810" s="7">
        <v>2027808</v>
      </c>
      <c r="C3810" s="1" t="s">
        <v>9</v>
      </c>
      <c r="D3810" s="1" t="s">
        <v>26</v>
      </c>
      <c r="E3810" s="1" t="s">
        <v>46</v>
      </c>
      <c r="F3810" s="1" t="s">
        <v>518</v>
      </c>
      <c r="G3810" s="3">
        <v>45482</v>
      </c>
      <c r="H3810" s="3">
        <v>45487</v>
      </c>
      <c r="I3810" s="6">
        <v>450</v>
      </c>
      <c r="J3810" s="1">
        <v>1</v>
      </c>
      <c r="K3810" s="4">
        <v>0.03</v>
      </c>
      <c r="L3810" s="6">
        <f t="shared" si="118"/>
        <v>13.5</v>
      </c>
      <c r="M3810" s="8">
        <f t="shared" si="119"/>
        <v>436.5</v>
      </c>
      <c r="N3810" t="str" cm="1">
        <f t="array" ref="N38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11" spans="2:14" x14ac:dyDescent="0.35">
      <c r="B3811" s="7">
        <v>2027809</v>
      </c>
      <c r="C3811" s="1" t="s">
        <v>11</v>
      </c>
      <c r="D3811" s="1" t="s">
        <v>27</v>
      </c>
      <c r="E3811" s="1" t="s">
        <v>47</v>
      </c>
      <c r="F3811" s="1" t="s">
        <v>519</v>
      </c>
      <c r="G3811" s="3">
        <v>45482</v>
      </c>
      <c r="H3811" s="3">
        <v>45483</v>
      </c>
      <c r="I3811" s="6">
        <v>1299</v>
      </c>
      <c r="J3811" s="1">
        <v>1</v>
      </c>
      <c r="K3811" s="4">
        <v>0.1</v>
      </c>
      <c r="L3811" s="6">
        <f t="shared" si="118"/>
        <v>129.9</v>
      </c>
      <c r="M3811" s="8">
        <f t="shared" si="119"/>
        <v>1169.0999999999999</v>
      </c>
      <c r="N3811" t="str" cm="1">
        <f t="array" ref="N38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12" spans="2:14" x14ac:dyDescent="0.35">
      <c r="B3812" s="7">
        <v>2027810</v>
      </c>
      <c r="C3812" s="1" t="s">
        <v>12</v>
      </c>
      <c r="D3812" s="1" t="s">
        <v>28</v>
      </c>
      <c r="E3812" s="1" t="s">
        <v>48</v>
      </c>
      <c r="F3812" s="1" t="s">
        <v>520</v>
      </c>
      <c r="G3812" s="3">
        <v>45482</v>
      </c>
      <c r="H3812" s="3">
        <v>45490</v>
      </c>
      <c r="I3812" s="6">
        <v>1700</v>
      </c>
      <c r="J3812" s="1">
        <v>2</v>
      </c>
      <c r="K3812" s="4">
        <v>0.05</v>
      </c>
      <c r="L3812" s="6">
        <f t="shared" si="118"/>
        <v>85</v>
      </c>
      <c r="M3812" s="8">
        <f t="shared" si="119"/>
        <v>3315</v>
      </c>
      <c r="N3812" t="str" cm="1">
        <f t="array" ref="N38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13" spans="2:14" x14ac:dyDescent="0.35">
      <c r="B3813" s="7">
        <v>2027811</v>
      </c>
      <c r="C3813" s="1" t="s">
        <v>13</v>
      </c>
      <c r="D3813" s="1" t="s">
        <v>29</v>
      </c>
      <c r="E3813" s="1" t="s">
        <v>49</v>
      </c>
      <c r="F3813" s="1" t="s">
        <v>521</v>
      </c>
      <c r="G3813" s="3">
        <v>45482</v>
      </c>
      <c r="H3813" s="3">
        <v>45484</v>
      </c>
      <c r="I3813" s="6">
        <v>55000</v>
      </c>
      <c r="J3813" s="1">
        <v>1</v>
      </c>
      <c r="K3813" s="4">
        <v>0.05</v>
      </c>
      <c r="L3813" s="6">
        <f t="shared" si="118"/>
        <v>2750</v>
      </c>
      <c r="M3813" s="8">
        <f t="shared" si="119"/>
        <v>52250</v>
      </c>
      <c r="N3813" t="str" cm="1">
        <f t="array" ref="N38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14" spans="2:14" x14ac:dyDescent="0.35">
      <c r="B3814" s="7">
        <v>2027812</v>
      </c>
      <c r="C3814" s="1" t="s">
        <v>14</v>
      </c>
      <c r="D3814" s="1" t="s">
        <v>25</v>
      </c>
      <c r="E3814" s="1" t="s">
        <v>50</v>
      </c>
      <c r="F3814" s="1" t="s">
        <v>518</v>
      </c>
      <c r="G3814" s="3">
        <v>45482</v>
      </c>
      <c r="H3814" s="3">
        <v>45485</v>
      </c>
      <c r="I3814" s="6">
        <v>57999</v>
      </c>
      <c r="J3814" s="1">
        <v>3</v>
      </c>
      <c r="K3814" s="4">
        <v>0.02</v>
      </c>
      <c r="L3814" s="6">
        <f t="shared" si="118"/>
        <v>1159.98</v>
      </c>
      <c r="M3814" s="8">
        <f t="shared" si="119"/>
        <v>172837.02</v>
      </c>
      <c r="N3814" t="str" cm="1">
        <f t="array" ref="N38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15" spans="2:14" x14ac:dyDescent="0.35">
      <c r="B3815" s="7">
        <v>2027813</v>
      </c>
      <c r="C3815" s="1" t="s">
        <v>15</v>
      </c>
      <c r="D3815" s="1" t="s">
        <v>30</v>
      </c>
      <c r="E3815" s="1" t="s">
        <v>51</v>
      </c>
      <c r="F3815" s="1" t="s">
        <v>518</v>
      </c>
      <c r="G3815" s="3">
        <v>45482</v>
      </c>
      <c r="H3815" s="3">
        <v>45487</v>
      </c>
      <c r="I3815" s="6">
        <v>1399</v>
      </c>
      <c r="J3815" s="1">
        <v>2</v>
      </c>
      <c r="K3815" s="4">
        <v>0.06</v>
      </c>
      <c r="L3815" s="6">
        <f t="shared" si="118"/>
        <v>83.94</v>
      </c>
      <c r="M3815" s="8">
        <f t="shared" si="119"/>
        <v>2714.06</v>
      </c>
      <c r="N3815" t="str" cm="1">
        <f t="array" ref="N38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16" spans="2:14" x14ac:dyDescent="0.35">
      <c r="B3816" s="7">
        <v>2027814</v>
      </c>
      <c r="C3816" s="1" t="s">
        <v>16</v>
      </c>
      <c r="D3816" s="1" t="s">
        <v>27</v>
      </c>
      <c r="E3816" s="1" t="s">
        <v>506</v>
      </c>
      <c r="F3816" s="1" t="s">
        <v>519</v>
      </c>
      <c r="G3816" s="3">
        <v>45482</v>
      </c>
      <c r="H3816" s="3">
        <v>45483</v>
      </c>
      <c r="I3816" s="6">
        <v>999</v>
      </c>
      <c r="J3816" s="1">
        <v>1</v>
      </c>
      <c r="K3816" s="4">
        <v>0.15</v>
      </c>
      <c r="L3816" s="6">
        <f t="shared" si="118"/>
        <v>149.85</v>
      </c>
      <c r="M3816" s="8">
        <f t="shared" si="119"/>
        <v>849.15</v>
      </c>
      <c r="N3816" t="str" cm="1">
        <f t="array" ref="N38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17" spans="2:14" x14ac:dyDescent="0.35">
      <c r="B3817" s="7">
        <v>2027815</v>
      </c>
      <c r="C3817" s="1" t="s">
        <v>17</v>
      </c>
      <c r="D3817" s="1" t="s">
        <v>28</v>
      </c>
      <c r="E3817" s="1" t="s">
        <v>507</v>
      </c>
      <c r="F3817" s="1" t="s">
        <v>521</v>
      </c>
      <c r="G3817" s="3">
        <v>45482</v>
      </c>
      <c r="H3817" s="3">
        <v>45490</v>
      </c>
      <c r="I3817" s="6">
        <v>2099</v>
      </c>
      <c r="J3817" s="1">
        <v>2</v>
      </c>
      <c r="K3817" s="4">
        <v>0.02</v>
      </c>
      <c r="L3817" s="6">
        <f t="shared" si="118"/>
        <v>41.980000000000004</v>
      </c>
      <c r="M3817" s="8">
        <f t="shared" si="119"/>
        <v>4156.0200000000004</v>
      </c>
      <c r="N3817" t="str" cm="1">
        <f t="array" ref="N38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18" spans="2:14" x14ac:dyDescent="0.35">
      <c r="B3818" s="7">
        <v>2027816</v>
      </c>
      <c r="C3818" s="1" t="s">
        <v>18</v>
      </c>
      <c r="D3818" s="1" t="s">
        <v>29</v>
      </c>
      <c r="E3818" s="1" t="s">
        <v>508</v>
      </c>
      <c r="F3818" s="1" t="s">
        <v>520</v>
      </c>
      <c r="G3818" s="3">
        <v>45482</v>
      </c>
      <c r="H3818" s="3">
        <v>45484</v>
      </c>
      <c r="I3818" s="6">
        <v>11000</v>
      </c>
      <c r="J3818" s="1">
        <v>1</v>
      </c>
      <c r="K3818" s="4">
        <v>0.02</v>
      </c>
      <c r="L3818" s="6">
        <f t="shared" si="118"/>
        <v>220</v>
      </c>
      <c r="M3818" s="8">
        <f t="shared" si="119"/>
        <v>10780</v>
      </c>
      <c r="N3818" t="str" cm="1">
        <f t="array" ref="N38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19" spans="2:14" x14ac:dyDescent="0.35">
      <c r="B3819" s="7">
        <v>2027817</v>
      </c>
      <c r="C3819" s="1" t="s">
        <v>19</v>
      </c>
      <c r="D3819" s="1" t="s">
        <v>25</v>
      </c>
      <c r="E3819" s="1" t="s">
        <v>31</v>
      </c>
      <c r="F3819" s="1" t="s">
        <v>518</v>
      </c>
      <c r="G3819" s="3">
        <v>45482</v>
      </c>
      <c r="H3819" s="3">
        <v>45485</v>
      </c>
      <c r="I3819" s="6">
        <v>800</v>
      </c>
      <c r="J3819" s="1">
        <v>2</v>
      </c>
      <c r="K3819" s="4">
        <v>0.02</v>
      </c>
      <c r="L3819" s="6">
        <f t="shared" si="118"/>
        <v>16</v>
      </c>
      <c r="M3819" s="8">
        <f t="shared" si="119"/>
        <v>1584</v>
      </c>
      <c r="N3819" t="str" cm="1">
        <f t="array" ref="N38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20" spans="2:14" x14ac:dyDescent="0.35">
      <c r="B3820" s="7">
        <v>2027818</v>
      </c>
      <c r="C3820" s="1" t="s">
        <v>20</v>
      </c>
      <c r="D3820" s="1" t="s">
        <v>26</v>
      </c>
      <c r="E3820" s="1" t="s">
        <v>32</v>
      </c>
      <c r="F3820" s="1" t="s">
        <v>519</v>
      </c>
      <c r="G3820" s="3">
        <v>45482</v>
      </c>
      <c r="H3820" s="3">
        <v>45487</v>
      </c>
      <c r="I3820" s="6">
        <v>5500</v>
      </c>
      <c r="J3820" s="1">
        <v>3</v>
      </c>
      <c r="K3820" s="4">
        <v>0.02</v>
      </c>
      <c r="L3820" s="6">
        <f t="shared" si="118"/>
        <v>110</v>
      </c>
      <c r="M3820" s="8">
        <f t="shared" si="119"/>
        <v>16390</v>
      </c>
      <c r="N3820" t="str" cm="1">
        <f t="array" ref="N38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21" spans="2:14" x14ac:dyDescent="0.35">
      <c r="B3821" s="7">
        <v>2027819</v>
      </c>
      <c r="C3821" s="1" t="s">
        <v>21</v>
      </c>
      <c r="D3821" s="1" t="s">
        <v>27</v>
      </c>
      <c r="E3821" s="1" t="s">
        <v>38</v>
      </c>
      <c r="F3821" s="1" t="s">
        <v>520</v>
      </c>
      <c r="G3821" s="3">
        <v>45482</v>
      </c>
      <c r="H3821" s="3">
        <v>45483</v>
      </c>
      <c r="I3821" s="6">
        <v>1350</v>
      </c>
      <c r="J3821" s="1">
        <v>2</v>
      </c>
      <c r="K3821" s="4">
        <v>0.02</v>
      </c>
      <c r="L3821" s="6">
        <f t="shared" si="118"/>
        <v>27</v>
      </c>
      <c r="M3821" s="8">
        <f t="shared" si="119"/>
        <v>2673</v>
      </c>
      <c r="N3821" t="str" cm="1">
        <f t="array" ref="N38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22" spans="2:14" x14ac:dyDescent="0.35">
      <c r="B3822" s="7">
        <v>2027820</v>
      </c>
      <c r="C3822" s="1" t="s">
        <v>22</v>
      </c>
      <c r="D3822" s="1" t="s">
        <v>28</v>
      </c>
      <c r="E3822" s="1" t="s">
        <v>33</v>
      </c>
      <c r="F3822" s="1" t="s">
        <v>521</v>
      </c>
      <c r="G3822" s="3">
        <v>45482</v>
      </c>
      <c r="H3822" s="3">
        <v>45490</v>
      </c>
      <c r="I3822" s="6">
        <v>4500</v>
      </c>
      <c r="J3822" s="1">
        <v>7</v>
      </c>
      <c r="K3822" s="4">
        <v>0.02</v>
      </c>
      <c r="L3822" s="6">
        <f t="shared" si="118"/>
        <v>90</v>
      </c>
      <c r="M3822" s="8">
        <f t="shared" si="119"/>
        <v>31410</v>
      </c>
      <c r="N3822" t="str" cm="1">
        <f t="array" ref="N38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23" spans="2:14" x14ac:dyDescent="0.35">
      <c r="B3823" s="7">
        <v>2027821</v>
      </c>
      <c r="C3823" s="1" t="s">
        <v>23</v>
      </c>
      <c r="D3823" s="1" t="s">
        <v>29</v>
      </c>
      <c r="E3823" s="1" t="s">
        <v>34</v>
      </c>
      <c r="F3823" s="1" t="s">
        <v>518</v>
      </c>
      <c r="G3823" s="3">
        <v>45482</v>
      </c>
      <c r="H3823" s="3">
        <v>45484</v>
      </c>
      <c r="I3823" s="6">
        <v>2350</v>
      </c>
      <c r="J3823" s="1">
        <v>2</v>
      </c>
      <c r="K3823" s="4">
        <v>0.02</v>
      </c>
      <c r="L3823" s="6">
        <f t="shared" si="118"/>
        <v>47</v>
      </c>
      <c r="M3823" s="8">
        <f t="shared" si="119"/>
        <v>4653</v>
      </c>
      <c r="N3823" t="str" cm="1">
        <f t="array" ref="N38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24" spans="2:14" x14ac:dyDescent="0.35">
      <c r="B3824" s="7">
        <v>2027822</v>
      </c>
      <c r="C3824" s="1" t="s">
        <v>24</v>
      </c>
      <c r="D3824" s="1" t="s">
        <v>25</v>
      </c>
      <c r="E3824" s="1" t="s">
        <v>35</v>
      </c>
      <c r="F3824" s="1" t="s">
        <v>518</v>
      </c>
      <c r="G3824" s="3">
        <v>45482</v>
      </c>
      <c r="H3824" s="3">
        <v>45485</v>
      </c>
      <c r="I3824" s="6">
        <v>90</v>
      </c>
      <c r="J3824" s="1">
        <v>1</v>
      </c>
      <c r="K3824" s="4">
        <v>0.02</v>
      </c>
      <c r="L3824" s="6">
        <f t="shared" si="118"/>
        <v>1.8</v>
      </c>
      <c r="M3824" s="8">
        <f t="shared" si="119"/>
        <v>88.2</v>
      </c>
      <c r="N3824" t="str" cm="1">
        <f t="array" ref="N38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25" spans="2:14" x14ac:dyDescent="0.35">
      <c r="B3825" s="7">
        <v>2027823</v>
      </c>
      <c r="C3825" s="1" t="s">
        <v>4</v>
      </c>
      <c r="D3825" s="1" t="s">
        <v>26</v>
      </c>
      <c r="E3825" s="1" t="s">
        <v>36</v>
      </c>
      <c r="F3825" s="1" t="s">
        <v>519</v>
      </c>
      <c r="G3825" s="3">
        <v>45482</v>
      </c>
      <c r="H3825" s="3">
        <v>45487</v>
      </c>
      <c r="I3825" s="6">
        <v>280</v>
      </c>
      <c r="J3825" s="1">
        <v>1</v>
      </c>
      <c r="K3825" s="4">
        <v>7.0000000000000007E-2</v>
      </c>
      <c r="L3825" s="6">
        <f t="shared" si="118"/>
        <v>19.600000000000001</v>
      </c>
      <c r="M3825" s="8">
        <f t="shared" si="119"/>
        <v>260.39999999999998</v>
      </c>
      <c r="N3825" t="str" cm="1">
        <f t="array" ref="N38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26" spans="2:14" x14ac:dyDescent="0.35">
      <c r="B3826" s="7">
        <v>2027824</v>
      </c>
      <c r="C3826" s="1" t="s">
        <v>5</v>
      </c>
      <c r="D3826" s="1" t="s">
        <v>27</v>
      </c>
      <c r="E3826" s="1" t="s">
        <v>37</v>
      </c>
      <c r="F3826" s="1" t="s">
        <v>521</v>
      </c>
      <c r="G3826" s="3">
        <v>45482</v>
      </c>
      <c r="H3826" s="3">
        <v>45483</v>
      </c>
      <c r="I3826" s="6">
        <v>70</v>
      </c>
      <c r="J3826" s="1">
        <v>1</v>
      </c>
      <c r="K3826" s="4">
        <v>0.03</v>
      </c>
      <c r="L3826" s="6">
        <f t="shared" si="118"/>
        <v>2.1</v>
      </c>
      <c r="M3826" s="8">
        <f t="shared" si="119"/>
        <v>67.900000000000006</v>
      </c>
      <c r="N3826" t="str" cm="1">
        <f t="array" ref="N38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27" spans="2:14" x14ac:dyDescent="0.35">
      <c r="B3827" s="7">
        <v>2027825</v>
      </c>
      <c r="C3827" s="1" t="s">
        <v>6</v>
      </c>
      <c r="D3827" s="1" t="s">
        <v>28</v>
      </c>
      <c r="E3827" s="1" t="s">
        <v>39</v>
      </c>
      <c r="F3827" s="1" t="s">
        <v>520</v>
      </c>
      <c r="G3827" s="3">
        <v>45482</v>
      </c>
      <c r="H3827" s="3">
        <v>45490</v>
      </c>
      <c r="I3827" s="6">
        <v>230</v>
      </c>
      <c r="J3827" s="1">
        <v>2</v>
      </c>
      <c r="K3827" s="4">
        <v>0.08</v>
      </c>
      <c r="L3827" s="6">
        <f t="shared" si="118"/>
        <v>18.400000000000002</v>
      </c>
      <c r="M3827" s="8">
        <f t="shared" si="119"/>
        <v>441.6</v>
      </c>
      <c r="N3827" t="str" cm="1">
        <f t="array" ref="N38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28" spans="2:14" x14ac:dyDescent="0.35">
      <c r="B3828" s="7">
        <v>2027826</v>
      </c>
      <c r="C3828" s="1" t="s">
        <v>7</v>
      </c>
      <c r="D3828" s="1" t="s">
        <v>29</v>
      </c>
      <c r="E3828" s="1" t="s">
        <v>40</v>
      </c>
      <c r="F3828" s="1" t="s">
        <v>518</v>
      </c>
      <c r="G3828" s="3">
        <v>45482</v>
      </c>
      <c r="H3828" s="3">
        <v>45484</v>
      </c>
      <c r="I3828" s="6">
        <v>7999</v>
      </c>
      <c r="J3828" s="1">
        <v>1</v>
      </c>
      <c r="K3828" s="4">
        <v>0.05</v>
      </c>
      <c r="L3828" s="6">
        <f t="shared" si="118"/>
        <v>399.95000000000005</v>
      </c>
      <c r="M3828" s="8">
        <f t="shared" si="119"/>
        <v>7599.05</v>
      </c>
      <c r="N3828" t="str" cm="1">
        <f t="array" ref="N38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29" spans="2:14" x14ac:dyDescent="0.35">
      <c r="B3829" s="7">
        <v>2027827</v>
      </c>
      <c r="C3829" s="1" t="s">
        <v>10</v>
      </c>
      <c r="D3829" s="1" t="s">
        <v>25</v>
      </c>
      <c r="E3829" s="1" t="s">
        <v>41</v>
      </c>
      <c r="F3829" s="1" t="s">
        <v>519</v>
      </c>
      <c r="G3829" s="3">
        <v>45482</v>
      </c>
      <c r="H3829" s="3">
        <v>45485</v>
      </c>
      <c r="I3829" s="6">
        <v>850</v>
      </c>
      <c r="J3829" s="1">
        <v>2</v>
      </c>
      <c r="K3829" s="4">
        <v>0.05</v>
      </c>
      <c r="L3829" s="6">
        <f t="shared" si="118"/>
        <v>42.5</v>
      </c>
      <c r="M3829" s="8">
        <f t="shared" si="119"/>
        <v>1657.5</v>
      </c>
      <c r="N3829" t="str" cm="1">
        <f t="array" ref="N38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30" spans="2:14" x14ac:dyDescent="0.35">
      <c r="B3830" s="7">
        <v>2027828</v>
      </c>
      <c r="C3830" s="1" t="s">
        <v>8</v>
      </c>
      <c r="D3830" s="1" t="s">
        <v>225</v>
      </c>
      <c r="E3830" s="1" t="s">
        <v>42</v>
      </c>
      <c r="F3830" s="1" t="s">
        <v>520</v>
      </c>
      <c r="G3830" s="3">
        <v>45482</v>
      </c>
      <c r="H3830" s="3">
        <v>45487</v>
      </c>
      <c r="I3830" s="6">
        <v>65000</v>
      </c>
      <c r="J3830" s="1">
        <v>7</v>
      </c>
      <c r="K3830" s="4">
        <v>0.05</v>
      </c>
      <c r="L3830" s="6">
        <f t="shared" si="118"/>
        <v>3250</v>
      </c>
      <c r="M3830" s="8">
        <f t="shared" si="119"/>
        <v>451750</v>
      </c>
      <c r="N3830" t="str" cm="1">
        <f t="array" ref="N38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31" spans="2:14" x14ac:dyDescent="0.35">
      <c r="B3831" s="7">
        <v>2027829</v>
      </c>
      <c r="C3831" s="1" t="s">
        <v>9</v>
      </c>
      <c r="D3831" s="1" t="s">
        <v>25</v>
      </c>
      <c r="E3831" s="1" t="s">
        <v>43</v>
      </c>
      <c r="F3831" s="1" t="s">
        <v>521</v>
      </c>
      <c r="G3831" s="3">
        <v>45482</v>
      </c>
      <c r="H3831" s="3">
        <v>45483</v>
      </c>
      <c r="I3831" s="6">
        <v>450</v>
      </c>
      <c r="J3831" s="1">
        <v>2</v>
      </c>
      <c r="K3831" s="4">
        <v>0.05</v>
      </c>
      <c r="L3831" s="6">
        <f t="shared" si="118"/>
        <v>22.5</v>
      </c>
      <c r="M3831" s="8">
        <f t="shared" si="119"/>
        <v>877.5</v>
      </c>
      <c r="N3831" t="str" cm="1">
        <f t="array" ref="N38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32" spans="2:14" x14ac:dyDescent="0.35">
      <c r="B3832" s="7">
        <v>2027830</v>
      </c>
      <c r="C3832" s="1" t="s">
        <v>11</v>
      </c>
      <c r="D3832" s="1" t="s">
        <v>26</v>
      </c>
      <c r="E3832" s="1" t="s">
        <v>44</v>
      </c>
      <c r="F3832" s="1" t="s">
        <v>518</v>
      </c>
      <c r="G3832" s="3">
        <v>45482</v>
      </c>
      <c r="H3832" s="3">
        <v>45490</v>
      </c>
      <c r="I3832" s="6">
        <v>1299</v>
      </c>
      <c r="J3832" s="1">
        <v>2</v>
      </c>
      <c r="K3832" s="4">
        <v>0.03</v>
      </c>
      <c r="L3832" s="6">
        <f t="shared" si="118"/>
        <v>38.97</v>
      </c>
      <c r="M3832" s="8">
        <f t="shared" si="119"/>
        <v>2559.0300000000002</v>
      </c>
      <c r="N3832" t="str" cm="1">
        <f t="array" ref="N38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33" spans="2:14" x14ac:dyDescent="0.35">
      <c r="B3833" s="7">
        <v>2027831</v>
      </c>
      <c r="C3833" s="1" t="s">
        <v>12</v>
      </c>
      <c r="D3833" s="1" t="s">
        <v>27</v>
      </c>
      <c r="E3833" s="1" t="s">
        <v>45</v>
      </c>
      <c r="F3833" s="1" t="s">
        <v>518</v>
      </c>
      <c r="G3833" s="3">
        <v>45482</v>
      </c>
      <c r="H3833" s="3">
        <v>45484</v>
      </c>
      <c r="I3833" s="6">
        <v>1700</v>
      </c>
      <c r="J3833" s="1">
        <v>1</v>
      </c>
      <c r="K3833" s="4">
        <v>0.1</v>
      </c>
      <c r="L3833" s="6">
        <f t="shared" si="118"/>
        <v>170</v>
      </c>
      <c r="M3833" s="8">
        <f t="shared" si="119"/>
        <v>1530</v>
      </c>
      <c r="N3833" t="str" cm="1">
        <f t="array" ref="N38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34" spans="2:14" x14ac:dyDescent="0.35">
      <c r="B3834" s="7">
        <v>2027832</v>
      </c>
      <c r="C3834" s="1" t="s">
        <v>13</v>
      </c>
      <c r="D3834" s="1" t="s">
        <v>28</v>
      </c>
      <c r="E3834" s="1" t="s">
        <v>46</v>
      </c>
      <c r="F3834" s="1" t="s">
        <v>519</v>
      </c>
      <c r="G3834" s="3">
        <v>45482</v>
      </c>
      <c r="H3834" s="3">
        <v>45485</v>
      </c>
      <c r="I3834" s="6">
        <v>55000</v>
      </c>
      <c r="J3834" s="1">
        <v>2</v>
      </c>
      <c r="K3834" s="4">
        <v>0.05</v>
      </c>
      <c r="L3834" s="6">
        <f t="shared" si="118"/>
        <v>2750</v>
      </c>
      <c r="M3834" s="8">
        <f t="shared" si="119"/>
        <v>107250</v>
      </c>
      <c r="N3834" t="str" cm="1">
        <f t="array" ref="N38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35" spans="2:14" x14ac:dyDescent="0.35">
      <c r="B3835" s="7">
        <v>2027833</v>
      </c>
      <c r="C3835" s="1" t="s">
        <v>14</v>
      </c>
      <c r="D3835" s="1" t="s">
        <v>29</v>
      </c>
      <c r="E3835" s="1" t="s">
        <v>47</v>
      </c>
      <c r="F3835" s="1" t="s">
        <v>521</v>
      </c>
      <c r="G3835" s="3">
        <v>45482</v>
      </c>
      <c r="H3835" s="3">
        <v>45487</v>
      </c>
      <c r="I3835" s="6">
        <v>57999</v>
      </c>
      <c r="J3835" s="1">
        <v>4</v>
      </c>
      <c r="K3835" s="4">
        <v>0.05</v>
      </c>
      <c r="L3835" s="6">
        <f t="shared" si="118"/>
        <v>2899.9500000000003</v>
      </c>
      <c r="M3835" s="8">
        <f t="shared" si="119"/>
        <v>229096.05</v>
      </c>
      <c r="N3835" t="str" cm="1">
        <f t="array" ref="N38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36" spans="2:14" x14ac:dyDescent="0.35">
      <c r="B3836" s="7">
        <v>2027834</v>
      </c>
      <c r="C3836" s="1" t="s">
        <v>15</v>
      </c>
      <c r="D3836" s="1" t="s">
        <v>25</v>
      </c>
      <c r="E3836" s="1" t="s">
        <v>48</v>
      </c>
      <c r="F3836" s="1" t="s">
        <v>520</v>
      </c>
      <c r="G3836" s="3">
        <v>45482</v>
      </c>
      <c r="H3836" s="3">
        <v>45483</v>
      </c>
      <c r="I3836" s="6">
        <v>1399</v>
      </c>
      <c r="J3836" s="1">
        <v>3</v>
      </c>
      <c r="K3836" s="4">
        <v>0.02</v>
      </c>
      <c r="L3836" s="6">
        <f t="shared" si="118"/>
        <v>27.98</v>
      </c>
      <c r="M3836" s="8">
        <f t="shared" si="119"/>
        <v>4169.0200000000004</v>
      </c>
      <c r="N3836" t="str" cm="1">
        <f t="array" ref="N38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37" spans="2:14" x14ac:dyDescent="0.35">
      <c r="B3837" s="7">
        <v>2027835</v>
      </c>
      <c r="C3837" s="1" t="s">
        <v>16</v>
      </c>
      <c r="D3837" s="1" t="s">
        <v>30</v>
      </c>
      <c r="E3837" s="1" t="s">
        <v>49</v>
      </c>
      <c r="F3837" s="1" t="s">
        <v>518</v>
      </c>
      <c r="G3837" s="3">
        <v>45482</v>
      </c>
      <c r="H3837" s="3">
        <v>45490</v>
      </c>
      <c r="I3837" s="6">
        <v>999</v>
      </c>
      <c r="J3837" s="1">
        <v>2</v>
      </c>
      <c r="K3837" s="4">
        <v>0.06</v>
      </c>
      <c r="L3837" s="6">
        <f t="shared" si="118"/>
        <v>59.94</v>
      </c>
      <c r="M3837" s="8">
        <f t="shared" si="119"/>
        <v>1938.06</v>
      </c>
      <c r="N3837" t="str" cm="1">
        <f t="array" ref="N38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38" spans="2:14" x14ac:dyDescent="0.35">
      <c r="B3838" s="7">
        <v>2027836</v>
      </c>
      <c r="C3838" s="1" t="s">
        <v>17</v>
      </c>
      <c r="D3838" s="1" t="s">
        <v>27</v>
      </c>
      <c r="E3838" s="1" t="s">
        <v>50</v>
      </c>
      <c r="F3838" s="1" t="s">
        <v>519</v>
      </c>
      <c r="G3838" s="3">
        <v>45482</v>
      </c>
      <c r="H3838" s="3">
        <v>45484</v>
      </c>
      <c r="I3838" s="6">
        <v>2099</v>
      </c>
      <c r="J3838" s="1">
        <v>1</v>
      </c>
      <c r="K3838" s="4">
        <v>0.15</v>
      </c>
      <c r="L3838" s="6">
        <f t="shared" si="118"/>
        <v>314.84999999999997</v>
      </c>
      <c r="M3838" s="8">
        <f t="shared" si="119"/>
        <v>1784.15</v>
      </c>
      <c r="N3838" t="str" cm="1">
        <f t="array" ref="N38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39" spans="2:14" x14ac:dyDescent="0.35">
      <c r="B3839" s="7">
        <v>2027837</v>
      </c>
      <c r="C3839" s="1" t="s">
        <v>18</v>
      </c>
      <c r="D3839" s="1" t="s">
        <v>28</v>
      </c>
      <c r="E3839" s="1" t="s">
        <v>51</v>
      </c>
      <c r="F3839" s="1" t="s">
        <v>520</v>
      </c>
      <c r="G3839" s="3">
        <v>45482</v>
      </c>
      <c r="H3839" s="3">
        <v>45485</v>
      </c>
      <c r="I3839" s="6">
        <v>11000</v>
      </c>
      <c r="J3839" s="1">
        <v>1</v>
      </c>
      <c r="K3839" s="4">
        <v>0.02</v>
      </c>
      <c r="L3839" s="6">
        <f t="shared" si="118"/>
        <v>220</v>
      </c>
      <c r="M3839" s="8">
        <f t="shared" si="119"/>
        <v>10780</v>
      </c>
      <c r="N3839" t="str" cm="1">
        <f t="array" ref="N38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40" spans="2:14" x14ac:dyDescent="0.35">
      <c r="B3840" s="7">
        <v>2027838</v>
      </c>
      <c r="C3840" s="1" t="s">
        <v>19</v>
      </c>
      <c r="D3840" s="1" t="s">
        <v>29</v>
      </c>
      <c r="E3840" s="1" t="s">
        <v>506</v>
      </c>
      <c r="F3840" s="1" t="s">
        <v>521</v>
      </c>
      <c r="G3840" s="3">
        <v>45482</v>
      </c>
      <c r="H3840" s="3">
        <v>45487</v>
      </c>
      <c r="I3840" s="6">
        <v>800</v>
      </c>
      <c r="J3840" s="1">
        <v>2</v>
      </c>
      <c r="K3840" s="4">
        <v>0.02</v>
      </c>
      <c r="L3840" s="6">
        <f t="shared" si="118"/>
        <v>16</v>
      </c>
      <c r="M3840" s="8">
        <f t="shared" si="119"/>
        <v>1584</v>
      </c>
      <c r="N3840" t="str" cm="1">
        <f t="array" ref="N38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41" spans="2:14" x14ac:dyDescent="0.35">
      <c r="B3841" s="7">
        <v>2027839</v>
      </c>
      <c r="C3841" s="1" t="s">
        <v>20</v>
      </c>
      <c r="D3841" s="1" t="s">
        <v>25</v>
      </c>
      <c r="E3841" s="1" t="s">
        <v>507</v>
      </c>
      <c r="F3841" s="1" t="s">
        <v>518</v>
      </c>
      <c r="G3841" s="3">
        <v>45482</v>
      </c>
      <c r="H3841" s="3">
        <v>45483</v>
      </c>
      <c r="I3841" s="6">
        <v>5500</v>
      </c>
      <c r="J3841" s="1">
        <v>1</v>
      </c>
      <c r="K3841" s="4">
        <v>0.02</v>
      </c>
      <c r="L3841" s="6">
        <f t="shared" si="118"/>
        <v>110</v>
      </c>
      <c r="M3841" s="8">
        <f t="shared" si="119"/>
        <v>5390</v>
      </c>
      <c r="N3841" t="str" cm="1">
        <f t="array" ref="N38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42" spans="2:14" x14ac:dyDescent="0.35">
      <c r="B3842" s="7">
        <v>2027840</v>
      </c>
      <c r="C3842" s="1" t="s">
        <v>21</v>
      </c>
      <c r="D3842" s="1" t="s">
        <v>26</v>
      </c>
      <c r="E3842" s="1" t="s">
        <v>508</v>
      </c>
      <c r="F3842" s="1" t="s">
        <v>518</v>
      </c>
      <c r="G3842" s="3">
        <v>45482</v>
      </c>
      <c r="H3842" s="3">
        <v>45490</v>
      </c>
      <c r="I3842" s="6">
        <v>1350</v>
      </c>
      <c r="J3842" s="1">
        <v>3</v>
      </c>
      <c r="K3842" s="4">
        <v>0.02</v>
      </c>
      <c r="L3842" s="6">
        <f t="shared" si="118"/>
        <v>27</v>
      </c>
      <c r="M3842" s="8">
        <f t="shared" si="119"/>
        <v>4023</v>
      </c>
      <c r="N3842" t="str" cm="1">
        <f t="array" ref="N38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43" spans="2:14" x14ac:dyDescent="0.35">
      <c r="B3843" s="7">
        <v>2027841</v>
      </c>
      <c r="C3843" s="1" t="s">
        <v>22</v>
      </c>
      <c r="D3843" s="1" t="s">
        <v>27</v>
      </c>
      <c r="E3843" s="1" t="s">
        <v>31</v>
      </c>
      <c r="F3843" s="1" t="s">
        <v>519</v>
      </c>
      <c r="G3843" s="3">
        <v>45482</v>
      </c>
      <c r="H3843" s="3">
        <v>45484</v>
      </c>
      <c r="I3843" s="6">
        <v>4500</v>
      </c>
      <c r="J3843" s="1">
        <v>2</v>
      </c>
      <c r="K3843" s="4">
        <v>0.02</v>
      </c>
      <c r="L3843" s="6">
        <f t="shared" si="118"/>
        <v>90</v>
      </c>
      <c r="M3843" s="8">
        <f t="shared" si="119"/>
        <v>8910</v>
      </c>
      <c r="N3843" t="str" cm="1">
        <f t="array" ref="N38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44" spans="2:14" x14ac:dyDescent="0.35">
      <c r="B3844" s="7">
        <v>2027842</v>
      </c>
      <c r="C3844" s="1" t="s">
        <v>23</v>
      </c>
      <c r="D3844" s="1" t="s">
        <v>28</v>
      </c>
      <c r="E3844" s="1" t="s">
        <v>32</v>
      </c>
      <c r="F3844" s="1" t="s">
        <v>521</v>
      </c>
      <c r="G3844" s="3">
        <v>45482</v>
      </c>
      <c r="H3844" s="3">
        <v>45485</v>
      </c>
      <c r="I3844" s="6">
        <v>2350</v>
      </c>
      <c r="J3844" s="1">
        <v>1</v>
      </c>
      <c r="K3844" s="4">
        <v>0.02</v>
      </c>
      <c r="L3844" s="6">
        <f t="shared" ref="L3844:L3907" si="120">I3844*K3844</f>
        <v>47</v>
      </c>
      <c r="M3844" s="8">
        <f t="shared" ref="M3844:M3907" si="121">I3844*J3844-L3844</f>
        <v>2303</v>
      </c>
      <c r="N3844" t="str" cm="1">
        <f t="array" ref="N38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45" spans="2:14" x14ac:dyDescent="0.35">
      <c r="B3845" s="7">
        <v>2027843</v>
      </c>
      <c r="C3845" s="1" t="s">
        <v>24</v>
      </c>
      <c r="D3845" s="1" t="s">
        <v>29</v>
      </c>
      <c r="E3845" s="1" t="s">
        <v>38</v>
      </c>
      <c r="F3845" s="1" t="s">
        <v>520</v>
      </c>
      <c r="G3845" s="3">
        <v>45482</v>
      </c>
      <c r="H3845" s="3">
        <v>45487</v>
      </c>
      <c r="I3845" s="6">
        <v>90</v>
      </c>
      <c r="J3845" s="1">
        <v>2</v>
      </c>
      <c r="K3845" s="4">
        <v>0.02</v>
      </c>
      <c r="L3845" s="6">
        <f t="shared" si="120"/>
        <v>1.8</v>
      </c>
      <c r="M3845" s="8">
        <f t="shared" si="121"/>
        <v>178.2</v>
      </c>
      <c r="N3845" t="str" cm="1">
        <f t="array" ref="N38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46" spans="2:14" x14ac:dyDescent="0.35">
      <c r="B3846" s="7">
        <v>2027844</v>
      </c>
      <c r="C3846" s="1" t="s">
        <v>4</v>
      </c>
      <c r="D3846" s="1" t="s">
        <v>25</v>
      </c>
      <c r="E3846" s="1" t="s">
        <v>33</v>
      </c>
      <c r="F3846" s="1" t="s">
        <v>518</v>
      </c>
      <c r="G3846" s="3">
        <v>45482</v>
      </c>
      <c r="H3846" s="3">
        <v>45483</v>
      </c>
      <c r="I3846" s="6">
        <v>280</v>
      </c>
      <c r="J3846" s="1">
        <v>1</v>
      </c>
      <c r="K3846" s="4">
        <v>0.02</v>
      </c>
      <c r="L3846" s="6">
        <f t="shared" si="120"/>
        <v>5.6000000000000005</v>
      </c>
      <c r="M3846" s="8">
        <f t="shared" si="121"/>
        <v>274.39999999999998</v>
      </c>
      <c r="N3846" t="str" cm="1">
        <f t="array" ref="N38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47" spans="2:14" x14ac:dyDescent="0.35">
      <c r="B3847" s="7">
        <v>2027845</v>
      </c>
      <c r="C3847" s="1" t="s">
        <v>5</v>
      </c>
      <c r="D3847" s="1" t="s">
        <v>26</v>
      </c>
      <c r="E3847" s="1" t="s">
        <v>34</v>
      </c>
      <c r="F3847" s="1" t="s">
        <v>519</v>
      </c>
      <c r="G3847" s="3">
        <v>45482</v>
      </c>
      <c r="H3847" s="3">
        <v>45490</v>
      </c>
      <c r="I3847" s="6">
        <v>70</v>
      </c>
      <c r="J3847" s="1">
        <v>2</v>
      </c>
      <c r="K3847" s="4">
        <v>7.0000000000000007E-2</v>
      </c>
      <c r="L3847" s="6">
        <f t="shared" si="120"/>
        <v>4.9000000000000004</v>
      </c>
      <c r="M3847" s="8">
        <f t="shared" si="121"/>
        <v>135.1</v>
      </c>
      <c r="N3847" t="str" cm="1">
        <f t="array" ref="N38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48" spans="2:14" x14ac:dyDescent="0.35">
      <c r="B3848" s="7">
        <v>2027846</v>
      </c>
      <c r="C3848" s="1" t="s">
        <v>6</v>
      </c>
      <c r="D3848" s="1" t="s">
        <v>27</v>
      </c>
      <c r="E3848" s="1" t="s">
        <v>35</v>
      </c>
      <c r="F3848" s="1" t="s">
        <v>520</v>
      </c>
      <c r="G3848" s="3">
        <v>45482</v>
      </c>
      <c r="H3848" s="3">
        <v>45484</v>
      </c>
      <c r="I3848" s="6">
        <v>230</v>
      </c>
      <c r="J3848" s="1">
        <v>3</v>
      </c>
      <c r="K3848" s="4">
        <v>0.03</v>
      </c>
      <c r="L3848" s="6">
        <f t="shared" si="120"/>
        <v>6.8999999999999995</v>
      </c>
      <c r="M3848" s="8">
        <f t="shared" si="121"/>
        <v>683.1</v>
      </c>
      <c r="N3848" t="str" cm="1">
        <f t="array" ref="N38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49" spans="2:14" x14ac:dyDescent="0.35">
      <c r="B3849" s="7">
        <v>2027847</v>
      </c>
      <c r="C3849" s="1" t="s">
        <v>7</v>
      </c>
      <c r="D3849" s="1" t="s">
        <v>28</v>
      </c>
      <c r="E3849" s="1" t="s">
        <v>36</v>
      </c>
      <c r="F3849" s="1" t="s">
        <v>521</v>
      </c>
      <c r="G3849" s="3">
        <v>45482</v>
      </c>
      <c r="H3849" s="3">
        <v>45485</v>
      </c>
      <c r="I3849" s="6">
        <v>7999</v>
      </c>
      <c r="J3849" s="1">
        <v>2</v>
      </c>
      <c r="K3849" s="4">
        <v>0.08</v>
      </c>
      <c r="L3849" s="6">
        <f t="shared" si="120"/>
        <v>639.91999999999996</v>
      </c>
      <c r="M3849" s="8">
        <f t="shared" si="121"/>
        <v>15358.08</v>
      </c>
      <c r="N3849" t="str" cm="1">
        <f t="array" ref="N38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50" spans="2:14" x14ac:dyDescent="0.35">
      <c r="B3850" s="7">
        <v>2027848</v>
      </c>
      <c r="C3850" s="1" t="s">
        <v>10</v>
      </c>
      <c r="D3850" s="1" t="s">
        <v>29</v>
      </c>
      <c r="E3850" s="1" t="s">
        <v>37</v>
      </c>
      <c r="F3850" s="1" t="s">
        <v>518</v>
      </c>
      <c r="G3850" s="3">
        <v>45482</v>
      </c>
      <c r="H3850" s="3">
        <v>45487</v>
      </c>
      <c r="I3850" s="6">
        <v>850</v>
      </c>
      <c r="J3850" s="1">
        <v>7</v>
      </c>
      <c r="K3850" s="4">
        <v>0.05</v>
      </c>
      <c r="L3850" s="6">
        <f t="shared" si="120"/>
        <v>42.5</v>
      </c>
      <c r="M3850" s="8">
        <f t="shared" si="121"/>
        <v>5907.5</v>
      </c>
      <c r="N3850" t="str" cm="1">
        <f t="array" ref="N38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51" spans="2:14" x14ac:dyDescent="0.35">
      <c r="B3851" s="7">
        <v>2027849</v>
      </c>
      <c r="C3851" s="1" t="s">
        <v>8</v>
      </c>
      <c r="D3851" s="1" t="s">
        <v>25</v>
      </c>
      <c r="E3851" s="1" t="s">
        <v>39</v>
      </c>
      <c r="F3851" s="1" t="s">
        <v>518</v>
      </c>
      <c r="G3851" s="3">
        <v>45482</v>
      </c>
      <c r="H3851" s="3">
        <v>45483</v>
      </c>
      <c r="I3851" s="6">
        <v>65000</v>
      </c>
      <c r="J3851" s="1">
        <v>2</v>
      </c>
      <c r="K3851" s="4">
        <v>0.05</v>
      </c>
      <c r="L3851" s="6">
        <f t="shared" si="120"/>
        <v>3250</v>
      </c>
      <c r="M3851" s="8">
        <f t="shared" si="121"/>
        <v>126750</v>
      </c>
      <c r="N3851" t="str" cm="1">
        <f t="array" ref="N38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52" spans="2:14" x14ac:dyDescent="0.35">
      <c r="B3852" s="7">
        <v>2027850</v>
      </c>
      <c r="C3852" s="1" t="s">
        <v>9</v>
      </c>
      <c r="D3852" s="1" t="s">
        <v>226</v>
      </c>
      <c r="E3852" s="1" t="s">
        <v>40</v>
      </c>
      <c r="F3852" s="1" t="s">
        <v>519</v>
      </c>
      <c r="G3852" s="3">
        <v>45482</v>
      </c>
      <c r="H3852" s="3">
        <v>45490</v>
      </c>
      <c r="I3852" s="6">
        <v>450</v>
      </c>
      <c r="J3852" s="1">
        <v>1</v>
      </c>
      <c r="K3852" s="4">
        <v>0.05</v>
      </c>
      <c r="L3852" s="6">
        <f t="shared" si="120"/>
        <v>22.5</v>
      </c>
      <c r="M3852" s="8">
        <f t="shared" si="121"/>
        <v>427.5</v>
      </c>
      <c r="N3852" t="str" cm="1">
        <f t="array" ref="N38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53" spans="2:14" x14ac:dyDescent="0.35">
      <c r="B3853" s="7">
        <v>2027851</v>
      </c>
      <c r="C3853" s="1" t="s">
        <v>11</v>
      </c>
      <c r="D3853" s="1" t="s">
        <v>25</v>
      </c>
      <c r="E3853" s="1" t="s">
        <v>41</v>
      </c>
      <c r="F3853" s="1" t="s">
        <v>521</v>
      </c>
      <c r="G3853" s="3">
        <v>45482</v>
      </c>
      <c r="H3853" s="3">
        <v>45484</v>
      </c>
      <c r="I3853" s="6">
        <v>1299</v>
      </c>
      <c r="J3853" s="1">
        <v>1</v>
      </c>
      <c r="K3853" s="4">
        <v>0.05</v>
      </c>
      <c r="L3853" s="6">
        <f t="shared" si="120"/>
        <v>64.95</v>
      </c>
      <c r="M3853" s="8">
        <f t="shared" si="121"/>
        <v>1234.05</v>
      </c>
      <c r="N3853" t="str" cm="1">
        <f t="array" ref="N38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54" spans="2:14" x14ac:dyDescent="0.35">
      <c r="B3854" s="7">
        <v>2027852</v>
      </c>
      <c r="C3854" s="1" t="s">
        <v>12</v>
      </c>
      <c r="D3854" s="1" t="s">
        <v>26</v>
      </c>
      <c r="E3854" s="1" t="s">
        <v>42</v>
      </c>
      <c r="F3854" s="1" t="s">
        <v>520</v>
      </c>
      <c r="G3854" s="3">
        <v>45482</v>
      </c>
      <c r="H3854" s="3">
        <v>45485</v>
      </c>
      <c r="I3854" s="6">
        <v>1700</v>
      </c>
      <c r="J3854" s="1">
        <v>1</v>
      </c>
      <c r="K3854" s="4">
        <v>0.03</v>
      </c>
      <c r="L3854" s="6">
        <f t="shared" si="120"/>
        <v>51</v>
      </c>
      <c r="M3854" s="8">
        <f t="shared" si="121"/>
        <v>1649</v>
      </c>
      <c r="N3854" t="str" cm="1">
        <f t="array" ref="N38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55" spans="2:14" x14ac:dyDescent="0.35">
      <c r="B3855" s="7">
        <v>2027853</v>
      </c>
      <c r="C3855" s="1" t="s">
        <v>13</v>
      </c>
      <c r="D3855" s="1" t="s">
        <v>27</v>
      </c>
      <c r="E3855" s="1" t="s">
        <v>43</v>
      </c>
      <c r="F3855" s="1" t="s">
        <v>518</v>
      </c>
      <c r="G3855" s="3">
        <v>45482</v>
      </c>
      <c r="H3855" s="3">
        <v>45487</v>
      </c>
      <c r="I3855" s="6">
        <v>55000</v>
      </c>
      <c r="J3855" s="1">
        <v>2</v>
      </c>
      <c r="K3855" s="4">
        <v>0.1</v>
      </c>
      <c r="L3855" s="6">
        <f t="shared" si="120"/>
        <v>5500</v>
      </c>
      <c r="M3855" s="8">
        <f t="shared" si="121"/>
        <v>104500</v>
      </c>
      <c r="N3855" t="str" cm="1">
        <f t="array" ref="N38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56" spans="2:14" x14ac:dyDescent="0.35">
      <c r="B3856" s="7">
        <v>2027854</v>
      </c>
      <c r="C3856" s="1" t="s">
        <v>14</v>
      </c>
      <c r="D3856" s="1" t="s">
        <v>28</v>
      </c>
      <c r="E3856" s="1" t="s">
        <v>44</v>
      </c>
      <c r="F3856" s="1" t="s">
        <v>519</v>
      </c>
      <c r="G3856" s="3">
        <v>45482</v>
      </c>
      <c r="H3856" s="3">
        <v>45483</v>
      </c>
      <c r="I3856" s="6">
        <v>57999</v>
      </c>
      <c r="J3856" s="1">
        <v>1</v>
      </c>
      <c r="K3856" s="4">
        <v>0.05</v>
      </c>
      <c r="L3856" s="6">
        <f t="shared" si="120"/>
        <v>2899.9500000000003</v>
      </c>
      <c r="M3856" s="8">
        <f t="shared" si="121"/>
        <v>55099.05</v>
      </c>
      <c r="N3856" t="str" cm="1">
        <f t="array" ref="N38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57" spans="2:14" x14ac:dyDescent="0.35">
      <c r="B3857" s="7">
        <v>2027855</v>
      </c>
      <c r="C3857" s="1" t="s">
        <v>15</v>
      </c>
      <c r="D3857" s="1" t="s">
        <v>29</v>
      </c>
      <c r="E3857" s="1" t="s">
        <v>45</v>
      </c>
      <c r="F3857" s="1" t="s">
        <v>520</v>
      </c>
      <c r="G3857" s="3">
        <v>45482</v>
      </c>
      <c r="H3857" s="3">
        <v>45490</v>
      </c>
      <c r="I3857" s="6">
        <v>1399</v>
      </c>
      <c r="J3857" s="1">
        <v>2</v>
      </c>
      <c r="K3857" s="4">
        <v>0.05</v>
      </c>
      <c r="L3857" s="6">
        <f t="shared" si="120"/>
        <v>69.95</v>
      </c>
      <c r="M3857" s="8">
        <f t="shared" si="121"/>
        <v>2728.05</v>
      </c>
      <c r="N3857" t="str" cm="1">
        <f t="array" ref="N38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58" spans="2:14" x14ac:dyDescent="0.35">
      <c r="B3858" s="7">
        <v>2027856</v>
      </c>
      <c r="C3858" s="1" t="s">
        <v>16</v>
      </c>
      <c r="D3858" s="1" t="s">
        <v>25</v>
      </c>
      <c r="E3858" s="1" t="s">
        <v>46</v>
      </c>
      <c r="F3858" s="1" t="s">
        <v>521</v>
      </c>
      <c r="G3858" s="3">
        <v>45482</v>
      </c>
      <c r="H3858" s="3">
        <v>45484</v>
      </c>
      <c r="I3858" s="6">
        <v>999</v>
      </c>
      <c r="J3858" s="1">
        <v>7</v>
      </c>
      <c r="K3858" s="4">
        <v>0.02</v>
      </c>
      <c r="L3858" s="6">
        <f t="shared" si="120"/>
        <v>19.98</v>
      </c>
      <c r="M3858" s="8">
        <f t="shared" si="121"/>
        <v>6973.02</v>
      </c>
      <c r="N3858" t="str" cm="1">
        <f t="array" ref="N38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59" spans="2:14" x14ac:dyDescent="0.35">
      <c r="B3859" s="7">
        <v>2027857</v>
      </c>
      <c r="C3859" s="1" t="s">
        <v>17</v>
      </c>
      <c r="D3859" s="1" t="s">
        <v>30</v>
      </c>
      <c r="E3859" s="1" t="s">
        <v>47</v>
      </c>
      <c r="F3859" s="1" t="s">
        <v>518</v>
      </c>
      <c r="G3859" s="3">
        <v>45482</v>
      </c>
      <c r="H3859" s="3">
        <v>45485</v>
      </c>
      <c r="I3859" s="6">
        <v>2099</v>
      </c>
      <c r="J3859" s="1">
        <v>2</v>
      </c>
      <c r="K3859" s="4">
        <v>0.06</v>
      </c>
      <c r="L3859" s="6">
        <f t="shared" si="120"/>
        <v>125.94</v>
      </c>
      <c r="M3859" s="8">
        <f t="shared" si="121"/>
        <v>4072.06</v>
      </c>
      <c r="N3859" t="str" cm="1">
        <f t="array" ref="N38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60" spans="2:14" x14ac:dyDescent="0.35">
      <c r="B3860" s="7">
        <v>2027858</v>
      </c>
      <c r="C3860" s="1" t="s">
        <v>18</v>
      </c>
      <c r="D3860" s="1" t="s">
        <v>27</v>
      </c>
      <c r="E3860" s="1" t="s">
        <v>48</v>
      </c>
      <c r="F3860" s="1" t="s">
        <v>518</v>
      </c>
      <c r="G3860" s="3">
        <v>45482</v>
      </c>
      <c r="H3860" s="3">
        <v>45487</v>
      </c>
      <c r="I3860" s="6">
        <v>11000</v>
      </c>
      <c r="J3860" s="1">
        <v>2</v>
      </c>
      <c r="K3860" s="4">
        <v>0.15</v>
      </c>
      <c r="L3860" s="6">
        <f t="shared" si="120"/>
        <v>1650</v>
      </c>
      <c r="M3860" s="8">
        <f t="shared" si="121"/>
        <v>20350</v>
      </c>
      <c r="N3860" t="str" cm="1">
        <f t="array" ref="N38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61" spans="2:14" x14ac:dyDescent="0.35">
      <c r="B3861" s="7">
        <v>2027859</v>
      </c>
      <c r="C3861" s="1" t="s">
        <v>19</v>
      </c>
      <c r="D3861" s="1" t="s">
        <v>28</v>
      </c>
      <c r="E3861" s="1" t="s">
        <v>49</v>
      </c>
      <c r="F3861" s="1" t="s">
        <v>519</v>
      </c>
      <c r="G3861" s="3">
        <v>45482</v>
      </c>
      <c r="H3861" s="3">
        <v>45483</v>
      </c>
      <c r="I3861" s="6">
        <v>800</v>
      </c>
      <c r="J3861" s="1">
        <v>1</v>
      </c>
      <c r="K3861" s="4">
        <v>0.02</v>
      </c>
      <c r="L3861" s="6">
        <f t="shared" si="120"/>
        <v>16</v>
      </c>
      <c r="M3861" s="8">
        <f t="shared" si="121"/>
        <v>784</v>
      </c>
      <c r="N3861" t="str" cm="1">
        <f t="array" ref="N38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62" spans="2:14" x14ac:dyDescent="0.35">
      <c r="B3862" s="7">
        <v>2027860</v>
      </c>
      <c r="C3862" s="1" t="s">
        <v>20</v>
      </c>
      <c r="D3862" s="1" t="s">
        <v>29</v>
      </c>
      <c r="E3862" s="1" t="s">
        <v>50</v>
      </c>
      <c r="F3862" s="1" t="s">
        <v>521</v>
      </c>
      <c r="G3862" s="3">
        <v>45482</v>
      </c>
      <c r="H3862" s="3">
        <v>45490</v>
      </c>
      <c r="I3862" s="6">
        <v>5500</v>
      </c>
      <c r="J3862" s="1">
        <v>2</v>
      </c>
      <c r="K3862" s="4">
        <v>0.02</v>
      </c>
      <c r="L3862" s="6">
        <f t="shared" si="120"/>
        <v>110</v>
      </c>
      <c r="M3862" s="8">
        <f t="shared" si="121"/>
        <v>10890</v>
      </c>
      <c r="N3862" t="str" cm="1">
        <f t="array" ref="N38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63" spans="2:14" x14ac:dyDescent="0.35">
      <c r="B3863" s="7">
        <v>2027861</v>
      </c>
      <c r="C3863" s="1" t="s">
        <v>21</v>
      </c>
      <c r="D3863" s="1" t="s">
        <v>25</v>
      </c>
      <c r="E3863" s="1" t="s">
        <v>51</v>
      </c>
      <c r="F3863" s="1" t="s">
        <v>520</v>
      </c>
      <c r="G3863" s="3">
        <v>45482</v>
      </c>
      <c r="H3863" s="3">
        <v>45484</v>
      </c>
      <c r="I3863" s="6">
        <v>1350</v>
      </c>
      <c r="J3863" s="1">
        <v>4</v>
      </c>
      <c r="K3863" s="4">
        <v>0.02</v>
      </c>
      <c r="L3863" s="6">
        <f t="shared" si="120"/>
        <v>27</v>
      </c>
      <c r="M3863" s="8">
        <f t="shared" si="121"/>
        <v>5373</v>
      </c>
      <c r="N3863" t="str" cm="1">
        <f t="array" ref="N38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64" spans="2:14" x14ac:dyDescent="0.35">
      <c r="B3864" s="7">
        <v>2027862</v>
      </c>
      <c r="C3864" s="1" t="s">
        <v>22</v>
      </c>
      <c r="D3864" s="1" t="s">
        <v>26</v>
      </c>
      <c r="E3864" s="1" t="s">
        <v>506</v>
      </c>
      <c r="F3864" s="1" t="s">
        <v>518</v>
      </c>
      <c r="G3864" s="3">
        <v>45482</v>
      </c>
      <c r="H3864" s="3">
        <v>45485</v>
      </c>
      <c r="I3864" s="6">
        <v>4500</v>
      </c>
      <c r="J3864" s="1">
        <v>3</v>
      </c>
      <c r="K3864" s="4">
        <v>0.02</v>
      </c>
      <c r="L3864" s="6">
        <f t="shared" si="120"/>
        <v>90</v>
      </c>
      <c r="M3864" s="8">
        <f t="shared" si="121"/>
        <v>13410</v>
      </c>
      <c r="N3864" t="str" cm="1">
        <f t="array" ref="N38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65" spans="2:14" x14ac:dyDescent="0.35">
      <c r="B3865" s="7">
        <v>2027863</v>
      </c>
      <c r="C3865" s="1" t="s">
        <v>23</v>
      </c>
      <c r="D3865" s="1" t="s">
        <v>27</v>
      </c>
      <c r="E3865" s="1" t="s">
        <v>507</v>
      </c>
      <c r="F3865" s="1" t="s">
        <v>519</v>
      </c>
      <c r="G3865" s="3">
        <v>45482</v>
      </c>
      <c r="H3865" s="3">
        <v>45487</v>
      </c>
      <c r="I3865" s="6">
        <v>2350</v>
      </c>
      <c r="J3865" s="1">
        <v>2</v>
      </c>
      <c r="K3865" s="4">
        <v>0.02</v>
      </c>
      <c r="L3865" s="6">
        <f t="shared" si="120"/>
        <v>47</v>
      </c>
      <c r="M3865" s="8">
        <f t="shared" si="121"/>
        <v>4653</v>
      </c>
      <c r="N3865" t="str" cm="1">
        <f t="array" ref="N38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66" spans="2:14" x14ac:dyDescent="0.35">
      <c r="B3866" s="7">
        <v>2027864</v>
      </c>
      <c r="C3866" s="1" t="s">
        <v>24</v>
      </c>
      <c r="D3866" s="1" t="s">
        <v>28</v>
      </c>
      <c r="E3866" s="1" t="s">
        <v>508</v>
      </c>
      <c r="F3866" s="1" t="s">
        <v>520</v>
      </c>
      <c r="G3866" s="3">
        <v>45482</v>
      </c>
      <c r="H3866" s="3">
        <v>45483</v>
      </c>
      <c r="I3866" s="6">
        <v>90</v>
      </c>
      <c r="J3866" s="1">
        <v>1</v>
      </c>
      <c r="K3866" s="4">
        <v>0.02</v>
      </c>
      <c r="L3866" s="6">
        <f t="shared" si="120"/>
        <v>1.8</v>
      </c>
      <c r="M3866" s="8">
        <f t="shared" si="121"/>
        <v>88.2</v>
      </c>
      <c r="N3866" t="str" cm="1">
        <f t="array" ref="N38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67" spans="2:14" x14ac:dyDescent="0.35">
      <c r="B3867" s="7">
        <v>2027865</v>
      </c>
      <c r="C3867" s="1" t="s">
        <v>4</v>
      </c>
      <c r="D3867" s="1" t="s">
        <v>29</v>
      </c>
      <c r="E3867" s="1" t="s">
        <v>31</v>
      </c>
      <c r="F3867" s="1" t="s">
        <v>521</v>
      </c>
      <c r="G3867" s="3">
        <v>45482</v>
      </c>
      <c r="H3867" s="3">
        <v>45490</v>
      </c>
      <c r="I3867" s="6">
        <v>280</v>
      </c>
      <c r="J3867" s="1">
        <v>1</v>
      </c>
      <c r="K3867" s="4">
        <v>0.02</v>
      </c>
      <c r="L3867" s="6">
        <f t="shared" si="120"/>
        <v>5.6000000000000005</v>
      </c>
      <c r="M3867" s="8">
        <f t="shared" si="121"/>
        <v>274.39999999999998</v>
      </c>
      <c r="N3867" t="str" cm="1">
        <f t="array" ref="N38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68" spans="2:14" x14ac:dyDescent="0.35">
      <c r="B3868" s="7">
        <v>2027866</v>
      </c>
      <c r="C3868" s="1" t="s">
        <v>5</v>
      </c>
      <c r="D3868" s="1" t="s">
        <v>25</v>
      </c>
      <c r="E3868" s="1" t="s">
        <v>32</v>
      </c>
      <c r="F3868" s="1" t="s">
        <v>518</v>
      </c>
      <c r="G3868" s="3">
        <v>45482</v>
      </c>
      <c r="H3868" s="3">
        <v>45484</v>
      </c>
      <c r="I3868" s="6">
        <v>70</v>
      </c>
      <c r="J3868" s="1">
        <v>2</v>
      </c>
      <c r="K3868" s="4">
        <v>0.02</v>
      </c>
      <c r="L3868" s="6">
        <f t="shared" si="120"/>
        <v>1.4000000000000001</v>
      </c>
      <c r="M3868" s="8">
        <f t="shared" si="121"/>
        <v>138.6</v>
      </c>
      <c r="N3868" t="str" cm="1">
        <f t="array" ref="N38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69" spans="2:14" x14ac:dyDescent="0.35">
      <c r="B3869" s="7">
        <v>2027867</v>
      </c>
      <c r="C3869" s="1" t="s">
        <v>6</v>
      </c>
      <c r="D3869" s="1" t="s">
        <v>26</v>
      </c>
      <c r="E3869" s="1" t="s">
        <v>38</v>
      </c>
      <c r="F3869" s="1" t="s">
        <v>518</v>
      </c>
      <c r="G3869" s="3">
        <v>45482</v>
      </c>
      <c r="H3869" s="3">
        <v>45485</v>
      </c>
      <c r="I3869" s="6">
        <v>230</v>
      </c>
      <c r="J3869" s="1">
        <v>1</v>
      </c>
      <c r="K3869" s="4">
        <v>7.0000000000000007E-2</v>
      </c>
      <c r="L3869" s="6">
        <f t="shared" si="120"/>
        <v>16.100000000000001</v>
      </c>
      <c r="M3869" s="8">
        <f t="shared" si="121"/>
        <v>213.9</v>
      </c>
      <c r="N3869" t="str" cm="1">
        <f t="array" ref="N38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70" spans="2:14" x14ac:dyDescent="0.35">
      <c r="B3870" s="7">
        <v>2027868</v>
      </c>
      <c r="C3870" s="1" t="s">
        <v>7</v>
      </c>
      <c r="D3870" s="1" t="s">
        <v>27</v>
      </c>
      <c r="E3870" s="1" t="s">
        <v>33</v>
      </c>
      <c r="F3870" s="1" t="s">
        <v>519</v>
      </c>
      <c r="G3870" s="3">
        <v>45482</v>
      </c>
      <c r="H3870" s="3">
        <v>45487</v>
      </c>
      <c r="I3870" s="6">
        <v>7999</v>
      </c>
      <c r="J3870" s="1">
        <v>3</v>
      </c>
      <c r="K3870" s="4">
        <v>0.03</v>
      </c>
      <c r="L3870" s="6">
        <f t="shared" si="120"/>
        <v>239.97</v>
      </c>
      <c r="M3870" s="8">
        <f t="shared" si="121"/>
        <v>23757.03</v>
      </c>
      <c r="N3870" t="str" cm="1">
        <f t="array" ref="N38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71" spans="2:14" x14ac:dyDescent="0.35">
      <c r="B3871" s="7">
        <v>2027869</v>
      </c>
      <c r="C3871" s="1" t="s">
        <v>10</v>
      </c>
      <c r="D3871" s="1" t="s">
        <v>28</v>
      </c>
      <c r="E3871" s="1" t="s">
        <v>34</v>
      </c>
      <c r="F3871" s="1" t="s">
        <v>521</v>
      </c>
      <c r="G3871" s="3">
        <v>45482</v>
      </c>
      <c r="H3871" s="3">
        <v>45483</v>
      </c>
      <c r="I3871" s="6">
        <v>850</v>
      </c>
      <c r="J3871" s="1">
        <v>2</v>
      </c>
      <c r="K3871" s="4">
        <v>0.08</v>
      </c>
      <c r="L3871" s="6">
        <f t="shared" si="120"/>
        <v>68</v>
      </c>
      <c r="M3871" s="8">
        <f t="shared" si="121"/>
        <v>1632</v>
      </c>
      <c r="N3871" t="str" cm="1">
        <f t="array" ref="N38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72" spans="2:14" x14ac:dyDescent="0.35">
      <c r="B3872" s="7">
        <v>2027870</v>
      </c>
      <c r="C3872" s="1" t="s">
        <v>8</v>
      </c>
      <c r="D3872" s="1" t="s">
        <v>29</v>
      </c>
      <c r="E3872" s="1" t="s">
        <v>35</v>
      </c>
      <c r="F3872" s="1" t="s">
        <v>520</v>
      </c>
      <c r="G3872" s="3">
        <v>45482</v>
      </c>
      <c r="H3872" s="3">
        <v>45490</v>
      </c>
      <c r="I3872" s="6">
        <v>65000</v>
      </c>
      <c r="J3872" s="1">
        <v>1</v>
      </c>
      <c r="K3872" s="4">
        <v>0.05</v>
      </c>
      <c r="L3872" s="6">
        <f t="shared" si="120"/>
        <v>3250</v>
      </c>
      <c r="M3872" s="8">
        <f t="shared" si="121"/>
        <v>61750</v>
      </c>
      <c r="N3872" t="str" cm="1">
        <f t="array" ref="N38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73" spans="2:14" x14ac:dyDescent="0.35">
      <c r="B3873" s="7">
        <v>2027871</v>
      </c>
      <c r="C3873" s="1" t="s">
        <v>9</v>
      </c>
      <c r="D3873" s="1" t="s">
        <v>25</v>
      </c>
      <c r="E3873" s="1" t="s">
        <v>36</v>
      </c>
      <c r="F3873" s="1" t="s">
        <v>518</v>
      </c>
      <c r="G3873" s="3">
        <v>45482</v>
      </c>
      <c r="H3873" s="3">
        <v>45484</v>
      </c>
      <c r="I3873" s="6">
        <v>450</v>
      </c>
      <c r="J3873" s="1">
        <v>2</v>
      </c>
      <c r="K3873" s="4">
        <v>0.05</v>
      </c>
      <c r="L3873" s="6">
        <f t="shared" si="120"/>
        <v>22.5</v>
      </c>
      <c r="M3873" s="8">
        <f t="shared" si="121"/>
        <v>877.5</v>
      </c>
      <c r="N3873" t="str" cm="1">
        <f t="array" ref="N38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74" spans="2:14" x14ac:dyDescent="0.35">
      <c r="B3874" s="7">
        <v>2027872</v>
      </c>
      <c r="C3874" s="1" t="s">
        <v>11</v>
      </c>
      <c r="D3874" s="1" t="s">
        <v>227</v>
      </c>
      <c r="E3874" s="1" t="s">
        <v>37</v>
      </c>
      <c r="F3874" s="1" t="s">
        <v>519</v>
      </c>
      <c r="G3874" s="3">
        <v>45482</v>
      </c>
      <c r="H3874" s="3">
        <v>45485</v>
      </c>
      <c r="I3874" s="6">
        <v>1299</v>
      </c>
      <c r="J3874" s="1">
        <v>1</v>
      </c>
      <c r="K3874" s="4">
        <v>0.05</v>
      </c>
      <c r="L3874" s="6">
        <f t="shared" si="120"/>
        <v>64.95</v>
      </c>
      <c r="M3874" s="8">
        <f t="shared" si="121"/>
        <v>1234.05</v>
      </c>
      <c r="N3874" t="str" cm="1">
        <f t="array" ref="N38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75" spans="2:14" x14ac:dyDescent="0.35">
      <c r="B3875" s="7">
        <v>2027873</v>
      </c>
      <c r="C3875" s="1" t="s">
        <v>12</v>
      </c>
      <c r="D3875" s="1" t="s">
        <v>25</v>
      </c>
      <c r="E3875" s="1" t="s">
        <v>39</v>
      </c>
      <c r="F3875" s="1" t="s">
        <v>520</v>
      </c>
      <c r="G3875" s="3">
        <v>45482</v>
      </c>
      <c r="H3875" s="3">
        <v>45487</v>
      </c>
      <c r="I3875" s="6">
        <v>1700</v>
      </c>
      <c r="J3875" s="1">
        <v>2</v>
      </c>
      <c r="K3875" s="4">
        <v>0.05</v>
      </c>
      <c r="L3875" s="6">
        <f t="shared" si="120"/>
        <v>85</v>
      </c>
      <c r="M3875" s="8">
        <f t="shared" si="121"/>
        <v>3315</v>
      </c>
      <c r="N3875" t="str" cm="1">
        <f t="array" ref="N38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76" spans="2:14" x14ac:dyDescent="0.35">
      <c r="B3876" s="7">
        <v>2027874</v>
      </c>
      <c r="C3876" s="1" t="s">
        <v>13</v>
      </c>
      <c r="D3876" s="1" t="s">
        <v>26</v>
      </c>
      <c r="E3876" s="1" t="s">
        <v>40</v>
      </c>
      <c r="F3876" s="1" t="s">
        <v>521</v>
      </c>
      <c r="G3876" s="3">
        <v>45482</v>
      </c>
      <c r="H3876" s="3">
        <v>45483</v>
      </c>
      <c r="I3876" s="6">
        <v>55000</v>
      </c>
      <c r="J3876" s="1">
        <v>3</v>
      </c>
      <c r="K3876" s="4">
        <v>0.03</v>
      </c>
      <c r="L3876" s="6">
        <f t="shared" si="120"/>
        <v>1650</v>
      </c>
      <c r="M3876" s="8">
        <f t="shared" si="121"/>
        <v>163350</v>
      </c>
      <c r="N3876" t="str" cm="1">
        <f t="array" ref="N38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77" spans="2:14" x14ac:dyDescent="0.35">
      <c r="B3877" s="7">
        <v>2027875</v>
      </c>
      <c r="C3877" s="1" t="s">
        <v>14</v>
      </c>
      <c r="D3877" s="1" t="s">
        <v>27</v>
      </c>
      <c r="E3877" s="1" t="s">
        <v>41</v>
      </c>
      <c r="F3877" s="1" t="s">
        <v>518</v>
      </c>
      <c r="G3877" s="3">
        <v>45482</v>
      </c>
      <c r="H3877" s="3">
        <v>45490</v>
      </c>
      <c r="I3877" s="6">
        <v>57999</v>
      </c>
      <c r="J3877" s="1">
        <v>2</v>
      </c>
      <c r="K3877" s="4">
        <v>0.1</v>
      </c>
      <c r="L3877" s="6">
        <f t="shared" si="120"/>
        <v>5799.9000000000005</v>
      </c>
      <c r="M3877" s="8">
        <f t="shared" si="121"/>
        <v>110198.1</v>
      </c>
      <c r="N3877" t="str" cm="1">
        <f t="array" ref="N38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78" spans="2:14" x14ac:dyDescent="0.35">
      <c r="B3878" s="7">
        <v>2027876</v>
      </c>
      <c r="C3878" s="1" t="s">
        <v>15</v>
      </c>
      <c r="D3878" s="1" t="s">
        <v>28</v>
      </c>
      <c r="E3878" s="1" t="s">
        <v>42</v>
      </c>
      <c r="F3878" s="1" t="s">
        <v>518</v>
      </c>
      <c r="G3878" s="3">
        <v>45482</v>
      </c>
      <c r="H3878" s="3">
        <v>45484</v>
      </c>
      <c r="I3878" s="6">
        <v>1399</v>
      </c>
      <c r="J3878" s="1">
        <v>7</v>
      </c>
      <c r="K3878" s="4">
        <v>0.05</v>
      </c>
      <c r="L3878" s="6">
        <f t="shared" si="120"/>
        <v>69.95</v>
      </c>
      <c r="M3878" s="8">
        <f t="shared" si="121"/>
        <v>9723.0499999999993</v>
      </c>
      <c r="N3878" t="str" cm="1">
        <f t="array" ref="N38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79" spans="2:14" x14ac:dyDescent="0.35">
      <c r="B3879" s="7">
        <v>2027877</v>
      </c>
      <c r="C3879" s="1" t="s">
        <v>16</v>
      </c>
      <c r="D3879" s="1" t="s">
        <v>29</v>
      </c>
      <c r="E3879" s="1" t="s">
        <v>43</v>
      </c>
      <c r="F3879" s="1" t="s">
        <v>519</v>
      </c>
      <c r="G3879" s="3">
        <v>45482</v>
      </c>
      <c r="H3879" s="3">
        <v>45485</v>
      </c>
      <c r="I3879" s="6">
        <v>999</v>
      </c>
      <c r="J3879" s="1">
        <v>2</v>
      </c>
      <c r="K3879" s="4">
        <v>0.05</v>
      </c>
      <c r="L3879" s="6">
        <f t="shared" si="120"/>
        <v>49.95</v>
      </c>
      <c r="M3879" s="8">
        <f t="shared" si="121"/>
        <v>1948.05</v>
      </c>
      <c r="N3879" t="str" cm="1">
        <f t="array" ref="N38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80" spans="2:14" x14ac:dyDescent="0.35">
      <c r="B3880" s="7">
        <v>2027878</v>
      </c>
      <c r="C3880" s="1" t="s">
        <v>17</v>
      </c>
      <c r="D3880" s="1" t="s">
        <v>25</v>
      </c>
      <c r="E3880" s="1" t="s">
        <v>44</v>
      </c>
      <c r="F3880" s="1" t="s">
        <v>521</v>
      </c>
      <c r="G3880" s="3">
        <v>45482</v>
      </c>
      <c r="H3880" s="3">
        <v>45487</v>
      </c>
      <c r="I3880" s="6">
        <v>2099</v>
      </c>
      <c r="J3880" s="1">
        <v>1</v>
      </c>
      <c r="K3880" s="4">
        <v>0.02</v>
      </c>
      <c r="L3880" s="6">
        <f t="shared" si="120"/>
        <v>41.980000000000004</v>
      </c>
      <c r="M3880" s="8">
        <f t="shared" si="121"/>
        <v>2057.02</v>
      </c>
      <c r="N3880" t="str" cm="1">
        <f t="array" ref="N38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81" spans="2:14" x14ac:dyDescent="0.35">
      <c r="B3881" s="7">
        <v>2027879</v>
      </c>
      <c r="C3881" s="1" t="s">
        <v>18</v>
      </c>
      <c r="D3881" s="1" t="s">
        <v>30</v>
      </c>
      <c r="E3881" s="1" t="s">
        <v>45</v>
      </c>
      <c r="F3881" s="1" t="s">
        <v>520</v>
      </c>
      <c r="G3881" s="3">
        <v>45482</v>
      </c>
      <c r="H3881" s="3">
        <v>45483</v>
      </c>
      <c r="I3881" s="6">
        <v>11000</v>
      </c>
      <c r="J3881" s="1">
        <v>1</v>
      </c>
      <c r="K3881" s="4">
        <v>0.06</v>
      </c>
      <c r="L3881" s="6">
        <f t="shared" si="120"/>
        <v>660</v>
      </c>
      <c r="M3881" s="8">
        <f t="shared" si="121"/>
        <v>10340</v>
      </c>
      <c r="N3881" t="str" cm="1">
        <f t="array" ref="N38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82" spans="2:14" x14ac:dyDescent="0.35">
      <c r="B3882" s="7">
        <v>2027880</v>
      </c>
      <c r="C3882" s="1" t="s">
        <v>19</v>
      </c>
      <c r="D3882" s="1" t="s">
        <v>27</v>
      </c>
      <c r="E3882" s="1" t="s">
        <v>46</v>
      </c>
      <c r="F3882" s="1" t="s">
        <v>518</v>
      </c>
      <c r="G3882" s="3">
        <v>45482</v>
      </c>
      <c r="H3882" s="3">
        <v>45490</v>
      </c>
      <c r="I3882" s="6">
        <v>800</v>
      </c>
      <c r="J3882" s="1">
        <v>1</v>
      </c>
      <c r="K3882" s="4">
        <v>0.15</v>
      </c>
      <c r="L3882" s="6">
        <f t="shared" si="120"/>
        <v>120</v>
      </c>
      <c r="M3882" s="8">
        <f t="shared" si="121"/>
        <v>680</v>
      </c>
      <c r="N3882" t="str" cm="1">
        <f t="array" ref="N38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83" spans="2:14" x14ac:dyDescent="0.35">
      <c r="B3883" s="7">
        <v>2027881</v>
      </c>
      <c r="C3883" s="1" t="s">
        <v>20</v>
      </c>
      <c r="D3883" s="1" t="s">
        <v>28</v>
      </c>
      <c r="E3883" s="1" t="s">
        <v>47</v>
      </c>
      <c r="F3883" s="1" t="s">
        <v>519</v>
      </c>
      <c r="G3883" s="3">
        <v>45482</v>
      </c>
      <c r="H3883" s="3">
        <v>45484</v>
      </c>
      <c r="I3883" s="6">
        <v>5500</v>
      </c>
      <c r="J3883" s="1">
        <v>2</v>
      </c>
      <c r="K3883" s="4">
        <v>0.02</v>
      </c>
      <c r="L3883" s="6">
        <f t="shared" si="120"/>
        <v>110</v>
      </c>
      <c r="M3883" s="8">
        <f t="shared" si="121"/>
        <v>10890</v>
      </c>
      <c r="N3883" t="str" cm="1">
        <f t="array" ref="N38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84" spans="2:14" x14ac:dyDescent="0.35">
      <c r="B3884" s="7">
        <v>2027882</v>
      </c>
      <c r="C3884" s="1" t="s">
        <v>21</v>
      </c>
      <c r="D3884" s="1" t="s">
        <v>29</v>
      </c>
      <c r="E3884" s="1" t="s">
        <v>48</v>
      </c>
      <c r="F3884" s="1" t="s">
        <v>520</v>
      </c>
      <c r="G3884" s="3">
        <v>45482</v>
      </c>
      <c r="H3884" s="3">
        <v>45485</v>
      </c>
      <c r="I3884" s="6">
        <v>1350</v>
      </c>
      <c r="J3884" s="1">
        <v>1</v>
      </c>
      <c r="K3884" s="4">
        <v>0.02</v>
      </c>
      <c r="L3884" s="6">
        <f t="shared" si="120"/>
        <v>27</v>
      </c>
      <c r="M3884" s="8">
        <f t="shared" si="121"/>
        <v>1323</v>
      </c>
      <c r="N3884" t="str" cm="1">
        <f t="array" ref="N38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85" spans="2:14" x14ac:dyDescent="0.35">
      <c r="B3885" s="7">
        <v>2027883</v>
      </c>
      <c r="C3885" s="1" t="s">
        <v>22</v>
      </c>
      <c r="D3885" s="1" t="s">
        <v>25</v>
      </c>
      <c r="E3885" s="1" t="s">
        <v>49</v>
      </c>
      <c r="F3885" s="1" t="s">
        <v>521</v>
      </c>
      <c r="G3885" s="3">
        <v>45482</v>
      </c>
      <c r="H3885" s="3">
        <v>45487</v>
      </c>
      <c r="I3885" s="6">
        <v>4500</v>
      </c>
      <c r="J3885" s="1">
        <v>2</v>
      </c>
      <c r="K3885" s="4">
        <v>0.02</v>
      </c>
      <c r="L3885" s="6">
        <f t="shared" si="120"/>
        <v>90</v>
      </c>
      <c r="M3885" s="8">
        <f t="shared" si="121"/>
        <v>8910</v>
      </c>
      <c r="N3885" t="str" cm="1">
        <f t="array" ref="N38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86" spans="2:14" x14ac:dyDescent="0.35">
      <c r="B3886" s="7">
        <v>2027884</v>
      </c>
      <c r="C3886" s="1" t="s">
        <v>23</v>
      </c>
      <c r="D3886" s="1" t="s">
        <v>26</v>
      </c>
      <c r="E3886" s="1" t="s">
        <v>50</v>
      </c>
      <c r="F3886" s="1" t="s">
        <v>518</v>
      </c>
      <c r="G3886" s="3">
        <v>45482</v>
      </c>
      <c r="H3886" s="3">
        <v>45483</v>
      </c>
      <c r="I3886" s="6">
        <v>2350</v>
      </c>
      <c r="J3886" s="1">
        <v>7</v>
      </c>
      <c r="K3886" s="4">
        <v>0.02</v>
      </c>
      <c r="L3886" s="6">
        <f t="shared" si="120"/>
        <v>47</v>
      </c>
      <c r="M3886" s="8">
        <f t="shared" si="121"/>
        <v>16403</v>
      </c>
      <c r="N3886" t="str" cm="1">
        <f t="array" ref="N38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87" spans="2:14" x14ac:dyDescent="0.35">
      <c r="B3887" s="7">
        <v>2027885</v>
      </c>
      <c r="C3887" s="1" t="s">
        <v>24</v>
      </c>
      <c r="D3887" s="1" t="s">
        <v>27</v>
      </c>
      <c r="E3887" s="1" t="s">
        <v>51</v>
      </c>
      <c r="F3887" s="1" t="s">
        <v>518</v>
      </c>
      <c r="G3887" s="3">
        <v>45482</v>
      </c>
      <c r="H3887" s="3">
        <v>45490</v>
      </c>
      <c r="I3887" s="6">
        <v>90</v>
      </c>
      <c r="J3887" s="1">
        <v>2</v>
      </c>
      <c r="K3887" s="4">
        <v>0.02</v>
      </c>
      <c r="L3887" s="6">
        <f t="shared" si="120"/>
        <v>1.8</v>
      </c>
      <c r="M3887" s="8">
        <f t="shared" si="121"/>
        <v>178.2</v>
      </c>
      <c r="N3887" t="str" cm="1">
        <f t="array" ref="N38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88" spans="2:14" x14ac:dyDescent="0.35">
      <c r="B3888" s="7">
        <v>2027886</v>
      </c>
      <c r="C3888" s="1" t="s">
        <v>4</v>
      </c>
      <c r="D3888" s="1" t="s">
        <v>28</v>
      </c>
      <c r="E3888" s="1" t="s">
        <v>506</v>
      </c>
      <c r="F3888" s="1" t="s">
        <v>519</v>
      </c>
      <c r="G3888" s="3">
        <v>45482</v>
      </c>
      <c r="H3888" s="3">
        <v>45484</v>
      </c>
      <c r="I3888" s="6">
        <v>280</v>
      </c>
      <c r="J3888" s="1">
        <v>2</v>
      </c>
      <c r="K3888" s="4">
        <v>0.02</v>
      </c>
      <c r="L3888" s="6">
        <f t="shared" si="120"/>
        <v>5.6000000000000005</v>
      </c>
      <c r="M3888" s="8">
        <f t="shared" si="121"/>
        <v>554.4</v>
      </c>
      <c r="N3888" t="str" cm="1">
        <f t="array" ref="N38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89" spans="2:14" x14ac:dyDescent="0.35">
      <c r="B3889" s="7">
        <v>2027887</v>
      </c>
      <c r="C3889" s="1" t="s">
        <v>5</v>
      </c>
      <c r="D3889" s="1" t="s">
        <v>29</v>
      </c>
      <c r="E3889" s="1" t="s">
        <v>507</v>
      </c>
      <c r="F3889" s="1" t="s">
        <v>521</v>
      </c>
      <c r="G3889" s="3">
        <v>45482</v>
      </c>
      <c r="H3889" s="3">
        <v>45485</v>
      </c>
      <c r="I3889" s="6">
        <v>70</v>
      </c>
      <c r="J3889" s="1">
        <v>1</v>
      </c>
      <c r="K3889" s="4">
        <v>0.02</v>
      </c>
      <c r="L3889" s="6">
        <f t="shared" si="120"/>
        <v>1.4000000000000001</v>
      </c>
      <c r="M3889" s="8">
        <f t="shared" si="121"/>
        <v>68.599999999999994</v>
      </c>
      <c r="N3889" t="str" cm="1">
        <f t="array" ref="N38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90" spans="2:14" x14ac:dyDescent="0.35">
      <c r="B3890" s="7">
        <v>2027888</v>
      </c>
      <c r="C3890" s="1" t="s">
        <v>6</v>
      </c>
      <c r="D3890" s="1" t="s">
        <v>25</v>
      </c>
      <c r="E3890" s="1" t="s">
        <v>508</v>
      </c>
      <c r="F3890" s="1" t="s">
        <v>520</v>
      </c>
      <c r="G3890" s="3">
        <v>45482</v>
      </c>
      <c r="H3890" s="3">
        <v>45487</v>
      </c>
      <c r="I3890" s="6">
        <v>230</v>
      </c>
      <c r="J3890" s="1">
        <v>2</v>
      </c>
      <c r="K3890" s="4">
        <v>0.02</v>
      </c>
      <c r="L3890" s="6">
        <f t="shared" si="120"/>
        <v>4.6000000000000005</v>
      </c>
      <c r="M3890" s="8">
        <f t="shared" si="121"/>
        <v>455.4</v>
      </c>
      <c r="N3890" t="str" cm="1">
        <f t="array" ref="N38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91" spans="2:14" x14ac:dyDescent="0.35">
      <c r="B3891" s="7">
        <v>2027889</v>
      </c>
      <c r="C3891" s="1" t="s">
        <v>7</v>
      </c>
      <c r="D3891" s="1" t="s">
        <v>26</v>
      </c>
      <c r="E3891" s="1" t="s">
        <v>31</v>
      </c>
      <c r="F3891" s="1" t="s">
        <v>518</v>
      </c>
      <c r="G3891" s="3">
        <v>45482</v>
      </c>
      <c r="H3891" s="3">
        <v>45483</v>
      </c>
      <c r="I3891" s="6">
        <v>7999</v>
      </c>
      <c r="J3891" s="1">
        <v>4</v>
      </c>
      <c r="K3891" s="4">
        <v>7.0000000000000007E-2</v>
      </c>
      <c r="L3891" s="6">
        <f t="shared" si="120"/>
        <v>559.93000000000006</v>
      </c>
      <c r="M3891" s="8">
        <f t="shared" si="121"/>
        <v>31436.07</v>
      </c>
      <c r="N3891" t="str" cm="1">
        <f t="array" ref="N38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92" spans="2:14" x14ac:dyDescent="0.35">
      <c r="B3892" s="7">
        <v>2027890</v>
      </c>
      <c r="C3892" s="1" t="s">
        <v>10</v>
      </c>
      <c r="D3892" s="1" t="s">
        <v>27</v>
      </c>
      <c r="E3892" s="1" t="s">
        <v>32</v>
      </c>
      <c r="F3892" s="1" t="s">
        <v>519</v>
      </c>
      <c r="G3892" s="3">
        <v>45482</v>
      </c>
      <c r="H3892" s="3">
        <v>45490</v>
      </c>
      <c r="I3892" s="6">
        <v>850</v>
      </c>
      <c r="J3892" s="1">
        <v>3</v>
      </c>
      <c r="K3892" s="4">
        <v>0.03</v>
      </c>
      <c r="L3892" s="6">
        <f t="shared" si="120"/>
        <v>25.5</v>
      </c>
      <c r="M3892" s="8">
        <f t="shared" si="121"/>
        <v>2524.5</v>
      </c>
      <c r="N3892" t="str" cm="1">
        <f t="array" ref="N38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93" spans="2:14" x14ac:dyDescent="0.35">
      <c r="B3893" s="7">
        <v>2027891</v>
      </c>
      <c r="C3893" s="1" t="s">
        <v>8</v>
      </c>
      <c r="D3893" s="1" t="s">
        <v>28</v>
      </c>
      <c r="E3893" s="1" t="s">
        <v>38</v>
      </c>
      <c r="F3893" s="1" t="s">
        <v>520</v>
      </c>
      <c r="G3893" s="3">
        <v>45482</v>
      </c>
      <c r="H3893" s="3">
        <v>45484</v>
      </c>
      <c r="I3893" s="6">
        <v>65000</v>
      </c>
      <c r="J3893" s="1">
        <v>2</v>
      </c>
      <c r="K3893" s="4">
        <v>0.08</v>
      </c>
      <c r="L3893" s="6">
        <f t="shared" si="120"/>
        <v>5200</v>
      </c>
      <c r="M3893" s="8">
        <f t="shared" si="121"/>
        <v>124800</v>
      </c>
      <c r="N3893" t="str" cm="1">
        <f t="array" ref="N38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94" spans="2:14" x14ac:dyDescent="0.35">
      <c r="B3894" s="7">
        <v>2027892</v>
      </c>
      <c r="C3894" s="1" t="s">
        <v>9</v>
      </c>
      <c r="D3894" s="1" t="s">
        <v>29</v>
      </c>
      <c r="E3894" s="1" t="s">
        <v>33</v>
      </c>
      <c r="F3894" s="1" t="s">
        <v>521</v>
      </c>
      <c r="G3894" s="3">
        <v>45482</v>
      </c>
      <c r="H3894" s="3">
        <v>45485</v>
      </c>
      <c r="I3894" s="6">
        <v>450</v>
      </c>
      <c r="J3894" s="1">
        <v>1</v>
      </c>
      <c r="K3894" s="4">
        <v>0.05</v>
      </c>
      <c r="L3894" s="6">
        <f t="shared" si="120"/>
        <v>22.5</v>
      </c>
      <c r="M3894" s="8">
        <f t="shared" si="121"/>
        <v>427.5</v>
      </c>
      <c r="N3894" t="str" cm="1">
        <f t="array" ref="N38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95" spans="2:14" x14ac:dyDescent="0.35">
      <c r="B3895" s="7">
        <v>2027893</v>
      </c>
      <c r="C3895" s="1" t="s">
        <v>11</v>
      </c>
      <c r="D3895" s="1" t="s">
        <v>25</v>
      </c>
      <c r="E3895" s="1" t="s">
        <v>34</v>
      </c>
      <c r="F3895" s="1" t="s">
        <v>518</v>
      </c>
      <c r="G3895" s="3">
        <v>45482</v>
      </c>
      <c r="H3895" s="3">
        <v>45487</v>
      </c>
      <c r="I3895" s="6">
        <v>1299</v>
      </c>
      <c r="J3895" s="1">
        <v>1</v>
      </c>
      <c r="K3895" s="4">
        <v>0.05</v>
      </c>
      <c r="L3895" s="6">
        <f t="shared" si="120"/>
        <v>64.95</v>
      </c>
      <c r="M3895" s="8">
        <f t="shared" si="121"/>
        <v>1234.05</v>
      </c>
      <c r="N3895" t="str" cm="1">
        <f t="array" ref="N38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96" spans="2:14" x14ac:dyDescent="0.35">
      <c r="B3896" s="7">
        <v>2027894</v>
      </c>
      <c r="C3896" s="1" t="s">
        <v>12</v>
      </c>
      <c r="D3896" s="1" t="s">
        <v>228</v>
      </c>
      <c r="E3896" s="1" t="s">
        <v>35</v>
      </c>
      <c r="F3896" s="1" t="s">
        <v>518</v>
      </c>
      <c r="G3896" s="3">
        <v>45482</v>
      </c>
      <c r="H3896" s="3">
        <v>45483</v>
      </c>
      <c r="I3896" s="6">
        <v>1700</v>
      </c>
      <c r="J3896" s="1">
        <v>2</v>
      </c>
      <c r="K3896" s="4">
        <v>0.05</v>
      </c>
      <c r="L3896" s="6">
        <f t="shared" si="120"/>
        <v>85</v>
      </c>
      <c r="M3896" s="8">
        <f t="shared" si="121"/>
        <v>3315</v>
      </c>
      <c r="N3896" t="str" cm="1">
        <f t="array" ref="N38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897" spans="2:14" x14ac:dyDescent="0.35">
      <c r="B3897" s="7">
        <v>2027895</v>
      </c>
      <c r="C3897" s="1" t="s">
        <v>13</v>
      </c>
      <c r="D3897" s="1" t="s">
        <v>25</v>
      </c>
      <c r="E3897" s="1" t="s">
        <v>36</v>
      </c>
      <c r="F3897" s="1" t="s">
        <v>519</v>
      </c>
      <c r="G3897" s="3">
        <v>45482</v>
      </c>
      <c r="H3897" s="3">
        <v>45490</v>
      </c>
      <c r="I3897" s="6">
        <v>55000</v>
      </c>
      <c r="J3897" s="1">
        <v>1</v>
      </c>
      <c r="K3897" s="4">
        <v>0.05</v>
      </c>
      <c r="L3897" s="6">
        <f t="shared" si="120"/>
        <v>2750</v>
      </c>
      <c r="M3897" s="8">
        <f t="shared" si="121"/>
        <v>52250</v>
      </c>
      <c r="N3897" t="str" cm="1">
        <f t="array" ref="N38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98" spans="2:14" x14ac:dyDescent="0.35">
      <c r="B3898" s="7">
        <v>2027896</v>
      </c>
      <c r="C3898" s="1" t="s">
        <v>14</v>
      </c>
      <c r="D3898" s="1" t="s">
        <v>26</v>
      </c>
      <c r="E3898" s="1" t="s">
        <v>37</v>
      </c>
      <c r="F3898" s="1" t="s">
        <v>521</v>
      </c>
      <c r="G3898" s="3">
        <v>45482</v>
      </c>
      <c r="H3898" s="3">
        <v>45484</v>
      </c>
      <c r="I3898" s="6">
        <v>57999</v>
      </c>
      <c r="J3898" s="1">
        <v>3</v>
      </c>
      <c r="K3898" s="4">
        <v>0.03</v>
      </c>
      <c r="L3898" s="6">
        <f t="shared" si="120"/>
        <v>1739.97</v>
      </c>
      <c r="M3898" s="8">
        <f t="shared" si="121"/>
        <v>172257.03</v>
      </c>
      <c r="N3898" t="str" cm="1">
        <f t="array" ref="N38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899" spans="2:14" x14ac:dyDescent="0.35">
      <c r="B3899" s="7">
        <v>2027897</v>
      </c>
      <c r="C3899" s="1" t="s">
        <v>15</v>
      </c>
      <c r="D3899" s="1" t="s">
        <v>27</v>
      </c>
      <c r="E3899" s="1" t="s">
        <v>39</v>
      </c>
      <c r="F3899" s="1" t="s">
        <v>520</v>
      </c>
      <c r="G3899" s="3">
        <v>45482</v>
      </c>
      <c r="H3899" s="3">
        <v>45485</v>
      </c>
      <c r="I3899" s="6">
        <v>1399</v>
      </c>
      <c r="J3899" s="1">
        <v>2</v>
      </c>
      <c r="K3899" s="4">
        <v>0.1</v>
      </c>
      <c r="L3899" s="6">
        <f t="shared" si="120"/>
        <v>139.9</v>
      </c>
      <c r="M3899" s="8">
        <f t="shared" si="121"/>
        <v>2658.1</v>
      </c>
      <c r="N3899" t="str" cm="1">
        <f t="array" ref="N38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00" spans="2:14" x14ac:dyDescent="0.35">
      <c r="B3900" s="7">
        <v>2027898</v>
      </c>
      <c r="C3900" s="1" t="s">
        <v>16</v>
      </c>
      <c r="D3900" s="1" t="s">
        <v>28</v>
      </c>
      <c r="E3900" s="1" t="s">
        <v>40</v>
      </c>
      <c r="F3900" s="1" t="s">
        <v>518</v>
      </c>
      <c r="G3900" s="3">
        <v>45482</v>
      </c>
      <c r="H3900" s="3">
        <v>45487</v>
      </c>
      <c r="I3900" s="6">
        <v>999</v>
      </c>
      <c r="J3900" s="1">
        <v>1</v>
      </c>
      <c r="K3900" s="4">
        <v>0.05</v>
      </c>
      <c r="L3900" s="6">
        <f t="shared" si="120"/>
        <v>49.95</v>
      </c>
      <c r="M3900" s="8">
        <f t="shared" si="121"/>
        <v>949.05</v>
      </c>
      <c r="N3900" t="str" cm="1">
        <f t="array" ref="N39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01" spans="2:14" x14ac:dyDescent="0.35">
      <c r="B3901" s="7">
        <v>2027899</v>
      </c>
      <c r="C3901" s="1" t="s">
        <v>17</v>
      </c>
      <c r="D3901" s="1" t="s">
        <v>29</v>
      </c>
      <c r="E3901" s="1" t="s">
        <v>41</v>
      </c>
      <c r="F3901" s="1" t="s">
        <v>519</v>
      </c>
      <c r="G3901" s="3">
        <v>45482</v>
      </c>
      <c r="H3901" s="3">
        <v>45483</v>
      </c>
      <c r="I3901" s="6">
        <v>2099</v>
      </c>
      <c r="J3901" s="1">
        <v>2</v>
      </c>
      <c r="K3901" s="4">
        <v>0.05</v>
      </c>
      <c r="L3901" s="6">
        <f t="shared" si="120"/>
        <v>104.95</v>
      </c>
      <c r="M3901" s="8">
        <f t="shared" si="121"/>
        <v>4093.05</v>
      </c>
      <c r="N3901" t="str" cm="1">
        <f t="array" ref="N39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02" spans="2:14" x14ac:dyDescent="0.35">
      <c r="B3902" s="7">
        <v>2027900</v>
      </c>
      <c r="C3902" s="1" t="s">
        <v>18</v>
      </c>
      <c r="D3902" s="1" t="s">
        <v>25</v>
      </c>
      <c r="E3902" s="1" t="s">
        <v>42</v>
      </c>
      <c r="F3902" s="1" t="s">
        <v>520</v>
      </c>
      <c r="G3902" s="3">
        <v>45482</v>
      </c>
      <c r="H3902" s="3">
        <v>45490</v>
      </c>
      <c r="I3902" s="6">
        <v>11000</v>
      </c>
      <c r="J3902" s="1">
        <v>1</v>
      </c>
      <c r="K3902" s="4">
        <v>0.02</v>
      </c>
      <c r="L3902" s="6">
        <f t="shared" si="120"/>
        <v>220</v>
      </c>
      <c r="M3902" s="8">
        <f t="shared" si="121"/>
        <v>10780</v>
      </c>
      <c r="N3902" t="str" cm="1">
        <f t="array" ref="N39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03" spans="2:14" x14ac:dyDescent="0.35">
      <c r="B3903" s="7">
        <v>2027901</v>
      </c>
      <c r="C3903" s="1" t="s">
        <v>19</v>
      </c>
      <c r="D3903" s="1" t="s">
        <v>30</v>
      </c>
      <c r="E3903" s="1" t="s">
        <v>43</v>
      </c>
      <c r="F3903" s="1" t="s">
        <v>521</v>
      </c>
      <c r="G3903" s="3">
        <v>45482</v>
      </c>
      <c r="H3903" s="3">
        <v>45484</v>
      </c>
      <c r="I3903" s="6">
        <v>800</v>
      </c>
      <c r="J3903" s="1">
        <v>2</v>
      </c>
      <c r="K3903" s="4">
        <v>0.06</v>
      </c>
      <c r="L3903" s="6">
        <f t="shared" si="120"/>
        <v>48</v>
      </c>
      <c r="M3903" s="8">
        <f t="shared" si="121"/>
        <v>1552</v>
      </c>
      <c r="N3903" t="str" cm="1">
        <f t="array" ref="N39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04" spans="2:14" x14ac:dyDescent="0.35">
      <c r="B3904" s="7">
        <v>2027902</v>
      </c>
      <c r="C3904" s="1" t="s">
        <v>20</v>
      </c>
      <c r="D3904" s="1" t="s">
        <v>27</v>
      </c>
      <c r="E3904" s="1" t="s">
        <v>44</v>
      </c>
      <c r="F3904" s="1" t="s">
        <v>518</v>
      </c>
      <c r="G3904" s="3">
        <v>45482</v>
      </c>
      <c r="H3904" s="3">
        <v>45485</v>
      </c>
      <c r="I3904" s="6">
        <v>5500</v>
      </c>
      <c r="J3904" s="1">
        <v>3</v>
      </c>
      <c r="K3904" s="4">
        <v>0.15</v>
      </c>
      <c r="L3904" s="6">
        <f t="shared" si="120"/>
        <v>825</v>
      </c>
      <c r="M3904" s="8">
        <f t="shared" si="121"/>
        <v>15675</v>
      </c>
      <c r="N3904" t="str" cm="1">
        <f t="array" ref="N39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05" spans="2:14" x14ac:dyDescent="0.35">
      <c r="B3905" s="7">
        <v>2027903</v>
      </c>
      <c r="C3905" s="1" t="s">
        <v>21</v>
      </c>
      <c r="D3905" s="1" t="s">
        <v>28</v>
      </c>
      <c r="E3905" s="1" t="s">
        <v>45</v>
      </c>
      <c r="F3905" s="1" t="s">
        <v>518</v>
      </c>
      <c r="G3905" s="3">
        <v>45482</v>
      </c>
      <c r="H3905" s="3">
        <v>45487</v>
      </c>
      <c r="I3905" s="6">
        <v>1350</v>
      </c>
      <c r="J3905" s="1">
        <v>2</v>
      </c>
      <c r="K3905" s="4">
        <v>0.02</v>
      </c>
      <c r="L3905" s="6">
        <f t="shared" si="120"/>
        <v>27</v>
      </c>
      <c r="M3905" s="8">
        <f t="shared" si="121"/>
        <v>2673</v>
      </c>
      <c r="N3905" t="str" cm="1">
        <f t="array" ref="N39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06" spans="2:14" x14ac:dyDescent="0.35">
      <c r="B3906" s="7">
        <v>2027904</v>
      </c>
      <c r="C3906" s="1" t="s">
        <v>22</v>
      </c>
      <c r="D3906" s="1" t="s">
        <v>29</v>
      </c>
      <c r="E3906" s="1" t="s">
        <v>46</v>
      </c>
      <c r="F3906" s="1" t="s">
        <v>519</v>
      </c>
      <c r="G3906" s="3">
        <v>45482</v>
      </c>
      <c r="H3906" s="3">
        <v>45483</v>
      </c>
      <c r="I3906" s="6">
        <v>4500</v>
      </c>
      <c r="J3906" s="1">
        <v>7</v>
      </c>
      <c r="K3906" s="4">
        <v>0.02</v>
      </c>
      <c r="L3906" s="6">
        <f t="shared" si="120"/>
        <v>90</v>
      </c>
      <c r="M3906" s="8">
        <f t="shared" si="121"/>
        <v>31410</v>
      </c>
      <c r="N3906" t="str" cm="1">
        <f t="array" ref="N39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07" spans="2:14" x14ac:dyDescent="0.35">
      <c r="B3907" s="7">
        <v>2027905</v>
      </c>
      <c r="C3907" s="1" t="s">
        <v>23</v>
      </c>
      <c r="D3907" s="1" t="s">
        <v>25</v>
      </c>
      <c r="E3907" s="1" t="s">
        <v>47</v>
      </c>
      <c r="F3907" s="1" t="s">
        <v>521</v>
      </c>
      <c r="G3907" s="3">
        <v>45482</v>
      </c>
      <c r="H3907" s="3">
        <v>45490</v>
      </c>
      <c r="I3907" s="6">
        <v>2350</v>
      </c>
      <c r="J3907" s="1">
        <v>2</v>
      </c>
      <c r="K3907" s="4">
        <v>0.02</v>
      </c>
      <c r="L3907" s="6">
        <f t="shared" si="120"/>
        <v>47</v>
      </c>
      <c r="M3907" s="8">
        <f t="shared" si="121"/>
        <v>4653</v>
      </c>
      <c r="N3907" t="str" cm="1">
        <f t="array" ref="N39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08" spans="2:14" x14ac:dyDescent="0.35">
      <c r="B3908" s="7">
        <v>2027906</v>
      </c>
      <c r="C3908" s="1" t="s">
        <v>24</v>
      </c>
      <c r="D3908" s="1" t="s">
        <v>26</v>
      </c>
      <c r="E3908" s="1" t="s">
        <v>48</v>
      </c>
      <c r="F3908" s="1" t="s">
        <v>520</v>
      </c>
      <c r="G3908" s="3">
        <v>45482</v>
      </c>
      <c r="H3908" s="3">
        <v>45484</v>
      </c>
      <c r="I3908" s="6">
        <v>90</v>
      </c>
      <c r="J3908" s="1">
        <v>1</v>
      </c>
      <c r="K3908" s="4">
        <v>0.02</v>
      </c>
      <c r="L3908" s="6">
        <f t="shared" ref="L3908:L3971" si="122">I3908*K3908</f>
        <v>1.8</v>
      </c>
      <c r="M3908" s="8">
        <f t="shared" ref="M3908:M3971" si="123">I3908*J3908-L3908</f>
        <v>88.2</v>
      </c>
      <c r="N3908" t="str" cm="1">
        <f t="array" ref="N39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09" spans="2:14" x14ac:dyDescent="0.35">
      <c r="B3909" s="7">
        <v>2027907</v>
      </c>
      <c r="C3909" s="1" t="s">
        <v>4</v>
      </c>
      <c r="D3909" s="1" t="s">
        <v>27</v>
      </c>
      <c r="E3909" s="1" t="s">
        <v>49</v>
      </c>
      <c r="F3909" s="1" t="s">
        <v>518</v>
      </c>
      <c r="G3909" s="3">
        <v>45482</v>
      </c>
      <c r="H3909" s="3">
        <v>45485</v>
      </c>
      <c r="I3909" s="6">
        <v>280</v>
      </c>
      <c r="J3909" s="1">
        <v>1</v>
      </c>
      <c r="K3909" s="4">
        <v>0.02</v>
      </c>
      <c r="L3909" s="6">
        <f t="shared" si="122"/>
        <v>5.6000000000000005</v>
      </c>
      <c r="M3909" s="8">
        <f t="shared" si="123"/>
        <v>274.39999999999998</v>
      </c>
      <c r="N3909" t="str" cm="1">
        <f t="array" ref="N39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10" spans="2:14" x14ac:dyDescent="0.35">
      <c r="B3910" s="7">
        <v>2027908</v>
      </c>
      <c r="C3910" s="1" t="s">
        <v>5</v>
      </c>
      <c r="D3910" s="1" t="s">
        <v>28</v>
      </c>
      <c r="E3910" s="1" t="s">
        <v>50</v>
      </c>
      <c r="F3910" s="1" t="s">
        <v>519</v>
      </c>
      <c r="G3910" s="3">
        <v>45482</v>
      </c>
      <c r="H3910" s="3">
        <v>45487</v>
      </c>
      <c r="I3910" s="6">
        <v>70</v>
      </c>
      <c r="J3910" s="1">
        <v>1</v>
      </c>
      <c r="K3910" s="4">
        <v>0.02</v>
      </c>
      <c r="L3910" s="6">
        <f t="shared" si="122"/>
        <v>1.4000000000000001</v>
      </c>
      <c r="M3910" s="8">
        <f t="shared" si="123"/>
        <v>68.599999999999994</v>
      </c>
      <c r="N3910" t="str" cm="1">
        <f t="array" ref="N39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11" spans="2:14" x14ac:dyDescent="0.35">
      <c r="B3911" s="7">
        <v>2027909</v>
      </c>
      <c r="C3911" s="1" t="s">
        <v>6</v>
      </c>
      <c r="D3911" s="1" t="s">
        <v>29</v>
      </c>
      <c r="E3911" s="1" t="s">
        <v>51</v>
      </c>
      <c r="F3911" s="1" t="s">
        <v>520</v>
      </c>
      <c r="G3911" s="3">
        <v>45482</v>
      </c>
      <c r="H3911" s="3">
        <v>45483</v>
      </c>
      <c r="I3911" s="6">
        <v>230</v>
      </c>
      <c r="J3911" s="1">
        <v>2</v>
      </c>
      <c r="K3911" s="4">
        <v>0.02</v>
      </c>
      <c r="L3911" s="6">
        <f t="shared" si="122"/>
        <v>4.6000000000000005</v>
      </c>
      <c r="M3911" s="8">
        <f t="shared" si="123"/>
        <v>455.4</v>
      </c>
      <c r="N3911" t="str" cm="1">
        <f t="array" ref="N39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12" spans="2:14" x14ac:dyDescent="0.35">
      <c r="B3912" s="7">
        <v>2027910</v>
      </c>
      <c r="C3912" s="1" t="s">
        <v>7</v>
      </c>
      <c r="D3912" s="1" t="s">
        <v>25</v>
      </c>
      <c r="E3912" s="1" t="s">
        <v>506</v>
      </c>
      <c r="F3912" s="1" t="s">
        <v>521</v>
      </c>
      <c r="G3912" s="3">
        <v>45482</v>
      </c>
      <c r="H3912" s="3">
        <v>45490</v>
      </c>
      <c r="I3912" s="6">
        <v>7999</v>
      </c>
      <c r="J3912" s="1">
        <v>1</v>
      </c>
      <c r="K3912" s="4">
        <v>0.02</v>
      </c>
      <c r="L3912" s="6">
        <f t="shared" si="122"/>
        <v>159.97999999999999</v>
      </c>
      <c r="M3912" s="8">
        <f t="shared" si="123"/>
        <v>7839.02</v>
      </c>
      <c r="N3912" t="str" cm="1">
        <f t="array" ref="N39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13" spans="2:14" x14ac:dyDescent="0.35">
      <c r="B3913" s="7">
        <v>2027911</v>
      </c>
      <c r="C3913" s="1" t="s">
        <v>10</v>
      </c>
      <c r="D3913" s="1" t="s">
        <v>26</v>
      </c>
      <c r="E3913" s="1" t="s">
        <v>507</v>
      </c>
      <c r="F3913" s="1" t="s">
        <v>518</v>
      </c>
      <c r="G3913" s="3">
        <v>45482</v>
      </c>
      <c r="H3913" s="3">
        <v>45484</v>
      </c>
      <c r="I3913" s="6">
        <v>850</v>
      </c>
      <c r="J3913" s="1">
        <v>2</v>
      </c>
      <c r="K3913" s="4">
        <v>7.0000000000000007E-2</v>
      </c>
      <c r="L3913" s="6">
        <f t="shared" si="122"/>
        <v>59.500000000000007</v>
      </c>
      <c r="M3913" s="8">
        <f t="shared" si="123"/>
        <v>1640.5</v>
      </c>
      <c r="N3913" t="str" cm="1">
        <f t="array" ref="N39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14" spans="2:14" x14ac:dyDescent="0.35">
      <c r="B3914" s="7">
        <v>2027912</v>
      </c>
      <c r="C3914" s="1" t="s">
        <v>8</v>
      </c>
      <c r="D3914" s="1" t="s">
        <v>27</v>
      </c>
      <c r="E3914" s="1" t="s">
        <v>508</v>
      </c>
      <c r="F3914" s="1" t="s">
        <v>518</v>
      </c>
      <c r="G3914" s="3">
        <v>45482</v>
      </c>
      <c r="H3914" s="3">
        <v>45485</v>
      </c>
      <c r="I3914" s="6">
        <v>65000</v>
      </c>
      <c r="J3914" s="1">
        <v>7</v>
      </c>
      <c r="K3914" s="4">
        <v>0.03</v>
      </c>
      <c r="L3914" s="6">
        <f t="shared" si="122"/>
        <v>1950</v>
      </c>
      <c r="M3914" s="8">
        <f t="shared" si="123"/>
        <v>453050</v>
      </c>
      <c r="N3914" t="str" cm="1">
        <f t="array" ref="N39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15" spans="2:14" x14ac:dyDescent="0.35">
      <c r="B3915" s="7">
        <v>2027913</v>
      </c>
      <c r="C3915" s="1" t="s">
        <v>9</v>
      </c>
      <c r="D3915" s="1" t="s">
        <v>28</v>
      </c>
      <c r="E3915" s="1" t="s">
        <v>31</v>
      </c>
      <c r="F3915" s="1" t="s">
        <v>519</v>
      </c>
      <c r="G3915" s="3">
        <v>45482</v>
      </c>
      <c r="H3915" s="3">
        <v>45487</v>
      </c>
      <c r="I3915" s="6">
        <v>450</v>
      </c>
      <c r="J3915" s="1">
        <v>2</v>
      </c>
      <c r="K3915" s="4">
        <v>0.08</v>
      </c>
      <c r="L3915" s="6">
        <f t="shared" si="122"/>
        <v>36</v>
      </c>
      <c r="M3915" s="8">
        <f t="shared" si="123"/>
        <v>864</v>
      </c>
      <c r="N3915" t="str" cm="1">
        <f t="array" ref="N39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16" spans="2:14" x14ac:dyDescent="0.35">
      <c r="B3916" s="7">
        <v>2027914</v>
      </c>
      <c r="C3916" s="1" t="s">
        <v>11</v>
      </c>
      <c r="D3916" s="1" t="s">
        <v>29</v>
      </c>
      <c r="E3916" s="1" t="s">
        <v>32</v>
      </c>
      <c r="F3916" s="1" t="s">
        <v>521</v>
      </c>
      <c r="G3916" s="3">
        <v>45482</v>
      </c>
      <c r="H3916" s="3">
        <v>45483</v>
      </c>
      <c r="I3916" s="6">
        <v>1299</v>
      </c>
      <c r="J3916" s="1">
        <v>2</v>
      </c>
      <c r="K3916" s="4">
        <v>0.05</v>
      </c>
      <c r="L3916" s="6">
        <f t="shared" si="122"/>
        <v>64.95</v>
      </c>
      <c r="M3916" s="8">
        <f t="shared" si="123"/>
        <v>2533.0500000000002</v>
      </c>
      <c r="N3916" t="str" cm="1">
        <f t="array" ref="N39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17" spans="2:14" x14ac:dyDescent="0.35">
      <c r="B3917" s="7">
        <v>2027915</v>
      </c>
      <c r="C3917" s="1" t="s">
        <v>12</v>
      </c>
      <c r="D3917" s="1" t="s">
        <v>25</v>
      </c>
      <c r="E3917" s="1" t="s">
        <v>38</v>
      </c>
      <c r="F3917" s="1" t="s">
        <v>520</v>
      </c>
      <c r="G3917" s="3">
        <v>45482</v>
      </c>
      <c r="H3917" s="3">
        <v>45490</v>
      </c>
      <c r="I3917" s="6">
        <v>1700</v>
      </c>
      <c r="J3917" s="1">
        <v>1</v>
      </c>
      <c r="K3917" s="4">
        <v>0.05</v>
      </c>
      <c r="L3917" s="6">
        <f t="shared" si="122"/>
        <v>85</v>
      </c>
      <c r="M3917" s="8">
        <f t="shared" si="123"/>
        <v>1615</v>
      </c>
      <c r="N3917" t="str" cm="1">
        <f t="array" ref="N39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18" spans="2:14" x14ac:dyDescent="0.35">
      <c r="B3918" s="7">
        <v>2027916</v>
      </c>
      <c r="C3918" s="1" t="s">
        <v>13</v>
      </c>
      <c r="D3918" s="1" t="s">
        <v>229</v>
      </c>
      <c r="E3918" s="1" t="s">
        <v>33</v>
      </c>
      <c r="F3918" s="1" t="s">
        <v>518</v>
      </c>
      <c r="G3918" s="3">
        <v>45482</v>
      </c>
      <c r="H3918" s="3">
        <v>45484</v>
      </c>
      <c r="I3918" s="6">
        <v>55000</v>
      </c>
      <c r="J3918" s="1">
        <v>2</v>
      </c>
      <c r="K3918" s="4">
        <v>0.05</v>
      </c>
      <c r="L3918" s="6">
        <f t="shared" si="122"/>
        <v>2750</v>
      </c>
      <c r="M3918" s="8">
        <f t="shared" si="123"/>
        <v>107250</v>
      </c>
      <c r="N3918" t="str" cm="1">
        <f t="array" ref="N39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19" spans="2:14" x14ac:dyDescent="0.35">
      <c r="B3919" s="7">
        <v>2027917</v>
      </c>
      <c r="C3919" s="1" t="s">
        <v>14</v>
      </c>
      <c r="D3919" s="1" t="s">
        <v>25</v>
      </c>
      <c r="E3919" s="1" t="s">
        <v>34</v>
      </c>
      <c r="F3919" s="1" t="s">
        <v>519</v>
      </c>
      <c r="G3919" s="3">
        <v>45482</v>
      </c>
      <c r="H3919" s="3">
        <v>45485</v>
      </c>
      <c r="I3919" s="6">
        <v>57999</v>
      </c>
      <c r="J3919" s="1">
        <v>4</v>
      </c>
      <c r="K3919" s="4">
        <v>0.05</v>
      </c>
      <c r="L3919" s="6">
        <f t="shared" si="122"/>
        <v>2899.9500000000003</v>
      </c>
      <c r="M3919" s="8">
        <f t="shared" si="123"/>
        <v>229096.05</v>
      </c>
      <c r="N3919" t="str" cm="1">
        <f t="array" ref="N39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20" spans="2:14" x14ac:dyDescent="0.35">
      <c r="B3920" s="7">
        <v>2027918</v>
      </c>
      <c r="C3920" s="1" t="s">
        <v>15</v>
      </c>
      <c r="D3920" s="1" t="s">
        <v>26</v>
      </c>
      <c r="E3920" s="1" t="s">
        <v>35</v>
      </c>
      <c r="F3920" s="1" t="s">
        <v>520</v>
      </c>
      <c r="G3920" s="3">
        <v>45482</v>
      </c>
      <c r="H3920" s="3">
        <v>45487</v>
      </c>
      <c r="I3920" s="6">
        <v>1399</v>
      </c>
      <c r="J3920" s="1">
        <v>3</v>
      </c>
      <c r="K3920" s="4">
        <v>0.03</v>
      </c>
      <c r="L3920" s="6">
        <f t="shared" si="122"/>
        <v>41.97</v>
      </c>
      <c r="M3920" s="8">
        <f t="shared" si="123"/>
        <v>4155.03</v>
      </c>
      <c r="N3920" t="str" cm="1">
        <f t="array" ref="N39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21" spans="2:14" x14ac:dyDescent="0.35">
      <c r="B3921" s="7">
        <v>2027919</v>
      </c>
      <c r="C3921" s="1" t="s">
        <v>16</v>
      </c>
      <c r="D3921" s="1" t="s">
        <v>27</v>
      </c>
      <c r="E3921" s="1" t="s">
        <v>36</v>
      </c>
      <c r="F3921" s="1" t="s">
        <v>521</v>
      </c>
      <c r="G3921" s="3">
        <v>45482</v>
      </c>
      <c r="H3921" s="3">
        <v>45483</v>
      </c>
      <c r="I3921" s="6">
        <v>999</v>
      </c>
      <c r="J3921" s="1">
        <v>2</v>
      </c>
      <c r="K3921" s="4">
        <v>0.1</v>
      </c>
      <c r="L3921" s="6">
        <f t="shared" si="122"/>
        <v>99.9</v>
      </c>
      <c r="M3921" s="8">
        <f t="shared" si="123"/>
        <v>1898.1</v>
      </c>
      <c r="N3921" t="str" cm="1">
        <f t="array" ref="N39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22" spans="2:14" x14ac:dyDescent="0.35">
      <c r="B3922" s="7">
        <v>2027920</v>
      </c>
      <c r="C3922" s="1" t="s">
        <v>17</v>
      </c>
      <c r="D3922" s="1" t="s">
        <v>28</v>
      </c>
      <c r="E3922" s="1" t="s">
        <v>37</v>
      </c>
      <c r="F3922" s="1" t="s">
        <v>518</v>
      </c>
      <c r="G3922" s="3">
        <v>45482</v>
      </c>
      <c r="H3922" s="3">
        <v>45490</v>
      </c>
      <c r="I3922" s="6">
        <v>2099</v>
      </c>
      <c r="J3922" s="1">
        <v>1</v>
      </c>
      <c r="K3922" s="4">
        <v>0.05</v>
      </c>
      <c r="L3922" s="6">
        <f t="shared" si="122"/>
        <v>104.95</v>
      </c>
      <c r="M3922" s="8">
        <f t="shared" si="123"/>
        <v>1994.05</v>
      </c>
      <c r="N3922" t="str" cm="1">
        <f t="array" ref="N39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23" spans="2:14" x14ac:dyDescent="0.35">
      <c r="B3923" s="7">
        <v>2027921</v>
      </c>
      <c r="C3923" s="1" t="s">
        <v>18</v>
      </c>
      <c r="D3923" s="1" t="s">
        <v>29</v>
      </c>
      <c r="E3923" s="1" t="s">
        <v>39</v>
      </c>
      <c r="F3923" s="1" t="s">
        <v>518</v>
      </c>
      <c r="G3923" s="3">
        <v>45482</v>
      </c>
      <c r="H3923" s="3">
        <v>45484</v>
      </c>
      <c r="I3923" s="6">
        <v>11000</v>
      </c>
      <c r="J3923" s="1">
        <v>1</v>
      </c>
      <c r="K3923" s="4">
        <v>0.05</v>
      </c>
      <c r="L3923" s="6">
        <f t="shared" si="122"/>
        <v>550</v>
      </c>
      <c r="M3923" s="8">
        <f t="shared" si="123"/>
        <v>10450</v>
      </c>
      <c r="N3923" t="str" cm="1">
        <f t="array" ref="N39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24" spans="2:14" x14ac:dyDescent="0.35">
      <c r="B3924" s="7">
        <v>2027922</v>
      </c>
      <c r="C3924" s="1" t="s">
        <v>19</v>
      </c>
      <c r="D3924" s="1" t="s">
        <v>25</v>
      </c>
      <c r="E3924" s="1" t="s">
        <v>40</v>
      </c>
      <c r="F3924" s="1" t="s">
        <v>519</v>
      </c>
      <c r="G3924" s="3">
        <v>45482</v>
      </c>
      <c r="H3924" s="3">
        <v>45485</v>
      </c>
      <c r="I3924" s="6">
        <v>800</v>
      </c>
      <c r="J3924" s="1">
        <v>2</v>
      </c>
      <c r="K3924" s="4">
        <v>0.02</v>
      </c>
      <c r="L3924" s="6">
        <f t="shared" si="122"/>
        <v>16</v>
      </c>
      <c r="M3924" s="8">
        <f t="shared" si="123"/>
        <v>1584</v>
      </c>
      <c r="N3924" t="str" cm="1">
        <f t="array" ref="N39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25" spans="2:14" x14ac:dyDescent="0.35">
      <c r="B3925" s="7">
        <v>2027923</v>
      </c>
      <c r="C3925" s="1" t="s">
        <v>20</v>
      </c>
      <c r="D3925" s="1" t="s">
        <v>30</v>
      </c>
      <c r="E3925" s="1" t="s">
        <v>41</v>
      </c>
      <c r="F3925" s="1" t="s">
        <v>521</v>
      </c>
      <c r="G3925" s="3">
        <v>45482</v>
      </c>
      <c r="H3925" s="3">
        <v>45487</v>
      </c>
      <c r="I3925" s="6">
        <v>5500</v>
      </c>
      <c r="J3925" s="1">
        <v>1</v>
      </c>
      <c r="K3925" s="4">
        <v>0.06</v>
      </c>
      <c r="L3925" s="6">
        <f t="shared" si="122"/>
        <v>330</v>
      </c>
      <c r="M3925" s="8">
        <f t="shared" si="123"/>
        <v>5170</v>
      </c>
      <c r="N3925" t="str" cm="1">
        <f t="array" ref="N39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26" spans="2:14" x14ac:dyDescent="0.35">
      <c r="B3926" s="7">
        <v>2027924</v>
      </c>
      <c r="C3926" s="1" t="s">
        <v>21</v>
      </c>
      <c r="D3926" s="1" t="s">
        <v>27</v>
      </c>
      <c r="E3926" s="1" t="s">
        <v>42</v>
      </c>
      <c r="F3926" s="1" t="s">
        <v>520</v>
      </c>
      <c r="G3926" s="3">
        <v>45482</v>
      </c>
      <c r="H3926" s="3">
        <v>45483</v>
      </c>
      <c r="I3926" s="6">
        <v>1350</v>
      </c>
      <c r="J3926" s="1">
        <v>3</v>
      </c>
      <c r="K3926" s="4">
        <v>0.15</v>
      </c>
      <c r="L3926" s="6">
        <f t="shared" si="122"/>
        <v>202.5</v>
      </c>
      <c r="M3926" s="8">
        <f t="shared" si="123"/>
        <v>3847.5</v>
      </c>
      <c r="N3926" t="str" cm="1">
        <f t="array" ref="N39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27" spans="2:14" x14ac:dyDescent="0.35">
      <c r="B3927" s="7">
        <v>2027925</v>
      </c>
      <c r="C3927" s="1" t="s">
        <v>22</v>
      </c>
      <c r="D3927" s="1" t="s">
        <v>28</v>
      </c>
      <c r="E3927" s="1" t="s">
        <v>43</v>
      </c>
      <c r="F3927" s="1" t="s">
        <v>518</v>
      </c>
      <c r="G3927" s="3">
        <v>45482</v>
      </c>
      <c r="H3927" s="3">
        <v>45490</v>
      </c>
      <c r="I3927" s="6">
        <v>4500</v>
      </c>
      <c r="J3927" s="1">
        <v>2</v>
      </c>
      <c r="K3927" s="4">
        <v>0.02</v>
      </c>
      <c r="L3927" s="6">
        <f t="shared" si="122"/>
        <v>90</v>
      </c>
      <c r="M3927" s="8">
        <f t="shared" si="123"/>
        <v>8910</v>
      </c>
      <c r="N3927" t="str" cm="1">
        <f t="array" ref="N39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28" spans="2:14" x14ac:dyDescent="0.35">
      <c r="B3928" s="7">
        <v>2027926</v>
      </c>
      <c r="C3928" s="1" t="s">
        <v>23</v>
      </c>
      <c r="D3928" s="1" t="s">
        <v>29</v>
      </c>
      <c r="E3928" s="1" t="s">
        <v>44</v>
      </c>
      <c r="F3928" s="1" t="s">
        <v>519</v>
      </c>
      <c r="G3928" s="3">
        <v>45482</v>
      </c>
      <c r="H3928" s="3">
        <v>45484</v>
      </c>
      <c r="I3928" s="6">
        <v>2350</v>
      </c>
      <c r="J3928" s="1">
        <v>1</v>
      </c>
      <c r="K3928" s="4">
        <v>0.02</v>
      </c>
      <c r="L3928" s="6">
        <f t="shared" si="122"/>
        <v>47</v>
      </c>
      <c r="M3928" s="8">
        <f t="shared" si="123"/>
        <v>2303</v>
      </c>
      <c r="N3928" t="str" cm="1">
        <f t="array" ref="N39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29" spans="2:14" x14ac:dyDescent="0.35">
      <c r="B3929" s="7">
        <v>2027927</v>
      </c>
      <c r="C3929" s="1" t="s">
        <v>24</v>
      </c>
      <c r="D3929" s="1" t="s">
        <v>25</v>
      </c>
      <c r="E3929" s="1" t="s">
        <v>45</v>
      </c>
      <c r="F3929" s="1" t="s">
        <v>520</v>
      </c>
      <c r="G3929" s="3">
        <v>45482</v>
      </c>
      <c r="H3929" s="3">
        <v>45485</v>
      </c>
      <c r="I3929" s="6">
        <v>90</v>
      </c>
      <c r="J3929" s="1">
        <v>2</v>
      </c>
      <c r="K3929" s="4">
        <v>0.02</v>
      </c>
      <c r="L3929" s="6">
        <f t="shared" si="122"/>
        <v>1.8</v>
      </c>
      <c r="M3929" s="8">
        <f t="shared" si="123"/>
        <v>178.2</v>
      </c>
      <c r="N3929" t="str" cm="1">
        <f t="array" ref="N39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30" spans="2:14" x14ac:dyDescent="0.35">
      <c r="B3930" s="7">
        <v>2027928</v>
      </c>
      <c r="C3930" s="1" t="s">
        <v>4</v>
      </c>
      <c r="D3930" s="1" t="s">
        <v>26</v>
      </c>
      <c r="E3930" s="1" t="s">
        <v>46</v>
      </c>
      <c r="F3930" s="1" t="s">
        <v>521</v>
      </c>
      <c r="G3930" s="3">
        <v>45482</v>
      </c>
      <c r="H3930" s="3">
        <v>45487</v>
      </c>
      <c r="I3930" s="6">
        <v>280</v>
      </c>
      <c r="J3930" s="1">
        <v>1</v>
      </c>
      <c r="K3930" s="4">
        <v>0.02</v>
      </c>
      <c r="L3930" s="6">
        <f t="shared" si="122"/>
        <v>5.6000000000000005</v>
      </c>
      <c r="M3930" s="8">
        <f t="shared" si="123"/>
        <v>274.39999999999998</v>
      </c>
      <c r="N3930" t="str" cm="1">
        <f t="array" ref="N39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31" spans="2:14" x14ac:dyDescent="0.35">
      <c r="B3931" s="7">
        <v>2027929</v>
      </c>
      <c r="C3931" s="1" t="s">
        <v>5</v>
      </c>
      <c r="D3931" s="1" t="s">
        <v>27</v>
      </c>
      <c r="E3931" s="1" t="s">
        <v>47</v>
      </c>
      <c r="F3931" s="1" t="s">
        <v>518</v>
      </c>
      <c r="G3931" s="3">
        <v>45482</v>
      </c>
      <c r="H3931" s="3">
        <v>45483</v>
      </c>
      <c r="I3931" s="6">
        <v>70</v>
      </c>
      <c r="J3931" s="1">
        <v>2</v>
      </c>
      <c r="K3931" s="4">
        <v>0.02</v>
      </c>
      <c r="L3931" s="6">
        <f t="shared" si="122"/>
        <v>1.4000000000000001</v>
      </c>
      <c r="M3931" s="8">
        <f t="shared" si="123"/>
        <v>138.6</v>
      </c>
      <c r="N3931" t="str" cm="1">
        <f t="array" ref="N39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32" spans="2:14" x14ac:dyDescent="0.35">
      <c r="B3932" s="7">
        <v>2027930</v>
      </c>
      <c r="C3932" s="1" t="s">
        <v>6</v>
      </c>
      <c r="D3932" s="1" t="s">
        <v>28</v>
      </c>
      <c r="E3932" s="1" t="s">
        <v>48</v>
      </c>
      <c r="F3932" s="1" t="s">
        <v>518</v>
      </c>
      <c r="G3932" s="3">
        <v>45482</v>
      </c>
      <c r="H3932" s="3">
        <v>45490</v>
      </c>
      <c r="I3932" s="6">
        <v>230</v>
      </c>
      <c r="J3932" s="1">
        <v>3</v>
      </c>
      <c r="K3932" s="4">
        <v>0.02</v>
      </c>
      <c r="L3932" s="6">
        <f t="shared" si="122"/>
        <v>4.6000000000000005</v>
      </c>
      <c r="M3932" s="8">
        <f t="shared" si="123"/>
        <v>685.4</v>
      </c>
      <c r="N3932" t="str" cm="1">
        <f t="array" ref="N39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33" spans="2:14" x14ac:dyDescent="0.35">
      <c r="B3933" s="7">
        <v>2027931</v>
      </c>
      <c r="C3933" s="1" t="s">
        <v>7</v>
      </c>
      <c r="D3933" s="1" t="s">
        <v>29</v>
      </c>
      <c r="E3933" s="1" t="s">
        <v>49</v>
      </c>
      <c r="F3933" s="1" t="s">
        <v>519</v>
      </c>
      <c r="G3933" s="3">
        <v>45482</v>
      </c>
      <c r="H3933" s="3">
        <v>45484</v>
      </c>
      <c r="I3933" s="6">
        <v>7999</v>
      </c>
      <c r="J3933" s="1">
        <v>2</v>
      </c>
      <c r="K3933" s="4">
        <v>0.02</v>
      </c>
      <c r="L3933" s="6">
        <f t="shared" si="122"/>
        <v>159.97999999999999</v>
      </c>
      <c r="M3933" s="8">
        <f t="shared" si="123"/>
        <v>15838.02</v>
      </c>
      <c r="N3933" t="str" cm="1">
        <f t="array" ref="N39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34" spans="2:14" x14ac:dyDescent="0.35">
      <c r="B3934" s="7">
        <v>2027932</v>
      </c>
      <c r="C3934" s="1" t="s">
        <v>10</v>
      </c>
      <c r="D3934" s="1" t="s">
        <v>25</v>
      </c>
      <c r="E3934" s="1" t="s">
        <v>50</v>
      </c>
      <c r="F3934" s="1" t="s">
        <v>521</v>
      </c>
      <c r="G3934" s="3">
        <v>45482</v>
      </c>
      <c r="H3934" s="3">
        <v>45485</v>
      </c>
      <c r="I3934" s="6">
        <v>850</v>
      </c>
      <c r="J3934" s="1">
        <v>7</v>
      </c>
      <c r="K3934" s="4">
        <v>0.02</v>
      </c>
      <c r="L3934" s="6">
        <f t="shared" si="122"/>
        <v>17</v>
      </c>
      <c r="M3934" s="8">
        <f t="shared" si="123"/>
        <v>5933</v>
      </c>
      <c r="N3934" t="str" cm="1">
        <f t="array" ref="N39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35" spans="2:14" x14ac:dyDescent="0.35">
      <c r="B3935" s="7">
        <v>2027933</v>
      </c>
      <c r="C3935" s="1" t="s">
        <v>8</v>
      </c>
      <c r="D3935" s="1" t="s">
        <v>26</v>
      </c>
      <c r="E3935" s="1" t="s">
        <v>51</v>
      </c>
      <c r="F3935" s="1" t="s">
        <v>520</v>
      </c>
      <c r="G3935" s="3">
        <v>45482</v>
      </c>
      <c r="H3935" s="3">
        <v>45487</v>
      </c>
      <c r="I3935" s="6">
        <v>65000</v>
      </c>
      <c r="J3935" s="1">
        <v>2</v>
      </c>
      <c r="K3935" s="4">
        <v>7.0000000000000007E-2</v>
      </c>
      <c r="L3935" s="6">
        <f t="shared" si="122"/>
        <v>4550</v>
      </c>
      <c r="M3935" s="8">
        <f t="shared" si="123"/>
        <v>125450</v>
      </c>
      <c r="N3935" t="str" cm="1">
        <f t="array" ref="N39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36" spans="2:14" x14ac:dyDescent="0.35">
      <c r="B3936" s="7">
        <v>2027934</v>
      </c>
      <c r="C3936" s="1" t="s">
        <v>9</v>
      </c>
      <c r="D3936" s="1" t="s">
        <v>27</v>
      </c>
      <c r="E3936" s="1" t="s">
        <v>506</v>
      </c>
      <c r="F3936" s="1" t="s">
        <v>518</v>
      </c>
      <c r="G3936" s="3">
        <v>45482</v>
      </c>
      <c r="H3936" s="3">
        <v>45483</v>
      </c>
      <c r="I3936" s="6">
        <v>450</v>
      </c>
      <c r="J3936" s="1">
        <v>1</v>
      </c>
      <c r="K3936" s="4">
        <v>0.03</v>
      </c>
      <c r="L3936" s="6">
        <f t="shared" si="122"/>
        <v>13.5</v>
      </c>
      <c r="M3936" s="8">
        <f t="shared" si="123"/>
        <v>436.5</v>
      </c>
      <c r="N3936" t="str" cm="1">
        <f t="array" ref="N39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37" spans="2:14" x14ac:dyDescent="0.35">
      <c r="B3937" s="7">
        <v>2027935</v>
      </c>
      <c r="C3937" s="1" t="s">
        <v>11</v>
      </c>
      <c r="D3937" s="1" t="s">
        <v>28</v>
      </c>
      <c r="E3937" s="1" t="s">
        <v>507</v>
      </c>
      <c r="F3937" s="1" t="s">
        <v>519</v>
      </c>
      <c r="G3937" s="3">
        <v>45482</v>
      </c>
      <c r="H3937" s="3">
        <v>45490</v>
      </c>
      <c r="I3937" s="6">
        <v>1299</v>
      </c>
      <c r="J3937" s="1">
        <v>1</v>
      </c>
      <c r="K3937" s="4">
        <v>0.08</v>
      </c>
      <c r="L3937" s="6">
        <f t="shared" si="122"/>
        <v>103.92</v>
      </c>
      <c r="M3937" s="8">
        <f t="shared" si="123"/>
        <v>1195.08</v>
      </c>
      <c r="N3937" t="str" cm="1">
        <f t="array" ref="N39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38" spans="2:14" x14ac:dyDescent="0.35">
      <c r="B3938" s="7">
        <v>2027936</v>
      </c>
      <c r="C3938" s="1" t="s">
        <v>12</v>
      </c>
      <c r="D3938" s="1" t="s">
        <v>29</v>
      </c>
      <c r="E3938" s="1" t="s">
        <v>508</v>
      </c>
      <c r="F3938" s="1" t="s">
        <v>520</v>
      </c>
      <c r="G3938" s="3">
        <v>45482</v>
      </c>
      <c r="H3938" s="3">
        <v>45484</v>
      </c>
      <c r="I3938" s="6">
        <v>1700</v>
      </c>
      <c r="J3938" s="1">
        <v>1</v>
      </c>
      <c r="K3938" s="4">
        <v>0.05</v>
      </c>
      <c r="L3938" s="6">
        <f t="shared" si="122"/>
        <v>85</v>
      </c>
      <c r="M3938" s="8">
        <f t="shared" si="123"/>
        <v>1615</v>
      </c>
      <c r="N3938" t="str" cm="1">
        <f t="array" ref="N39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39" spans="2:14" x14ac:dyDescent="0.35">
      <c r="B3939" s="7">
        <v>2027937</v>
      </c>
      <c r="C3939" s="1" t="s">
        <v>13</v>
      </c>
      <c r="D3939" s="1" t="s">
        <v>25</v>
      </c>
      <c r="E3939" s="1" t="s">
        <v>31</v>
      </c>
      <c r="F3939" s="1" t="s">
        <v>521</v>
      </c>
      <c r="G3939" s="3">
        <v>45482</v>
      </c>
      <c r="H3939" s="3">
        <v>45485</v>
      </c>
      <c r="I3939" s="6">
        <v>55000</v>
      </c>
      <c r="J3939" s="1">
        <v>2</v>
      </c>
      <c r="K3939" s="4">
        <v>0.05</v>
      </c>
      <c r="L3939" s="6">
        <f t="shared" si="122"/>
        <v>2750</v>
      </c>
      <c r="M3939" s="8">
        <f t="shared" si="123"/>
        <v>107250</v>
      </c>
      <c r="N3939" t="str" cm="1">
        <f t="array" ref="N39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40" spans="2:14" x14ac:dyDescent="0.35">
      <c r="B3940" s="7">
        <v>2027938</v>
      </c>
      <c r="C3940" s="1" t="s">
        <v>14</v>
      </c>
      <c r="D3940" s="1" t="s">
        <v>230</v>
      </c>
      <c r="E3940" s="1" t="s">
        <v>32</v>
      </c>
      <c r="F3940" s="1" t="s">
        <v>518</v>
      </c>
      <c r="G3940" s="3">
        <v>45482</v>
      </c>
      <c r="H3940" s="3">
        <v>45487</v>
      </c>
      <c r="I3940" s="6">
        <v>57999</v>
      </c>
      <c r="J3940" s="1">
        <v>1</v>
      </c>
      <c r="K3940" s="4">
        <v>0.05</v>
      </c>
      <c r="L3940" s="6">
        <f t="shared" si="122"/>
        <v>2899.9500000000003</v>
      </c>
      <c r="M3940" s="8">
        <f t="shared" si="123"/>
        <v>55099.05</v>
      </c>
      <c r="N3940" t="str" cm="1">
        <f t="array" ref="N39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41" spans="2:14" x14ac:dyDescent="0.35">
      <c r="B3941" s="7">
        <v>2027939</v>
      </c>
      <c r="C3941" s="1" t="s">
        <v>15</v>
      </c>
      <c r="D3941" s="1" t="s">
        <v>25</v>
      </c>
      <c r="E3941" s="1" t="s">
        <v>38</v>
      </c>
      <c r="F3941" s="1" t="s">
        <v>518</v>
      </c>
      <c r="G3941" s="3">
        <v>45482</v>
      </c>
      <c r="H3941" s="3">
        <v>45483</v>
      </c>
      <c r="I3941" s="6">
        <v>1399</v>
      </c>
      <c r="J3941" s="1">
        <v>2</v>
      </c>
      <c r="K3941" s="4">
        <v>0.05</v>
      </c>
      <c r="L3941" s="6">
        <f t="shared" si="122"/>
        <v>69.95</v>
      </c>
      <c r="M3941" s="8">
        <f t="shared" si="123"/>
        <v>2728.05</v>
      </c>
      <c r="N3941" t="str" cm="1">
        <f t="array" ref="N39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42" spans="2:14" x14ac:dyDescent="0.35">
      <c r="B3942" s="7">
        <v>2027940</v>
      </c>
      <c r="C3942" s="1" t="s">
        <v>16</v>
      </c>
      <c r="D3942" s="1" t="s">
        <v>26</v>
      </c>
      <c r="E3942" s="1" t="s">
        <v>33</v>
      </c>
      <c r="F3942" s="1" t="s">
        <v>519</v>
      </c>
      <c r="G3942" s="3">
        <v>45482</v>
      </c>
      <c r="H3942" s="3">
        <v>45490</v>
      </c>
      <c r="I3942" s="6">
        <v>999</v>
      </c>
      <c r="J3942" s="1">
        <v>7</v>
      </c>
      <c r="K3942" s="4">
        <v>0.03</v>
      </c>
      <c r="L3942" s="6">
        <f t="shared" si="122"/>
        <v>29.97</v>
      </c>
      <c r="M3942" s="8">
        <f t="shared" si="123"/>
        <v>6963.03</v>
      </c>
      <c r="N3942" t="str" cm="1">
        <f t="array" ref="N39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43" spans="2:14" x14ac:dyDescent="0.35">
      <c r="B3943" s="7">
        <v>2027941</v>
      </c>
      <c r="C3943" s="1" t="s">
        <v>17</v>
      </c>
      <c r="D3943" s="1" t="s">
        <v>27</v>
      </c>
      <c r="E3943" s="1" t="s">
        <v>34</v>
      </c>
      <c r="F3943" s="1" t="s">
        <v>521</v>
      </c>
      <c r="G3943" s="3">
        <v>45482</v>
      </c>
      <c r="H3943" s="3">
        <v>45484</v>
      </c>
      <c r="I3943" s="6">
        <v>2099</v>
      </c>
      <c r="J3943" s="1">
        <v>2</v>
      </c>
      <c r="K3943" s="4">
        <v>0.1</v>
      </c>
      <c r="L3943" s="6">
        <f t="shared" si="122"/>
        <v>209.9</v>
      </c>
      <c r="M3943" s="8">
        <f t="shared" si="123"/>
        <v>3988.1</v>
      </c>
      <c r="N3943" t="str" cm="1">
        <f t="array" ref="N39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44" spans="2:14" x14ac:dyDescent="0.35">
      <c r="B3944" s="7">
        <v>2027942</v>
      </c>
      <c r="C3944" s="1" t="s">
        <v>18</v>
      </c>
      <c r="D3944" s="1" t="s">
        <v>28</v>
      </c>
      <c r="E3944" s="1" t="s">
        <v>35</v>
      </c>
      <c r="F3944" s="1" t="s">
        <v>520</v>
      </c>
      <c r="G3944" s="3">
        <v>45482</v>
      </c>
      <c r="H3944" s="3">
        <v>45485</v>
      </c>
      <c r="I3944" s="6">
        <v>11000</v>
      </c>
      <c r="J3944" s="1">
        <v>2</v>
      </c>
      <c r="K3944" s="4">
        <v>0.05</v>
      </c>
      <c r="L3944" s="6">
        <f t="shared" si="122"/>
        <v>550</v>
      </c>
      <c r="M3944" s="8">
        <f t="shared" si="123"/>
        <v>21450</v>
      </c>
      <c r="N3944" t="str" cm="1">
        <f t="array" ref="N39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45" spans="2:14" x14ac:dyDescent="0.35">
      <c r="B3945" s="7">
        <v>2027943</v>
      </c>
      <c r="C3945" s="1" t="s">
        <v>19</v>
      </c>
      <c r="D3945" s="1" t="s">
        <v>29</v>
      </c>
      <c r="E3945" s="1" t="s">
        <v>36</v>
      </c>
      <c r="F3945" s="1" t="s">
        <v>518</v>
      </c>
      <c r="G3945" s="3">
        <v>45482</v>
      </c>
      <c r="H3945" s="3">
        <v>45487</v>
      </c>
      <c r="I3945" s="6">
        <v>800</v>
      </c>
      <c r="J3945" s="1">
        <v>1</v>
      </c>
      <c r="K3945" s="4">
        <v>0.05</v>
      </c>
      <c r="L3945" s="6">
        <f t="shared" si="122"/>
        <v>40</v>
      </c>
      <c r="M3945" s="8">
        <f t="shared" si="123"/>
        <v>760</v>
      </c>
      <c r="N3945" t="str" cm="1">
        <f t="array" ref="N39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46" spans="2:14" x14ac:dyDescent="0.35">
      <c r="B3946" s="7">
        <v>2027944</v>
      </c>
      <c r="C3946" s="1" t="s">
        <v>20</v>
      </c>
      <c r="D3946" s="1" t="s">
        <v>25</v>
      </c>
      <c r="E3946" s="1" t="s">
        <v>37</v>
      </c>
      <c r="F3946" s="1" t="s">
        <v>519</v>
      </c>
      <c r="G3946" s="3">
        <v>45482</v>
      </c>
      <c r="H3946" s="3">
        <v>45483</v>
      </c>
      <c r="I3946" s="6">
        <v>5500</v>
      </c>
      <c r="J3946" s="1">
        <v>2</v>
      </c>
      <c r="K3946" s="4">
        <v>0.02</v>
      </c>
      <c r="L3946" s="6">
        <f t="shared" si="122"/>
        <v>110</v>
      </c>
      <c r="M3946" s="8">
        <f t="shared" si="123"/>
        <v>10890</v>
      </c>
      <c r="N3946" t="str" cm="1">
        <f t="array" ref="N39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47" spans="2:14" x14ac:dyDescent="0.35">
      <c r="B3947" s="7">
        <v>2027945</v>
      </c>
      <c r="C3947" s="1" t="s">
        <v>21</v>
      </c>
      <c r="D3947" s="1" t="s">
        <v>30</v>
      </c>
      <c r="E3947" s="1" t="s">
        <v>39</v>
      </c>
      <c r="F3947" s="1" t="s">
        <v>520</v>
      </c>
      <c r="G3947" s="3">
        <v>45482</v>
      </c>
      <c r="H3947" s="3">
        <v>45490</v>
      </c>
      <c r="I3947" s="6">
        <v>1350</v>
      </c>
      <c r="J3947" s="1">
        <v>4</v>
      </c>
      <c r="K3947" s="4">
        <v>0.06</v>
      </c>
      <c r="L3947" s="6">
        <f t="shared" si="122"/>
        <v>81</v>
      </c>
      <c r="M3947" s="8">
        <f t="shared" si="123"/>
        <v>5319</v>
      </c>
      <c r="N3947" t="str" cm="1">
        <f t="array" ref="N39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48" spans="2:14" x14ac:dyDescent="0.35">
      <c r="B3948" s="7">
        <v>2027946</v>
      </c>
      <c r="C3948" s="1" t="s">
        <v>22</v>
      </c>
      <c r="D3948" s="1" t="s">
        <v>27</v>
      </c>
      <c r="E3948" s="1" t="s">
        <v>40</v>
      </c>
      <c r="F3948" s="1" t="s">
        <v>521</v>
      </c>
      <c r="G3948" s="3">
        <v>45482</v>
      </c>
      <c r="H3948" s="3">
        <v>45484</v>
      </c>
      <c r="I3948" s="6">
        <v>4500</v>
      </c>
      <c r="J3948" s="1">
        <v>3</v>
      </c>
      <c r="K3948" s="4">
        <v>0.15</v>
      </c>
      <c r="L3948" s="6">
        <f t="shared" si="122"/>
        <v>675</v>
      </c>
      <c r="M3948" s="8">
        <f t="shared" si="123"/>
        <v>12825</v>
      </c>
      <c r="N3948" t="str" cm="1">
        <f t="array" ref="N39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49" spans="2:14" x14ac:dyDescent="0.35">
      <c r="B3949" s="7">
        <v>2027947</v>
      </c>
      <c r="C3949" s="1" t="s">
        <v>23</v>
      </c>
      <c r="D3949" s="1" t="s">
        <v>28</v>
      </c>
      <c r="E3949" s="1" t="s">
        <v>41</v>
      </c>
      <c r="F3949" s="1" t="s">
        <v>518</v>
      </c>
      <c r="G3949" s="3">
        <v>45482</v>
      </c>
      <c r="H3949" s="3">
        <v>45485</v>
      </c>
      <c r="I3949" s="6">
        <v>2350</v>
      </c>
      <c r="J3949" s="1">
        <v>2</v>
      </c>
      <c r="K3949" s="4">
        <v>0.02</v>
      </c>
      <c r="L3949" s="6">
        <f t="shared" si="122"/>
        <v>47</v>
      </c>
      <c r="M3949" s="8">
        <f t="shared" si="123"/>
        <v>4653</v>
      </c>
      <c r="N3949" t="str" cm="1">
        <f t="array" ref="N39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50" spans="2:14" x14ac:dyDescent="0.35">
      <c r="B3950" s="7">
        <v>2027948</v>
      </c>
      <c r="C3950" s="1" t="s">
        <v>24</v>
      </c>
      <c r="D3950" s="1" t="s">
        <v>29</v>
      </c>
      <c r="E3950" s="1" t="s">
        <v>42</v>
      </c>
      <c r="F3950" s="1" t="s">
        <v>518</v>
      </c>
      <c r="G3950" s="3">
        <v>45482</v>
      </c>
      <c r="H3950" s="3">
        <v>45487</v>
      </c>
      <c r="I3950" s="6">
        <v>90</v>
      </c>
      <c r="J3950" s="1">
        <v>1</v>
      </c>
      <c r="K3950" s="4">
        <v>0.02</v>
      </c>
      <c r="L3950" s="6">
        <f t="shared" si="122"/>
        <v>1.8</v>
      </c>
      <c r="M3950" s="8">
        <f t="shared" si="123"/>
        <v>88.2</v>
      </c>
      <c r="N3950" t="str" cm="1">
        <f t="array" ref="N39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51" spans="2:14" x14ac:dyDescent="0.35">
      <c r="B3951" s="7">
        <v>2027949</v>
      </c>
      <c r="C3951" s="1" t="s">
        <v>4</v>
      </c>
      <c r="D3951" s="1" t="s">
        <v>25</v>
      </c>
      <c r="E3951" s="1" t="s">
        <v>43</v>
      </c>
      <c r="F3951" s="1" t="s">
        <v>519</v>
      </c>
      <c r="G3951" s="3">
        <v>45482</v>
      </c>
      <c r="H3951" s="3">
        <v>45483</v>
      </c>
      <c r="I3951" s="6">
        <v>280</v>
      </c>
      <c r="J3951" s="1">
        <v>1</v>
      </c>
      <c r="K3951" s="4">
        <v>0.02</v>
      </c>
      <c r="L3951" s="6">
        <f t="shared" si="122"/>
        <v>5.6000000000000005</v>
      </c>
      <c r="M3951" s="8">
        <f t="shared" si="123"/>
        <v>274.39999999999998</v>
      </c>
      <c r="N3951" t="str" cm="1">
        <f t="array" ref="N39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52" spans="2:14" x14ac:dyDescent="0.35">
      <c r="B3952" s="7">
        <v>2027950</v>
      </c>
      <c r="C3952" s="1" t="s">
        <v>5</v>
      </c>
      <c r="D3952" s="1" t="s">
        <v>26</v>
      </c>
      <c r="E3952" s="1" t="s">
        <v>44</v>
      </c>
      <c r="F3952" s="1" t="s">
        <v>521</v>
      </c>
      <c r="G3952" s="3">
        <v>45482</v>
      </c>
      <c r="H3952" s="3">
        <v>45490</v>
      </c>
      <c r="I3952" s="6">
        <v>70</v>
      </c>
      <c r="J3952" s="1">
        <v>2</v>
      </c>
      <c r="K3952" s="4">
        <v>0.02</v>
      </c>
      <c r="L3952" s="6">
        <f t="shared" si="122"/>
        <v>1.4000000000000001</v>
      </c>
      <c r="M3952" s="8">
        <f t="shared" si="123"/>
        <v>138.6</v>
      </c>
      <c r="N3952" t="str" cm="1">
        <f t="array" ref="N39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53" spans="2:14" x14ac:dyDescent="0.35">
      <c r="B3953" s="7">
        <v>2027951</v>
      </c>
      <c r="C3953" s="1" t="s">
        <v>6</v>
      </c>
      <c r="D3953" s="1" t="s">
        <v>27</v>
      </c>
      <c r="E3953" s="1" t="s">
        <v>45</v>
      </c>
      <c r="F3953" s="1" t="s">
        <v>520</v>
      </c>
      <c r="G3953" s="3">
        <v>45482</v>
      </c>
      <c r="H3953" s="3">
        <v>45484</v>
      </c>
      <c r="I3953" s="6">
        <v>230</v>
      </c>
      <c r="J3953" s="1">
        <v>1</v>
      </c>
      <c r="K3953" s="4">
        <v>0.02</v>
      </c>
      <c r="L3953" s="6">
        <f t="shared" si="122"/>
        <v>4.6000000000000005</v>
      </c>
      <c r="M3953" s="8">
        <f t="shared" si="123"/>
        <v>225.4</v>
      </c>
      <c r="N3953" t="str" cm="1">
        <f t="array" ref="N39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54" spans="2:14" x14ac:dyDescent="0.35">
      <c r="B3954" s="7">
        <v>2027952</v>
      </c>
      <c r="C3954" s="1" t="s">
        <v>7</v>
      </c>
      <c r="D3954" s="1" t="s">
        <v>28</v>
      </c>
      <c r="E3954" s="1" t="s">
        <v>46</v>
      </c>
      <c r="F3954" s="1" t="s">
        <v>518</v>
      </c>
      <c r="G3954" s="3">
        <v>45482</v>
      </c>
      <c r="H3954" s="3">
        <v>45485</v>
      </c>
      <c r="I3954" s="6">
        <v>7999</v>
      </c>
      <c r="J3954" s="1">
        <v>3</v>
      </c>
      <c r="K3954" s="4">
        <v>0.02</v>
      </c>
      <c r="L3954" s="6">
        <f t="shared" si="122"/>
        <v>159.97999999999999</v>
      </c>
      <c r="M3954" s="8">
        <f t="shared" si="123"/>
        <v>23837.02</v>
      </c>
      <c r="N3954" t="str" cm="1">
        <f t="array" ref="N39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55" spans="2:14" x14ac:dyDescent="0.35">
      <c r="B3955" s="7">
        <v>2027953</v>
      </c>
      <c r="C3955" s="1" t="s">
        <v>10</v>
      </c>
      <c r="D3955" s="1" t="s">
        <v>29</v>
      </c>
      <c r="E3955" s="1" t="s">
        <v>47</v>
      </c>
      <c r="F3955" s="1" t="s">
        <v>519</v>
      </c>
      <c r="G3955" s="3">
        <v>45482</v>
      </c>
      <c r="H3955" s="3">
        <v>45487</v>
      </c>
      <c r="I3955" s="6">
        <v>850</v>
      </c>
      <c r="J3955" s="1">
        <v>2</v>
      </c>
      <c r="K3955" s="4">
        <v>0.02</v>
      </c>
      <c r="L3955" s="6">
        <f t="shared" si="122"/>
        <v>17</v>
      </c>
      <c r="M3955" s="8">
        <f t="shared" si="123"/>
        <v>1683</v>
      </c>
      <c r="N3955" t="str" cm="1">
        <f t="array" ref="N39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56" spans="2:14" x14ac:dyDescent="0.35">
      <c r="B3956" s="7">
        <v>2027954</v>
      </c>
      <c r="C3956" s="1" t="s">
        <v>8</v>
      </c>
      <c r="D3956" s="1" t="s">
        <v>25</v>
      </c>
      <c r="E3956" s="1" t="s">
        <v>48</v>
      </c>
      <c r="F3956" s="1" t="s">
        <v>520</v>
      </c>
      <c r="G3956" s="3">
        <v>45482</v>
      </c>
      <c r="H3956" s="3">
        <v>45483</v>
      </c>
      <c r="I3956" s="6">
        <v>65000</v>
      </c>
      <c r="J3956" s="1">
        <v>1</v>
      </c>
      <c r="K3956" s="4">
        <v>0.02</v>
      </c>
      <c r="L3956" s="6">
        <f t="shared" si="122"/>
        <v>1300</v>
      </c>
      <c r="M3956" s="8">
        <f t="shared" si="123"/>
        <v>63700</v>
      </c>
      <c r="N3956" t="str" cm="1">
        <f t="array" ref="N39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57" spans="2:14" x14ac:dyDescent="0.35">
      <c r="B3957" s="7">
        <v>2027955</v>
      </c>
      <c r="C3957" s="1" t="s">
        <v>9</v>
      </c>
      <c r="D3957" s="1" t="s">
        <v>26</v>
      </c>
      <c r="E3957" s="1" t="s">
        <v>49</v>
      </c>
      <c r="F3957" s="1" t="s">
        <v>521</v>
      </c>
      <c r="G3957" s="3">
        <v>45482</v>
      </c>
      <c r="H3957" s="3">
        <v>45490</v>
      </c>
      <c r="I3957" s="6">
        <v>450</v>
      </c>
      <c r="J3957" s="1">
        <v>2</v>
      </c>
      <c r="K3957" s="4">
        <v>7.0000000000000007E-2</v>
      </c>
      <c r="L3957" s="6">
        <f t="shared" si="122"/>
        <v>31.500000000000004</v>
      </c>
      <c r="M3957" s="8">
        <f t="shared" si="123"/>
        <v>868.5</v>
      </c>
      <c r="N3957" t="str" cm="1">
        <f t="array" ref="N39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58" spans="2:14" x14ac:dyDescent="0.35">
      <c r="B3958" s="7">
        <v>2027956</v>
      </c>
      <c r="C3958" s="1" t="s">
        <v>11</v>
      </c>
      <c r="D3958" s="1" t="s">
        <v>27</v>
      </c>
      <c r="E3958" s="1" t="s">
        <v>50</v>
      </c>
      <c r="F3958" s="1" t="s">
        <v>518</v>
      </c>
      <c r="G3958" s="3">
        <v>45482</v>
      </c>
      <c r="H3958" s="3">
        <v>45484</v>
      </c>
      <c r="I3958" s="6">
        <v>1299</v>
      </c>
      <c r="J3958" s="1">
        <v>1</v>
      </c>
      <c r="K3958" s="4">
        <v>0.03</v>
      </c>
      <c r="L3958" s="6">
        <f t="shared" si="122"/>
        <v>38.97</v>
      </c>
      <c r="M3958" s="8">
        <f t="shared" si="123"/>
        <v>1260.03</v>
      </c>
      <c r="N3958" t="str" cm="1">
        <f t="array" ref="N39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59" spans="2:14" x14ac:dyDescent="0.35">
      <c r="B3959" s="7">
        <v>2027957</v>
      </c>
      <c r="C3959" s="1" t="s">
        <v>12</v>
      </c>
      <c r="D3959" s="1" t="s">
        <v>28</v>
      </c>
      <c r="E3959" s="1" t="s">
        <v>51</v>
      </c>
      <c r="F3959" s="1" t="s">
        <v>518</v>
      </c>
      <c r="G3959" s="3">
        <v>45482</v>
      </c>
      <c r="H3959" s="3">
        <v>45485</v>
      </c>
      <c r="I3959" s="6">
        <v>1700</v>
      </c>
      <c r="J3959" s="1">
        <v>2</v>
      </c>
      <c r="K3959" s="4">
        <v>0.08</v>
      </c>
      <c r="L3959" s="6">
        <f t="shared" si="122"/>
        <v>136</v>
      </c>
      <c r="M3959" s="8">
        <f t="shared" si="123"/>
        <v>3264</v>
      </c>
      <c r="N3959" t="str" cm="1">
        <f t="array" ref="N39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60" spans="2:14" x14ac:dyDescent="0.35">
      <c r="B3960" s="7">
        <v>2027958</v>
      </c>
      <c r="C3960" s="1" t="s">
        <v>13</v>
      </c>
      <c r="D3960" s="1" t="s">
        <v>29</v>
      </c>
      <c r="E3960" s="1" t="s">
        <v>506</v>
      </c>
      <c r="F3960" s="1" t="s">
        <v>519</v>
      </c>
      <c r="G3960" s="3">
        <v>45482</v>
      </c>
      <c r="H3960" s="3">
        <v>45487</v>
      </c>
      <c r="I3960" s="6">
        <v>55000</v>
      </c>
      <c r="J3960" s="1">
        <v>3</v>
      </c>
      <c r="K3960" s="4">
        <v>0.05</v>
      </c>
      <c r="L3960" s="6">
        <f t="shared" si="122"/>
        <v>2750</v>
      </c>
      <c r="M3960" s="8">
        <f t="shared" si="123"/>
        <v>162250</v>
      </c>
      <c r="N3960" t="str" cm="1">
        <f t="array" ref="N39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61" spans="2:14" x14ac:dyDescent="0.35">
      <c r="B3961" s="7">
        <v>2027959</v>
      </c>
      <c r="C3961" s="1" t="s">
        <v>14</v>
      </c>
      <c r="D3961" s="1" t="s">
        <v>25</v>
      </c>
      <c r="E3961" s="1" t="s">
        <v>507</v>
      </c>
      <c r="F3961" s="1" t="s">
        <v>521</v>
      </c>
      <c r="G3961" s="3">
        <v>45482</v>
      </c>
      <c r="H3961" s="3">
        <v>45483</v>
      </c>
      <c r="I3961" s="6">
        <v>57999</v>
      </c>
      <c r="J3961" s="1">
        <v>2</v>
      </c>
      <c r="K3961" s="4">
        <v>0.05</v>
      </c>
      <c r="L3961" s="6">
        <f t="shared" si="122"/>
        <v>2899.9500000000003</v>
      </c>
      <c r="M3961" s="8">
        <f t="shared" si="123"/>
        <v>113098.05</v>
      </c>
      <c r="N3961" t="str" cm="1">
        <f t="array" ref="N39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62" spans="2:14" x14ac:dyDescent="0.35">
      <c r="B3962" s="7">
        <v>2027960</v>
      </c>
      <c r="C3962" s="1" t="s">
        <v>15</v>
      </c>
      <c r="D3962" s="1" t="s">
        <v>231</v>
      </c>
      <c r="E3962" s="1" t="s">
        <v>508</v>
      </c>
      <c r="F3962" s="1" t="s">
        <v>520</v>
      </c>
      <c r="G3962" s="3">
        <v>45482</v>
      </c>
      <c r="H3962" s="3">
        <v>45490</v>
      </c>
      <c r="I3962" s="6">
        <v>1399</v>
      </c>
      <c r="J3962" s="1">
        <v>7</v>
      </c>
      <c r="K3962" s="4">
        <v>0.05</v>
      </c>
      <c r="L3962" s="6">
        <f t="shared" si="122"/>
        <v>69.95</v>
      </c>
      <c r="M3962" s="8">
        <f t="shared" si="123"/>
        <v>9723.0499999999993</v>
      </c>
      <c r="N3962" t="str" cm="1">
        <f t="array" ref="N39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63" spans="2:14" x14ac:dyDescent="0.35">
      <c r="B3963" s="7">
        <v>2027961</v>
      </c>
      <c r="C3963" s="1" t="s">
        <v>16</v>
      </c>
      <c r="D3963" s="1" t="s">
        <v>25</v>
      </c>
      <c r="E3963" s="1" t="s">
        <v>31</v>
      </c>
      <c r="F3963" s="1" t="s">
        <v>518</v>
      </c>
      <c r="G3963" s="3">
        <v>45482</v>
      </c>
      <c r="H3963" s="3">
        <v>45484</v>
      </c>
      <c r="I3963" s="6">
        <v>999</v>
      </c>
      <c r="J3963" s="1">
        <v>2</v>
      </c>
      <c r="K3963" s="4">
        <v>0.05</v>
      </c>
      <c r="L3963" s="6">
        <f t="shared" si="122"/>
        <v>49.95</v>
      </c>
      <c r="M3963" s="8">
        <f t="shared" si="123"/>
        <v>1948.05</v>
      </c>
      <c r="N3963" t="str" cm="1">
        <f t="array" ref="N39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64" spans="2:14" x14ac:dyDescent="0.35">
      <c r="B3964" s="7">
        <v>2027962</v>
      </c>
      <c r="C3964" s="1" t="s">
        <v>17</v>
      </c>
      <c r="D3964" s="1" t="s">
        <v>26</v>
      </c>
      <c r="E3964" s="1" t="s">
        <v>32</v>
      </c>
      <c r="F3964" s="1" t="s">
        <v>519</v>
      </c>
      <c r="G3964" s="3">
        <v>45482</v>
      </c>
      <c r="H3964" s="3">
        <v>45485</v>
      </c>
      <c r="I3964" s="6">
        <v>2099</v>
      </c>
      <c r="J3964" s="1">
        <v>1</v>
      </c>
      <c r="K3964" s="4">
        <v>0.03</v>
      </c>
      <c r="L3964" s="6">
        <f t="shared" si="122"/>
        <v>62.97</v>
      </c>
      <c r="M3964" s="8">
        <f t="shared" si="123"/>
        <v>2036.03</v>
      </c>
      <c r="N3964" t="str" cm="1">
        <f t="array" ref="N39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65" spans="2:14" x14ac:dyDescent="0.35">
      <c r="B3965" s="7">
        <v>2027963</v>
      </c>
      <c r="C3965" s="1" t="s">
        <v>18</v>
      </c>
      <c r="D3965" s="1" t="s">
        <v>27</v>
      </c>
      <c r="E3965" s="1" t="s">
        <v>38</v>
      </c>
      <c r="F3965" s="1" t="s">
        <v>520</v>
      </c>
      <c r="G3965" s="3">
        <v>45482</v>
      </c>
      <c r="H3965" s="3">
        <v>45487</v>
      </c>
      <c r="I3965" s="6">
        <v>11000</v>
      </c>
      <c r="J3965" s="1">
        <v>1</v>
      </c>
      <c r="K3965" s="4">
        <v>0.1</v>
      </c>
      <c r="L3965" s="6">
        <f t="shared" si="122"/>
        <v>1100</v>
      </c>
      <c r="M3965" s="8">
        <f t="shared" si="123"/>
        <v>9900</v>
      </c>
      <c r="N3965" t="str" cm="1">
        <f t="array" ref="N39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66" spans="2:14" x14ac:dyDescent="0.35">
      <c r="B3966" s="7">
        <v>2027964</v>
      </c>
      <c r="C3966" s="1" t="s">
        <v>19</v>
      </c>
      <c r="D3966" s="1" t="s">
        <v>28</v>
      </c>
      <c r="E3966" s="1" t="s">
        <v>33</v>
      </c>
      <c r="F3966" s="1" t="s">
        <v>521</v>
      </c>
      <c r="G3966" s="3">
        <v>45482</v>
      </c>
      <c r="H3966" s="3">
        <v>45483</v>
      </c>
      <c r="I3966" s="6">
        <v>800</v>
      </c>
      <c r="J3966" s="1">
        <v>1</v>
      </c>
      <c r="K3966" s="4">
        <v>0.05</v>
      </c>
      <c r="L3966" s="6">
        <f t="shared" si="122"/>
        <v>40</v>
      </c>
      <c r="M3966" s="8">
        <f t="shared" si="123"/>
        <v>760</v>
      </c>
      <c r="N3966" t="str" cm="1">
        <f t="array" ref="N39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67" spans="2:14" x14ac:dyDescent="0.35">
      <c r="B3967" s="7">
        <v>2027965</v>
      </c>
      <c r="C3967" s="1" t="s">
        <v>20</v>
      </c>
      <c r="D3967" s="1" t="s">
        <v>29</v>
      </c>
      <c r="E3967" s="1" t="s">
        <v>34</v>
      </c>
      <c r="F3967" s="1" t="s">
        <v>518</v>
      </c>
      <c r="G3967" s="3">
        <v>45482</v>
      </c>
      <c r="H3967" s="3">
        <v>45490</v>
      </c>
      <c r="I3967" s="6">
        <v>5500</v>
      </c>
      <c r="J3967" s="1">
        <v>2</v>
      </c>
      <c r="K3967" s="4">
        <v>0.05</v>
      </c>
      <c r="L3967" s="6">
        <f t="shared" si="122"/>
        <v>275</v>
      </c>
      <c r="M3967" s="8">
        <f t="shared" si="123"/>
        <v>10725</v>
      </c>
      <c r="N3967" t="str" cm="1">
        <f t="array" ref="N39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68" spans="2:14" x14ac:dyDescent="0.35">
      <c r="B3968" s="7">
        <v>2027966</v>
      </c>
      <c r="C3968" s="1" t="s">
        <v>21</v>
      </c>
      <c r="D3968" s="1" t="s">
        <v>25</v>
      </c>
      <c r="E3968" s="1" t="s">
        <v>35</v>
      </c>
      <c r="F3968" s="1" t="s">
        <v>518</v>
      </c>
      <c r="G3968" s="3">
        <v>45482</v>
      </c>
      <c r="H3968" s="3">
        <v>45484</v>
      </c>
      <c r="I3968" s="6">
        <v>1350</v>
      </c>
      <c r="J3968" s="1">
        <v>1</v>
      </c>
      <c r="K3968" s="4">
        <v>0.02</v>
      </c>
      <c r="L3968" s="6">
        <f t="shared" si="122"/>
        <v>27</v>
      </c>
      <c r="M3968" s="8">
        <f t="shared" si="123"/>
        <v>1323</v>
      </c>
      <c r="N3968" t="str" cm="1">
        <f t="array" ref="N39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69" spans="2:14" x14ac:dyDescent="0.35">
      <c r="B3969" s="7">
        <v>2027967</v>
      </c>
      <c r="C3969" s="1" t="s">
        <v>22</v>
      </c>
      <c r="D3969" s="1" t="s">
        <v>30</v>
      </c>
      <c r="E3969" s="1" t="s">
        <v>36</v>
      </c>
      <c r="F3969" s="1" t="s">
        <v>519</v>
      </c>
      <c r="G3969" s="3">
        <v>45482</v>
      </c>
      <c r="H3969" s="3">
        <v>45485</v>
      </c>
      <c r="I3969" s="6">
        <v>4500</v>
      </c>
      <c r="J3969" s="1">
        <v>2</v>
      </c>
      <c r="K3969" s="4">
        <v>0.06</v>
      </c>
      <c r="L3969" s="6">
        <f t="shared" si="122"/>
        <v>270</v>
      </c>
      <c r="M3969" s="8">
        <f t="shared" si="123"/>
        <v>8730</v>
      </c>
      <c r="N3969" t="str" cm="1">
        <f t="array" ref="N39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70" spans="2:14" x14ac:dyDescent="0.35">
      <c r="B3970" s="7">
        <v>2027968</v>
      </c>
      <c r="C3970" s="1" t="s">
        <v>23</v>
      </c>
      <c r="D3970" s="1" t="s">
        <v>27</v>
      </c>
      <c r="E3970" s="1" t="s">
        <v>37</v>
      </c>
      <c r="F3970" s="1" t="s">
        <v>521</v>
      </c>
      <c r="G3970" s="3">
        <v>45482</v>
      </c>
      <c r="H3970" s="3">
        <v>45487</v>
      </c>
      <c r="I3970" s="6">
        <v>2350</v>
      </c>
      <c r="J3970" s="1">
        <v>7</v>
      </c>
      <c r="K3970" s="4">
        <v>0.15</v>
      </c>
      <c r="L3970" s="6">
        <f t="shared" si="122"/>
        <v>352.5</v>
      </c>
      <c r="M3970" s="8">
        <f t="shared" si="123"/>
        <v>16097.5</v>
      </c>
      <c r="N3970" t="str" cm="1">
        <f t="array" ref="N39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71" spans="2:14" x14ac:dyDescent="0.35">
      <c r="B3971" s="7">
        <v>2027969</v>
      </c>
      <c r="C3971" s="1" t="s">
        <v>24</v>
      </c>
      <c r="D3971" s="1" t="s">
        <v>28</v>
      </c>
      <c r="E3971" s="1" t="s">
        <v>39</v>
      </c>
      <c r="F3971" s="1" t="s">
        <v>520</v>
      </c>
      <c r="G3971" s="3">
        <v>45482</v>
      </c>
      <c r="H3971" s="3">
        <v>45483</v>
      </c>
      <c r="I3971" s="6">
        <v>90</v>
      </c>
      <c r="J3971" s="1">
        <v>2</v>
      </c>
      <c r="K3971" s="4">
        <v>0.02</v>
      </c>
      <c r="L3971" s="6">
        <f t="shared" si="122"/>
        <v>1.8</v>
      </c>
      <c r="M3971" s="8">
        <f t="shared" si="123"/>
        <v>178.2</v>
      </c>
      <c r="N3971" t="str" cm="1">
        <f t="array" ref="N39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72" spans="2:14" x14ac:dyDescent="0.35">
      <c r="B3972" s="7">
        <v>2027970</v>
      </c>
      <c r="C3972" s="1" t="s">
        <v>4</v>
      </c>
      <c r="D3972" s="1" t="s">
        <v>29</v>
      </c>
      <c r="E3972" s="1" t="s">
        <v>40</v>
      </c>
      <c r="F3972" s="1" t="s">
        <v>518</v>
      </c>
      <c r="G3972" s="3">
        <v>45482</v>
      </c>
      <c r="H3972" s="3">
        <v>45490</v>
      </c>
      <c r="I3972" s="6">
        <v>280</v>
      </c>
      <c r="J3972" s="1">
        <v>2</v>
      </c>
      <c r="K3972" s="4">
        <v>0.02</v>
      </c>
      <c r="L3972" s="6">
        <f t="shared" ref="L3972:L4035" si="124">I3972*K3972</f>
        <v>5.6000000000000005</v>
      </c>
      <c r="M3972" s="8">
        <f t="shared" ref="M3972:M4035" si="125">I3972*J3972-L3972</f>
        <v>554.4</v>
      </c>
      <c r="N3972" t="str" cm="1">
        <f t="array" ref="N39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73" spans="2:14" x14ac:dyDescent="0.35">
      <c r="B3973" s="7">
        <v>2027971</v>
      </c>
      <c r="C3973" s="1" t="s">
        <v>5</v>
      </c>
      <c r="D3973" s="1" t="s">
        <v>25</v>
      </c>
      <c r="E3973" s="1" t="s">
        <v>41</v>
      </c>
      <c r="F3973" s="1" t="s">
        <v>519</v>
      </c>
      <c r="G3973" s="3">
        <v>45482</v>
      </c>
      <c r="H3973" s="3">
        <v>45484</v>
      </c>
      <c r="I3973" s="6">
        <v>70</v>
      </c>
      <c r="J3973" s="1">
        <v>1</v>
      </c>
      <c r="K3973" s="4">
        <v>0.02</v>
      </c>
      <c r="L3973" s="6">
        <f t="shared" si="124"/>
        <v>1.4000000000000001</v>
      </c>
      <c r="M3973" s="8">
        <f t="shared" si="125"/>
        <v>68.599999999999994</v>
      </c>
      <c r="N3973" t="str" cm="1">
        <f t="array" ref="N39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74" spans="2:14" x14ac:dyDescent="0.35">
      <c r="B3974" s="7">
        <v>2027972</v>
      </c>
      <c r="C3974" s="1" t="s">
        <v>6</v>
      </c>
      <c r="D3974" s="1" t="s">
        <v>26</v>
      </c>
      <c r="E3974" s="1" t="s">
        <v>42</v>
      </c>
      <c r="F3974" s="1" t="s">
        <v>520</v>
      </c>
      <c r="G3974" s="3">
        <v>45482</v>
      </c>
      <c r="H3974" s="3">
        <v>45485</v>
      </c>
      <c r="I3974" s="6">
        <v>230</v>
      </c>
      <c r="J3974" s="1">
        <v>2</v>
      </c>
      <c r="K3974" s="4">
        <v>0.02</v>
      </c>
      <c r="L3974" s="6">
        <f t="shared" si="124"/>
        <v>4.6000000000000005</v>
      </c>
      <c r="M3974" s="8">
        <f t="shared" si="125"/>
        <v>455.4</v>
      </c>
      <c r="N3974" t="str" cm="1">
        <f t="array" ref="N39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75" spans="2:14" x14ac:dyDescent="0.35">
      <c r="B3975" s="7">
        <v>2027973</v>
      </c>
      <c r="C3975" s="1" t="s">
        <v>7</v>
      </c>
      <c r="D3975" s="1" t="s">
        <v>27</v>
      </c>
      <c r="E3975" s="1" t="s">
        <v>43</v>
      </c>
      <c r="F3975" s="1" t="s">
        <v>521</v>
      </c>
      <c r="G3975" s="3">
        <v>45482</v>
      </c>
      <c r="H3975" s="3">
        <v>45487</v>
      </c>
      <c r="I3975" s="6">
        <v>7999</v>
      </c>
      <c r="J3975" s="1">
        <v>4</v>
      </c>
      <c r="K3975" s="4">
        <v>0.02</v>
      </c>
      <c r="L3975" s="6">
        <f t="shared" si="124"/>
        <v>159.97999999999999</v>
      </c>
      <c r="M3975" s="8">
        <f t="shared" si="125"/>
        <v>31836.02</v>
      </c>
      <c r="N3975" t="str" cm="1">
        <f t="array" ref="N39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76" spans="2:14" x14ac:dyDescent="0.35">
      <c r="B3976" s="7">
        <v>2027974</v>
      </c>
      <c r="C3976" s="1" t="s">
        <v>10</v>
      </c>
      <c r="D3976" s="1" t="s">
        <v>28</v>
      </c>
      <c r="E3976" s="1" t="s">
        <v>44</v>
      </c>
      <c r="F3976" s="1" t="s">
        <v>518</v>
      </c>
      <c r="G3976" s="3">
        <v>45482</v>
      </c>
      <c r="H3976" s="3">
        <v>45483</v>
      </c>
      <c r="I3976" s="6">
        <v>850</v>
      </c>
      <c r="J3976" s="1">
        <v>3</v>
      </c>
      <c r="K3976" s="4">
        <v>0.02</v>
      </c>
      <c r="L3976" s="6">
        <f t="shared" si="124"/>
        <v>17</v>
      </c>
      <c r="M3976" s="8">
        <f t="shared" si="125"/>
        <v>2533</v>
      </c>
      <c r="N3976" t="str" cm="1">
        <f t="array" ref="N39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77" spans="2:14" x14ac:dyDescent="0.35">
      <c r="B3977" s="7">
        <v>2027975</v>
      </c>
      <c r="C3977" s="1" t="s">
        <v>8</v>
      </c>
      <c r="D3977" s="1" t="s">
        <v>29</v>
      </c>
      <c r="E3977" s="1" t="s">
        <v>45</v>
      </c>
      <c r="F3977" s="1" t="s">
        <v>518</v>
      </c>
      <c r="G3977" s="3">
        <v>45482</v>
      </c>
      <c r="H3977" s="3">
        <v>45490</v>
      </c>
      <c r="I3977" s="6">
        <v>65000</v>
      </c>
      <c r="J3977" s="1">
        <v>2</v>
      </c>
      <c r="K3977" s="4">
        <v>0.02</v>
      </c>
      <c r="L3977" s="6">
        <f t="shared" si="124"/>
        <v>1300</v>
      </c>
      <c r="M3977" s="8">
        <f t="shared" si="125"/>
        <v>128700</v>
      </c>
      <c r="N3977" t="str" cm="1">
        <f t="array" ref="N39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78" spans="2:14" x14ac:dyDescent="0.35">
      <c r="B3978" s="7">
        <v>2027976</v>
      </c>
      <c r="C3978" s="1" t="s">
        <v>9</v>
      </c>
      <c r="D3978" s="1" t="s">
        <v>25</v>
      </c>
      <c r="E3978" s="1" t="s">
        <v>46</v>
      </c>
      <c r="F3978" s="1" t="s">
        <v>519</v>
      </c>
      <c r="G3978" s="3">
        <v>45482</v>
      </c>
      <c r="H3978" s="3">
        <v>45484</v>
      </c>
      <c r="I3978" s="6">
        <v>450</v>
      </c>
      <c r="J3978" s="1">
        <v>1</v>
      </c>
      <c r="K3978" s="4">
        <v>0.02</v>
      </c>
      <c r="L3978" s="6">
        <f t="shared" si="124"/>
        <v>9</v>
      </c>
      <c r="M3978" s="8">
        <f t="shared" si="125"/>
        <v>441</v>
      </c>
      <c r="N3978" t="str" cm="1">
        <f t="array" ref="N39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79" spans="2:14" x14ac:dyDescent="0.35">
      <c r="B3979" s="7">
        <v>2027977</v>
      </c>
      <c r="C3979" s="1" t="s">
        <v>11</v>
      </c>
      <c r="D3979" s="1" t="s">
        <v>26</v>
      </c>
      <c r="E3979" s="1" t="s">
        <v>47</v>
      </c>
      <c r="F3979" s="1" t="s">
        <v>521</v>
      </c>
      <c r="G3979" s="3">
        <v>45482</v>
      </c>
      <c r="H3979" s="3">
        <v>45485</v>
      </c>
      <c r="I3979" s="6">
        <v>1299</v>
      </c>
      <c r="J3979" s="1">
        <v>1</v>
      </c>
      <c r="K3979" s="4">
        <v>7.0000000000000007E-2</v>
      </c>
      <c r="L3979" s="6">
        <f t="shared" si="124"/>
        <v>90.93</v>
      </c>
      <c r="M3979" s="8">
        <f t="shared" si="125"/>
        <v>1208.07</v>
      </c>
      <c r="N3979" t="str" cm="1">
        <f t="array" ref="N39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80" spans="2:14" x14ac:dyDescent="0.35">
      <c r="B3980" s="7">
        <v>2027978</v>
      </c>
      <c r="C3980" s="1" t="s">
        <v>12</v>
      </c>
      <c r="D3980" s="1" t="s">
        <v>27</v>
      </c>
      <c r="E3980" s="1" t="s">
        <v>48</v>
      </c>
      <c r="F3980" s="1" t="s">
        <v>520</v>
      </c>
      <c r="G3980" s="3">
        <v>45482</v>
      </c>
      <c r="H3980" s="3">
        <v>45487</v>
      </c>
      <c r="I3980" s="6">
        <v>1700</v>
      </c>
      <c r="J3980" s="1">
        <v>2</v>
      </c>
      <c r="K3980" s="4">
        <v>0.03</v>
      </c>
      <c r="L3980" s="6">
        <f t="shared" si="124"/>
        <v>51</v>
      </c>
      <c r="M3980" s="8">
        <f t="shared" si="125"/>
        <v>3349</v>
      </c>
      <c r="N3980" t="str" cm="1">
        <f t="array" ref="N39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81" spans="2:14" x14ac:dyDescent="0.35">
      <c r="B3981" s="7">
        <v>2027979</v>
      </c>
      <c r="C3981" s="1" t="s">
        <v>13</v>
      </c>
      <c r="D3981" s="1" t="s">
        <v>28</v>
      </c>
      <c r="E3981" s="1" t="s">
        <v>49</v>
      </c>
      <c r="F3981" s="1" t="s">
        <v>518</v>
      </c>
      <c r="G3981" s="3">
        <v>45482</v>
      </c>
      <c r="H3981" s="3">
        <v>45483</v>
      </c>
      <c r="I3981" s="6">
        <v>55000</v>
      </c>
      <c r="J3981" s="1">
        <v>1</v>
      </c>
      <c r="K3981" s="4">
        <v>0.08</v>
      </c>
      <c r="L3981" s="6">
        <f t="shared" si="124"/>
        <v>4400</v>
      </c>
      <c r="M3981" s="8">
        <f t="shared" si="125"/>
        <v>50600</v>
      </c>
      <c r="N3981" t="str" cm="1">
        <f t="array" ref="N39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82" spans="2:14" x14ac:dyDescent="0.35">
      <c r="B3982" s="7">
        <v>2027980</v>
      </c>
      <c r="C3982" s="1" t="s">
        <v>14</v>
      </c>
      <c r="D3982" s="1" t="s">
        <v>29</v>
      </c>
      <c r="E3982" s="1" t="s">
        <v>50</v>
      </c>
      <c r="F3982" s="1" t="s">
        <v>519</v>
      </c>
      <c r="G3982" s="3">
        <v>45482</v>
      </c>
      <c r="H3982" s="3">
        <v>45490</v>
      </c>
      <c r="I3982" s="6">
        <v>57999</v>
      </c>
      <c r="J3982" s="1">
        <v>3</v>
      </c>
      <c r="K3982" s="4">
        <v>0.05</v>
      </c>
      <c r="L3982" s="6">
        <f t="shared" si="124"/>
        <v>2899.9500000000003</v>
      </c>
      <c r="M3982" s="8">
        <f t="shared" si="125"/>
        <v>171097.05</v>
      </c>
      <c r="N3982" t="str" cm="1">
        <f t="array" ref="N39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83" spans="2:14" x14ac:dyDescent="0.35">
      <c r="B3983" s="7">
        <v>2027981</v>
      </c>
      <c r="C3983" s="1" t="s">
        <v>15</v>
      </c>
      <c r="D3983" s="1" t="s">
        <v>25</v>
      </c>
      <c r="E3983" s="1" t="s">
        <v>51</v>
      </c>
      <c r="F3983" s="1" t="s">
        <v>520</v>
      </c>
      <c r="G3983" s="3">
        <v>45482</v>
      </c>
      <c r="H3983" s="3">
        <v>45484</v>
      </c>
      <c r="I3983" s="6">
        <v>1399</v>
      </c>
      <c r="J3983" s="1">
        <v>2</v>
      </c>
      <c r="K3983" s="4">
        <v>0.05</v>
      </c>
      <c r="L3983" s="6">
        <f t="shared" si="124"/>
        <v>69.95</v>
      </c>
      <c r="M3983" s="8">
        <f t="shared" si="125"/>
        <v>2728.05</v>
      </c>
      <c r="N3983" t="str" cm="1">
        <f t="array" ref="N39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84" spans="2:14" x14ac:dyDescent="0.35">
      <c r="B3984" s="7">
        <v>2027982</v>
      </c>
      <c r="C3984" s="1" t="s">
        <v>16</v>
      </c>
      <c r="D3984" s="1" t="s">
        <v>232</v>
      </c>
      <c r="E3984" s="1" t="s">
        <v>506</v>
      </c>
      <c r="F3984" s="1" t="s">
        <v>521</v>
      </c>
      <c r="G3984" s="3">
        <v>45482</v>
      </c>
      <c r="H3984" s="3">
        <v>45485</v>
      </c>
      <c r="I3984" s="6">
        <v>999</v>
      </c>
      <c r="J3984" s="1">
        <v>1</v>
      </c>
      <c r="K3984" s="4">
        <v>0.05</v>
      </c>
      <c r="L3984" s="6">
        <f t="shared" si="124"/>
        <v>49.95</v>
      </c>
      <c r="M3984" s="8">
        <f t="shared" si="125"/>
        <v>949.05</v>
      </c>
      <c r="N3984" t="str" cm="1">
        <f t="array" ref="N39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85" spans="2:14" x14ac:dyDescent="0.35">
      <c r="B3985" s="7">
        <v>2027983</v>
      </c>
      <c r="C3985" s="1" t="s">
        <v>17</v>
      </c>
      <c r="D3985" s="1" t="s">
        <v>25</v>
      </c>
      <c r="E3985" s="1" t="s">
        <v>507</v>
      </c>
      <c r="F3985" s="1" t="s">
        <v>518</v>
      </c>
      <c r="G3985" s="3">
        <v>45482</v>
      </c>
      <c r="H3985" s="3">
        <v>45487</v>
      </c>
      <c r="I3985" s="6">
        <v>2099</v>
      </c>
      <c r="J3985" s="1">
        <v>2</v>
      </c>
      <c r="K3985" s="4">
        <v>0.05</v>
      </c>
      <c r="L3985" s="6">
        <f t="shared" si="124"/>
        <v>104.95</v>
      </c>
      <c r="M3985" s="8">
        <f t="shared" si="125"/>
        <v>4093.05</v>
      </c>
      <c r="N3985" t="str" cm="1">
        <f t="array" ref="N39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86" spans="2:14" x14ac:dyDescent="0.35">
      <c r="B3986" s="7">
        <v>2027984</v>
      </c>
      <c r="C3986" s="1" t="s">
        <v>18</v>
      </c>
      <c r="D3986" s="1" t="s">
        <v>26</v>
      </c>
      <c r="E3986" s="1" t="s">
        <v>508</v>
      </c>
      <c r="F3986" s="1" t="s">
        <v>518</v>
      </c>
      <c r="G3986" s="3">
        <v>45482</v>
      </c>
      <c r="H3986" s="3">
        <v>45483</v>
      </c>
      <c r="I3986" s="6">
        <v>11000</v>
      </c>
      <c r="J3986" s="1">
        <v>1</v>
      </c>
      <c r="K3986" s="4">
        <v>0.03</v>
      </c>
      <c r="L3986" s="6">
        <f t="shared" si="124"/>
        <v>330</v>
      </c>
      <c r="M3986" s="8">
        <f t="shared" si="125"/>
        <v>10670</v>
      </c>
      <c r="N3986" t="str" cm="1">
        <f t="array" ref="N39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87" spans="2:14" x14ac:dyDescent="0.35">
      <c r="B3987" s="7">
        <v>2027985</v>
      </c>
      <c r="C3987" s="1" t="s">
        <v>19</v>
      </c>
      <c r="D3987" s="1" t="s">
        <v>27</v>
      </c>
      <c r="E3987" s="1" t="s">
        <v>31</v>
      </c>
      <c r="F3987" s="1" t="s">
        <v>519</v>
      </c>
      <c r="G3987" s="3">
        <v>45482</v>
      </c>
      <c r="H3987" s="3">
        <v>45490</v>
      </c>
      <c r="I3987" s="6">
        <v>800</v>
      </c>
      <c r="J3987" s="1">
        <v>2</v>
      </c>
      <c r="K3987" s="4">
        <v>0.1</v>
      </c>
      <c r="L3987" s="6">
        <f t="shared" si="124"/>
        <v>80</v>
      </c>
      <c r="M3987" s="8">
        <f t="shared" si="125"/>
        <v>1520</v>
      </c>
      <c r="N3987" t="str" cm="1">
        <f t="array" ref="N39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88" spans="2:14" x14ac:dyDescent="0.35">
      <c r="B3988" s="7">
        <v>2027986</v>
      </c>
      <c r="C3988" s="1" t="s">
        <v>20</v>
      </c>
      <c r="D3988" s="1" t="s">
        <v>28</v>
      </c>
      <c r="E3988" s="1" t="s">
        <v>32</v>
      </c>
      <c r="F3988" s="1" t="s">
        <v>521</v>
      </c>
      <c r="G3988" s="3">
        <v>45482</v>
      </c>
      <c r="H3988" s="3">
        <v>45484</v>
      </c>
      <c r="I3988" s="6">
        <v>5500</v>
      </c>
      <c r="J3988" s="1">
        <v>3</v>
      </c>
      <c r="K3988" s="4">
        <v>0.05</v>
      </c>
      <c r="L3988" s="6">
        <f t="shared" si="124"/>
        <v>275</v>
      </c>
      <c r="M3988" s="8">
        <f t="shared" si="125"/>
        <v>16225</v>
      </c>
      <c r="N3988" t="str" cm="1">
        <f t="array" ref="N39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89" spans="2:14" x14ac:dyDescent="0.35">
      <c r="B3989" s="7">
        <v>2027987</v>
      </c>
      <c r="C3989" s="1" t="s">
        <v>21</v>
      </c>
      <c r="D3989" s="1" t="s">
        <v>29</v>
      </c>
      <c r="E3989" s="1" t="s">
        <v>38</v>
      </c>
      <c r="F3989" s="1" t="s">
        <v>520</v>
      </c>
      <c r="G3989" s="3">
        <v>45482</v>
      </c>
      <c r="H3989" s="3">
        <v>45485</v>
      </c>
      <c r="I3989" s="6">
        <v>1350</v>
      </c>
      <c r="J3989" s="1">
        <v>2</v>
      </c>
      <c r="K3989" s="4">
        <v>0.05</v>
      </c>
      <c r="L3989" s="6">
        <f t="shared" si="124"/>
        <v>67.5</v>
      </c>
      <c r="M3989" s="8">
        <f t="shared" si="125"/>
        <v>2632.5</v>
      </c>
      <c r="N3989" t="str" cm="1">
        <f t="array" ref="N39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90" spans="2:14" x14ac:dyDescent="0.35">
      <c r="B3990" s="7">
        <v>2027988</v>
      </c>
      <c r="C3990" s="1" t="s">
        <v>22</v>
      </c>
      <c r="D3990" s="1" t="s">
        <v>25</v>
      </c>
      <c r="E3990" s="1" t="s">
        <v>33</v>
      </c>
      <c r="F3990" s="1" t="s">
        <v>518</v>
      </c>
      <c r="G3990" s="3">
        <v>45482</v>
      </c>
      <c r="H3990" s="3">
        <v>45487</v>
      </c>
      <c r="I3990" s="6">
        <v>4500</v>
      </c>
      <c r="J3990" s="1">
        <v>7</v>
      </c>
      <c r="K3990" s="4">
        <v>0.02</v>
      </c>
      <c r="L3990" s="6">
        <f t="shared" si="124"/>
        <v>90</v>
      </c>
      <c r="M3990" s="8">
        <f t="shared" si="125"/>
        <v>31410</v>
      </c>
      <c r="N3990" t="str" cm="1">
        <f t="array" ref="N39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91" spans="2:14" x14ac:dyDescent="0.35">
      <c r="B3991" s="7">
        <v>2027989</v>
      </c>
      <c r="C3991" s="1" t="s">
        <v>23</v>
      </c>
      <c r="D3991" s="1" t="s">
        <v>30</v>
      </c>
      <c r="E3991" s="1" t="s">
        <v>34</v>
      </c>
      <c r="F3991" s="1" t="s">
        <v>519</v>
      </c>
      <c r="G3991" s="3">
        <v>45482</v>
      </c>
      <c r="H3991" s="3">
        <v>45483</v>
      </c>
      <c r="I3991" s="6">
        <v>2350</v>
      </c>
      <c r="J3991" s="1">
        <v>2</v>
      </c>
      <c r="K3991" s="4">
        <v>0.06</v>
      </c>
      <c r="L3991" s="6">
        <f t="shared" si="124"/>
        <v>141</v>
      </c>
      <c r="M3991" s="8">
        <f t="shared" si="125"/>
        <v>4559</v>
      </c>
      <c r="N3991" t="str" cm="1">
        <f t="array" ref="N39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92" spans="2:14" x14ac:dyDescent="0.35">
      <c r="B3992" s="7">
        <v>2027990</v>
      </c>
      <c r="C3992" s="1" t="s">
        <v>24</v>
      </c>
      <c r="D3992" s="1" t="s">
        <v>27</v>
      </c>
      <c r="E3992" s="1" t="s">
        <v>35</v>
      </c>
      <c r="F3992" s="1" t="s">
        <v>520</v>
      </c>
      <c r="G3992" s="3">
        <v>45482</v>
      </c>
      <c r="H3992" s="3">
        <v>45490</v>
      </c>
      <c r="I3992" s="6">
        <v>90</v>
      </c>
      <c r="J3992" s="1">
        <v>1</v>
      </c>
      <c r="K3992" s="4">
        <v>0.15</v>
      </c>
      <c r="L3992" s="6">
        <f t="shared" si="124"/>
        <v>13.5</v>
      </c>
      <c r="M3992" s="8">
        <f t="shared" si="125"/>
        <v>76.5</v>
      </c>
      <c r="N3992" t="str" cm="1">
        <f t="array" ref="N39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93" spans="2:14" x14ac:dyDescent="0.35">
      <c r="B3993" s="7">
        <v>2027991</v>
      </c>
      <c r="C3993" s="1" t="s">
        <v>4</v>
      </c>
      <c r="D3993" s="1" t="s">
        <v>28</v>
      </c>
      <c r="E3993" s="1" t="s">
        <v>36</v>
      </c>
      <c r="F3993" s="1" t="s">
        <v>521</v>
      </c>
      <c r="G3993" s="3">
        <v>45482</v>
      </c>
      <c r="H3993" s="3">
        <v>45484</v>
      </c>
      <c r="I3993" s="6">
        <v>280</v>
      </c>
      <c r="J3993" s="1">
        <v>1</v>
      </c>
      <c r="K3993" s="4">
        <v>0.02</v>
      </c>
      <c r="L3993" s="6">
        <f t="shared" si="124"/>
        <v>5.6000000000000005</v>
      </c>
      <c r="M3993" s="8">
        <f t="shared" si="125"/>
        <v>274.39999999999998</v>
      </c>
      <c r="N3993" t="str" cm="1">
        <f t="array" ref="N39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94" spans="2:14" x14ac:dyDescent="0.35">
      <c r="B3994" s="7">
        <v>2027992</v>
      </c>
      <c r="C3994" s="1" t="s">
        <v>5</v>
      </c>
      <c r="D3994" s="1" t="s">
        <v>29</v>
      </c>
      <c r="E3994" s="1" t="s">
        <v>37</v>
      </c>
      <c r="F3994" s="1" t="s">
        <v>518</v>
      </c>
      <c r="G3994" s="3">
        <v>45482</v>
      </c>
      <c r="H3994" s="3">
        <v>45485</v>
      </c>
      <c r="I3994" s="6">
        <v>70</v>
      </c>
      <c r="J3994" s="1">
        <v>1</v>
      </c>
      <c r="K3994" s="4">
        <v>0.02</v>
      </c>
      <c r="L3994" s="6">
        <f t="shared" si="124"/>
        <v>1.4000000000000001</v>
      </c>
      <c r="M3994" s="8">
        <f t="shared" si="125"/>
        <v>68.599999999999994</v>
      </c>
      <c r="N3994" t="str" cm="1">
        <f t="array" ref="N39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95" spans="2:14" x14ac:dyDescent="0.35">
      <c r="B3995" s="7">
        <v>2027993</v>
      </c>
      <c r="C3995" s="1" t="s">
        <v>6</v>
      </c>
      <c r="D3995" s="1" t="s">
        <v>25</v>
      </c>
      <c r="E3995" s="1" t="s">
        <v>39</v>
      </c>
      <c r="F3995" s="1" t="s">
        <v>518</v>
      </c>
      <c r="G3995" s="3">
        <v>45482</v>
      </c>
      <c r="H3995" s="3">
        <v>45487</v>
      </c>
      <c r="I3995" s="6">
        <v>230</v>
      </c>
      <c r="J3995" s="1">
        <v>2</v>
      </c>
      <c r="K3995" s="4">
        <v>0.02</v>
      </c>
      <c r="L3995" s="6">
        <f t="shared" si="124"/>
        <v>4.6000000000000005</v>
      </c>
      <c r="M3995" s="8">
        <f t="shared" si="125"/>
        <v>455.4</v>
      </c>
      <c r="N3995" t="str" cm="1">
        <f t="array" ref="N39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96" spans="2:14" x14ac:dyDescent="0.35">
      <c r="B3996" s="7">
        <v>2027994</v>
      </c>
      <c r="C3996" s="1" t="s">
        <v>7</v>
      </c>
      <c r="D3996" s="1" t="s">
        <v>26</v>
      </c>
      <c r="E3996" s="1" t="s">
        <v>40</v>
      </c>
      <c r="F3996" s="1" t="s">
        <v>519</v>
      </c>
      <c r="G3996" s="3">
        <v>45482</v>
      </c>
      <c r="H3996" s="3">
        <v>45483</v>
      </c>
      <c r="I3996" s="6">
        <v>7999</v>
      </c>
      <c r="J3996" s="1">
        <v>1</v>
      </c>
      <c r="K3996" s="4">
        <v>0.02</v>
      </c>
      <c r="L3996" s="6">
        <f t="shared" si="124"/>
        <v>159.97999999999999</v>
      </c>
      <c r="M3996" s="8">
        <f t="shared" si="125"/>
        <v>7839.02</v>
      </c>
      <c r="N3996" t="str" cm="1">
        <f t="array" ref="N39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97" spans="2:14" x14ac:dyDescent="0.35">
      <c r="B3997" s="7">
        <v>2027995</v>
      </c>
      <c r="C3997" s="1" t="s">
        <v>10</v>
      </c>
      <c r="D3997" s="1" t="s">
        <v>27</v>
      </c>
      <c r="E3997" s="1" t="s">
        <v>41</v>
      </c>
      <c r="F3997" s="1" t="s">
        <v>521</v>
      </c>
      <c r="G3997" s="3">
        <v>45482</v>
      </c>
      <c r="H3997" s="3">
        <v>45490</v>
      </c>
      <c r="I3997" s="6">
        <v>850</v>
      </c>
      <c r="J3997" s="1">
        <v>2</v>
      </c>
      <c r="K3997" s="4">
        <v>0.02</v>
      </c>
      <c r="L3997" s="6">
        <f t="shared" si="124"/>
        <v>17</v>
      </c>
      <c r="M3997" s="8">
        <f t="shared" si="125"/>
        <v>1683</v>
      </c>
      <c r="N3997" t="str" cm="1">
        <f t="array" ref="N39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3998" spans="2:14" x14ac:dyDescent="0.35">
      <c r="B3998" s="7">
        <v>2027996</v>
      </c>
      <c r="C3998" s="1" t="s">
        <v>8</v>
      </c>
      <c r="D3998" s="1" t="s">
        <v>28</v>
      </c>
      <c r="E3998" s="1" t="s">
        <v>42</v>
      </c>
      <c r="F3998" s="1" t="s">
        <v>520</v>
      </c>
      <c r="G3998" s="3">
        <v>45482</v>
      </c>
      <c r="H3998" s="3">
        <v>45484</v>
      </c>
      <c r="I3998" s="6">
        <v>65000</v>
      </c>
      <c r="J3998" s="1">
        <v>7</v>
      </c>
      <c r="K3998" s="4">
        <v>0.02</v>
      </c>
      <c r="L3998" s="6">
        <f t="shared" si="124"/>
        <v>1300</v>
      </c>
      <c r="M3998" s="8">
        <f t="shared" si="125"/>
        <v>453700</v>
      </c>
      <c r="N3998" t="str" cm="1">
        <f t="array" ref="N39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3999" spans="2:14" x14ac:dyDescent="0.35">
      <c r="B3999" s="7">
        <v>2027997</v>
      </c>
      <c r="C3999" s="1" t="s">
        <v>9</v>
      </c>
      <c r="D3999" s="1" t="s">
        <v>29</v>
      </c>
      <c r="E3999" s="1" t="s">
        <v>43</v>
      </c>
      <c r="F3999" s="1" t="s">
        <v>518</v>
      </c>
      <c r="G3999" s="3">
        <v>45482</v>
      </c>
      <c r="H3999" s="3">
        <v>45485</v>
      </c>
      <c r="I3999" s="6">
        <v>450</v>
      </c>
      <c r="J3999" s="1">
        <v>2</v>
      </c>
      <c r="K3999" s="4">
        <v>0.02</v>
      </c>
      <c r="L3999" s="6">
        <f t="shared" si="124"/>
        <v>9</v>
      </c>
      <c r="M3999" s="8">
        <f t="shared" si="125"/>
        <v>891</v>
      </c>
      <c r="N3999" t="str" cm="1">
        <f t="array" ref="N39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00" spans="2:14" x14ac:dyDescent="0.35">
      <c r="B4000" s="7">
        <v>2027998</v>
      </c>
      <c r="C4000" s="1" t="s">
        <v>11</v>
      </c>
      <c r="D4000" s="1" t="s">
        <v>25</v>
      </c>
      <c r="E4000" s="1" t="s">
        <v>44</v>
      </c>
      <c r="F4000" s="1" t="s">
        <v>519</v>
      </c>
      <c r="G4000" s="3">
        <v>45482</v>
      </c>
      <c r="H4000" s="3">
        <v>45487</v>
      </c>
      <c r="I4000" s="6">
        <v>1299</v>
      </c>
      <c r="J4000" s="1">
        <v>2</v>
      </c>
      <c r="K4000" s="4">
        <v>0.02</v>
      </c>
      <c r="L4000" s="6">
        <f t="shared" si="124"/>
        <v>25.98</v>
      </c>
      <c r="M4000" s="8">
        <f t="shared" si="125"/>
        <v>2572.02</v>
      </c>
      <c r="N4000" t="str" cm="1">
        <f t="array" ref="N40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01" spans="2:14" x14ac:dyDescent="0.35">
      <c r="B4001" s="7">
        <v>2027999</v>
      </c>
      <c r="C4001" s="1" t="s">
        <v>12</v>
      </c>
      <c r="D4001" s="1" t="s">
        <v>26</v>
      </c>
      <c r="E4001" s="1" t="s">
        <v>45</v>
      </c>
      <c r="F4001" s="1" t="s">
        <v>520</v>
      </c>
      <c r="G4001" s="3">
        <v>45482</v>
      </c>
      <c r="H4001" s="3">
        <v>45483</v>
      </c>
      <c r="I4001" s="6">
        <v>1700</v>
      </c>
      <c r="J4001" s="1">
        <v>1</v>
      </c>
      <c r="K4001" s="4">
        <v>7.0000000000000007E-2</v>
      </c>
      <c r="L4001" s="6">
        <f t="shared" si="124"/>
        <v>119.00000000000001</v>
      </c>
      <c r="M4001" s="8">
        <f t="shared" si="125"/>
        <v>1581</v>
      </c>
      <c r="N4001" t="str" cm="1">
        <f t="array" ref="N40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02" spans="2:14" x14ac:dyDescent="0.35">
      <c r="B4002" s="7">
        <v>2028000</v>
      </c>
      <c r="C4002" s="1" t="s">
        <v>13</v>
      </c>
      <c r="D4002" s="1" t="s">
        <v>27</v>
      </c>
      <c r="E4002" s="1" t="s">
        <v>46</v>
      </c>
      <c r="F4002" s="1" t="s">
        <v>521</v>
      </c>
      <c r="G4002" s="3">
        <v>45482</v>
      </c>
      <c r="H4002" s="3">
        <v>45490</v>
      </c>
      <c r="I4002" s="6">
        <v>55000</v>
      </c>
      <c r="J4002" s="1">
        <v>2</v>
      </c>
      <c r="K4002" s="4">
        <v>0.03</v>
      </c>
      <c r="L4002" s="6">
        <f t="shared" si="124"/>
        <v>1650</v>
      </c>
      <c r="M4002" s="8">
        <f t="shared" si="125"/>
        <v>108350</v>
      </c>
      <c r="N4002" t="str" cm="1">
        <f t="array" ref="N40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03" spans="2:14" x14ac:dyDescent="0.35">
      <c r="B4003" s="7">
        <v>2028001</v>
      </c>
      <c r="C4003" s="1" t="s">
        <v>14</v>
      </c>
      <c r="D4003" s="1" t="s">
        <v>28</v>
      </c>
      <c r="E4003" s="1" t="s">
        <v>47</v>
      </c>
      <c r="F4003" s="1" t="s">
        <v>518</v>
      </c>
      <c r="G4003" s="3">
        <v>45482</v>
      </c>
      <c r="H4003" s="3">
        <v>45484</v>
      </c>
      <c r="I4003" s="6">
        <v>57999</v>
      </c>
      <c r="J4003" s="1">
        <v>4</v>
      </c>
      <c r="K4003" s="4">
        <v>0.08</v>
      </c>
      <c r="L4003" s="6">
        <f t="shared" si="124"/>
        <v>4639.92</v>
      </c>
      <c r="M4003" s="8">
        <f t="shared" si="125"/>
        <v>227356.08</v>
      </c>
      <c r="N4003" t="str" cm="1">
        <f t="array" ref="N40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04" spans="2:14" x14ac:dyDescent="0.35">
      <c r="B4004" s="7">
        <v>2028002</v>
      </c>
      <c r="C4004" s="1" t="s">
        <v>15</v>
      </c>
      <c r="D4004" s="1" t="s">
        <v>29</v>
      </c>
      <c r="E4004" s="1" t="s">
        <v>48</v>
      </c>
      <c r="F4004" s="1" t="s">
        <v>518</v>
      </c>
      <c r="G4004" s="3">
        <v>45482</v>
      </c>
      <c r="H4004" s="3">
        <v>45485</v>
      </c>
      <c r="I4004" s="6">
        <v>1399</v>
      </c>
      <c r="J4004" s="1">
        <v>3</v>
      </c>
      <c r="K4004" s="4">
        <v>0.05</v>
      </c>
      <c r="L4004" s="6">
        <f t="shared" si="124"/>
        <v>69.95</v>
      </c>
      <c r="M4004" s="8">
        <f t="shared" si="125"/>
        <v>4127.05</v>
      </c>
      <c r="N4004" t="str" cm="1">
        <f t="array" ref="N40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05" spans="2:14" x14ac:dyDescent="0.35">
      <c r="B4005" s="7">
        <v>2028003</v>
      </c>
      <c r="C4005" s="1" t="s">
        <v>16</v>
      </c>
      <c r="D4005" s="1" t="s">
        <v>25</v>
      </c>
      <c r="E4005" s="1" t="s">
        <v>49</v>
      </c>
      <c r="F4005" s="1" t="s">
        <v>519</v>
      </c>
      <c r="G4005" s="3">
        <v>45482</v>
      </c>
      <c r="H4005" s="3">
        <v>45487</v>
      </c>
      <c r="I4005" s="6">
        <v>999</v>
      </c>
      <c r="J4005" s="1">
        <v>2</v>
      </c>
      <c r="K4005" s="4">
        <v>0.05</v>
      </c>
      <c r="L4005" s="6">
        <f t="shared" si="124"/>
        <v>49.95</v>
      </c>
      <c r="M4005" s="8">
        <f t="shared" si="125"/>
        <v>1948.05</v>
      </c>
      <c r="N4005" t="str" cm="1">
        <f t="array" ref="N40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06" spans="2:14" x14ac:dyDescent="0.35">
      <c r="B4006" s="7">
        <v>2028004</v>
      </c>
      <c r="C4006" s="1" t="s">
        <v>17</v>
      </c>
      <c r="D4006" s="1" t="s">
        <v>233</v>
      </c>
      <c r="E4006" s="1" t="s">
        <v>50</v>
      </c>
      <c r="F4006" s="1" t="s">
        <v>521</v>
      </c>
      <c r="G4006" s="3">
        <v>45482</v>
      </c>
      <c r="H4006" s="3">
        <v>45483</v>
      </c>
      <c r="I4006" s="6">
        <v>2099</v>
      </c>
      <c r="J4006" s="1">
        <v>1</v>
      </c>
      <c r="K4006" s="4">
        <v>0.05</v>
      </c>
      <c r="L4006" s="6">
        <f t="shared" si="124"/>
        <v>104.95</v>
      </c>
      <c r="M4006" s="8">
        <f t="shared" si="125"/>
        <v>1994.05</v>
      </c>
      <c r="N4006" t="str" cm="1">
        <f t="array" ref="N40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07" spans="2:14" x14ac:dyDescent="0.35">
      <c r="B4007" s="7">
        <v>2028005</v>
      </c>
      <c r="C4007" s="1" t="s">
        <v>18</v>
      </c>
      <c r="D4007" s="1" t="s">
        <v>25</v>
      </c>
      <c r="E4007" s="1" t="s">
        <v>51</v>
      </c>
      <c r="F4007" s="1" t="s">
        <v>520</v>
      </c>
      <c r="G4007" s="3">
        <v>45482</v>
      </c>
      <c r="H4007" s="3">
        <v>45490</v>
      </c>
      <c r="I4007" s="6">
        <v>11000</v>
      </c>
      <c r="J4007" s="1">
        <v>1</v>
      </c>
      <c r="K4007" s="4">
        <v>0.05</v>
      </c>
      <c r="L4007" s="6">
        <f t="shared" si="124"/>
        <v>550</v>
      </c>
      <c r="M4007" s="8">
        <f t="shared" si="125"/>
        <v>10450</v>
      </c>
      <c r="N4007" t="str" cm="1">
        <f t="array" ref="N40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08" spans="2:14" x14ac:dyDescent="0.35">
      <c r="B4008" s="7">
        <v>2028006</v>
      </c>
      <c r="C4008" s="1" t="s">
        <v>19</v>
      </c>
      <c r="D4008" s="1" t="s">
        <v>26</v>
      </c>
      <c r="E4008" s="1" t="s">
        <v>506</v>
      </c>
      <c r="F4008" s="1" t="s">
        <v>518</v>
      </c>
      <c r="G4008" s="3">
        <v>45482</v>
      </c>
      <c r="H4008" s="3">
        <v>45484</v>
      </c>
      <c r="I4008" s="6">
        <v>800</v>
      </c>
      <c r="J4008" s="1">
        <v>2</v>
      </c>
      <c r="K4008" s="4">
        <v>0.03</v>
      </c>
      <c r="L4008" s="6">
        <f t="shared" si="124"/>
        <v>24</v>
      </c>
      <c r="M4008" s="8">
        <f t="shared" si="125"/>
        <v>1576</v>
      </c>
      <c r="N4008" t="str" cm="1">
        <f t="array" ref="N40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09" spans="2:14" x14ac:dyDescent="0.35">
      <c r="B4009" s="7">
        <v>2028007</v>
      </c>
      <c r="C4009" s="1" t="s">
        <v>20</v>
      </c>
      <c r="D4009" s="1" t="s">
        <v>27</v>
      </c>
      <c r="E4009" s="1" t="s">
        <v>507</v>
      </c>
      <c r="F4009" s="1" t="s">
        <v>519</v>
      </c>
      <c r="G4009" s="3">
        <v>45482</v>
      </c>
      <c r="H4009" s="3">
        <v>45485</v>
      </c>
      <c r="I4009" s="6">
        <v>5500</v>
      </c>
      <c r="J4009" s="1">
        <v>1</v>
      </c>
      <c r="K4009" s="4">
        <v>0.1</v>
      </c>
      <c r="L4009" s="6">
        <f t="shared" si="124"/>
        <v>550</v>
      </c>
      <c r="M4009" s="8">
        <f t="shared" si="125"/>
        <v>4950</v>
      </c>
      <c r="N4009" t="str" cm="1">
        <f t="array" ref="N40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10" spans="2:14" x14ac:dyDescent="0.35">
      <c r="B4010" s="7">
        <v>2028008</v>
      </c>
      <c r="C4010" s="1" t="s">
        <v>21</v>
      </c>
      <c r="D4010" s="1" t="s">
        <v>28</v>
      </c>
      <c r="E4010" s="1" t="s">
        <v>508</v>
      </c>
      <c r="F4010" s="1" t="s">
        <v>520</v>
      </c>
      <c r="G4010" s="3">
        <v>45482</v>
      </c>
      <c r="H4010" s="3">
        <v>45487</v>
      </c>
      <c r="I4010" s="6">
        <v>1350</v>
      </c>
      <c r="J4010" s="1">
        <v>3</v>
      </c>
      <c r="K4010" s="4">
        <v>0.05</v>
      </c>
      <c r="L4010" s="6">
        <f t="shared" si="124"/>
        <v>67.5</v>
      </c>
      <c r="M4010" s="8">
        <f t="shared" si="125"/>
        <v>3982.5</v>
      </c>
      <c r="N4010" t="str" cm="1">
        <f t="array" ref="N40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11" spans="2:14" x14ac:dyDescent="0.35">
      <c r="B4011" s="7">
        <v>2028009</v>
      </c>
      <c r="C4011" s="1" t="s">
        <v>22</v>
      </c>
      <c r="D4011" s="1" t="s">
        <v>29</v>
      </c>
      <c r="E4011" s="1" t="s">
        <v>31</v>
      </c>
      <c r="F4011" s="1" t="s">
        <v>521</v>
      </c>
      <c r="G4011" s="3">
        <v>45482</v>
      </c>
      <c r="H4011" s="3">
        <v>45483</v>
      </c>
      <c r="I4011" s="6">
        <v>4500</v>
      </c>
      <c r="J4011" s="1">
        <v>2</v>
      </c>
      <c r="K4011" s="4">
        <v>0.05</v>
      </c>
      <c r="L4011" s="6">
        <f t="shared" si="124"/>
        <v>225</v>
      </c>
      <c r="M4011" s="8">
        <f t="shared" si="125"/>
        <v>8775</v>
      </c>
      <c r="N4011" t="str" cm="1">
        <f t="array" ref="N40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12" spans="2:14" x14ac:dyDescent="0.35">
      <c r="B4012" s="7">
        <v>2028010</v>
      </c>
      <c r="C4012" s="1" t="s">
        <v>23</v>
      </c>
      <c r="D4012" s="1" t="s">
        <v>25</v>
      </c>
      <c r="E4012" s="1" t="s">
        <v>32</v>
      </c>
      <c r="F4012" s="1" t="s">
        <v>518</v>
      </c>
      <c r="G4012" s="3">
        <v>45482</v>
      </c>
      <c r="H4012" s="3">
        <v>45490</v>
      </c>
      <c r="I4012" s="6">
        <v>2350</v>
      </c>
      <c r="J4012" s="1">
        <v>1</v>
      </c>
      <c r="K4012" s="4">
        <v>0.02</v>
      </c>
      <c r="L4012" s="6">
        <f t="shared" si="124"/>
        <v>47</v>
      </c>
      <c r="M4012" s="8">
        <f t="shared" si="125"/>
        <v>2303</v>
      </c>
      <c r="N4012" t="str" cm="1">
        <f t="array" ref="N40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13" spans="2:14" x14ac:dyDescent="0.35">
      <c r="B4013" s="7">
        <v>2028011</v>
      </c>
      <c r="C4013" s="1" t="s">
        <v>24</v>
      </c>
      <c r="D4013" s="1" t="s">
        <v>30</v>
      </c>
      <c r="E4013" s="1" t="s">
        <v>38</v>
      </c>
      <c r="F4013" s="1" t="s">
        <v>518</v>
      </c>
      <c r="G4013" s="3">
        <v>45482</v>
      </c>
      <c r="H4013" s="3">
        <v>45484</v>
      </c>
      <c r="I4013" s="6">
        <v>90</v>
      </c>
      <c r="J4013" s="1">
        <v>2</v>
      </c>
      <c r="K4013" s="4">
        <v>0.06</v>
      </c>
      <c r="L4013" s="6">
        <f t="shared" si="124"/>
        <v>5.3999999999999995</v>
      </c>
      <c r="M4013" s="8">
        <f t="shared" si="125"/>
        <v>174.6</v>
      </c>
      <c r="N4013" t="str" cm="1">
        <f t="array" ref="N40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14" spans="2:14" x14ac:dyDescent="0.35">
      <c r="B4014" s="7">
        <v>2028012</v>
      </c>
      <c r="C4014" s="1" t="s">
        <v>4</v>
      </c>
      <c r="D4014" s="1" t="s">
        <v>27</v>
      </c>
      <c r="E4014" s="1" t="s">
        <v>33</v>
      </c>
      <c r="F4014" s="1" t="s">
        <v>519</v>
      </c>
      <c r="G4014" s="3">
        <v>45482</v>
      </c>
      <c r="H4014" s="3">
        <v>45485</v>
      </c>
      <c r="I4014" s="6">
        <v>280</v>
      </c>
      <c r="J4014" s="1">
        <v>1</v>
      </c>
      <c r="K4014" s="4">
        <v>0.15</v>
      </c>
      <c r="L4014" s="6">
        <f t="shared" si="124"/>
        <v>42</v>
      </c>
      <c r="M4014" s="8">
        <f t="shared" si="125"/>
        <v>238</v>
      </c>
      <c r="N4014" t="str" cm="1">
        <f t="array" ref="N40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15" spans="2:14" x14ac:dyDescent="0.35">
      <c r="B4015" s="7">
        <v>2028013</v>
      </c>
      <c r="C4015" s="1" t="s">
        <v>5</v>
      </c>
      <c r="D4015" s="1" t="s">
        <v>28</v>
      </c>
      <c r="E4015" s="1" t="s">
        <v>34</v>
      </c>
      <c r="F4015" s="1" t="s">
        <v>521</v>
      </c>
      <c r="G4015" s="3">
        <v>45482</v>
      </c>
      <c r="H4015" s="3">
        <v>45487</v>
      </c>
      <c r="I4015" s="6">
        <v>70</v>
      </c>
      <c r="J4015" s="1">
        <v>2</v>
      </c>
      <c r="K4015" s="4">
        <v>0.02</v>
      </c>
      <c r="L4015" s="6">
        <f t="shared" si="124"/>
        <v>1.4000000000000001</v>
      </c>
      <c r="M4015" s="8">
        <f t="shared" si="125"/>
        <v>138.6</v>
      </c>
      <c r="N4015" t="str" cm="1">
        <f t="array" ref="N40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16" spans="2:14" x14ac:dyDescent="0.35">
      <c r="B4016" s="7">
        <v>2028014</v>
      </c>
      <c r="C4016" s="1" t="s">
        <v>6</v>
      </c>
      <c r="D4016" s="1" t="s">
        <v>29</v>
      </c>
      <c r="E4016" s="1" t="s">
        <v>35</v>
      </c>
      <c r="F4016" s="1" t="s">
        <v>520</v>
      </c>
      <c r="G4016" s="3">
        <v>45482</v>
      </c>
      <c r="H4016" s="3">
        <v>45483</v>
      </c>
      <c r="I4016" s="6">
        <v>230</v>
      </c>
      <c r="J4016" s="1">
        <v>3</v>
      </c>
      <c r="K4016" s="4">
        <v>0.02</v>
      </c>
      <c r="L4016" s="6">
        <f t="shared" si="124"/>
        <v>4.6000000000000005</v>
      </c>
      <c r="M4016" s="8">
        <f t="shared" si="125"/>
        <v>685.4</v>
      </c>
      <c r="N4016" t="str" cm="1">
        <f t="array" ref="N40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17" spans="2:14" x14ac:dyDescent="0.35">
      <c r="B4017" s="7">
        <v>2028015</v>
      </c>
      <c r="C4017" s="1" t="s">
        <v>7</v>
      </c>
      <c r="D4017" s="1" t="s">
        <v>25</v>
      </c>
      <c r="E4017" s="1" t="s">
        <v>36</v>
      </c>
      <c r="F4017" s="1" t="s">
        <v>518</v>
      </c>
      <c r="G4017" s="3">
        <v>45482</v>
      </c>
      <c r="H4017" s="3">
        <v>45490</v>
      </c>
      <c r="I4017" s="6">
        <v>7999</v>
      </c>
      <c r="J4017" s="1">
        <v>2</v>
      </c>
      <c r="K4017" s="4">
        <v>0.02</v>
      </c>
      <c r="L4017" s="6">
        <f t="shared" si="124"/>
        <v>159.97999999999999</v>
      </c>
      <c r="M4017" s="8">
        <f t="shared" si="125"/>
        <v>15838.02</v>
      </c>
      <c r="N4017" t="str" cm="1">
        <f t="array" ref="N40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18" spans="2:14" x14ac:dyDescent="0.35">
      <c r="B4018" s="7">
        <v>2028016</v>
      </c>
      <c r="C4018" s="1" t="s">
        <v>10</v>
      </c>
      <c r="D4018" s="1" t="s">
        <v>26</v>
      </c>
      <c r="E4018" s="1" t="s">
        <v>37</v>
      </c>
      <c r="F4018" s="1" t="s">
        <v>519</v>
      </c>
      <c r="G4018" s="3">
        <v>45482</v>
      </c>
      <c r="H4018" s="3">
        <v>45484</v>
      </c>
      <c r="I4018" s="6">
        <v>850</v>
      </c>
      <c r="J4018" s="1">
        <v>7</v>
      </c>
      <c r="K4018" s="4">
        <v>0.02</v>
      </c>
      <c r="L4018" s="6">
        <f t="shared" si="124"/>
        <v>17</v>
      </c>
      <c r="M4018" s="8">
        <f t="shared" si="125"/>
        <v>5933</v>
      </c>
      <c r="N4018" t="str" cm="1">
        <f t="array" ref="N40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19" spans="2:14" x14ac:dyDescent="0.35">
      <c r="B4019" s="7">
        <v>2028017</v>
      </c>
      <c r="C4019" s="1" t="s">
        <v>8</v>
      </c>
      <c r="D4019" s="1" t="s">
        <v>27</v>
      </c>
      <c r="E4019" s="1" t="s">
        <v>39</v>
      </c>
      <c r="F4019" s="1" t="s">
        <v>520</v>
      </c>
      <c r="G4019" s="3">
        <v>45482</v>
      </c>
      <c r="H4019" s="3">
        <v>45485</v>
      </c>
      <c r="I4019" s="6">
        <v>65000</v>
      </c>
      <c r="J4019" s="1">
        <v>2</v>
      </c>
      <c r="K4019" s="4">
        <v>0.02</v>
      </c>
      <c r="L4019" s="6">
        <f t="shared" si="124"/>
        <v>1300</v>
      </c>
      <c r="M4019" s="8">
        <f t="shared" si="125"/>
        <v>128700</v>
      </c>
      <c r="N4019" t="str" cm="1">
        <f t="array" ref="N40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20" spans="2:14" x14ac:dyDescent="0.35">
      <c r="B4020" s="7">
        <v>2028018</v>
      </c>
      <c r="C4020" s="1" t="s">
        <v>9</v>
      </c>
      <c r="D4020" s="1" t="s">
        <v>28</v>
      </c>
      <c r="E4020" s="1" t="s">
        <v>40</v>
      </c>
      <c r="F4020" s="1" t="s">
        <v>521</v>
      </c>
      <c r="G4020" s="3">
        <v>45482</v>
      </c>
      <c r="H4020" s="3">
        <v>45487</v>
      </c>
      <c r="I4020" s="6">
        <v>450</v>
      </c>
      <c r="J4020" s="1">
        <v>1</v>
      </c>
      <c r="K4020" s="4">
        <v>0.02</v>
      </c>
      <c r="L4020" s="6">
        <f t="shared" si="124"/>
        <v>9</v>
      </c>
      <c r="M4020" s="8">
        <f t="shared" si="125"/>
        <v>441</v>
      </c>
      <c r="N4020" t="str" cm="1">
        <f t="array" ref="N40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21" spans="2:14" x14ac:dyDescent="0.35">
      <c r="B4021" s="7">
        <v>2028019</v>
      </c>
      <c r="C4021" s="1" t="s">
        <v>11</v>
      </c>
      <c r="D4021" s="1" t="s">
        <v>29</v>
      </c>
      <c r="E4021" s="1" t="s">
        <v>41</v>
      </c>
      <c r="F4021" s="1" t="s">
        <v>518</v>
      </c>
      <c r="G4021" s="3">
        <v>45482</v>
      </c>
      <c r="H4021" s="3">
        <v>45483</v>
      </c>
      <c r="I4021" s="6">
        <v>1299</v>
      </c>
      <c r="J4021" s="1">
        <v>1</v>
      </c>
      <c r="K4021" s="4">
        <v>0.02</v>
      </c>
      <c r="L4021" s="6">
        <f t="shared" si="124"/>
        <v>25.98</v>
      </c>
      <c r="M4021" s="8">
        <f t="shared" si="125"/>
        <v>1273.02</v>
      </c>
      <c r="N4021" t="str" cm="1">
        <f t="array" ref="N40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22" spans="2:14" x14ac:dyDescent="0.35">
      <c r="B4022" s="7">
        <v>2028020</v>
      </c>
      <c r="C4022" s="1" t="s">
        <v>12</v>
      </c>
      <c r="D4022" s="1" t="s">
        <v>25</v>
      </c>
      <c r="E4022" s="1" t="s">
        <v>42</v>
      </c>
      <c r="F4022" s="1" t="s">
        <v>518</v>
      </c>
      <c r="G4022" s="3">
        <v>45482</v>
      </c>
      <c r="H4022" s="3">
        <v>45490</v>
      </c>
      <c r="I4022" s="6">
        <v>1700</v>
      </c>
      <c r="J4022" s="1">
        <v>1</v>
      </c>
      <c r="K4022" s="4">
        <v>0.02</v>
      </c>
      <c r="L4022" s="6">
        <f t="shared" si="124"/>
        <v>34</v>
      </c>
      <c r="M4022" s="8">
        <f t="shared" si="125"/>
        <v>1666</v>
      </c>
      <c r="N4022" t="str" cm="1">
        <f t="array" ref="N40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23" spans="2:14" x14ac:dyDescent="0.35">
      <c r="B4023" s="7">
        <v>2028021</v>
      </c>
      <c r="C4023" s="1" t="s">
        <v>13</v>
      </c>
      <c r="D4023" s="1" t="s">
        <v>26</v>
      </c>
      <c r="E4023" s="1" t="s">
        <v>43</v>
      </c>
      <c r="F4023" s="1" t="s">
        <v>519</v>
      </c>
      <c r="G4023" s="3">
        <v>45482</v>
      </c>
      <c r="H4023" s="3">
        <v>45484</v>
      </c>
      <c r="I4023" s="6">
        <v>55000</v>
      </c>
      <c r="J4023" s="1">
        <v>2</v>
      </c>
      <c r="K4023" s="4">
        <v>7.0000000000000007E-2</v>
      </c>
      <c r="L4023" s="6">
        <f t="shared" si="124"/>
        <v>3850.0000000000005</v>
      </c>
      <c r="M4023" s="8">
        <f t="shared" si="125"/>
        <v>106150</v>
      </c>
      <c r="N4023" t="str" cm="1">
        <f t="array" ref="N40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24" spans="2:14" x14ac:dyDescent="0.35">
      <c r="B4024" s="7">
        <v>2028022</v>
      </c>
      <c r="C4024" s="1" t="s">
        <v>14</v>
      </c>
      <c r="D4024" s="1" t="s">
        <v>27</v>
      </c>
      <c r="E4024" s="1" t="s">
        <v>44</v>
      </c>
      <c r="F4024" s="1" t="s">
        <v>521</v>
      </c>
      <c r="G4024" s="3">
        <v>45482</v>
      </c>
      <c r="H4024" s="3">
        <v>45485</v>
      </c>
      <c r="I4024" s="6">
        <v>57999</v>
      </c>
      <c r="J4024" s="1">
        <v>1</v>
      </c>
      <c r="K4024" s="4">
        <v>0.03</v>
      </c>
      <c r="L4024" s="6">
        <f t="shared" si="124"/>
        <v>1739.97</v>
      </c>
      <c r="M4024" s="8">
        <f t="shared" si="125"/>
        <v>56259.03</v>
      </c>
      <c r="N4024" t="str" cm="1">
        <f t="array" ref="N40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25" spans="2:14" x14ac:dyDescent="0.35">
      <c r="B4025" s="7">
        <v>2028023</v>
      </c>
      <c r="C4025" s="1" t="s">
        <v>15</v>
      </c>
      <c r="D4025" s="1" t="s">
        <v>28</v>
      </c>
      <c r="E4025" s="1" t="s">
        <v>45</v>
      </c>
      <c r="F4025" s="1" t="s">
        <v>520</v>
      </c>
      <c r="G4025" s="3">
        <v>45482</v>
      </c>
      <c r="H4025" s="3">
        <v>45487</v>
      </c>
      <c r="I4025" s="6">
        <v>1399</v>
      </c>
      <c r="J4025" s="1">
        <v>2</v>
      </c>
      <c r="K4025" s="4">
        <v>0.08</v>
      </c>
      <c r="L4025" s="6">
        <f t="shared" si="124"/>
        <v>111.92</v>
      </c>
      <c r="M4025" s="8">
        <f t="shared" si="125"/>
        <v>2686.08</v>
      </c>
      <c r="N4025" t="str" cm="1">
        <f t="array" ref="N40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26" spans="2:14" x14ac:dyDescent="0.35">
      <c r="B4026" s="7">
        <v>2028024</v>
      </c>
      <c r="C4026" s="1" t="s">
        <v>16</v>
      </c>
      <c r="D4026" s="1" t="s">
        <v>29</v>
      </c>
      <c r="E4026" s="1" t="s">
        <v>46</v>
      </c>
      <c r="F4026" s="1" t="s">
        <v>518</v>
      </c>
      <c r="G4026" s="3">
        <v>45482</v>
      </c>
      <c r="H4026" s="3">
        <v>45483</v>
      </c>
      <c r="I4026" s="6">
        <v>999</v>
      </c>
      <c r="J4026" s="1">
        <v>7</v>
      </c>
      <c r="K4026" s="4">
        <v>0.05</v>
      </c>
      <c r="L4026" s="6">
        <f t="shared" si="124"/>
        <v>49.95</v>
      </c>
      <c r="M4026" s="8">
        <f t="shared" si="125"/>
        <v>6943.05</v>
      </c>
      <c r="N4026" t="str" cm="1">
        <f t="array" ref="N40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27" spans="2:14" x14ac:dyDescent="0.35">
      <c r="B4027" s="7">
        <v>2028025</v>
      </c>
      <c r="C4027" s="1" t="s">
        <v>17</v>
      </c>
      <c r="D4027" s="1" t="s">
        <v>25</v>
      </c>
      <c r="E4027" s="1" t="s">
        <v>47</v>
      </c>
      <c r="F4027" s="1" t="s">
        <v>519</v>
      </c>
      <c r="G4027" s="3">
        <v>45482</v>
      </c>
      <c r="H4027" s="3">
        <v>45490</v>
      </c>
      <c r="I4027" s="6">
        <v>2099</v>
      </c>
      <c r="J4027" s="1">
        <v>2</v>
      </c>
      <c r="K4027" s="4">
        <v>0.05</v>
      </c>
      <c r="L4027" s="6">
        <f t="shared" si="124"/>
        <v>104.95</v>
      </c>
      <c r="M4027" s="8">
        <f t="shared" si="125"/>
        <v>4093.05</v>
      </c>
      <c r="N4027" t="str" cm="1">
        <f t="array" ref="N40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28" spans="2:14" x14ac:dyDescent="0.35">
      <c r="B4028" s="7">
        <v>2028026</v>
      </c>
      <c r="C4028" s="1" t="s">
        <v>18</v>
      </c>
      <c r="D4028" s="1" t="s">
        <v>234</v>
      </c>
      <c r="E4028" s="1" t="s">
        <v>48</v>
      </c>
      <c r="F4028" s="1" t="s">
        <v>520</v>
      </c>
      <c r="G4028" s="3">
        <v>45482</v>
      </c>
      <c r="H4028" s="3">
        <v>45484</v>
      </c>
      <c r="I4028" s="6">
        <v>11000</v>
      </c>
      <c r="J4028" s="1">
        <v>2</v>
      </c>
      <c r="K4028" s="4">
        <v>0.05</v>
      </c>
      <c r="L4028" s="6">
        <f t="shared" si="124"/>
        <v>550</v>
      </c>
      <c r="M4028" s="8">
        <f t="shared" si="125"/>
        <v>21450</v>
      </c>
      <c r="N4028" t="str" cm="1">
        <f t="array" ref="N40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29" spans="2:14" x14ac:dyDescent="0.35">
      <c r="B4029" s="7">
        <v>2028027</v>
      </c>
      <c r="C4029" s="1" t="s">
        <v>19</v>
      </c>
      <c r="D4029" s="1" t="s">
        <v>25</v>
      </c>
      <c r="E4029" s="1" t="s">
        <v>49</v>
      </c>
      <c r="F4029" s="1" t="s">
        <v>521</v>
      </c>
      <c r="G4029" s="3">
        <v>45482</v>
      </c>
      <c r="H4029" s="3">
        <v>45485</v>
      </c>
      <c r="I4029" s="6">
        <v>800</v>
      </c>
      <c r="J4029" s="1">
        <v>1</v>
      </c>
      <c r="K4029" s="4">
        <v>0.05</v>
      </c>
      <c r="L4029" s="6">
        <f t="shared" si="124"/>
        <v>40</v>
      </c>
      <c r="M4029" s="8">
        <f t="shared" si="125"/>
        <v>760</v>
      </c>
      <c r="N4029" t="str" cm="1">
        <f t="array" ref="N40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30" spans="2:14" x14ac:dyDescent="0.35">
      <c r="B4030" s="7">
        <v>2028028</v>
      </c>
      <c r="C4030" s="1" t="s">
        <v>20</v>
      </c>
      <c r="D4030" s="1" t="s">
        <v>26</v>
      </c>
      <c r="E4030" s="1" t="s">
        <v>50</v>
      </c>
      <c r="F4030" s="1" t="s">
        <v>518</v>
      </c>
      <c r="G4030" s="3">
        <v>45482</v>
      </c>
      <c r="H4030" s="3">
        <v>45487</v>
      </c>
      <c r="I4030" s="6">
        <v>5500</v>
      </c>
      <c r="J4030" s="1">
        <v>2</v>
      </c>
      <c r="K4030" s="4">
        <v>0.03</v>
      </c>
      <c r="L4030" s="6">
        <f t="shared" si="124"/>
        <v>165</v>
      </c>
      <c r="M4030" s="8">
        <f t="shared" si="125"/>
        <v>10835</v>
      </c>
      <c r="N4030" t="str" cm="1">
        <f t="array" ref="N40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31" spans="2:14" x14ac:dyDescent="0.35">
      <c r="B4031" s="7">
        <v>2028029</v>
      </c>
      <c r="C4031" s="1" t="s">
        <v>21</v>
      </c>
      <c r="D4031" s="1" t="s">
        <v>27</v>
      </c>
      <c r="E4031" s="1" t="s">
        <v>51</v>
      </c>
      <c r="F4031" s="1" t="s">
        <v>518</v>
      </c>
      <c r="G4031" s="3">
        <v>45482</v>
      </c>
      <c r="H4031" s="3">
        <v>45483</v>
      </c>
      <c r="I4031" s="6">
        <v>1350</v>
      </c>
      <c r="J4031" s="1">
        <v>4</v>
      </c>
      <c r="K4031" s="4">
        <v>0.1</v>
      </c>
      <c r="L4031" s="6">
        <f t="shared" si="124"/>
        <v>135</v>
      </c>
      <c r="M4031" s="8">
        <f t="shared" si="125"/>
        <v>5265</v>
      </c>
      <c r="N4031" t="str" cm="1">
        <f t="array" ref="N40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32" spans="2:14" x14ac:dyDescent="0.35">
      <c r="B4032" s="7">
        <v>2028030</v>
      </c>
      <c r="C4032" s="1" t="s">
        <v>22</v>
      </c>
      <c r="D4032" s="1" t="s">
        <v>28</v>
      </c>
      <c r="E4032" s="1" t="s">
        <v>506</v>
      </c>
      <c r="F4032" s="1" t="s">
        <v>519</v>
      </c>
      <c r="G4032" s="3">
        <v>45482</v>
      </c>
      <c r="H4032" s="3">
        <v>45490</v>
      </c>
      <c r="I4032" s="6">
        <v>4500</v>
      </c>
      <c r="J4032" s="1">
        <v>3</v>
      </c>
      <c r="K4032" s="4">
        <v>0.05</v>
      </c>
      <c r="L4032" s="6">
        <f t="shared" si="124"/>
        <v>225</v>
      </c>
      <c r="M4032" s="8">
        <f t="shared" si="125"/>
        <v>13275</v>
      </c>
      <c r="N4032" t="str" cm="1">
        <f t="array" ref="N40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33" spans="2:14" x14ac:dyDescent="0.35">
      <c r="B4033" s="7">
        <v>2028031</v>
      </c>
      <c r="C4033" s="1" t="s">
        <v>23</v>
      </c>
      <c r="D4033" s="1" t="s">
        <v>29</v>
      </c>
      <c r="E4033" s="1" t="s">
        <v>507</v>
      </c>
      <c r="F4033" s="1" t="s">
        <v>521</v>
      </c>
      <c r="G4033" s="3">
        <v>45482</v>
      </c>
      <c r="H4033" s="3">
        <v>45484</v>
      </c>
      <c r="I4033" s="6">
        <v>2350</v>
      </c>
      <c r="J4033" s="1">
        <v>2</v>
      </c>
      <c r="K4033" s="4">
        <v>0.05</v>
      </c>
      <c r="L4033" s="6">
        <f t="shared" si="124"/>
        <v>117.5</v>
      </c>
      <c r="M4033" s="8">
        <f t="shared" si="125"/>
        <v>4582.5</v>
      </c>
      <c r="N4033" t="str" cm="1">
        <f t="array" ref="N40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34" spans="2:14" x14ac:dyDescent="0.35">
      <c r="B4034" s="7">
        <v>2028032</v>
      </c>
      <c r="C4034" s="1" t="s">
        <v>24</v>
      </c>
      <c r="D4034" s="1" t="s">
        <v>25</v>
      </c>
      <c r="E4034" s="1" t="s">
        <v>508</v>
      </c>
      <c r="F4034" s="1" t="s">
        <v>520</v>
      </c>
      <c r="G4034" s="3">
        <v>45482</v>
      </c>
      <c r="H4034" s="3">
        <v>45485</v>
      </c>
      <c r="I4034" s="6">
        <v>90</v>
      </c>
      <c r="J4034" s="1">
        <v>1</v>
      </c>
      <c r="K4034" s="4">
        <v>0.02</v>
      </c>
      <c r="L4034" s="6">
        <f t="shared" si="124"/>
        <v>1.8</v>
      </c>
      <c r="M4034" s="8">
        <f t="shared" si="125"/>
        <v>88.2</v>
      </c>
      <c r="N4034" t="str" cm="1">
        <f t="array" ref="N40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35" spans="2:14" x14ac:dyDescent="0.35">
      <c r="B4035" s="7">
        <v>2028033</v>
      </c>
      <c r="C4035" s="1" t="s">
        <v>4</v>
      </c>
      <c r="D4035" s="1" t="s">
        <v>30</v>
      </c>
      <c r="E4035" s="1" t="s">
        <v>31</v>
      </c>
      <c r="F4035" s="1" t="s">
        <v>518</v>
      </c>
      <c r="G4035" s="3">
        <v>45482</v>
      </c>
      <c r="H4035" s="3">
        <v>45487</v>
      </c>
      <c r="I4035" s="6">
        <v>280</v>
      </c>
      <c r="J4035" s="1">
        <v>1</v>
      </c>
      <c r="K4035" s="4">
        <v>0.06</v>
      </c>
      <c r="L4035" s="6">
        <f t="shared" si="124"/>
        <v>16.8</v>
      </c>
      <c r="M4035" s="8">
        <f t="shared" si="125"/>
        <v>263.2</v>
      </c>
      <c r="N4035" t="str" cm="1">
        <f t="array" ref="N40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36" spans="2:14" x14ac:dyDescent="0.35">
      <c r="B4036" s="7">
        <v>2028034</v>
      </c>
      <c r="C4036" s="1" t="s">
        <v>5</v>
      </c>
      <c r="D4036" s="1" t="s">
        <v>27</v>
      </c>
      <c r="E4036" s="1" t="s">
        <v>32</v>
      </c>
      <c r="F4036" s="1" t="s">
        <v>519</v>
      </c>
      <c r="G4036" s="3">
        <v>45482</v>
      </c>
      <c r="H4036" s="3">
        <v>45483</v>
      </c>
      <c r="I4036" s="6">
        <v>70</v>
      </c>
      <c r="J4036" s="1">
        <v>2</v>
      </c>
      <c r="K4036" s="4">
        <v>0.15</v>
      </c>
      <c r="L4036" s="6">
        <f t="shared" ref="L4036:L4099" si="126">I4036*K4036</f>
        <v>10.5</v>
      </c>
      <c r="M4036" s="8">
        <f t="shared" ref="M4036:M4099" si="127">I4036*J4036-L4036</f>
        <v>129.5</v>
      </c>
      <c r="N4036" t="str" cm="1">
        <f t="array" ref="N40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37" spans="2:14" x14ac:dyDescent="0.35">
      <c r="B4037" s="7">
        <v>2028035</v>
      </c>
      <c r="C4037" s="1" t="s">
        <v>6</v>
      </c>
      <c r="D4037" s="1" t="s">
        <v>28</v>
      </c>
      <c r="E4037" s="1" t="s">
        <v>38</v>
      </c>
      <c r="F4037" s="1" t="s">
        <v>520</v>
      </c>
      <c r="G4037" s="3">
        <v>45482</v>
      </c>
      <c r="H4037" s="3">
        <v>45490</v>
      </c>
      <c r="I4037" s="6">
        <v>230</v>
      </c>
      <c r="J4037" s="1">
        <v>1</v>
      </c>
      <c r="K4037" s="4">
        <v>0.02</v>
      </c>
      <c r="L4037" s="6">
        <f t="shared" si="126"/>
        <v>4.6000000000000005</v>
      </c>
      <c r="M4037" s="8">
        <f t="shared" si="127"/>
        <v>225.4</v>
      </c>
      <c r="N4037" t="str" cm="1">
        <f t="array" ref="N40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38" spans="2:14" x14ac:dyDescent="0.35">
      <c r="B4038" s="7">
        <v>2028036</v>
      </c>
      <c r="C4038" s="1" t="s">
        <v>7</v>
      </c>
      <c r="D4038" s="1" t="s">
        <v>29</v>
      </c>
      <c r="E4038" s="1" t="s">
        <v>33</v>
      </c>
      <c r="F4038" s="1" t="s">
        <v>521</v>
      </c>
      <c r="G4038" s="3">
        <v>45482</v>
      </c>
      <c r="H4038" s="3">
        <v>45484</v>
      </c>
      <c r="I4038" s="6">
        <v>7999</v>
      </c>
      <c r="J4038" s="1">
        <v>3</v>
      </c>
      <c r="K4038" s="4">
        <v>0.02</v>
      </c>
      <c r="L4038" s="6">
        <f t="shared" si="126"/>
        <v>159.97999999999999</v>
      </c>
      <c r="M4038" s="8">
        <f t="shared" si="127"/>
        <v>23837.02</v>
      </c>
      <c r="N4038" t="str" cm="1">
        <f t="array" ref="N40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39" spans="2:14" x14ac:dyDescent="0.35">
      <c r="B4039" s="7">
        <v>2028037</v>
      </c>
      <c r="C4039" s="1" t="s">
        <v>10</v>
      </c>
      <c r="D4039" s="1" t="s">
        <v>25</v>
      </c>
      <c r="E4039" s="1" t="s">
        <v>34</v>
      </c>
      <c r="F4039" s="1" t="s">
        <v>518</v>
      </c>
      <c r="G4039" s="3">
        <v>45482</v>
      </c>
      <c r="H4039" s="3">
        <v>45485</v>
      </c>
      <c r="I4039" s="6">
        <v>850</v>
      </c>
      <c r="J4039" s="1">
        <v>2</v>
      </c>
      <c r="K4039" s="4">
        <v>0.02</v>
      </c>
      <c r="L4039" s="6">
        <f t="shared" si="126"/>
        <v>17</v>
      </c>
      <c r="M4039" s="8">
        <f t="shared" si="127"/>
        <v>1683</v>
      </c>
      <c r="N4039" t="str" cm="1">
        <f t="array" ref="N40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40" spans="2:14" x14ac:dyDescent="0.35">
      <c r="B4040" s="7">
        <v>2028038</v>
      </c>
      <c r="C4040" s="1" t="s">
        <v>8</v>
      </c>
      <c r="D4040" s="1" t="s">
        <v>26</v>
      </c>
      <c r="E4040" s="1" t="s">
        <v>35</v>
      </c>
      <c r="F4040" s="1" t="s">
        <v>518</v>
      </c>
      <c r="G4040" s="3">
        <v>45482</v>
      </c>
      <c r="H4040" s="3">
        <v>45487</v>
      </c>
      <c r="I4040" s="6">
        <v>65000</v>
      </c>
      <c r="J4040" s="1">
        <v>1</v>
      </c>
      <c r="K4040" s="4">
        <v>0.02</v>
      </c>
      <c r="L4040" s="6">
        <f t="shared" si="126"/>
        <v>1300</v>
      </c>
      <c r="M4040" s="8">
        <f t="shared" si="127"/>
        <v>63700</v>
      </c>
      <c r="N4040" t="str" cm="1">
        <f t="array" ref="N40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41" spans="2:14" x14ac:dyDescent="0.35">
      <c r="B4041" s="7">
        <v>2028039</v>
      </c>
      <c r="C4041" s="1" t="s">
        <v>9</v>
      </c>
      <c r="D4041" s="1" t="s">
        <v>27</v>
      </c>
      <c r="E4041" s="1" t="s">
        <v>36</v>
      </c>
      <c r="F4041" s="1" t="s">
        <v>519</v>
      </c>
      <c r="G4041" s="3">
        <v>45482</v>
      </c>
      <c r="H4041" s="3">
        <v>45483</v>
      </c>
      <c r="I4041" s="6">
        <v>450</v>
      </c>
      <c r="J4041" s="1">
        <v>2</v>
      </c>
      <c r="K4041" s="4">
        <v>0.02</v>
      </c>
      <c r="L4041" s="6">
        <f t="shared" si="126"/>
        <v>9</v>
      </c>
      <c r="M4041" s="8">
        <f t="shared" si="127"/>
        <v>891</v>
      </c>
      <c r="N4041" t="str" cm="1">
        <f t="array" ref="N40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42" spans="2:14" x14ac:dyDescent="0.35">
      <c r="B4042" s="7">
        <v>2028040</v>
      </c>
      <c r="C4042" s="1" t="s">
        <v>11</v>
      </c>
      <c r="D4042" s="1" t="s">
        <v>28</v>
      </c>
      <c r="E4042" s="1" t="s">
        <v>37</v>
      </c>
      <c r="F4042" s="1" t="s">
        <v>521</v>
      </c>
      <c r="G4042" s="3">
        <v>45482</v>
      </c>
      <c r="H4042" s="3">
        <v>45490</v>
      </c>
      <c r="I4042" s="6">
        <v>1299</v>
      </c>
      <c r="J4042" s="1">
        <v>1</v>
      </c>
      <c r="K4042" s="4">
        <v>0.02</v>
      </c>
      <c r="L4042" s="6">
        <f t="shared" si="126"/>
        <v>25.98</v>
      </c>
      <c r="M4042" s="8">
        <f t="shared" si="127"/>
        <v>1273.02</v>
      </c>
      <c r="N4042" t="str" cm="1">
        <f t="array" ref="N40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43" spans="2:14" x14ac:dyDescent="0.35">
      <c r="B4043" s="7">
        <v>2028041</v>
      </c>
      <c r="C4043" s="1" t="s">
        <v>12</v>
      </c>
      <c r="D4043" s="1" t="s">
        <v>29</v>
      </c>
      <c r="E4043" s="1" t="s">
        <v>39</v>
      </c>
      <c r="F4043" s="1" t="s">
        <v>520</v>
      </c>
      <c r="G4043" s="3">
        <v>45482</v>
      </c>
      <c r="H4043" s="3">
        <v>45484</v>
      </c>
      <c r="I4043" s="6">
        <v>1700</v>
      </c>
      <c r="J4043" s="1">
        <v>2</v>
      </c>
      <c r="K4043" s="4">
        <v>0.02</v>
      </c>
      <c r="L4043" s="6">
        <f t="shared" si="126"/>
        <v>34</v>
      </c>
      <c r="M4043" s="8">
        <f t="shared" si="127"/>
        <v>3366</v>
      </c>
      <c r="N4043" t="str" cm="1">
        <f t="array" ref="N40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44" spans="2:14" x14ac:dyDescent="0.35">
      <c r="B4044" s="7">
        <v>2028042</v>
      </c>
      <c r="C4044" s="1" t="s">
        <v>13</v>
      </c>
      <c r="D4044" s="1" t="s">
        <v>25</v>
      </c>
      <c r="E4044" s="1" t="s">
        <v>40</v>
      </c>
      <c r="F4044" s="1" t="s">
        <v>518</v>
      </c>
      <c r="G4044" s="3">
        <v>45482</v>
      </c>
      <c r="H4044" s="3">
        <v>45485</v>
      </c>
      <c r="I4044" s="6">
        <v>55000</v>
      </c>
      <c r="J4044" s="1">
        <v>3</v>
      </c>
      <c r="K4044" s="4">
        <v>0.02</v>
      </c>
      <c r="L4044" s="6">
        <f t="shared" si="126"/>
        <v>1100</v>
      </c>
      <c r="M4044" s="8">
        <f t="shared" si="127"/>
        <v>163900</v>
      </c>
      <c r="N4044" t="str" cm="1">
        <f t="array" ref="N40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45" spans="2:14" x14ac:dyDescent="0.35">
      <c r="B4045" s="7">
        <v>2028043</v>
      </c>
      <c r="C4045" s="1" t="s">
        <v>14</v>
      </c>
      <c r="D4045" s="1" t="s">
        <v>26</v>
      </c>
      <c r="E4045" s="1" t="s">
        <v>41</v>
      </c>
      <c r="F4045" s="1" t="s">
        <v>519</v>
      </c>
      <c r="G4045" s="3">
        <v>45482</v>
      </c>
      <c r="H4045" s="3">
        <v>45487</v>
      </c>
      <c r="I4045" s="6">
        <v>57999</v>
      </c>
      <c r="J4045" s="1">
        <v>2</v>
      </c>
      <c r="K4045" s="4">
        <v>7.0000000000000007E-2</v>
      </c>
      <c r="L4045" s="6">
        <f t="shared" si="126"/>
        <v>4059.9300000000003</v>
      </c>
      <c r="M4045" s="8">
        <f t="shared" si="127"/>
        <v>111938.07</v>
      </c>
      <c r="N4045" t="str" cm="1">
        <f t="array" ref="N40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46" spans="2:14" x14ac:dyDescent="0.35">
      <c r="B4046" s="7">
        <v>2028044</v>
      </c>
      <c r="C4046" s="1" t="s">
        <v>15</v>
      </c>
      <c r="D4046" s="1" t="s">
        <v>27</v>
      </c>
      <c r="E4046" s="1" t="s">
        <v>42</v>
      </c>
      <c r="F4046" s="1" t="s">
        <v>520</v>
      </c>
      <c r="G4046" s="3">
        <v>45482</v>
      </c>
      <c r="H4046" s="3">
        <v>45483</v>
      </c>
      <c r="I4046" s="6">
        <v>1399</v>
      </c>
      <c r="J4046" s="1">
        <v>7</v>
      </c>
      <c r="K4046" s="4">
        <v>0.03</v>
      </c>
      <c r="L4046" s="6">
        <f t="shared" si="126"/>
        <v>41.97</v>
      </c>
      <c r="M4046" s="8">
        <f t="shared" si="127"/>
        <v>9751.0300000000007</v>
      </c>
      <c r="N4046" t="str" cm="1">
        <f t="array" ref="N40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47" spans="2:14" x14ac:dyDescent="0.35">
      <c r="B4047" s="7">
        <v>2028045</v>
      </c>
      <c r="C4047" s="1" t="s">
        <v>16</v>
      </c>
      <c r="D4047" s="1" t="s">
        <v>28</v>
      </c>
      <c r="E4047" s="1" t="s">
        <v>43</v>
      </c>
      <c r="F4047" s="1" t="s">
        <v>521</v>
      </c>
      <c r="G4047" s="3">
        <v>45482</v>
      </c>
      <c r="H4047" s="3">
        <v>45490</v>
      </c>
      <c r="I4047" s="6">
        <v>999</v>
      </c>
      <c r="J4047" s="1">
        <v>2</v>
      </c>
      <c r="K4047" s="4">
        <v>0.08</v>
      </c>
      <c r="L4047" s="6">
        <f t="shared" si="126"/>
        <v>79.92</v>
      </c>
      <c r="M4047" s="8">
        <f t="shared" si="127"/>
        <v>1918.08</v>
      </c>
      <c r="N4047" t="str" cm="1">
        <f t="array" ref="N40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48" spans="2:14" x14ac:dyDescent="0.35">
      <c r="B4048" s="7">
        <v>2028046</v>
      </c>
      <c r="C4048" s="1" t="s">
        <v>17</v>
      </c>
      <c r="D4048" s="1" t="s">
        <v>29</v>
      </c>
      <c r="E4048" s="1" t="s">
        <v>44</v>
      </c>
      <c r="F4048" s="1" t="s">
        <v>518</v>
      </c>
      <c r="G4048" s="3">
        <v>45482</v>
      </c>
      <c r="H4048" s="3">
        <v>45484</v>
      </c>
      <c r="I4048" s="6">
        <v>2099</v>
      </c>
      <c r="J4048" s="1">
        <v>1</v>
      </c>
      <c r="K4048" s="4">
        <v>0.05</v>
      </c>
      <c r="L4048" s="6">
        <f t="shared" si="126"/>
        <v>104.95</v>
      </c>
      <c r="M4048" s="8">
        <f t="shared" si="127"/>
        <v>1994.05</v>
      </c>
      <c r="N4048" t="str" cm="1">
        <f t="array" ref="N40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49" spans="2:14" x14ac:dyDescent="0.35">
      <c r="B4049" s="7">
        <v>2028047</v>
      </c>
      <c r="C4049" s="1" t="s">
        <v>18</v>
      </c>
      <c r="D4049" s="1" t="s">
        <v>25</v>
      </c>
      <c r="E4049" s="1" t="s">
        <v>45</v>
      </c>
      <c r="F4049" s="1" t="s">
        <v>518</v>
      </c>
      <c r="G4049" s="3">
        <v>45482</v>
      </c>
      <c r="H4049" s="3">
        <v>45485</v>
      </c>
      <c r="I4049" s="6">
        <v>11000</v>
      </c>
      <c r="J4049" s="1">
        <v>1</v>
      </c>
      <c r="K4049" s="4">
        <v>0.05</v>
      </c>
      <c r="L4049" s="6">
        <f t="shared" si="126"/>
        <v>550</v>
      </c>
      <c r="M4049" s="8">
        <f t="shared" si="127"/>
        <v>10450</v>
      </c>
      <c r="N4049" t="str" cm="1">
        <f t="array" ref="N40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50" spans="2:14" x14ac:dyDescent="0.35">
      <c r="B4050" s="7">
        <v>2028048</v>
      </c>
      <c r="C4050" s="1" t="s">
        <v>19</v>
      </c>
      <c r="D4050" s="1" t="s">
        <v>235</v>
      </c>
      <c r="E4050" s="1" t="s">
        <v>46</v>
      </c>
      <c r="F4050" s="1" t="s">
        <v>519</v>
      </c>
      <c r="G4050" s="3">
        <v>45482</v>
      </c>
      <c r="H4050" s="3">
        <v>45487</v>
      </c>
      <c r="I4050" s="6">
        <v>800</v>
      </c>
      <c r="J4050" s="1">
        <v>1</v>
      </c>
      <c r="K4050" s="4">
        <v>0.05</v>
      </c>
      <c r="L4050" s="6">
        <f t="shared" si="126"/>
        <v>40</v>
      </c>
      <c r="M4050" s="8">
        <f t="shared" si="127"/>
        <v>760</v>
      </c>
      <c r="N4050" t="str" cm="1">
        <f t="array" ref="N40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51" spans="2:14" x14ac:dyDescent="0.35">
      <c r="B4051" s="7">
        <v>2028049</v>
      </c>
      <c r="C4051" s="1" t="s">
        <v>20</v>
      </c>
      <c r="D4051" s="1" t="s">
        <v>25</v>
      </c>
      <c r="E4051" s="1" t="s">
        <v>47</v>
      </c>
      <c r="F4051" s="1" t="s">
        <v>521</v>
      </c>
      <c r="G4051" s="3">
        <v>45482</v>
      </c>
      <c r="H4051" s="3">
        <v>45483</v>
      </c>
      <c r="I4051" s="6">
        <v>5500</v>
      </c>
      <c r="J4051" s="1">
        <v>2</v>
      </c>
      <c r="K4051" s="4">
        <v>0.05</v>
      </c>
      <c r="L4051" s="6">
        <f t="shared" si="126"/>
        <v>275</v>
      </c>
      <c r="M4051" s="8">
        <f t="shared" si="127"/>
        <v>10725</v>
      </c>
      <c r="N4051" t="str" cm="1">
        <f t="array" ref="N40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52" spans="2:14" x14ac:dyDescent="0.35">
      <c r="B4052" s="7">
        <v>2028050</v>
      </c>
      <c r="C4052" s="1" t="s">
        <v>21</v>
      </c>
      <c r="D4052" s="1" t="s">
        <v>26</v>
      </c>
      <c r="E4052" s="1" t="s">
        <v>48</v>
      </c>
      <c r="F4052" s="1" t="s">
        <v>520</v>
      </c>
      <c r="G4052" s="3">
        <v>45482</v>
      </c>
      <c r="H4052" s="3">
        <v>45490</v>
      </c>
      <c r="I4052" s="6">
        <v>1350</v>
      </c>
      <c r="J4052" s="1">
        <v>1</v>
      </c>
      <c r="K4052" s="4">
        <v>0.03</v>
      </c>
      <c r="L4052" s="6">
        <f t="shared" si="126"/>
        <v>40.5</v>
      </c>
      <c r="M4052" s="8">
        <f t="shared" si="127"/>
        <v>1309.5</v>
      </c>
      <c r="N4052" t="str" cm="1">
        <f t="array" ref="N40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53" spans="2:14" x14ac:dyDescent="0.35">
      <c r="B4053" s="7">
        <v>2028051</v>
      </c>
      <c r="C4053" s="1" t="s">
        <v>22</v>
      </c>
      <c r="D4053" s="1" t="s">
        <v>27</v>
      </c>
      <c r="E4053" s="1" t="s">
        <v>49</v>
      </c>
      <c r="F4053" s="1" t="s">
        <v>518</v>
      </c>
      <c r="G4053" s="3">
        <v>45482</v>
      </c>
      <c r="H4053" s="3">
        <v>45484</v>
      </c>
      <c r="I4053" s="6">
        <v>4500</v>
      </c>
      <c r="J4053" s="1">
        <v>2</v>
      </c>
      <c r="K4053" s="4">
        <v>0.1</v>
      </c>
      <c r="L4053" s="6">
        <f t="shared" si="126"/>
        <v>450</v>
      </c>
      <c r="M4053" s="8">
        <f t="shared" si="127"/>
        <v>8550</v>
      </c>
      <c r="N4053" t="str" cm="1">
        <f t="array" ref="N40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54" spans="2:14" x14ac:dyDescent="0.35">
      <c r="B4054" s="7">
        <v>2028052</v>
      </c>
      <c r="C4054" s="1" t="s">
        <v>23</v>
      </c>
      <c r="D4054" s="1" t="s">
        <v>28</v>
      </c>
      <c r="E4054" s="1" t="s">
        <v>50</v>
      </c>
      <c r="F4054" s="1" t="s">
        <v>519</v>
      </c>
      <c r="G4054" s="3">
        <v>45482</v>
      </c>
      <c r="H4054" s="3">
        <v>45485</v>
      </c>
      <c r="I4054" s="6">
        <v>2350</v>
      </c>
      <c r="J4054" s="1">
        <v>7</v>
      </c>
      <c r="K4054" s="4">
        <v>0.05</v>
      </c>
      <c r="L4054" s="6">
        <f t="shared" si="126"/>
        <v>117.5</v>
      </c>
      <c r="M4054" s="8">
        <f t="shared" si="127"/>
        <v>16332.5</v>
      </c>
      <c r="N4054" t="str" cm="1">
        <f t="array" ref="N40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55" spans="2:14" x14ac:dyDescent="0.35">
      <c r="B4055" s="7">
        <v>2028053</v>
      </c>
      <c r="C4055" s="1" t="s">
        <v>24</v>
      </c>
      <c r="D4055" s="1" t="s">
        <v>29</v>
      </c>
      <c r="E4055" s="1" t="s">
        <v>51</v>
      </c>
      <c r="F4055" s="1" t="s">
        <v>520</v>
      </c>
      <c r="G4055" s="3">
        <v>45482</v>
      </c>
      <c r="H4055" s="3">
        <v>45487</v>
      </c>
      <c r="I4055" s="6">
        <v>90</v>
      </c>
      <c r="J4055" s="1">
        <v>2</v>
      </c>
      <c r="K4055" s="4">
        <v>0.05</v>
      </c>
      <c r="L4055" s="6">
        <f t="shared" si="126"/>
        <v>4.5</v>
      </c>
      <c r="M4055" s="8">
        <f t="shared" si="127"/>
        <v>175.5</v>
      </c>
      <c r="N4055" t="str" cm="1">
        <f t="array" ref="N40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56" spans="2:14" x14ac:dyDescent="0.35">
      <c r="B4056" s="7">
        <v>2028054</v>
      </c>
      <c r="C4056" s="1" t="s">
        <v>4</v>
      </c>
      <c r="D4056" s="1" t="s">
        <v>25</v>
      </c>
      <c r="E4056" s="1" t="s">
        <v>506</v>
      </c>
      <c r="F4056" s="1" t="s">
        <v>521</v>
      </c>
      <c r="G4056" s="3">
        <v>45482</v>
      </c>
      <c r="H4056" s="3">
        <v>45483</v>
      </c>
      <c r="I4056" s="6">
        <v>280</v>
      </c>
      <c r="J4056" s="1">
        <v>2</v>
      </c>
      <c r="K4056" s="4">
        <v>0.02</v>
      </c>
      <c r="L4056" s="6">
        <f t="shared" si="126"/>
        <v>5.6000000000000005</v>
      </c>
      <c r="M4056" s="8">
        <f t="shared" si="127"/>
        <v>554.4</v>
      </c>
      <c r="N4056" t="str" cm="1">
        <f t="array" ref="N40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57" spans="2:14" x14ac:dyDescent="0.35">
      <c r="B4057" s="7">
        <v>2028055</v>
      </c>
      <c r="C4057" s="1" t="s">
        <v>5</v>
      </c>
      <c r="D4057" s="1" t="s">
        <v>30</v>
      </c>
      <c r="E4057" s="1" t="s">
        <v>507</v>
      </c>
      <c r="F4057" s="1" t="s">
        <v>518</v>
      </c>
      <c r="G4057" s="3">
        <v>45482</v>
      </c>
      <c r="H4057" s="3">
        <v>45490</v>
      </c>
      <c r="I4057" s="6">
        <v>70</v>
      </c>
      <c r="J4057" s="1">
        <v>1</v>
      </c>
      <c r="K4057" s="4">
        <v>0.06</v>
      </c>
      <c r="L4057" s="6">
        <f t="shared" si="126"/>
        <v>4.2</v>
      </c>
      <c r="M4057" s="8">
        <f t="shared" si="127"/>
        <v>65.8</v>
      </c>
      <c r="N4057" t="str" cm="1">
        <f t="array" ref="N40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58" spans="2:14" x14ac:dyDescent="0.35">
      <c r="B4058" s="7">
        <v>2028056</v>
      </c>
      <c r="C4058" s="1" t="s">
        <v>6</v>
      </c>
      <c r="D4058" s="1" t="s">
        <v>27</v>
      </c>
      <c r="E4058" s="1" t="s">
        <v>508</v>
      </c>
      <c r="F4058" s="1" t="s">
        <v>518</v>
      </c>
      <c r="G4058" s="3">
        <v>45482</v>
      </c>
      <c r="H4058" s="3">
        <v>45484</v>
      </c>
      <c r="I4058" s="6">
        <v>230</v>
      </c>
      <c r="J4058" s="1">
        <v>2</v>
      </c>
      <c r="K4058" s="4">
        <v>0.15</v>
      </c>
      <c r="L4058" s="6">
        <f t="shared" si="126"/>
        <v>34.5</v>
      </c>
      <c r="M4058" s="8">
        <f t="shared" si="127"/>
        <v>425.5</v>
      </c>
      <c r="N4058" t="str" cm="1">
        <f t="array" ref="N40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59" spans="2:14" x14ac:dyDescent="0.35">
      <c r="B4059" s="7">
        <v>2028057</v>
      </c>
      <c r="C4059" s="1" t="s">
        <v>7</v>
      </c>
      <c r="D4059" s="1" t="s">
        <v>28</v>
      </c>
      <c r="E4059" s="1" t="s">
        <v>31</v>
      </c>
      <c r="F4059" s="1" t="s">
        <v>519</v>
      </c>
      <c r="G4059" s="3">
        <v>45482</v>
      </c>
      <c r="H4059" s="3">
        <v>45485</v>
      </c>
      <c r="I4059" s="6">
        <v>7999</v>
      </c>
      <c r="J4059" s="1">
        <v>4</v>
      </c>
      <c r="K4059" s="4">
        <v>0.02</v>
      </c>
      <c r="L4059" s="6">
        <f t="shared" si="126"/>
        <v>159.97999999999999</v>
      </c>
      <c r="M4059" s="8">
        <f t="shared" si="127"/>
        <v>31836.02</v>
      </c>
      <c r="N4059" t="str" cm="1">
        <f t="array" ref="N40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60" spans="2:14" x14ac:dyDescent="0.35">
      <c r="B4060" s="7">
        <v>2028058</v>
      </c>
      <c r="C4060" s="1" t="s">
        <v>10</v>
      </c>
      <c r="D4060" s="1" t="s">
        <v>29</v>
      </c>
      <c r="E4060" s="1" t="s">
        <v>32</v>
      </c>
      <c r="F4060" s="1" t="s">
        <v>521</v>
      </c>
      <c r="G4060" s="3">
        <v>45482</v>
      </c>
      <c r="H4060" s="3">
        <v>45487</v>
      </c>
      <c r="I4060" s="6">
        <v>850</v>
      </c>
      <c r="J4060" s="1">
        <v>3</v>
      </c>
      <c r="K4060" s="4">
        <v>0.02</v>
      </c>
      <c r="L4060" s="6">
        <f t="shared" si="126"/>
        <v>17</v>
      </c>
      <c r="M4060" s="8">
        <f t="shared" si="127"/>
        <v>2533</v>
      </c>
      <c r="N4060" t="str" cm="1">
        <f t="array" ref="N40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61" spans="2:14" x14ac:dyDescent="0.35">
      <c r="B4061" s="7">
        <v>2028059</v>
      </c>
      <c r="C4061" s="1" t="s">
        <v>8</v>
      </c>
      <c r="D4061" s="1" t="s">
        <v>25</v>
      </c>
      <c r="E4061" s="1" t="s">
        <v>38</v>
      </c>
      <c r="F4061" s="1" t="s">
        <v>520</v>
      </c>
      <c r="G4061" s="3">
        <v>45482</v>
      </c>
      <c r="H4061" s="3">
        <v>45483</v>
      </c>
      <c r="I4061" s="6">
        <v>65000</v>
      </c>
      <c r="J4061" s="1">
        <v>2</v>
      </c>
      <c r="K4061" s="4">
        <v>0.02</v>
      </c>
      <c r="L4061" s="6">
        <f t="shared" si="126"/>
        <v>1300</v>
      </c>
      <c r="M4061" s="8">
        <f t="shared" si="127"/>
        <v>128700</v>
      </c>
      <c r="N4061" t="str" cm="1">
        <f t="array" ref="N40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62" spans="2:14" x14ac:dyDescent="0.35">
      <c r="B4062" s="7">
        <v>2028060</v>
      </c>
      <c r="C4062" s="1" t="s">
        <v>9</v>
      </c>
      <c r="D4062" s="1" t="s">
        <v>26</v>
      </c>
      <c r="E4062" s="1" t="s">
        <v>33</v>
      </c>
      <c r="F4062" s="1" t="s">
        <v>518</v>
      </c>
      <c r="G4062" s="3">
        <v>45482</v>
      </c>
      <c r="H4062" s="3">
        <v>45490</v>
      </c>
      <c r="I4062" s="6">
        <v>450</v>
      </c>
      <c r="J4062" s="1">
        <v>1</v>
      </c>
      <c r="K4062" s="4">
        <v>0.02</v>
      </c>
      <c r="L4062" s="6">
        <f t="shared" si="126"/>
        <v>9</v>
      </c>
      <c r="M4062" s="8">
        <f t="shared" si="127"/>
        <v>441</v>
      </c>
      <c r="N4062" t="str" cm="1">
        <f t="array" ref="N40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63" spans="2:14" x14ac:dyDescent="0.35">
      <c r="B4063" s="7">
        <v>2028061</v>
      </c>
      <c r="C4063" s="1" t="s">
        <v>11</v>
      </c>
      <c r="D4063" s="1" t="s">
        <v>27</v>
      </c>
      <c r="E4063" s="1" t="s">
        <v>34</v>
      </c>
      <c r="F4063" s="1" t="s">
        <v>519</v>
      </c>
      <c r="G4063" s="3">
        <v>45482</v>
      </c>
      <c r="H4063" s="3">
        <v>45484</v>
      </c>
      <c r="I4063" s="6">
        <v>1299</v>
      </c>
      <c r="J4063" s="1">
        <v>1</v>
      </c>
      <c r="K4063" s="4">
        <v>0.02</v>
      </c>
      <c r="L4063" s="6">
        <f t="shared" si="126"/>
        <v>25.98</v>
      </c>
      <c r="M4063" s="8">
        <f t="shared" si="127"/>
        <v>1273.02</v>
      </c>
      <c r="N4063" t="str" cm="1">
        <f t="array" ref="N40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64" spans="2:14" x14ac:dyDescent="0.35">
      <c r="B4064" s="7">
        <v>2028062</v>
      </c>
      <c r="C4064" s="1" t="s">
        <v>12</v>
      </c>
      <c r="D4064" s="1" t="s">
        <v>28</v>
      </c>
      <c r="E4064" s="1" t="s">
        <v>35</v>
      </c>
      <c r="F4064" s="1" t="s">
        <v>520</v>
      </c>
      <c r="G4064" s="3">
        <v>45482</v>
      </c>
      <c r="H4064" s="3">
        <v>45485</v>
      </c>
      <c r="I4064" s="6">
        <v>1700</v>
      </c>
      <c r="J4064" s="1">
        <v>2</v>
      </c>
      <c r="K4064" s="4">
        <v>0.02</v>
      </c>
      <c r="L4064" s="6">
        <f t="shared" si="126"/>
        <v>34</v>
      </c>
      <c r="M4064" s="8">
        <f t="shared" si="127"/>
        <v>3366</v>
      </c>
      <c r="N4064" t="str" cm="1">
        <f t="array" ref="N40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65" spans="2:14" x14ac:dyDescent="0.35">
      <c r="B4065" s="7">
        <v>2028063</v>
      </c>
      <c r="C4065" s="1" t="s">
        <v>13</v>
      </c>
      <c r="D4065" s="1" t="s">
        <v>29</v>
      </c>
      <c r="E4065" s="1" t="s">
        <v>36</v>
      </c>
      <c r="F4065" s="1" t="s">
        <v>521</v>
      </c>
      <c r="G4065" s="3">
        <v>45482</v>
      </c>
      <c r="H4065" s="3">
        <v>45487</v>
      </c>
      <c r="I4065" s="6">
        <v>55000</v>
      </c>
      <c r="J4065" s="1">
        <v>1</v>
      </c>
      <c r="K4065" s="4">
        <v>0.02</v>
      </c>
      <c r="L4065" s="6">
        <f t="shared" si="126"/>
        <v>1100</v>
      </c>
      <c r="M4065" s="8">
        <f t="shared" si="127"/>
        <v>53900</v>
      </c>
      <c r="N4065" t="str" cm="1">
        <f t="array" ref="N40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66" spans="2:14" x14ac:dyDescent="0.35">
      <c r="B4066" s="7">
        <v>2028064</v>
      </c>
      <c r="C4066" s="1" t="s">
        <v>14</v>
      </c>
      <c r="D4066" s="1" t="s">
        <v>25</v>
      </c>
      <c r="E4066" s="1" t="s">
        <v>37</v>
      </c>
      <c r="F4066" s="1" t="s">
        <v>518</v>
      </c>
      <c r="G4066" s="3">
        <v>45482</v>
      </c>
      <c r="H4066" s="3">
        <v>45483</v>
      </c>
      <c r="I4066" s="6">
        <v>57999</v>
      </c>
      <c r="J4066" s="1">
        <v>3</v>
      </c>
      <c r="K4066" s="4">
        <v>0.02</v>
      </c>
      <c r="L4066" s="6">
        <f t="shared" si="126"/>
        <v>1159.98</v>
      </c>
      <c r="M4066" s="8">
        <f t="shared" si="127"/>
        <v>172837.02</v>
      </c>
      <c r="N4066" t="str" cm="1">
        <f t="array" ref="N40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67" spans="2:14" x14ac:dyDescent="0.35">
      <c r="B4067" s="7">
        <v>2028065</v>
      </c>
      <c r="C4067" s="1" t="s">
        <v>15</v>
      </c>
      <c r="D4067" s="1" t="s">
        <v>26</v>
      </c>
      <c r="E4067" s="1" t="s">
        <v>39</v>
      </c>
      <c r="F4067" s="1" t="s">
        <v>518</v>
      </c>
      <c r="G4067" s="3">
        <v>45482</v>
      </c>
      <c r="H4067" s="3">
        <v>45490</v>
      </c>
      <c r="I4067" s="6">
        <v>1399</v>
      </c>
      <c r="J4067" s="1">
        <v>2</v>
      </c>
      <c r="K4067" s="4">
        <v>7.0000000000000007E-2</v>
      </c>
      <c r="L4067" s="6">
        <f t="shared" si="126"/>
        <v>97.93</v>
      </c>
      <c r="M4067" s="8">
        <f t="shared" si="127"/>
        <v>2700.07</v>
      </c>
      <c r="N4067" t="str" cm="1">
        <f t="array" ref="N40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68" spans="2:14" x14ac:dyDescent="0.35">
      <c r="B4068" s="7">
        <v>2028066</v>
      </c>
      <c r="C4068" s="1" t="s">
        <v>16</v>
      </c>
      <c r="D4068" s="1" t="s">
        <v>27</v>
      </c>
      <c r="E4068" s="1" t="s">
        <v>40</v>
      </c>
      <c r="F4068" s="1" t="s">
        <v>519</v>
      </c>
      <c r="G4068" s="3">
        <v>45482</v>
      </c>
      <c r="H4068" s="3">
        <v>45484</v>
      </c>
      <c r="I4068" s="6">
        <v>999</v>
      </c>
      <c r="J4068" s="1">
        <v>1</v>
      </c>
      <c r="K4068" s="4">
        <v>0.03</v>
      </c>
      <c r="L4068" s="6">
        <f t="shared" si="126"/>
        <v>29.97</v>
      </c>
      <c r="M4068" s="8">
        <f t="shared" si="127"/>
        <v>969.03</v>
      </c>
      <c r="N4068" t="str" cm="1">
        <f t="array" ref="N40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69" spans="2:14" x14ac:dyDescent="0.35">
      <c r="B4069" s="7">
        <v>2028067</v>
      </c>
      <c r="C4069" s="1" t="s">
        <v>17</v>
      </c>
      <c r="D4069" s="1" t="s">
        <v>28</v>
      </c>
      <c r="E4069" s="1" t="s">
        <v>41</v>
      </c>
      <c r="F4069" s="1" t="s">
        <v>521</v>
      </c>
      <c r="G4069" s="3">
        <v>45482</v>
      </c>
      <c r="H4069" s="3">
        <v>45485</v>
      </c>
      <c r="I4069" s="6">
        <v>2099</v>
      </c>
      <c r="J4069" s="1">
        <v>2</v>
      </c>
      <c r="K4069" s="4">
        <v>0.08</v>
      </c>
      <c r="L4069" s="6">
        <f t="shared" si="126"/>
        <v>167.92000000000002</v>
      </c>
      <c r="M4069" s="8">
        <f t="shared" si="127"/>
        <v>4030.08</v>
      </c>
      <c r="N4069" t="str" cm="1">
        <f t="array" ref="N40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70" spans="2:14" x14ac:dyDescent="0.35">
      <c r="B4070" s="7">
        <v>2028068</v>
      </c>
      <c r="C4070" s="1" t="s">
        <v>18</v>
      </c>
      <c r="D4070" s="1" t="s">
        <v>29</v>
      </c>
      <c r="E4070" s="1" t="s">
        <v>42</v>
      </c>
      <c r="F4070" s="1" t="s">
        <v>520</v>
      </c>
      <c r="G4070" s="3">
        <v>45482</v>
      </c>
      <c r="H4070" s="3">
        <v>45487</v>
      </c>
      <c r="I4070" s="6">
        <v>11000</v>
      </c>
      <c r="J4070" s="1">
        <v>1</v>
      </c>
      <c r="K4070" s="4">
        <v>0.05</v>
      </c>
      <c r="L4070" s="6">
        <f t="shared" si="126"/>
        <v>550</v>
      </c>
      <c r="M4070" s="8">
        <f t="shared" si="127"/>
        <v>10450</v>
      </c>
      <c r="N4070" t="str" cm="1">
        <f t="array" ref="N40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71" spans="2:14" x14ac:dyDescent="0.35">
      <c r="B4071" s="7">
        <v>2028069</v>
      </c>
      <c r="C4071" s="1" t="s">
        <v>19</v>
      </c>
      <c r="D4071" s="1" t="s">
        <v>25</v>
      </c>
      <c r="E4071" s="1" t="s">
        <v>43</v>
      </c>
      <c r="F4071" s="1" t="s">
        <v>518</v>
      </c>
      <c r="G4071" s="3">
        <v>45482</v>
      </c>
      <c r="H4071" s="3">
        <v>45483</v>
      </c>
      <c r="I4071" s="6">
        <v>800</v>
      </c>
      <c r="J4071" s="1">
        <v>2</v>
      </c>
      <c r="K4071" s="4">
        <v>0.05</v>
      </c>
      <c r="L4071" s="6">
        <f t="shared" si="126"/>
        <v>40</v>
      </c>
      <c r="M4071" s="8">
        <f t="shared" si="127"/>
        <v>1560</v>
      </c>
      <c r="N4071" t="str" cm="1">
        <f t="array" ref="N40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72" spans="2:14" x14ac:dyDescent="0.35">
      <c r="B4072" s="7">
        <v>2028070</v>
      </c>
      <c r="C4072" s="1" t="s">
        <v>20</v>
      </c>
      <c r="D4072" s="1" t="s">
        <v>236</v>
      </c>
      <c r="E4072" s="1" t="s">
        <v>44</v>
      </c>
      <c r="F4072" s="1" t="s">
        <v>519</v>
      </c>
      <c r="G4072" s="3">
        <v>45482</v>
      </c>
      <c r="H4072" s="3">
        <v>45490</v>
      </c>
      <c r="I4072" s="6">
        <v>5500</v>
      </c>
      <c r="J4072" s="1">
        <v>3</v>
      </c>
      <c r="K4072" s="4">
        <v>0.05</v>
      </c>
      <c r="L4072" s="6">
        <f t="shared" si="126"/>
        <v>275</v>
      </c>
      <c r="M4072" s="8">
        <f t="shared" si="127"/>
        <v>16225</v>
      </c>
      <c r="N4072" t="str" cm="1">
        <f t="array" ref="N40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73" spans="2:14" x14ac:dyDescent="0.35">
      <c r="B4073" s="7">
        <v>2028071</v>
      </c>
      <c r="C4073" s="1" t="s">
        <v>21</v>
      </c>
      <c r="D4073" s="1" t="s">
        <v>25</v>
      </c>
      <c r="E4073" s="1" t="s">
        <v>45</v>
      </c>
      <c r="F4073" s="1" t="s">
        <v>520</v>
      </c>
      <c r="G4073" s="3">
        <v>45482</v>
      </c>
      <c r="H4073" s="3">
        <v>45484</v>
      </c>
      <c r="I4073" s="6">
        <v>1350</v>
      </c>
      <c r="J4073" s="1">
        <v>2</v>
      </c>
      <c r="K4073" s="4">
        <v>0.05</v>
      </c>
      <c r="L4073" s="6">
        <f t="shared" si="126"/>
        <v>67.5</v>
      </c>
      <c r="M4073" s="8">
        <f t="shared" si="127"/>
        <v>2632.5</v>
      </c>
      <c r="N4073" t="str" cm="1">
        <f t="array" ref="N40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74" spans="2:14" x14ac:dyDescent="0.35">
      <c r="B4074" s="7">
        <v>2028072</v>
      </c>
      <c r="C4074" s="1" t="s">
        <v>22</v>
      </c>
      <c r="D4074" s="1" t="s">
        <v>26</v>
      </c>
      <c r="E4074" s="1" t="s">
        <v>46</v>
      </c>
      <c r="F4074" s="1" t="s">
        <v>521</v>
      </c>
      <c r="G4074" s="3">
        <v>45482</v>
      </c>
      <c r="H4074" s="3">
        <v>45485</v>
      </c>
      <c r="I4074" s="6">
        <v>4500</v>
      </c>
      <c r="J4074" s="1">
        <v>7</v>
      </c>
      <c r="K4074" s="4">
        <v>0.03</v>
      </c>
      <c r="L4074" s="6">
        <f t="shared" si="126"/>
        <v>135</v>
      </c>
      <c r="M4074" s="8">
        <f t="shared" si="127"/>
        <v>31365</v>
      </c>
      <c r="N4074" t="str" cm="1">
        <f t="array" ref="N40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75" spans="2:14" x14ac:dyDescent="0.35">
      <c r="B4075" s="7">
        <v>2028073</v>
      </c>
      <c r="C4075" s="1" t="s">
        <v>23</v>
      </c>
      <c r="D4075" s="1" t="s">
        <v>27</v>
      </c>
      <c r="E4075" s="1" t="s">
        <v>47</v>
      </c>
      <c r="F4075" s="1" t="s">
        <v>518</v>
      </c>
      <c r="G4075" s="3">
        <v>45482</v>
      </c>
      <c r="H4075" s="3">
        <v>45487</v>
      </c>
      <c r="I4075" s="6">
        <v>2350</v>
      </c>
      <c r="J4075" s="1">
        <v>2</v>
      </c>
      <c r="K4075" s="4">
        <v>0.1</v>
      </c>
      <c r="L4075" s="6">
        <f t="shared" si="126"/>
        <v>235</v>
      </c>
      <c r="M4075" s="8">
        <f t="shared" si="127"/>
        <v>4465</v>
      </c>
      <c r="N4075" t="str" cm="1">
        <f t="array" ref="N40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76" spans="2:14" x14ac:dyDescent="0.35">
      <c r="B4076" s="7">
        <v>2028074</v>
      </c>
      <c r="C4076" s="1" t="s">
        <v>24</v>
      </c>
      <c r="D4076" s="1" t="s">
        <v>28</v>
      </c>
      <c r="E4076" s="1" t="s">
        <v>48</v>
      </c>
      <c r="F4076" s="1" t="s">
        <v>518</v>
      </c>
      <c r="G4076" s="3">
        <v>45482</v>
      </c>
      <c r="H4076" s="3">
        <v>45483</v>
      </c>
      <c r="I4076" s="6">
        <v>90</v>
      </c>
      <c r="J4076" s="1">
        <v>1</v>
      </c>
      <c r="K4076" s="4">
        <v>0.05</v>
      </c>
      <c r="L4076" s="6">
        <f t="shared" si="126"/>
        <v>4.5</v>
      </c>
      <c r="M4076" s="8">
        <f t="shared" si="127"/>
        <v>85.5</v>
      </c>
      <c r="N4076" t="str" cm="1">
        <f t="array" ref="N40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77" spans="2:14" x14ac:dyDescent="0.35">
      <c r="B4077" s="7">
        <v>2028075</v>
      </c>
      <c r="C4077" s="1" t="s">
        <v>4</v>
      </c>
      <c r="D4077" s="1" t="s">
        <v>29</v>
      </c>
      <c r="E4077" s="1" t="s">
        <v>49</v>
      </c>
      <c r="F4077" s="1" t="s">
        <v>519</v>
      </c>
      <c r="G4077" s="3">
        <v>45482</v>
      </c>
      <c r="H4077" s="3">
        <v>45490</v>
      </c>
      <c r="I4077" s="6">
        <v>280</v>
      </c>
      <c r="J4077" s="1">
        <v>1</v>
      </c>
      <c r="K4077" s="4">
        <v>0.05</v>
      </c>
      <c r="L4077" s="6">
        <f t="shared" si="126"/>
        <v>14</v>
      </c>
      <c r="M4077" s="8">
        <f t="shared" si="127"/>
        <v>266</v>
      </c>
      <c r="N4077" t="str" cm="1">
        <f t="array" ref="N40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78" spans="2:14" x14ac:dyDescent="0.35">
      <c r="B4078" s="7">
        <v>2028076</v>
      </c>
      <c r="C4078" s="1" t="s">
        <v>5</v>
      </c>
      <c r="D4078" s="1" t="s">
        <v>25</v>
      </c>
      <c r="E4078" s="1" t="s">
        <v>50</v>
      </c>
      <c r="F4078" s="1" t="s">
        <v>521</v>
      </c>
      <c r="G4078" s="3">
        <v>45482</v>
      </c>
      <c r="H4078" s="3">
        <v>45484</v>
      </c>
      <c r="I4078" s="6">
        <v>70</v>
      </c>
      <c r="J4078" s="1">
        <v>1</v>
      </c>
      <c r="K4078" s="4">
        <v>0.02</v>
      </c>
      <c r="L4078" s="6">
        <f t="shared" si="126"/>
        <v>1.4000000000000001</v>
      </c>
      <c r="M4078" s="8">
        <f t="shared" si="127"/>
        <v>68.599999999999994</v>
      </c>
      <c r="N4078" t="str" cm="1">
        <f t="array" ref="N40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79" spans="2:14" x14ac:dyDescent="0.35">
      <c r="B4079" s="7">
        <v>2028077</v>
      </c>
      <c r="C4079" s="1" t="s">
        <v>6</v>
      </c>
      <c r="D4079" s="1" t="s">
        <v>30</v>
      </c>
      <c r="E4079" s="1" t="s">
        <v>51</v>
      </c>
      <c r="F4079" s="1" t="s">
        <v>520</v>
      </c>
      <c r="G4079" s="3">
        <v>45482</v>
      </c>
      <c r="H4079" s="3">
        <v>45485</v>
      </c>
      <c r="I4079" s="6">
        <v>230</v>
      </c>
      <c r="J4079" s="1">
        <v>2</v>
      </c>
      <c r="K4079" s="4">
        <v>0.06</v>
      </c>
      <c r="L4079" s="6">
        <f t="shared" si="126"/>
        <v>13.799999999999999</v>
      </c>
      <c r="M4079" s="8">
        <f t="shared" si="127"/>
        <v>446.2</v>
      </c>
      <c r="N4079" t="str" cm="1">
        <f t="array" ref="N40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80" spans="2:14" x14ac:dyDescent="0.35">
      <c r="B4080" s="7">
        <v>2028078</v>
      </c>
      <c r="C4080" s="1" t="s">
        <v>7</v>
      </c>
      <c r="D4080" s="1" t="s">
        <v>27</v>
      </c>
      <c r="E4080" s="1" t="s">
        <v>506</v>
      </c>
      <c r="F4080" s="1" t="s">
        <v>518</v>
      </c>
      <c r="G4080" s="3">
        <v>45482</v>
      </c>
      <c r="H4080" s="3">
        <v>45487</v>
      </c>
      <c r="I4080" s="6">
        <v>7999</v>
      </c>
      <c r="J4080" s="1">
        <v>1</v>
      </c>
      <c r="K4080" s="4">
        <v>0.15</v>
      </c>
      <c r="L4080" s="6">
        <f t="shared" si="126"/>
        <v>1199.8499999999999</v>
      </c>
      <c r="M4080" s="8">
        <f t="shared" si="127"/>
        <v>6799.15</v>
      </c>
      <c r="N4080" t="str" cm="1">
        <f t="array" ref="N40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81" spans="2:14" x14ac:dyDescent="0.35">
      <c r="B4081" s="7">
        <v>2028079</v>
      </c>
      <c r="C4081" s="1" t="s">
        <v>10</v>
      </c>
      <c r="D4081" s="1" t="s">
        <v>28</v>
      </c>
      <c r="E4081" s="1" t="s">
        <v>507</v>
      </c>
      <c r="F4081" s="1" t="s">
        <v>519</v>
      </c>
      <c r="G4081" s="3">
        <v>45482</v>
      </c>
      <c r="H4081" s="3">
        <v>45483</v>
      </c>
      <c r="I4081" s="6">
        <v>850</v>
      </c>
      <c r="J4081" s="1">
        <v>2</v>
      </c>
      <c r="K4081" s="4">
        <v>0.02</v>
      </c>
      <c r="L4081" s="6">
        <f t="shared" si="126"/>
        <v>17</v>
      </c>
      <c r="M4081" s="8">
        <f t="shared" si="127"/>
        <v>1683</v>
      </c>
      <c r="N4081" t="str" cm="1">
        <f t="array" ref="N40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82" spans="2:14" x14ac:dyDescent="0.35">
      <c r="B4082" s="7">
        <v>2028080</v>
      </c>
      <c r="C4082" s="1" t="s">
        <v>8</v>
      </c>
      <c r="D4082" s="1" t="s">
        <v>29</v>
      </c>
      <c r="E4082" s="1" t="s">
        <v>508</v>
      </c>
      <c r="F4082" s="1" t="s">
        <v>520</v>
      </c>
      <c r="G4082" s="3">
        <v>45482</v>
      </c>
      <c r="H4082" s="3">
        <v>45490</v>
      </c>
      <c r="I4082" s="6">
        <v>65000</v>
      </c>
      <c r="J4082" s="1">
        <v>7</v>
      </c>
      <c r="K4082" s="4">
        <v>0.02</v>
      </c>
      <c r="L4082" s="6">
        <f t="shared" si="126"/>
        <v>1300</v>
      </c>
      <c r="M4082" s="8">
        <f t="shared" si="127"/>
        <v>453700</v>
      </c>
      <c r="N4082" t="str" cm="1">
        <f t="array" ref="N40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83" spans="2:14" x14ac:dyDescent="0.35">
      <c r="B4083" s="7">
        <v>2028081</v>
      </c>
      <c r="C4083" s="1" t="s">
        <v>9</v>
      </c>
      <c r="D4083" s="1" t="s">
        <v>25</v>
      </c>
      <c r="E4083" s="1" t="s">
        <v>31</v>
      </c>
      <c r="F4083" s="1" t="s">
        <v>521</v>
      </c>
      <c r="G4083" s="3">
        <v>45482</v>
      </c>
      <c r="H4083" s="3">
        <v>45484</v>
      </c>
      <c r="I4083" s="6">
        <v>450</v>
      </c>
      <c r="J4083" s="1">
        <v>2</v>
      </c>
      <c r="K4083" s="4">
        <v>0.02</v>
      </c>
      <c r="L4083" s="6">
        <f t="shared" si="126"/>
        <v>9</v>
      </c>
      <c r="M4083" s="8">
        <f t="shared" si="127"/>
        <v>891</v>
      </c>
      <c r="N4083" t="str" cm="1">
        <f t="array" ref="N40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84" spans="2:14" x14ac:dyDescent="0.35">
      <c r="B4084" s="7">
        <v>2028082</v>
      </c>
      <c r="C4084" s="1" t="s">
        <v>11</v>
      </c>
      <c r="D4084" s="1" t="s">
        <v>26</v>
      </c>
      <c r="E4084" s="1" t="s">
        <v>32</v>
      </c>
      <c r="F4084" s="1" t="s">
        <v>518</v>
      </c>
      <c r="G4084" s="3">
        <v>45482</v>
      </c>
      <c r="H4084" s="3">
        <v>45485</v>
      </c>
      <c r="I4084" s="6">
        <v>1299</v>
      </c>
      <c r="J4084" s="1">
        <v>2</v>
      </c>
      <c r="K4084" s="4">
        <v>0.02</v>
      </c>
      <c r="L4084" s="6">
        <f t="shared" si="126"/>
        <v>25.98</v>
      </c>
      <c r="M4084" s="8">
        <f t="shared" si="127"/>
        <v>2572.02</v>
      </c>
      <c r="N4084" t="str" cm="1">
        <f t="array" ref="N40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85" spans="2:14" x14ac:dyDescent="0.35">
      <c r="B4085" s="7">
        <v>2028083</v>
      </c>
      <c r="C4085" s="1" t="s">
        <v>12</v>
      </c>
      <c r="D4085" s="1" t="s">
        <v>27</v>
      </c>
      <c r="E4085" s="1" t="s">
        <v>38</v>
      </c>
      <c r="F4085" s="1" t="s">
        <v>518</v>
      </c>
      <c r="G4085" s="3">
        <v>45482</v>
      </c>
      <c r="H4085" s="3">
        <v>45487</v>
      </c>
      <c r="I4085" s="6">
        <v>1700</v>
      </c>
      <c r="J4085" s="1">
        <v>1</v>
      </c>
      <c r="K4085" s="4">
        <v>0.02</v>
      </c>
      <c r="L4085" s="6">
        <f t="shared" si="126"/>
        <v>34</v>
      </c>
      <c r="M4085" s="8">
        <f t="shared" si="127"/>
        <v>1666</v>
      </c>
      <c r="N4085" t="str" cm="1">
        <f t="array" ref="N40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86" spans="2:14" x14ac:dyDescent="0.35">
      <c r="B4086" s="7">
        <v>2028084</v>
      </c>
      <c r="C4086" s="1" t="s">
        <v>13</v>
      </c>
      <c r="D4086" s="1" t="s">
        <v>28</v>
      </c>
      <c r="E4086" s="1" t="s">
        <v>33</v>
      </c>
      <c r="F4086" s="1" t="s">
        <v>519</v>
      </c>
      <c r="G4086" s="3">
        <v>45482</v>
      </c>
      <c r="H4086" s="3">
        <v>45483</v>
      </c>
      <c r="I4086" s="6">
        <v>55000</v>
      </c>
      <c r="J4086" s="1">
        <v>2</v>
      </c>
      <c r="K4086" s="4">
        <v>0.02</v>
      </c>
      <c r="L4086" s="6">
        <f t="shared" si="126"/>
        <v>1100</v>
      </c>
      <c r="M4086" s="8">
        <f t="shared" si="127"/>
        <v>108900</v>
      </c>
      <c r="N4086" t="str" cm="1">
        <f t="array" ref="N40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87" spans="2:14" x14ac:dyDescent="0.35">
      <c r="B4087" s="7">
        <v>2028085</v>
      </c>
      <c r="C4087" s="1" t="s">
        <v>14</v>
      </c>
      <c r="D4087" s="1" t="s">
        <v>29</v>
      </c>
      <c r="E4087" s="1" t="s">
        <v>34</v>
      </c>
      <c r="F4087" s="1" t="s">
        <v>521</v>
      </c>
      <c r="G4087" s="3">
        <v>45482</v>
      </c>
      <c r="H4087" s="3">
        <v>45490</v>
      </c>
      <c r="I4087" s="6">
        <v>57999</v>
      </c>
      <c r="J4087" s="1">
        <v>4</v>
      </c>
      <c r="K4087" s="4">
        <v>0.02</v>
      </c>
      <c r="L4087" s="6">
        <f t="shared" si="126"/>
        <v>1159.98</v>
      </c>
      <c r="M4087" s="8">
        <f t="shared" si="127"/>
        <v>230836.02</v>
      </c>
      <c r="N4087" t="str" cm="1">
        <f t="array" ref="N40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88" spans="2:14" x14ac:dyDescent="0.35">
      <c r="B4088" s="7">
        <v>2028086</v>
      </c>
      <c r="C4088" s="1" t="s">
        <v>15</v>
      </c>
      <c r="D4088" s="1" t="s">
        <v>25</v>
      </c>
      <c r="E4088" s="1" t="s">
        <v>35</v>
      </c>
      <c r="F4088" s="1" t="s">
        <v>520</v>
      </c>
      <c r="G4088" s="3">
        <v>45482</v>
      </c>
      <c r="H4088" s="3">
        <v>45484</v>
      </c>
      <c r="I4088" s="6">
        <v>1399</v>
      </c>
      <c r="J4088" s="1">
        <v>3</v>
      </c>
      <c r="K4088" s="4">
        <v>0.02</v>
      </c>
      <c r="L4088" s="6">
        <f t="shared" si="126"/>
        <v>27.98</v>
      </c>
      <c r="M4088" s="8">
        <f t="shared" si="127"/>
        <v>4169.0200000000004</v>
      </c>
      <c r="N4088" t="str" cm="1">
        <f t="array" ref="N40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89" spans="2:14" x14ac:dyDescent="0.35">
      <c r="B4089" s="7">
        <v>2028087</v>
      </c>
      <c r="C4089" s="1" t="s">
        <v>16</v>
      </c>
      <c r="D4089" s="1" t="s">
        <v>26</v>
      </c>
      <c r="E4089" s="1" t="s">
        <v>36</v>
      </c>
      <c r="F4089" s="1" t="s">
        <v>518</v>
      </c>
      <c r="G4089" s="3">
        <v>45482</v>
      </c>
      <c r="H4089" s="3">
        <v>45485</v>
      </c>
      <c r="I4089" s="6">
        <v>999</v>
      </c>
      <c r="J4089" s="1">
        <v>2</v>
      </c>
      <c r="K4089" s="4">
        <v>7.0000000000000007E-2</v>
      </c>
      <c r="L4089" s="6">
        <f t="shared" si="126"/>
        <v>69.930000000000007</v>
      </c>
      <c r="M4089" s="8">
        <f t="shared" si="127"/>
        <v>1928.07</v>
      </c>
      <c r="N4089" t="str" cm="1">
        <f t="array" ref="N40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90" spans="2:14" x14ac:dyDescent="0.35">
      <c r="B4090" s="7">
        <v>2028088</v>
      </c>
      <c r="C4090" s="1" t="s">
        <v>17</v>
      </c>
      <c r="D4090" s="1" t="s">
        <v>27</v>
      </c>
      <c r="E4090" s="1" t="s">
        <v>37</v>
      </c>
      <c r="F4090" s="1" t="s">
        <v>519</v>
      </c>
      <c r="G4090" s="3">
        <v>45482</v>
      </c>
      <c r="H4090" s="3">
        <v>45487</v>
      </c>
      <c r="I4090" s="6">
        <v>2099</v>
      </c>
      <c r="J4090" s="1">
        <v>1</v>
      </c>
      <c r="K4090" s="4">
        <v>0.03</v>
      </c>
      <c r="L4090" s="6">
        <f t="shared" si="126"/>
        <v>62.97</v>
      </c>
      <c r="M4090" s="8">
        <f t="shared" si="127"/>
        <v>2036.03</v>
      </c>
      <c r="N4090" t="str" cm="1">
        <f t="array" ref="N40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91" spans="2:14" x14ac:dyDescent="0.35">
      <c r="B4091" s="7">
        <v>2028089</v>
      </c>
      <c r="C4091" s="1" t="s">
        <v>18</v>
      </c>
      <c r="D4091" s="1" t="s">
        <v>28</v>
      </c>
      <c r="E4091" s="1" t="s">
        <v>39</v>
      </c>
      <c r="F4091" s="1" t="s">
        <v>520</v>
      </c>
      <c r="G4091" s="3">
        <v>45482</v>
      </c>
      <c r="H4091" s="3">
        <v>45483</v>
      </c>
      <c r="I4091" s="6">
        <v>11000</v>
      </c>
      <c r="J4091" s="1">
        <v>1</v>
      </c>
      <c r="K4091" s="4">
        <v>0.08</v>
      </c>
      <c r="L4091" s="6">
        <f t="shared" si="126"/>
        <v>880</v>
      </c>
      <c r="M4091" s="8">
        <f t="shared" si="127"/>
        <v>10120</v>
      </c>
      <c r="N4091" t="str" cm="1">
        <f t="array" ref="N40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092" spans="2:14" x14ac:dyDescent="0.35">
      <c r="B4092" s="7">
        <v>2028090</v>
      </c>
      <c r="C4092" s="1" t="s">
        <v>19</v>
      </c>
      <c r="D4092" s="1" t="s">
        <v>29</v>
      </c>
      <c r="E4092" s="1" t="s">
        <v>40</v>
      </c>
      <c r="F4092" s="1" t="s">
        <v>521</v>
      </c>
      <c r="G4092" s="3">
        <v>45482</v>
      </c>
      <c r="H4092" s="3">
        <v>45490</v>
      </c>
      <c r="I4092" s="6">
        <v>800</v>
      </c>
      <c r="J4092" s="1">
        <v>2</v>
      </c>
      <c r="K4092" s="4">
        <v>0.05</v>
      </c>
      <c r="L4092" s="6">
        <f t="shared" si="126"/>
        <v>40</v>
      </c>
      <c r="M4092" s="8">
        <f t="shared" si="127"/>
        <v>1560</v>
      </c>
      <c r="N4092" t="str" cm="1">
        <f t="array" ref="N40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93" spans="2:14" x14ac:dyDescent="0.35">
      <c r="B4093" s="7">
        <v>2028091</v>
      </c>
      <c r="C4093" s="1" t="s">
        <v>20</v>
      </c>
      <c r="D4093" s="1" t="s">
        <v>25</v>
      </c>
      <c r="E4093" s="1" t="s">
        <v>41</v>
      </c>
      <c r="F4093" s="1" t="s">
        <v>518</v>
      </c>
      <c r="G4093" s="3">
        <v>45482</v>
      </c>
      <c r="H4093" s="3">
        <v>45484</v>
      </c>
      <c r="I4093" s="6">
        <v>5500</v>
      </c>
      <c r="J4093" s="1">
        <v>1</v>
      </c>
      <c r="K4093" s="4">
        <v>0.05</v>
      </c>
      <c r="L4093" s="6">
        <f t="shared" si="126"/>
        <v>275</v>
      </c>
      <c r="M4093" s="8">
        <f t="shared" si="127"/>
        <v>5225</v>
      </c>
      <c r="N4093" t="str" cm="1">
        <f t="array" ref="N40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94" spans="2:14" x14ac:dyDescent="0.35">
      <c r="B4094" s="7">
        <v>2028092</v>
      </c>
      <c r="C4094" s="1" t="s">
        <v>21</v>
      </c>
      <c r="D4094" s="1" t="s">
        <v>237</v>
      </c>
      <c r="E4094" s="1" t="s">
        <v>42</v>
      </c>
      <c r="F4094" s="1" t="s">
        <v>518</v>
      </c>
      <c r="G4094" s="3">
        <v>45482</v>
      </c>
      <c r="H4094" s="3">
        <v>45485</v>
      </c>
      <c r="I4094" s="6">
        <v>1350</v>
      </c>
      <c r="J4094" s="1">
        <v>3</v>
      </c>
      <c r="K4094" s="4">
        <v>0.05</v>
      </c>
      <c r="L4094" s="6">
        <f t="shared" si="126"/>
        <v>67.5</v>
      </c>
      <c r="M4094" s="8">
        <f t="shared" si="127"/>
        <v>3982.5</v>
      </c>
      <c r="N4094" t="str" cm="1">
        <f t="array" ref="N40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95" spans="2:14" x14ac:dyDescent="0.35">
      <c r="B4095" s="7">
        <v>2028093</v>
      </c>
      <c r="C4095" s="1" t="s">
        <v>22</v>
      </c>
      <c r="D4095" s="1" t="s">
        <v>25</v>
      </c>
      <c r="E4095" s="1" t="s">
        <v>43</v>
      </c>
      <c r="F4095" s="1" t="s">
        <v>519</v>
      </c>
      <c r="G4095" s="3">
        <v>45482</v>
      </c>
      <c r="H4095" s="3">
        <v>45487</v>
      </c>
      <c r="I4095" s="6">
        <v>4500</v>
      </c>
      <c r="J4095" s="1">
        <v>2</v>
      </c>
      <c r="K4095" s="4">
        <v>0.05</v>
      </c>
      <c r="L4095" s="6">
        <f t="shared" si="126"/>
        <v>225</v>
      </c>
      <c r="M4095" s="8">
        <f t="shared" si="127"/>
        <v>8775</v>
      </c>
      <c r="N4095" t="str" cm="1">
        <f t="array" ref="N40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96" spans="2:14" x14ac:dyDescent="0.35">
      <c r="B4096" s="7">
        <v>2028094</v>
      </c>
      <c r="C4096" s="1" t="s">
        <v>23</v>
      </c>
      <c r="D4096" s="1" t="s">
        <v>26</v>
      </c>
      <c r="E4096" s="1" t="s">
        <v>44</v>
      </c>
      <c r="F4096" s="1" t="s">
        <v>521</v>
      </c>
      <c r="G4096" s="3">
        <v>45482</v>
      </c>
      <c r="H4096" s="3">
        <v>45483</v>
      </c>
      <c r="I4096" s="6">
        <v>2350</v>
      </c>
      <c r="J4096" s="1">
        <v>1</v>
      </c>
      <c r="K4096" s="4">
        <v>0.03</v>
      </c>
      <c r="L4096" s="6">
        <f t="shared" si="126"/>
        <v>70.5</v>
      </c>
      <c r="M4096" s="8">
        <f t="shared" si="127"/>
        <v>2279.5</v>
      </c>
      <c r="N4096" t="str" cm="1">
        <f t="array" ref="N40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97" spans="2:14" x14ac:dyDescent="0.35">
      <c r="B4097" s="7">
        <v>2028095</v>
      </c>
      <c r="C4097" s="1" t="s">
        <v>24</v>
      </c>
      <c r="D4097" s="1" t="s">
        <v>27</v>
      </c>
      <c r="E4097" s="1" t="s">
        <v>45</v>
      </c>
      <c r="F4097" s="1" t="s">
        <v>520</v>
      </c>
      <c r="G4097" s="3">
        <v>45482</v>
      </c>
      <c r="H4097" s="3">
        <v>45490</v>
      </c>
      <c r="I4097" s="6">
        <v>90</v>
      </c>
      <c r="J4097" s="1">
        <v>2</v>
      </c>
      <c r="K4097" s="4">
        <v>0.1</v>
      </c>
      <c r="L4097" s="6">
        <f t="shared" si="126"/>
        <v>9</v>
      </c>
      <c r="M4097" s="8">
        <f t="shared" si="127"/>
        <v>171</v>
      </c>
      <c r="N4097" t="str" cm="1">
        <f t="array" ref="N40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98" spans="2:14" x14ac:dyDescent="0.35">
      <c r="B4098" s="7">
        <v>2028096</v>
      </c>
      <c r="C4098" s="1" t="s">
        <v>4</v>
      </c>
      <c r="D4098" s="1" t="s">
        <v>28</v>
      </c>
      <c r="E4098" s="1" t="s">
        <v>46</v>
      </c>
      <c r="F4098" s="1" t="s">
        <v>518</v>
      </c>
      <c r="G4098" s="3">
        <v>45482</v>
      </c>
      <c r="H4098" s="3">
        <v>45484</v>
      </c>
      <c r="I4098" s="6">
        <v>280</v>
      </c>
      <c r="J4098" s="1">
        <v>1</v>
      </c>
      <c r="K4098" s="4">
        <v>0.05</v>
      </c>
      <c r="L4098" s="6">
        <f t="shared" si="126"/>
        <v>14</v>
      </c>
      <c r="M4098" s="8">
        <f t="shared" si="127"/>
        <v>266</v>
      </c>
      <c r="N4098" t="str" cm="1">
        <f t="array" ref="N40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099" spans="2:14" x14ac:dyDescent="0.35">
      <c r="B4099" s="7">
        <v>2028097</v>
      </c>
      <c r="C4099" s="1" t="s">
        <v>5</v>
      </c>
      <c r="D4099" s="1" t="s">
        <v>29</v>
      </c>
      <c r="E4099" s="1" t="s">
        <v>47</v>
      </c>
      <c r="F4099" s="1" t="s">
        <v>519</v>
      </c>
      <c r="G4099" s="3">
        <v>45482</v>
      </c>
      <c r="H4099" s="3">
        <v>45485</v>
      </c>
      <c r="I4099" s="6">
        <v>70</v>
      </c>
      <c r="J4099" s="1">
        <v>2</v>
      </c>
      <c r="K4099" s="4">
        <v>0.05</v>
      </c>
      <c r="L4099" s="6">
        <f t="shared" si="126"/>
        <v>3.5</v>
      </c>
      <c r="M4099" s="8">
        <f t="shared" si="127"/>
        <v>136.5</v>
      </c>
      <c r="N4099" t="str" cm="1">
        <f t="array" ref="N40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00" spans="2:14" x14ac:dyDescent="0.35">
      <c r="B4100" s="7">
        <v>2028098</v>
      </c>
      <c r="C4100" s="1" t="s">
        <v>6</v>
      </c>
      <c r="D4100" s="1" t="s">
        <v>25</v>
      </c>
      <c r="E4100" s="1" t="s">
        <v>48</v>
      </c>
      <c r="F4100" s="1" t="s">
        <v>520</v>
      </c>
      <c r="G4100" s="3">
        <v>45482</v>
      </c>
      <c r="H4100" s="3">
        <v>45487</v>
      </c>
      <c r="I4100" s="6">
        <v>230</v>
      </c>
      <c r="J4100" s="1">
        <v>3</v>
      </c>
      <c r="K4100" s="4">
        <v>0.02</v>
      </c>
      <c r="L4100" s="6">
        <f t="shared" ref="L4100:L4163" si="128">I4100*K4100</f>
        <v>4.6000000000000005</v>
      </c>
      <c r="M4100" s="8">
        <f t="shared" ref="M4100:M4163" si="129">I4100*J4100-L4100</f>
        <v>685.4</v>
      </c>
      <c r="N4100" t="str" cm="1">
        <f t="array" ref="N41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01" spans="2:14" x14ac:dyDescent="0.35">
      <c r="B4101" s="7">
        <v>2028099</v>
      </c>
      <c r="C4101" s="1" t="s">
        <v>7</v>
      </c>
      <c r="D4101" s="1" t="s">
        <v>30</v>
      </c>
      <c r="E4101" s="1" t="s">
        <v>49</v>
      </c>
      <c r="F4101" s="1" t="s">
        <v>521</v>
      </c>
      <c r="G4101" s="3">
        <v>45482</v>
      </c>
      <c r="H4101" s="3">
        <v>45483</v>
      </c>
      <c r="I4101" s="6">
        <v>7999</v>
      </c>
      <c r="J4101" s="1">
        <v>2</v>
      </c>
      <c r="K4101" s="4">
        <v>0.06</v>
      </c>
      <c r="L4101" s="6">
        <f t="shared" si="128"/>
        <v>479.94</v>
      </c>
      <c r="M4101" s="8">
        <f t="shared" si="129"/>
        <v>15518.06</v>
      </c>
      <c r="N4101" t="str" cm="1">
        <f t="array" ref="N41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02" spans="2:14" x14ac:dyDescent="0.35">
      <c r="B4102" s="7">
        <v>2028100</v>
      </c>
      <c r="C4102" s="1" t="s">
        <v>10</v>
      </c>
      <c r="D4102" s="1" t="s">
        <v>27</v>
      </c>
      <c r="E4102" s="1" t="s">
        <v>50</v>
      </c>
      <c r="F4102" s="1" t="s">
        <v>518</v>
      </c>
      <c r="G4102" s="3">
        <v>45482</v>
      </c>
      <c r="H4102" s="3">
        <v>45490</v>
      </c>
      <c r="I4102" s="6">
        <v>850</v>
      </c>
      <c r="J4102" s="1">
        <v>7</v>
      </c>
      <c r="K4102" s="4">
        <v>0.15</v>
      </c>
      <c r="L4102" s="6">
        <f t="shared" si="128"/>
        <v>127.5</v>
      </c>
      <c r="M4102" s="8">
        <f t="shared" si="129"/>
        <v>5822.5</v>
      </c>
      <c r="N4102" t="str" cm="1">
        <f t="array" ref="N41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03" spans="2:14" x14ac:dyDescent="0.35">
      <c r="B4103" s="7">
        <v>2028101</v>
      </c>
      <c r="C4103" s="1" t="s">
        <v>8</v>
      </c>
      <c r="D4103" s="1" t="s">
        <v>28</v>
      </c>
      <c r="E4103" s="1" t="s">
        <v>51</v>
      </c>
      <c r="F4103" s="1" t="s">
        <v>518</v>
      </c>
      <c r="G4103" s="3">
        <v>45482</v>
      </c>
      <c r="H4103" s="3">
        <v>45484</v>
      </c>
      <c r="I4103" s="6">
        <v>65000</v>
      </c>
      <c r="J4103" s="1">
        <v>2</v>
      </c>
      <c r="K4103" s="4">
        <v>0.02</v>
      </c>
      <c r="L4103" s="6">
        <f t="shared" si="128"/>
        <v>1300</v>
      </c>
      <c r="M4103" s="8">
        <f t="shared" si="129"/>
        <v>128700</v>
      </c>
      <c r="N4103" t="str" cm="1">
        <f t="array" ref="N41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04" spans="2:14" x14ac:dyDescent="0.35">
      <c r="B4104" s="7">
        <v>2028102</v>
      </c>
      <c r="C4104" s="1" t="s">
        <v>9</v>
      </c>
      <c r="D4104" s="1" t="s">
        <v>29</v>
      </c>
      <c r="E4104" s="1" t="s">
        <v>506</v>
      </c>
      <c r="F4104" s="1" t="s">
        <v>519</v>
      </c>
      <c r="G4104" s="3">
        <v>45482</v>
      </c>
      <c r="H4104" s="3">
        <v>45485</v>
      </c>
      <c r="I4104" s="6">
        <v>450</v>
      </c>
      <c r="J4104" s="1">
        <v>1</v>
      </c>
      <c r="K4104" s="4">
        <v>0.02</v>
      </c>
      <c r="L4104" s="6">
        <f t="shared" si="128"/>
        <v>9</v>
      </c>
      <c r="M4104" s="8">
        <f t="shared" si="129"/>
        <v>441</v>
      </c>
      <c r="N4104" t="str" cm="1">
        <f t="array" ref="N41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05" spans="2:14" x14ac:dyDescent="0.35">
      <c r="B4105" s="7">
        <v>2028103</v>
      </c>
      <c r="C4105" s="1" t="s">
        <v>11</v>
      </c>
      <c r="D4105" s="1" t="s">
        <v>25</v>
      </c>
      <c r="E4105" s="1" t="s">
        <v>507</v>
      </c>
      <c r="F4105" s="1" t="s">
        <v>521</v>
      </c>
      <c r="G4105" s="3">
        <v>45482</v>
      </c>
      <c r="H4105" s="3">
        <v>45487</v>
      </c>
      <c r="I4105" s="6">
        <v>1299</v>
      </c>
      <c r="J4105" s="1">
        <v>1</v>
      </c>
      <c r="K4105" s="4">
        <v>0.02</v>
      </c>
      <c r="L4105" s="6">
        <f t="shared" si="128"/>
        <v>25.98</v>
      </c>
      <c r="M4105" s="8">
        <f t="shared" si="129"/>
        <v>1273.02</v>
      </c>
      <c r="N4105" t="str" cm="1">
        <f t="array" ref="N41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06" spans="2:14" x14ac:dyDescent="0.35">
      <c r="B4106" s="7">
        <v>2028104</v>
      </c>
      <c r="C4106" s="1" t="s">
        <v>12</v>
      </c>
      <c r="D4106" s="1" t="s">
        <v>26</v>
      </c>
      <c r="E4106" s="1" t="s">
        <v>508</v>
      </c>
      <c r="F4106" s="1" t="s">
        <v>520</v>
      </c>
      <c r="G4106" s="3">
        <v>45482</v>
      </c>
      <c r="H4106" s="3">
        <v>45483</v>
      </c>
      <c r="I4106" s="6">
        <v>1700</v>
      </c>
      <c r="J4106" s="1">
        <v>1</v>
      </c>
      <c r="K4106" s="4">
        <v>0.02</v>
      </c>
      <c r="L4106" s="6">
        <f t="shared" si="128"/>
        <v>34</v>
      </c>
      <c r="M4106" s="8">
        <f t="shared" si="129"/>
        <v>1666</v>
      </c>
      <c r="N4106" t="str" cm="1">
        <f t="array" ref="N41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07" spans="2:14" x14ac:dyDescent="0.35">
      <c r="B4107" s="7">
        <v>2028105</v>
      </c>
      <c r="C4107" s="1" t="s">
        <v>13</v>
      </c>
      <c r="D4107" s="1" t="s">
        <v>27</v>
      </c>
      <c r="E4107" s="1" t="s">
        <v>31</v>
      </c>
      <c r="F4107" s="1" t="s">
        <v>518</v>
      </c>
      <c r="G4107" s="3">
        <v>45482</v>
      </c>
      <c r="H4107" s="3">
        <v>45490</v>
      </c>
      <c r="I4107" s="6">
        <v>55000</v>
      </c>
      <c r="J4107" s="1">
        <v>2</v>
      </c>
      <c r="K4107" s="4">
        <v>0.02</v>
      </c>
      <c r="L4107" s="6">
        <f t="shared" si="128"/>
        <v>1100</v>
      </c>
      <c r="M4107" s="8">
        <f t="shared" si="129"/>
        <v>108900</v>
      </c>
      <c r="N4107" t="str" cm="1">
        <f t="array" ref="N41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08" spans="2:14" x14ac:dyDescent="0.35">
      <c r="B4108" s="7">
        <v>2028106</v>
      </c>
      <c r="C4108" s="1" t="s">
        <v>14</v>
      </c>
      <c r="D4108" s="1" t="s">
        <v>28</v>
      </c>
      <c r="E4108" s="1" t="s">
        <v>32</v>
      </c>
      <c r="F4108" s="1" t="s">
        <v>519</v>
      </c>
      <c r="G4108" s="3">
        <v>45482</v>
      </c>
      <c r="H4108" s="3">
        <v>45484</v>
      </c>
      <c r="I4108" s="6">
        <v>57999</v>
      </c>
      <c r="J4108" s="1">
        <v>1</v>
      </c>
      <c r="K4108" s="4">
        <v>0.02</v>
      </c>
      <c r="L4108" s="6">
        <f t="shared" si="128"/>
        <v>1159.98</v>
      </c>
      <c r="M4108" s="8">
        <f t="shared" si="129"/>
        <v>56839.02</v>
      </c>
      <c r="N4108" t="str" cm="1">
        <f t="array" ref="N41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09" spans="2:14" x14ac:dyDescent="0.35">
      <c r="B4109" s="7">
        <v>2028107</v>
      </c>
      <c r="C4109" s="1" t="s">
        <v>15</v>
      </c>
      <c r="D4109" s="1" t="s">
        <v>29</v>
      </c>
      <c r="E4109" s="1" t="s">
        <v>38</v>
      </c>
      <c r="F4109" s="1" t="s">
        <v>520</v>
      </c>
      <c r="G4109" s="3">
        <v>45482</v>
      </c>
      <c r="H4109" s="3">
        <v>45485</v>
      </c>
      <c r="I4109" s="6">
        <v>1399</v>
      </c>
      <c r="J4109" s="1">
        <v>2</v>
      </c>
      <c r="K4109" s="4">
        <v>0.02</v>
      </c>
      <c r="L4109" s="6">
        <f t="shared" si="128"/>
        <v>27.98</v>
      </c>
      <c r="M4109" s="8">
        <f t="shared" si="129"/>
        <v>2770.02</v>
      </c>
      <c r="N4109" t="str" cm="1">
        <f t="array" ref="N41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10" spans="2:14" x14ac:dyDescent="0.35">
      <c r="B4110" s="7">
        <v>2028108</v>
      </c>
      <c r="C4110" s="1" t="s">
        <v>16</v>
      </c>
      <c r="D4110" s="1" t="s">
        <v>25</v>
      </c>
      <c r="E4110" s="1" t="s">
        <v>33</v>
      </c>
      <c r="F4110" s="1" t="s">
        <v>521</v>
      </c>
      <c r="G4110" s="3">
        <v>45482</v>
      </c>
      <c r="H4110" s="3">
        <v>45487</v>
      </c>
      <c r="I4110" s="6">
        <v>999</v>
      </c>
      <c r="J4110" s="1">
        <v>7</v>
      </c>
      <c r="K4110" s="4">
        <v>0.02</v>
      </c>
      <c r="L4110" s="6">
        <f t="shared" si="128"/>
        <v>19.98</v>
      </c>
      <c r="M4110" s="8">
        <f t="shared" si="129"/>
        <v>6973.02</v>
      </c>
      <c r="N4110" t="str" cm="1">
        <f t="array" ref="N41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11" spans="2:14" x14ac:dyDescent="0.35">
      <c r="B4111" s="7">
        <v>2028109</v>
      </c>
      <c r="C4111" s="1" t="s">
        <v>17</v>
      </c>
      <c r="D4111" s="1" t="s">
        <v>26</v>
      </c>
      <c r="E4111" s="1" t="s">
        <v>34</v>
      </c>
      <c r="F4111" s="1" t="s">
        <v>518</v>
      </c>
      <c r="G4111" s="3">
        <v>45482</v>
      </c>
      <c r="H4111" s="3">
        <v>45483</v>
      </c>
      <c r="I4111" s="6">
        <v>2099</v>
      </c>
      <c r="J4111" s="1">
        <v>2</v>
      </c>
      <c r="K4111" s="4">
        <v>7.0000000000000007E-2</v>
      </c>
      <c r="L4111" s="6">
        <f t="shared" si="128"/>
        <v>146.93</v>
      </c>
      <c r="M4111" s="8">
        <f t="shared" si="129"/>
        <v>4051.07</v>
      </c>
      <c r="N4111" t="str" cm="1">
        <f t="array" ref="N41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12" spans="2:14" x14ac:dyDescent="0.35">
      <c r="B4112" s="7">
        <v>2028110</v>
      </c>
      <c r="C4112" s="1" t="s">
        <v>18</v>
      </c>
      <c r="D4112" s="1" t="s">
        <v>27</v>
      </c>
      <c r="E4112" s="1" t="s">
        <v>35</v>
      </c>
      <c r="F4112" s="1" t="s">
        <v>518</v>
      </c>
      <c r="G4112" s="3">
        <v>45482</v>
      </c>
      <c r="H4112" s="3">
        <v>45490</v>
      </c>
      <c r="I4112" s="6">
        <v>11000</v>
      </c>
      <c r="J4112" s="1">
        <v>2</v>
      </c>
      <c r="K4112" s="4">
        <v>0.03</v>
      </c>
      <c r="L4112" s="6">
        <f t="shared" si="128"/>
        <v>330</v>
      </c>
      <c r="M4112" s="8">
        <f t="shared" si="129"/>
        <v>21670</v>
      </c>
      <c r="N4112" t="str" cm="1">
        <f t="array" ref="N41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13" spans="2:14" x14ac:dyDescent="0.35">
      <c r="B4113" s="7">
        <v>2028111</v>
      </c>
      <c r="C4113" s="1" t="s">
        <v>19</v>
      </c>
      <c r="D4113" s="1" t="s">
        <v>28</v>
      </c>
      <c r="E4113" s="1" t="s">
        <v>36</v>
      </c>
      <c r="F4113" s="1" t="s">
        <v>519</v>
      </c>
      <c r="G4113" s="3">
        <v>45482</v>
      </c>
      <c r="H4113" s="3">
        <v>45484</v>
      </c>
      <c r="I4113" s="6">
        <v>800</v>
      </c>
      <c r="J4113" s="1">
        <v>1</v>
      </c>
      <c r="K4113" s="4">
        <v>0.08</v>
      </c>
      <c r="L4113" s="6">
        <f t="shared" si="128"/>
        <v>64</v>
      </c>
      <c r="M4113" s="8">
        <f t="shared" si="129"/>
        <v>736</v>
      </c>
      <c r="N4113" t="str" cm="1">
        <f t="array" ref="N41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14" spans="2:14" x14ac:dyDescent="0.35">
      <c r="B4114" s="7">
        <v>2028112</v>
      </c>
      <c r="C4114" s="1" t="s">
        <v>20</v>
      </c>
      <c r="D4114" s="1" t="s">
        <v>29</v>
      </c>
      <c r="E4114" s="1" t="s">
        <v>37</v>
      </c>
      <c r="F4114" s="1" t="s">
        <v>521</v>
      </c>
      <c r="G4114" s="3">
        <v>45482</v>
      </c>
      <c r="H4114" s="3">
        <v>45485</v>
      </c>
      <c r="I4114" s="6">
        <v>5500</v>
      </c>
      <c r="J4114" s="1">
        <v>2</v>
      </c>
      <c r="K4114" s="4">
        <v>0.05</v>
      </c>
      <c r="L4114" s="6">
        <f t="shared" si="128"/>
        <v>275</v>
      </c>
      <c r="M4114" s="8">
        <f t="shared" si="129"/>
        <v>10725</v>
      </c>
      <c r="N4114" t="str" cm="1">
        <f t="array" ref="N41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15" spans="2:14" x14ac:dyDescent="0.35">
      <c r="B4115" s="7">
        <v>2028113</v>
      </c>
      <c r="C4115" s="1" t="s">
        <v>21</v>
      </c>
      <c r="D4115" s="1" t="s">
        <v>25</v>
      </c>
      <c r="E4115" s="1" t="s">
        <v>39</v>
      </c>
      <c r="F4115" s="1" t="s">
        <v>520</v>
      </c>
      <c r="G4115" s="3">
        <v>45482</v>
      </c>
      <c r="H4115" s="3">
        <v>45487</v>
      </c>
      <c r="I4115" s="6">
        <v>1350</v>
      </c>
      <c r="J4115" s="1">
        <v>4</v>
      </c>
      <c r="K4115" s="4">
        <v>0.05</v>
      </c>
      <c r="L4115" s="6">
        <f t="shared" si="128"/>
        <v>67.5</v>
      </c>
      <c r="M4115" s="8">
        <f t="shared" si="129"/>
        <v>5332.5</v>
      </c>
      <c r="N4115" t="str" cm="1">
        <f t="array" ref="N41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16" spans="2:14" x14ac:dyDescent="0.35">
      <c r="B4116" s="7">
        <v>2028114</v>
      </c>
      <c r="C4116" s="1" t="s">
        <v>22</v>
      </c>
      <c r="D4116" s="1" t="s">
        <v>238</v>
      </c>
      <c r="E4116" s="1" t="s">
        <v>40</v>
      </c>
      <c r="F4116" s="1" t="s">
        <v>518</v>
      </c>
      <c r="G4116" s="3">
        <v>45482</v>
      </c>
      <c r="H4116" s="3">
        <v>45483</v>
      </c>
      <c r="I4116" s="6">
        <v>4500</v>
      </c>
      <c r="J4116" s="1">
        <v>3</v>
      </c>
      <c r="K4116" s="4">
        <v>0.05</v>
      </c>
      <c r="L4116" s="6">
        <f t="shared" si="128"/>
        <v>225</v>
      </c>
      <c r="M4116" s="8">
        <f t="shared" si="129"/>
        <v>13275</v>
      </c>
      <c r="N4116" t="str" cm="1">
        <f t="array" ref="N41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17" spans="2:14" x14ac:dyDescent="0.35">
      <c r="B4117" s="7">
        <v>2028115</v>
      </c>
      <c r="C4117" s="1" t="s">
        <v>23</v>
      </c>
      <c r="D4117" s="1" t="s">
        <v>25</v>
      </c>
      <c r="E4117" s="1" t="s">
        <v>41</v>
      </c>
      <c r="F4117" s="1" t="s">
        <v>519</v>
      </c>
      <c r="G4117" s="3">
        <v>45482</v>
      </c>
      <c r="H4117" s="3">
        <v>45490</v>
      </c>
      <c r="I4117" s="6">
        <v>2350</v>
      </c>
      <c r="J4117" s="1">
        <v>2</v>
      </c>
      <c r="K4117" s="4">
        <v>0.05</v>
      </c>
      <c r="L4117" s="6">
        <f t="shared" si="128"/>
        <v>117.5</v>
      </c>
      <c r="M4117" s="8">
        <f t="shared" si="129"/>
        <v>4582.5</v>
      </c>
      <c r="N4117" t="str" cm="1">
        <f t="array" ref="N41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18" spans="2:14" x14ac:dyDescent="0.35">
      <c r="B4118" s="7">
        <v>2028116</v>
      </c>
      <c r="C4118" s="1" t="s">
        <v>24</v>
      </c>
      <c r="D4118" s="1" t="s">
        <v>26</v>
      </c>
      <c r="E4118" s="1" t="s">
        <v>42</v>
      </c>
      <c r="F4118" s="1" t="s">
        <v>520</v>
      </c>
      <c r="G4118" s="3">
        <v>45482</v>
      </c>
      <c r="H4118" s="3">
        <v>45484</v>
      </c>
      <c r="I4118" s="6">
        <v>90</v>
      </c>
      <c r="J4118" s="1">
        <v>1</v>
      </c>
      <c r="K4118" s="4">
        <v>0.03</v>
      </c>
      <c r="L4118" s="6">
        <f t="shared" si="128"/>
        <v>2.6999999999999997</v>
      </c>
      <c r="M4118" s="8">
        <f t="shared" si="129"/>
        <v>87.3</v>
      </c>
      <c r="N4118" t="str" cm="1">
        <f t="array" ref="N41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19" spans="2:14" x14ac:dyDescent="0.35">
      <c r="B4119" s="7">
        <v>2028117</v>
      </c>
      <c r="C4119" s="1" t="s">
        <v>4</v>
      </c>
      <c r="D4119" s="1" t="s">
        <v>27</v>
      </c>
      <c r="E4119" s="1" t="s">
        <v>43</v>
      </c>
      <c r="F4119" s="1" t="s">
        <v>521</v>
      </c>
      <c r="G4119" s="3">
        <v>45482</v>
      </c>
      <c r="H4119" s="3">
        <v>45485</v>
      </c>
      <c r="I4119" s="6">
        <v>280</v>
      </c>
      <c r="J4119" s="1">
        <v>1</v>
      </c>
      <c r="K4119" s="4">
        <v>0.1</v>
      </c>
      <c r="L4119" s="6">
        <f t="shared" si="128"/>
        <v>28</v>
      </c>
      <c r="M4119" s="8">
        <f t="shared" si="129"/>
        <v>252</v>
      </c>
      <c r="N4119" t="str" cm="1">
        <f t="array" ref="N41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20" spans="2:14" x14ac:dyDescent="0.35">
      <c r="B4120" s="7">
        <v>2028118</v>
      </c>
      <c r="C4120" s="1" t="s">
        <v>5</v>
      </c>
      <c r="D4120" s="1" t="s">
        <v>28</v>
      </c>
      <c r="E4120" s="1" t="s">
        <v>44</v>
      </c>
      <c r="F4120" s="1" t="s">
        <v>518</v>
      </c>
      <c r="G4120" s="3">
        <v>45482</v>
      </c>
      <c r="H4120" s="3">
        <v>45487</v>
      </c>
      <c r="I4120" s="6">
        <v>70</v>
      </c>
      <c r="J4120" s="1">
        <v>2</v>
      </c>
      <c r="K4120" s="4">
        <v>0.05</v>
      </c>
      <c r="L4120" s="6">
        <f t="shared" si="128"/>
        <v>3.5</v>
      </c>
      <c r="M4120" s="8">
        <f t="shared" si="129"/>
        <v>136.5</v>
      </c>
      <c r="N4120" t="str" cm="1">
        <f t="array" ref="N41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21" spans="2:14" x14ac:dyDescent="0.35">
      <c r="B4121" s="7">
        <v>2028119</v>
      </c>
      <c r="C4121" s="1" t="s">
        <v>6</v>
      </c>
      <c r="D4121" s="1" t="s">
        <v>29</v>
      </c>
      <c r="E4121" s="1" t="s">
        <v>45</v>
      </c>
      <c r="F4121" s="1" t="s">
        <v>518</v>
      </c>
      <c r="G4121" s="3">
        <v>45482</v>
      </c>
      <c r="H4121" s="3">
        <v>45483</v>
      </c>
      <c r="I4121" s="6">
        <v>230</v>
      </c>
      <c r="J4121" s="1">
        <v>1</v>
      </c>
      <c r="K4121" s="4">
        <v>0.05</v>
      </c>
      <c r="L4121" s="6">
        <f t="shared" si="128"/>
        <v>11.5</v>
      </c>
      <c r="M4121" s="8">
        <f t="shared" si="129"/>
        <v>218.5</v>
      </c>
      <c r="N4121" t="str" cm="1">
        <f t="array" ref="N41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22" spans="2:14" x14ac:dyDescent="0.35">
      <c r="B4122" s="7">
        <v>2028120</v>
      </c>
      <c r="C4122" s="1" t="s">
        <v>7</v>
      </c>
      <c r="D4122" s="1" t="s">
        <v>25</v>
      </c>
      <c r="E4122" s="1" t="s">
        <v>46</v>
      </c>
      <c r="F4122" s="1" t="s">
        <v>519</v>
      </c>
      <c r="G4122" s="3">
        <v>45482</v>
      </c>
      <c r="H4122" s="3">
        <v>45490</v>
      </c>
      <c r="I4122" s="6">
        <v>7999</v>
      </c>
      <c r="J4122" s="1">
        <v>3</v>
      </c>
      <c r="K4122" s="4">
        <v>0.02</v>
      </c>
      <c r="L4122" s="6">
        <f t="shared" si="128"/>
        <v>159.97999999999999</v>
      </c>
      <c r="M4122" s="8">
        <f t="shared" si="129"/>
        <v>23837.02</v>
      </c>
      <c r="N4122" t="str" cm="1">
        <f t="array" ref="N41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23" spans="2:14" x14ac:dyDescent="0.35">
      <c r="B4123" s="7">
        <v>2028121</v>
      </c>
      <c r="C4123" s="1" t="s">
        <v>10</v>
      </c>
      <c r="D4123" s="1" t="s">
        <v>30</v>
      </c>
      <c r="E4123" s="1" t="s">
        <v>47</v>
      </c>
      <c r="F4123" s="1" t="s">
        <v>521</v>
      </c>
      <c r="G4123" s="3">
        <v>45482</v>
      </c>
      <c r="H4123" s="3">
        <v>45484</v>
      </c>
      <c r="I4123" s="6">
        <v>850</v>
      </c>
      <c r="J4123" s="1">
        <v>2</v>
      </c>
      <c r="K4123" s="4">
        <v>0.06</v>
      </c>
      <c r="L4123" s="6">
        <f t="shared" si="128"/>
        <v>51</v>
      </c>
      <c r="M4123" s="8">
        <f t="shared" si="129"/>
        <v>1649</v>
      </c>
      <c r="N4123" t="str" cm="1">
        <f t="array" ref="N41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24" spans="2:14" x14ac:dyDescent="0.35">
      <c r="B4124" s="7">
        <v>2028122</v>
      </c>
      <c r="C4124" s="1" t="s">
        <v>8</v>
      </c>
      <c r="D4124" s="1" t="s">
        <v>27</v>
      </c>
      <c r="E4124" s="1" t="s">
        <v>48</v>
      </c>
      <c r="F4124" s="1" t="s">
        <v>520</v>
      </c>
      <c r="G4124" s="3">
        <v>45482</v>
      </c>
      <c r="H4124" s="3">
        <v>45485</v>
      </c>
      <c r="I4124" s="6">
        <v>65000</v>
      </c>
      <c r="J4124" s="1">
        <v>1</v>
      </c>
      <c r="K4124" s="4">
        <v>0.15</v>
      </c>
      <c r="L4124" s="6">
        <f t="shared" si="128"/>
        <v>9750</v>
      </c>
      <c r="M4124" s="8">
        <f t="shared" si="129"/>
        <v>55250</v>
      </c>
      <c r="N4124" t="str" cm="1">
        <f t="array" ref="N41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25" spans="2:14" x14ac:dyDescent="0.35">
      <c r="B4125" s="7">
        <v>2028123</v>
      </c>
      <c r="C4125" s="1" t="s">
        <v>9</v>
      </c>
      <c r="D4125" s="1" t="s">
        <v>28</v>
      </c>
      <c r="E4125" s="1" t="s">
        <v>49</v>
      </c>
      <c r="F4125" s="1" t="s">
        <v>518</v>
      </c>
      <c r="G4125" s="3">
        <v>45482</v>
      </c>
      <c r="H4125" s="3">
        <v>45487</v>
      </c>
      <c r="I4125" s="6">
        <v>450</v>
      </c>
      <c r="J4125" s="1">
        <v>2</v>
      </c>
      <c r="K4125" s="4">
        <v>0.02</v>
      </c>
      <c r="L4125" s="6">
        <f t="shared" si="128"/>
        <v>9</v>
      </c>
      <c r="M4125" s="8">
        <f t="shared" si="129"/>
        <v>891</v>
      </c>
      <c r="N4125" t="str" cm="1">
        <f t="array" ref="N41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26" spans="2:14" x14ac:dyDescent="0.35">
      <c r="B4126" s="7">
        <v>2028124</v>
      </c>
      <c r="C4126" s="1" t="s">
        <v>11</v>
      </c>
      <c r="D4126" s="1" t="s">
        <v>29</v>
      </c>
      <c r="E4126" s="1" t="s">
        <v>50</v>
      </c>
      <c r="F4126" s="1" t="s">
        <v>519</v>
      </c>
      <c r="G4126" s="3">
        <v>45482</v>
      </c>
      <c r="H4126" s="3">
        <v>45483</v>
      </c>
      <c r="I4126" s="6">
        <v>1299</v>
      </c>
      <c r="J4126" s="1">
        <v>1</v>
      </c>
      <c r="K4126" s="4">
        <v>0.02</v>
      </c>
      <c r="L4126" s="6">
        <f t="shared" si="128"/>
        <v>25.98</v>
      </c>
      <c r="M4126" s="8">
        <f t="shared" si="129"/>
        <v>1273.02</v>
      </c>
      <c r="N4126" t="str" cm="1">
        <f t="array" ref="N41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27" spans="2:14" x14ac:dyDescent="0.35">
      <c r="B4127" s="7">
        <v>2028125</v>
      </c>
      <c r="C4127" s="1" t="s">
        <v>12</v>
      </c>
      <c r="D4127" s="1" t="s">
        <v>25</v>
      </c>
      <c r="E4127" s="1" t="s">
        <v>51</v>
      </c>
      <c r="F4127" s="1" t="s">
        <v>520</v>
      </c>
      <c r="G4127" s="3">
        <v>45482</v>
      </c>
      <c r="H4127" s="3">
        <v>45490</v>
      </c>
      <c r="I4127" s="6">
        <v>1700</v>
      </c>
      <c r="J4127" s="1">
        <v>2</v>
      </c>
      <c r="K4127" s="4">
        <v>0.02</v>
      </c>
      <c r="L4127" s="6">
        <f t="shared" si="128"/>
        <v>34</v>
      </c>
      <c r="M4127" s="8">
        <f t="shared" si="129"/>
        <v>3366</v>
      </c>
      <c r="N4127" t="str" cm="1">
        <f t="array" ref="N41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28" spans="2:14" x14ac:dyDescent="0.35">
      <c r="B4128" s="7">
        <v>2028126</v>
      </c>
      <c r="C4128" s="1" t="s">
        <v>13</v>
      </c>
      <c r="D4128" s="1" t="s">
        <v>26</v>
      </c>
      <c r="E4128" s="1" t="s">
        <v>506</v>
      </c>
      <c r="F4128" s="1" t="s">
        <v>521</v>
      </c>
      <c r="G4128" s="3">
        <v>45482</v>
      </c>
      <c r="H4128" s="3">
        <v>45484</v>
      </c>
      <c r="I4128" s="6">
        <v>55000</v>
      </c>
      <c r="J4128" s="1">
        <v>3</v>
      </c>
      <c r="K4128" s="4">
        <v>0.02</v>
      </c>
      <c r="L4128" s="6">
        <f t="shared" si="128"/>
        <v>1100</v>
      </c>
      <c r="M4128" s="8">
        <f t="shared" si="129"/>
        <v>163900</v>
      </c>
      <c r="N4128" t="str" cm="1">
        <f t="array" ref="N41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29" spans="2:14" x14ac:dyDescent="0.35">
      <c r="B4129" s="7">
        <v>2028127</v>
      </c>
      <c r="C4129" s="1" t="s">
        <v>14</v>
      </c>
      <c r="D4129" s="1" t="s">
        <v>27</v>
      </c>
      <c r="E4129" s="1" t="s">
        <v>507</v>
      </c>
      <c r="F4129" s="1" t="s">
        <v>518</v>
      </c>
      <c r="G4129" s="3">
        <v>45482</v>
      </c>
      <c r="H4129" s="3">
        <v>45485</v>
      </c>
      <c r="I4129" s="6">
        <v>57999</v>
      </c>
      <c r="J4129" s="1">
        <v>2</v>
      </c>
      <c r="K4129" s="4">
        <v>0.02</v>
      </c>
      <c r="L4129" s="6">
        <f t="shared" si="128"/>
        <v>1159.98</v>
      </c>
      <c r="M4129" s="8">
        <f t="shared" si="129"/>
        <v>114838.02</v>
      </c>
      <c r="N4129" t="str" cm="1">
        <f t="array" ref="N41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30" spans="2:14" x14ac:dyDescent="0.35">
      <c r="B4130" s="7">
        <v>2028128</v>
      </c>
      <c r="C4130" s="1" t="s">
        <v>15</v>
      </c>
      <c r="D4130" s="1" t="s">
        <v>28</v>
      </c>
      <c r="E4130" s="1" t="s">
        <v>508</v>
      </c>
      <c r="F4130" s="1" t="s">
        <v>518</v>
      </c>
      <c r="G4130" s="3">
        <v>45482</v>
      </c>
      <c r="H4130" s="3">
        <v>45487</v>
      </c>
      <c r="I4130" s="6">
        <v>1399</v>
      </c>
      <c r="J4130" s="1">
        <v>7</v>
      </c>
      <c r="K4130" s="4">
        <v>0.02</v>
      </c>
      <c r="L4130" s="6">
        <f t="shared" si="128"/>
        <v>27.98</v>
      </c>
      <c r="M4130" s="8">
        <f t="shared" si="129"/>
        <v>9765.02</v>
      </c>
      <c r="N4130" t="str" cm="1">
        <f t="array" ref="N41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31" spans="2:14" x14ac:dyDescent="0.35">
      <c r="B4131" s="7">
        <v>2028129</v>
      </c>
      <c r="C4131" s="1" t="s">
        <v>16</v>
      </c>
      <c r="D4131" s="1" t="s">
        <v>29</v>
      </c>
      <c r="E4131" s="1" t="s">
        <v>31</v>
      </c>
      <c r="F4131" s="1" t="s">
        <v>519</v>
      </c>
      <c r="G4131" s="3">
        <v>45482</v>
      </c>
      <c r="H4131" s="3">
        <v>45483</v>
      </c>
      <c r="I4131" s="6">
        <v>999</v>
      </c>
      <c r="J4131" s="1">
        <v>2</v>
      </c>
      <c r="K4131" s="4">
        <v>0.02</v>
      </c>
      <c r="L4131" s="6">
        <f t="shared" si="128"/>
        <v>19.98</v>
      </c>
      <c r="M4131" s="8">
        <f t="shared" si="129"/>
        <v>1978.02</v>
      </c>
      <c r="N4131" t="str" cm="1">
        <f t="array" ref="N41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32" spans="2:14" x14ac:dyDescent="0.35">
      <c r="B4132" s="7">
        <v>2028130</v>
      </c>
      <c r="C4132" s="1" t="s">
        <v>17</v>
      </c>
      <c r="D4132" s="1" t="s">
        <v>25</v>
      </c>
      <c r="E4132" s="1" t="s">
        <v>32</v>
      </c>
      <c r="F4132" s="1" t="s">
        <v>521</v>
      </c>
      <c r="G4132" s="3">
        <v>45482</v>
      </c>
      <c r="H4132" s="3">
        <v>45490</v>
      </c>
      <c r="I4132" s="6">
        <v>2099</v>
      </c>
      <c r="J4132" s="1">
        <v>1</v>
      </c>
      <c r="K4132" s="4">
        <v>0.02</v>
      </c>
      <c r="L4132" s="6">
        <f t="shared" si="128"/>
        <v>41.980000000000004</v>
      </c>
      <c r="M4132" s="8">
        <f t="shared" si="129"/>
        <v>2057.02</v>
      </c>
      <c r="N4132" t="str" cm="1">
        <f t="array" ref="N41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33" spans="2:14" x14ac:dyDescent="0.35">
      <c r="B4133" s="7">
        <v>2028131</v>
      </c>
      <c r="C4133" s="1" t="s">
        <v>18</v>
      </c>
      <c r="D4133" s="1" t="s">
        <v>26</v>
      </c>
      <c r="E4133" s="1" t="s">
        <v>38</v>
      </c>
      <c r="F4133" s="1" t="s">
        <v>520</v>
      </c>
      <c r="G4133" s="3">
        <v>45482</v>
      </c>
      <c r="H4133" s="3">
        <v>45484</v>
      </c>
      <c r="I4133" s="6">
        <v>11000</v>
      </c>
      <c r="J4133" s="1">
        <v>1</v>
      </c>
      <c r="K4133" s="4">
        <v>7.0000000000000007E-2</v>
      </c>
      <c r="L4133" s="6">
        <f t="shared" si="128"/>
        <v>770.00000000000011</v>
      </c>
      <c r="M4133" s="8">
        <f t="shared" si="129"/>
        <v>10230</v>
      </c>
      <c r="N4133" t="str" cm="1">
        <f t="array" ref="N41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34" spans="2:14" x14ac:dyDescent="0.35">
      <c r="B4134" s="7">
        <v>2028132</v>
      </c>
      <c r="C4134" s="1" t="s">
        <v>19</v>
      </c>
      <c r="D4134" s="1" t="s">
        <v>27</v>
      </c>
      <c r="E4134" s="1" t="s">
        <v>33</v>
      </c>
      <c r="F4134" s="1" t="s">
        <v>518</v>
      </c>
      <c r="G4134" s="3">
        <v>45482</v>
      </c>
      <c r="H4134" s="3">
        <v>45485</v>
      </c>
      <c r="I4134" s="6">
        <v>800</v>
      </c>
      <c r="J4134" s="1">
        <v>1</v>
      </c>
      <c r="K4134" s="4">
        <v>0.03</v>
      </c>
      <c r="L4134" s="6">
        <f t="shared" si="128"/>
        <v>24</v>
      </c>
      <c r="M4134" s="8">
        <f t="shared" si="129"/>
        <v>776</v>
      </c>
      <c r="N4134" t="str" cm="1">
        <f t="array" ref="N41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35" spans="2:14" x14ac:dyDescent="0.35">
      <c r="B4135" s="7">
        <v>2028133</v>
      </c>
      <c r="C4135" s="1" t="s">
        <v>20</v>
      </c>
      <c r="D4135" s="1" t="s">
        <v>28</v>
      </c>
      <c r="E4135" s="1" t="s">
        <v>34</v>
      </c>
      <c r="F4135" s="1" t="s">
        <v>519</v>
      </c>
      <c r="G4135" s="3">
        <v>45482</v>
      </c>
      <c r="H4135" s="3">
        <v>45487</v>
      </c>
      <c r="I4135" s="6">
        <v>5500</v>
      </c>
      <c r="J4135" s="1">
        <v>2</v>
      </c>
      <c r="K4135" s="4">
        <v>0.08</v>
      </c>
      <c r="L4135" s="6">
        <f t="shared" si="128"/>
        <v>440</v>
      </c>
      <c r="M4135" s="8">
        <f t="shared" si="129"/>
        <v>10560</v>
      </c>
      <c r="N4135" t="str" cm="1">
        <f t="array" ref="N41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36" spans="2:14" x14ac:dyDescent="0.35">
      <c r="B4136" s="7">
        <v>2028134</v>
      </c>
      <c r="C4136" s="1" t="s">
        <v>21</v>
      </c>
      <c r="D4136" s="1" t="s">
        <v>29</v>
      </c>
      <c r="E4136" s="1" t="s">
        <v>35</v>
      </c>
      <c r="F4136" s="1" t="s">
        <v>520</v>
      </c>
      <c r="G4136" s="3">
        <v>45482</v>
      </c>
      <c r="H4136" s="3">
        <v>45483</v>
      </c>
      <c r="I4136" s="6">
        <v>1350</v>
      </c>
      <c r="J4136" s="1">
        <v>1</v>
      </c>
      <c r="K4136" s="4">
        <v>0.05</v>
      </c>
      <c r="L4136" s="6">
        <f t="shared" si="128"/>
        <v>67.5</v>
      </c>
      <c r="M4136" s="8">
        <f t="shared" si="129"/>
        <v>1282.5</v>
      </c>
      <c r="N4136" t="str" cm="1">
        <f t="array" ref="N41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37" spans="2:14" x14ac:dyDescent="0.35">
      <c r="B4137" s="7">
        <v>2028135</v>
      </c>
      <c r="C4137" s="1" t="s">
        <v>22</v>
      </c>
      <c r="D4137" s="1" t="s">
        <v>25</v>
      </c>
      <c r="E4137" s="1" t="s">
        <v>36</v>
      </c>
      <c r="F4137" s="1" t="s">
        <v>521</v>
      </c>
      <c r="G4137" s="3">
        <v>45482</v>
      </c>
      <c r="H4137" s="3">
        <v>45490</v>
      </c>
      <c r="I4137" s="6">
        <v>4500</v>
      </c>
      <c r="J4137" s="1">
        <v>2</v>
      </c>
      <c r="K4137" s="4">
        <v>0.05</v>
      </c>
      <c r="L4137" s="6">
        <f t="shared" si="128"/>
        <v>225</v>
      </c>
      <c r="M4137" s="8">
        <f t="shared" si="129"/>
        <v>8775</v>
      </c>
      <c r="N4137" t="str" cm="1">
        <f t="array" ref="N41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38" spans="2:14" x14ac:dyDescent="0.35">
      <c r="B4138" s="7">
        <v>2028136</v>
      </c>
      <c r="C4138" s="1" t="s">
        <v>23</v>
      </c>
      <c r="D4138" s="1" t="s">
        <v>239</v>
      </c>
      <c r="E4138" s="1" t="s">
        <v>37</v>
      </c>
      <c r="F4138" s="1" t="s">
        <v>518</v>
      </c>
      <c r="G4138" s="3">
        <v>45482</v>
      </c>
      <c r="H4138" s="3">
        <v>45484</v>
      </c>
      <c r="I4138" s="6">
        <v>2350</v>
      </c>
      <c r="J4138" s="1">
        <v>7</v>
      </c>
      <c r="K4138" s="4">
        <v>0.05</v>
      </c>
      <c r="L4138" s="6">
        <f t="shared" si="128"/>
        <v>117.5</v>
      </c>
      <c r="M4138" s="8">
        <f t="shared" si="129"/>
        <v>16332.5</v>
      </c>
      <c r="N4138" t="str" cm="1">
        <f t="array" ref="N41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39" spans="2:14" x14ac:dyDescent="0.35">
      <c r="B4139" s="7">
        <v>2028137</v>
      </c>
      <c r="C4139" s="1" t="s">
        <v>24</v>
      </c>
      <c r="D4139" s="1" t="s">
        <v>25</v>
      </c>
      <c r="E4139" s="1" t="s">
        <v>39</v>
      </c>
      <c r="F4139" s="1" t="s">
        <v>518</v>
      </c>
      <c r="G4139" s="3">
        <v>45482</v>
      </c>
      <c r="H4139" s="3">
        <v>45485</v>
      </c>
      <c r="I4139" s="6">
        <v>90</v>
      </c>
      <c r="J4139" s="1">
        <v>2</v>
      </c>
      <c r="K4139" s="4">
        <v>0.05</v>
      </c>
      <c r="L4139" s="6">
        <f t="shared" si="128"/>
        <v>4.5</v>
      </c>
      <c r="M4139" s="8">
        <f t="shared" si="129"/>
        <v>175.5</v>
      </c>
      <c r="N4139" t="str" cm="1">
        <f t="array" ref="N41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40" spans="2:14" x14ac:dyDescent="0.35">
      <c r="B4140" s="7">
        <v>2028138</v>
      </c>
      <c r="C4140" s="1" t="s">
        <v>4</v>
      </c>
      <c r="D4140" s="1" t="s">
        <v>26</v>
      </c>
      <c r="E4140" s="1" t="s">
        <v>40</v>
      </c>
      <c r="F4140" s="1" t="s">
        <v>519</v>
      </c>
      <c r="G4140" s="3">
        <v>45482</v>
      </c>
      <c r="H4140" s="3">
        <v>45487</v>
      </c>
      <c r="I4140" s="6">
        <v>280</v>
      </c>
      <c r="J4140" s="1">
        <v>2</v>
      </c>
      <c r="K4140" s="4">
        <v>0.03</v>
      </c>
      <c r="L4140" s="6">
        <f t="shared" si="128"/>
        <v>8.4</v>
      </c>
      <c r="M4140" s="8">
        <f t="shared" si="129"/>
        <v>551.6</v>
      </c>
      <c r="N4140" t="str" cm="1">
        <f t="array" ref="N41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41" spans="2:14" x14ac:dyDescent="0.35">
      <c r="B4141" s="7">
        <v>2028139</v>
      </c>
      <c r="C4141" s="1" t="s">
        <v>5</v>
      </c>
      <c r="D4141" s="1" t="s">
        <v>27</v>
      </c>
      <c r="E4141" s="1" t="s">
        <v>41</v>
      </c>
      <c r="F4141" s="1" t="s">
        <v>521</v>
      </c>
      <c r="G4141" s="3">
        <v>45482</v>
      </c>
      <c r="H4141" s="3">
        <v>45483</v>
      </c>
      <c r="I4141" s="6">
        <v>70</v>
      </c>
      <c r="J4141" s="1">
        <v>1</v>
      </c>
      <c r="K4141" s="4">
        <v>0.1</v>
      </c>
      <c r="L4141" s="6">
        <f t="shared" si="128"/>
        <v>7</v>
      </c>
      <c r="M4141" s="8">
        <f t="shared" si="129"/>
        <v>63</v>
      </c>
      <c r="N4141" t="str" cm="1">
        <f t="array" ref="N41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42" spans="2:14" x14ac:dyDescent="0.35">
      <c r="B4142" s="7">
        <v>2028140</v>
      </c>
      <c r="C4142" s="1" t="s">
        <v>6</v>
      </c>
      <c r="D4142" s="1" t="s">
        <v>28</v>
      </c>
      <c r="E4142" s="1" t="s">
        <v>42</v>
      </c>
      <c r="F4142" s="1" t="s">
        <v>520</v>
      </c>
      <c r="G4142" s="3">
        <v>45482</v>
      </c>
      <c r="H4142" s="3">
        <v>45490</v>
      </c>
      <c r="I4142" s="6">
        <v>230</v>
      </c>
      <c r="J4142" s="1">
        <v>2</v>
      </c>
      <c r="K4142" s="4">
        <v>0.05</v>
      </c>
      <c r="L4142" s="6">
        <f t="shared" si="128"/>
        <v>11.5</v>
      </c>
      <c r="M4142" s="8">
        <f t="shared" si="129"/>
        <v>448.5</v>
      </c>
      <c r="N4142" t="str" cm="1">
        <f t="array" ref="N41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43" spans="2:14" x14ac:dyDescent="0.35">
      <c r="B4143" s="7">
        <v>2028141</v>
      </c>
      <c r="C4143" s="1" t="s">
        <v>7</v>
      </c>
      <c r="D4143" s="1" t="s">
        <v>29</v>
      </c>
      <c r="E4143" s="1" t="s">
        <v>43</v>
      </c>
      <c r="F4143" s="1" t="s">
        <v>518</v>
      </c>
      <c r="G4143" s="3">
        <v>45482</v>
      </c>
      <c r="H4143" s="3">
        <v>45484</v>
      </c>
      <c r="I4143" s="6">
        <v>7999</v>
      </c>
      <c r="J4143" s="1">
        <v>4</v>
      </c>
      <c r="K4143" s="4">
        <v>0.05</v>
      </c>
      <c r="L4143" s="6">
        <f t="shared" si="128"/>
        <v>399.95000000000005</v>
      </c>
      <c r="M4143" s="8">
        <f t="shared" si="129"/>
        <v>31596.05</v>
      </c>
      <c r="N4143" t="str" cm="1">
        <f t="array" ref="N41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44" spans="2:14" x14ac:dyDescent="0.35">
      <c r="B4144" s="7">
        <v>2028142</v>
      </c>
      <c r="C4144" s="1" t="s">
        <v>10</v>
      </c>
      <c r="D4144" s="1" t="s">
        <v>25</v>
      </c>
      <c r="E4144" s="1" t="s">
        <v>44</v>
      </c>
      <c r="F4144" s="1" t="s">
        <v>519</v>
      </c>
      <c r="G4144" s="3">
        <v>45482</v>
      </c>
      <c r="H4144" s="3">
        <v>45485</v>
      </c>
      <c r="I4144" s="6">
        <v>850</v>
      </c>
      <c r="J4144" s="1">
        <v>3</v>
      </c>
      <c r="K4144" s="4">
        <v>0.02</v>
      </c>
      <c r="L4144" s="6">
        <f t="shared" si="128"/>
        <v>17</v>
      </c>
      <c r="M4144" s="8">
        <f t="shared" si="129"/>
        <v>2533</v>
      </c>
      <c r="N4144" t="str" cm="1">
        <f t="array" ref="N41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45" spans="2:14" x14ac:dyDescent="0.35">
      <c r="B4145" s="7">
        <v>2028143</v>
      </c>
      <c r="C4145" s="1" t="s">
        <v>8</v>
      </c>
      <c r="D4145" s="1" t="s">
        <v>30</v>
      </c>
      <c r="E4145" s="1" t="s">
        <v>45</v>
      </c>
      <c r="F4145" s="1" t="s">
        <v>520</v>
      </c>
      <c r="G4145" s="3">
        <v>45482</v>
      </c>
      <c r="H4145" s="3">
        <v>45487</v>
      </c>
      <c r="I4145" s="6">
        <v>65000</v>
      </c>
      <c r="J4145" s="1">
        <v>2</v>
      </c>
      <c r="K4145" s="4">
        <v>0.06</v>
      </c>
      <c r="L4145" s="6">
        <f t="shared" si="128"/>
        <v>3900</v>
      </c>
      <c r="M4145" s="8">
        <f t="shared" si="129"/>
        <v>126100</v>
      </c>
      <c r="N4145" t="str" cm="1">
        <f t="array" ref="N41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46" spans="2:14" x14ac:dyDescent="0.35">
      <c r="B4146" s="7">
        <v>2028144</v>
      </c>
      <c r="C4146" s="1" t="s">
        <v>9</v>
      </c>
      <c r="D4146" s="1" t="s">
        <v>27</v>
      </c>
      <c r="E4146" s="1" t="s">
        <v>46</v>
      </c>
      <c r="F4146" s="1" t="s">
        <v>521</v>
      </c>
      <c r="G4146" s="3">
        <v>45482</v>
      </c>
      <c r="H4146" s="3">
        <v>45483</v>
      </c>
      <c r="I4146" s="6">
        <v>450</v>
      </c>
      <c r="J4146" s="1">
        <v>1</v>
      </c>
      <c r="K4146" s="4">
        <v>0.15</v>
      </c>
      <c r="L4146" s="6">
        <f t="shared" si="128"/>
        <v>67.5</v>
      </c>
      <c r="M4146" s="8">
        <f t="shared" si="129"/>
        <v>382.5</v>
      </c>
      <c r="N4146" t="str" cm="1">
        <f t="array" ref="N41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47" spans="2:14" x14ac:dyDescent="0.35">
      <c r="B4147" s="7">
        <v>2028145</v>
      </c>
      <c r="C4147" s="1" t="s">
        <v>11</v>
      </c>
      <c r="D4147" s="1" t="s">
        <v>28</v>
      </c>
      <c r="E4147" s="1" t="s">
        <v>47</v>
      </c>
      <c r="F4147" s="1" t="s">
        <v>518</v>
      </c>
      <c r="G4147" s="3">
        <v>45482</v>
      </c>
      <c r="H4147" s="3">
        <v>45490</v>
      </c>
      <c r="I4147" s="6">
        <v>1299</v>
      </c>
      <c r="J4147" s="1">
        <v>1</v>
      </c>
      <c r="K4147" s="4">
        <v>0.02</v>
      </c>
      <c r="L4147" s="6">
        <f t="shared" si="128"/>
        <v>25.98</v>
      </c>
      <c r="M4147" s="8">
        <f t="shared" si="129"/>
        <v>1273.02</v>
      </c>
      <c r="N4147" t="str" cm="1">
        <f t="array" ref="N41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48" spans="2:14" x14ac:dyDescent="0.35">
      <c r="B4148" s="7">
        <v>2028146</v>
      </c>
      <c r="C4148" s="1" t="s">
        <v>12</v>
      </c>
      <c r="D4148" s="1" t="s">
        <v>29</v>
      </c>
      <c r="E4148" s="1" t="s">
        <v>48</v>
      </c>
      <c r="F4148" s="1" t="s">
        <v>518</v>
      </c>
      <c r="G4148" s="3">
        <v>45482</v>
      </c>
      <c r="H4148" s="3">
        <v>45484</v>
      </c>
      <c r="I4148" s="6">
        <v>1700</v>
      </c>
      <c r="J4148" s="1">
        <v>2</v>
      </c>
      <c r="K4148" s="4">
        <v>0.02</v>
      </c>
      <c r="L4148" s="6">
        <f t="shared" si="128"/>
        <v>34</v>
      </c>
      <c r="M4148" s="8">
        <f t="shared" si="129"/>
        <v>3366</v>
      </c>
      <c r="N4148" t="str" cm="1">
        <f t="array" ref="N41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49" spans="2:14" x14ac:dyDescent="0.35">
      <c r="B4149" s="7">
        <v>2028147</v>
      </c>
      <c r="C4149" s="1" t="s">
        <v>13</v>
      </c>
      <c r="D4149" s="1" t="s">
        <v>25</v>
      </c>
      <c r="E4149" s="1" t="s">
        <v>49</v>
      </c>
      <c r="F4149" s="1" t="s">
        <v>519</v>
      </c>
      <c r="G4149" s="3">
        <v>45482</v>
      </c>
      <c r="H4149" s="3">
        <v>45485</v>
      </c>
      <c r="I4149" s="6">
        <v>55000</v>
      </c>
      <c r="J4149" s="1">
        <v>1</v>
      </c>
      <c r="K4149" s="4">
        <v>0.02</v>
      </c>
      <c r="L4149" s="6">
        <f t="shared" si="128"/>
        <v>1100</v>
      </c>
      <c r="M4149" s="8">
        <f t="shared" si="129"/>
        <v>53900</v>
      </c>
      <c r="N4149" t="str" cm="1">
        <f t="array" ref="N41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50" spans="2:14" x14ac:dyDescent="0.35">
      <c r="B4150" s="7">
        <v>2028148</v>
      </c>
      <c r="C4150" s="1" t="s">
        <v>14</v>
      </c>
      <c r="D4150" s="1" t="s">
        <v>26</v>
      </c>
      <c r="E4150" s="1" t="s">
        <v>50</v>
      </c>
      <c r="F4150" s="1" t="s">
        <v>521</v>
      </c>
      <c r="G4150" s="3">
        <v>45482</v>
      </c>
      <c r="H4150" s="3">
        <v>45487</v>
      </c>
      <c r="I4150" s="6">
        <v>57999</v>
      </c>
      <c r="J4150" s="1">
        <v>3</v>
      </c>
      <c r="K4150" s="4">
        <v>0.02</v>
      </c>
      <c r="L4150" s="6">
        <f t="shared" si="128"/>
        <v>1159.98</v>
      </c>
      <c r="M4150" s="8">
        <f t="shared" si="129"/>
        <v>172837.02</v>
      </c>
      <c r="N4150" t="str" cm="1">
        <f t="array" ref="N41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51" spans="2:14" x14ac:dyDescent="0.35">
      <c r="B4151" s="7">
        <v>2028149</v>
      </c>
      <c r="C4151" s="1" t="s">
        <v>15</v>
      </c>
      <c r="D4151" s="1" t="s">
        <v>27</v>
      </c>
      <c r="E4151" s="1" t="s">
        <v>51</v>
      </c>
      <c r="F4151" s="1" t="s">
        <v>520</v>
      </c>
      <c r="G4151" s="3">
        <v>45482</v>
      </c>
      <c r="H4151" s="3">
        <v>45483</v>
      </c>
      <c r="I4151" s="6">
        <v>1399</v>
      </c>
      <c r="J4151" s="1">
        <v>2</v>
      </c>
      <c r="K4151" s="4">
        <v>0.02</v>
      </c>
      <c r="L4151" s="6">
        <f t="shared" si="128"/>
        <v>27.98</v>
      </c>
      <c r="M4151" s="8">
        <f t="shared" si="129"/>
        <v>2770.02</v>
      </c>
      <c r="N4151" t="str" cm="1">
        <f t="array" ref="N41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52" spans="2:14" x14ac:dyDescent="0.35">
      <c r="B4152" s="7">
        <v>2028150</v>
      </c>
      <c r="C4152" s="1" t="s">
        <v>16</v>
      </c>
      <c r="D4152" s="1" t="s">
        <v>28</v>
      </c>
      <c r="E4152" s="1" t="s">
        <v>506</v>
      </c>
      <c r="F4152" s="1" t="s">
        <v>518</v>
      </c>
      <c r="G4152" s="3">
        <v>45482</v>
      </c>
      <c r="H4152" s="3">
        <v>45490</v>
      </c>
      <c r="I4152" s="6">
        <v>999</v>
      </c>
      <c r="J4152" s="1">
        <v>1</v>
      </c>
      <c r="K4152" s="4">
        <v>0.02</v>
      </c>
      <c r="L4152" s="6">
        <f t="shared" si="128"/>
        <v>19.98</v>
      </c>
      <c r="M4152" s="8">
        <f t="shared" si="129"/>
        <v>979.02</v>
      </c>
      <c r="N4152" t="str" cm="1">
        <f t="array" ref="N41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53" spans="2:14" x14ac:dyDescent="0.35">
      <c r="B4153" s="7">
        <v>2028151</v>
      </c>
      <c r="C4153" s="1" t="s">
        <v>17</v>
      </c>
      <c r="D4153" s="1" t="s">
        <v>29</v>
      </c>
      <c r="E4153" s="1" t="s">
        <v>507</v>
      </c>
      <c r="F4153" s="1" t="s">
        <v>519</v>
      </c>
      <c r="G4153" s="3">
        <v>45482</v>
      </c>
      <c r="H4153" s="3">
        <v>45484</v>
      </c>
      <c r="I4153" s="6">
        <v>2099</v>
      </c>
      <c r="J4153" s="1">
        <v>2</v>
      </c>
      <c r="K4153" s="4">
        <v>0.02</v>
      </c>
      <c r="L4153" s="6">
        <f t="shared" si="128"/>
        <v>41.980000000000004</v>
      </c>
      <c r="M4153" s="8">
        <f t="shared" si="129"/>
        <v>4156.0200000000004</v>
      </c>
      <c r="N4153" t="str" cm="1">
        <f t="array" ref="N41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54" spans="2:14" x14ac:dyDescent="0.35">
      <c r="B4154" s="7">
        <v>2028152</v>
      </c>
      <c r="C4154" s="1" t="s">
        <v>18</v>
      </c>
      <c r="D4154" s="1" t="s">
        <v>25</v>
      </c>
      <c r="E4154" s="1" t="s">
        <v>508</v>
      </c>
      <c r="F4154" s="1" t="s">
        <v>520</v>
      </c>
      <c r="G4154" s="3">
        <v>45482</v>
      </c>
      <c r="H4154" s="3">
        <v>45485</v>
      </c>
      <c r="I4154" s="6">
        <v>11000</v>
      </c>
      <c r="J4154" s="1">
        <v>1</v>
      </c>
      <c r="K4154" s="4">
        <v>0.02</v>
      </c>
      <c r="L4154" s="6">
        <f t="shared" si="128"/>
        <v>220</v>
      </c>
      <c r="M4154" s="8">
        <f t="shared" si="129"/>
        <v>10780</v>
      </c>
      <c r="N4154" t="str" cm="1">
        <f t="array" ref="N41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55" spans="2:14" x14ac:dyDescent="0.35">
      <c r="B4155" s="7">
        <v>2028153</v>
      </c>
      <c r="C4155" s="1" t="s">
        <v>19</v>
      </c>
      <c r="D4155" s="1" t="s">
        <v>26</v>
      </c>
      <c r="E4155" s="1" t="s">
        <v>31</v>
      </c>
      <c r="F4155" s="1" t="s">
        <v>521</v>
      </c>
      <c r="G4155" s="3">
        <v>45482</v>
      </c>
      <c r="H4155" s="3">
        <v>45487</v>
      </c>
      <c r="I4155" s="6">
        <v>800</v>
      </c>
      <c r="J4155" s="1">
        <v>2</v>
      </c>
      <c r="K4155" s="4">
        <v>7.0000000000000007E-2</v>
      </c>
      <c r="L4155" s="6">
        <f t="shared" si="128"/>
        <v>56.000000000000007</v>
      </c>
      <c r="M4155" s="8">
        <f t="shared" si="129"/>
        <v>1544</v>
      </c>
      <c r="N4155" t="str" cm="1">
        <f t="array" ref="N41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56" spans="2:14" x14ac:dyDescent="0.35">
      <c r="B4156" s="7">
        <v>2028154</v>
      </c>
      <c r="C4156" s="1" t="s">
        <v>20</v>
      </c>
      <c r="D4156" s="1" t="s">
        <v>27</v>
      </c>
      <c r="E4156" s="1" t="s">
        <v>32</v>
      </c>
      <c r="F4156" s="1" t="s">
        <v>518</v>
      </c>
      <c r="G4156" s="3">
        <v>45482</v>
      </c>
      <c r="H4156" s="3">
        <v>45483</v>
      </c>
      <c r="I4156" s="6">
        <v>5500</v>
      </c>
      <c r="J4156" s="1">
        <v>3</v>
      </c>
      <c r="K4156" s="4">
        <v>0.03</v>
      </c>
      <c r="L4156" s="6">
        <f t="shared" si="128"/>
        <v>165</v>
      </c>
      <c r="M4156" s="8">
        <f t="shared" si="129"/>
        <v>16335</v>
      </c>
      <c r="N4156" t="str" cm="1">
        <f t="array" ref="N41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57" spans="2:14" x14ac:dyDescent="0.35">
      <c r="B4157" s="7">
        <v>2028155</v>
      </c>
      <c r="C4157" s="1" t="s">
        <v>21</v>
      </c>
      <c r="D4157" s="1" t="s">
        <v>28</v>
      </c>
      <c r="E4157" s="1" t="s">
        <v>38</v>
      </c>
      <c r="F4157" s="1" t="s">
        <v>518</v>
      </c>
      <c r="G4157" s="3">
        <v>45482</v>
      </c>
      <c r="H4157" s="3">
        <v>45490</v>
      </c>
      <c r="I4157" s="6">
        <v>1350</v>
      </c>
      <c r="J4157" s="1">
        <v>2</v>
      </c>
      <c r="K4157" s="4">
        <v>0.08</v>
      </c>
      <c r="L4157" s="6">
        <f t="shared" si="128"/>
        <v>108</v>
      </c>
      <c r="M4157" s="8">
        <f t="shared" si="129"/>
        <v>2592</v>
      </c>
      <c r="N4157" t="str" cm="1">
        <f t="array" ref="N41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58" spans="2:14" x14ac:dyDescent="0.35">
      <c r="B4158" s="7">
        <v>2028156</v>
      </c>
      <c r="C4158" s="1" t="s">
        <v>22</v>
      </c>
      <c r="D4158" s="1" t="s">
        <v>29</v>
      </c>
      <c r="E4158" s="1" t="s">
        <v>33</v>
      </c>
      <c r="F4158" s="1" t="s">
        <v>519</v>
      </c>
      <c r="G4158" s="3">
        <v>45482</v>
      </c>
      <c r="H4158" s="3">
        <v>45484</v>
      </c>
      <c r="I4158" s="6">
        <v>4500</v>
      </c>
      <c r="J4158" s="1">
        <v>7</v>
      </c>
      <c r="K4158" s="4">
        <v>0.05</v>
      </c>
      <c r="L4158" s="6">
        <f t="shared" si="128"/>
        <v>225</v>
      </c>
      <c r="M4158" s="8">
        <f t="shared" si="129"/>
        <v>31275</v>
      </c>
      <c r="N4158" t="str" cm="1">
        <f t="array" ref="N41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59" spans="2:14" x14ac:dyDescent="0.35">
      <c r="B4159" s="7">
        <v>2028157</v>
      </c>
      <c r="C4159" s="1" t="s">
        <v>23</v>
      </c>
      <c r="D4159" s="1" t="s">
        <v>25</v>
      </c>
      <c r="E4159" s="1" t="s">
        <v>34</v>
      </c>
      <c r="F4159" s="1" t="s">
        <v>521</v>
      </c>
      <c r="G4159" s="3">
        <v>45482</v>
      </c>
      <c r="H4159" s="3">
        <v>45485</v>
      </c>
      <c r="I4159" s="6">
        <v>2350</v>
      </c>
      <c r="J4159" s="1">
        <v>2</v>
      </c>
      <c r="K4159" s="4">
        <v>0.05</v>
      </c>
      <c r="L4159" s="6">
        <f t="shared" si="128"/>
        <v>117.5</v>
      </c>
      <c r="M4159" s="8">
        <f t="shared" si="129"/>
        <v>4582.5</v>
      </c>
      <c r="N4159" t="str" cm="1">
        <f t="array" ref="N41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60" spans="2:14" x14ac:dyDescent="0.35">
      <c r="B4160" s="7">
        <v>2028158</v>
      </c>
      <c r="C4160" s="1" t="s">
        <v>24</v>
      </c>
      <c r="D4160" s="1" t="s">
        <v>240</v>
      </c>
      <c r="E4160" s="1" t="s">
        <v>35</v>
      </c>
      <c r="F4160" s="1" t="s">
        <v>520</v>
      </c>
      <c r="G4160" s="3">
        <v>45482</v>
      </c>
      <c r="H4160" s="3">
        <v>45487</v>
      </c>
      <c r="I4160" s="6">
        <v>90</v>
      </c>
      <c r="J4160" s="1">
        <v>1</v>
      </c>
      <c r="K4160" s="4">
        <v>0.05</v>
      </c>
      <c r="L4160" s="6">
        <f t="shared" si="128"/>
        <v>4.5</v>
      </c>
      <c r="M4160" s="8">
        <f t="shared" si="129"/>
        <v>85.5</v>
      </c>
      <c r="N4160" t="str" cm="1">
        <f t="array" ref="N41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61" spans="2:14" x14ac:dyDescent="0.35">
      <c r="B4161" s="7">
        <v>2028159</v>
      </c>
      <c r="C4161" s="1" t="s">
        <v>4</v>
      </c>
      <c r="D4161" s="1" t="s">
        <v>25</v>
      </c>
      <c r="E4161" s="1" t="s">
        <v>36</v>
      </c>
      <c r="F4161" s="1" t="s">
        <v>518</v>
      </c>
      <c r="G4161" s="3">
        <v>45482</v>
      </c>
      <c r="H4161" s="3">
        <v>45483</v>
      </c>
      <c r="I4161" s="6">
        <v>280</v>
      </c>
      <c r="J4161" s="1">
        <v>1</v>
      </c>
      <c r="K4161" s="4">
        <v>0.05</v>
      </c>
      <c r="L4161" s="6">
        <f t="shared" si="128"/>
        <v>14</v>
      </c>
      <c r="M4161" s="8">
        <f t="shared" si="129"/>
        <v>266</v>
      </c>
      <c r="N4161" t="str" cm="1">
        <f t="array" ref="N41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62" spans="2:14" x14ac:dyDescent="0.35">
      <c r="B4162" s="7">
        <v>2028160</v>
      </c>
      <c r="C4162" s="1" t="s">
        <v>5</v>
      </c>
      <c r="D4162" s="1" t="s">
        <v>26</v>
      </c>
      <c r="E4162" s="1" t="s">
        <v>37</v>
      </c>
      <c r="F4162" s="1" t="s">
        <v>519</v>
      </c>
      <c r="G4162" s="3">
        <v>45482</v>
      </c>
      <c r="H4162" s="3">
        <v>45490</v>
      </c>
      <c r="I4162" s="6">
        <v>70</v>
      </c>
      <c r="J4162" s="1">
        <v>1</v>
      </c>
      <c r="K4162" s="4">
        <v>0.03</v>
      </c>
      <c r="L4162" s="6">
        <f t="shared" si="128"/>
        <v>2.1</v>
      </c>
      <c r="M4162" s="8">
        <f t="shared" si="129"/>
        <v>67.900000000000006</v>
      </c>
      <c r="N4162" t="str" cm="1">
        <f t="array" ref="N41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63" spans="2:14" x14ac:dyDescent="0.35">
      <c r="B4163" s="7">
        <v>2028161</v>
      </c>
      <c r="C4163" s="1" t="s">
        <v>6</v>
      </c>
      <c r="D4163" s="1" t="s">
        <v>27</v>
      </c>
      <c r="E4163" s="1" t="s">
        <v>39</v>
      </c>
      <c r="F4163" s="1" t="s">
        <v>520</v>
      </c>
      <c r="G4163" s="3">
        <v>45482</v>
      </c>
      <c r="H4163" s="3">
        <v>45484</v>
      </c>
      <c r="I4163" s="6">
        <v>230</v>
      </c>
      <c r="J4163" s="1">
        <v>2</v>
      </c>
      <c r="K4163" s="4">
        <v>0.1</v>
      </c>
      <c r="L4163" s="6">
        <f t="shared" si="128"/>
        <v>23</v>
      </c>
      <c r="M4163" s="8">
        <f t="shared" si="129"/>
        <v>437</v>
      </c>
      <c r="N4163" t="str" cm="1">
        <f t="array" ref="N41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64" spans="2:14" x14ac:dyDescent="0.35">
      <c r="B4164" s="7">
        <v>2028162</v>
      </c>
      <c r="C4164" s="1" t="s">
        <v>7</v>
      </c>
      <c r="D4164" s="1" t="s">
        <v>28</v>
      </c>
      <c r="E4164" s="1" t="s">
        <v>40</v>
      </c>
      <c r="F4164" s="1" t="s">
        <v>521</v>
      </c>
      <c r="G4164" s="3">
        <v>45482</v>
      </c>
      <c r="H4164" s="3">
        <v>45485</v>
      </c>
      <c r="I4164" s="6">
        <v>7999</v>
      </c>
      <c r="J4164" s="1">
        <v>1</v>
      </c>
      <c r="K4164" s="4">
        <v>0.05</v>
      </c>
      <c r="L4164" s="6">
        <f t="shared" ref="L4164:L4227" si="130">I4164*K4164</f>
        <v>399.95000000000005</v>
      </c>
      <c r="M4164" s="8">
        <f t="shared" ref="M4164:M4227" si="131">I4164*J4164-L4164</f>
        <v>7599.05</v>
      </c>
      <c r="N4164" t="str" cm="1">
        <f t="array" ref="N41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65" spans="2:14" x14ac:dyDescent="0.35">
      <c r="B4165" s="7">
        <v>2028163</v>
      </c>
      <c r="C4165" s="1" t="s">
        <v>10</v>
      </c>
      <c r="D4165" s="1" t="s">
        <v>29</v>
      </c>
      <c r="E4165" s="1" t="s">
        <v>41</v>
      </c>
      <c r="F4165" s="1" t="s">
        <v>518</v>
      </c>
      <c r="G4165" s="3">
        <v>45482</v>
      </c>
      <c r="H4165" s="3">
        <v>45487</v>
      </c>
      <c r="I4165" s="6">
        <v>850</v>
      </c>
      <c r="J4165" s="1">
        <v>2</v>
      </c>
      <c r="K4165" s="4">
        <v>0.05</v>
      </c>
      <c r="L4165" s="6">
        <f t="shared" si="130"/>
        <v>42.5</v>
      </c>
      <c r="M4165" s="8">
        <f t="shared" si="131"/>
        <v>1657.5</v>
      </c>
      <c r="N4165" t="str" cm="1">
        <f t="array" ref="N41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66" spans="2:14" x14ac:dyDescent="0.35">
      <c r="B4166" s="7">
        <v>2028164</v>
      </c>
      <c r="C4166" s="1" t="s">
        <v>8</v>
      </c>
      <c r="D4166" s="1" t="s">
        <v>25</v>
      </c>
      <c r="E4166" s="1" t="s">
        <v>42</v>
      </c>
      <c r="F4166" s="1" t="s">
        <v>518</v>
      </c>
      <c r="G4166" s="3">
        <v>45482</v>
      </c>
      <c r="H4166" s="3">
        <v>45483</v>
      </c>
      <c r="I4166" s="6">
        <v>65000</v>
      </c>
      <c r="J4166" s="1">
        <v>7</v>
      </c>
      <c r="K4166" s="4">
        <v>0.02</v>
      </c>
      <c r="L4166" s="6">
        <f t="shared" si="130"/>
        <v>1300</v>
      </c>
      <c r="M4166" s="8">
        <f t="shared" si="131"/>
        <v>453700</v>
      </c>
      <c r="N4166" t="str" cm="1">
        <f t="array" ref="N41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67" spans="2:14" x14ac:dyDescent="0.35">
      <c r="B4167" s="7">
        <v>2028165</v>
      </c>
      <c r="C4167" s="1" t="s">
        <v>9</v>
      </c>
      <c r="D4167" s="1" t="s">
        <v>30</v>
      </c>
      <c r="E4167" s="1" t="s">
        <v>43</v>
      </c>
      <c r="F4167" s="1" t="s">
        <v>519</v>
      </c>
      <c r="G4167" s="3">
        <v>45482</v>
      </c>
      <c r="H4167" s="3">
        <v>45490</v>
      </c>
      <c r="I4167" s="6">
        <v>450</v>
      </c>
      <c r="J4167" s="1">
        <v>2</v>
      </c>
      <c r="K4167" s="4">
        <v>0.06</v>
      </c>
      <c r="L4167" s="6">
        <f t="shared" si="130"/>
        <v>27</v>
      </c>
      <c r="M4167" s="8">
        <f t="shared" si="131"/>
        <v>873</v>
      </c>
      <c r="N4167" t="str" cm="1">
        <f t="array" ref="N41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68" spans="2:14" x14ac:dyDescent="0.35">
      <c r="B4168" s="7">
        <v>2028166</v>
      </c>
      <c r="C4168" s="1" t="s">
        <v>11</v>
      </c>
      <c r="D4168" s="1" t="s">
        <v>27</v>
      </c>
      <c r="E4168" s="1" t="s">
        <v>44</v>
      </c>
      <c r="F4168" s="1" t="s">
        <v>521</v>
      </c>
      <c r="G4168" s="3">
        <v>45482</v>
      </c>
      <c r="H4168" s="3">
        <v>45484</v>
      </c>
      <c r="I4168" s="6">
        <v>1299</v>
      </c>
      <c r="J4168" s="1">
        <v>2</v>
      </c>
      <c r="K4168" s="4">
        <v>0.15</v>
      </c>
      <c r="L4168" s="6">
        <f t="shared" si="130"/>
        <v>194.85</v>
      </c>
      <c r="M4168" s="8">
        <f t="shared" si="131"/>
        <v>2403.15</v>
      </c>
      <c r="N4168" t="str" cm="1">
        <f t="array" ref="N41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69" spans="2:14" x14ac:dyDescent="0.35">
      <c r="B4169" s="7">
        <v>2028167</v>
      </c>
      <c r="C4169" s="1" t="s">
        <v>12</v>
      </c>
      <c r="D4169" s="1" t="s">
        <v>28</v>
      </c>
      <c r="E4169" s="1" t="s">
        <v>45</v>
      </c>
      <c r="F4169" s="1" t="s">
        <v>520</v>
      </c>
      <c r="G4169" s="3">
        <v>45482</v>
      </c>
      <c r="H4169" s="3">
        <v>45485</v>
      </c>
      <c r="I4169" s="6">
        <v>1700</v>
      </c>
      <c r="J4169" s="1">
        <v>1</v>
      </c>
      <c r="K4169" s="4">
        <v>0.02</v>
      </c>
      <c r="L4169" s="6">
        <f t="shared" si="130"/>
        <v>34</v>
      </c>
      <c r="M4169" s="8">
        <f t="shared" si="131"/>
        <v>1666</v>
      </c>
      <c r="N4169" t="str" cm="1">
        <f t="array" ref="N41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70" spans="2:14" x14ac:dyDescent="0.35">
      <c r="B4170" s="7">
        <v>2028168</v>
      </c>
      <c r="C4170" s="1" t="s">
        <v>13</v>
      </c>
      <c r="D4170" s="1" t="s">
        <v>29</v>
      </c>
      <c r="E4170" s="1" t="s">
        <v>46</v>
      </c>
      <c r="F4170" s="1" t="s">
        <v>518</v>
      </c>
      <c r="G4170" s="3">
        <v>45482</v>
      </c>
      <c r="H4170" s="3">
        <v>45487</v>
      </c>
      <c r="I4170" s="6">
        <v>55000</v>
      </c>
      <c r="J4170" s="1">
        <v>2</v>
      </c>
      <c r="K4170" s="4">
        <v>0.02</v>
      </c>
      <c r="L4170" s="6">
        <f t="shared" si="130"/>
        <v>1100</v>
      </c>
      <c r="M4170" s="8">
        <f t="shared" si="131"/>
        <v>108900</v>
      </c>
      <c r="N4170" t="str" cm="1">
        <f t="array" ref="N41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71" spans="2:14" x14ac:dyDescent="0.35">
      <c r="B4171" s="7">
        <v>2028169</v>
      </c>
      <c r="C4171" s="1" t="s">
        <v>14</v>
      </c>
      <c r="D4171" s="1" t="s">
        <v>25</v>
      </c>
      <c r="E4171" s="1" t="s">
        <v>47</v>
      </c>
      <c r="F4171" s="1" t="s">
        <v>519</v>
      </c>
      <c r="G4171" s="3">
        <v>45482</v>
      </c>
      <c r="H4171" s="3">
        <v>45483</v>
      </c>
      <c r="I4171" s="6">
        <v>57999</v>
      </c>
      <c r="J4171" s="1">
        <v>4</v>
      </c>
      <c r="K4171" s="4">
        <v>0.02</v>
      </c>
      <c r="L4171" s="6">
        <f t="shared" si="130"/>
        <v>1159.98</v>
      </c>
      <c r="M4171" s="8">
        <f t="shared" si="131"/>
        <v>230836.02</v>
      </c>
      <c r="N4171" t="str" cm="1">
        <f t="array" ref="N41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72" spans="2:14" x14ac:dyDescent="0.35">
      <c r="B4172" s="7">
        <v>2028170</v>
      </c>
      <c r="C4172" s="1" t="s">
        <v>15</v>
      </c>
      <c r="D4172" s="1" t="s">
        <v>26</v>
      </c>
      <c r="E4172" s="1" t="s">
        <v>48</v>
      </c>
      <c r="F4172" s="1" t="s">
        <v>520</v>
      </c>
      <c r="G4172" s="3">
        <v>45482</v>
      </c>
      <c r="H4172" s="3">
        <v>45490</v>
      </c>
      <c r="I4172" s="6">
        <v>1399</v>
      </c>
      <c r="J4172" s="1">
        <v>3</v>
      </c>
      <c r="K4172" s="4">
        <v>0.02</v>
      </c>
      <c r="L4172" s="6">
        <f t="shared" si="130"/>
        <v>27.98</v>
      </c>
      <c r="M4172" s="8">
        <f t="shared" si="131"/>
        <v>4169.0200000000004</v>
      </c>
      <c r="N4172" t="str" cm="1">
        <f t="array" ref="N41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73" spans="2:14" x14ac:dyDescent="0.35">
      <c r="B4173" s="7">
        <v>2028171</v>
      </c>
      <c r="C4173" s="1" t="s">
        <v>16</v>
      </c>
      <c r="D4173" s="1" t="s">
        <v>27</v>
      </c>
      <c r="E4173" s="1" t="s">
        <v>49</v>
      </c>
      <c r="F4173" s="1" t="s">
        <v>521</v>
      </c>
      <c r="G4173" s="3">
        <v>45482</v>
      </c>
      <c r="H4173" s="3">
        <v>45484</v>
      </c>
      <c r="I4173" s="6">
        <v>999</v>
      </c>
      <c r="J4173" s="1">
        <v>2</v>
      </c>
      <c r="K4173" s="4">
        <v>0.02</v>
      </c>
      <c r="L4173" s="6">
        <f t="shared" si="130"/>
        <v>19.98</v>
      </c>
      <c r="M4173" s="8">
        <f t="shared" si="131"/>
        <v>1978.02</v>
      </c>
      <c r="N4173" t="str" cm="1">
        <f t="array" ref="N41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74" spans="2:14" x14ac:dyDescent="0.35">
      <c r="B4174" s="7">
        <v>2028172</v>
      </c>
      <c r="C4174" s="1" t="s">
        <v>17</v>
      </c>
      <c r="D4174" s="1" t="s">
        <v>28</v>
      </c>
      <c r="E4174" s="1" t="s">
        <v>50</v>
      </c>
      <c r="F4174" s="1" t="s">
        <v>518</v>
      </c>
      <c r="G4174" s="3">
        <v>45482</v>
      </c>
      <c r="H4174" s="3">
        <v>45485</v>
      </c>
      <c r="I4174" s="6">
        <v>2099</v>
      </c>
      <c r="J4174" s="1">
        <v>1</v>
      </c>
      <c r="K4174" s="4">
        <v>0.02</v>
      </c>
      <c r="L4174" s="6">
        <f t="shared" si="130"/>
        <v>41.980000000000004</v>
      </c>
      <c r="M4174" s="8">
        <f t="shared" si="131"/>
        <v>2057.02</v>
      </c>
      <c r="N4174" t="str" cm="1">
        <f t="array" ref="N41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75" spans="2:14" x14ac:dyDescent="0.35">
      <c r="B4175" s="7">
        <v>2028173</v>
      </c>
      <c r="C4175" s="1" t="s">
        <v>18</v>
      </c>
      <c r="D4175" s="1" t="s">
        <v>29</v>
      </c>
      <c r="E4175" s="1" t="s">
        <v>51</v>
      </c>
      <c r="F4175" s="1" t="s">
        <v>518</v>
      </c>
      <c r="G4175" s="3">
        <v>45482</v>
      </c>
      <c r="H4175" s="3">
        <v>45487</v>
      </c>
      <c r="I4175" s="6">
        <v>11000</v>
      </c>
      <c r="J4175" s="1">
        <v>1</v>
      </c>
      <c r="K4175" s="4">
        <v>0.02</v>
      </c>
      <c r="L4175" s="6">
        <f t="shared" si="130"/>
        <v>220</v>
      </c>
      <c r="M4175" s="8">
        <f t="shared" si="131"/>
        <v>10780</v>
      </c>
      <c r="N4175" t="str" cm="1">
        <f t="array" ref="N41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76" spans="2:14" x14ac:dyDescent="0.35">
      <c r="B4176" s="7">
        <v>2028174</v>
      </c>
      <c r="C4176" s="1" t="s">
        <v>19</v>
      </c>
      <c r="D4176" s="1" t="s">
        <v>25</v>
      </c>
      <c r="E4176" s="1" t="s">
        <v>506</v>
      </c>
      <c r="F4176" s="1" t="s">
        <v>519</v>
      </c>
      <c r="G4176" s="3">
        <v>45482</v>
      </c>
      <c r="H4176" s="3">
        <v>45483</v>
      </c>
      <c r="I4176" s="6">
        <v>800</v>
      </c>
      <c r="J4176" s="1">
        <v>2</v>
      </c>
      <c r="K4176" s="4">
        <v>0.02</v>
      </c>
      <c r="L4176" s="6">
        <f t="shared" si="130"/>
        <v>16</v>
      </c>
      <c r="M4176" s="8">
        <f t="shared" si="131"/>
        <v>1584</v>
      </c>
      <c r="N4176" t="str" cm="1">
        <f t="array" ref="N41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77" spans="2:14" x14ac:dyDescent="0.35">
      <c r="B4177" s="7">
        <v>2028175</v>
      </c>
      <c r="C4177" s="1" t="s">
        <v>20</v>
      </c>
      <c r="D4177" s="1" t="s">
        <v>26</v>
      </c>
      <c r="E4177" s="1" t="s">
        <v>507</v>
      </c>
      <c r="F4177" s="1" t="s">
        <v>521</v>
      </c>
      <c r="G4177" s="3">
        <v>45482</v>
      </c>
      <c r="H4177" s="3">
        <v>45490</v>
      </c>
      <c r="I4177" s="6">
        <v>5500</v>
      </c>
      <c r="J4177" s="1">
        <v>1</v>
      </c>
      <c r="K4177" s="4">
        <v>7.0000000000000007E-2</v>
      </c>
      <c r="L4177" s="6">
        <f t="shared" si="130"/>
        <v>385.00000000000006</v>
      </c>
      <c r="M4177" s="8">
        <f t="shared" si="131"/>
        <v>5115</v>
      </c>
      <c r="N4177" t="str" cm="1">
        <f t="array" ref="N41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78" spans="2:14" x14ac:dyDescent="0.35">
      <c r="B4178" s="7">
        <v>2028176</v>
      </c>
      <c r="C4178" s="1" t="s">
        <v>21</v>
      </c>
      <c r="D4178" s="1" t="s">
        <v>27</v>
      </c>
      <c r="E4178" s="1" t="s">
        <v>508</v>
      </c>
      <c r="F4178" s="1" t="s">
        <v>520</v>
      </c>
      <c r="G4178" s="3">
        <v>45482</v>
      </c>
      <c r="H4178" s="3">
        <v>45484</v>
      </c>
      <c r="I4178" s="6">
        <v>1350</v>
      </c>
      <c r="J4178" s="1">
        <v>3</v>
      </c>
      <c r="K4178" s="4">
        <v>0.03</v>
      </c>
      <c r="L4178" s="6">
        <f t="shared" si="130"/>
        <v>40.5</v>
      </c>
      <c r="M4178" s="8">
        <f t="shared" si="131"/>
        <v>4009.5</v>
      </c>
      <c r="N4178" t="str" cm="1">
        <f t="array" ref="N41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79" spans="2:14" x14ac:dyDescent="0.35">
      <c r="B4179" s="7">
        <v>2028177</v>
      </c>
      <c r="C4179" s="1" t="s">
        <v>22</v>
      </c>
      <c r="D4179" s="1" t="s">
        <v>28</v>
      </c>
      <c r="E4179" s="1" t="s">
        <v>31</v>
      </c>
      <c r="F4179" s="1" t="s">
        <v>518</v>
      </c>
      <c r="G4179" s="3">
        <v>45482</v>
      </c>
      <c r="H4179" s="3">
        <v>45485</v>
      </c>
      <c r="I4179" s="6">
        <v>4500</v>
      </c>
      <c r="J4179" s="1">
        <v>2</v>
      </c>
      <c r="K4179" s="4">
        <v>0.08</v>
      </c>
      <c r="L4179" s="6">
        <f t="shared" si="130"/>
        <v>360</v>
      </c>
      <c r="M4179" s="8">
        <f t="shared" si="131"/>
        <v>8640</v>
      </c>
      <c r="N4179" t="str" cm="1">
        <f t="array" ref="N41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80" spans="2:14" x14ac:dyDescent="0.35">
      <c r="B4180" s="7">
        <v>2028178</v>
      </c>
      <c r="C4180" s="1" t="s">
        <v>23</v>
      </c>
      <c r="D4180" s="1" t="s">
        <v>29</v>
      </c>
      <c r="E4180" s="1" t="s">
        <v>32</v>
      </c>
      <c r="F4180" s="1" t="s">
        <v>519</v>
      </c>
      <c r="G4180" s="3">
        <v>45482</v>
      </c>
      <c r="H4180" s="3">
        <v>45487</v>
      </c>
      <c r="I4180" s="6">
        <v>2350</v>
      </c>
      <c r="J4180" s="1">
        <v>1</v>
      </c>
      <c r="K4180" s="4">
        <v>0.05</v>
      </c>
      <c r="L4180" s="6">
        <f t="shared" si="130"/>
        <v>117.5</v>
      </c>
      <c r="M4180" s="8">
        <f t="shared" si="131"/>
        <v>2232.5</v>
      </c>
      <c r="N4180" t="str" cm="1">
        <f t="array" ref="N41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81" spans="2:14" x14ac:dyDescent="0.35">
      <c r="B4181" s="7">
        <v>2028179</v>
      </c>
      <c r="C4181" s="1" t="s">
        <v>24</v>
      </c>
      <c r="D4181" s="1" t="s">
        <v>25</v>
      </c>
      <c r="E4181" s="1" t="s">
        <v>38</v>
      </c>
      <c r="F4181" s="1" t="s">
        <v>520</v>
      </c>
      <c r="G4181" s="3">
        <v>45482</v>
      </c>
      <c r="H4181" s="3">
        <v>45483</v>
      </c>
      <c r="I4181" s="6">
        <v>90</v>
      </c>
      <c r="J4181" s="1">
        <v>2</v>
      </c>
      <c r="K4181" s="4">
        <v>0.05</v>
      </c>
      <c r="L4181" s="6">
        <f t="shared" si="130"/>
        <v>4.5</v>
      </c>
      <c r="M4181" s="8">
        <f t="shared" si="131"/>
        <v>175.5</v>
      </c>
      <c r="N4181" t="str" cm="1">
        <f t="array" ref="N41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82" spans="2:14" x14ac:dyDescent="0.35">
      <c r="B4182" s="7">
        <v>2028180</v>
      </c>
      <c r="C4182" s="1" t="s">
        <v>4</v>
      </c>
      <c r="D4182" s="1" t="s">
        <v>241</v>
      </c>
      <c r="E4182" s="1" t="s">
        <v>33</v>
      </c>
      <c r="F4182" s="1" t="s">
        <v>521</v>
      </c>
      <c r="G4182" s="3">
        <v>45482</v>
      </c>
      <c r="H4182" s="3">
        <v>45490</v>
      </c>
      <c r="I4182" s="6">
        <v>280</v>
      </c>
      <c r="J4182" s="1">
        <v>1</v>
      </c>
      <c r="K4182" s="4">
        <v>0.05</v>
      </c>
      <c r="L4182" s="6">
        <f t="shared" si="130"/>
        <v>14</v>
      </c>
      <c r="M4182" s="8">
        <f t="shared" si="131"/>
        <v>266</v>
      </c>
      <c r="N4182" t="str" cm="1">
        <f t="array" ref="N41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83" spans="2:14" x14ac:dyDescent="0.35">
      <c r="B4183" s="7">
        <v>2028181</v>
      </c>
      <c r="C4183" s="1" t="s">
        <v>5</v>
      </c>
      <c r="D4183" s="1" t="s">
        <v>25</v>
      </c>
      <c r="E4183" s="1" t="s">
        <v>34</v>
      </c>
      <c r="F4183" s="1" t="s">
        <v>518</v>
      </c>
      <c r="G4183" s="3">
        <v>45482</v>
      </c>
      <c r="H4183" s="3">
        <v>45484</v>
      </c>
      <c r="I4183" s="6">
        <v>70</v>
      </c>
      <c r="J4183" s="1">
        <v>2</v>
      </c>
      <c r="K4183" s="4">
        <v>0.05</v>
      </c>
      <c r="L4183" s="6">
        <f t="shared" si="130"/>
        <v>3.5</v>
      </c>
      <c r="M4183" s="8">
        <f t="shared" si="131"/>
        <v>136.5</v>
      </c>
      <c r="N4183" t="str" cm="1">
        <f t="array" ref="N41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84" spans="2:14" x14ac:dyDescent="0.35">
      <c r="B4184" s="7">
        <v>2028182</v>
      </c>
      <c r="C4184" s="1" t="s">
        <v>6</v>
      </c>
      <c r="D4184" s="1" t="s">
        <v>26</v>
      </c>
      <c r="E4184" s="1" t="s">
        <v>35</v>
      </c>
      <c r="F4184" s="1" t="s">
        <v>518</v>
      </c>
      <c r="G4184" s="3">
        <v>45482</v>
      </c>
      <c r="H4184" s="3">
        <v>45485</v>
      </c>
      <c r="I4184" s="6">
        <v>230</v>
      </c>
      <c r="J4184" s="1">
        <v>3</v>
      </c>
      <c r="K4184" s="4">
        <v>0.03</v>
      </c>
      <c r="L4184" s="6">
        <f t="shared" si="130"/>
        <v>6.8999999999999995</v>
      </c>
      <c r="M4184" s="8">
        <f t="shared" si="131"/>
        <v>683.1</v>
      </c>
      <c r="N4184" t="str" cm="1">
        <f t="array" ref="N41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85" spans="2:14" x14ac:dyDescent="0.35">
      <c r="B4185" s="7">
        <v>2028183</v>
      </c>
      <c r="C4185" s="1" t="s">
        <v>7</v>
      </c>
      <c r="D4185" s="1" t="s">
        <v>27</v>
      </c>
      <c r="E4185" s="1" t="s">
        <v>36</v>
      </c>
      <c r="F4185" s="1" t="s">
        <v>519</v>
      </c>
      <c r="G4185" s="3">
        <v>45482</v>
      </c>
      <c r="H4185" s="3">
        <v>45487</v>
      </c>
      <c r="I4185" s="6">
        <v>7999</v>
      </c>
      <c r="J4185" s="1">
        <v>2</v>
      </c>
      <c r="K4185" s="4">
        <v>0.1</v>
      </c>
      <c r="L4185" s="6">
        <f t="shared" si="130"/>
        <v>799.90000000000009</v>
      </c>
      <c r="M4185" s="8">
        <f t="shared" si="131"/>
        <v>15198.1</v>
      </c>
      <c r="N4185" t="str" cm="1">
        <f t="array" ref="N41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86" spans="2:14" x14ac:dyDescent="0.35">
      <c r="B4186" s="7">
        <v>2028184</v>
      </c>
      <c r="C4186" s="1" t="s">
        <v>10</v>
      </c>
      <c r="D4186" s="1" t="s">
        <v>28</v>
      </c>
      <c r="E4186" s="1" t="s">
        <v>37</v>
      </c>
      <c r="F4186" s="1" t="s">
        <v>521</v>
      </c>
      <c r="G4186" s="3">
        <v>45482</v>
      </c>
      <c r="H4186" s="3">
        <v>45483</v>
      </c>
      <c r="I4186" s="6">
        <v>850</v>
      </c>
      <c r="J4186" s="1">
        <v>7</v>
      </c>
      <c r="K4186" s="4">
        <v>0.05</v>
      </c>
      <c r="L4186" s="6">
        <f t="shared" si="130"/>
        <v>42.5</v>
      </c>
      <c r="M4186" s="8">
        <f t="shared" si="131"/>
        <v>5907.5</v>
      </c>
      <c r="N4186" t="str" cm="1">
        <f t="array" ref="N41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87" spans="2:14" x14ac:dyDescent="0.35">
      <c r="B4187" s="7">
        <v>2028185</v>
      </c>
      <c r="C4187" s="1" t="s">
        <v>8</v>
      </c>
      <c r="D4187" s="1" t="s">
        <v>29</v>
      </c>
      <c r="E4187" s="1" t="s">
        <v>39</v>
      </c>
      <c r="F4187" s="1" t="s">
        <v>520</v>
      </c>
      <c r="G4187" s="3">
        <v>45482</v>
      </c>
      <c r="H4187" s="3">
        <v>45490</v>
      </c>
      <c r="I4187" s="6">
        <v>65000</v>
      </c>
      <c r="J4187" s="1">
        <v>2</v>
      </c>
      <c r="K4187" s="4">
        <v>0.05</v>
      </c>
      <c r="L4187" s="6">
        <f t="shared" si="130"/>
        <v>3250</v>
      </c>
      <c r="M4187" s="8">
        <f t="shared" si="131"/>
        <v>126750</v>
      </c>
      <c r="N4187" t="str" cm="1">
        <f t="array" ref="N41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88" spans="2:14" x14ac:dyDescent="0.35">
      <c r="B4188" s="7">
        <v>2028186</v>
      </c>
      <c r="C4188" s="1" t="s">
        <v>9</v>
      </c>
      <c r="D4188" s="1" t="s">
        <v>25</v>
      </c>
      <c r="E4188" s="1" t="s">
        <v>40</v>
      </c>
      <c r="F4188" s="1" t="s">
        <v>518</v>
      </c>
      <c r="G4188" s="3">
        <v>45482</v>
      </c>
      <c r="H4188" s="3">
        <v>45484</v>
      </c>
      <c r="I4188" s="6">
        <v>450</v>
      </c>
      <c r="J4188" s="1">
        <v>1</v>
      </c>
      <c r="K4188" s="4">
        <v>0.02</v>
      </c>
      <c r="L4188" s="6">
        <f t="shared" si="130"/>
        <v>9</v>
      </c>
      <c r="M4188" s="8">
        <f t="shared" si="131"/>
        <v>441</v>
      </c>
      <c r="N4188" t="str" cm="1">
        <f t="array" ref="N41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89" spans="2:14" x14ac:dyDescent="0.35">
      <c r="B4189" s="7">
        <v>2028187</v>
      </c>
      <c r="C4189" s="1" t="s">
        <v>11</v>
      </c>
      <c r="D4189" s="1" t="s">
        <v>30</v>
      </c>
      <c r="E4189" s="1" t="s">
        <v>41</v>
      </c>
      <c r="F4189" s="1" t="s">
        <v>519</v>
      </c>
      <c r="G4189" s="3">
        <v>45482</v>
      </c>
      <c r="H4189" s="3">
        <v>45485</v>
      </c>
      <c r="I4189" s="6">
        <v>1299</v>
      </c>
      <c r="J4189" s="1">
        <v>1</v>
      </c>
      <c r="K4189" s="4">
        <v>0.06</v>
      </c>
      <c r="L4189" s="6">
        <f t="shared" si="130"/>
        <v>77.94</v>
      </c>
      <c r="M4189" s="8">
        <f t="shared" si="131"/>
        <v>1221.06</v>
      </c>
      <c r="N4189" t="str" cm="1">
        <f t="array" ref="N41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90" spans="2:14" x14ac:dyDescent="0.35">
      <c r="B4190" s="7">
        <v>2028188</v>
      </c>
      <c r="C4190" s="1" t="s">
        <v>12</v>
      </c>
      <c r="D4190" s="1" t="s">
        <v>27</v>
      </c>
      <c r="E4190" s="1" t="s">
        <v>42</v>
      </c>
      <c r="F4190" s="1" t="s">
        <v>520</v>
      </c>
      <c r="G4190" s="3">
        <v>45482</v>
      </c>
      <c r="H4190" s="3">
        <v>45487</v>
      </c>
      <c r="I4190" s="6">
        <v>1700</v>
      </c>
      <c r="J4190" s="1">
        <v>1</v>
      </c>
      <c r="K4190" s="4">
        <v>0.15</v>
      </c>
      <c r="L4190" s="6">
        <f t="shared" si="130"/>
        <v>255</v>
      </c>
      <c r="M4190" s="8">
        <f t="shared" si="131"/>
        <v>1445</v>
      </c>
      <c r="N4190" t="str" cm="1">
        <f t="array" ref="N41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91" spans="2:14" x14ac:dyDescent="0.35">
      <c r="B4191" s="7">
        <v>2028189</v>
      </c>
      <c r="C4191" s="1" t="s">
        <v>13</v>
      </c>
      <c r="D4191" s="1" t="s">
        <v>28</v>
      </c>
      <c r="E4191" s="1" t="s">
        <v>43</v>
      </c>
      <c r="F4191" s="1" t="s">
        <v>521</v>
      </c>
      <c r="G4191" s="3">
        <v>45482</v>
      </c>
      <c r="H4191" s="3">
        <v>45483</v>
      </c>
      <c r="I4191" s="6">
        <v>55000</v>
      </c>
      <c r="J4191" s="1">
        <v>2</v>
      </c>
      <c r="K4191" s="4">
        <v>0.02</v>
      </c>
      <c r="L4191" s="6">
        <f t="shared" si="130"/>
        <v>1100</v>
      </c>
      <c r="M4191" s="8">
        <f t="shared" si="131"/>
        <v>108900</v>
      </c>
      <c r="N4191" t="str" cm="1">
        <f t="array" ref="N41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92" spans="2:14" x14ac:dyDescent="0.35">
      <c r="B4192" s="7">
        <v>2028190</v>
      </c>
      <c r="C4192" s="1" t="s">
        <v>14</v>
      </c>
      <c r="D4192" s="1" t="s">
        <v>29</v>
      </c>
      <c r="E4192" s="1" t="s">
        <v>44</v>
      </c>
      <c r="F4192" s="1" t="s">
        <v>518</v>
      </c>
      <c r="G4192" s="3">
        <v>45482</v>
      </c>
      <c r="H4192" s="3">
        <v>45490</v>
      </c>
      <c r="I4192" s="6">
        <v>57999</v>
      </c>
      <c r="J4192" s="1">
        <v>1</v>
      </c>
      <c r="K4192" s="4">
        <v>0.02</v>
      </c>
      <c r="L4192" s="6">
        <f t="shared" si="130"/>
        <v>1159.98</v>
      </c>
      <c r="M4192" s="8">
        <f t="shared" si="131"/>
        <v>56839.02</v>
      </c>
      <c r="N4192" t="str" cm="1">
        <f t="array" ref="N41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93" spans="2:14" x14ac:dyDescent="0.35">
      <c r="B4193" s="7">
        <v>2028191</v>
      </c>
      <c r="C4193" s="1" t="s">
        <v>15</v>
      </c>
      <c r="D4193" s="1" t="s">
        <v>25</v>
      </c>
      <c r="E4193" s="1" t="s">
        <v>45</v>
      </c>
      <c r="F4193" s="1" t="s">
        <v>518</v>
      </c>
      <c r="G4193" s="3">
        <v>45482</v>
      </c>
      <c r="H4193" s="3">
        <v>45484</v>
      </c>
      <c r="I4193" s="6">
        <v>1399</v>
      </c>
      <c r="J4193" s="1">
        <v>2</v>
      </c>
      <c r="K4193" s="4">
        <v>0.02</v>
      </c>
      <c r="L4193" s="6">
        <f t="shared" si="130"/>
        <v>27.98</v>
      </c>
      <c r="M4193" s="8">
        <f t="shared" si="131"/>
        <v>2770.02</v>
      </c>
      <c r="N4193" t="str" cm="1">
        <f t="array" ref="N41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94" spans="2:14" x14ac:dyDescent="0.35">
      <c r="B4194" s="7">
        <v>2028192</v>
      </c>
      <c r="C4194" s="1" t="s">
        <v>16</v>
      </c>
      <c r="D4194" s="1" t="s">
        <v>26</v>
      </c>
      <c r="E4194" s="1" t="s">
        <v>46</v>
      </c>
      <c r="F4194" s="1" t="s">
        <v>519</v>
      </c>
      <c r="G4194" s="3">
        <v>45482</v>
      </c>
      <c r="H4194" s="3">
        <v>45485</v>
      </c>
      <c r="I4194" s="6">
        <v>999</v>
      </c>
      <c r="J4194" s="1">
        <v>7</v>
      </c>
      <c r="K4194" s="4">
        <v>0.02</v>
      </c>
      <c r="L4194" s="6">
        <f t="shared" si="130"/>
        <v>19.98</v>
      </c>
      <c r="M4194" s="8">
        <f t="shared" si="131"/>
        <v>6973.02</v>
      </c>
      <c r="N4194" t="str" cm="1">
        <f t="array" ref="N41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95" spans="2:14" x14ac:dyDescent="0.35">
      <c r="B4195" s="7">
        <v>2028193</v>
      </c>
      <c r="C4195" s="1" t="s">
        <v>17</v>
      </c>
      <c r="D4195" s="1" t="s">
        <v>27</v>
      </c>
      <c r="E4195" s="1" t="s">
        <v>47</v>
      </c>
      <c r="F4195" s="1" t="s">
        <v>521</v>
      </c>
      <c r="G4195" s="3">
        <v>45482</v>
      </c>
      <c r="H4195" s="3">
        <v>45487</v>
      </c>
      <c r="I4195" s="6">
        <v>2099</v>
      </c>
      <c r="J4195" s="1">
        <v>2</v>
      </c>
      <c r="K4195" s="4">
        <v>0.02</v>
      </c>
      <c r="L4195" s="6">
        <f t="shared" si="130"/>
        <v>41.980000000000004</v>
      </c>
      <c r="M4195" s="8">
        <f t="shared" si="131"/>
        <v>4156.0200000000004</v>
      </c>
      <c r="N4195" t="str" cm="1">
        <f t="array" ref="N41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96" spans="2:14" x14ac:dyDescent="0.35">
      <c r="B4196" s="7">
        <v>2028194</v>
      </c>
      <c r="C4196" s="1" t="s">
        <v>18</v>
      </c>
      <c r="D4196" s="1" t="s">
        <v>28</v>
      </c>
      <c r="E4196" s="1" t="s">
        <v>48</v>
      </c>
      <c r="F4196" s="1" t="s">
        <v>520</v>
      </c>
      <c r="G4196" s="3">
        <v>45482</v>
      </c>
      <c r="H4196" s="3">
        <v>45483</v>
      </c>
      <c r="I4196" s="6">
        <v>11000</v>
      </c>
      <c r="J4196" s="1">
        <v>2</v>
      </c>
      <c r="K4196" s="4">
        <v>0.02</v>
      </c>
      <c r="L4196" s="6">
        <f t="shared" si="130"/>
        <v>220</v>
      </c>
      <c r="M4196" s="8">
        <f t="shared" si="131"/>
        <v>21780</v>
      </c>
      <c r="N4196" t="str" cm="1">
        <f t="array" ref="N41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97" spans="2:14" x14ac:dyDescent="0.35">
      <c r="B4197" s="7">
        <v>2028195</v>
      </c>
      <c r="C4197" s="1" t="s">
        <v>19</v>
      </c>
      <c r="D4197" s="1" t="s">
        <v>29</v>
      </c>
      <c r="E4197" s="1" t="s">
        <v>49</v>
      </c>
      <c r="F4197" s="1" t="s">
        <v>518</v>
      </c>
      <c r="G4197" s="3">
        <v>45482</v>
      </c>
      <c r="H4197" s="3">
        <v>45490</v>
      </c>
      <c r="I4197" s="6">
        <v>800</v>
      </c>
      <c r="J4197" s="1">
        <v>1</v>
      </c>
      <c r="K4197" s="4">
        <v>0.02</v>
      </c>
      <c r="L4197" s="6">
        <f t="shared" si="130"/>
        <v>16</v>
      </c>
      <c r="M4197" s="8">
        <f t="shared" si="131"/>
        <v>784</v>
      </c>
      <c r="N4197" t="str" cm="1">
        <f t="array" ref="N41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198" spans="2:14" x14ac:dyDescent="0.35">
      <c r="B4198" s="7">
        <v>2028196</v>
      </c>
      <c r="C4198" s="1" t="s">
        <v>20</v>
      </c>
      <c r="D4198" s="1" t="s">
        <v>25</v>
      </c>
      <c r="E4198" s="1" t="s">
        <v>50</v>
      </c>
      <c r="F4198" s="1" t="s">
        <v>519</v>
      </c>
      <c r="G4198" s="3">
        <v>45482</v>
      </c>
      <c r="H4198" s="3">
        <v>45484</v>
      </c>
      <c r="I4198" s="6">
        <v>5500</v>
      </c>
      <c r="J4198" s="1">
        <v>2</v>
      </c>
      <c r="K4198" s="4">
        <v>0.02</v>
      </c>
      <c r="L4198" s="6">
        <f t="shared" si="130"/>
        <v>110</v>
      </c>
      <c r="M4198" s="8">
        <f t="shared" si="131"/>
        <v>10890</v>
      </c>
      <c r="N4198" t="str" cm="1">
        <f t="array" ref="N41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199" spans="2:14" x14ac:dyDescent="0.35">
      <c r="B4199" s="7">
        <v>2028197</v>
      </c>
      <c r="C4199" s="1" t="s">
        <v>21</v>
      </c>
      <c r="D4199" s="1" t="s">
        <v>26</v>
      </c>
      <c r="E4199" s="1" t="s">
        <v>51</v>
      </c>
      <c r="F4199" s="1" t="s">
        <v>520</v>
      </c>
      <c r="G4199" s="3">
        <v>45482</v>
      </c>
      <c r="H4199" s="3">
        <v>45485</v>
      </c>
      <c r="I4199" s="6">
        <v>1350</v>
      </c>
      <c r="J4199" s="1">
        <v>4</v>
      </c>
      <c r="K4199" s="4">
        <v>7.0000000000000007E-2</v>
      </c>
      <c r="L4199" s="6">
        <f t="shared" si="130"/>
        <v>94.500000000000014</v>
      </c>
      <c r="M4199" s="8">
        <f t="shared" si="131"/>
        <v>5305.5</v>
      </c>
      <c r="N4199" t="str" cm="1">
        <f t="array" ref="N41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00" spans="2:14" x14ac:dyDescent="0.35">
      <c r="B4200" s="7">
        <v>2028198</v>
      </c>
      <c r="C4200" s="1" t="s">
        <v>22</v>
      </c>
      <c r="D4200" s="1" t="s">
        <v>27</v>
      </c>
      <c r="E4200" s="1" t="s">
        <v>506</v>
      </c>
      <c r="F4200" s="1" t="s">
        <v>521</v>
      </c>
      <c r="G4200" s="3">
        <v>45482</v>
      </c>
      <c r="H4200" s="3">
        <v>45487</v>
      </c>
      <c r="I4200" s="6">
        <v>4500</v>
      </c>
      <c r="J4200" s="1">
        <v>3</v>
      </c>
      <c r="K4200" s="4">
        <v>0.03</v>
      </c>
      <c r="L4200" s="6">
        <f t="shared" si="130"/>
        <v>135</v>
      </c>
      <c r="M4200" s="8">
        <f t="shared" si="131"/>
        <v>13365</v>
      </c>
      <c r="N4200" t="str" cm="1">
        <f t="array" ref="N42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01" spans="2:14" x14ac:dyDescent="0.35">
      <c r="B4201" s="7">
        <v>2028199</v>
      </c>
      <c r="C4201" s="1" t="s">
        <v>23</v>
      </c>
      <c r="D4201" s="1" t="s">
        <v>28</v>
      </c>
      <c r="E4201" s="1" t="s">
        <v>507</v>
      </c>
      <c r="F4201" s="1" t="s">
        <v>518</v>
      </c>
      <c r="G4201" s="3">
        <v>45482</v>
      </c>
      <c r="H4201" s="3">
        <v>45483</v>
      </c>
      <c r="I4201" s="6">
        <v>2350</v>
      </c>
      <c r="J4201" s="1">
        <v>2</v>
      </c>
      <c r="K4201" s="4">
        <v>0.08</v>
      </c>
      <c r="L4201" s="6">
        <f t="shared" si="130"/>
        <v>188</v>
      </c>
      <c r="M4201" s="8">
        <f t="shared" si="131"/>
        <v>4512</v>
      </c>
      <c r="N4201" t="str" cm="1">
        <f t="array" ref="N42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02" spans="2:14" x14ac:dyDescent="0.35">
      <c r="B4202" s="7">
        <v>2028200</v>
      </c>
      <c r="C4202" s="1" t="s">
        <v>24</v>
      </c>
      <c r="D4202" s="1" t="s">
        <v>29</v>
      </c>
      <c r="E4202" s="1" t="s">
        <v>508</v>
      </c>
      <c r="F4202" s="1" t="s">
        <v>518</v>
      </c>
      <c r="G4202" s="3">
        <v>45482</v>
      </c>
      <c r="H4202" s="3">
        <v>45490</v>
      </c>
      <c r="I4202" s="6">
        <v>90</v>
      </c>
      <c r="J4202" s="1">
        <v>1</v>
      </c>
      <c r="K4202" s="4">
        <v>0.05</v>
      </c>
      <c r="L4202" s="6">
        <f t="shared" si="130"/>
        <v>4.5</v>
      </c>
      <c r="M4202" s="8">
        <f t="shared" si="131"/>
        <v>85.5</v>
      </c>
      <c r="N4202" t="str" cm="1">
        <f t="array" ref="N42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03" spans="2:14" x14ac:dyDescent="0.35">
      <c r="B4203" s="7">
        <v>2028201</v>
      </c>
      <c r="C4203" s="1" t="s">
        <v>4</v>
      </c>
      <c r="D4203" s="1" t="s">
        <v>25</v>
      </c>
      <c r="E4203" s="1" t="s">
        <v>31</v>
      </c>
      <c r="F4203" s="1" t="s">
        <v>519</v>
      </c>
      <c r="G4203" s="3">
        <v>45482</v>
      </c>
      <c r="H4203" s="3">
        <v>45484</v>
      </c>
      <c r="I4203" s="6">
        <v>280</v>
      </c>
      <c r="J4203" s="1">
        <v>1</v>
      </c>
      <c r="K4203" s="4">
        <v>0.05</v>
      </c>
      <c r="L4203" s="6">
        <f t="shared" si="130"/>
        <v>14</v>
      </c>
      <c r="M4203" s="8">
        <f t="shared" si="131"/>
        <v>266</v>
      </c>
      <c r="N4203" t="str" cm="1">
        <f t="array" ref="N42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04" spans="2:14" x14ac:dyDescent="0.35">
      <c r="B4204" s="7">
        <v>2028202</v>
      </c>
      <c r="C4204" s="1" t="s">
        <v>5</v>
      </c>
      <c r="D4204" s="1" t="s">
        <v>242</v>
      </c>
      <c r="E4204" s="1" t="s">
        <v>32</v>
      </c>
      <c r="F4204" s="1" t="s">
        <v>521</v>
      </c>
      <c r="G4204" s="3">
        <v>45482</v>
      </c>
      <c r="H4204" s="3">
        <v>45485</v>
      </c>
      <c r="I4204" s="6">
        <v>70</v>
      </c>
      <c r="J4204" s="1">
        <v>2</v>
      </c>
      <c r="K4204" s="4">
        <v>0.05</v>
      </c>
      <c r="L4204" s="6">
        <f t="shared" si="130"/>
        <v>3.5</v>
      </c>
      <c r="M4204" s="8">
        <f t="shared" si="131"/>
        <v>136.5</v>
      </c>
      <c r="N4204" t="str" cm="1">
        <f t="array" ref="N42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05" spans="2:14" x14ac:dyDescent="0.35">
      <c r="B4205" s="7">
        <v>2028203</v>
      </c>
      <c r="C4205" s="1" t="s">
        <v>6</v>
      </c>
      <c r="D4205" s="1" t="s">
        <v>25</v>
      </c>
      <c r="E4205" s="1" t="s">
        <v>38</v>
      </c>
      <c r="F4205" s="1" t="s">
        <v>520</v>
      </c>
      <c r="G4205" s="3">
        <v>45482</v>
      </c>
      <c r="H4205" s="3">
        <v>45487</v>
      </c>
      <c r="I4205" s="6">
        <v>230</v>
      </c>
      <c r="J4205" s="1">
        <v>1</v>
      </c>
      <c r="K4205" s="4">
        <v>0.05</v>
      </c>
      <c r="L4205" s="6">
        <f t="shared" si="130"/>
        <v>11.5</v>
      </c>
      <c r="M4205" s="8">
        <f t="shared" si="131"/>
        <v>218.5</v>
      </c>
      <c r="N4205" t="str" cm="1">
        <f t="array" ref="N42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06" spans="2:14" x14ac:dyDescent="0.35">
      <c r="B4206" s="7">
        <v>2028204</v>
      </c>
      <c r="C4206" s="1" t="s">
        <v>7</v>
      </c>
      <c r="D4206" s="1" t="s">
        <v>26</v>
      </c>
      <c r="E4206" s="1" t="s">
        <v>33</v>
      </c>
      <c r="F4206" s="1" t="s">
        <v>518</v>
      </c>
      <c r="G4206" s="3">
        <v>45482</v>
      </c>
      <c r="H4206" s="3">
        <v>45483</v>
      </c>
      <c r="I4206" s="6">
        <v>7999</v>
      </c>
      <c r="J4206" s="1">
        <v>3</v>
      </c>
      <c r="K4206" s="4">
        <v>0.03</v>
      </c>
      <c r="L4206" s="6">
        <f t="shared" si="130"/>
        <v>239.97</v>
      </c>
      <c r="M4206" s="8">
        <f t="shared" si="131"/>
        <v>23757.03</v>
      </c>
      <c r="N4206" t="str" cm="1">
        <f t="array" ref="N42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07" spans="2:14" x14ac:dyDescent="0.35">
      <c r="B4207" s="7">
        <v>2028205</v>
      </c>
      <c r="C4207" s="1" t="s">
        <v>10</v>
      </c>
      <c r="D4207" s="1" t="s">
        <v>27</v>
      </c>
      <c r="E4207" s="1" t="s">
        <v>34</v>
      </c>
      <c r="F4207" s="1" t="s">
        <v>519</v>
      </c>
      <c r="G4207" s="3">
        <v>45482</v>
      </c>
      <c r="H4207" s="3">
        <v>45490</v>
      </c>
      <c r="I4207" s="6">
        <v>850</v>
      </c>
      <c r="J4207" s="1">
        <v>2</v>
      </c>
      <c r="K4207" s="4">
        <v>0.1</v>
      </c>
      <c r="L4207" s="6">
        <f t="shared" si="130"/>
        <v>85</v>
      </c>
      <c r="M4207" s="8">
        <f t="shared" si="131"/>
        <v>1615</v>
      </c>
      <c r="N4207" t="str" cm="1">
        <f t="array" ref="N42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08" spans="2:14" x14ac:dyDescent="0.35">
      <c r="B4208" s="7">
        <v>2028206</v>
      </c>
      <c r="C4208" s="1" t="s">
        <v>8</v>
      </c>
      <c r="D4208" s="1" t="s">
        <v>28</v>
      </c>
      <c r="E4208" s="1" t="s">
        <v>35</v>
      </c>
      <c r="F4208" s="1" t="s">
        <v>520</v>
      </c>
      <c r="G4208" s="3">
        <v>45482</v>
      </c>
      <c r="H4208" s="3">
        <v>45484</v>
      </c>
      <c r="I4208" s="6">
        <v>65000</v>
      </c>
      <c r="J4208" s="1">
        <v>1</v>
      </c>
      <c r="K4208" s="4">
        <v>0.05</v>
      </c>
      <c r="L4208" s="6">
        <f t="shared" si="130"/>
        <v>3250</v>
      </c>
      <c r="M4208" s="8">
        <f t="shared" si="131"/>
        <v>61750</v>
      </c>
      <c r="N4208" t="str" cm="1">
        <f t="array" ref="N42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09" spans="2:14" x14ac:dyDescent="0.35">
      <c r="B4209" s="7">
        <v>2028207</v>
      </c>
      <c r="C4209" s="1" t="s">
        <v>9</v>
      </c>
      <c r="D4209" s="1" t="s">
        <v>29</v>
      </c>
      <c r="E4209" s="1" t="s">
        <v>36</v>
      </c>
      <c r="F4209" s="1" t="s">
        <v>521</v>
      </c>
      <c r="G4209" s="3">
        <v>45482</v>
      </c>
      <c r="H4209" s="3">
        <v>45485</v>
      </c>
      <c r="I4209" s="6">
        <v>450</v>
      </c>
      <c r="J4209" s="1">
        <v>2</v>
      </c>
      <c r="K4209" s="4">
        <v>0.05</v>
      </c>
      <c r="L4209" s="6">
        <f t="shared" si="130"/>
        <v>22.5</v>
      </c>
      <c r="M4209" s="8">
        <f t="shared" si="131"/>
        <v>877.5</v>
      </c>
      <c r="N4209" t="str" cm="1">
        <f t="array" ref="N42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10" spans="2:14" x14ac:dyDescent="0.35">
      <c r="B4210" s="7">
        <v>2028208</v>
      </c>
      <c r="C4210" s="1" t="s">
        <v>11</v>
      </c>
      <c r="D4210" s="1" t="s">
        <v>25</v>
      </c>
      <c r="E4210" s="1" t="s">
        <v>37</v>
      </c>
      <c r="F4210" s="1" t="s">
        <v>518</v>
      </c>
      <c r="G4210" s="3">
        <v>45482</v>
      </c>
      <c r="H4210" s="3">
        <v>45487</v>
      </c>
      <c r="I4210" s="6">
        <v>1299</v>
      </c>
      <c r="J4210" s="1">
        <v>1</v>
      </c>
      <c r="K4210" s="4">
        <v>0.02</v>
      </c>
      <c r="L4210" s="6">
        <f t="shared" si="130"/>
        <v>25.98</v>
      </c>
      <c r="M4210" s="8">
        <f t="shared" si="131"/>
        <v>1273.02</v>
      </c>
      <c r="N4210" t="str" cm="1">
        <f t="array" ref="N42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11" spans="2:14" x14ac:dyDescent="0.35">
      <c r="B4211" s="7">
        <v>2028209</v>
      </c>
      <c r="C4211" s="1" t="s">
        <v>12</v>
      </c>
      <c r="D4211" s="1" t="s">
        <v>30</v>
      </c>
      <c r="E4211" s="1" t="s">
        <v>39</v>
      </c>
      <c r="F4211" s="1" t="s">
        <v>518</v>
      </c>
      <c r="G4211" s="3">
        <v>45482</v>
      </c>
      <c r="H4211" s="3">
        <v>45483</v>
      </c>
      <c r="I4211" s="6">
        <v>1700</v>
      </c>
      <c r="J4211" s="1">
        <v>2</v>
      </c>
      <c r="K4211" s="4">
        <v>0.06</v>
      </c>
      <c r="L4211" s="6">
        <f t="shared" si="130"/>
        <v>102</v>
      </c>
      <c r="M4211" s="8">
        <f t="shared" si="131"/>
        <v>3298</v>
      </c>
      <c r="N4211" t="str" cm="1">
        <f t="array" ref="N42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12" spans="2:14" x14ac:dyDescent="0.35">
      <c r="B4212" s="7">
        <v>2028210</v>
      </c>
      <c r="C4212" s="1" t="s">
        <v>13</v>
      </c>
      <c r="D4212" s="1" t="s">
        <v>27</v>
      </c>
      <c r="E4212" s="1" t="s">
        <v>40</v>
      </c>
      <c r="F4212" s="1" t="s">
        <v>519</v>
      </c>
      <c r="G4212" s="3">
        <v>45482</v>
      </c>
      <c r="H4212" s="3">
        <v>45490</v>
      </c>
      <c r="I4212" s="6">
        <v>55000</v>
      </c>
      <c r="J4212" s="1">
        <v>3</v>
      </c>
      <c r="K4212" s="4">
        <v>0.15</v>
      </c>
      <c r="L4212" s="6">
        <f t="shared" si="130"/>
        <v>8250</v>
      </c>
      <c r="M4212" s="8">
        <f t="shared" si="131"/>
        <v>156750</v>
      </c>
      <c r="N4212" t="str" cm="1">
        <f t="array" ref="N42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13" spans="2:14" x14ac:dyDescent="0.35">
      <c r="B4213" s="7">
        <v>2028211</v>
      </c>
      <c r="C4213" s="1" t="s">
        <v>14</v>
      </c>
      <c r="D4213" s="1" t="s">
        <v>28</v>
      </c>
      <c r="E4213" s="1" t="s">
        <v>41</v>
      </c>
      <c r="F4213" s="1" t="s">
        <v>521</v>
      </c>
      <c r="G4213" s="3">
        <v>45482</v>
      </c>
      <c r="H4213" s="3">
        <v>45484</v>
      </c>
      <c r="I4213" s="6">
        <v>57999</v>
      </c>
      <c r="J4213" s="1">
        <v>2</v>
      </c>
      <c r="K4213" s="4">
        <v>0.02</v>
      </c>
      <c r="L4213" s="6">
        <f t="shared" si="130"/>
        <v>1159.98</v>
      </c>
      <c r="M4213" s="8">
        <f t="shared" si="131"/>
        <v>114838.02</v>
      </c>
      <c r="N4213" t="str" cm="1">
        <f t="array" ref="N42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14" spans="2:14" x14ac:dyDescent="0.35">
      <c r="B4214" s="7">
        <v>2028212</v>
      </c>
      <c r="C4214" s="1" t="s">
        <v>15</v>
      </c>
      <c r="D4214" s="1" t="s">
        <v>29</v>
      </c>
      <c r="E4214" s="1" t="s">
        <v>42</v>
      </c>
      <c r="F4214" s="1" t="s">
        <v>520</v>
      </c>
      <c r="G4214" s="3">
        <v>45482</v>
      </c>
      <c r="H4214" s="3">
        <v>45485</v>
      </c>
      <c r="I4214" s="6">
        <v>1399</v>
      </c>
      <c r="J4214" s="1">
        <v>7</v>
      </c>
      <c r="K4214" s="4">
        <v>0.02</v>
      </c>
      <c r="L4214" s="6">
        <f t="shared" si="130"/>
        <v>27.98</v>
      </c>
      <c r="M4214" s="8">
        <f t="shared" si="131"/>
        <v>9765.02</v>
      </c>
      <c r="N4214" t="str" cm="1">
        <f t="array" ref="N42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15" spans="2:14" x14ac:dyDescent="0.35">
      <c r="B4215" s="7">
        <v>2028213</v>
      </c>
      <c r="C4215" s="1" t="s">
        <v>16</v>
      </c>
      <c r="D4215" s="1" t="s">
        <v>25</v>
      </c>
      <c r="E4215" s="1" t="s">
        <v>43</v>
      </c>
      <c r="F4215" s="1" t="s">
        <v>518</v>
      </c>
      <c r="G4215" s="3">
        <v>45482</v>
      </c>
      <c r="H4215" s="3">
        <v>45487</v>
      </c>
      <c r="I4215" s="6">
        <v>999</v>
      </c>
      <c r="J4215" s="1">
        <v>2</v>
      </c>
      <c r="K4215" s="4">
        <v>0.02</v>
      </c>
      <c r="L4215" s="6">
        <f t="shared" si="130"/>
        <v>19.98</v>
      </c>
      <c r="M4215" s="8">
        <f t="shared" si="131"/>
        <v>1978.02</v>
      </c>
      <c r="N4215" t="str" cm="1">
        <f t="array" ref="N42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16" spans="2:14" x14ac:dyDescent="0.35">
      <c r="B4216" s="7">
        <v>2028214</v>
      </c>
      <c r="C4216" s="1" t="s">
        <v>17</v>
      </c>
      <c r="D4216" s="1" t="s">
        <v>26</v>
      </c>
      <c r="E4216" s="1" t="s">
        <v>44</v>
      </c>
      <c r="F4216" s="1" t="s">
        <v>519</v>
      </c>
      <c r="G4216" s="3">
        <v>45482</v>
      </c>
      <c r="H4216" s="3">
        <v>45483</v>
      </c>
      <c r="I4216" s="6">
        <v>2099</v>
      </c>
      <c r="J4216" s="1">
        <v>1</v>
      </c>
      <c r="K4216" s="4">
        <v>0.02</v>
      </c>
      <c r="L4216" s="6">
        <f t="shared" si="130"/>
        <v>41.980000000000004</v>
      </c>
      <c r="M4216" s="8">
        <f t="shared" si="131"/>
        <v>2057.02</v>
      </c>
      <c r="N4216" t="str" cm="1">
        <f t="array" ref="N42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17" spans="2:14" x14ac:dyDescent="0.35">
      <c r="B4217" s="7">
        <v>2028215</v>
      </c>
      <c r="C4217" s="1" t="s">
        <v>18</v>
      </c>
      <c r="D4217" s="1" t="s">
        <v>27</v>
      </c>
      <c r="E4217" s="1" t="s">
        <v>45</v>
      </c>
      <c r="F4217" s="1" t="s">
        <v>520</v>
      </c>
      <c r="G4217" s="3">
        <v>45482</v>
      </c>
      <c r="H4217" s="3">
        <v>45490</v>
      </c>
      <c r="I4217" s="6">
        <v>11000</v>
      </c>
      <c r="J4217" s="1">
        <v>1</v>
      </c>
      <c r="K4217" s="4">
        <v>0.02</v>
      </c>
      <c r="L4217" s="6">
        <f t="shared" si="130"/>
        <v>220</v>
      </c>
      <c r="M4217" s="8">
        <f t="shared" si="131"/>
        <v>10780</v>
      </c>
      <c r="N4217" t="str" cm="1">
        <f t="array" ref="N42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18" spans="2:14" x14ac:dyDescent="0.35">
      <c r="B4218" s="7">
        <v>2028216</v>
      </c>
      <c r="C4218" s="1" t="s">
        <v>19</v>
      </c>
      <c r="D4218" s="1" t="s">
        <v>28</v>
      </c>
      <c r="E4218" s="1" t="s">
        <v>46</v>
      </c>
      <c r="F4218" s="1" t="s">
        <v>521</v>
      </c>
      <c r="G4218" s="3">
        <v>45482</v>
      </c>
      <c r="H4218" s="3">
        <v>45484</v>
      </c>
      <c r="I4218" s="6">
        <v>800</v>
      </c>
      <c r="J4218" s="1">
        <v>1</v>
      </c>
      <c r="K4218" s="4">
        <v>0.02</v>
      </c>
      <c r="L4218" s="6">
        <f t="shared" si="130"/>
        <v>16</v>
      </c>
      <c r="M4218" s="8">
        <f t="shared" si="131"/>
        <v>784</v>
      </c>
      <c r="N4218" t="str" cm="1">
        <f t="array" ref="N42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19" spans="2:14" x14ac:dyDescent="0.35">
      <c r="B4219" s="7">
        <v>2028217</v>
      </c>
      <c r="C4219" s="1" t="s">
        <v>20</v>
      </c>
      <c r="D4219" s="1" t="s">
        <v>29</v>
      </c>
      <c r="E4219" s="1" t="s">
        <v>47</v>
      </c>
      <c r="F4219" s="1" t="s">
        <v>518</v>
      </c>
      <c r="G4219" s="3">
        <v>45482</v>
      </c>
      <c r="H4219" s="3">
        <v>45485</v>
      </c>
      <c r="I4219" s="6">
        <v>5500</v>
      </c>
      <c r="J4219" s="1">
        <v>2</v>
      </c>
      <c r="K4219" s="4">
        <v>0.02</v>
      </c>
      <c r="L4219" s="6">
        <f t="shared" si="130"/>
        <v>110</v>
      </c>
      <c r="M4219" s="8">
        <f t="shared" si="131"/>
        <v>10890</v>
      </c>
      <c r="N4219" t="str" cm="1">
        <f t="array" ref="N42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20" spans="2:14" x14ac:dyDescent="0.35">
      <c r="B4220" s="7">
        <v>2028218</v>
      </c>
      <c r="C4220" s="1" t="s">
        <v>21</v>
      </c>
      <c r="D4220" s="1" t="s">
        <v>25</v>
      </c>
      <c r="E4220" s="1" t="s">
        <v>48</v>
      </c>
      <c r="F4220" s="1" t="s">
        <v>518</v>
      </c>
      <c r="G4220" s="3">
        <v>45482</v>
      </c>
      <c r="H4220" s="3">
        <v>45487</v>
      </c>
      <c r="I4220" s="6">
        <v>1350</v>
      </c>
      <c r="J4220" s="1">
        <v>1</v>
      </c>
      <c r="K4220" s="4">
        <v>0.02</v>
      </c>
      <c r="L4220" s="6">
        <f t="shared" si="130"/>
        <v>27</v>
      </c>
      <c r="M4220" s="8">
        <f t="shared" si="131"/>
        <v>1323</v>
      </c>
      <c r="N4220" t="str" cm="1">
        <f t="array" ref="N42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21" spans="2:14" x14ac:dyDescent="0.35">
      <c r="B4221" s="7">
        <v>2028219</v>
      </c>
      <c r="C4221" s="1" t="s">
        <v>22</v>
      </c>
      <c r="D4221" s="1" t="s">
        <v>26</v>
      </c>
      <c r="E4221" s="1" t="s">
        <v>49</v>
      </c>
      <c r="F4221" s="1" t="s">
        <v>519</v>
      </c>
      <c r="G4221" s="3">
        <v>45482</v>
      </c>
      <c r="H4221" s="3">
        <v>45483</v>
      </c>
      <c r="I4221" s="6">
        <v>4500</v>
      </c>
      <c r="J4221" s="1">
        <v>2</v>
      </c>
      <c r="K4221" s="4">
        <v>7.0000000000000007E-2</v>
      </c>
      <c r="L4221" s="6">
        <f t="shared" si="130"/>
        <v>315.00000000000006</v>
      </c>
      <c r="M4221" s="8">
        <f t="shared" si="131"/>
        <v>8685</v>
      </c>
      <c r="N4221" t="str" cm="1">
        <f t="array" ref="N42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22" spans="2:14" x14ac:dyDescent="0.35">
      <c r="B4222" s="7">
        <v>2028220</v>
      </c>
      <c r="C4222" s="1" t="s">
        <v>23</v>
      </c>
      <c r="D4222" s="1" t="s">
        <v>27</v>
      </c>
      <c r="E4222" s="1" t="s">
        <v>50</v>
      </c>
      <c r="F4222" s="1" t="s">
        <v>521</v>
      </c>
      <c r="G4222" s="3">
        <v>45482</v>
      </c>
      <c r="H4222" s="3">
        <v>45490</v>
      </c>
      <c r="I4222" s="6">
        <v>2350</v>
      </c>
      <c r="J4222" s="1">
        <v>7</v>
      </c>
      <c r="K4222" s="4">
        <v>0.03</v>
      </c>
      <c r="L4222" s="6">
        <f t="shared" si="130"/>
        <v>70.5</v>
      </c>
      <c r="M4222" s="8">
        <f t="shared" si="131"/>
        <v>16379.5</v>
      </c>
      <c r="N4222" t="str" cm="1">
        <f t="array" ref="N42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23" spans="2:14" x14ac:dyDescent="0.35">
      <c r="B4223" s="7">
        <v>2028221</v>
      </c>
      <c r="C4223" s="1" t="s">
        <v>24</v>
      </c>
      <c r="D4223" s="1" t="s">
        <v>28</v>
      </c>
      <c r="E4223" s="1" t="s">
        <v>51</v>
      </c>
      <c r="F4223" s="1" t="s">
        <v>520</v>
      </c>
      <c r="G4223" s="3">
        <v>45482</v>
      </c>
      <c r="H4223" s="3">
        <v>45484</v>
      </c>
      <c r="I4223" s="6">
        <v>90</v>
      </c>
      <c r="J4223" s="1">
        <v>2</v>
      </c>
      <c r="K4223" s="4">
        <v>0.08</v>
      </c>
      <c r="L4223" s="6">
        <f t="shared" si="130"/>
        <v>7.2</v>
      </c>
      <c r="M4223" s="8">
        <f t="shared" si="131"/>
        <v>172.8</v>
      </c>
      <c r="N4223" t="str" cm="1">
        <f t="array" ref="N42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24" spans="2:14" x14ac:dyDescent="0.35">
      <c r="B4224" s="7">
        <v>2028222</v>
      </c>
      <c r="C4224" s="1" t="s">
        <v>4</v>
      </c>
      <c r="D4224" s="1" t="s">
        <v>29</v>
      </c>
      <c r="E4224" s="1" t="s">
        <v>506</v>
      </c>
      <c r="F4224" s="1" t="s">
        <v>518</v>
      </c>
      <c r="G4224" s="3">
        <v>45482</v>
      </c>
      <c r="H4224" s="3">
        <v>45485</v>
      </c>
      <c r="I4224" s="6">
        <v>280</v>
      </c>
      <c r="J4224" s="1">
        <v>2</v>
      </c>
      <c r="K4224" s="4">
        <v>0.05</v>
      </c>
      <c r="L4224" s="6">
        <f t="shared" si="130"/>
        <v>14</v>
      </c>
      <c r="M4224" s="8">
        <f t="shared" si="131"/>
        <v>546</v>
      </c>
      <c r="N4224" t="str" cm="1">
        <f t="array" ref="N42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25" spans="2:14" x14ac:dyDescent="0.35">
      <c r="B4225" s="7">
        <v>2028223</v>
      </c>
      <c r="C4225" s="1" t="s">
        <v>5</v>
      </c>
      <c r="D4225" s="1" t="s">
        <v>25</v>
      </c>
      <c r="E4225" s="1" t="s">
        <v>507</v>
      </c>
      <c r="F4225" s="1" t="s">
        <v>519</v>
      </c>
      <c r="G4225" s="3">
        <v>45482</v>
      </c>
      <c r="H4225" s="3">
        <v>45487</v>
      </c>
      <c r="I4225" s="6">
        <v>70</v>
      </c>
      <c r="J4225" s="1">
        <v>1</v>
      </c>
      <c r="K4225" s="4">
        <v>0.05</v>
      </c>
      <c r="L4225" s="6">
        <f t="shared" si="130"/>
        <v>3.5</v>
      </c>
      <c r="M4225" s="8">
        <f t="shared" si="131"/>
        <v>66.5</v>
      </c>
      <c r="N4225" t="str" cm="1">
        <f t="array" ref="N42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26" spans="2:14" x14ac:dyDescent="0.35">
      <c r="B4226" s="7">
        <v>2028224</v>
      </c>
      <c r="C4226" s="1" t="s">
        <v>6</v>
      </c>
      <c r="D4226" s="1" t="s">
        <v>243</v>
      </c>
      <c r="E4226" s="1" t="s">
        <v>508</v>
      </c>
      <c r="F4226" s="1" t="s">
        <v>520</v>
      </c>
      <c r="G4226" s="3">
        <v>45482</v>
      </c>
      <c r="H4226" s="3">
        <v>45483</v>
      </c>
      <c r="I4226" s="6">
        <v>230</v>
      </c>
      <c r="J4226" s="1">
        <v>2</v>
      </c>
      <c r="K4226" s="4">
        <v>0.05</v>
      </c>
      <c r="L4226" s="6">
        <f t="shared" si="130"/>
        <v>11.5</v>
      </c>
      <c r="M4226" s="8">
        <f t="shared" si="131"/>
        <v>448.5</v>
      </c>
      <c r="N4226" t="str" cm="1">
        <f t="array" ref="N42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27" spans="2:14" x14ac:dyDescent="0.35">
      <c r="B4227" s="7">
        <v>2028225</v>
      </c>
      <c r="C4227" s="1" t="s">
        <v>7</v>
      </c>
      <c r="D4227" s="1" t="s">
        <v>25</v>
      </c>
      <c r="E4227" s="1" t="s">
        <v>31</v>
      </c>
      <c r="F4227" s="1" t="s">
        <v>521</v>
      </c>
      <c r="G4227" s="3">
        <v>45482</v>
      </c>
      <c r="H4227" s="3">
        <v>45490</v>
      </c>
      <c r="I4227" s="6">
        <v>7999</v>
      </c>
      <c r="J4227" s="1">
        <v>4</v>
      </c>
      <c r="K4227" s="4">
        <v>0.05</v>
      </c>
      <c r="L4227" s="6">
        <f t="shared" si="130"/>
        <v>399.95000000000005</v>
      </c>
      <c r="M4227" s="8">
        <f t="shared" si="131"/>
        <v>31596.05</v>
      </c>
      <c r="N4227" t="str" cm="1">
        <f t="array" ref="N42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28" spans="2:14" x14ac:dyDescent="0.35">
      <c r="B4228" s="7">
        <v>2028226</v>
      </c>
      <c r="C4228" s="1" t="s">
        <v>10</v>
      </c>
      <c r="D4228" s="1" t="s">
        <v>26</v>
      </c>
      <c r="E4228" s="1" t="s">
        <v>32</v>
      </c>
      <c r="F4228" s="1" t="s">
        <v>518</v>
      </c>
      <c r="G4228" s="3">
        <v>45482</v>
      </c>
      <c r="H4228" s="3">
        <v>45484</v>
      </c>
      <c r="I4228" s="6">
        <v>850</v>
      </c>
      <c r="J4228" s="1">
        <v>3</v>
      </c>
      <c r="K4228" s="4">
        <v>0.03</v>
      </c>
      <c r="L4228" s="6">
        <f t="shared" ref="L4228:L4291" si="132">I4228*K4228</f>
        <v>25.5</v>
      </c>
      <c r="M4228" s="8">
        <f t="shared" ref="M4228:M4291" si="133">I4228*J4228-L4228</f>
        <v>2524.5</v>
      </c>
      <c r="N4228" t="str" cm="1">
        <f t="array" ref="N42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29" spans="2:14" x14ac:dyDescent="0.35">
      <c r="B4229" s="7">
        <v>2028227</v>
      </c>
      <c r="C4229" s="1" t="s">
        <v>8</v>
      </c>
      <c r="D4229" s="1" t="s">
        <v>27</v>
      </c>
      <c r="E4229" s="1" t="s">
        <v>38</v>
      </c>
      <c r="F4229" s="1" t="s">
        <v>518</v>
      </c>
      <c r="G4229" s="3">
        <v>45482</v>
      </c>
      <c r="H4229" s="3">
        <v>45485</v>
      </c>
      <c r="I4229" s="6">
        <v>65000</v>
      </c>
      <c r="J4229" s="1">
        <v>2</v>
      </c>
      <c r="K4229" s="4">
        <v>0.1</v>
      </c>
      <c r="L4229" s="6">
        <f t="shared" si="132"/>
        <v>6500</v>
      </c>
      <c r="M4229" s="8">
        <f t="shared" si="133"/>
        <v>123500</v>
      </c>
      <c r="N4229" t="str" cm="1">
        <f t="array" ref="N42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30" spans="2:14" x14ac:dyDescent="0.35">
      <c r="B4230" s="7">
        <v>2028228</v>
      </c>
      <c r="C4230" s="1" t="s">
        <v>9</v>
      </c>
      <c r="D4230" s="1" t="s">
        <v>28</v>
      </c>
      <c r="E4230" s="1" t="s">
        <v>33</v>
      </c>
      <c r="F4230" s="1" t="s">
        <v>519</v>
      </c>
      <c r="G4230" s="3">
        <v>45482</v>
      </c>
      <c r="H4230" s="3">
        <v>45487</v>
      </c>
      <c r="I4230" s="6">
        <v>450</v>
      </c>
      <c r="J4230" s="1">
        <v>1</v>
      </c>
      <c r="K4230" s="4">
        <v>0.05</v>
      </c>
      <c r="L4230" s="6">
        <f t="shared" si="132"/>
        <v>22.5</v>
      </c>
      <c r="M4230" s="8">
        <f t="shared" si="133"/>
        <v>427.5</v>
      </c>
      <c r="N4230" t="str" cm="1">
        <f t="array" ref="N42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31" spans="2:14" x14ac:dyDescent="0.35">
      <c r="B4231" s="7">
        <v>2028229</v>
      </c>
      <c r="C4231" s="1" t="s">
        <v>11</v>
      </c>
      <c r="D4231" s="1" t="s">
        <v>29</v>
      </c>
      <c r="E4231" s="1" t="s">
        <v>34</v>
      </c>
      <c r="F4231" s="1" t="s">
        <v>521</v>
      </c>
      <c r="G4231" s="3">
        <v>45482</v>
      </c>
      <c r="H4231" s="3">
        <v>45483</v>
      </c>
      <c r="I4231" s="6">
        <v>1299</v>
      </c>
      <c r="J4231" s="1">
        <v>1</v>
      </c>
      <c r="K4231" s="4">
        <v>0.05</v>
      </c>
      <c r="L4231" s="6">
        <f t="shared" si="132"/>
        <v>64.95</v>
      </c>
      <c r="M4231" s="8">
        <f t="shared" si="133"/>
        <v>1234.05</v>
      </c>
      <c r="N4231" t="str" cm="1">
        <f t="array" ref="N42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32" spans="2:14" x14ac:dyDescent="0.35">
      <c r="B4232" s="7">
        <v>2028230</v>
      </c>
      <c r="C4232" s="1" t="s">
        <v>12</v>
      </c>
      <c r="D4232" s="1" t="s">
        <v>25</v>
      </c>
      <c r="E4232" s="1" t="s">
        <v>35</v>
      </c>
      <c r="F4232" s="1" t="s">
        <v>520</v>
      </c>
      <c r="G4232" s="3">
        <v>45482</v>
      </c>
      <c r="H4232" s="3">
        <v>45490</v>
      </c>
      <c r="I4232" s="6">
        <v>1700</v>
      </c>
      <c r="J4232" s="1">
        <v>2</v>
      </c>
      <c r="K4232" s="4">
        <v>0.02</v>
      </c>
      <c r="L4232" s="6">
        <f t="shared" si="132"/>
        <v>34</v>
      </c>
      <c r="M4232" s="8">
        <f t="shared" si="133"/>
        <v>3366</v>
      </c>
      <c r="N4232" t="str" cm="1">
        <f t="array" ref="N42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33" spans="2:14" x14ac:dyDescent="0.35">
      <c r="B4233" s="7">
        <v>2028231</v>
      </c>
      <c r="C4233" s="1" t="s">
        <v>13</v>
      </c>
      <c r="D4233" s="1" t="s">
        <v>30</v>
      </c>
      <c r="E4233" s="1" t="s">
        <v>36</v>
      </c>
      <c r="F4233" s="1" t="s">
        <v>518</v>
      </c>
      <c r="G4233" s="3">
        <v>45482</v>
      </c>
      <c r="H4233" s="3">
        <v>45484</v>
      </c>
      <c r="I4233" s="6">
        <v>55000</v>
      </c>
      <c r="J4233" s="1">
        <v>1</v>
      </c>
      <c r="K4233" s="4">
        <v>0.06</v>
      </c>
      <c r="L4233" s="6">
        <f t="shared" si="132"/>
        <v>3300</v>
      </c>
      <c r="M4233" s="8">
        <f t="shared" si="133"/>
        <v>51700</v>
      </c>
      <c r="N4233" t="str" cm="1">
        <f t="array" ref="N42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34" spans="2:14" x14ac:dyDescent="0.35">
      <c r="B4234" s="7">
        <v>2028232</v>
      </c>
      <c r="C4234" s="1" t="s">
        <v>14</v>
      </c>
      <c r="D4234" s="1" t="s">
        <v>27</v>
      </c>
      <c r="E4234" s="1" t="s">
        <v>37</v>
      </c>
      <c r="F4234" s="1" t="s">
        <v>519</v>
      </c>
      <c r="G4234" s="3">
        <v>45482</v>
      </c>
      <c r="H4234" s="3">
        <v>45485</v>
      </c>
      <c r="I4234" s="6">
        <v>57999</v>
      </c>
      <c r="J4234" s="1">
        <v>3</v>
      </c>
      <c r="K4234" s="4">
        <v>0.15</v>
      </c>
      <c r="L4234" s="6">
        <f t="shared" si="132"/>
        <v>8699.85</v>
      </c>
      <c r="M4234" s="8">
        <f t="shared" si="133"/>
        <v>165297.15</v>
      </c>
      <c r="N4234" t="str" cm="1">
        <f t="array" ref="N42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35" spans="2:14" x14ac:dyDescent="0.35">
      <c r="B4235" s="7">
        <v>2028233</v>
      </c>
      <c r="C4235" s="1" t="s">
        <v>15</v>
      </c>
      <c r="D4235" s="1" t="s">
        <v>28</v>
      </c>
      <c r="E4235" s="1" t="s">
        <v>39</v>
      </c>
      <c r="F4235" s="1" t="s">
        <v>520</v>
      </c>
      <c r="G4235" s="3">
        <v>45482</v>
      </c>
      <c r="H4235" s="3">
        <v>45487</v>
      </c>
      <c r="I4235" s="6">
        <v>1399</v>
      </c>
      <c r="J4235" s="1">
        <v>2</v>
      </c>
      <c r="K4235" s="4">
        <v>0.02</v>
      </c>
      <c r="L4235" s="6">
        <f t="shared" si="132"/>
        <v>27.98</v>
      </c>
      <c r="M4235" s="8">
        <f t="shared" si="133"/>
        <v>2770.02</v>
      </c>
      <c r="N4235" t="str" cm="1">
        <f t="array" ref="N42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36" spans="2:14" x14ac:dyDescent="0.35">
      <c r="B4236" s="7">
        <v>2028234</v>
      </c>
      <c r="C4236" s="1" t="s">
        <v>16</v>
      </c>
      <c r="D4236" s="1" t="s">
        <v>29</v>
      </c>
      <c r="E4236" s="1" t="s">
        <v>40</v>
      </c>
      <c r="F4236" s="1" t="s">
        <v>521</v>
      </c>
      <c r="G4236" s="3">
        <v>45482</v>
      </c>
      <c r="H4236" s="3">
        <v>45483</v>
      </c>
      <c r="I4236" s="6">
        <v>999</v>
      </c>
      <c r="J4236" s="1">
        <v>1</v>
      </c>
      <c r="K4236" s="4">
        <v>0.02</v>
      </c>
      <c r="L4236" s="6">
        <f t="shared" si="132"/>
        <v>19.98</v>
      </c>
      <c r="M4236" s="8">
        <f t="shared" si="133"/>
        <v>979.02</v>
      </c>
      <c r="N4236" t="str" cm="1">
        <f t="array" ref="N42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37" spans="2:14" x14ac:dyDescent="0.35">
      <c r="B4237" s="7">
        <v>2028235</v>
      </c>
      <c r="C4237" s="1" t="s">
        <v>17</v>
      </c>
      <c r="D4237" s="1" t="s">
        <v>25</v>
      </c>
      <c r="E4237" s="1" t="s">
        <v>41</v>
      </c>
      <c r="F4237" s="1" t="s">
        <v>518</v>
      </c>
      <c r="G4237" s="3">
        <v>45482</v>
      </c>
      <c r="H4237" s="3">
        <v>45490</v>
      </c>
      <c r="I4237" s="6">
        <v>2099</v>
      </c>
      <c r="J4237" s="1">
        <v>2</v>
      </c>
      <c r="K4237" s="4">
        <v>0.02</v>
      </c>
      <c r="L4237" s="6">
        <f t="shared" si="132"/>
        <v>41.980000000000004</v>
      </c>
      <c r="M4237" s="8">
        <f t="shared" si="133"/>
        <v>4156.0200000000004</v>
      </c>
      <c r="N4237" t="str" cm="1">
        <f t="array" ref="N42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38" spans="2:14" x14ac:dyDescent="0.35">
      <c r="B4238" s="7">
        <v>2028236</v>
      </c>
      <c r="C4238" s="1" t="s">
        <v>18</v>
      </c>
      <c r="D4238" s="1" t="s">
        <v>26</v>
      </c>
      <c r="E4238" s="1" t="s">
        <v>42</v>
      </c>
      <c r="F4238" s="1" t="s">
        <v>518</v>
      </c>
      <c r="G4238" s="3">
        <v>45482</v>
      </c>
      <c r="H4238" s="3">
        <v>45484</v>
      </c>
      <c r="I4238" s="6">
        <v>11000</v>
      </c>
      <c r="J4238" s="1">
        <v>1</v>
      </c>
      <c r="K4238" s="4">
        <v>0.02</v>
      </c>
      <c r="L4238" s="6">
        <f t="shared" si="132"/>
        <v>220</v>
      </c>
      <c r="M4238" s="8">
        <f t="shared" si="133"/>
        <v>10780</v>
      </c>
      <c r="N4238" t="str" cm="1">
        <f t="array" ref="N42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39" spans="2:14" x14ac:dyDescent="0.35">
      <c r="B4239" s="7">
        <v>2028237</v>
      </c>
      <c r="C4239" s="1" t="s">
        <v>19</v>
      </c>
      <c r="D4239" s="1" t="s">
        <v>27</v>
      </c>
      <c r="E4239" s="1" t="s">
        <v>43</v>
      </c>
      <c r="F4239" s="1" t="s">
        <v>519</v>
      </c>
      <c r="G4239" s="3">
        <v>45482</v>
      </c>
      <c r="H4239" s="3">
        <v>45485</v>
      </c>
      <c r="I4239" s="6">
        <v>800</v>
      </c>
      <c r="J4239" s="1">
        <v>2</v>
      </c>
      <c r="K4239" s="4">
        <v>0.02</v>
      </c>
      <c r="L4239" s="6">
        <f t="shared" si="132"/>
        <v>16</v>
      </c>
      <c r="M4239" s="8">
        <f t="shared" si="133"/>
        <v>1584</v>
      </c>
      <c r="N4239" t="str" cm="1">
        <f t="array" ref="N42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40" spans="2:14" x14ac:dyDescent="0.35">
      <c r="B4240" s="7">
        <v>2028238</v>
      </c>
      <c r="C4240" s="1" t="s">
        <v>20</v>
      </c>
      <c r="D4240" s="1" t="s">
        <v>28</v>
      </c>
      <c r="E4240" s="1" t="s">
        <v>44</v>
      </c>
      <c r="F4240" s="1" t="s">
        <v>521</v>
      </c>
      <c r="G4240" s="3">
        <v>45482</v>
      </c>
      <c r="H4240" s="3">
        <v>45487</v>
      </c>
      <c r="I4240" s="6">
        <v>5500</v>
      </c>
      <c r="J4240" s="1">
        <v>3</v>
      </c>
      <c r="K4240" s="4">
        <v>0.02</v>
      </c>
      <c r="L4240" s="6">
        <f t="shared" si="132"/>
        <v>110</v>
      </c>
      <c r="M4240" s="8">
        <f t="shared" si="133"/>
        <v>16390</v>
      </c>
      <c r="N4240" t="str" cm="1">
        <f t="array" ref="N42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41" spans="2:14" x14ac:dyDescent="0.35">
      <c r="B4241" s="7">
        <v>2028239</v>
      </c>
      <c r="C4241" s="1" t="s">
        <v>21</v>
      </c>
      <c r="D4241" s="1" t="s">
        <v>29</v>
      </c>
      <c r="E4241" s="1" t="s">
        <v>45</v>
      </c>
      <c r="F4241" s="1" t="s">
        <v>520</v>
      </c>
      <c r="G4241" s="3">
        <v>45482</v>
      </c>
      <c r="H4241" s="3">
        <v>45483</v>
      </c>
      <c r="I4241" s="6">
        <v>1350</v>
      </c>
      <c r="J4241" s="1">
        <v>2</v>
      </c>
      <c r="K4241" s="4">
        <v>0.02</v>
      </c>
      <c r="L4241" s="6">
        <f t="shared" si="132"/>
        <v>27</v>
      </c>
      <c r="M4241" s="8">
        <f t="shared" si="133"/>
        <v>2673</v>
      </c>
      <c r="N4241" t="str" cm="1">
        <f t="array" ref="N42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42" spans="2:14" x14ac:dyDescent="0.35">
      <c r="B4242" s="7">
        <v>2028240</v>
      </c>
      <c r="C4242" s="1" t="s">
        <v>22</v>
      </c>
      <c r="D4242" s="1" t="s">
        <v>25</v>
      </c>
      <c r="E4242" s="1" t="s">
        <v>46</v>
      </c>
      <c r="F4242" s="1" t="s">
        <v>518</v>
      </c>
      <c r="G4242" s="3">
        <v>45482</v>
      </c>
      <c r="H4242" s="3">
        <v>45490</v>
      </c>
      <c r="I4242" s="6">
        <v>4500</v>
      </c>
      <c r="J4242" s="1">
        <v>7</v>
      </c>
      <c r="K4242" s="4">
        <v>0.02</v>
      </c>
      <c r="L4242" s="6">
        <f t="shared" si="132"/>
        <v>90</v>
      </c>
      <c r="M4242" s="8">
        <f t="shared" si="133"/>
        <v>31410</v>
      </c>
      <c r="N4242" t="str" cm="1">
        <f t="array" ref="N42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43" spans="2:14" x14ac:dyDescent="0.35">
      <c r="B4243" s="7">
        <v>2028241</v>
      </c>
      <c r="C4243" s="1" t="s">
        <v>23</v>
      </c>
      <c r="D4243" s="1" t="s">
        <v>26</v>
      </c>
      <c r="E4243" s="1" t="s">
        <v>47</v>
      </c>
      <c r="F4243" s="1" t="s">
        <v>519</v>
      </c>
      <c r="G4243" s="3">
        <v>45482</v>
      </c>
      <c r="H4243" s="3">
        <v>45484</v>
      </c>
      <c r="I4243" s="6">
        <v>2350</v>
      </c>
      <c r="J4243" s="1">
        <v>2</v>
      </c>
      <c r="K4243" s="4">
        <v>7.0000000000000007E-2</v>
      </c>
      <c r="L4243" s="6">
        <f t="shared" si="132"/>
        <v>164.50000000000003</v>
      </c>
      <c r="M4243" s="8">
        <f t="shared" si="133"/>
        <v>4535.5</v>
      </c>
      <c r="N4243" t="str" cm="1">
        <f t="array" ref="N42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44" spans="2:14" x14ac:dyDescent="0.35">
      <c r="B4244" s="7">
        <v>2028242</v>
      </c>
      <c r="C4244" s="1" t="s">
        <v>24</v>
      </c>
      <c r="D4244" s="1" t="s">
        <v>27</v>
      </c>
      <c r="E4244" s="1" t="s">
        <v>48</v>
      </c>
      <c r="F4244" s="1" t="s">
        <v>520</v>
      </c>
      <c r="G4244" s="3">
        <v>45482</v>
      </c>
      <c r="H4244" s="3">
        <v>45485</v>
      </c>
      <c r="I4244" s="6">
        <v>90</v>
      </c>
      <c r="J4244" s="1">
        <v>1</v>
      </c>
      <c r="K4244" s="4">
        <v>0.03</v>
      </c>
      <c r="L4244" s="6">
        <f t="shared" si="132"/>
        <v>2.6999999999999997</v>
      </c>
      <c r="M4244" s="8">
        <f t="shared" si="133"/>
        <v>87.3</v>
      </c>
      <c r="N4244" t="str" cm="1">
        <f t="array" ref="N42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45" spans="2:14" x14ac:dyDescent="0.35">
      <c r="B4245" s="7">
        <v>2028243</v>
      </c>
      <c r="C4245" s="1" t="s">
        <v>4</v>
      </c>
      <c r="D4245" s="1" t="s">
        <v>28</v>
      </c>
      <c r="E4245" s="1" t="s">
        <v>49</v>
      </c>
      <c r="F4245" s="1" t="s">
        <v>521</v>
      </c>
      <c r="G4245" s="3">
        <v>45482</v>
      </c>
      <c r="H4245" s="3">
        <v>45487</v>
      </c>
      <c r="I4245" s="6">
        <v>280</v>
      </c>
      <c r="J4245" s="1">
        <v>1</v>
      </c>
      <c r="K4245" s="4">
        <v>0.08</v>
      </c>
      <c r="L4245" s="6">
        <f t="shared" si="132"/>
        <v>22.400000000000002</v>
      </c>
      <c r="M4245" s="8">
        <f t="shared" si="133"/>
        <v>257.60000000000002</v>
      </c>
      <c r="N4245" t="str" cm="1">
        <f t="array" ref="N42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46" spans="2:14" x14ac:dyDescent="0.35">
      <c r="B4246" s="7">
        <v>2028244</v>
      </c>
      <c r="C4246" s="1" t="s">
        <v>5</v>
      </c>
      <c r="D4246" s="1" t="s">
        <v>29</v>
      </c>
      <c r="E4246" s="1" t="s">
        <v>50</v>
      </c>
      <c r="F4246" s="1" t="s">
        <v>518</v>
      </c>
      <c r="G4246" s="3">
        <v>45482</v>
      </c>
      <c r="H4246" s="3">
        <v>45483</v>
      </c>
      <c r="I4246" s="6">
        <v>70</v>
      </c>
      <c r="J4246" s="1">
        <v>1</v>
      </c>
      <c r="K4246" s="4">
        <v>0.05</v>
      </c>
      <c r="L4246" s="6">
        <f t="shared" si="132"/>
        <v>3.5</v>
      </c>
      <c r="M4246" s="8">
        <f t="shared" si="133"/>
        <v>66.5</v>
      </c>
      <c r="N4246" t="str" cm="1">
        <f t="array" ref="N42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47" spans="2:14" x14ac:dyDescent="0.35">
      <c r="B4247" s="7">
        <v>2028245</v>
      </c>
      <c r="C4247" s="1" t="s">
        <v>6</v>
      </c>
      <c r="D4247" s="1" t="s">
        <v>25</v>
      </c>
      <c r="E4247" s="1" t="s">
        <v>51</v>
      </c>
      <c r="F4247" s="1" t="s">
        <v>518</v>
      </c>
      <c r="G4247" s="3">
        <v>45482</v>
      </c>
      <c r="H4247" s="3">
        <v>45490</v>
      </c>
      <c r="I4247" s="6">
        <v>230</v>
      </c>
      <c r="J4247" s="1">
        <v>2</v>
      </c>
      <c r="K4247" s="4">
        <v>0.05</v>
      </c>
      <c r="L4247" s="6">
        <f t="shared" si="132"/>
        <v>11.5</v>
      </c>
      <c r="M4247" s="8">
        <f t="shared" si="133"/>
        <v>448.5</v>
      </c>
      <c r="N4247" t="str" cm="1">
        <f t="array" ref="N42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48" spans="2:14" x14ac:dyDescent="0.35">
      <c r="B4248" s="7">
        <v>2028246</v>
      </c>
      <c r="C4248" s="1" t="s">
        <v>7</v>
      </c>
      <c r="D4248" s="1" t="s">
        <v>244</v>
      </c>
      <c r="E4248" s="1" t="s">
        <v>506</v>
      </c>
      <c r="F4248" s="1" t="s">
        <v>519</v>
      </c>
      <c r="G4248" s="3">
        <v>45482</v>
      </c>
      <c r="H4248" s="3">
        <v>45484</v>
      </c>
      <c r="I4248" s="6">
        <v>7999</v>
      </c>
      <c r="J4248" s="1">
        <v>1</v>
      </c>
      <c r="K4248" s="4">
        <v>0.05</v>
      </c>
      <c r="L4248" s="6">
        <f t="shared" si="132"/>
        <v>399.95000000000005</v>
      </c>
      <c r="M4248" s="8">
        <f t="shared" si="133"/>
        <v>7599.05</v>
      </c>
      <c r="N4248" t="str" cm="1">
        <f t="array" ref="N42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49" spans="2:14" x14ac:dyDescent="0.35">
      <c r="B4249" s="7">
        <v>2028247</v>
      </c>
      <c r="C4249" s="1" t="s">
        <v>10</v>
      </c>
      <c r="D4249" s="1" t="s">
        <v>25</v>
      </c>
      <c r="E4249" s="1" t="s">
        <v>507</v>
      </c>
      <c r="F4249" s="1" t="s">
        <v>521</v>
      </c>
      <c r="G4249" s="3">
        <v>45482</v>
      </c>
      <c r="H4249" s="3">
        <v>45485</v>
      </c>
      <c r="I4249" s="6">
        <v>850</v>
      </c>
      <c r="J4249" s="1">
        <v>2</v>
      </c>
      <c r="K4249" s="4">
        <v>0.05</v>
      </c>
      <c r="L4249" s="6">
        <f t="shared" si="132"/>
        <v>42.5</v>
      </c>
      <c r="M4249" s="8">
        <f t="shared" si="133"/>
        <v>1657.5</v>
      </c>
      <c r="N4249" t="str" cm="1">
        <f t="array" ref="N42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50" spans="2:14" x14ac:dyDescent="0.35">
      <c r="B4250" s="7">
        <v>2028248</v>
      </c>
      <c r="C4250" s="1" t="s">
        <v>8</v>
      </c>
      <c r="D4250" s="1" t="s">
        <v>26</v>
      </c>
      <c r="E4250" s="1" t="s">
        <v>508</v>
      </c>
      <c r="F4250" s="1" t="s">
        <v>520</v>
      </c>
      <c r="G4250" s="3">
        <v>45482</v>
      </c>
      <c r="H4250" s="3">
        <v>45487</v>
      </c>
      <c r="I4250" s="6">
        <v>65000</v>
      </c>
      <c r="J4250" s="1">
        <v>7</v>
      </c>
      <c r="K4250" s="4">
        <v>0.03</v>
      </c>
      <c r="L4250" s="6">
        <f t="shared" si="132"/>
        <v>1950</v>
      </c>
      <c r="M4250" s="8">
        <f t="shared" si="133"/>
        <v>453050</v>
      </c>
      <c r="N4250" t="str" cm="1">
        <f t="array" ref="N42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51" spans="2:14" x14ac:dyDescent="0.35">
      <c r="B4251" s="7">
        <v>2028249</v>
      </c>
      <c r="C4251" s="1" t="s">
        <v>9</v>
      </c>
      <c r="D4251" s="1" t="s">
        <v>27</v>
      </c>
      <c r="E4251" s="1" t="s">
        <v>31</v>
      </c>
      <c r="F4251" s="1" t="s">
        <v>518</v>
      </c>
      <c r="G4251" s="3">
        <v>45482</v>
      </c>
      <c r="H4251" s="3">
        <v>45483</v>
      </c>
      <c r="I4251" s="6">
        <v>450</v>
      </c>
      <c r="J4251" s="1">
        <v>2</v>
      </c>
      <c r="K4251" s="4">
        <v>0.1</v>
      </c>
      <c r="L4251" s="6">
        <f t="shared" si="132"/>
        <v>45</v>
      </c>
      <c r="M4251" s="8">
        <f t="shared" si="133"/>
        <v>855</v>
      </c>
      <c r="N4251" t="str" cm="1">
        <f t="array" ref="N42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52" spans="2:14" x14ac:dyDescent="0.35">
      <c r="B4252" s="7">
        <v>2028250</v>
      </c>
      <c r="C4252" s="1" t="s">
        <v>11</v>
      </c>
      <c r="D4252" s="1" t="s">
        <v>28</v>
      </c>
      <c r="E4252" s="1" t="s">
        <v>32</v>
      </c>
      <c r="F4252" s="1" t="s">
        <v>519</v>
      </c>
      <c r="G4252" s="3">
        <v>45482</v>
      </c>
      <c r="H4252" s="3">
        <v>45490</v>
      </c>
      <c r="I4252" s="6">
        <v>1299</v>
      </c>
      <c r="J4252" s="1">
        <v>2</v>
      </c>
      <c r="K4252" s="4">
        <v>0.05</v>
      </c>
      <c r="L4252" s="6">
        <f t="shared" si="132"/>
        <v>64.95</v>
      </c>
      <c r="M4252" s="8">
        <f t="shared" si="133"/>
        <v>2533.0500000000002</v>
      </c>
      <c r="N4252" t="str" cm="1">
        <f t="array" ref="N42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53" spans="2:14" x14ac:dyDescent="0.35">
      <c r="B4253" s="7">
        <v>2028251</v>
      </c>
      <c r="C4253" s="1" t="s">
        <v>12</v>
      </c>
      <c r="D4253" s="1" t="s">
        <v>29</v>
      </c>
      <c r="E4253" s="1" t="s">
        <v>38</v>
      </c>
      <c r="F4253" s="1" t="s">
        <v>520</v>
      </c>
      <c r="G4253" s="3">
        <v>45482</v>
      </c>
      <c r="H4253" s="3">
        <v>45484</v>
      </c>
      <c r="I4253" s="6">
        <v>1700</v>
      </c>
      <c r="J4253" s="1">
        <v>1</v>
      </c>
      <c r="K4253" s="4">
        <v>0.05</v>
      </c>
      <c r="L4253" s="6">
        <f t="shared" si="132"/>
        <v>85</v>
      </c>
      <c r="M4253" s="8">
        <f t="shared" si="133"/>
        <v>1615</v>
      </c>
      <c r="N4253" t="str" cm="1">
        <f t="array" ref="N42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54" spans="2:14" x14ac:dyDescent="0.35">
      <c r="B4254" s="7">
        <v>2028252</v>
      </c>
      <c r="C4254" s="1" t="s">
        <v>13</v>
      </c>
      <c r="D4254" s="1" t="s">
        <v>25</v>
      </c>
      <c r="E4254" s="1" t="s">
        <v>33</v>
      </c>
      <c r="F4254" s="1" t="s">
        <v>521</v>
      </c>
      <c r="G4254" s="3">
        <v>45482</v>
      </c>
      <c r="H4254" s="3">
        <v>45485</v>
      </c>
      <c r="I4254" s="6">
        <v>55000</v>
      </c>
      <c r="J4254" s="1">
        <v>2</v>
      </c>
      <c r="K4254" s="4">
        <v>0.02</v>
      </c>
      <c r="L4254" s="6">
        <f t="shared" si="132"/>
        <v>1100</v>
      </c>
      <c r="M4254" s="8">
        <f t="shared" si="133"/>
        <v>108900</v>
      </c>
      <c r="N4254" t="str" cm="1">
        <f t="array" ref="N42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55" spans="2:14" x14ac:dyDescent="0.35">
      <c r="B4255" s="7">
        <v>2028253</v>
      </c>
      <c r="C4255" s="1" t="s">
        <v>14</v>
      </c>
      <c r="D4255" s="1" t="s">
        <v>30</v>
      </c>
      <c r="E4255" s="1" t="s">
        <v>34</v>
      </c>
      <c r="F4255" s="1" t="s">
        <v>518</v>
      </c>
      <c r="G4255" s="3">
        <v>45482</v>
      </c>
      <c r="H4255" s="3">
        <v>45487</v>
      </c>
      <c r="I4255" s="6">
        <v>57999</v>
      </c>
      <c r="J4255" s="1">
        <v>4</v>
      </c>
      <c r="K4255" s="4">
        <v>0.06</v>
      </c>
      <c r="L4255" s="6">
        <f t="shared" si="132"/>
        <v>3479.94</v>
      </c>
      <c r="M4255" s="8">
        <f t="shared" si="133"/>
        <v>228516.06</v>
      </c>
      <c r="N4255" t="str" cm="1">
        <f t="array" ref="N42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56" spans="2:14" x14ac:dyDescent="0.35">
      <c r="B4256" s="7">
        <v>2028254</v>
      </c>
      <c r="C4256" s="1" t="s">
        <v>15</v>
      </c>
      <c r="D4256" s="1" t="s">
        <v>27</v>
      </c>
      <c r="E4256" s="1" t="s">
        <v>35</v>
      </c>
      <c r="F4256" s="1" t="s">
        <v>518</v>
      </c>
      <c r="G4256" s="3">
        <v>45482</v>
      </c>
      <c r="H4256" s="3">
        <v>45483</v>
      </c>
      <c r="I4256" s="6">
        <v>1399</v>
      </c>
      <c r="J4256" s="1">
        <v>3</v>
      </c>
      <c r="K4256" s="4">
        <v>0.15</v>
      </c>
      <c r="L4256" s="6">
        <f t="shared" si="132"/>
        <v>209.85</v>
      </c>
      <c r="M4256" s="8">
        <f t="shared" si="133"/>
        <v>3987.15</v>
      </c>
      <c r="N4256" t="str" cm="1">
        <f t="array" ref="N42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57" spans="2:14" x14ac:dyDescent="0.35">
      <c r="B4257" s="7">
        <v>2028255</v>
      </c>
      <c r="C4257" s="1" t="s">
        <v>16</v>
      </c>
      <c r="D4257" s="1" t="s">
        <v>28</v>
      </c>
      <c r="E4257" s="1" t="s">
        <v>36</v>
      </c>
      <c r="F4257" s="1" t="s">
        <v>519</v>
      </c>
      <c r="G4257" s="3">
        <v>45482</v>
      </c>
      <c r="H4257" s="3">
        <v>45490</v>
      </c>
      <c r="I4257" s="6">
        <v>999</v>
      </c>
      <c r="J4257" s="1">
        <v>2</v>
      </c>
      <c r="K4257" s="4">
        <v>0.02</v>
      </c>
      <c r="L4257" s="6">
        <f t="shared" si="132"/>
        <v>19.98</v>
      </c>
      <c r="M4257" s="8">
        <f t="shared" si="133"/>
        <v>1978.02</v>
      </c>
      <c r="N4257" t="str" cm="1">
        <f t="array" ref="N42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58" spans="2:14" x14ac:dyDescent="0.35">
      <c r="B4258" s="7">
        <v>2028256</v>
      </c>
      <c r="C4258" s="1" t="s">
        <v>17</v>
      </c>
      <c r="D4258" s="1" t="s">
        <v>29</v>
      </c>
      <c r="E4258" s="1" t="s">
        <v>37</v>
      </c>
      <c r="F4258" s="1" t="s">
        <v>521</v>
      </c>
      <c r="G4258" s="3">
        <v>45482</v>
      </c>
      <c r="H4258" s="3">
        <v>45484</v>
      </c>
      <c r="I4258" s="6">
        <v>2099</v>
      </c>
      <c r="J4258" s="1">
        <v>1</v>
      </c>
      <c r="K4258" s="4">
        <v>0.02</v>
      </c>
      <c r="L4258" s="6">
        <f t="shared" si="132"/>
        <v>41.980000000000004</v>
      </c>
      <c r="M4258" s="8">
        <f t="shared" si="133"/>
        <v>2057.02</v>
      </c>
      <c r="N4258" t="str" cm="1">
        <f t="array" ref="N42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59" spans="2:14" x14ac:dyDescent="0.35">
      <c r="B4259" s="7">
        <v>2028257</v>
      </c>
      <c r="C4259" s="1" t="s">
        <v>18</v>
      </c>
      <c r="D4259" s="1" t="s">
        <v>25</v>
      </c>
      <c r="E4259" s="1" t="s">
        <v>39</v>
      </c>
      <c r="F4259" s="1" t="s">
        <v>520</v>
      </c>
      <c r="G4259" s="3">
        <v>45482</v>
      </c>
      <c r="H4259" s="3">
        <v>45485</v>
      </c>
      <c r="I4259" s="6">
        <v>11000</v>
      </c>
      <c r="J4259" s="1">
        <v>1</v>
      </c>
      <c r="K4259" s="4">
        <v>0.02</v>
      </c>
      <c r="L4259" s="6">
        <f t="shared" si="132"/>
        <v>220</v>
      </c>
      <c r="M4259" s="8">
        <f t="shared" si="133"/>
        <v>10780</v>
      </c>
      <c r="N4259" t="str" cm="1">
        <f t="array" ref="N42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60" spans="2:14" x14ac:dyDescent="0.35">
      <c r="B4260" s="7">
        <v>2028258</v>
      </c>
      <c r="C4260" s="1" t="s">
        <v>19</v>
      </c>
      <c r="D4260" s="1" t="s">
        <v>26</v>
      </c>
      <c r="E4260" s="1" t="s">
        <v>40</v>
      </c>
      <c r="F4260" s="1" t="s">
        <v>518</v>
      </c>
      <c r="G4260" s="3">
        <v>45482</v>
      </c>
      <c r="H4260" s="3">
        <v>45487</v>
      </c>
      <c r="I4260" s="6">
        <v>800</v>
      </c>
      <c r="J4260" s="1">
        <v>2</v>
      </c>
      <c r="K4260" s="4">
        <v>0.02</v>
      </c>
      <c r="L4260" s="6">
        <f t="shared" si="132"/>
        <v>16</v>
      </c>
      <c r="M4260" s="8">
        <f t="shared" si="133"/>
        <v>1584</v>
      </c>
      <c r="N4260" t="str" cm="1">
        <f t="array" ref="N42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61" spans="2:14" x14ac:dyDescent="0.35">
      <c r="B4261" s="7">
        <v>2028259</v>
      </c>
      <c r="C4261" s="1" t="s">
        <v>20</v>
      </c>
      <c r="D4261" s="1" t="s">
        <v>27</v>
      </c>
      <c r="E4261" s="1" t="s">
        <v>41</v>
      </c>
      <c r="F4261" s="1" t="s">
        <v>519</v>
      </c>
      <c r="G4261" s="3">
        <v>45482</v>
      </c>
      <c r="H4261" s="3">
        <v>45483</v>
      </c>
      <c r="I4261" s="6">
        <v>5500</v>
      </c>
      <c r="J4261" s="1">
        <v>1</v>
      </c>
      <c r="K4261" s="4">
        <v>0.02</v>
      </c>
      <c r="L4261" s="6">
        <f t="shared" si="132"/>
        <v>110</v>
      </c>
      <c r="M4261" s="8">
        <f t="shared" si="133"/>
        <v>5390</v>
      </c>
      <c r="N4261" t="str" cm="1">
        <f t="array" ref="N42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62" spans="2:14" x14ac:dyDescent="0.35">
      <c r="B4262" s="7">
        <v>2028260</v>
      </c>
      <c r="C4262" s="1" t="s">
        <v>21</v>
      </c>
      <c r="D4262" s="1" t="s">
        <v>28</v>
      </c>
      <c r="E4262" s="1" t="s">
        <v>42</v>
      </c>
      <c r="F4262" s="1" t="s">
        <v>520</v>
      </c>
      <c r="G4262" s="3">
        <v>45482</v>
      </c>
      <c r="H4262" s="3">
        <v>45490</v>
      </c>
      <c r="I4262" s="6">
        <v>1350</v>
      </c>
      <c r="J4262" s="1">
        <v>3</v>
      </c>
      <c r="K4262" s="4">
        <v>0.02</v>
      </c>
      <c r="L4262" s="6">
        <f t="shared" si="132"/>
        <v>27</v>
      </c>
      <c r="M4262" s="8">
        <f t="shared" si="133"/>
        <v>4023</v>
      </c>
      <c r="N4262" t="str" cm="1">
        <f t="array" ref="N42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63" spans="2:14" x14ac:dyDescent="0.35">
      <c r="B4263" s="7">
        <v>2028261</v>
      </c>
      <c r="C4263" s="1" t="s">
        <v>22</v>
      </c>
      <c r="D4263" s="1" t="s">
        <v>29</v>
      </c>
      <c r="E4263" s="1" t="s">
        <v>43</v>
      </c>
      <c r="F4263" s="1" t="s">
        <v>521</v>
      </c>
      <c r="G4263" s="3">
        <v>45482</v>
      </c>
      <c r="H4263" s="3">
        <v>45484</v>
      </c>
      <c r="I4263" s="6">
        <v>4500</v>
      </c>
      <c r="J4263" s="1">
        <v>2</v>
      </c>
      <c r="K4263" s="4">
        <v>0.02</v>
      </c>
      <c r="L4263" s="6">
        <f t="shared" si="132"/>
        <v>90</v>
      </c>
      <c r="M4263" s="8">
        <f t="shared" si="133"/>
        <v>8910</v>
      </c>
      <c r="N4263" t="str" cm="1">
        <f t="array" ref="N42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64" spans="2:14" x14ac:dyDescent="0.35">
      <c r="B4264" s="7">
        <v>2028262</v>
      </c>
      <c r="C4264" s="1" t="s">
        <v>23</v>
      </c>
      <c r="D4264" s="1" t="s">
        <v>25</v>
      </c>
      <c r="E4264" s="1" t="s">
        <v>44</v>
      </c>
      <c r="F4264" s="1" t="s">
        <v>518</v>
      </c>
      <c r="G4264" s="3">
        <v>45482</v>
      </c>
      <c r="H4264" s="3">
        <v>45485</v>
      </c>
      <c r="I4264" s="6">
        <v>2350</v>
      </c>
      <c r="J4264" s="1">
        <v>1</v>
      </c>
      <c r="K4264" s="4">
        <v>0.02</v>
      </c>
      <c r="L4264" s="6">
        <f t="shared" si="132"/>
        <v>47</v>
      </c>
      <c r="M4264" s="8">
        <f t="shared" si="133"/>
        <v>2303</v>
      </c>
      <c r="N4264" t="str" cm="1">
        <f t="array" ref="N42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65" spans="2:14" x14ac:dyDescent="0.35">
      <c r="B4265" s="7">
        <v>2028263</v>
      </c>
      <c r="C4265" s="1" t="s">
        <v>24</v>
      </c>
      <c r="D4265" s="1" t="s">
        <v>26</v>
      </c>
      <c r="E4265" s="1" t="s">
        <v>45</v>
      </c>
      <c r="F4265" s="1" t="s">
        <v>518</v>
      </c>
      <c r="G4265" s="3">
        <v>45482</v>
      </c>
      <c r="H4265" s="3">
        <v>45487</v>
      </c>
      <c r="I4265" s="6">
        <v>90</v>
      </c>
      <c r="J4265" s="1">
        <v>2</v>
      </c>
      <c r="K4265" s="4">
        <v>7.0000000000000007E-2</v>
      </c>
      <c r="L4265" s="6">
        <f t="shared" si="132"/>
        <v>6.3000000000000007</v>
      </c>
      <c r="M4265" s="8">
        <f t="shared" si="133"/>
        <v>173.7</v>
      </c>
      <c r="N4265" t="str" cm="1">
        <f t="array" ref="N42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66" spans="2:14" x14ac:dyDescent="0.35">
      <c r="B4266" s="7">
        <v>2028264</v>
      </c>
      <c r="C4266" s="1" t="s">
        <v>4</v>
      </c>
      <c r="D4266" s="1" t="s">
        <v>27</v>
      </c>
      <c r="E4266" s="1" t="s">
        <v>46</v>
      </c>
      <c r="F4266" s="1" t="s">
        <v>519</v>
      </c>
      <c r="G4266" s="3">
        <v>45482</v>
      </c>
      <c r="H4266" s="3">
        <v>45483</v>
      </c>
      <c r="I4266" s="6">
        <v>280</v>
      </c>
      <c r="J4266" s="1">
        <v>1</v>
      </c>
      <c r="K4266" s="4">
        <v>0.03</v>
      </c>
      <c r="L4266" s="6">
        <f t="shared" si="132"/>
        <v>8.4</v>
      </c>
      <c r="M4266" s="8">
        <f t="shared" si="133"/>
        <v>271.60000000000002</v>
      </c>
      <c r="N4266" t="str" cm="1">
        <f t="array" ref="N42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67" spans="2:14" x14ac:dyDescent="0.35">
      <c r="B4267" s="7">
        <v>2028265</v>
      </c>
      <c r="C4267" s="1" t="s">
        <v>5</v>
      </c>
      <c r="D4267" s="1" t="s">
        <v>28</v>
      </c>
      <c r="E4267" s="1" t="s">
        <v>47</v>
      </c>
      <c r="F4267" s="1" t="s">
        <v>521</v>
      </c>
      <c r="G4267" s="3">
        <v>45482</v>
      </c>
      <c r="H4267" s="3">
        <v>45490</v>
      </c>
      <c r="I4267" s="6">
        <v>70</v>
      </c>
      <c r="J4267" s="1">
        <v>2</v>
      </c>
      <c r="K4267" s="4">
        <v>0.08</v>
      </c>
      <c r="L4267" s="6">
        <f t="shared" si="132"/>
        <v>5.6000000000000005</v>
      </c>
      <c r="M4267" s="8">
        <f t="shared" si="133"/>
        <v>134.4</v>
      </c>
      <c r="N4267" t="str" cm="1">
        <f t="array" ref="N42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68" spans="2:14" x14ac:dyDescent="0.35">
      <c r="B4268" s="7">
        <v>2028266</v>
      </c>
      <c r="C4268" s="1" t="s">
        <v>6</v>
      </c>
      <c r="D4268" s="1" t="s">
        <v>29</v>
      </c>
      <c r="E4268" s="1" t="s">
        <v>48</v>
      </c>
      <c r="F4268" s="1" t="s">
        <v>520</v>
      </c>
      <c r="G4268" s="3">
        <v>45482</v>
      </c>
      <c r="H4268" s="3">
        <v>45484</v>
      </c>
      <c r="I4268" s="6">
        <v>230</v>
      </c>
      <c r="J4268" s="1">
        <v>3</v>
      </c>
      <c r="K4268" s="4">
        <v>0.05</v>
      </c>
      <c r="L4268" s="6">
        <f t="shared" si="132"/>
        <v>11.5</v>
      </c>
      <c r="M4268" s="8">
        <f t="shared" si="133"/>
        <v>678.5</v>
      </c>
      <c r="N4268" t="str" cm="1">
        <f t="array" ref="N42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69" spans="2:14" x14ac:dyDescent="0.35">
      <c r="B4269" s="7">
        <v>2028267</v>
      </c>
      <c r="C4269" s="1" t="s">
        <v>7</v>
      </c>
      <c r="D4269" s="1" t="s">
        <v>25</v>
      </c>
      <c r="E4269" s="1" t="s">
        <v>49</v>
      </c>
      <c r="F4269" s="1" t="s">
        <v>518</v>
      </c>
      <c r="G4269" s="3">
        <v>45482</v>
      </c>
      <c r="H4269" s="3">
        <v>45485</v>
      </c>
      <c r="I4269" s="6">
        <v>7999</v>
      </c>
      <c r="J4269" s="1">
        <v>2</v>
      </c>
      <c r="K4269" s="4">
        <v>0.05</v>
      </c>
      <c r="L4269" s="6">
        <f t="shared" si="132"/>
        <v>399.95000000000005</v>
      </c>
      <c r="M4269" s="8">
        <f t="shared" si="133"/>
        <v>15598.05</v>
      </c>
      <c r="N4269" t="str" cm="1">
        <f t="array" ref="N42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70" spans="2:14" x14ac:dyDescent="0.35">
      <c r="B4270" s="7">
        <v>2028268</v>
      </c>
      <c r="C4270" s="1" t="s">
        <v>10</v>
      </c>
      <c r="D4270" s="1" t="s">
        <v>245</v>
      </c>
      <c r="E4270" s="1" t="s">
        <v>50</v>
      </c>
      <c r="F4270" s="1" t="s">
        <v>519</v>
      </c>
      <c r="G4270" s="3">
        <v>45482</v>
      </c>
      <c r="H4270" s="3">
        <v>45487</v>
      </c>
      <c r="I4270" s="6">
        <v>850</v>
      </c>
      <c r="J4270" s="1">
        <v>7</v>
      </c>
      <c r="K4270" s="4">
        <v>0.05</v>
      </c>
      <c r="L4270" s="6">
        <f t="shared" si="132"/>
        <v>42.5</v>
      </c>
      <c r="M4270" s="8">
        <f t="shared" si="133"/>
        <v>5907.5</v>
      </c>
      <c r="N4270" t="str" cm="1">
        <f t="array" ref="N42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71" spans="2:14" x14ac:dyDescent="0.35">
      <c r="B4271" s="7">
        <v>2028269</v>
      </c>
      <c r="C4271" s="1" t="s">
        <v>8</v>
      </c>
      <c r="D4271" s="1" t="s">
        <v>25</v>
      </c>
      <c r="E4271" s="1" t="s">
        <v>51</v>
      </c>
      <c r="F4271" s="1" t="s">
        <v>520</v>
      </c>
      <c r="G4271" s="3">
        <v>45482</v>
      </c>
      <c r="H4271" s="3">
        <v>45483</v>
      </c>
      <c r="I4271" s="6">
        <v>65000</v>
      </c>
      <c r="J4271" s="1">
        <v>2</v>
      </c>
      <c r="K4271" s="4">
        <v>0.05</v>
      </c>
      <c r="L4271" s="6">
        <f t="shared" si="132"/>
        <v>3250</v>
      </c>
      <c r="M4271" s="8">
        <f t="shared" si="133"/>
        <v>126750</v>
      </c>
      <c r="N4271" t="str" cm="1">
        <f t="array" ref="N42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72" spans="2:14" x14ac:dyDescent="0.35">
      <c r="B4272" s="7">
        <v>2028270</v>
      </c>
      <c r="C4272" s="1" t="s">
        <v>9</v>
      </c>
      <c r="D4272" s="1" t="s">
        <v>26</v>
      </c>
      <c r="E4272" s="1" t="s">
        <v>506</v>
      </c>
      <c r="F4272" s="1" t="s">
        <v>521</v>
      </c>
      <c r="G4272" s="3">
        <v>45482</v>
      </c>
      <c r="H4272" s="3">
        <v>45490</v>
      </c>
      <c r="I4272" s="6">
        <v>450</v>
      </c>
      <c r="J4272" s="1">
        <v>1</v>
      </c>
      <c r="K4272" s="4">
        <v>0.03</v>
      </c>
      <c r="L4272" s="6">
        <f t="shared" si="132"/>
        <v>13.5</v>
      </c>
      <c r="M4272" s="8">
        <f t="shared" si="133"/>
        <v>436.5</v>
      </c>
      <c r="N4272" t="str" cm="1">
        <f t="array" ref="N42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73" spans="2:14" x14ac:dyDescent="0.35">
      <c r="B4273" s="7">
        <v>2028271</v>
      </c>
      <c r="C4273" s="1" t="s">
        <v>11</v>
      </c>
      <c r="D4273" s="1" t="s">
        <v>27</v>
      </c>
      <c r="E4273" s="1" t="s">
        <v>507</v>
      </c>
      <c r="F4273" s="1" t="s">
        <v>518</v>
      </c>
      <c r="G4273" s="3">
        <v>45482</v>
      </c>
      <c r="H4273" s="3">
        <v>45484</v>
      </c>
      <c r="I4273" s="6">
        <v>1299</v>
      </c>
      <c r="J4273" s="1">
        <v>1</v>
      </c>
      <c r="K4273" s="4">
        <v>0.1</v>
      </c>
      <c r="L4273" s="6">
        <f t="shared" si="132"/>
        <v>129.9</v>
      </c>
      <c r="M4273" s="8">
        <f t="shared" si="133"/>
        <v>1169.0999999999999</v>
      </c>
      <c r="N4273" t="str" cm="1">
        <f t="array" ref="N42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74" spans="2:14" x14ac:dyDescent="0.35">
      <c r="B4274" s="7">
        <v>2028272</v>
      </c>
      <c r="C4274" s="1" t="s">
        <v>12</v>
      </c>
      <c r="D4274" s="1" t="s">
        <v>28</v>
      </c>
      <c r="E4274" s="1" t="s">
        <v>508</v>
      </c>
      <c r="F4274" s="1" t="s">
        <v>518</v>
      </c>
      <c r="G4274" s="3">
        <v>45482</v>
      </c>
      <c r="H4274" s="3">
        <v>45485</v>
      </c>
      <c r="I4274" s="6">
        <v>1700</v>
      </c>
      <c r="J4274" s="1">
        <v>1</v>
      </c>
      <c r="K4274" s="4">
        <v>0.05</v>
      </c>
      <c r="L4274" s="6">
        <f t="shared" si="132"/>
        <v>85</v>
      </c>
      <c r="M4274" s="8">
        <f t="shared" si="133"/>
        <v>1615</v>
      </c>
      <c r="N4274" t="str" cm="1">
        <f t="array" ref="N42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75" spans="2:14" x14ac:dyDescent="0.35">
      <c r="B4275" s="7">
        <v>2028273</v>
      </c>
      <c r="C4275" s="1" t="s">
        <v>13</v>
      </c>
      <c r="D4275" s="1" t="s">
        <v>29</v>
      </c>
      <c r="E4275" s="1" t="s">
        <v>31</v>
      </c>
      <c r="F4275" s="1" t="s">
        <v>519</v>
      </c>
      <c r="G4275" s="3">
        <v>45482</v>
      </c>
      <c r="H4275" s="3">
        <v>45487</v>
      </c>
      <c r="I4275" s="6">
        <v>55000</v>
      </c>
      <c r="J4275" s="1">
        <v>2</v>
      </c>
      <c r="K4275" s="4">
        <v>0.05</v>
      </c>
      <c r="L4275" s="6">
        <f t="shared" si="132"/>
        <v>2750</v>
      </c>
      <c r="M4275" s="8">
        <f t="shared" si="133"/>
        <v>107250</v>
      </c>
      <c r="N4275" t="str" cm="1">
        <f t="array" ref="N42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76" spans="2:14" x14ac:dyDescent="0.35">
      <c r="B4276" s="7">
        <v>2028274</v>
      </c>
      <c r="C4276" s="1" t="s">
        <v>14</v>
      </c>
      <c r="D4276" s="1" t="s">
        <v>25</v>
      </c>
      <c r="E4276" s="1" t="s">
        <v>32</v>
      </c>
      <c r="F4276" s="1" t="s">
        <v>521</v>
      </c>
      <c r="G4276" s="3">
        <v>45482</v>
      </c>
      <c r="H4276" s="3">
        <v>45483</v>
      </c>
      <c r="I4276" s="6">
        <v>57999</v>
      </c>
      <c r="J4276" s="1">
        <v>1</v>
      </c>
      <c r="K4276" s="4">
        <v>0.02</v>
      </c>
      <c r="L4276" s="6">
        <f t="shared" si="132"/>
        <v>1159.98</v>
      </c>
      <c r="M4276" s="8">
        <f t="shared" si="133"/>
        <v>56839.02</v>
      </c>
      <c r="N4276" t="str" cm="1">
        <f t="array" ref="N42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77" spans="2:14" x14ac:dyDescent="0.35">
      <c r="B4277" s="7">
        <v>2028275</v>
      </c>
      <c r="C4277" s="1" t="s">
        <v>15</v>
      </c>
      <c r="D4277" s="1" t="s">
        <v>30</v>
      </c>
      <c r="E4277" s="1" t="s">
        <v>38</v>
      </c>
      <c r="F4277" s="1" t="s">
        <v>520</v>
      </c>
      <c r="G4277" s="3">
        <v>45482</v>
      </c>
      <c r="H4277" s="3">
        <v>45490</v>
      </c>
      <c r="I4277" s="6">
        <v>1399</v>
      </c>
      <c r="J4277" s="1">
        <v>2</v>
      </c>
      <c r="K4277" s="4">
        <v>0.06</v>
      </c>
      <c r="L4277" s="6">
        <f t="shared" si="132"/>
        <v>83.94</v>
      </c>
      <c r="M4277" s="8">
        <f t="shared" si="133"/>
        <v>2714.06</v>
      </c>
      <c r="N4277" t="str" cm="1">
        <f t="array" ref="N42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78" spans="2:14" x14ac:dyDescent="0.35">
      <c r="B4278" s="7">
        <v>2028276</v>
      </c>
      <c r="C4278" s="1" t="s">
        <v>16</v>
      </c>
      <c r="D4278" s="1" t="s">
        <v>27</v>
      </c>
      <c r="E4278" s="1" t="s">
        <v>33</v>
      </c>
      <c r="F4278" s="1" t="s">
        <v>518</v>
      </c>
      <c r="G4278" s="3">
        <v>45482</v>
      </c>
      <c r="H4278" s="3">
        <v>45484</v>
      </c>
      <c r="I4278" s="6">
        <v>999</v>
      </c>
      <c r="J4278" s="1">
        <v>7</v>
      </c>
      <c r="K4278" s="4">
        <v>0.15</v>
      </c>
      <c r="L4278" s="6">
        <f t="shared" si="132"/>
        <v>149.85</v>
      </c>
      <c r="M4278" s="8">
        <f t="shared" si="133"/>
        <v>6843.15</v>
      </c>
      <c r="N4278" t="str" cm="1">
        <f t="array" ref="N42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79" spans="2:14" x14ac:dyDescent="0.35">
      <c r="B4279" s="7">
        <v>2028277</v>
      </c>
      <c r="C4279" s="1" t="s">
        <v>17</v>
      </c>
      <c r="D4279" s="1" t="s">
        <v>28</v>
      </c>
      <c r="E4279" s="1" t="s">
        <v>34</v>
      </c>
      <c r="F4279" s="1" t="s">
        <v>519</v>
      </c>
      <c r="G4279" s="3">
        <v>45482</v>
      </c>
      <c r="H4279" s="3">
        <v>45485</v>
      </c>
      <c r="I4279" s="6">
        <v>2099</v>
      </c>
      <c r="J4279" s="1">
        <v>2</v>
      </c>
      <c r="K4279" s="4">
        <v>0.02</v>
      </c>
      <c r="L4279" s="6">
        <f t="shared" si="132"/>
        <v>41.980000000000004</v>
      </c>
      <c r="M4279" s="8">
        <f t="shared" si="133"/>
        <v>4156.0200000000004</v>
      </c>
      <c r="N4279" t="str" cm="1">
        <f t="array" ref="N42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80" spans="2:14" x14ac:dyDescent="0.35">
      <c r="B4280" s="7">
        <v>2028278</v>
      </c>
      <c r="C4280" s="1" t="s">
        <v>18</v>
      </c>
      <c r="D4280" s="1" t="s">
        <v>29</v>
      </c>
      <c r="E4280" s="1" t="s">
        <v>35</v>
      </c>
      <c r="F4280" s="1" t="s">
        <v>520</v>
      </c>
      <c r="G4280" s="3">
        <v>45482</v>
      </c>
      <c r="H4280" s="3">
        <v>45487</v>
      </c>
      <c r="I4280" s="6">
        <v>11000</v>
      </c>
      <c r="J4280" s="1">
        <v>2</v>
      </c>
      <c r="K4280" s="4">
        <v>0.02</v>
      </c>
      <c r="L4280" s="6">
        <f t="shared" si="132"/>
        <v>220</v>
      </c>
      <c r="M4280" s="8">
        <f t="shared" si="133"/>
        <v>21780</v>
      </c>
      <c r="N4280" t="str" cm="1">
        <f t="array" ref="N42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81" spans="2:14" x14ac:dyDescent="0.35">
      <c r="B4281" s="7">
        <v>2028279</v>
      </c>
      <c r="C4281" s="1" t="s">
        <v>19</v>
      </c>
      <c r="D4281" s="1" t="s">
        <v>25</v>
      </c>
      <c r="E4281" s="1" t="s">
        <v>36</v>
      </c>
      <c r="F4281" s="1" t="s">
        <v>521</v>
      </c>
      <c r="G4281" s="3">
        <v>45482</v>
      </c>
      <c r="H4281" s="3">
        <v>45483</v>
      </c>
      <c r="I4281" s="6">
        <v>800</v>
      </c>
      <c r="J4281" s="1">
        <v>1</v>
      </c>
      <c r="K4281" s="4">
        <v>0.02</v>
      </c>
      <c r="L4281" s="6">
        <f t="shared" si="132"/>
        <v>16</v>
      </c>
      <c r="M4281" s="8">
        <f t="shared" si="133"/>
        <v>784</v>
      </c>
      <c r="N4281" t="str" cm="1">
        <f t="array" ref="N42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82" spans="2:14" x14ac:dyDescent="0.35">
      <c r="B4282" s="7">
        <v>2028280</v>
      </c>
      <c r="C4282" s="1" t="s">
        <v>20</v>
      </c>
      <c r="D4282" s="1" t="s">
        <v>26</v>
      </c>
      <c r="E4282" s="1" t="s">
        <v>37</v>
      </c>
      <c r="F4282" s="1" t="s">
        <v>518</v>
      </c>
      <c r="G4282" s="3">
        <v>45482</v>
      </c>
      <c r="H4282" s="3">
        <v>45490</v>
      </c>
      <c r="I4282" s="6">
        <v>5500</v>
      </c>
      <c r="J4282" s="1">
        <v>2</v>
      </c>
      <c r="K4282" s="4">
        <v>0.02</v>
      </c>
      <c r="L4282" s="6">
        <f t="shared" si="132"/>
        <v>110</v>
      </c>
      <c r="M4282" s="8">
        <f t="shared" si="133"/>
        <v>10890</v>
      </c>
      <c r="N4282" t="str" cm="1">
        <f t="array" ref="N42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83" spans="2:14" x14ac:dyDescent="0.35">
      <c r="B4283" s="7">
        <v>2028281</v>
      </c>
      <c r="C4283" s="1" t="s">
        <v>21</v>
      </c>
      <c r="D4283" s="1" t="s">
        <v>27</v>
      </c>
      <c r="E4283" s="1" t="s">
        <v>39</v>
      </c>
      <c r="F4283" s="1" t="s">
        <v>518</v>
      </c>
      <c r="G4283" s="3">
        <v>45482</v>
      </c>
      <c r="H4283" s="3">
        <v>45484</v>
      </c>
      <c r="I4283" s="6">
        <v>1350</v>
      </c>
      <c r="J4283" s="1">
        <v>4</v>
      </c>
      <c r="K4283" s="4">
        <v>0.02</v>
      </c>
      <c r="L4283" s="6">
        <f t="shared" si="132"/>
        <v>27</v>
      </c>
      <c r="M4283" s="8">
        <f t="shared" si="133"/>
        <v>5373</v>
      </c>
      <c r="N4283" t="str" cm="1">
        <f t="array" ref="N42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84" spans="2:14" x14ac:dyDescent="0.35">
      <c r="B4284" s="7">
        <v>2028282</v>
      </c>
      <c r="C4284" s="1" t="s">
        <v>22</v>
      </c>
      <c r="D4284" s="1" t="s">
        <v>28</v>
      </c>
      <c r="E4284" s="1" t="s">
        <v>40</v>
      </c>
      <c r="F4284" s="1" t="s">
        <v>519</v>
      </c>
      <c r="G4284" s="3">
        <v>45482</v>
      </c>
      <c r="H4284" s="3">
        <v>45485</v>
      </c>
      <c r="I4284" s="6">
        <v>4500</v>
      </c>
      <c r="J4284" s="1">
        <v>3</v>
      </c>
      <c r="K4284" s="4">
        <v>0.02</v>
      </c>
      <c r="L4284" s="6">
        <f t="shared" si="132"/>
        <v>90</v>
      </c>
      <c r="M4284" s="8">
        <f t="shared" si="133"/>
        <v>13410</v>
      </c>
      <c r="N4284" t="str" cm="1">
        <f t="array" ref="N42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85" spans="2:14" x14ac:dyDescent="0.35">
      <c r="B4285" s="7">
        <v>2028283</v>
      </c>
      <c r="C4285" s="1" t="s">
        <v>23</v>
      </c>
      <c r="D4285" s="1" t="s">
        <v>29</v>
      </c>
      <c r="E4285" s="1" t="s">
        <v>41</v>
      </c>
      <c r="F4285" s="1" t="s">
        <v>521</v>
      </c>
      <c r="G4285" s="3">
        <v>45482</v>
      </c>
      <c r="H4285" s="3">
        <v>45487</v>
      </c>
      <c r="I4285" s="6">
        <v>2350</v>
      </c>
      <c r="J4285" s="1">
        <v>2</v>
      </c>
      <c r="K4285" s="4">
        <v>0.02</v>
      </c>
      <c r="L4285" s="6">
        <f t="shared" si="132"/>
        <v>47</v>
      </c>
      <c r="M4285" s="8">
        <f t="shared" si="133"/>
        <v>4653</v>
      </c>
      <c r="N4285" t="str" cm="1">
        <f t="array" ref="N42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86" spans="2:14" x14ac:dyDescent="0.35">
      <c r="B4286" s="7">
        <v>2028284</v>
      </c>
      <c r="C4286" s="1" t="s">
        <v>24</v>
      </c>
      <c r="D4286" s="1" t="s">
        <v>25</v>
      </c>
      <c r="E4286" s="1" t="s">
        <v>42</v>
      </c>
      <c r="F4286" s="1" t="s">
        <v>520</v>
      </c>
      <c r="G4286" s="3">
        <v>45482</v>
      </c>
      <c r="H4286" s="3">
        <v>45483</v>
      </c>
      <c r="I4286" s="6">
        <v>90</v>
      </c>
      <c r="J4286" s="1">
        <v>1</v>
      </c>
      <c r="K4286" s="4">
        <v>0.02</v>
      </c>
      <c r="L4286" s="6">
        <f t="shared" si="132"/>
        <v>1.8</v>
      </c>
      <c r="M4286" s="8">
        <f t="shared" si="133"/>
        <v>88.2</v>
      </c>
      <c r="N4286" t="str" cm="1">
        <f t="array" ref="N42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87" spans="2:14" x14ac:dyDescent="0.35">
      <c r="B4287" s="7">
        <v>2028285</v>
      </c>
      <c r="C4287" s="1" t="s">
        <v>4</v>
      </c>
      <c r="D4287" s="1" t="s">
        <v>26</v>
      </c>
      <c r="E4287" s="1" t="s">
        <v>43</v>
      </c>
      <c r="F4287" s="1" t="s">
        <v>518</v>
      </c>
      <c r="G4287" s="3">
        <v>45482</v>
      </c>
      <c r="H4287" s="3">
        <v>45490</v>
      </c>
      <c r="I4287" s="6">
        <v>280</v>
      </c>
      <c r="J4287" s="1">
        <v>1</v>
      </c>
      <c r="K4287" s="4">
        <v>7.0000000000000007E-2</v>
      </c>
      <c r="L4287" s="6">
        <f t="shared" si="132"/>
        <v>19.600000000000001</v>
      </c>
      <c r="M4287" s="8">
        <f t="shared" si="133"/>
        <v>260.39999999999998</v>
      </c>
      <c r="N4287" t="str" cm="1">
        <f t="array" ref="N42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88" spans="2:14" x14ac:dyDescent="0.35">
      <c r="B4288" s="7">
        <v>2028286</v>
      </c>
      <c r="C4288" s="1" t="s">
        <v>5</v>
      </c>
      <c r="D4288" s="1" t="s">
        <v>27</v>
      </c>
      <c r="E4288" s="1" t="s">
        <v>44</v>
      </c>
      <c r="F4288" s="1" t="s">
        <v>519</v>
      </c>
      <c r="G4288" s="3">
        <v>45482</v>
      </c>
      <c r="H4288" s="3">
        <v>45484</v>
      </c>
      <c r="I4288" s="6">
        <v>70</v>
      </c>
      <c r="J4288" s="1">
        <v>2</v>
      </c>
      <c r="K4288" s="4">
        <v>0.03</v>
      </c>
      <c r="L4288" s="6">
        <f t="shared" si="132"/>
        <v>2.1</v>
      </c>
      <c r="M4288" s="8">
        <f t="shared" si="133"/>
        <v>137.9</v>
      </c>
      <c r="N4288" t="str" cm="1">
        <f t="array" ref="N42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89" spans="2:14" x14ac:dyDescent="0.35">
      <c r="B4289" s="7">
        <v>2028287</v>
      </c>
      <c r="C4289" s="1" t="s">
        <v>6</v>
      </c>
      <c r="D4289" s="1" t="s">
        <v>28</v>
      </c>
      <c r="E4289" s="1" t="s">
        <v>45</v>
      </c>
      <c r="F4289" s="1" t="s">
        <v>520</v>
      </c>
      <c r="G4289" s="3">
        <v>45482</v>
      </c>
      <c r="H4289" s="3">
        <v>45485</v>
      </c>
      <c r="I4289" s="6">
        <v>230</v>
      </c>
      <c r="J4289" s="1">
        <v>1</v>
      </c>
      <c r="K4289" s="4">
        <v>0.08</v>
      </c>
      <c r="L4289" s="6">
        <f t="shared" si="132"/>
        <v>18.400000000000002</v>
      </c>
      <c r="M4289" s="8">
        <f t="shared" si="133"/>
        <v>211.6</v>
      </c>
      <c r="N4289" t="str" cm="1">
        <f t="array" ref="N42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90" spans="2:14" x14ac:dyDescent="0.35">
      <c r="B4290" s="7">
        <v>2028288</v>
      </c>
      <c r="C4290" s="1" t="s">
        <v>7</v>
      </c>
      <c r="D4290" s="1" t="s">
        <v>29</v>
      </c>
      <c r="E4290" s="1" t="s">
        <v>46</v>
      </c>
      <c r="F4290" s="1" t="s">
        <v>521</v>
      </c>
      <c r="G4290" s="3">
        <v>45482</v>
      </c>
      <c r="H4290" s="3">
        <v>45487</v>
      </c>
      <c r="I4290" s="6">
        <v>7999</v>
      </c>
      <c r="J4290" s="1">
        <v>3</v>
      </c>
      <c r="K4290" s="4">
        <v>0.05</v>
      </c>
      <c r="L4290" s="6">
        <f t="shared" si="132"/>
        <v>399.95000000000005</v>
      </c>
      <c r="M4290" s="8">
        <f t="shared" si="133"/>
        <v>23597.05</v>
      </c>
      <c r="N4290" t="str" cm="1">
        <f t="array" ref="N42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91" spans="2:14" x14ac:dyDescent="0.35">
      <c r="B4291" s="7">
        <v>2028289</v>
      </c>
      <c r="C4291" s="1" t="s">
        <v>10</v>
      </c>
      <c r="D4291" s="1" t="s">
        <v>25</v>
      </c>
      <c r="E4291" s="1" t="s">
        <v>47</v>
      </c>
      <c r="F4291" s="1" t="s">
        <v>518</v>
      </c>
      <c r="G4291" s="3">
        <v>45482</v>
      </c>
      <c r="H4291" s="3">
        <v>45483</v>
      </c>
      <c r="I4291" s="6">
        <v>850</v>
      </c>
      <c r="J4291" s="1">
        <v>2</v>
      </c>
      <c r="K4291" s="4">
        <v>0.05</v>
      </c>
      <c r="L4291" s="6">
        <f t="shared" si="132"/>
        <v>42.5</v>
      </c>
      <c r="M4291" s="8">
        <f t="shared" si="133"/>
        <v>1657.5</v>
      </c>
      <c r="N4291" t="str" cm="1">
        <f t="array" ref="N42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92" spans="2:14" x14ac:dyDescent="0.35">
      <c r="B4292" s="7">
        <v>2028290</v>
      </c>
      <c r="C4292" s="1" t="s">
        <v>8</v>
      </c>
      <c r="D4292" s="1" t="s">
        <v>246</v>
      </c>
      <c r="E4292" s="1" t="s">
        <v>48</v>
      </c>
      <c r="F4292" s="1" t="s">
        <v>518</v>
      </c>
      <c r="G4292" s="3">
        <v>45482</v>
      </c>
      <c r="H4292" s="3">
        <v>45490</v>
      </c>
      <c r="I4292" s="6">
        <v>65000</v>
      </c>
      <c r="J4292" s="1">
        <v>1</v>
      </c>
      <c r="K4292" s="4">
        <v>0.05</v>
      </c>
      <c r="L4292" s="6">
        <f t="shared" ref="L4292:L4355" si="134">I4292*K4292</f>
        <v>3250</v>
      </c>
      <c r="M4292" s="8">
        <f t="shared" ref="M4292:M4355" si="135">I4292*J4292-L4292</f>
        <v>61750</v>
      </c>
      <c r="N4292" t="str" cm="1">
        <f t="array" ref="N42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93" spans="2:14" x14ac:dyDescent="0.35">
      <c r="B4293" s="7">
        <v>2028291</v>
      </c>
      <c r="C4293" s="1" t="s">
        <v>9</v>
      </c>
      <c r="D4293" s="1" t="s">
        <v>25</v>
      </c>
      <c r="E4293" s="1" t="s">
        <v>49</v>
      </c>
      <c r="F4293" s="1" t="s">
        <v>519</v>
      </c>
      <c r="G4293" s="3">
        <v>45482</v>
      </c>
      <c r="H4293" s="3">
        <v>45484</v>
      </c>
      <c r="I4293" s="6">
        <v>450</v>
      </c>
      <c r="J4293" s="1">
        <v>2</v>
      </c>
      <c r="K4293" s="4">
        <v>0.05</v>
      </c>
      <c r="L4293" s="6">
        <f t="shared" si="134"/>
        <v>22.5</v>
      </c>
      <c r="M4293" s="8">
        <f t="shared" si="135"/>
        <v>877.5</v>
      </c>
      <c r="N4293" t="str" cm="1">
        <f t="array" ref="N42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94" spans="2:14" x14ac:dyDescent="0.35">
      <c r="B4294" s="7">
        <v>2028292</v>
      </c>
      <c r="C4294" s="1" t="s">
        <v>11</v>
      </c>
      <c r="D4294" s="1" t="s">
        <v>26</v>
      </c>
      <c r="E4294" s="1" t="s">
        <v>50</v>
      </c>
      <c r="F4294" s="1" t="s">
        <v>521</v>
      </c>
      <c r="G4294" s="3">
        <v>45482</v>
      </c>
      <c r="H4294" s="3">
        <v>45485</v>
      </c>
      <c r="I4294" s="6">
        <v>1299</v>
      </c>
      <c r="J4294" s="1">
        <v>1</v>
      </c>
      <c r="K4294" s="4">
        <v>0.03</v>
      </c>
      <c r="L4294" s="6">
        <f t="shared" si="134"/>
        <v>38.97</v>
      </c>
      <c r="M4294" s="8">
        <f t="shared" si="135"/>
        <v>1260.03</v>
      </c>
      <c r="N4294" t="str" cm="1">
        <f t="array" ref="N42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95" spans="2:14" x14ac:dyDescent="0.35">
      <c r="B4295" s="7">
        <v>2028293</v>
      </c>
      <c r="C4295" s="1" t="s">
        <v>12</v>
      </c>
      <c r="D4295" s="1" t="s">
        <v>27</v>
      </c>
      <c r="E4295" s="1" t="s">
        <v>51</v>
      </c>
      <c r="F4295" s="1" t="s">
        <v>520</v>
      </c>
      <c r="G4295" s="3">
        <v>45482</v>
      </c>
      <c r="H4295" s="3">
        <v>45487</v>
      </c>
      <c r="I4295" s="6">
        <v>1700</v>
      </c>
      <c r="J4295" s="1">
        <v>2</v>
      </c>
      <c r="K4295" s="4">
        <v>0.1</v>
      </c>
      <c r="L4295" s="6">
        <f t="shared" si="134"/>
        <v>170</v>
      </c>
      <c r="M4295" s="8">
        <f t="shared" si="135"/>
        <v>3230</v>
      </c>
      <c r="N4295" t="str" cm="1">
        <f t="array" ref="N42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96" spans="2:14" x14ac:dyDescent="0.35">
      <c r="B4296" s="7">
        <v>2028294</v>
      </c>
      <c r="C4296" s="1" t="s">
        <v>13</v>
      </c>
      <c r="D4296" s="1" t="s">
        <v>28</v>
      </c>
      <c r="E4296" s="1" t="s">
        <v>506</v>
      </c>
      <c r="F4296" s="1" t="s">
        <v>518</v>
      </c>
      <c r="G4296" s="3">
        <v>45482</v>
      </c>
      <c r="H4296" s="3">
        <v>45483</v>
      </c>
      <c r="I4296" s="6">
        <v>55000</v>
      </c>
      <c r="J4296" s="1">
        <v>3</v>
      </c>
      <c r="K4296" s="4">
        <v>0.05</v>
      </c>
      <c r="L4296" s="6">
        <f t="shared" si="134"/>
        <v>2750</v>
      </c>
      <c r="M4296" s="8">
        <f t="shared" si="135"/>
        <v>162250</v>
      </c>
      <c r="N4296" t="str" cm="1">
        <f t="array" ref="N42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97" spans="2:14" x14ac:dyDescent="0.35">
      <c r="B4297" s="7">
        <v>2028295</v>
      </c>
      <c r="C4297" s="1" t="s">
        <v>14</v>
      </c>
      <c r="D4297" s="1" t="s">
        <v>29</v>
      </c>
      <c r="E4297" s="1" t="s">
        <v>507</v>
      </c>
      <c r="F4297" s="1" t="s">
        <v>519</v>
      </c>
      <c r="G4297" s="3">
        <v>45482</v>
      </c>
      <c r="H4297" s="3">
        <v>45490</v>
      </c>
      <c r="I4297" s="6">
        <v>57999</v>
      </c>
      <c r="J4297" s="1">
        <v>2</v>
      </c>
      <c r="K4297" s="4">
        <v>0.05</v>
      </c>
      <c r="L4297" s="6">
        <f t="shared" si="134"/>
        <v>2899.9500000000003</v>
      </c>
      <c r="M4297" s="8">
        <f t="shared" si="135"/>
        <v>113098.05</v>
      </c>
      <c r="N4297" t="str" cm="1">
        <f t="array" ref="N42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298" spans="2:14" x14ac:dyDescent="0.35">
      <c r="B4298" s="7">
        <v>2028296</v>
      </c>
      <c r="C4298" s="1" t="s">
        <v>15</v>
      </c>
      <c r="D4298" s="1" t="s">
        <v>25</v>
      </c>
      <c r="E4298" s="1" t="s">
        <v>508</v>
      </c>
      <c r="F4298" s="1" t="s">
        <v>520</v>
      </c>
      <c r="G4298" s="3">
        <v>45482</v>
      </c>
      <c r="H4298" s="3">
        <v>45484</v>
      </c>
      <c r="I4298" s="6">
        <v>1399</v>
      </c>
      <c r="J4298" s="1">
        <v>7</v>
      </c>
      <c r="K4298" s="4">
        <v>0.02</v>
      </c>
      <c r="L4298" s="6">
        <f t="shared" si="134"/>
        <v>27.98</v>
      </c>
      <c r="M4298" s="8">
        <f t="shared" si="135"/>
        <v>9765.02</v>
      </c>
      <c r="N4298" t="str" cm="1">
        <f t="array" ref="N42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299" spans="2:14" x14ac:dyDescent="0.35">
      <c r="B4299" s="7">
        <v>2028297</v>
      </c>
      <c r="C4299" s="1" t="s">
        <v>16</v>
      </c>
      <c r="D4299" s="1" t="s">
        <v>30</v>
      </c>
      <c r="E4299" s="1" t="s">
        <v>31</v>
      </c>
      <c r="F4299" s="1" t="s">
        <v>521</v>
      </c>
      <c r="G4299" s="3">
        <v>45482</v>
      </c>
      <c r="H4299" s="3">
        <v>45485</v>
      </c>
      <c r="I4299" s="6">
        <v>999</v>
      </c>
      <c r="J4299" s="1">
        <v>2</v>
      </c>
      <c r="K4299" s="4">
        <v>0.06</v>
      </c>
      <c r="L4299" s="6">
        <f t="shared" si="134"/>
        <v>59.94</v>
      </c>
      <c r="M4299" s="8">
        <f t="shared" si="135"/>
        <v>1938.06</v>
      </c>
      <c r="N4299" t="str" cm="1">
        <f t="array" ref="N42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00" spans="2:14" x14ac:dyDescent="0.35">
      <c r="B4300" s="7">
        <v>2028298</v>
      </c>
      <c r="C4300" s="1" t="s">
        <v>17</v>
      </c>
      <c r="D4300" s="1" t="s">
        <v>27</v>
      </c>
      <c r="E4300" s="1" t="s">
        <v>32</v>
      </c>
      <c r="F4300" s="1" t="s">
        <v>518</v>
      </c>
      <c r="G4300" s="3">
        <v>45482</v>
      </c>
      <c r="H4300" s="3">
        <v>45487</v>
      </c>
      <c r="I4300" s="6">
        <v>2099</v>
      </c>
      <c r="J4300" s="1">
        <v>1</v>
      </c>
      <c r="K4300" s="4">
        <v>0.15</v>
      </c>
      <c r="L4300" s="6">
        <f t="shared" si="134"/>
        <v>314.84999999999997</v>
      </c>
      <c r="M4300" s="8">
        <f t="shared" si="135"/>
        <v>1784.15</v>
      </c>
      <c r="N4300" t="str" cm="1">
        <f t="array" ref="N43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01" spans="2:14" x14ac:dyDescent="0.35">
      <c r="B4301" s="7">
        <v>2028299</v>
      </c>
      <c r="C4301" s="1" t="s">
        <v>18</v>
      </c>
      <c r="D4301" s="1" t="s">
        <v>28</v>
      </c>
      <c r="E4301" s="1" t="s">
        <v>38</v>
      </c>
      <c r="F4301" s="1" t="s">
        <v>518</v>
      </c>
      <c r="G4301" s="3">
        <v>45482</v>
      </c>
      <c r="H4301" s="3">
        <v>45483</v>
      </c>
      <c r="I4301" s="6">
        <v>11000</v>
      </c>
      <c r="J4301" s="1">
        <v>1</v>
      </c>
      <c r="K4301" s="4">
        <v>0.02</v>
      </c>
      <c r="L4301" s="6">
        <f t="shared" si="134"/>
        <v>220</v>
      </c>
      <c r="M4301" s="8">
        <f t="shared" si="135"/>
        <v>10780</v>
      </c>
      <c r="N4301" t="str" cm="1">
        <f t="array" ref="N43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02" spans="2:14" x14ac:dyDescent="0.35">
      <c r="B4302" s="7">
        <v>2028300</v>
      </c>
      <c r="C4302" s="1" t="s">
        <v>19</v>
      </c>
      <c r="D4302" s="1" t="s">
        <v>29</v>
      </c>
      <c r="E4302" s="1" t="s">
        <v>33</v>
      </c>
      <c r="F4302" s="1" t="s">
        <v>519</v>
      </c>
      <c r="G4302" s="3">
        <v>45482</v>
      </c>
      <c r="H4302" s="3">
        <v>45490</v>
      </c>
      <c r="I4302" s="6">
        <v>800</v>
      </c>
      <c r="J4302" s="1">
        <v>1</v>
      </c>
      <c r="K4302" s="4">
        <v>0.02</v>
      </c>
      <c r="L4302" s="6">
        <f t="shared" si="134"/>
        <v>16</v>
      </c>
      <c r="M4302" s="8">
        <f t="shared" si="135"/>
        <v>784</v>
      </c>
      <c r="N4302" t="str" cm="1">
        <f t="array" ref="N43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03" spans="2:14" x14ac:dyDescent="0.35">
      <c r="B4303" s="7">
        <v>2028301</v>
      </c>
      <c r="C4303" s="1" t="s">
        <v>20</v>
      </c>
      <c r="D4303" s="1" t="s">
        <v>25</v>
      </c>
      <c r="E4303" s="1" t="s">
        <v>34</v>
      </c>
      <c r="F4303" s="1" t="s">
        <v>521</v>
      </c>
      <c r="G4303" s="3">
        <v>45482</v>
      </c>
      <c r="H4303" s="3">
        <v>45484</v>
      </c>
      <c r="I4303" s="6">
        <v>5500</v>
      </c>
      <c r="J4303" s="1">
        <v>2</v>
      </c>
      <c r="K4303" s="4">
        <v>0.02</v>
      </c>
      <c r="L4303" s="6">
        <f t="shared" si="134"/>
        <v>110</v>
      </c>
      <c r="M4303" s="8">
        <f t="shared" si="135"/>
        <v>10890</v>
      </c>
      <c r="N4303" t="str" cm="1">
        <f t="array" ref="N43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04" spans="2:14" x14ac:dyDescent="0.35">
      <c r="B4304" s="7">
        <v>2028302</v>
      </c>
      <c r="C4304" s="1" t="s">
        <v>21</v>
      </c>
      <c r="D4304" s="1" t="s">
        <v>26</v>
      </c>
      <c r="E4304" s="1" t="s">
        <v>35</v>
      </c>
      <c r="F4304" s="1" t="s">
        <v>520</v>
      </c>
      <c r="G4304" s="3">
        <v>45482</v>
      </c>
      <c r="H4304" s="3">
        <v>45485</v>
      </c>
      <c r="I4304" s="6">
        <v>1350</v>
      </c>
      <c r="J4304" s="1">
        <v>1</v>
      </c>
      <c r="K4304" s="4">
        <v>0.02</v>
      </c>
      <c r="L4304" s="6">
        <f t="shared" si="134"/>
        <v>27</v>
      </c>
      <c r="M4304" s="8">
        <f t="shared" si="135"/>
        <v>1323</v>
      </c>
      <c r="N4304" t="str" cm="1">
        <f t="array" ref="N43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05" spans="2:14" x14ac:dyDescent="0.35">
      <c r="B4305" s="7">
        <v>2028303</v>
      </c>
      <c r="C4305" s="1" t="s">
        <v>22</v>
      </c>
      <c r="D4305" s="1" t="s">
        <v>27</v>
      </c>
      <c r="E4305" s="1" t="s">
        <v>36</v>
      </c>
      <c r="F4305" s="1" t="s">
        <v>518</v>
      </c>
      <c r="G4305" s="3">
        <v>45482</v>
      </c>
      <c r="H4305" s="3">
        <v>45487</v>
      </c>
      <c r="I4305" s="6">
        <v>4500</v>
      </c>
      <c r="J4305" s="1">
        <v>2</v>
      </c>
      <c r="K4305" s="4">
        <v>0.02</v>
      </c>
      <c r="L4305" s="6">
        <f t="shared" si="134"/>
        <v>90</v>
      </c>
      <c r="M4305" s="8">
        <f t="shared" si="135"/>
        <v>8910</v>
      </c>
      <c r="N4305" t="str" cm="1">
        <f t="array" ref="N43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06" spans="2:14" x14ac:dyDescent="0.35">
      <c r="B4306" s="7">
        <v>2028304</v>
      </c>
      <c r="C4306" s="1" t="s">
        <v>23</v>
      </c>
      <c r="D4306" s="1" t="s">
        <v>28</v>
      </c>
      <c r="E4306" s="1" t="s">
        <v>37</v>
      </c>
      <c r="F4306" s="1" t="s">
        <v>519</v>
      </c>
      <c r="G4306" s="3">
        <v>45482</v>
      </c>
      <c r="H4306" s="3">
        <v>45483</v>
      </c>
      <c r="I4306" s="6">
        <v>2350</v>
      </c>
      <c r="J4306" s="1">
        <v>7</v>
      </c>
      <c r="K4306" s="4">
        <v>0.02</v>
      </c>
      <c r="L4306" s="6">
        <f t="shared" si="134"/>
        <v>47</v>
      </c>
      <c r="M4306" s="8">
        <f t="shared" si="135"/>
        <v>16403</v>
      </c>
      <c r="N4306" t="str" cm="1">
        <f t="array" ref="N43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07" spans="2:14" x14ac:dyDescent="0.35">
      <c r="B4307" s="7">
        <v>2028305</v>
      </c>
      <c r="C4307" s="1" t="s">
        <v>24</v>
      </c>
      <c r="D4307" s="1" t="s">
        <v>29</v>
      </c>
      <c r="E4307" s="1" t="s">
        <v>39</v>
      </c>
      <c r="F4307" s="1" t="s">
        <v>520</v>
      </c>
      <c r="G4307" s="3">
        <v>45482</v>
      </c>
      <c r="H4307" s="3">
        <v>45490</v>
      </c>
      <c r="I4307" s="6">
        <v>90</v>
      </c>
      <c r="J4307" s="1">
        <v>2</v>
      </c>
      <c r="K4307" s="4">
        <v>0.02</v>
      </c>
      <c r="L4307" s="6">
        <f t="shared" si="134"/>
        <v>1.8</v>
      </c>
      <c r="M4307" s="8">
        <f t="shared" si="135"/>
        <v>178.2</v>
      </c>
      <c r="N4307" t="str" cm="1">
        <f t="array" ref="N43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08" spans="2:14" x14ac:dyDescent="0.35">
      <c r="B4308" s="7">
        <v>2028306</v>
      </c>
      <c r="C4308" s="1" t="s">
        <v>4</v>
      </c>
      <c r="D4308" s="1" t="s">
        <v>25</v>
      </c>
      <c r="E4308" s="1" t="s">
        <v>40</v>
      </c>
      <c r="F4308" s="1" t="s">
        <v>521</v>
      </c>
      <c r="G4308" s="3">
        <v>45482</v>
      </c>
      <c r="H4308" s="3">
        <v>45484</v>
      </c>
      <c r="I4308" s="6">
        <v>280</v>
      </c>
      <c r="J4308" s="1">
        <v>2</v>
      </c>
      <c r="K4308" s="4">
        <v>0.02</v>
      </c>
      <c r="L4308" s="6">
        <f t="shared" si="134"/>
        <v>5.6000000000000005</v>
      </c>
      <c r="M4308" s="8">
        <f t="shared" si="135"/>
        <v>554.4</v>
      </c>
      <c r="N4308" t="str" cm="1">
        <f t="array" ref="N43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09" spans="2:14" x14ac:dyDescent="0.35">
      <c r="B4309" s="7">
        <v>2028307</v>
      </c>
      <c r="C4309" s="1" t="s">
        <v>5</v>
      </c>
      <c r="D4309" s="1" t="s">
        <v>26</v>
      </c>
      <c r="E4309" s="1" t="s">
        <v>41</v>
      </c>
      <c r="F4309" s="1" t="s">
        <v>518</v>
      </c>
      <c r="G4309" s="3">
        <v>45482</v>
      </c>
      <c r="H4309" s="3">
        <v>45485</v>
      </c>
      <c r="I4309" s="6">
        <v>70</v>
      </c>
      <c r="J4309" s="1">
        <v>1</v>
      </c>
      <c r="K4309" s="4">
        <v>7.0000000000000007E-2</v>
      </c>
      <c r="L4309" s="6">
        <f t="shared" si="134"/>
        <v>4.9000000000000004</v>
      </c>
      <c r="M4309" s="8">
        <f t="shared" si="135"/>
        <v>65.099999999999994</v>
      </c>
      <c r="N4309" t="str" cm="1">
        <f t="array" ref="N43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10" spans="2:14" x14ac:dyDescent="0.35">
      <c r="B4310" s="7">
        <v>2028308</v>
      </c>
      <c r="C4310" s="1" t="s">
        <v>6</v>
      </c>
      <c r="D4310" s="1" t="s">
        <v>27</v>
      </c>
      <c r="E4310" s="1" t="s">
        <v>42</v>
      </c>
      <c r="F4310" s="1" t="s">
        <v>518</v>
      </c>
      <c r="G4310" s="3">
        <v>45482</v>
      </c>
      <c r="H4310" s="3">
        <v>45487</v>
      </c>
      <c r="I4310" s="6">
        <v>230</v>
      </c>
      <c r="J4310" s="1">
        <v>2</v>
      </c>
      <c r="K4310" s="4">
        <v>0.03</v>
      </c>
      <c r="L4310" s="6">
        <f t="shared" si="134"/>
        <v>6.8999999999999995</v>
      </c>
      <c r="M4310" s="8">
        <f t="shared" si="135"/>
        <v>453.1</v>
      </c>
      <c r="N4310" t="str" cm="1">
        <f t="array" ref="N43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11" spans="2:14" x14ac:dyDescent="0.35">
      <c r="B4311" s="7">
        <v>2028309</v>
      </c>
      <c r="C4311" s="1" t="s">
        <v>7</v>
      </c>
      <c r="D4311" s="1" t="s">
        <v>28</v>
      </c>
      <c r="E4311" s="1" t="s">
        <v>43</v>
      </c>
      <c r="F4311" s="1" t="s">
        <v>519</v>
      </c>
      <c r="G4311" s="3">
        <v>45482</v>
      </c>
      <c r="H4311" s="3">
        <v>45483</v>
      </c>
      <c r="I4311" s="6">
        <v>7999</v>
      </c>
      <c r="J4311" s="1">
        <v>4</v>
      </c>
      <c r="K4311" s="4">
        <v>0.08</v>
      </c>
      <c r="L4311" s="6">
        <f t="shared" si="134"/>
        <v>639.91999999999996</v>
      </c>
      <c r="M4311" s="8">
        <f t="shared" si="135"/>
        <v>31356.080000000002</v>
      </c>
      <c r="N4311" t="str" cm="1">
        <f t="array" ref="N43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12" spans="2:14" x14ac:dyDescent="0.35">
      <c r="B4312" s="7">
        <v>2028310</v>
      </c>
      <c r="C4312" s="1" t="s">
        <v>10</v>
      </c>
      <c r="D4312" s="1" t="s">
        <v>29</v>
      </c>
      <c r="E4312" s="1" t="s">
        <v>44</v>
      </c>
      <c r="F4312" s="1" t="s">
        <v>521</v>
      </c>
      <c r="G4312" s="3">
        <v>45482</v>
      </c>
      <c r="H4312" s="3">
        <v>45490</v>
      </c>
      <c r="I4312" s="6">
        <v>850</v>
      </c>
      <c r="J4312" s="1">
        <v>3</v>
      </c>
      <c r="K4312" s="4">
        <v>0.05</v>
      </c>
      <c r="L4312" s="6">
        <f t="shared" si="134"/>
        <v>42.5</v>
      </c>
      <c r="M4312" s="8">
        <f t="shared" si="135"/>
        <v>2507.5</v>
      </c>
      <c r="N4312" t="str" cm="1">
        <f t="array" ref="N43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13" spans="2:14" x14ac:dyDescent="0.35">
      <c r="B4313" s="7">
        <v>2028311</v>
      </c>
      <c r="C4313" s="1" t="s">
        <v>8</v>
      </c>
      <c r="D4313" s="1" t="s">
        <v>25</v>
      </c>
      <c r="E4313" s="1" t="s">
        <v>45</v>
      </c>
      <c r="F4313" s="1" t="s">
        <v>520</v>
      </c>
      <c r="G4313" s="3">
        <v>45482</v>
      </c>
      <c r="H4313" s="3">
        <v>45484</v>
      </c>
      <c r="I4313" s="6">
        <v>65000</v>
      </c>
      <c r="J4313" s="1">
        <v>2</v>
      </c>
      <c r="K4313" s="4">
        <v>0.05</v>
      </c>
      <c r="L4313" s="6">
        <f t="shared" si="134"/>
        <v>3250</v>
      </c>
      <c r="M4313" s="8">
        <f t="shared" si="135"/>
        <v>126750</v>
      </c>
      <c r="N4313" t="str" cm="1">
        <f t="array" ref="N43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14" spans="2:14" x14ac:dyDescent="0.35">
      <c r="B4314" s="7">
        <v>2028312</v>
      </c>
      <c r="C4314" s="1" t="s">
        <v>9</v>
      </c>
      <c r="D4314" s="1" t="s">
        <v>247</v>
      </c>
      <c r="E4314" s="1" t="s">
        <v>46</v>
      </c>
      <c r="F4314" s="1" t="s">
        <v>518</v>
      </c>
      <c r="G4314" s="3">
        <v>45482</v>
      </c>
      <c r="H4314" s="3">
        <v>45485</v>
      </c>
      <c r="I4314" s="6">
        <v>450</v>
      </c>
      <c r="J4314" s="1">
        <v>1</v>
      </c>
      <c r="K4314" s="4">
        <v>0.05</v>
      </c>
      <c r="L4314" s="6">
        <f t="shared" si="134"/>
        <v>22.5</v>
      </c>
      <c r="M4314" s="8">
        <f t="shared" si="135"/>
        <v>427.5</v>
      </c>
      <c r="N4314" t="str" cm="1">
        <f t="array" ref="N43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15" spans="2:14" x14ac:dyDescent="0.35">
      <c r="B4315" s="7">
        <v>2028313</v>
      </c>
      <c r="C4315" s="1" t="s">
        <v>11</v>
      </c>
      <c r="D4315" s="1" t="s">
        <v>25</v>
      </c>
      <c r="E4315" s="1" t="s">
        <v>47</v>
      </c>
      <c r="F4315" s="1" t="s">
        <v>519</v>
      </c>
      <c r="G4315" s="3">
        <v>45482</v>
      </c>
      <c r="H4315" s="3">
        <v>45487</v>
      </c>
      <c r="I4315" s="6">
        <v>1299</v>
      </c>
      <c r="J4315" s="1">
        <v>1</v>
      </c>
      <c r="K4315" s="4">
        <v>0.05</v>
      </c>
      <c r="L4315" s="6">
        <f t="shared" si="134"/>
        <v>64.95</v>
      </c>
      <c r="M4315" s="8">
        <f t="shared" si="135"/>
        <v>1234.05</v>
      </c>
      <c r="N4315" t="str" cm="1">
        <f t="array" ref="N43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16" spans="2:14" x14ac:dyDescent="0.35">
      <c r="B4316" s="7">
        <v>2028314</v>
      </c>
      <c r="C4316" s="1" t="s">
        <v>12</v>
      </c>
      <c r="D4316" s="1" t="s">
        <v>26</v>
      </c>
      <c r="E4316" s="1" t="s">
        <v>48</v>
      </c>
      <c r="F4316" s="1" t="s">
        <v>520</v>
      </c>
      <c r="G4316" s="3">
        <v>45482</v>
      </c>
      <c r="H4316" s="3">
        <v>45483</v>
      </c>
      <c r="I4316" s="6">
        <v>1700</v>
      </c>
      <c r="J4316" s="1">
        <v>2</v>
      </c>
      <c r="K4316" s="4">
        <v>0.03</v>
      </c>
      <c r="L4316" s="6">
        <f t="shared" si="134"/>
        <v>51</v>
      </c>
      <c r="M4316" s="8">
        <f t="shared" si="135"/>
        <v>3349</v>
      </c>
      <c r="N4316" t="str" cm="1">
        <f t="array" ref="N43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17" spans="2:14" x14ac:dyDescent="0.35">
      <c r="B4317" s="7">
        <v>2028315</v>
      </c>
      <c r="C4317" s="1" t="s">
        <v>13</v>
      </c>
      <c r="D4317" s="1" t="s">
        <v>27</v>
      </c>
      <c r="E4317" s="1" t="s">
        <v>49</v>
      </c>
      <c r="F4317" s="1" t="s">
        <v>521</v>
      </c>
      <c r="G4317" s="3">
        <v>45482</v>
      </c>
      <c r="H4317" s="3">
        <v>45490</v>
      </c>
      <c r="I4317" s="6">
        <v>55000</v>
      </c>
      <c r="J4317" s="1">
        <v>1</v>
      </c>
      <c r="K4317" s="4">
        <v>0.1</v>
      </c>
      <c r="L4317" s="6">
        <f t="shared" si="134"/>
        <v>5500</v>
      </c>
      <c r="M4317" s="8">
        <f t="shared" si="135"/>
        <v>49500</v>
      </c>
      <c r="N4317" t="str" cm="1">
        <f t="array" ref="N43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18" spans="2:14" x14ac:dyDescent="0.35">
      <c r="B4318" s="7">
        <v>2028316</v>
      </c>
      <c r="C4318" s="1" t="s">
        <v>14</v>
      </c>
      <c r="D4318" s="1" t="s">
        <v>28</v>
      </c>
      <c r="E4318" s="1" t="s">
        <v>50</v>
      </c>
      <c r="F4318" s="1" t="s">
        <v>518</v>
      </c>
      <c r="G4318" s="3">
        <v>45482</v>
      </c>
      <c r="H4318" s="3">
        <v>45484</v>
      </c>
      <c r="I4318" s="6">
        <v>57999</v>
      </c>
      <c r="J4318" s="1">
        <v>3</v>
      </c>
      <c r="K4318" s="4">
        <v>0.05</v>
      </c>
      <c r="L4318" s="6">
        <f t="shared" si="134"/>
        <v>2899.9500000000003</v>
      </c>
      <c r="M4318" s="8">
        <f t="shared" si="135"/>
        <v>171097.05</v>
      </c>
      <c r="N4318" t="str" cm="1">
        <f t="array" ref="N43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19" spans="2:14" x14ac:dyDescent="0.35">
      <c r="B4319" s="7">
        <v>2028317</v>
      </c>
      <c r="C4319" s="1" t="s">
        <v>15</v>
      </c>
      <c r="D4319" s="1" t="s">
        <v>29</v>
      </c>
      <c r="E4319" s="1" t="s">
        <v>51</v>
      </c>
      <c r="F4319" s="1" t="s">
        <v>518</v>
      </c>
      <c r="G4319" s="3">
        <v>45482</v>
      </c>
      <c r="H4319" s="3">
        <v>45485</v>
      </c>
      <c r="I4319" s="6">
        <v>1399</v>
      </c>
      <c r="J4319" s="1">
        <v>2</v>
      </c>
      <c r="K4319" s="4">
        <v>0.05</v>
      </c>
      <c r="L4319" s="6">
        <f t="shared" si="134"/>
        <v>69.95</v>
      </c>
      <c r="M4319" s="8">
        <f t="shared" si="135"/>
        <v>2728.05</v>
      </c>
      <c r="N4319" t="str" cm="1">
        <f t="array" ref="N43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20" spans="2:14" x14ac:dyDescent="0.35">
      <c r="B4320" s="7">
        <v>2028318</v>
      </c>
      <c r="C4320" s="1" t="s">
        <v>16</v>
      </c>
      <c r="D4320" s="1" t="s">
        <v>25</v>
      </c>
      <c r="E4320" s="1" t="s">
        <v>506</v>
      </c>
      <c r="F4320" s="1" t="s">
        <v>519</v>
      </c>
      <c r="G4320" s="3">
        <v>45482</v>
      </c>
      <c r="H4320" s="3">
        <v>45487</v>
      </c>
      <c r="I4320" s="6">
        <v>999</v>
      </c>
      <c r="J4320" s="1">
        <v>1</v>
      </c>
      <c r="K4320" s="4">
        <v>0.02</v>
      </c>
      <c r="L4320" s="6">
        <f t="shared" si="134"/>
        <v>19.98</v>
      </c>
      <c r="M4320" s="8">
        <f t="shared" si="135"/>
        <v>979.02</v>
      </c>
      <c r="N4320" t="str" cm="1">
        <f t="array" ref="N43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21" spans="2:14" x14ac:dyDescent="0.35">
      <c r="B4321" s="7">
        <v>2028319</v>
      </c>
      <c r="C4321" s="1" t="s">
        <v>17</v>
      </c>
      <c r="D4321" s="1" t="s">
        <v>30</v>
      </c>
      <c r="E4321" s="1" t="s">
        <v>507</v>
      </c>
      <c r="F4321" s="1" t="s">
        <v>521</v>
      </c>
      <c r="G4321" s="3">
        <v>45482</v>
      </c>
      <c r="H4321" s="3">
        <v>45483</v>
      </c>
      <c r="I4321" s="6">
        <v>2099</v>
      </c>
      <c r="J4321" s="1">
        <v>2</v>
      </c>
      <c r="K4321" s="4">
        <v>0.06</v>
      </c>
      <c r="L4321" s="6">
        <f t="shared" si="134"/>
        <v>125.94</v>
      </c>
      <c r="M4321" s="8">
        <f t="shared" si="135"/>
        <v>4072.06</v>
      </c>
      <c r="N4321" t="str" cm="1">
        <f t="array" ref="N43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22" spans="2:14" x14ac:dyDescent="0.35">
      <c r="B4322" s="7">
        <v>2028320</v>
      </c>
      <c r="C4322" s="1" t="s">
        <v>18</v>
      </c>
      <c r="D4322" s="1" t="s">
        <v>27</v>
      </c>
      <c r="E4322" s="1" t="s">
        <v>508</v>
      </c>
      <c r="F4322" s="1" t="s">
        <v>520</v>
      </c>
      <c r="G4322" s="3">
        <v>45482</v>
      </c>
      <c r="H4322" s="3">
        <v>45490</v>
      </c>
      <c r="I4322" s="6">
        <v>11000</v>
      </c>
      <c r="J4322" s="1">
        <v>1</v>
      </c>
      <c r="K4322" s="4">
        <v>0.15</v>
      </c>
      <c r="L4322" s="6">
        <f t="shared" si="134"/>
        <v>1650</v>
      </c>
      <c r="M4322" s="8">
        <f t="shared" si="135"/>
        <v>9350</v>
      </c>
      <c r="N4322" t="str" cm="1">
        <f t="array" ref="N43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23" spans="2:14" x14ac:dyDescent="0.35">
      <c r="B4323" s="7">
        <v>2028321</v>
      </c>
      <c r="C4323" s="1" t="s">
        <v>19</v>
      </c>
      <c r="D4323" s="1" t="s">
        <v>28</v>
      </c>
      <c r="E4323" s="1" t="s">
        <v>31</v>
      </c>
      <c r="F4323" s="1" t="s">
        <v>518</v>
      </c>
      <c r="G4323" s="3">
        <v>45482</v>
      </c>
      <c r="H4323" s="3">
        <v>45484</v>
      </c>
      <c r="I4323" s="6">
        <v>800</v>
      </c>
      <c r="J4323" s="1">
        <v>2</v>
      </c>
      <c r="K4323" s="4">
        <v>0.02</v>
      </c>
      <c r="L4323" s="6">
        <f t="shared" si="134"/>
        <v>16</v>
      </c>
      <c r="M4323" s="8">
        <f t="shared" si="135"/>
        <v>1584</v>
      </c>
      <c r="N4323" t="str" cm="1">
        <f t="array" ref="N43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24" spans="2:14" x14ac:dyDescent="0.35">
      <c r="B4324" s="7">
        <v>2028322</v>
      </c>
      <c r="C4324" s="1" t="s">
        <v>20</v>
      </c>
      <c r="D4324" s="1" t="s">
        <v>29</v>
      </c>
      <c r="E4324" s="1" t="s">
        <v>32</v>
      </c>
      <c r="F4324" s="1" t="s">
        <v>519</v>
      </c>
      <c r="G4324" s="3">
        <v>45482</v>
      </c>
      <c r="H4324" s="3">
        <v>45485</v>
      </c>
      <c r="I4324" s="6">
        <v>5500</v>
      </c>
      <c r="J4324" s="1">
        <v>3</v>
      </c>
      <c r="K4324" s="4">
        <v>0.02</v>
      </c>
      <c r="L4324" s="6">
        <f t="shared" si="134"/>
        <v>110</v>
      </c>
      <c r="M4324" s="8">
        <f t="shared" si="135"/>
        <v>16390</v>
      </c>
      <c r="N4324" t="str" cm="1">
        <f t="array" ref="N43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25" spans="2:14" x14ac:dyDescent="0.35">
      <c r="B4325" s="7">
        <v>2028323</v>
      </c>
      <c r="C4325" s="1" t="s">
        <v>21</v>
      </c>
      <c r="D4325" s="1" t="s">
        <v>25</v>
      </c>
      <c r="E4325" s="1" t="s">
        <v>38</v>
      </c>
      <c r="F4325" s="1" t="s">
        <v>520</v>
      </c>
      <c r="G4325" s="3">
        <v>45482</v>
      </c>
      <c r="H4325" s="3">
        <v>45487</v>
      </c>
      <c r="I4325" s="6">
        <v>1350</v>
      </c>
      <c r="J4325" s="1">
        <v>2</v>
      </c>
      <c r="K4325" s="4">
        <v>0.02</v>
      </c>
      <c r="L4325" s="6">
        <f t="shared" si="134"/>
        <v>27</v>
      </c>
      <c r="M4325" s="8">
        <f t="shared" si="135"/>
        <v>2673</v>
      </c>
      <c r="N4325" t="str" cm="1">
        <f t="array" ref="N43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26" spans="2:14" x14ac:dyDescent="0.35">
      <c r="B4326" s="7">
        <v>2028324</v>
      </c>
      <c r="C4326" s="1" t="s">
        <v>22</v>
      </c>
      <c r="D4326" s="1" t="s">
        <v>26</v>
      </c>
      <c r="E4326" s="1" t="s">
        <v>33</v>
      </c>
      <c r="F4326" s="1" t="s">
        <v>521</v>
      </c>
      <c r="G4326" s="3">
        <v>45482</v>
      </c>
      <c r="H4326" s="3">
        <v>45483</v>
      </c>
      <c r="I4326" s="6">
        <v>4500</v>
      </c>
      <c r="J4326" s="1">
        <v>7</v>
      </c>
      <c r="K4326" s="4">
        <v>0.02</v>
      </c>
      <c r="L4326" s="6">
        <f t="shared" si="134"/>
        <v>90</v>
      </c>
      <c r="M4326" s="8">
        <f t="shared" si="135"/>
        <v>31410</v>
      </c>
      <c r="N4326" t="str" cm="1">
        <f t="array" ref="N43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27" spans="2:14" x14ac:dyDescent="0.35">
      <c r="B4327" s="7">
        <v>2028325</v>
      </c>
      <c r="C4327" s="1" t="s">
        <v>23</v>
      </c>
      <c r="D4327" s="1" t="s">
        <v>27</v>
      </c>
      <c r="E4327" s="1" t="s">
        <v>34</v>
      </c>
      <c r="F4327" s="1" t="s">
        <v>518</v>
      </c>
      <c r="G4327" s="3">
        <v>45482</v>
      </c>
      <c r="H4327" s="3">
        <v>45490</v>
      </c>
      <c r="I4327" s="6">
        <v>2350</v>
      </c>
      <c r="J4327" s="1">
        <v>2</v>
      </c>
      <c r="K4327" s="4">
        <v>0.02</v>
      </c>
      <c r="L4327" s="6">
        <f t="shared" si="134"/>
        <v>47</v>
      </c>
      <c r="M4327" s="8">
        <f t="shared" si="135"/>
        <v>4653</v>
      </c>
      <c r="N4327" t="str" cm="1">
        <f t="array" ref="N43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28" spans="2:14" x14ac:dyDescent="0.35">
      <c r="B4328" s="7">
        <v>2028326</v>
      </c>
      <c r="C4328" s="1" t="s">
        <v>24</v>
      </c>
      <c r="D4328" s="1" t="s">
        <v>28</v>
      </c>
      <c r="E4328" s="1" t="s">
        <v>35</v>
      </c>
      <c r="F4328" s="1" t="s">
        <v>518</v>
      </c>
      <c r="G4328" s="3">
        <v>45482</v>
      </c>
      <c r="H4328" s="3">
        <v>45484</v>
      </c>
      <c r="I4328" s="6">
        <v>90</v>
      </c>
      <c r="J4328" s="1">
        <v>1</v>
      </c>
      <c r="K4328" s="4">
        <v>0.02</v>
      </c>
      <c r="L4328" s="6">
        <f t="shared" si="134"/>
        <v>1.8</v>
      </c>
      <c r="M4328" s="8">
        <f t="shared" si="135"/>
        <v>88.2</v>
      </c>
      <c r="N4328" t="str" cm="1">
        <f t="array" ref="N43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29" spans="2:14" x14ac:dyDescent="0.35">
      <c r="B4329" s="7">
        <v>2028327</v>
      </c>
      <c r="C4329" s="1" t="s">
        <v>4</v>
      </c>
      <c r="D4329" s="1" t="s">
        <v>29</v>
      </c>
      <c r="E4329" s="1" t="s">
        <v>36</v>
      </c>
      <c r="F4329" s="1" t="s">
        <v>519</v>
      </c>
      <c r="G4329" s="3">
        <v>45482</v>
      </c>
      <c r="H4329" s="3">
        <v>45485</v>
      </c>
      <c r="I4329" s="6">
        <v>280</v>
      </c>
      <c r="J4329" s="1">
        <v>1</v>
      </c>
      <c r="K4329" s="4">
        <v>0.02</v>
      </c>
      <c r="L4329" s="6">
        <f t="shared" si="134"/>
        <v>5.6000000000000005</v>
      </c>
      <c r="M4329" s="8">
        <f t="shared" si="135"/>
        <v>274.39999999999998</v>
      </c>
      <c r="N4329" t="str" cm="1">
        <f t="array" ref="N43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30" spans="2:14" x14ac:dyDescent="0.35">
      <c r="B4330" s="7">
        <v>2028328</v>
      </c>
      <c r="C4330" s="1" t="s">
        <v>5</v>
      </c>
      <c r="D4330" s="1" t="s">
        <v>25</v>
      </c>
      <c r="E4330" s="1" t="s">
        <v>37</v>
      </c>
      <c r="F4330" s="1" t="s">
        <v>521</v>
      </c>
      <c r="G4330" s="3">
        <v>45482</v>
      </c>
      <c r="H4330" s="3">
        <v>45487</v>
      </c>
      <c r="I4330" s="6">
        <v>70</v>
      </c>
      <c r="J4330" s="1">
        <v>1</v>
      </c>
      <c r="K4330" s="4">
        <v>0.02</v>
      </c>
      <c r="L4330" s="6">
        <f t="shared" si="134"/>
        <v>1.4000000000000001</v>
      </c>
      <c r="M4330" s="8">
        <f t="shared" si="135"/>
        <v>68.599999999999994</v>
      </c>
      <c r="N4330" t="str" cm="1">
        <f t="array" ref="N43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31" spans="2:14" x14ac:dyDescent="0.35">
      <c r="B4331" s="7">
        <v>2028329</v>
      </c>
      <c r="C4331" s="1" t="s">
        <v>6</v>
      </c>
      <c r="D4331" s="1" t="s">
        <v>26</v>
      </c>
      <c r="E4331" s="1" t="s">
        <v>39</v>
      </c>
      <c r="F4331" s="1" t="s">
        <v>520</v>
      </c>
      <c r="G4331" s="3">
        <v>45482</v>
      </c>
      <c r="H4331" s="3">
        <v>45483</v>
      </c>
      <c r="I4331" s="6">
        <v>230</v>
      </c>
      <c r="J4331" s="1">
        <v>2</v>
      </c>
      <c r="K4331" s="4">
        <v>7.0000000000000007E-2</v>
      </c>
      <c r="L4331" s="6">
        <f t="shared" si="134"/>
        <v>16.100000000000001</v>
      </c>
      <c r="M4331" s="8">
        <f t="shared" si="135"/>
        <v>443.9</v>
      </c>
      <c r="N4331" t="str" cm="1">
        <f t="array" ref="N43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32" spans="2:14" x14ac:dyDescent="0.35">
      <c r="B4332" s="7">
        <v>2028330</v>
      </c>
      <c r="C4332" s="1" t="s">
        <v>7</v>
      </c>
      <c r="D4332" s="1" t="s">
        <v>27</v>
      </c>
      <c r="E4332" s="1" t="s">
        <v>40</v>
      </c>
      <c r="F4332" s="1" t="s">
        <v>518</v>
      </c>
      <c r="G4332" s="3">
        <v>45482</v>
      </c>
      <c r="H4332" s="3">
        <v>45490</v>
      </c>
      <c r="I4332" s="6">
        <v>7999</v>
      </c>
      <c r="J4332" s="1">
        <v>1</v>
      </c>
      <c r="K4332" s="4">
        <v>0.03</v>
      </c>
      <c r="L4332" s="6">
        <f t="shared" si="134"/>
        <v>239.97</v>
      </c>
      <c r="M4332" s="8">
        <f t="shared" si="135"/>
        <v>7759.03</v>
      </c>
      <c r="N4332" t="str" cm="1">
        <f t="array" ref="N43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33" spans="2:14" x14ac:dyDescent="0.35">
      <c r="B4333" s="7">
        <v>2028331</v>
      </c>
      <c r="C4333" s="1" t="s">
        <v>10</v>
      </c>
      <c r="D4333" s="1" t="s">
        <v>28</v>
      </c>
      <c r="E4333" s="1" t="s">
        <v>41</v>
      </c>
      <c r="F4333" s="1" t="s">
        <v>519</v>
      </c>
      <c r="G4333" s="3">
        <v>45482</v>
      </c>
      <c r="H4333" s="3">
        <v>45484</v>
      </c>
      <c r="I4333" s="6">
        <v>850</v>
      </c>
      <c r="J4333" s="1">
        <v>2</v>
      </c>
      <c r="K4333" s="4">
        <v>0.08</v>
      </c>
      <c r="L4333" s="6">
        <f t="shared" si="134"/>
        <v>68</v>
      </c>
      <c r="M4333" s="8">
        <f t="shared" si="135"/>
        <v>1632</v>
      </c>
      <c r="N4333" t="str" cm="1">
        <f t="array" ref="N43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34" spans="2:14" x14ac:dyDescent="0.35">
      <c r="B4334" s="7">
        <v>2028332</v>
      </c>
      <c r="C4334" s="1" t="s">
        <v>8</v>
      </c>
      <c r="D4334" s="1" t="s">
        <v>29</v>
      </c>
      <c r="E4334" s="1" t="s">
        <v>42</v>
      </c>
      <c r="F4334" s="1" t="s">
        <v>520</v>
      </c>
      <c r="G4334" s="3">
        <v>45482</v>
      </c>
      <c r="H4334" s="3">
        <v>45485</v>
      </c>
      <c r="I4334" s="6">
        <v>65000</v>
      </c>
      <c r="J4334" s="1">
        <v>7</v>
      </c>
      <c r="K4334" s="4">
        <v>0.05</v>
      </c>
      <c r="L4334" s="6">
        <f t="shared" si="134"/>
        <v>3250</v>
      </c>
      <c r="M4334" s="8">
        <f t="shared" si="135"/>
        <v>451750</v>
      </c>
      <c r="N4334" t="str" cm="1">
        <f t="array" ref="N43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35" spans="2:14" x14ac:dyDescent="0.35">
      <c r="B4335" s="7">
        <v>2028333</v>
      </c>
      <c r="C4335" s="1" t="s">
        <v>9</v>
      </c>
      <c r="D4335" s="1" t="s">
        <v>25</v>
      </c>
      <c r="E4335" s="1" t="s">
        <v>43</v>
      </c>
      <c r="F4335" s="1" t="s">
        <v>521</v>
      </c>
      <c r="G4335" s="3">
        <v>45482</v>
      </c>
      <c r="H4335" s="3">
        <v>45487</v>
      </c>
      <c r="I4335" s="6">
        <v>450</v>
      </c>
      <c r="J4335" s="1">
        <v>2</v>
      </c>
      <c r="K4335" s="4">
        <v>0.05</v>
      </c>
      <c r="L4335" s="6">
        <f t="shared" si="134"/>
        <v>22.5</v>
      </c>
      <c r="M4335" s="8">
        <f t="shared" si="135"/>
        <v>877.5</v>
      </c>
      <c r="N4335" t="str" cm="1">
        <f t="array" ref="N43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36" spans="2:14" x14ac:dyDescent="0.35">
      <c r="B4336" s="7">
        <v>2028334</v>
      </c>
      <c r="C4336" s="1" t="s">
        <v>11</v>
      </c>
      <c r="D4336" s="1" t="s">
        <v>248</v>
      </c>
      <c r="E4336" s="1" t="s">
        <v>44</v>
      </c>
      <c r="F4336" s="1" t="s">
        <v>518</v>
      </c>
      <c r="G4336" s="3">
        <v>45482</v>
      </c>
      <c r="H4336" s="3">
        <v>45483</v>
      </c>
      <c r="I4336" s="6">
        <v>1299</v>
      </c>
      <c r="J4336" s="1">
        <v>2</v>
      </c>
      <c r="K4336" s="4">
        <v>0.05</v>
      </c>
      <c r="L4336" s="6">
        <f t="shared" si="134"/>
        <v>64.95</v>
      </c>
      <c r="M4336" s="8">
        <f t="shared" si="135"/>
        <v>2533.0500000000002</v>
      </c>
      <c r="N4336" t="str" cm="1">
        <f t="array" ref="N43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37" spans="2:14" x14ac:dyDescent="0.35">
      <c r="B4337" s="7">
        <v>2028335</v>
      </c>
      <c r="C4337" s="1" t="s">
        <v>12</v>
      </c>
      <c r="D4337" s="1" t="s">
        <v>25</v>
      </c>
      <c r="E4337" s="1" t="s">
        <v>45</v>
      </c>
      <c r="F4337" s="1" t="s">
        <v>518</v>
      </c>
      <c r="G4337" s="3">
        <v>45482</v>
      </c>
      <c r="H4337" s="3">
        <v>45490</v>
      </c>
      <c r="I4337" s="6">
        <v>1700</v>
      </c>
      <c r="J4337" s="1">
        <v>1</v>
      </c>
      <c r="K4337" s="4">
        <v>0.05</v>
      </c>
      <c r="L4337" s="6">
        <f t="shared" si="134"/>
        <v>85</v>
      </c>
      <c r="M4337" s="8">
        <f t="shared" si="135"/>
        <v>1615</v>
      </c>
      <c r="N4337" t="str" cm="1">
        <f t="array" ref="N43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38" spans="2:14" x14ac:dyDescent="0.35">
      <c r="B4338" s="7">
        <v>2028336</v>
      </c>
      <c r="C4338" s="1" t="s">
        <v>13</v>
      </c>
      <c r="D4338" s="1" t="s">
        <v>26</v>
      </c>
      <c r="E4338" s="1" t="s">
        <v>46</v>
      </c>
      <c r="F4338" s="1" t="s">
        <v>519</v>
      </c>
      <c r="G4338" s="3">
        <v>45482</v>
      </c>
      <c r="H4338" s="3">
        <v>45484</v>
      </c>
      <c r="I4338" s="6">
        <v>55000</v>
      </c>
      <c r="J4338" s="1">
        <v>2</v>
      </c>
      <c r="K4338" s="4">
        <v>0.03</v>
      </c>
      <c r="L4338" s="6">
        <f t="shared" si="134"/>
        <v>1650</v>
      </c>
      <c r="M4338" s="8">
        <f t="shared" si="135"/>
        <v>108350</v>
      </c>
      <c r="N4338" t="str" cm="1">
        <f t="array" ref="N43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39" spans="2:14" x14ac:dyDescent="0.35">
      <c r="B4339" s="7">
        <v>2028337</v>
      </c>
      <c r="C4339" s="1" t="s">
        <v>14</v>
      </c>
      <c r="D4339" s="1" t="s">
        <v>27</v>
      </c>
      <c r="E4339" s="1" t="s">
        <v>47</v>
      </c>
      <c r="F4339" s="1" t="s">
        <v>521</v>
      </c>
      <c r="G4339" s="3">
        <v>45482</v>
      </c>
      <c r="H4339" s="3">
        <v>45485</v>
      </c>
      <c r="I4339" s="6">
        <v>57999</v>
      </c>
      <c r="J4339" s="1">
        <v>4</v>
      </c>
      <c r="K4339" s="4">
        <v>0.1</v>
      </c>
      <c r="L4339" s="6">
        <f t="shared" si="134"/>
        <v>5799.9000000000005</v>
      </c>
      <c r="M4339" s="8">
        <f t="shared" si="135"/>
        <v>226196.1</v>
      </c>
      <c r="N4339" t="str" cm="1">
        <f t="array" ref="N43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40" spans="2:14" x14ac:dyDescent="0.35">
      <c r="B4340" s="7">
        <v>2028338</v>
      </c>
      <c r="C4340" s="1" t="s">
        <v>15</v>
      </c>
      <c r="D4340" s="1" t="s">
        <v>28</v>
      </c>
      <c r="E4340" s="1" t="s">
        <v>48</v>
      </c>
      <c r="F4340" s="1" t="s">
        <v>520</v>
      </c>
      <c r="G4340" s="3">
        <v>45482</v>
      </c>
      <c r="H4340" s="3">
        <v>45487</v>
      </c>
      <c r="I4340" s="6">
        <v>1399</v>
      </c>
      <c r="J4340" s="1">
        <v>3</v>
      </c>
      <c r="K4340" s="4">
        <v>0.05</v>
      </c>
      <c r="L4340" s="6">
        <f t="shared" si="134"/>
        <v>69.95</v>
      </c>
      <c r="M4340" s="8">
        <f t="shared" si="135"/>
        <v>4127.05</v>
      </c>
      <c r="N4340" t="str" cm="1">
        <f t="array" ref="N43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41" spans="2:14" x14ac:dyDescent="0.35">
      <c r="B4341" s="7">
        <v>2028339</v>
      </c>
      <c r="C4341" s="1" t="s">
        <v>16</v>
      </c>
      <c r="D4341" s="1" t="s">
        <v>29</v>
      </c>
      <c r="E4341" s="1" t="s">
        <v>49</v>
      </c>
      <c r="F4341" s="1" t="s">
        <v>518</v>
      </c>
      <c r="G4341" s="3">
        <v>45482</v>
      </c>
      <c r="H4341" s="3">
        <v>45483</v>
      </c>
      <c r="I4341" s="6">
        <v>999</v>
      </c>
      <c r="J4341" s="1">
        <v>2</v>
      </c>
      <c r="K4341" s="4">
        <v>0.05</v>
      </c>
      <c r="L4341" s="6">
        <f t="shared" si="134"/>
        <v>49.95</v>
      </c>
      <c r="M4341" s="8">
        <f t="shared" si="135"/>
        <v>1948.05</v>
      </c>
      <c r="N4341" t="str" cm="1">
        <f t="array" ref="N43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42" spans="2:14" x14ac:dyDescent="0.35">
      <c r="B4342" s="7">
        <v>2028340</v>
      </c>
      <c r="C4342" s="1" t="s">
        <v>17</v>
      </c>
      <c r="D4342" s="1" t="s">
        <v>25</v>
      </c>
      <c r="E4342" s="1" t="s">
        <v>50</v>
      </c>
      <c r="F4342" s="1" t="s">
        <v>519</v>
      </c>
      <c r="G4342" s="3">
        <v>45482</v>
      </c>
      <c r="H4342" s="3">
        <v>45490</v>
      </c>
      <c r="I4342" s="6">
        <v>2099</v>
      </c>
      <c r="J4342" s="1">
        <v>1</v>
      </c>
      <c r="K4342" s="4">
        <v>0.02</v>
      </c>
      <c r="L4342" s="6">
        <f t="shared" si="134"/>
        <v>41.980000000000004</v>
      </c>
      <c r="M4342" s="8">
        <f t="shared" si="135"/>
        <v>2057.02</v>
      </c>
      <c r="N4342" t="str" cm="1">
        <f t="array" ref="N43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43" spans="2:14" x14ac:dyDescent="0.35">
      <c r="B4343" s="7">
        <v>2028341</v>
      </c>
      <c r="C4343" s="1" t="s">
        <v>18</v>
      </c>
      <c r="D4343" s="1" t="s">
        <v>30</v>
      </c>
      <c r="E4343" s="1" t="s">
        <v>51</v>
      </c>
      <c r="F4343" s="1" t="s">
        <v>520</v>
      </c>
      <c r="G4343" s="3">
        <v>45482</v>
      </c>
      <c r="H4343" s="3">
        <v>45484</v>
      </c>
      <c r="I4343" s="6">
        <v>11000</v>
      </c>
      <c r="J4343" s="1">
        <v>1</v>
      </c>
      <c r="K4343" s="4">
        <v>0.06</v>
      </c>
      <c r="L4343" s="6">
        <f t="shared" si="134"/>
        <v>660</v>
      </c>
      <c r="M4343" s="8">
        <f t="shared" si="135"/>
        <v>10340</v>
      </c>
      <c r="N4343" t="str" cm="1">
        <f t="array" ref="N43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44" spans="2:14" x14ac:dyDescent="0.35">
      <c r="B4344" s="7">
        <v>2028342</v>
      </c>
      <c r="C4344" s="1" t="s">
        <v>19</v>
      </c>
      <c r="D4344" s="1" t="s">
        <v>27</v>
      </c>
      <c r="E4344" s="1" t="s">
        <v>506</v>
      </c>
      <c r="F4344" s="1" t="s">
        <v>521</v>
      </c>
      <c r="G4344" s="3">
        <v>45482</v>
      </c>
      <c r="H4344" s="3">
        <v>45485</v>
      </c>
      <c r="I4344" s="6">
        <v>800</v>
      </c>
      <c r="J4344" s="1">
        <v>2</v>
      </c>
      <c r="K4344" s="4">
        <v>0.15</v>
      </c>
      <c r="L4344" s="6">
        <f t="shared" si="134"/>
        <v>120</v>
      </c>
      <c r="M4344" s="8">
        <f t="shared" si="135"/>
        <v>1480</v>
      </c>
      <c r="N4344" t="str" cm="1">
        <f t="array" ref="N43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45" spans="2:14" x14ac:dyDescent="0.35">
      <c r="B4345" s="7">
        <v>2028343</v>
      </c>
      <c r="C4345" s="1" t="s">
        <v>20</v>
      </c>
      <c r="D4345" s="1" t="s">
        <v>28</v>
      </c>
      <c r="E4345" s="1" t="s">
        <v>507</v>
      </c>
      <c r="F4345" s="1" t="s">
        <v>518</v>
      </c>
      <c r="G4345" s="3">
        <v>45482</v>
      </c>
      <c r="H4345" s="3">
        <v>45487</v>
      </c>
      <c r="I4345" s="6">
        <v>5500</v>
      </c>
      <c r="J4345" s="1">
        <v>1</v>
      </c>
      <c r="K4345" s="4">
        <v>0.02</v>
      </c>
      <c r="L4345" s="6">
        <f t="shared" si="134"/>
        <v>110</v>
      </c>
      <c r="M4345" s="8">
        <f t="shared" si="135"/>
        <v>5390</v>
      </c>
      <c r="N4345" t="str" cm="1">
        <f t="array" ref="N43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46" spans="2:14" x14ac:dyDescent="0.35">
      <c r="B4346" s="7">
        <v>2028344</v>
      </c>
      <c r="C4346" s="1" t="s">
        <v>21</v>
      </c>
      <c r="D4346" s="1" t="s">
        <v>29</v>
      </c>
      <c r="E4346" s="1" t="s">
        <v>508</v>
      </c>
      <c r="F4346" s="1" t="s">
        <v>518</v>
      </c>
      <c r="G4346" s="3">
        <v>45482</v>
      </c>
      <c r="H4346" s="3">
        <v>45483</v>
      </c>
      <c r="I4346" s="6">
        <v>1350</v>
      </c>
      <c r="J4346" s="1">
        <v>3</v>
      </c>
      <c r="K4346" s="4">
        <v>0.02</v>
      </c>
      <c r="L4346" s="6">
        <f t="shared" si="134"/>
        <v>27</v>
      </c>
      <c r="M4346" s="8">
        <f t="shared" si="135"/>
        <v>4023</v>
      </c>
      <c r="N4346" t="str" cm="1">
        <f t="array" ref="N43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47" spans="2:14" x14ac:dyDescent="0.35">
      <c r="B4347" s="7">
        <v>2028345</v>
      </c>
      <c r="C4347" s="1" t="s">
        <v>22</v>
      </c>
      <c r="D4347" s="1" t="s">
        <v>25</v>
      </c>
      <c r="E4347" s="1" t="s">
        <v>31</v>
      </c>
      <c r="F4347" s="1" t="s">
        <v>519</v>
      </c>
      <c r="G4347" s="3">
        <v>45482</v>
      </c>
      <c r="H4347" s="3">
        <v>45490</v>
      </c>
      <c r="I4347" s="6">
        <v>4500</v>
      </c>
      <c r="J4347" s="1">
        <v>2</v>
      </c>
      <c r="K4347" s="4">
        <v>0.02</v>
      </c>
      <c r="L4347" s="6">
        <f t="shared" si="134"/>
        <v>90</v>
      </c>
      <c r="M4347" s="8">
        <f t="shared" si="135"/>
        <v>8910</v>
      </c>
      <c r="N4347" t="str" cm="1">
        <f t="array" ref="N43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48" spans="2:14" x14ac:dyDescent="0.35">
      <c r="B4348" s="7">
        <v>2028346</v>
      </c>
      <c r="C4348" s="1" t="s">
        <v>23</v>
      </c>
      <c r="D4348" s="1" t="s">
        <v>26</v>
      </c>
      <c r="E4348" s="1" t="s">
        <v>32</v>
      </c>
      <c r="F4348" s="1" t="s">
        <v>521</v>
      </c>
      <c r="G4348" s="3">
        <v>45482</v>
      </c>
      <c r="H4348" s="3">
        <v>45484</v>
      </c>
      <c r="I4348" s="6">
        <v>2350</v>
      </c>
      <c r="J4348" s="1">
        <v>1</v>
      </c>
      <c r="K4348" s="4">
        <v>0.02</v>
      </c>
      <c r="L4348" s="6">
        <f t="shared" si="134"/>
        <v>47</v>
      </c>
      <c r="M4348" s="8">
        <f t="shared" si="135"/>
        <v>2303</v>
      </c>
      <c r="N4348" t="str" cm="1">
        <f t="array" ref="N43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49" spans="2:14" x14ac:dyDescent="0.35">
      <c r="B4349" s="7">
        <v>2028347</v>
      </c>
      <c r="C4349" s="1" t="s">
        <v>24</v>
      </c>
      <c r="D4349" s="1" t="s">
        <v>27</v>
      </c>
      <c r="E4349" s="1" t="s">
        <v>38</v>
      </c>
      <c r="F4349" s="1" t="s">
        <v>520</v>
      </c>
      <c r="G4349" s="3">
        <v>45482</v>
      </c>
      <c r="H4349" s="3">
        <v>45485</v>
      </c>
      <c r="I4349" s="6">
        <v>90</v>
      </c>
      <c r="J4349" s="1">
        <v>2</v>
      </c>
      <c r="K4349" s="4">
        <v>0.02</v>
      </c>
      <c r="L4349" s="6">
        <f t="shared" si="134"/>
        <v>1.8</v>
      </c>
      <c r="M4349" s="8">
        <f t="shared" si="135"/>
        <v>178.2</v>
      </c>
      <c r="N4349" t="str" cm="1">
        <f t="array" ref="N43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50" spans="2:14" x14ac:dyDescent="0.35">
      <c r="B4350" s="7">
        <v>2028348</v>
      </c>
      <c r="C4350" s="1" t="s">
        <v>4</v>
      </c>
      <c r="D4350" s="1" t="s">
        <v>28</v>
      </c>
      <c r="E4350" s="1" t="s">
        <v>33</v>
      </c>
      <c r="F4350" s="1" t="s">
        <v>518</v>
      </c>
      <c r="G4350" s="3">
        <v>45482</v>
      </c>
      <c r="H4350" s="3">
        <v>45487</v>
      </c>
      <c r="I4350" s="6">
        <v>280</v>
      </c>
      <c r="J4350" s="1">
        <v>1</v>
      </c>
      <c r="K4350" s="4">
        <v>0.02</v>
      </c>
      <c r="L4350" s="6">
        <f t="shared" si="134"/>
        <v>5.6000000000000005</v>
      </c>
      <c r="M4350" s="8">
        <f t="shared" si="135"/>
        <v>274.39999999999998</v>
      </c>
      <c r="N4350" t="str" cm="1">
        <f t="array" ref="N43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51" spans="2:14" x14ac:dyDescent="0.35">
      <c r="B4351" s="7">
        <v>2028349</v>
      </c>
      <c r="C4351" s="1" t="s">
        <v>5</v>
      </c>
      <c r="D4351" s="1" t="s">
        <v>29</v>
      </c>
      <c r="E4351" s="1" t="s">
        <v>34</v>
      </c>
      <c r="F4351" s="1" t="s">
        <v>519</v>
      </c>
      <c r="G4351" s="3">
        <v>45482</v>
      </c>
      <c r="H4351" s="3">
        <v>45483</v>
      </c>
      <c r="I4351" s="6">
        <v>70</v>
      </c>
      <c r="J4351" s="1">
        <v>2</v>
      </c>
      <c r="K4351" s="4">
        <v>0.02</v>
      </c>
      <c r="L4351" s="6">
        <f t="shared" si="134"/>
        <v>1.4000000000000001</v>
      </c>
      <c r="M4351" s="8">
        <f t="shared" si="135"/>
        <v>138.6</v>
      </c>
      <c r="N4351" t="str" cm="1">
        <f t="array" ref="N43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52" spans="2:14" x14ac:dyDescent="0.35">
      <c r="B4352" s="7">
        <v>2028350</v>
      </c>
      <c r="C4352" s="1" t="s">
        <v>6</v>
      </c>
      <c r="D4352" s="1" t="s">
        <v>25</v>
      </c>
      <c r="E4352" s="1" t="s">
        <v>35</v>
      </c>
      <c r="F4352" s="1" t="s">
        <v>520</v>
      </c>
      <c r="G4352" s="3">
        <v>45482</v>
      </c>
      <c r="H4352" s="3">
        <v>45490</v>
      </c>
      <c r="I4352" s="6">
        <v>230</v>
      </c>
      <c r="J4352" s="1">
        <v>3</v>
      </c>
      <c r="K4352" s="4">
        <v>0.02</v>
      </c>
      <c r="L4352" s="6">
        <f t="shared" si="134"/>
        <v>4.6000000000000005</v>
      </c>
      <c r="M4352" s="8">
        <f t="shared" si="135"/>
        <v>685.4</v>
      </c>
      <c r="N4352" t="str" cm="1">
        <f t="array" ref="N43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53" spans="2:14" x14ac:dyDescent="0.35">
      <c r="B4353" s="7">
        <v>2028351</v>
      </c>
      <c r="C4353" s="1" t="s">
        <v>7</v>
      </c>
      <c r="D4353" s="1" t="s">
        <v>26</v>
      </c>
      <c r="E4353" s="1" t="s">
        <v>36</v>
      </c>
      <c r="F4353" s="1" t="s">
        <v>521</v>
      </c>
      <c r="G4353" s="3">
        <v>45482</v>
      </c>
      <c r="H4353" s="3">
        <v>45484</v>
      </c>
      <c r="I4353" s="6">
        <v>7999</v>
      </c>
      <c r="J4353" s="1">
        <v>2</v>
      </c>
      <c r="K4353" s="4">
        <v>7.0000000000000007E-2</v>
      </c>
      <c r="L4353" s="6">
        <f t="shared" si="134"/>
        <v>559.93000000000006</v>
      </c>
      <c r="M4353" s="8">
        <f t="shared" si="135"/>
        <v>15438.07</v>
      </c>
      <c r="N4353" t="str" cm="1">
        <f t="array" ref="N43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54" spans="2:14" x14ac:dyDescent="0.35">
      <c r="B4354" s="7">
        <v>2028352</v>
      </c>
      <c r="C4354" s="1" t="s">
        <v>10</v>
      </c>
      <c r="D4354" s="1" t="s">
        <v>27</v>
      </c>
      <c r="E4354" s="1" t="s">
        <v>37</v>
      </c>
      <c r="F4354" s="1" t="s">
        <v>518</v>
      </c>
      <c r="G4354" s="3">
        <v>45482</v>
      </c>
      <c r="H4354" s="3">
        <v>45485</v>
      </c>
      <c r="I4354" s="6">
        <v>850</v>
      </c>
      <c r="J4354" s="1">
        <v>7</v>
      </c>
      <c r="K4354" s="4">
        <v>0.03</v>
      </c>
      <c r="L4354" s="6">
        <f t="shared" si="134"/>
        <v>25.5</v>
      </c>
      <c r="M4354" s="8">
        <f t="shared" si="135"/>
        <v>5924.5</v>
      </c>
      <c r="N4354" t="str" cm="1">
        <f t="array" ref="N43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55" spans="2:14" x14ac:dyDescent="0.35">
      <c r="B4355" s="7">
        <v>2028353</v>
      </c>
      <c r="C4355" s="1" t="s">
        <v>8</v>
      </c>
      <c r="D4355" s="1" t="s">
        <v>28</v>
      </c>
      <c r="E4355" s="1" t="s">
        <v>39</v>
      </c>
      <c r="F4355" s="1" t="s">
        <v>518</v>
      </c>
      <c r="G4355" s="3">
        <v>45482</v>
      </c>
      <c r="H4355" s="3">
        <v>45487</v>
      </c>
      <c r="I4355" s="6">
        <v>65000</v>
      </c>
      <c r="J4355" s="1">
        <v>2</v>
      </c>
      <c r="K4355" s="4">
        <v>0.08</v>
      </c>
      <c r="L4355" s="6">
        <f t="shared" si="134"/>
        <v>5200</v>
      </c>
      <c r="M4355" s="8">
        <f t="shared" si="135"/>
        <v>124800</v>
      </c>
      <c r="N4355" t="str" cm="1">
        <f t="array" ref="N43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56" spans="2:14" x14ac:dyDescent="0.35">
      <c r="B4356" s="7">
        <v>2028354</v>
      </c>
      <c r="C4356" s="1" t="s">
        <v>9</v>
      </c>
      <c r="D4356" s="1" t="s">
        <v>29</v>
      </c>
      <c r="E4356" s="1" t="s">
        <v>40</v>
      </c>
      <c r="F4356" s="1" t="s">
        <v>519</v>
      </c>
      <c r="G4356" s="3">
        <v>45482</v>
      </c>
      <c r="H4356" s="3">
        <v>45483</v>
      </c>
      <c r="I4356" s="6">
        <v>450</v>
      </c>
      <c r="J4356" s="1">
        <v>1</v>
      </c>
      <c r="K4356" s="4">
        <v>0.05</v>
      </c>
      <c r="L4356" s="6">
        <f t="shared" ref="L4356:L4419" si="136">I4356*K4356</f>
        <v>22.5</v>
      </c>
      <c r="M4356" s="8">
        <f t="shared" ref="M4356:M4419" si="137">I4356*J4356-L4356</f>
        <v>427.5</v>
      </c>
      <c r="N4356" t="str" cm="1">
        <f t="array" ref="N43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57" spans="2:14" x14ac:dyDescent="0.35">
      <c r="B4357" s="7">
        <v>2028355</v>
      </c>
      <c r="C4357" s="1" t="s">
        <v>11</v>
      </c>
      <c r="D4357" s="1" t="s">
        <v>25</v>
      </c>
      <c r="E4357" s="1" t="s">
        <v>41</v>
      </c>
      <c r="F4357" s="1" t="s">
        <v>521</v>
      </c>
      <c r="G4357" s="3">
        <v>45482</v>
      </c>
      <c r="H4357" s="3">
        <v>45490</v>
      </c>
      <c r="I4357" s="6">
        <v>1299</v>
      </c>
      <c r="J4357" s="1">
        <v>1</v>
      </c>
      <c r="K4357" s="4">
        <v>0.05</v>
      </c>
      <c r="L4357" s="6">
        <f t="shared" si="136"/>
        <v>64.95</v>
      </c>
      <c r="M4357" s="8">
        <f t="shared" si="137"/>
        <v>1234.05</v>
      </c>
      <c r="N4357" t="str" cm="1">
        <f t="array" ref="N43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58" spans="2:14" x14ac:dyDescent="0.35">
      <c r="B4358" s="7">
        <v>2028356</v>
      </c>
      <c r="C4358" s="1" t="s">
        <v>12</v>
      </c>
      <c r="D4358" s="1" t="s">
        <v>249</v>
      </c>
      <c r="E4358" s="1" t="s">
        <v>42</v>
      </c>
      <c r="F4358" s="1" t="s">
        <v>520</v>
      </c>
      <c r="G4358" s="3">
        <v>45482</v>
      </c>
      <c r="H4358" s="3">
        <v>45484</v>
      </c>
      <c r="I4358" s="6">
        <v>1700</v>
      </c>
      <c r="J4358" s="1">
        <v>1</v>
      </c>
      <c r="K4358" s="4">
        <v>0.05</v>
      </c>
      <c r="L4358" s="6">
        <f t="shared" si="136"/>
        <v>85</v>
      </c>
      <c r="M4358" s="8">
        <f t="shared" si="137"/>
        <v>1615</v>
      </c>
      <c r="N4358" t="str" cm="1">
        <f t="array" ref="N43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59" spans="2:14" x14ac:dyDescent="0.35">
      <c r="B4359" s="7">
        <v>2028357</v>
      </c>
      <c r="C4359" s="1" t="s">
        <v>13</v>
      </c>
      <c r="D4359" s="1" t="s">
        <v>25</v>
      </c>
      <c r="E4359" s="1" t="s">
        <v>43</v>
      </c>
      <c r="F4359" s="1" t="s">
        <v>518</v>
      </c>
      <c r="G4359" s="3">
        <v>45482</v>
      </c>
      <c r="H4359" s="3">
        <v>45485</v>
      </c>
      <c r="I4359" s="6">
        <v>55000</v>
      </c>
      <c r="J4359" s="1">
        <v>2</v>
      </c>
      <c r="K4359" s="4">
        <v>0.05</v>
      </c>
      <c r="L4359" s="6">
        <f t="shared" si="136"/>
        <v>2750</v>
      </c>
      <c r="M4359" s="8">
        <f t="shared" si="137"/>
        <v>107250</v>
      </c>
      <c r="N4359" t="str" cm="1">
        <f t="array" ref="N43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60" spans="2:14" x14ac:dyDescent="0.35">
      <c r="B4360" s="7">
        <v>2028358</v>
      </c>
      <c r="C4360" s="1" t="s">
        <v>14</v>
      </c>
      <c r="D4360" s="1" t="s">
        <v>26</v>
      </c>
      <c r="E4360" s="1" t="s">
        <v>44</v>
      </c>
      <c r="F4360" s="1" t="s">
        <v>519</v>
      </c>
      <c r="G4360" s="3">
        <v>45482</v>
      </c>
      <c r="H4360" s="3">
        <v>45487</v>
      </c>
      <c r="I4360" s="6">
        <v>57999</v>
      </c>
      <c r="J4360" s="1">
        <v>1</v>
      </c>
      <c r="K4360" s="4">
        <v>0.03</v>
      </c>
      <c r="L4360" s="6">
        <f t="shared" si="136"/>
        <v>1739.97</v>
      </c>
      <c r="M4360" s="8">
        <f t="shared" si="137"/>
        <v>56259.03</v>
      </c>
      <c r="N4360" t="str" cm="1">
        <f t="array" ref="N43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61" spans="2:14" x14ac:dyDescent="0.35">
      <c r="B4361" s="7">
        <v>2028359</v>
      </c>
      <c r="C4361" s="1" t="s">
        <v>15</v>
      </c>
      <c r="D4361" s="1" t="s">
        <v>27</v>
      </c>
      <c r="E4361" s="1" t="s">
        <v>45</v>
      </c>
      <c r="F4361" s="1" t="s">
        <v>520</v>
      </c>
      <c r="G4361" s="3">
        <v>45482</v>
      </c>
      <c r="H4361" s="3">
        <v>45483</v>
      </c>
      <c r="I4361" s="6">
        <v>1399</v>
      </c>
      <c r="J4361" s="1">
        <v>2</v>
      </c>
      <c r="K4361" s="4">
        <v>0.1</v>
      </c>
      <c r="L4361" s="6">
        <f t="shared" si="136"/>
        <v>139.9</v>
      </c>
      <c r="M4361" s="8">
        <f t="shared" si="137"/>
        <v>2658.1</v>
      </c>
      <c r="N4361" t="str" cm="1">
        <f t="array" ref="N43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62" spans="2:14" x14ac:dyDescent="0.35">
      <c r="B4362" s="7">
        <v>2028360</v>
      </c>
      <c r="C4362" s="1" t="s">
        <v>16</v>
      </c>
      <c r="D4362" s="1" t="s">
        <v>28</v>
      </c>
      <c r="E4362" s="1" t="s">
        <v>46</v>
      </c>
      <c r="F4362" s="1" t="s">
        <v>521</v>
      </c>
      <c r="G4362" s="3">
        <v>45482</v>
      </c>
      <c r="H4362" s="3">
        <v>45490</v>
      </c>
      <c r="I4362" s="6">
        <v>999</v>
      </c>
      <c r="J4362" s="1">
        <v>7</v>
      </c>
      <c r="K4362" s="4">
        <v>0.05</v>
      </c>
      <c r="L4362" s="6">
        <f t="shared" si="136"/>
        <v>49.95</v>
      </c>
      <c r="M4362" s="8">
        <f t="shared" si="137"/>
        <v>6943.05</v>
      </c>
      <c r="N4362" t="str" cm="1">
        <f t="array" ref="N43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63" spans="2:14" x14ac:dyDescent="0.35">
      <c r="B4363" s="7">
        <v>2028361</v>
      </c>
      <c r="C4363" s="1" t="s">
        <v>17</v>
      </c>
      <c r="D4363" s="1" t="s">
        <v>29</v>
      </c>
      <c r="E4363" s="1" t="s">
        <v>47</v>
      </c>
      <c r="F4363" s="1" t="s">
        <v>518</v>
      </c>
      <c r="G4363" s="3">
        <v>45482</v>
      </c>
      <c r="H4363" s="3">
        <v>45484</v>
      </c>
      <c r="I4363" s="6">
        <v>2099</v>
      </c>
      <c r="J4363" s="1">
        <v>2</v>
      </c>
      <c r="K4363" s="4">
        <v>0.05</v>
      </c>
      <c r="L4363" s="6">
        <f t="shared" si="136"/>
        <v>104.95</v>
      </c>
      <c r="M4363" s="8">
        <f t="shared" si="137"/>
        <v>4093.05</v>
      </c>
      <c r="N4363" t="str" cm="1">
        <f t="array" ref="N43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64" spans="2:14" x14ac:dyDescent="0.35">
      <c r="B4364" s="7">
        <v>2028362</v>
      </c>
      <c r="C4364" s="1" t="s">
        <v>18</v>
      </c>
      <c r="D4364" s="1" t="s">
        <v>25</v>
      </c>
      <c r="E4364" s="1" t="s">
        <v>48</v>
      </c>
      <c r="F4364" s="1" t="s">
        <v>518</v>
      </c>
      <c r="G4364" s="3">
        <v>45482</v>
      </c>
      <c r="H4364" s="3">
        <v>45485</v>
      </c>
      <c r="I4364" s="6">
        <v>11000</v>
      </c>
      <c r="J4364" s="1">
        <v>2</v>
      </c>
      <c r="K4364" s="4">
        <v>0.02</v>
      </c>
      <c r="L4364" s="6">
        <f t="shared" si="136"/>
        <v>220</v>
      </c>
      <c r="M4364" s="8">
        <f t="shared" si="137"/>
        <v>21780</v>
      </c>
      <c r="N4364" t="str" cm="1">
        <f t="array" ref="N43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65" spans="2:14" x14ac:dyDescent="0.35">
      <c r="B4365" s="7">
        <v>2028363</v>
      </c>
      <c r="C4365" s="1" t="s">
        <v>19</v>
      </c>
      <c r="D4365" s="1" t="s">
        <v>30</v>
      </c>
      <c r="E4365" s="1" t="s">
        <v>49</v>
      </c>
      <c r="F4365" s="1" t="s">
        <v>519</v>
      </c>
      <c r="G4365" s="3">
        <v>45482</v>
      </c>
      <c r="H4365" s="3">
        <v>45487</v>
      </c>
      <c r="I4365" s="6">
        <v>800</v>
      </c>
      <c r="J4365" s="1">
        <v>1</v>
      </c>
      <c r="K4365" s="4">
        <v>0.06</v>
      </c>
      <c r="L4365" s="6">
        <f t="shared" si="136"/>
        <v>48</v>
      </c>
      <c r="M4365" s="8">
        <f t="shared" si="137"/>
        <v>752</v>
      </c>
      <c r="N4365" t="str" cm="1">
        <f t="array" ref="N43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66" spans="2:14" x14ac:dyDescent="0.35">
      <c r="B4366" s="7">
        <v>2028364</v>
      </c>
      <c r="C4366" s="1" t="s">
        <v>20</v>
      </c>
      <c r="D4366" s="1" t="s">
        <v>27</v>
      </c>
      <c r="E4366" s="1" t="s">
        <v>50</v>
      </c>
      <c r="F4366" s="1" t="s">
        <v>521</v>
      </c>
      <c r="G4366" s="3">
        <v>45482</v>
      </c>
      <c r="H4366" s="3">
        <v>45483</v>
      </c>
      <c r="I4366" s="6">
        <v>5500</v>
      </c>
      <c r="J4366" s="1">
        <v>2</v>
      </c>
      <c r="K4366" s="4">
        <v>0.15</v>
      </c>
      <c r="L4366" s="6">
        <f t="shared" si="136"/>
        <v>825</v>
      </c>
      <c r="M4366" s="8">
        <f t="shared" si="137"/>
        <v>10175</v>
      </c>
      <c r="N4366" t="str" cm="1">
        <f t="array" ref="N43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67" spans="2:14" x14ac:dyDescent="0.35">
      <c r="B4367" s="7">
        <v>2028365</v>
      </c>
      <c r="C4367" s="1" t="s">
        <v>21</v>
      </c>
      <c r="D4367" s="1" t="s">
        <v>28</v>
      </c>
      <c r="E4367" s="1" t="s">
        <v>51</v>
      </c>
      <c r="F4367" s="1" t="s">
        <v>520</v>
      </c>
      <c r="G4367" s="3">
        <v>45482</v>
      </c>
      <c r="H4367" s="3">
        <v>45490</v>
      </c>
      <c r="I4367" s="6">
        <v>1350</v>
      </c>
      <c r="J4367" s="1">
        <v>4</v>
      </c>
      <c r="K4367" s="4">
        <v>0.02</v>
      </c>
      <c r="L4367" s="6">
        <f t="shared" si="136"/>
        <v>27</v>
      </c>
      <c r="M4367" s="8">
        <f t="shared" si="137"/>
        <v>5373</v>
      </c>
      <c r="N4367" t="str" cm="1">
        <f t="array" ref="N43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68" spans="2:14" x14ac:dyDescent="0.35">
      <c r="B4368" s="7">
        <v>2028366</v>
      </c>
      <c r="C4368" s="1" t="s">
        <v>22</v>
      </c>
      <c r="D4368" s="1" t="s">
        <v>29</v>
      </c>
      <c r="E4368" s="1" t="s">
        <v>506</v>
      </c>
      <c r="F4368" s="1" t="s">
        <v>518</v>
      </c>
      <c r="G4368" s="3">
        <v>45482</v>
      </c>
      <c r="H4368" s="3">
        <v>45484</v>
      </c>
      <c r="I4368" s="6">
        <v>4500</v>
      </c>
      <c r="J4368" s="1">
        <v>3</v>
      </c>
      <c r="K4368" s="4">
        <v>0.02</v>
      </c>
      <c r="L4368" s="6">
        <f t="shared" si="136"/>
        <v>90</v>
      </c>
      <c r="M4368" s="8">
        <f t="shared" si="137"/>
        <v>13410</v>
      </c>
      <c r="N4368" t="str" cm="1">
        <f t="array" ref="N43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69" spans="2:14" x14ac:dyDescent="0.35">
      <c r="B4369" s="7">
        <v>2028367</v>
      </c>
      <c r="C4369" s="1" t="s">
        <v>23</v>
      </c>
      <c r="D4369" s="1" t="s">
        <v>25</v>
      </c>
      <c r="E4369" s="1" t="s">
        <v>507</v>
      </c>
      <c r="F4369" s="1" t="s">
        <v>519</v>
      </c>
      <c r="G4369" s="3">
        <v>45482</v>
      </c>
      <c r="H4369" s="3">
        <v>45485</v>
      </c>
      <c r="I4369" s="6">
        <v>2350</v>
      </c>
      <c r="J4369" s="1">
        <v>2</v>
      </c>
      <c r="K4369" s="4">
        <v>0.02</v>
      </c>
      <c r="L4369" s="6">
        <f t="shared" si="136"/>
        <v>47</v>
      </c>
      <c r="M4369" s="8">
        <f t="shared" si="137"/>
        <v>4653</v>
      </c>
      <c r="N4369" t="str" cm="1">
        <f t="array" ref="N43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70" spans="2:14" x14ac:dyDescent="0.35">
      <c r="B4370" s="7">
        <v>2028368</v>
      </c>
      <c r="C4370" s="1" t="s">
        <v>24</v>
      </c>
      <c r="D4370" s="1" t="s">
        <v>26</v>
      </c>
      <c r="E4370" s="1" t="s">
        <v>508</v>
      </c>
      <c r="F4370" s="1" t="s">
        <v>520</v>
      </c>
      <c r="G4370" s="3">
        <v>45482</v>
      </c>
      <c r="H4370" s="3">
        <v>45487</v>
      </c>
      <c r="I4370" s="6">
        <v>90</v>
      </c>
      <c r="J4370" s="1">
        <v>1</v>
      </c>
      <c r="K4370" s="4">
        <v>0.02</v>
      </c>
      <c r="L4370" s="6">
        <f t="shared" si="136"/>
        <v>1.8</v>
      </c>
      <c r="M4370" s="8">
        <f t="shared" si="137"/>
        <v>88.2</v>
      </c>
      <c r="N4370" t="str" cm="1">
        <f t="array" ref="N43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71" spans="2:14" x14ac:dyDescent="0.35">
      <c r="B4371" s="7">
        <v>2028369</v>
      </c>
      <c r="C4371" s="1" t="s">
        <v>4</v>
      </c>
      <c r="D4371" s="1" t="s">
        <v>27</v>
      </c>
      <c r="E4371" s="1" t="s">
        <v>31</v>
      </c>
      <c r="F4371" s="1" t="s">
        <v>521</v>
      </c>
      <c r="G4371" s="3">
        <v>45482</v>
      </c>
      <c r="H4371" s="3">
        <v>45483</v>
      </c>
      <c r="I4371" s="6">
        <v>280</v>
      </c>
      <c r="J4371" s="1">
        <v>1</v>
      </c>
      <c r="K4371" s="4">
        <v>0.02</v>
      </c>
      <c r="L4371" s="6">
        <f t="shared" si="136"/>
        <v>5.6000000000000005</v>
      </c>
      <c r="M4371" s="8">
        <f t="shared" si="137"/>
        <v>274.39999999999998</v>
      </c>
      <c r="N4371" t="str" cm="1">
        <f t="array" ref="N43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72" spans="2:14" x14ac:dyDescent="0.35">
      <c r="B4372" s="7">
        <v>2028370</v>
      </c>
      <c r="C4372" s="1" t="s">
        <v>5</v>
      </c>
      <c r="D4372" s="1" t="s">
        <v>28</v>
      </c>
      <c r="E4372" s="1" t="s">
        <v>32</v>
      </c>
      <c r="F4372" s="1" t="s">
        <v>518</v>
      </c>
      <c r="G4372" s="3">
        <v>45482</v>
      </c>
      <c r="H4372" s="3">
        <v>45490</v>
      </c>
      <c r="I4372" s="6">
        <v>70</v>
      </c>
      <c r="J4372" s="1">
        <v>2</v>
      </c>
      <c r="K4372" s="4">
        <v>0.02</v>
      </c>
      <c r="L4372" s="6">
        <f t="shared" si="136"/>
        <v>1.4000000000000001</v>
      </c>
      <c r="M4372" s="8">
        <f t="shared" si="137"/>
        <v>138.6</v>
      </c>
      <c r="N4372" t="str" cm="1">
        <f t="array" ref="N43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73" spans="2:14" x14ac:dyDescent="0.35">
      <c r="B4373" s="7">
        <v>2028371</v>
      </c>
      <c r="C4373" s="1" t="s">
        <v>6</v>
      </c>
      <c r="D4373" s="1" t="s">
        <v>29</v>
      </c>
      <c r="E4373" s="1" t="s">
        <v>38</v>
      </c>
      <c r="F4373" s="1" t="s">
        <v>518</v>
      </c>
      <c r="G4373" s="3">
        <v>45482</v>
      </c>
      <c r="H4373" s="3">
        <v>45484</v>
      </c>
      <c r="I4373" s="6">
        <v>230</v>
      </c>
      <c r="J4373" s="1">
        <v>1</v>
      </c>
      <c r="K4373" s="4">
        <v>0.02</v>
      </c>
      <c r="L4373" s="6">
        <f t="shared" si="136"/>
        <v>4.6000000000000005</v>
      </c>
      <c r="M4373" s="8">
        <f t="shared" si="137"/>
        <v>225.4</v>
      </c>
      <c r="N4373" t="str" cm="1">
        <f t="array" ref="N43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74" spans="2:14" x14ac:dyDescent="0.35">
      <c r="B4374" s="7">
        <v>2028372</v>
      </c>
      <c r="C4374" s="1" t="s">
        <v>7</v>
      </c>
      <c r="D4374" s="1" t="s">
        <v>25</v>
      </c>
      <c r="E4374" s="1" t="s">
        <v>33</v>
      </c>
      <c r="F4374" s="1" t="s">
        <v>519</v>
      </c>
      <c r="G4374" s="3">
        <v>45482</v>
      </c>
      <c r="H4374" s="3">
        <v>45485</v>
      </c>
      <c r="I4374" s="6">
        <v>7999</v>
      </c>
      <c r="J4374" s="1">
        <v>3</v>
      </c>
      <c r="K4374" s="4">
        <v>0.02</v>
      </c>
      <c r="L4374" s="6">
        <f t="shared" si="136"/>
        <v>159.97999999999999</v>
      </c>
      <c r="M4374" s="8">
        <f t="shared" si="137"/>
        <v>23837.02</v>
      </c>
      <c r="N4374" t="str" cm="1">
        <f t="array" ref="N43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75" spans="2:14" x14ac:dyDescent="0.35">
      <c r="B4375" s="7">
        <v>2028373</v>
      </c>
      <c r="C4375" s="1" t="s">
        <v>10</v>
      </c>
      <c r="D4375" s="1" t="s">
        <v>26</v>
      </c>
      <c r="E4375" s="1" t="s">
        <v>34</v>
      </c>
      <c r="F4375" s="1" t="s">
        <v>521</v>
      </c>
      <c r="G4375" s="3">
        <v>45482</v>
      </c>
      <c r="H4375" s="3">
        <v>45487</v>
      </c>
      <c r="I4375" s="6">
        <v>850</v>
      </c>
      <c r="J4375" s="1">
        <v>2</v>
      </c>
      <c r="K4375" s="4">
        <v>7.0000000000000007E-2</v>
      </c>
      <c r="L4375" s="6">
        <f t="shared" si="136"/>
        <v>59.500000000000007</v>
      </c>
      <c r="M4375" s="8">
        <f t="shared" si="137"/>
        <v>1640.5</v>
      </c>
      <c r="N4375" t="str" cm="1">
        <f t="array" ref="N43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76" spans="2:14" x14ac:dyDescent="0.35">
      <c r="B4376" s="7">
        <v>2028374</v>
      </c>
      <c r="C4376" s="1" t="s">
        <v>8</v>
      </c>
      <c r="D4376" s="1" t="s">
        <v>27</v>
      </c>
      <c r="E4376" s="1" t="s">
        <v>35</v>
      </c>
      <c r="F4376" s="1" t="s">
        <v>520</v>
      </c>
      <c r="G4376" s="3">
        <v>45482</v>
      </c>
      <c r="H4376" s="3">
        <v>45483</v>
      </c>
      <c r="I4376" s="6">
        <v>65000</v>
      </c>
      <c r="J4376" s="1">
        <v>1</v>
      </c>
      <c r="K4376" s="4">
        <v>0.03</v>
      </c>
      <c r="L4376" s="6">
        <f t="shared" si="136"/>
        <v>1950</v>
      </c>
      <c r="M4376" s="8">
        <f t="shared" si="137"/>
        <v>63050</v>
      </c>
      <c r="N4376" t="str" cm="1">
        <f t="array" ref="N43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77" spans="2:14" x14ac:dyDescent="0.35">
      <c r="B4377" s="7">
        <v>2028375</v>
      </c>
      <c r="C4377" s="1" t="s">
        <v>9</v>
      </c>
      <c r="D4377" s="1" t="s">
        <v>28</v>
      </c>
      <c r="E4377" s="1" t="s">
        <v>36</v>
      </c>
      <c r="F4377" s="1" t="s">
        <v>518</v>
      </c>
      <c r="G4377" s="3">
        <v>45482</v>
      </c>
      <c r="H4377" s="3">
        <v>45490</v>
      </c>
      <c r="I4377" s="6">
        <v>450</v>
      </c>
      <c r="J4377" s="1">
        <v>2</v>
      </c>
      <c r="K4377" s="4">
        <v>0.08</v>
      </c>
      <c r="L4377" s="6">
        <f t="shared" si="136"/>
        <v>36</v>
      </c>
      <c r="M4377" s="8">
        <f t="shared" si="137"/>
        <v>864</v>
      </c>
      <c r="N4377" t="str" cm="1">
        <f t="array" ref="N43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78" spans="2:14" x14ac:dyDescent="0.35">
      <c r="B4378" s="7">
        <v>2028376</v>
      </c>
      <c r="C4378" s="1" t="s">
        <v>11</v>
      </c>
      <c r="D4378" s="1" t="s">
        <v>29</v>
      </c>
      <c r="E4378" s="1" t="s">
        <v>37</v>
      </c>
      <c r="F4378" s="1" t="s">
        <v>519</v>
      </c>
      <c r="G4378" s="3">
        <v>45482</v>
      </c>
      <c r="H4378" s="3">
        <v>45484</v>
      </c>
      <c r="I4378" s="6">
        <v>1299</v>
      </c>
      <c r="J4378" s="1">
        <v>1</v>
      </c>
      <c r="K4378" s="4">
        <v>0.05</v>
      </c>
      <c r="L4378" s="6">
        <f t="shared" si="136"/>
        <v>64.95</v>
      </c>
      <c r="M4378" s="8">
        <f t="shared" si="137"/>
        <v>1234.05</v>
      </c>
      <c r="N4378" t="str" cm="1">
        <f t="array" ref="N43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79" spans="2:14" x14ac:dyDescent="0.35">
      <c r="B4379" s="7">
        <v>2028377</v>
      </c>
      <c r="C4379" s="1" t="s">
        <v>12</v>
      </c>
      <c r="D4379" s="1" t="s">
        <v>25</v>
      </c>
      <c r="E4379" s="1" t="s">
        <v>39</v>
      </c>
      <c r="F4379" s="1" t="s">
        <v>520</v>
      </c>
      <c r="G4379" s="3">
        <v>45482</v>
      </c>
      <c r="H4379" s="3">
        <v>45485</v>
      </c>
      <c r="I4379" s="6">
        <v>1700</v>
      </c>
      <c r="J4379" s="1">
        <v>2</v>
      </c>
      <c r="K4379" s="4">
        <v>0.05</v>
      </c>
      <c r="L4379" s="6">
        <f t="shared" si="136"/>
        <v>85</v>
      </c>
      <c r="M4379" s="8">
        <f t="shared" si="137"/>
        <v>3315</v>
      </c>
      <c r="N4379" t="str" cm="1">
        <f t="array" ref="N43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80" spans="2:14" x14ac:dyDescent="0.35">
      <c r="B4380" s="7">
        <v>2028378</v>
      </c>
      <c r="C4380" s="1" t="s">
        <v>13</v>
      </c>
      <c r="D4380" s="1" t="s">
        <v>250</v>
      </c>
      <c r="E4380" s="1" t="s">
        <v>40</v>
      </c>
      <c r="F4380" s="1" t="s">
        <v>521</v>
      </c>
      <c r="G4380" s="3">
        <v>45482</v>
      </c>
      <c r="H4380" s="3">
        <v>45487</v>
      </c>
      <c r="I4380" s="6">
        <v>55000</v>
      </c>
      <c r="J4380" s="1">
        <v>3</v>
      </c>
      <c r="K4380" s="4">
        <v>0.05</v>
      </c>
      <c r="L4380" s="6">
        <f t="shared" si="136"/>
        <v>2750</v>
      </c>
      <c r="M4380" s="8">
        <f t="shared" si="137"/>
        <v>162250</v>
      </c>
      <c r="N4380" t="str" cm="1">
        <f t="array" ref="N43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81" spans="2:14" x14ac:dyDescent="0.35">
      <c r="B4381" s="7">
        <v>2028379</v>
      </c>
      <c r="C4381" s="1" t="s">
        <v>14</v>
      </c>
      <c r="D4381" s="1" t="s">
        <v>25</v>
      </c>
      <c r="E4381" s="1" t="s">
        <v>41</v>
      </c>
      <c r="F4381" s="1" t="s">
        <v>518</v>
      </c>
      <c r="G4381" s="3">
        <v>45482</v>
      </c>
      <c r="H4381" s="3">
        <v>45483</v>
      </c>
      <c r="I4381" s="6">
        <v>57999</v>
      </c>
      <c r="J4381" s="1">
        <v>2</v>
      </c>
      <c r="K4381" s="4">
        <v>0.05</v>
      </c>
      <c r="L4381" s="6">
        <f t="shared" si="136"/>
        <v>2899.9500000000003</v>
      </c>
      <c r="M4381" s="8">
        <f t="shared" si="137"/>
        <v>113098.05</v>
      </c>
      <c r="N4381" t="str" cm="1">
        <f t="array" ref="N43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82" spans="2:14" x14ac:dyDescent="0.35">
      <c r="B4382" s="7">
        <v>2028380</v>
      </c>
      <c r="C4382" s="1" t="s">
        <v>15</v>
      </c>
      <c r="D4382" s="1" t="s">
        <v>26</v>
      </c>
      <c r="E4382" s="1" t="s">
        <v>42</v>
      </c>
      <c r="F4382" s="1" t="s">
        <v>518</v>
      </c>
      <c r="G4382" s="3">
        <v>45482</v>
      </c>
      <c r="H4382" s="3">
        <v>45490</v>
      </c>
      <c r="I4382" s="6">
        <v>1399</v>
      </c>
      <c r="J4382" s="1">
        <v>7</v>
      </c>
      <c r="K4382" s="4">
        <v>0.03</v>
      </c>
      <c r="L4382" s="6">
        <f t="shared" si="136"/>
        <v>41.97</v>
      </c>
      <c r="M4382" s="8">
        <f t="shared" si="137"/>
        <v>9751.0300000000007</v>
      </c>
      <c r="N4382" t="str" cm="1">
        <f t="array" ref="N43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83" spans="2:14" x14ac:dyDescent="0.35">
      <c r="B4383" s="7">
        <v>2028381</v>
      </c>
      <c r="C4383" s="1" t="s">
        <v>16</v>
      </c>
      <c r="D4383" s="1" t="s">
        <v>27</v>
      </c>
      <c r="E4383" s="1" t="s">
        <v>43</v>
      </c>
      <c r="F4383" s="1" t="s">
        <v>519</v>
      </c>
      <c r="G4383" s="3">
        <v>45482</v>
      </c>
      <c r="H4383" s="3">
        <v>45484</v>
      </c>
      <c r="I4383" s="6">
        <v>999</v>
      </c>
      <c r="J4383" s="1">
        <v>2</v>
      </c>
      <c r="K4383" s="4">
        <v>0.1</v>
      </c>
      <c r="L4383" s="6">
        <f t="shared" si="136"/>
        <v>99.9</v>
      </c>
      <c r="M4383" s="8">
        <f t="shared" si="137"/>
        <v>1898.1</v>
      </c>
      <c r="N4383" t="str" cm="1">
        <f t="array" ref="N43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84" spans="2:14" x14ac:dyDescent="0.35">
      <c r="B4384" s="7">
        <v>2028382</v>
      </c>
      <c r="C4384" s="1" t="s">
        <v>17</v>
      </c>
      <c r="D4384" s="1" t="s">
        <v>28</v>
      </c>
      <c r="E4384" s="1" t="s">
        <v>44</v>
      </c>
      <c r="F4384" s="1" t="s">
        <v>521</v>
      </c>
      <c r="G4384" s="3">
        <v>45482</v>
      </c>
      <c r="H4384" s="3">
        <v>45485</v>
      </c>
      <c r="I4384" s="6">
        <v>2099</v>
      </c>
      <c r="J4384" s="1">
        <v>1</v>
      </c>
      <c r="K4384" s="4">
        <v>0.05</v>
      </c>
      <c r="L4384" s="6">
        <f t="shared" si="136"/>
        <v>104.95</v>
      </c>
      <c r="M4384" s="8">
        <f t="shared" si="137"/>
        <v>1994.05</v>
      </c>
      <c r="N4384" t="str" cm="1">
        <f t="array" ref="N43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85" spans="2:14" x14ac:dyDescent="0.35">
      <c r="B4385" s="7">
        <v>2028383</v>
      </c>
      <c r="C4385" s="1" t="s">
        <v>18</v>
      </c>
      <c r="D4385" s="1" t="s">
        <v>29</v>
      </c>
      <c r="E4385" s="1" t="s">
        <v>45</v>
      </c>
      <c r="F4385" s="1" t="s">
        <v>520</v>
      </c>
      <c r="G4385" s="3">
        <v>45482</v>
      </c>
      <c r="H4385" s="3">
        <v>45487</v>
      </c>
      <c r="I4385" s="6">
        <v>11000</v>
      </c>
      <c r="J4385" s="1">
        <v>1</v>
      </c>
      <c r="K4385" s="4">
        <v>0.05</v>
      </c>
      <c r="L4385" s="6">
        <f t="shared" si="136"/>
        <v>550</v>
      </c>
      <c r="M4385" s="8">
        <f t="shared" si="137"/>
        <v>10450</v>
      </c>
      <c r="N4385" t="str" cm="1">
        <f t="array" ref="N43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86" spans="2:14" x14ac:dyDescent="0.35">
      <c r="B4386" s="7">
        <v>2028384</v>
      </c>
      <c r="C4386" s="1" t="s">
        <v>19</v>
      </c>
      <c r="D4386" s="1" t="s">
        <v>25</v>
      </c>
      <c r="E4386" s="1" t="s">
        <v>46</v>
      </c>
      <c r="F4386" s="1" t="s">
        <v>518</v>
      </c>
      <c r="G4386" s="3">
        <v>45482</v>
      </c>
      <c r="H4386" s="3">
        <v>45483</v>
      </c>
      <c r="I4386" s="6">
        <v>800</v>
      </c>
      <c r="J4386" s="1">
        <v>1</v>
      </c>
      <c r="K4386" s="4">
        <v>0.02</v>
      </c>
      <c r="L4386" s="6">
        <f t="shared" si="136"/>
        <v>16</v>
      </c>
      <c r="M4386" s="8">
        <f t="shared" si="137"/>
        <v>784</v>
      </c>
      <c r="N4386" t="str" cm="1">
        <f t="array" ref="N43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87" spans="2:14" x14ac:dyDescent="0.35">
      <c r="B4387" s="7">
        <v>2028385</v>
      </c>
      <c r="C4387" s="1" t="s">
        <v>20</v>
      </c>
      <c r="D4387" s="1" t="s">
        <v>30</v>
      </c>
      <c r="E4387" s="1" t="s">
        <v>47</v>
      </c>
      <c r="F4387" s="1" t="s">
        <v>519</v>
      </c>
      <c r="G4387" s="3">
        <v>45482</v>
      </c>
      <c r="H4387" s="3">
        <v>45490</v>
      </c>
      <c r="I4387" s="6">
        <v>5500</v>
      </c>
      <c r="J4387" s="1">
        <v>2</v>
      </c>
      <c r="K4387" s="4">
        <v>0.06</v>
      </c>
      <c r="L4387" s="6">
        <f t="shared" si="136"/>
        <v>330</v>
      </c>
      <c r="M4387" s="8">
        <f t="shared" si="137"/>
        <v>10670</v>
      </c>
      <c r="N4387" t="str" cm="1">
        <f t="array" ref="N43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88" spans="2:14" x14ac:dyDescent="0.35">
      <c r="B4388" s="7">
        <v>2028386</v>
      </c>
      <c r="C4388" s="1" t="s">
        <v>21</v>
      </c>
      <c r="D4388" s="1" t="s">
        <v>27</v>
      </c>
      <c r="E4388" s="1" t="s">
        <v>48</v>
      </c>
      <c r="F4388" s="1" t="s">
        <v>520</v>
      </c>
      <c r="G4388" s="3">
        <v>45482</v>
      </c>
      <c r="H4388" s="3">
        <v>45484</v>
      </c>
      <c r="I4388" s="6">
        <v>1350</v>
      </c>
      <c r="J4388" s="1">
        <v>1</v>
      </c>
      <c r="K4388" s="4">
        <v>0.15</v>
      </c>
      <c r="L4388" s="6">
        <f t="shared" si="136"/>
        <v>202.5</v>
      </c>
      <c r="M4388" s="8">
        <f t="shared" si="137"/>
        <v>1147.5</v>
      </c>
      <c r="N4388" t="str" cm="1">
        <f t="array" ref="N43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89" spans="2:14" x14ac:dyDescent="0.35">
      <c r="B4389" s="7">
        <v>2028387</v>
      </c>
      <c r="C4389" s="1" t="s">
        <v>22</v>
      </c>
      <c r="D4389" s="1" t="s">
        <v>28</v>
      </c>
      <c r="E4389" s="1" t="s">
        <v>49</v>
      </c>
      <c r="F4389" s="1" t="s">
        <v>521</v>
      </c>
      <c r="G4389" s="3">
        <v>45482</v>
      </c>
      <c r="H4389" s="3">
        <v>45485</v>
      </c>
      <c r="I4389" s="6">
        <v>4500</v>
      </c>
      <c r="J4389" s="1">
        <v>2</v>
      </c>
      <c r="K4389" s="4">
        <v>0.02</v>
      </c>
      <c r="L4389" s="6">
        <f t="shared" si="136"/>
        <v>90</v>
      </c>
      <c r="M4389" s="8">
        <f t="shared" si="137"/>
        <v>8910</v>
      </c>
      <c r="N4389" t="str" cm="1">
        <f t="array" ref="N43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90" spans="2:14" x14ac:dyDescent="0.35">
      <c r="B4390" s="7">
        <v>2028388</v>
      </c>
      <c r="C4390" s="1" t="s">
        <v>23</v>
      </c>
      <c r="D4390" s="1" t="s">
        <v>29</v>
      </c>
      <c r="E4390" s="1" t="s">
        <v>50</v>
      </c>
      <c r="F4390" s="1" t="s">
        <v>518</v>
      </c>
      <c r="G4390" s="3">
        <v>45482</v>
      </c>
      <c r="H4390" s="3">
        <v>45487</v>
      </c>
      <c r="I4390" s="6">
        <v>2350</v>
      </c>
      <c r="J4390" s="1">
        <v>7</v>
      </c>
      <c r="K4390" s="4">
        <v>0.02</v>
      </c>
      <c r="L4390" s="6">
        <f t="shared" si="136"/>
        <v>47</v>
      </c>
      <c r="M4390" s="8">
        <f t="shared" si="137"/>
        <v>16403</v>
      </c>
      <c r="N4390" t="str" cm="1">
        <f t="array" ref="N43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91" spans="2:14" x14ac:dyDescent="0.35">
      <c r="B4391" s="7">
        <v>2028389</v>
      </c>
      <c r="C4391" s="1" t="s">
        <v>24</v>
      </c>
      <c r="D4391" s="1" t="s">
        <v>25</v>
      </c>
      <c r="E4391" s="1" t="s">
        <v>51</v>
      </c>
      <c r="F4391" s="1" t="s">
        <v>518</v>
      </c>
      <c r="G4391" s="3">
        <v>45482</v>
      </c>
      <c r="H4391" s="3">
        <v>45483</v>
      </c>
      <c r="I4391" s="6">
        <v>90</v>
      </c>
      <c r="J4391" s="1">
        <v>2</v>
      </c>
      <c r="K4391" s="4">
        <v>0.02</v>
      </c>
      <c r="L4391" s="6">
        <f t="shared" si="136"/>
        <v>1.8</v>
      </c>
      <c r="M4391" s="8">
        <f t="shared" si="137"/>
        <v>178.2</v>
      </c>
      <c r="N4391" t="str" cm="1">
        <f t="array" ref="N43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92" spans="2:14" x14ac:dyDescent="0.35">
      <c r="B4392" s="7">
        <v>2028390</v>
      </c>
      <c r="C4392" s="1" t="s">
        <v>4</v>
      </c>
      <c r="D4392" s="1" t="s">
        <v>26</v>
      </c>
      <c r="E4392" s="1" t="s">
        <v>506</v>
      </c>
      <c r="F4392" s="1" t="s">
        <v>519</v>
      </c>
      <c r="G4392" s="3">
        <v>45482</v>
      </c>
      <c r="H4392" s="3">
        <v>45490</v>
      </c>
      <c r="I4392" s="6">
        <v>280</v>
      </c>
      <c r="J4392" s="1">
        <v>2</v>
      </c>
      <c r="K4392" s="4">
        <v>0.02</v>
      </c>
      <c r="L4392" s="6">
        <f t="shared" si="136"/>
        <v>5.6000000000000005</v>
      </c>
      <c r="M4392" s="8">
        <f t="shared" si="137"/>
        <v>554.4</v>
      </c>
      <c r="N4392" t="str" cm="1">
        <f t="array" ref="N43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93" spans="2:14" x14ac:dyDescent="0.35">
      <c r="B4393" s="7">
        <v>2028391</v>
      </c>
      <c r="C4393" s="1" t="s">
        <v>5</v>
      </c>
      <c r="D4393" s="1" t="s">
        <v>27</v>
      </c>
      <c r="E4393" s="1" t="s">
        <v>507</v>
      </c>
      <c r="F4393" s="1" t="s">
        <v>521</v>
      </c>
      <c r="G4393" s="3">
        <v>45482</v>
      </c>
      <c r="H4393" s="3">
        <v>45484</v>
      </c>
      <c r="I4393" s="6">
        <v>70</v>
      </c>
      <c r="J4393" s="1">
        <v>1</v>
      </c>
      <c r="K4393" s="4">
        <v>0.02</v>
      </c>
      <c r="L4393" s="6">
        <f t="shared" si="136"/>
        <v>1.4000000000000001</v>
      </c>
      <c r="M4393" s="8">
        <f t="shared" si="137"/>
        <v>68.599999999999994</v>
      </c>
      <c r="N4393" t="str" cm="1">
        <f t="array" ref="N43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94" spans="2:14" x14ac:dyDescent="0.35">
      <c r="B4394" s="7">
        <v>2028392</v>
      </c>
      <c r="C4394" s="1" t="s">
        <v>6</v>
      </c>
      <c r="D4394" s="1" t="s">
        <v>28</v>
      </c>
      <c r="E4394" s="1" t="s">
        <v>508</v>
      </c>
      <c r="F4394" s="1" t="s">
        <v>520</v>
      </c>
      <c r="G4394" s="3">
        <v>45482</v>
      </c>
      <c r="H4394" s="3">
        <v>45485</v>
      </c>
      <c r="I4394" s="6">
        <v>230</v>
      </c>
      <c r="J4394" s="1">
        <v>2</v>
      </c>
      <c r="K4394" s="4">
        <v>0.02</v>
      </c>
      <c r="L4394" s="6">
        <f t="shared" si="136"/>
        <v>4.6000000000000005</v>
      </c>
      <c r="M4394" s="8">
        <f t="shared" si="137"/>
        <v>455.4</v>
      </c>
      <c r="N4394" t="str" cm="1">
        <f t="array" ref="N43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95" spans="2:14" x14ac:dyDescent="0.35">
      <c r="B4395" s="7">
        <v>2028393</v>
      </c>
      <c r="C4395" s="1" t="s">
        <v>7</v>
      </c>
      <c r="D4395" s="1" t="s">
        <v>29</v>
      </c>
      <c r="E4395" s="1" t="s">
        <v>31</v>
      </c>
      <c r="F4395" s="1" t="s">
        <v>518</v>
      </c>
      <c r="G4395" s="3">
        <v>45482</v>
      </c>
      <c r="H4395" s="3">
        <v>45487</v>
      </c>
      <c r="I4395" s="6">
        <v>7999</v>
      </c>
      <c r="J4395" s="1">
        <v>4</v>
      </c>
      <c r="K4395" s="4">
        <v>0.02</v>
      </c>
      <c r="L4395" s="6">
        <f t="shared" si="136"/>
        <v>159.97999999999999</v>
      </c>
      <c r="M4395" s="8">
        <f t="shared" si="137"/>
        <v>31836.02</v>
      </c>
      <c r="N4395" t="str" cm="1">
        <f t="array" ref="N43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96" spans="2:14" x14ac:dyDescent="0.35">
      <c r="B4396" s="7">
        <v>2028394</v>
      </c>
      <c r="C4396" s="1" t="s">
        <v>10</v>
      </c>
      <c r="D4396" s="1" t="s">
        <v>25</v>
      </c>
      <c r="E4396" s="1" t="s">
        <v>32</v>
      </c>
      <c r="F4396" s="1" t="s">
        <v>519</v>
      </c>
      <c r="G4396" s="3">
        <v>45482</v>
      </c>
      <c r="H4396" s="3">
        <v>45483</v>
      </c>
      <c r="I4396" s="6">
        <v>850</v>
      </c>
      <c r="J4396" s="1">
        <v>3</v>
      </c>
      <c r="K4396" s="4">
        <v>0.02</v>
      </c>
      <c r="L4396" s="6">
        <f t="shared" si="136"/>
        <v>17</v>
      </c>
      <c r="M4396" s="8">
        <f t="shared" si="137"/>
        <v>2533</v>
      </c>
      <c r="N4396" t="str" cm="1">
        <f t="array" ref="N43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97" spans="2:14" x14ac:dyDescent="0.35">
      <c r="B4397" s="7">
        <v>2028395</v>
      </c>
      <c r="C4397" s="1" t="s">
        <v>8</v>
      </c>
      <c r="D4397" s="1" t="s">
        <v>26</v>
      </c>
      <c r="E4397" s="1" t="s">
        <v>38</v>
      </c>
      <c r="F4397" s="1" t="s">
        <v>520</v>
      </c>
      <c r="G4397" s="3">
        <v>45482</v>
      </c>
      <c r="H4397" s="3">
        <v>45490</v>
      </c>
      <c r="I4397" s="6">
        <v>65000</v>
      </c>
      <c r="J4397" s="1">
        <v>2</v>
      </c>
      <c r="K4397" s="4">
        <v>7.0000000000000007E-2</v>
      </c>
      <c r="L4397" s="6">
        <f t="shared" si="136"/>
        <v>4550</v>
      </c>
      <c r="M4397" s="8">
        <f t="shared" si="137"/>
        <v>125450</v>
      </c>
      <c r="N4397" t="str" cm="1">
        <f t="array" ref="N43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398" spans="2:14" x14ac:dyDescent="0.35">
      <c r="B4398" s="7">
        <v>2028396</v>
      </c>
      <c r="C4398" s="1" t="s">
        <v>9</v>
      </c>
      <c r="D4398" s="1" t="s">
        <v>27</v>
      </c>
      <c r="E4398" s="1" t="s">
        <v>33</v>
      </c>
      <c r="F4398" s="1" t="s">
        <v>521</v>
      </c>
      <c r="G4398" s="3">
        <v>45482</v>
      </c>
      <c r="H4398" s="3">
        <v>45484</v>
      </c>
      <c r="I4398" s="6">
        <v>450</v>
      </c>
      <c r="J4398" s="1">
        <v>1</v>
      </c>
      <c r="K4398" s="4">
        <v>0.03</v>
      </c>
      <c r="L4398" s="6">
        <f t="shared" si="136"/>
        <v>13.5</v>
      </c>
      <c r="M4398" s="8">
        <f t="shared" si="137"/>
        <v>436.5</v>
      </c>
      <c r="N4398" t="str" cm="1">
        <f t="array" ref="N43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399" spans="2:14" x14ac:dyDescent="0.35">
      <c r="B4399" s="7">
        <v>2028397</v>
      </c>
      <c r="C4399" s="1" t="s">
        <v>11</v>
      </c>
      <c r="D4399" s="1" t="s">
        <v>28</v>
      </c>
      <c r="E4399" s="1" t="s">
        <v>34</v>
      </c>
      <c r="F4399" s="1" t="s">
        <v>518</v>
      </c>
      <c r="G4399" s="3">
        <v>45482</v>
      </c>
      <c r="H4399" s="3">
        <v>45485</v>
      </c>
      <c r="I4399" s="6">
        <v>1299</v>
      </c>
      <c r="J4399" s="1">
        <v>1</v>
      </c>
      <c r="K4399" s="4">
        <v>0.08</v>
      </c>
      <c r="L4399" s="6">
        <f t="shared" si="136"/>
        <v>103.92</v>
      </c>
      <c r="M4399" s="8">
        <f t="shared" si="137"/>
        <v>1195.08</v>
      </c>
      <c r="N4399" t="str" cm="1">
        <f t="array" ref="N43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00" spans="2:14" x14ac:dyDescent="0.35">
      <c r="B4400" s="7">
        <v>2028398</v>
      </c>
      <c r="C4400" s="1" t="s">
        <v>12</v>
      </c>
      <c r="D4400" s="1" t="s">
        <v>29</v>
      </c>
      <c r="E4400" s="1" t="s">
        <v>35</v>
      </c>
      <c r="F4400" s="1" t="s">
        <v>518</v>
      </c>
      <c r="G4400" s="3">
        <v>45482</v>
      </c>
      <c r="H4400" s="3">
        <v>45487</v>
      </c>
      <c r="I4400" s="6">
        <v>1700</v>
      </c>
      <c r="J4400" s="1">
        <v>2</v>
      </c>
      <c r="K4400" s="4">
        <v>0.05</v>
      </c>
      <c r="L4400" s="6">
        <f t="shared" si="136"/>
        <v>85</v>
      </c>
      <c r="M4400" s="8">
        <f t="shared" si="137"/>
        <v>3315</v>
      </c>
      <c r="N4400" t="str" cm="1">
        <f t="array" ref="N44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01" spans="2:14" x14ac:dyDescent="0.35">
      <c r="B4401" s="7">
        <v>2028399</v>
      </c>
      <c r="C4401" s="1" t="s">
        <v>13</v>
      </c>
      <c r="D4401" s="1" t="s">
        <v>25</v>
      </c>
      <c r="E4401" s="1" t="s">
        <v>36</v>
      </c>
      <c r="F4401" s="1" t="s">
        <v>519</v>
      </c>
      <c r="G4401" s="3">
        <v>45482</v>
      </c>
      <c r="H4401" s="3">
        <v>45483</v>
      </c>
      <c r="I4401" s="6">
        <v>55000</v>
      </c>
      <c r="J4401" s="1">
        <v>1</v>
      </c>
      <c r="K4401" s="4">
        <v>0.05</v>
      </c>
      <c r="L4401" s="6">
        <f t="shared" si="136"/>
        <v>2750</v>
      </c>
      <c r="M4401" s="8">
        <f t="shared" si="137"/>
        <v>52250</v>
      </c>
      <c r="N4401" t="str" cm="1">
        <f t="array" ref="N44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02" spans="2:14" x14ac:dyDescent="0.35">
      <c r="B4402" s="7">
        <v>2028400</v>
      </c>
      <c r="C4402" s="1" t="s">
        <v>14</v>
      </c>
      <c r="D4402" s="1" t="s">
        <v>251</v>
      </c>
      <c r="E4402" s="1" t="s">
        <v>37</v>
      </c>
      <c r="F4402" s="1" t="s">
        <v>521</v>
      </c>
      <c r="G4402" s="3">
        <v>45482</v>
      </c>
      <c r="H4402" s="3">
        <v>45490</v>
      </c>
      <c r="I4402" s="6">
        <v>57999</v>
      </c>
      <c r="J4402" s="1">
        <v>3</v>
      </c>
      <c r="K4402" s="4">
        <v>0.05</v>
      </c>
      <c r="L4402" s="6">
        <f t="shared" si="136"/>
        <v>2899.9500000000003</v>
      </c>
      <c r="M4402" s="8">
        <f t="shared" si="137"/>
        <v>171097.05</v>
      </c>
      <c r="N4402" t="str" cm="1">
        <f t="array" ref="N44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03" spans="2:14" x14ac:dyDescent="0.35">
      <c r="B4403" s="7">
        <v>2028401</v>
      </c>
      <c r="C4403" s="1" t="s">
        <v>15</v>
      </c>
      <c r="D4403" s="1" t="s">
        <v>25</v>
      </c>
      <c r="E4403" s="1" t="s">
        <v>39</v>
      </c>
      <c r="F4403" s="1" t="s">
        <v>520</v>
      </c>
      <c r="G4403" s="3">
        <v>45482</v>
      </c>
      <c r="H4403" s="3">
        <v>45484</v>
      </c>
      <c r="I4403" s="6">
        <v>1399</v>
      </c>
      <c r="J4403" s="1">
        <v>2</v>
      </c>
      <c r="K4403" s="4">
        <v>0.05</v>
      </c>
      <c r="L4403" s="6">
        <f t="shared" si="136"/>
        <v>69.95</v>
      </c>
      <c r="M4403" s="8">
        <f t="shared" si="137"/>
        <v>2728.05</v>
      </c>
      <c r="N4403" t="str" cm="1">
        <f t="array" ref="N44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04" spans="2:14" x14ac:dyDescent="0.35">
      <c r="B4404" s="7">
        <v>2028402</v>
      </c>
      <c r="C4404" s="1" t="s">
        <v>16</v>
      </c>
      <c r="D4404" s="1" t="s">
        <v>26</v>
      </c>
      <c r="E4404" s="1" t="s">
        <v>40</v>
      </c>
      <c r="F4404" s="1" t="s">
        <v>518</v>
      </c>
      <c r="G4404" s="3">
        <v>45482</v>
      </c>
      <c r="H4404" s="3">
        <v>45485</v>
      </c>
      <c r="I4404" s="6">
        <v>999</v>
      </c>
      <c r="J4404" s="1">
        <v>1</v>
      </c>
      <c r="K4404" s="4">
        <v>0.03</v>
      </c>
      <c r="L4404" s="6">
        <f t="shared" si="136"/>
        <v>29.97</v>
      </c>
      <c r="M4404" s="8">
        <f t="shared" si="137"/>
        <v>969.03</v>
      </c>
      <c r="N4404" t="str" cm="1">
        <f t="array" ref="N44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05" spans="2:14" x14ac:dyDescent="0.35">
      <c r="B4405" s="7">
        <v>2028403</v>
      </c>
      <c r="C4405" s="1" t="s">
        <v>17</v>
      </c>
      <c r="D4405" s="1" t="s">
        <v>27</v>
      </c>
      <c r="E4405" s="1" t="s">
        <v>41</v>
      </c>
      <c r="F4405" s="1" t="s">
        <v>519</v>
      </c>
      <c r="G4405" s="3">
        <v>45482</v>
      </c>
      <c r="H4405" s="3">
        <v>45487</v>
      </c>
      <c r="I4405" s="6">
        <v>2099</v>
      </c>
      <c r="J4405" s="1">
        <v>2</v>
      </c>
      <c r="K4405" s="4">
        <v>0.1</v>
      </c>
      <c r="L4405" s="6">
        <f t="shared" si="136"/>
        <v>209.9</v>
      </c>
      <c r="M4405" s="8">
        <f t="shared" si="137"/>
        <v>3988.1</v>
      </c>
      <c r="N4405" t="str" cm="1">
        <f t="array" ref="N44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06" spans="2:14" x14ac:dyDescent="0.35">
      <c r="B4406" s="7">
        <v>2028404</v>
      </c>
      <c r="C4406" s="1" t="s">
        <v>18</v>
      </c>
      <c r="D4406" s="1" t="s">
        <v>28</v>
      </c>
      <c r="E4406" s="1" t="s">
        <v>42</v>
      </c>
      <c r="F4406" s="1" t="s">
        <v>520</v>
      </c>
      <c r="G4406" s="3">
        <v>45482</v>
      </c>
      <c r="H4406" s="3">
        <v>45483</v>
      </c>
      <c r="I4406" s="6">
        <v>11000</v>
      </c>
      <c r="J4406" s="1">
        <v>1</v>
      </c>
      <c r="K4406" s="4">
        <v>0.05</v>
      </c>
      <c r="L4406" s="6">
        <f t="shared" si="136"/>
        <v>550</v>
      </c>
      <c r="M4406" s="8">
        <f t="shared" si="137"/>
        <v>10450</v>
      </c>
      <c r="N4406" t="str" cm="1">
        <f t="array" ref="N44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07" spans="2:14" x14ac:dyDescent="0.35">
      <c r="B4407" s="7">
        <v>2028405</v>
      </c>
      <c r="C4407" s="1" t="s">
        <v>19</v>
      </c>
      <c r="D4407" s="1" t="s">
        <v>29</v>
      </c>
      <c r="E4407" s="1" t="s">
        <v>43</v>
      </c>
      <c r="F4407" s="1" t="s">
        <v>521</v>
      </c>
      <c r="G4407" s="3">
        <v>45482</v>
      </c>
      <c r="H4407" s="3">
        <v>45490</v>
      </c>
      <c r="I4407" s="6">
        <v>800</v>
      </c>
      <c r="J4407" s="1">
        <v>2</v>
      </c>
      <c r="K4407" s="4">
        <v>0.05</v>
      </c>
      <c r="L4407" s="6">
        <f t="shared" si="136"/>
        <v>40</v>
      </c>
      <c r="M4407" s="8">
        <f t="shared" si="137"/>
        <v>1560</v>
      </c>
      <c r="N4407" t="str" cm="1">
        <f t="array" ref="N44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08" spans="2:14" x14ac:dyDescent="0.35">
      <c r="B4408" s="7">
        <v>2028406</v>
      </c>
      <c r="C4408" s="1" t="s">
        <v>20</v>
      </c>
      <c r="D4408" s="1" t="s">
        <v>25</v>
      </c>
      <c r="E4408" s="1" t="s">
        <v>44</v>
      </c>
      <c r="F4408" s="1" t="s">
        <v>518</v>
      </c>
      <c r="G4408" s="3">
        <v>45482</v>
      </c>
      <c r="H4408" s="3">
        <v>45484</v>
      </c>
      <c r="I4408" s="6">
        <v>5500</v>
      </c>
      <c r="J4408" s="1">
        <v>3</v>
      </c>
      <c r="K4408" s="4">
        <v>0.02</v>
      </c>
      <c r="L4408" s="6">
        <f t="shared" si="136"/>
        <v>110</v>
      </c>
      <c r="M4408" s="8">
        <f t="shared" si="137"/>
        <v>16390</v>
      </c>
      <c r="N4408" t="str" cm="1">
        <f t="array" ref="N44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09" spans="2:14" x14ac:dyDescent="0.35">
      <c r="B4409" s="7">
        <v>2028407</v>
      </c>
      <c r="C4409" s="1" t="s">
        <v>21</v>
      </c>
      <c r="D4409" s="1" t="s">
        <v>30</v>
      </c>
      <c r="E4409" s="1" t="s">
        <v>45</v>
      </c>
      <c r="F4409" s="1" t="s">
        <v>518</v>
      </c>
      <c r="G4409" s="3">
        <v>45482</v>
      </c>
      <c r="H4409" s="3">
        <v>45485</v>
      </c>
      <c r="I4409" s="6">
        <v>1350</v>
      </c>
      <c r="J4409" s="1">
        <v>2</v>
      </c>
      <c r="K4409" s="4">
        <v>0.06</v>
      </c>
      <c r="L4409" s="6">
        <f t="shared" si="136"/>
        <v>81</v>
      </c>
      <c r="M4409" s="8">
        <f t="shared" si="137"/>
        <v>2619</v>
      </c>
      <c r="N4409" t="str" cm="1">
        <f t="array" ref="N44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10" spans="2:14" x14ac:dyDescent="0.35">
      <c r="B4410" s="7">
        <v>2028408</v>
      </c>
      <c r="C4410" s="1" t="s">
        <v>22</v>
      </c>
      <c r="D4410" s="1" t="s">
        <v>27</v>
      </c>
      <c r="E4410" s="1" t="s">
        <v>46</v>
      </c>
      <c r="F4410" s="1" t="s">
        <v>519</v>
      </c>
      <c r="G4410" s="3">
        <v>45482</v>
      </c>
      <c r="H4410" s="3">
        <v>45487</v>
      </c>
      <c r="I4410" s="6">
        <v>4500</v>
      </c>
      <c r="J4410" s="1">
        <v>7</v>
      </c>
      <c r="K4410" s="4">
        <v>0.15</v>
      </c>
      <c r="L4410" s="6">
        <f t="shared" si="136"/>
        <v>675</v>
      </c>
      <c r="M4410" s="8">
        <f t="shared" si="137"/>
        <v>30825</v>
      </c>
      <c r="N4410" t="str" cm="1">
        <f t="array" ref="N44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11" spans="2:14" x14ac:dyDescent="0.35">
      <c r="B4411" s="7">
        <v>2028409</v>
      </c>
      <c r="C4411" s="1" t="s">
        <v>23</v>
      </c>
      <c r="D4411" s="1" t="s">
        <v>28</v>
      </c>
      <c r="E4411" s="1" t="s">
        <v>47</v>
      </c>
      <c r="F4411" s="1" t="s">
        <v>521</v>
      </c>
      <c r="G4411" s="3">
        <v>45482</v>
      </c>
      <c r="H4411" s="3">
        <v>45483</v>
      </c>
      <c r="I4411" s="6">
        <v>2350</v>
      </c>
      <c r="J4411" s="1">
        <v>2</v>
      </c>
      <c r="K4411" s="4">
        <v>0.02</v>
      </c>
      <c r="L4411" s="6">
        <f t="shared" si="136"/>
        <v>47</v>
      </c>
      <c r="M4411" s="8">
        <f t="shared" si="137"/>
        <v>4653</v>
      </c>
      <c r="N4411" t="str" cm="1">
        <f t="array" ref="N44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12" spans="2:14" x14ac:dyDescent="0.35">
      <c r="B4412" s="7">
        <v>2028410</v>
      </c>
      <c r="C4412" s="1" t="s">
        <v>24</v>
      </c>
      <c r="D4412" s="1" t="s">
        <v>29</v>
      </c>
      <c r="E4412" s="1" t="s">
        <v>48</v>
      </c>
      <c r="F4412" s="1" t="s">
        <v>520</v>
      </c>
      <c r="G4412" s="3">
        <v>45482</v>
      </c>
      <c r="H4412" s="3">
        <v>45490</v>
      </c>
      <c r="I4412" s="6">
        <v>90</v>
      </c>
      <c r="J4412" s="1">
        <v>1</v>
      </c>
      <c r="K4412" s="4">
        <v>0.02</v>
      </c>
      <c r="L4412" s="6">
        <f t="shared" si="136"/>
        <v>1.8</v>
      </c>
      <c r="M4412" s="8">
        <f t="shared" si="137"/>
        <v>88.2</v>
      </c>
      <c r="N4412" t="str" cm="1">
        <f t="array" ref="N44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13" spans="2:14" x14ac:dyDescent="0.35">
      <c r="B4413" s="7">
        <v>2028411</v>
      </c>
      <c r="C4413" s="1" t="s">
        <v>4</v>
      </c>
      <c r="D4413" s="1" t="s">
        <v>25</v>
      </c>
      <c r="E4413" s="1" t="s">
        <v>49</v>
      </c>
      <c r="F4413" s="1" t="s">
        <v>518</v>
      </c>
      <c r="G4413" s="3">
        <v>45482</v>
      </c>
      <c r="H4413" s="3">
        <v>45484</v>
      </c>
      <c r="I4413" s="6">
        <v>280</v>
      </c>
      <c r="J4413" s="1">
        <v>1</v>
      </c>
      <c r="K4413" s="4">
        <v>0.02</v>
      </c>
      <c r="L4413" s="6">
        <f t="shared" si="136"/>
        <v>5.6000000000000005</v>
      </c>
      <c r="M4413" s="8">
        <f t="shared" si="137"/>
        <v>274.39999999999998</v>
      </c>
      <c r="N4413" t="str" cm="1">
        <f t="array" ref="N44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14" spans="2:14" x14ac:dyDescent="0.35">
      <c r="B4414" s="7">
        <v>2028412</v>
      </c>
      <c r="C4414" s="1" t="s">
        <v>5</v>
      </c>
      <c r="D4414" s="1" t="s">
        <v>26</v>
      </c>
      <c r="E4414" s="1" t="s">
        <v>50</v>
      </c>
      <c r="F4414" s="1" t="s">
        <v>519</v>
      </c>
      <c r="G4414" s="3">
        <v>45482</v>
      </c>
      <c r="H4414" s="3">
        <v>45485</v>
      </c>
      <c r="I4414" s="6">
        <v>70</v>
      </c>
      <c r="J4414" s="1">
        <v>1</v>
      </c>
      <c r="K4414" s="4">
        <v>0.02</v>
      </c>
      <c r="L4414" s="6">
        <f t="shared" si="136"/>
        <v>1.4000000000000001</v>
      </c>
      <c r="M4414" s="8">
        <f t="shared" si="137"/>
        <v>68.599999999999994</v>
      </c>
      <c r="N4414" t="str" cm="1">
        <f t="array" ref="N44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15" spans="2:14" x14ac:dyDescent="0.35">
      <c r="B4415" s="7">
        <v>2028413</v>
      </c>
      <c r="C4415" s="1" t="s">
        <v>6</v>
      </c>
      <c r="D4415" s="1" t="s">
        <v>27</v>
      </c>
      <c r="E4415" s="1" t="s">
        <v>51</v>
      </c>
      <c r="F4415" s="1" t="s">
        <v>520</v>
      </c>
      <c r="G4415" s="3">
        <v>45482</v>
      </c>
      <c r="H4415" s="3">
        <v>45487</v>
      </c>
      <c r="I4415" s="6">
        <v>230</v>
      </c>
      <c r="J4415" s="1">
        <v>2</v>
      </c>
      <c r="K4415" s="4">
        <v>0.02</v>
      </c>
      <c r="L4415" s="6">
        <f t="shared" si="136"/>
        <v>4.6000000000000005</v>
      </c>
      <c r="M4415" s="8">
        <f t="shared" si="137"/>
        <v>455.4</v>
      </c>
      <c r="N4415" t="str" cm="1">
        <f t="array" ref="N44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16" spans="2:14" x14ac:dyDescent="0.35">
      <c r="B4416" s="7">
        <v>2028414</v>
      </c>
      <c r="C4416" s="1" t="s">
        <v>7</v>
      </c>
      <c r="D4416" s="1" t="s">
        <v>28</v>
      </c>
      <c r="E4416" s="1" t="s">
        <v>506</v>
      </c>
      <c r="F4416" s="1" t="s">
        <v>521</v>
      </c>
      <c r="G4416" s="3">
        <v>45482</v>
      </c>
      <c r="H4416" s="3">
        <v>45483</v>
      </c>
      <c r="I4416" s="6">
        <v>7999</v>
      </c>
      <c r="J4416" s="1">
        <v>1</v>
      </c>
      <c r="K4416" s="4">
        <v>0.02</v>
      </c>
      <c r="L4416" s="6">
        <f t="shared" si="136"/>
        <v>159.97999999999999</v>
      </c>
      <c r="M4416" s="8">
        <f t="shared" si="137"/>
        <v>7839.02</v>
      </c>
      <c r="N4416" t="str" cm="1">
        <f t="array" ref="N44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17" spans="2:14" x14ac:dyDescent="0.35">
      <c r="B4417" s="7">
        <v>2028415</v>
      </c>
      <c r="C4417" s="1" t="s">
        <v>10</v>
      </c>
      <c r="D4417" s="1" t="s">
        <v>29</v>
      </c>
      <c r="E4417" s="1" t="s">
        <v>507</v>
      </c>
      <c r="F4417" s="1" t="s">
        <v>518</v>
      </c>
      <c r="G4417" s="3">
        <v>45482</v>
      </c>
      <c r="H4417" s="3">
        <v>45490</v>
      </c>
      <c r="I4417" s="6">
        <v>850</v>
      </c>
      <c r="J4417" s="1">
        <v>2</v>
      </c>
      <c r="K4417" s="4">
        <v>0.02</v>
      </c>
      <c r="L4417" s="6">
        <f t="shared" si="136"/>
        <v>17</v>
      </c>
      <c r="M4417" s="8">
        <f t="shared" si="137"/>
        <v>1683</v>
      </c>
      <c r="N4417" t="str" cm="1">
        <f t="array" ref="N44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18" spans="2:14" x14ac:dyDescent="0.35">
      <c r="B4418" s="7">
        <v>2028416</v>
      </c>
      <c r="C4418" s="1" t="s">
        <v>8</v>
      </c>
      <c r="D4418" s="1" t="s">
        <v>25</v>
      </c>
      <c r="E4418" s="1" t="s">
        <v>508</v>
      </c>
      <c r="F4418" s="1" t="s">
        <v>518</v>
      </c>
      <c r="G4418" s="3">
        <v>45482</v>
      </c>
      <c r="H4418" s="3">
        <v>45484</v>
      </c>
      <c r="I4418" s="6">
        <v>65000</v>
      </c>
      <c r="J4418" s="1">
        <v>7</v>
      </c>
      <c r="K4418" s="4">
        <v>0.02</v>
      </c>
      <c r="L4418" s="6">
        <f t="shared" si="136"/>
        <v>1300</v>
      </c>
      <c r="M4418" s="8">
        <f t="shared" si="137"/>
        <v>453700</v>
      </c>
      <c r="N4418" t="str" cm="1">
        <f t="array" ref="N44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19" spans="2:14" x14ac:dyDescent="0.35">
      <c r="B4419" s="7">
        <v>2028417</v>
      </c>
      <c r="C4419" s="1" t="s">
        <v>9</v>
      </c>
      <c r="D4419" s="1" t="s">
        <v>26</v>
      </c>
      <c r="E4419" s="1" t="s">
        <v>31</v>
      </c>
      <c r="F4419" s="1" t="s">
        <v>519</v>
      </c>
      <c r="G4419" s="3">
        <v>45482</v>
      </c>
      <c r="H4419" s="3">
        <v>45485</v>
      </c>
      <c r="I4419" s="6">
        <v>450</v>
      </c>
      <c r="J4419" s="1">
        <v>2</v>
      </c>
      <c r="K4419" s="4">
        <v>7.0000000000000007E-2</v>
      </c>
      <c r="L4419" s="6">
        <f t="shared" si="136"/>
        <v>31.500000000000004</v>
      </c>
      <c r="M4419" s="8">
        <f t="shared" si="137"/>
        <v>868.5</v>
      </c>
      <c r="N4419" t="str" cm="1">
        <f t="array" ref="N44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20" spans="2:14" x14ac:dyDescent="0.35">
      <c r="B4420" s="7">
        <v>2028418</v>
      </c>
      <c r="C4420" s="1" t="s">
        <v>11</v>
      </c>
      <c r="D4420" s="1" t="s">
        <v>27</v>
      </c>
      <c r="E4420" s="1" t="s">
        <v>32</v>
      </c>
      <c r="F4420" s="1" t="s">
        <v>521</v>
      </c>
      <c r="G4420" s="3">
        <v>45482</v>
      </c>
      <c r="H4420" s="3">
        <v>45487</v>
      </c>
      <c r="I4420" s="6">
        <v>1299</v>
      </c>
      <c r="J4420" s="1">
        <v>2</v>
      </c>
      <c r="K4420" s="4">
        <v>0.03</v>
      </c>
      <c r="L4420" s="6">
        <f t="shared" ref="L4420:L4483" si="138">I4420*K4420</f>
        <v>38.97</v>
      </c>
      <c r="M4420" s="8">
        <f t="shared" ref="M4420:M4483" si="139">I4420*J4420-L4420</f>
        <v>2559.0300000000002</v>
      </c>
      <c r="N4420" t="str" cm="1">
        <f t="array" ref="N44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21" spans="2:14" x14ac:dyDescent="0.35">
      <c r="B4421" s="7">
        <v>2028419</v>
      </c>
      <c r="C4421" s="1" t="s">
        <v>12</v>
      </c>
      <c r="D4421" s="1" t="s">
        <v>28</v>
      </c>
      <c r="E4421" s="1" t="s">
        <v>38</v>
      </c>
      <c r="F4421" s="1" t="s">
        <v>520</v>
      </c>
      <c r="G4421" s="3">
        <v>45482</v>
      </c>
      <c r="H4421" s="3">
        <v>45483</v>
      </c>
      <c r="I4421" s="6">
        <v>1700</v>
      </c>
      <c r="J4421" s="1">
        <v>1</v>
      </c>
      <c r="K4421" s="4">
        <v>0.08</v>
      </c>
      <c r="L4421" s="6">
        <f t="shared" si="138"/>
        <v>136</v>
      </c>
      <c r="M4421" s="8">
        <f t="shared" si="139"/>
        <v>1564</v>
      </c>
      <c r="N4421" t="str" cm="1">
        <f t="array" ref="N44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22" spans="2:14" x14ac:dyDescent="0.35">
      <c r="B4422" s="7">
        <v>2028420</v>
      </c>
      <c r="C4422" s="1" t="s">
        <v>13</v>
      </c>
      <c r="D4422" s="1" t="s">
        <v>29</v>
      </c>
      <c r="E4422" s="1" t="s">
        <v>33</v>
      </c>
      <c r="F4422" s="1" t="s">
        <v>518</v>
      </c>
      <c r="G4422" s="3">
        <v>45482</v>
      </c>
      <c r="H4422" s="3">
        <v>45490</v>
      </c>
      <c r="I4422" s="6">
        <v>55000</v>
      </c>
      <c r="J4422" s="1">
        <v>2</v>
      </c>
      <c r="K4422" s="4">
        <v>0.05</v>
      </c>
      <c r="L4422" s="6">
        <f t="shared" si="138"/>
        <v>2750</v>
      </c>
      <c r="M4422" s="8">
        <f t="shared" si="139"/>
        <v>107250</v>
      </c>
      <c r="N4422" t="str" cm="1">
        <f t="array" ref="N44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23" spans="2:14" x14ac:dyDescent="0.35">
      <c r="B4423" s="7">
        <v>2028421</v>
      </c>
      <c r="C4423" s="1" t="s">
        <v>14</v>
      </c>
      <c r="D4423" s="1" t="s">
        <v>25</v>
      </c>
      <c r="E4423" s="1" t="s">
        <v>34</v>
      </c>
      <c r="F4423" s="1" t="s">
        <v>519</v>
      </c>
      <c r="G4423" s="3">
        <v>45482</v>
      </c>
      <c r="H4423" s="3">
        <v>45484</v>
      </c>
      <c r="I4423" s="6">
        <v>57999</v>
      </c>
      <c r="J4423" s="1">
        <v>4</v>
      </c>
      <c r="K4423" s="4">
        <v>0.05</v>
      </c>
      <c r="L4423" s="6">
        <f t="shared" si="138"/>
        <v>2899.9500000000003</v>
      </c>
      <c r="M4423" s="8">
        <f t="shared" si="139"/>
        <v>229096.05</v>
      </c>
      <c r="N4423" t="str" cm="1">
        <f t="array" ref="N44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24" spans="2:14" x14ac:dyDescent="0.35">
      <c r="B4424" s="7">
        <v>2028422</v>
      </c>
      <c r="C4424" s="1" t="s">
        <v>15</v>
      </c>
      <c r="D4424" s="1" t="s">
        <v>252</v>
      </c>
      <c r="E4424" s="1" t="s">
        <v>35</v>
      </c>
      <c r="F4424" s="1" t="s">
        <v>520</v>
      </c>
      <c r="G4424" s="3">
        <v>45482</v>
      </c>
      <c r="H4424" s="3">
        <v>45485</v>
      </c>
      <c r="I4424" s="6">
        <v>1399</v>
      </c>
      <c r="J4424" s="1">
        <v>3</v>
      </c>
      <c r="K4424" s="4">
        <v>0.05</v>
      </c>
      <c r="L4424" s="6">
        <f t="shared" si="138"/>
        <v>69.95</v>
      </c>
      <c r="M4424" s="8">
        <f t="shared" si="139"/>
        <v>4127.05</v>
      </c>
      <c r="N4424" t="str" cm="1">
        <f t="array" ref="N44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25" spans="2:14" x14ac:dyDescent="0.35">
      <c r="B4425" s="7">
        <v>2028423</v>
      </c>
      <c r="C4425" s="1" t="s">
        <v>16</v>
      </c>
      <c r="D4425" s="1" t="s">
        <v>25</v>
      </c>
      <c r="E4425" s="1" t="s">
        <v>36</v>
      </c>
      <c r="F4425" s="1" t="s">
        <v>521</v>
      </c>
      <c r="G4425" s="3">
        <v>45482</v>
      </c>
      <c r="H4425" s="3">
        <v>45487</v>
      </c>
      <c r="I4425" s="6">
        <v>999</v>
      </c>
      <c r="J4425" s="1">
        <v>2</v>
      </c>
      <c r="K4425" s="4">
        <v>0.05</v>
      </c>
      <c r="L4425" s="6">
        <f t="shared" si="138"/>
        <v>49.95</v>
      </c>
      <c r="M4425" s="8">
        <f t="shared" si="139"/>
        <v>1948.05</v>
      </c>
      <c r="N4425" t="str" cm="1">
        <f t="array" ref="N44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26" spans="2:14" x14ac:dyDescent="0.35">
      <c r="B4426" s="7">
        <v>2028424</v>
      </c>
      <c r="C4426" s="1" t="s">
        <v>17</v>
      </c>
      <c r="D4426" s="1" t="s">
        <v>26</v>
      </c>
      <c r="E4426" s="1" t="s">
        <v>37</v>
      </c>
      <c r="F4426" s="1" t="s">
        <v>518</v>
      </c>
      <c r="G4426" s="3">
        <v>45482</v>
      </c>
      <c r="H4426" s="3">
        <v>45483</v>
      </c>
      <c r="I4426" s="6">
        <v>2099</v>
      </c>
      <c r="J4426" s="1">
        <v>1</v>
      </c>
      <c r="K4426" s="4">
        <v>0.03</v>
      </c>
      <c r="L4426" s="6">
        <f t="shared" si="138"/>
        <v>62.97</v>
      </c>
      <c r="M4426" s="8">
        <f t="shared" si="139"/>
        <v>2036.03</v>
      </c>
      <c r="N4426" t="str" cm="1">
        <f t="array" ref="N44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27" spans="2:14" x14ac:dyDescent="0.35">
      <c r="B4427" s="7">
        <v>2028425</v>
      </c>
      <c r="C4427" s="1" t="s">
        <v>18</v>
      </c>
      <c r="D4427" s="1" t="s">
        <v>27</v>
      </c>
      <c r="E4427" s="1" t="s">
        <v>39</v>
      </c>
      <c r="F4427" s="1" t="s">
        <v>518</v>
      </c>
      <c r="G4427" s="3">
        <v>45482</v>
      </c>
      <c r="H4427" s="3">
        <v>45490</v>
      </c>
      <c r="I4427" s="6">
        <v>11000</v>
      </c>
      <c r="J4427" s="1">
        <v>1</v>
      </c>
      <c r="K4427" s="4">
        <v>0.1</v>
      </c>
      <c r="L4427" s="6">
        <f t="shared" si="138"/>
        <v>1100</v>
      </c>
      <c r="M4427" s="8">
        <f t="shared" si="139"/>
        <v>9900</v>
      </c>
      <c r="N4427" t="str" cm="1">
        <f t="array" ref="N44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28" spans="2:14" x14ac:dyDescent="0.35">
      <c r="B4428" s="7">
        <v>2028426</v>
      </c>
      <c r="C4428" s="1" t="s">
        <v>19</v>
      </c>
      <c r="D4428" s="1" t="s">
        <v>28</v>
      </c>
      <c r="E4428" s="1" t="s">
        <v>40</v>
      </c>
      <c r="F4428" s="1" t="s">
        <v>519</v>
      </c>
      <c r="G4428" s="3">
        <v>45482</v>
      </c>
      <c r="H4428" s="3">
        <v>45484</v>
      </c>
      <c r="I4428" s="6">
        <v>800</v>
      </c>
      <c r="J4428" s="1">
        <v>2</v>
      </c>
      <c r="K4428" s="4">
        <v>0.05</v>
      </c>
      <c r="L4428" s="6">
        <f t="shared" si="138"/>
        <v>40</v>
      </c>
      <c r="M4428" s="8">
        <f t="shared" si="139"/>
        <v>1560</v>
      </c>
      <c r="N4428" t="str" cm="1">
        <f t="array" ref="N44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29" spans="2:14" x14ac:dyDescent="0.35">
      <c r="B4429" s="7">
        <v>2028427</v>
      </c>
      <c r="C4429" s="1" t="s">
        <v>20</v>
      </c>
      <c r="D4429" s="1" t="s">
        <v>29</v>
      </c>
      <c r="E4429" s="1" t="s">
        <v>41</v>
      </c>
      <c r="F4429" s="1" t="s">
        <v>521</v>
      </c>
      <c r="G4429" s="3">
        <v>45482</v>
      </c>
      <c r="H4429" s="3">
        <v>45485</v>
      </c>
      <c r="I4429" s="6">
        <v>5500</v>
      </c>
      <c r="J4429" s="1">
        <v>1</v>
      </c>
      <c r="K4429" s="4">
        <v>0.05</v>
      </c>
      <c r="L4429" s="6">
        <f t="shared" si="138"/>
        <v>275</v>
      </c>
      <c r="M4429" s="8">
        <f t="shared" si="139"/>
        <v>5225</v>
      </c>
      <c r="N4429" t="str" cm="1">
        <f t="array" ref="N44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30" spans="2:14" x14ac:dyDescent="0.35">
      <c r="B4430" s="7">
        <v>2028428</v>
      </c>
      <c r="C4430" s="1" t="s">
        <v>21</v>
      </c>
      <c r="D4430" s="1" t="s">
        <v>25</v>
      </c>
      <c r="E4430" s="1" t="s">
        <v>42</v>
      </c>
      <c r="F4430" s="1" t="s">
        <v>520</v>
      </c>
      <c r="G4430" s="3">
        <v>45482</v>
      </c>
      <c r="H4430" s="3">
        <v>45487</v>
      </c>
      <c r="I4430" s="6">
        <v>1350</v>
      </c>
      <c r="J4430" s="1">
        <v>3</v>
      </c>
      <c r="K4430" s="4">
        <v>0.02</v>
      </c>
      <c r="L4430" s="6">
        <f t="shared" si="138"/>
        <v>27</v>
      </c>
      <c r="M4430" s="8">
        <f t="shared" si="139"/>
        <v>4023</v>
      </c>
      <c r="N4430" t="str" cm="1">
        <f t="array" ref="N44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31" spans="2:14" x14ac:dyDescent="0.35">
      <c r="B4431" s="7">
        <v>2028429</v>
      </c>
      <c r="C4431" s="1" t="s">
        <v>22</v>
      </c>
      <c r="D4431" s="1" t="s">
        <v>30</v>
      </c>
      <c r="E4431" s="1" t="s">
        <v>43</v>
      </c>
      <c r="F4431" s="1" t="s">
        <v>518</v>
      </c>
      <c r="G4431" s="3">
        <v>45482</v>
      </c>
      <c r="H4431" s="3">
        <v>45483</v>
      </c>
      <c r="I4431" s="6">
        <v>4500</v>
      </c>
      <c r="J4431" s="1">
        <v>2</v>
      </c>
      <c r="K4431" s="4">
        <v>0.06</v>
      </c>
      <c r="L4431" s="6">
        <f t="shared" si="138"/>
        <v>270</v>
      </c>
      <c r="M4431" s="8">
        <f t="shared" si="139"/>
        <v>8730</v>
      </c>
      <c r="N4431" t="str" cm="1">
        <f t="array" ref="N44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32" spans="2:14" x14ac:dyDescent="0.35">
      <c r="B4432" s="7">
        <v>2028430</v>
      </c>
      <c r="C4432" s="1" t="s">
        <v>23</v>
      </c>
      <c r="D4432" s="1" t="s">
        <v>27</v>
      </c>
      <c r="E4432" s="1" t="s">
        <v>44</v>
      </c>
      <c r="F4432" s="1" t="s">
        <v>519</v>
      </c>
      <c r="G4432" s="3">
        <v>45482</v>
      </c>
      <c r="H4432" s="3">
        <v>45490</v>
      </c>
      <c r="I4432" s="6">
        <v>2350</v>
      </c>
      <c r="J4432" s="1">
        <v>1</v>
      </c>
      <c r="K4432" s="4">
        <v>0.15</v>
      </c>
      <c r="L4432" s="6">
        <f t="shared" si="138"/>
        <v>352.5</v>
      </c>
      <c r="M4432" s="8">
        <f t="shared" si="139"/>
        <v>1997.5</v>
      </c>
      <c r="N4432" t="str" cm="1">
        <f t="array" ref="N44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33" spans="2:14" x14ac:dyDescent="0.35">
      <c r="B4433" s="7">
        <v>2028431</v>
      </c>
      <c r="C4433" s="1" t="s">
        <v>24</v>
      </c>
      <c r="D4433" s="1" t="s">
        <v>28</v>
      </c>
      <c r="E4433" s="1" t="s">
        <v>45</v>
      </c>
      <c r="F4433" s="1" t="s">
        <v>520</v>
      </c>
      <c r="G4433" s="3">
        <v>45482</v>
      </c>
      <c r="H4433" s="3">
        <v>45484</v>
      </c>
      <c r="I4433" s="6">
        <v>90</v>
      </c>
      <c r="J4433" s="1">
        <v>2</v>
      </c>
      <c r="K4433" s="4">
        <v>0.02</v>
      </c>
      <c r="L4433" s="6">
        <f t="shared" si="138"/>
        <v>1.8</v>
      </c>
      <c r="M4433" s="8">
        <f t="shared" si="139"/>
        <v>178.2</v>
      </c>
      <c r="N4433" t="str" cm="1">
        <f t="array" ref="N44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34" spans="2:14" x14ac:dyDescent="0.35">
      <c r="B4434" s="7">
        <v>2028432</v>
      </c>
      <c r="C4434" s="1" t="s">
        <v>4</v>
      </c>
      <c r="D4434" s="1" t="s">
        <v>29</v>
      </c>
      <c r="E4434" s="1" t="s">
        <v>46</v>
      </c>
      <c r="F4434" s="1" t="s">
        <v>521</v>
      </c>
      <c r="G4434" s="3">
        <v>45482</v>
      </c>
      <c r="H4434" s="3">
        <v>45485</v>
      </c>
      <c r="I4434" s="6">
        <v>280</v>
      </c>
      <c r="J4434" s="1">
        <v>1</v>
      </c>
      <c r="K4434" s="4">
        <v>0.02</v>
      </c>
      <c r="L4434" s="6">
        <f t="shared" si="138"/>
        <v>5.6000000000000005</v>
      </c>
      <c r="M4434" s="8">
        <f t="shared" si="139"/>
        <v>274.39999999999998</v>
      </c>
      <c r="N4434" t="str" cm="1">
        <f t="array" ref="N44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35" spans="2:14" x14ac:dyDescent="0.35">
      <c r="B4435" s="7">
        <v>2028433</v>
      </c>
      <c r="C4435" s="1" t="s">
        <v>5</v>
      </c>
      <c r="D4435" s="1" t="s">
        <v>25</v>
      </c>
      <c r="E4435" s="1" t="s">
        <v>47</v>
      </c>
      <c r="F4435" s="1" t="s">
        <v>518</v>
      </c>
      <c r="G4435" s="3">
        <v>45482</v>
      </c>
      <c r="H4435" s="3">
        <v>45487</v>
      </c>
      <c r="I4435" s="6">
        <v>70</v>
      </c>
      <c r="J4435" s="1">
        <v>2</v>
      </c>
      <c r="K4435" s="4">
        <v>0.02</v>
      </c>
      <c r="L4435" s="6">
        <f t="shared" si="138"/>
        <v>1.4000000000000001</v>
      </c>
      <c r="M4435" s="8">
        <f t="shared" si="139"/>
        <v>138.6</v>
      </c>
      <c r="N4435" t="str" cm="1">
        <f t="array" ref="N44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36" spans="2:14" x14ac:dyDescent="0.35">
      <c r="B4436" s="7">
        <v>2028434</v>
      </c>
      <c r="C4436" s="1" t="s">
        <v>6</v>
      </c>
      <c r="D4436" s="1" t="s">
        <v>26</v>
      </c>
      <c r="E4436" s="1" t="s">
        <v>48</v>
      </c>
      <c r="F4436" s="1" t="s">
        <v>518</v>
      </c>
      <c r="G4436" s="3">
        <v>45482</v>
      </c>
      <c r="H4436" s="3">
        <v>45483</v>
      </c>
      <c r="I4436" s="6">
        <v>230</v>
      </c>
      <c r="J4436" s="1">
        <v>3</v>
      </c>
      <c r="K4436" s="4">
        <v>0.02</v>
      </c>
      <c r="L4436" s="6">
        <f t="shared" si="138"/>
        <v>4.6000000000000005</v>
      </c>
      <c r="M4436" s="8">
        <f t="shared" si="139"/>
        <v>685.4</v>
      </c>
      <c r="N4436" t="str" cm="1">
        <f t="array" ref="N44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37" spans="2:14" x14ac:dyDescent="0.35">
      <c r="B4437" s="7">
        <v>2028435</v>
      </c>
      <c r="C4437" s="1" t="s">
        <v>7</v>
      </c>
      <c r="D4437" s="1" t="s">
        <v>27</v>
      </c>
      <c r="E4437" s="1" t="s">
        <v>49</v>
      </c>
      <c r="F4437" s="1" t="s">
        <v>519</v>
      </c>
      <c r="G4437" s="3">
        <v>45482</v>
      </c>
      <c r="H4437" s="3">
        <v>45490</v>
      </c>
      <c r="I4437" s="6">
        <v>7999</v>
      </c>
      <c r="J4437" s="1">
        <v>2</v>
      </c>
      <c r="K4437" s="4">
        <v>0.02</v>
      </c>
      <c r="L4437" s="6">
        <f t="shared" si="138"/>
        <v>159.97999999999999</v>
      </c>
      <c r="M4437" s="8">
        <f t="shared" si="139"/>
        <v>15838.02</v>
      </c>
      <c r="N4437" t="str" cm="1">
        <f t="array" ref="N44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38" spans="2:14" x14ac:dyDescent="0.35">
      <c r="B4438" s="7">
        <v>2028436</v>
      </c>
      <c r="C4438" s="1" t="s">
        <v>10</v>
      </c>
      <c r="D4438" s="1" t="s">
        <v>28</v>
      </c>
      <c r="E4438" s="1" t="s">
        <v>50</v>
      </c>
      <c r="F4438" s="1" t="s">
        <v>521</v>
      </c>
      <c r="G4438" s="3">
        <v>45482</v>
      </c>
      <c r="H4438" s="3">
        <v>45484</v>
      </c>
      <c r="I4438" s="6">
        <v>850</v>
      </c>
      <c r="J4438" s="1">
        <v>7</v>
      </c>
      <c r="K4438" s="4">
        <v>0.02</v>
      </c>
      <c r="L4438" s="6">
        <f t="shared" si="138"/>
        <v>17</v>
      </c>
      <c r="M4438" s="8">
        <f t="shared" si="139"/>
        <v>5933</v>
      </c>
      <c r="N4438" t="str" cm="1">
        <f t="array" ref="N44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39" spans="2:14" x14ac:dyDescent="0.35">
      <c r="B4439" s="7">
        <v>2028437</v>
      </c>
      <c r="C4439" s="1" t="s">
        <v>8</v>
      </c>
      <c r="D4439" s="1" t="s">
        <v>29</v>
      </c>
      <c r="E4439" s="1" t="s">
        <v>51</v>
      </c>
      <c r="F4439" s="1" t="s">
        <v>520</v>
      </c>
      <c r="G4439" s="3">
        <v>45482</v>
      </c>
      <c r="H4439" s="3">
        <v>45485</v>
      </c>
      <c r="I4439" s="6">
        <v>65000</v>
      </c>
      <c r="J4439" s="1">
        <v>2</v>
      </c>
      <c r="K4439" s="4">
        <v>0.02</v>
      </c>
      <c r="L4439" s="6">
        <f t="shared" si="138"/>
        <v>1300</v>
      </c>
      <c r="M4439" s="8">
        <f t="shared" si="139"/>
        <v>128700</v>
      </c>
      <c r="N4439" t="str" cm="1">
        <f t="array" ref="N44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40" spans="2:14" x14ac:dyDescent="0.35">
      <c r="B4440" s="7">
        <v>2028438</v>
      </c>
      <c r="C4440" s="1" t="s">
        <v>9</v>
      </c>
      <c r="D4440" s="1" t="s">
        <v>25</v>
      </c>
      <c r="E4440" s="1" t="s">
        <v>506</v>
      </c>
      <c r="F4440" s="1" t="s">
        <v>518</v>
      </c>
      <c r="G4440" s="3">
        <v>45482</v>
      </c>
      <c r="H4440" s="3">
        <v>45487</v>
      </c>
      <c r="I4440" s="6">
        <v>450</v>
      </c>
      <c r="J4440" s="1">
        <v>1</v>
      </c>
      <c r="K4440" s="4">
        <v>0.02</v>
      </c>
      <c r="L4440" s="6">
        <f t="shared" si="138"/>
        <v>9</v>
      </c>
      <c r="M4440" s="8">
        <f t="shared" si="139"/>
        <v>441</v>
      </c>
      <c r="N4440" t="str" cm="1">
        <f t="array" ref="N44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41" spans="2:14" x14ac:dyDescent="0.35">
      <c r="B4441" s="7">
        <v>2028439</v>
      </c>
      <c r="C4441" s="1" t="s">
        <v>11</v>
      </c>
      <c r="D4441" s="1" t="s">
        <v>26</v>
      </c>
      <c r="E4441" s="1" t="s">
        <v>507</v>
      </c>
      <c r="F4441" s="1" t="s">
        <v>519</v>
      </c>
      <c r="G4441" s="3">
        <v>45482</v>
      </c>
      <c r="H4441" s="3">
        <v>45483</v>
      </c>
      <c r="I4441" s="6">
        <v>1299</v>
      </c>
      <c r="J4441" s="1">
        <v>1</v>
      </c>
      <c r="K4441" s="4">
        <v>7.0000000000000007E-2</v>
      </c>
      <c r="L4441" s="6">
        <f t="shared" si="138"/>
        <v>90.93</v>
      </c>
      <c r="M4441" s="8">
        <f t="shared" si="139"/>
        <v>1208.07</v>
      </c>
      <c r="N4441" t="str" cm="1">
        <f t="array" ref="N44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42" spans="2:14" x14ac:dyDescent="0.35">
      <c r="B4442" s="7">
        <v>2028440</v>
      </c>
      <c r="C4442" s="1" t="s">
        <v>12</v>
      </c>
      <c r="D4442" s="1" t="s">
        <v>27</v>
      </c>
      <c r="E4442" s="1" t="s">
        <v>508</v>
      </c>
      <c r="F4442" s="1" t="s">
        <v>520</v>
      </c>
      <c r="G4442" s="3">
        <v>45482</v>
      </c>
      <c r="H4442" s="3">
        <v>45490</v>
      </c>
      <c r="I4442" s="6">
        <v>1700</v>
      </c>
      <c r="J4442" s="1">
        <v>1</v>
      </c>
      <c r="K4442" s="4">
        <v>0.03</v>
      </c>
      <c r="L4442" s="6">
        <f t="shared" si="138"/>
        <v>51</v>
      </c>
      <c r="M4442" s="8">
        <f t="shared" si="139"/>
        <v>1649</v>
      </c>
      <c r="N4442" t="str" cm="1">
        <f t="array" ref="N44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43" spans="2:14" x14ac:dyDescent="0.35">
      <c r="B4443" s="7">
        <v>2028441</v>
      </c>
      <c r="C4443" s="1" t="s">
        <v>13</v>
      </c>
      <c r="D4443" s="1" t="s">
        <v>28</v>
      </c>
      <c r="E4443" s="1" t="s">
        <v>31</v>
      </c>
      <c r="F4443" s="1" t="s">
        <v>521</v>
      </c>
      <c r="G4443" s="3">
        <v>45482</v>
      </c>
      <c r="H4443" s="3">
        <v>45484</v>
      </c>
      <c r="I4443" s="6">
        <v>55000</v>
      </c>
      <c r="J4443" s="1">
        <v>2</v>
      </c>
      <c r="K4443" s="4">
        <v>0.08</v>
      </c>
      <c r="L4443" s="6">
        <f t="shared" si="138"/>
        <v>4400</v>
      </c>
      <c r="M4443" s="8">
        <f t="shared" si="139"/>
        <v>105600</v>
      </c>
      <c r="N4443" t="str" cm="1">
        <f t="array" ref="N44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44" spans="2:14" x14ac:dyDescent="0.35">
      <c r="B4444" s="7">
        <v>2028442</v>
      </c>
      <c r="C4444" s="1" t="s">
        <v>14</v>
      </c>
      <c r="D4444" s="1" t="s">
        <v>29</v>
      </c>
      <c r="E4444" s="1" t="s">
        <v>32</v>
      </c>
      <c r="F4444" s="1" t="s">
        <v>518</v>
      </c>
      <c r="G4444" s="3">
        <v>45482</v>
      </c>
      <c r="H4444" s="3">
        <v>45485</v>
      </c>
      <c r="I4444" s="6">
        <v>57999</v>
      </c>
      <c r="J4444" s="1">
        <v>1</v>
      </c>
      <c r="K4444" s="4">
        <v>0.05</v>
      </c>
      <c r="L4444" s="6">
        <f t="shared" si="138"/>
        <v>2899.9500000000003</v>
      </c>
      <c r="M4444" s="8">
        <f t="shared" si="139"/>
        <v>55099.05</v>
      </c>
      <c r="N4444" t="str" cm="1">
        <f t="array" ref="N44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45" spans="2:14" x14ac:dyDescent="0.35">
      <c r="B4445" s="7">
        <v>2028443</v>
      </c>
      <c r="C4445" s="1" t="s">
        <v>15</v>
      </c>
      <c r="D4445" s="1" t="s">
        <v>25</v>
      </c>
      <c r="E4445" s="1" t="s">
        <v>38</v>
      </c>
      <c r="F4445" s="1" t="s">
        <v>518</v>
      </c>
      <c r="G4445" s="3">
        <v>45482</v>
      </c>
      <c r="H4445" s="3">
        <v>45487</v>
      </c>
      <c r="I4445" s="6">
        <v>1399</v>
      </c>
      <c r="J4445" s="1">
        <v>2</v>
      </c>
      <c r="K4445" s="4">
        <v>0.05</v>
      </c>
      <c r="L4445" s="6">
        <f t="shared" si="138"/>
        <v>69.95</v>
      </c>
      <c r="M4445" s="8">
        <f t="shared" si="139"/>
        <v>2728.05</v>
      </c>
      <c r="N4445" t="str" cm="1">
        <f t="array" ref="N44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46" spans="2:14" x14ac:dyDescent="0.35">
      <c r="B4446" s="7">
        <v>2028444</v>
      </c>
      <c r="C4446" s="1" t="s">
        <v>16</v>
      </c>
      <c r="D4446" s="1" t="s">
        <v>253</v>
      </c>
      <c r="E4446" s="1" t="s">
        <v>33</v>
      </c>
      <c r="F4446" s="1" t="s">
        <v>519</v>
      </c>
      <c r="G4446" s="3">
        <v>45482</v>
      </c>
      <c r="H4446" s="3">
        <v>45483</v>
      </c>
      <c r="I4446" s="6">
        <v>999</v>
      </c>
      <c r="J4446" s="1">
        <v>7</v>
      </c>
      <c r="K4446" s="4">
        <v>0.05</v>
      </c>
      <c r="L4446" s="6">
        <f t="shared" si="138"/>
        <v>49.95</v>
      </c>
      <c r="M4446" s="8">
        <f t="shared" si="139"/>
        <v>6943.05</v>
      </c>
      <c r="N4446" t="str" cm="1">
        <f t="array" ref="N44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47" spans="2:14" x14ac:dyDescent="0.35">
      <c r="B4447" s="7">
        <v>2028445</v>
      </c>
      <c r="C4447" s="1" t="s">
        <v>17</v>
      </c>
      <c r="D4447" s="1" t="s">
        <v>25</v>
      </c>
      <c r="E4447" s="1" t="s">
        <v>34</v>
      </c>
      <c r="F4447" s="1" t="s">
        <v>521</v>
      </c>
      <c r="G4447" s="3">
        <v>45482</v>
      </c>
      <c r="H4447" s="3">
        <v>45490</v>
      </c>
      <c r="I4447" s="6">
        <v>2099</v>
      </c>
      <c r="J4447" s="1">
        <v>2</v>
      </c>
      <c r="K4447" s="4">
        <v>0.05</v>
      </c>
      <c r="L4447" s="6">
        <f t="shared" si="138"/>
        <v>104.95</v>
      </c>
      <c r="M4447" s="8">
        <f t="shared" si="139"/>
        <v>4093.05</v>
      </c>
      <c r="N4447" t="str" cm="1">
        <f t="array" ref="N44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48" spans="2:14" x14ac:dyDescent="0.35">
      <c r="B4448" s="7">
        <v>2028446</v>
      </c>
      <c r="C4448" s="1" t="s">
        <v>18</v>
      </c>
      <c r="D4448" s="1" t="s">
        <v>26</v>
      </c>
      <c r="E4448" s="1" t="s">
        <v>35</v>
      </c>
      <c r="F4448" s="1" t="s">
        <v>520</v>
      </c>
      <c r="G4448" s="3">
        <v>45482</v>
      </c>
      <c r="H4448" s="3">
        <v>45484</v>
      </c>
      <c r="I4448" s="6">
        <v>11000</v>
      </c>
      <c r="J4448" s="1">
        <v>2</v>
      </c>
      <c r="K4448" s="4">
        <v>0.03</v>
      </c>
      <c r="L4448" s="6">
        <f t="shared" si="138"/>
        <v>330</v>
      </c>
      <c r="M4448" s="8">
        <f t="shared" si="139"/>
        <v>21670</v>
      </c>
      <c r="N4448" t="str" cm="1">
        <f t="array" ref="N44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49" spans="2:14" x14ac:dyDescent="0.35">
      <c r="B4449" s="7">
        <v>2028447</v>
      </c>
      <c r="C4449" s="1" t="s">
        <v>19</v>
      </c>
      <c r="D4449" s="1" t="s">
        <v>27</v>
      </c>
      <c r="E4449" s="1" t="s">
        <v>36</v>
      </c>
      <c r="F4449" s="1" t="s">
        <v>518</v>
      </c>
      <c r="G4449" s="3">
        <v>45482</v>
      </c>
      <c r="H4449" s="3">
        <v>45485</v>
      </c>
      <c r="I4449" s="6">
        <v>800</v>
      </c>
      <c r="J4449" s="1">
        <v>1</v>
      </c>
      <c r="K4449" s="4">
        <v>0.1</v>
      </c>
      <c r="L4449" s="6">
        <f t="shared" si="138"/>
        <v>80</v>
      </c>
      <c r="M4449" s="8">
        <f t="shared" si="139"/>
        <v>720</v>
      </c>
      <c r="N4449" t="str" cm="1">
        <f t="array" ref="N44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50" spans="2:14" x14ac:dyDescent="0.35">
      <c r="B4450" s="7">
        <v>2028448</v>
      </c>
      <c r="C4450" s="1" t="s">
        <v>20</v>
      </c>
      <c r="D4450" s="1" t="s">
        <v>28</v>
      </c>
      <c r="E4450" s="1" t="s">
        <v>37</v>
      </c>
      <c r="F4450" s="1" t="s">
        <v>519</v>
      </c>
      <c r="G4450" s="3">
        <v>45482</v>
      </c>
      <c r="H4450" s="3">
        <v>45487</v>
      </c>
      <c r="I4450" s="6">
        <v>5500</v>
      </c>
      <c r="J4450" s="1">
        <v>2</v>
      </c>
      <c r="K4450" s="4">
        <v>0.05</v>
      </c>
      <c r="L4450" s="6">
        <f t="shared" si="138"/>
        <v>275</v>
      </c>
      <c r="M4450" s="8">
        <f t="shared" si="139"/>
        <v>10725</v>
      </c>
      <c r="N4450" t="str" cm="1">
        <f t="array" ref="N44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51" spans="2:14" x14ac:dyDescent="0.35">
      <c r="B4451" s="7">
        <v>2028449</v>
      </c>
      <c r="C4451" s="1" t="s">
        <v>21</v>
      </c>
      <c r="D4451" s="1" t="s">
        <v>29</v>
      </c>
      <c r="E4451" s="1" t="s">
        <v>39</v>
      </c>
      <c r="F4451" s="1" t="s">
        <v>520</v>
      </c>
      <c r="G4451" s="3">
        <v>45482</v>
      </c>
      <c r="H4451" s="3">
        <v>45483</v>
      </c>
      <c r="I4451" s="6">
        <v>1350</v>
      </c>
      <c r="J4451" s="1">
        <v>4</v>
      </c>
      <c r="K4451" s="4">
        <v>0.05</v>
      </c>
      <c r="L4451" s="6">
        <f t="shared" si="138"/>
        <v>67.5</v>
      </c>
      <c r="M4451" s="8">
        <f t="shared" si="139"/>
        <v>5332.5</v>
      </c>
      <c r="N4451" t="str" cm="1">
        <f t="array" ref="N44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52" spans="2:14" x14ac:dyDescent="0.35">
      <c r="B4452" s="7">
        <v>2028450</v>
      </c>
      <c r="C4452" s="1" t="s">
        <v>22</v>
      </c>
      <c r="D4452" s="1" t="s">
        <v>25</v>
      </c>
      <c r="E4452" s="1" t="s">
        <v>40</v>
      </c>
      <c r="F4452" s="1" t="s">
        <v>521</v>
      </c>
      <c r="G4452" s="3">
        <v>45482</v>
      </c>
      <c r="H4452" s="3">
        <v>45490</v>
      </c>
      <c r="I4452" s="6">
        <v>4500</v>
      </c>
      <c r="J4452" s="1">
        <v>3</v>
      </c>
      <c r="K4452" s="4">
        <v>0.02</v>
      </c>
      <c r="L4452" s="6">
        <f t="shared" si="138"/>
        <v>90</v>
      </c>
      <c r="M4452" s="8">
        <f t="shared" si="139"/>
        <v>13410</v>
      </c>
      <c r="N4452" t="str" cm="1">
        <f t="array" ref="N44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53" spans="2:14" x14ac:dyDescent="0.35">
      <c r="B4453" s="7">
        <v>2028451</v>
      </c>
      <c r="C4453" s="1" t="s">
        <v>23</v>
      </c>
      <c r="D4453" s="1" t="s">
        <v>30</v>
      </c>
      <c r="E4453" s="1" t="s">
        <v>41</v>
      </c>
      <c r="F4453" s="1" t="s">
        <v>518</v>
      </c>
      <c r="G4453" s="3">
        <v>45482</v>
      </c>
      <c r="H4453" s="3">
        <v>45484</v>
      </c>
      <c r="I4453" s="6">
        <v>2350</v>
      </c>
      <c r="J4453" s="1">
        <v>2</v>
      </c>
      <c r="K4453" s="4">
        <v>0.06</v>
      </c>
      <c r="L4453" s="6">
        <f t="shared" si="138"/>
        <v>141</v>
      </c>
      <c r="M4453" s="8">
        <f t="shared" si="139"/>
        <v>4559</v>
      </c>
      <c r="N4453" t="str" cm="1">
        <f t="array" ref="N44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54" spans="2:14" x14ac:dyDescent="0.35">
      <c r="B4454" s="7">
        <v>2028452</v>
      </c>
      <c r="C4454" s="1" t="s">
        <v>24</v>
      </c>
      <c r="D4454" s="1" t="s">
        <v>27</v>
      </c>
      <c r="E4454" s="1" t="s">
        <v>42</v>
      </c>
      <c r="F4454" s="1" t="s">
        <v>518</v>
      </c>
      <c r="G4454" s="3">
        <v>45482</v>
      </c>
      <c r="H4454" s="3">
        <v>45485</v>
      </c>
      <c r="I4454" s="6">
        <v>90</v>
      </c>
      <c r="J4454" s="1">
        <v>1</v>
      </c>
      <c r="K4454" s="4">
        <v>0.15</v>
      </c>
      <c r="L4454" s="6">
        <f t="shared" si="138"/>
        <v>13.5</v>
      </c>
      <c r="M4454" s="8">
        <f t="shared" si="139"/>
        <v>76.5</v>
      </c>
      <c r="N4454" t="str" cm="1">
        <f t="array" ref="N44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55" spans="2:14" x14ac:dyDescent="0.35">
      <c r="B4455" s="7">
        <v>2028453</v>
      </c>
      <c r="C4455" s="1" t="s">
        <v>4</v>
      </c>
      <c r="D4455" s="1" t="s">
        <v>28</v>
      </c>
      <c r="E4455" s="1" t="s">
        <v>43</v>
      </c>
      <c r="F4455" s="1" t="s">
        <v>519</v>
      </c>
      <c r="G4455" s="3">
        <v>45482</v>
      </c>
      <c r="H4455" s="3">
        <v>45487</v>
      </c>
      <c r="I4455" s="6">
        <v>280</v>
      </c>
      <c r="J4455" s="1">
        <v>1</v>
      </c>
      <c r="K4455" s="4">
        <v>0.02</v>
      </c>
      <c r="L4455" s="6">
        <f t="shared" si="138"/>
        <v>5.6000000000000005</v>
      </c>
      <c r="M4455" s="8">
        <f t="shared" si="139"/>
        <v>274.39999999999998</v>
      </c>
      <c r="N4455" t="str" cm="1">
        <f t="array" ref="N44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56" spans="2:14" x14ac:dyDescent="0.35">
      <c r="B4456" s="7">
        <v>2028454</v>
      </c>
      <c r="C4456" s="1" t="s">
        <v>5</v>
      </c>
      <c r="D4456" s="1" t="s">
        <v>29</v>
      </c>
      <c r="E4456" s="1" t="s">
        <v>44</v>
      </c>
      <c r="F4456" s="1" t="s">
        <v>521</v>
      </c>
      <c r="G4456" s="3">
        <v>45482</v>
      </c>
      <c r="H4456" s="3">
        <v>45483</v>
      </c>
      <c r="I4456" s="6">
        <v>70</v>
      </c>
      <c r="J4456" s="1">
        <v>2</v>
      </c>
      <c r="K4456" s="4">
        <v>0.02</v>
      </c>
      <c r="L4456" s="6">
        <f t="shared" si="138"/>
        <v>1.4000000000000001</v>
      </c>
      <c r="M4456" s="8">
        <f t="shared" si="139"/>
        <v>138.6</v>
      </c>
      <c r="N4456" t="str" cm="1">
        <f t="array" ref="N44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57" spans="2:14" x14ac:dyDescent="0.35">
      <c r="B4457" s="7">
        <v>2028455</v>
      </c>
      <c r="C4457" s="1" t="s">
        <v>6</v>
      </c>
      <c r="D4457" s="1" t="s">
        <v>25</v>
      </c>
      <c r="E4457" s="1" t="s">
        <v>45</v>
      </c>
      <c r="F4457" s="1" t="s">
        <v>520</v>
      </c>
      <c r="G4457" s="3">
        <v>45482</v>
      </c>
      <c r="H4457" s="3">
        <v>45490</v>
      </c>
      <c r="I4457" s="6">
        <v>230</v>
      </c>
      <c r="J4457" s="1">
        <v>1</v>
      </c>
      <c r="K4457" s="4">
        <v>0.02</v>
      </c>
      <c r="L4457" s="6">
        <f t="shared" si="138"/>
        <v>4.6000000000000005</v>
      </c>
      <c r="M4457" s="8">
        <f t="shared" si="139"/>
        <v>225.4</v>
      </c>
      <c r="N4457" t="str" cm="1">
        <f t="array" ref="N44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58" spans="2:14" x14ac:dyDescent="0.35">
      <c r="B4458" s="7">
        <v>2028456</v>
      </c>
      <c r="C4458" s="1" t="s">
        <v>7</v>
      </c>
      <c r="D4458" s="1" t="s">
        <v>26</v>
      </c>
      <c r="E4458" s="1" t="s">
        <v>46</v>
      </c>
      <c r="F4458" s="1" t="s">
        <v>518</v>
      </c>
      <c r="G4458" s="3">
        <v>45482</v>
      </c>
      <c r="H4458" s="3">
        <v>45484</v>
      </c>
      <c r="I4458" s="6">
        <v>7999</v>
      </c>
      <c r="J4458" s="1">
        <v>3</v>
      </c>
      <c r="K4458" s="4">
        <v>0.02</v>
      </c>
      <c r="L4458" s="6">
        <f t="shared" si="138"/>
        <v>159.97999999999999</v>
      </c>
      <c r="M4458" s="8">
        <f t="shared" si="139"/>
        <v>23837.02</v>
      </c>
      <c r="N4458" t="str" cm="1">
        <f t="array" ref="N44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59" spans="2:14" x14ac:dyDescent="0.35">
      <c r="B4459" s="7">
        <v>2028457</v>
      </c>
      <c r="C4459" s="1" t="s">
        <v>10</v>
      </c>
      <c r="D4459" s="1" t="s">
        <v>27</v>
      </c>
      <c r="E4459" s="1" t="s">
        <v>47</v>
      </c>
      <c r="F4459" s="1" t="s">
        <v>519</v>
      </c>
      <c r="G4459" s="3">
        <v>45482</v>
      </c>
      <c r="H4459" s="3">
        <v>45485</v>
      </c>
      <c r="I4459" s="6">
        <v>850</v>
      </c>
      <c r="J4459" s="1">
        <v>2</v>
      </c>
      <c r="K4459" s="4">
        <v>0.02</v>
      </c>
      <c r="L4459" s="6">
        <f t="shared" si="138"/>
        <v>17</v>
      </c>
      <c r="M4459" s="8">
        <f t="shared" si="139"/>
        <v>1683</v>
      </c>
      <c r="N4459" t="str" cm="1">
        <f t="array" ref="N44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60" spans="2:14" x14ac:dyDescent="0.35">
      <c r="B4460" s="7">
        <v>2028458</v>
      </c>
      <c r="C4460" s="1" t="s">
        <v>8</v>
      </c>
      <c r="D4460" s="1" t="s">
        <v>28</v>
      </c>
      <c r="E4460" s="1" t="s">
        <v>48</v>
      </c>
      <c r="F4460" s="1" t="s">
        <v>520</v>
      </c>
      <c r="G4460" s="3">
        <v>45482</v>
      </c>
      <c r="H4460" s="3">
        <v>45487</v>
      </c>
      <c r="I4460" s="6">
        <v>65000</v>
      </c>
      <c r="J4460" s="1">
        <v>1</v>
      </c>
      <c r="K4460" s="4">
        <v>0.02</v>
      </c>
      <c r="L4460" s="6">
        <f t="shared" si="138"/>
        <v>1300</v>
      </c>
      <c r="M4460" s="8">
        <f t="shared" si="139"/>
        <v>63700</v>
      </c>
      <c r="N4460" t="str" cm="1">
        <f t="array" ref="N44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61" spans="2:14" x14ac:dyDescent="0.35">
      <c r="B4461" s="7">
        <v>2028459</v>
      </c>
      <c r="C4461" s="1" t="s">
        <v>9</v>
      </c>
      <c r="D4461" s="1" t="s">
        <v>29</v>
      </c>
      <c r="E4461" s="1" t="s">
        <v>49</v>
      </c>
      <c r="F4461" s="1" t="s">
        <v>521</v>
      </c>
      <c r="G4461" s="3">
        <v>45482</v>
      </c>
      <c r="H4461" s="3">
        <v>45483</v>
      </c>
      <c r="I4461" s="6">
        <v>450</v>
      </c>
      <c r="J4461" s="1">
        <v>2</v>
      </c>
      <c r="K4461" s="4">
        <v>0.02</v>
      </c>
      <c r="L4461" s="6">
        <f t="shared" si="138"/>
        <v>9</v>
      </c>
      <c r="M4461" s="8">
        <f t="shared" si="139"/>
        <v>891</v>
      </c>
      <c r="N4461" t="str" cm="1">
        <f t="array" ref="N44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62" spans="2:14" x14ac:dyDescent="0.35">
      <c r="B4462" s="7">
        <v>2028460</v>
      </c>
      <c r="C4462" s="1" t="s">
        <v>11</v>
      </c>
      <c r="D4462" s="1" t="s">
        <v>25</v>
      </c>
      <c r="E4462" s="1" t="s">
        <v>50</v>
      </c>
      <c r="F4462" s="1" t="s">
        <v>518</v>
      </c>
      <c r="G4462" s="3">
        <v>45482</v>
      </c>
      <c r="H4462" s="3">
        <v>45490</v>
      </c>
      <c r="I4462" s="6">
        <v>1299</v>
      </c>
      <c r="J4462" s="1">
        <v>1</v>
      </c>
      <c r="K4462" s="4">
        <v>0.02</v>
      </c>
      <c r="L4462" s="6">
        <f t="shared" si="138"/>
        <v>25.98</v>
      </c>
      <c r="M4462" s="8">
        <f t="shared" si="139"/>
        <v>1273.02</v>
      </c>
      <c r="N4462" t="str" cm="1">
        <f t="array" ref="N44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63" spans="2:14" x14ac:dyDescent="0.35">
      <c r="B4463" s="7">
        <v>2028461</v>
      </c>
      <c r="C4463" s="1" t="s">
        <v>12</v>
      </c>
      <c r="D4463" s="1" t="s">
        <v>26</v>
      </c>
      <c r="E4463" s="1" t="s">
        <v>51</v>
      </c>
      <c r="F4463" s="1" t="s">
        <v>518</v>
      </c>
      <c r="G4463" s="3">
        <v>45482</v>
      </c>
      <c r="H4463" s="3">
        <v>45484</v>
      </c>
      <c r="I4463" s="6">
        <v>1700</v>
      </c>
      <c r="J4463" s="1">
        <v>2</v>
      </c>
      <c r="K4463" s="4">
        <v>7.0000000000000007E-2</v>
      </c>
      <c r="L4463" s="6">
        <f t="shared" si="138"/>
        <v>119.00000000000001</v>
      </c>
      <c r="M4463" s="8">
        <f t="shared" si="139"/>
        <v>3281</v>
      </c>
      <c r="N4463" t="str" cm="1">
        <f t="array" ref="N44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64" spans="2:14" x14ac:dyDescent="0.35">
      <c r="B4464" s="7">
        <v>2028462</v>
      </c>
      <c r="C4464" s="1" t="s">
        <v>13</v>
      </c>
      <c r="D4464" s="1" t="s">
        <v>27</v>
      </c>
      <c r="E4464" s="1" t="s">
        <v>506</v>
      </c>
      <c r="F4464" s="1" t="s">
        <v>519</v>
      </c>
      <c r="G4464" s="3">
        <v>45482</v>
      </c>
      <c r="H4464" s="3">
        <v>45485</v>
      </c>
      <c r="I4464" s="6">
        <v>55000</v>
      </c>
      <c r="J4464" s="1">
        <v>3</v>
      </c>
      <c r="K4464" s="4">
        <v>0.03</v>
      </c>
      <c r="L4464" s="6">
        <f t="shared" si="138"/>
        <v>1650</v>
      </c>
      <c r="M4464" s="8">
        <f t="shared" si="139"/>
        <v>163350</v>
      </c>
      <c r="N4464" t="str" cm="1">
        <f t="array" ref="N44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65" spans="2:14" x14ac:dyDescent="0.35">
      <c r="B4465" s="7">
        <v>2028463</v>
      </c>
      <c r="C4465" s="1" t="s">
        <v>14</v>
      </c>
      <c r="D4465" s="1" t="s">
        <v>28</v>
      </c>
      <c r="E4465" s="1" t="s">
        <v>507</v>
      </c>
      <c r="F4465" s="1" t="s">
        <v>521</v>
      </c>
      <c r="G4465" s="3">
        <v>45482</v>
      </c>
      <c r="H4465" s="3">
        <v>45487</v>
      </c>
      <c r="I4465" s="6">
        <v>57999</v>
      </c>
      <c r="J4465" s="1">
        <v>2</v>
      </c>
      <c r="K4465" s="4">
        <v>0.08</v>
      </c>
      <c r="L4465" s="6">
        <f t="shared" si="138"/>
        <v>4639.92</v>
      </c>
      <c r="M4465" s="8">
        <f t="shared" si="139"/>
        <v>111358.08</v>
      </c>
      <c r="N4465" t="str" cm="1">
        <f t="array" ref="N44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66" spans="2:14" x14ac:dyDescent="0.35">
      <c r="B4466" s="7">
        <v>2028464</v>
      </c>
      <c r="C4466" s="1" t="s">
        <v>15</v>
      </c>
      <c r="D4466" s="1" t="s">
        <v>29</v>
      </c>
      <c r="E4466" s="1" t="s">
        <v>508</v>
      </c>
      <c r="F4466" s="1" t="s">
        <v>520</v>
      </c>
      <c r="G4466" s="3">
        <v>45482</v>
      </c>
      <c r="H4466" s="3">
        <v>45483</v>
      </c>
      <c r="I4466" s="6">
        <v>1399</v>
      </c>
      <c r="J4466" s="1">
        <v>7</v>
      </c>
      <c r="K4466" s="4">
        <v>0.05</v>
      </c>
      <c r="L4466" s="6">
        <f t="shared" si="138"/>
        <v>69.95</v>
      </c>
      <c r="M4466" s="8">
        <f t="shared" si="139"/>
        <v>9723.0499999999993</v>
      </c>
      <c r="N4466" t="str" cm="1">
        <f t="array" ref="N44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67" spans="2:14" x14ac:dyDescent="0.35">
      <c r="B4467" s="7">
        <v>2028465</v>
      </c>
      <c r="C4467" s="1" t="s">
        <v>16</v>
      </c>
      <c r="D4467" s="1" t="s">
        <v>25</v>
      </c>
      <c r="E4467" s="1" t="s">
        <v>31</v>
      </c>
      <c r="F4467" s="1" t="s">
        <v>518</v>
      </c>
      <c r="G4467" s="3">
        <v>45482</v>
      </c>
      <c r="H4467" s="3">
        <v>45490</v>
      </c>
      <c r="I4467" s="6">
        <v>999</v>
      </c>
      <c r="J4467" s="1">
        <v>2</v>
      </c>
      <c r="K4467" s="4">
        <v>0.05</v>
      </c>
      <c r="L4467" s="6">
        <f t="shared" si="138"/>
        <v>49.95</v>
      </c>
      <c r="M4467" s="8">
        <f t="shared" si="139"/>
        <v>1948.05</v>
      </c>
      <c r="N4467" t="str" cm="1">
        <f t="array" ref="N44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68" spans="2:14" x14ac:dyDescent="0.35">
      <c r="B4468" s="7">
        <v>2028466</v>
      </c>
      <c r="C4468" s="1" t="s">
        <v>17</v>
      </c>
      <c r="D4468" s="1" t="s">
        <v>254</v>
      </c>
      <c r="E4468" s="1" t="s">
        <v>32</v>
      </c>
      <c r="F4468" s="1" t="s">
        <v>519</v>
      </c>
      <c r="G4468" s="3">
        <v>45482</v>
      </c>
      <c r="H4468" s="3">
        <v>45484</v>
      </c>
      <c r="I4468" s="6">
        <v>2099</v>
      </c>
      <c r="J4468" s="1">
        <v>1</v>
      </c>
      <c r="K4468" s="4">
        <v>0.05</v>
      </c>
      <c r="L4468" s="6">
        <f t="shared" si="138"/>
        <v>104.95</v>
      </c>
      <c r="M4468" s="8">
        <f t="shared" si="139"/>
        <v>1994.05</v>
      </c>
      <c r="N4468" t="str" cm="1">
        <f t="array" ref="N44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69" spans="2:14" x14ac:dyDescent="0.35">
      <c r="B4469" s="7">
        <v>2028467</v>
      </c>
      <c r="C4469" s="1" t="s">
        <v>18</v>
      </c>
      <c r="D4469" s="1" t="s">
        <v>25</v>
      </c>
      <c r="E4469" s="1" t="s">
        <v>38</v>
      </c>
      <c r="F4469" s="1" t="s">
        <v>520</v>
      </c>
      <c r="G4469" s="3">
        <v>45482</v>
      </c>
      <c r="H4469" s="3">
        <v>45485</v>
      </c>
      <c r="I4469" s="6">
        <v>11000</v>
      </c>
      <c r="J4469" s="1">
        <v>1</v>
      </c>
      <c r="K4469" s="4">
        <v>0.05</v>
      </c>
      <c r="L4469" s="6">
        <f t="shared" si="138"/>
        <v>550</v>
      </c>
      <c r="M4469" s="8">
        <f t="shared" si="139"/>
        <v>10450</v>
      </c>
      <c r="N4469" t="str" cm="1">
        <f t="array" ref="N44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70" spans="2:14" x14ac:dyDescent="0.35">
      <c r="B4470" s="7">
        <v>2028468</v>
      </c>
      <c r="C4470" s="1" t="s">
        <v>19</v>
      </c>
      <c r="D4470" s="1" t="s">
        <v>26</v>
      </c>
      <c r="E4470" s="1" t="s">
        <v>33</v>
      </c>
      <c r="F4470" s="1" t="s">
        <v>521</v>
      </c>
      <c r="G4470" s="3">
        <v>45482</v>
      </c>
      <c r="H4470" s="3">
        <v>45487</v>
      </c>
      <c r="I4470" s="6">
        <v>800</v>
      </c>
      <c r="J4470" s="1">
        <v>1</v>
      </c>
      <c r="K4470" s="4">
        <v>0.03</v>
      </c>
      <c r="L4470" s="6">
        <f t="shared" si="138"/>
        <v>24</v>
      </c>
      <c r="M4470" s="8">
        <f t="shared" si="139"/>
        <v>776</v>
      </c>
      <c r="N4470" t="str" cm="1">
        <f t="array" ref="N44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71" spans="2:14" x14ac:dyDescent="0.35">
      <c r="B4471" s="7">
        <v>2028469</v>
      </c>
      <c r="C4471" s="1" t="s">
        <v>20</v>
      </c>
      <c r="D4471" s="1" t="s">
        <v>27</v>
      </c>
      <c r="E4471" s="1" t="s">
        <v>34</v>
      </c>
      <c r="F4471" s="1" t="s">
        <v>518</v>
      </c>
      <c r="G4471" s="3">
        <v>45482</v>
      </c>
      <c r="H4471" s="3">
        <v>45483</v>
      </c>
      <c r="I4471" s="6">
        <v>5500</v>
      </c>
      <c r="J4471" s="1">
        <v>2</v>
      </c>
      <c r="K4471" s="4">
        <v>0.1</v>
      </c>
      <c r="L4471" s="6">
        <f t="shared" si="138"/>
        <v>550</v>
      </c>
      <c r="M4471" s="8">
        <f t="shared" si="139"/>
        <v>10450</v>
      </c>
      <c r="N4471" t="str" cm="1">
        <f t="array" ref="N44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72" spans="2:14" x14ac:dyDescent="0.35">
      <c r="B4472" s="7">
        <v>2028470</v>
      </c>
      <c r="C4472" s="1" t="s">
        <v>21</v>
      </c>
      <c r="D4472" s="1" t="s">
        <v>28</v>
      </c>
      <c r="E4472" s="1" t="s">
        <v>35</v>
      </c>
      <c r="F4472" s="1" t="s">
        <v>518</v>
      </c>
      <c r="G4472" s="3">
        <v>45482</v>
      </c>
      <c r="H4472" s="3">
        <v>45490</v>
      </c>
      <c r="I4472" s="6">
        <v>1350</v>
      </c>
      <c r="J4472" s="1">
        <v>1</v>
      </c>
      <c r="K4472" s="4">
        <v>0.05</v>
      </c>
      <c r="L4472" s="6">
        <f t="shared" si="138"/>
        <v>67.5</v>
      </c>
      <c r="M4472" s="8">
        <f t="shared" si="139"/>
        <v>1282.5</v>
      </c>
      <c r="N4472" t="str" cm="1">
        <f t="array" ref="N44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73" spans="2:14" x14ac:dyDescent="0.35">
      <c r="B4473" s="7">
        <v>2028471</v>
      </c>
      <c r="C4473" s="1" t="s">
        <v>22</v>
      </c>
      <c r="D4473" s="1" t="s">
        <v>29</v>
      </c>
      <c r="E4473" s="1" t="s">
        <v>36</v>
      </c>
      <c r="F4473" s="1" t="s">
        <v>519</v>
      </c>
      <c r="G4473" s="3">
        <v>45482</v>
      </c>
      <c r="H4473" s="3">
        <v>45484</v>
      </c>
      <c r="I4473" s="6">
        <v>4500</v>
      </c>
      <c r="J4473" s="1">
        <v>2</v>
      </c>
      <c r="K4473" s="4">
        <v>0.05</v>
      </c>
      <c r="L4473" s="6">
        <f t="shared" si="138"/>
        <v>225</v>
      </c>
      <c r="M4473" s="8">
        <f t="shared" si="139"/>
        <v>8775</v>
      </c>
      <c r="N4473" t="str" cm="1">
        <f t="array" ref="N44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74" spans="2:14" x14ac:dyDescent="0.35">
      <c r="B4474" s="7">
        <v>2028472</v>
      </c>
      <c r="C4474" s="1" t="s">
        <v>23</v>
      </c>
      <c r="D4474" s="1" t="s">
        <v>25</v>
      </c>
      <c r="E4474" s="1" t="s">
        <v>37</v>
      </c>
      <c r="F4474" s="1" t="s">
        <v>521</v>
      </c>
      <c r="G4474" s="3">
        <v>45482</v>
      </c>
      <c r="H4474" s="3">
        <v>45485</v>
      </c>
      <c r="I4474" s="6">
        <v>2350</v>
      </c>
      <c r="J4474" s="1">
        <v>7</v>
      </c>
      <c r="K4474" s="4">
        <v>0.02</v>
      </c>
      <c r="L4474" s="6">
        <f t="shared" si="138"/>
        <v>47</v>
      </c>
      <c r="M4474" s="8">
        <f t="shared" si="139"/>
        <v>16403</v>
      </c>
      <c r="N4474" t="str" cm="1">
        <f t="array" ref="N44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75" spans="2:14" x14ac:dyDescent="0.35">
      <c r="B4475" s="7">
        <v>2028473</v>
      </c>
      <c r="C4475" s="1" t="s">
        <v>24</v>
      </c>
      <c r="D4475" s="1" t="s">
        <v>30</v>
      </c>
      <c r="E4475" s="1" t="s">
        <v>39</v>
      </c>
      <c r="F4475" s="1" t="s">
        <v>520</v>
      </c>
      <c r="G4475" s="3">
        <v>45482</v>
      </c>
      <c r="H4475" s="3">
        <v>45487</v>
      </c>
      <c r="I4475" s="6">
        <v>90</v>
      </c>
      <c r="J4475" s="1">
        <v>2</v>
      </c>
      <c r="K4475" s="4">
        <v>0.06</v>
      </c>
      <c r="L4475" s="6">
        <f t="shared" si="138"/>
        <v>5.3999999999999995</v>
      </c>
      <c r="M4475" s="8">
        <f t="shared" si="139"/>
        <v>174.6</v>
      </c>
      <c r="N4475" t="str" cm="1">
        <f t="array" ref="N44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76" spans="2:14" x14ac:dyDescent="0.35">
      <c r="B4476" s="7">
        <v>2028474</v>
      </c>
      <c r="C4476" s="1" t="s">
        <v>4</v>
      </c>
      <c r="D4476" s="1" t="s">
        <v>27</v>
      </c>
      <c r="E4476" s="1" t="s">
        <v>40</v>
      </c>
      <c r="F4476" s="1" t="s">
        <v>518</v>
      </c>
      <c r="G4476" s="3">
        <v>45482</v>
      </c>
      <c r="H4476" s="3">
        <v>45483</v>
      </c>
      <c r="I4476" s="6">
        <v>280</v>
      </c>
      <c r="J4476" s="1">
        <v>2</v>
      </c>
      <c r="K4476" s="4">
        <v>0.15</v>
      </c>
      <c r="L4476" s="6">
        <f t="shared" si="138"/>
        <v>42</v>
      </c>
      <c r="M4476" s="8">
        <f t="shared" si="139"/>
        <v>518</v>
      </c>
      <c r="N4476" t="str" cm="1">
        <f t="array" ref="N44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77" spans="2:14" x14ac:dyDescent="0.35">
      <c r="B4477" s="7">
        <v>2028475</v>
      </c>
      <c r="C4477" s="1" t="s">
        <v>5</v>
      </c>
      <c r="D4477" s="1" t="s">
        <v>28</v>
      </c>
      <c r="E4477" s="1" t="s">
        <v>41</v>
      </c>
      <c r="F4477" s="1" t="s">
        <v>519</v>
      </c>
      <c r="G4477" s="3">
        <v>45482</v>
      </c>
      <c r="H4477" s="3">
        <v>45490</v>
      </c>
      <c r="I4477" s="6">
        <v>70</v>
      </c>
      <c r="J4477" s="1">
        <v>1</v>
      </c>
      <c r="K4477" s="4">
        <v>0.02</v>
      </c>
      <c r="L4477" s="6">
        <f t="shared" si="138"/>
        <v>1.4000000000000001</v>
      </c>
      <c r="M4477" s="8">
        <f t="shared" si="139"/>
        <v>68.599999999999994</v>
      </c>
      <c r="N4477" t="str" cm="1">
        <f t="array" ref="N44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78" spans="2:14" x14ac:dyDescent="0.35">
      <c r="B4478" s="7">
        <v>2028476</v>
      </c>
      <c r="C4478" s="1" t="s">
        <v>6</v>
      </c>
      <c r="D4478" s="1" t="s">
        <v>29</v>
      </c>
      <c r="E4478" s="1" t="s">
        <v>42</v>
      </c>
      <c r="F4478" s="1" t="s">
        <v>520</v>
      </c>
      <c r="G4478" s="3">
        <v>45482</v>
      </c>
      <c r="H4478" s="3">
        <v>45484</v>
      </c>
      <c r="I4478" s="6">
        <v>230</v>
      </c>
      <c r="J4478" s="1">
        <v>2</v>
      </c>
      <c r="K4478" s="4">
        <v>0.02</v>
      </c>
      <c r="L4478" s="6">
        <f t="shared" si="138"/>
        <v>4.6000000000000005</v>
      </c>
      <c r="M4478" s="8">
        <f t="shared" si="139"/>
        <v>455.4</v>
      </c>
      <c r="N4478" t="str" cm="1">
        <f t="array" ref="N44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79" spans="2:14" x14ac:dyDescent="0.35">
      <c r="B4479" s="7">
        <v>2028477</v>
      </c>
      <c r="C4479" s="1" t="s">
        <v>7</v>
      </c>
      <c r="D4479" s="1" t="s">
        <v>25</v>
      </c>
      <c r="E4479" s="1" t="s">
        <v>43</v>
      </c>
      <c r="F4479" s="1" t="s">
        <v>521</v>
      </c>
      <c r="G4479" s="3">
        <v>45482</v>
      </c>
      <c r="H4479" s="3">
        <v>45485</v>
      </c>
      <c r="I4479" s="6">
        <v>7999</v>
      </c>
      <c r="J4479" s="1">
        <v>4</v>
      </c>
      <c r="K4479" s="4">
        <v>0.02</v>
      </c>
      <c r="L4479" s="6">
        <f t="shared" si="138"/>
        <v>159.97999999999999</v>
      </c>
      <c r="M4479" s="8">
        <f t="shared" si="139"/>
        <v>31836.02</v>
      </c>
      <c r="N4479" t="str" cm="1">
        <f t="array" ref="N44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80" spans="2:14" x14ac:dyDescent="0.35">
      <c r="B4480" s="7">
        <v>2028478</v>
      </c>
      <c r="C4480" s="1" t="s">
        <v>10</v>
      </c>
      <c r="D4480" s="1" t="s">
        <v>26</v>
      </c>
      <c r="E4480" s="1" t="s">
        <v>44</v>
      </c>
      <c r="F4480" s="1" t="s">
        <v>518</v>
      </c>
      <c r="G4480" s="3">
        <v>45482</v>
      </c>
      <c r="H4480" s="3">
        <v>45487</v>
      </c>
      <c r="I4480" s="6">
        <v>850</v>
      </c>
      <c r="J4480" s="1">
        <v>3</v>
      </c>
      <c r="K4480" s="4">
        <v>0.02</v>
      </c>
      <c r="L4480" s="6">
        <f t="shared" si="138"/>
        <v>17</v>
      </c>
      <c r="M4480" s="8">
        <f t="shared" si="139"/>
        <v>2533</v>
      </c>
      <c r="N4480" t="str" cm="1">
        <f t="array" ref="N44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81" spans="2:14" x14ac:dyDescent="0.35">
      <c r="B4481" s="7">
        <v>2028479</v>
      </c>
      <c r="C4481" s="1" t="s">
        <v>8</v>
      </c>
      <c r="D4481" s="1" t="s">
        <v>27</v>
      </c>
      <c r="E4481" s="1" t="s">
        <v>45</v>
      </c>
      <c r="F4481" s="1" t="s">
        <v>518</v>
      </c>
      <c r="G4481" s="3">
        <v>45482</v>
      </c>
      <c r="H4481" s="3">
        <v>45483</v>
      </c>
      <c r="I4481" s="6">
        <v>65000</v>
      </c>
      <c r="J4481" s="1">
        <v>2</v>
      </c>
      <c r="K4481" s="4">
        <v>0.02</v>
      </c>
      <c r="L4481" s="6">
        <f t="shared" si="138"/>
        <v>1300</v>
      </c>
      <c r="M4481" s="8">
        <f t="shared" si="139"/>
        <v>128700</v>
      </c>
      <c r="N4481" t="str" cm="1">
        <f t="array" ref="N44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82" spans="2:14" x14ac:dyDescent="0.35">
      <c r="B4482" s="7">
        <v>2028480</v>
      </c>
      <c r="C4482" s="1" t="s">
        <v>9</v>
      </c>
      <c r="D4482" s="1" t="s">
        <v>28</v>
      </c>
      <c r="E4482" s="1" t="s">
        <v>46</v>
      </c>
      <c r="F4482" s="1" t="s">
        <v>519</v>
      </c>
      <c r="G4482" s="3">
        <v>45482</v>
      </c>
      <c r="H4482" s="3">
        <v>45490</v>
      </c>
      <c r="I4482" s="6">
        <v>450</v>
      </c>
      <c r="J4482" s="1">
        <v>1</v>
      </c>
      <c r="K4482" s="4">
        <v>0.02</v>
      </c>
      <c r="L4482" s="6">
        <f t="shared" si="138"/>
        <v>9</v>
      </c>
      <c r="M4482" s="8">
        <f t="shared" si="139"/>
        <v>441</v>
      </c>
      <c r="N4482" t="str" cm="1">
        <f t="array" ref="N44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83" spans="2:14" x14ac:dyDescent="0.35">
      <c r="B4483" s="7">
        <v>2028481</v>
      </c>
      <c r="C4483" s="1" t="s">
        <v>11</v>
      </c>
      <c r="D4483" s="1" t="s">
        <v>29</v>
      </c>
      <c r="E4483" s="1" t="s">
        <v>47</v>
      </c>
      <c r="F4483" s="1" t="s">
        <v>521</v>
      </c>
      <c r="G4483" s="3">
        <v>45482</v>
      </c>
      <c r="H4483" s="3">
        <v>45484</v>
      </c>
      <c r="I4483" s="6">
        <v>1299</v>
      </c>
      <c r="J4483" s="1">
        <v>1</v>
      </c>
      <c r="K4483" s="4">
        <v>0.02</v>
      </c>
      <c r="L4483" s="6">
        <f t="shared" si="138"/>
        <v>25.98</v>
      </c>
      <c r="M4483" s="8">
        <f t="shared" si="139"/>
        <v>1273.02</v>
      </c>
      <c r="N4483" t="str" cm="1">
        <f t="array" ref="N44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84" spans="2:14" x14ac:dyDescent="0.35">
      <c r="B4484" s="7">
        <v>2028482</v>
      </c>
      <c r="C4484" s="1" t="s">
        <v>12</v>
      </c>
      <c r="D4484" s="1" t="s">
        <v>25</v>
      </c>
      <c r="E4484" s="1" t="s">
        <v>48</v>
      </c>
      <c r="F4484" s="1" t="s">
        <v>520</v>
      </c>
      <c r="G4484" s="3">
        <v>45482</v>
      </c>
      <c r="H4484" s="3">
        <v>45485</v>
      </c>
      <c r="I4484" s="6">
        <v>1700</v>
      </c>
      <c r="J4484" s="1">
        <v>2</v>
      </c>
      <c r="K4484" s="4">
        <v>0.02</v>
      </c>
      <c r="L4484" s="6">
        <f t="shared" ref="L4484:L4547" si="140">I4484*K4484</f>
        <v>34</v>
      </c>
      <c r="M4484" s="8">
        <f t="shared" ref="M4484:M4547" si="141">I4484*J4484-L4484</f>
        <v>3366</v>
      </c>
      <c r="N4484" t="str" cm="1">
        <f t="array" ref="N44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85" spans="2:14" x14ac:dyDescent="0.35">
      <c r="B4485" s="7">
        <v>2028483</v>
      </c>
      <c r="C4485" s="1" t="s">
        <v>13</v>
      </c>
      <c r="D4485" s="1" t="s">
        <v>26</v>
      </c>
      <c r="E4485" s="1" t="s">
        <v>49</v>
      </c>
      <c r="F4485" s="1" t="s">
        <v>518</v>
      </c>
      <c r="G4485" s="3">
        <v>45482</v>
      </c>
      <c r="H4485" s="3">
        <v>45487</v>
      </c>
      <c r="I4485" s="6">
        <v>55000</v>
      </c>
      <c r="J4485" s="1">
        <v>1</v>
      </c>
      <c r="K4485" s="4">
        <v>7.0000000000000007E-2</v>
      </c>
      <c r="L4485" s="6">
        <f t="shared" si="140"/>
        <v>3850.0000000000005</v>
      </c>
      <c r="M4485" s="8">
        <f t="shared" si="141"/>
        <v>51150</v>
      </c>
      <c r="N4485" t="str" cm="1">
        <f t="array" ref="N44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86" spans="2:14" x14ac:dyDescent="0.35">
      <c r="B4486" s="7">
        <v>2028484</v>
      </c>
      <c r="C4486" s="1" t="s">
        <v>14</v>
      </c>
      <c r="D4486" s="1" t="s">
        <v>27</v>
      </c>
      <c r="E4486" s="1" t="s">
        <v>50</v>
      </c>
      <c r="F4486" s="1" t="s">
        <v>519</v>
      </c>
      <c r="G4486" s="3">
        <v>45482</v>
      </c>
      <c r="H4486" s="3">
        <v>45483</v>
      </c>
      <c r="I4486" s="6">
        <v>57999</v>
      </c>
      <c r="J4486" s="1">
        <v>3</v>
      </c>
      <c r="K4486" s="4">
        <v>0.03</v>
      </c>
      <c r="L4486" s="6">
        <f t="shared" si="140"/>
        <v>1739.97</v>
      </c>
      <c r="M4486" s="8">
        <f t="shared" si="141"/>
        <v>172257.03</v>
      </c>
      <c r="N4486" t="str" cm="1">
        <f t="array" ref="N44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87" spans="2:14" x14ac:dyDescent="0.35">
      <c r="B4487" s="7">
        <v>2028485</v>
      </c>
      <c r="C4487" s="1" t="s">
        <v>15</v>
      </c>
      <c r="D4487" s="1" t="s">
        <v>28</v>
      </c>
      <c r="E4487" s="1" t="s">
        <v>51</v>
      </c>
      <c r="F4487" s="1" t="s">
        <v>520</v>
      </c>
      <c r="G4487" s="3">
        <v>45482</v>
      </c>
      <c r="H4487" s="3">
        <v>45490</v>
      </c>
      <c r="I4487" s="6">
        <v>1399</v>
      </c>
      <c r="J4487" s="1">
        <v>2</v>
      </c>
      <c r="K4487" s="4">
        <v>0.08</v>
      </c>
      <c r="L4487" s="6">
        <f t="shared" si="140"/>
        <v>111.92</v>
      </c>
      <c r="M4487" s="8">
        <f t="shared" si="141"/>
        <v>2686.08</v>
      </c>
      <c r="N4487" t="str" cm="1">
        <f t="array" ref="N44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88" spans="2:14" x14ac:dyDescent="0.35">
      <c r="B4488" s="7">
        <v>2028486</v>
      </c>
      <c r="C4488" s="1" t="s">
        <v>16</v>
      </c>
      <c r="D4488" s="1" t="s">
        <v>29</v>
      </c>
      <c r="E4488" s="1" t="s">
        <v>506</v>
      </c>
      <c r="F4488" s="1" t="s">
        <v>521</v>
      </c>
      <c r="G4488" s="3">
        <v>45482</v>
      </c>
      <c r="H4488" s="3">
        <v>45484</v>
      </c>
      <c r="I4488" s="6">
        <v>999</v>
      </c>
      <c r="J4488" s="1">
        <v>1</v>
      </c>
      <c r="K4488" s="4">
        <v>0.05</v>
      </c>
      <c r="L4488" s="6">
        <f t="shared" si="140"/>
        <v>49.95</v>
      </c>
      <c r="M4488" s="8">
        <f t="shared" si="141"/>
        <v>949.05</v>
      </c>
      <c r="N4488" t="str" cm="1">
        <f t="array" ref="N44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89" spans="2:14" x14ac:dyDescent="0.35">
      <c r="B4489" s="7">
        <v>2028487</v>
      </c>
      <c r="C4489" s="1" t="s">
        <v>17</v>
      </c>
      <c r="D4489" s="1" t="s">
        <v>25</v>
      </c>
      <c r="E4489" s="1" t="s">
        <v>507</v>
      </c>
      <c r="F4489" s="1" t="s">
        <v>518</v>
      </c>
      <c r="G4489" s="3">
        <v>45482</v>
      </c>
      <c r="H4489" s="3">
        <v>45485</v>
      </c>
      <c r="I4489" s="6">
        <v>2099</v>
      </c>
      <c r="J4489" s="1">
        <v>2</v>
      </c>
      <c r="K4489" s="4">
        <v>0.05</v>
      </c>
      <c r="L4489" s="6">
        <f t="shared" si="140"/>
        <v>104.95</v>
      </c>
      <c r="M4489" s="8">
        <f t="shared" si="141"/>
        <v>4093.05</v>
      </c>
      <c r="N4489" t="str" cm="1">
        <f t="array" ref="N44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90" spans="2:14" x14ac:dyDescent="0.35">
      <c r="B4490" s="7">
        <v>2028488</v>
      </c>
      <c r="C4490" s="1" t="s">
        <v>18</v>
      </c>
      <c r="D4490" s="1" t="s">
        <v>255</v>
      </c>
      <c r="E4490" s="1" t="s">
        <v>508</v>
      </c>
      <c r="F4490" s="1" t="s">
        <v>518</v>
      </c>
      <c r="G4490" s="3">
        <v>45482</v>
      </c>
      <c r="H4490" s="3">
        <v>45487</v>
      </c>
      <c r="I4490" s="6">
        <v>11000</v>
      </c>
      <c r="J4490" s="1">
        <v>1</v>
      </c>
      <c r="K4490" s="4">
        <v>0.05</v>
      </c>
      <c r="L4490" s="6">
        <f t="shared" si="140"/>
        <v>550</v>
      </c>
      <c r="M4490" s="8">
        <f t="shared" si="141"/>
        <v>10450</v>
      </c>
      <c r="N4490" t="str" cm="1">
        <f t="array" ref="N44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91" spans="2:14" x14ac:dyDescent="0.35">
      <c r="B4491" s="7">
        <v>2028489</v>
      </c>
      <c r="C4491" s="1" t="s">
        <v>19</v>
      </c>
      <c r="D4491" s="1" t="s">
        <v>25</v>
      </c>
      <c r="E4491" s="1" t="s">
        <v>31</v>
      </c>
      <c r="F4491" s="1" t="s">
        <v>519</v>
      </c>
      <c r="G4491" s="3">
        <v>45482</v>
      </c>
      <c r="H4491" s="3">
        <v>45483</v>
      </c>
      <c r="I4491" s="6">
        <v>800</v>
      </c>
      <c r="J4491" s="1">
        <v>2</v>
      </c>
      <c r="K4491" s="4">
        <v>0.05</v>
      </c>
      <c r="L4491" s="6">
        <f t="shared" si="140"/>
        <v>40</v>
      </c>
      <c r="M4491" s="8">
        <f t="shared" si="141"/>
        <v>1560</v>
      </c>
      <c r="N4491" t="str" cm="1">
        <f t="array" ref="N44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92" spans="2:14" x14ac:dyDescent="0.35">
      <c r="B4492" s="7">
        <v>2028490</v>
      </c>
      <c r="C4492" s="1" t="s">
        <v>20</v>
      </c>
      <c r="D4492" s="1" t="s">
        <v>26</v>
      </c>
      <c r="E4492" s="1" t="s">
        <v>32</v>
      </c>
      <c r="F4492" s="1" t="s">
        <v>521</v>
      </c>
      <c r="G4492" s="3">
        <v>45482</v>
      </c>
      <c r="H4492" s="3">
        <v>45490</v>
      </c>
      <c r="I4492" s="6">
        <v>5500</v>
      </c>
      <c r="J4492" s="1">
        <v>3</v>
      </c>
      <c r="K4492" s="4">
        <v>0.03</v>
      </c>
      <c r="L4492" s="6">
        <f t="shared" si="140"/>
        <v>165</v>
      </c>
      <c r="M4492" s="8">
        <f t="shared" si="141"/>
        <v>16335</v>
      </c>
      <c r="N4492" t="str" cm="1">
        <f t="array" ref="N44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93" spans="2:14" x14ac:dyDescent="0.35">
      <c r="B4493" s="7">
        <v>2028491</v>
      </c>
      <c r="C4493" s="1" t="s">
        <v>21</v>
      </c>
      <c r="D4493" s="1" t="s">
        <v>27</v>
      </c>
      <c r="E4493" s="1" t="s">
        <v>38</v>
      </c>
      <c r="F4493" s="1" t="s">
        <v>520</v>
      </c>
      <c r="G4493" s="3">
        <v>45482</v>
      </c>
      <c r="H4493" s="3">
        <v>45484</v>
      </c>
      <c r="I4493" s="6">
        <v>1350</v>
      </c>
      <c r="J4493" s="1">
        <v>2</v>
      </c>
      <c r="K4493" s="4">
        <v>0.1</v>
      </c>
      <c r="L4493" s="6">
        <f t="shared" si="140"/>
        <v>135</v>
      </c>
      <c r="M4493" s="8">
        <f t="shared" si="141"/>
        <v>2565</v>
      </c>
      <c r="N4493" t="str" cm="1">
        <f t="array" ref="N44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94" spans="2:14" x14ac:dyDescent="0.35">
      <c r="B4494" s="7">
        <v>2028492</v>
      </c>
      <c r="C4494" s="1" t="s">
        <v>22</v>
      </c>
      <c r="D4494" s="1" t="s">
        <v>28</v>
      </c>
      <c r="E4494" s="1" t="s">
        <v>33</v>
      </c>
      <c r="F4494" s="1" t="s">
        <v>518</v>
      </c>
      <c r="G4494" s="3">
        <v>45482</v>
      </c>
      <c r="H4494" s="3">
        <v>45485</v>
      </c>
      <c r="I4494" s="6">
        <v>4500</v>
      </c>
      <c r="J4494" s="1">
        <v>7</v>
      </c>
      <c r="K4494" s="4">
        <v>0.05</v>
      </c>
      <c r="L4494" s="6">
        <f t="shared" si="140"/>
        <v>225</v>
      </c>
      <c r="M4494" s="8">
        <f t="shared" si="141"/>
        <v>31275</v>
      </c>
      <c r="N4494" t="str" cm="1">
        <f t="array" ref="N44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495" spans="2:14" x14ac:dyDescent="0.35">
      <c r="B4495" s="7">
        <v>2028493</v>
      </c>
      <c r="C4495" s="1" t="s">
        <v>23</v>
      </c>
      <c r="D4495" s="1" t="s">
        <v>29</v>
      </c>
      <c r="E4495" s="1" t="s">
        <v>34</v>
      </c>
      <c r="F4495" s="1" t="s">
        <v>519</v>
      </c>
      <c r="G4495" s="3">
        <v>45482</v>
      </c>
      <c r="H4495" s="3">
        <v>45487</v>
      </c>
      <c r="I4495" s="6">
        <v>2350</v>
      </c>
      <c r="J4495" s="1">
        <v>2</v>
      </c>
      <c r="K4495" s="4">
        <v>0.05</v>
      </c>
      <c r="L4495" s="6">
        <f t="shared" si="140"/>
        <v>117.5</v>
      </c>
      <c r="M4495" s="8">
        <f t="shared" si="141"/>
        <v>4582.5</v>
      </c>
      <c r="N4495" t="str" cm="1">
        <f t="array" ref="N44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96" spans="2:14" x14ac:dyDescent="0.35">
      <c r="B4496" s="7">
        <v>2028494</v>
      </c>
      <c r="C4496" s="1" t="s">
        <v>24</v>
      </c>
      <c r="D4496" s="1" t="s">
        <v>25</v>
      </c>
      <c r="E4496" s="1" t="s">
        <v>35</v>
      </c>
      <c r="F4496" s="1" t="s">
        <v>520</v>
      </c>
      <c r="G4496" s="3">
        <v>45482</v>
      </c>
      <c r="H4496" s="3">
        <v>45483</v>
      </c>
      <c r="I4496" s="6">
        <v>90</v>
      </c>
      <c r="J4496" s="1">
        <v>1</v>
      </c>
      <c r="K4496" s="4">
        <v>0.02</v>
      </c>
      <c r="L4496" s="6">
        <f t="shared" si="140"/>
        <v>1.8</v>
      </c>
      <c r="M4496" s="8">
        <f t="shared" si="141"/>
        <v>88.2</v>
      </c>
      <c r="N4496" t="str" cm="1">
        <f t="array" ref="N44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97" spans="2:14" x14ac:dyDescent="0.35">
      <c r="B4497" s="7">
        <v>2028495</v>
      </c>
      <c r="C4497" s="1" t="s">
        <v>4</v>
      </c>
      <c r="D4497" s="1" t="s">
        <v>30</v>
      </c>
      <c r="E4497" s="1" t="s">
        <v>36</v>
      </c>
      <c r="F4497" s="1" t="s">
        <v>521</v>
      </c>
      <c r="G4497" s="3">
        <v>45482</v>
      </c>
      <c r="H4497" s="3">
        <v>45490</v>
      </c>
      <c r="I4497" s="6">
        <v>280</v>
      </c>
      <c r="J4497" s="1">
        <v>1</v>
      </c>
      <c r="K4497" s="4">
        <v>0.06</v>
      </c>
      <c r="L4497" s="6">
        <f t="shared" si="140"/>
        <v>16.8</v>
      </c>
      <c r="M4497" s="8">
        <f t="shared" si="141"/>
        <v>263.2</v>
      </c>
      <c r="N4497" t="str" cm="1">
        <f t="array" ref="N44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98" spans="2:14" x14ac:dyDescent="0.35">
      <c r="B4498" s="7">
        <v>2028496</v>
      </c>
      <c r="C4498" s="1" t="s">
        <v>5</v>
      </c>
      <c r="D4498" s="1" t="s">
        <v>27</v>
      </c>
      <c r="E4498" s="1" t="s">
        <v>37</v>
      </c>
      <c r="F4498" s="1" t="s">
        <v>518</v>
      </c>
      <c r="G4498" s="3">
        <v>45482</v>
      </c>
      <c r="H4498" s="3">
        <v>45484</v>
      </c>
      <c r="I4498" s="6">
        <v>70</v>
      </c>
      <c r="J4498" s="1">
        <v>1</v>
      </c>
      <c r="K4498" s="4">
        <v>0.15</v>
      </c>
      <c r="L4498" s="6">
        <f t="shared" si="140"/>
        <v>10.5</v>
      </c>
      <c r="M4498" s="8">
        <f t="shared" si="141"/>
        <v>59.5</v>
      </c>
      <c r="N4498" t="str" cm="1">
        <f t="array" ref="N44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499" spans="2:14" x14ac:dyDescent="0.35">
      <c r="B4499" s="7">
        <v>2028497</v>
      </c>
      <c r="C4499" s="1" t="s">
        <v>6</v>
      </c>
      <c r="D4499" s="1" t="s">
        <v>28</v>
      </c>
      <c r="E4499" s="1" t="s">
        <v>39</v>
      </c>
      <c r="F4499" s="1" t="s">
        <v>518</v>
      </c>
      <c r="G4499" s="3">
        <v>45482</v>
      </c>
      <c r="H4499" s="3">
        <v>45485</v>
      </c>
      <c r="I4499" s="6">
        <v>230</v>
      </c>
      <c r="J4499" s="1">
        <v>2</v>
      </c>
      <c r="K4499" s="4">
        <v>0.02</v>
      </c>
      <c r="L4499" s="6">
        <f t="shared" si="140"/>
        <v>4.6000000000000005</v>
      </c>
      <c r="M4499" s="8">
        <f t="shared" si="141"/>
        <v>455.4</v>
      </c>
      <c r="N4499" t="str" cm="1">
        <f t="array" ref="N44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00" spans="2:14" x14ac:dyDescent="0.35">
      <c r="B4500" s="7">
        <v>2028498</v>
      </c>
      <c r="C4500" s="1" t="s">
        <v>7</v>
      </c>
      <c r="D4500" s="1" t="s">
        <v>29</v>
      </c>
      <c r="E4500" s="1" t="s">
        <v>40</v>
      </c>
      <c r="F4500" s="1" t="s">
        <v>519</v>
      </c>
      <c r="G4500" s="3">
        <v>45482</v>
      </c>
      <c r="H4500" s="3">
        <v>45487</v>
      </c>
      <c r="I4500" s="6">
        <v>7999</v>
      </c>
      <c r="J4500" s="1">
        <v>1</v>
      </c>
      <c r="K4500" s="4">
        <v>0.02</v>
      </c>
      <c r="L4500" s="6">
        <f t="shared" si="140"/>
        <v>159.97999999999999</v>
      </c>
      <c r="M4500" s="8">
        <f t="shared" si="141"/>
        <v>7839.02</v>
      </c>
      <c r="N4500" t="str" cm="1">
        <f t="array" ref="N45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01" spans="2:14" x14ac:dyDescent="0.35">
      <c r="B4501" s="7">
        <v>2028499</v>
      </c>
      <c r="C4501" s="1" t="s">
        <v>10</v>
      </c>
      <c r="D4501" s="1" t="s">
        <v>25</v>
      </c>
      <c r="E4501" s="1" t="s">
        <v>41</v>
      </c>
      <c r="F4501" s="1" t="s">
        <v>521</v>
      </c>
      <c r="G4501" s="3">
        <v>45482</v>
      </c>
      <c r="H4501" s="3">
        <v>45483</v>
      </c>
      <c r="I4501" s="6">
        <v>850</v>
      </c>
      <c r="J4501" s="1">
        <v>2</v>
      </c>
      <c r="K4501" s="4">
        <v>0.02</v>
      </c>
      <c r="L4501" s="6">
        <f t="shared" si="140"/>
        <v>17</v>
      </c>
      <c r="M4501" s="8">
        <f t="shared" si="141"/>
        <v>1683</v>
      </c>
      <c r="N4501" t="str" cm="1">
        <f t="array" ref="N45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02" spans="2:14" x14ac:dyDescent="0.35">
      <c r="B4502" s="7">
        <v>2028500</v>
      </c>
      <c r="C4502" s="1" t="s">
        <v>8</v>
      </c>
      <c r="D4502" s="1" t="s">
        <v>26</v>
      </c>
      <c r="E4502" s="1" t="s">
        <v>42</v>
      </c>
      <c r="F4502" s="1" t="s">
        <v>520</v>
      </c>
      <c r="G4502" s="3">
        <v>45482</v>
      </c>
      <c r="H4502" s="3">
        <v>45490</v>
      </c>
      <c r="I4502" s="6">
        <v>65000</v>
      </c>
      <c r="J4502" s="1">
        <v>7</v>
      </c>
      <c r="K4502" s="4">
        <v>0.02</v>
      </c>
      <c r="L4502" s="6">
        <f t="shared" si="140"/>
        <v>1300</v>
      </c>
      <c r="M4502" s="8">
        <f t="shared" si="141"/>
        <v>453700</v>
      </c>
      <c r="N4502" t="str" cm="1">
        <f t="array" ref="N45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03" spans="2:14" x14ac:dyDescent="0.35">
      <c r="B4503" s="7">
        <v>2028501</v>
      </c>
      <c r="C4503" s="1" t="s">
        <v>9</v>
      </c>
      <c r="D4503" s="1" t="s">
        <v>27</v>
      </c>
      <c r="E4503" s="1" t="s">
        <v>43</v>
      </c>
      <c r="F4503" s="1" t="s">
        <v>518</v>
      </c>
      <c r="G4503" s="3">
        <v>45482</v>
      </c>
      <c r="H4503" s="3">
        <v>45484</v>
      </c>
      <c r="I4503" s="6">
        <v>450</v>
      </c>
      <c r="J4503" s="1">
        <v>2</v>
      </c>
      <c r="K4503" s="4">
        <v>0.02</v>
      </c>
      <c r="L4503" s="6">
        <f t="shared" si="140"/>
        <v>9</v>
      </c>
      <c r="M4503" s="8">
        <f t="shared" si="141"/>
        <v>891</v>
      </c>
      <c r="N4503" t="str" cm="1">
        <f t="array" ref="N45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04" spans="2:14" x14ac:dyDescent="0.35">
      <c r="B4504" s="7">
        <v>2028502</v>
      </c>
      <c r="C4504" s="1" t="s">
        <v>11</v>
      </c>
      <c r="D4504" s="1" t="s">
        <v>28</v>
      </c>
      <c r="E4504" s="1" t="s">
        <v>44</v>
      </c>
      <c r="F4504" s="1" t="s">
        <v>519</v>
      </c>
      <c r="G4504" s="3">
        <v>45482</v>
      </c>
      <c r="H4504" s="3">
        <v>45485</v>
      </c>
      <c r="I4504" s="6">
        <v>1299</v>
      </c>
      <c r="J4504" s="1">
        <v>2</v>
      </c>
      <c r="K4504" s="4">
        <v>0.02</v>
      </c>
      <c r="L4504" s="6">
        <f t="shared" si="140"/>
        <v>25.98</v>
      </c>
      <c r="M4504" s="8">
        <f t="shared" si="141"/>
        <v>2572.02</v>
      </c>
      <c r="N4504" t="str" cm="1">
        <f t="array" ref="N45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05" spans="2:14" x14ac:dyDescent="0.35">
      <c r="B4505" s="7">
        <v>2028503</v>
      </c>
      <c r="C4505" s="1" t="s">
        <v>12</v>
      </c>
      <c r="D4505" s="1" t="s">
        <v>29</v>
      </c>
      <c r="E4505" s="1" t="s">
        <v>45</v>
      </c>
      <c r="F4505" s="1" t="s">
        <v>520</v>
      </c>
      <c r="G4505" s="3">
        <v>45482</v>
      </c>
      <c r="H4505" s="3">
        <v>45487</v>
      </c>
      <c r="I4505" s="6">
        <v>1700</v>
      </c>
      <c r="J4505" s="1">
        <v>1</v>
      </c>
      <c r="K4505" s="4">
        <v>0.02</v>
      </c>
      <c r="L4505" s="6">
        <f t="shared" si="140"/>
        <v>34</v>
      </c>
      <c r="M4505" s="8">
        <f t="shared" si="141"/>
        <v>1666</v>
      </c>
      <c r="N4505" t="str" cm="1">
        <f t="array" ref="N45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06" spans="2:14" x14ac:dyDescent="0.35">
      <c r="B4506" s="7">
        <v>2028504</v>
      </c>
      <c r="C4506" s="1" t="s">
        <v>13</v>
      </c>
      <c r="D4506" s="1" t="s">
        <v>25</v>
      </c>
      <c r="E4506" s="1" t="s">
        <v>46</v>
      </c>
      <c r="F4506" s="1" t="s">
        <v>521</v>
      </c>
      <c r="G4506" s="3">
        <v>45482</v>
      </c>
      <c r="H4506" s="3">
        <v>45483</v>
      </c>
      <c r="I4506" s="6">
        <v>55000</v>
      </c>
      <c r="J4506" s="1">
        <v>2</v>
      </c>
      <c r="K4506" s="4">
        <v>0.02</v>
      </c>
      <c r="L4506" s="6">
        <f t="shared" si="140"/>
        <v>1100</v>
      </c>
      <c r="M4506" s="8">
        <f t="shared" si="141"/>
        <v>108900</v>
      </c>
      <c r="N4506" t="str" cm="1">
        <f t="array" ref="N45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07" spans="2:14" x14ac:dyDescent="0.35">
      <c r="B4507" s="7">
        <v>2028505</v>
      </c>
      <c r="C4507" s="1" t="s">
        <v>14</v>
      </c>
      <c r="D4507" s="1" t="s">
        <v>26</v>
      </c>
      <c r="E4507" s="1" t="s">
        <v>47</v>
      </c>
      <c r="F4507" s="1" t="s">
        <v>518</v>
      </c>
      <c r="G4507" s="3">
        <v>45482</v>
      </c>
      <c r="H4507" s="3">
        <v>45490</v>
      </c>
      <c r="I4507" s="6">
        <v>57999</v>
      </c>
      <c r="J4507" s="1">
        <v>4</v>
      </c>
      <c r="K4507" s="4">
        <v>7.0000000000000007E-2</v>
      </c>
      <c r="L4507" s="6">
        <f t="shared" si="140"/>
        <v>4059.9300000000003</v>
      </c>
      <c r="M4507" s="8">
        <f t="shared" si="141"/>
        <v>227936.07</v>
      </c>
      <c r="N4507" t="str" cm="1">
        <f t="array" ref="N45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08" spans="2:14" x14ac:dyDescent="0.35">
      <c r="B4508" s="7">
        <v>2028506</v>
      </c>
      <c r="C4508" s="1" t="s">
        <v>15</v>
      </c>
      <c r="D4508" s="1" t="s">
        <v>27</v>
      </c>
      <c r="E4508" s="1" t="s">
        <v>48</v>
      </c>
      <c r="F4508" s="1" t="s">
        <v>518</v>
      </c>
      <c r="G4508" s="3">
        <v>45482</v>
      </c>
      <c r="H4508" s="3">
        <v>45484</v>
      </c>
      <c r="I4508" s="6">
        <v>1399</v>
      </c>
      <c r="J4508" s="1">
        <v>3</v>
      </c>
      <c r="K4508" s="4">
        <v>0.03</v>
      </c>
      <c r="L4508" s="6">
        <f t="shared" si="140"/>
        <v>41.97</v>
      </c>
      <c r="M4508" s="8">
        <f t="shared" si="141"/>
        <v>4155.03</v>
      </c>
      <c r="N4508" t="str" cm="1">
        <f t="array" ref="N45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09" spans="2:14" x14ac:dyDescent="0.35">
      <c r="B4509" s="7">
        <v>2028507</v>
      </c>
      <c r="C4509" s="1" t="s">
        <v>16</v>
      </c>
      <c r="D4509" s="1" t="s">
        <v>28</v>
      </c>
      <c r="E4509" s="1" t="s">
        <v>49</v>
      </c>
      <c r="F4509" s="1" t="s">
        <v>519</v>
      </c>
      <c r="G4509" s="3">
        <v>45482</v>
      </c>
      <c r="H4509" s="3">
        <v>45485</v>
      </c>
      <c r="I4509" s="6">
        <v>999</v>
      </c>
      <c r="J4509" s="1">
        <v>2</v>
      </c>
      <c r="K4509" s="4">
        <v>0.08</v>
      </c>
      <c r="L4509" s="6">
        <f t="shared" si="140"/>
        <v>79.92</v>
      </c>
      <c r="M4509" s="8">
        <f t="shared" si="141"/>
        <v>1918.08</v>
      </c>
      <c r="N4509" t="str" cm="1">
        <f t="array" ref="N45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10" spans="2:14" x14ac:dyDescent="0.35">
      <c r="B4510" s="7">
        <v>2028508</v>
      </c>
      <c r="C4510" s="1" t="s">
        <v>17</v>
      </c>
      <c r="D4510" s="1" t="s">
        <v>29</v>
      </c>
      <c r="E4510" s="1" t="s">
        <v>50</v>
      </c>
      <c r="F4510" s="1" t="s">
        <v>521</v>
      </c>
      <c r="G4510" s="3">
        <v>45482</v>
      </c>
      <c r="H4510" s="3">
        <v>45487</v>
      </c>
      <c r="I4510" s="6">
        <v>2099</v>
      </c>
      <c r="J4510" s="1">
        <v>1</v>
      </c>
      <c r="K4510" s="4">
        <v>0.05</v>
      </c>
      <c r="L4510" s="6">
        <f t="shared" si="140"/>
        <v>104.95</v>
      </c>
      <c r="M4510" s="8">
        <f t="shared" si="141"/>
        <v>1994.05</v>
      </c>
      <c r="N4510" t="str" cm="1">
        <f t="array" ref="N45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11" spans="2:14" x14ac:dyDescent="0.35">
      <c r="B4511" s="7">
        <v>2028509</v>
      </c>
      <c r="C4511" s="1" t="s">
        <v>18</v>
      </c>
      <c r="D4511" s="1" t="s">
        <v>25</v>
      </c>
      <c r="E4511" s="1" t="s">
        <v>51</v>
      </c>
      <c r="F4511" s="1" t="s">
        <v>520</v>
      </c>
      <c r="G4511" s="3">
        <v>45482</v>
      </c>
      <c r="H4511" s="3">
        <v>45483</v>
      </c>
      <c r="I4511" s="6">
        <v>11000</v>
      </c>
      <c r="J4511" s="1">
        <v>1</v>
      </c>
      <c r="K4511" s="4">
        <v>0.05</v>
      </c>
      <c r="L4511" s="6">
        <f t="shared" si="140"/>
        <v>550</v>
      </c>
      <c r="M4511" s="8">
        <f t="shared" si="141"/>
        <v>10450</v>
      </c>
      <c r="N4511" t="str" cm="1">
        <f t="array" ref="N45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12" spans="2:14" x14ac:dyDescent="0.35">
      <c r="B4512" s="7">
        <v>2028510</v>
      </c>
      <c r="C4512" s="1" t="s">
        <v>19</v>
      </c>
      <c r="D4512" s="1" t="s">
        <v>256</v>
      </c>
      <c r="E4512" s="1" t="s">
        <v>506</v>
      </c>
      <c r="F4512" s="1" t="s">
        <v>518</v>
      </c>
      <c r="G4512" s="3">
        <v>45482</v>
      </c>
      <c r="H4512" s="3">
        <v>45490</v>
      </c>
      <c r="I4512" s="6">
        <v>800</v>
      </c>
      <c r="J4512" s="1">
        <v>2</v>
      </c>
      <c r="K4512" s="4">
        <v>0.05</v>
      </c>
      <c r="L4512" s="6">
        <f t="shared" si="140"/>
        <v>40</v>
      </c>
      <c r="M4512" s="8">
        <f t="shared" si="141"/>
        <v>1560</v>
      </c>
      <c r="N4512" t="str" cm="1">
        <f t="array" ref="N45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13" spans="2:14" x14ac:dyDescent="0.35">
      <c r="B4513" s="7">
        <v>2028511</v>
      </c>
      <c r="C4513" s="1" t="s">
        <v>20</v>
      </c>
      <c r="D4513" s="1" t="s">
        <v>25</v>
      </c>
      <c r="E4513" s="1" t="s">
        <v>507</v>
      </c>
      <c r="F4513" s="1" t="s">
        <v>519</v>
      </c>
      <c r="G4513" s="3">
        <v>45482</v>
      </c>
      <c r="H4513" s="3">
        <v>45484</v>
      </c>
      <c r="I4513" s="6">
        <v>5500</v>
      </c>
      <c r="J4513" s="1">
        <v>1</v>
      </c>
      <c r="K4513" s="4">
        <v>0.05</v>
      </c>
      <c r="L4513" s="6">
        <f t="shared" si="140"/>
        <v>275</v>
      </c>
      <c r="M4513" s="8">
        <f t="shared" si="141"/>
        <v>5225</v>
      </c>
      <c r="N4513" t="str" cm="1">
        <f t="array" ref="N45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14" spans="2:14" x14ac:dyDescent="0.35">
      <c r="B4514" s="7">
        <v>2028512</v>
      </c>
      <c r="C4514" s="1" t="s">
        <v>21</v>
      </c>
      <c r="D4514" s="1" t="s">
        <v>26</v>
      </c>
      <c r="E4514" s="1" t="s">
        <v>508</v>
      </c>
      <c r="F4514" s="1" t="s">
        <v>520</v>
      </c>
      <c r="G4514" s="3">
        <v>45482</v>
      </c>
      <c r="H4514" s="3">
        <v>45485</v>
      </c>
      <c r="I4514" s="6">
        <v>1350</v>
      </c>
      <c r="J4514" s="1">
        <v>3</v>
      </c>
      <c r="K4514" s="4">
        <v>0.03</v>
      </c>
      <c r="L4514" s="6">
        <f t="shared" si="140"/>
        <v>40.5</v>
      </c>
      <c r="M4514" s="8">
        <f t="shared" si="141"/>
        <v>4009.5</v>
      </c>
      <c r="N4514" t="str" cm="1">
        <f t="array" ref="N45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15" spans="2:14" x14ac:dyDescent="0.35">
      <c r="B4515" s="7">
        <v>2028513</v>
      </c>
      <c r="C4515" s="1" t="s">
        <v>22</v>
      </c>
      <c r="D4515" s="1" t="s">
        <v>27</v>
      </c>
      <c r="E4515" s="1" t="s">
        <v>31</v>
      </c>
      <c r="F4515" s="1" t="s">
        <v>521</v>
      </c>
      <c r="G4515" s="3">
        <v>45482</v>
      </c>
      <c r="H4515" s="3">
        <v>45487</v>
      </c>
      <c r="I4515" s="6">
        <v>4500</v>
      </c>
      <c r="J4515" s="1">
        <v>2</v>
      </c>
      <c r="K4515" s="4">
        <v>0.1</v>
      </c>
      <c r="L4515" s="6">
        <f t="shared" si="140"/>
        <v>450</v>
      </c>
      <c r="M4515" s="8">
        <f t="shared" si="141"/>
        <v>8550</v>
      </c>
      <c r="N4515" t="str" cm="1">
        <f t="array" ref="N45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16" spans="2:14" x14ac:dyDescent="0.35">
      <c r="B4516" s="7">
        <v>2028514</v>
      </c>
      <c r="C4516" s="1" t="s">
        <v>23</v>
      </c>
      <c r="D4516" s="1" t="s">
        <v>28</v>
      </c>
      <c r="E4516" s="1" t="s">
        <v>32</v>
      </c>
      <c r="F4516" s="1" t="s">
        <v>518</v>
      </c>
      <c r="G4516" s="3">
        <v>45482</v>
      </c>
      <c r="H4516" s="3">
        <v>45483</v>
      </c>
      <c r="I4516" s="6">
        <v>2350</v>
      </c>
      <c r="J4516" s="1">
        <v>1</v>
      </c>
      <c r="K4516" s="4">
        <v>0.05</v>
      </c>
      <c r="L4516" s="6">
        <f t="shared" si="140"/>
        <v>117.5</v>
      </c>
      <c r="M4516" s="8">
        <f t="shared" si="141"/>
        <v>2232.5</v>
      </c>
      <c r="N4516" t="str" cm="1">
        <f t="array" ref="N45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17" spans="2:14" x14ac:dyDescent="0.35">
      <c r="B4517" s="7">
        <v>2028515</v>
      </c>
      <c r="C4517" s="1" t="s">
        <v>24</v>
      </c>
      <c r="D4517" s="1" t="s">
        <v>29</v>
      </c>
      <c r="E4517" s="1" t="s">
        <v>38</v>
      </c>
      <c r="F4517" s="1" t="s">
        <v>518</v>
      </c>
      <c r="G4517" s="3">
        <v>45482</v>
      </c>
      <c r="H4517" s="3">
        <v>45490</v>
      </c>
      <c r="I4517" s="6">
        <v>90</v>
      </c>
      <c r="J4517" s="1">
        <v>2</v>
      </c>
      <c r="K4517" s="4">
        <v>0.05</v>
      </c>
      <c r="L4517" s="6">
        <f t="shared" si="140"/>
        <v>4.5</v>
      </c>
      <c r="M4517" s="8">
        <f t="shared" si="141"/>
        <v>175.5</v>
      </c>
      <c r="N4517" t="str" cm="1">
        <f t="array" ref="N45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18" spans="2:14" x14ac:dyDescent="0.35">
      <c r="B4518" s="7">
        <v>2028516</v>
      </c>
      <c r="C4518" s="1" t="s">
        <v>4</v>
      </c>
      <c r="D4518" s="1" t="s">
        <v>25</v>
      </c>
      <c r="E4518" s="1" t="s">
        <v>33</v>
      </c>
      <c r="F4518" s="1" t="s">
        <v>519</v>
      </c>
      <c r="G4518" s="3">
        <v>45482</v>
      </c>
      <c r="H4518" s="3">
        <v>45484</v>
      </c>
      <c r="I4518" s="6">
        <v>280</v>
      </c>
      <c r="J4518" s="1">
        <v>1</v>
      </c>
      <c r="K4518" s="4">
        <v>0.02</v>
      </c>
      <c r="L4518" s="6">
        <f t="shared" si="140"/>
        <v>5.6000000000000005</v>
      </c>
      <c r="M4518" s="8">
        <f t="shared" si="141"/>
        <v>274.39999999999998</v>
      </c>
      <c r="N4518" t="str" cm="1">
        <f t="array" ref="N45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19" spans="2:14" x14ac:dyDescent="0.35">
      <c r="B4519" s="7">
        <v>2028517</v>
      </c>
      <c r="C4519" s="1" t="s">
        <v>5</v>
      </c>
      <c r="D4519" s="1" t="s">
        <v>30</v>
      </c>
      <c r="E4519" s="1" t="s">
        <v>34</v>
      </c>
      <c r="F4519" s="1" t="s">
        <v>521</v>
      </c>
      <c r="G4519" s="3">
        <v>45482</v>
      </c>
      <c r="H4519" s="3">
        <v>45485</v>
      </c>
      <c r="I4519" s="6">
        <v>70</v>
      </c>
      <c r="J4519" s="1">
        <v>2</v>
      </c>
      <c r="K4519" s="4">
        <v>0.06</v>
      </c>
      <c r="L4519" s="6">
        <f t="shared" si="140"/>
        <v>4.2</v>
      </c>
      <c r="M4519" s="8">
        <f t="shared" si="141"/>
        <v>135.80000000000001</v>
      </c>
      <c r="N4519" t="str" cm="1">
        <f t="array" ref="N45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20" spans="2:14" x14ac:dyDescent="0.35">
      <c r="B4520" s="7">
        <v>2028518</v>
      </c>
      <c r="C4520" s="1" t="s">
        <v>6</v>
      </c>
      <c r="D4520" s="1" t="s">
        <v>27</v>
      </c>
      <c r="E4520" s="1" t="s">
        <v>35</v>
      </c>
      <c r="F4520" s="1" t="s">
        <v>520</v>
      </c>
      <c r="G4520" s="3">
        <v>45482</v>
      </c>
      <c r="H4520" s="3">
        <v>45487</v>
      </c>
      <c r="I4520" s="6">
        <v>230</v>
      </c>
      <c r="J4520" s="1">
        <v>3</v>
      </c>
      <c r="K4520" s="4">
        <v>0.15</v>
      </c>
      <c r="L4520" s="6">
        <f t="shared" si="140"/>
        <v>34.5</v>
      </c>
      <c r="M4520" s="8">
        <f t="shared" si="141"/>
        <v>655.5</v>
      </c>
      <c r="N4520" t="str" cm="1">
        <f t="array" ref="N45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21" spans="2:14" x14ac:dyDescent="0.35">
      <c r="B4521" s="7">
        <v>2028519</v>
      </c>
      <c r="C4521" s="1" t="s">
        <v>7</v>
      </c>
      <c r="D4521" s="1" t="s">
        <v>28</v>
      </c>
      <c r="E4521" s="1" t="s">
        <v>36</v>
      </c>
      <c r="F4521" s="1" t="s">
        <v>518</v>
      </c>
      <c r="G4521" s="3">
        <v>45482</v>
      </c>
      <c r="H4521" s="3">
        <v>45483</v>
      </c>
      <c r="I4521" s="6">
        <v>7999</v>
      </c>
      <c r="J4521" s="1">
        <v>2</v>
      </c>
      <c r="K4521" s="4">
        <v>0.02</v>
      </c>
      <c r="L4521" s="6">
        <f t="shared" si="140"/>
        <v>159.97999999999999</v>
      </c>
      <c r="M4521" s="8">
        <f t="shared" si="141"/>
        <v>15838.02</v>
      </c>
      <c r="N4521" t="str" cm="1">
        <f t="array" ref="N45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22" spans="2:14" x14ac:dyDescent="0.35">
      <c r="B4522" s="7">
        <v>2028520</v>
      </c>
      <c r="C4522" s="1" t="s">
        <v>10</v>
      </c>
      <c r="D4522" s="1" t="s">
        <v>29</v>
      </c>
      <c r="E4522" s="1" t="s">
        <v>37</v>
      </c>
      <c r="F4522" s="1" t="s">
        <v>519</v>
      </c>
      <c r="G4522" s="3">
        <v>45482</v>
      </c>
      <c r="H4522" s="3">
        <v>45490</v>
      </c>
      <c r="I4522" s="6">
        <v>850</v>
      </c>
      <c r="J4522" s="1">
        <v>7</v>
      </c>
      <c r="K4522" s="4">
        <v>0.02</v>
      </c>
      <c r="L4522" s="6">
        <f t="shared" si="140"/>
        <v>17</v>
      </c>
      <c r="M4522" s="8">
        <f t="shared" si="141"/>
        <v>5933</v>
      </c>
      <c r="N4522" t="str" cm="1">
        <f t="array" ref="N45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23" spans="2:14" x14ac:dyDescent="0.35">
      <c r="B4523" s="7">
        <v>2028521</v>
      </c>
      <c r="C4523" s="1" t="s">
        <v>8</v>
      </c>
      <c r="D4523" s="1" t="s">
        <v>25</v>
      </c>
      <c r="E4523" s="1" t="s">
        <v>39</v>
      </c>
      <c r="F4523" s="1" t="s">
        <v>520</v>
      </c>
      <c r="G4523" s="3">
        <v>45482</v>
      </c>
      <c r="H4523" s="3">
        <v>45484</v>
      </c>
      <c r="I4523" s="6">
        <v>65000</v>
      </c>
      <c r="J4523" s="1">
        <v>2</v>
      </c>
      <c r="K4523" s="4">
        <v>0.02</v>
      </c>
      <c r="L4523" s="6">
        <f t="shared" si="140"/>
        <v>1300</v>
      </c>
      <c r="M4523" s="8">
        <f t="shared" si="141"/>
        <v>128700</v>
      </c>
      <c r="N4523" t="str" cm="1">
        <f t="array" ref="N45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24" spans="2:14" x14ac:dyDescent="0.35">
      <c r="B4524" s="7">
        <v>2028522</v>
      </c>
      <c r="C4524" s="1" t="s">
        <v>9</v>
      </c>
      <c r="D4524" s="1" t="s">
        <v>26</v>
      </c>
      <c r="E4524" s="1" t="s">
        <v>40</v>
      </c>
      <c r="F4524" s="1" t="s">
        <v>521</v>
      </c>
      <c r="G4524" s="3">
        <v>45482</v>
      </c>
      <c r="H4524" s="3">
        <v>45485</v>
      </c>
      <c r="I4524" s="6">
        <v>450</v>
      </c>
      <c r="J4524" s="1">
        <v>1</v>
      </c>
      <c r="K4524" s="4">
        <v>0.02</v>
      </c>
      <c r="L4524" s="6">
        <f t="shared" si="140"/>
        <v>9</v>
      </c>
      <c r="M4524" s="8">
        <f t="shared" si="141"/>
        <v>441</v>
      </c>
      <c r="N4524" t="str" cm="1">
        <f t="array" ref="N45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25" spans="2:14" x14ac:dyDescent="0.35">
      <c r="B4525" s="7">
        <v>2028523</v>
      </c>
      <c r="C4525" s="1" t="s">
        <v>11</v>
      </c>
      <c r="D4525" s="1" t="s">
        <v>27</v>
      </c>
      <c r="E4525" s="1" t="s">
        <v>41</v>
      </c>
      <c r="F4525" s="1" t="s">
        <v>518</v>
      </c>
      <c r="G4525" s="3">
        <v>45482</v>
      </c>
      <c r="H4525" s="3">
        <v>45487</v>
      </c>
      <c r="I4525" s="6">
        <v>1299</v>
      </c>
      <c r="J4525" s="1">
        <v>1</v>
      </c>
      <c r="K4525" s="4">
        <v>0.02</v>
      </c>
      <c r="L4525" s="6">
        <f t="shared" si="140"/>
        <v>25.98</v>
      </c>
      <c r="M4525" s="8">
        <f t="shared" si="141"/>
        <v>1273.02</v>
      </c>
      <c r="N4525" t="str" cm="1">
        <f t="array" ref="N45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26" spans="2:14" x14ac:dyDescent="0.35">
      <c r="B4526" s="7">
        <v>2028524</v>
      </c>
      <c r="C4526" s="1" t="s">
        <v>12</v>
      </c>
      <c r="D4526" s="1" t="s">
        <v>28</v>
      </c>
      <c r="E4526" s="1" t="s">
        <v>42</v>
      </c>
      <c r="F4526" s="1" t="s">
        <v>518</v>
      </c>
      <c r="G4526" s="3">
        <v>45482</v>
      </c>
      <c r="H4526" s="3">
        <v>45483</v>
      </c>
      <c r="I4526" s="6">
        <v>1700</v>
      </c>
      <c r="J4526" s="1">
        <v>1</v>
      </c>
      <c r="K4526" s="4">
        <v>0.02</v>
      </c>
      <c r="L4526" s="6">
        <f t="shared" si="140"/>
        <v>34</v>
      </c>
      <c r="M4526" s="8">
        <f t="shared" si="141"/>
        <v>1666</v>
      </c>
      <c r="N4526" t="str" cm="1">
        <f t="array" ref="N45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27" spans="2:14" x14ac:dyDescent="0.35">
      <c r="B4527" s="7">
        <v>2028525</v>
      </c>
      <c r="C4527" s="1" t="s">
        <v>13</v>
      </c>
      <c r="D4527" s="1" t="s">
        <v>29</v>
      </c>
      <c r="E4527" s="1" t="s">
        <v>43</v>
      </c>
      <c r="F4527" s="1" t="s">
        <v>519</v>
      </c>
      <c r="G4527" s="3">
        <v>45482</v>
      </c>
      <c r="H4527" s="3">
        <v>45490</v>
      </c>
      <c r="I4527" s="6">
        <v>55000</v>
      </c>
      <c r="J4527" s="1">
        <v>2</v>
      </c>
      <c r="K4527" s="4">
        <v>0.02</v>
      </c>
      <c r="L4527" s="6">
        <f t="shared" si="140"/>
        <v>1100</v>
      </c>
      <c r="M4527" s="8">
        <f t="shared" si="141"/>
        <v>108900</v>
      </c>
      <c r="N4527" t="str" cm="1">
        <f t="array" ref="N45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28" spans="2:14" x14ac:dyDescent="0.35">
      <c r="B4528" s="7">
        <v>2028526</v>
      </c>
      <c r="C4528" s="1" t="s">
        <v>14</v>
      </c>
      <c r="D4528" s="1" t="s">
        <v>25</v>
      </c>
      <c r="E4528" s="1" t="s">
        <v>44</v>
      </c>
      <c r="F4528" s="1" t="s">
        <v>521</v>
      </c>
      <c r="G4528" s="3">
        <v>45482</v>
      </c>
      <c r="H4528" s="3">
        <v>45484</v>
      </c>
      <c r="I4528" s="6">
        <v>57999</v>
      </c>
      <c r="J4528" s="1">
        <v>1</v>
      </c>
      <c r="K4528" s="4">
        <v>0.02</v>
      </c>
      <c r="L4528" s="6">
        <f t="shared" si="140"/>
        <v>1159.98</v>
      </c>
      <c r="M4528" s="8">
        <f t="shared" si="141"/>
        <v>56839.02</v>
      </c>
      <c r="N4528" t="str" cm="1">
        <f t="array" ref="N45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29" spans="2:14" x14ac:dyDescent="0.35">
      <c r="B4529" s="7">
        <v>2028527</v>
      </c>
      <c r="C4529" s="1" t="s">
        <v>15</v>
      </c>
      <c r="D4529" s="1" t="s">
        <v>26</v>
      </c>
      <c r="E4529" s="1" t="s">
        <v>45</v>
      </c>
      <c r="F4529" s="1" t="s">
        <v>520</v>
      </c>
      <c r="G4529" s="3">
        <v>45482</v>
      </c>
      <c r="H4529" s="3">
        <v>45485</v>
      </c>
      <c r="I4529" s="6">
        <v>1399</v>
      </c>
      <c r="J4529" s="1">
        <v>2</v>
      </c>
      <c r="K4529" s="4">
        <v>7.0000000000000007E-2</v>
      </c>
      <c r="L4529" s="6">
        <f t="shared" si="140"/>
        <v>97.93</v>
      </c>
      <c r="M4529" s="8">
        <f t="shared" si="141"/>
        <v>2700.07</v>
      </c>
      <c r="N4529" t="str" cm="1">
        <f t="array" ref="N45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30" spans="2:14" x14ac:dyDescent="0.35">
      <c r="B4530" s="7">
        <v>2028528</v>
      </c>
      <c r="C4530" s="1" t="s">
        <v>16</v>
      </c>
      <c r="D4530" s="1" t="s">
        <v>27</v>
      </c>
      <c r="E4530" s="1" t="s">
        <v>46</v>
      </c>
      <c r="F4530" s="1" t="s">
        <v>518</v>
      </c>
      <c r="G4530" s="3">
        <v>45482</v>
      </c>
      <c r="H4530" s="3">
        <v>45487</v>
      </c>
      <c r="I4530" s="6">
        <v>999</v>
      </c>
      <c r="J4530" s="1">
        <v>7</v>
      </c>
      <c r="K4530" s="4">
        <v>0.03</v>
      </c>
      <c r="L4530" s="6">
        <f t="shared" si="140"/>
        <v>29.97</v>
      </c>
      <c r="M4530" s="8">
        <f t="shared" si="141"/>
        <v>6963.03</v>
      </c>
      <c r="N4530" t="str" cm="1">
        <f t="array" ref="N45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31" spans="2:14" x14ac:dyDescent="0.35">
      <c r="B4531" s="7">
        <v>2028529</v>
      </c>
      <c r="C4531" s="1" t="s">
        <v>17</v>
      </c>
      <c r="D4531" s="1" t="s">
        <v>28</v>
      </c>
      <c r="E4531" s="1" t="s">
        <v>47</v>
      </c>
      <c r="F4531" s="1" t="s">
        <v>519</v>
      </c>
      <c r="G4531" s="3">
        <v>45482</v>
      </c>
      <c r="H4531" s="3">
        <v>45483</v>
      </c>
      <c r="I4531" s="6">
        <v>2099</v>
      </c>
      <c r="J4531" s="1">
        <v>2</v>
      </c>
      <c r="K4531" s="4">
        <v>0.08</v>
      </c>
      <c r="L4531" s="6">
        <f t="shared" si="140"/>
        <v>167.92000000000002</v>
      </c>
      <c r="M4531" s="8">
        <f t="shared" si="141"/>
        <v>4030.08</v>
      </c>
      <c r="N4531" t="str" cm="1">
        <f t="array" ref="N45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32" spans="2:14" x14ac:dyDescent="0.35">
      <c r="B4532" s="7">
        <v>2028530</v>
      </c>
      <c r="C4532" s="1" t="s">
        <v>18</v>
      </c>
      <c r="D4532" s="1" t="s">
        <v>29</v>
      </c>
      <c r="E4532" s="1" t="s">
        <v>48</v>
      </c>
      <c r="F4532" s="1" t="s">
        <v>520</v>
      </c>
      <c r="G4532" s="3">
        <v>45482</v>
      </c>
      <c r="H4532" s="3">
        <v>45490</v>
      </c>
      <c r="I4532" s="6">
        <v>11000</v>
      </c>
      <c r="J4532" s="1">
        <v>2</v>
      </c>
      <c r="K4532" s="4">
        <v>0.05</v>
      </c>
      <c r="L4532" s="6">
        <f t="shared" si="140"/>
        <v>550</v>
      </c>
      <c r="M4532" s="8">
        <f t="shared" si="141"/>
        <v>21450</v>
      </c>
      <c r="N4532" t="str" cm="1">
        <f t="array" ref="N45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33" spans="2:14" x14ac:dyDescent="0.35">
      <c r="B4533" s="7">
        <v>2028531</v>
      </c>
      <c r="C4533" s="1" t="s">
        <v>19</v>
      </c>
      <c r="D4533" s="1" t="s">
        <v>25</v>
      </c>
      <c r="E4533" s="1" t="s">
        <v>49</v>
      </c>
      <c r="F4533" s="1" t="s">
        <v>521</v>
      </c>
      <c r="G4533" s="3">
        <v>45482</v>
      </c>
      <c r="H4533" s="3">
        <v>45484</v>
      </c>
      <c r="I4533" s="6">
        <v>800</v>
      </c>
      <c r="J4533" s="1">
        <v>1</v>
      </c>
      <c r="K4533" s="4">
        <v>0.05</v>
      </c>
      <c r="L4533" s="6">
        <f t="shared" si="140"/>
        <v>40</v>
      </c>
      <c r="M4533" s="8">
        <f t="shared" si="141"/>
        <v>760</v>
      </c>
      <c r="N4533" t="str" cm="1">
        <f t="array" ref="N45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34" spans="2:14" x14ac:dyDescent="0.35">
      <c r="B4534" s="7">
        <v>2028532</v>
      </c>
      <c r="C4534" s="1" t="s">
        <v>20</v>
      </c>
      <c r="D4534" s="1" t="s">
        <v>257</v>
      </c>
      <c r="E4534" s="1" t="s">
        <v>50</v>
      </c>
      <c r="F4534" s="1" t="s">
        <v>518</v>
      </c>
      <c r="G4534" s="3">
        <v>45482</v>
      </c>
      <c r="H4534" s="3">
        <v>45485</v>
      </c>
      <c r="I4534" s="6">
        <v>5500</v>
      </c>
      <c r="J4534" s="1">
        <v>2</v>
      </c>
      <c r="K4534" s="4">
        <v>0.05</v>
      </c>
      <c r="L4534" s="6">
        <f t="shared" si="140"/>
        <v>275</v>
      </c>
      <c r="M4534" s="8">
        <f t="shared" si="141"/>
        <v>10725</v>
      </c>
      <c r="N4534" t="str" cm="1">
        <f t="array" ref="N45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35" spans="2:14" x14ac:dyDescent="0.35">
      <c r="B4535" s="7">
        <v>2028533</v>
      </c>
      <c r="C4535" s="1" t="s">
        <v>21</v>
      </c>
      <c r="D4535" s="1" t="s">
        <v>25</v>
      </c>
      <c r="E4535" s="1" t="s">
        <v>51</v>
      </c>
      <c r="F4535" s="1" t="s">
        <v>518</v>
      </c>
      <c r="G4535" s="3">
        <v>45482</v>
      </c>
      <c r="H4535" s="3">
        <v>45487</v>
      </c>
      <c r="I4535" s="6">
        <v>1350</v>
      </c>
      <c r="J4535" s="1">
        <v>4</v>
      </c>
      <c r="K4535" s="4">
        <v>0.05</v>
      </c>
      <c r="L4535" s="6">
        <f t="shared" si="140"/>
        <v>67.5</v>
      </c>
      <c r="M4535" s="8">
        <f t="shared" si="141"/>
        <v>5332.5</v>
      </c>
      <c r="N4535" t="str" cm="1">
        <f t="array" ref="N45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36" spans="2:14" x14ac:dyDescent="0.35">
      <c r="B4536" s="7">
        <v>2028534</v>
      </c>
      <c r="C4536" s="1" t="s">
        <v>22</v>
      </c>
      <c r="D4536" s="1" t="s">
        <v>26</v>
      </c>
      <c r="E4536" s="1" t="s">
        <v>506</v>
      </c>
      <c r="F4536" s="1" t="s">
        <v>519</v>
      </c>
      <c r="G4536" s="3">
        <v>45482</v>
      </c>
      <c r="H4536" s="3">
        <v>45483</v>
      </c>
      <c r="I4536" s="6">
        <v>4500</v>
      </c>
      <c r="J4536" s="1">
        <v>3</v>
      </c>
      <c r="K4536" s="4">
        <v>0.03</v>
      </c>
      <c r="L4536" s="6">
        <f t="shared" si="140"/>
        <v>135</v>
      </c>
      <c r="M4536" s="8">
        <f t="shared" si="141"/>
        <v>13365</v>
      </c>
      <c r="N4536" t="str" cm="1">
        <f t="array" ref="N45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37" spans="2:14" x14ac:dyDescent="0.35">
      <c r="B4537" s="7">
        <v>2028535</v>
      </c>
      <c r="C4537" s="1" t="s">
        <v>23</v>
      </c>
      <c r="D4537" s="1" t="s">
        <v>27</v>
      </c>
      <c r="E4537" s="1" t="s">
        <v>507</v>
      </c>
      <c r="F4537" s="1" t="s">
        <v>521</v>
      </c>
      <c r="G4537" s="3">
        <v>45482</v>
      </c>
      <c r="H4537" s="3">
        <v>45490</v>
      </c>
      <c r="I4537" s="6">
        <v>2350</v>
      </c>
      <c r="J4537" s="1">
        <v>2</v>
      </c>
      <c r="K4537" s="4">
        <v>0.1</v>
      </c>
      <c r="L4537" s="6">
        <f t="shared" si="140"/>
        <v>235</v>
      </c>
      <c r="M4537" s="8">
        <f t="shared" si="141"/>
        <v>4465</v>
      </c>
      <c r="N4537" t="str" cm="1">
        <f t="array" ref="N45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38" spans="2:14" x14ac:dyDescent="0.35">
      <c r="B4538" s="7">
        <v>2028536</v>
      </c>
      <c r="C4538" s="1" t="s">
        <v>24</v>
      </c>
      <c r="D4538" s="1" t="s">
        <v>28</v>
      </c>
      <c r="E4538" s="1" t="s">
        <v>508</v>
      </c>
      <c r="F4538" s="1" t="s">
        <v>520</v>
      </c>
      <c r="G4538" s="3">
        <v>45482</v>
      </c>
      <c r="H4538" s="3">
        <v>45484</v>
      </c>
      <c r="I4538" s="6">
        <v>90</v>
      </c>
      <c r="J4538" s="1">
        <v>1</v>
      </c>
      <c r="K4538" s="4">
        <v>0.05</v>
      </c>
      <c r="L4538" s="6">
        <f t="shared" si="140"/>
        <v>4.5</v>
      </c>
      <c r="M4538" s="8">
        <f t="shared" si="141"/>
        <v>85.5</v>
      </c>
      <c r="N4538" t="str" cm="1">
        <f t="array" ref="N45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39" spans="2:14" x14ac:dyDescent="0.35">
      <c r="B4539" s="7">
        <v>2028537</v>
      </c>
      <c r="C4539" s="1" t="s">
        <v>4</v>
      </c>
      <c r="D4539" s="1" t="s">
        <v>29</v>
      </c>
      <c r="E4539" s="1" t="s">
        <v>31</v>
      </c>
      <c r="F4539" s="1" t="s">
        <v>518</v>
      </c>
      <c r="G4539" s="3">
        <v>45482</v>
      </c>
      <c r="H4539" s="3">
        <v>45485</v>
      </c>
      <c r="I4539" s="6">
        <v>280</v>
      </c>
      <c r="J4539" s="1">
        <v>1</v>
      </c>
      <c r="K4539" s="4">
        <v>0.05</v>
      </c>
      <c r="L4539" s="6">
        <f t="shared" si="140"/>
        <v>14</v>
      </c>
      <c r="M4539" s="8">
        <f t="shared" si="141"/>
        <v>266</v>
      </c>
      <c r="N4539" t="str" cm="1">
        <f t="array" ref="N45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40" spans="2:14" x14ac:dyDescent="0.35">
      <c r="B4540" s="7">
        <v>2028538</v>
      </c>
      <c r="C4540" s="1" t="s">
        <v>5</v>
      </c>
      <c r="D4540" s="1" t="s">
        <v>25</v>
      </c>
      <c r="E4540" s="1" t="s">
        <v>32</v>
      </c>
      <c r="F4540" s="1" t="s">
        <v>519</v>
      </c>
      <c r="G4540" s="3">
        <v>45482</v>
      </c>
      <c r="H4540" s="3">
        <v>45487</v>
      </c>
      <c r="I4540" s="6">
        <v>70</v>
      </c>
      <c r="J4540" s="1">
        <v>2</v>
      </c>
      <c r="K4540" s="4">
        <v>0.02</v>
      </c>
      <c r="L4540" s="6">
        <f t="shared" si="140"/>
        <v>1.4000000000000001</v>
      </c>
      <c r="M4540" s="8">
        <f t="shared" si="141"/>
        <v>138.6</v>
      </c>
      <c r="N4540" t="str" cm="1">
        <f t="array" ref="N45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41" spans="2:14" x14ac:dyDescent="0.35">
      <c r="B4541" s="7">
        <v>2028539</v>
      </c>
      <c r="C4541" s="1" t="s">
        <v>6</v>
      </c>
      <c r="D4541" s="1" t="s">
        <v>30</v>
      </c>
      <c r="E4541" s="1" t="s">
        <v>38</v>
      </c>
      <c r="F4541" s="1" t="s">
        <v>520</v>
      </c>
      <c r="G4541" s="3">
        <v>45482</v>
      </c>
      <c r="H4541" s="3">
        <v>45483</v>
      </c>
      <c r="I4541" s="6">
        <v>230</v>
      </c>
      <c r="J4541" s="1">
        <v>1</v>
      </c>
      <c r="K4541" s="4">
        <v>0.06</v>
      </c>
      <c r="L4541" s="6">
        <f t="shared" si="140"/>
        <v>13.799999999999999</v>
      </c>
      <c r="M4541" s="8">
        <f t="shared" si="141"/>
        <v>216.2</v>
      </c>
      <c r="N4541" t="str" cm="1">
        <f t="array" ref="N45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42" spans="2:14" x14ac:dyDescent="0.35">
      <c r="B4542" s="7">
        <v>2028540</v>
      </c>
      <c r="C4542" s="1" t="s">
        <v>7</v>
      </c>
      <c r="D4542" s="1" t="s">
        <v>27</v>
      </c>
      <c r="E4542" s="1" t="s">
        <v>33</v>
      </c>
      <c r="F4542" s="1" t="s">
        <v>521</v>
      </c>
      <c r="G4542" s="3">
        <v>45482</v>
      </c>
      <c r="H4542" s="3">
        <v>45490</v>
      </c>
      <c r="I4542" s="6">
        <v>7999</v>
      </c>
      <c r="J4542" s="1">
        <v>3</v>
      </c>
      <c r="K4542" s="4">
        <v>0.15</v>
      </c>
      <c r="L4542" s="6">
        <f t="shared" si="140"/>
        <v>1199.8499999999999</v>
      </c>
      <c r="M4542" s="8">
        <f t="shared" si="141"/>
        <v>22797.15</v>
      </c>
      <c r="N4542" t="str" cm="1">
        <f t="array" ref="N45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43" spans="2:14" x14ac:dyDescent="0.35">
      <c r="B4543" s="7">
        <v>2028541</v>
      </c>
      <c r="C4543" s="1" t="s">
        <v>10</v>
      </c>
      <c r="D4543" s="1" t="s">
        <v>28</v>
      </c>
      <c r="E4543" s="1" t="s">
        <v>34</v>
      </c>
      <c r="F4543" s="1" t="s">
        <v>518</v>
      </c>
      <c r="G4543" s="3">
        <v>45482</v>
      </c>
      <c r="H4543" s="3">
        <v>45484</v>
      </c>
      <c r="I4543" s="6">
        <v>850</v>
      </c>
      <c r="J4543" s="1">
        <v>2</v>
      </c>
      <c r="K4543" s="4">
        <v>0.02</v>
      </c>
      <c r="L4543" s="6">
        <f t="shared" si="140"/>
        <v>17</v>
      </c>
      <c r="M4543" s="8">
        <f t="shared" si="141"/>
        <v>1683</v>
      </c>
      <c r="N4543" t="str" cm="1">
        <f t="array" ref="N45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44" spans="2:14" x14ac:dyDescent="0.35">
      <c r="B4544" s="7">
        <v>2028542</v>
      </c>
      <c r="C4544" s="1" t="s">
        <v>8</v>
      </c>
      <c r="D4544" s="1" t="s">
        <v>29</v>
      </c>
      <c r="E4544" s="1" t="s">
        <v>35</v>
      </c>
      <c r="F4544" s="1" t="s">
        <v>518</v>
      </c>
      <c r="G4544" s="3">
        <v>45482</v>
      </c>
      <c r="H4544" s="3">
        <v>45485</v>
      </c>
      <c r="I4544" s="6">
        <v>65000</v>
      </c>
      <c r="J4544" s="1">
        <v>1</v>
      </c>
      <c r="K4544" s="4">
        <v>0.02</v>
      </c>
      <c r="L4544" s="6">
        <f t="shared" si="140"/>
        <v>1300</v>
      </c>
      <c r="M4544" s="8">
        <f t="shared" si="141"/>
        <v>63700</v>
      </c>
      <c r="N4544" t="str" cm="1">
        <f t="array" ref="N45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45" spans="2:14" x14ac:dyDescent="0.35">
      <c r="B4545" s="7">
        <v>2028543</v>
      </c>
      <c r="C4545" s="1" t="s">
        <v>9</v>
      </c>
      <c r="D4545" s="1" t="s">
        <v>25</v>
      </c>
      <c r="E4545" s="1" t="s">
        <v>36</v>
      </c>
      <c r="F4545" s="1" t="s">
        <v>519</v>
      </c>
      <c r="G4545" s="3">
        <v>45482</v>
      </c>
      <c r="H4545" s="3">
        <v>45487</v>
      </c>
      <c r="I4545" s="6">
        <v>450</v>
      </c>
      <c r="J4545" s="1">
        <v>2</v>
      </c>
      <c r="K4545" s="4">
        <v>0.02</v>
      </c>
      <c r="L4545" s="6">
        <f t="shared" si="140"/>
        <v>9</v>
      </c>
      <c r="M4545" s="8">
        <f t="shared" si="141"/>
        <v>891</v>
      </c>
      <c r="N4545" t="str" cm="1">
        <f t="array" ref="N45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46" spans="2:14" x14ac:dyDescent="0.35">
      <c r="B4546" s="7">
        <v>2028544</v>
      </c>
      <c r="C4546" s="1" t="s">
        <v>11</v>
      </c>
      <c r="D4546" s="1" t="s">
        <v>26</v>
      </c>
      <c r="E4546" s="1" t="s">
        <v>37</v>
      </c>
      <c r="F4546" s="1" t="s">
        <v>521</v>
      </c>
      <c r="G4546" s="3">
        <v>45482</v>
      </c>
      <c r="H4546" s="3">
        <v>45483</v>
      </c>
      <c r="I4546" s="6">
        <v>1299</v>
      </c>
      <c r="J4546" s="1">
        <v>1</v>
      </c>
      <c r="K4546" s="4">
        <v>0.02</v>
      </c>
      <c r="L4546" s="6">
        <f t="shared" si="140"/>
        <v>25.98</v>
      </c>
      <c r="M4546" s="8">
        <f t="shared" si="141"/>
        <v>1273.02</v>
      </c>
      <c r="N4546" t="str" cm="1">
        <f t="array" ref="N45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47" spans="2:14" x14ac:dyDescent="0.35">
      <c r="B4547" s="7">
        <v>2028545</v>
      </c>
      <c r="C4547" s="1" t="s">
        <v>12</v>
      </c>
      <c r="D4547" s="1" t="s">
        <v>27</v>
      </c>
      <c r="E4547" s="1" t="s">
        <v>39</v>
      </c>
      <c r="F4547" s="1" t="s">
        <v>520</v>
      </c>
      <c r="G4547" s="3">
        <v>45482</v>
      </c>
      <c r="H4547" s="3">
        <v>45490</v>
      </c>
      <c r="I4547" s="6">
        <v>1700</v>
      </c>
      <c r="J4547" s="1">
        <v>2</v>
      </c>
      <c r="K4547" s="4">
        <v>0.02</v>
      </c>
      <c r="L4547" s="6">
        <f t="shared" si="140"/>
        <v>34</v>
      </c>
      <c r="M4547" s="8">
        <f t="shared" si="141"/>
        <v>3366</v>
      </c>
      <c r="N4547" t="str" cm="1">
        <f t="array" ref="N45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48" spans="2:14" x14ac:dyDescent="0.35">
      <c r="B4548" s="7">
        <v>2028546</v>
      </c>
      <c r="C4548" s="1" t="s">
        <v>13</v>
      </c>
      <c r="D4548" s="1" t="s">
        <v>28</v>
      </c>
      <c r="E4548" s="1" t="s">
        <v>40</v>
      </c>
      <c r="F4548" s="1" t="s">
        <v>518</v>
      </c>
      <c r="G4548" s="3">
        <v>45482</v>
      </c>
      <c r="H4548" s="3">
        <v>45484</v>
      </c>
      <c r="I4548" s="6">
        <v>55000</v>
      </c>
      <c r="J4548" s="1">
        <v>3</v>
      </c>
      <c r="K4548" s="4">
        <v>0.02</v>
      </c>
      <c r="L4548" s="6">
        <f t="shared" ref="L4548:L4611" si="142">I4548*K4548</f>
        <v>1100</v>
      </c>
      <c r="M4548" s="8">
        <f t="shared" ref="M4548:M4611" si="143">I4548*J4548-L4548</f>
        <v>163900</v>
      </c>
      <c r="N4548" t="str" cm="1">
        <f t="array" ref="N45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49" spans="2:14" x14ac:dyDescent="0.35">
      <c r="B4549" s="7">
        <v>2028547</v>
      </c>
      <c r="C4549" s="1" t="s">
        <v>14</v>
      </c>
      <c r="D4549" s="1" t="s">
        <v>29</v>
      </c>
      <c r="E4549" s="1" t="s">
        <v>41</v>
      </c>
      <c r="F4549" s="1" t="s">
        <v>519</v>
      </c>
      <c r="G4549" s="3">
        <v>45482</v>
      </c>
      <c r="H4549" s="3">
        <v>45485</v>
      </c>
      <c r="I4549" s="6">
        <v>57999</v>
      </c>
      <c r="J4549" s="1">
        <v>2</v>
      </c>
      <c r="K4549" s="4">
        <v>0.02</v>
      </c>
      <c r="L4549" s="6">
        <f t="shared" si="142"/>
        <v>1159.98</v>
      </c>
      <c r="M4549" s="8">
        <f t="shared" si="143"/>
        <v>114838.02</v>
      </c>
      <c r="N4549" t="str" cm="1">
        <f t="array" ref="N45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50" spans="2:14" x14ac:dyDescent="0.35">
      <c r="B4550" s="7">
        <v>2028548</v>
      </c>
      <c r="C4550" s="1" t="s">
        <v>15</v>
      </c>
      <c r="D4550" s="1" t="s">
        <v>25</v>
      </c>
      <c r="E4550" s="1" t="s">
        <v>42</v>
      </c>
      <c r="F4550" s="1" t="s">
        <v>520</v>
      </c>
      <c r="G4550" s="3">
        <v>45482</v>
      </c>
      <c r="H4550" s="3">
        <v>45487</v>
      </c>
      <c r="I4550" s="6">
        <v>1399</v>
      </c>
      <c r="J4550" s="1">
        <v>7</v>
      </c>
      <c r="K4550" s="4">
        <v>0.02</v>
      </c>
      <c r="L4550" s="6">
        <f t="shared" si="142"/>
        <v>27.98</v>
      </c>
      <c r="M4550" s="8">
        <f t="shared" si="143"/>
        <v>9765.02</v>
      </c>
      <c r="N4550" t="str" cm="1">
        <f t="array" ref="N45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51" spans="2:14" x14ac:dyDescent="0.35">
      <c r="B4551" s="7">
        <v>2028549</v>
      </c>
      <c r="C4551" s="1" t="s">
        <v>16</v>
      </c>
      <c r="D4551" s="1" t="s">
        <v>26</v>
      </c>
      <c r="E4551" s="1" t="s">
        <v>43</v>
      </c>
      <c r="F4551" s="1" t="s">
        <v>521</v>
      </c>
      <c r="G4551" s="3">
        <v>45482</v>
      </c>
      <c r="H4551" s="3">
        <v>45483</v>
      </c>
      <c r="I4551" s="6">
        <v>999</v>
      </c>
      <c r="J4551" s="1">
        <v>2</v>
      </c>
      <c r="K4551" s="4">
        <v>7.0000000000000007E-2</v>
      </c>
      <c r="L4551" s="6">
        <f t="shared" si="142"/>
        <v>69.930000000000007</v>
      </c>
      <c r="M4551" s="8">
        <f t="shared" si="143"/>
        <v>1928.07</v>
      </c>
      <c r="N4551" t="str" cm="1">
        <f t="array" ref="N45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52" spans="2:14" x14ac:dyDescent="0.35">
      <c r="B4552" s="7">
        <v>2028550</v>
      </c>
      <c r="C4552" s="1" t="s">
        <v>17</v>
      </c>
      <c r="D4552" s="1" t="s">
        <v>27</v>
      </c>
      <c r="E4552" s="1" t="s">
        <v>44</v>
      </c>
      <c r="F4552" s="1" t="s">
        <v>518</v>
      </c>
      <c r="G4552" s="3">
        <v>45482</v>
      </c>
      <c r="H4552" s="3">
        <v>45490</v>
      </c>
      <c r="I4552" s="6">
        <v>2099</v>
      </c>
      <c r="J4552" s="1">
        <v>1</v>
      </c>
      <c r="K4552" s="4">
        <v>0.03</v>
      </c>
      <c r="L4552" s="6">
        <f t="shared" si="142"/>
        <v>62.97</v>
      </c>
      <c r="M4552" s="8">
        <f t="shared" si="143"/>
        <v>2036.03</v>
      </c>
      <c r="N4552" t="str" cm="1">
        <f t="array" ref="N45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53" spans="2:14" x14ac:dyDescent="0.35">
      <c r="B4553" s="7">
        <v>2028551</v>
      </c>
      <c r="C4553" s="1" t="s">
        <v>18</v>
      </c>
      <c r="D4553" s="1" t="s">
        <v>28</v>
      </c>
      <c r="E4553" s="1" t="s">
        <v>45</v>
      </c>
      <c r="F4553" s="1" t="s">
        <v>518</v>
      </c>
      <c r="G4553" s="3">
        <v>45482</v>
      </c>
      <c r="H4553" s="3">
        <v>45484</v>
      </c>
      <c r="I4553" s="6">
        <v>11000</v>
      </c>
      <c r="J4553" s="1">
        <v>1</v>
      </c>
      <c r="K4553" s="4">
        <v>0.08</v>
      </c>
      <c r="L4553" s="6">
        <f t="shared" si="142"/>
        <v>880</v>
      </c>
      <c r="M4553" s="8">
        <f t="shared" si="143"/>
        <v>10120</v>
      </c>
      <c r="N4553" t="str" cm="1">
        <f t="array" ref="N45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54" spans="2:14" x14ac:dyDescent="0.35">
      <c r="B4554" s="7">
        <v>2028552</v>
      </c>
      <c r="C4554" s="1" t="s">
        <v>19</v>
      </c>
      <c r="D4554" s="1" t="s">
        <v>29</v>
      </c>
      <c r="E4554" s="1" t="s">
        <v>46</v>
      </c>
      <c r="F4554" s="1" t="s">
        <v>519</v>
      </c>
      <c r="G4554" s="3">
        <v>45482</v>
      </c>
      <c r="H4554" s="3">
        <v>45485</v>
      </c>
      <c r="I4554" s="6">
        <v>800</v>
      </c>
      <c r="J4554" s="1">
        <v>1</v>
      </c>
      <c r="K4554" s="4">
        <v>0.05</v>
      </c>
      <c r="L4554" s="6">
        <f t="shared" si="142"/>
        <v>40</v>
      </c>
      <c r="M4554" s="8">
        <f t="shared" si="143"/>
        <v>760</v>
      </c>
      <c r="N4554" t="str" cm="1">
        <f t="array" ref="N45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55" spans="2:14" x14ac:dyDescent="0.35">
      <c r="B4555" s="7">
        <v>2028553</v>
      </c>
      <c r="C4555" s="1" t="s">
        <v>20</v>
      </c>
      <c r="D4555" s="1" t="s">
        <v>25</v>
      </c>
      <c r="E4555" s="1" t="s">
        <v>47</v>
      </c>
      <c r="F4555" s="1" t="s">
        <v>521</v>
      </c>
      <c r="G4555" s="3">
        <v>45482</v>
      </c>
      <c r="H4555" s="3">
        <v>45487</v>
      </c>
      <c r="I4555" s="6">
        <v>5500</v>
      </c>
      <c r="J4555" s="1">
        <v>2</v>
      </c>
      <c r="K4555" s="4">
        <v>0.05</v>
      </c>
      <c r="L4555" s="6">
        <f t="shared" si="142"/>
        <v>275</v>
      </c>
      <c r="M4555" s="8">
        <f t="shared" si="143"/>
        <v>10725</v>
      </c>
      <c r="N4555" t="str" cm="1">
        <f t="array" ref="N45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56" spans="2:14" x14ac:dyDescent="0.35">
      <c r="B4556" s="7">
        <v>2028554</v>
      </c>
      <c r="C4556" s="1" t="s">
        <v>21</v>
      </c>
      <c r="D4556" s="1" t="s">
        <v>258</v>
      </c>
      <c r="E4556" s="1" t="s">
        <v>48</v>
      </c>
      <c r="F4556" s="1" t="s">
        <v>520</v>
      </c>
      <c r="G4556" s="3">
        <v>45482</v>
      </c>
      <c r="H4556" s="3">
        <v>45483</v>
      </c>
      <c r="I4556" s="6">
        <v>1350</v>
      </c>
      <c r="J4556" s="1">
        <v>1</v>
      </c>
      <c r="K4556" s="4">
        <v>0.05</v>
      </c>
      <c r="L4556" s="6">
        <f t="shared" si="142"/>
        <v>67.5</v>
      </c>
      <c r="M4556" s="8">
        <f t="shared" si="143"/>
        <v>1282.5</v>
      </c>
      <c r="N4556" t="str" cm="1">
        <f t="array" ref="N45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57" spans="2:14" x14ac:dyDescent="0.35">
      <c r="B4557" s="7">
        <v>2028555</v>
      </c>
      <c r="C4557" s="1" t="s">
        <v>22</v>
      </c>
      <c r="D4557" s="1" t="s">
        <v>25</v>
      </c>
      <c r="E4557" s="1" t="s">
        <v>49</v>
      </c>
      <c r="F4557" s="1" t="s">
        <v>518</v>
      </c>
      <c r="G4557" s="3">
        <v>45482</v>
      </c>
      <c r="H4557" s="3">
        <v>45490</v>
      </c>
      <c r="I4557" s="6">
        <v>4500</v>
      </c>
      <c r="J4557" s="1">
        <v>2</v>
      </c>
      <c r="K4557" s="4">
        <v>0.05</v>
      </c>
      <c r="L4557" s="6">
        <f t="shared" si="142"/>
        <v>225</v>
      </c>
      <c r="M4557" s="8">
        <f t="shared" si="143"/>
        <v>8775</v>
      </c>
      <c r="N4557" t="str" cm="1">
        <f t="array" ref="N45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58" spans="2:14" x14ac:dyDescent="0.35">
      <c r="B4558" s="7">
        <v>2028556</v>
      </c>
      <c r="C4558" s="1" t="s">
        <v>23</v>
      </c>
      <c r="D4558" s="1" t="s">
        <v>26</v>
      </c>
      <c r="E4558" s="1" t="s">
        <v>50</v>
      </c>
      <c r="F4558" s="1" t="s">
        <v>519</v>
      </c>
      <c r="G4558" s="3">
        <v>45482</v>
      </c>
      <c r="H4558" s="3">
        <v>45484</v>
      </c>
      <c r="I4558" s="6">
        <v>2350</v>
      </c>
      <c r="J4558" s="1">
        <v>7</v>
      </c>
      <c r="K4558" s="4">
        <v>0.03</v>
      </c>
      <c r="L4558" s="6">
        <f t="shared" si="142"/>
        <v>70.5</v>
      </c>
      <c r="M4558" s="8">
        <f t="shared" si="143"/>
        <v>16379.5</v>
      </c>
      <c r="N4558" t="str" cm="1">
        <f t="array" ref="N45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59" spans="2:14" x14ac:dyDescent="0.35">
      <c r="B4559" s="7">
        <v>2028557</v>
      </c>
      <c r="C4559" s="1" t="s">
        <v>24</v>
      </c>
      <c r="D4559" s="1" t="s">
        <v>27</v>
      </c>
      <c r="E4559" s="1" t="s">
        <v>51</v>
      </c>
      <c r="F4559" s="1" t="s">
        <v>520</v>
      </c>
      <c r="G4559" s="3">
        <v>45482</v>
      </c>
      <c r="H4559" s="3">
        <v>45485</v>
      </c>
      <c r="I4559" s="6">
        <v>90</v>
      </c>
      <c r="J4559" s="1">
        <v>2</v>
      </c>
      <c r="K4559" s="4">
        <v>0.1</v>
      </c>
      <c r="L4559" s="6">
        <f t="shared" si="142"/>
        <v>9</v>
      </c>
      <c r="M4559" s="8">
        <f t="shared" si="143"/>
        <v>171</v>
      </c>
      <c r="N4559" t="str" cm="1">
        <f t="array" ref="N45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60" spans="2:14" x14ac:dyDescent="0.35">
      <c r="B4560" s="7">
        <v>2028558</v>
      </c>
      <c r="C4560" s="1" t="s">
        <v>4</v>
      </c>
      <c r="D4560" s="1" t="s">
        <v>28</v>
      </c>
      <c r="E4560" s="1" t="s">
        <v>506</v>
      </c>
      <c r="F4560" s="1" t="s">
        <v>521</v>
      </c>
      <c r="G4560" s="3">
        <v>45482</v>
      </c>
      <c r="H4560" s="3">
        <v>45487</v>
      </c>
      <c r="I4560" s="6">
        <v>280</v>
      </c>
      <c r="J4560" s="1">
        <v>2</v>
      </c>
      <c r="K4560" s="4">
        <v>0.05</v>
      </c>
      <c r="L4560" s="6">
        <f t="shared" si="142"/>
        <v>14</v>
      </c>
      <c r="M4560" s="8">
        <f t="shared" si="143"/>
        <v>546</v>
      </c>
      <c r="N4560" t="str" cm="1">
        <f t="array" ref="N45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61" spans="2:14" x14ac:dyDescent="0.35">
      <c r="B4561" s="7">
        <v>2028559</v>
      </c>
      <c r="C4561" s="1" t="s">
        <v>5</v>
      </c>
      <c r="D4561" s="1" t="s">
        <v>29</v>
      </c>
      <c r="E4561" s="1" t="s">
        <v>507</v>
      </c>
      <c r="F4561" s="1" t="s">
        <v>518</v>
      </c>
      <c r="G4561" s="3">
        <v>45482</v>
      </c>
      <c r="H4561" s="3">
        <v>45483</v>
      </c>
      <c r="I4561" s="6">
        <v>70</v>
      </c>
      <c r="J4561" s="1">
        <v>1</v>
      </c>
      <c r="K4561" s="4">
        <v>0.05</v>
      </c>
      <c r="L4561" s="6">
        <f t="shared" si="142"/>
        <v>3.5</v>
      </c>
      <c r="M4561" s="8">
        <f t="shared" si="143"/>
        <v>66.5</v>
      </c>
      <c r="N4561" t="str" cm="1">
        <f t="array" ref="N45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62" spans="2:14" x14ac:dyDescent="0.35">
      <c r="B4562" s="7">
        <v>2028560</v>
      </c>
      <c r="C4562" s="1" t="s">
        <v>6</v>
      </c>
      <c r="D4562" s="1" t="s">
        <v>25</v>
      </c>
      <c r="E4562" s="1" t="s">
        <v>508</v>
      </c>
      <c r="F4562" s="1" t="s">
        <v>518</v>
      </c>
      <c r="G4562" s="3">
        <v>45482</v>
      </c>
      <c r="H4562" s="3">
        <v>45490</v>
      </c>
      <c r="I4562" s="6">
        <v>230</v>
      </c>
      <c r="J4562" s="1">
        <v>2</v>
      </c>
      <c r="K4562" s="4">
        <v>0.02</v>
      </c>
      <c r="L4562" s="6">
        <f t="shared" si="142"/>
        <v>4.6000000000000005</v>
      </c>
      <c r="M4562" s="8">
        <f t="shared" si="143"/>
        <v>455.4</v>
      </c>
      <c r="N4562" t="str" cm="1">
        <f t="array" ref="N45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63" spans="2:14" x14ac:dyDescent="0.35">
      <c r="B4563" s="7">
        <v>2028561</v>
      </c>
      <c r="C4563" s="1" t="s">
        <v>7</v>
      </c>
      <c r="D4563" s="1" t="s">
        <v>30</v>
      </c>
      <c r="E4563" s="1" t="s">
        <v>31</v>
      </c>
      <c r="F4563" s="1" t="s">
        <v>519</v>
      </c>
      <c r="G4563" s="3">
        <v>45482</v>
      </c>
      <c r="H4563" s="3">
        <v>45484</v>
      </c>
      <c r="I4563" s="6">
        <v>7999</v>
      </c>
      <c r="J4563" s="1">
        <v>4</v>
      </c>
      <c r="K4563" s="4">
        <v>0.06</v>
      </c>
      <c r="L4563" s="6">
        <f t="shared" si="142"/>
        <v>479.94</v>
      </c>
      <c r="M4563" s="8">
        <f t="shared" si="143"/>
        <v>31516.06</v>
      </c>
      <c r="N4563" t="str" cm="1">
        <f t="array" ref="N45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64" spans="2:14" x14ac:dyDescent="0.35">
      <c r="B4564" s="7">
        <v>2028562</v>
      </c>
      <c r="C4564" s="1" t="s">
        <v>10</v>
      </c>
      <c r="D4564" s="1" t="s">
        <v>27</v>
      </c>
      <c r="E4564" s="1" t="s">
        <v>32</v>
      </c>
      <c r="F4564" s="1" t="s">
        <v>521</v>
      </c>
      <c r="G4564" s="3">
        <v>45482</v>
      </c>
      <c r="H4564" s="3">
        <v>45485</v>
      </c>
      <c r="I4564" s="6">
        <v>850</v>
      </c>
      <c r="J4564" s="1">
        <v>3</v>
      </c>
      <c r="K4564" s="4">
        <v>0.15</v>
      </c>
      <c r="L4564" s="6">
        <f t="shared" si="142"/>
        <v>127.5</v>
      </c>
      <c r="M4564" s="8">
        <f t="shared" si="143"/>
        <v>2422.5</v>
      </c>
      <c r="N4564" t="str" cm="1">
        <f t="array" ref="N45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65" spans="2:14" x14ac:dyDescent="0.35">
      <c r="B4565" s="7">
        <v>2028563</v>
      </c>
      <c r="C4565" s="1" t="s">
        <v>8</v>
      </c>
      <c r="D4565" s="1" t="s">
        <v>28</v>
      </c>
      <c r="E4565" s="1" t="s">
        <v>38</v>
      </c>
      <c r="F4565" s="1" t="s">
        <v>520</v>
      </c>
      <c r="G4565" s="3">
        <v>45482</v>
      </c>
      <c r="H4565" s="3">
        <v>45487</v>
      </c>
      <c r="I4565" s="6">
        <v>65000</v>
      </c>
      <c r="J4565" s="1">
        <v>2</v>
      </c>
      <c r="K4565" s="4">
        <v>0.02</v>
      </c>
      <c r="L4565" s="6">
        <f t="shared" si="142"/>
        <v>1300</v>
      </c>
      <c r="M4565" s="8">
        <f t="shared" si="143"/>
        <v>128700</v>
      </c>
      <c r="N4565" t="str" cm="1">
        <f t="array" ref="N45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66" spans="2:14" x14ac:dyDescent="0.35">
      <c r="B4566" s="7">
        <v>2028564</v>
      </c>
      <c r="C4566" s="1" t="s">
        <v>9</v>
      </c>
      <c r="D4566" s="1" t="s">
        <v>29</v>
      </c>
      <c r="E4566" s="1" t="s">
        <v>33</v>
      </c>
      <c r="F4566" s="1" t="s">
        <v>518</v>
      </c>
      <c r="G4566" s="3">
        <v>45482</v>
      </c>
      <c r="H4566" s="3">
        <v>45483</v>
      </c>
      <c r="I4566" s="6">
        <v>450</v>
      </c>
      <c r="J4566" s="1">
        <v>1</v>
      </c>
      <c r="K4566" s="4">
        <v>0.02</v>
      </c>
      <c r="L4566" s="6">
        <f t="shared" si="142"/>
        <v>9</v>
      </c>
      <c r="M4566" s="8">
        <f t="shared" si="143"/>
        <v>441</v>
      </c>
      <c r="N4566" t="str" cm="1">
        <f t="array" ref="N45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67" spans="2:14" x14ac:dyDescent="0.35">
      <c r="B4567" s="7">
        <v>2028565</v>
      </c>
      <c r="C4567" s="1" t="s">
        <v>11</v>
      </c>
      <c r="D4567" s="1" t="s">
        <v>25</v>
      </c>
      <c r="E4567" s="1" t="s">
        <v>34</v>
      </c>
      <c r="F4567" s="1" t="s">
        <v>519</v>
      </c>
      <c r="G4567" s="3">
        <v>45482</v>
      </c>
      <c r="H4567" s="3">
        <v>45490</v>
      </c>
      <c r="I4567" s="6">
        <v>1299</v>
      </c>
      <c r="J4567" s="1">
        <v>1</v>
      </c>
      <c r="K4567" s="4">
        <v>0.02</v>
      </c>
      <c r="L4567" s="6">
        <f t="shared" si="142"/>
        <v>25.98</v>
      </c>
      <c r="M4567" s="8">
        <f t="shared" si="143"/>
        <v>1273.02</v>
      </c>
      <c r="N4567" t="str" cm="1">
        <f t="array" ref="N45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68" spans="2:14" x14ac:dyDescent="0.35">
      <c r="B4568" s="7">
        <v>2028566</v>
      </c>
      <c r="C4568" s="1" t="s">
        <v>12</v>
      </c>
      <c r="D4568" s="1" t="s">
        <v>26</v>
      </c>
      <c r="E4568" s="1" t="s">
        <v>35</v>
      </c>
      <c r="F4568" s="1" t="s">
        <v>520</v>
      </c>
      <c r="G4568" s="3">
        <v>45482</v>
      </c>
      <c r="H4568" s="3">
        <v>45484</v>
      </c>
      <c r="I4568" s="6">
        <v>1700</v>
      </c>
      <c r="J4568" s="1">
        <v>2</v>
      </c>
      <c r="K4568" s="4">
        <v>0.02</v>
      </c>
      <c r="L4568" s="6">
        <f t="shared" si="142"/>
        <v>34</v>
      </c>
      <c r="M4568" s="8">
        <f t="shared" si="143"/>
        <v>3366</v>
      </c>
      <c r="N4568" t="str" cm="1">
        <f t="array" ref="N45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69" spans="2:14" x14ac:dyDescent="0.35">
      <c r="B4569" s="7">
        <v>2028567</v>
      </c>
      <c r="C4569" s="1" t="s">
        <v>13</v>
      </c>
      <c r="D4569" s="1" t="s">
        <v>27</v>
      </c>
      <c r="E4569" s="1" t="s">
        <v>36</v>
      </c>
      <c r="F4569" s="1" t="s">
        <v>521</v>
      </c>
      <c r="G4569" s="3">
        <v>45482</v>
      </c>
      <c r="H4569" s="3">
        <v>45485</v>
      </c>
      <c r="I4569" s="6">
        <v>55000</v>
      </c>
      <c r="J4569" s="1">
        <v>1</v>
      </c>
      <c r="K4569" s="4">
        <v>0.02</v>
      </c>
      <c r="L4569" s="6">
        <f t="shared" si="142"/>
        <v>1100</v>
      </c>
      <c r="M4569" s="8">
        <f t="shared" si="143"/>
        <v>53900</v>
      </c>
      <c r="N4569" t="str" cm="1">
        <f t="array" ref="N45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70" spans="2:14" x14ac:dyDescent="0.35">
      <c r="B4570" s="7">
        <v>2028568</v>
      </c>
      <c r="C4570" s="1" t="s">
        <v>14</v>
      </c>
      <c r="D4570" s="1" t="s">
        <v>28</v>
      </c>
      <c r="E4570" s="1" t="s">
        <v>37</v>
      </c>
      <c r="F4570" s="1" t="s">
        <v>518</v>
      </c>
      <c r="G4570" s="3">
        <v>45482</v>
      </c>
      <c r="H4570" s="3">
        <v>45487</v>
      </c>
      <c r="I4570" s="6">
        <v>57999</v>
      </c>
      <c r="J4570" s="1">
        <v>3</v>
      </c>
      <c r="K4570" s="4">
        <v>0.02</v>
      </c>
      <c r="L4570" s="6">
        <f t="shared" si="142"/>
        <v>1159.98</v>
      </c>
      <c r="M4570" s="8">
        <f t="shared" si="143"/>
        <v>172837.02</v>
      </c>
      <c r="N4570" t="str" cm="1">
        <f t="array" ref="N45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71" spans="2:14" x14ac:dyDescent="0.35">
      <c r="B4571" s="7">
        <v>2028569</v>
      </c>
      <c r="C4571" s="1" t="s">
        <v>15</v>
      </c>
      <c r="D4571" s="1" t="s">
        <v>29</v>
      </c>
      <c r="E4571" s="1" t="s">
        <v>39</v>
      </c>
      <c r="F4571" s="1" t="s">
        <v>518</v>
      </c>
      <c r="G4571" s="3">
        <v>45482</v>
      </c>
      <c r="H4571" s="3">
        <v>45483</v>
      </c>
      <c r="I4571" s="6">
        <v>1399</v>
      </c>
      <c r="J4571" s="1">
        <v>2</v>
      </c>
      <c r="K4571" s="4">
        <v>0.02</v>
      </c>
      <c r="L4571" s="6">
        <f t="shared" si="142"/>
        <v>27.98</v>
      </c>
      <c r="M4571" s="8">
        <f t="shared" si="143"/>
        <v>2770.02</v>
      </c>
      <c r="N4571" t="str" cm="1">
        <f t="array" ref="N45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72" spans="2:14" x14ac:dyDescent="0.35">
      <c r="B4572" s="7">
        <v>2028570</v>
      </c>
      <c r="C4572" s="1" t="s">
        <v>16</v>
      </c>
      <c r="D4572" s="1" t="s">
        <v>25</v>
      </c>
      <c r="E4572" s="1" t="s">
        <v>40</v>
      </c>
      <c r="F4572" s="1" t="s">
        <v>519</v>
      </c>
      <c r="G4572" s="3">
        <v>45482</v>
      </c>
      <c r="H4572" s="3">
        <v>45490</v>
      </c>
      <c r="I4572" s="6">
        <v>999</v>
      </c>
      <c r="J4572" s="1">
        <v>1</v>
      </c>
      <c r="K4572" s="4">
        <v>0.02</v>
      </c>
      <c r="L4572" s="6">
        <f t="shared" si="142"/>
        <v>19.98</v>
      </c>
      <c r="M4572" s="8">
        <f t="shared" si="143"/>
        <v>979.02</v>
      </c>
      <c r="N4572" t="str" cm="1">
        <f t="array" ref="N45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73" spans="2:14" x14ac:dyDescent="0.35">
      <c r="B4573" s="7">
        <v>2028571</v>
      </c>
      <c r="C4573" s="1" t="s">
        <v>17</v>
      </c>
      <c r="D4573" s="1" t="s">
        <v>26</v>
      </c>
      <c r="E4573" s="1" t="s">
        <v>41</v>
      </c>
      <c r="F4573" s="1" t="s">
        <v>521</v>
      </c>
      <c r="G4573" s="3">
        <v>45482</v>
      </c>
      <c r="H4573" s="3">
        <v>45484</v>
      </c>
      <c r="I4573" s="6">
        <v>2099</v>
      </c>
      <c r="J4573" s="1">
        <v>2</v>
      </c>
      <c r="K4573" s="4">
        <v>7.0000000000000007E-2</v>
      </c>
      <c r="L4573" s="6">
        <f t="shared" si="142"/>
        <v>146.93</v>
      </c>
      <c r="M4573" s="8">
        <f t="shared" si="143"/>
        <v>4051.07</v>
      </c>
      <c r="N4573" t="str" cm="1">
        <f t="array" ref="N45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74" spans="2:14" x14ac:dyDescent="0.35">
      <c r="B4574" s="7">
        <v>2028572</v>
      </c>
      <c r="C4574" s="1" t="s">
        <v>18</v>
      </c>
      <c r="D4574" s="1" t="s">
        <v>27</v>
      </c>
      <c r="E4574" s="1" t="s">
        <v>42</v>
      </c>
      <c r="F4574" s="1" t="s">
        <v>520</v>
      </c>
      <c r="G4574" s="3">
        <v>45482</v>
      </c>
      <c r="H4574" s="3">
        <v>45485</v>
      </c>
      <c r="I4574" s="6">
        <v>11000</v>
      </c>
      <c r="J4574" s="1">
        <v>1</v>
      </c>
      <c r="K4574" s="4">
        <v>0.03</v>
      </c>
      <c r="L4574" s="6">
        <f t="shared" si="142"/>
        <v>330</v>
      </c>
      <c r="M4574" s="8">
        <f t="shared" si="143"/>
        <v>10670</v>
      </c>
      <c r="N4574" t="str" cm="1">
        <f t="array" ref="N45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75" spans="2:14" x14ac:dyDescent="0.35">
      <c r="B4575" s="7">
        <v>2028573</v>
      </c>
      <c r="C4575" s="1" t="s">
        <v>19</v>
      </c>
      <c r="D4575" s="1" t="s">
        <v>28</v>
      </c>
      <c r="E4575" s="1" t="s">
        <v>43</v>
      </c>
      <c r="F4575" s="1" t="s">
        <v>518</v>
      </c>
      <c r="G4575" s="3">
        <v>45482</v>
      </c>
      <c r="H4575" s="3">
        <v>45487</v>
      </c>
      <c r="I4575" s="6">
        <v>800</v>
      </c>
      <c r="J4575" s="1">
        <v>2</v>
      </c>
      <c r="K4575" s="4">
        <v>0.08</v>
      </c>
      <c r="L4575" s="6">
        <f t="shared" si="142"/>
        <v>64</v>
      </c>
      <c r="M4575" s="8">
        <f t="shared" si="143"/>
        <v>1536</v>
      </c>
      <c r="N4575" t="str" cm="1">
        <f t="array" ref="N45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76" spans="2:14" x14ac:dyDescent="0.35">
      <c r="B4576" s="7">
        <v>2028574</v>
      </c>
      <c r="C4576" s="1" t="s">
        <v>20</v>
      </c>
      <c r="D4576" s="1" t="s">
        <v>29</v>
      </c>
      <c r="E4576" s="1" t="s">
        <v>44</v>
      </c>
      <c r="F4576" s="1" t="s">
        <v>519</v>
      </c>
      <c r="G4576" s="3">
        <v>45482</v>
      </c>
      <c r="H4576" s="3">
        <v>45483</v>
      </c>
      <c r="I4576" s="6">
        <v>5500</v>
      </c>
      <c r="J4576" s="1">
        <v>3</v>
      </c>
      <c r="K4576" s="4">
        <v>0.05</v>
      </c>
      <c r="L4576" s="6">
        <f t="shared" si="142"/>
        <v>275</v>
      </c>
      <c r="M4576" s="8">
        <f t="shared" si="143"/>
        <v>16225</v>
      </c>
      <c r="N4576" t="str" cm="1">
        <f t="array" ref="N45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77" spans="2:14" x14ac:dyDescent="0.35">
      <c r="B4577" s="7">
        <v>2028575</v>
      </c>
      <c r="C4577" s="1" t="s">
        <v>21</v>
      </c>
      <c r="D4577" s="1" t="s">
        <v>25</v>
      </c>
      <c r="E4577" s="1" t="s">
        <v>45</v>
      </c>
      <c r="F4577" s="1" t="s">
        <v>520</v>
      </c>
      <c r="G4577" s="3">
        <v>45482</v>
      </c>
      <c r="H4577" s="3">
        <v>45490</v>
      </c>
      <c r="I4577" s="6">
        <v>1350</v>
      </c>
      <c r="J4577" s="1">
        <v>2</v>
      </c>
      <c r="K4577" s="4">
        <v>0.05</v>
      </c>
      <c r="L4577" s="6">
        <f t="shared" si="142"/>
        <v>67.5</v>
      </c>
      <c r="M4577" s="8">
        <f t="shared" si="143"/>
        <v>2632.5</v>
      </c>
      <c r="N4577" t="str" cm="1">
        <f t="array" ref="N45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78" spans="2:14" x14ac:dyDescent="0.35">
      <c r="B4578" s="7">
        <v>2028576</v>
      </c>
      <c r="C4578" s="1" t="s">
        <v>22</v>
      </c>
      <c r="D4578" s="1" t="s">
        <v>259</v>
      </c>
      <c r="E4578" s="1" t="s">
        <v>46</v>
      </c>
      <c r="F4578" s="1" t="s">
        <v>521</v>
      </c>
      <c r="G4578" s="3">
        <v>45482</v>
      </c>
      <c r="H4578" s="3">
        <v>45484</v>
      </c>
      <c r="I4578" s="6">
        <v>4500</v>
      </c>
      <c r="J4578" s="1">
        <v>7</v>
      </c>
      <c r="K4578" s="4">
        <v>0.05</v>
      </c>
      <c r="L4578" s="6">
        <f t="shared" si="142"/>
        <v>225</v>
      </c>
      <c r="M4578" s="8">
        <f t="shared" si="143"/>
        <v>31275</v>
      </c>
      <c r="N4578" t="str" cm="1">
        <f t="array" ref="N45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79" spans="2:14" x14ac:dyDescent="0.35">
      <c r="B4579" s="7">
        <v>2028577</v>
      </c>
      <c r="C4579" s="1" t="s">
        <v>23</v>
      </c>
      <c r="D4579" s="1" t="s">
        <v>25</v>
      </c>
      <c r="E4579" s="1" t="s">
        <v>47</v>
      </c>
      <c r="F4579" s="1" t="s">
        <v>518</v>
      </c>
      <c r="G4579" s="3">
        <v>45482</v>
      </c>
      <c r="H4579" s="3">
        <v>45485</v>
      </c>
      <c r="I4579" s="6">
        <v>2350</v>
      </c>
      <c r="J4579" s="1">
        <v>2</v>
      </c>
      <c r="K4579" s="4">
        <v>0.05</v>
      </c>
      <c r="L4579" s="6">
        <f t="shared" si="142"/>
        <v>117.5</v>
      </c>
      <c r="M4579" s="8">
        <f t="shared" si="143"/>
        <v>4582.5</v>
      </c>
      <c r="N4579" t="str" cm="1">
        <f t="array" ref="N45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80" spans="2:14" x14ac:dyDescent="0.35">
      <c r="B4580" s="7">
        <v>2028578</v>
      </c>
      <c r="C4580" s="1" t="s">
        <v>24</v>
      </c>
      <c r="D4580" s="1" t="s">
        <v>26</v>
      </c>
      <c r="E4580" s="1" t="s">
        <v>48</v>
      </c>
      <c r="F4580" s="1" t="s">
        <v>518</v>
      </c>
      <c r="G4580" s="3">
        <v>45482</v>
      </c>
      <c r="H4580" s="3">
        <v>45487</v>
      </c>
      <c r="I4580" s="6">
        <v>90</v>
      </c>
      <c r="J4580" s="1">
        <v>1</v>
      </c>
      <c r="K4580" s="4">
        <v>0.03</v>
      </c>
      <c r="L4580" s="6">
        <f t="shared" si="142"/>
        <v>2.6999999999999997</v>
      </c>
      <c r="M4580" s="8">
        <f t="shared" si="143"/>
        <v>87.3</v>
      </c>
      <c r="N4580" t="str" cm="1">
        <f t="array" ref="N45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81" spans="2:14" x14ac:dyDescent="0.35">
      <c r="B4581" s="7">
        <v>2028579</v>
      </c>
      <c r="C4581" s="1" t="s">
        <v>4</v>
      </c>
      <c r="D4581" s="1" t="s">
        <v>27</v>
      </c>
      <c r="E4581" s="1" t="s">
        <v>49</v>
      </c>
      <c r="F4581" s="1" t="s">
        <v>519</v>
      </c>
      <c r="G4581" s="3">
        <v>45482</v>
      </c>
      <c r="H4581" s="3">
        <v>45483</v>
      </c>
      <c r="I4581" s="6">
        <v>280</v>
      </c>
      <c r="J4581" s="1">
        <v>1</v>
      </c>
      <c r="K4581" s="4">
        <v>0.1</v>
      </c>
      <c r="L4581" s="6">
        <f t="shared" si="142"/>
        <v>28</v>
      </c>
      <c r="M4581" s="8">
        <f t="shared" si="143"/>
        <v>252</v>
      </c>
      <c r="N4581" t="str" cm="1">
        <f t="array" ref="N45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82" spans="2:14" x14ac:dyDescent="0.35">
      <c r="B4582" s="7">
        <v>2028580</v>
      </c>
      <c r="C4582" s="1" t="s">
        <v>5</v>
      </c>
      <c r="D4582" s="1" t="s">
        <v>28</v>
      </c>
      <c r="E4582" s="1" t="s">
        <v>50</v>
      </c>
      <c r="F4582" s="1" t="s">
        <v>521</v>
      </c>
      <c r="G4582" s="3">
        <v>45482</v>
      </c>
      <c r="H4582" s="3">
        <v>45490</v>
      </c>
      <c r="I4582" s="6">
        <v>70</v>
      </c>
      <c r="J4582" s="1">
        <v>1</v>
      </c>
      <c r="K4582" s="4">
        <v>0.05</v>
      </c>
      <c r="L4582" s="6">
        <f t="shared" si="142"/>
        <v>3.5</v>
      </c>
      <c r="M4582" s="8">
        <f t="shared" si="143"/>
        <v>66.5</v>
      </c>
      <c r="N4582" t="str" cm="1">
        <f t="array" ref="N45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83" spans="2:14" x14ac:dyDescent="0.35">
      <c r="B4583" s="7">
        <v>2028581</v>
      </c>
      <c r="C4583" s="1" t="s">
        <v>6</v>
      </c>
      <c r="D4583" s="1" t="s">
        <v>29</v>
      </c>
      <c r="E4583" s="1" t="s">
        <v>51</v>
      </c>
      <c r="F4583" s="1" t="s">
        <v>520</v>
      </c>
      <c r="G4583" s="3">
        <v>45482</v>
      </c>
      <c r="H4583" s="3">
        <v>45484</v>
      </c>
      <c r="I4583" s="6">
        <v>230</v>
      </c>
      <c r="J4583" s="1">
        <v>2</v>
      </c>
      <c r="K4583" s="4">
        <v>0.05</v>
      </c>
      <c r="L4583" s="6">
        <f t="shared" si="142"/>
        <v>11.5</v>
      </c>
      <c r="M4583" s="8">
        <f t="shared" si="143"/>
        <v>448.5</v>
      </c>
      <c r="N4583" t="str" cm="1">
        <f t="array" ref="N45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84" spans="2:14" x14ac:dyDescent="0.35">
      <c r="B4584" s="7">
        <v>2028582</v>
      </c>
      <c r="C4584" s="1" t="s">
        <v>7</v>
      </c>
      <c r="D4584" s="1" t="s">
        <v>25</v>
      </c>
      <c r="E4584" s="1" t="s">
        <v>506</v>
      </c>
      <c r="F4584" s="1" t="s">
        <v>518</v>
      </c>
      <c r="G4584" s="3">
        <v>45482</v>
      </c>
      <c r="H4584" s="3">
        <v>45485</v>
      </c>
      <c r="I4584" s="6">
        <v>7999</v>
      </c>
      <c r="J4584" s="1">
        <v>1</v>
      </c>
      <c r="K4584" s="4">
        <v>0.02</v>
      </c>
      <c r="L4584" s="6">
        <f t="shared" si="142"/>
        <v>159.97999999999999</v>
      </c>
      <c r="M4584" s="8">
        <f t="shared" si="143"/>
        <v>7839.02</v>
      </c>
      <c r="N4584" t="str" cm="1">
        <f t="array" ref="N45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85" spans="2:14" x14ac:dyDescent="0.35">
      <c r="B4585" s="7">
        <v>2028583</v>
      </c>
      <c r="C4585" s="1" t="s">
        <v>10</v>
      </c>
      <c r="D4585" s="1" t="s">
        <v>30</v>
      </c>
      <c r="E4585" s="1" t="s">
        <v>507</v>
      </c>
      <c r="F4585" s="1" t="s">
        <v>519</v>
      </c>
      <c r="G4585" s="3">
        <v>45482</v>
      </c>
      <c r="H4585" s="3">
        <v>45487</v>
      </c>
      <c r="I4585" s="6">
        <v>850</v>
      </c>
      <c r="J4585" s="1">
        <v>2</v>
      </c>
      <c r="K4585" s="4">
        <v>0.06</v>
      </c>
      <c r="L4585" s="6">
        <f t="shared" si="142"/>
        <v>51</v>
      </c>
      <c r="M4585" s="8">
        <f t="shared" si="143"/>
        <v>1649</v>
      </c>
      <c r="N4585" t="str" cm="1">
        <f t="array" ref="N45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86" spans="2:14" x14ac:dyDescent="0.35">
      <c r="B4586" s="7">
        <v>2028584</v>
      </c>
      <c r="C4586" s="1" t="s">
        <v>8</v>
      </c>
      <c r="D4586" s="1" t="s">
        <v>27</v>
      </c>
      <c r="E4586" s="1" t="s">
        <v>508</v>
      </c>
      <c r="F4586" s="1" t="s">
        <v>520</v>
      </c>
      <c r="G4586" s="3">
        <v>45482</v>
      </c>
      <c r="H4586" s="3">
        <v>45483</v>
      </c>
      <c r="I4586" s="6">
        <v>65000</v>
      </c>
      <c r="J4586" s="1">
        <v>7</v>
      </c>
      <c r="K4586" s="4">
        <v>0.15</v>
      </c>
      <c r="L4586" s="6">
        <f t="shared" si="142"/>
        <v>9750</v>
      </c>
      <c r="M4586" s="8">
        <f t="shared" si="143"/>
        <v>445250</v>
      </c>
      <c r="N4586" t="str" cm="1">
        <f t="array" ref="N45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87" spans="2:14" x14ac:dyDescent="0.35">
      <c r="B4587" s="7">
        <v>2028585</v>
      </c>
      <c r="C4587" s="1" t="s">
        <v>9</v>
      </c>
      <c r="D4587" s="1" t="s">
        <v>28</v>
      </c>
      <c r="E4587" s="1" t="s">
        <v>31</v>
      </c>
      <c r="F4587" s="1" t="s">
        <v>521</v>
      </c>
      <c r="G4587" s="3">
        <v>45482</v>
      </c>
      <c r="H4587" s="3">
        <v>45490</v>
      </c>
      <c r="I4587" s="6">
        <v>450</v>
      </c>
      <c r="J4587" s="1">
        <v>2</v>
      </c>
      <c r="K4587" s="4">
        <v>0.02</v>
      </c>
      <c r="L4587" s="6">
        <f t="shared" si="142"/>
        <v>9</v>
      </c>
      <c r="M4587" s="8">
        <f t="shared" si="143"/>
        <v>891</v>
      </c>
      <c r="N4587" t="str" cm="1">
        <f t="array" ref="N45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88" spans="2:14" x14ac:dyDescent="0.35">
      <c r="B4588" s="7">
        <v>2028586</v>
      </c>
      <c r="C4588" s="1" t="s">
        <v>11</v>
      </c>
      <c r="D4588" s="1" t="s">
        <v>29</v>
      </c>
      <c r="E4588" s="1" t="s">
        <v>32</v>
      </c>
      <c r="F4588" s="1" t="s">
        <v>518</v>
      </c>
      <c r="G4588" s="3">
        <v>45482</v>
      </c>
      <c r="H4588" s="3">
        <v>45484</v>
      </c>
      <c r="I4588" s="6">
        <v>1299</v>
      </c>
      <c r="J4588" s="1">
        <v>2</v>
      </c>
      <c r="K4588" s="4">
        <v>0.02</v>
      </c>
      <c r="L4588" s="6">
        <f t="shared" si="142"/>
        <v>25.98</v>
      </c>
      <c r="M4588" s="8">
        <f t="shared" si="143"/>
        <v>2572.02</v>
      </c>
      <c r="N4588" t="str" cm="1">
        <f t="array" ref="N45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89" spans="2:14" x14ac:dyDescent="0.35">
      <c r="B4589" s="7">
        <v>2028587</v>
      </c>
      <c r="C4589" s="1" t="s">
        <v>12</v>
      </c>
      <c r="D4589" s="1" t="s">
        <v>25</v>
      </c>
      <c r="E4589" s="1" t="s">
        <v>38</v>
      </c>
      <c r="F4589" s="1" t="s">
        <v>518</v>
      </c>
      <c r="G4589" s="3">
        <v>45482</v>
      </c>
      <c r="H4589" s="3">
        <v>45485</v>
      </c>
      <c r="I4589" s="6">
        <v>1700</v>
      </c>
      <c r="J4589" s="1">
        <v>1</v>
      </c>
      <c r="K4589" s="4">
        <v>0.02</v>
      </c>
      <c r="L4589" s="6">
        <f t="shared" si="142"/>
        <v>34</v>
      </c>
      <c r="M4589" s="8">
        <f t="shared" si="143"/>
        <v>1666</v>
      </c>
      <c r="N4589" t="str" cm="1">
        <f t="array" ref="N45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90" spans="2:14" x14ac:dyDescent="0.35">
      <c r="B4590" s="7">
        <v>2028588</v>
      </c>
      <c r="C4590" s="1" t="s">
        <v>13</v>
      </c>
      <c r="D4590" s="1" t="s">
        <v>26</v>
      </c>
      <c r="E4590" s="1" t="s">
        <v>33</v>
      </c>
      <c r="F4590" s="1" t="s">
        <v>519</v>
      </c>
      <c r="G4590" s="3">
        <v>45482</v>
      </c>
      <c r="H4590" s="3">
        <v>45487</v>
      </c>
      <c r="I4590" s="6">
        <v>55000</v>
      </c>
      <c r="J4590" s="1">
        <v>2</v>
      </c>
      <c r="K4590" s="4">
        <v>0.02</v>
      </c>
      <c r="L4590" s="6">
        <f t="shared" si="142"/>
        <v>1100</v>
      </c>
      <c r="M4590" s="8">
        <f t="shared" si="143"/>
        <v>108900</v>
      </c>
      <c r="N4590" t="str" cm="1">
        <f t="array" ref="N45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91" spans="2:14" x14ac:dyDescent="0.35">
      <c r="B4591" s="7">
        <v>2028589</v>
      </c>
      <c r="C4591" s="1" t="s">
        <v>14</v>
      </c>
      <c r="D4591" s="1" t="s">
        <v>27</v>
      </c>
      <c r="E4591" s="1" t="s">
        <v>34</v>
      </c>
      <c r="F4591" s="1" t="s">
        <v>521</v>
      </c>
      <c r="G4591" s="3">
        <v>45482</v>
      </c>
      <c r="H4591" s="3">
        <v>45483</v>
      </c>
      <c r="I4591" s="6">
        <v>57999</v>
      </c>
      <c r="J4591" s="1">
        <v>4</v>
      </c>
      <c r="K4591" s="4">
        <v>0.02</v>
      </c>
      <c r="L4591" s="6">
        <f t="shared" si="142"/>
        <v>1159.98</v>
      </c>
      <c r="M4591" s="8">
        <f t="shared" si="143"/>
        <v>230836.02</v>
      </c>
      <c r="N4591" t="str" cm="1">
        <f t="array" ref="N45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92" spans="2:14" x14ac:dyDescent="0.35">
      <c r="B4592" s="7">
        <v>2028590</v>
      </c>
      <c r="C4592" s="1" t="s">
        <v>15</v>
      </c>
      <c r="D4592" s="1" t="s">
        <v>28</v>
      </c>
      <c r="E4592" s="1" t="s">
        <v>35</v>
      </c>
      <c r="F4592" s="1" t="s">
        <v>520</v>
      </c>
      <c r="G4592" s="3">
        <v>45482</v>
      </c>
      <c r="H4592" s="3">
        <v>45490</v>
      </c>
      <c r="I4592" s="6">
        <v>1399</v>
      </c>
      <c r="J4592" s="1">
        <v>3</v>
      </c>
      <c r="K4592" s="4">
        <v>0.02</v>
      </c>
      <c r="L4592" s="6">
        <f t="shared" si="142"/>
        <v>27.98</v>
      </c>
      <c r="M4592" s="8">
        <f t="shared" si="143"/>
        <v>4169.0200000000004</v>
      </c>
      <c r="N4592" t="str" cm="1">
        <f t="array" ref="N45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93" spans="2:14" x14ac:dyDescent="0.35">
      <c r="B4593" s="7">
        <v>2028591</v>
      </c>
      <c r="C4593" s="1" t="s">
        <v>16</v>
      </c>
      <c r="D4593" s="1" t="s">
        <v>29</v>
      </c>
      <c r="E4593" s="1" t="s">
        <v>36</v>
      </c>
      <c r="F4593" s="1" t="s">
        <v>518</v>
      </c>
      <c r="G4593" s="3">
        <v>45482</v>
      </c>
      <c r="H4593" s="3">
        <v>45484</v>
      </c>
      <c r="I4593" s="6">
        <v>999</v>
      </c>
      <c r="J4593" s="1">
        <v>2</v>
      </c>
      <c r="K4593" s="4">
        <v>0.02</v>
      </c>
      <c r="L4593" s="6">
        <f t="shared" si="142"/>
        <v>19.98</v>
      </c>
      <c r="M4593" s="8">
        <f t="shared" si="143"/>
        <v>1978.02</v>
      </c>
      <c r="N4593" t="str" cm="1">
        <f t="array" ref="N45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94" spans="2:14" x14ac:dyDescent="0.35">
      <c r="B4594" s="7">
        <v>2028592</v>
      </c>
      <c r="C4594" s="1" t="s">
        <v>17</v>
      </c>
      <c r="D4594" s="1" t="s">
        <v>25</v>
      </c>
      <c r="E4594" s="1" t="s">
        <v>37</v>
      </c>
      <c r="F4594" s="1" t="s">
        <v>519</v>
      </c>
      <c r="G4594" s="3">
        <v>45482</v>
      </c>
      <c r="H4594" s="3">
        <v>45485</v>
      </c>
      <c r="I4594" s="6">
        <v>2099</v>
      </c>
      <c r="J4594" s="1">
        <v>1</v>
      </c>
      <c r="K4594" s="4">
        <v>0.02</v>
      </c>
      <c r="L4594" s="6">
        <f t="shared" si="142"/>
        <v>41.980000000000004</v>
      </c>
      <c r="M4594" s="8">
        <f t="shared" si="143"/>
        <v>2057.02</v>
      </c>
      <c r="N4594" t="str" cm="1">
        <f t="array" ref="N45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95" spans="2:14" x14ac:dyDescent="0.35">
      <c r="B4595" s="7">
        <v>2028593</v>
      </c>
      <c r="C4595" s="1" t="s">
        <v>18</v>
      </c>
      <c r="D4595" s="1" t="s">
        <v>26</v>
      </c>
      <c r="E4595" s="1" t="s">
        <v>39</v>
      </c>
      <c r="F4595" s="1" t="s">
        <v>520</v>
      </c>
      <c r="G4595" s="3">
        <v>45482</v>
      </c>
      <c r="H4595" s="3">
        <v>45487</v>
      </c>
      <c r="I4595" s="6">
        <v>11000</v>
      </c>
      <c r="J4595" s="1">
        <v>1</v>
      </c>
      <c r="K4595" s="4">
        <v>7.0000000000000007E-2</v>
      </c>
      <c r="L4595" s="6">
        <f t="shared" si="142"/>
        <v>770.00000000000011</v>
      </c>
      <c r="M4595" s="8">
        <f t="shared" si="143"/>
        <v>10230</v>
      </c>
      <c r="N4595" t="str" cm="1">
        <f t="array" ref="N45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596" spans="2:14" x14ac:dyDescent="0.35">
      <c r="B4596" s="7">
        <v>2028594</v>
      </c>
      <c r="C4596" s="1" t="s">
        <v>19</v>
      </c>
      <c r="D4596" s="1" t="s">
        <v>27</v>
      </c>
      <c r="E4596" s="1" t="s">
        <v>40</v>
      </c>
      <c r="F4596" s="1" t="s">
        <v>521</v>
      </c>
      <c r="G4596" s="3">
        <v>45482</v>
      </c>
      <c r="H4596" s="3">
        <v>45483</v>
      </c>
      <c r="I4596" s="6">
        <v>800</v>
      </c>
      <c r="J4596" s="1">
        <v>2</v>
      </c>
      <c r="K4596" s="4">
        <v>0.03</v>
      </c>
      <c r="L4596" s="6">
        <f t="shared" si="142"/>
        <v>24</v>
      </c>
      <c r="M4596" s="8">
        <f t="shared" si="143"/>
        <v>1576</v>
      </c>
      <c r="N4596" t="str" cm="1">
        <f t="array" ref="N45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97" spans="2:14" x14ac:dyDescent="0.35">
      <c r="B4597" s="7">
        <v>2028595</v>
      </c>
      <c r="C4597" s="1" t="s">
        <v>20</v>
      </c>
      <c r="D4597" s="1" t="s">
        <v>28</v>
      </c>
      <c r="E4597" s="1" t="s">
        <v>41</v>
      </c>
      <c r="F4597" s="1" t="s">
        <v>518</v>
      </c>
      <c r="G4597" s="3">
        <v>45482</v>
      </c>
      <c r="H4597" s="3">
        <v>45490</v>
      </c>
      <c r="I4597" s="6">
        <v>5500</v>
      </c>
      <c r="J4597" s="1">
        <v>1</v>
      </c>
      <c r="K4597" s="4">
        <v>0.08</v>
      </c>
      <c r="L4597" s="6">
        <f t="shared" si="142"/>
        <v>440</v>
      </c>
      <c r="M4597" s="8">
        <f t="shared" si="143"/>
        <v>5060</v>
      </c>
      <c r="N4597" t="str" cm="1">
        <f t="array" ref="N45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98" spans="2:14" x14ac:dyDescent="0.35">
      <c r="B4598" s="7">
        <v>2028596</v>
      </c>
      <c r="C4598" s="1" t="s">
        <v>21</v>
      </c>
      <c r="D4598" s="1" t="s">
        <v>29</v>
      </c>
      <c r="E4598" s="1" t="s">
        <v>42</v>
      </c>
      <c r="F4598" s="1" t="s">
        <v>518</v>
      </c>
      <c r="G4598" s="3">
        <v>45482</v>
      </c>
      <c r="H4598" s="3">
        <v>45484</v>
      </c>
      <c r="I4598" s="6">
        <v>1350</v>
      </c>
      <c r="J4598" s="1">
        <v>3</v>
      </c>
      <c r="K4598" s="4">
        <v>0.05</v>
      </c>
      <c r="L4598" s="6">
        <f t="shared" si="142"/>
        <v>67.5</v>
      </c>
      <c r="M4598" s="8">
        <f t="shared" si="143"/>
        <v>3982.5</v>
      </c>
      <c r="N4598" t="str" cm="1">
        <f t="array" ref="N45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599" spans="2:14" x14ac:dyDescent="0.35">
      <c r="B4599" s="7">
        <v>2028597</v>
      </c>
      <c r="C4599" s="1" t="s">
        <v>22</v>
      </c>
      <c r="D4599" s="1" t="s">
        <v>25</v>
      </c>
      <c r="E4599" s="1" t="s">
        <v>43</v>
      </c>
      <c r="F4599" s="1" t="s">
        <v>519</v>
      </c>
      <c r="G4599" s="3">
        <v>45482</v>
      </c>
      <c r="H4599" s="3">
        <v>45485</v>
      </c>
      <c r="I4599" s="6">
        <v>4500</v>
      </c>
      <c r="J4599" s="1">
        <v>2</v>
      </c>
      <c r="K4599" s="4">
        <v>0.05</v>
      </c>
      <c r="L4599" s="6">
        <f t="shared" si="142"/>
        <v>225</v>
      </c>
      <c r="M4599" s="8">
        <f t="shared" si="143"/>
        <v>8775</v>
      </c>
      <c r="N4599" t="str" cm="1">
        <f t="array" ref="N45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00" spans="2:14" x14ac:dyDescent="0.35">
      <c r="B4600" s="7">
        <v>2028598</v>
      </c>
      <c r="C4600" s="1" t="s">
        <v>23</v>
      </c>
      <c r="D4600" s="1" t="s">
        <v>260</v>
      </c>
      <c r="E4600" s="1" t="s">
        <v>44</v>
      </c>
      <c r="F4600" s="1" t="s">
        <v>521</v>
      </c>
      <c r="G4600" s="3">
        <v>45482</v>
      </c>
      <c r="H4600" s="3">
        <v>45487</v>
      </c>
      <c r="I4600" s="6">
        <v>2350</v>
      </c>
      <c r="J4600" s="1">
        <v>1</v>
      </c>
      <c r="K4600" s="4">
        <v>0.05</v>
      </c>
      <c r="L4600" s="6">
        <f t="shared" si="142"/>
        <v>117.5</v>
      </c>
      <c r="M4600" s="8">
        <f t="shared" si="143"/>
        <v>2232.5</v>
      </c>
      <c r="N4600" t="str" cm="1">
        <f t="array" ref="N46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01" spans="2:14" x14ac:dyDescent="0.35">
      <c r="B4601" s="7">
        <v>2028599</v>
      </c>
      <c r="C4601" s="1" t="s">
        <v>24</v>
      </c>
      <c r="D4601" s="1" t="s">
        <v>25</v>
      </c>
      <c r="E4601" s="1" t="s">
        <v>45</v>
      </c>
      <c r="F4601" s="1" t="s">
        <v>520</v>
      </c>
      <c r="G4601" s="3">
        <v>45482</v>
      </c>
      <c r="H4601" s="3">
        <v>45483</v>
      </c>
      <c r="I4601" s="6">
        <v>90</v>
      </c>
      <c r="J4601" s="1">
        <v>2</v>
      </c>
      <c r="K4601" s="4">
        <v>0.05</v>
      </c>
      <c r="L4601" s="6">
        <f t="shared" si="142"/>
        <v>4.5</v>
      </c>
      <c r="M4601" s="8">
        <f t="shared" si="143"/>
        <v>175.5</v>
      </c>
      <c r="N4601" t="str" cm="1">
        <f t="array" ref="N46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02" spans="2:14" x14ac:dyDescent="0.35">
      <c r="B4602" s="7">
        <v>2028600</v>
      </c>
      <c r="C4602" s="1" t="s">
        <v>4</v>
      </c>
      <c r="D4602" s="1" t="s">
        <v>26</v>
      </c>
      <c r="E4602" s="1" t="s">
        <v>46</v>
      </c>
      <c r="F4602" s="1" t="s">
        <v>518</v>
      </c>
      <c r="G4602" s="3">
        <v>45482</v>
      </c>
      <c r="H4602" s="3">
        <v>45490</v>
      </c>
      <c r="I4602" s="6">
        <v>280</v>
      </c>
      <c r="J4602" s="1">
        <v>1</v>
      </c>
      <c r="K4602" s="4">
        <v>0.03</v>
      </c>
      <c r="L4602" s="6">
        <f t="shared" si="142"/>
        <v>8.4</v>
      </c>
      <c r="M4602" s="8">
        <f t="shared" si="143"/>
        <v>271.60000000000002</v>
      </c>
      <c r="N4602" t="str" cm="1">
        <f t="array" ref="N46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03" spans="2:14" x14ac:dyDescent="0.35">
      <c r="B4603" s="7">
        <v>2028601</v>
      </c>
      <c r="C4603" s="1" t="s">
        <v>5</v>
      </c>
      <c r="D4603" s="1" t="s">
        <v>27</v>
      </c>
      <c r="E4603" s="1" t="s">
        <v>47</v>
      </c>
      <c r="F4603" s="1" t="s">
        <v>519</v>
      </c>
      <c r="G4603" s="3">
        <v>45482</v>
      </c>
      <c r="H4603" s="3">
        <v>45484</v>
      </c>
      <c r="I4603" s="6">
        <v>70</v>
      </c>
      <c r="J4603" s="1">
        <v>2</v>
      </c>
      <c r="K4603" s="4">
        <v>0.1</v>
      </c>
      <c r="L4603" s="6">
        <f t="shared" si="142"/>
        <v>7</v>
      </c>
      <c r="M4603" s="8">
        <f t="shared" si="143"/>
        <v>133</v>
      </c>
      <c r="N4603" t="str" cm="1">
        <f t="array" ref="N46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04" spans="2:14" x14ac:dyDescent="0.35">
      <c r="B4604" s="7">
        <v>2028602</v>
      </c>
      <c r="C4604" s="1" t="s">
        <v>6</v>
      </c>
      <c r="D4604" s="1" t="s">
        <v>28</v>
      </c>
      <c r="E4604" s="1" t="s">
        <v>48</v>
      </c>
      <c r="F4604" s="1" t="s">
        <v>520</v>
      </c>
      <c r="G4604" s="3">
        <v>45482</v>
      </c>
      <c r="H4604" s="3">
        <v>45485</v>
      </c>
      <c r="I4604" s="6">
        <v>230</v>
      </c>
      <c r="J4604" s="1">
        <v>3</v>
      </c>
      <c r="K4604" s="4">
        <v>0.05</v>
      </c>
      <c r="L4604" s="6">
        <f t="shared" si="142"/>
        <v>11.5</v>
      </c>
      <c r="M4604" s="8">
        <f t="shared" si="143"/>
        <v>678.5</v>
      </c>
      <c r="N4604" t="str" cm="1">
        <f t="array" ref="N46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05" spans="2:14" x14ac:dyDescent="0.35">
      <c r="B4605" s="7">
        <v>2028603</v>
      </c>
      <c r="C4605" s="1" t="s">
        <v>7</v>
      </c>
      <c r="D4605" s="1" t="s">
        <v>29</v>
      </c>
      <c r="E4605" s="1" t="s">
        <v>49</v>
      </c>
      <c r="F4605" s="1" t="s">
        <v>521</v>
      </c>
      <c r="G4605" s="3">
        <v>45482</v>
      </c>
      <c r="H4605" s="3">
        <v>45487</v>
      </c>
      <c r="I4605" s="6">
        <v>7999</v>
      </c>
      <c r="J4605" s="1">
        <v>2</v>
      </c>
      <c r="K4605" s="4">
        <v>0.05</v>
      </c>
      <c r="L4605" s="6">
        <f t="shared" si="142"/>
        <v>399.95000000000005</v>
      </c>
      <c r="M4605" s="8">
        <f t="shared" si="143"/>
        <v>15598.05</v>
      </c>
      <c r="N4605" t="str" cm="1">
        <f t="array" ref="N46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06" spans="2:14" x14ac:dyDescent="0.35">
      <c r="B4606" s="7">
        <v>2028604</v>
      </c>
      <c r="C4606" s="1" t="s">
        <v>10</v>
      </c>
      <c r="D4606" s="1" t="s">
        <v>25</v>
      </c>
      <c r="E4606" s="1" t="s">
        <v>50</v>
      </c>
      <c r="F4606" s="1" t="s">
        <v>518</v>
      </c>
      <c r="G4606" s="3">
        <v>45482</v>
      </c>
      <c r="H4606" s="3">
        <v>45483</v>
      </c>
      <c r="I4606" s="6">
        <v>850</v>
      </c>
      <c r="J4606" s="1">
        <v>7</v>
      </c>
      <c r="K4606" s="4">
        <v>0.02</v>
      </c>
      <c r="L4606" s="6">
        <f t="shared" si="142"/>
        <v>17</v>
      </c>
      <c r="M4606" s="8">
        <f t="shared" si="143"/>
        <v>5933</v>
      </c>
      <c r="N4606" t="str" cm="1">
        <f t="array" ref="N46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07" spans="2:14" x14ac:dyDescent="0.35">
      <c r="B4607" s="7">
        <v>2028605</v>
      </c>
      <c r="C4607" s="1" t="s">
        <v>8</v>
      </c>
      <c r="D4607" s="1" t="s">
        <v>30</v>
      </c>
      <c r="E4607" s="1" t="s">
        <v>51</v>
      </c>
      <c r="F4607" s="1" t="s">
        <v>518</v>
      </c>
      <c r="G4607" s="3">
        <v>45482</v>
      </c>
      <c r="H4607" s="3">
        <v>45490</v>
      </c>
      <c r="I4607" s="6">
        <v>65000</v>
      </c>
      <c r="J4607" s="1">
        <v>2</v>
      </c>
      <c r="K4607" s="4">
        <v>0.06</v>
      </c>
      <c r="L4607" s="6">
        <f t="shared" si="142"/>
        <v>3900</v>
      </c>
      <c r="M4607" s="8">
        <f t="shared" si="143"/>
        <v>126100</v>
      </c>
      <c r="N4607" t="str" cm="1">
        <f t="array" ref="N46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08" spans="2:14" x14ac:dyDescent="0.35">
      <c r="B4608" s="7">
        <v>2028606</v>
      </c>
      <c r="C4608" s="1" t="s">
        <v>9</v>
      </c>
      <c r="D4608" s="1" t="s">
        <v>27</v>
      </c>
      <c r="E4608" s="1" t="s">
        <v>506</v>
      </c>
      <c r="F4608" s="1" t="s">
        <v>519</v>
      </c>
      <c r="G4608" s="3">
        <v>45482</v>
      </c>
      <c r="H4608" s="3">
        <v>45484</v>
      </c>
      <c r="I4608" s="6">
        <v>450</v>
      </c>
      <c r="J4608" s="1">
        <v>1</v>
      </c>
      <c r="K4608" s="4">
        <v>0.15</v>
      </c>
      <c r="L4608" s="6">
        <f t="shared" si="142"/>
        <v>67.5</v>
      </c>
      <c r="M4608" s="8">
        <f t="shared" si="143"/>
        <v>382.5</v>
      </c>
      <c r="N4608" t="str" cm="1">
        <f t="array" ref="N46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09" spans="2:14" x14ac:dyDescent="0.35">
      <c r="B4609" s="7">
        <v>2028607</v>
      </c>
      <c r="C4609" s="1" t="s">
        <v>11</v>
      </c>
      <c r="D4609" s="1" t="s">
        <v>28</v>
      </c>
      <c r="E4609" s="1" t="s">
        <v>507</v>
      </c>
      <c r="F4609" s="1" t="s">
        <v>521</v>
      </c>
      <c r="G4609" s="3">
        <v>45482</v>
      </c>
      <c r="H4609" s="3">
        <v>45485</v>
      </c>
      <c r="I4609" s="6">
        <v>1299</v>
      </c>
      <c r="J4609" s="1">
        <v>1</v>
      </c>
      <c r="K4609" s="4">
        <v>0.02</v>
      </c>
      <c r="L4609" s="6">
        <f t="shared" si="142"/>
        <v>25.98</v>
      </c>
      <c r="M4609" s="8">
        <f t="shared" si="143"/>
        <v>1273.02</v>
      </c>
      <c r="N4609" t="str" cm="1">
        <f t="array" ref="N46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10" spans="2:14" x14ac:dyDescent="0.35">
      <c r="B4610" s="7">
        <v>2028608</v>
      </c>
      <c r="C4610" s="1" t="s">
        <v>12</v>
      </c>
      <c r="D4610" s="1" t="s">
        <v>29</v>
      </c>
      <c r="E4610" s="1" t="s">
        <v>508</v>
      </c>
      <c r="F4610" s="1" t="s">
        <v>520</v>
      </c>
      <c r="G4610" s="3">
        <v>45482</v>
      </c>
      <c r="H4610" s="3">
        <v>45487</v>
      </c>
      <c r="I4610" s="6">
        <v>1700</v>
      </c>
      <c r="J4610" s="1">
        <v>1</v>
      </c>
      <c r="K4610" s="4">
        <v>0.02</v>
      </c>
      <c r="L4610" s="6">
        <f t="shared" si="142"/>
        <v>34</v>
      </c>
      <c r="M4610" s="8">
        <f t="shared" si="143"/>
        <v>1666</v>
      </c>
      <c r="N4610" t="str" cm="1">
        <f t="array" ref="N46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11" spans="2:14" x14ac:dyDescent="0.35">
      <c r="B4611" s="7">
        <v>2028609</v>
      </c>
      <c r="C4611" s="1" t="s">
        <v>13</v>
      </c>
      <c r="D4611" s="1" t="s">
        <v>25</v>
      </c>
      <c r="E4611" s="1" t="s">
        <v>31</v>
      </c>
      <c r="F4611" s="1" t="s">
        <v>518</v>
      </c>
      <c r="G4611" s="3">
        <v>45482</v>
      </c>
      <c r="H4611" s="3">
        <v>45483</v>
      </c>
      <c r="I4611" s="6">
        <v>55000</v>
      </c>
      <c r="J4611" s="1">
        <v>2</v>
      </c>
      <c r="K4611" s="4">
        <v>0.02</v>
      </c>
      <c r="L4611" s="6">
        <f t="shared" si="142"/>
        <v>1100</v>
      </c>
      <c r="M4611" s="8">
        <f t="shared" si="143"/>
        <v>108900</v>
      </c>
      <c r="N4611" t="str" cm="1">
        <f t="array" ref="N46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12" spans="2:14" x14ac:dyDescent="0.35">
      <c r="B4612" s="7">
        <v>2028610</v>
      </c>
      <c r="C4612" s="1" t="s">
        <v>14</v>
      </c>
      <c r="D4612" s="1" t="s">
        <v>26</v>
      </c>
      <c r="E4612" s="1" t="s">
        <v>32</v>
      </c>
      <c r="F4612" s="1" t="s">
        <v>519</v>
      </c>
      <c r="G4612" s="3">
        <v>45482</v>
      </c>
      <c r="H4612" s="3">
        <v>45490</v>
      </c>
      <c r="I4612" s="6">
        <v>57999</v>
      </c>
      <c r="J4612" s="1">
        <v>1</v>
      </c>
      <c r="K4612" s="4">
        <v>0.02</v>
      </c>
      <c r="L4612" s="6">
        <f t="shared" ref="L4612:L4675" si="144">I4612*K4612</f>
        <v>1159.98</v>
      </c>
      <c r="M4612" s="8">
        <f t="shared" ref="M4612:M4675" si="145">I4612*J4612-L4612</f>
        <v>56839.02</v>
      </c>
      <c r="N4612" t="str" cm="1">
        <f t="array" ref="N46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13" spans="2:14" x14ac:dyDescent="0.35">
      <c r="B4613" s="7">
        <v>2028611</v>
      </c>
      <c r="C4613" s="1" t="s">
        <v>15</v>
      </c>
      <c r="D4613" s="1" t="s">
        <v>27</v>
      </c>
      <c r="E4613" s="1" t="s">
        <v>38</v>
      </c>
      <c r="F4613" s="1" t="s">
        <v>520</v>
      </c>
      <c r="G4613" s="3">
        <v>45482</v>
      </c>
      <c r="H4613" s="3">
        <v>45484</v>
      </c>
      <c r="I4613" s="6">
        <v>1399</v>
      </c>
      <c r="J4613" s="1">
        <v>2</v>
      </c>
      <c r="K4613" s="4">
        <v>0.02</v>
      </c>
      <c r="L4613" s="6">
        <f t="shared" si="144"/>
        <v>27.98</v>
      </c>
      <c r="M4613" s="8">
        <f t="shared" si="145"/>
        <v>2770.02</v>
      </c>
      <c r="N4613" t="str" cm="1">
        <f t="array" ref="N46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14" spans="2:14" x14ac:dyDescent="0.35">
      <c r="B4614" s="7">
        <v>2028612</v>
      </c>
      <c r="C4614" s="1" t="s">
        <v>16</v>
      </c>
      <c r="D4614" s="1" t="s">
        <v>28</v>
      </c>
      <c r="E4614" s="1" t="s">
        <v>33</v>
      </c>
      <c r="F4614" s="1" t="s">
        <v>521</v>
      </c>
      <c r="G4614" s="3">
        <v>45482</v>
      </c>
      <c r="H4614" s="3">
        <v>45485</v>
      </c>
      <c r="I4614" s="6">
        <v>999</v>
      </c>
      <c r="J4614" s="1">
        <v>7</v>
      </c>
      <c r="K4614" s="4">
        <v>0.02</v>
      </c>
      <c r="L4614" s="6">
        <f t="shared" si="144"/>
        <v>19.98</v>
      </c>
      <c r="M4614" s="8">
        <f t="shared" si="145"/>
        <v>6973.02</v>
      </c>
      <c r="N4614" t="str" cm="1">
        <f t="array" ref="N46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15" spans="2:14" x14ac:dyDescent="0.35">
      <c r="B4615" s="7">
        <v>2028613</v>
      </c>
      <c r="C4615" s="1" t="s">
        <v>17</v>
      </c>
      <c r="D4615" s="1" t="s">
        <v>29</v>
      </c>
      <c r="E4615" s="1" t="s">
        <v>34</v>
      </c>
      <c r="F4615" s="1" t="s">
        <v>518</v>
      </c>
      <c r="G4615" s="3">
        <v>45482</v>
      </c>
      <c r="H4615" s="3">
        <v>45487</v>
      </c>
      <c r="I4615" s="6">
        <v>2099</v>
      </c>
      <c r="J4615" s="1">
        <v>2</v>
      </c>
      <c r="K4615" s="4">
        <v>0.02</v>
      </c>
      <c r="L4615" s="6">
        <f t="shared" si="144"/>
        <v>41.980000000000004</v>
      </c>
      <c r="M4615" s="8">
        <f t="shared" si="145"/>
        <v>4156.0200000000004</v>
      </c>
      <c r="N4615" t="str" cm="1">
        <f t="array" ref="N46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16" spans="2:14" x14ac:dyDescent="0.35">
      <c r="B4616" s="7">
        <v>2028614</v>
      </c>
      <c r="C4616" s="1" t="s">
        <v>18</v>
      </c>
      <c r="D4616" s="1" t="s">
        <v>25</v>
      </c>
      <c r="E4616" s="1" t="s">
        <v>35</v>
      </c>
      <c r="F4616" s="1" t="s">
        <v>518</v>
      </c>
      <c r="G4616" s="3">
        <v>45482</v>
      </c>
      <c r="H4616" s="3">
        <v>45483</v>
      </c>
      <c r="I4616" s="6">
        <v>11000</v>
      </c>
      <c r="J4616" s="1">
        <v>2</v>
      </c>
      <c r="K4616" s="4">
        <v>0.02</v>
      </c>
      <c r="L4616" s="6">
        <f t="shared" si="144"/>
        <v>220</v>
      </c>
      <c r="M4616" s="8">
        <f t="shared" si="145"/>
        <v>21780</v>
      </c>
      <c r="N4616" t="str" cm="1">
        <f t="array" ref="N46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17" spans="2:14" x14ac:dyDescent="0.35">
      <c r="B4617" s="7">
        <v>2028615</v>
      </c>
      <c r="C4617" s="1" t="s">
        <v>19</v>
      </c>
      <c r="D4617" s="1" t="s">
        <v>26</v>
      </c>
      <c r="E4617" s="1" t="s">
        <v>36</v>
      </c>
      <c r="F4617" s="1" t="s">
        <v>519</v>
      </c>
      <c r="G4617" s="3">
        <v>45482</v>
      </c>
      <c r="H4617" s="3">
        <v>45490</v>
      </c>
      <c r="I4617" s="6">
        <v>800</v>
      </c>
      <c r="J4617" s="1">
        <v>1</v>
      </c>
      <c r="K4617" s="4">
        <v>7.0000000000000007E-2</v>
      </c>
      <c r="L4617" s="6">
        <f t="shared" si="144"/>
        <v>56.000000000000007</v>
      </c>
      <c r="M4617" s="8">
        <f t="shared" si="145"/>
        <v>744</v>
      </c>
      <c r="N4617" t="str" cm="1">
        <f t="array" ref="N46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18" spans="2:14" x14ac:dyDescent="0.35">
      <c r="B4618" s="7">
        <v>2028616</v>
      </c>
      <c r="C4618" s="1" t="s">
        <v>20</v>
      </c>
      <c r="D4618" s="1" t="s">
        <v>27</v>
      </c>
      <c r="E4618" s="1" t="s">
        <v>37</v>
      </c>
      <c r="F4618" s="1" t="s">
        <v>521</v>
      </c>
      <c r="G4618" s="3">
        <v>45482</v>
      </c>
      <c r="H4618" s="3">
        <v>45484</v>
      </c>
      <c r="I4618" s="6">
        <v>5500</v>
      </c>
      <c r="J4618" s="1">
        <v>2</v>
      </c>
      <c r="K4618" s="4">
        <v>0.03</v>
      </c>
      <c r="L4618" s="6">
        <f t="shared" si="144"/>
        <v>165</v>
      </c>
      <c r="M4618" s="8">
        <f t="shared" si="145"/>
        <v>10835</v>
      </c>
      <c r="N4618" t="str" cm="1">
        <f t="array" ref="N46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19" spans="2:14" x14ac:dyDescent="0.35">
      <c r="B4619" s="7">
        <v>2028617</v>
      </c>
      <c r="C4619" s="1" t="s">
        <v>21</v>
      </c>
      <c r="D4619" s="1" t="s">
        <v>28</v>
      </c>
      <c r="E4619" s="1" t="s">
        <v>39</v>
      </c>
      <c r="F4619" s="1" t="s">
        <v>520</v>
      </c>
      <c r="G4619" s="3">
        <v>45482</v>
      </c>
      <c r="H4619" s="3">
        <v>45485</v>
      </c>
      <c r="I4619" s="6">
        <v>1350</v>
      </c>
      <c r="J4619" s="1">
        <v>4</v>
      </c>
      <c r="K4619" s="4">
        <v>0.08</v>
      </c>
      <c r="L4619" s="6">
        <f t="shared" si="144"/>
        <v>108</v>
      </c>
      <c r="M4619" s="8">
        <f t="shared" si="145"/>
        <v>5292</v>
      </c>
      <c r="N4619" t="str" cm="1">
        <f t="array" ref="N46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20" spans="2:14" x14ac:dyDescent="0.35">
      <c r="B4620" s="7">
        <v>2028618</v>
      </c>
      <c r="C4620" s="1" t="s">
        <v>22</v>
      </c>
      <c r="D4620" s="1" t="s">
        <v>29</v>
      </c>
      <c r="E4620" s="1" t="s">
        <v>40</v>
      </c>
      <c r="F4620" s="1" t="s">
        <v>518</v>
      </c>
      <c r="G4620" s="3">
        <v>45482</v>
      </c>
      <c r="H4620" s="3">
        <v>45487</v>
      </c>
      <c r="I4620" s="6">
        <v>4500</v>
      </c>
      <c r="J4620" s="1">
        <v>3</v>
      </c>
      <c r="K4620" s="4">
        <v>0.05</v>
      </c>
      <c r="L4620" s="6">
        <f t="shared" si="144"/>
        <v>225</v>
      </c>
      <c r="M4620" s="8">
        <f t="shared" si="145"/>
        <v>13275</v>
      </c>
      <c r="N4620" t="str" cm="1">
        <f t="array" ref="N46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21" spans="2:14" x14ac:dyDescent="0.35">
      <c r="B4621" s="7">
        <v>2028619</v>
      </c>
      <c r="C4621" s="1" t="s">
        <v>23</v>
      </c>
      <c r="D4621" s="1" t="s">
        <v>25</v>
      </c>
      <c r="E4621" s="1" t="s">
        <v>41</v>
      </c>
      <c r="F4621" s="1" t="s">
        <v>519</v>
      </c>
      <c r="G4621" s="3">
        <v>45482</v>
      </c>
      <c r="H4621" s="3">
        <v>45483</v>
      </c>
      <c r="I4621" s="6">
        <v>2350</v>
      </c>
      <c r="J4621" s="1">
        <v>2</v>
      </c>
      <c r="K4621" s="4">
        <v>0.05</v>
      </c>
      <c r="L4621" s="6">
        <f t="shared" si="144"/>
        <v>117.5</v>
      </c>
      <c r="M4621" s="8">
        <f t="shared" si="145"/>
        <v>4582.5</v>
      </c>
      <c r="N4621" t="str" cm="1">
        <f t="array" ref="N46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22" spans="2:14" x14ac:dyDescent="0.35">
      <c r="B4622" s="7">
        <v>2028620</v>
      </c>
      <c r="C4622" s="1" t="s">
        <v>24</v>
      </c>
      <c r="D4622" s="1" t="s">
        <v>261</v>
      </c>
      <c r="E4622" s="1" t="s">
        <v>42</v>
      </c>
      <c r="F4622" s="1" t="s">
        <v>520</v>
      </c>
      <c r="G4622" s="3">
        <v>45482</v>
      </c>
      <c r="H4622" s="3">
        <v>45490</v>
      </c>
      <c r="I4622" s="6">
        <v>90</v>
      </c>
      <c r="J4622" s="1">
        <v>1</v>
      </c>
      <c r="K4622" s="4">
        <v>0.05</v>
      </c>
      <c r="L4622" s="6">
        <f t="shared" si="144"/>
        <v>4.5</v>
      </c>
      <c r="M4622" s="8">
        <f t="shared" si="145"/>
        <v>85.5</v>
      </c>
      <c r="N4622" t="str" cm="1">
        <f t="array" ref="N46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23" spans="2:14" x14ac:dyDescent="0.35">
      <c r="B4623" s="7">
        <v>2028621</v>
      </c>
      <c r="C4623" s="1" t="s">
        <v>4</v>
      </c>
      <c r="D4623" s="1" t="s">
        <v>25</v>
      </c>
      <c r="E4623" s="1" t="s">
        <v>43</v>
      </c>
      <c r="F4623" s="1" t="s">
        <v>521</v>
      </c>
      <c r="G4623" s="3">
        <v>45482</v>
      </c>
      <c r="H4623" s="3">
        <v>45484</v>
      </c>
      <c r="I4623" s="6">
        <v>280</v>
      </c>
      <c r="J4623" s="1">
        <v>1</v>
      </c>
      <c r="K4623" s="4">
        <v>0.05</v>
      </c>
      <c r="L4623" s="6">
        <f t="shared" si="144"/>
        <v>14</v>
      </c>
      <c r="M4623" s="8">
        <f t="shared" si="145"/>
        <v>266</v>
      </c>
      <c r="N4623" t="str" cm="1">
        <f t="array" ref="N46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24" spans="2:14" x14ac:dyDescent="0.35">
      <c r="B4624" s="7">
        <v>2028622</v>
      </c>
      <c r="C4624" s="1" t="s">
        <v>5</v>
      </c>
      <c r="D4624" s="1" t="s">
        <v>26</v>
      </c>
      <c r="E4624" s="1" t="s">
        <v>44</v>
      </c>
      <c r="F4624" s="1" t="s">
        <v>518</v>
      </c>
      <c r="G4624" s="3">
        <v>45482</v>
      </c>
      <c r="H4624" s="3">
        <v>45485</v>
      </c>
      <c r="I4624" s="6">
        <v>70</v>
      </c>
      <c r="J4624" s="1">
        <v>2</v>
      </c>
      <c r="K4624" s="4">
        <v>0.03</v>
      </c>
      <c r="L4624" s="6">
        <f t="shared" si="144"/>
        <v>2.1</v>
      </c>
      <c r="M4624" s="8">
        <f t="shared" si="145"/>
        <v>137.9</v>
      </c>
      <c r="N4624" t="str" cm="1">
        <f t="array" ref="N46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25" spans="2:14" x14ac:dyDescent="0.35">
      <c r="B4625" s="7">
        <v>2028623</v>
      </c>
      <c r="C4625" s="1" t="s">
        <v>6</v>
      </c>
      <c r="D4625" s="1" t="s">
        <v>27</v>
      </c>
      <c r="E4625" s="1" t="s">
        <v>45</v>
      </c>
      <c r="F4625" s="1" t="s">
        <v>518</v>
      </c>
      <c r="G4625" s="3">
        <v>45482</v>
      </c>
      <c r="H4625" s="3">
        <v>45487</v>
      </c>
      <c r="I4625" s="6">
        <v>230</v>
      </c>
      <c r="J4625" s="1">
        <v>1</v>
      </c>
      <c r="K4625" s="4">
        <v>0.1</v>
      </c>
      <c r="L4625" s="6">
        <f t="shared" si="144"/>
        <v>23</v>
      </c>
      <c r="M4625" s="8">
        <f t="shared" si="145"/>
        <v>207</v>
      </c>
      <c r="N4625" t="str" cm="1">
        <f t="array" ref="N46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26" spans="2:14" x14ac:dyDescent="0.35">
      <c r="B4626" s="7">
        <v>2028624</v>
      </c>
      <c r="C4626" s="1" t="s">
        <v>7</v>
      </c>
      <c r="D4626" s="1" t="s">
        <v>28</v>
      </c>
      <c r="E4626" s="1" t="s">
        <v>46</v>
      </c>
      <c r="F4626" s="1" t="s">
        <v>519</v>
      </c>
      <c r="G4626" s="3">
        <v>45482</v>
      </c>
      <c r="H4626" s="3">
        <v>45483</v>
      </c>
      <c r="I4626" s="6">
        <v>7999</v>
      </c>
      <c r="J4626" s="1">
        <v>3</v>
      </c>
      <c r="K4626" s="4">
        <v>0.05</v>
      </c>
      <c r="L4626" s="6">
        <f t="shared" si="144"/>
        <v>399.95000000000005</v>
      </c>
      <c r="M4626" s="8">
        <f t="shared" si="145"/>
        <v>23597.05</v>
      </c>
      <c r="N4626" t="str" cm="1">
        <f t="array" ref="N46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27" spans="2:14" x14ac:dyDescent="0.35">
      <c r="B4627" s="7">
        <v>2028625</v>
      </c>
      <c r="C4627" s="1" t="s">
        <v>10</v>
      </c>
      <c r="D4627" s="1" t="s">
        <v>29</v>
      </c>
      <c r="E4627" s="1" t="s">
        <v>47</v>
      </c>
      <c r="F4627" s="1" t="s">
        <v>521</v>
      </c>
      <c r="G4627" s="3">
        <v>45482</v>
      </c>
      <c r="H4627" s="3">
        <v>45490</v>
      </c>
      <c r="I4627" s="6">
        <v>850</v>
      </c>
      <c r="J4627" s="1">
        <v>2</v>
      </c>
      <c r="K4627" s="4">
        <v>0.05</v>
      </c>
      <c r="L4627" s="6">
        <f t="shared" si="144"/>
        <v>42.5</v>
      </c>
      <c r="M4627" s="8">
        <f t="shared" si="145"/>
        <v>1657.5</v>
      </c>
      <c r="N4627" t="str" cm="1">
        <f t="array" ref="N46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28" spans="2:14" x14ac:dyDescent="0.35">
      <c r="B4628" s="7">
        <v>2028626</v>
      </c>
      <c r="C4628" s="1" t="s">
        <v>8</v>
      </c>
      <c r="D4628" s="1" t="s">
        <v>25</v>
      </c>
      <c r="E4628" s="1" t="s">
        <v>48</v>
      </c>
      <c r="F4628" s="1" t="s">
        <v>520</v>
      </c>
      <c r="G4628" s="3">
        <v>45482</v>
      </c>
      <c r="H4628" s="3">
        <v>45484</v>
      </c>
      <c r="I4628" s="6">
        <v>65000</v>
      </c>
      <c r="J4628" s="1">
        <v>1</v>
      </c>
      <c r="K4628" s="4">
        <v>0.02</v>
      </c>
      <c r="L4628" s="6">
        <f t="shared" si="144"/>
        <v>1300</v>
      </c>
      <c r="M4628" s="8">
        <f t="shared" si="145"/>
        <v>63700</v>
      </c>
      <c r="N4628" t="str" cm="1">
        <f t="array" ref="N46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29" spans="2:14" x14ac:dyDescent="0.35">
      <c r="B4629" s="7">
        <v>2028627</v>
      </c>
      <c r="C4629" s="1" t="s">
        <v>9</v>
      </c>
      <c r="D4629" s="1" t="s">
        <v>30</v>
      </c>
      <c r="E4629" s="1" t="s">
        <v>49</v>
      </c>
      <c r="F4629" s="1" t="s">
        <v>518</v>
      </c>
      <c r="G4629" s="3">
        <v>45482</v>
      </c>
      <c r="H4629" s="3">
        <v>45485</v>
      </c>
      <c r="I4629" s="6">
        <v>450</v>
      </c>
      <c r="J4629" s="1">
        <v>2</v>
      </c>
      <c r="K4629" s="4">
        <v>0.06</v>
      </c>
      <c r="L4629" s="6">
        <f t="shared" si="144"/>
        <v>27</v>
      </c>
      <c r="M4629" s="8">
        <f t="shared" si="145"/>
        <v>873</v>
      </c>
      <c r="N4629" t="str" cm="1">
        <f t="array" ref="N46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30" spans="2:14" x14ac:dyDescent="0.35">
      <c r="B4630" s="7">
        <v>2028628</v>
      </c>
      <c r="C4630" s="1" t="s">
        <v>11</v>
      </c>
      <c r="D4630" s="1" t="s">
        <v>27</v>
      </c>
      <c r="E4630" s="1" t="s">
        <v>50</v>
      </c>
      <c r="F4630" s="1" t="s">
        <v>519</v>
      </c>
      <c r="G4630" s="3">
        <v>45482</v>
      </c>
      <c r="H4630" s="3">
        <v>45487</v>
      </c>
      <c r="I4630" s="6">
        <v>1299</v>
      </c>
      <c r="J4630" s="1">
        <v>1</v>
      </c>
      <c r="K4630" s="4">
        <v>0.15</v>
      </c>
      <c r="L4630" s="6">
        <f t="shared" si="144"/>
        <v>194.85</v>
      </c>
      <c r="M4630" s="8">
        <f t="shared" si="145"/>
        <v>1104.1500000000001</v>
      </c>
      <c r="N4630" t="str" cm="1">
        <f t="array" ref="N46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31" spans="2:14" x14ac:dyDescent="0.35">
      <c r="B4631" s="7">
        <v>2028629</v>
      </c>
      <c r="C4631" s="1" t="s">
        <v>12</v>
      </c>
      <c r="D4631" s="1" t="s">
        <v>28</v>
      </c>
      <c r="E4631" s="1" t="s">
        <v>51</v>
      </c>
      <c r="F4631" s="1" t="s">
        <v>520</v>
      </c>
      <c r="G4631" s="3">
        <v>45482</v>
      </c>
      <c r="H4631" s="3">
        <v>45483</v>
      </c>
      <c r="I4631" s="6">
        <v>1700</v>
      </c>
      <c r="J4631" s="1">
        <v>2</v>
      </c>
      <c r="K4631" s="4">
        <v>0.02</v>
      </c>
      <c r="L4631" s="6">
        <f t="shared" si="144"/>
        <v>34</v>
      </c>
      <c r="M4631" s="8">
        <f t="shared" si="145"/>
        <v>3366</v>
      </c>
      <c r="N4631" t="str" cm="1">
        <f t="array" ref="N46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32" spans="2:14" x14ac:dyDescent="0.35">
      <c r="B4632" s="7">
        <v>2028630</v>
      </c>
      <c r="C4632" s="1" t="s">
        <v>13</v>
      </c>
      <c r="D4632" s="1" t="s">
        <v>29</v>
      </c>
      <c r="E4632" s="1" t="s">
        <v>506</v>
      </c>
      <c r="F4632" s="1" t="s">
        <v>521</v>
      </c>
      <c r="G4632" s="3">
        <v>45482</v>
      </c>
      <c r="H4632" s="3">
        <v>45490</v>
      </c>
      <c r="I4632" s="6">
        <v>55000</v>
      </c>
      <c r="J4632" s="1">
        <v>3</v>
      </c>
      <c r="K4632" s="4">
        <v>0.02</v>
      </c>
      <c r="L4632" s="6">
        <f t="shared" si="144"/>
        <v>1100</v>
      </c>
      <c r="M4632" s="8">
        <f t="shared" si="145"/>
        <v>163900</v>
      </c>
      <c r="N4632" t="str" cm="1">
        <f t="array" ref="N46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33" spans="2:14" x14ac:dyDescent="0.35">
      <c r="B4633" s="7">
        <v>2028631</v>
      </c>
      <c r="C4633" s="1" t="s">
        <v>14</v>
      </c>
      <c r="D4633" s="1" t="s">
        <v>25</v>
      </c>
      <c r="E4633" s="1" t="s">
        <v>507</v>
      </c>
      <c r="F4633" s="1" t="s">
        <v>518</v>
      </c>
      <c r="G4633" s="3">
        <v>45482</v>
      </c>
      <c r="H4633" s="3">
        <v>45484</v>
      </c>
      <c r="I4633" s="6">
        <v>57999</v>
      </c>
      <c r="J4633" s="1">
        <v>2</v>
      </c>
      <c r="K4633" s="4">
        <v>0.02</v>
      </c>
      <c r="L4633" s="6">
        <f t="shared" si="144"/>
        <v>1159.98</v>
      </c>
      <c r="M4633" s="8">
        <f t="shared" si="145"/>
        <v>114838.02</v>
      </c>
      <c r="N4633" t="str" cm="1">
        <f t="array" ref="N46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34" spans="2:14" x14ac:dyDescent="0.35">
      <c r="B4634" s="7">
        <v>2028632</v>
      </c>
      <c r="C4634" s="1" t="s">
        <v>15</v>
      </c>
      <c r="D4634" s="1" t="s">
        <v>26</v>
      </c>
      <c r="E4634" s="1" t="s">
        <v>508</v>
      </c>
      <c r="F4634" s="1" t="s">
        <v>518</v>
      </c>
      <c r="G4634" s="3">
        <v>45482</v>
      </c>
      <c r="H4634" s="3">
        <v>45485</v>
      </c>
      <c r="I4634" s="6">
        <v>1399</v>
      </c>
      <c r="J4634" s="1">
        <v>7</v>
      </c>
      <c r="K4634" s="4">
        <v>0.02</v>
      </c>
      <c r="L4634" s="6">
        <f t="shared" si="144"/>
        <v>27.98</v>
      </c>
      <c r="M4634" s="8">
        <f t="shared" si="145"/>
        <v>9765.02</v>
      </c>
      <c r="N4634" t="str" cm="1">
        <f t="array" ref="N46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35" spans="2:14" x14ac:dyDescent="0.35">
      <c r="B4635" s="7">
        <v>2028633</v>
      </c>
      <c r="C4635" s="1" t="s">
        <v>16</v>
      </c>
      <c r="D4635" s="1" t="s">
        <v>27</v>
      </c>
      <c r="E4635" s="1" t="s">
        <v>31</v>
      </c>
      <c r="F4635" s="1" t="s">
        <v>519</v>
      </c>
      <c r="G4635" s="3">
        <v>45482</v>
      </c>
      <c r="H4635" s="3">
        <v>45487</v>
      </c>
      <c r="I4635" s="6">
        <v>999</v>
      </c>
      <c r="J4635" s="1">
        <v>2</v>
      </c>
      <c r="K4635" s="4">
        <v>0.02</v>
      </c>
      <c r="L4635" s="6">
        <f t="shared" si="144"/>
        <v>19.98</v>
      </c>
      <c r="M4635" s="8">
        <f t="shared" si="145"/>
        <v>1978.02</v>
      </c>
      <c r="N4635" t="str" cm="1">
        <f t="array" ref="N46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36" spans="2:14" x14ac:dyDescent="0.35">
      <c r="B4636" s="7">
        <v>2028634</v>
      </c>
      <c r="C4636" s="1" t="s">
        <v>17</v>
      </c>
      <c r="D4636" s="1" t="s">
        <v>28</v>
      </c>
      <c r="E4636" s="1" t="s">
        <v>32</v>
      </c>
      <c r="F4636" s="1" t="s">
        <v>521</v>
      </c>
      <c r="G4636" s="3">
        <v>45482</v>
      </c>
      <c r="H4636" s="3">
        <v>45483</v>
      </c>
      <c r="I4636" s="6">
        <v>2099</v>
      </c>
      <c r="J4636" s="1">
        <v>1</v>
      </c>
      <c r="K4636" s="4">
        <v>0.02</v>
      </c>
      <c r="L4636" s="6">
        <f t="shared" si="144"/>
        <v>41.980000000000004</v>
      </c>
      <c r="M4636" s="8">
        <f t="shared" si="145"/>
        <v>2057.02</v>
      </c>
      <c r="N4636" t="str" cm="1">
        <f t="array" ref="N46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37" spans="2:14" x14ac:dyDescent="0.35">
      <c r="B4637" s="7">
        <v>2028635</v>
      </c>
      <c r="C4637" s="1" t="s">
        <v>18</v>
      </c>
      <c r="D4637" s="1" t="s">
        <v>29</v>
      </c>
      <c r="E4637" s="1" t="s">
        <v>38</v>
      </c>
      <c r="F4637" s="1" t="s">
        <v>520</v>
      </c>
      <c r="G4637" s="3">
        <v>45482</v>
      </c>
      <c r="H4637" s="3">
        <v>45490</v>
      </c>
      <c r="I4637" s="6">
        <v>11000</v>
      </c>
      <c r="J4637" s="1">
        <v>1</v>
      </c>
      <c r="K4637" s="4">
        <v>0.02</v>
      </c>
      <c r="L4637" s="6">
        <f t="shared" si="144"/>
        <v>220</v>
      </c>
      <c r="M4637" s="8">
        <f t="shared" si="145"/>
        <v>10780</v>
      </c>
      <c r="N4637" t="str" cm="1">
        <f t="array" ref="N46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38" spans="2:14" x14ac:dyDescent="0.35">
      <c r="B4638" s="7">
        <v>2028636</v>
      </c>
      <c r="C4638" s="1" t="s">
        <v>19</v>
      </c>
      <c r="D4638" s="1" t="s">
        <v>25</v>
      </c>
      <c r="E4638" s="1" t="s">
        <v>33</v>
      </c>
      <c r="F4638" s="1" t="s">
        <v>518</v>
      </c>
      <c r="G4638" s="3">
        <v>45482</v>
      </c>
      <c r="H4638" s="3">
        <v>45484</v>
      </c>
      <c r="I4638" s="6">
        <v>800</v>
      </c>
      <c r="J4638" s="1">
        <v>1</v>
      </c>
      <c r="K4638" s="4">
        <v>0.02</v>
      </c>
      <c r="L4638" s="6">
        <f t="shared" si="144"/>
        <v>16</v>
      </c>
      <c r="M4638" s="8">
        <f t="shared" si="145"/>
        <v>784</v>
      </c>
      <c r="N4638" t="str" cm="1">
        <f t="array" ref="N46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39" spans="2:14" x14ac:dyDescent="0.35">
      <c r="B4639" s="7">
        <v>2028637</v>
      </c>
      <c r="C4639" s="1" t="s">
        <v>20</v>
      </c>
      <c r="D4639" s="1" t="s">
        <v>26</v>
      </c>
      <c r="E4639" s="1" t="s">
        <v>34</v>
      </c>
      <c r="F4639" s="1" t="s">
        <v>519</v>
      </c>
      <c r="G4639" s="3">
        <v>45482</v>
      </c>
      <c r="H4639" s="3">
        <v>45485</v>
      </c>
      <c r="I4639" s="6">
        <v>5500</v>
      </c>
      <c r="J4639" s="1">
        <v>2</v>
      </c>
      <c r="K4639" s="4">
        <v>7.0000000000000007E-2</v>
      </c>
      <c r="L4639" s="6">
        <f t="shared" si="144"/>
        <v>385.00000000000006</v>
      </c>
      <c r="M4639" s="8">
        <f t="shared" si="145"/>
        <v>10615</v>
      </c>
      <c r="N4639" t="str" cm="1">
        <f t="array" ref="N46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40" spans="2:14" x14ac:dyDescent="0.35">
      <c r="B4640" s="7">
        <v>2028638</v>
      </c>
      <c r="C4640" s="1" t="s">
        <v>21</v>
      </c>
      <c r="D4640" s="1" t="s">
        <v>27</v>
      </c>
      <c r="E4640" s="1" t="s">
        <v>35</v>
      </c>
      <c r="F4640" s="1" t="s">
        <v>520</v>
      </c>
      <c r="G4640" s="3">
        <v>45482</v>
      </c>
      <c r="H4640" s="3">
        <v>45487</v>
      </c>
      <c r="I4640" s="6">
        <v>1350</v>
      </c>
      <c r="J4640" s="1">
        <v>1</v>
      </c>
      <c r="K4640" s="4">
        <v>0.03</v>
      </c>
      <c r="L4640" s="6">
        <f t="shared" si="144"/>
        <v>40.5</v>
      </c>
      <c r="M4640" s="8">
        <f t="shared" si="145"/>
        <v>1309.5</v>
      </c>
      <c r="N4640" t="str" cm="1">
        <f t="array" ref="N46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41" spans="2:14" x14ac:dyDescent="0.35">
      <c r="B4641" s="7">
        <v>2028639</v>
      </c>
      <c r="C4641" s="1" t="s">
        <v>22</v>
      </c>
      <c r="D4641" s="1" t="s">
        <v>28</v>
      </c>
      <c r="E4641" s="1" t="s">
        <v>36</v>
      </c>
      <c r="F4641" s="1" t="s">
        <v>521</v>
      </c>
      <c r="G4641" s="3">
        <v>45482</v>
      </c>
      <c r="H4641" s="3">
        <v>45483</v>
      </c>
      <c r="I4641" s="6">
        <v>4500</v>
      </c>
      <c r="J4641" s="1">
        <v>2</v>
      </c>
      <c r="K4641" s="4">
        <v>0.08</v>
      </c>
      <c r="L4641" s="6">
        <f t="shared" si="144"/>
        <v>360</v>
      </c>
      <c r="M4641" s="8">
        <f t="shared" si="145"/>
        <v>8640</v>
      </c>
      <c r="N4641" t="str" cm="1">
        <f t="array" ref="N46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42" spans="2:14" x14ac:dyDescent="0.35">
      <c r="B4642" s="7">
        <v>2028640</v>
      </c>
      <c r="C4642" s="1" t="s">
        <v>23</v>
      </c>
      <c r="D4642" s="1" t="s">
        <v>29</v>
      </c>
      <c r="E4642" s="1" t="s">
        <v>37</v>
      </c>
      <c r="F4642" s="1" t="s">
        <v>518</v>
      </c>
      <c r="G4642" s="3">
        <v>45482</v>
      </c>
      <c r="H4642" s="3">
        <v>45490</v>
      </c>
      <c r="I4642" s="6">
        <v>2350</v>
      </c>
      <c r="J4642" s="1">
        <v>7</v>
      </c>
      <c r="K4642" s="4">
        <v>0.05</v>
      </c>
      <c r="L4642" s="6">
        <f t="shared" si="144"/>
        <v>117.5</v>
      </c>
      <c r="M4642" s="8">
        <f t="shared" si="145"/>
        <v>16332.5</v>
      </c>
      <c r="N4642" t="str" cm="1">
        <f t="array" ref="N46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43" spans="2:14" x14ac:dyDescent="0.35">
      <c r="B4643" s="7">
        <v>2028641</v>
      </c>
      <c r="C4643" s="1" t="s">
        <v>24</v>
      </c>
      <c r="D4643" s="1" t="s">
        <v>25</v>
      </c>
      <c r="E4643" s="1" t="s">
        <v>39</v>
      </c>
      <c r="F4643" s="1" t="s">
        <v>518</v>
      </c>
      <c r="G4643" s="3">
        <v>45482</v>
      </c>
      <c r="H4643" s="3">
        <v>45484</v>
      </c>
      <c r="I4643" s="6">
        <v>90</v>
      </c>
      <c r="J4643" s="1">
        <v>2</v>
      </c>
      <c r="K4643" s="4">
        <v>0.05</v>
      </c>
      <c r="L4643" s="6">
        <f t="shared" si="144"/>
        <v>4.5</v>
      </c>
      <c r="M4643" s="8">
        <f t="shared" si="145"/>
        <v>175.5</v>
      </c>
      <c r="N4643" t="str" cm="1">
        <f t="array" ref="N46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44" spans="2:14" x14ac:dyDescent="0.35">
      <c r="B4644" s="7">
        <v>2028642</v>
      </c>
      <c r="C4644" s="1" t="s">
        <v>4</v>
      </c>
      <c r="D4644" s="1" t="s">
        <v>262</v>
      </c>
      <c r="E4644" s="1" t="s">
        <v>40</v>
      </c>
      <c r="F4644" s="1" t="s">
        <v>519</v>
      </c>
      <c r="G4644" s="3">
        <v>45482</v>
      </c>
      <c r="H4644" s="3">
        <v>45485</v>
      </c>
      <c r="I4644" s="6">
        <v>280</v>
      </c>
      <c r="J4644" s="1">
        <v>2</v>
      </c>
      <c r="K4644" s="4">
        <v>0.05</v>
      </c>
      <c r="L4644" s="6">
        <f t="shared" si="144"/>
        <v>14</v>
      </c>
      <c r="M4644" s="8">
        <f t="shared" si="145"/>
        <v>546</v>
      </c>
      <c r="N4644" t="str" cm="1">
        <f t="array" ref="N46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45" spans="2:14" x14ac:dyDescent="0.35">
      <c r="B4645" s="7">
        <v>2028643</v>
      </c>
      <c r="C4645" s="1" t="s">
        <v>5</v>
      </c>
      <c r="D4645" s="1" t="s">
        <v>25</v>
      </c>
      <c r="E4645" s="1" t="s">
        <v>41</v>
      </c>
      <c r="F4645" s="1" t="s">
        <v>521</v>
      </c>
      <c r="G4645" s="3">
        <v>45482</v>
      </c>
      <c r="H4645" s="3">
        <v>45487</v>
      </c>
      <c r="I4645" s="6">
        <v>70</v>
      </c>
      <c r="J4645" s="1">
        <v>1</v>
      </c>
      <c r="K4645" s="4">
        <v>0.05</v>
      </c>
      <c r="L4645" s="6">
        <f t="shared" si="144"/>
        <v>3.5</v>
      </c>
      <c r="M4645" s="8">
        <f t="shared" si="145"/>
        <v>66.5</v>
      </c>
      <c r="N4645" t="str" cm="1">
        <f t="array" ref="N46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46" spans="2:14" x14ac:dyDescent="0.35">
      <c r="B4646" s="7">
        <v>2028644</v>
      </c>
      <c r="C4646" s="1" t="s">
        <v>6</v>
      </c>
      <c r="D4646" s="1" t="s">
        <v>26</v>
      </c>
      <c r="E4646" s="1" t="s">
        <v>42</v>
      </c>
      <c r="F4646" s="1" t="s">
        <v>520</v>
      </c>
      <c r="G4646" s="3">
        <v>45482</v>
      </c>
      <c r="H4646" s="3">
        <v>45483</v>
      </c>
      <c r="I4646" s="6">
        <v>230</v>
      </c>
      <c r="J4646" s="1">
        <v>2</v>
      </c>
      <c r="K4646" s="4">
        <v>0.03</v>
      </c>
      <c r="L4646" s="6">
        <f t="shared" si="144"/>
        <v>6.8999999999999995</v>
      </c>
      <c r="M4646" s="8">
        <f t="shared" si="145"/>
        <v>453.1</v>
      </c>
      <c r="N4646" t="str" cm="1">
        <f t="array" ref="N46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47" spans="2:14" x14ac:dyDescent="0.35">
      <c r="B4647" s="7">
        <v>2028645</v>
      </c>
      <c r="C4647" s="1" t="s">
        <v>7</v>
      </c>
      <c r="D4647" s="1" t="s">
        <v>27</v>
      </c>
      <c r="E4647" s="1" t="s">
        <v>43</v>
      </c>
      <c r="F4647" s="1" t="s">
        <v>518</v>
      </c>
      <c r="G4647" s="3">
        <v>45482</v>
      </c>
      <c r="H4647" s="3">
        <v>45490</v>
      </c>
      <c r="I4647" s="6">
        <v>7999</v>
      </c>
      <c r="J4647" s="1">
        <v>4</v>
      </c>
      <c r="K4647" s="4">
        <v>0.1</v>
      </c>
      <c r="L4647" s="6">
        <f t="shared" si="144"/>
        <v>799.90000000000009</v>
      </c>
      <c r="M4647" s="8">
        <f t="shared" si="145"/>
        <v>31196.1</v>
      </c>
      <c r="N4647" t="str" cm="1">
        <f t="array" ref="N46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48" spans="2:14" x14ac:dyDescent="0.35">
      <c r="B4648" s="7">
        <v>2028646</v>
      </c>
      <c r="C4648" s="1" t="s">
        <v>10</v>
      </c>
      <c r="D4648" s="1" t="s">
        <v>28</v>
      </c>
      <c r="E4648" s="1" t="s">
        <v>44</v>
      </c>
      <c r="F4648" s="1" t="s">
        <v>519</v>
      </c>
      <c r="G4648" s="3">
        <v>45482</v>
      </c>
      <c r="H4648" s="3">
        <v>45484</v>
      </c>
      <c r="I4648" s="6">
        <v>850</v>
      </c>
      <c r="J4648" s="1">
        <v>3</v>
      </c>
      <c r="K4648" s="4">
        <v>0.05</v>
      </c>
      <c r="L4648" s="6">
        <f t="shared" si="144"/>
        <v>42.5</v>
      </c>
      <c r="M4648" s="8">
        <f t="shared" si="145"/>
        <v>2507.5</v>
      </c>
      <c r="N4648" t="str" cm="1">
        <f t="array" ref="N46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49" spans="2:14" x14ac:dyDescent="0.35">
      <c r="B4649" s="7">
        <v>2028647</v>
      </c>
      <c r="C4649" s="1" t="s">
        <v>8</v>
      </c>
      <c r="D4649" s="1" t="s">
        <v>29</v>
      </c>
      <c r="E4649" s="1" t="s">
        <v>45</v>
      </c>
      <c r="F4649" s="1" t="s">
        <v>520</v>
      </c>
      <c r="G4649" s="3">
        <v>45482</v>
      </c>
      <c r="H4649" s="3">
        <v>45485</v>
      </c>
      <c r="I4649" s="6">
        <v>65000</v>
      </c>
      <c r="J4649" s="1">
        <v>2</v>
      </c>
      <c r="K4649" s="4">
        <v>0.05</v>
      </c>
      <c r="L4649" s="6">
        <f t="shared" si="144"/>
        <v>3250</v>
      </c>
      <c r="M4649" s="8">
        <f t="shared" si="145"/>
        <v>126750</v>
      </c>
      <c r="N4649" t="str" cm="1">
        <f t="array" ref="N46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50" spans="2:14" x14ac:dyDescent="0.35">
      <c r="B4650" s="7">
        <v>2028648</v>
      </c>
      <c r="C4650" s="1" t="s">
        <v>9</v>
      </c>
      <c r="D4650" s="1" t="s">
        <v>25</v>
      </c>
      <c r="E4650" s="1" t="s">
        <v>46</v>
      </c>
      <c r="F4650" s="1" t="s">
        <v>521</v>
      </c>
      <c r="G4650" s="3">
        <v>45482</v>
      </c>
      <c r="H4650" s="3">
        <v>45487</v>
      </c>
      <c r="I4650" s="6">
        <v>450</v>
      </c>
      <c r="J4650" s="1">
        <v>1</v>
      </c>
      <c r="K4650" s="4">
        <v>0.02</v>
      </c>
      <c r="L4650" s="6">
        <f t="shared" si="144"/>
        <v>9</v>
      </c>
      <c r="M4650" s="8">
        <f t="shared" si="145"/>
        <v>441</v>
      </c>
      <c r="N4650" t="str" cm="1">
        <f t="array" ref="N46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51" spans="2:14" x14ac:dyDescent="0.35">
      <c r="B4651" s="7">
        <v>2028649</v>
      </c>
      <c r="C4651" s="1" t="s">
        <v>11</v>
      </c>
      <c r="D4651" s="1" t="s">
        <v>30</v>
      </c>
      <c r="E4651" s="1" t="s">
        <v>47</v>
      </c>
      <c r="F4651" s="1" t="s">
        <v>518</v>
      </c>
      <c r="G4651" s="3">
        <v>45482</v>
      </c>
      <c r="H4651" s="3">
        <v>45483</v>
      </c>
      <c r="I4651" s="6">
        <v>1299</v>
      </c>
      <c r="J4651" s="1">
        <v>1</v>
      </c>
      <c r="K4651" s="4">
        <v>0.06</v>
      </c>
      <c r="L4651" s="6">
        <f t="shared" si="144"/>
        <v>77.94</v>
      </c>
      <c r="M4651" s="8">
        <f t="shared" si="145"/>
        <v>1221.06</v>
      </c>
      <c r="N4651" t="str" cm="1">
        <f t="array" ref="N46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52" spans="2:14" x14ac:dyDescent="0.35">
      <c r="B4652" s="7">
        <v>2028650</v>
      </c>
      <c r="C4652" s="1" t="s">
        <v>12</v>
      </c>
      <c r="D4652" s="1" t="s">
        <v>27</v>
      </c>
      <c r="E4652" s="1" t="s">
        <v>48</v>
      </c>
      <c r="F4652" s="1" t="s">
        <v>518</v>
      </c>
      <c r="G4652" s="3">
        <v>45482</v>
      </c>
      <c r="H4652" s="3">
        <v>45490</v>
      </c>
      <c r="I4652" s="6">
        <v>1700</v>
      </c>
      <c r="J4652" s="1">
        <v>2</v>
      </c>
      <c r="K4652" s="4">
        <v>0.15</v>
      </c>
      <c r="L4652" s="6">
        <f t="shared" si="144"/>
        <v>255</v>
      </c>
      <c r="M4652" s="8">
        <f t="shared" si="145"/>
        <v>3145</v>
      </c>
      <c r="N4652" t="str" cm="1">
        <f t="array" ref="N46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53" spans="2:14" x14ac:dyDescent="0.35">
      <c r="B4653" s="7">
        <v>2028651</v>
      </c>
      <c r="C4653" s="1" t="s">
        <v>13</v>
      </c>
      <c r="D4653" s="1" t="s">
        <v>28</v>
      </c>
      <c r="E4653" s="1" t="s">
        <v>49</v>
      </c>
      <c r="F4653" s="1" t="s">
        <v>519</v>
      </c>
      <c r="G4653" s="3">
        <v>45482</v>
      </c>
      <c r="H4653" s="3">
        <v>45484</v>
      </c>
      <c r="I4653" s="6">
        <v>55000</v>
      </c>
      <c r="J4653" s="1">
        <v>1</v>
      </c>
      <c r="K4653" s="4">
        <v>0.02</v>
      </c>
      <c r="L4653" s="6">
        <f t="shared" si="144"/>
        <v>1100</v>
      </c>
      <c r="M4653" s="8">
        <f t="shared" si="145"/>
        <v>53900</v>
      </c>
      <c r="N4653" t="str" cm="1">
        <f t="array" ref="N46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54" spans="2:14" x14ac:dyDescent="0.35">
      <c r="B4654" s="7">
        <v>2028652</v>
      </c>
      <c r="C4654" s="1" t="s">
        <v>14</v>
      </c>
      <c r="D4654" s="1" t="s">
        <v>29</v>
      </c>
      <c r="E4654" s="1" t="s">
        <v>50</v>
      </c>
      <c r="F4654" s="1" t="s">
        <v>521</v>
      </c>
      <c r="G4654" s="3">
        <v>45482</v>
      </c>
      <c r="H4654" s="3">
        <v>45485</v>
      </c>
      <c r="I4654" s="6">
        <v>57999</v>
      </c>
      <c r="J4654" s="1">
        <v>3</v>
      </c>
      <c r="K4654" s="4">
        <v>0.02</v>
      </c>
      <c r="L4654" s="6">
        <f t="shared" si="144"/>
        <v>1159.98</v>
      </c>
      <c r="M4654" s="8">
        <f t="shared" si="145"/>
        <v>172837.02</v>
      </c>
      <c r="N4654" t="str" cm="1">
        <f t="array" ref="N46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55" spans="2:14" x14ac:dyDescent="0.35">
      <c r="B4655" s="7">
        <v>2028653</v>
      </c>
      <c r="C4655" s="1" t="s">
        <v>15</v>
      </c>
      <c r="D4655" s="1" t="s">
        <v>25</v>
      </c>
      <c r="E4655" s="1" t="s">
        <v>51</v>
      </c>
      <c r="F4655" s="1" t="s">
        <v>520</v>
      </c>
      <c r="G4655" s="3">
        <v>45482</v>
      </c>
      <c r="H4655" s="3">
        <v>45487</v>
      </c>
      <c r="I4655" s="6">
        <v>1399</v>
      </c>
      <c r="J4655" s="1">
        <v>2</v>
      </c>
      <c r="K4655" s="4">
        <v>0.02</v>
      </c>
      <c r="L4655" s="6">
        <f t="shared" si="144"/>
        <v>27.98</v>
      </c>
      <c r="M4655" s="8">
        <f t="shared" si="145"/>
        <v>2770.02</v>
      </c>
      <c r="N4655" t="str" cm="1">
        <f t="array" ref="N46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56" spans="2:14" x14ac:dyDescent="0.35">
      <c r="B4656" s="7">
        <v>2028654</v>
      </c>
      <c r="C4656" s="1" t="s">
        <v>16</v>
      </c>
      <c r="D4656" s="1" t="s">
        <v>26</v>
      </c>
      <c r="E4656" s="1" t="s">
        <v>506</v>
      </c>
      <c r="F4656" s="1" t="s">
        <v>518</v>
      </c>
      <c r="G4656" s="3">
        <v>45482</v>
      </c>
      <c r="H4656" s="3">
        <v>45483</v>
      </c>
      <c r="I4656" s="6">
        <v>999</v>
      </c>
      <c r="J4656" s="1">
        <v>1</v>
      </c>
      <c r="K4656" s="4">
        <v>0.02</v>
      </c>
      <c r="L4656" s="6">
        <f t="shared" si="144"/>
        <v>19.98</v>
      </c>
      <c r="M4656" s="8">
        <f t="shared" si="145"/>
        <v>979.02</v>
      </c>
      <c r="N4656" t="str" cm="1">
        <f t="array" ref="N46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57" spans="2:14" x14ac:dyDescent="0.35">
      <c r="B4657" s="7">
        <v>2028655</v>
      </c>
      <c r="C4657" s="1" t="s">
        <v>17</v>
      </c>
      <c r="D4657" s="1" t="s">
        <v>27</v>
      </c>
      <c r="E4657" s="1" t="s">
        <v>507</v>
      </c>
      <c r="F4657" s="1" t="s">
        <v>519</v>
      </c>
      <c r="G4657" s="3">
        <v>45482</v>
      </c>
      <c r="H4657" s="3">
        <v>45490</v>
      </c>
      <c r="I4657" s="6">
        <v>2099</v>
      </c>
      <c r="J4657" s="1">
        <v>2</v>
      </c>
      <c r="K4657" s="4">
        <v>0.02</v>
      </c>
      <c r="L4657" s="6">
        <f t="shared" si="144"/>
        <v>41.980000000000004</v>
      </c>
      <c r="M4657" s="8">
        <f t="shared" si="145"/>
        <v>4156.0200000000004</v>
      </c>
      <c r="N4657" t="str" cm="1">
        <f t="array" ref="N46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58" spans="2:14" x14ac:dyDescent="0.35">
      <c r="B4658" s="7">
        <v>2028656</v>
      </c>
      <c r="C4658" s="1" t="s">
        <v>18</v>
      </c>
      <c r="D4658" s="1" t="s">
        <v>28</v>
      </c>
      <c r="E4658" s="1" t="s">
        <v>508</v>
      </c>
      <c r="F4658" s="1" t="s">
        <v>520</v>
      </c>
      <c r="G4658" s="3">
        <v>45482</v>
      </c>
      <c r="H4658" s="3">
        <v>45484</v>
      </c>
      <c r="I4658" s="6">
        <v>11000</v>
      </c>
      <c r="J4658" s="1">
        <v>1</v>
      </c>
      <c r="K4658" s="4">
        <v>0.02</v>
      </c>
      <c r="L4658" s="6">
        <f t="shared" si="144"/>
        <v>220</v>
      </c>
      <c r="M4658" s="8">
        <f t="shared" si="145"/>
        <v>10780</v>
      </c>
      <c r="N4658" t="str" cm="1">
        <f t="array" ref="N46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59" spans="2:14" x14ac:dyDescent="0.35">
      <c r="B4659" s="7">
        <v>2028657</v>
      </c>
      <c r="C4659" s="1" t="s">
        <v>19</v>
      </c>
      <c r="D4659" s="1" t="s">
        <v>29</v>
      </c>
      <c r="E4659" s="1" t="s">
        <v>31</v>
      </c>
      <c r="F4659" s="1" t="s">
        <v>521</v>
      </c>
      <c r="G4659" s="3">
        <v>45482</v>
      </c>
      <c r="H4659" s="3">
        <v>45485</v>
      </c>
      <c r="I4659" s="6">
        <v>800</v>
      </c>
      <c r="J4659" s="1">
        <v>2</v>
      </c>
      <c r="K4659" s="4">
        <v>0.02</v>
      </c>
      <c r="L4659" s="6">
        <f t="shared" si="144"/>
        <v>16</v>
      </c>
      <c r="M4659" s="8">
        <f t="shared" si="145"/>
        <v>1584</v>
      </c>
      <c r="N4659" t="str" cm="1">
        <f t="array" ref="N46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60" spans="2:14" x14ac:dyDescent="0.35">
      <c r="B4660" s="7">
        <v>2028658</v>
      </c>
      <c r="C4660" s="1" t="s">
        <v>20</v>
      </c>
      <c r="D4660" s="1" t="s">
        <v>25</v>
      </c>
      <c r="E4660" s="1" t="s">
        <v>32</v>
      </c>
      <c r="F4660" s="1" t="s">
        <v>518</v>
      </c>
      <c r="G4660" s="3">
        <v>45482</v>
      </c>
      <c r="H4660" s="3">
        <v>45487</v>
      </c>
      <c r="I4660" s="6">
        <v>5500</v>
      </c>
      <c r="J4660" s="1">
        <v>3</v>
      </c>
      <c r="K4660" s="4">
        <v>0.02</v>
      </c>
      <c r="L4660" s="6">
        <f t="shared" si="144"/>
        <v>110</v>
      </c>
      <c r="M4660" s="8">
        <f t="shared" si="145"/>
        <v>16390</v>
      </c>
      <c r="N4660" t="str" cm="1">
        <f t="array" ref="N46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61" spans="2:14" x14ac:dyDescent="0.35">
      <c r="B4661" s="7">
        <v>2028659</v>
      </c>
      <c r="C4661" s="1" t="s">
        <v>21</v>
      </c>
      <c r="D4661" s="1" t="s">
        <v>26</v>
      </c>
      <c r="E4661" s="1" t="s">
        <v>38</v>
      </c>
      <c r="F4661" s="1" t="s">
        <v>518</v>
      </c>
      <c r="G4661" s="3">
        <v>45482</v>
      </c>
      <c r="H4661" s="3">
        <v>45483</v>
      </c>
      <c r="I4661" s="6">
        <v>1350</v>
      </c>
      <c r="J4661" s="1">
        <v>2</v>
      </c>
      <c r="K4661" s="4">
        <v>7.0000000000000007E-2</v>
      </c>
      <c r="L4661" s="6">
        <f t="shared" si="144"/>
        <v>94.500000000000014</v>
      </c>
      <c r="M4661" s="8">
        <f t="shared" si="145"/>
        <v>2605.5</v>
      </c>
      <c r="N4661" t="str" cm="1">
        <f t="array" ref="N46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62" spans="2:14" x14ac:dyDescent="0.35">
      <c r="B4662" s="7">
        <v>2028660</v>
      </c>
      <c r="C4662" s="1" t="s">
        <v>22</v>
      </c>
      <c r="D4662" s="1" t="s">
        <v>27</v>
      </c>
      <c r="E4662" s="1" t="s">
        <v>33</v>
      </c>
      <c r="F4662" s="1" t="s">
        <v>519</v>
      </c>
      <c r="G4662" s="3">
        <v>45482</v>
      </c>
      <c r="H4662" s="3">
        <v>45490</v>
      </c>
      <c r="I4662" s="6">
        <v>4500</v>
      </c>
      <c r="J4662" s="1">
        <v>7</v>
      </c>
      <c r="K4662" s="4">
        <v>0.03</v>
      </c>
      <c r="L4662" s="6">
        <f t="shared" si="144"/>
        <v>135</v>
      </c>
      <c r="M4662" s="8">
        <f t="shared" si="145"/>
        <v>31365</v>
      </c>
      <c r="N4662" t="str" cm="1">
        <f t="array" ref="N46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63" spans="2:14" x14ac:dyDescent="0.35">
      <c r="B4663" s="7">
        <v>2028661</v>
      </c>
      <c r="C4663" s="1" t="s">
        <v>23</v>
      </c>
      <c r="D4663" s="1" t="s">
        <v>28</v>
      </c>
      <c r="E4663" s="1" t="s">
        <v>34</v>
      </c>
      <c r="F4663" s="1" t="s">
        <v>521</v>
      </c>
      <c r="G4663" s="3">
        <v>45482</v>
      </c>
      <c r="H4663" s="3">
        <v>45484</v>
      </c>
      <c r="I4663" s="6">
        <v>2350</v>
      </c>
      <c r="J4663" s="1">
        <v>2</v>
      </c>
      <c r="K4663" s="4">
        <v>0.08</v>
      </c>
      <c r="L4663" s="6">
        <f t="shared" si="144"/>
        <v>188</v>
      </c>
      <c r="M4663" s="8">
        <f t="shared" si="145"/>
        <v>4512</v>
      </c>
      <c r="N4663" t="str" cm="1">
        <f t="array" ref="N46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64" spans="2:14" x14ac:dyDescent="0.35">
      <c r="B4664" s="7">
        <v>2028662</v>
      </c>
      <c r="C4664" s="1" t="s">
        <v>24</v>
      </c>
      <c r="D4664" s="1" t="s">
        <v>29</v>
      </c>
      <c r="E4664" s="1" t="s">
        <v>35</v>
      </c>
      <c r="F4664" s="1" t="s">
        <v>520</v>
      </c>
      <c r="G4664" s="3">
        <v>45482</v>
      </c>
      <c r="H4664" s="3">
        <v>45485</v>
      </c>
      <c r="I4664" s="6">
        <v>90</v>
      </c>
      <c r="J4664" s="1">
        <v>1</v>
      </c>
      <c r="K4664" s="4">
        <v>0.05</v>
      </c>
      <c r="L4664" s="6">
        <f t="shared" si="144"/>
        <v>4.5</v>
      </c>
      <c r="M4664" s="8">
        <f t="shared" si="145"/>
        <v>85.5</v>
      </c>
      <c r="N4664" t="str" cm="1">
        <f t="array" ref="N46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65" spans="2:14" x14ac:dyDescent="0.35">
      <c r="B4665" s="7">
        <v>2028663</v>
      </c>
      <c r="C4665" s="1" t="s">
        <v>4</v>
      </c>
      <c r="D4665" s="1" t="s">
        <v>25</v>
      </c>
      <c r="E4665" s="1" t="s">
        <v>36</v>
      </c>
      <c r="F4665" s="1" t="s">
        <v>518</v>
      </c>
      <c r="G4665" s="3">
        <v>45482</v>
      </c>
      <c r="H4665" s="3">
        <v>45487</v>
      </c>
      <c r="I4665" s="6">
        <v>280</v>
      </c>
      <c r="J4665" s="1">
        <v>1</v>
      </c>
      <c r="K4665" s="4">
        <v>0.05</v>
      </c>
      <c r="L4665" s="6">
        <f t="shared" si="144"/>
        <v>14</v>
      </c>
      <c r="M4665" s="8">
        <f t="shared" si="145"/>
        <v>266</v>
      </c>
      <c r="N4665" t="str" cm="1">
        <f t="array" ref="N46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66" spans="2:14" x14ac:dyDescent="0.35">
      <c r="B4666" s="7">
        <v>2028664</v>
      </c>
      <c r="C4666" s="1" t="s">
        <v>5</v>
      </c>
      <c r="D4666" s="1" t="s">
        <v>263</v>
      </c>
      <c r="E4666" s="1" t="s">
        <v>37</v>
      </c>
      <c r="F4666" s="1" t="s">
        <v>519</v>
      </c>
      <c r="G4666" s="3">
        <v>45482</v>
      </c>
      <c r="H4666" s="3">
        <v>45483</v>
      </c>
      <c r="I4666" s="6">
        <v>70</v>
      </c>
      <c r="J4666" s="1">
        <v>1</v>
      </c>
      <c r="K4666" s="4">
        <v>0.05</v>
      </c>
      <c r="L4666" s="6">
        <f t="shared" si="144"/>
        <v>3.5</v>
      </c>
      <c r="M4666" s="8">
        <f t="shared" si="145"/>
        <v>66.5</v>
      </c>
      <c r="N4666" t="str" cm="1">
        <f t="array" ref="N46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67" spans="2:14" x14ac:dyDescent="0.35">
      <c r="B4667" s="7">
        <v>2028665</v>
      </c>
      <c r="C4667" s="1" t="s">
        <v>6</v>
      </c>
      <c r="D4667" s="1" t="s">
        <v>25</v>
      </c>
      <c r="E4667" s="1" t="s">
        <v>39</v>
      </c>
      <c r="F4667" s="1" t="s">
        <v>520</v>
      </c>
      <c r="G4667" s="3">
        <v>45482</v>
      </c>
      <c r="H4667" s="3">
        <v>45490</v>
      </c>
      <c r="I4667" s="6">
        <v>230</v>
      </c>
      <c r="J4667" s="1">
        <v>2</v>
      </c>
      <c r="K4667" s="4">
        <v>0.05</v>
      </c>
      <c r="L4667" s="6">
        <f t="shared" si="144"/>
        <v>11.5</v>
      </c>
      <c r="M4667" s="8">
        <f t="shared" si="145"/>
        <v>448.5</v>
      </c>
      <c r="N4667" t="str" cm="1">
        <f t="array" ref="N46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68" spans="2:14" x14ac:dyDescent="0.35">
      <c r="B4668" s="7">
        <v>2028666</v>
      </c>
      <c r="C4668" s="1" t="s">
        <v>7</v>
      </c>
      <c r="D4668" s="1" t="s">
        <v>26</v>
      </c>
      <c r="E4668" s="1" t="s">
        <v>40</v>
      </c>
      <c r="F4668" s="1" t="s">
        <v>521</v>
      </c>
      <c r="G4668" s="3">
        <v>45482</v>
      </c>
      <c r="H4668" s="3">
        <v>45484</v>
      </c>
      <c r="I4668" s="6">
        <v>7999</v>
      </c>
      <c r="J4668" s="1">
        <v>1</v>
      </c>
      <c r="K4668" s="4">
        <v>0.03</v>
      </c>
      <c r="L4668" s="6">
        <f t="shared" si="144"/>
        <v>239.97</v>
      </c>
      <c r="M4668" s="8">
        <f t="shared" si="145"/>
        <v>7759.03</v>
      </c>
      <c r="N4668" t="str" cm="1">
        <f t="array" ref="N46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69" spans="2:14" x14ac:dyDescent="0.35">
      <c r="B4669" s="7">
        <v>2028667</v>
      </c>
      <c r="C4669" s="1" t="s">
        <v>10</v>
      </c>
      <c r="D4669" s="1" t="s">
        <v>27</v>
      </c>
      <c r="E4669" s="1" t="s">
        <v>41</v>
      </c>
      <c r="F4669" s="1" t="s">
        <v>518</v>
      </c>
      <c r="G4669" s="3">
        <v>45482</v>
      </c>
      <c r="H4669" s="3">
        <v>45485</v>
      </c>
      <c r="I4669" s="6">
        <v>850</v>
      </c>
      <c r="J4669" s="1">
        <v>2</v>
      </c>
      <c r="K4669" s="4">
        <v>0.1</v>
      </c>
      <c r="L4669" s="6">
        <f t="shared" si="144"/>
        <v>85</v>
      </c>
      <c r="M4669" s="8">
        <f t="shared" si="145"/>
        <v>1615</v>
      </c>
      <c r="N4669" t="str" cm="1">
        <f t="array" ref="N46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70" spans="2:14" x14ac:dyDescent="0.35">
      <c r="B4670" s="7">
        <v>2028668</v>
      </c>
      <c r="C4670" s="1" t="s">
        <v>8</v>
      </c>
      <c r="D4670" s="1" t="s">
        <v>28</v>
      </c>
      <c r="E4670" s="1" t="s">
        <v>42</v>
      </c>
      <c r="F4670" s="1" t="s">
        <v>518</v>
      </c>
      <c r="G4670" s="3">
        <v>45482</v>
      </c>
      <c r="H4670" s="3">
        <v>45487</v>
      </c>
      <c r="I4670" s="6">
        <v>65000</v>
      </c>
      <c r="J4670" s="1">
        <v>7</v>
      </c>
      <c r="K4670" s="4">
        <v>0.05</v>
      </c>
      <c r="L4670" s="6">
        <f t="shared" si="144"/>
        <v>3250</v>
      </c>
      <c r="M4670" s="8">
        <f t="shared" si="145"/>
        <v>451750</v>
      </c>
      <c r="N4670" t="str" cm="1">
        <f t="array" ref="N46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71" spans="2:14" x14ac:dyDescent="0.35">
      <c r="B4671" s="7">
        <v>2028669</v>
      </c>
      <c r="C4671" s="1" t="s">
        <v>9</v>
      </c>
      <c r="D4671" s="1" t="s">
        <v>29</v>
      </c>
      <c r="E4671" s="1" t="s">
        <v>43</v>
      </c>
      <c r="F4671" s="1" t="s">
        <v>519</v>
      </c>
      <c r="G4671" s="3">
        <v>45482</v>
      </c>
      <c r="H4671" s="3">
        <v>45483</v>
      </c>
      <c r="I4671" s="6">
        <v>450</v>
      </c>
      <c r="J4671" s="1">
        <v>2</v>
      </c>
      <c r="K4671" s="4">
        <v>0.05</v>
      </c>
      <c r="L4671" s="6">
        <f t="shared" si="144"/>
        <v>22.5</v>
      </c>
      <c r="M4671" s="8">
        <f t="shared" si="145"/>
        <v>877.5</v>
      </c>
      <c r="N4671" t="str" cm="1">
        <f t="array" ref="N46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72" spans="2:14" x14ac:dyDescent="0.35">
      <c r="B4672" s="7">
        <v>2028670</v>
      </c>
      <c r="C4672" s="1" t="s">
        <v>11</v>
      </c>
      <c r="D4672" s="1" t="s">
        <v>25</v>
      </c>
      <c r="E4672" s="1" t="s">
        <v>44</v>
      </c>
      <c r="F4672" s="1" t="s">
        <v>521</v>
      </c>
      <c r="G4672" s="3">
        <v>45482</v>
      </c>
      <c r="H4672" s="3">
        <v>45490</v>
      </c>
      <c r="I4672" s="6">
        <v>1299</v>
      </c>
      <c r="J4672" s="1">
        <v>2</v>
      </c>
      <c r="K4672" s="4">
        <v>0.02</v>
      </c>
      <c r="L4672" s="6">
        <f t="shared" si="144"/>
        <v>25.98</v>
      </c>
      <c r="M4672" s="8">
        <f t="shared" si="145"/>
        <v>2572.02</v>
      </c>
      <c r="N4672" t="str" cm="1">
        <f t="array" ref="N46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73" spans="2:14" x14ac:dyDescent="0.35">
      <c r="B4673" s="7">
        <v>2028671</v>
      </c>
      <c r="C4673" s="1" t="s">
        <v>12</v>
      </c>
      <c r="D4673" s="1" t="s">
        <v>30</v>
      </c>
      <c r="E4673" s="1" t="s">
        <v>45</v>
      </c>
      <c r="F4673" s="1" t="s">
        <v>520</v>
      </c>
      <c r="G4673" s="3">
        <v>45482</v>
      </c>
      <c r="H4673" s="3">
        <v>45484</v>
      </c>
      <c r="I4673" s="6">
        <v>1700</v>
      </c>
      <c r="J4673" s="1">
        <v>1</v>
      </c>
      <c r="K4673" s="4">
        <v>0.06</v>
      </c>
      <c r="L4673" s="6">
        <f t="shared" si="144"/>
        <v>102</v>
      </c>
      <c r="M4673" s="8">
        <f t="shared" si="145"/>
        <v>1598</v>
      </c>
      <c r="N4673" t="str" cm="1">
        <f t="array" ref="N46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74" spans="2:14" x14ac:dyDescent="0.35">
      <c r="B4674" s="7">
        <v>2028672</v>
      </c>
      <c r="C4674" s="1" t="s">
        <v>13</v>
      </c>
      <c r="D4674" s="1" t="s">
        <v>27</v>
      </c>
      <c r="E4674" s="1" t="s">
        <v>46</v>
      </c>
      <c r="F4674" s="1" t="s">
        <v>518</v>
      </c>
      <c r="G4674" s="3">
        <v>45482</v>
      </c>
      <c r="H4674" s="3">
        <v>45485</v>
      </c>
      <c r="I4674" s="6">
        <v>55000</v>
      </c>
      <c r="J4674" s="1">
        <v>2</v>
      </c>
      <c r="K4674" s="4">
        <v>0.15</v>
      </c>
      <c r="L4674" s="6">
        <f t="shared" si="144"/>
        <v>8250</v>
      </c>
      <c r="M4674" s="8">
        <f t="shared" si="145"/>
        <v>101750</v>
      </c>
      <c r="N4674" t="str" cm="1">
        <f t="array" ref="N46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75" spans="2:14" x14ac:dyDescent="0.35">
      <c r="B4675" s="7">
        <v>2028673</v>
      </c>
      <c r="C4675" s="1" t="s">
        <v>14</v>
      </c>
      <c r="D4675" s="1" t="s">
        <v>28</v>
      </c>
      <c r="E4675" s="1" t="s">
        <v>47</v>
      </c>
      <c r="F4675" s="1" t="s">
        <v>519</v>
      </c>
      <c r="G4675" s="3">
        <v>45482</v>
      </c>
      <c r="H4675" s="3">
        <v>45487</v>
      </c>
      <c r="I4675" s="6">
        <v>57999</v>
      </c>
      <c r="J4675" s="1">
        <v>4</v>
      </c>
      <c r="K4675" s="4">
        <v>0.02</v>
      </c>
      <c r="L4675" s="6">
        <f t="shared" si="144"/>
        <v>1159.98</v>
      </c>
      <c r="M4675" s="8">
        <f t="shared" si="145"/>
        <v>230836.02</v>
      </c>
      <c r="N4675" t="str" cm="1">
        <f t="array" ref="N46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76" spans="2:14" x14ac:dyDescent="0.35">
      <c r="B4676" s="7">
        <v>2028674</v>
      </c>
      <c r="C4676" s="1" t="s">
        <v>15</v>
      </c>
      <c r="D4676" s="1" t="s">
        <v>29</v>
      </c>
      <c r="E4676" s="1" t="s">
        <v>48</v>
      </c>
      <c r="F4676" s="1" t="s">
        <v>520</v>
      </c>
      <c r="G4676" s="3">
        <v>45482</v>
      </c>
      <c r="H4676" s="3">
        <v>45483</v>
      </c>
      <c r="I4676" s="6">
        <v>1399</v>
      </c>
      <c r="J4676" s="1">
        <v>3</v>
      </c>
      <c r="K4676" s="4">
        <v>0.02</v>
      </c>
      <c r="L4676" s="6">
        <f t="shared" ref="L4676:L4739" si="146">I4676*K4676</f>
        <v>27.98</v>
      </c>
      <c r="M4676" s="8">
        <f t="shared" ref="M4676:M4739" si="147">I4676*J4676-L4676</f>
        <v>4169.0200000000004</v>
      </c>
      <c r="N4676" t="str" cm="1">
        <f t="array" ref="N46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77" spans="2:14" x14ac:dyDescent="0.35">
      <c r="B4677" s="7">
        <v>2028675</v>
      </c>
      <c r="C4677" s="1" t="s">
        <v>16</v>
      </c>
      <c r="D4677" s="1" t="s">
        <v>25</v>
      </c>
      <c r="E4677" s="1" t="s">
        <v>49</v>
      </c>
      <c r="F4677" s="1" t="s">
        <v>521</v>
      </c>
      <c r="G4677" s="3">
        <v>45482</v>
      </c>
      <c r="H4677" s="3">
        <v>45490</v>
      </c>
      <c r="I4677" s="6">
        <v>999</v>
      </c>
      <c r="J4677" s="1">
        <v>2</v>
      </c>
      <c r="K4677" s="4">
        <v>0.02</v>
      </c>
      <c r="L4677" s="6">
        <f t="shared" si="146"/>
        <v>19.98</v>
      </c>
      <c r="M4677" s="8">
        <f t="shared" si="147"/>
        <v>1978.02</v>
      </c>
      <c r="N4677" t="str" cm="1">
        <f t="array" ref="N46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78" spans="2:14" x14ac:dyDescent="0.35">
      <c r="B4678" s="7">
        <v>2028676</v>
      </c>
      <c r="C4678" s="1" t="s">
        <v>17</v>
      </c>
      <c r="D4678" s="1" t="s">
        <v>26</v>
      </c>
      <c r="E4678" s="1" t="s">
        <v>50</v>
      </c>
      <c r="F4678" s="1" t="s">
        <v>518</v>
      </c>
      <c r="G4678" s="3">
        <v>45482</v>
      </c>
      <c r="H4678" s="3">
        <v>45484</v>
      </c>
      <c r="I4678" s="6">
        <v>2099</v>
      </c>
      <c r="J4678" s="1">
        <v>1</v>
      </c>
      <c r="K4678" s="4">
        <v>0.02</v>
      </c>
      <c r="L4678" s="6">
        <f t="shared" si="146"/>
        <v>41.980000000000004</v>
      </c>
      <c r="M4678" s="8">
        <f t="shared" si="147"/>
        <v>2057.02</v>
      </c>
      <c r="N4678" t="str" cm="1">
        <f t="array" ref="N46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79" spans="2:14" x14ac:dyDescent="0.35">
      <c r="B4679" s="7">
        <v>2028677</v>
      </c>
      <c r="C4679" s="1" t="s">
        <v>18</v>
      </c>
      <c r="D4679" s="1" t="s">
        <v>27</v>
      </c>
      <c r="E4679" s="1" t="s">
        <v>51</v>
      </c>
      <c r="F4679" s="1" t="s">
        <v>518</v>
      </c>
      <c r="G4679" s="3">
        <v>45482</v>
      </c>
      <c r="H4679" s="3">
        <v>45485</v>
      </c>
      <c r="I4679" s="6">
        <v>11000</v>
      </c>
      <c r="J4679" s="1">
        <v>1</v>
      </c>
      <c r="K4679" s="4">
        <v>0.02</v>
      </c>
      <c r="L4679" s="6">
        <f t="shared" si="146"/>
        <v>220</v>
      </c>
      <c r="M4679" s="8">
        <f t="shared" si="147"/>
        <v>10780</v>
      </c>
      <c r="N4679" t="str" cm="1">
        <f t="array" ref="N46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80" spans="2:14" x14ac:dyDescent="0.35">
      <c r="B4680" s="7">
        <v>2028678</v>
      </c>
      <c r="C4680" s="1" t="s">
        <v>19</v>
      </c>
      <c r="D4680" s="1" t="s">
        <v>28</v>
      </c>
      <c r="E4680" s="1" t="s">
        <v>506</v>
      </c>
      <c r="F4680" s="1" t="s">
        <v>519</v>
      </c>
      <c r="G4680" s="3">
        <v>45482</v>
      </c>
      <c r="H4680" s="3">
        <v>45487</v>
      </c>
      <c r="I4680" s="6">
        <v>800</v>
      </c>
      <c r="J4680" s="1">
        <v>2</v>
      </c>
      <c r="K4680" s="4">
        <v>0.02</v>
      </c>
      <c r="L4680" s="6">
        <f t="shared" si="146"/>
        <v>16</v>
      </c>
      <c r="M4680" s="8">
        <f t="shared" si="147"/>
        <v>1584</v>
      </c>
      <c r="N4680" t="str" cm="1">
        <f t="array" ref="N46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81" spans="2:14" x14ac:dyDescent="0.35">
      <c r="B4681" s="7">
        <v>2028679</v>
      </c>
      <c r="C4681" s="1" t="s">
        <v>20</v>
      </c>
      <c r="D4681" s="1" t="s">
        <v>29</v>
      </c>
      <c r="E4681" s="1" t="s">
        <v>507</v>
      </c>
      <c r="F4681" s="1" t="s">
        <v>521</v>
      </c>
      <c r="G4681" s="3">
        <v>45482</v>
      </c>
      <c r="H4681" s="3">
        <v>45483</v>
      </c>
      <c r="I4681" s="6">
        <v>5500</v>
      </c>
      <c r="J4681" s="1">
        <v>1</v>
      </c>
      <c r="K4681" s="4">
        <v>0.02</v>
      </c>
      <c r="L4681" s="6">
        <f t="shared" si="146"/>
        <v>110</v>
      </c>
      <c r="M4681" s="8">
        <f t="shared" si="147"/>
        <v>5390</v>
      </c>
      <c r="N4681" t="str" cm="1">
        <f t="array" ref="N46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82" spans="2:14" x14ac:dyDescent="0.35">
      <c r="B4682" s="7">
        <v>2028680</v>
      </c>
      <c r="C4682" s="1" t="s">
        <v>21</v>
      </c>
      <c r="D4682" s="1" t="s">
        <v>25</v>
      </c>
      <c r="E4682" s="1" t="s">
        <v>508</v>
      </c>
      <c r="F4682" s="1" t="s">
        <v>520</v>
      </c>
      <c r="G4682" s="3">
        <v>45482</v>
      </c>
      <c r="H4682" s="3">
        <v>45490</v>
      </c>
      <c r="I4682" s="6">
        <v>1350</v>
      </c>
      <c r="J4682" s="1">
        <v>3</v>
      </c>
      <c r="K4682" s="4">
        <v>0.02</v>
      </c>
      <c r="L4682" s="6">
        <f t="shared" si="146"/>
        <v>27</v>
      </c>
      <c r="M4682" s="8">
        <f t="shared" si="147"/>
        <v>4023</v>
      </c>
      <c r="N4682" t="str" cm="1">
        <f t="array" ref="N46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83" spans="2:14" x14ac:dyDescent="0.35">
      <c r="B4683" s="7">
        <v>2028681</v>
      </c>
      <c r="C4683" s="1" t="s">
        <v>22</v>
      </c>
      <c r="D4683" s="1" t="s">
        <v>26</v>
      </c>
      <c r="E4683" s="1" t="s">
        <v>31</v>
      </c>
      <c r="F4683" s="1" t="s">
        <v>518</v>
      </c>
      <c r="G4683" s="3">
        <v>45482</v>
      </c>
      <c r="H4683" s="3">
        <v>45484</v>
      </c>
      <c r="I4683" s="6">
        <v>4500</v>
      </c>
      <c r="J4683" s="1">
        <v>2</v>
      </c>
      <c r="K4683" s="4">
        <v>7.0000000000000007E-2</v>
      </c>
      <c r="L4683" s="6">
        <f t="shared" si="146"/>
        <v>315.00000000000006</v>
      </c>
      <c r="M4683" s="8">
        <f t="shared" si="147"/>
        <v>8685</v>
      </c>
      <c r="N4683" t="str" cm="1">
        <f t="array" ref="N46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84" spans="2:14" x14ac:dyDescent="0.35">
      <c r="B4684" s="7">
        <v>2028682</v>
      </c>
      <c r="C4684" s="1" t="s">
        <v>23</v>
      </c>
      <c r="D4684" s="1" t="s">
        <v>27</v>
      </c>
      <c r="E4684" s="1" t="s">
        <v>32</v>
      </c>
      <c r="F4684" s="1" t="s">
        <v>519</v>
      </c>
      <c r="G4684" s="3">
        <v>45482</v>
      </c>
      <c r="H4684" s="3">
        <v>45485</v>
      </c>
      <c r="I4684" s="6">
        <v>2350</v>
      </c>
      <c r="J4684" s="1">
        <v>1</v>
      </c>
      <c r="K4684" s="4">
        <v>0.03</v>
      </c>
      <c r="L4684" s="6">
        <f t="shared" si="146"/>
        <v>70.5</v>
      </c>
      <c r="M4684" s="8">
        <f t="shared" si="147"/>
        <v>2279.5</v>
      </c>
      <c r="N4684" t="str" cm="1">
        <f t="array" ref="N46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85" spans="2:14" x14ac:dyDescent="0.35">
      <c r="B4685" s="7">
        <v>2028683</v>
      </c>
      <c r="C4685" s="1" t="s">
        <v>24</v>
      </c>
      <c r="D4685" s="1" t="s">
        <v>28</v>
      </c>
      <c r="E4685" s="1" t="s">
        <v>38</v>
      </c>
      <c r="F4685" s="1" t="s">
        <v>520</v>
      </c>
      <c r="G4685" s="3">
        <v>45482</v>
      </c>
      <c r="H4685" s="3">
        <v>45487</v>
      </c>
      <c r="I4685" s="6">
        <v>90</v>
      </c>
      <c r="J4685" s="1">
        <v>2</v>
      </c>
      <c r="K4685" s="4">
        <v>0.08</v>
      </c>
      <c r="L4685" s="6">
        <f t="shared" si="146"/>
        <v>7.2</v>
      </c>
      <c r="M4685" s="8">
        <f t="shared" si="147"/>
        <v>172.8</v>
      </c>
      <c r="N4685" t="str" cm="1">
        <f t="array" ref="N46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86" spans="2:14" x14ac:dyDescent="0.35">
      <c r="B4686" s="7">
        <v>2028684</v>
      </c>
      <c r="C4686" s="1" t="s">
        <v>4</v>
      </c>
      <c r="D4686" s="1" t="s">
        <v>29</v>
      </c>
      <c r="E4686" s="1" t="s">
        <v>33</v>
      </c>
      <c r="F4686" s="1" t="s">
        <v>521</v>
      </c>
      <c r="G4686" s="3">
        <v>45482</v>
      </c>
      <c r="H4686" s="3">
        <v>45483</v>
      </c>
      <c r="I4686" s="6">
        <v>280</v>
      </c>
      <c r="J4686" s="1">
        <v>1</v>
      </c>
      <c r="K4686" s="4">
        <v>0.05</v>
      </c>
      <c r="L4686" s="6">
        <f t="shared" si="146"/>
        <v>14</v>
      </c>
      <c r="M4686" s="8">
        <f t="shared" si="147"/>
        <v>266</v>
      </c>
      <c r="N4686" t="str" cm="1">
        <f t="array" ref="N46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87" spans="2:14" x14ac:dyDescent="0.35">
      <c r="B4687" s="7">
        <v>2028685</v>
      </c>
      <c r="C4687" s="1" t="s">
        <v>5</v>
      </c>
      <c r="D4687" s="1" t="s">
        <v>25</v>
      </c>
      <c r="E4687" s="1" t="s">
        <v>34</v>
      </c>
      <c r="F4687" s="1" t="s">
        <v>518</v>
      </c>
      <c r="G4687" s="3">
        <v>45482</v>
      </c>
      <c r="H4687" s="3">
        <v>45490</v>
      </c>
      <c r="I4687" s="6">
        <v>70</v>
      </c>
      <c r="J4687" s="1">
        <v>2</v>
      </c>
      <c r="K4687" s="4">
        <v>0.05</v>
      </c>
      <c r="L4687" s="6">
        <f t="shared" si="146"/>
        <v>3.5</v>
      </c>
      <c r="M4687" s="8">
        <f t="shared" si="147"/>
        <v>136.5</v>
      </c>
      <c r="N4687" t="str" cm="1">
        <f t="array" ref="N46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88" spans="2:14" x14ac:dyDescent="0.35">
      <c r="B4688" s="7">
        <v>2028686</v>
      </c>
      <c r="C4688" s="1" t="s">
        <v>6</v>
      </c>
      <c r="D4688" s="1" t="s">
        <v>264</v>
      </c>
      <c r="E4688" s="1" t="s">
        <v>35</v>
      </c>
      <c r="F4688" s="1" t="s">
        <v>518</v>
      </c>
      <c r="G4688" s="3">
        <v>45482</v>
      </c>
      <c r="H4688" s="3">
        <v>45484</v>
      </c>
      <c r="I4688" s="6">
        <v>230</v>
      </c>
      <c r="J4688" s="1">
        <v>3</v>
      </c>
      <c r="K4688" s="4">
        <v>0.05</v>
      </c>
      <c r="L4688" s="6">
        <f t="shared" si="146"/>
        <v>11.5</v>
      </c>
      <c r="M4688" s="8">
        <f t="shared" si="147"/>
        <v>678.5</v>
      </c>
      <c r="N4688" t="str" cm="1">
        <f t="array" ref="N46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89" spans="2:14" x14ac:dyDescent="0.35">
      <c r="B4689" s="7">
        <v>2028687</v>
      </c>
      <c r="C4689" s="1" t="s">
        <v>7</v>
      </c>
      <c r="D4689" s="1" t="s">
        <v>25</v>
      </c>
      <c r="E4689" s="1" t="s">
        <v>36</v>
      </c>
      <c r="F4689" s="1" t="s">
        <v>519</v>
      </c>
      <c r="G4689" s="3">
        <v>45482</v>
      </c>
      <c r="H4689" s="3">
        <v>45485</v>
      </c>
      <c r="I4689" s="6">
        <v>7999</v>
      </c>
      <c r="J4689" s="1">
        <v>2</v>
      </c>
      <c r="K4689" s="4">
        <v>0.05</v>
      </c>
      <c r="L4689" s="6">
        <f t="shared" si="146"/>
        <v>399.95000000000005</v>
      </c>
      <c r="M4689" s="8">
        <f t="shared" si="147"/>
        <v>15598.05</v>
      </c>
      <c r="N4689" t="str" cm="1">
        <f t="array" ref="N46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90" spans="2:14" x14ac:dyDescent="0.35">
      <c r="B4690" s="7">
        <v>2028688</v>
      </c>
      <c r="C4690" s="1" t="s">
        <v>10</v>
      </c>
      <c r="D4690" s="1" t="s">
        <v>26</v>
      </c>
      <c r="E4690" s="1" t="s">
        <v>37</v>
      </c>
      <c r="F4690" s="1" t="s">
        <v>521</v>
      </c>
      <c r="G4690" s="3">
        <v>45482</v>
      </c>
      <c r="H4690" s="3">
        <v>45487</v>
      </c>
      <c r="I4690" s="6">
        <v>850</v>
      </c>
      <c r="J4690" s="1">
        <v>7</v>
      </c>
      <c r="K4690" s="4">
        <v>0.03</v>
      </c>
      <c r="L4690" s="6">
        <f t="shared" si="146"/>
        <v>25.5</v>
      </c>
      <c r="M4690" s="8">
        <f t="shared" si="147"/>
        <v>5924.5</v>
      </c>
      <c r="N4690" t="str" cm="1">
        <f t="array" ref="N46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91" spans="2:14" x14ac:dyDescent="0.35">
      <c r="B4691" s="7">
        <v>2028689</v>
      </c>
      <c r="C4691" s="1" t="s">
        <v>8</v>
      </c>
      <c r="D4691" s="1" t="s">
        <v>27</v>
      </c>
      <c r="E4691" s="1" t="s">
        <v>39</v>
      </c>
      <c r="F4691" s="1" t="s">
        <v>520</v>
      </c>
      <c r="G4691" s="3">
        <v>45482</v>
      </c>
      <c r="H4691" s="3">
        <v>45483</v>
      </c>
      <c r="I4691" s="6">
        <v>65000</v>
      </c>
      <c r="J4691" s="1">
        <v>2</v>
      </c>
      <c r="K4691" s="4">
        <v>0.1</v>
      </c>
      <c r="L4691" s="6">
        <f t="shared" si="146"/>
        <v>6500</v>
      </c>
      <c r="M4691" s="8">
        <f t="shared" si="147"/>
        <v>123500</v>
      </c>
      <c r="N4691" t="str" cm="1">
        <f t="array" ref="N46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92" spans="2:14" x14ac:dyDescent="0.35">
      <c r="B4692" s="7">
        <v>2028690</v>
      </c>
      <c r="C4692" s="1" t="s">
        <v>9</v>
      </c>
      <c r="D4692" s="1" t="s">
        <v>28</v>
      </c>
      <c r="E4692" s="1" t="s">
        <v>40</v>
      </c>
      <c r="F4692" s="1" t="s">
        <v>518</v>
      </c>
      <c r="G4692" s="3">
        <v>45482</v>
      </c>
      <c r="H4692" s="3">
        <v>45490</v>
      </c>
      <c r="I4692" s="6">
        <v>450</v>
      </c>
      <c r="J4692" s="1">
        <v>1</v>
      </c>
      <c r="K4692" s="4">
        <v>0.05</v>
      </c>
      <c r="L4692" s="6">
        <f t="shared" si="146"/>
        <v>22.5</v>
      </c>
      <c r="M4692" s="8">
        <f t="shared" si="147"/>
        <v>427.5</v>
      </c>
      <c r="N4692" t="str" cm="1">
        <f t="array" ref="N46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93" spans="2:14" x14ac:dyDescent="0.35">
      <c r="B4693" s="7">
        <v>2028691</v>
      </c>
      <c r="C4693" s="1" t="s">
        <v>11</v>
      </c>
      <c r="D4693" s="1" t="s">
        <v>29</v>
      </c>
      <c r="E4693" s="1" t="s">
        <v>41</v>
      </c>
      <c r="F4693" s="1" t="s">
        <v>519</v>
      </c>
      <c r="G4693" s="3">
        <v>45482</v>
      </c>
      <c r="H4693" s="3">
        <v>45484</v>
      </c>
      <c r="I4693" s="6">
        <v>1299</v>
      </c>
      <c r="J4693" s="1">
        <v>1</v>
      </c>
      <c r="K4693" s="4">
        <v>0.05</v>
      </c>
      <c r="L4693" s="6">
        <f t="shared" si="146"/>
        <v>64.95</v>
      </c>
      <c r="M4693" s="8">
        <f t="shared" si="147"/>
        <v>1234.05</v>
      </c>
      <c r="N4693" t="str" cm="1">
        <f t="array" ref="N46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94" spans="2:14" x14ac:dyDescent="0.35">
      <c r="B4694" s="7">
        <v>2028692</v>
      </c>
      <c r="C4694" s="1" t="s">
        <v>12</v>
      </c>
      <c r="D4694" s="1" t="s">
        <v>25</v>
      </c>
      <c r="E4694" s="1" t="s">
        <v>42</v>
      </c>
      <c r="F4694" s="1" t="s">
        <v>520</v>
      </c>
      <c r="G4694" s="3">
        <v>45482</v>
      </c>
      <c r="H4694" s="3">
        <v>45485</v>
      </c>
      <c r="I4694" s="6">
        <v>1700</v>
      </c>
      <c r="J4694" s="1">
        <v>1</v>
      </c>
      <c r="K4694" s="4">
        <v>0.02</v>
      </c>
      <c r="L4694" s="6">
        <f t="shared" si="146"/>
        <v>34</v>
      </c>
      <c r="M4694" s="8">
        <f t="shared" si="147"/>
        <v>1666</v>
      </c>
      <c r="N4694" t="str" cm="1">
        <f t="array" ref="N46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95" spans="2:14" x14ac:dyDescent="0.35">
      <c r="B4695" s="7">
        <v>2028693</v>
      </c>
      <c r="C4695" s="1" t="s">
        <v>13</v>
      </c>
      <c r="D4695" s="1" t="s">
        <v>30</v>
      </c>
      <c r="E4695" s="1" t="s">
        <v>43</v>
      </c>
      <c r="F4695" s="1" t="s">
        <v>521</v>
      </c>
      <c r="G4695" s="3">
        <v>45482</v>
      </c>
      <c r="H4695" s="3">
        <v>45487</v>
      </c>
      <c r="I4695" s="6">
        <v>55000</v>
      </c>
      <c r="J4695" s="1">
        <v>2</v>
      </c>
      <c r="K4695" s="4">
        <v>0.06</v>
      </c>
      <c r="L4695" s="6">
        <f t="shared" si="146"/>
        <v>3300</v>
      </c>
      <c r="M4695" s="8">
        <f t="shared" si="147"/>
        <v>106700</v>
      </c>
      <c r="N4695" t="str" cm="1">
        <f t="array" ref="N46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96" spans="2:14" x14ac:dyDescent="0.35">
      <c r="B4696" s="7">
        <v>2028694</v>
      </c>
      <c r="C4696" s="1" t="s">
        <v>14</v>
      </c>
      <c r="D4696" s="1" t="s">
        <v>27</v>
      </c>
      <c r="E4696" s="1" t="s">
        <v>44</v>
      </c>
      <c r="F4696" s="1" t="s">
        <v>518</v>
      </c>
      <c r="G4696" s="3">
        <v>45482</v>
      </c>
      <c r="H4696" s="3">
        <v>45483</v>
      </c>
      <c r="I4696" s="6">
        <v>57999</v>
      </c>
      <c r="J4696" s="1">
        <v>1</v>
      </c>
      <c r="K4696" s="4">
        <v>0.15</v>
      </c>
      <c r="L4696" s="6">
        <f t="shared" si="146"/>
        <v>8699.85</v>
      </c>
      <c r="M4696" s="8">
        <f t="shared" si="147"/>
        <v>49299.15</v>
      </c>
      <c r="N4696" t="str" cm="1">
        <f t="array" ref="N46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697" spans="2:14" x14ac:dyDescent="0.35">
      <c r="B4697" s="7">
        <v>2028695</v>
      </c>
      <c r="C4697" s="1" t="s">
        <v>15</v>
      </c>
      <c r="D4697" s="1" t="s">
        <v>28</v>
      </c>
      <c r="E4697" s="1" t="s">
        <v>45</v>
      </c>
      <c r="F4697" s="1" t="s">
        <v>518</v>
      </c>
      <c r="G4697" s="3">
        <v>45482</v>
      </c>
      <c r="H4697" s="3">
        <v>45490</v>
      </c>
      <c r="I4697" s="6">
        <v>1399</v>
      </c>
      <c r="J4697" s="1">
        <v>2</v>
      </c>
      <c r="K4697" s="4">
        <v>0.02</v>
      </c>
      <c r="L4697" s="6">
        <f t="shared" si="146"/>
        <v>27.98</v>
      </c>
      <c r="M4697" s="8">
        <f t="shared" si="147"/>
        <v>2770.02</v>
      </c>
      <c r="N4697" t="str" cm="1">
        <f t="array" ref="N46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98" spans="2:14" x14ac:dyDescent="0.35">
      <c r="B4698" s="7">
        <v>2028696</v>
      </c>
      <c r="C4698" s="1" t="s">
        <v>16</v>
      </c>
      <c r="D4698" s="1" t="s">
        <v>29</v>
      </c>
      <c r="E4698" s="1" t="s">
        <v>46</v>
      </c>
      <c r="F4698" s="1" t="s">
        <v>519</v>
      </c>
      <c r="G4698" s="3">
        <v>45482</v>
      </c>
      <c r="H4698" s="3">
        <v>45484</v>
      </c>
      <c r="I4698" s="6">
        <v>999</v>
      </c>
      <c r="J4698" s="1">
        <v>7</v>
      </c>
      <c r="K4698" s="4">
        <v>0.02</v>
      </c>
      <c r="L4698" s="6">
        <f t="shared" si="146"/>
        <v>19.98</v>
      </c>
      <c r="M4698" s="8">
        <f t="shared" si="147"/>
        <v>6973.02</v>
      </c>
      <c r="N4698" t="str" cm="1">
        <f t="array" ref="N46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699" spans="2:14" x14ac:dyDescent="0.35">
      <c r="B4699" s="7">
        <v>2028697</v>
      </c>
      <c r="C4699" s="1" t="s">
        <v>17</v>
      </c>
      <c r="D4699" s="1" t="s">
        <v>25</v>
      </c>
      <c r="E4699" s="1" t="s">
        <v>47</v>
      </c>
      <c r="F4699" s="1" t="s">
        <v>521</v>
      </c>
      <c r="G4699" s="3">
        <v>45482</v>
      </c>
      <c r="H4699" s="3">
        <v>45485</v>
      </c>
      <c r="I4699" s="6">
        <v>2099</v>
      </c>
      <c r="J4699" s="1">
        <v>2</v>
      </c>
      <c r="K4699" s="4">
        <v>0.02</v>
      </c>
      <c r="L4699" s="6">
        <f t="shared" si="146"/>
        <v>41.980000000000004</v>
      </c>
      <c r="M4699" s="8">
        <f t="shared" si="147"/>
        <v>4156.0200000000004</v>
      </c>
      <c r="N4699" t="str" cm="1">
        <f t="array" ref="N46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00" spans="2:14" x14ac:dyDescent="0.35">
      <c r="B4700" s="7">
        <v>2028698</v>
      </c>
      <c r="C4700" s="1" t="s">
        <v>18</v>
      </c>
      <c r="D4700" s="1" t="s">
        <v>26</v>
      </c>
      <c r="E4700" s="1" t="s">
        <v>48</v>
      </c>
      <c r="F4700" s="1" t="s">
        <v>520</v>
      </c>
      <c r="G4700" s="3">
        <v>45482</v>
      </c>
      <c r="H4700" s="3">
        <v>45487</v>
      </c>
      <c r="I4700" s="6">
        <v>11000</v>
      </c>
      <c r="J4700" s="1">
        <v>2</v>
      </c>
      <c r="K4700" s="4">
        <v>0.02</v>
      </c>
      <c r="L4700" s="6">
        <f t="shared" si="146"/>
        <v>220</v>
      </c>
      <c r="M4700" s="8">
        <f t="shared" si="147"/>
        <v>21780</v>
      </c>
      <c r="N4700" t="str" cm="1">
        <f t="array" ref="N47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01" spans="2:14" x14ac:dyDescent="0.35">
      <c r="B4701" s="7">
        <v>2028699</v>
      </c>
      <c r="C4701" s="1" t="s">
        <v>19</v>
      </c>
      <c r="D4701" s="1" t="s">
        <v>27</v>
      </c>
      <c r="E4701" s="1" t="s">
        <v>49</v>
      </c>
      <c r="F4701" s="1" t="s">
        <v>518</v>
      </c>
      <c r="G4701" s="3">
        <v>45482</v>
      </c>
      <c r="H4701" s="3">
        <v>45483</v>
      </c>
      <c r="I4701" s="6">
        <v>800</v>
      </c>
      <c r="J4701" s="1">
        <v>1</v>
      </c>
      <c r="K4701" s="4">
        <v>0.02</v>
      </c>
      <c r="L4701" s="6">
        <f t="shared" si="146"/>
        <v>16</v>
      </c>
      <c r="M4701" s="8">
        <f t="shared" si="147"/>
        <v>784</v>
      </c>
      <c r="N4701" t="str" cm="1">
        <f t="array" ref="N47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02" spans="2:14" x14ac:dyDescent="0.35">
      <c r="B4702" s="7">
        <v>2028700</v>
      </c>
      <c r="C4702" s="1" t="s">
        <v>20</v>
      </c>
      <c r="D4702" s="1" t="s">
        <v>28</v>
      </c>
      <c r="E4702" s="1" t="s">
        <v>50</v>
      </c>
      <c r="F4702" s="1" t="s">
        <v>519</v>
      </c>
      <c r="G4702" s="3">
        <v>45482</v>
      </c>
      <c r="H4702" s="3">
        <v>45490</v>
      </c>
      <c r="I4702" s="6">
        <v>5500</v>
      </c>
      <c r="J4702" s="1">
        <v>2</v>
      </c>
      <c r="K4702" s="4">
        <v>0.02</v>
      </c>
      <c r="L4702" s="6">
        <f t="shared" si="146"/>
        <v>110</v>
      </c>
      <c r="M4702" s="8">
        <f t="shared" si="147"/>
        <v>10890</v>
      </c>
      <c r="N4702" t="str" cm="1">
        <f t="array" ref="N47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03" spans="2:14" x14ac:dyDescent="0.35">
      <c r="B4703" s="7">
        <v>2028701</v>
      </c>
      <c r="C4703" s="1" t="s">
        <v>21</v>
      </c>
      <c r="D4703" s="1" t="s">
        <v>29</v>
      </c>
      <c r="E4703" s="1" t="s">
        <v>51</v>
      </c>
      <c r="F4703" s="1" t="s">
        <v>520</v>
      </c>
      <c r="G4703" s="3">
        <v>45482</v>
      </c>
      <c r="H4703" s="3">
        <v>45484</v>
      </c>
      <c r="I4703" s="6">
        <v>1350</v>
      </c>
      <c r="J4703" s="1">
        <v>4</v>
      </c>
      <c r="K4703" s="4">
        <v>0.02</v>
      </c>
      <c r="L4703" s="6">
        <f t="shared" si="146"/>
        <v>27</v>
      </c>
      <c r="M4703" s="8">
        <f t="shared" si="147"/>
        <v>5373</v>
      </c>
      <c r="N4703" t="str" cm="1">
        <f t="array" ref="N47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04" spans="2:14" x14ac:dyDescent="0.35">
      <c r="B4704" s="7">
        <v>2028702</v>
      </c>
      <c r="C4704" s="1" t="s">
        <v>22</v>
      </c>
      <c r="D4704" s="1" t="s">
        <v>25</v>
      </c>
      <c r="E4704" s="1" t="s">
        <v>506</v>
      </c>
      <c r="F4704" s="1" t="s">
        <v>521</v>
      </c>
      <c r="G4704" s="3">
        <v>45482</v>
      </c>
      <c r="H4704" s="3">
        <v>45485</v>
      </c>
      <c r="I4704" s="6">
        <v>4500</v>
      </c>
      <c r="J4704" s="1">
        <v>3</v>
      </c>
      <c r="K4704" s="4">
        <v>0.02</v>
      </c>
      <c r="L4704" s="6">
        <f t="shared" si="146"/>
        <v>90</v>
      </c>
      <c r="M4704" s="8">
        <f t="shared" si="147"/>
        <v>13410</v>
      </c>
      <c r="N4704" t="str" cm="1">
        <f t="array" ref="N47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05" spans="2:14" x14ac:dyDescent="0.35">
      <c r="B4705" s="7">
        <v>2028703</v>
      </c>
      <c r="C4705" s="1" t="s">
        <v>23</v>
      </c>
      <c r="D4705" s="1" t="s">
        <v>26</v>
      </c>
      <c r="E4705" s="1" t="s">
        <v>507</v>
      </c>
      <c r="F4705" s="1" t="s">
        <v>518</v>
      </c>
      <c r="G4705" s="3">
        <v>45482</v>
      </c>
      <c r="H4705" s="3">
        <v>45487</v>
      </c>
      <c r="I4705" s="6">
        <v>2350</v>
      </c>
      <c r="J4705" s="1">
        <v>2</v>
      </c>
      <c r="K4705" s="4">
        <v>7.0000000000000007E-2</v>
      </c>
      <c r="L4705" s="6">
        <f t="shared" si="146"/>
        <v>164.50000000000003</v>
      </c>
      <c r="M4705" s="8">
        <f t="shared" si="147"/>
        <v>4535.5</v>
      </c>
      <c r="N4705" t="str" cm="1">
        <f t="array" ref="N47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06" spans="2:14" x14ac:dyDescent="0.35">
      <c r="B4706" s="7">
        <v>2028704</v>
      </c>
      <c r="C4706" s="1" t="s">
        <v>24</v>
      </c>
      <c r="D4706" s="1" t="s">
        <v>27</v>
      </c>
      <c r="E4706" s="1" t="s">
        <v>508</v>
      </c>
      <c r="F4706" s="1" t="s">
        <v>518</v>
      </c>
      <c r="G4706" s="3">
        <v>45482</v>
      </c>
      <c r="H4706" s="3">
        <v>45483</v>
      </c>
      <c r="I4706" s="6">
        <v>90</v>
      </c>
      <c r="J4706" s="1">
        <v>1</v>
      </c>
      <c r="K4706" s="4">
        <v>0.03</v>
      </c>
      <c r="L4706" s="6">
        <f t="shared" si="146"/>
        <v>2.6999999999999997</v>
      </c>
      <c r="M4706" s="8">
        <f t="shared" si="147"/>
        <v>87.3</v>
      </c>
      <c r="N4706" t="str" cm="1">
        <f t="array" ref="N47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07" spans="2:14" x14ac:dyDescent="0.35">
      <c r="B4707" s="7">
        <v>2028705</v>
      </c>
      <c r="C4707" s="1" t="s">
        <v>4</v>
      </c>
      <c r="D4707" s="1" t="s">
        <v>28</v>
      </c>
      <c r="E4707" s="1" t="s">
        <v>31</v>
      </c>
      <c r="F4707" s="1" t="s">
        <v>519</v>
      </c>
      <c r="G4707" s="3">
        <v>45482</v>
      </c>
      <c r="H4707" s="3">
        <v>45490</v>
      </c>
      <c r="I4707" s="6">
        <v>280</v>
      </c>
      <c r="J4707" s="1">
        <v>1</v>
      </c>
      <c r="K4707" s="4">
        <v>0.08</v>
      </c>
      <c r="L4707" s="6">
        <f t="shared" si="146"/>
        <v>22.400000000000002</v>
      </c>
      <c r="M4707" s="8">
        <f t="shared" si="147"/>
        <v>257.60000000000002</v>
      </c>
      <c r="N4707" t="str" cm="1">
        <f t="array" ref="N47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08" spans="2:14" x14ac:dyDescent="0.35">
      <c r="B4708" s="7">
        <v>2028706</v>
      </c>
      <c r="C4708" s="1" t="s">
        <v>5</v>
      </c>
      <c r="D4708" s="1" t="s">
        <v>29</v>
      </c>
      <c r="E4708" s="1" t="s">
        <v>32</v>
      </c>
      <c r="F4708" s="1" t="s">
        <v>521</v>
      </c>
      <c r="G4708" s="3">
        <v>45482</v>
      </c>
      <c r="H4708" s="3">
        <v>45484</v>
      </c>
      <c r="I4708" s="6">
        <v>70</v>
      </c>
      <c r="J4708" s="1">
        <v>2</v>
      </c>
      <c r="K4708" s="4">
        <v>0.05</v>
      </c>
      <c r="L4708" s="6">
        <f t="shared" si="146"/>
        <v>3.5</v>
      </c>
      <c r="M4708" s="8">
        <f t="shared" si="147"/>
        <v>136.5</v>
      </c>
      <c r="N4708" t="str" cm="1">
        <f t="array" ref="N47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09" spans="2:14" x14ac:dyDescent="0.35">
      <c r="B4709" s="7">
        <v>2028707</v>
      </c>
      <c r="C4709" s="1" t="s">
        <v>6</v>
      </c>
      <c r="D4709" s="1" t="s">
        <v>25</v>
      </c>
      <c r="E4709" s="1" t="s">
        <v>38</v>
      </c>
      <c r="F4709" s="1" t="s">
        <v>520</v>
      </c>
      <c r="G4709" s="3">
        <v>45482</v>
      </c>
      <c r="H4709" s="3">
        <v>45485</v>
      </c>
      <c r="I4709" s="6">
        <v>230</v>
      </c>
      <c r="J4709" s="1">
        <v>1</v>
      </c>
      <c r="K4709" s="4">
        <v>0.05</v>
      </c>
      <c r="L4709" s="6">
        <f t="shared" si="146"/>
        <v>11.5</v>
      </c>
      <c r="M4709" s="8">
        <f t="shared" si="147"/>
        <v>218.5</v>
      </c>
      <c r="N4709" t="str" cm="1">
        <f t="array" ref="N47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10" spans="2:14" x14ac:dyDescent="0.35">
      <c r="B4710" s="7">
        <v>2028708</v>
      </c>
      <c r="C4710" s="1" t="s">
        <v>7</v>
      </c>
      <c r="D4710" s="1" t="s">
        <v>265</v>
      </c>
      <c r="E4710" s="1" t="s">
        <v>33</v>
      </c>
      <c r="F4710" s="1" t="s">
        <v>518</v>
      </c>
      <c r="G4710" s="3">
        <v>45482</v>
      </c>
      <c r="H4710" s="3">
        <v>45487</v>
      </c>
      <c r="I4710" s="6">
        <v>7999</v>
      </c>
      <c r="J4710" s="1">
        <v>3</v>
      </c>
      <c r="K4710" s="4">
        <v>0.05</v>
      </c>
      <c r="L4710" s="6">
        <f t="shared" si="146"/>
        <v>399.95000000000005</v>
      </c>
      <c r="M4710" s="8">
        <f t="shared" si="147"/>
        <v>23597.05</v>
      </c>
      <c r="N4710" t="str" cm="1">
        <f t="array" ref="N47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11" spans="2:14" x14ac:dyDescent="0.35">
      <c r="B4711" s="7">
        <v>2028709</v>
      </c>
      <c r="C4711" s="1" t="s">
        <v>10</v>
      </c>
      <c r="D4711" s="1" t="s">
        <v>25</v>
      </c>
      <c r="E4711" s="1" t="s">
        <v>34</v>
      </c>
      <c r="F4711" s="1" t="s">
        <v>519</v>
      </c>
      <c r="G4711" s="3">
        <v>45482</v>
      </c>
      <c r="H4711" s="3">
        <v>45483</v>
      </c>
      <c r="I4711" s="6">
        <v>850</v>
      </c>
      <c r="J4711" s="1">
        <v>2</v>
      </c>
      <c r="K4711" s="4">
        <v>0.05</v>
      </c>
      <c r="L4711" s="6">
        <f t="shared" si="146"/>
        <v>42.5</v>
      </c>
      <c r="M4711" s="8">
        <f t="shared" si="147"/>
        <v>1657.5</v>
      </c>
      <c r="N4711" t="str" cm="1">
        <f t="array" ref="N47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12" spans="2:14" x14ac:dyDescent="0.35">
      <c r="B4712" s="7">
        <v>2028710</v>
      </c>
      <c r="C4712" s="1" t="s">
        <v>8</v>
      </c>
      <c r="D4712" s="1" t="s">
        <v>26</v>
      </c>
      <c r="E4712" s="1" t="s">
        <v>35</v>
      </c>
      <c r="F4712" s="1" t="s">
        <v>520</v>
      </c>
      <c r="G4712" s="3">
        <v>45482</v>
      </c>
      <c r="H4712" s="3">
        <v>45490</v>
      </c>
      <c r="I4712" s="6">
        <v>65000</v>
      </c>
      <c r="J4712" s="1">
        <v>1</v>
      </c>
      <c r="K4712" s="4">
        <v>0.03</v>
      </c>
      <c r="L4712" s="6">
        <f t="shared" si="146"/>
        <v>1950</v>
      </c>
      <c r="M4712" s="8">
        <f t="shared" si="147"/>
        <v>63050</v>
      </c>
      <c r="N4712" t="str" cm="1">
        <f t="array" ref="N47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13" spans="2:14" x14ac:dyDescent="0.35">
      <c r="B4713" s="7">
        <v>2028711</v>
      </c>
      <c r="C4713" s="1" t="s">
        <v>9</v>
      </c>
      <c r="D4713" s="1" t="s">
        <v>27</v>
      </c>
      <c r="E4713" s="1" t="s">
        <v>36</v>
      </c>
      <c r="F4713" s="1" t="s">
        <v>521</v>
      </c>
      <c r="G4713" s="3">
        <v>45482</v>
      </c>
      <c r="H4713" s="3">
        <v>45484</v>
      </c>
      <c r="I4713" s="6">
        <v>450</v>
      </c>
      <c r="J4713" s="1">
        <v>2</v>
      </c>
      <c r="K4713" s="4">
        <v>0.1</v>
      </c>
      <c r="L4713" s="6">
        <f t="shared" si="146"/>
        <v>45</v>
      </c>
      <c r="M4713" s="8">
        <f t="shared" si="147"/>
        <v>855</v>
      </c>
      <c r="N4713" t="str" cm="1">
        <f t="array" ref="N47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14" spans="2:14" x14ac:dyDescent="0.35">
      <c r="B4714" s="7">
        <v>2028712</v>
      </c>
      <c r="C4714" s="1" t="s">
        <v>11</v>
      </c>
      <c r="D4714" s="1" t="s">
        <v>28</v>
      </c>
      <c r="E4714" s="1" t="s">
        <v>37</v>
      </c>
      <c r="F4714" s="1" t="s">
        <v>518</v>
      </c>
      <c r="G4714" s="3">
        <v>45482</v>
      </c>
      <c r="H4714" s="3">
        <v>45485</v>
      </c>
      <c r="I4714" s="6">
        <v>1299</v>
      </c>
      <c r="J4714" s="1">
        <v>1</v>
      </c>
      <c r="K4714" s="4">
        <v>0.05</v>
      </c>
      <c r="L4714" s="6">
        <f t="shared" si="146"/>
        <v>64.95</v>
      </c>
      <c r="M4714" s="8">
        <f t="shared" si="147"/>
        <v>1234.05</v>
      </c>
      <c r="N4714" t="str" cm="1">
        <f t="array" ref="N47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15" spans="2:14" x14ac:dyDescent="0.35">
      <c r="B4715" s="7">
        <v>2028713</v>
      </c>
      <c r="C4715" s="1" t="s">
        <v>12</v>
      </c>
      <c r="D4715" s="1" t="s">
        <v>29</v>
      </c>
      <c r="E4715" s="1" t="s">
        <v>39</v>
      </c>
      <c r="F4715" s="1" t="s">
        <v>518</v>
      </c>
      <c r="G4715" s="3">
        <v>45482</v>
      </c>
      <c r="H4715" s="3">
        <v>45487</v>
      </c>
      <c r="I4715" s="6">
        <v>1700</v>
      </c>
      <c r="J4715" s="1">
        <v>2</v>
      </c>
      <c r="K4715" s="4">
        <v>0.05</v>
      </c>
      <c r="L4715" s="6">
        <f t="shared" si="146"/>
        <v>85</v>
      </c>
      <c r="M4715" s="8">
        <f t="shared" si="147"/>
        <v>3315</v>
      </c>
      <c r="N4715" t="str" cm="1">
        <f t="array" ref="N47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16" spans="2:14" x14ac:dyDescent="0.35">
      <c r="B4716" s="7">
        <v>2028714</v>
      </c>
      <c r="C4716" s="1" t="s">
        <v>13</v>
      </c>
      <c r="D4716" s="1" t="s">
        <v>25</v>
      </c>
      <c r="E4716" s="1" t="s">
        <v>40</v>
      </c>
      <c r="F4716" s="1" t="s">
        <v>519</v>
      </c>
      <c r="G4716" s="3">
        <v>45482</v>
      </c>
      <c r="H4716" s="3">
        <v>45483</v>
      </c>
      <c r="I4716" s="6">
        <v>55000</v>
      </c>
      <c r="J4716" s="1">
        <v>3</v>
      </c>
      <c r="K4716" s="4">
        <v>0.02</v>
      </c>
      <c r="L4716" s="6">
        <f t="shared" si="146"/>
        <v>1100</v>
      </c>
      <c r="M4716" s="8">
        <f t="shared" si="147"/>
        <v>163900</v>
      </c>
      <c r="N4716" t="str" cm="1">
        <f t="array" ref="N47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17" spans="2:14" x14ac:dyDescent="0.35">
      <c r="B4717" s="7">
        <v>2028715</v>
      </c>
      <c r="C4717" s="1" t="s">
        <v>14</v>
      </c>
      <c r="D4717" s="1" t="s">
        <v>30</v>
      </c>
      <c r="E4717" s="1" t="s">
        <v>41</v>
      </c>
      <c r="F4717" s="1" t="s">
        <v>521</v>
      </c>
      <c r="G4717" s="3">
        <v>45482</v>
      </c>
      <c r="H4717" s="3">
        <v>45490</v>
      </c>
      <c r="I4717" s="6">
        <v>57999</v>
      </c>
      <c r="J4717" s="1">
        <v>2</v>
      </c>
      <c r="K4717" s="4">
        <v>0.06</v>
      </c>
      <c r="L4717" s="6">
        <f t="shared" si="146"/>
        <v>3479.94</v>
      </c>
      <c r="M4717" s="8">
        <f t="shared" si="147"/>
        <v>112518.06</v>
      </c>
      <c r="N4717" t="str" cm="1">
        <f t="array" ref="N47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18" spans="2:14" x14ac:dyDescent="0.35">
      <c r="B4718" s="7">
        <v>2028716</v>
      </c>
      <c r="C4718" s="1" t="s">
        <v>15</v>
      </c>
      <c r="D4718" s="1" t="s">
        <v>27</v>
      </c>
      <c r="E4718" s="1" t="s">
        <v>42</v>
      </c>
      <c r="F4718" s="1" t="s">
        <v>520</v>
      </c>
      <c r="G4718" s="3">
        <v>45482</v>
      </c>
      <c r="H4718" s="3">
        <v>45484</v>
      </c>
      <c r="I4718" s="6">
        <v>1399</v>
      </c>
      <c r="J4718" s="1">
        <v>7</v>
      </c>
      <c r="K4718" s="4">
        <v>0.15</v>
      </c>
      <c r="L4718" s="6">
        <f t="shared" si="146"/>
        <v>209.85</v>
      </c>
      <c r="M4718" s="8">
        <f t="shared" si="147"/>
        <v>9583.15</v>
      </c>
      <c r="N4718" t="str" cm="1">
        <f t="array" ref="N47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19" spans="2:14" x14ac:dyDescent="0.35">
      <c r="B4719" s="7">
        <v>2028717</v>
      </c>
      <c r="C4719" s="1" t="s">
        <v>16</v>
      </c>
      <c r="D4719" s="1" t="s">
        <v>28</v>
      </c>
      <c r="E4719" s="1" t="s">
        <v>43</v>
      </c>
      <c r="F4719" s="1" t="s">
        <v>518</v>
      </c>
      <c r="G4719" s="3">
        <v>45482</v>
      </c>
      <c r="H4719" s="3">
        <v>45485</v>
      </c>
      <c r="I4719" s="6">
        <v>999</v>
      </c>
      <c r="J4719" s="1">
        <v>2</v>
      </c>
      <c r="K4719" s="4">
        <v>0.02</v>
      </c>
      <c r="L4719" s="6">
        <f t="shared" si="146"/>
        <v>19.98</v>
      </c>
      <c r="M4719" s="8">
        <f t="shared" si="147"/>
        <v>1978.02</v>
      </c>
      <c r="N4719" t="str" cm="1">
        <f t="array" ref="N47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20" spans="2:14" x14ac:dyDescent="0.35">
      <c r="B4720" s="7">
        <v>2028718</v>
      </c>
      <c r="C4720" s="1" t="s">
        <v>17</v>
      </c>
      <c r="D4720" s="1" t="s">
        <v>29</v>
      </c>
      <c r="E4720" s="1" t="s">
        <v>44</v>
      </c>
      <c r="F4720" s="1" t="s">
        <v>519</v>
      </c>
      <c r="G4720" s="3">
        <v>45482</v>
      </c>
      <c r="H4720" s="3">
        <v>45487</v>
      </c>
      <c r="I4720" s="6">
        <v>2099</v>
      </c>
      <c r="J4720" s="1">
        <v>1</v>
      </c>
      <c r="K4720" s="4">
        <v>0.02</v>
      </c>
      <c r="L4720" s="6">
        <f t="shared" si="146"/>
        <v>41.980000000000004</v>
      </c>
      <c r="M4720" s="8">
        <f t="shared" si="147"/>
        <v>2057.02</v>
      </c>
      <c r="N4720" t="str" cm="1">
        <f t="array" ref="N47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21" spans="2:14" x14ac:dyDescent="0.35">
      <c r="B4721" s="7">
        <v>2028719</v>
      </c>
      <c r="C4721" s="1" t="s">
        <v>18</v>
      </c>
      <c r="D4721" s="1" t="s">
        <v>25</v>
      </c>
      <c r="E4721" s="1" t="s">
        <v>45</v>
      </c>
      <c r="F4721" s="1" t="s">
        <v>520</v>
      </c>
      <c r="G4721" s="3">
        <v>45482</v>
      </c>
      <c r="H4721" s="3">
        <v>45483</v>
      </c>
      <c r="I4721" s="6">
        <v>11000</v>
      </c>
      <c r="J4721" s="1">
        <v>1</v>
      </c>
      <c r="K4721" s="4">
        <v>0.02</v>
      </c>
      <c r="L4721" s="6">
        <f t="shared" si="146"/>
        <v>220</v>
      </c>
      <c r="M4721" s="8">
        <f t="shared" si="147"/>
        <v>10780</v>
      </c>
      <c r="N4721" t="str" cm="1">
        <f t="array" ref="N47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22" spans="2:14" x14ac:dyDescent="0.35">
      <c r="B4722" s="7">
        <v>2028720</v>
      </c>
      <c r="C4722" s="1" t="s">
        <v>19</v>
      </c>
      <c r="D4722" s="1" t="s">
        <v>26</v>
      </c>
      <c r="E4722" s="1" t="s">
        <v>46</v>
      </c>
      <c r="F4722" s="1" t="s">
        <v>521</v>
      </c>
      <c r="G4722" s="3">
        <v>45482</v>
      </c>
      <c r="H4722" s="3">
        <v>45490</v>
      </c>
      <c r="I4722" s="6">
        <v>800</v>
      </c>
      <c r="J4722" s="1">
        <v>1</v>
      </c>
      <c r="K4722" s="4">
        <v>0.02</v>
      </c>
      <c r="L4722" s="6">
        <f t="shared" si="146"/>
        <v>16</v>
      </c>
      <c r="M4722" s="8">
        <f t="shared" si="147"/>
        <v>784</v>
      </c>
      <c r="N4722" t="str" cm="1">
        <f t="array" ref="N47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23" spans="2:14" x14ac:dyDescent="0.35">
      <c r="B4723" s="7">
        <v>2028721</v>
      </c>
      <c r="C4723" s="1" t="s">
        <v>20</v>
      </c>
      <c r="D4723" s="1" t="s">
        <v>27</v>
      </c>
      <c r="E4723" s="1" t="s">
        <v>47</v>
      </c>
      <c r="F4723" s="1" t="s">
        <v>518</v>
      </c>
      <c r="G4723" s="3">
        <v>45482</v>
      </c>
      <c r="H4723" s="3">
        <v>45484</v>
      </c>
      <c r="I4723" s="6">
        <v>5500</v>
      </c>
      <c r="J4723" s="1">
        <v>2</v>
      </c>
      <c r="K4723" s="4">
        <v>0.02</v>
      </c>
      <c r="L4723" s="6">
        <f t="shared" si="146"/>
        <v>110</v>
      </c>
      <c r="M4723" s="8">
        <f t="shared" si="147"/>
        <v>10890</v>
      </c>
      <c r="N4723" t="str" cm="1">
        <f t="array" ref="N47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24" spans="2:14" x14ac:dyDescent="0.35">
      <c r="B4724" s="7">
        <v>2028722</v>
      </c>
      <c r="C4724" s="1" t="s">
        <v>21</v>
      </c>
      <c r="D4724" s="1" t="s">
        <v>28</v>
      </c>
      <c r="E4724" s="1" t="s">
        <v>48</v>
      </c>
      <c r="F4724" s="1" t="s">
        <v>518</v>
      </c>
      <c r="G4724" s="3">
        <v>45482</v>
      </c>
      <c r="H4724" s="3">
        <v>45485</v>
      </c>
      <c r="I4724" s="6">
        <v>1350</v>
      </c>
      <c r="J4724" s="1">
        <v>1</v>
      </c>
      <c r="K4724" s="4">
        <v>0.02</v>
      </c>
      <c r="L4724" s="6">
        <f t="shared" si="146"/>
        <v>27</v>
      </c>
      <c r="M4724" s="8">
        <f t="shared" si="147"/>
        <v>1323</v>
      </c>
      <c r="N4724" t="str" cm="1">
        <f t="array" ref="N47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25" spans="2:14" x14ac:dyDescent="0.35">
      <c r="B4725" s="7">
        <v>2028723</v>
      </c>
      <c r="C4725" s="1" t="s">
        <v>22</v>
      </c>
      <c r="D4725" s="1" t="s">
        <v>29</v>
      </c>
      <c r="E4725" s="1" t="s">
        <v>49</v>
      </c>
      <c r="F4725" s="1" t="s">
        <v>519</v>
      </c>
      <c r="G4725" s="3">
        <v>45482</v>
      </c>
      <c r="H4725" s="3">
        <v>45487</v>
      </c>
      <c r="I4725" s="6">
        <v>4500</v>
      </c>
      <c r="J4725" s="1">
        <v>2</v>
      </c>
      <c r="K4725" s="4">
        <v>0.02</v>
      </c>
      <c r="L4725" s="6">
        <f t="shared" si="146"/>
        <v>90</v>
      </c>
      <c r="M4725" s="8">
        <f t="shared" si="147"/>
        <v>8910</v>
      </c>
      <c r="N4725" t="str" cm="1">
        <f t="array" ref="N47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26" spans="2:14" x14ac:dyDescent="0.35">
      <c r="B4726" s="7">
        <v>2028724</v>
      </c>
      <c r="C4726" s="1" t="s">
        <v>23</v>
      </c>
      <c r="D4726" s="1" t="s">
        <v>25</v>
      </c>
      <c r="E4726" s="1" t="s">
        <v>50</v>
      </c>
      <c r="F4726" s="1" t="s">
        <v>521</v>
      </c>
      <c r="G4726" s="3">
        <v>45482</v>
      </c>
      <c r="H4726" s="3">
        <v>45483</v>
      </c>
      <c r="I4726" s="6">
        <v>2350</v>
      </c>
      <c r="J4726" s="1">
        <v>7</v>
      </c>
      <c r="K4726" s="4">
        <v>0.02</v>
      </c>
      <c r="L4726" s="6">
        <f t="shared" si="146"/>
        <v>47</v>
      </c>
      <c r="M4726" s="8">
        <f t="shared" si="147"/>
        <v>16403</v>
      </c>
      <c r="N4726" t="str" cm="1">
        <f t="array" ref="N47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27" spans="2:14" x14ac:dyDescent="0.35">
      <c r="B4727" s="7">
        <v>2028725</v>
      </c>
      <c r="C4727" s="1" t="s">
        <v>24</v>
      </c>
      <c r="D4727" s="1" t="s">
        <v>26</v>
      </c>
      <c r="E4727" s="1" t="s">
        <v>51</v>
      </c>
      <c r="F4727" s="1" t="s">
        <v>520</v>
      </c>
      <c r="G4727" s="3">
        <v>45482</v>
      </c>
      <c r="H4727" s="3">
        <v>45490</v>
      </c>
      <c r="I4727" s="6">
        <v>90</v>
      </c>
      <c r="J4727" s="1">
        <v>2</v>
      </c>
      <c r="K4727" s="4">
        <v>7.0000000000000007E-2</v>
      </c>
      <c r="L4727" s="6">
        <f t="shared" si="146"/>
        <v>6.3000000000000007</v>
      </c>
      <c r="M4727" s="8">
        <f t="shared" si="147"/>
        <v>173.7</v>
      </c>
      <c r="N4727" t="str" cm="1">
        <f t="array" ref="N47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28" spans="2:14" x14ac:dyDescent="0.35">
      <c r="B4728" s="7">
        <v>2028726</v>
      </c>
      <c r="C4728" s="1" t="s">
        <v>4</v>
      </c>
      <c r="D4728" s="1" t="s">
        <v>27</v>
      </c>
      <c r="E4728" s="1" t="s">
        <v>506</v>
      </c>
      <c r="F4728" s="1" t="s">
        <v>518</v>
      </c>
      <c r="G4728" s="3">
        <v>45482</v>
      </c>
      <c r="H4728" s="3">
        <v>45484</v>
      </c>
      <c r="I4728" s="6">
        <v>280</v>
      </c>
      <c r="J4728" s="1">
        <v>2</v>
      </c>
      <c r="K4728" s="4">
        <v>0.03</v>
      </c>
      <c r="L4728" s="6">
        <f t="shared" si="146"/>
        <v>8.4</v>
      </c>
      <c r="M4728" s="8">
        <f t="shared" si="147"/>
        <v>551.6</v>
      </c>
      <c r="N4728" t="str" cm="1">
        <f t="array" ref="N47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29" spans="2:14" x14ac:dyDescent="0.35">
      <c r="B4729" s="7">
        <v>2028727</v>
      </c>
      <c r="C4729" s="1" t="s">
        <v>5</v>
      </c>
      <c r="D4729" s="1" t="s">
        <v>28</v>
      </c>
      <c r="E4729" s="1" t="s">
        <v>507</v>
      </c>
      <c r="F4729" s="1" t="s">
        <v>519</v>
      </c>
      <c r="G4729" s="3">
        <v>45482</v>
      </c>
      <c r="H4729" s="3">
        <v>45485</v>
      </c>
      <c r="I4729" s="6">
        <v>70</v>
      </c>
      <c r="J4729" s="1">
        <v>1</v>
      </c>
      <c r="K4729" s="4">
        <v>0.08</v>
      </c>
      <c r="L4729" s="6">
        <f t="shared" si="146"/>
        <v>5.6000000000000005</v>
      </c>
      <c r="M4729" s="8">
        <f t="shared" si="147"/>
        <v>64.400000000000006</v>
      </c>
      <c r="N4729" t="str" cm="1">
        <f t="array" ref="N47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30" spans="2:14" x14ac:dyDescent="0.35">
      <c r="B4730" s="7">
        <v>2028728</v>
      </c>
      <c r="C4730" s="1" t="s">
        <v>6</v>
      </c>
      <c r="D4730" s="1" t="s">
        <v>29</v>
      </c>
      <c r="E4730" s="1" t="s">
        <v>508</v>
      </c>
      <c r="F4730" s="1" t="s">
        <v>520</v>
      </c>
      <c r="G4730" s="3">
        <v>45482</v>
      </c>
      <c r="H4730" s="3">
        <v>45487</v>
      </c>
      <c r="I4730" s="6">
        <v>230</v>
      </c>
      <c r="J4730" s="1">
        <v>2</v>
      </c>
      <c r="K4730" s="4">
        <v>0.05</v>
      </c>
      <c r="L4730" s="6">
        <f t="shared" si="146"/>
        <v>11.5</v>
      </c>
      <c r="M4730" s="8">
        <f t="shared" si="147"/>
        <v>448.5</v>
      </c>
      <c r="N4730" t="str" cm="1">
        <f t="array" ref="N47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31" spans="2:14" x14ac:dyDescent="0.35">
      <c r="B4731" s="7">
        <v>2028729</v>
      </c>
      <c r="C4731" s="1" t="s">
        <v>7</v>
      </c>
      <c r="D4731" s="1" t="s">
        <v>25</v>
      </c>
      <c r="E4731" s="1" t="s">
        <v>31</v>
      </c>
      <c r="F4731" s="1" t="s">
        <v>521</v>
      </c>
      <c r="G4731" s="3">
        <v>45482</v>
      </c>
      <c r="H4731" s="3">
        <v>45483</v>
      </c>
      <c r="I4731" s="6">
        <v>7999</v>
      </c>
      <c r="J4731" s="1">
        <v>4</v>
      </c>
      <c r="K4731" s="4">
        <v>0.05</v>
      </c>
      <c r="L4731" s="6">
        <f t="shared" si="146"/>
        <v>399.95000000000005</v>
      </c>
      <c r="M4731" s="8">
        <f t="shared" si="147"/>
        <v>31596.05</v>
      </c>
      <c r="N4731" t="str" cm="1">
        <f t="array" ref="N47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32" spans="2:14" x14ac:dyDescent="0.35">
      <c r="B4732" s="7">
        <v>2028730</v>
      </c>
      <c r="C4732" s="1" t="s">
        <v>10</v>
      </c>
      <c r="D4732" s="1" t="s">
        <v>266</v>
      </c>
      <c r="E4732" s="1" t="s">
        <v>32</v>
      </c>
      <c r="F4732" s="1" t="s">
        <v>518</v>
      </c>
      <c r="G4732" s="3">
        <v>45482</v>
      </c>
      <c r="H4732" s="3">
        <v>45490</v>
      </c>
      <c r="I4732" s="6">
        <v>850</v>
      </c>
      <c r="J4732" s="1">
        <v>3</v>
      </c>
      <c r="K4732" s="4">
        <v>0.05</v>
      </c>
      <c r="L4732" s="6">
        <f t="shared" si="146"/>
        <v>42.5</v>
      </c>
      <c r="M4732" s="8">
        <f t="shared" si="147"/>
        <v>2507.5</v>
      </c>
      <c r="N4732" t="str" cm="1">
        <f t="array" ref="N47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33" spans="2:14" x14ac:dyDescent="0.35">
      <c r="B4733" s="7">
        <v>2028731</v>
      </c>
      <c r="C4733" s="1" t="s">
        <v>8</v>
      </c>
      <c r="D4733" s="1" t="s">
        <v>25</v>
      </c>
      <c r="E4733" s="1" t="s">
        <v>38</v>
      </c>
      <c r="F4733" s="1" t="s">
        <v>518</v>
      </c>
      <c r="G4733" s="3">
        <v>45482</v>
      </c>
      <c r="H4733" s="3">
        <v>45484</v>
      </c>
      <c r="I4733" s="6">
        <v>65000</v>
      </c>
      <c r="J4733" s="1">
        <v>2</v>
      </c>
      <c r="K4733" s="4">
        <v>0.05</v>
      </c>
      <c r="L4733" s="6">
        <f t="shared" si="146"/>
        <v>3250</v>
      </c>
      <c r="M4733" s="8">
        <f t="shared" si="147"/>
        <v>126750</v>
      </c>
      <c r="N4733" t="str" cm="1">
        <f t="array" ref="N47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34" spans="2:14" x14ac:dyDescent="0.35">
      <c r="B4734" s="7">
        <v>2028732</v>
      </c>
      <c r="C4734" s="1" t="s">
        <v>9</v>
      </c>
      <c r="D4734" s="1" t="s">
        <v>26</v>
      </c>
      <c r="E4734" s="1" t="s">
        <v>33</v>
      </c>
      <c r="F4734" s="1" t="s">
        <v>519</v>
      </c>
      <c r="G4734" s="3">
        <v>45482</v>
      </c>
      <c r="H4734" s="3">
        <v>45485</v>
      </c>
      <c r="I4734" s="6">
        <v>450</v>
      </c>
      <c r="J4734" s="1">
        <v>1</v>
      </c>
      <c r="K4734" s="4">
        <v>0.03</v>
      </c>
      <c r="L4734" s="6">
        <f t="shared" si="146"/>
        <v>13.5</v>
      </c>
      <c r="M4734" s="8">
        <f t="shared" si="147"/>
        <v>436.5</v>
      </c>
      <c r="N4734" t="str" cm="1">
        <f t="array" ref="N47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35" spans="2:14" x14ac:dyDescent="0.35">
      <c r="B4735" s="7">
        <v>2028733</v>
      </c>
      <c r="C4735" s="1" t="s">
        <v>11</v>
      </c>
      <c r="D4735" s="1" t="s">
        <v>27</v>
      </c>
      <c r="E4735" s="1" t="s">
        <v>34</v>
      </c>
      <c r="F4735" s="1" t="s">
        <v>521</v>
      </c>
      <c r="G4735" s="3">
        <v>45482</v>
      </c>
      <c r="H4735" s="3">
        <v>45487</v>
      </c>
      <c r="I4735" s="6">
        <v>1299</v>
      </c>
      <c r="J4735" s="1">
        <v>1</v>
      </c>
      <c r="K4735" s="4">
        <v>0.1</v>
      </c>
      <c r="L4735" s="6">
        <f t="shared" si="146"/>
        <v>129.9</v>
      </c>
      <c r="M4735" s="8">
        <f t="shared" si="147"/>
        <v>1169.0999999999999</v>
      </c>
      <c r="N4735" t="str" cm="1">
        <f t="array" ref="N47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36" spans="2:14" x14ac:dyDescent="0.35">
      <c r="B4736" s="7">
        <v>2028734</v>
      </c>
      <c r="C4736" s="1" t="s">
        <v>12</v>
      </c>
      <c r="D4736" s="1" t="s">
        <v>28</v>
      </c>
      <c r="E4736" s="1" t="s">
        <v>35</v>
      </c>
      <c r="F4736" s="1" t="s">
        <v>520</v>
      </c>
      <c r="G4736" s="3">
        <v>45482</v>
      </c>
      <c r="H4736" s="3">
        <v>45483</v>
      </c>
      <c r="I4736" s="6">
        <v>1700</v>
      </c>
      <c r="J4736" s="1">
        <v>2</v>
      </c>
      <c r="K4736" s="4">
        <v>0.05</v>
      </c>
      <c r="L4736" s="6">
        <f t="shared" si="146"/>
        <v>85</v>
      </c>
      <c r="M4736" s="8">
        <f t="shared" si="147"/>
        <v>3315</v>
      </c>
      <c r="N4736" t="str" cm="1">
        <f t="array" ref="N47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37" spans="2:14" x14ac:dyDescent="0.35">
      <c r="B4737" s="7">
        <v>2028735</v>
      </c>
      <c r="C4737" s="1" t="s">
        <v>13</v>
      </c>
      <c r="D4737" s="1" t="s">
        <v>29</v>
      </c>
      <c r="E4737" s="1" t="s">
        <v>36</v>
      </c>
      <c r="F4737" s="1" t="s">
        <v>518</v>
      </c>
      <c r="G4737" s="3">
        <v>45482</v>
      </c>
      <c r="H4737" s="3">
        <v>45490</v>
      </c>
      <c r="I4737" s="6">
        <v>55000</v>
      </c>
      <c r="J4737" s="1">
        <v>1</v>
      </c>
      <c r="K4737" s="4">
        <v>0.05</v>
      </c>
      <c r="L4737" s="6">
        <f t="shared" si="146"/>
        <v>2750</v>
      </c>
      <c r="M4737" s="8">
        <f t="shared" si="147"/>
        <v>52250</v>
      </c>
      <c r="N4737" t="str" cm="1">
        <f t="array" ref="N47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38" spans="2:14" x14ac:dyDescent="0.35">
      <c r="B4738" s="7">
        <v>2028736</v>
      </c>
      <c r="C4738" s="1" t="s">
        <v>14</v>
      </c>
      <c r="D4738" s="1" t="s">
        <v>25</v>
      </c>
      <c r="E4738" s="1" t="s">
        <v>37</v>
      </c>
      <c r="F4738" s="1" t="s">
        <v>519</v>
      </c>
      <c r="G4738" s="3">
        <v>45482</v>
      </c>
      <c r="H4738" s="3">
        <v>45484</v>
      </c>
      <c r="I4738" s="6">
        <v>57999</v>
      </c>
      <c r="J4738" s="1">
        <v>3</v>
      </c>
      <c r="K4738" s="4">
        <v>0.02</v>
      </c>
      <c r="L4738" s="6">
        <f t="shared" si="146"/>
        <v>1159.98</v>
      </c>
      <c r="M4738" s="8">
        <f t="shared" si="147"/>
        <v>172837.02</v>
      </c>
      <c r="N4738" t="str" cm="1">
        <f t="array" ref="N47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39" spans="2:14" x14ac:dyDescent="0.35">
      <c r="B4739" s="7">
        <v>2028737</v>
      </c>
      <c r="C4739" s="1" t="s">
        <v>15</v>
      </c>
      <c r="D4739" s="1" t="s">
        <v>30</v>
      </c>
      <c r="E4739" s="1" t="s">
        <v>39</v>
      </c>
      <c r="F4739" s="1" t="s">
        <v>520</v>
      </c>
      <c r="G4739" s="3">
        <v>45482</v>
      </c>
      <c r="H4739" s="3">
        <v>45485</v>
      </c>
      <c r="I4739" s="6">
        <v>1399</v>
      </c>
      <c r="J4739" s="1">
        <v>2</v>
      </c>
      <c r="K4739" s="4">
        <v>0.06</v>
      </c>
      <c r="L4739" s="6">
        <f t="shared" si="146"/>
        <v>83.94</v>
      </c>
      <c r="M4739" s="8">
        <f t="shared" si="147"/>
        <v>2714.06</v>
      </c>
      <c r="N4739" t="str" cm="1">
        <f t="array" ref="N47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40" spans="2:14" x14ac:dyDescent="0.35">
      <c r="B4740" s="7">
        <v>2028738</v>
      </c>
      <c r="C4740" s="1" t="s">
        <v>16</v>
      </c>
      <c r="D4740" s="1" t="s">
        <v>27</v>
      </c>
      <c r="E4740" s="1" t="s">
        <v>40</v>
      </c>
      <c r="F4740" s="1" t="s">
        <v>521</v>
      </c>
      <c r="G4740" s="3">
        <v>45482</v>
      </c>
      <c r="H4740" s="3">
        <v>45487</v>
      </c>
      <c r="I4740" s="6">
        <v>999</v>
      </c>
      <c r="J4740" s="1">
        <v>1</v>
      </c>
      <c r="K4740" s="4">
        <v>0.15</v>
      </c>
      <c r="L4740" s="6">
        <f t="shared" ref="L4740:L4803" si="148">I4740*K4740</f>
        <v>149.85</v>
      </c>
      <c r="M4740" s="8">
        <f t="shared" ref="M4740:M4803" si="149">I4740*J4740-L4740</f>
        <v>849.15</v>
      </c>
      <c r="N4740" t="str" cm="1">
        <f t="array" ref="N47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41" spans="2:14" x14ac:dyDescent="0.35">
      <c r="B4741" s="7">
        <v>2028739</v>
      </c>
      <c r="C4741" s="1" t="s">
        <v>17</v>
      </c>
      <c r="D4741" s="1" t="s">
        <v>28</v>
      </c>
      <c r="E4741" s="1" t="s">
        <v>41</v>
      </c>
      <c r="F4741" s="1" t="s">
        <v>518</v>
      </c>
      <c r="G4741" s="3">
        <v>45482</v>
      </c>
      <c r="H4741" s="3">
        <v>45483</v>
      </c>
      <c r="I4741" s="6">
        <v>2099</v>
      </c>
      <c r="J4741" s="1">
        <v>2</v>
      </c>
      <c r="K4741" s="4">
        <v>0.02</v>
      </c>
      <c r="L4741" s="6">
        <f t="shared" si="148"/>
        <v>41.980000000000004</v>
      </c>
      <c r="M4741" s="8">
        <f t="shared" si="149"/>
        <v>4156.0200000000004</v>
      </c>
      <c r="N4741" t="str" cm="1">
        <f t="array" ref="N47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42" spans="2:14" x14ac:dyDescent="0.35">
      <c r="B4742" s="7">
        <v>2028740</v>
      </c>
      <c r="C4742" s="1" t="s">
        <v>18</v>
      </c>
      <c r="D4742" s="1" t="s">
        <v>29</v>
      </c>
      <c r="E4742" s="1" t="s">
        <v>42</v>
      </c>
      <c r="F4742" s="1" t="s">
        <v>518</v>
      </c>
      <c r="G4742" s="3">
        <v>45482</v>
      </c>
      <c r="H4742" s="3">
        <v>45490</v>
      </c>
      <c r="I4742" s="6">
        <v>11000</v>
      </c>
      <c r="J4742" s="1">
        <v>1</v>
      </c>
      <c r="K4742" s="4">
        <v>0.02</v>
      </c>
      <c r="L4742" s="6">
        <f t="shared" si="148"/>
        <v>220</v>
      </c>
      <c r="M4742" s="8">
        <f t="shared" si="149"/>
        <v>10780</v>
      </c>
      <c r="N4742" t="str" cm="1">
        <f t="array" ref="N47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43" spans="2:14" x14ac:dyDescent="0.35">
      <c r="B4743" s="7">
        <v>2028741</v>
      </c>
      <c r="C4743" s="1" t="s">
        <v>19</v>
      </c>
      <c r="D4743" s="1" t="s">
        <v>25</v>
      </c>
      <c r="E4743" s="1" t="s">
        <v>43</v>
      </c>
      <c r="F4743" s="1" t="s">
        <v>519</v>
      </c>
      <c r="G4743" s="3">
        <v>45482</v>
      </c>
      <c r="H4743" s="3">
        <v>45484</v>
      </c>
      <c r="I4743" s="6">
        <v>800</v>
      </c>
      <c r="J4743" s="1">
        <v>2</v>
      </c>
      <c r="K4743" s="4">
        <v>0.02</v>
      </c>
      <c r="L4743" s="6">
        <f t="shared" si="148"/>
        <v>16</v>
      </c>
      <c r="M4743" s="8">
        <f t="shared" si="149"/>
        <v>1584</v>
      </c>
      <c r="N4743" t="str" cm="1">
        <f t="array" ref="N47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44" spans="2:14" x14ac:dyDescent="0.35">
      <c r="B4744" s="7">
        <v>2028742</v>
      </c>
      <c r="C4744" s="1" t="s">
        <v>20</v>
      </c>
      <c r="D4744" s="1" t="s">
        <v>26</v>
      </c>
      <c r="E4744" s="1" t="s">
        <v>44</v>
      </c>
      <c r="F4744" s="1" t="s">
        <v>521</v>
      </c>
      <c r="G4744" s="3">
        <v>45482</v>
      </c>
      <c r="H4744" s="3">
        <v>45485</v>
      </c>
      <c r="I4744" s="6">
        <v>5500</v>
      </c>
      <c r="J4744" s="1">
        <v>3</v>
      </c>
      <c r="K4744" s="4">
        <v>0.02</v>
      </c>
      <c r="L4744" s="6">
        <f t="shared" si="148"/>
        <v>110</v>
      </c>
      <c r="M4744" s="8">
        <f t="shared" si="149"/>
        <v>16390</v>
      </c>
      <c r="N4744" t="str" cm="1">
        <f t="array" ref="N47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45" spans="2:14" x14ac:dyDescent="0.35">
      <c r="B4745" s="7">
        <v>2028743</v>
      </c>
      <c r="C4745" s="1" t="s">
        <v>21</v>
      </c>
      <c r="D4745" s="1" t="s">
        <v>27</v>
      </c>
      <c r="E4745" s="1" t="s">
        <v>45</v>
      </c>
      <c r="F4745" s="1" t="s">
        <v>520</v>
      </c>
      <c r="G4745" s="3">
        <v>45482</v>
      </c>
      <c r="H4745" s="3">
        <v>45487</v>
      </c>
      <c r="I4745" s="6">
        <v>1350</v>
      </c>
      <c r="J4745" s="1">
        <v>2</v>
      </c>
      <c r="K4745" s="4">
        <v>0.02</v>
      </c>
      <c r="L4745" s="6">
        <f t="shared" si="148"/>
        <v>27</v>
      </c>
      <c r="M4745" s="8">
        <f t="shared" si="149"/>
        <v>2673</v>
      </c>
      <c r="N4745" t="str" cm="1">
        <f t="array" ref="N47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46" spans="2:14" x14ac:dyDescent="0.35">
      <c r="B4746" s="7">
        <v>2028744</v>
      </c>
      <c r="C4746" s="1" t="s">
        <v>22</v>
      </c>
      <c r="D4746" s="1" t="s">
        <v>28</v>
      </c>
      <c r="E4746" s="1" t="s">
        <v>46</v>
      </c>
      <c r="F4746" s="1" t="s">
        <v>518</v>
      </c>
      <c r="G4746" s="3">
        <v>45482</v>
      </c>
      <c r="H4746" s="3">
        <v>45483</v>
      </c>
      <c r="I4746" s="6">
        <v>4500</v>
      </c>
      <c r="J4746" s="1">
        <v>7</v>
      </c>
      <c r="K4746" s="4">
        <v>0.02</v>
      </c>
      <c r="L4746" s="6">
        <f t="shared" si="148"/>
        <v>90</v>
      </c>
      <c r="M4746" s="8">
        <f t="shared" si="149"/>
        <v>31410</v>
      </c>
      <c r="N4746" t="str" cm="1">
        <f t="array" ref="N47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47" spans="2:14" x14ac:dyDescent="0.35">
      <c r="B4747" s="7">
        <v>2028745</v>
      </c>
      <c r="C4747" s="1" t="s">
        <v>23</v>
      </c>
      <c r="D4747" s="1" t="s">
        <v>29</v>
      </c>
      <c r="E4747" s="1" t="s">
        <v>47</v>
      </c>
      <c r="F4747" s="1" t="s">
        <v>519</v>
      </c>
      <c r="G4747" s="3">
        <v>45482</v>
      </c>
      <c r="H4747" s="3">
        <v>45490</v>
      </c>
      <c r="I4747" s="6">
        <v>2350</v>
      </c>
      <c r="J4747" s="1">
        <v>2</v>
      </c>
      <c r="K4747" s="4">
        <v>0.02</v>
      </c>
      <c r="L4747" s="6">
        <f t="shared" si="148"/>
        <v>47</v>
      </c>
      <c r="M4747" s="8">
        <f t="shared" si="149"/>
        <v>4653</v>
      </c>
      <c r="N4747" t="str" cm="1">
        <f t="array" ref="N47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48" spans="2:14" x14ac:dyDescent="0.35">
      <c r="B4748" s="7">
        <v>2028746</v>
      </c>
      <c r="C4748" s="1" t="s">
        <v>24</v>
      </c>
      <c r="D4748" s="1" t="s">
        <v>25</v>
      </c>
      <c r="E4748" s="1" t="s">
        <v>48</v>
      </c>
      <c r="F4748" s="1" t="s">
        <v>520</v>
      </c>
      <c r="G4748" s="3">
        <v>45482</v>
      </c>
      <c r="H4748" s="3">
        <v>45484</v>
      </c>
      <c r="I4748" s="6">
        <v>90</v>
      </c>
      <c r="J4748" s="1">
        <v>1</v>
      </c>
      <c r="K4748" s="4">
        <v>0.02</v>
      </c>
      <c r="L4748" s="6">
        <f t="shared" si="148"/>
        <v>1.8</v>
      </c>
      <c r="M4748" s="8">
        <f t="shared" si="149"/>
        <v>88.2</v>
      </c>
      <c r="N4748" t="str" cm="1">
        <f t="array" ref="N47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49" spans="2:14" x14ac:dyDescent="0.35">
      <c r="B4749" s="7">
        <v>2028747</v>
      </c>
      <c r="C4749" s="1" t="s">
        <v>4</v>
      </c>
      <c r="D4749" s="1" t="s">
        <v>26</v>
      </c>
      <c r="E4749" s="1" t="s">
        <v>49</v>
      </c>
      <c r="F4749" s="1" t="s">
        <v>521</v>
      </c>
      <c r="G4749" s="3">
        <v>45482</v>
      </c>
      <c r="H4749" s="3">
        <v>45485</v>
      </c>
      <c r="I4749" s="6">
        <v>280</v>
      </c>
      <c r="J4749" s="1">
        <v>1</v>
      </c>
      <c r="K4749" s="4">
        <v>7.0000000000000007E-2</v>
      </c>
      <c r="L4749" s="6">
        <f t="shared" si="148"/>
        <v>19.600000000000001</v>
      </c>
      <c r="M4749" s="8">
        <f t="shared" si="149"/>
        <v>260.39999999999998</v>
      </c>
      <c r="N4749" t="str" cm="1">
        <f t="array" ref="N47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50" spans="2:14" x14ac:dyDescent="0.35">
      <c r="B4750" s="7">
        <v>2028748</v>
      </c>
      <c r="C4750" s="1" t="s">
        <v>5</v>
      </c>
      <c r="D4750" s="1" t="s">
        <v>27</v>
      </c>
      <c r="E4750" s="1" t="s">
        <v>50</v>
      </c>
      <c r="F4750" s="1" t="s">
        <v>518</v>
      </c>
      <c r="G4750" s="3">
        <v>45482</v>
      </c>
      <c r="H4750" s="3">
        <v>45487</v>
      </c>
      <c r="I4750" s="6">
        <v>70</v>
      </c>
      <c r="J4750" s="1">
        <v>1</v>
      </c>
      <c r="K4750" s="4">
        <v>0.03</v>
      </c>
      <c r="L4750" s="6">
        <f t="shared" si="148"/>
        <v>2.1</v>
      </c>
      <c r="M4750" s="8">
        <f t="shared" si="149"/>
        <v>67.900000000000006</v>
      </c>
      <c r="N4750" t="str" cm="1">
        <f t="array" ref="N47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51" spans="2:14" x14ac:dyDescent="0.35">
      <c r="B4751" s="7">
        <v>2028749</v>
      </c>
      <c r="C4751" s="1" t="s">
        <v>6</v>
      </c>
      <c r="D4751" s="1" t="s">
        <v>28</v>
      </c>
      <c r="E4751" s="1" t="s">
        <v>51</v>
      </c>
      <c r="F4751" s="1" t="s">
        <v>518</v>
      </c>
      <c r="G4751" s="3">
        <v>45482</v>
      </c>
      <c r="H4751" s="3">
        <v>45483</v>
      </c>
      <c r="I4751" s="6">
        <v>230</v>
      </c>
      <c r="J4751" s="1">
        <v>2</v>
      </c>
      <c r="K4751" s="4">
        <v>0.08</v>
      </c>
      <c r="L4751" s="6">
        <f t="shared" si="148"/>
        <v>18.400000000000002</v>
      </c>
      <c r="M4751" s="8">
        <f t="shared" si="149"/>
        <v>441.6</v>
      </c>
      <c r="N4751" t="str" cm="1">
        <f t="array" ref="N47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52" spans="2:14" x14ac:dyDescent="0.35">
      <c r="B4752" s="7">
        <v>2028750</v>
      </c>
      <c r="C4752" s="1" t="s">
        <v>7</v>
      </c>
      <c r="D4752" s="1" t="s">
        <v>29</v>
      </c>
      <c r="E4752" s="1" t="s">
        <v>506</v>
      </c>
      <c r="F4752" s="1" t="s">
        <v>519</v>
      </c>
      <c r="G4752" s="3">
        <v>45482</v>
      </c>
      <c r="H4752" s="3">
        <v>45490</v>
      </c>
      <c r="I4752" s="6">
        <v>7999</v>
      </c>
      <c r="J4752" s="1">
        <v>1</v>
      </c>
      <c r="K4752" s="4">
        <v>0.05</v>
      </c>
      <c r="L4752" s="6">
        <f t="shared" si="148"/>
        <v>399.95000000000005</v>
      </c>
      <c r="M4752" s="8">
        <f t="shared" si="149"/>
        <v>7599.05</v>
      </c>
      <c r="N4752" t="str" cm="1">
        <f t="array" ref="N47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53" spans="2:14" x14ac:dyDescent="0.35">
      <c r="B4753" s="7">
        <v>2028751</v>
      </c>
      <c r="C4753" s="1" t="s">
        <v>10</v>
      </c>
      <c r="D4753" s="1" t="s">
        <v>25</v>
      </c>
      <c r="E4753" s="1" t="s">
        <v>507</v>
      </c>
      <c r="F4753" s="1" t="s">
        <v>521</v>
      </c>
      <c r="G4753" s="3">
        <v>45482</v>
      </c>
      <c r="H4753" s="3">
        <v>45484</v>
      </c>
      <c r="I4753" s="6">
        <v>850</v>
      </c>
      <c r="J4753" s="1">
        <v>2</v>
      </c>
      <c r="K4753" s="4">
        <v>0.05</v>
      </c>
      <c r="L4753" s="6">
        <f t="shared" si="148"/>
        <v>42.5</v>
      </c>
      <c r="M4753" s="8">
        <f t="shared" si="149"/>
        <v>1657.5</v>
      </c>
      <c r="N4753" t="str" cm="1">
        <f t="array" ref="N47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54" spans="2:14" x14ac:dyDescent="0.35">
      <c r="B4754" s="7">
        <v>2028752</v>
      </c>
      <c r="C4754" s="1" t="s">
        <v>8</v>
      </c>
      <c r="D4754" s="1" t="s">
        <v>267</v>
      </c>
      <c r="E4754" s="1" t="s">
        <v>508</v>
      </c>
      <c r="F4754" s="1" t="s">
        <v>520</v>
      </c>
      <c r="G4754" s="3">
        <v>45482</v>
      </c>
      <c r="H4754" s="3">
        <v>45485</v>
      </c>
      <c r="I4754" s="6">
        <v>65000</v>
      </c>
      <c r="J4754" s="1">
        <v>7</v>
      </c>
      <c r="K4754" s="4">
        <v>0.05</v>
      </c>
      <c r="L4754" s="6">
        <f t="shared" si="148"/>
        <v>3250</v>
      </c>
      <c r="M4754" s="8">
        <f t="shared" si="149"/>
        <v>451750</v>
      </c>
      <c r="N4754" t="str" cm="1">
        <f t="array" ref="N47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55" spans="2:14" x14ac:dyDescent="0.35">
      <c r="B4755" s="7">
        <v>2028753</v>
      </c>
      <c r="C4755" s="1" t="s">
        <v>9</v>
      </c>
      <c r="D4755" s="1" t="s">
        <v>25</v>
      </c>
      <c r="E4755" s="1" t="s">
        <v>31</v>
      </c>
      <c r="F4755" s="1" t="s">
        <v>518</v>
      </c>
      <c r="G4755" s="3">
        <v>45482</v>
      </c>
      <c r="H4755" s="3">
        <v>45487</v>
      </c>
      <c r="I4755" s="6">
        <v>450</v>
      </c>
      <c r="J4755" s="1">
        <v>2</v>
      </c>
      <c r="K4755" s="4">
        <v>0.05</v>
      </c>
      <c r="L4755" s="6">
        <f t="shared" si="148"/>
        <v>22.5</v>
      </c>
      <c r="M4755" s="8">
        <f t="shared" si="149"/>
        <v>877.5</v>
      </c>
      <c r="N4755" t="str" cm="1">
        <f t="array" ref="N47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56" spans="2:14" x14ac:dyDescent="0.35">
      <c r="B4756" s="7">
        <v>2028754</v>
      </c>
      <c r="C4756" s="1" t="s">
        <v>11</v>
      </c>
      <c r="D4756" s="1" t="s">
        <v>26</v>
      </c>
      <c r="E4756" s="1" t="s">
        <v>32</v>
      </c>
      <c r="F4756" s="1" t="s">
        <v>519</v>
      </c>
      <c r="G4756" s="3">
        <v>45482</v>
      </c>
      <c r="H4756" s="3">
        <v>45483</v>
      </c>
      <c r="I4756" s="6">
        <v>1299</v>
      </c>
      <c r="J4756" s="1">
        <v>2</v>
      </c>
      <c r="K4756" s="4">
        <v>0.03</v>
      </c>
      <c r="L4756" s="6">
        <f t="shared" si="148"/>
        <v>38.97</v>
      </c>
      <c r="M4756" s="8">
        <f t="shared" si="149"/>
        <v>2559.0300000000002</v>
      </c>
      <c r="N4756" t="str" cm="1">
        <f t="array" ref="N47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57" spans="2:14" x14ac:dyDescent="0.35">
      <c r="B4757" s="7">
        <v>2028755</v>
      </c>
      <c r="C4757" s="1" t="s">
        <v>12</v>
      </c>
      <c r="D4757" s="1" t="s">
        <v>27</v>
      </c>
      <c r="E4757" s="1" t="s">
        <v>38</v>
      </c>
      <c r="F4757" s="1" t="s">
        <v>520</v>
      </c>
      <c r="G4757" s="3">
        <v>45482</v>
      </c>
      <c r="H4757" s="3">
        <v>45490</v>
      </c>
      <c r="I4757" s="6">
        <v>1700</v>
      </c>
      <c r="J4757" s="1">
        <v>1</v>
      </c>
      <c r="K4757" s="4">
        <v>0.1</v>
      </c>
      <c r="L4757" s="6">
        <f t="shared" si="148"/>
        <v>170</v>
      </c>
      <c r="M4757" s="8">
        <f t="shared" si="149"/>
        <v>1530</v>
      </c>
      <c r="N4757" t="str" cm="1">
        <f t="array" ref="N47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58" spans="2:14" x14ac:dyDescent="0.35">
      <c r="B4758" s="7">
        <v>2028756</v>
      </c>
      <c r="C4758" s="1" t="s">
        <v>13</v>
      </c>
      <c r="D4758" s="1" t="s">
        <v>28</v>
      </c>
      <c r="E4758" s="1" t="s">
        <v>33</v>
      </c>
      <c r="F4758" s="1" t="s">
        <v>521</v>
      </c>
      <c r="G4758" s="3">
        <v>45482</v>
      </c>
      <c r="H4758" s="3">
        <v>45484</v>
      </c>
      <c r="I4758" s="6">
        <v>55000</v>
      </c>
      <c r="J4758" s="1">
        <v>2</v>
      </c>
      <c r="K4758" s="4">
        <v>0.05</v>
      </c>
      <c r="L4758" s="6">
        <f t="shared" si="148"/>
        <v>2750</v>
      </c>
      <c r="M4758" s="8">
        <f t="shared" si="149"/>
        <v>107250</v>
      </c>
      <c r="N4758" t="str" cm="1">
        <f t="array" ref="N47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59" spans="2:14" x14ac:dyDescent="0.35">
      <c r="B4759" s="7">
        <v>2028757</v>
      </c>
      <c r="C4759" s="1" t="s">
        <v>14</v>
      </c>
      <c r="D4759" s="1" t="s">
        <v>29</v>
      </c>
      <c r="E4759" s="1" t="s">
        <v>34</v>
      </c>
      <c r="F4759" s="1" t="s">
        <v>518</v>
      </c>
      <c r="G4759" s="3">
        <v>45482</v>
      </c>
      <c r="H4759" s="3">
        <v>45485</v>
      </c>
      <c r="I4759" s="6">
        <v>57999</v>
      </c>
      <c r="J4759" s="1">
        <v>4</v>
      </c>
      <c r="K4759" s="4">
        <v>0.05</v>
      </c>
      <c r="L4759" s="6">
        <f t="shared" si="148"/>
        <v>2899.9500000000003</v>
      </c>
      <c r="M4759" s="8">
        <f t="shared" si="149"/>
        <v>229096.05</v>
      </c>
      <c r="N4759" t="str" cm="1">
        <f t="array" ref="N47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60" spans="2:14" x14ac:dyDescent="0.35">
      <c r="B4760" s="7">
        <v>2028758</v>
      </c>
      <c r="C4760" s="1" t="s">
        <v>15</v>
      </c>
      <c r="D4760" s="1" t="s">
        <v>25</v>
      </c>
      <c r="E4760" s="1" t="s">
        <v>35</v>
      </c>
      <c r="F4760" s="1" t="s">
        <v>518</v>
      </c>
      <c r="G4760" s="3">
        <v>45482</v>
      </c>
      <c r="H4760" s="3">
        <v>45487</v>
      </c>
      <c r="I4760" s="6">
        <v>1399</v>
      </c>
      <c r="J4760" s="1">
        <v>3</v>
      </c>
      <c r="K4760" s="4">
        <v>0.02</v>
      </c>
      <c r="L4760" s="6">
        <f t="shared" si="148"/>
        <v>27.98</v>
      </c>
      <c r="M4760" s="8">
        <f t="shared" si="149"/>
        <v>4169.0200000000004</v>
      </c>
      <c r="N4760" t="str" cm="1">
        <f t="array" ref="N47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61" spans="2:14" x14ac:dyDescent="0.35">
      <c r="B4761" s="7">
        <v>2028759</v>
      </c>
      <c r="C4761" s="1" t="s">
        <v>16</v>
      </c>
      <c r="D4761" s="1" t="s">
        <v>30</v>
      </c>
      <c r="E4761" s="1" t="s">
        <v>36</v>
      </c>
      <c r="F4761" s="1" t="s">
        <v>519</v>
      </c>
      <c r="G4761" s="3">
        <v>45482</v>
      </c>
      <c r="H4761" s="3">
        <v>45483</v>
      </c>
      <c r="I4761" s="6">
        <v>999</v>
      </c>
      <c r="J4761" s="1">
        <v>2</v>
      </c>
      <c r="K4761" s="4">
        <v>0.06</v>
      </c>
      <c r="L4761" s="6">
        <f t="shared" si="148"/>
        <v>59.94</v>
      </c>
      <c r="M4761" s="8">
        <f t="shared" si="149"/>
        <v>1938.06</v>
      </c>
      <c r="N4761" t="str" cm="1">
        <f t="array" ref="N47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62" spans="2:14" x14ac:dyDescent="0.35">
      <c r="B4762" s="7">
        <v>2028760</v>
      </c>
      <c r="C4762" s="1" t="s">
        <v>17</v>
      </c>
      <c r="D4762" s="1" t="s">
        <v>27</v>
      </c>
      <c r="E4762" s="1" t="s">
        <v>37</v>
      </c>
      <c r="F4762" s="1" t="s">
        <v>521</v>
      </c>
      <c r="G4762" s="3">
        <v>45482</v>
      </c>
      <c r="H4762" s="3">
        <v>45490</v>
      </c>
      <c r="I4762" s="6">
        <v>2099</v>
      </c>
      <c r="J4762" s="1">
        <v>1</v>
      </c>
      <c r="K4762" s="4">
        <v>0.15</v>
      </c>
      <c r="L4762" s="6">
        <f t="shared" si="148"/>
        <v>314.84999999999997</v>
      </c>
      <c r="M4762" s="8">
        <f t="shared" si="149"/>
        <v>1784.15</v>
      </c>
      <c r="N4762" t="str" cm="1">
        <f t="array" ref="N47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63" spans="2:14" x14ac:dyDescent="0.35">
      <c r="B4763" s="7">
        <v>2028761</v>
      </c>
      <c r="C4763" s="1" t="s">
        <v>18</v>
      </c>
      <c r="D4763" s="1" t="s">
        <v>28</v>
      </c>
      <c r="E4763" s="1" t="s">
        <v>39</v>
      </c>
      <c r="F4763" s="1" t="s">
        <v>520</v>
      </c>
      <c r="G4763" s="3">
        <v>45482</v>
      </c>
      <c r="H4763" s="3">
        <v>45484</v>
      </c>
      <c r="I4763" s="6">
        <v>11000</v>
      </c>
      <c r="J4763" s="1">
        <v>1</v>
      </c>
      <c r="K4763" s="4">
        <v>0.02</v>
      </c>
      <c r="L4763" s="6">
        <f t="shared" si="148"/>
        <v>220</v>
      </c>
      <c r="M4763" s="8">
        <f t="shared" si="149"/>
        <v>10780</v>
      </c>
      <c r="N4763" t="str" cm="1">
        <f t="array" ref="N47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64" spans="2:14" x14ac:dyDescent="0.35">
      <c r="B4764" s="7">
        <v>2028762</v>
      </c>
      <c r="C4764" s="1" t="s">
        <v>19</v>
      </c>
      <c r="D4764" s="1" t="s">
        <v>29</v>
      </c>
      <c r="E4764" s="1" t="s">
        <v>40</v>
      </c>
      <c r="F4764" s="1" t="s">
        <v>518</v>
      </c>
      <c r="G4764" s="3">
        <v>45482</v>
      </c>
      <c r="H4764" s="3">
        <v>45485</v>
      </c>
      <c r="I4764" s="6">
        <v>800</v>
      </c>
      <c r="J4764" s="1">
        <v>2</v>
      </c>
      <c r="K4764" s="4">
        <v>0.02</v>
      </c>
      <c r="L4764" s="6">
        <f t="shared" si="148"/>
        <v>16</v>
      </c>
      <c r="M4764" s="8">
        <f t="shared" si="149"/>
        <v>1584</v>
      </c>
      <c r="N4764" t="str" cm="1">
        <f t="array" ref="N47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65" spans="2:14" x14ac:dyDescent="0.35">
      <c r="B4765" s="7">
        <v>2028763</v>
      </c>
      <c r="C4765" s="1" t="s">
        <v>20</v>
      </c>
      <c r="D4765" s="1" t="s">
        <v>25</v>
      </c>
      <c r="E4765" s="1" t="s">
        <v>41</v>
      </c>
      <c r="F4765" s="1" t="s">
        <v>519</v>
      </c>
      <c r="G4765" s="3">
        <v>45482</v>
      </c>
      <c r="H4765" s="3">
        <v>45487</v>
      </c>
      <c r="I4765" s="6">
        <v>5500</v>
      </c>
      <c r="J4765" s="1">
        <v>1</v>
      </c>
      <c r="K4765" s="4">
        <v>0.02</v>
      </c>
      <c r="L4765" s="6">
        <f t="shared" si="148"/>
        <v>110</v>
      </c>
      <c r="M4765" s="8">
        <f t="shared" si="149"/>
        <v>5390</v>
      </c>
      <c r="N4765" t="str" cm="1">
        <f t="array" ref="N47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66" spans="2:14" x14ac:dyDescent="0.35">
      <c r="B4766" s="7">
        <v>2028764</v>
      </c>
      <c r="C4766" s="1" t="s">
        <v>21</v>
      </c>
      <c r="D4766" s="1" t="s">
        <v>26</v>
      </c>
      <c r="E4766" s="1" t="s">
        <v>42</v>
      </c>
      <c r="F4766" s="1" t="s">
        <v>520</v>
      </c>
      <c r="G4766" s="3">
        <v>45482</v>
      </c>
      <c r="H4766" s="3">
        <v>45483</v>
      </c>
      <c r="I4766" s="6">
        <v>1350</v>
      </c>
      <c r="J4766" s="1">
        <v>3</v>
      </c>
      <c r="K4766" s="4">
        <v>0.02</v>
      </c>
      <c r="L4766" s="6">
        <f t="shared" si="148"/>
        <v>27</v>
      </c>
      <c r="M4766" s="8">
        <f t="shared" si="149"/>
        <v>4023</v>
      </c>
      <c r="N4766" t="str" cm="1">
        <f t="array" ref="N47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67" spans="2:14" x14ac:dyDescent="0.35">
      <c r="B4767" s="7">
        <v>2028765</v>
      </c>
      <c r="C4767" s="1" t="s">
        <v>22</v>
      </c>
      <c r="D4767" s="1" t="s">
        <v>27</v>
      </c>
      <c r="E4767" s="1" t="s">
        <v>43</v>
      </c>
      <c r="F4767" s="1" t="s">
        <v>521</v>
      </c>
      <c r="G4767" s="3">
        <v>45482</v>
      </c>
      <c r="H4767" s="3">
        <v>45490</v>
      </c>
      <c r="I4767" s="6">
        <v>4500</v>
      </c>
      <c r="J4767" s="1">
        <v>2</v>
      </c>
      <c r="K4767" s="4">
        <v>0.02</v>
      </c>
      <c r="L4767" s="6">
        <f t="shared" si="148"/>
        <v>90</v>
      </c>
      <c r="M4767" s="8">
        <f t="shared" si="149"/>
        <v>8910</v>
      </c>
      <c r="N4767" t="str" cm="1">
        <f t="array" ref="N47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68" spans="2:14" x14ac:dyDescent="0.35">
      <c r="B4768" s="7">
        <v>2028766</v>
      </c>
      <c r="C4768" s="1" t="s">
        <v>23</v>
      </c>
      <c r="D4768" s="1" t="s">
        <v>28</v>
      </c>
      <c r="E4768" s="1" t="s">
        <v>44</v>
      </c>
      <c r="F4768" s="1" t="s">
        <v>518</v>
      </c>
      <c r="G4768" s="3">
        <v>45482</v>
      </c>
      <c r="H4768" s="3">
        <v>45484</v>
      </c>
      <c r="I4768" s="6">
        <v>2350</v>
      </c>
      <c r="J4768" s="1">
        <v>1</v>
      </c>
      <c r="K4768" s="4">
        <v>0.02</v>
      </c>
      <c r="L4768" s="6">
        <f t="shared" si="148"/>
        <v>47</v>
      </c>
      <c r="M4768" s="8">
        <f t="shared" si="149"/>
        <v>2303</v>
      </c>
      <c r="N4768" t="str" cm="1">
        <f t="array" ref="N47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69" spans="2:14" x14ac:dyDescent="0.35">
      <c r="B4769" s="7">
        <v>2028767</v>
      </c>
      <c r="C4769" s="1" t="s">
        <v>24</v>
      </c>
      <c r="D4769" s="1" t="s">
        <v>29</v>
      </c>
      <c r="E4769" s="1" t="s">
        <v>45</v>
      </c>
      <c r="F4769" s="1" t="s">
        <v>518</v>
      </c>
      <c r="G4769" s="3">
        <v>45482</v>
      </c>
      <c r="H4769" s="3">
        <v>45485</v>
      </c>
      <c r="I4769" s="6">
        <v>90</v>
      </c>
      <c r="J4769" s="1">
        <v>2</v>
      </c>
      <c r="K4769" s="4">
        <v>0.02</v>
      </c>
      <c r="L4769" s="6">
        <f t="shared" si="148"/>
        <v>1.8</v>
      </c>
      <c r="M4769" s="8">
        <f t="shared" si="149"/>
        <v>178.2</v>
      </c>
      <c r="N4769" t="str" cm="1">
        <f t="array" ref="N47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70" spans="2:14" x14ac:dyDescent="0.35">
      <c r="B4770" s="7">
        <v>2028768</v>
      </c>
      <c r="C4770" s="1" t="s">
        <v>4</v>
      </c>
      <c r="D4770" s="1" t="s">
        <v>25</v>
      </c>
      <c r="E4770" s="1" t="s">
        <v>46</v>
      </c>
      <c r="F4770" s="1" t="s">
        <v>519</v>
      </c>
      <c r="G4770" s="3">
        <v>45482</v>
      </c>
      <c r="H4770" s="3">
        <v>45487</v>
      </c>
      <c r="I4770" s="6">
        <v>280</v>
      </c>
      <c r="J4770" s="1">
        <v>1</v>
      </c>
      <c r="K4770" s="4">
        <v>0.02</v>
      </c>
      <c r="L4770" s="6">
        <f t="shared" si="148"/>
        <v>5.6000000000000005</v>
      </c>
      <c r="M4770" s="8">
        <f t="shared" si="149"/>
        <v>274.39999999999998</v>
      </c>
      <c r="N4770" t="str" cm="1">
        <f t="array" ref="N47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71" spans="2:14" x14ac:dyDescent="0.35">
      <c r="B4771" s="7">
        <v>2028769</v>
      </c>
      <c r="C4771" s="1" t="s">
        <v>5</v>
      </c>
      <c r="D4771" s="1" t="s">
        <v>26</v>
      </c>
      <c r="E4771" s="1" t="s">
        <v>47</v>
      </c>
      <c r="F4771" s="1" t="s">
        <v>521</v>
      </c>
      <c r="G4771" s="3">
        <v>45482</v>
      </c>
      <c r="H4771" s="3">
        <v>45483</v>
      </c>
      <c r="I4771" s="6">
        <v>70</v>
      </c>
      <c r="J4771" s="1">
        <v>2</v>
      </c>
      <c r="K4771" s="4">
        <v>7.0000000000000007E-2</v>
      </c>
      <c r="L4771" s="6">
        <f t="shared" si="148"/>
        <v>4.9000000000000004</v>
      </c>
      <c r="M4771" s="8">
        <f t="shared" si="149"/>
        <v>135.1</v>
      </c>
      <c r="N4771" t="str" cm="1">
        <f t="array" ref="N47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72" spans="2:14" x14ac:dyDescent="0.35">
      <c r="B4772" s="7">
        <v>2028770</v>
      </c>
      <c r="C4772" s="1" t="s">
        <v>6</v>
      </c>
      <c r="D4772" s="1" t="s">
        <v>27</v>
      </c>
      <c r="E4772" s="1" t="s">
        <v>48</v>
      </c>
      <c r="F4772" s="1" t="s">
        <v>520</v>
      </c>
      <c r="G4772" s="3">
        <v>45482</v>
      </c>
      <c r="H4772" s="3">
        <v>45490</v>
      </c>
      <c r="I4772" s="6">
        <v>230</v>
      </c>
      <c r="J4772" s="1">
        <v>3</v>
      </c>
      <c r="K4772" s="4">
        <v>0.03</v>
      </c>
      <c r="L4772" s="6">
        <f t="shared" si="148"/>
        <v>6.8999999999999995</v>
      </c>
      <c r="M4772" s="8">
        <f t="shared" si="149"/>
        <v>683.1</v>
      </c>
      <c r="N4772" t="str" cm="1">
        <f t="array" ref="N47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73" spans="2:14" x14ac:dyDescent="0.35">
      <c r="B4773" s="7">
        <v>2028771</v>
      </c>
      <c r="C4773" s="1" t="s">
        <v>7</v>
      </c>
      <c r="D4773" s="1" t="s">
        <v>28</v>
      </c>
      <c r="E4773" s="1" t="s">
        <v>49</v>
      </c>
      <c r="F4773" s="1" t="s">
        <v>518</v>
      </c>
      <c r="G4773" s="3">
        <v>45482</v>
      </c>
      <c r="H4773" s="3">
        <v>45484</v>
      </c>
      <c r="I4773" s="6">
        <v>7999</v>
      </c>
      <c r="J4773" s="1">
        <v>2</v>
      </c>
      <c r="K4773" s="4">
        <v>0.08</v>
      </c>
      <c r="L4773" s="6">
        <f t="shared" si="148"/>
        <v>639.91999999999996</v>
      </c>
      <c r="M4773" s="8">
        <f t="shared" si="149"/>
        <v>15358.08</v>
      </c>
      <c r="N4773" t="str" cm="1">
        <f t="array" ref="N47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74" spans="2:14" x14ac:dyDescent="0.35">
      <c r="B4774" s="7">
        <v>2028772</v>
      </c>
      <c r="C4774" s="1" t="s">
        <v>10</v>
      </c>
      <c r="D4774" s="1" t="s">
        <v>29</v>
      </c>
      <c r="E4774" s="1" t="s">
        <v>50</v>
      </c>
      <c r="F4774" s="1" t="s">
        <v>519</v>
      </c>
      <c r="G4774" s="3">
        <v>45482</v>
      </c>
      <c r="H4774" s="3">
        <v>45485</v>
      </c>
      <c r="I4774" s="6">
        <v>850</v>
      </c>
      <c r="J4774" s="1">
        <v>7</v>
      </c>
      <c r="K4774" s="4">
        <v>0.05</v>
      </c>
      <c r="L4774" s="6">
        <f t="shared" si="148"/>
        <v>42.5</v>
      </c>
      <c r="M4774" s="8">
        <f t="shared" si="149"/>
        <v>5907.5</v>
      </c>
      <c r="N4774" t="str" cm="1">
        <f t="array" ref="N47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75" spans="2:14" x14ac:dyDescent="0.35">
      <c r="B4775" s="7">
        <v>2028773</v>
      </c>
      <c r="C4775" s="1" t="s">
        <v>8</v>
      </c>
      <c r="D4775" s="1" t="s">
        <v>25</v>
      </c>
      <c r="E4775" s="1" t="s">
        <v>51</v>
      </c>
      <c r="F4775" s="1" t="s">
        <v>520</v>
      </c>
      <c r="G4775" s="3">
        <v>45482</v>
      </c>
      <c r="H4775" s="3">
        <v>45487</v>
      </c>
      <c r="I4775" s="6">
        <v>65000</v>
      </c>
      <c r="J4775" s="1">
        <v>2</v>
      </c>
      <c r="K4775" s="4">
        <v>0.05</v>
      </c>
      <c r="L4775" s="6">
        <f t="shared" si="148"/>
        <v>3250</v>
      </c>
      <c r="M4775" s="8">
        <f t="shared" si="149"/>
        <v>126750</v>
      </c>
      <c r="N4775" t="str" cm="1">
        <f t="array" ref="N47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76" spans="2:14" x14ac:dyDescent="0.35">
      <c r="B4776" s="7">
        <v>2028774</v>
      </c>
      <c r="C4776" s="1" t="s">
        <v>9</v>
      </c>
      <c r="D4776" s="1" t="s">
        <v>268</v>
      </c>
      <c r="E4776" s="1" t="s">
        <v>506</v>
      </c>
      <c r="F4776" s="1" t="s">
        <v>521</v>
      </c>
      <c r="G4776" s="3">
        <v>45482</v>
      </c>
      <c r="H4776" s="3">
        <v>45483</v>
      </c>
      <c r="I4776" s="6">
        <v>450</v>
      </c>
      <c r="J4776" s="1">
        <v>1</v>
      </c>
      <c r="K4776" s="4">
        <v>0.05</v>
      </c>
      <c r="L4776" s="6">
        <f t="shared" si="148"/>
        <v>22.5</v>
      </c>
      <c r="M4776" s="8">
        <f t="shared" si="149"/>
        <v>427.5</v>
      </c>
      <c r="N4776" t="str" cm="1">
        <f t="array" ref="N47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77" spans="2:14" x14ac:dyDescent="0.35">
      <c r="B4777" s="7">
        <v>2028775</v>
      </c>
      <c r="C4777" s="1" t="s">
        <v>11</v>
      </c>
      <c r="D4777" s="1" t="s">
        <v>25</v>
      </c>
      <c r="E4777" s="1" t="s">
        <v>507</v>
      </c>
      <c r="F4777" s="1" t="s">
        <v>518</v>
      </c>
      <c r="G4777" s="3">
        <v>45482</v>
      </c>
      <c r="H4777" s="3">
        <v>45490</v>
      </c>
      <c r="I4777" s="6">
        <v>1299</v>
      </c>
      <c r="J4777" s="1">
        <v>1</v>
      </c>
      <c r="K4777" s="4">
        <v>0.05</v>
      </c>
      <c r="L4777" s="6">
        <f t="shared" si="148"/>
        <v>64.95</v>
      </c>
      <c r="M4777" s="8">
        <f t="shared" si="149"/>
        <v>1234.05</v>
      </c>
      <c r="N4777" t="str" cm="1">
        <f t="array" ref="N47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78" spans="2:14" x14ac:dyDescent="0.35">
      <c r="B4778" s="7">
        <v>2028776</v>
      </c>
      <c r="C4778" s="1" t="s">
        <v>12</v>
      </c>
      <c r="D4778" s="1" t="s">
        <v>26</v>
      </c>
      <c r="E4778" s="1" t="s">
        <v>508</v>
      </c>
      <c r="F4778" s="1" t="s">
        <v>518</v>
      </c>
      <c r="G4778" s="3">
        <v>45482</v>
      </c>
      <c r="H4778" s="3">
        <v>45484</v>
      </c>
      <c r="I4778" s="6">
        <v>1700</v>
      </c>
      <c r="J4778" s="1">
        <v>1</v>
      </c>
      <c r="K4778" s="4">
        <v>0.03</v>
      </c>
      <c r="L4778" s="6">
        <f t="shared" si="148"/>
        <v>51</v>
      </c>
      <c r="M4778" s="8">
        <f t="shared" si="149"/>
        <v>1649</v>
      </c>
      <c r="N4778" t="str" cm="1">
        <f t="array" ref="N47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79" spans="2:14" x14ac:dyDescent="0.35">
      <c r="B4779" s="7">
        <v>2028777</v>
      </c>
      <c r="C4779" s="1" t="s">
        <v>13</v>
      </c>
      <c r="D4779" s="1" t="s">
        <v>27</v>
      </c>
      <c r="E4779" s="1" t="s">
        <v>31</v>
      </c>
      <c r="F4779" s="1" t="s">
        <v>519</v>
      </c>
      <c r="G4779" s="3">
        <v>45482</v>
      </c>
      <c r="H4779" s="3">
        <v>45485</v>
      </c>
      <c r="I4779" s="6">
        <v>55000</v>
      </c>
      <c r="J4779" s="1">
        <v>2</v>
      </c>
      <c r="K4779" s="4">
        <v>0.1</v>
      </c>
      <c r="L4779" s="6">
        <f t="shared" si="148"/>
        <v>5500</v>
      </c>
      <c r="M4779" s="8">
        <f t="shared" si="149"/>
        <v>104500</v>
      </c>
      <c r="N4779" t="str" cm="1">
        <f t="array" ref="N47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80" spans="2:14" x14ac:dyDescent="0.35">
      <c r="B4780" s="7">
        <v>2028778</v>
      </c>
      <c r="C4780" s="1" t="s">
        <v>14</v>
      </c>
      <c r="D4780" s="1" t="s">
        <v>28</v>
      </c>
      <c r="E4780" s="1" t="s">
        <v>32</v>
      </c>
      <c r="F4780" s="1" t="s">
        <v>521</v>
      </c>
      <c r="G4780" s="3">
        <v>45482</v>
      </c>
      <c r="H4780" s="3">
        <v>45487</v>
      </c>
      <c r="I4780" s="6">
        <v>57999</v>
      </c>
      <c r="J4780" s="1">
        <v>1</v>
      </c>
      <c r="K4780" s="4">
        <v>0.05</v>
      </c>
      <c r="L4780" s="6">
        <f t="shared" si="148"/>
        <v>2899.9500000000003</v>
      </c>
      <c r="M4780" s="8">
        <f t="shared" si="149"/>
        <v>55099.05</v>
      </c>
      <c r="N4780" t="str" cm="1">
        <f t="array" ref="N47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81" spans="2:14" x14ac:dyDescent="0.35">
      <c r="B4781" s="7">
        <v>2028779</v>
      </c>
      <c r="C4781" s="1" t="s">
        <v>15</v>
      </c>
      <c r="D4781" s="1" t="s">
        <v>29</v>
      </c>
      <c r="E4781" s="1" t="s">
        <v>38</v>
      </c>
      <c r="F4781" s="1" t="s">
        <v>520</v>
      </c>
      <c r="G4781" s="3">
        <v>45482</v>
      </c>
      <c r="H4781" s="3">
        <v>45483</v>
      </c>
      <c r="I4781" s="6">
        <v>1399</v>
      </c>
      <c r="J4781" s="1">
        <v>2</v>
      </c>
      <c r="K4781" s="4">
        <v>0.05</v>
      </c>
      <c r="L4781" s="6">
        <f t="shared" si="148"/>
        <v>69.95</v>
      </c>
      <c r="M4781" s="8">
        <f t="shared" si="149"/>
        <v>2728.05</v>
      </c>
      <c r="N4781" t="str" cm="1">
        <f t="array" ref="N47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82" spans="2:14" x14ac:dyDescent="0.35">
      <c r="B4782" s="7">
        <v>2028780</v>
      </c>
      <c r="C4782" s="1" t="s">
        <v>16</v>
      </c>
      <c r="D4782" s="1" t="s">
        <v>25</v>
      </c>
      <c r="E4782" s="1" t="s">
        <v>33</v>
      </c>
      <c r="F4782" s="1" t="s">
        <v>518</v>
      </c>
      <c r="G4782" s="3">
        <v>45482</v>
      </c>
      <c r="H4782" s="3">
        <v>45490</v>
      </c>
      <c r="I4782" s="6">
        <v>999</v>
      </c>
      <c r="J4782" s="1">
        <v>7</v>
      </c>
      <c r="K4782" s="4">
        <v>0.02</v>
      </c>
      <c r="L4782" s="6">
        <f t="shared" si="148"/>
        <v>19.98</v>
      </c>
      <c r="M4782" s="8">
        <f t="shared" si="149"/>
        <v>6973.02</v>
      </c>
      <c r="N4782" t="str" cm="1">
        <f t="array" ref="N47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83" spans="2:14" x14ac:dyDescent="0.35">
      <c r="B4783" s="7">
        <v>2028781</v>
      </c>
      <c r="C4783" s="1" t="s">
        <v>17</v>
      </c>
      <c r="D4783" s="1" t="s">
        <v>30</v>
      </c>
      <c r="E4783" s="1" t="s">
        <v>34</v>
      </c>
      <c r="F4783" s="1" t="s">
        <v>519</v>
      </c>
      <c r="G4783" s="3">
        <v>45482</v>
      </c>
      <c r="H4783" s="3">
        <v>45484</v>
      </c>
      <c r="I4783" s="6">
        <v>2099</v>
      </c>
      <c r="J4783" s="1">
        <v>2</v>
      </c>
      <c r="K4783" s="4">
        <v>0.06</v>
      </c>
      <c r="L4783" s="6">
        <f t="shared" si="148"/>
        <v>125.94</v>
      </c>
      <c r="M4783" s="8">
        <f t="shared" si="149"/>
        <v>4072.06</v>
      </c>
      <c r="N4783" t="str" cm="1">
        <f t="array" ref="N47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84" spans="2:14" x14ac:dyDescent="0.35">
      <c r="B4784" s="7">
        <v>2028782</v>
      </c>
      <c r="C4784" s="1" t="s">
        <v>18</v>
      </c>
      <c r="D4784" s="1" t="s">
        <v>27</v>
      </c>
      <c r="E4784" s="1" t="s">
        <v>35</v>
      </c>
      <c r="F4784" s="1" t="s">
        <v>520</v>
      </c>
      <c r="G4784" s="3">
        <v>45482</v>
      </c>
      <c r="H4784" s="3">
        <v>45485</v>
      </c>
      <c r="I4784" s="6">
        <v>11000</v>
      </c>
      <c r="J4784" s="1">
        <v>2</v>
      </c>
      <c r="K4784" s="4">
        <v>0.15</v>
      </c>
      <c r="L4784" s="6">
        <f t="shared" si="148"/>
        <v>1650</v>
      </c>
      <c r="M4784" s="8">
        <f t="shared" si="149"/>
        <v>20350</v>
      </c>
      <c r="N4784" t="str" cm="1">
        <f t="array" ref="N47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85" spans="2:14" x14ac:dyDescent="0.35">
      <c r="B4785" s="7">
        <v>2028783</v>
      </c>
      <c r="C4785" s="1" t="s">
        <v>19</v>
      </c>
      <c r="D4785" s="1" t="s">
        <v>28</v>
      </c>
      <c r="E4785" s="1" t="s">
        <v>36</v>
      </c>
      <c r="F4785" s="1" t="s">
        <v>521</v>
      </c>
      <c r="G4785" s="3">
        <v>45482</v>
      </c>
      <c r="H4785" s="3">
        <v>45487</v>
      </c>
      <c r="I4785" s="6">
        <v>800</v>
      </c>
      <c r="J4785" s="1">
        <v>1</v>
      </c>
      <c r="K4785" s="4">
        <v>0.02</v>
      </c>
      <c r="L4785" s="6">
        <f t="shared" si="148"/>
        <v>16</v>
      </c>
      <c r="M4785" s="8">
        <f t="shared" si="149"/>
        <v>784</v>
      </c>
      <c r="N4785" t="str" cm="1">
        <f t="array" ref="N47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86" spans="2:14" x14ac:dyDescent="0.35">
      <c r="B4786" s="7">
        <v>2028784</v>
      </c>
      <c r="C4786" s="1" t="s">
        <v>20</v>
      </c>
      <c r="D4786" s="1" t="s">
        <v>29</v>
      </c>
      <c r="E4786" s="1" t="s">
        <v>37</v>
      </c>
      <c r="F4786" s="1" t="s">
        <v>518</v>
      </c>
      <c r="G4786" s="3">
        <v>45482</v>
      </c>
      <c r="H4786" s="3">
        <v>45483</v>
      </c>
      <c r="I4786" s="6">
        <v>5500</v>
      </c>
      <c r="J4786" s="1">
        <v>2</v>
      </c>
      <c r="K4786" s="4">
        <v>0.02</v>
      </c>
      <c r="L4786" s="6">
        <f t="shared" si="148"/>
        <v>110</v>
      </c>
      <c r="M4786" s="8">
        <f t="shared" si="149"/>
        <v>10890</v>
      </c>
      <c r="N4786" t="str" cm="1">
        <f t="array" ref="N47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87" spans="2:14" x14ac:dyDescent="0.35">
      <c r="B4787" s="7">
        <v>2028785</v>
      </c>
      <c r="C4787" s="1" t="s">
        <v>21</v>
      </c>
      <c r="D4787" s="1" t="s">
        <v>25</v>
      </c>
      <c r="E4787" s="1" t="s">
        <v>39</v>
      </c>
      <c r="F4787" s="1" t="s">
        <v>518</v>
      </c>
      <c r="G4787" s="3">
        <v>45482</v>
      </c>
      <c r="H4787" s="3">
        <v>45490</v>
      </c>
      <c r="I4787" s="6">
        <v>1350</v>
      </c>
      <c r="J4787" s="1">
        <v>4</v>
      </c>
      <c r="K4787" s="4">
        <v>0.02</v>
      </c>
      <c r="L4787" s="6">
        <f t="shared" si="148"/>
        <v>27</v>
      </c>
      <c r="M4787" s="8">
        <f t="shared" si="149"/>
        <v>5373</v>
      </c>
      <c r="N4787" t="str" cm="1">
        <f t="array" ref="N47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88" spans="2:14" x14ac:dyDescent="0.35">
      <c r="B4788" s="7">
        <v>2028786</v>
      </c>
      <c r="C4788" s="1" t="s">
        <v>22</v>
      </c>
      <c r="D4788" s="1" t="s">
        <v>26</v>
      </c>
      <c r="E4788" s="1" t="s">
        <v>40</v>
      </c>
      <c r="F4788" s="1" t="s">
        <v>519</v>
      </c>
      <c r="G4788" s="3">
        <v>45482</v>
      </c>
      <c r="H4788" s="3">
        <v>45484</v>
      </c>
      <c r="I4788" s="6">
        <v>4500</v>
      </c>
      <c r="J4788" s="1">
        <v>3</v>
      </c>
      <c r="K4788" s="4">
        <v>0.02</v>
      </c>
      <c r="L4788" s="6">
        <f t="shared" si="148"/>
        <v>90</v>
      </c>
      <c r="M4788" s="8">
        <f t="shared" si="149"/>
        <v>13410</v>
      </c>
      <c r="N4788" t="str" cm="1">
        <f t="array" ref="N47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89" spans="2:14" x14ac:dyDescent="0.35">
      <c r="B4789" s="7">
        <v>2028787</v>
      </c>
      <c r="C4789" s="1" t="s">
        <v>23</v>
      </c>
      <c r="D4789" s="1" t="s">
        <v>27</v>
      </c>
      <c r="E4789" s="1" t="s">
        <v>41</v>
      </c>
      <c r="F4789" s="1" t="s">
        <v>521</v>
      </c>
      <c r="G4789" s="3">
        <v>45482</v>
      </c>
      <c r="H4789" s="3">
        <v>45485</v>
      </c>
      <c r="I4789" s="6">
        <v>2350</v>
      </c>
      <c r="J4789" s="1">
        <v>2</v>
      </c>
      <c r="K4789" s="4">
        <v>0.02</v>
      </c>
      <c r="L4789" s="6">
        <f t="shared" si="148"/>
        <v>47</v>
      </c>
      <c r="M4789" s="8">
        <f t="shared" si="149"/>
        <v>4653</v>
      </c>
      <c r="N4789" t="str" cm="1">
        <f t="array" ref="N47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90" spans="2:14" x14ac:dyDescent="0.35">
      <c r="B4790" s="7">
        <v>2028788</v>
      </c>
      <c r="C4790" s="1" t="s">
        <v>24</v>
      </c>
      <c r="D4790" s="1" t="s">
        <v>28</v>
      </c>
      <c r="E4790" s="1" t="s">
        <v>42</v>
      </c>
      <c r="F4790" s="1" t="s">
        <v>520</v>
      </c>
      <c r="G4790" s="3">
        <v>45482</v>
      </c>
      <c r="H4790" s="3">
        <v>45487</v>
      </c>
      <c r="I4790" s="6">
        <v>90</v>
      </c>
      <c r="J4790" s="1">
        <v>1</v>
      </c>
      <c r="K4790" s="4">
        <v>0.02</v>
      </c>
      <c r="L4790" s="6">
        <f t="shared" si="148"/>
        <v>1.8</v>
      </c>
      <c r="M4790" s="8">
        <f t="shared" si="149"/>
        <v>88.2</v>
      </c>
      <c r="N4790" t="str" cm="1">
        <f t="array" ref="N47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91" spans="2:14" x14ac:dyDescent="0.35">
      <c r="B4791" s="7">
        <v>2028789</v>
      </c>
      <c r="C4791" s="1" t="s">
        <v>4</v>
      </c>
      <c r="D4791" s="1" t="s">
        <v>29</v>
      </c>
      <c r="E4791" s="1" t="s">
        <v>43</v>
      </c>
      <c r="F4791" s="1" t="s">
        <v>518</v>
      </c>
      <c r="G4791" s="3">
        <v>45482</v>
      </c>
      <c r="H4791" s="3">
        <v>45483</v>
      </c>
      <c r="I4791" s="6">
        <v>280</v>
      </c>
      <c r="J4791" s="1">
        <v>1</v>
      </c>
      <c r="K4791" s="4">
        <v>0.02</v>
      </c>
      <c r="L4791" s="6">
        <f t="shared" si="148"/>
        <v>5.6000000000000005</v>
      </c>
      <c r="M4791" s="8">
        <f t="shared" si="149"/>
        <v>274.39999999999998</v>
      </c>
      <c r="N4791" t="str" cm="1">
        <f t="array" ref="N47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92" spans="2:14" x14ac:dyDescent="0.35">
      <c r="B4792" s="7">
        <v>2028790</v>
      </c>
      <c r="C4792" s="1" t="s">
        <v>5</v>
      </c>
      <c r="D4792" s="1" t="s">
        <v>25</v>
      </c>
      <c r="E4792" s="1" t="s">
        <v>44</v>
      </c>
      <c r="F4792" s="1" t="s">
        <v>519</v>
      </c>
      <c r="G4792" s="3">
        <v>45482</v>
      </c>
      <c r="H4792" s="3">
        <v>45490</v>
      </c>
      <c r="I4792" s="6">
        <v>70</v>
      </c>
      <c r="J4792" s="1">
        <v>2</v>
      </c>
      <c r="K4792" s="4">
        <v>0.02</v>
      </c>
      <c r="L4792" s="6">
        <f t="shared" si="148"/>
        <v>1.4000000000000001</v>
      </c>
      <c r="M4792" s="8">
        <f t="shared" si="149"/>
        <v>138.6</v>
      </c>
      <c r="N4792" t="str" cm="1">
        <f t="array" ref="N47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93" spans="2:14" x14ac:dyDescent="0.35">
      <c r="B4793" s="7">
        <v>2028791</v>
      </c>
      <c r="C4793" s="1" t="s">
        <v>6</v>
      </c>
      <c r="D4793" s="1" t="s">
        <v>26</v>
      </c>
      <c r="E4793" s="1" t="s">
        <v>45</v>
      </c>
      <c r="F4793" s="1" t="s">
        <v>520</v>
      </c>
      <c r="G4793" s="3">
        <v>45482</v>
      </c>
      <c r="H4793" s="3">
        <v>45484</v>
      </c>
      <c r="I4793" s="6">
        <v>230</v>
      </c>
      <c r="J4793" s="1">
        <v>1</v>
      </c>
      <c r="K4793" s="4">
        <v>7.0000000000000007E-2</v>
      </c>
      <c r="L4793" s="6">
        <f t="shared" si="148"/>
        <v>16.100000000000001</v>
      </c>
      <c r="M4793" s="8">
        <f t="shared" si="149"/>
        <v>213.9</v>
      </c>
      <c r="N4793" t="str" cm="1">
        <f t="array" ref="N47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94" spans="2:14" x14ac:dyDescent="0.35">
      <c r="B4794" s="7">
        <v>2028792</v>
      </c>
      <c r="C4794" s="1" t="s">
        <v>7</v>
      </c>
      <c r="D4794" s="1" t="s">
        <v>27</v>
      </c>
      <c r="E4794" s="1" t="s">
        <v>46</v>
      </c>
      <c r="F4794" s="1" t="s">
        <v>521</v>
      </c>
      <c r="G4794" s="3">
        <v>45482</v>
      </c>
      <c r="H4794" s="3">
        <v>45485</v>
      </c>
      <c r="I4794" s="6">
        <v>7999</v>
      </c>
      <c r="J4794" s="1">
        <v>3</v>
      </c>
      <c r="K4794" s="4">
        <v>0.03</v>
      </c>
      <c r="L4794" s="6">
        <f t="shared" si="148"/>
        <v>239.97</v>
      </c>
      <c r="M4794" s="8">
        <f t="shared" si="149"/>
        <v>23757.03</v>
      </c>
      <c r="N4794" t="str" cm="1">
        <f t="array" ref="N47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95" spans="2:14" x14ac:dyDescent="0.35">
      <c r="B4795" s="7">
        <v>2028793</v>
      </c>
      <c r="C4795" s="1" t="s">
        <v>10</v>
      </c>
      <c r="D4795" s="1" t="s">
        <v>28</v>
      </c>
      <c r="E4795" s="1" t="s">
        <v>47</v>
      </c>
      <c r="F4795" s="1" t="s">
        <v>518</v>
      </c>
      <c r="G4795" s="3">
        <v>45482</v>
      </c>
      <c r="H4795" s="3">
        <v>45487</v>
      </c>
      <c r="I4795" s="6">
        <v>850</v>
      </c>
      <c r="J4795" s="1">
        <v>2</v>
      </c>
      <c r="K4795" s="4">
        <v>0.08</v>
      </c>
      <c r="L4795" s="6">
        <f t="shared" si="148"/>
        <v>68</v>
      </c>
      <c r="M4795" s="8">
        <f t="shared" si="149"/>
        <v>1632</v>
      </c>
      <c r="N4795" t="str" cm="1">
        <f t="array" ref="N47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96" spans="2:14" x14ac:dyDescent="0.35">
      <c r="B4796" s="7">
        <v>2028794</v>
      </c>
      <c r="C4796" s="1" t="s">
        <v>8</v>
      </c>
      <c r="D4796" s="1" t="s">
        <v>29</v>
      </c>
      <c r="E4796" s="1" t="s">
        <v>48</v>
      </c>
      <c r="F4796" s="1" t="s">
        <v>518</v>
      </c>
      <c r="G4796" s="3">
        <v>45482</v>
      </c>
      <c r="H4796" s="3">
        <v>45483</v>
      </c>
      <c r="I4796" s="6">
        <v>65000</v>
      </c>
      <c r="J4796" s="1">
        <v>1</v>
      </c>
      <c r="K4796" s="4">
        <v>0.05</v>
      </c>
      <c r="L4796" s="6">
        <f t="shared" si="148"/>
        <v>3250</v>
      </c>
      <c r="M4796" s="8">
        <f t="shared" si="149"/>
        <v>61750</v>
      </c>
      <c r="N4796" t="str" cm="1">
        <f t="array" ref="N47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797" spans="2:14" x14ac:dyDescent="0.35">
      <c r="B4797" s="7">
        <v>2028795</v>
      </c>
      <c r="C4797" s="1" t="s">
        <v>9</v>
      </c>
      <c r="D4797" s="1" t="s">
        <v>25</v>
      </c>
      <c r="E4797" s="1" t="s">
        <v>49</v>
      </c>
      <c r="F4797" s="1" t="s">
        <v>519</v>
      </c>
      <c r="G4797" s="3">
        <v>45482</v>
      </c>
      <c r="H4797" s="3">
        <v>45490</v>
      </c>
      <c r="I4797" s="6">
        <v>450</v>
      </c>
      <c r="J4797" s="1">
        <v>2</v>
      </c>
      <c r="K4797" s="4">
        <v>0.05</v>
      </c>
      <c r="L4797" s="6">
        <f t="shared" si="148"/>
        <v>22.5</v>
      </c>
      <c r="M4797" s="8">
        <f t="shared" si="149"/>
        <v>877.5</v>
      </c>
      <c r="N4797" t="str" cm="1">
        <f t="array" ref="N47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98" spans="2:14" x14ac:dyDescent="0.35">
      <c r="B4798" s="7">
        <v>2028796</v>
      </c>
      <c r="C4798" s="1" t="s">
        <v>11</v>
      </c>
      <c r="D4798" s="1" t="s">
        <v>269</v>
      </c>
      <c r="E4798" s="1" t="s">
        <v>50</v>
      </c>
      <c r="F4798" s="1" t="s">
        <v>521</v>
      </c>
      <c r="G4798" s="3">
        <v>45482</v>
      </c>
      <c r="H4798" s="3">
        <v>45484</v>
      </c>
      <c r="I4798" s="6">
        <v>1299</v>
      </c>
      <c r="J4798" s="1">
        <v>1</v>
      </c>
      <c r="K4798" s="4">
        <v>0.05</v>
      </c>
      <c r="L4798" s="6">
        <f t="shared" si="148"/>
        <v>64.95</v>
      </c>
      <c r="M4798" s="8">
        <f t="shared" si="149"/>
        <v>1234.05</v>
      </c>
      <c r="N4798" t="str" cm="1">
        <f t="array" ref="N47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799" spans="2:14" x14ac:dyDescent="0.35">
      <c r="B4799" s="7">
        <v>2028797</v>
      </c>
      <c r="C4799" s="1" t="s">
        <v>12</v>
      </c>
      <c r="D4799" s="1" t="s">
        <v>25</v>
      </c>
      <c r="E4799" s="1" t="s">
        <v>51</v>
      </c>
      <c r="F4799" s="1" t="s">
        <v>520</v>
      </c>
      <c r="G4799" s="3">
        <v>45482</v>
      </c>
      <c r="H4799" s="3">
        <v>45485</v>
      </c>
      <c r="I4799" s="6">
        <v>1700</v>
      </c>
      <c r="J4799" s="1">
        <v>2</v>
      </c>
      <c r="K4799" s="4">
        <v>0.05</v>
      </c>
      <c r="L4799" s="6">
        <f t="shared" si="148"/>
        <v>85</v>
      </c>
      <c r="M4799" s="8">
        <f t="shared" si="149"/>
        <v>3315</v>
      </c>
      <c r="N4799" t="str" cm="1">
        <f t="array" ref="N47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00" spans="2:14" x14ac:dyDescent="0.35">
      <c r="B4800" s="7">
        <v>2028798</v>
      </c>
      <c r="C4800" s="1" t="s">
        <v>13</v>
      </c>
      <c r="D4800" s="1" t="s">
        <v>26</v>
      </c>
      <c r="E4800" s="1" t="s">
        <v>506</v>
      </c>
      <c r="F4800" s="1" t="s">
        <v>518</v>
      </c>
      <c r="G4800" s="3">
        <v>45482</v>
      </c>
      <c r="H4800" s="3">
        <v>45487</v>
      </c>
      <c r="I4800" s="6">
        <v>55000</v>
      </c>
      <c r="J4800" s="1">
        <v>3</v>
      </c>
      <c r="K4800" s="4">
        <v>0.03</v>
      </c>
      <c r="L4800" s="6">
        <f t="shared" si="148"/>
        <v>1650</v>
      </c>
      <c r="M4800" s="8">
        <f t="shared" si="149"/>
        <v>163350</v>
      </c>
      <c r="N4800" t="str" cm="1">
        <f t="array" ref="N48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01" spans="2:14" x14ac:dyDescent="0.35">
      <c r="B4801" s="7">
        <v>2028799</v>
      </c>
      <c r="C4801" s="1" t="s">
        <v>14</v>
      </c>
      <c r="D4801" s="1" t="s">
        <v>27</v>
      </c>
      <c r="E4801" s="1" t="s">
        <v>507</v>
      </c>
      <c r="F4801" s="1" t="s">
        <v>519</v>
      </c>
      <c r="G4801" s="3">
        <v>45482</v>
      </c>
      <c r="H4801" s="3">
        <v>45483</v>
      </c>
      <c r="I4801" s="6">
        <v>57999</v>
      </c>
      <c r="J4801" s="1">
        <v>2</v>
      </c>
      <c r="K4801" s="4">
        <v>0.1</v>
      </c>
      <c r="L4801" s="6">
        <f t="shared" si="148"/>
        <v>5799.9000000000005</v>
      </c>
      <c r="M4801" s="8">
        <f t="shared" si="149"/>
        <v>110198.1</v>
      </c>
      <c r="N4801" t="str" cm="1">
        <f t="array" ref="N48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02" spans="2:14" x14ac:dyDescent="0.35">
      <c r="B4802" s="7">
        <v>2028800</v>
      </c>
      <c r="C4802" s="1" t="s">
        <v>15</v>
      </c>
      <c r="D4802" s="1" t="s">
        <v>28</v>
      </c>
      <c r="E4802" s="1" t="s">
        <v>508</v>
      </c>
      <c r="F4802" s="1" t="s">
        <v>520</v>
      </c>
      <c r="G4802" s="3">
        <v>45482</v>
      </c>
      <c r="H4802" s="3">
        <v>45490</v>
      </c>
      <c r="I4802" s="6">
        <v>1399</v>
      </c>
      <c r="J4802" s="1">
        <v>7</v>
      </c>
      <c r="K4802" s="4">
        <v>0.05</v>
      </c>
      <c r="L4802" s="6">
        <f t="shared" si="148"/>
        <v>69.95</v>
      </c>
      <c r="M4802" s="8">
        <f t="shared" si="149"/>
        <v>9723.0499999999993</v>
      </c>
      <c r="N4802" t="str" cm="1">
        <f t="array" ref="N48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03" spans="2:14" x14ac:dyDescent="0.35">
      <c r="B4803" s="7">
        <v>2028801</v>
      </c>
      <c r="C4803" s="1" t="s">
        <v>16</v>
      </c>
      <c r="D4803" s="1" t="s">
        <v>29</v>
      </c>
      <c r="E4803" s="1" t="s">
        <v>31</v>
      </c>
      <c r="F4803" s="1" t="s">
        <v>521</v>
      </c>
      <c r="G4803" s="3">
        <v>45482</v>
      </c>
      <c r="H4803" s="3">
        <v>45484</v>
      </c>
      <c r="I4803" s="6">
        <v>999</v>
      </c>
      <c r="J4803" s="1">
        <v>2</v>
      </c>
      <c r="K4803" s="4">
        <v>0.05</v>
      </c>
      <c r="L4803" s="6">
        <f t="shared" si="148"/>
        <v>49.95</v>
      </c>
      <c r="M4803" s="8">
        <f t="shared" si="149"/>
        <v>1948.05</v>
      </c>
      <c r="N4803" t="str" cm="1">
        <f t="array" ref="N48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04" spans="2:14" x14ac:dyDescent="0.35">
      <c r="B4804" s="7">
        <v>2028802</v>
      </c>
      <c r="C4804" s="1" t="s">
        <v>17</v>
      </c>
      <c r="D4804" s="1" t="s">
        <v>25</v>
      </c>
      <c r="E4804" s="1" t="s">
        <v>32</v>
      </c>
      <c r="F4804" s="1" t="s">
        <v>518</v>
      </c>
      <c r="G4804" s="3">
        <v>45482</v>
      </c>
      <c r="H4804" s="3">
        <v>45485</v>
      </c>
      <c r="I4804" s="6">
        <v>2099</v>
      </c>
      <c r="J4804" s="1">
        <v>1</v>
      </c>
      <c r="K4804" s="4">
        <v>0.02</v>
      </c>
      <c r="L4804" s="6">
        <f t="shared" ref="L4804:L4867" si="150">I4804*K4804</f>
        <v>41.980000000000004</v>
      </c>
      <c r="M4804" s="8">
        <f t="shared" ref="M4804:M4867" si="151">I4804*J4804-L4804</f>
        <v>2057.02</v>
      </c>
      <c r="N4804" t="str" cm="1">
        <f t="array" ref="N48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05" spans="2:14" x14ac:dyDescent="0.35">
      <c r="B4805" s="7">
        <v>2028803</v>
      </c>
      <c r="C4805" s="1" t="s">
        <v>18</v>
      </c>
      <c r="D4805" s="1" t="s">
        <v>30</v>
      </c>
      <c r="E4805" s="1" t="s">
        <v>38</v>
      </c>
      <c r="F4805" s="1" t="s">
        <v>518</v>
      </c>
      <c r="G4805" s="3">
        <v>45482</v>
      </c>
      <c r="H4805" s="3">
        <v>45487</v>
      </c>
      <c r="I4805" s="6">
        <v>11000</v>
      </c>
      <c r="J4805" s="1">
        <v>1</v>
      </c>
      <c r="K4805" s="4">
        <v>0.06</v>
      </c>
      <c r="L4805" s="6">
        <f t="shared" si="150"/>
        <v>660</v>
      </c>
      <c r="M4805" s="8">
        <f t="shared" si="151"/>
        <v>10340</v>
      </c>
      <c r="N4805" t="str" cm="1">
        <f t="array" ref="N48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06" spans="2:14" x14ac:dyDescent="0.35">
      <c r="B4806" s="7">
        <v>2028804</v>
      </c>
      <c r="C4806" s="1" t="s">
        <v>19</v>
      </c>
      <c r="D4806" s="1" t="s">
        <v>27</v>
      </c>
      <c r="E4806" s="1" t="s">
        <v>33</v>
      </c>
      <c r="F4806" s="1" t="s">
        <v>519</v>
      </c>
      <c r="G4806" s="3">
        <v>45482</v>
      </c>
      <c r="H4806" s="3">
        <v>45483</v>
      </c>
      <c r="I4806" s="6">
        <v>800</v>
      </c>
      <c r="J4806" s="1">
        <v>1</v>
      </c>
      <c r="K4806" s="4">
        <v>0.15</v>
      </c>
      <c r="L4806" s="6">
        <f t="shared" si="150"/>
        <v>120</v>
      </c>
      <c r="M4806" s="8">
        <f t="shared" si="151"/>
        <v>680</v>
      </c>
      <c r="N4806" t="str" cm="1">
        <f t="array" ref="N48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07" spans="2:14" x14ac:dyDescent="0.35">
      <c r="B4807" s="7">
        <v>2028805</v>
      </c>
      <c r="C4807" s="1" t="s">
        <v>20</v>
      </c>
      <c r="D4807" s="1" t="s">
        <v>28</v>
      </c>
      <c r="E4807" s="1" t="s">
        <v>34</v>
      </c>
      <c r="F4807" s="1" t="s">
        <v>521</v>
      </c>
      <c r="G4807" s="3">
        <v>45482</v>
      </c>
      <c r="H4807" s="3">
        <v>45490</v>
      </c>
      <c r="I4807" s="6">
        <v>5500</v>
      </c>
      <c r="J4807" s="1">
        <v>2</v>
      </c>
      <c r="K4807" s="4">
        <v>0.02</v>
      </c>
      <c r="L4807" s="6">
        <f t="shared" si="150"/>
        <v>110</v>
      </c>
      <c r="M4807" s="8">
        <f t="shared" si="151"/>
        <v>10890</v>
      </c>
      <c r="N4807" t="str" cm="1">
        <f t="array" ref="N48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08" spans="2:14" x14ac:dyDescent="0.35">
      <c r="B4808" s="7">
        <v>2028806</v>
      </c>
      <c r="C4808" s="1" t="s">
        <v>21</v>
      </c>
      <c r="D4808" s="1" t="s">
        <v>29</v>
      </c>
      <c r="E4808" s="1" t="s">
        <v>35</v>
      </c>
      <c r="F4808" s="1" t="s">
        <v>520</v>
      </c>
      <c r="G4808" s="3">
        <v>45482</v>
      </c>
      <c r="H4808" s="3">
        <v>45484</v>
      </c>
      <c r="I4808" s="6">
        <v>1350</v>
      </c>
      <c r="J4808" s="1">
        <v>1</v>
      </c>
      <c r="K4808" s="4">
        <v>0.02</v>
      </c>
      <c r="L4808" s="6">
        <f t="shared" si="150"/>
        <v>27</v>
      </c>
      <c r="M4808" s="8">
        <f t="shared" si="151"/>
        <v>1323</v>
      </c>
      <c r="N4808" t="str" cm="1">
        <f t="array" ref="N48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09" spans="2:14" x14ac:dyDescent="0.35">
      <c r="B4809" s="7">
        <v>2028807</v>
      </c>
      <c r="C4809" s="1" t="s">
        <v>22</v>
      </c>
      <c r="D4809" s="1" t="s">
        <v>25</v>
      </c>
      <c r="E4809" s="1" t="s">
        <v>36</v>
      </c>
      <c r="F4809" s="1" t="s">
        <v>518</v>
      </c>
      <c r="G4809" s="3">
        <v>45482</v>
      </c>
      <c r="H4809" s="3">
        <v>45485</v>
      </c>
      <c r="I4809" s="6">
        <v>4500</v>
      </c>
      <c r="J4809" s="1">
        <v>2</v>
      </c>
      <c r="K4809" s="4">
        <v>0.02</v>
      </c>
      <c r="L4809" s="6">
        <f t="shared" si="150"/>
        <v>90</v>
      </c>
      <c r="M4809" s="8">
        <f t="shared" si="151"/>
        <v>8910</v>
      </c>
      <c r="N4809" t="str" cm="1">
        <f t="array" ref="N48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10" spans="2:14" x14ac:dyDescent="0.35">
      <c r="B4810" s="7">
        <v>2028808</v>
      </c>
      <c r="C4810" s="1" t="s">
        <v>23</v>
      </c>
      <c r="D4810" s="1" t="s">
        <v>26</v>
      </c>
      <c r="E4810" s="1" t="s">
        <v>37</v>
      </c>
      <c r="F4810" s="1" t="s">
        <v>519</v>
      </c>
      <c r="G4810" s="3">
        <v>45482</v>
      </c>
      <c r="H4810" s="3">
        <v>45487</v>
      </c>
      <c r="I4810" s="6">
        <v>2350</v>
      </c>
      <c r="J4810" s="1">
        <v>7</v>
      </c>
      <c r="K4810" s="4">
        <v>0.02</v>
      </c>
      <c r="L4810" s="6">
        <f t="shared" si="150"/>
        <v>47</v>
      </c>
      <c r="M4810" s="8">
        <f t="shared" si="151"/>
        <v>16403</v>
      </c>
      <c r="N4810" t="str" cm="1">
        <f t="array" ref="N48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11" spans="2:14" x14ac:dyDescent="0.35">
      <c r="B4811" s="7">
        <v>2028809</v>
      </c>
      <c r="C4811" s="1" t="s">
        <v>24</v>
      </c>
      <c r="D4811" s="1" t="s">
        <v>27</v>
      </c>
      <c r="E4811" s="1" t="s">
        <v>39</v>
      </c>
      <c r="F4811" s="1" t="s">
        <v>520</v>
      </c>
      <c r="G4811" s="3">
        <v>45482</v>
      </c>
      <c r="H4811" s="3">
        <v>45483</v>
      </c>
      <c r="I4811" s="6">
        <v>90</v>
      </c>
      <c r="J4811" s="1">
        <v>2</v>
      </c>
      <c r="K4811" s="4">
        <v>0.02</v>
      </c>
      <c r="L4811" s="6">
        <f t="shared" si="150"/>
        <v>1.8</v>
      </c>
      <c r="M4811" s="8">
        <f t="shared" si="151"/>
        <v>178.2</v>
      </c>
      <c r="N4811" t="str" cm="1">
        <f t="array" ref="N48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12" spans="2:14" x14ac:dyDescent="0.35">
      <c r="B4812" s="7">
        <v>2028810</v>
      </c>
      <c r="C4812" s="1" t="s">
        <v>4</v>
      </c>
      <c r="D4812" s="1" t="s">
        <v>28</v>
      </c>
      <c r="E4812" s="1" t="s">
        <v>40</v>
      </c>
      <c r="F4812" s="1" t="s">
        <v>521</v>
      </c>
      <c r="G4812" s="3">
        <v>45482</v>
      </c>
      <c r="H4812" s="3">
        <v>45490</v>
      </c>
      <c r="I4812" s="6">
        <v>280</v>
      </c>
      <c r="J4812" s="1">
        <v>2</v>
      </c>
      <c r="K4812" s="4">
        <v>0.02</v>
      </c>
      <c r="L4812" s="6">
        <f t="shared" si="150"/>
        <v>5.6000000000000005</v>
      </c>
      <c r="M4812" s="8">
        <f t="shared" si="151"/>
        <v>554.4</v>
      </c>
      <c r="N4812" t="str" cm="1">
        <f t="array" ref="N48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13" spans="2:14" x14ac:dyDescent="0.35">
      <c r="B4813" s="7">
        <v>2028811</v>
      </c>
      <c r="C4813" s="1" t="s">
        <v>5</v>
      </c>
      <c r="D4813" s="1" t="s">
        <v>29</v>
      </c>
      <c r="E4813" s="1" t="s">
        <v>41</v>
      </c>
      <c r="F4813" s="1" t="s">
        <v>518</v>
      </c>
      <c r="G4813" s="3">
        <v>45482</v>
      </c>
      <c r="H4813" s="3">
        <v>45484</v>
      </c>
      <c r="I4813" s="6">
        <v>70</v>
      </c>
      <c r="J4813" s="1">
        <v>1</v>
      </c>
      <c r="K4813" s="4">
        <v>0.02</v>
      </c>
      <c r="L4813" s="6">
        <f t="shared" si="150"/>
        <v>1.4000000000000001</v>
      </c>
      <c r="M4813" s="8">
        <f t="shared" si="151"/>
        <v>68.599999999999994</v>
      </c>
      <c r="N4813" t="str" cm="1">
        <f t="array" ref="N48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14" spans="2:14" x14ac:dyDescent="0.35">
      <c r="B4814" s="7">
        <v>2028812</v>
      </c>
      <c r="C4814" s="1" t="s">
        <v>6</v>
      </c>
      <c r="D4814" s="1" t="s">
        <v>25</v>
      </c>
      <c r="E4814" s="1" t="s">
        <v>42</v>
      </c>
      <c r="F4814" s="1" t="s">
        <v>518</v>
      </c>
      <c r="G4814" s="3">
        <v>45482</v>
      </c>
      <c r="H4814" s="3">
        <v>45485</v>
      </c>
      <c r="I4814" s="6">
        <v>230</v>
      </c>
      <c r="J4814" s="1">
        <v>2</v>
      </c>
      <c r="K4814" s="4">
        <v>0.02</v>
      </c>
      <c r="L4814" s="6">
        <f t="shared" si="150"/>
        <v>4.6000000000000005</v>
      </c>
      <c r="M4814" s="8">
        <f t="shared" si="151"/>
        <v>455.4</v>
      </c>
      <c r="N4814" t="str" cm="1">
        <f t="array" ref="N48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15" spans="2:14" x14ac:dyDescent="0.35">
      <c r="B4815" s="7">
        <v>2028813</v>
      </c>
      <c r="C4815" s="1" t="s">
        <v>7</v>
      </c>
      <c r="D4815" s="1" t="s">
        <v>26</v>
      </c>
      <c r="E4815" s="1" t="s">
        <v>43</v>
      </c>
      <c r="F4815" s="1" t="s">
        <v>519</v>
      </c>
      <c r="G4815" s="3">
        <v>45482</v>
      </c>
      <c r="H4815" s="3">
        <v>45487</v>
      </c>
      <c r="I4815" s="6">
        <v>7999</v>
      </c>
      <c r="J4815" s="1">
        <v>4</v>
      </c>
      <c r="K4815" s="4">
        <v>7.0000000000000007E-2</v>
      </c>
      <c r="L4815" s="6">
        <f t="shared" si="150"/>
        <v>559.93000000000006</v>
      </c>
      <c r="M4815" s="8">
        <f t="shared" si="151"/>
        <v>31436.07</v>
      </c>
      <c r="N4815" t="str" cm="1">
        <f t="array" ref="N48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16" spans="2:14" x14ac:dyDescent="0.35">
      <c r="B4816" s="7">
        <v>2028814</v>
      </c>
      <c r="C4816" s="1" t="s">
        <v>10</v>
      </c>
      <c r="D4816" s="1" t="s">
        <v>27</v>
      </c>
      <c r="E4816" s="1" t="s">
        <v>44</v>
      </c>
      <c r="F4816" s="1" t="s">
        <v>521</v>
      </c>
      <c r="G4816" s="3">
        <v>45482</v>
      </c>
      <c r="H4816" s="3">
        <v>45483</v>
      </c>
      <c r="I4816" s="6">
        <v>850</v>
      </c>
      <c r="J4816" s="1">
        <v>3</v>
      </c>
      <c r="K4816" s="4">
        <v>0.03</v>
      </c>
      <c r="L4816" s="6">
        <f t="shared" si="150"/>
        <v>25.5</v>
      </c>
      <c r="M4816" s="8">
        <f t="shared" si="151"/>
        <v>2524.5</v>
      </c>
      <c r="N4816" t="str" cm="1">
        <f t="array" ref="N48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17" spans="2:14" x14ac:dyDescent="0.35">
      <c r="B4817" s="7">
        <v>2028815</v>
      </c>
      <c r="C4817" s="1" t="s">
        <v>8</v>
      </c>
      <c r="D4817" s="1" t="s">
        <v>28</v>
      </c>
      <c r="E4817" s="1" t="s">
        <v>45</v>
      </c>
      <c r="F4817" s="1" t="s">
        <v>520</v>
      </c>
      <c r="G4817" s="3">
        <v>45482</v>
      </c>
      <c r="H4817" s="3">
        <v>45490</v>
      </c>
      <c r="I4817" s="6">
        <v>65000</v>
      </c>
      <c r="J4817" s="1">
        <v>2</v>
      </c>
      <c r="K4817" s="4">
        <v>0.08</v>
      </c>
      <c r="L4817" s="6">
        <f t="shared" si="150"/>
        <v>5200</v>
      </c>
      <c r="M4817" s="8">
        <f t="shared" si="151"/>
        <v>124800</v>
      </c>
      <c r="N4817" t="str" cm="1">
        <f t="array" ref="N48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18" spans="2:14" x14ac:dyDescent="0.35">
      <c r="B4818" s="7">
        <v>2028816</v>
      </c>
      <c r="C4818" s="1" t="s">
        <v>9</v>
      </c>
      <c r="D4818" s="1" t="s">
        <v>29</v>
      </c>
      <c r="E4818" s="1" t="s">
        <v>46</v>
      </c>
      <c r="F4818" s="1" t="s">
        <v>518</v>
      </c>
      <c r="G4818" s="3">
        <v>45482</v>
      </c>
      <c r="H4818" s="3">
        <v>45484</v>
      </c>
      <c r="I4818" s="6">
        <v>450</v>
      </c>
      <c r="J4818" s="1">
        <v>1</v>
      </c>
      <c r="K4818" s="4">
        <v>0.05</v>
      </c>
      <c r="L4818" s="6">
        <f t="shared" si="150"/>
        <v>22.5</v>
      </c>
      <c r="M4818" s="8">
        <f t="shared" si="151"/>
        <v>427.5</v>
      </c>
      <c r="N4818" t="str" cm="1">
        <f t="array" ref="N48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19" spans="2:14" x14ac:dyDescent="0.35">
      <c r="B4819" s="7">
        <v>2028817</v>
      </c>
      <c r="C4819" s="1" t="s">
        <v>11</v>
      </c>
      <c r="D4819" s="1" t="s">
        <v>25</v>
      </c>
      <c r="E4819" s="1" t="s">
        <v>47</v>
      </c>
      <c r="F4819" s="1" t="s">
        <v>519</v>
      </c>
      <c r="G4819" s="3">
        <v>45482</v>
      </c>
      <c r="H4819" s="3">
        <v>45485</v>
      </c>
      <c r="I4819" s="6">
        <v>1299</v>
      </c>
      <c r="J4819" s="1">
        <v>1</v>
      </c>
      <c r="K4819" s="4">
        <v>0.05</v>
      </c>
      <c r="L4819" s="6">
        <f t="shared" si="150"/>
        <v>64.95</v>
      </c>
      <c r="M4819" s="8">
        <f t="shared" si="151"/>
        <v>1234.05</v>
      </c>
      <c r="N4819" t="str" cm="1">
        <f t="array" ref="N48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20" spans="2:14" x14ac:dyDescent="0.35">
      <c r="B4820" s="7">
        <v>2028818</v>
      </c>
      <c r="C4820" s="1" t="s">
        <v>12</v>
      </c>
      <c r="D4820" s="1" t="s">
        <v>270</v>
      </c>
      <c r="E4820" s="1" t="s">
        <v>48</v>
      </c>
      <c r="F4820" s="1" t="s">
        <v>520</v>
      </c>
      <c r="G4820" s="3">
        <v>45482</v>
      </c>
      <c r="H4820" s="3">
        <v>45487</v>
      </c>
      <c r="I4820" s="6">
        <v>1700</v>
      </c>
      <c r="J4820" s="1">
        <v>2</v>
      </c>
      <c r="K4820" s="4">
        <v>0.05</v>
      </c>
      <c r="L4820" s="6">
        <f t="shared" si="150"/>
        <v>85</v>
      </c>
      <c r="M4820" s="8">
        <f t="shared" si="151"/>
        <v>3315</v>
      </c>
      <c r="N4820" t="str" cm="1">
        <f t="array" ref="N48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21" spans="2:14" x14ac:dyDescent="0.35">
      <c r="B4821" s="7">
        <v>2028819</v>
      </c>
      <c r="C4821" s="1" t="s">
        <v>13</v>
      </c>
      <c r="D4821" s="1" t="s">
        <v>25</v>
      </c>
      <c r="E4821" s="1" t="s">
        <v>49</v>
      </c>
      <c r="F4821" s="1" t="s">
        <v>521</v>
      </c>
      <c r="G4821" s="3">
        <v>45482</v>
      </c>
      <c r="H4821" s="3">
        <v>45483</v>
      </c>
      <c r="I4821" s="6">
        <v>55000</v>
      </c>
      <c r="J4821" s="1">
        <v>1</v>
      </c>
      <c r="K4821" s="4">
        <v>0.05</v>
      </c>
      <c r="L4821" s="6">
        <f t="shared" si="150"/>
        <v>2750</v>
      </c>
      <c r="M4821" s="8">
        <f t="shared" si="151"/>
        <v>52250</v>
      </c>
      <c r="N4821" t="str" cm="1">
        <f t="array" ref="N48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22" spans="2:14" x14ac:dyDescent="0.35">
      <c r="B4822" s="7">
        <v>2028820</v>
      </c>
      <c r="C4822" s="1" t="s">
        <v>14</v>
      </c>
      <c r="D4822" s="1" t="s">
        <v>26</v>
      </c>
      <c r="E4822" s="1" t="s">
        <v>50</v>
      </c>
      <c r="F4822" s="1" t="s">
        <v>518</v>
      </c>
      <c r="G4822" s="3">
        <v>45482</v>
      </c>
      <c r="H4822" s="3">
        <v>45490</v>
      </c>
      <c r="I4822" s="6">
        <v>57999</v>
      </c>
      <c r="J4822" s="1">
        <v>3</v>
      </c>
      <c r="K4822" s="4">
        <v>0.03</v>
      </c>
      <c r="L4822" s="6">
        <f t="shared" si="150"/>
        <v>1739.97</v>
      </c>
      <c r="M4822" s="8">
        <f t="shared" si="151"/>
        <v>172257.03</v>
      </c>
      <c r="N4822" t="str" cm="1">
        <f t="array" ref="N48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23" spans="2:14" x14ac:dyDescent="0.35">
      <c r="B4823" s="7">
        <v>2028821</v>
      </c>
      <c r="C4823" s="1" t="s">
        <v>15</v>
      </c>
      <c r="D4823" s="1" t="s">
        <v>27</v>
      </c>
      <c r="E4823" s="1" t="s">
        <v>51</v>
      </c>
      <c r="F4823" s="1" t="s">
        <v>518</v>
      </c>
      <c r="G4823" s="3">
        <v>45482</v>
      </c>
      <c r="H4823" s="3">
        <v>45484</v>
      </c>
      <c r="I4823" s="6">
        <v>1399</v>
      </c>
      <c r="J4823" s="1">
        <v>2</v>
      </c>
      <c r="K4823" s="4">
        <v>0.1</v>
      </c>
      <c r="L4823" s="6">
        <f t="shared" si="150"/>
        <v>139.9</v>
      </c>
      <c r="M4823" s="8">
        <f t="shared" si="151"/>
        <v>2658.1</v>
      </c>
      <c r="N4823" t="str" cm="1">
        <f t="array" ref="N48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24" spans="2:14" x14ac:dyDescent="0.35">
      <c r="B4824" s="7">
        <v>2028822</v>
      </c>
      <c r="C4824" s="1" t="s">
        <v>16</v>
      </c>
      <c r="D4824" s="1" t="s">
        <v>28</v>
      </c>
      <c r="E4824" s="1" t="s">
        <v>506</v>
      </c>
      <c r="F4824" s="1" t="s">
        <v>519</v>
      </c>
      <c r="G4824" s="3">
        <v>45482</v>
      </c>
      <c r="H4824" s="3">
        <v>45485</v>
      </c>
      <c r="I4824" s="6">
        <v>999</v>
      </c>
      <c r="J4824" s="1">
        <v>1</v>
      </c>
      <c r="K4824" s="4">
        <v>0.05</v>
      </c>
      <c r="L4824" s="6">
        <f t="shared" si="150"/>
        <v>49.95</v>
      </c>
      <c r="M4824" s="8">
        <f t="shared" si="151"/>
        <v>949.05</v>
      </c>
      <c r="N4824" t="str" cm="1">
        <f t="array" ref="N48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25" spans="2:14" x14ac:dyDescent="0.35">
      <c r="B4825" s="7">
        <v>2028823</v>
      </c>
      <c r="C4825" s="1" t="s">
        <v>17</v>
      </c>
      <c r="D4825" s="1" t="s">
        <v>29</v>
      </c>
      <c r="E4825" s="1" t="s">
        <v>507</v>
      </c>
      <c r="F4825" s="1" t="s">
        <v>521</v>
      </c>
      <c r="G4825" s="3">
        <v>45482</v>
      </c>
      <c r="H4825" s="3">
        <v>45487</v>
      </c>
      <c r="I4825" s="6">
        <v>2099</v>
      </c>
      <c r="J4825" s="1">
        <v>2</v>
      </c>
      <c r="K4825" s="4">
        <v>0.05</v>
      </c>
      <c r="L4825" s="6">
        <f t="shared" si="150"/>
        <v>104.95</v>
      </c>
      <c r="M4825" s="8">
        <f t="shared" si="151"/>
        <v>4093.05</v>
      </c>
      <c r="N4825" t="str" cm="1">
        <f t="array" ref="N48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26" spans="2:14" x14ac:dyDescent="0.35">
      <c r="B4826" s="7">
        <v>2028824</v>
      </c>
      <c r="C4826" s="1" t="s">
        <v>18</v>
      </c>
      <c r="D4826" s="1" t="s">
        <v>25</v>
      </c>
      <c r="E4826" s="1" t="s">
        <v>508</v>
      </c>
      <c r="F4826" s="1" t="s">
        <v>520</v>
      </c>
      <c r="G4826" s="3">
        <v>45482</v>
      </c>
      <c r="H4826" s="3">
        <v>45483</v>
      </c>
      <c r="I4826" s="6">
        <v>11000</v>
      </c>
      <c r="J4826" s="1">
        <v>1</v>
      </c>
      <c r="K4826" s="4">
        <v>0.02</v>
      </c>
      <c r="L4826" s="6">
        <f t="shared" si="150"/>
        <v>220</v>
      </c>
      <c r="M4826" s="8">
        <f t="shared" si="151"/>
        <v>10780</v>
      </c>
      <c r="N4826" t="str" cm="1">
        <f t="array" ref="N48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27" spans="2:14" x14ac:dyDescent="0.35">
      <c r="B4827" s="7">
        <v>2028825</v>
      </c>
      <c r="C4827" s="1" t="s">
        <v>19</v>
      </c>
      <c r="D4827" s="1" t="s">
        <v>30</v>
      </c>
      <c r="E4827" s="1" t="s">
        <v>31</v>
      </c>
      <c r="F4827" s="1" t="s">
        <v>518</v>
      </c>
      <c r="G4827" s="3">
        <v>45482</v>
      </c>
      <c r="H4827" s="3">
        <v>45490</v>
      </c>
      <c r="I4827" s="6">
        <v>800</v>
      </c>
      <c r="J4827" s="1">
        <v>2</v>
      </c>
      <c r="K4827" s="4">
        <v>0.06</v>
      </c>
      <c r="L4827" s="6">
        <f t="shared" si="150"/>
        <v>48</v>
      </c>
      <c r="M4827" s="8">
        <f t="shared" si="151"/>
        <v>1552</v>
      </c>
      <c r="N4827" t="str" cm="1">
        <f t="array" ref="N48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28" spans="2:14" x14ac:dyDescent="0.35">
      <c r="B4828" s="7">
        <v>2028826</v>
      </c>
      <c r="C4828" s="1" t="s">
        <v>20</v>
      </c>
      <c r="D4828" s="1" t="s">
        <v>27</v>
      </c>
      <c r="E4828" s="1" t="s">
        <v>32</v>
      </c>
      <c r="F4828" s="1" t="s">
        <v>519</v>
      </c>
      <c r="G4828" s="3">
        <v>45482</v>
      </c>
      <c r="H4828" s="3">
        <v>45484</v>
      </c>
      <c r="I4828" s="6">
        <v>5500</v>
      </c>
      <c r="J4828" s="1">
        <v>3</v>
      </c>
      <c r="K4828" s="4">
        <v>0.15</v>
      </c>
      <c r="L4828" s="6">
        <f t="shared" si="150"/>
        <v>825</v>
      </c>
      <c r="M4828" s="8">
        <f t="shared" si="151"/>
        <v>15675</v>
      </c>
      <c r="N4828" t="str" cm="1">
        <f t="array" ref="N48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29" spans="2:14" x14ac:dyDescent="0.35">
      <c r="B4829" s="7">
        <v>2028827</v>
      </c>
      <c r="C4829" s="1" t="s">
        <v>21</v>
      </c>
      <c r="D4829" s="1" t="s">
        <v>28</v>
      </c>
      <c r="E4829" s="1" t="s">
        <v>38</v>
      </c>
      <c r="F4829" s="1" t="s">
        <v>520</v>
      </c>
      <c r="G4829" s="3">
        <v>45482</v>
      </c>
      <c r="H4829" s="3">
        <v>45485</v>
      </c>
      <c r="I4829" s="6">
        <v>1350</v>
      </c>
      <c r="J4829" s="1">
        <v>2</v>
      </c>
      <c r="K4829" s="4">
        <v>0.02</v>
      </c>
      <c r="L4829" s="6">
        <f t="shared" si="150"/>
        <v>27</v>
      </c>
      <c r="M4829" s="8">
        <f t="shared" si="151"/>
        <v>2673</v>
      </c>
      <c r="N4829" t="str" cm="1">
        <f t="array" ref="N48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30" spans="2:14" x14ac:dyDescent="0.35">
      <c r="B4830" s="7">
        <v>2028828</v>
      </c>
      <c r="C4830" s="1" t="s">
        <v>22</v>
      </c>
      <c r="D4830" s="1" t="s">
        <v>29</v>
      </c>
      <c r="E4830" s="1" t="s">
        <v>33</v>
      </c>
      <c r="F4830" s="1" t="s">
        <v>521</v>
      </c>
      <c r="G4830" s="3">
        <v>45482</v>
      </c>
      <c r="H4830" s="3">
        <v>45487</v>
      </c>
      <c r="I4830" s="6">
        <v>4500</v>
      </c>
      <c r="J4830" s="1">
        <v>7</v>
      </c>
      <c r="K4830" s="4">
        <v>0.02</v>
      </c>
      <c r="L4830" s="6">
        <f t="shared" si="150"/>
        <v>90</v>
      </c>
      <c r="M4830" s="8">
        <f t="shared" si="151"/>
        <v>31410</v>
      </c>
      <c r="N4830" t="str" cm="1">
        <f t="array" ref="N48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31" spans="2:14" x14ac:dyDescent="0.35">
      <c r="B4831" s="7">
        <v>2028829</v>
      </c>
      <c r="C4831" s="1" t="s">
        <v>23</v>
      </c>
      <c r="D4831" s="1" t="s">
        <v>25</v>
      </c>
      <c r="E4831" s="1" t="s">
        <v>34</v>
      </c>
      <c r="F4831" s="1" t="s">
        <v>518</v>
      </c>
      <c r="G4831" s="3">
        <v>45482</v>
      </c>
      <c r="H4831" s="3">
        <v>45483</v>
      </c>
      <c r="I4831" s="6">
        <v>2350</v>
      </c>
      <c r="J4831" s="1">
        <v>2</v>
      </c>
      <c r="K4831" s="4">
        <v>0.02</v>
      </c>
      <c r="L4831" s="6">
        <f t="shared" si="150"/>
        <v>47</v>
      </c>
      <c r="M4831" s="8">
        <f t="shared" si="151"/>
        <v>4653</v>
      </c>
      <c r="N4831" t="str" cm="1">
        <f t="array" ref="N48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32" spans="2:14" x14ac:dyDescent="0.35">
      <c r="B4832" s="7">
        <v>2028830</v>
      </c>
      <c r="C4832" s="1" t="s">
        <v>24</v>
      </c>
      <c r="D4832" s="1" t="s">
        <v>26</v>
      </c>
      <c r="E4832" s="1" t="s">
        <v>35</v>
      </c>
      <c r="F4832" s="1" t="s">
        <v>518</v>
      </c>
      <c r="G4832" s="3">
        <v>45482</v>
      </c>
      <c r="H4832" s="3">
        <v>45490</v>
      </c>
      <c r="I4832" s="6">
        <v>90</v>
      </c>
      <c r="J4832" s="1">
        <v>1</v>
      </c>
      <c r="K4832" s="4">
        <v>0.02</v>
      </c>
      <c r="L4832" s="6">
        <f t="shared" si="150"/>
        <v>1.8</v>
      </c>
      <c r="M4832" s="8">
        <f t="shared" si="151"/>
        <v>88.2</v>
      </c>
      <c r="N4832" t="str" cm="1">
        <f t="array" ref="N48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33" spans="2:14" x14ac:dyDescent="0.35">
      <c r="B4833" s="7">
        <v>2028831</v>
      </c>
      <c r="C4833" s="1" t="s">
        <v>4</v>
      </c>
      <c r="D4833" s="1" t="s">
        <v>27</v>
      </c>
      <c r="E4833" s="1" t="s">
        <v>36</v>
      </c>
      <c r="F4833" s="1" t="s">
        <v>519</v>
      </c>
      <c r="G4833" s="3">
        <v>45482</v>
      </c>
      <c r="H4833" s="3">
        <v>45484</v>
      </c>
      <c r="I4833" s="6">
        <v>280</v>
      </c>
      <c r="J4833" s="1">
        <v>1</v>
      </c>
      <c r="K4833" s="4">
        <v>0.02</v>
      </c>
      <c r="L4833" s="6">
        <f t="shared" si="150"/>
        <v>5.6000000000000005</v>
      </c>
      <c r="M4833" s="8">
        <f t="shared" si="151"/>
        <v>274.39999999999998</v>
      </c>
      <c r="N4833" t="str" cm="1">
        <f t="array" ref="N48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34" spans="2:14" x14ac:dyDescent="0.35">
      <c r="B4834" s="7">
        <v>2028832</v>
      </c>
      <c r="C4834" s="1" t="s">
        <v>5</v>
      </c>
      <c r="D4834" s="1" t="s">
        <v>28</v>
      </c>
      <c r="E4834" s="1" t="s">
        <v>37</v>
      </c>
      <c r="F4834" s="1" t="s">
        <v>521</v>
      </c>
      <c r="G4834" s="3">
        <v>45482</v>
      </c>
      <c r="H4834" s="3">
        <v>45485</v>
      </c>
      <c r="I4834" s="6">
        <v>70</v>
      </c>
      <c r="J4834" s="1">
        <v>1</v>
      </c>
      <c r="K4834" s="4">
        <v>0.02</v>
      </c>
      <c r="L4834" s="6">
        <f t="shared" si="150"/>
        <v>1.4000000000000001</v>
      </c>
      <c r="M4834" s="8">
        <f t="shared" si="151"/>
        <v>68.599999999999994</v>
      </c>
      <c r="N4834" t="str" cm="1">
        <f t="array" ref="N48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35" spans="2:14" x14ac:dyDescent="0.35">
      <c r="B4835" s="7">
        <v>2028833</v>
      </c>
      <c r="C4835" s="1" t="s">
        <v>6</v>
      </c>
      <c r="D4835" s="1" t="s">
        <v>29</v>
      </c>
      <c r="E4835" s="1" t="s">
        <v>39</v>
      </c>
      <c r="F4835" s="1" t="s">
        <v>520</v>
      </c>
      <c r="G4835" s="3">
        <v>45482</v>
      </c>
      <c r="H4835" s="3">
        <v>45487</v>
      </c>
      <c r="I4835" s="6">
        <v>230</v>
      </c>
      <c r="J4835" s="1">
        <v>2</v>
      </c>
      <c r="K4835" s="4">
        <v>0.02</v>
      </c>
      <c r="L4835" s="6">
        <f t="shared" si="150"/>
        <v>4.6000000000000005</v>
      </c>
      <c r="M4835" s="8">
        <f t="shared" si="151"/>
        <v>455.4</v>
      </c>
      <c r="N4835" t="str" cm="1">
        <f t="array" ref="N48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36" spans="2:14" x14ac:dyDescent="0.35">
      <c r="B4836" s="7">
        <v>2028834</v>
      </c>
      <c r="C4836" s="1" t="s">
        <v>7</v>
      </c>
      <c r="D4836" s="1" t="s">
        <v>25</v>
      </c>
      <c r="E4836" s="1" t="s">
        <v>40</v>
      </c>
      <c r="F4836" s="1" t="s">
        <v>518</v>
      </c>
      <c r="G4836" s="3">
        <v>45482</v>
      </c>
      <c r="H4836" s="3">
        <v>45483</v>
      </c>
      <c r="I4836" s="6">
        <v>7999</v>
      </c>
      <c r="J4836" s="1">
        <v>1</v>
      </c>
      <c r="K4836" s="4">
        <v>0.02</v>
      </c>
      <c r="L4836" s="6">
        <f t="shared" si="150"/>
        <v>159.97999999999999</v>
      </c>
      <c r="M4836" s="8">
        <f t="shared" si="151"/>
        <v>7839.02</v>
      </c>
      <c r="N4836" t="str" cm="1">
        <f t="array" ref="N48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37" spans="2:14" x14ac:dyDescent="0.35">
      <c r="B4837" s="7">
        <v>2028835</v>
      </c>
      <c r="C4837" s="1" t="s">
        <v>10</v>
      </c>
      <c r="D4837" s="1" t="s">
        <v>26</v>
      </c>
      <c r="E4837" s="1" t="s">
        <v>41</v>
      </c>
      <c r="F4837" s="1" t="s">
        <v>519</v>
      </c>
      <c r="G4837" s="3">
        <v>45482</v>
      </c>
      <c r="H4837" s="3">
        <v>45490</v>
      </c>
      <c r="I4837" s="6">
        <v>850</v>
      </c>
      <c r="J4837" s="1">
        <v>2</v>
      </c>
      <c r="K4837" s="4">
        <v>7.0000000000000007E-2</v>
      </c>
      <c r="L4837" s="6">
        <f t="shared" si="150"/>
        <v>59.500000000000007</v>
      </c>
      <c r="M4837" s="8">
        <f t="shared" si="151"/>
        <v>1640.5</v>
      </c>
      <c r="N4837" t="str" cm="1">
        <f t="array" ref="N48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38" spans="2:14" x14ac:dyDescent="0.35">
      <c r="B4838" s="7">
        <v>2028836</v>
      </c>
      <c r="C4838" s="1" t="s">
        <v>8</v>
      </c>
      <c r="D4838" s="1" t="s">
        <v>27</v>
      </c>
      <c r="E4838" s="1" t="s">
        <v>42</v>
      </c>
      <c r="F4838" s="1" t="s">
        <v>520</v>
      </c>
      <c r="G4838" s="3">
        <v>45482</v>
      </c>
      <c r="H4838" s="3">
        <v>45484</v>
      </c>
      <c r="I4838" s="6">
        <v>65000</v>
      </c>
      <c r="J4838" s="1">
        <v>7</v>
      </c>
      <c r="K4838" s="4">
        <v>0.03</v>
      </c>
      <c r="L4838" s="6">
        <f t="shared" si="150"/>
        <v>1950</v>
      </c>
      <c r="M4838" s="8">
        <f t="shared" si="151"/>
        <v>453050</v>
      </c>
      <c r="N4838" t="str" cm="1">
        <f t="array" ref="N48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39" spans="2:14" x14ac:dyDescent="0.35">
      <c r="B4839" s="7">
        <v>2028837</v>
      </c>
      <c r="C4839" s="1" t="s">
        <v>9</v>
      </c>
      <c r="D4839" s="1" t="s">
        <v>28</v>
      </c>
      <c r="E4839" s="1" t="s">
        <v>43</v>
      </c>
      <c r="F4839" s="1" t="s">
        <v>521</v>
      </c>
      <c r="G4839" s="3">
        <v>45482</v>
      </c>
      <c r="H4839" s="3">
        <v>45485</v>
      </c>
      <c r="I4839" s="6">
        <v>450</v>
      </c>
      <c r="J4839" s="1">
        <v>2</v>
      </c>
      <c r="K4839" s="4">
        <v>0.08</v>
      </c>
      <c r="L4839" s="6">
        <f t="shared" si="150"/>
        <v>36</v>
      </c>
      <c r="M4839" s="8">
        <f t="shared" si="151"/>
        <v>864</v>
      </c>
      <c r="N4839" t="str" cm="1">
        <f t="array" ref="N48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40" spans="2:14" x14ac:dyDescent="0.35">
      <c r="B4840" s="7">
        <v>2028838</v>
      </c>
      <c r="C4840" s="1" t="s">
        <v>11</v>
      </c>
      <c r="D4840" s="1" t="s">
        <v>29</v>
      </c>
      <c r="E4840" s="1" t="s">
        <v>44</v>
      </c>
      <c r="F4840" s="1" t="s">
        <v>518</v>
      </c>
      <c r="G4840" s="3">
        <v>45482</v>
      </c>
      <c r="H4840" s="3">
        <v>45487</v>
      </c>
      <c r="I4840" s="6">
        <v>1299</v>
      </c>
      <c r="J4840" s="1">
        <v>2</v>
      </c>
      <c r="K4840" s="4">
        <v>0.05</v>
      </c>
      <c r="L4840" s="6">
        <f t="shared" si="150"/>
        <v>64.95</v>
      </c>
      <c r="M4840" s="8">
        <f t="shared" si="151"/>
        <v>2533.0500000000002</v>
      </c>
      <c r="N4840" t="str" cm="1">
        <f t="array" ref="N48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41" spans="2:14" x14ac:dyDescent="0.35">
      <c r="B4841" s="7">
        <v>2028839</v>
      </c>
      <c r="C4841" s="1" t="s">
        <v>12</v>
      </c>
      <c r="D4841" s="1" t="s">
        <v>25</v>
      </c>
      <c r="E4841" s="1" t="s">
        <v>45</v>
      </c>
      <c r="F4841" s="1" t="s">
        <v>518</v>
      </c>
      <c r="G4841" s="3">
        <v>45482</v>
      </c>
      <c r="H4841" s="3">
        <v>45483</v>
      </c>
      <c r="I4841" s="6">
        <v>1700</v>
      </c>
      <c r="J4841" s="1">
        <v>1</v>
      </c>
      <c r="K4841" s="4">
        <v>0.05</v>
      </c>
      <c r="L4841" s="6">
        <f t="shared" si="150"/>
        <v>85</v>
      </c>
      <c r="M4841" s="8">
        <f t="shared" si="151"/>
        <v>1615</v>
      </c>
      <c r="N4841" t="str" cm="1">
        <f t="array" ref="N48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42" spans="2:14" x14ac:dyDescent="0.35">
      <c r="B4842" s="7">
        <v>2028840</v>
      </c>
      <c r="C4842" s="1" t="s">
        <v>13</v>
      </c>
      <c r="D4842" s="1" t="s">
        <v>271</v>
      </c>
      <c r="E4842" s="1" t="s">
        <v>46</v>
      </c>
      <c r="F4842" s="1" t="s">
        <v>519</v>
      </c>
      <c r="G4842" s="3">
        <v>45482</v>
      </c>
      <c r="H4842" s="3">
        <v>45490</v>
      </c>
      <c r="I4842" s="6">
        <v>55000</v>
      </c>
      <c r="J4842" s="1">
        <v>2</v>
      </c>
      <c r="K4842" s="4">
        <v>0.05</v>
      </c>
      <c r="L4842" s="6">
        <f t="shared" si="150"/>
        <v>2750</v>
      </c>
      <c r="M4842" s="8">
        <f t="shared" si="151"/>
        <v>107250</v>
      </c>
      <c r="N4842" t="str" cm="1">
        <f t="array" ref="N48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43" spans="2:14" x14ac:dyDescent="0.35">
      <c r="B4843" s="7">
        <v>2028841</v>
      </c>
      <c r="C4843" s="1" t="s">
        <v>14</v>
      </c>
      <c r="D4843" s="1" t="s">
        <v>25</v>
      </c>
      <c r="E4843" s="1" t="s">
        <v>47</v>
      </c>
      <c r="F4843" s="1" t="s">
        <v>521</v>
      </c>
      <c r="G4843" s="3">
        <v>45482</v>
      </c>
      <c r="H4843" s="3">
        <v>45484</v>
      </c>
      <c r="I4843" s="6">
        <v>57999</v>
      </c>
      <c r="J4843" s="1">
        <v>4</v>
      </c>
      <c r="K4843" s="4">
        <v>0.05</v>
      </c>
      <c r="L4843" s="6">
        <f t="shared" si="150"/>
        <v>2899.9500000000003</v>
      </c>
      <c r="M4843" s="8">
        <f t="shared" si="151"/>
        <v>229096.05</v>
      </c>
      <c r="N4843" t="str" cm="1">
        <f t="array" ref="N48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44" spans="2:14" x14ac:dyDescent="0.35">
      <c r="B4844" s="7">
        <v>2028842</v>
      </c>
      <c r="C4844" s="1" t="s">
        <v>15</v>
      </c>
      <c r="D4844" s="1" t="s">
        <v>26</v>
      </c>
      <c r="E4844" s="1" t="s">
        <v>48</v>
      </c>
      <c r="F4844" s="1" t="s">
        <v>520</v>
      </c>
      <c r="G4844" s="3">
        <v>45482</v>
      </c>
      <c r="H4844" s="3">
        <v>45485</v>
      </c>
      <c r="I4844" s="6">
        <v>1399</v>
      </c>
      <c r="J4844" s="1">
        <v>3</v>
      </c>
      <c r="K4844" s="4">
        <v>0.03</v>
      </c>
      <c r="L4844" s="6">
        <f t="shared" si="150"/>
        <v>41.97</v>
      </c>
      <c r="M4844" s="8">
        <f t="shared" si="151"/>
        <v>4155.03</v>
      </c>
      <c r="N4844" t="str" cm="1">
        <f t="array" ref="N48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45" spans="2:14" x14ac:dyDescent="0.35">
      <c r="B4845" s="7">
        <v>2028843</v>
      </c>
      <c r="C4845" s="1" t="s">
        <v>16</v>
      </c>
      <c r="D4845" s="1" t="s">
        <v>27</v>
      </c>
      <c r="E4845" s="1" t="s">
        <v>49</v>
      </c>
      <c r="F4845" s="1" t="s">
        <v>518</v>
      </c>
      <c r="G4845" s="3">
        <v>45482</v>
      </c>
      <c r="H4845" s="3">
        <v>45487</v>
      </c>
      <c r="I4845" s="6">
        <v>999</v>
      </c>
      <c r="J4845" s="1">
        <v>2</v>
      </c>
      <c r="K4845" s="4">
        <v>0.1</v>
      </c>
      <c r="L4845" s="6">
        <f t="shared" si="150"/>
        <v>99.9</v>
      </c>
      <c r="M4845" s="8">
        <f t="shared" si="151"/>
        <v>1898.1</v>
      </c>
      <c r="N4845" t="str" cm="1">
        <f t="array" ref="N48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46" spans="2:14" x14ac:dyDescent="0.35">
      <c r="B4846" s="7">
        <v>2028844</v>
      </c>
      <c r="C4846" s="1" t="s">
        <v>17</v>
      </c>
      <c r="D4846" s="1" t="s">
        <v>28</v>
      </c>
      <c r="E4846" s="1" t="s">
        <v>50</v>
      </c>
      <c r="F4846" s="1" t="s">
        <v>519</v>
      </c>
      <c r="G4846" s="3">
        <v>45482</v>
      </c>
      <c r="H4846" s="3">
        <v>45483</v>
      </c>
      <c r="I4846" s="6">
        <v>2099</v>
      </c>
      <c r="J4846" s="1">
        <v>1</v>
      </c>
      <c r="K4846" s="4">
        <v>0.05</v>
      </c>
      <c r="L4846" s="6">
        <f t="shared" si="150"/>
        <v>104.95</v>
      </c>
      <c r="M4846" s="8">
        <f t="shared" si="151"/>
        <v>1994.05</v>
      </c>
      <c r="N4846" t="str" cm="1">
        <f t="array" ref="N48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47" spans="2:14" x14ac:dyDescent="0.35">
      <c r="B4847" s="7">
        <v>2028845</v>
      </c>
      <c r="C4847" s="1" t="s">
        <v>18</v>
      </c>
      <c r="D4847" s="1" t="s">
        <v>29</v>
      </c>
      <c r="E4847" s="1" t="s">
        <v>51</v>
      </c>
      <c r="F4847" s="1" t="s">
        <v>520</v>
      </c>
      <c r="G4847" s="3">
        <v>45482</v>
      </c>
      <c r="H4847" s="3">
        <v>45490</v>
      </c>
      <c r="I4847" s="6">
        <v>11000</v>
      </c>
      <c r="J4847" s="1">
        <v>1</v>
      </c>
      <c r="K4847" s="4">
        <v>0.05</v>
      </c>
      <c r="L4847" s="6">
        <f t="shared" si="150"/>
        <v>550</v>
      </c>
      <c r="M4847" s="8">
        <f t="shared" si="151"/>
        <v>10450</v>
      </c>
      <c r="N4847" t="str" cm="1">
        <f t="array" ref="N48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48" spans="2:14" x14ac:dyDescent="0.35">
      <c r="B4848" s="7">
        <v>2028846</v>
      </c>
      <c r="C4848" s="1" t="s">
        <v>19</v>
      </c>
      <c r="D4848" s="1" t="s">
        <v>25</v>
      </c>
      <c r="E4848" s="1" t="s">
        <v>506</v>
      </c>
      <c r="F4848" s="1" t="s">
        <v>521</v>
      </c>
      <c r="G4848" s="3">
        <v>45482</v>
      </c>
      <c r="H4848" s="3">
        <v>45484</v>
      </c>
      <c r="I4848" s="6">
        <v>800</v>
      </c>
      <c r="J4848" s="1">
        <v>2</v>
      </c>
      <c r="K4848" s="4">
        <v>0.02</v>
      </c>
      <c r="L4848" s="6">
        <f t="shared" si="150"/>
        <v>16</v>
      </c>
      <c r="M4848" s="8">
        <f t="shared" si="151"/>
        <v>1584</v>
      </c>
      <c r="N4848" t="str" cm="1">
        <f t="array" ref="N48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49" spans="2:14" x14ac:dyDescent="0.35">
      <c r="B4849" s="7">
        <v>2028847</v>
      </c>
      <c r="C4849" s="1" t="s">
        <v>20</v>
      </c>
      <c r="D4849" s="1" t="s">
        <v>30</v>
      </c>
      <c r="E4849" s="1" t="s">
        <v>507</v>
      </c>
      <c r="F4849" s="1" t="s">
        <v>518</v>
      </c>
      <c r="G4849" s="3">
        <v>45482</v>
      </c>
      <c r="H4849" s="3">
        <v>45485</v>
      </c>
      <c r="I4849" s="6">
        <v>5500</v>
      </c>
      <c r="J4849" s="1">
        <v>1</v>
      </c>
      <c r="K4849" s="4">
        <v>0.06</v>
      </c>
      <c r="L4849" s="6">
        <f t="shared" si="150"/>
        <v>330</v>
      </c>
      <c r="M4849" s="8">
        <f t="shared" si="151"/>
        <v>5170</v>
      </c>
      <c r="N4849" t="str" cm="1">
        <f t="array" ref="N48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50" spans="2:14" x14ac:dyDescent="0.35">
      <c r="B4850" s="7">
        <v>2028848</v>
      </c>
      <c r="C4850" s="1" t="s">
        <v>21</v>
      </c>
      <c r="D4850" s="1" t="s">
        <v>27</v>
      </c>
      <c r="E4850" s="1" t="s">
        <v>508</v>
      </c>
      <c r="F4850" s="1" t="s">
        <v>518</v>
      </c>
      <c r="G4850" s="3">
        <v>45482</v>
      </c>
      <c r="H4850" s="3">
        <v>45487</v>
      </c>
      <c r="I4850" s="6">
        <v>1350</v>
      </c>
      <c r="J4850" s="1">
        <v>3</v>
      </c>
      <c r="K4850" s="4">
        <v>0.15</v>
      </c>
      <c r="L4850" s="6">
        <f t="shared" si="150"/>
        <v>202.5</v>
      </c>
      <c r="M4850" s="8">
        <f t="shared" si="151"/>
        <v>3847.5</v>
      </c>
      <c r="N4850" t="str" cm="1">
        <f t="array" ref="N48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51" spans="2:14" x14ac:dyDescent="0.35">
      <c r="B4851" s="7">
        <v>2028849</v>
      </c>
      <c r="C4851" s="1" t="s">
        <v>22</v>
      </c>
      <c r="D4851" s="1" t="s">
        <v>28</v>
      </c>
      <c r="E4851" s="1" t="s">
        <v>31</v>
      </c>
      <c r="F4851" s="1" t="s">
        <v>519</v>
      </c>
      <c r="G4851" s="3">
        <v>45482</v>
      </c>
      <c r="H4851" s="3">
        <v>45483</v>
      </c>
      <c r="I4851" s="6">
        <v>4500</v>
      </c>
      <c r="J4851" s="1">
        <v>2</v>
      </c>
      <c r="K4851" s="4">
        <v>0.02</v>
      </c>
      <c r="L4851" s="6">
        <f t="shared" si="150"/>
        <v>90</v>
      </c>
      <c r="M4851" s="8">
        <f t="shared" si="151"/>
        <v>8910</v>
      </c>
      <c r="N4851" t="str" cm="1">
        <f t="array" ref="N48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52" spans="2:14" x14ac:dyDescent="0.35">
      <c r="B4852" s="7">
        <v>2028850</v>
      </c>
      <c r="C4852" s="1" t="s">
        <v>23</v>
      </c>
      <c r="D4852" s="1" t="s">
        <v>29</v>
      </c>
      <c r="E4852" s="1" t="s">
        <v>32</v>
      </c>
      <c r="F4852" s="1" t="s">
        <v>521</v>
      </c>
      <c r="G4852" s="3">
        <v>45482</v>
      </c>
      <c r="H4852" s="3">
        <v>45490</v>
      </c>
      <c r="I4852" s="6">
        <v>2350</v>
      </c>
      <c r="J4852" s="1">
        <v>1</v>
      </c>
      <c r="K4852" s="4">
        <v>0.02</v>
      </c>
      <c r="L4852" s="6">
        <f t="shared" si="150"/>
        <v>47</v>
      </c>
      <c r="M4852" s="8">
        <f t="shared" si="151"/>
        <v>2303</v>
      </c>
      <c r="N4852" t="str" cm="1">
        <f t="array" ref="N48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53" spans="2:14" x14ac:dyDescent="0.35">
      <c r="B4853" s="7">
        <v>2028851</v>
      </c>
      <c r="C4853" s="1" t="s">
        <v>24</v>
      </c>
      <c r="D4853" s="1" t="s">
        <v>25</v>
      </c>
      <c r="E4853" s="1" t="s">
        <v>38</v>
      </c>
      <c r="F4853" s="1" t="s">
        <v>520</v>
      </c>
      <c r="G4853" s="3">
        <v>45482</v>
      </c>
      <c r="H4853" s="3">
        <v>45484</v>
      </c>
      <c r="I4853" s="6">
        <v>90</v>
      </c>
      <c r="J4853" s="1">
        <v>2</v>
      </c>
      <c r="K4853" s="4">
        <v>0.02</v>
      </c>
      <c r="L4853" s="6">
        <f t="shared" si="150"/>
        <v>1.8</v>
      </c>
      <c r="M4853" s="8">
        <f t="shared" si="151"/>
        <v>178.2</v>
      </c>
      <c r="N4853" t="str" cm="1">
        <f t="array" ref="N48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54" spans="2:14" x14ac:dyDescent="0.35">
      <c r="B4854" s="7">
        <v>2028852</v>
      </c>
      <c r="C4854" s="1" t="s">
        <v>4</v>
      </c>
      <c r="D4854" s="1" t="s">
        <v>26</v>
      </c>
      <c r="E4854" s="1" t="s">
        <v>33</v>
      </c>
      <c r="F4854" s="1" t="s">
        <v>518</v>
      </c>
      <c r="G4854" s="3">
        <v>45482</v>
      </c>
      <c r="H4854" s="3">
        <v>45485</v>
      </c>
      <c r="I4854" s="6">
        <v>280</v>
      </c>
      <c r="J4854" s="1">
        <v>1</v>
      </c>
      <c r="K4854" s="4">
        <v>0.02</v>
      </c>
      <c r="L4854" s="6">
        <f t="shared" si="150"/>
        <v>5.6000000000000005</v>
      </c>
      <c r="M4854" s="8">
        <f t="shared" si="151"/>
        <v>274.39999999999998</v>
      </c>
      <c r="N4854" t="str" cm="1">
        <f t="array" ref="N48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55" spans="2:14" x14ac:dyDescent="0.35">
      <c r="B4855" s="7">
        <v>2028853</v>
      </c>
      <c r="C4855" s="1" t="s">
        <v>5</v>
      </c>
      <c r="D4855" s="1" t="s">
        <v>27</v>
      </c>
      <c r="E4855" s="1" t="s">
        <v>34</v>
      </c>
      <c r="F4855" s="1" t="s">
        <v>519</v>
      </c>
      <c r="G4855" s="3">
        <v>45482</v>
      </c>
      <c r="H4855" s="3">
        <v>45487</v>
      </c>
      <c r="I4855" s="6">
        <v>70</v>
      </c>
      <c r="J4855" s="1">
        <v>2</v>
      </c>
      <c r="K4855" s="4">
        <v>0.02</v>
      </c>
      <c r="L4855" s="6">
        <f t="shared" si="150"/>
        <v>1.4000000000000001</v>
      </c>
      <c r="M4855" s="8">
        <f t="shared" si="151"/>
        <v>138.6</v>
      </c>
      <c r="N4855" t="str" cm="1">
        <f t="array" ref="N48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56" spans="2:14" x14ac:dyDescent="0.35">
      <c r="B4856" s="7">
        <v>2028854</v>
      </c>
      <c r="C4856" s="1" t="s">
        <v>6</v>
      </c>
      <c r="D4856" s="1" t="s">
        <v>28</v>
      </c>
      <c r="E4856" s="1" t="s">
        <v>35</v>
      </c>
      <c r="F4856" s="1" t="s">
        <v>520</v>
      </c>
      <c r="G4856" s="3">
        <v>45482</v>
      </c>
      <c r="H4856" s="3">
        <v>45483</v>
      </c>
      <c r="I4856" s="6">
        <v>230</v>
      </c>
      <c r="J4856" s="1">
        <v>3</v>
      </c>
      <c r="K4856" s="4">
        <v>0.02</v>
      </c>
      <c r="L4856" s="6">
        <f t="shared" si="150"/>
        <v>4.6000000000000005</v>
      </c>
      <c r="M4856" s="8">
        <f t="shared" si="151"/>
        <v>685.4</v>
      </c>
      <c r="N4856" t="str" cm="1">
        <f t="array" ref="N48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57" spans="2:14" x14ac:dyDescent="0.35">
      <c r="B4857" s="7">
        <v>2028855</v>
      </c>
      <c r="C4857" s="1" t="s">
        <v>7</v>
      </c>
      <c r="D4857" s="1" t="s">
        <v>29</v>
      </c>
      <c r="E4857" s="1" t="s">
        <v>36</v>
      </c>
      <c r="F4857" s="1" t="s">
        <v>521</v>
      </c>
      <c r="G4857" s="3">
        <v>45482</v>
      </c>
      <c r="H4857" s="3">
        <v>45490</v>
      </c>
      <c r="I4857" s="6">
        <v>7999</v>
      </c>
      <c r="J4857" s="1">
        <v>2</v>
      </c>
      <c r="K4857" s="4">
        <v>0.02</v>
      </c>
      <c r="L4857" s="6">
        <f t="shared" si="150"/>
        <v>159.97999999999999</v>
      </c>
      <c r="M4857" s="8">
        <f t="shared" si="151"/>
        <v>15838.02</v>
      </c>
      <c r="N4857" t="str" cm="1">
        <f t="array" ref="N48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58" spans="2:14" x14ac:dyDescent="0.35">
      <c r="B4858" s="7">
        <v>2028856</v>
      </c>
      <c r="C4858" s="1" t="s">
        <v>10</v>
      </c>
      <c r="D4858" s="1" t="s">
        <v>25</v>
      </c>
      <c r="E4858" s="1" t="s">
        <v>37</v>
      </c>
      <c r="F4858" s="1" t="s">
        <v>518</v>
      </c>
      <c r="G4858" s="3">
        <v>45482</v>
      </c>
      <c r="H4858" s="3">
        <v>45484</v>
      </c>
      <c r="I4858" s="6">
        <v>850</v>
      </c>
      <c r="J4858" s="1">
        <v>7</v>
      </c>
      <c r="K4858" s="4">
        <v>0.02</v>
      </c>
      <c r="L4858" s="6">
        <f t="shared" si="150"/>
        <v>17</v>
      </c>
      <c r="M4858" s="8">
        <f t="shared" si="151"/>
        <v>5933</v>
      </c>
      <c r="N4858" t="str" cm="1">
        <f t="array" ref="N48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59" spans="2:14" x14ac:dyDescent="0.35">
      <c r="B4859" s="7">
        <v>2028857</v>
      </c>
      <c r="C4859" s="1" t="s">
        <v>8</v>
      </c>
      <c r="D4859" s="1" t="s">
        <v>26</v>
      </c>
      <c r="E4859" s="1" t="s">
        <v>39</v>
      </c>
      <c r="F4859" s="1" t="s">
        <v>518</v>
      </c>
      <c r="G4859" s="3">
        <v>45482</v>
      </c>
      <c r="H4859" s="3">
        <v>45485</v>
      </c>
      <c r="I4859" s="6">
        <v>65000</v>
      </c>
      <c r="J4859" s="1">
        <v>2</v>
      </c>
      <c r="K4859" s="4">
        <v>7.0000000000000007E-2</v>
      </c>
      <c r="L4859" s="6">
        <f t="shared" si="150"/>
        <v>4550</v>
      </c>
      <c r="M4859" s="8">
        <f t="shared" si="151"/>
        <v>125450</v>
      </c>
      <c r="N4859" t="str" cm="1">
        <f t="array" ref="N48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60" spans="2:14" x14ac:dyDescent="0.35">
      <c r="B4860" s="7">
        <v>2028858</v>
      </c>
      <c r="C4860" s="1" t="s">
        <v>9</v>
      </c>
      <c r="D4860" s="1" t="s">
        <v>27</v>
      </c>
      <c r="E4860" s="1" t="s">
        <v>40</v>
      </c>
      <c r="F4860" s="1" t="s">
        <v>519</v>
      </c>
      <c r="G4860" s="3">
        <v>45482</v>
      </c>
      <c r="H4860" s="3">
        <v>45487</v>
      </c>
      <c r="I4860" s="6">
        <v>450</v>
      </c>
      <c r="J4860" s="1">
        <v>1</v>
      </c>
      <c r="K4860" s="4">
        <v>0.03</v>
      </c>
      <c r="L4860" s="6">
        <f t="shared" si="150"/>
        <v>13.5</v>
      </c>
      <c r="M4860" s="8">
        <f t="shared" si="151"/>
        <v>436.5</v>
      </c>
      <c r="N4860" t="str" cm="1">
        <f t="array" ref="N48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61" spans="2:14" x14ac:dyDescent="0.35">
      <c r="B4861" s="7">
        <v>2028859</v>
      </c>
      <c r="C4861" s="1" t="s">
        <v>11</v>
      </c>
      <c r="D4861" s="1" t="s">
        <v>28</v>
      </c>
      <c r="E4861" s="1" t="s">
        <v>41</v>
      </c>
      <c r="F4861" s="1" t="s">
        <v>521</v>
      </c>
      <c r="G4861" s="3">
        <v>45482</v>
      </c>
      <c r="H4861" s="3">
        <v>45483</v>
      </c>
      <c r="I4861" s="6">
        <v>1299</v>
      </c>
      <c r="J4861" s="1">
        <v>1</v>
      </c>
      <c r="K4861" s="4">
        <v>0.08</v>
      </c>
      <c r="L4861" s="6">
        <f t="shared" si="150"/>
        <v>103.92</v>
      </c>
      <c r="M4861" s="8">
        <f t="shared" si="151"/>
        <v>1195.08</v>
      </c>
      <c r="N4861" t="str" cm="1">
        <f t="array" ref="N48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62" spans="2:14" x14ac:dyDescent="0.35">
      <c r="B4862" s="7">
        <v>2028860</v>
      </c>
      <c r="C4862" s="1" t="s">
        <v>12</v>
      </c>
      <c r="D4862" s="1" t="s">
        <v>29</v>
      </c>
      <c r="E4862" s="1" t="s">
        <v>42</v>
      </c>
      <c r="F4862" s="1" t="s">
        <v>520</v>
      </c>
      <c r="G4862" s="3">
        <v>45482</v>
      </c>
      <c r="H4862" s="3">
        <v>45490</v>
      </c>
      <c r="I4862" s="6">
        <v>1700</v>
      </c>
      <c r="J4862" s="1">
        <v>1</v>
      </c>
      <c r="K4862" s="4">
        <v>0.05</v>
      </c>
      <c r="L4862" s="6">
        <f t="shared" si="150"/>
        <v>85</v>
      </c>
      <c r="M4862" s="8">
        <f t="shared" si="151"/>
        <v>1615</v>
      </c>
      <c r="N4862" t="str" cm="1">
        <f t="array" ref="N48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63" spans="2:14" x14ac:dyDescent="0.35">
      <c r="B4863" s="7">
        <v>2028861</v>
      </c>
      <c r="C4863" s="1" t="s">
        <v>13</v>
      </c>
      <c r="D4863" s="1" t="s">
        <v>25</v>
      </c>
      <c r="E4863" s="1" t="s">
        <v>43</v>
      </c>
      <c r="F4863" s="1" t="s">
        <v>518</v>
      </c>
      <c r="G4863" s="3">
        <v>45482</v>
      </c>
      <c r="H4863" s="3">
        <v>45484</v>
      </c>
      <c r="I4863" s="6">
        <v>55000</v>
      </c>
      <c r="J4863" s="1">
        <v>2</v>
      </c>
      <c r="K4863" s="4">
        <v>0.05</v>
      </c>
      <c r="L4863" s="6">
        <f t="shared" si="150"/>
        <v>2750</v>
      </c>
      <c r="M4863" s="8">
        <f t="shared" si="151"/>
        <v>107250</v>
      </c>
      <c r="N4863" t="str" cm="1">
        <f t="array" ref="N48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64" spans="2:14" x14ac:dyDescent="0.35">
      <c r="B4864" s="7">
        <v>2028862</v>
      </c>
      <c r="C4864" s="1" t="s">
        <v>14</v>
      </c>
      <c r="D4864" s="1" t="s">
        <v>272</v>
      </c>
      <c r="E4864" s="1" t="s">
        <v>44</v>
      </c>
      <c r="F4864" s="1" t="s">
        <v>519</v>
      </c>
      <c r="G4864" s="3">
        <v>45482</v>
      </c>
      <c r="H4864" s="3">
        <v>45485</v>
      </c>
      <c r="I4864" s="6">
        <v>57999</v>
      </c>
      <c r="J4864" s="1">
        <v>1</v>
      </c>
      <c r="K4864" s="4">
        <v>0.05</v>
      </c>
      <c r="L4864" s="6">
        <f t="shared" si="150"/>
        <v>2899.9500000000003</v>
      </c>
      <c r="M4864" s="8">
        <f t="shared" si="151"/>
        <v>55099.05</v>
      </c>
      <c r="N4864" t="str" cm="1">
        <f t="array" ref="N48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65" spans="2:14" x14ac:dyDescent="0.35">
      <c r="B4865" s="7">
        <v>2028863</v>
      </c>
      <c r="C4865" s="1" t="s">
        <v>15</v>
      </c>
      <c r="D4865" s="1" t="s">
        <v>25</v>
      </c>
      <c r="E4865" s="1" t="s">
        <v>45</v>
      </c>
      <c r="F4865" s="1" t="s">
        <v>520</v>
      </c>
      <c r="G4865" s="3">
        <v>45482</v>
      </c>
      <c r="H4865" s="3">
        <v>45487</v>
      </c>
      <c r="I4865" s="6">
        <v>1399</v>
      </c>
      <c r="J4865" s="1">
        <v>2</v>
      </c>
      <c r="K4865" s="4">
        <v>0.05</v>
      </c>
      <c r="L4865" s="6">
        <f t="shared" si="150"/>
        <v>69.95</v>
      </c>
      <c r="M4865" s="8">
        <f t="shared" si="151"/>
        <v>2728.05</v>
      </c>
      <c r="N4865" t="str" cm="1">
        <f t="array" ref="N48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66" spans="2:14" x14ac:dyDescent="0.35">
      <c r="B4866" s="7">
        <v>2028864</v>
      </c>
      <c r="C4866" s="1" t="s">
        <v>16</v>
      </c>
      <c r="D4866" s="1" t="s">
        <v>26</v>
      </c>
      <c r="E4866" s="1" t="s">
        <v>46</v>
      </c>
      <c r="F4866" s="1" t="s">
        <v>521</v>
      </c>
      <c r="G4866" s="3">
        <v>45482</v>
      </c>
      <c r="H4866" s="3">
        <v>45483</v>
      </c>
      <c r="I4866" s="6">
        <v>999</v>
      </c>
      <c r="J4866" s="1">
        <v>7</v>
      </c>
      <c r="K4866" s="4">
        <v>0.03</v>
      </c>
      <c r="L4866" s="6">
        <f t="shared" si="150"/>
        <v>29.97</v>
      </c>
      <c r="M4866" s="8">
        <f t="shared" si="151"/>
        <v>6963.03</v>
      </c>
      <c r="N4866" t="str" cm="1">
        <f t="array" ref="N48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67" spans="2:14" x14ac:dyDescent="0.35">
      <c r="B4867" s="7">
        <v>2028865</v>
      </c>
      <c r="C4867" s="1" t="s">
        <v>17</v>
      </c>
      <c r="D4867" s="1" t="s">
        <v>27</v>
      </c>
      <c r="E4867" s="1" t="s">
        <v>47</v>
      </c>
      <c r="F4867" s="1" t="s">
        <v>518</v>
      </c>
      <c r="G4867" s="3">
        <v>45482</v>
      </c>
      <c r="H4867" s="3">
        <v>45490</v>
      </c>
      <c r="I4867" s="6">
        <v>2099</v>
      </c>
      <c r="J4867" s="1">
        <v>2</v>
      </c>
      <c r="K4867" s="4">
        <v>0.1</v>
      </c>
      <c r="L4867" s="6">
        <f t="shared" si="150"/>
        <v>209.9</v>
      </c>
      <c r="M4867" s="8">
        <f t="shared" si="151"/>
        <v>3988.1</v>
      </c>
      <c r="N4867" t="str" cm="1">
        <f t="array" ref="N48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68" spans="2:14" x14ac:dyDescent="0.35">
      <c r="B4868" s="7">
        <v>2028866</v>
      </c>
      <c r="C4868" s="1" t="s">
        <v>18</v>
      </c>
      <c r="D4868" s="1" t="s">
        <v>28</v>
      </c>
      <c r="E4868" s="1" t="s">
        <v>48</v>
      </c>
      <c r="F4868" s="1" t="s">
        <v>518</v>
      </c>
      <c r="G4868" s="3">
        <v>45482</v>
      </c>
      <c r="H4868" s="3">
        <v>45484</v>
      </c>
      <c r="I4868" s="6">
        <v>11000</v>
      </c>
      <c r="J4868" s="1">
        <v>2</v>
      </c>
      <c r="K4868" s="4">
        <v>0.05</v>
      </c>
      <c r="L4868" s="6">
        <f t="shared" ref="L4868:L4931" si="152">I4868*K4868</f>
        <v>550</v>
      </c>
      <c r="M4868" s="8">
        <f t="shared" ref="M4868:M4931" si="153">I4868*J4868-L4868</f>
        <v>21450</v>
      </c>
      <c r="N4868" t="str" cm="1">
        <f t="array" ref="N48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69" spans="2:14" x14ac:dyDescent="0.35">
      <c r="B4869" s="7">
        <v>2028867</v>
      </c>
      <c r="C4869" s="1" t="s">
        <v>19</v>
      </c>
      <c r="D4869" s="1" t="s">
        <v>29</v>
      </c>
      <c r="E4869" s="1" t="s">
        <v>49</v>
      </c>
      <c r="F4869" s="1" t="s">
        <v>519</v>
      </c>
      <c r="G4869" s="3">
        <v>45482</v>
      </c>
      <c r="H4869" s="3">
        <v>45485</v>
      </c>
      <c r="I4869" s="6">
        <v>800</v>
      </c>
      <c r="J4869" s="1">
        <v>1</v>
      </c>
      <c r="K4869" s="4">
        <v>0.05</v>
      </c>
      <c r="L4869" s="6">
        <f t="shared" si="152"/>
        <v>40</v>
      </c>
      <c r="M4869" s="8">
        <f t="shared" si="153"/>
        <v>760</v>
      </c>
      <c r="N4869" t="str" cm="1">
        <f t="array" ref="N48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70" spans="2:14" x14ac:dyDescent="0.35">
      <c r="B4870" s="7">
        <v>2028868</v>
      </c>
      <c r="C4870" s="1" t="s">
        <v>20</v>
      </c>
      <c r="D4870" s="1" t="s">
        <v>25</v>
      </c>
      <c r="E4870" s="1" t="s">
        <v>50</v>
      </c>
      <c r="F4870" s="1" t="s">
        <v>521</v>
      </c>
      <c r="G4870" s="3">
        <v>45482</v>
      </c>
      <c r="H4870" s="3">
        <v>45487</v>
      </c>
      <c r="I4870" s="6">
        <v>5500</v>
      </c>
      <c r="J4870" s="1">
        <v>2</v>
      </c>
      <c r="K4870" s="4">
        <v>0.02</v>
      </c>
      <c r="L4870" s="6">
        <f t="shared" si="152"/>
        <v>110</v>
      </c>
      <c r="M4870" s="8">
        <f t="shared" si="153"/>
        <v>10890</v>
      </c>
      <c r="N4870" t="str" cm="1">
        <f t="array" ref="N48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71" spans="2:14" x14ac:dyDescent="0.35">
      <c r="B4871" s="7">
        <v>2028869</v>
      </c>
      <c r="C4871" s="1" t="s">
        <v>21</v>
      </c>
      <c r="D4871" s="1" t="s">
        <v>30</v>
      </c>
      <c r="E4871" s="1" t="s">
        <v>51</v>
      </c>
      <c r="F4871" s="1" t="s">
        <v>520</v>
      </c>
      <c r="G4871" s="3">
        <v>45482</v>
      </c>
      <c r="H4871" s="3">
        <v>45483</v>
      </c>
      <c r="I4871" s="6">
        <v>1350</v>
      </c>
      <c r="J4871" s="1">
        <v>4</v>
      </c>
      <c r="K4871" s="4">
        <v>0.06</v>
      </c>
      <c r="L4871" s="6">
        <f t="shared" si="152"/>
        <v>81</v>
      </c>
      <c r="M4871" s="8">
        <f t="shared" si="153"/>
        <v>5319</v>
      </c>
      <c r="N4871" t="str" cm="1">
        <f t="array" ref="N48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72" spans="2:14" x14ac:dyDescent="0.35">
      <c r="B4872" s="7">
        <v>2028870</v>
      </c>
      <c r="C4872" s="1" t="s">
        <v>22</v>
      </c>
      <c r="D4872" s="1" t="s">
        <v>27</v>
      </c>
      <c r="E4872" s="1" t="s">
        <v>506</v>
      </c>
      <c r="F4872" s="1" t="s">
        <v>518</v>
      </c>
      <c r="G4872" s="3">
        <v>45482</v>
      </c>
      <c r="H4872" s="3">
        <v>45490</v>
      </c>
      <c r="I4872" s="6">
        <v>4500</v>
      </c>
      <c r="J4872" s="1">
        <v>3</v>
      </c>
      <c r="K4872" s="4">
        <v>0.15</v>
      </c>
      <c r="L4872" s="6">
        <f t="shared" si="152"/>
        <v>675</v>
      </c>
      <c r="M4872" s="8">
        <f t="shared" si="153"/>
        <v>12825</v>
      </c>
      <c r="N4872" t="str" cm="1">
        <f t="array" ref="N48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73" spans="2:14" x14ac:dyDescent="0.35">
      <c r="B4873" s="7">
        <v>2028871</v>
      </c>
      <c r="C4873" s="1" t="s">
        <v>23</v>
      </c>
      <c r="D4873" s="1" t="s">
        <v>28</v>
      </c>
      <c r="E4873" s="1" t="s">
        <v>507</v>
      </c>
      <c r="F4873" s="1" t="s">
        <v>519</v>
      </c>
      <c r="G4873" s="3">
        <v>45482</v>
      </c>
      <c r="H4873" s="3">
        <v>45484</v>
      </c>
      <c r="I4873" s="6">
        <v>2350</v>
      </c>
      <c r="J4873" s="1">
        <v>2</v>
      </c>
      <c r="K4873" s="4">
        <v>0.02</v>
      </c>
      <c r="L4873" s="6">
        <f t="shared" si="152"/>
        <v>47</v>
      </c>
      <c r="M4873" s="8">
        <f t="shared" si="153"/>
        <v>4653</v>
      </c>
      <c r="N4873" t="str" cm="1">
        <f t="array" ref="N48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74" spans="2:14" x14ac:dyDescent="0.35">
      <c r="B4874" s="7">
        <v>2028872</v>
      </c>
      <c r="C4874" s="1" t="s">
        <v>24</v>
      </c>
      <c r="D4874" s="1" t="s">
        <v>29</v>
      </c>
      <c r="E4874" s="1" t="s">
        <v>508</v>
      </c>
      <c r="F4874" s="1" t="s">
        <v>520</v>
      </c>
      <c r="G4874" s="3">
        <v>45482</v>
      </c>
      <c r="H4874" s="3">
        <v>45485</v>
      </c>
      <c r="I4874" s="6">
        <v>90</v>
      </c>
      <c r="J4874" s="1">
        <v>1</v>
      </c>
      <c r="K4874" s="4">
        <v>0.02</v>
      </c>
      <c r="L4874" s="6">
        <f t="shared" si="152"/>
        <v>1.8</v>
      </c>
      <c r="M4874" s="8">
        <f t="shared" si="153"/>
        <v>88.2</v>
      </c>
      <c r="N4874" t="str" cm="1">
        <f t="array" ref="N48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75" spans="2:14" x14ac:dyDescent="0.35">
      <c r="B4875" s="7">
        <v>2028873</v>
      </c>
      <c r="C4875" s="1" t="s">
        <v>4</v>
      </c>
      <c r="D4875" s="1" t="s">
        <v>25</v>
      </c>
      <c r="E4875" s="1" t="s">
        <v>31</v>
      </c>
      <c r="F4875" s="1" t="s">
        <v>521</v>
      </c>
      <c r="G4875" s="3">
        <v>45482</v>
      </c>
      <c r="H4875" s="3">
        <v>45487</v>
      </c>
      <c r="I4875" s="6">
        <v>280</v>
      </c>
      <c r="J4875" s="1">
        <v>1</v>
      </c>
      <c r="K4875" s="4">
        <v>0.02</v>
      </c>
      <c r="L4875" s="6">
        <f t="shared" si="152"/>
        <v>5.6000000000000005</v>
      </c>
      <c r="M4875" s="8">
        <f t="shared" si="153"/>
        <v>274.39999999999998</v>
      </c>
      <c r="N4875" t="str" cm="1">
        <f t="array" ref="N48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76" spans="2:14" x14ac:dyDescent="0.35">
      <c r="B4876" s="7">
        <v>2028874</v>
      </c>
      <c r="C4876" s="1" t="s">
        <v>5</v>
      </c>
      <c r="D4876" s="1" t="s">
        <v>26</v>
      </c>
      <c r="E4876" s="1" t="s">
        <v>32</v>
      </c>
      <c r="F4876" s="1" t="s">
        <v>518</v>
      </c>
      <c r="G4876" s="3">
        <v>45482</v>
      </c>
      <c r="H4876" s="3">
        <v>45483</v>
      </c>
      <c r="I4876" s="6">
        <v>70</v>
      </c>
      <c r="J4876" s="1">
        <v>2</v>
      </c>
      <c r="K4876" s="4">
        <v>0.02</v>
      </c>
      <c r="L4876" s="6">
        <f t="shared" si="152"/>
        <v>1.4000000000000001</v>
      </c>
      <c r="M4876" s="8">
        <f t="shared" si="153"/>
        <v>138.6</v>
      </c>
      <c r="N4876" t="str" cm="1">
        <f t="array" ref="N48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77" spans="2:14" x14ac:dyDescent="0.35">
      <c r="B4877" s="7">
        <v>2028875</v>
      </c>
      <c r="C4877" s="1" t="s">
        <v>6</v>
      </c>
      <c r="D4877" s="1" t="s">
        <v>27</v>
      </c>
      <c r="E4877" s="1" t="s">
        <v>38</v>
      </c>
      <c r="F4877" s="1" t="s">
        <v>518</v>
      </c>
      <c r="G4877" s="3">
        <v>45482</v>
      </c>
      <c r="H4877" s="3">
        <v>45490</v>
      </c>
      <c r="I4877" s="6">
        <v>230</v>
      </c>
      <c r="J4877" s="1">
        <v>1</v>
      </c>
      <c r="K4877" s="4">
        <v>0.02</v>
      </c>
      <c r="L4877" s="6">
        <f t="shared" si="152"/>
        <v>4.6000000000000005</v>
      </c>
      <c r="M4877" s="8">
        <f t="shared" si="153"/>
        <v>225.4</v>
      </c>
      <c r="N4877" t="str" cm="1">
        <f t="array" ref="N48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78" spans="2:14" x14ac:dyDescent="0.35">
      <c r="B4878" s="7">
        <v>2028876</v>
      </c>
      <c r="C4878" s="1" t="s">
        <v>7</v>
      </c>
      <c r="D4878" s="1" t="s">
        <v>28</v>
      </c>
      <c r="E4878" s="1" t="s">
        <v>33</v>
      </c>
      <c r="F4878" s="1" t="s">
        <v>519</v>
      </c>
      <c r="G4878" s="3">
        <v>45482</v>
      </c>
      <c r="H4878" s="3">
        <v>45484</v>
      </c>
      <c r="I4878" s="6">
        <v>7999</v>
      </c>
      <c r="J4878" s="1">
        <v>3</v>
      </c>
      <c r="K4878" s="4">
        <v>0.02</v>
      </c>
      <c r="L4878" s="6">
        <f t="shared" si="152"/>
        <v>159.97999999999999</v>
      </c>
      <c r="M4878" s="8">
        <f t="shared" si="153"/>
        <v>23837.02</v>
      </c>
      <c r="N4878" t="str" cm="1">
        <f t="array" ref="N48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79" spans="2:14" x14ac:dyDescent="0.35">
      <c r="B4879" s="7">
        <v>2028877</v>
      </c>
      <c r="C4879" s="1" t="s">
        <v>10</v>
      </c>
      <c r="D4879" s="1" t="s">
        <v>29</v>
      </c>
      <c r="E4879" s="1" t="s">
        <v>34</v>
      </c>
      <c r="F4879" s="1" t="s">
        <v>521</v>
      </c>
      <c r="G4879" s="3">
        <v>45482</v>
      </c>
      <c r="H4879" s="3">
        <v>45485</v>
      </c>
      <c r="I4879" s="6">
        <v>850</v>
      </c>
      <c r="J4879" s="1">
        <v>2</v>
      </c>
      <c r="K4879" s="4">
        <v>0.02</v>
      </c>
      <c r="L4879" s="6">
        <f t="shared" si="152"/>
        <v>17</v>
      </c>
      <c r="M4879" s="8">
        <f t="shared" si="153"/>
        <v>1683</v>
      </c>
      <c r="N4879" t="str" cm="1">
        <f t="array" ref="N48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80" spans="2:14" x14ac:dyDescent="0.35">
      <c r="B4880" s="7">
        <v>2028878</v>
      </c>
      <c r="C4880" s="1" t="s">
        <v>8</v>
      </c>
      <c r="D4880" s="1" t="s">
        <v>25</v>
      </c>
      <c r="E4880" s="1" t="s">
        <v>35</v>
      </c>
      <c r="F4880" s="1" t="s">
        <v>520</v>
      </c>
      <c r="G4880" s="3">
        <v>45482</v>
      </c>
      <c r="H4880" s="3">
        <v>45487</v>
      </c>
      <c r="I4880" s="6">
        <v>65000</v>
      </c>
      <c r="J4880" s="1">
        <v>1</v>
      </c>
      <c r="K4880" s="4">
        <v>0.02</v>
      </c>
      <c r="L4880" s="6">
        <f t="shared" si="152"/>
        <v>1300</v>
      </c>
      <c r="M4880" s="8">
        <f t="shared" si="153"/>
        <v>63700</v>
      </c>
      <c r="N4880" t="str" cm="1">
        <f t="array" ref="N48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81" spans="2:14" x14ac:dyDescent="0.35">
      <c r="B4881" s="7">
        <v>2028879</v>
      </c>
      <c r="C4881" s="1" t="s">
        <v>9</v>
      </c>
      <c r="D4881" s="1" t="s">
        <v>26</v>
      </c>
      <c r="E4881" s="1" t="s">
        <v>36</v>
      </c>
      <c r="F4881" s="1" t="s">
        <v>518</v>
      </c>
      <c r="G4881" s="3">
        <v>45482</v>
      </c>
      <c r="H4881" s="3">
        <v>45483</v>
      </c>
      <c r="I4881" s="6">
        <v>450</v>
      </c>
      <c r="J4881" s="1">
        <v>2</v>
      </c>
      <c r="K4881" s="4">
        <v>7.0000000000000007E-2</v>
      </c>
      <c r="L4881" s="6">
        <f t="shared" si="152"/>
        <v>31.500000000000004</v>
      </c>
      <c r="M4881" s="8">
        <f t="shared" si="153"/>
        <v>868.5</v>
      </c>
      <c r="N4881" t="str" cm="1">
        <f t="array" ref="N48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82" spans="2:14" x14ac:dyDescent="0.35">
      <c r="B4882" s="7">
        <v>2028880</v>
      </c>
      <c r="C4882" s="1" t="s">
        <v>11</v>
      </c>
      <c r="D4882" s="1" t="s">
        <v>27</v>
      </c>
      <c r="E4882" s="1" t="s">
        <v>37</v>
      </c>
      <c r="F4882" s="1" t="s">
        <v>519</v>
      </c>
      <c r="G4882" s="3">
        <v>45482</v>
      </c>
      <c r="H4882" s="3">
        <v>45490</v>
      </c>
      <c r="I4882" s="6">
        <v>1299</v>
      </c>
      <c r="J4882" s="1">
        <v>1</v>
      </c>
      <c r="K4882" s="4">
        <v>0.03</v>
      </c>
      <c r="L4882" s="6">
        <f t="shared" si="152"/>
        <v>38.97</v>
      </c>
      <c r="M4882" s="8">
        <f t="shared" si="153"/>
        <v>1260.03</v>
      </c>
      <c r="N4882" t="str" cm="1">
        <f t="array" ref="N48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83" spans="2:14" x14ac:dyDescent="0.35">
      <c r="B4883" s="7">
        <v>2028881</v>
      </c>
      <c r="C4883" s="1" t="s">
        <v>12</v>
      </c>
      <c r="D4883" s="1" t="s">
        <v>28</v>
      </c>
      <c r="E4883" s="1" t="s">
        <v>39</v>
      </c>
      <c r="F4883" s="1" t="s">
        <v>520</v>
      </c>
      <c r="G4883" s="3">
        <v>45482</v>
      </c>
      <c r="H4883" s="3">
        <v>45484</v>
      </c>
      <c r="I4883" s="6">
        <v>1700</v>
      </c>
      <c r="J4883" s="1">
        <v>2</v>
      </c>
      <c r="K4883" s="4">
        <v>0.08</v>
      </c>
      <c r="L4883" s="6">
        <f t="shared" si="152"/>
        <v>136</v>
      </c>
      <c r="M4883" s="8">
        <f t="shared" si="153"/>
        <v>3264</v>
      </c>
      <c r="N4883" t="str" cm="1">
        <f t="array" ref="N48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84" spans="2:14" x14ac:dyDescent="0.35">
      <c r="B4884" s="7">
        <v>2028882</v>
      </c>
      <c r="C4884" s="1" t="s">
        <v>13</v>
      </c>
      <c r="D4884" s="1" t="s">
        <v>29</v>
      </c>
      <c r="E4884" s="1" t="s">
        <v>40</v>
      </c>
      <c r="F4884" s="1" t="s">
        <v>521</v>
      </c>
      <c r="G4884" s="3">
        <v>45482</v>
      </c>
      <c r="H4884" s="3">
        <v>45485</v>
      </c>
      <c r="I4884" s="6">
        <v>55000</v>
      </c>
      <c r="J4884" s="1">
        <v>3</v>
      </c>
      <c r="K4884" s="4">
        <v>0.05</v>
      </c>
      <c r="L4884" s="6">
        <f t="shared" si="152"/>
        <v>2750</v>
      </c>
      <c r="M4884" s="8">
        <f t="shared" si="153"/>
        <v>162250</v>
      </c>
      <c r="N4884" t="str" cm="1">
        <f t="array" ref="N48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85" spans="2:14" x14ac:dyDescent="0.35">
      <c r="B4885" s="7">
        <v>2028883</v>
      </c>
      <c r="C4885" s="1" t="s">
        <v>14</v>
      </c>
      <c r="D4885" s="1" t="s">
        <v>25</v>
      </c>
      <c r="E4885" s="1" t="s">
        <v>41</v>
      </c>
      <c r="F4885" s="1" t="s">
        <v>518</v>
      </c>
      <c r="G4885" s="3">
        <v>45482</v>
      </c>
      <c r="H4885" s="3">
        <v>45487</v>
      </c>
      <c r="I4885" s="6">
        <v>57999</v>
      </c>
      <c r="J4885" s="1">
        <v>2</v>
      </c>
      <c r="K4885" s="4">
        <v>0.05</v>
      </c>
      <c r="L4885" s="6">
        <f t="shared" si="152"/>
        <v>2899.9500000000003</v>
      </c>
      <c r="M4885" s="8">
        <f t="shared" si="153"/>
        <v>113098.05</v>
      </c>
      <c r="N4885" t="str" cm="1">
        <f t="array" ref="N48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86" spans="2:14" x14ac:dyDescent="0.35">
      <c r="B4886" s="7">
        <v>2028884</v>
      </c>
      <c r="C4886" s="1" t="s">
        <v>15</v>
      </c>
      <c r="D4886" s="1" t="s">
        <v>273</v>
      </c>
      <c r="E4886" s="1" t="s">
        <v>42</v>
      </c>
      <c r="F4886" s="1" t="s">
        <v>518</v>
      </c>
      <c r="G4886" s="3">
        <v>45482</v>
      </c>
      <c r="H4886" s="3">
        <v>45483</v>
      </c>
      <c r="I4886" s="6">
        <v>1399</v>
      </c>
      <c r="J4886" s="1">
        <v>7</v>
      </c>
      <c r="K4886" s="4">
        <v>0.05</v>
      </c>
      <c r="L4886" s="6">
        <f t="shared" si="152"/>
        <v>69.95</v>
      </c>
      <c r="M4886" s="8">
        <f t="shared" si="153"/>
        <v>9723.0499999999993</v>
      </c>
      <c r="N4886" t="str" cm="1">
        <f t="array" ref="N48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87" spans="2:14" x14ac:dyDescent="0.35">
      <c r="B4887" s="7">
        <v>2028885</v>
      </c>
      <c r="C4887" s="1" t="s">
        <v>16</v>
      </c>
      <c r="D4887" s="1" t="s">
        <v>25</v>
      </c>
      <c r="E4887" s="1" t="s">
        <v>43</v>
      </c>
      <c r="F4887" s="1" t="s">
        <v>519</v>
      </c>
      <c r="G4887" s="3">
        <v>45482</v>
      </c>
      <c r="H4887" s="3">
        <v>45490</v>
      </c>
      <c r="I4887" s="6">
        <v>999</v>
      </c>
      <c r="J4887" s="1">
        <v>2</v>
      </c>
      <c r="K4887" s="4">
        <v>0.05</v>
      </c>
      <c r="L4887" s="6">
        <f t="shared" si="152"/>
        <v>49.95</v>
      </c>
      <c r="M4887" s="8">
        <f t="shared" si="153"/>
        <v>1948.05</v>
      </c>
      <c r="N4887" t="str" cm="1">
        <f t="array" ref="N48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88" spans="2:14" x14ac:dyDescent="0.35">
      <c r="B4888" s="7">
        <v>2028886</v>
      </c>
      <c r="C4888" s="1" t="s">
        <v>17</v>
      </c>
      <c r="D4888" s="1" t="s">
        <v>26</v>
      </c>
      <c r="E4888" s="1" t="s">
        <v>44</v>
      </c>
      <c r="F4888" s="1" t="s">
        <v>521</v>
      </c>
      <c r="G4888" s="3">
        <v>45482</v>
      </c>
      <c r="H4888" s="3">
        <v>45484</v>
      </c>
      <c r="I4888" s="6">
        <v>2099</v>
      </c>
      <c r="J4888" s="1">
        <v>1</v>
      </c>
      <c r="K4888" s="4">
        <v>0.03</v>
      </c>
      <c r="L4888" s="6">
        <f t="shared" si="152"/>
        <v>62.97</v>
      </c>
      <c r="M4888" s="8">
        <f t="shared" si="153"/>
        <v>2036.03</v>
      </c>
      <c r="N4888" t="str" cm="1">
        <f t="array" ref="N48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89" spans="2:14" x14ac:dyDescent="0.35">
      <c r="B4889" s="7">
        <v>2028887</v>
      </c>
      <c r="C4889" s="1" t="s">
        <v>18</v>
      </c>
      <c r="D4889" s="1" t="s">
        <v>27</v>
      </c>
      <c r="E4889" s="1" t="s">
        <v>45</v>
      </c>
      <c r="F4889" s="1" t="s">
        <v>520</v>
      </c>
      <c r="G4889" s="3">
        <v>45482</v>
      </c>
      <c r="H4889" s="3">
        <v>45485</v>
      </c>
      <c r="I4889" s="6">
        <v>11000</v>
      </c>
      <c r="J4889" s="1">
        <v>1</v>
      </c>
      <c r="K4889" s="4">
        <v>0.1</v>
      </c>
      <c r="L4889" s="6">
        <f t="shared" si="152"/>
        <v>1100</v>
      </c>
      <c r="M4889" s="8">
        <f t="shared" si="153"/>
        <v>9900</v>
      </c>
      <c r="N4889" t="str" cm="1">
        <f t="array" ref="N48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90" spans="2:14" x14ac:dyDescent="0.35">
      <c r="B4890" s="7">
        <v>2028888</v>
      </c>
      <c r="C4890" s="1" t="s">
        <v>19</v>
      </c>
      <c r="D4890" s="1" t="s">
        <v>28</v>
      </c>
      <c r="E4890" s="1" t="s">
        <v>46</v>
      </c>
      <c r="F4890" s="1" t="s">
        <v>518</v>
      </c>
      <c r="G4890" s="3">
        <v>45482</v>
      </c>
      <c r="H4890" s="3">
        <v>45487</v>
      </c>
      <c r="I4890" s="6">
        <v>800</v>
      </c>
      <c r="J4890" s="1">
        <v>1</v>
      </c>
      <c r="K4890" s="4">
        <v>0.05</v>
      </c>
      <c r="L4890" s="6">
        <f t="shared" si="152"/>
        <v>40</v>
      </c>
      <c r="M4890" s="8">
        <f t="shared" si="153"/>
        <v>760</v>
      </c>
      <c r="N4890" t="str" cm="1">
        <f t="array" ref="N48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91" spans="2:14" x14ac:dyDescent="0.35">
      <c r="B4891" s="7">
        <v>2028889</v>
      </c>
      <c r="C4891" s="1" t="s">
        <v>20</v>
      </c>
      <c r="D4891" s="1" t="s">
        <v>29</v>
      </c>
      <c r="E4891" s="1" t="s">
        <v>47</v>
      </c>
      <c r="F4891" s="1" t="s">
        <v>519</v>
      </c>
      <c r="G4891" s="3">
        <v>45482</v>
      </c>
      <c r="H4891" s="3">
        <v>45483</v>
      </c>
      <c r="I4891" s="6">
        <v>5500</v>
      </c>
      <c r="J4891" s="1">
        <v>2</v>
      </c>
      <c r="K4891" s="4">
        <v>0.05</v>
      </c>
      <c r="L4891" s="6">
        <f t="shared" si="152"/>
        <v>275</v>
      </c>
      <c r="M4891" s="8">
        <f t="shared" si="153"/>
        <v>10725</v>
      </c>
      <c r="N4891" t="str" cm="1">
        <f t="array" ref="N48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92" spans="2:14" x14ac:dyDescent="0.35">
      <c r="B4892" s="7">
        <v>2028890</v>
      </c>
      <c r="C4892" s="1" t="s">
        <v>21</v>
      </c>
      <c r="D4892" s="1" t="s">
        <v>25</v>
      </c>
      <c r="E4892" s="1" t="s">
        <v>48</v>
      </c>
      <c r="F4892" s="1" t="s">
        <v>520</v>
      </c>
      <c r="G4892" s="3">
        <v>45482</v>
      </c>
      <c r="H4892" s="3">
        <v>45490</v>
      </c>
      <c r="I4892" s="6">
        <v>1350</v>
      </c>
      <c r="J4892" s="1">
        <v>1</v>
      </c>
      <c r="K4892" s="4">
        <v>0.02</v>
      </c>
      <c r="L4892" s="6">
        <f t="shared" si="152"/>
        <v>27</v>
      </c>
      <c r="M4892" s="8">
        <f t="shared" si="153"/>
        <v>1323</v>
      </c>
      <c r="N4892" t="str" cm="1">
        <f t="array" ref="N48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93" spans="2:14" x14ac:dyDescent="0.35">
      <c r="B4893" s="7">
        <v>2028891</v>
      </c>
      <c r="C4893" s="1" t="s">
        <v>22</v>
      </c>
      <c r="D4893" s="1" t="s">
        <v>30</v>
      </c>
      <c r="E4893" s="1" t="s">
        <v>49</v>
      </c>
      <c r="F4893" s="1" t="s">
        <v>521</v>
      </c>
      <c r="G4893" s="3">
        <v>45482</v>
      </c>
      <c r="H4893" s="3">
        <v>45484</v>
      </c>
      <c r="I4893" s="6">
        <v>4500</v>
      </c>
      <c r="J4893" s="1">
        <v>2</v>
      </c>
      <c r="K4893" s="4">
        <v>0.06</v>
      </c>
      <c r="L4893" s="6">
        <f t="shared" si="152"/>
        <v>270</v>
      </c>
      <c r="M4893" s="8">
        <f t="shared" si="153"/>
        <v>8730</v>
      </c>
      <c r="N4893" t="str" cm="1">
        <f t="array" ref="N48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94" spans="2:14" x14ac:dyDescent="0.35">
      <c r="B4894" s="7">
        <v>2028892</v>
      </c>
      <c r="C4894" s="1" t="s">
        <v>23</v>
      </c>
      <c r="D4894" s="1" t="s">
        <v>27</v>
      </c>
      <c r="E4894" s="1" t="s">
        <v>50</v>
      </c>
      <c r="F4894" s="1" t="s">
        <v>518</v>
      </c>
      <c r="G4894" s="3">
        <v>45482</v>
      </c>
      <c r="H4894" s="3">
        <v>45485</v>
      </c>
      <c r="I4894" s="6">
        <v>2350</v>
      </c>
      <c r="J4894" s="1">
        <v>7</v>
      </c>
      <c r="K4894" s="4">
        <v>0.15</v>
      </c>
      <c r="L4894" s="6">
        <f t="shared" si="152"/>
        <v>352.5</v>
      </c>
      <c r="M4894" s="8">
        <f t="shared" si="153"/>
        <v>16097.5</v>
      </c>
      <c r="N4894" t="str" cm="1">
        <f t="array" ref="N48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895" spans="2:14" x14ac:dyDescent="0.35">
      <c r="B4895" s="7">
        <v>2028893</v>
      </c>
      <c r="C4895" s="1" t="s">
        <v>24</v>
      </c>
      <c r="D4895" s="1" t="s">
        <v>28</v>
      </c>
      <c r="E4895" s="1" t="s">
        <v>51</v>
      </c>
      <c r="F4895" s="1" t="s">
        <v>518</v>
      </c>
      <c r="G4895" s="3">
        <v>45482</v>
      </c>
      <c r="H4895" s="3">
        <v>45487</v>
      </c>
      <c r="I4895" s="6">
        <v>90</v>
      </c>
      <c r="J4895" s="1">
        <v>2</v>
      </c>
      <c r="K4895" s="4">
        <v>0.02</v>
      </c>
      <c r="L4895" s="6">
        <f t="shared" si="152"/>
        <v>1.8</v>
      </c>
      <c r="M4895" s="8">
        <f t="shared" si="153"/>
        <v>178.2</v>
      </c>
      <c r="N4895" t="str" cm="1">
        <f t="array" ref="N48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96" spans="2:14" x14ac:dyDescent="0.35">
      <c r="B4896" s="7">
        <v>2028894</v>
      </c>
      <c r="C4896" s="1" t="s">
        <v>4</v>
      </c>
      <c r="D4896" s="1" t="s">
        <v>29</v>
      </c>
      <c r="E4896" s="1" t="s">
        <v>506</v>
      </c>
      <c r="F4896" s="1" t="s">
        <v>519</v>
      </c>
      <c r="G4896" s="3">
        <v>45482</v>
      </c>
      <c r="H4896" s="3">
        <v>45483</v>
      </c>
      <c r="I4896" s="6">
        <v>280</v>
      </c>
      <c r="J4896" s="1">
        <v>2</v>
      </c>
      <c r="K4896" s="4">
        <v>0.02</v>
      </c>
      <c r="L4896" s="6">
        <f t="shared" si="152"/>
        <v>5.6000000000000005</v>
      </c>
      <c r="M4896" s="8">
        <f t="shared" si="153"/>
        <v>554.4</v>
      </c>
      <c r="N4896" t="str" cm="1">
        <f t="array" ref="N48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97" spans="2:14" x14ac:dyDescent="0.35">
      <c r="B4897" s="7">
        <v>2028895</v>
      </c>
      <c r="C4897" s="1" t="s">
        <v>5</v>
      </c>
      <c r="D4897" s="1" t="s">
        <v>25</v>
      </c>
      <c r="E4897" s="1" t="s">
        <v>507</v>
      </c>
      <c r="F4897" s="1" t="s">
        <v>521</v>
      </c>
      <c r="G4897" s="3">
        <v>45482</v>
      </c>
      <c r="H4897" s="3">
        <v>45490</v>
      </c>
      <c r="I4897" s="6">
        <v>70</v>
      </c>
      <c r="J4897" s="1">
        <v>1</v>
      </c>
      <c r="K4897" s="4">
        <v>0.02</v>
      </c>
      <c r="L4897" s="6">
        <f t="shared" si="152"/>
        <v>1.4000000000000001</v>
      </c>
      <c r="M4897" s="8">
        <f t="shared" si="153"/>
        <v>68.599999999999994</v>
      </c>
      <c r="N4897" t="str" cm="1">
        <f t="array" ref="N48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98" spans="2:14" x14ac:dyDescent="0.35">
      <c r="B4898" s="7">
        <v>2028896</v>
      </c>
      <c r="C4898" s="1" t="s">
        <v>6</v>
      </c>
      <c r="D4898" s="1" t="s">
        <v>26</v>
      </c>
      <c r="E4898" s="1" t="s">
        <v>508</v>
      </c>
      <c r="F4898" s="1" t="s">
        <v>520</v>
      </c>
      <c r="G4898" s="3">
        <v>45482</v>
      </c>
      <c r="H4898" s="3">
        <v>45484</v>
      </c>
      <c r="I4898" s="6">
        <v>230</v>
      </c>
      <c r="J4898" s="1">
        <v>2</v>
      </c>
      <c r="K4898" s="4">
        <v>0.02</v>
      </c>
      <c r="L4898" s="6">
        <f t="shared" si="152"/>
        <v>4.6000000000000005</v>
      </c>
      <c r="M4898" s="8">
        <f t="shared" si="153"/>
        <v>455.4</v>
      </c>
      <c r="N4898" t="str" cm="1">
        <f t="array" ref="N48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899" spans="2:14" x14ac:dyDescent="0.35">
      <c r="B4899" s="7">
        <v>2028897</v>
      </c>
      <c r="C4899" s="1" t="s">
        <v>7</v>
      </c>
      <c r="D4899" s="1" t="s">
        <v>27</v>
      </c>
      <c r="E4899" s="1" t="s">
        <v>31</v>
      </c>
      <c r="F4899" s="1" t="s">
        <v>518</v>
      </c>
      <c r="G4899" s="3">
        <v>45482</v>
      </c>
      <c r="H4899" s="3">
        <v>45485</v>
      </c>
      <c r="I4899" s="6">
        <v>7999</v>
      </c>
      <c r="J4899" s="1">
        <v>4</v>
      </c>
      <c r="K4899" s="4">
        <v>0.02</v>
      </c>
      <c r="L4899" s="6">
        <f t="shared" si="152"/>
        <v>159.97999999999999</v>
      </c>
      <c r="M4899" s="8">
        <f t="shared" si="153"/>
        <v>31836.02</v>
      </c>
      <c r="N4899" t="str" cm="1">
        <f t="array" ref="N48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00" spans="2:14" x14ac:dyDescent="0.35">
      <c r="B4900" s="7">
        <v>2028898</v>
      </c>
      <c r="C4900" s="1" t="s">
        <v>10</v>
      </c>
      <c r="D4900" s="1" t="s">
        <v>28</v>
      </c>
      <c r="E4900" s="1" t="s">
        <v>32</v>
      </c>
      <c r="F4900" s="1" t="s">
        <v>519</v>
      </c>
      <c r="G4900" s="3">
        <v>45482</v>
      </c>
      <c r="H4900" s="3">
        <v>45487</v>
      </c>
      <c r="I4900" s="6">
        <v>850</v>
      </c>
      <c r="J4900" s="1">
        <v>3</v>
      </c>
      <c r="K4900" s="4">
        <v>0.02</v>
      </c>
      <c r="L4900" s="6">
        <f t="shared" si="152"/>
        <v>17</v>
      </c>
      <c r="M4900" s="8">
        <f t="shared" si="153"/>
        <v>2533</v>
      </c>
      <c r="N4900" t="str" cm="1">
        <f t="array" ref="N49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01" spans="2:14" x14ac:dyDescent="0.35">
      <c r="B4901" s="7">
        <v>2028899</v>
      </c>
      <c r="C4901" s="1" t="s">
        <v>8</v>
      </c>
      <c r="D4901" s="1" t="s">
        <v>29</v>
      </c>
      <c r="E4901" s="1" t="s">
        <v>38</v>
      </c>
      <c r="F4901" s="1" t="s">
        <v>520</v>
      </c>
      <c r="G4901" s="3">
        <v>45482</v>
      </c>
      <c r="H4901" s="3">
        <v>45483</v>
      </c>
      <c r="I4901" s="6">
        <v>65000</v>
      </c>
      <c r="J4901" s="1">
        <v>2</v>
      </c>
      <c r="K4901" s="4">
        <v>0.02</v>
      </c>
      <c r="L4901" s="6">
        <f t="shared" si="152"/>
        <v>1300</v>
      </c>
      <c r="M4901" s="8">
        <f t="shared" si="153"/>
        <v>128700</v>
      </c>
      <c r="N4901" t="str" cm="1">
        <f t="array" ref="N49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02" spans="2:14" x14ac:dyDescent="0.35">
      <c r="B4902" s="7">
        <v>2028900</v>
      </c>
      <c r="C4902" s="1" t="s">
        <v>9</v>
      </c>
      <c r="D4902" s="1" t="s">
        <v>25</v>
      </c>
      <c r="E4902" s="1" t="s">
        <v>33</v>
      </c>
      <c r="F4902" s="1" t="s">
        <v>521</v>
      </c>
      <c r="G4902" s="3">
        <v>45482</v>
      </c>
      <c r="H4902" s="3">
        <v>45490</v>
      </c>
      <c r="I4902" s="6">
        <v>450</v>
      </c>
      <c r="J4902" s="1">
        <v>1</v>
      </c>
      <c r="K4902" s="4">
        <v>0.02</v>
      </c>
      <c r="L4902" s="6">
        <f t="shared" si="152"/>
        <v>9</v>
      </c>
      <c r="M4902" s="8">
        <f t="shared" si="153"/>
        <v>441</v>
      </c>
      <c r="N4902" t="str" cm="1">
        <f t="array" ref="N49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03" spans="2:14" x14ac:dyDescent="0.35">
      <c r="B4903" s="7">
        <v>2028901</v>
      </c>
      <c r="C4903" s="1" t="s">
        <v>11</v>
      </c>
      <c r="D4903" s="1" t="s">
        <v>26</v>
      </c>
      <c r="E4903" s="1" t="s">
        <v>34</v>
      </c>
      <c r="F4903" s="1" t="s">
        <v>518</v>
      </c>
      <c r="G4903" s="3">
        <v>45482</v>
      </c>
      <c r="H4903" s="3">
        <v>45484</v>
      </c>
      <c r="I4903" s="6">
        <v>1299</v>
      </c>
      <c r="J4903" s="1">
        <v>1</v>
      </c>
      <c r="K4903" s="4">
        <v>7.0000000000000007E-2</v>
      </c>
      <c r="L4903" s="6">
        <f t="shared" si="152"/>
        <v>90.93</v>
      </c>
      <c r="M4903" s="8">
        <f t="shared" si="153"/>
        <v>1208.07</v>
      </c>
      <c r="N4903" t="str" cm="1">
        <f t="array" ref="N49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04" spans="2:14" x14ac:dyDescent="0.35">
      <c r="B4904" s="7">
        <v>2028902</v>
      </c>
      <c r="C4904" s="1" t="s">
        <v>12</v>
      </c>
      <c r="D4904" s="1" t="s">
        <v>27</v>
      </c>
      <c r="E4904" s="1" t="s">
        <v>35</v>
      </c>
      <c r="F4904" s="1" t="s">
        <v>518</v>
      </c>
      <c r="G4904" s="3">
        <v>45482</v>
      </c>
      <c r="H4904" s="3">
        <v>45485</v>
      </c>
      <c r="I4904" s="6">
        <v>1700</v>
      </c>
      <c r="J4904" s="1">
        <v>2</v>
      </c>
      <c r="K4904" s="4">
        <v>0.03</v>
      </c>
      <c r="L4904" s="6">
        <f t="shared" si="152"/>
        <v>51</v>
      </c>
      <c r="M4904" s="8">
        <f t="shared" si="153"/>
        <v>3349</v>
      </c>
      <c r="N4904" t="str" cm="1">
        <f t="array" ref="N49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05" spans="2:14" x14ac:dyDescent="0.35">
      <c r="B4905" s="7">
        <v>2028903</v>
      </c>
      <c r="C4905" s="1" t="s">
        <v>13</v>
      </c>
      <c r="D4905" s="1" t="s">
        <v>28</v>
      </c>
      <c r="E4905" s="1" t="s">
        <v>36</v>
      </c>
      <c r="F4905" s="1" t="s">
        <v>519</v>
      </c>
      <c r="G4905" s="3">
        <v>45482</v>
      </c>
      <c r="H4905" s="3">
        <v>45487</v>
      </c>
      <c r="I4905" s="6">
        <v>55000</v>
      </c>
      <c r="J4905" s="1">
        <v>1</v>
      </c>
      <c r="K4905" s="4">
        <v>0.08</v>
      </c>
      <c r="L4905" s="6">
        <f t="shared" si="152"/>
        <v>4400</v>
      </c>
      <c r="M4905" s="8">
        <f t="shared" si="153"/>
        <v>50600</v>
      </c>
      <c r="N4905" t="str" cm="1">
        <f t="array" ref="N49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06" spans="2:14" x14ac:dyDescent="0.35">
      <c r="B4906" s="7">
        <v>2028904</v>
      </c>
      <c r="C4906" s="1" t="s">
        <v>14</v>
      </c>
      <c r="D4906" s="1" t="s">
        <v>29</v>
      </c>
      <c r="E4906" s="1" t="s">
        <v>37</v>
      </c>
      <c r="F4906" s="1" t="s">
        <v>521</v>
      </c>
      <c r="G4906" s="3">
        <v>45482</v>
      </c>
      <c r="H4906" s="3">
        <v>45483</v>
      </c>
      <c r="I4906" s="6">
        <v>57999</v>
      </c>
      <c r="J4906" s="1">
        <v>3</v>
      </c>
      <c r="K4906" s="4">
        <v>0.05</v>
      </c>
      <c r="L4906" s="6">
        <f t="shared" si="152"/>
        <v>2899.9500000000003</v>
      </c>
      <c r="M4906" s="8">
        <f t="shared" si="153"/>
        <v>171097.05</v>
      </c>
      <c r="N4906" t="str" cm="1">
        <f t="array" ref="N49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07" spans="2:14" x14ac:dyDescent="0.35">
      <c r="B4907" s="7">
        <v>2028905</v>
      </c>
      <c r="C4907" s="1" t="s">
        <v>15</v>
      </c>
      <c r="D4907" s="1" t="s">
        <v>25</v>
      </c>
      <c r="E4907" s="1" t="s">
        <v>39</v>
      </c>
      <c r="F4907" s="1" t="s">
        <v>520</v>
      </c>
      <c r="G4907" s="3">
        <v>45482</v>
      </c>
      <c r="H4907" s="3">
        <v>45490</v>
      </c>
      <c r="I4907" s="6">
        <v>1399</v>
      </c>
      <c r="J4907" s="1">
        <v>2</v>
      </c>
      <c r="K4907" s="4">
        <v>0.05</v>
      </c>
      <c r="L4907" s="6">
        <f t="shared" si="152"/>
        <v>69.95</v>
      </c>
      <c r="M4907" s="8">
        <f t="shared" si="153"/>
        <v>2728.05</v>
      </c>
      <c r="N4907" t="str" cm="1">
        <f t="array" ref="N49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08" spans="2:14" x14ac:dyDescent="0.35">
      <c r="B4908" s="7">
        <v>2028906</v>
      </c>
      <c r="C4908" s="1" t="s">
        <v>16</v>
      </c>
      <c r="D4908" s="1" t="s">
        <v>274</v>
      </c>
      <c r="E4908" s="1" t="s">
        <v>40</v>
      </c>
      <c r="F4908" s="1" t="s">
        <v>518</v>
      </c>
      <c r="G4908" s="3">
        <v>45482</v>
      </c>
      <c r="H4908" s="3">
        <v>45484</v>
      </c>
      <c r="I4908" s="6">
        <v>999</v>
      </c>
      <c r="J4908" s="1">
        <v>1</v>
      </c>
      <c r="K4908" s="4">
        <v>0.05</v>
      </c>
      <c r="L4908" s="6">
        <f t="shared" si="152"/>
        <v>49.95</v>
      </c>
      <c r="M4908" s="8">
        <f t="shared" si="153"/>
        <v>949.05</v>
      </c>
      <c r="N4908" t="str" cm="1">
        <f t="array" ref="N49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09" spans="2:14" x14ac:dyDescent="0.35">
      <c r="B4909" s="7">
        <v>2028907</v>
      </c>
      <c r="C4909" s="1" t="s">
        <v>17</v>
      </c>
      <c r="D4909" s="1" t="s">
        <v>25</v>
      </c>
      <c r="E4909" s="1" t="s">
        <v>41</v>
      </c>
      <c r="F4909" s="1" t="s">
        <v>519</v>
      </c>
      <c r="G4909" s="3">
        <v>45482</v>
      </c>
      <c r="H4909" s="3">
        <v>45485</v>
      </c>
      <c r="I4909" s="6">
        <v>2099</v>
      </c>
      <c r="J4909" s="1">
        <v>2</v>
      </c>
      <c r="K4909" s="4">
        <v>0.05</v>
      </c>
      <c r="L4909" s="6">
        <f t="shared" si="152"/>
        <v>104.95</v>
      </c>
      <c r="M4909" s="8">
        <f t="shared" si="153"/>
        <v>4093.05</v>
      </c>
      <c r="N4909" t="str" cm="1">
        <f t="array" ref="N49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10" spans="2:14" x14ac:dyDescent="0.35">
      <c r="B4910" s="7">
        <v>2028908</v>
      </c>
      <c r="C4910" s="1" t="s">
        <v>18</v>
      </c>
      <c r="D4910" s="1" t="s">
        <v>26</v>
      </c>
      <c r="E4910" s="1" t="s">
        <v>42</v>
      </c>
      <c r="F4910" s="1" t="s">
        <v>520</v>
      </c>
      <c r="G4910" s="3">
        <v>45482</v>
      </c>
      <c r="H4910" s="3">
        <v>45487</v>
      </c>
      <c r="I4910" s="6">
        <v>11000</v>
      </c>
      <c r="J4910" s="1">
        <v>1</v>
      </c>
      <c r="K4910" s="4">
        <v>0.03</v>
      </c>
      <c r="L4910" s="6">
        <f t="shared" si="152"/>
        <v>330</v>
      </c>
      <c r="M4910" s="8">
        <f t="shared" si="153"/>
        <v>10670</v>
      </c>
      <c r="N4910" t="str" cm="1">
        <f t="array" ref="N49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11" spans="2:14" x14ac:dyDescent="0.35">
      <c r="B4911" s="7">
        <v>2028909</v>
      </c>
      <c r="C4911" s="1" t="s">
        <v>19</v>
      </c>
      <c r="D4911" s="1" t="s">
        <v>27</v>
      </c>
      <c r="E4911" s="1" t="s">
        <v>43</v>
      </c>
      <c r="F4911" s="1" t="s">
        <v>521</v>
      </c>
      <c r="G4911" s="3">
        <v>45482</v>
      </c>
      <c r="H4911" s="3">
        <v>45483</v>
      </c>
      <c r="I4911" s="6">
        <v>800</v>
      </c>
      <c r="J4911" s="1">
        <v>2</v>
      </c>
      <c r="K4911" s="4">
        <v>0.1</v>
      </c>
      <c r="L4911" s="6">
        <f t="shared" si="152"/>
        <v>80</v>
      </c>
      <c r="M4911" s="8">
        <f t="shared" si="153"/>
        <v>1520</v>
      </c>
      <c r="N4911" t="str" cm="1">
        <f t="array" ref="N49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12" spans="2:14" x14ac:dyDescent="0.35">
      <c r="B4912" s="7">
        <v>2028910</v>
      </c>
      <c r="C4912" s="1" t="s">
        <v>20</v>
      </c>
      <c r="D4912" s="1" t="s">
        <v>28</v>
      </c>
      <c r="E4912" s="1" t="s">
        <v>44</v>
      </c>
      <c r="F4912" s="1" t="s">
        <v>518</v>
      </c>
      <c r="G4912" s="3">
        <v>45482</v>
      </c>
      <c r="H4912" s="3">
        <v>45490</v>
      </c>
      <c r="I4912" s="6">
        <v>5500</v>
      </c>
      <c r="J4912" s="1">
        <v>3</v>
      </c>
      <c r="K4912" s="4">
        <v>0.05</v>
      </c>
      <c r="L4912" s="6">
        <f t="shared" si="152"/>
        <v>275</v>
      </c>
      <c r="M4912" s="8">
        <f t="shared" si="153"/>
        <v>16225</v>
      </c>
      <c r="N4912" t="str" cm="1">
        <f t="array" ref="N49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13" spans="2:14" x14ac:dyDescent="0.35">
      <c r="B4913" s="7">
        <v>2028911</v>
      </c>
      <c r="C4913" s="1" t="s">
        <v>21</v>
      </c>
      <c r="D4913" s="1" t="s">
        <v>29</v>
      </c>
      <c r="E4913" s="1" t="s">
        <v>45</v>
      </c>
      <c r="F4913" s="1" t="s">
        <v>518</v>
      </c>
      <c r="G4913" s="3">
        <v>45482</v>
      </c>
      <c r="H4913" s="3">
        <v>45484</v>
      </c>
      <c r="I4913" s="6">
        <v>1350</v>
      </c>
      <c r="J4913" s="1">
        <v>2</v>
      </c>
      <c r="K4913" s="4">
        <v>0.05</v>
      </c>
      <c r="L4913" s="6">
        <f t="shared" si="152"/>
        <v>67.5</v>
      </c>
      <c r="M4913" s="8">
        <f t="shared" si="153"/>
        <v>2632.5</v>
      </c>
      <c r="N4913" t="str" cm="1">
        <f t="array" ref="N49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14" spans="2:14" x14ac:dyDescent="0.35">
      <c r="B4914" s="7">
        <v>2028912</v>
      </c>
      <c r="C4914" s="1" t="s">
        <v>22</v>
      </c>
      <c r="D4914" s="1" t="s">
        <v>25</v>
      </c>
      <c r="E4914" s="1" t="s">
        <v>46</v>
      </c>
      <c r="F4914" s="1" t="s">
        <v>519</v>
      </c>
      <c r="G4914" s="3">
        <v>45482</v>
      </c>
      <c r="H4914" s="3">
        <v>45485</v>
      </c>
      <c r="I4914" s="6">
        <v>4500</v>
      </c>
      <c r="J4914" s="1">
        <v>7</v>
      </c>
      <c r="K4914" s="4">
        <v>0.02</v>
      </c>
      <c r="L4914" s="6">
        <f t="shared" si="152"/>
        <v>90</v>
      </c>
      <c r="M4914" s="8">
        <f t="shared" si="153"/>
        <v>31410</v>
      </c>
      <c r="N4914" t="str" cm="1">
        <f t="array" ref="N49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15" spans="2:14" x14ac:dyDescent="0.35">
      <c r="B4915" s="7">
        <v>2028913</v>
      </c>
      <c r="C4915" s="1" t="s">
        <v>23</v>
      </c>
      <c r="D4915" s="1" t="s">
        <v>30</v>
      </c>
      <c r="E4915" s="1" t="s">
        <v>47</v>
      </c>
      <c r="F4915" s="1" t="s">
        <v>521</v>
      </c>
      <c r="G4915" s="3">
        <v>45482</v>
      </c>
      <c r="H4915" s="3">
        <v>45487</v>
      </c>
      <c r="I4915" s="6">
        <v>2350</v>
      </c>
      <c r="J4915" s="1">
        <v>2</v>
      </c>
      <c r="K4915" s="4">
        <v>0.06</v>
      </c>
      <c r="L4915" s="6">
        <f t="shared" si="152"/>
        <v>141</v>
      </c>
      <c r="M4915" s="8">
        <f t="shared" si="153"/>
        <v>4559</v>
      </c>
      <c r="N4915" t="str" cm="1">
        <f t="array" ref="N49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16" spans="2:14" x14ac:dyDescent="0.35">
      <c r="B4916" s="7">
        <v>2028914</v>
      </c>
      <c r="C4916" s="1" t="s">
        <v>24</v>
      </c>
      <c r="D4916" s="1" t="s">
        <v>27</v>
      </c>
      <c r="E4916" s="1" t="s">
        <v>48</v>
      </c>
      <c r="F4916" s="1" t="s">
        <v>520</v>
      </c>
      <c r="G4916" s="3">
        <v>45482</v>
      </c>
      <c r="H4916" s="3">
        <v>45483</v>
      </c>
      <c r="I4916" s="6">
        <v>90</v>
      </c>
      <c r="J4916" s="1">
        <v>1</v>
      </c>
      <c r="K4916" s="4">
        <v>0.15</v>
      </c>
      <c r="L4916" s="6">
        <f t="shared" si="152"/>
        <v>13.5</v>
      </c>
      <c r="M4916" s="8">
        <f t="shared" si="153"/>
        <v>76.5</v>
      </c>
      <c r="N4916" t="str" cm="1">
        <f t="array" ref="N49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17" spans="2:14" x14ac:dyDescent="0.35">
      <c r="B4917" s="7">
        <v>2028915</v>
      </c>
      <c r="C4917" s="1" t="s">
        <v>4</v>
      </c>
      <c r="D4917" s="1" t="s">
        <v>28</v>
      </c>
      <c r="E4917" s="1" t="s">
        <v>49</v>
      </c>
      <c r="F4917" s="1" t="s">
        <v>518</v>
      </c>
      <c r="G4917" s="3">
        <v>45482</v>
      </c>
      <c r="H4917" s="3">
        <v>45490</v>
      </c>
      <c r="I4917" s="6">
        <v>280</v>
      </c>
      <c r="J4917" s="1">
        <v>1</v>
      </c>
      <c r="K4917" s="4">
        <v>0.02</v>
      </c>
      <c r="L4917" s="6">
        <f t="shared" si="152"/>
        <v>5.6000000000000005</v>
      </c>
      <c r="M4917" s="8">
        <f t="shared" si="153"/>
        <v>274.39999999999998</v>
      </c>
      <c r="N4917" t="str" cm="1">
        <f t="array" ref="N49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18" spans="2:14" x14ac:dyDescent="0.35">
      <c r="B4918" s="7">
        <v>2028916</v>
      </c>
      <c r="C4918" s="1" t="s">
        <v>5</v>
      </c>
      <c r="D4918" s="1" t="s">
        <v>29</v>
      </c>
      <c r="E4918" s="1" t="s">
        <v>50</v>
      </c>
      <c r="F4918" s="1" t="s">
        <v>519</v>
      </c>
      <c r="G4918" s="3">
        <v>45482</v>
      </c>
      <c r="H4918" s="3">
        <v>45484</v>
      </c>
      <c r="I4918" s="6">
        <v>70</v>
      </c>
      <c r="J4918" s="1">
        <v>1</v>
      </c>
      <c r="K4918" s="4">
        <v>0.02</v>
      </c>
      <c r="L4918" s="6">
        <f t="shared" si="152"/>
        <v>1.4000000000000001</v>
      </c>
      <c r="M4918" s="8">
        <f t="shared" si="153"/>
        <v>68.599999999999994</v>
      </c>
      <c r="N4918" t="str" cm="1">
        <f t="array" ref="N49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19" spans="2:14" x14ac:dyDescent="0.35">
      <c r="B4919" s="7">
        <v>2028917</v>
      </c>
      <c r="C4919" s="1" t="s">
        <v>6</v>
      </c>
      <c r="D4919" s="1" t="s">
        <v>25</v>
      </c>
      <c r="E4919" s="1" t="s">
        <v>51</v>
      </c>
      <c r="F4919" s="1" t="s">
        <v>520</v>
      </c>
      <c r="G4919" s="3">
        <v>45482</v>
      </c>
      <c r="H4919" s="3">
        <v>45485</v>
      </c>
      <c r="I4919" s="6">
        <v>230</v>
      </c>
      <c r="J4919" s="1">
        <v>2</v>
      </c>
      <c r="K4919" s="4">
        <v>0.02</v>
      </c>
      <c r="L4919" s="6">
        <f t="shared" si="152"/>
        <v>4.6000000000000005</v>
      </c>
      <c r="M4919" s="8">
        <f t="shared" si="153"/>
        <v>455.4</v>
      </c>
      <c r="N4919" t="str" cm="1">
        <f t="array" ref="N49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20" spans="2:14" x14ac:dyDescent="0.35">
      <c r="B4920" s="7">
        <v>2028918</v>
      </c>
      <c r="C4920" s="1" t="s">
        <v>7</v>
      </c>
      <c r="D4920" s="1" t="s">
        <v>26</v>
      </c>
      <c r="E4920" s="1" t="s">
        <v>506</v>
      </c>
      <c r="F4920" s="1" t="s">
        <v>521</v>
      </c>
      <c r="G4920" s="3">
        <v>45482</v>
      </c>
      <c r="H4920" s="3">
        <v>45487</v>
      </c>
      <c r="I4920" s="6">
        <v>7999</v>
      </c>
      <c r="J4920" s="1">
        <v>1</v>
      </c>
      <c r="K4920" s="4">
        <v>0.02</v>
      </c>
      <c r="L4920" s="6">
        <f t="shared" si="152"/>
        <v>159.97999999999999</v>
      </c>
      <c r="M4920" s="8">
        <f t="shared" si="153"/>
        <v>7839.02</v>
      </c>
      <c r="N4920" t="str" cm="1">
        <f t="array" ref="N49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21" spans="2:14" x14ac:dyDescent="0.35">
      <c r="B4921" s="7">
        <v>2028919</v>
      </c>
      <c r="C4921" s="1" t="s">
        <v>10</v>
      </c>
      <c r="D4921" s="1" t="s">
        <v>27</v>
      </c>
      <c r="E4921" s="1" t="s">
        <v>507</v>
      </c>
      <c r="F4921" s="1" t="s">
        <v>518</v>
      </c>
      <c r="G4921" s="3">
        <v>45482</v>
      </c>
      <c r="H4921" s="3">
        <v>45483</v>
      </c>
      <c r="I4921" s="6">
        <v>850</v>
      </c>
      <c r="J4921" s="1">
        <v>2</v>
      </c>
      <c r="K4921" s="4">
        <v>0.02</v>
      </c>
      <c r="L4921" s="6">
        <f t="shared" si="152"/>
        <v>17</v>
      </c>
      <c r="M4921" s="8">
        <f t="shared" si="153"/>
        <v>1683</v>
      </c>
      <c r="N4921" t="str" cm="1">
        <f t="array" ref="N49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22" spans="2:14" x14ac:dyDescent="0.35">
      <c r="B4922" s="7">
        <v>2028920</v>
      </c>
      <c r="C4922" s="1" t="s">
        <v>8</v>
      </c>
      <c r="D4922" s="1" t="s">
        <v>28</v>
      </c>
      <c r="E4922" s="1" t="s">
        <v>508</v>
      </c>
      <c r="F4922" s="1" t="s">
        <v>518</v>
      </c>
      <c r="G4922" s="3">
        <v>45482</v>
      </c>
      <c r="H4922" s="3">
        <v>45490</v>
      </c>
      <c r="I4922" s="6">
        <v>65000</v>
      </c>
      <c r="J4922" s="1">
        <v>7</v>
      </c>
      <c r="K4922" s="4">
        <v>0.02</v>
      </c>
      <c r="L4922" s="6">
        <f t="shared" si="152"/>
        <v>1300</v>
      </c>
      <c r="M4922" s="8">
        <f t="shared" si="153"/>
        <v>453700</v>
      </c>
      <c r="N4922" t="str" cm="1">
        <f t="array" ref="N49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23" spans="2:14" x14ac:dyDescent="0.35">
      <c r="B4923" s="7">
        <v>2028921</v>
      </c>
      <c r="C4923" s="1" t="s">
        <v>9</v>
      </c>
      <c r="D4923" s="1" t="s">
        <v>29</v>
      </c>
      <c r="E4923" s="1" t="s">
        <v>31</v>
      </c>
      <c r="F4923" s="1" t="s">
        <v>519</v>
      </c>
      <c r="G4923" s="3">
        <v>45482</v>
      </c>
      <c r="H4923" s="3">
        <v>45484</v>
      </c>
      <c r="I4923" s="6">
        <v>450</v>
      </c>
      <c r="J4923" s="1">
        <v>2</v>
      </c>
      <c r="K4923" s="4">
        <v>0.02</v>
      </c>
      <c r="L4923" s="6">
        <f t="shared" si="152"/>
        <v>9</v>
      </c>
      <c r="M4923" s="8">
        <f t="shared" si="153"/>
        <v>891</v>
      </c>
      <c r="N4923" t="str" cm="1">
        <f t="array" ref="N49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24" spans="2:14" x14ac:dyDescent="0.35">
      <c r="B4924" s="7">
        <v>2028922</v>
      </c>
      <c r="C4924" s="1" t="s">
        <v>11</v>
      </c>
      <c r="D4924" s="1" t="s">
        <v>25</v>
      </c>
      <c r="E4924" s="1" t="s">
        <v>32</v>
      </c>
      <c r="F4924" s="1" t="s">
        <v>521</v>
      </c>
      <c r="G4924" s="3">
        <v>45482</v>
      </c>
      <c r="H4924" s="3">
        <v>45485</v>
      </c>
      <c r="I4924" s="6">
        <v>1299</v>
      </c>
      <c r="J4924" s="1">
        <v>2</v>
      </c>
      <c r="K4924" s="4">
        <v>0.02</v>
      </c>
      <c r="L4924" s="6">
        <f t="shared" si="152"/>
        <v>25.98</v>
      </c>
      <c r="M4924" s="8">
        <f t="shared" si="153"/>
        <v>2572.02</v>
      </c>
      <c r="N4924" t="str" cm="1">
        <f t="array" ref="N49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25" spans="2:14" x14ac:dyDescent="0.35">
      <c r="B4925" s="7">
        <v>2028923</v>
      </c>
      <c r="C4925" s="1" t="s">
        <v>12</v>
      </c>
      <c r="D4925" s="1" t="s">
        <v>26</v>
      </c>
      <c r="E4925" s="1" t="s">
        <v>38</v>
      </c>
      <c r="F4925" s="1" t="s">
        <v>520</v>
      </c>
      <c r="G4925" s="3">
        <v>45482</v>
      </c>
      <c r="H4925" s="3">
        <v>45487</v>
      </c>
      <c r="I4925" s="6">
        <v>1700</v>
      </c>
      <c r="J4925" s="1">
        <v>1</v>
      </c>
      <c r="K4925" s="4">
        <v>7.0000000000000007E-2</v>
      </c>
      <c r="L4925" s="6">
        <f t="shared" si="152"/>
        <v>119.00000000000001</v>
      </c>
      <c r="M4925" s="8">
        <f t="shared" si="153"/>
        <v>1581</v>
      </c>
      <c r="N4925" t="str" cm="1">
        <f t="array" ref="N49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26" spans="2:14" x14ac:dyDescent="0.35">
      <c r="B4926" s="7">
        <v>2028924</v>
      </c>
      <c r="C4926" s="1" t="s">
        <v>13</v>
      </c>
      <c r="D4926" s="1" t="s">
        <v>27</v>
      </c>
      <c r="E4926" s="1" t="s">
        <v>33</v>
      </c>
      <c r="F4926" s="1" t="s">
        <v>518</v>
      </c>
      <c r="G4926" s="3">
        <v>45482</v>
      </c>
      <c r="H4926" s="3">
        <v>45483</v>
      </c>
      <c r="I4926" s="6">
        <v>55000</v>
      </c>
      <c r="J4926" s="1">
        <v>2</v>
      </c>
      <c r="K4926" s="4">
        <v>0.03</v>
      </c>
      <c r="L4926" s="6">
        <f t="shared" si="152"/>
        <v>1650</v>
      </c>
      <c r="M4926" s="8">
        <f t="shared" si="153"/>
        <v>108350</v>
      </c>
      <c r="N4926" t="str" cm="1">
        <f t="array" ref="N49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27" spans="2:14" x14ac:dyDescent="0.35">
      <c r="B4927" s="7">
        <v>2028925</v>
      </c>
      <c r="C4927" s="1" t="s">
        <v>14</v>
      </c>
      <c r="D4927" s="1" t="s">
        <v>28</v>
      </c>
      <c r="E4927" s="1" t="s">
        <v>34</v>
      </c>
      <c r="F4927" s="1" t="s">
        <v>519</v>
      </c>
      <c r="G4927" s="3">
        <v>45482</v>
      </c>
      <c r="H4927" s="3">
        <v>45490</v>
      </c>
      <c r="I4927" s="6">
        <v>57999</v>
      </c>
      <c r="J4927" s="1">
        <v>4</v>
      </c>
      <c r="K4927" s="4">
        <v>0.08</v>
      </c>
      <c r="L4927" s="6">
        <f t="shared" si="152"/>
        <v>4639.92</v>
      </c>
      <c r="M4927" s="8">
        <f t="shared" si="153"/>
        <v>227356.08</v>
      </c>
      <c r="N4927" t="str" cm="1">
        <f t="array" ref="N49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28" spans="2:14" x14ac:dyDescent="0.35">
      <c r="B4928" s="7">
        <v>2028926</v>
      </c>
      <c r="C4928" s="1" t="s">
        <v>15</v>
      </c>
      <c r="D4928" s="1" t="s">
        <v>29</v>
      </c>
      <c r="E4928" s="1" t="s">
        <v>35</v>
      </c>
      <c r="F4928" s="1" t="s">
        <v>520</v>
      </c>
      <c r="G4928" s="3">
        <v>45482</v>
      </c>
      <c r="H4928" s="3">
        <v>45484</v>
      </c>
      <c r="I4928" s="6">
        <v>1399</v>
      </c>
      <c r="J4928" s="1">
        <v>3</v>
      </c>
      <c r="K4928" s="4">
        <v>0.05</v>
      </c>
      <c r="L4928" s="6">
        <f t="shared" si="152"/>
        <v>69.95</v>
      </c>
      <c r="M4928" s="8">
        <f t="shared" si="153"/>
        <v>4127.05</v>
      </c>
      <c r="N4928" t="str" cm="1">
        <f t="array" ref="N49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29" spans="2:14" x14ac:dyDescent="0.35">
      <c r="B4929" s="7">
        <v>2028927</v>
      </c>
      <c r="C4929" s="1" t="s">
        <v>16</v>
      </c>
      <c r="D4929" s="1" t="s">
        <v>25</v>
      </c>
      <c r="E4929" s="1" t="s">
        <v>36</v>
      </c>
      <c r="F4929" s="1" t="s">
        <v>521</v>
      </c>
      <c r="G4929" s="3">
        <v>45482</v>
      </c>
      <c r="H4929" s="3">
        <v>45485</v>
      </c>
      <c r="I4929" s="6">
        <v>999</v>
      </c>
      <c r="J4929" s="1">
        <v>2</v>
      </c>
      <c r="K4929" s="4">
        <v>0.05</v>
      </c>
      <c r="L4929" s="6">
        <f t="shared" si="152"/>
        <v>49.95</v>
      </c>
      <c r="M4929" s="8">
        <f t="shared" si="153"/>
        <v>1948.05</v>
      </c>
      <c r="N4929" t="str" cm="1">
        <f t="array" ref="N49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30" spans="2:14" x14ac:dyDescent="0.35">
      <c r="B4930" s="7">
        <v>2028928</v>
      </c>
      <c r="C4930" s="1" t="s">
        <v>17</v>
      </c>
      <c r="D4930" s="1" t="s">
        <v>275</v>
      </c>
      <c r="E4930" s="1" t="s">
        <v>37</v>
      </c>
      <c r="F4930" s="1" t="s">
        <v>518</v>
      </c>
      <c r="G4930" s="3">
        <v>45482</v>
      </c>
      <c r="H4930" s="3">
        <v>45487</v>
      </c>
      <c r="I4930" s="6">
        <v>2099</v>
      </c>
      <c r="J4930" s="1">
        <v>1</v>
      </c>
      <c r="K4930" s="4">
        <v>0.05</v>
      </c>
      <c r="L4930" s="6">
        <f t="shared" si="152"/>
        <v>104.95</v>
      </c>
      <c r="M4930" s="8">
        <f t="shared" si="153"/>
        <v>1994.05</v>
      </c>
      <c r="N4930" t="str" cm="1">
        <f t="array" ref="N49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31" spans="2:14" x14ac:dyDescent="0.35">
      <c r="B4931" s="7">
        <v>2028929</v>
      </c>
      <c r="C4931" s="1" t="s">
        <v>18</v>
      </c>
      <c r="D4931" s="1" t="s">
        <v>25</v>
      </c>
      <c r="E4931" s="1" t="s">
        <v>39</v>
      </c>
      <c r="F4931" s="1" t="s">
        <v>518</v>
      </c>
      <c r="G4931" s="3">
        <v>45482</v>
      </c>
      <c r="H4931" s="3">
        <v>45483</v>
      </c>
      <c r="I4931" s="6">
        <v>11000</v>
      </c>
      <c r="J4931" s="1">
        <v>1</v>
      </c>
      <c r="K4931" s="4">
        <v>0.05</v>
      </c>
      <c r="L4931" s="6">
        <f t="shared" si="152"/>
        <v>550</v>
      </c>
      <c r="M4931" s="8">
        <f t="shared" si="153"/>
        <v>10450</v>
      </c>
      <c r="N4931" t="str" cm="1">
        <f t="array" ref="N49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32" spans="2:14" x14ac:dyDescent="0.35">
      <c r="B4932" s="7">
        <v>2028930</v>
      </c>
      <c r="C4932" s="1" t="s">
        <v>19</v>
      </c>
      <c r="D4932" s="1" t="s">
        <v>26</v>
      </c>
      <c r="E4932" s="1" t="s">
        <v>40</v>
      </c>
      <c r="F4932" s="1" t="s">
        <v>519</v>
      </c>
      <c r="G4932" s="3">
        <v>45482</v>
      </c>
      <c r="H4932" s="3">
        <v>45490</v>
      </c>
      <c r="I4932" s="6">
        <v>800</v>
      </c>
      <c r="J4932" s="1">
        <v>2</v>
      </c>
      <c r="K4932" s="4">
        <v>0.03</v>
      </c>
      <c r="L4932" s="6">
        <f t="shared" ref="L4932:L4995" si="154">I4932*K4932</f>
        <v>24</v>
      </c>
      <c r="M4932" s="8">
        <f t="shared" ref="M4932:M4995" si="155">I4932*J4932-L4932</f>
        <v>1576</v>
      </c>
      <c r="N4932" t="str" cm="1">
        <f t="array" ref="N49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33" spans="2:14" x14ac:dyDescent="0.35">
      <c r="B4933" s="7">
        <v>2028931</v>
      </c>
      <c r="C4933" s="1" t="s">
        <v>20</v>
      </c>
      <c r="D4933" s="1" t="s">
        <v>27</v>
      </c>
      <c r="E4933" s="1" t="s">
        <v>41</v>
      </c>
      <c r="F4933" s="1" t="s">
        <v>521</v>
      </c>
      <c r="G4933" s="3">
        <v>45482</v>
      </c>
      <c r="H4933" s="3">
        <v>45484</v>
      </c>
      <c r="I4933" s="6">
        <v>5500</v>
      </c>
      <c r="J4933" s="1">
        <v>1</v>
      </c>
      <c r="K4933" s="4">
        <v>0.1</v>
      </c>
      <c r="L4933" s="6">
        <f t="shared" si="154"/>
        <v>550</v>
      </c>
      <c r="M4933" s="8">
        <f t="shared" si="155"/>
        <v>4950</v>
      </c>
      <c r="N4933" t="str" cm="1">
        <f t="array" ref="N49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34" spans="2:14" x14ac:dyDescent="0.35">
      <c r="B4934" s="7">
        <v>2028932</v>
      </c>
      <c r="C4934" s="1" t="s">
        <v>21</v>
      </c>
      <c r="D4934" s="1" t="s">
        <v>28</v>
      </c>
      <c r="E4934" s="1" t="s">
        <v>42</v>
      </c>
      <c r="F4934" s="1" t="s">
        <v>520</v>
      </c>
      <c r="G4934" s="3">
        <v>45482</v>
      </c>
      <c r="H4934" s="3">
        <v>45485</v>
      </c>
      <c r="I4934" s="6">
        <v>1350</v>
      </c>
      <c r="J4934" s="1">
        <v>3</v>
      </c>
      <c r="K4934" s="4">
        <v>0.05</v>
      </c>
      <c r="L4934" s="6">
        <f t="shared" si="154"/>
        <v>67.5</v>
      </c>
      <c r="M4934" s="8">
        <f t="shared" si="155"/>
        <v>3982.5</v>
      </c>
      <c r="N4934" t="str" cm="1">
        <f t="array" ref="N49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35" spans="2:14" x14ac:dyDescent="0.35">
      <c r="B4935" s="7">
        <v>2028933</v>
      </c>
      <c r="C4935" s="1" t="s">
        <v>22</v>
      </c>
      <c r="D4935" s="1" t="s">
        <v>29</v>
      </c>
      <c r="E4935" s="1" t="s">
        <v>43</v>
      </c>
      <c r="F4935" s="1" t="s">
        <v>518</v>
      </c>
      <c r="G4935" s="3">
        <v>45482</v>
      </c>
      <c r="H4935" s="3">
        <v>45487</v>
      </c>
      <c r="I4935" s="6">
        <v>4500</v>
      </c>
      <c r="J4935" s="1">
        <v>2</v>
      </c>
      <c r="K4935" s="4">
        <v>0.05</v>
      </c>
      <c r="L4935" s="6">
        <f t="shared" si="154"/>
        <v>225</v>
      </c>
      <c r="M4935" s="8">
        <f t="shared" si="155"/>
        <v>8775</v>
      </c>
      <c r="N4935" t="str" cm="1">
        <f t="array" ref="N49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36" spans="2:14" x14ac:dyDescent="0.35">
      <c r="B4936" s="7">
        <v>2028934</v>
      </c>
      <c r="C4936" s="1" t="s">
        <v>23</v>
      </c>
      <c r="D4936" s="1" t="s">
        <v>25</v>
      </c>
      <c r="E4936" s="1" t="s">
        <v>44</v>
      </c>
      <c r="F4936" s="1" t="s">
        <v>519</v>
      </c>
      <c r="G4936" s="3">
        <v>45482</v>
      </c>
      <c r="H4936" s="3">
        <v>45483</v>
      </c>
      <c r="I4936" s="6">
        <v>2350</v>
      </c>
      <c r="J4936" s="1">
        <v>1</v>
      </c>
      <c r="K4936" s="4">
        <v>0.02</v>
      </c>
      <c r="L4936" s="6">
        <f t="shared" si="154"/>
        <v>47</v>
      </c>
      <c r="M4936" s="8">
        <f t="shared" si="155"/>
        <v>2303</v>
      </c>
      <c r="N4936" t="str" cm="1">
        <f t="array" ref="N49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37" spans="2:14" x14ac:dyDescent="0.35">
      <c r="B4937" s="7">
        <v>2028935</v>
      </c>
      <c r="C4937" s="1" t="s">
        <v>24</v>
      </c>
      <c r="D4937" s="1" t="s">
        <v>30</v>
      </c>
      <c r="E4937" s="1" t="s">
        <v>45</v>
      </c>
      <c r="F4937" s="1" t="s">
        <v>520</v>
      </c>
      <c r="G4937" s="3">
        <v>45482</v>
      </c>
      <c r="H4937" s="3">
        <v>45490</v>
      </c>
      <c r="I4937" s="6">
        <v>90</v>
      </c>
      <c r="J4937" s="1">
        <v>2</v>
      </c>
      <c r="K4937" s="4">
        <v>0.06</v>
      </c>
      <c r="L4937" s="6">
        <f t="shared" si="154"/>
        <v>5.3999999999999995</v>
      </c>
      <c r="M4937" s="8">
        <f t="shared" si="155"/>
        <v>174.6</v>
      </c>
      <c r="N4937" t="str" cm="1">
        <f t="array" ref="N49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38" spans="2:14" x14ac:dyDescent="0.35">
      <c r="B4938" s="7">
        <v>2028936</v>
      </c>
      <c r="C4938" s="1" t="s">
        <v>4</v>
      </c>
      <c r="D4938" s="1" t="s">
        <v>27</v>
      </c>
      <c r="E4938" s="1" t="s">
        <v>46</v>
      </c>
      <c r="F4938" s="1" t="s">
        <v>521</v>
      </c>
      <c r="G4938" s="3">
        <v>45482</v>
      </c>
      <c r="H4938" s="3">
        <v>45484</v>
      </c>
      <c r="I4938" s="6">
        <v>280</v>
      </c>
      <c r="J4938" s="1">
        <v>1</v>
      </c>
      <c r="K4938" s="4">
        <v>0.15</v>
      </c>
      <c r="L4938" s="6">
        <f t="shared" si="154"/>
        <v>42</v>
      </c>
      <c r="M4938" s="8">
        <f t="shared" si="155"/>
        <v>238</v>
      </c>
      <c r="N4938" t="str" cm="1">
        <f t="array" ref="N49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39" spans="2:14" x14ac:dyDescent="0.35">
      <c r="B4939" s="7">
        <v>2028937</v>
      </c>
      <c r="C4939" s="1" t="s">
        <v>5</v>
      </c>
      <c r="D4939" s="1" t="s">
        <v>28</v>
      </c>
      <c r="E4939" s="1" t="s">
        <v>47</v>
      </c>
      <c r="F4939" s="1" t="s">
        <v>518</v>
      </c>
      <c r="G4939" s="3">
        <v>45482</v>
      </c>
      <c r="H4939" s="3">
        <v>45485</v>
      </c>
      <c r="I4939" s="6">
        <v>70</v>
      </c>
      <c r="J4939" s="1">
        <v>2</v>
      </c>
      <c r="K4939" s="4">
        <v>0.02</v>
      </c>
      <c r="L4939" s="6">
        <f t="shared" si="154"/>
        <v>1.4000000000000001</v>
      </c>
      <c r="M4939" s="8">
        <f t="shared" si="155"/>
        <v>138.6</v>
      </c>
      <c r="N4939" t="str" cm="1">
        <f t="array" ref="N49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40" spans="2:14" x14ac:dyDescent="0.35">
      <c r="B4940" s="7">
        <v>2028938</v>
      </c>
      <c r="C4940" s="1" t="s">
        <v>6</v>
      </c>
      <c r="D4940" s="1" t="s">
        <v>29</v>
      </c>
      <c r="E4940" s="1" t="s">
        <v>48</v>
      </c>
      <c r="F4940" s="1" t="s">
        <v>518</v>
      </c>
      <c r="G4940" s="3">
        <v>45482</v>
      </c>
      <c r="H4940" s="3">
        <v>45487</v>
      </c>
      <c r="I4940" s="6">
        <v>230</v>
      </c>
      <c r="J4940" s="1">
        <v>3</v>
      </c>
      <c r="K4940" s="4">
        <v>0.02</v>
      </c>
      <c r="L4940" s="6">
        <f t="shared" si="154"/>
        <v>4.6000000000000005</v>
      </c>
      <c r="M4940" s="8">
        <f t="shared" si="155"/>
        <v>685.4</v>
      </c>
      <c r="N4940" t="str" cm="1">
        <f t="array" ref="N49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41" spans="2:14" x14ac:dyDescent="0.35">
      <c r="B4941" s="7">
        <v>2028939</v>
      </c>
      <c r="C4941" s="1" t="s">
        <v>7</v>
      </c>
      <c r="D4941" s="1" t="s">
        <v>25</v>
      </c>
      <c r="E4941" s="1" t="s">
        <v>49</v>
      </c>
      <c r="F4941" s="1" t="s">
        <v>519</v>
      </c>
      <c r="G4941" s="3">
        <v>45482</v>
      </c>
      <c r="H4941" s="3">
        <v>45483</v>
      </c>
      <c r="I4941" s="6">
        <v>7999</v>
      </c>
      <c r="J4941" s="1">
        <v>2</v>
      </c>
      <c r="K4941" s="4">
        <v>0.02</v>
      </c>
      <c r="L4941" s="6">
        <f t="shared" si="154"/>
        <v>159.97999999999999</v>
      </c>
      <c r="M4941" s="8">
        <f t="shared" si="155"/>
        <v>15838.02</v>
      </c>
      <c r="N4941" t="str" cm="1">
        <f t="array" ref="N49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42" spans="2:14" x14ac:dyDescent="0.35">
      <c r="B4942" s="7">
        <v>2028940</v>
      </c>
      <c r="C4942" s="1" t="s">
        <v>10</v>
      </c>
      <c r="D4942" s="1" t="s">
        <v>26</v>
      </c>
      <c r="E4942" s="1" t="s">
        <v>50</v>
      </c>
      <c r="F4942" s="1" t="s">
        <v>521</v>
      </c>
      <c r="G4942" s="3">
        <v>45482</v>
      </c>
      <c r="H4942" s="3">
        <v>45490</v>
      </c>
      <c r="I4942" s="6">
        <v>850</v>
      </c>
      <c r="J4942" s="1">
        <v>7</v>
      </c>
      <c r="K4942" s="4">
        <v>0.02</v>
      </c>
      <c r="L4942" s="6">
        <f t="shared" si="154"/>
        <v>17</v>
      </c>
      <c r="M4942" s="8">
        <f t="shared" si="155"/>
        <v>5933</v>
      </c>
      <c r="N4942" t="str" cm="1">
        <f t="array" ref="N49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43" spans="2:14" x14ac:dyDescent="0.35">
      <c r="B4943" s="7">
        <v>2028941</v>
      </c>
      <c r="C4943" s="1" t="s">
        <v>8</v>
      </c>
      <c r="D4943" s="1" t="s">
        <v>27</v>
      </c>
      <c r="E4943" s="1" t="s">
        <v>51</v>
      </c>
      <c r="F4943" s="1" t="s">
        <v>520</v>
      </c>
      <c r="G4943" s="3">
        <v>45482</v>
      </c>
      <c r="H4943" s="3">
        <v>45484</v>
      </c>
      <c r="I4943" s="6">
        <v>65000</v>
      </c>
      <c r="J4943" s="1">
        <v>2</v>
      </c>
      <c r="K4943" s="4">
        <v>0.02</v>
      </c>
      <c r="L4943" s="6">
        <f t="shared" si="154"/>
        <v>1300</v>
      </c>
      <c r="M4943" s="8">
        <f t="shared" si="155"/>
        <v>128700</v>
      </c>
      <c r="N4943" t="str" cm="1">
        <f t="array" ref="N49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44" spans="2:14" x14ac:dyDescent="0.35">
      <c r="B4944" s="7">
        <v>2028942</v>
      </c>
      <c r="C4944" s="1" t="s">
        <v>9</v>
      </c>
      <c r="D4944" s="1" t="s">
        <v>28</v>
      </c>
      <c r="E4944" s="1" t="s">
        <v>506</v>
      </c>
      <c r="F4944" s="1" t="s">
        <v>518</v>
      </c>
      <c r="G4944" s="3">
        <v>45482</v>
      </c>
      <c r="H4944" s="3">
        <v>45485</v>
      </c>
      <c r="I4944" s="6">
        <v>450</v>
      </c>
      <c r="J4944" s="1">
        <v>1</v>
      </c>
      <c r="K4944" s="4">
        <v>0.02</v>
      </c>
      <c r="L4944" s="6">
        <f t="shared" si="154"/>
        <v>9</v>
      </c>
      <c r="M4944" s="8">
        <f t="shared" si="155"/>
        <v>441</v>
      </c>
      <c r="N4944" t="str" cm="1">
        <f t="array" ref="N49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45" spans="2:14" x14ac:dyDescent="0.35">
      <c r="B4945" s="7">
        <v>2028943</v>
      </c>
      <c r="C4945" s="1" t="s">
        <v>11</v>
      </c>
      <c r="D4945" s="1" t="s">
        <v>29</v>
      </c>
      <c r="E4945" s="1" t="s">
        <v>507</v>
      </c>
      <c r="F4945" s="1" t="s">
        <v>519</v>
      </c>
      <c r="G4945" s="3">
        <v>45482</v>
      </c>
      <c r="H4945" s="3">
        <v>45487</v>
      </c>
      <c r="I4945" s="6">
        <v>1299</v>
      </c>
      <c r="J4945" s="1">
        <v>1</v>
      </c>
      <c r="K4945" s="4">
        <v>0.02</v>
      </c>
      <c r="L4945" s="6">
        <f t="shared" si="154"/>
        <v>25.98</v>
      </c>
      <c r="M4945" s="8">
        <f t="shared" si="155"/>
        <v>1273.02</v>
      </c>
      <c r="N4945" t="str" cm="1">
        <f t="array" ref="N49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46" spans="2:14" x14ac:dyDescent="0.35">
      <c r="B4946" s="7">
        <v>2028944</v>
      </c>
      <c r="C4946" s="1" t="s">
        <v>12</v>
      </c>
      <c r="D4946" s="1" t="s">
        <v>25</v>
      </c>
      <c r="E4946" s="1" t="s">
        <v>508</v>
      </c>
      <c r="F4946" s="1" t="s">
        <v>520</v>
      </c>
      <c r="G4946" s="3">
        <v>45482</v>
      </c>
      <c r="H4946" s="3">
        <v>45483</v>
      </c>
      <c r="I4946" s="6">
        <v>1700</v>
      </c>
      <c r="J4946" s="1">
        <v>1</v>
      </c>
      <c r="K4946" s="4">
        <v>0.02</v>
      </c>
      <c r="L4946" s="6">
        <f t="shared" si="154"/>
        <v>34</v>
      </c>
      <c r="M4946" s="8">
        <f t="shared" si="155"/>
        <v>1666</v>
      </c>
      <c r="N4946" t="str" cm="1">
        <f t="array" ref="N49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47" spans="2:14" x14ac:dyDescent="0.35">
      <c r="B4947" s="7">
        <v>2028945</v>
      </c>
      <c r="C4947" s="1" t="s">
        <v>13</v>
      </c>
      <c r="D4947" s="1" t="s">
        <v>26</v>
      </c>
      <c r="E4947" s="1" t="s">
        <v>31</v>
      </c>
      <c r="F4947" s="1" t="s">
        <v>521</v>
      </c>
      <c r="G4947" s="3">
        <v>45482</v>
      </c>
      <c r="H4947" s="3">
        <v>45490</v>
      </c>
      <c r="I4947" s="6">
        <v>55000</v>
      </c>
      <c r="J4947" s="1">
        <v>2</v>
      </c>
      <c r="K4947" s="4">
        <v>7.0000000000000007E-2</v>
      </c>
      <c r="L4947" s="6">
        <f t="shared" si="154"/>
        <v>3850.0000000000005</v>
      </c>
      <c r="M4947" s="8">
        <f t="shared" si="155"/>
        <v>106150</v>
      </c>
      <c r="N4947" t="str" cm="1">
        <f t="array" ref="N49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48" spans="2:14" x14ac:dyDescent="0.35">
      <c r="B4948" s="7">
        <v>2028946</v>
      </c>
      <c r="C4948" s="1" t="s">
        <v>14</v>
      </c>
      <c r="D4948" s="1" t="s">
        <v>27</v>
      </c>
      <c r="E4948" s="1" t="s">
        <v>32</v>
      </c>
      <c r="F4948" s="1" t="s">
        <v>518</v>
      </c>
      <c r="G4948" s="3">
        <v>45482</v>
      </c>
      <c r="H4948" s="3">
        <v>45484</v>
      </c>
      <c r="I4948" s="6">
        <v>57999</v>
      </c>
      <c r="J4948" s="1">
        <v>1</v>
      </c>
      <c r="K4948" s="4">
        <v>0.03</v>
      </c>
      <c r="L4948" s="6">
        <f t="shared" si="154"/>
        <v>1739.97</v>
      </c>
      <c r="M4948" s="8">
        <f t="shared" si="155"/>
        <v>56259.03</v>
      </c>
      <c r="N4948" t="str" cm="1">
        <f t="array" ref="N49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49" spans="2:14" x14ac:dyDescent="0.35">
      <c r="B4949" s="7">
        <v>2028947</v>
      </c>
      <c r="C4949" s="1" t="s">
        <v>15</v>
      </c>
      <c r="D4949" s="1" t="s">
        <v>28</v>
      </c>
      <c r="E4949" s="1" t="s">
        <v>38</v>
      </c>
      <c r="F4949" s="1" t="s">
        <v>518</v>
      </c>
      <c r="G4949" s="3">
        <v>45482</v>
      </c>
      <c r="H4949" s="3">
        <v>45485</v>
      </c>
      <c r="I4949" s="6">
        <v>1399</v>
      </c>
      <c r="J4949" s="1">
        <v>2</v>
      </c>
      <c r="K4949" s="4">
        <v>0.08</v>
      </c>
      <c r="L4949" s="6">
        <f t="shared" si="154"/>
        <v>111.92</v>
      </c>
      <c r="M4949" s="8">
        <f t="shared" si="155"/>
        <v>2686.08</v>
      </c>
      <c r="N4949" t="str" cm="1">
        <f t="array" ref="N49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50" spans="2:14" x14ac:dyDescent="0.35">
      <c r="B4950" s="7">
        <v>2028948</v>
      </c>
      <c r="C4950" s="1" t="s">
        <v>16</v>
      </c>
      <c r="D4950" s="1" t="s">
        <v>29</v>
      </c>
      <c r="E4950" s="1" t="s">
        <v>33</v>
      </c>
      <c r="F4950" s="1" t="s">
        <v>519</v>
      </c>
      <c r="G4950" s="3">
        <v>45482</v>
      </c>
      <c r="H4950" s="3">
        <v>45487</v>
      </c>
      <c r="I4950" s="6">
        <v>999</v>
      </c>
      <c r="J4950" s="1">
        <v>7</v>
      </c>
      <c r="K4950" s="4">
        <v>0.05</v>
      </c>
      <c r="L4950" s="6">
        <f t="shared" si="154"/>
        <v>49.95</v>
      </c>
      <c r="M4950" s="8">
        <f t="shared" si="155"/>
        <v>6943.05</v>
      </c>
      <c r="N4950" t="str" cm="1">
        <f t="array" ref="N49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51" spans="2:14" x14ac:dyDescent="0.35">
      <c r="B4951" s="7">
        <v>2028949</v>
      </c>
      <c r="C4951" s="1" t="s">
        <v>17</v>
      </c>
      <c r="D4951" s="1" t="s">
        <v>25</v>
      </c>
      <c r="E4951" s="1" t="s">
        <v>34</v>
      </c>
      <c r="F4951" s="1" t="s">
        <v>521</v>
      </c>
      <c r="G4951" s="3">
        <v>45482</v>
      </c>
      <c r="H4951" s="3">
        <v>45483</v>
      </c>
      <c r="I4951" s="6">
        <v>2099</v>
      </c>
      <c r="J4951" s="1">
        <v>2</v>
      </c>
      <c r="K4951" s="4">
        <v>0.05</v>
      </c>
      <c r="L4951" s="6">
        <f t="shared" si="154"/>
        <v>104.95</v>
      </c>
      <c r="M4951" s="8">
        <f t="shared" si="155"/>
        <v>4093.05</v>
      </c>
      <c r="N4951" t="str" cm="1">
        <f t="array" ref="N49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52" spans="2:14" x14ac:dyDescent="0.35">
      <c r="B4952" s="7">
        <v>2028950</v>
      </c>
      <c r="C4952" s="1" t="s">
        <v>18</v>
      </c>
      <c r="D4952" s="1" t="s">
        <v>276</v>
      </c>
      <c r="E4952" s="1" t="s">
        <v>35</v>
      </c>
      <c r="F4952" s="1" t="s">
        <v>520</v>
      </c>
      <c r="G4952" s="3">
        <v>45482</v>
      </c>
      <c r="H4952" s="3">
        <v>45490</v>
      </c>
      <c r="I4952" s="6">
        <v>11000</v>
      </c>
      <c r="J4952" s="1">
        <v>2</v>
      </c>
      <c r="K4952" s="4">
        <v>0.05</v>
      </c>
      <c r="L4952" s="6">
        <f t="shared" si="154"/>
        <v>550</v>
      </c>
      <c r="M4952" s="8">
        <f t="shared" si="155"/>
        <v>21450</v>
      </c>
      <c r="N4952" t="str" cm="1">
        <f t="array" ref="N49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53" spans="2:14" x14ac:dyDescent="0.35">
      <c r="B4953" s="7">
        <v>2028951</v>
      </c>
      <c r="C4953" s="1" t="s">
        <v>19</v>
      </c>
      <c r="D4953" s="1" t="s">
        <v>25</v>
      </c>
      <c r="E4953" s="1" t="s">
        <v>36</v>
      </c>
      <c r="F4953" s="1" t="s">
        <v>518</v>
      </c>
      <c r="G4953" s="3">
        <v>45482</v>
      </c>
      <c r="H4953" s="3">
        <v>45484</v>
      </c>
      <c r="I4953" s="6">
        <v>800</v>
      </c>
      <c r="J4953" s="1">
        <v>1</v>
      </c>
      <c r="K4953" s="4">
        <v>0.05</v>
      </c>
      <c r="L4953" s="6">
        <f t="shared" si="154"/>
        <v>40</v>
      </c>
      <c r="M4953" s="8">
        <f t="shared" si="155"/>
        <v>760</v>
      </c>
      <c r="N4953" t="str" cm="1">
        <f t="array" ref="N49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54" spans="2:14" x14ac:dyDescent="0.35">
      <c r="B4954" s="7">
        <v>2028952</v>
      </c>
      <c r="C4954" s="1" t="s">
        <v>20</v>
      </c>
      <c r="D4954" s="1" t="s">
        <v>26</v>
      </c>
      <c r="E4954" s="1" t="s">
        <v>37</v>
      </c>
      <c r="F4954" s="1" t="s">
        <v>519</v>
      </c>
      <c r="G4954" s="3">
        <v>45482</v>
      </c>
      <c r="H4954" s="3">
        <v>45485</v>
      </c>
      <c r="I4954" s="6">
        <v>5500</v>
      </c>
      <c r="J4954" s="1">
        <v>2</v>
      </c>
      <c r="K4954" s="4">
        <v>0.03</v>
      </c>
      <c r="L4954" s="6">
        <f t="shared" si="154"/>
        <v>165</v>
      </c>
      <c r="M4954" s="8">
        <f t="shared" si="155"/>
        <v>10835</v>
      </c>
      <c r="N4954" t="str" cm="1">
        <f t="array" ref="N49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55" spans="2:14" x14ac:dyDescent="0.35">
      <c r="B4955" s="7">
        <v>2028953</v>
      </c>
      <c r="C4955" s="1" t="s">
        <v>21</v>
      </c>
      <c r="D4955" s="1" t="s">
        <v>27</v>
      </c>
      <c r="E4955" s="1" t="s">
        <v>39</v>
      </c>
      <c r="F4955" s="1" t="s">
        <v>520</v>
      </c>
      <c r="G4955" s="3">
        <v>45482</v>
      </c>
      <c r="H4955" s="3">
        <v>45487</v>
      </c>
      <c r="I4955" s="6">
        <v>1350</v>
      </c>
      <c r="J4955" s="1">
        <v>4</v>
      </c>
      <c r="K4955" s="4">
        <v>0.1</v>
      </c>
      <c r="L4955" s="6">
        <f t="shared" si="154"/>
        <v>135</v>
      </c>
      <c r="M4955" s="8">
        <f t="shared" si="155"/>
        <v>5265</v>
      </c>
      <c r="N4955" t="str" cm="1">
        <f t="array" ref="N49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56" spans="2:14" x14ac:dyDescent="0.35">
      <c r="B4956" s="7">
        <v>2028954</v>
      </c>
      <c r="C4956" s="1" t="s">
        <v>22</v>
      </c>
      <c r="D4956" s="1" t="s">
        <v>28</v>
      </c>
      <c r="E4956" s="1" t="s">
        <v>40</v>
      </c>
      <c r="F4956" s="1" t="s">
        <v>521</v>
      </c>
      <c r="G4956" s="3">
        <v>45482</v>
      </c>
      <c r="H4956" s="3">
        <v>45483</v>
      </c>
      <c r="I4956" s="6">
        <v>4500</v>
      </c>
      <c r="J4956" s="1">
        <v>3</v>
      </c>
      <c r="K4956" s="4">
        <v>0.05</v>
      </c>
      <c r="L4956" s="6">
        <f t="shared" si="154"/>
        <v>225</v>
      </c>
      <c r="M4956" s="8">
        <f t="shared" si="155"/>
        <v>13275</v>
      </c>
      <c r="N4956" t="str" cm="1">
        <f t="array" ref="N49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57" spans="2:14" x14ac:dyDescent="0.35">
      <c r="B4957" s="7">
        <v>2028955</v>
      </c>
      <c r="C4957" s="1" t="s">
        <v>23</v>
      </c>
      <c r="D4957" s="1" t="s">
        <v>29</v>
      </c>
      <c r="E4957" s="1" t="s">
        <v>41</v>
      </c>
      <c r="F4957" s="1" t="s">
        <v>518</v>
      </c>
      <c r="G4957" s="3">
        <v>45482</v>
      </c>
      <c r="H4957" s="3">
        <v>45490</v>
      </c>
      <c r="I4957" s="6">
        <v>2350</v>
      </c>
      <c r="J4957" s="1">
        <v>2</v>
      </c>
      <c r="K4957" s="4">
        <v>0.05</v>
      </c>
      <c r="L4957" s="6">
        <f t="shared" si="154"/>
        <v>117.5</v>
      </c>
      <c r="M4957" s="8">
        <f t="shared" si="155"/>
        <v>4582.5</v>
      </c>
      <c r="N4957" t="str" cm="1">
        <f t="array" ref="N49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58" spans="2:14" x14ac:dyDescent="0.35">
      <c r="B4958" s="7">
        <v>2028956</v>
      </c>
      <c r="C4958" s="1" t="s">
        <v>24</v>
      </c>
      <c r="D4958" s="1" t="s">
        <v>25</v>
      </c>
      <c r="E4958" s="1" t="s">
        <v>42</v>
      </c>
      <c r="F4958" s="1" t="s">
        <v>518</v>
      </c>
      <c r="G4958" s="3">
        <v>45482</v>
      </c>
      <c r="H4958" s="3">
        <v>45484</v>
      </c>
      <c r="I4958" s="6">
        <v>90</v>
      </c>
      <c r="J4958" s="1">
        <v>1</v>
      </c>
      <c r="K4958" s="4">
        <v>0.02</v>
      </c>
      <c r="L4958" s="6">
        <f t="shared" si="154"/>
        <v>1.8</v>
      </c>
      <c r="M4958" s="8">
        <f t="shared" si="155"/>
        <v>88.2</v>
      </c>
      <c r="N4958" t="str" cm="1">
        <f t="array" ref="N49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59" spans="2:14" x14ac:dyDescent="0.35">
      <c r="B4959" s="7">
        <v>2028957</v>
      </c>
      <c r="C4959" s="1" t="s">
        <v>4</v>
      </c>
      <c r="D4959" s="1" t="s">
        <v>30</v>
      </c>
      <c r="E4959" s="1" t="s">
        <v>43</v>
      </c>
      <c r="F4959" s="1" t="s">
        <v>519</v>
      </c>
      <c r="G4959" s="3">
        <v>45482</v>
      </c>
      <c r="H4959" s="3">
        <v>45485</v>
      </c>
      <c r="I4959" s="6">
        <v>280</v>
      </c>
      <c r="J4959" s="1">
        <v>1</v>
      </c>
      <c r="K4959" s="4">
        <v>0.06</v>
      </c>
      <c r="L4959" s="6">
        <f t="shared" si="154"/>
        <v>16.8</v>
      </c>
      <c r="M4959" s="8">
        <f t="shared" si="155"/>
        <v>263.2</v>
      </c>
      <c r="N4959" t="str" cm="1">
        <f t="array" ref="N49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60" spans="2:14" x14ac:dyDescent="0.35">
      <c r="B4960" s="7">
        <v>2028958</v>
      </c>
      <c r="C4960" s="1" t="s">
        <v>5</v>
      </c>
      <c r="D4960" s="1" t="s">
        <v>27</v>
      </c>
      <c r="E4960" s="1" t="s">
        <v>44</v>
      </c>
      <c r="F4960" s="1" t="s">
        <v>521</v>
      </c>
      <c r="G4960" s="3">
        <v>45482</v>
      </c>
      <c r="H4960" s="3">
        <v>45487</v>
      </c>
      <c r="I4960" s="6">
        <v>70</v>
      </c>
      <c r="J4960" s="1">
        <v>2</v>
      </c>
      <c r="K4960" s="4">
        <v>0.15</v>
      </c>
      <c r="L4960" s="6">
        <f t="shared" si="154"/>
        <v>10.5</v>
      </c>
      <c r="M4960" s="8">
        <f t="shared" si="155"/>
        <v>129.5</v>
      </c>
      <c r="N4960" t="str" cm="1">
        <f t="array" ref="N49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61" spans="2:14" x14ac:dyDescent="0.35">
      <c r="B4961" s="7">
        <v>2028959</v>
      </c>
      <c r="C4961" s="1" t="s">
        <v>6</v>
      </c>
      <c r="D4961" s="1" t="s">
        <v>28</v>
      </c>
      <c r="E4961" s="1" t="s">
        <v>45</v>
      </c>
      <c r="F4961" s="1" t="s">
        <v>520</v>
      </c>
      <c r="G4961" s="3">
        <v>45482</v>
      </c>
      <c r="H4961" s="3">
        <v>45483</v>
      </c>
      <c r="I4961" s="6">
        <v>230</v>
      </c>
      <c r="J4961" s="1">
        <v>1</v>
      </c>
      <c r="K4961" s="4">
        <v>0.02</v>
      </c>
      <c r="L4961" s="6">
        <f t="shared" si="154"/>
        <v>4.6000000000000005</v>
      </c>
      <c r="M4961" s="8">
        <f t="shared" si="155"/>
        <v>225.4</v>
      </c>
      <c r="N4961" t="str" cm="1">
        <f t="array" ref="N49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62" spans="2:14" x14ac:dyDescent="0.35">
      <c r="B4962" s="7">
        <v>2028960</v>
      </c>
      <c r="C4962" s="1" t="s">
        <v>7</v>
      </c>
      <c r="D4962" s="1" t="s">
        <v>29</v>
      </c>
      <c r="E4962" s="1" t="s">
        <v>46</v>
      </c>
      <c r="F4962" s="1" t="s">
        <v>518</v>
      </c>
      <c r="G4962" s="3">
        <v>45482</v>
      </c>
      <c r="H4962" s="3">
        <v>45490</v>
      </c>
      <c r="I4962" s="6">
        <v>7999</v>
      </c>
      <c r="J4962" s="1">
        <v>3</v>
      </c>
      <c r="K4962" s="4">
        <v>0.02</v>
      </c>
      <c r="L4962" s="6">
        <f t="shared" si="154"/>
        <v>159.97999999999999</v>
      </c>
      <c r="M4962" s="8">
        <f t="shared" si="155"/>
        <v>23837.02</v>
      </c>
      <c r="N4962" t="str" cm="1">
        <f t="array" ref="N49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63" spans="2:14" x14ac:dyDescent="0.35">
      <c r="B4963" s="7">
        <v>2028961</v>
      </c>
      <c r="C4963" s="1" t="s">
        <v>10</v>
      </c>
      <c r="D4963" s="1" t="s">
        <v>25</v>
      </c>
      <c r="E4963" s="1" t="s">
        <v>47</v>
      </c>
      <c r="F4963" s="1" t="s">
        <v>519</v>
      </c>
      <c r="G4963" s="3">
        <v>45482</v>
      </c>
      <c r="H4963" s="3">
        <v>45484</v>
      </c>
      <c r="I4963" s="6">
        <v>850</v>
      </c>
      <c r="J4963" s="1">
        <v>2</v>
      </c>
      <c r="K4963" s="4">
        <v>0.02</v>
      </c>
      <c r="L4963" s="6">
        <f t="shared" si="154"/>
        <v>17</v>
      </c>
      <c r="M4963" s="8">
        <f t="shared" si="155"/>
        <v>1683</v>
      </c>
      <c r="N4963" t="str" cm="1">
        <f t="array" ref="N49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64" spans="2:14" x14ac:dyDescent="0.35">
      <c r="B4964" s="7">
        <v>2028962</v>
      </c>
      <c r="C4964" s="1" t="s">
        <v>8</v>
      </c>
      <c r="D4964" s="1" t="s">
        <v>26</v>
      </c>
      <c r="E4964" s="1" t="s">
        <v>48</v>
      </c>
      <c r="F4964" s="1" t="s">
        <v>520</v>
      </c>
      <c r="G4964" s="3">
        <v>45482</v>
      </c>
      <c r="H4964" s="3">
        <v>45485</v>
      </c>
      <c r="I4964" s="6">
        <v>65000</v>
      </c>
      <c r="J4964" s="1">
        <v>1</v>
      </c>
      <c r="K4964" s="4">
        <v>0.02</v>
      </c>
      <c r="L4964" s="6">
        <f t="shared" si="154"/>
        <v>1300</v>
      </c>
      <c r="M4964" s="8">
        <f t="shared" si="155"/>
        <v>63700</v>
      </c>
      <c r="N4964" t="str" cm="1">
        <f t="array" ref="N49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65" spans="2:14" x14ac:dyDescent="0.35">
      <c r="B4965" s="7">
        <v>2028963</v>
      </c>
      <c r="C4965" s="1" t="s">
        <v>9</v>
      </c>
      <c r="D4965" s="1" t="s">
        <v>27</v>
      </c>
      <c r="E4965" s="1" t="s">
        <v>49</v>
      </c>
      <c r="F4965" s="1" t="s">
        <v>521</v>
      </c>
      <c r="G4965" s="3">
        <v>45482</v>
      </c>
      <c r="H4965" s="3">
        <v>45487</v>
      </c>
      <c r="I4965" s="6">
        <v>450</v>
      </c>
      <c r="J4965" s="1">
        <v>2</v>
      </c>
      <c r="K4965" s="4">
        <v>0.02</v>
      </c>
      <c r="L4965" s="6">
        <f t="shared" si="154"/>
        <v>9</v>
      </c>
      <c r="M4965" s="8">
        <f t="shared" si="155"/>
        <v>891</v>
      </c>
      <c r="N4965" t="str" cm="1">
        <f t="array" ref="N49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66" spans="2:14" x14ac:dyDescent="0.35">
      <c r="B4966" s="7">
        <v>2028964</v>
      </c>
      <c r="C4966" s="1" t="s">
        <v>11</v>
      </c>
      <c r="D4966" s="1" t="s">
        <v>28</v>
      </c>
      <c r="E4966" s="1" t="s">
        <v>50</v>
      </c>
      <c r="F4966" s="1" t="s">
        <v>518</v>
      </c>
      <c r="G4966" s="3">
        <v>45482</v>
      </c>
      <c r="H4966" s="3">
        <v>45483</v>
      </c>
      <c r="I4966" s="6">
        <v>1299</v>
      </c>
      <c r="J4966" s="1">
        <v>1</v>
      </c>
      <c r="K4966" s="4">
        <v>0.02</v>
      </c>
      <c r="L4966" s="6">
        <f t="shared" si="154"/>
        <v>25.98</v>
      </c>
      <c r="M4966" s="8">
        <f t="shared" si="155"/>
        <v>1273.02</v>
      </c>
      <c r="N4966" t="str" cm="1">
        <f t="array" ref="N49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67" spans="2:14" x14ac:dyDescent="0.35">
      <c r="B4967" s="7">
        <v>2028965</v>
      </c>
      <c r="C4967" s="1" t="s">
        <v>12</v>
      </c>
      <c r="D4967" s="1" t="s">
        <v>29</v>
      </c>
      <c r="E4967" s="1" t="s">
        <v>51</v>
      </c>
      <c r="F4967" s="1" t="s">
        <v>518</v>
      </c>
      <c r="G4967" s="3">
        <v>45482</v>
      </c>
      <c r="H4967" s="3">
        <v>45490</v>
      </c>
      <c r="I4967" s="6">
        <v>1700</v>
      </c>
      <c r="J4967" s="1">
        <v>2</v>
      </c>
      <c r="K4967" s="4">
        <v>0.02</v>
      </c>
      <c r="L4967" s="6">
        <f t="shared" si="154"/>
        <v>34</v>
      </c>
      <c r="M4967" s="8">
        <f t="shared" si="155"/>
        <v>3366</v>
      </c>
      <c r="N4967" t="str" cm="1">
        <f t="array" ref="N49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68" spans="2:14" x14ac:dyDescent="0.35">
      <c r="B4968" s="7">
        <v>2028966</v>
      </c>
      <c r="C4968" s="1" t="s">
        <v>13</v>
      </c>
      <c r="D4968" s="1" t="s">
        <v>25</v>
      </c>
      <c r="E4968" s="1" t="s">
        <v>506</v>
      </c>
      <c r="F4968" s="1" t="s">
        <v>519</v>
      </c>
      <c r="G4968" s="3">
        <v>45482</v>
      </c>
      <c r="H4968" s="3">
        <v>45484</v>
      </c>
      <c r="I4968" s="6">
        <v>55000</v>
      </c>
      <c r="J4968" s="1">
        <v>3</v>
      </c>
      <c r="K4968" s="4">
        <v>0.02</v>
      </c>
      <c r="L4968" s="6">
        <f t="shared" si="154"/>
        <v>1100</v>
      </c>
      <c r="M4968" s="8">
        <f t="shared" si="155"/>
        <v>163900</v>
      </c>
      <c r="N4968" t="str" cm="1">
        <f t="array" ref="N49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69" spans="2:14" x14ac:dyDescent="0.35">
      <c r="B4969" s="7">
        <v>2028967</v>
      </c>
      <c r="C4969" s="1" t="s">
        <v>14</v>
      </c>
      <c r="D4969" s="1" t="s">
        <v>26</v>
      </c>
      <c r="E4969" s="1" t="s">
        <v>507</v>
      </c>
      <c r="F4969" s="1" t="s">
        <v>521</v>
      </c>
      <c r="G4969" s="3">
        <v>45482</v>
      </c>
      <c r="H4969" s="3">
        <v>45485</v>
      </c>
      <c r="I4969" s="6">
        <v>57999</v>
      </c>
      <c r="J4969" s="1">
        <v>2</v>
      </c>
      <c r="K4969" s="4">
        <v>7.0000000000000007E-2</v>
      </c>
      <c r="L4969" s="6">
        <f t="shared" si="154"/>
        <v>4059.9300000000003</v>
      </c>
      <c r="M4969" s="8">
        <f t="shared" si="155"/>
        <v>111938.07</v>
      </c>
      <c r="N4969" t="str" cm="1">
        <f t="array" ref="N49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70" spans="2:14" x14ac:dyDescent="0.35">
      <c r="B4970" s="7">
        <v>2028968</v>
      </c>
      <c r="C4970" s="1" t="s">
        <v>15</v>
      </c>
      <c r="D4970" s="1" t="s">
        <v>27</v>
      </c>
      <c r="E4970" s="1" t="s">
        <v>508</v>
      </c>
      <c r="F4970" s="1" t="s">
        <v>520</v>
      </c>
      <c r="G4970" s="3">
        <v>45482</v>
      </c>
      <c r="H4970" s="3">
        <v>45487</v>
      </c>
      <c r="I4970" s="6">
        <v>1399</v>
      </c>
      <c r="J4970" s="1">
        <v>7</v>
      </c>
      <c r="K4970" s="4">
        <v>0.03</v>
      </c>
      <c r="L4970" s="6">
        <f t="shared" si="154"/>
        <v>41.97</v>
      </c>
      <c r="M4970" s="8">
        <f t="shared" si="155"/>
        <v>9751.0300000000007</v>
      </c>
      <c r="N4970" t="str" cm="1">
        <f t="array" ref="N49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71" spans="2:14" x14ac:dyDescent="0.35">
      <c r="B4971" s="7">
        <v>2028969</v>
      </c>
      <c r="C4971" s="1" t="s">
        <v>16</v>
      </c>
      <c r="D4971" s="1" t="s">
        <v>28</v>
      </c>
      <c r="E4971" s="1" t="s">
        <v>31</v>
      </c>
      <c r="F4971" s="1" t="s">
        <v>518</v>
      </c>
      <c r="G4971" s="3">
        <v>45482</v>
      </c>
      <c r="H4971" s="3">
        <v>45483</v>
      </c>
      <c r="I4971" s="6">
        <v>999</v>
      </c>
      <c r="J4971" s="1">
        <v>2</v>
      </c>
      <c r="K4971" s="4">
        <v>0.08</v>
      </c>
      <c r="L4971" s="6">
        <f t="shared" si="154"/>
        <v>79.92</v>
      </c>
      <c r="M4971" s="8">
        <f t="shared" si="155"/>
        <v>1918.08</v>
      </c>
      <c r="N4971" t="str" cm="1">
        <f t="array" ref="N49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72" spans="2:14" x14ac:dyDescent="0.35">
      <c r="B4972" s="7">
        <v>2028970</v>
      </c>
      <c r="C4972" s="1" t="s">
        <v>17</v>
      </c>
      <c r="D4972" s="1" t="s">
        <v>29</v>
      </c>
      <c r="E4972" s="1" t="s">
        <v>32</v>
      </c>
      <c r="F4972" s="1" t="s">
        <v>519</v>
      </c>
      <c r="G4972" s="3">
        <v>45482</v>
      </c>
      <c r="H4972" s="3">
        <v>45490</v>
      </c>
      <c r="I4972" s="6">
        <v>2099</v>
      </c>
      <c r="J4972" s="1">
        <v>1</v>
      </c>
      <c r="K4972" s="4">
        <v>0.05</v>
      </c>
      <c r="L4972" s="6">
        <f t="shared" si="154"/>
        <v>104.95</v>
      </c>
      <c r="M4972" s="8">
        <f t="shared" si="155"/>
        <v>1994.05</v>
      </c>
      <c r="N4972" t="str" cm="1">
        <f t="array" ref="N49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73" spans="2:14" x14ac:dyDescent="0.35">
      <c r="B4973" s="7">
        <v>2028971</v>
      </c>
      <c r="C4973" s="1" t="s">
        <v>18</v>
      </c>
      <c r="D4973" s="1" t="s">
        <v>25</v>
      </c>
      <c r="E4973" s="1" t="s">
        <v>38</v>
      </c>
      <c r="F4973" s="1" t="s">
        <v>520</v>
      </c>
      <c r="G4973" s="3">
        <v>45482</v>
      </c>
      <c r="H4973" s="3">
        <v>45484</v>
      </c>
      <c r="I4973" s="6">
        <v>11000</v>
      </c>
      <c r="J4973" s="1">
        <v>1</v>
      </c>
      <c r="K4973" s="4">
        <v>0.05</v>
      </c>
      <c r="L4973" s="6">
        <f t="shared" si="154"/>
        <v>550</v>
      </c>
      <c r="M4973" s="8">
        <f t="shared" si="155"/>
        <v>10450</v>
      </c>
      <c r="N4973" t="str" cm="1">
        <f t="array" ref="N49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74" spans="2:14" x14ac:dyDescent="0.35">
      <c r="B4974" s="7">
        <v>2028972</v>
      </c>
      <c r="C4974" s="1" t="s">
        <v>19</v>
      </c>
      <c r="D4974" s="1" t="s">
        <v>277</v>
      </c>
      <c r="E4974" s="1" t="s">
        <v>33</v>
      </c>
      <c r="F4974" s="1" t="s">
        <v>521</v>
      </c>
      <c r="G4974" s="3">
        <v>45482</v>
      </c>
      <c r="H4974" s="3">
        <v>45485</v>
      </c>
      <c r="I4974" s="6">
        <v>800</v>
      </c>
      <c r="J4974" s="1">
        <v>1</v>
      </c>
      <c r="K4974" s="4">
        <v>0.05</v>
      </c>
      <c r="L4974" s="6">
        <f t="shared" si="154"/>
        <v>40</v>
      </c>
      <c r="M4974" s="8">
        <f t="shared" si="155"/>
        <v>760</v>
      </c>
      <c r="N4974" t="str" cm="1">
        <f t="array" ref="N49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75" spans="2:14" x14ac:dyDescent="0.35">
      <c r="B4975" s="7">
        <v>2028973</v>
      </c>
      <c r="C4975" s="1" t="s">
        <v>20</v>
      </c>
      <c r="D4975" s="1" t="s">
        <v>25</v>
      </c>
      <c r="E4975" s="1" t="s">
        <v>34</v>
      </c>
      <c r="F4975" s="1" t="s">
        <v>518</v>
      </c>
      <c r="G4975" s="3">
        <v>45482</v>
      </c>
      <c r="H4975" s="3">
        <v>45487</v>
      </c>
      <c r="I4975" s="6">
        <v>5500</v>
      </c>
      <c r="J4975" s="1">
        <v>2</v>
      </c>
      <c r="K4975" s="4">
        <v>0.05</v>
      </c>
      <c r="L4975" s="6">
        <f t="shared" si="154"/>
        <v>275</v>
      </c>
      <c r="M4975" s="8">
        <f t="shared" si="155"/>
        <v>10725</v>
      </c>
      <c r="N4975" t="str" cm="1">
        <f t="array" ref="N49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76" spans="2:14" x14ac:dyDescent="0.35">
      <c r="B4976" s="7">
        <v>2028974</v>
      </c>
      <c r="C4976" s="1" t="s">
        <v>21</v>
      </c>
      <c r="D4976" s="1" t="s">
        <v>26</v>
      </c>
      <c r="E4976" s="1" t="s">
        <v>35</v>
      </c>
      <c r="F4976" s="1" t="s">
        <v>518</v>
      </c>
      <c r="G4976" s="3">
        <v>45482</v>
      </c>
      <c r="H4976" s="3">
        <v>45483</v>
      </c>
      <c r="I4976" s="6">
        <v>1350</v>
      </c>
      <c r="J4976" s="1">
        <v>1</v>
      </c>
      <c r="K4976" s="4">
        <v>0.03</v>
      </c>
      <c r="L4976" s="6">
        <f t="shared" si="154"/>
        <v>40.5</v>
      </c>
      <c r="M4976" s="8">
        <f t="shared" si="155"/>
        <v>1309.5</v>
      </c>
      <c r="N4976" t="str" cm="1">
        <f t="array" ref="N49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77" spans="2:14" x14ac:dyDescent="0.35">
      <c r="B4977" s="7">
        <v>2028975</v>
      </c>
      <c r="C4977" s="1" t="s">
        <v>22</v>
      </c>
      <c r="D4977" s="1" t="s">
        <v>27</v>
      </c>
      <c r="E4977" s="1" t="s">
        <v>36</v>
      </c>
      <c r="F4977" s="1" t="s">
        <v>519</v>
      </c>
      <c r="G4977" s="3">
        <v>45482</v>
      </c>
      <c r="H4977" s="3">
        <v>45490</v>
      </c>
      <c r="I4977" s="6">
        <v>4500</v>
      </c>
      <c r="J4977" s="1">
        <v>2</v>
      </c>
      <c r="K4977" s="4">
        <v>0.1</v>
      </c>
      <c r="L4977" s="6">
        <f t="shared" si="154"/>
        <v>450</v>
      </c>
      <c r="M4977" s="8">
        <f t="shared" si="155"/>
        <v>8550</v>
      </c>
      <c r="N4977" t="str" cm="1">
        <f t="array" ref="N49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78" spans="2:14" x14ac:dyDescent="0.35">
      <c r="B4978" s="7">
        <v>2028976</v>
      </c>
      <c r="C4978" s="1" t="s">
        <v>23</v>
      </c>
      <c r="D4978" s="1" t="s">
        <v>28</v>
      </c>
      <c r="E4978" s="1" t="s">
        <v>37</v>
      </c>
      <c r="F4978" s="1" t="s">
        <v>521</v>
      </c>
      <c r="G4978" s="3">
        <v>45482</v>
      </c>
      <c r="H4978" s="3">
        <v>45484</v>
      </c>
      <c r="I4978" s="6">
        <v>2350</v>
      </c>
      <c r="J4978" s="1">
        <v>7</v>
      </c>
      <c r="K4978" s="4">
        <v>0.05</v>
      </c>
      <c r="L4978" s="6">
        <f t="shared" si="154"/>
        <v>117.5</v>
      </c>
      <c r="M4978" s="8">
        <f t="shared" si="155"/>
        <v>16332.5</v>
      </c>
      <c r="N4978" t="str" cm="1">
        <f t="array" ref="N49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79" spans="2:14" x14ac:dyDescent="0.35">
      <c r="B4979" s="7">
        <v>2028977</v>
      </c>
      <c r="C4979" s="1" t="s">
        <v>24</v>
      </c>
      <c r="D4979" s="1" t="s">
        <v>29</v>
      </c>
      <c r="E4979" s="1" t="s">
        <v>39</v>
      </c>
      <c r="F4979" s="1" t="s">
        <v>520</v>
      </c>
      <c r="G4979" s="3">
        <v>45482</v>
      </c>
      <c r="H4979" s="3">
        <v>45485</v>
      </c>
      <c r="I4979" s="6">
        <v>90</v>
      </c>
      <c r="J4979" s="1">
        <v>2</v>
      </c>
      <c r="K4979" s="4">
        <v>0.05</v>
      </c>
      <c r="L4979" s="6">
        <f t="shared" si="154"/>
        <v>4.5</v>
      </c>
      <c r="M4979" s="8">
        <f t="shared" si="155"/>
        <v>175.5</v>
      </c>
      <c r="N4979" t="str" cm="1">
        <f t="array" ref="N49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80" spans="2:14" x14ac:dyDescent="0.35">
      <c r="B4980" s="7">
        <v>2028978</v>
      </c>
      <c r="C4980" s="1" t="s">
        <v>4</v>
      </c>
      <c r="D4980" s="1" t="s">
        <v>25</v>
      </c>
      <c r="E4980" s="1" t="s">
        <v>40</v>
      </c>
      <c r="F4980" s="1" t="s">
        <v>518</v>
      </c>
      <c r="G4980" s="3">
        <v>45482</v>
      </c>
      <c r="H4980" s="3">
        <v>45487</v>
      </c>
      <c r="I4980" s="6">
        <v>280</v>
      </c>
      <c r="J4980" s="1">
        <v>2</v>
      </c>
      <c r="K4980" s="4">
        <v>0.02</v>
      </c>
      <c r="L4980" s="6">
        <f t="shared" si="154"/>
        <v>5.6000000000000005</v>
      </c>
      <c r="M4980" s="8">
        <f t="shared" si="155"/>
        <v>554.4</v>
      </c>
      <c r="N4980" t="str" cm="1">
        <f t="array" ref="N49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81" spans="2:14" x14ac:dyDescent="0.35">
      <c r="B4981" s="7">
        <v>2028979</v>
      </c>
      <c r="C4981" s="1" t="s">
        <v>5</v>
      </c>
      <c r="D4981" s="1" t="s">
        <v>30</v>
      </c>
      <c r="E4981" s="1" t="s">
        <v>41</v>
      </c>
      <c r="F4981" s="1" t="s">
        <v>519</v>
      </c>
      <c r="G4981" s="3">
        <v>45482</v>
      </c>
      <c r="H4981" s="3">
        <v>45483</v>
      </c>
      <c r="I4981" s="6">
        <v>70</v>
      </c>
      <c r="J4981" s="1">
        <v>1</v>
      </c>
      <c r="K4981" s="4">
        <v>0.06</v>
      </c>
      <c r="L4981" s="6">
        <f t="shared" si="154"/>
        <v>4.2</v>
      </c>
      <c r="M4981" s="8">
        <f t="shared" si="155"/>
        <v>65.8</v>
      </c>
      <c r="N4981" t="str" cm="1">
        <f t="array" ref="N49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82" spans="2:14" x14ac:dyDescent="0.35">
      <c r="B4982" s="7">
        <v>2028980</v>
      </c>
      <c r="C4982" s="1" t="s">
        <v>6</v>
      </c>
      <c r="D4982" s="1" t="s">
        <v>27</v>
      </c>
      <c r="E4982" s="1" t="s">
        <v>42</v>
      </c>
      <c r="F4982" s="1" t="s">
        <v>520</v>
      </c>
      <c r="G4982" s="3">
        <v>45482</v>
      </c>
      <c r="H4982" s="3">
        <v>45490</v>
      </c>
      <c r="I4982" s="6">
        <v>230</v>
      </c>
      <c r="J4982" s="1">
        <v>2</v>
      </c>
      <c r="K4982" s="4">
        <v>0.15</v>
      </c>
      <c r="L4982" s="6">
        <f t="shared" si="154"/>
        <v>34.5</v>
      </c>
      <c r="M4982" s="8">
        <f t="shared" si="155"/>
        <v>425.5</v>
      </c>
      <c r="N4982" t="str" cm="1">
        <f t="array" ref="N49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83" spans="2:14" x14ac:dyDescent="0.35">
      <c r="B4983" s="7">
        <v>2028981</v>
      </c>
      <c r="C4983" s="1" t="s">
        <v>7</v>
      </c>
      <c r="D4983" s="1" t="s">
        <v>28</v>
      </c>
      <c r="E4983" s="1" t="s">
        <v>43</v>
      </c>
      <c r="F4983" s="1" t="s">
        <v>521</v>
      </c>
      <c r="G4983" s="3">
        <v>45482</v>
      </c>
      <c r="H4983" s="3">
        <v>45484</v>
      </c>
      <c r="I4983" s="6">
        <v>7999</v>
      </c>
      <c r="J4983" s="1">
        <v>4</v>
      </c>
      <c r="K4983" s="4">
        <v>0.02</v>
      </c>
      <c r="L4983" s="6">
        <f t="shared" si="154"/>
        <v>159.97999999999999</v>
      </c>
      <c r="M4983" s="8">
        <f t="shared" si="155"/>
        <v>31836.02</v>
      </c>
      <c r="N4983" t="str" cm="1">
        <f t="array" ref="N49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84" spans="2:14" x14ac:dyDescent="0.35">
      <c r="B4984" s="7">
        <v>2028982</v>
      </c>
      <c r="C4984" s="1" t="s">
        <v>10</v>
      </c>
      <c r="D4984" s="1" t="s">
        <v>29</v>
      </c>
      <c r="E4984" s="1" t="s">
        <v>44</v>
      </c>
      <c r="F4984" s="1" t="s">
        <v>518</v>
      </c>
      <c r="G4984" s="3">
        <v>45482</v>
      </c>
      <c r="H4984" s="3">
        <v>45485</v>
      </c>
      <c r="I4984" s="6">
        <v>850</v>
      </c>
      <c r="J4984" s="1">
        <v>3</v>
      </c>
      <c r="K4984" s="4">
        <v>0.02</v>
      </c>
      <c r="L4984" s="6">
        <f t="shared" si="154"/>
        <v>17</v>
      </c>
      <c r="M4984" s="8">
        <f t="shared" si="155"/>
        <v>2533</v>
      </c>
      <c r="N4984" t="str" cm="1">
        <f t="array" ref="N49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85" spans="2:14" x14ac:dyDescent="0.35">
      <c r="B4985" s="7">
        <v>2028983</v>
      </c>
      <c r="C4985" s="1" t="s">
        <v>8</v>
      </c>
      <c r="D4985" s="1" t="s">
        <v>25</v>
      </c>
      <c r="E4985" s="1" t="s">
        <v>45</v>
      </c>
      <c r="F4985" s="1" t="s">
        <v>518</v>
      </c>
      <c r="G4985" s="3">
        <v>45482</v>
      </c>
      <c r="H4985" s="3">
        <v>45487</v>
      </c>
      <c r="I4985" s="6">
        <v>65000</v>
      </c>
      <c r="J4985" s="1">
        <v>2</v>
      </c>
      <c r="K4985" s="4">
        <v>0.02</v>
      </c>
      <c r="L4985" s="6">
        <f t="shared" si="154"/>
        <v>1300</v>
      </c>
      <c r="M4985" s="8">
        <f t="shared" si="155"/>
        <v>128700</v>
      </c>
      <c r="N4985" t="str" cm="1">
        <f t="array" ref="N49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86" spans="2:14" x14ac:dyDescent="0.35">
      <c r="B4986" s="7">
        <v>2028984</v>
      </c>
      <c r="C4986" s="1" t="s">
        <v>9</v>
      </c>
      <c r="D4986" s="1" t="s">
        <v>26</v>
      </c>
      <c r="E4986" s="1" t="s">
        <v>46</v>
      </c>
      <c r="F4986" s="1" t="s">
        <v>519</v>
      </c>
      <c r="G4986" s="3">
        <v>45482</v>
      </c>
      <c r="H4986" s="3">
        <v>45483</v>
      </c>
      <c r="I4986" s="6">
        <v>450</v>
      </c>
      <c r="J4986" s="1">
        <v>1</v>
      </c>
      <c r="K4986" s="4">
        <v>0.02</v>
      </c>
      <c r="L4986" s="6">
        <f t="shared" si="154"/>
        <v>9</v>
      </c>
      <c r="M4986" s="8">
        <f t="shared" si="155"/>
        <v>441</v>
      </c>
      <c r="N4986" t="str" cm="1">
        <f t="array" ref="N49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87" spans="2:14" x14ac:dyDescent="0.35">
      <c r="B4987" s="7">
        <v>2028985</v>
      </c>
      <c r="C4987" s="1" t="s">
        <v>11</v>
      </c>
      <c r="D4987" s="1" t="s">
        <v>27</v>
      </c>
      <c r="E4987" s="1" t="s">
        <v>47</v>
      </c>
      <c r="F4987" s="1" t="s">
        <v>521</v>
      </c>
      <c r="G4987" s="3">
        <v>45482</v>
      </c>
      <c r="H4987" s="3">
        <v>45490</v>
      </c>
      <c r="I4987" s="6">
        <v>1299</v>
      </c>
      <c r="J4987" s="1">
        <v>1</v>
      </c>
      <c r="K4987" s="4">
        <v>0.02</v>
      </c>
      <c r="L4987" s="6">
        <f t="shared" si="154"/>
        <v>25.98</v>
      </c>
      <c r="M4987" s="8">
        <f t="shared" si="155"/>
        <v>1273.02</v>
      </c>
      <c r="N4987" t="str" cm="1">
        <f t="array" ref="N49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88" spans="2:14" x14ac:dyDescent="0.35">
      <c r="B4988" s="7">
        <v>2028986</v>
      </c>
      <c r="C4988" s="1" t="s">
        <v>12</v>
      </c>
      <c r="D4988" s="1" t="s">
        <v>28</v>
      </c>
      <c r="E4988" s="1" t="s">
        <v>48</v>
      </c>
      <c r="F4988" s="1" t="s">
        <v>520</v>
      </c>
      <c r="G4988" s="3">
        <v>45482</v>
      </c>
      <c r="H4988" s="3">
        <v>45484</v>
      </c>
      <c r="I4988" s="6">
        <v>1700</v>
      </c>
      <c r="J4988" s="1">
        <v>2</v>
      </c>
      <c r="K4988" s="4">
        <v>0.02</v>
      </c>
      <c r="L4988" s="6">
        <f t="shared" si="154"/>
        <v>34</v>
      </c>
      <c r="M4988" s="8">
        <f t="shared" si="155"/>
        <v>3366</v>
      </c>
      <c r="N4988" t="str" cm="1">
        <f t="array" ref="N49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89" spans="2:14" x14ac:dyDescent="0.35">
      <c r="B4989" s="7">
        <v>2028987</v>
      </c>
      <c r="C4989" s="1" t="s">
        <v>13</v>
      </c>
      <c r="D4989" s="1" t="s">
        <v>29</v>
      </c>
      <c r="E4989" s="1" t="s">
        <v>49</v>
      </c>
      <c r="F4989" s="1" t="s">
        <v>518</v>
      </c>
      <c r="G4989" s="3">
        <v>45482</v>
      </c>
      <c r="H4989" s="3">
        <v>45485</v>
      </c>
      <c r="I4989" s="6">
        <v>55000</v>
      </c>
      <c r="J4989" s="1">
        <v>1</v>
      </c>
      <c r="K4989" s="4">
        <v>0.02</v>
      </c>
      <c r="L4989" s="6">
        <f t="shared" si="154"/>
        <v>1100</v>
      </c>
      <c r="M4989" s="8">
        <f t="shared" si="155"/>
        <v>53900</v>
      </c>
      <c r="N4989" t="str" cm="1">
        <f t="array" ref="N49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90" spans="2:14" x14ac:dyDescent="0.35">
      <c r="B4990" s="7">
        <v>2028988</v>
      </c>
      <c r="C4990" s="1" t="s">
        <v>14</v>
      </c>
      <c r="D4990" s="1" t="s">
        <v>25</v>
      </c>
      <c r="E4990" s="1" t="s">
        <v>50</v>
      </c>
      <c r="F4990" s="1" t="s">
        <v>519</v>
      </c>
      <c r="G4990" s="3">
        <v>45482</v>
      </c>
      <c r="H4990" s="3">
        <v>45487</v>
      </c>
      <c r="I4990" s="6">
        <v>57999</v>
      </c>
      <c r="J4990" s="1">
        <v>3</v>
      </c>
      <c r="K4990" s="4">
        <v>0.02</v>
      </c>
      <c r="L4990" s="6">
        <f t="shared" si="154"/>
        <v>1159.98</v>
      </c>
      <c r="M4990" s="8">
        <f t="shared" si="155"/>
        <v>172837.02</v>
      </c>
      <c r="N4990" t="str" cm="1">
        <f t="array" ref="N49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91" spans="2:14" x14ac:dyDescent="0.35">
      <c r="B4991" s="7">
        <v>2028989</v>
      </c>
      <c r="C4991" s="1" t="s">
        <v>15</v>
      </c>
      <c r="D4991" s="1" t="s">
        <v>26</v>
      </c>
      <c r="E4991" s="1" t="s">
        <v>51</v>
      </c>
      <c r="F4991" s="1" t="s">
        <v>520</v>
      </c>
      <c r="G4991" s="3">
        <v>45482</v>
      </c>
      <c r="H4991" s="3">
        <v>45483</v>
      </c>
      <c r="I4991" s="6">
        <v>1399</v>
      </c>
      <c r="J4991" s="1">
        <v>2</v>
      </c>
      <c r="K4991" s="4">
        <v>7.0000000000000007E-2</v>
      </c>
      <c r="L4991" s="6">
        <f t="shared" si="154"/>
        <v>97.93</v>
      </c>
      <c r="M4991" s="8">
        <f t="shared" si="155"/>
        <v>2700.07</v>
      </c>
      <c r="N4991" t="str" cm="1">
        <f t="array" ref="N49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92" spans="2:14" x14ac:dyDescent="0.35">
      <c r="B4992" s="7">
        <v>2028990</v>
      </c>
      <c r="C4992" s="1" t="s">
        <v>16</v>
      </c>
      <c r="D4992" s="1" t="s">
        <v>27</v>
      </c>
      <c r="E4992" s="1" t="s">
        <v>506</v>
      </c>
      <c r="F4992" s="1" t="s">
        <v>521</v>
      </c>
      <c r="G4992" s="3">
        <v>45482</v>
      </c>
      <c r="H4992" s="3">
        <v>45490</v>
      </c>
      <c r="I4992" s="6">
        <v>999</v>
      </c>
      <c r="J4992" s="1">
        <v>1</v>
      </c>
      <c r="K4992" s="4">
        <v>0.03</v>
      </c>
      <c r="L4992" s="6">
        <f t="shared" si="154"/>
        <v>29.97</v>
      </c>
      <c r="M4992" s="8">
        <f t="shared" si="155"/>
        <v>969.03</v>
      </c>
      <c r="N4992" t="str" cm="1">
        <f t="array" ref="N49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93" spans="2:14" x14ac:dyDescent="0.35">
      <c r="B4993" s="7">
        <v>2028991</v>
      </c>
      <c r="C4993" s="1" t="s">
        <v>17</v>
      </c>
      <c r="D4993" s="1" t="s">
        <v>28</v>
      </c>
      <c r="E4993" s="1" t="s">
        <v>507</v>
      </c>
      <c r="F4993" s="1" t="s">
        <v>518</v>
      </c>
      <c r="G4993" s="3">
        <v>45482</v>
      </c>
      <c r="H4993" s="3">
        <v>45484</v>
      </c>
      <c r="I4993" s="6">
        <v>2099</v>
      </c>
      <c r="J4993" s="1">
        <v>2</v>
      </c>
      <c r="K4993" s="4">
        <v>0.08</v>
      </c>
      <c r="L4993" s="6">
        <f t="shared" si="154"/>
        <v>167.92000000000002</v>
      </c>
      <c r="M4993" s="8">
        <f t="shared" si="155"/>
        <v>4030.08</v>
      </c>
      <c r="N4993" t="str" cm="1">
        <f t="array" ref="N49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94" spans="2:14" x14ac:dyDescent="0.35">
      <c r="B4994" s="7">
        <v>2028992</v>
      </c>
      <c r="C4994" s="1" t="s">
        <v>18</v>
      </c>
      <c r="D4994" s="1" t="s">
        <v>29</v>
      </c>
      <c r="E4994" s="1" t="s">
        <v>508</v>
      </c>
      <c r="F4994" s="1" t="s">
        <v>518</v>
      </c>
      <c r="G4994" s="3">
        <v>45482</v>
      </c>
      <c r="H4994" s="3">
        <v>45485</v>
      </c>
      <c r="I4994" s="6">
        <v>11000</v>
      </c>
      <c r="J4994" s="1">
        <v>1</v>
      </c>
      <c r="K4994" s="4">
        <v>0.05</v>
      </c>
      <c r="L4994" s="6">
        <f t="shared" si="154"/>
        <v>550</v>
      </c>
      <c r="M4994" s="8">
        <f t="shared" si="155"/>
        <v>10450</v>
      </c>
      <c r="N4994" t="str" cm="1">
        <f t="array" ref="N49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95" spans="2:14" x14ac:dyDescent="0.35">
      <c r="B4995" s="7">
        <v>2028993</v>
      </c>
      <c r="C4995" s="1" t="s">
        <v>19</v>
      </c>
      <c r="D4995" s="1" t="s">
        <v>25</v>
      </c>
      <c r="E4995" s="1" t="s">
        <v>31</v>
      </c>
      <c r="F4995" s="1" t="s">
        <v>519</v>
      </c>
      <c r="G4995" s="3">
        <v>45482</v>
      </c>
      <c r="H4995" s="3">
        <v>45487</v>
      </c>
      <c r="I4995" s="6">
        <v>800</v>
      </c>
      <c r="J4995" s="1">
        <v>2</v>
      </c>
      <c r="K4995" s="4">
        <v>0.05</v>
      </c>
      <c r="L4995" s="6">
        <f t="shared" si="154"/>
        <v>40</v>
      </c>
      <c r="M4995" s="8">
        <f t="shared" si="155"/>
        <v>1560</v>
      </c>
      <c r="N4995" t="str" cm="1">
        <f t="array" ref="N49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96" spans="2:14" x14ac:dyDescent="0.35">
      <c r="B4996" s="7">
        <v>2028994</v>
      </c>
      <c r="C4996" s="1" t="s">
        <v>20</v>
      </c>
      <c r="D4996" s="1" t="s">
        <v>278</v>
      </c>
      <c r="E4996" s="1" t="s">
        <v>32</v>
      </c>
      <c r="F4996" s="1" t="s">
        <v>521</v>
      </c>
      <c r="G4996" s="3">
        <v>45482</v>
      </c>
      <c r="H4996" s="3">
        <v>45483</v>
      </c>
      <c r="I4996" s="6">
        <v>5500</v>
      </c>
      <c r="J4996" s="1">
        <v>3</v>
      </c>
      <c r="K4996" s="4">
        <v>0.05</v>
      </c>
      <c r="L4996" s="6">
        <f t="shared" ref="L4996:L5059" si="156">I4996*K4996</f>
        <v>275</v>
      </c>
      <c r="M4996" s="8">
        <f t="shared" ref="M4996:M5059" si="157">I4996*J4996-L4996</f>
        <v>16225</v>
      </c>
      <c r="N4996" t="str" cm="1">
        <f t="array" ref="N49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97" spans="2:14" x14ac:dyDescent="0.35">
      <c r="B4997" s="7">
        <v>2028995</v>
      </c>
      <c r="C4997" s="1" t="s">
        <v>21</v>
      </c>
      <c r="D4997" s="1" t="s">
        <v>25</v>
      </c>
      <c r="E4997" s="1" t="s">
        <v>38</v>
      </c>
      <c r="F4997" s="1" t="s">
        <v>520</v>
      </c>
      <c r="G4997" s="3">
        <v>45482</v>
      </c>
      <c r="H4997" s="3">
        <v>45490</v>
      </c>
      <c r="I4997" s="6">
        <v>1350</v>
      </c>
      <c r="J4997" s="1">
        <v>2</v>
      </c>
      <c r="K4997" s="4">
        <v>0.05</v>
      </c>
      <c r="L4997" s="6">
        <f t="shared" si="156"/>
        <v>67.5</v>
      </c>
      <c r="M4997" s="8">
        <f t="shared" si="157"/>
        <v>2632.5</v>
      </c>
      <c r="N4997" t="str" cm="1">
        <f t="array" ref="N49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4998" spans="2:14" x14ac:dyDescent="0.35">
      <c r="B4998" s="7">
        <v>2028996</v>
      </c>
      <c r="C4998" s="1" t="s">
        <v>22</v>
      </c>
      <c r="D4998" s="1" t="s">
        <v>26</v>
      </c>
      <c r="E4998" s="1" t="s">
        <v>33</v>
      </c>
      <c r="F4998" s="1" t="s">
        <v>518</v>
      </c>
      <c r="G4998" s="3">
        <v>45482</v>
      </c>
      <c r="H4998" s="3">
        <v>45484</v>
      </c>
      <c r="I4998" s="6">
        <v>4500</v>
      </c>
      <c r="J4998" s="1">
        <v>7</v>
      </c>
      <c r="K4998" s="4">
        <v>0.03</v>
      </c>
      <c r="L4998" s="6">
        <f t="shared" si="156"/>
        <v>135</v>
      </c>
      <c r="M4998" s="8">
        <f t="shared" si="157"/>
        <v>31365</v>
      </c>
      <c r="N4998" t="str" cm="1">
        <f t="array" ref="N49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4999" spans="2:14" x14ac:dyDescent="0.35">
      <c r="B4999" s="7">
        <v>2028997</v>
      </c>
      <c r="C4999" s="1" t="s">
        <v>23</v>
      </c>
      <c r="D4999" s="1" t="s">
        <v>27</v>
      </c>
      <c r="E4999" s="1" t="s">
        <v>34</v>
      </c>
      <c r="F4999" s="1" t="s">
        <v>519</v>
      </c>
      <c r="G4999" s="3">
        <v>45482</v>
      </c>
      <c r="H4999" s="3">
        <v>45485</v>
      </c>
      <c r="I4999" s="6">
        <v>2350</v>
      </c>
      <c r="J4999" s="1">
        <v>2</v>
      </c>
      <c r="K4999" s="4">
        <v>0.1</v>
      </c>
      <c r="L4999" s="6">
        <f t="shared" si="156"/>
        <v>235</v>
      </c>
      <c r="M4999" s="8">
        <f t="shared" si="157"/>
        <v>4465</v>
      </c>
      <c r="N4999" t="str" cm="1">
        <f t="array" ref="N49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00" spans="2:14" x14ac:dyDescent="0.35">
      <c r="B5000" s="7">
        <v>2028998</v>
      </c>
      <c r="C5000" s="1" t="s">
        <v>24</v>
      </c>
      <c r="D5000" s="1" t="s">
        <v>28</v>
      </c>
      <c r="E5000" s="1" t="s">
        <v>35</v>
      </c>
      <c r="F5000" s="1" t="s">
        <v>520</v>
      </c>
      <c r="G5000" s="3">
        <v>45482</v>
      </c>
      <c r="H5000" s="3">
        <v>45487</v>
      </c>
      <c r="I5000" s="6">
        <v>90</v>
      </c>
      <c r="J5000" s="1">
        <v>1</v>
      </c>
      <c r="K5000" s="4">
        <v>0.05</v>
      </c>
      <c r="L5000" s="6">
        <f t="shared" si="156"/>
        <v>4.5</v>
      </c>
      <c r="M5000" s="8">
        <f t="shared" si="157"/>
        <v>85.5</v>
      </c>
      <c r="N5000" t="str" cm="1">
        <f t="array" ref="N50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01" spans="2:14" x14ac:dyDescent="0.35">
      <c r="B5001" s="7">
        <v>2028999</v>
      </c>
      <c r="C5001" s="1" t="s">
        <v>4</v>
      </c>
      <c r="D5001" s="1" t="s">
        <v>29</v>
      </c>
      <c r="E5001" s="1" t="s">
        <v>36</v>
      </c>
      <c r="F5001" s="1" t="s">
        <v>521</v>
      </c>
      <c r="G5001" s="3">
        <v>45482</v>
      </c>
      <c r="H5001" s="3">
        <v>45483</v>
      </c>
      <c r="I5001" s="6">
        <v>280</v>
      </c>
      <c r="J5001" s="1">
        <v>1</v>
      </c>
      <c r="K5001" s="4">
        <v>0.05</v>
      </c>
      <c r="L5001" s="6">
        <f t="shared" si="156"/>
        <v>14</v>
      </c>
      <c r="M5001" s="8">
        <f t="shared" si="157"/>
        <v>266</v>
      </c>
      <c r="N5001" t="str" cm="1">
        <f t="array" ref="N50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02" spans="2:14" x14ac:dyDescent="0.35">
      <c r="B5002" s="7">
        <v>2029000</v>
      </c>
      <c r="C5002" s="1" t="s">
        <v>5</v>
      </c>
      <c r="D5002" s="1" t="s">
        <v>25</v>
      </c>
      <c r="E5002" s="1" t="s">
        <v>37</v>
      </c>
      <c r="F5002" s="1" t="s">
        <v>518</v>
      </c>
      <c r="G5002" s="3">
        <v>45482</v>
      </c>
      <c r="H5002" s="3">
        <v>45490</v>
      </c>
      <c r="I5002" s="6">
        <v>70</v>
      </c>
      <c r="J5002" s="1">
        <v>1</v>
      </c>
      <c r="K5002" s="4">
        <v>0.02</v>
      </c>
      <c r="L5002" s="6">
        <f t="shared" si="156"/>
        <v>1.4000000000000001</v>
      </c>
      <c r="M5002" s="8">
        <f t="shared" si="157"/>
        <v>68.599999999999994</v>
      </c>
      <c r="N5002" t="str" cm="1">
        <f t="array" ref="N50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03" spans="2:14" x14ac:dyDescent="0.35">
      <c r="B5003" s="7">
        <v>2029001</v>
      </c>
      <c r="C5003" s="1" t="s">
        <v>6</v>
      </c>
      <c r="D5003" s="1" t="s">
        <v>30</v>
      </c>
      <c r="E5003" s="1" t="s">
        <v>39</v>
      </c>
      <c r="F5003" s="1" t="s">
        <v>518</v>
      </c>
      <c r="G5003" s="3">
        <v>45482</v>
      </c>
      <c r="H5003" s="3">
        <v>45484</v>
      </c>
      <c r="I5003" s="6">
        <v>230</v>
      </c>
      <c r="J5003" s="1">
        <v>2</v>
      </c>
      <c r="K5003" s="4">
        <v>0.06</v>
      </c>
      <c r="L5003" s="6">
        <f t="shared" si="156"/>
        <v>13.799999999999999</v>
      </c>
      <c r="M5003" s="8">
        <f t="shared" si="157"/>
        <v>446.2</v>
      </c>
      <c r="N5003" t="str" cm="1">
        <f t="array" ref="N50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04" spans="2:14" x14ac:dyDescent="0.35">
      <c r="B5004" s="7">
        <v>2029002</v>
      </c>
      <c r="C5004" s="1" t="s">
        <v>7</v>
      </c>
      <c r="D5004" s="1" t="s">
        <v>27</v>
      </c>
      <c r="E5004" s="1" t="s">
        <v>40</v>
      </c>
      <c r="F5004" s="1" t="s">
        <v>519</v>
      </c>
      <c r="G5004" s="3">
        <v>45482</v>
      </c>
      <c r="H5004" s="3">
        <v>45485</v>
      </c>
      <c r="I5004" s="6">
        <v>7999</v>
      </c>
      <c r="J5004" s="1">
        <v>1</v>
      </c>
      <c r="K5004" s="4">
        <v>0.15</v>
      </c>
      <c r="L5004" s="6">
        <f t="shared" si="156"/>
        <v>1199.8499999999999</v>
      </c>
      <c r="M5004" s="8">
        <f t="shared" si="157"/>
        <v>6799.15</v>
      </c>
      <c r="N5004" t="str" cm="1">
        <f t="array" ref="N50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05" spans="2:14" x14ac:dyDescent="0.35">
      <c r="B5005" s="7">
        <v>2029003</v>
      </c>
      <c r="C5005" s="1" t="s">
        <v>10</v>
      </c>
      <c r="D5005" s="1" t="s">
        <v>28</v>
      </c>
      <c r="E5005" s="1" t="s">
        <v>41</v>
      </c>
      <c r="F5005" s="1" t="s">
        <v>521</v>
      </c>
      <c r="G5005" s="3">
        <v>45482</v>
      </c>
      <c r="H5005" s="3">
        <v>45487</v>
      </c>
      <c r="I5005" s="6">
        <v>850</v>
      </c>
      <c r="J5005" s="1">
        <v>2</v>
      </c>
      <c r="K5005" s="4">
        <v>0.02</v>
      </c>
      <c r="L5005" s="6">
        <f t="shared" si="156"/>
        <v>17</v>
      </c>
      <c r="M5005" s="8">
        <f t="shared" si="157"/>
        <v>1683</v>
      </c>
      <c r="N5005" t="str" cm="1">
        <f t="array" ref="N50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06" spans="2:14" x14ac:dyDescent="0.35">
      <c r="B5006" s="7">
        <v>2029004</v>
      </c>
      <c r="C5006" s="1" t="s">
        <v>8</v>
      </c>
      <c r="D5006" s="1" t="s">
        <v>29</v>
      </c>
      <c r="E5006" s="1" t="s">
        <v>42</v>
      </c>
      <c r="F5006" s="1" t="s">
        <v>520</v>
      </c>
      <c r="G5006" s="3">
        <v>45482</v>
      </c>
      <c r="H5006" s="3">
        <v>45483</v>
      </c>
      <c r="I5006" s="6">
        <v>65000</v>
      </c>
      <c r="J5006" s="1">
        <v>7</v>
      </c>
      <c r="K5006" s="4">
        <v>0.02</v>
      </c>
      <c r="L5006" s="6">
        <f t="shared" si="156"/>
        <v>1300</v>
      </c>
      <c r="M5006" s="8">
        <f t="shared" si="157"/>
        <v>453700</v>
      </c>
      <c r="N5006" t="str" cm="1">
        <f t="array" ref="N50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07" spans="2:14" x14ac:dyDescent="0.35">
      <c r="B5007" s="7">
        <v>2029005</v>
      </c>
      <c r="C5007" s="1" t="s">
        <v>9</v>
      </c>
      <c r="D5007" s="1" t="s">
        <v>25</v>
      </c>
      <c r="E5007" s="1" t="s">
        <v>43</v>
      </c>
      <c r="F5007" s="1" t="s">
        <v>518</v>
      </c>
      <c r="G5007" s="3">
        <v>45482</v>
      </c>
      <c r="H5007" s="3">
        <v>45490</v>
      </c>
      <c r="I5007" s="6">
        <v>450</v>
      </c>
      <c r="J5007" s="1">
        <v>2</v>
      </c>
      <c r="K5007" s="4">
        <v>0.02</v>
      </c>
      <c r="L5007" s="6">
        <f t="shared" si="156"/>
        <v>9</v>
      </c>
      <c r="M5007" s="8">
        <f t="shared" si="157"/>
        <v>891</v>
      </c>
      <c r="N5007" t="str" cm="1">
        <f t="array" ref="N50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08" spans="2:14" x14ac:dyDescent="0.35">
      <c r="B5008" s="7">
        <v>2029006</v>
      </c>
      <c r="C5008" s="1" t="s">
        <v>11</v>
      </c>
      <c r="D5008" s="1" t="s">
        <v>26</v>
      </c>
      <c r="E5008" s="1" t="s">
        <v>44</v>
      </c>
      <c r="F5008" s="1" t="s">
        <v>519</v>
      </c>
      <c r="G5008" s="3">
        <v>45482</v>
      </c>
      <c r="H5008" s="3">
        <v>45484</v>
      </c>
      <c r="I5008" s="6">
        <v>1299</v>
      </c>
      <c r="J5008" s="1">
        <v>2</v>
      </c>
      <c r="K5008" s="4">
        <v>0.02</v>
      </c>
      <c r="L5008" s="6">
        <f t="shared" si="156"/>
        <v>25.98</v>
      </c>
      <c r="M5008" s="8">
        <f t="shared" si="157"/>
        <v>2572.02</v>
      </c>
      <c r="N5008" t="str" cm="1">
        <f t="array" ref="N50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09" spans="2:14" x14ac:dyDescent="0.35">
      <c r="B5009" s="7">
        <v>2029007</v>
      </c>
      <c r="C5009" s="1" t="s">
        <v>12</v>
      </c>
      <c r="D5009" s="1" t="s">
        <v>27</v>
      </c>
      <c r="E5009" s="1" t="s">
        <v>45</v>
      </c>
      <c r="F5009" s="1" t="s">
        <v>520</v>
      </c>
      <c r="G5009" s="3">
        <v>45482</v>
      </c>
      <c r="H5009" s="3">
        <v>45485</v>
      </c>
      <c r="I5009" s="6">
        <v>1700</v>
      </c>
      <c r="J5009" s="1">
        <v>1</v>
      </c>
      <c r="K5009" s="4">
        <v>0.02</v>
      </c>
      <c r="L5009" s="6">
        <f t="shared" si="156"/>
        <v>34</v>
      </c>
      <c r="M5009" s="8">
        <f t="shared" si="157"/>
        <v>1666</v>
      </c>
      <c r="N5009" t="str" cm="1">
        <f t="array" ref="N50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10" spans="2:14" x14ac:dyDescent="0.35">
      <c r="B5010" s="7">
        <v>2029008</v>
      </c>
      <c r="C5010" s="1" t="s">
        <v>13</v>
      </c>
      <c r="D5010" s="1" t="s">
        <v>28</v>
      </c>
      <c r="E5010" s="1" t="s">
        <v>46</v>
      </c>
      <c r="F5010" s="1" t="s">
        <v>521</v>
      </c>
      <c r="G5010" s="3">
        <v>45482</v>
      </c>
      <c r="H5010" s="3">
        <v>45487</v>
      </c>
      <c r="I5010" s="6">
        <v>55000</v>
      </c>
      <c r="J5010" s="1">
        <v>2</v>
      </c>
      <c r="K5010" s="4">
        <v>0.02</v>
      </c>
      <c r="L5010" s="6">
        <f t="shared" si="156"/>
        <v>1100</v>
      </c>
      <c r="M5010" s="8">
        <f t="shared" si="157"/>
        <v>108900</v>
      </c>
      <c r="N5010" t="str" cm="1">
        <f t="array" ref="N50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11" spans="2:14" x14ac:dyDescent="0.35">
      <c r="B5011" s="7">
        <v>2029009</v>
      </c>
      <c r="C5011" s="1" t="s">
        <v>14</v>
      </c>
      <c r="D5011" s="1" t="s">
        <v>29</v>
      </c>
      <c r="E5011" s="1" t="s">
        <v>47</v>
      </c>
      <c r="F5011" s="1" t="s">
        <v>518</v>
      </c>
      <c r="G5011" s="3">
        <v>45482</v>
      </c>
      <c r="H5011" s="3">
        <v>45483</v>
      </c>
      <c r="I5011" s="6">
        <v>57999</v>
      </c>
      <c r="J5011" s="1">
        <v>4</v>
      </c>
      <c r="K5011" s="4">
        <v>0.02</v>
      </c>
      <c r="L5011" s="6">
        <f t="shared" si="156"/>
        <v>1159.98</v>
      </c>
      <c r="M5011" s="8">
        <f t="shared" si="157"/>
        <v>230836.02</v>
      </c>
      <c r="N5011" t="str" cm="1">
        <f t="array" ref="N50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12" spans="2:14" x14ac:dyDescent="0.35">
      <c r="B5012" s="7">
        <v>2029010</v>
      </c>
      <c r="C5012" s="1" t="s">
        <v>15</v>
      </c>
      <c r="D5012" s="1" t="s">
        <v>25</v>
      </c>
      <c r="E5012" s="1" t="s">
        <v>48</v>
      </c>
      <c r="F5012" s="1" t="s">
        <v>518</v>
      </c>
      <c r="G5012" s="3">
        <v>45482</v>
      </c>
      <c r="H5012" s="3">
        <v>45490</v>
      </c>
      <c r="I5012" s="6">
        <v>1399</v>
      </c>
      <c r="J5012" s="1">
        <v>3</v>
      </c>
      <c r="K5012" s="4">
        <v>0.02</v>
      </c>
      <c r="L5012" s="6">
        <f t="shared" si="156"/>
        <v>27.98</v>
      </c>
      <c r="M5012" s="8">
        <f t="shared" si="157"/>
        <v>4169.0200000000004</v>
      </c>
      <c r="N5012" t="str" cm="1">
        <f t="array" ref="N50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13" spans="2:14" x14ac:dyDescent="0.35">
      <c r="B5013" s="7">
        <v>2029011</v>
      </c>
      <c r="C5013" s="1" t="s">
        <v>16</v>
      </c>
      <c r="D5013" s="1" t="s">
        <v>26</v>
      </c>
      <c r="E5013" s="1" t="s">
        <v>49</v>
      </c>
      <c r="F5013" s="1" t="s">
        <v>519</v>
      </c>
      <c r="G5013" s="3">
        <v>45482</v>
      </c>
      <c r="H5013" s="3">
        <v>45484</v>
      </c>
      <c r="I5013" s="6">
        <v>999</v>
      </c>
      <c r="J5013" s="1">
        <v>2</v>
      </c>
      <c r="K5013" s="4">
        <v>7.0000000000000007E-2</v>
      </c>
      <c r="L5013" s="6">
        <f t="shared" si="156"/>
        <v>69.930000000000007</v>
      </c>
      <c r="M5013" s="8">
        <f t="shared" si="157"/>
        <v>1928.07</v>
      </c>
      <c r="N5013" t="str" cm="1">
        <f t="array" ref="N50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14" spans="2:14" x14ac:dyDescent="0.35">
      <c r="B5014" s="7">
        <v>2029012</v>
      </c>
      <c r="C5014" s="1" t="s">
        <v>17</v>
      </c>
      <c r="D5014" s="1" t="s">
        <v>27</v>
      </c>
      <c r="E5014" s="1" t="s">
        <v>50</v>
      </c>
      <c r="F5014" s="1" t="s">
        <v>521</v>
      </c>
      <c r="G5014" s="3">
        <v>45482</v>
      </c>
      <c r="H5014" s="3">
        <v>45485</v>
      </c>
      <c r="I5014" s="6">
        <v>2099</v>
      </c>
      <c r="J5014" s="1">
        <v>1</v>
      </c>
      <c r="K5014" s="4">
        <v>0.03</v>
      </c>
      <c r="L5014" s="6">
        <f t="shared" si="156"/>
        <v>62.97</v>
      </c>
      <c r="M5014" s="8">
        <f t="shared" si="157"/>
        <v>2036.03</v>
      </c>
      <c r="N5014" t="str" cm="1">
        <f t="array" ref="N50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15" spans="2:14" x14ac:dyDescent="0.35">
      <c r="B5015" s="7">
        <v>2029013</v>
      </c>
      <c r="C5015" s="1" t="s">
        <v>18</v>
      </c>
      <c r="D5015" s="1" t="s">
        <v>28</v>
      </c>
      <c r="E5015" s="1" t="s">
        <v>51</v>
      </c>
      <c r="F5015" s="1" t="s">
        <v>520</v>
      </c>
      <c r="G5015" s="3">
        <v>45482</v>
      </c>
      <c r="H5015" s="3">
        <v>45487</v>
      </c>
      <c r="I5015" s="6">
        <v>11000</v>
      </c>
      <c r="J5015" s="1">
        <v>1</v>
      </c>
      <c r="K5015" s="4">
        <v>0.08</v>
      </c>
      <c r="L5015" s="6">
        <f t="shared" si="156"/>
        <v>880</v>
      </c>
      <c r="M5015" s="8">
        <f t="shared" si="157"/>
        <v>10120</v>
      </c>
      <c r="N5015" t="str" cm="1">
        <f t="array" ref="N50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16" spans="2:14" x14ac:dyDescent="0.35">
      <c r="B5016" s="7">
        <v>2029014</v>
      </c>
      <c r="C5016" s="1" t="s">
        <v>19</v>
      </c>
      <c r="D5016" s="1" t="s">
        <v>29</v>
      </c>
      <c r="E5016" s="1" t="s">
        <v>506</v>
      </c>
      <c r="F5016" s="1" t="s">
        <v>518</v>
      </c>
      <c r="G5016" s="3">
        <v>45482</v>
      </c>
      <c r="H5016" s="3">
        <v>45483</v>
      </c>
      <c r="I5016" s="6">
        <v>800</v>
      </c>
      <c r="J5016" s="1">
        <v>2</v>
      </c>
      <c r="K5016" s="4">
        <v>0.05</v>
      </c>
      <c r="L5016" s="6">
        <f t="shared" si="156"/>
        <v>40</v>
      </c>
      <c r="M5016" s="8">
        <f t="shared" si="157"/>
        <v>1560</v>
      </c>
      <c r="N5016" t="str" cm="1">
        <f t="array" ref="N50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17" spans="2:14" x14ac:dyDescent="0.35">
      <c r="B5017" s="7">
        <v>2029015</v>
      </c>
      <c r="C5017" s="1" t="s">
        <v>20</v>
      </c>
      <c r="D5017" s="1" t="s">
        <v>25</v>
      </c>
      <c r="E5017" s="1" t="s">
        <v>507</v>
      </c>
      <c r="F5017" s="1" t="s">
        <v>519</v>
      </c>
      <c r="G5017" s="3">
        <v>45482</v>
      </c>
      <c r="H5017" s="3">
        <v>45490</v>
      </c>
      <c r="I5017" s="6">
        <v>5500</v>
      </c>
      <c r="J5017" s="1">
        <v>1</v>
      </c>
      <c r="K5017" s="4">
        <v>0.05</v>
      </c>
      <c r="L5017" s="6">
        <f t="shared" si="156"/>
        <v>275</v>
      </c>
      <c r="M5017" s="8">
        <f t="shared" si="157"/>
        <v>5225</v>
      </c>
      <c r="N5017" t="str" cm="1">
        <f t="array" ref="N50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18" spans="2:14" x14ac:dyDescent="0.35">
      <c r="B5018" s="7">
        <v>2029016</v>
      </c>
      <c r="C5018" s="1" t="s">
        <v>21</v>
      </c>
      <c r="D5018" s="1" t="s">
        <v>279</v>
      </c>
      <c r="E5018" s="1" t="s">
        <v>508</v>
      </c>
      <c r="F5018" s="1" t="s">
        <v>520</v>
      </c>
      <c r="G5018" s="3">
        <v>45482</v>
      </c>
      <c r="H5018" s="3">
        <v>45484</v>
      </c>
      <c r="I5018" s="6">
        <v>1350</v>
      </c>
      <c r="J5018" s="1">
        <v>3</v>
      </c>
      <c r="K5018" s="4">
        <v>0.05</v>
      </c>
      <c r="L5018" s="6">
        <f t="shared" si="156"/>
        <v>67.5</v>
      </c>
      <c r="M5018" s="8">
        <f t="shared" si="157"/>
        <v>3982.5</v>
      </c>
      <c r="N5018" t="str" cm="1">
        <f t="array" ref="N50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19" spans="2:14" x14ac:dyDescent="0.35">
      <c r="B5019" s="7">
        <v>2029017</v>
      </c>
      <c r="C5019" s="1" t="s">
        <v>22</v>
      </c>
      <c r="D5019" s="1" t="s">
        <v>25</v>
      </c>
      <c r="E5019" s="1" t="s">
        <v>31</v>
      </c>
      <c r="F5019" s="1" t="s">
        <v>521</v>
      </c>
      <c r="G5019" s="3">
        <v>45482</v>
      </c>
      <c r="H5019" s="3">
        <v>45485</v>
      </c>
      <c r="I5019" s="6">
        <v>4500</v>
      </c>
      <c r="J5019" s="1">
        <v>2</v>
      </c>
      <c r="K5019" s="4">
        <v>0.05</v>
      </c>
      <c r="L5019" s="6">
        <f t="shared" si="156"/>
        <v>225</v>
      </c>
      <c r="M5019" s="8">
        <f t="shared" si="157"/>
        <v>8775</v>
      </c>
      <c r="N5019" t="str" cm="1">
        <f t="array" ref="N50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20" spans="2:14" x14ac:dyDescent="0.35">
      <c r="B5020" s="7">
        <v>2029018</v>
      </c>
      <c r="C5020" s="1" t="s">
        <v>23</v>
      </c>
      <c r="D5020" s="1" t="s">
        <v>26</v>
      </c>
      <c r="E5020" s="1" t="s">
        <v>32</v>
      </c>
      <c r="F5020" s="1" t="s">
        <v>518</v>
      </c>
      <c r="G5020" s="3">
        <v>45482</v>
      </c>
      <c r="H5020" s="3">
        <v>45487</v>
      </c>
      <c r="I5020" s="6">
        <v>2350</v>
      </c>
      <c r="J5020" s="1">
        <v>1</v>
      </c>
      <c r="K5020" s="4">
        <v>0.03</v>
      </c>
      <c r="L5020" s="6">
        <f t="shared" si="156"/>
        <v>70.5</v>
      </c>
      <c r="M5020" s="8">
        <f t="shared" si="157"/>
        <v>2279.5</v>
      </c>
      <c r="N5020" t="str" cm="1">
        <f t="array" ref="N50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21" spans="2:14" x14ac:dyDescent="0.35">
      <c r="B5021" s="7">
        <v>2029019</v>
      </c>
      <c r="C5021" s="1" t="s">
        <v>24</v>
      </c>
      <c r="D5021" s="1" t="s">
        <v>27</v>
      </c>
      <c r="E5021" s="1" t="s">
        <v>38</v>
      </c>
      <c r="F5021" s="1" t="s">
        <v>518</v>
      </c>
      <c r="G5021" s="3">
        <v>45482</v>
      </c>
      <c r="H5021" s="3">
        <v>45483</v>
      </c>
      <c r="I5021" s="6">
        <v>90</v>
      </c>
      <c r="J5021" s="1">
        <v>2</v>
      </c>
      <c r="K5021" s="4">
        <v>0.1</v>
      </c>
      <c r="L5021" s="6">
        <f t="shared" si="156"/>
        <v>9</v>
      </c>
      <c r="M5021" s="8">
        <f t="shared" si="157"/>
        <v>171</v>
      </c>
      <c r="N5021" t="str" cm="1">
        <f t="array" ref="N50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22" spans="2:14" x14ac:dyDescent="0.35">
      <c r="B5022" s="7">
        <v>2029020</v>
      </c>
      <c r="C5022" s="1" t="s">
        <v>4</v>
      </c>
      <c r="D5022" s="1" t="s">
        <v>28</v>
      </c>
      <c r="E5022" s="1" t="s">
        <v>33</v>
      </c>
      <c r="F5022" s="1" t="s">
        <v>519</v>
      </c>
      <c r="G5022" s="3">
        <v>45482</v>
      </c>
      <c r="H5022" s="3">
        <v>45490</v>
      </c>
      <c r="I5022" s="6">
        <v>280</v>
      </c>
      <c r="J5022" s="1">
        <v>1</v>
      </c>
      <c r="K5022" s="4">
        <v>0.05</v>
      </c>
      <c r="L5022" s="6">
        <f t="shared" si="156"/>
        <v>14</v>
      </c>
      <c r="M5022" s="8">
        <f t="shared" si="157"/>
        <v>266</v>
      </c>
      <c r="N5022" t="str" cm="1">
        <f t="array" ref="N50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23" spans="2:14" x14ac:dyDescent="0.35">
      <c r="B5023" s="7">
        <v>2029021</v>
      </c>
      <c r="C5023" s="1" t="s">
        <v>5</v>
      </c>
      <c r="D5023" s="1" t="s">
        <v>29</v>
      </c>
      <c r="E5023" s="1" t="s">
        <v>34</v>
      </c>
      <c r="F5023" s="1" t="s">
        <v>521</v>
      </c>
      <c r="G5023" s="3">
        <v>45482</v>
      </c>
      <c r="H5023" s="3">
        <v>45484</v>
      </c>
      <c r="I5023" s="6">
        <v>70</v>
      </c>
      <c r="J5023" s="1">
        <v>2</v>
      </c>
      <c r="K5023" s="4">
        <v>0.05</v>
      </c>
      <c r="L5023" s="6">
        <f t="shared" si="156"/>
        <v>3.5</v>
      </c>
      <c r="M5023" s="8">
        <f t="shared" si="157"/>
        <v>136.5</v>
      </c>
      <c r="N5023" t="str" cm="1">
        <f t="array" ref="N50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24" spans="2:14" x14ac:dyDescent="0.35">
      <c r="B5024" s="7">
        <v>2029022</v>
      </c>
      <c r="C5024" s="1" t="s">
        <v>6</v>
      </c>
      <c r="D5024" s="1" t="s">
        <v>25</v>
      </c>
      <c r="E5024" s="1" t="s">
        <v>35</v>
      </c>
      <c r="F5024" s="1" t="s">
        <v>520</v>
      </c>
      <c r="G5024" s="3">
        <v>45482</v>
      </c>
      <c r="H5024" s="3">
        <v>45485</v>
      </c>
      <c r="I5024" s="6">
        <v>230</v>
      </c>
      <c r="J5024" s="1">
        <v>3</v>
      </c>
      <c r="K5024" s="4">
        <v>0.02</v>
      </c>
      <c r="L5024" s="6">
        <f t="shared" si="156"/>
        <v>4.6000000000000005</v>
      </c>
      <c r="M5024" s="8">
        <f t="shared" si="157"/>
        <v>685.4</v>
      </c>
      <c r="N5024" t="str" cm="1">
        <f t="array" ref="N50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25" spans="2:14" x14ac:dyDescent="0.35">
      <c r="B5025" s="7">
        <v>2029023</v>
      </c>
      <c r="C5025" s="1" t="s">
        <v>7</v>
      </c>
      <c r="D5025" s="1" t="s">
        <v>30</v>
      </c>
      <c r="E5025" s="1" t="s">
        <v>36</v>
      </c>
      <c r="F5025" s="1" t="s">
        <v>518</v>
      </c>
      <c r="G5025" s="3">
        <v>45482</v>
      </c>
      <c r="H5025" s="3">
        <v>45487</v>
      </c>
      <c r="I5025" s="6">
        <v>7999</v>
      </c>
      <c r="J5025" s="1">
        <v>2</v>
      </c>
      <c r="K5025" s="4">
        <v>0.06</v>
      </c>
      <c r="L5025" s="6">
        <f t="shared" si="156"/>
        <v>479.94</v>
      </c>
      <c r="M5025" s="8">
        <f t="shared" si="157"/>
        <v>15518.06</v>
      </c>
      <c r="N5025" t="str" cm="1">
        <f t="array" ref="N50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26" spans="2:14" x14ac:dyDescent="0.35">
      <c r="B5026" s="7">
        <v>2029024</v>
      </c>
      <c r="C5026" s="1" t="s">
        <v>10</v>
      </c>
      <c r="D5026" s="1" t="s">
        <v>27</v>
      </c>
      <c r="E5026" s="1" t="s">
        <v>37</v>
      </c>
      <c r="F5026" s="1" t="s">
        <v>519</v>
      </c>
      <c r="G5026" s="3">
        <v>45482</v>
      </c>
      <c r="H5026" s="3">
        <v>45483</v>
      </c>
      <c r="I5026" s="6">
        <v>850</v>
      </c>
      <c r="J5026" s="1">
        <v>7</v>
      </c>
      <c r="K5026" s="4">
        <v>0.15</v>
      </c>
      <c r="L5026" s="6">
        <f t="shared" si="156"/>
        <v>127.5</v>
      </c>
      <c r="M5026" s="8">
        <f t="shared" si="157"/>
        <v>5822.5</v>
      </c>
      <c r="N5026" t="str" cm="1">
        <f t="array" ref="N50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27" spans="2:14" x14ac:dyDescent="0.35">
      <c r="B5027" s="7">
        <v>2029025</v>
      </c>
      <c r="C5027" s="1" t="s">
        <v>8</v>
      </c>
      <c r="D5027" s="1" t="s">
        <v>28</v>
      </c>
      <c r="E5027" s="1" t="s">
        <v>39</v>
      </c>
      <c r="F5027" s="1" t="s">
        <v>520</v>
      </c>
      <c r="G5027" s="3">
        <v>45482</v>
      </c>
      <c r="H5027" s="3">
        <v>45490</v>
      </c>
      <c r="I5027" s="6">
        <v>65000</v>
      </c>
      <c r="J5027" s="1">
        <v>2</v>
      </c>
      <c r="K5027" s="4">
        <v>0.02</v>
      </c>
      <c r="L5027" s="6">
        <f t="shared" si="156"/>
        <v>1300</v>
      </c>
      <c r="M5027" s="8">
        <f t="shared" si="157"/>
        <v>128700</v>
      </c>
      <c r="N5027" t="str" cm="1">
        <f t="array" ref="N50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28" spans="2:14" x14ac:dyDescent="0.35">
      <c r="B5028" s="7">
        <v>2029026</v>
      </c>
      <c r="C5028" s="1" t="s">
        <v>9</v>
      </c>
      <c r="D5028" s="1" t="s">
        <v>29</v>
      </c>
      <c r="E5028" s="1" t="s">
        <v>40</v>
      </c>
      <c r="F5028" s="1" t="s">
        <v>521</v>
      </c>
      <c r="G5028" s="3">
        <v>45482</v>
      </c>
      <c r="H5028" s="3">
        <v>45484</v>
      </c>
      <c r="I5028" s="6">
        <v>450</v>
      </c>
      <c r="J5028" s="1">
        <v>1</v>
      </c>
      <c r="K5028" s="4">
        <v>0.02</v>
      </c>
      <c r="L5028" s="6">
        <f t="shared" si="156"/>
        <v>9</v>
      </c>
      <c r="M5028" s="8">
        <f t="shared" si="157"/>
        <v>441</v>
      </c>
      <c r="N5028" t="str" cm="1">
        <f t="array" ref="N50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29" spans="2:14" x14ac:dyDescent="0.35">
      <c r="B5029" s="7">
        <v>2029027</v>
      </c>
      <c r="C5029" s="1" t="s">
        <v>11</v>
      </c>
      <c r="D5029" s="1" t="s">
        <v>25</v>
      </c>
      <c r="E5029" s="1" t="s">
        <v>41</v>
      </c>
      <c r="F5029" s="1" t="s">
        <v>518</v>
      </c>
      <c r="G5029" s="3">
        <v>45482</v>
      </c>
      <c r="H5029" s="3">
        <v>45485</v>
      </c>
      <c r="I5029" s="6">
        <v>1299</v>
      </c>
      <c r="J5029" s="1">
        <v>1</v>
      </c>
      <c r="K5029" s="4">
        <v>0.02</v>
      </c>
      <c r="L5029" s="6">
        <f t="shared" si="156"/>
        <v>25.98</v>
      </c>
      <c r="M5029" s="8">
        <f t="shared" si="157"/>
        <v>1273.02</v>
      </c>
      <c r="N5029" t="str" cm="1">
        <f t="array" ref="N50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30" spans="2:14" x14ac:dyDescent="0.35">
      <c r="B5030" s="7">
        <v>2029028</v>
      </c>
      <c r="C5030" s="1" t="s">
        <v>12</v>
      </c>
      <c r="D5030" s="1" t="s">
        <v>26</v>
      </c>
      <c r="E5030" s="1" t="s">
        <v>42</v>
      </c>
      <c r="F5030" s="1" t="s">
        <v>518</v>
      </c>
      <c r="G5030" s="3">
        <v>45482</v>
      </c>
      <c r="H5030" s="3">
        <v>45487</v>
      </c>
      <c r="I5030" s="6">
        <v>1700</v>
      </c>
      <c r="J5030" s="1">
        <v>1</v>
      </c>
      <c r="K5030" s="4">
        <v>0.02</v>
      </c>
      <c r="L5030" s="6">
        <f t="shared" si="156"/>
        <v>34</v>
      </c>
      <c r="M5030" s="8">
        <f t="shared" si="157"/>
        <v>1666</v>
      </c>
      <c r="N5030" t="str" cm="1">
        <f t="array" ref="N50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31" spans="2:14" x14ac:dyDescent="0.35">
      <c r="B5031" s="7">
        <v>2029029</v>
      </c>
      <c r="C5031" s="1" t="s">
        <v>13</v>
      </c>
      <c r="D5031" s="1" t="s">
        <v>27</v>
      </c>
      <c r="E5031" s="1" t="s">
        <v>43</v>
      </c>
      <c r="F5031" s="1" t="s">
        <v>519</v>
      </c>
      <c r="G5031" s="3">
        <v>45482</v>
      </c>
      <c r="H5031" s="3">
        <v>45483</v>
      </c>
      <c r="I5031" s="6">
        <v>55000</v>
      </c>
      <c r="J5031" s="1">
        <v>2</v>
      </c>
      <c r="K5031" s="4">
        <v>0.02</v>
      </c>
      <c r="L5031" s="6">
        <f t="shared" si="156"/>
        <v>1100</v>
      </c>
      <c r="M5031" s="8">
        <f t="shared" si="157"/>
        <v>108900</v>
      </c>
      <c r="N5031" t="str" cm="1">
        <f t="array" ref="N50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32" spans="2:14" x14ac:dyDescent="0.35">
      <c r="B5032" s="7">
        <v>2029030</v>
      </c>
      <c r="C5032" s="1" t="s">
        <v>14</v>
      </c>
      <c r="D5032" s="1" t="s">
        <v>28</v>
      </c>
      <c r="E5032" s="1" t="s">
        <v>44</v>
      </c>
      <c r="F5032" s="1" t="s">
        <v>521</v>
      </c>
      <c r="G5032" s="3">
        <v>45482</v>
      </c>
      <c r="H5032" s="3">
        <v>45490</v>
      </c>
      <c r="I5032" s="6">
        <v>57999</v>
      </c>
      <c r="J5032" s="1">
        <v>1</v>
      </c>
      <c r="K5032" s="4">
        <v>0.02</v>
      </c>
      <c r="L5032" s="6">
        <f t="shared" si="156"/>
        <v>1159.98</v>
      </c>
      <c r="M5032" s="8">
        <f t="shared" si="157"/>
        <v>56839.02</v>
      </c>
      <c r="N5032" t="str" cm="1">
        <f t="array" ref="N50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33" spans="2:14" x14ac:dyDescent="0.35">
      <c r="B5033" s="7">
        <v>2029031</v>
      </c>
      <c r="C5033" s="1" t="s">
        <v>15</v>
      </c>
      <c r="D5033" s="1" t="s">
        <v>29</v>
      </c>
      <c r="E5033" s="1" t="s">
        <v>45</v>
      </c>
      <c r="F5033" s="1" t="s">
        <v>520</v>
      </c>
      <c r="G5033" s="3">
        <v>45482</v>
      </c>
      <c r="H5033" s="3">
        <v>45484</v>
      </c>
      <c r="I5033" s="6">
        <v>1399</v>
      </c>
      <c r="J5033" s="1">
        <v>2</v>
      </c>
      <c r="K5033" s="4">
        <v>0.02</v>
      </c>
      <c r="L5033" s="6">
        <f t="shared" si="156"/>
        <v>27.98</v>
      </c>
      <c r="M5033" s="8">
        <f t="shared" si="157"/>
        <v>2770.02</v>
      </c>
      <c r="N5033" t="str" cm="1">
        <f t="array" ref="N50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34" spans="2:14" x14ac:dyDescent="0.35">
      <c r="B5034" s="7">
        <v>2029032</v>
      </c>
      <c r="C5034" s="1" t="s">
        <v>16</v>
      </c>
      <c r="D5034" s="1" t="s">
        <v>25</v>
      </c>
      <c r="E5034" s="1" t="s">
        <v>46</v>
      </c>
      <c r="F5034" s="1" t="s">
        <v>518</v>
      </c>
      <c r="G5034" s="3">
        <v>45482</v>
      </c>
      <c r="H5034" s="3">
        <v>45485</v>
      </c>
      <c r="I5034" s="6">
        <v>999</v>
      </c>
      <c r="J5034" s="1">
        <v>7</v>
      </c>
      <c r="K5034" s="4">
        <v>0.02</v>
      </c>
      <c r="L5034" s="6">
        <f t="shared" si="156"/>
        <v>19.98</v>
      </c>
      <c r="M5034" s="8">
        <f t="shared" si="157"/>
        <v>6973.02</v>
      </c>
      <c r="N5034" t="str" cm="1">
        <f t="array" ref="N50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35" spans="2:14" x14ac:dyDescent="0.35">
      <c r="B5035" s="7">
        <v>2029033</v>
      </c>
      <c r="C5035" s="1" t="s">
        <v>17</v>
      </c>
      <c r="D5035" s="1" t="s">
        <v>26</v>
      </c>
      <c r="E5035" s="1" t="s">
        <v>47</v>
      </c>
      <c r="F5035" s="1" t="s">
        <v>519</v>
      </c>
      <c r="G5035" s="3">
        <v>45482</v>
      </c>
      <c r="H5035" s="3">
        <v>45487</v>
      </c>
      <c r="I5035" s="6">
        <v>2099</v>
      </c>
      <c r="J5035" s="1">
        <v>2</v>
      </c>
      <c r="K5035" s="4">
        <v>7.0000000000000007E-2</v>
      </c>
      <c r="L5035" s="6">
        <f t="shared" si="156"/>
        <v>146.93</v>
      </c>
      <c r="M5035" s="8">
        <f t="shared" si="157"/>
        <v>4051.07</v>
      </c>
      <c r="N5035" t="str" cm="1">
        <f t="array" ref="N50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36" spans="2:14" x14ac:dyDescent="0.35">
      <c r="B5036" s="7">
        <v>2029034</v>
      </c>
      <c r="C5036" s="1" t="s">
        <v>18</v>
      </c>
      <c r="D5036" s="1" t="s">
        <v>27</v>
      </c>
      <c r="E5036" s="1" t="s">
        <v>48</v>
      </c>
      <c r="F5036" s="1" t="s">
        <v>520</v>
      </c>
      <c r="G5036" s="3">
        <v>45482</v>
      </c>
      <c r="H5036" s="3">
        <v>45483</v>
      </c>
      <c r="I5036" s="6">
        <v>11000</v>
      </c>
      <c r="J5036" s="1">
        <v>2</v>
      </c>
      <c r="K5036" s="4">
        <v>0.03</v>
      </c>
      <c r="L5036" s="6">
        <f t="shared" si="156"/>
        <v>330</v>
      </c>
      <c r="M5036" s="8">
        <f t="shared" si="157"/>
        <v>21670</v>
      </c>
      <c r="N5036" t="str" cm="1">
        <f t="array" ref="N50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37" spans="2:14" x14ac:dyDescent="0.35">
      <c r="B5037" s="7">
        <v>2029035</v>
      </c>
      <c r="C5037" s="1" t="s">
        <v>19</v>
      </c>
      <c r="D5037" s="1" t="s">
        <v>28</v>
      </c>
      <c r="E5037" s="1" t="s">
        <v>49</v>
      </c>
      <c r="F5037" s="1" t="s">
        <v>521</v>
      </c>
      <c r="G5037" s="3">
        <v>45482</v>
      </c>
      <c r="H5037" s="3">
        <v>45490</v>
      </c>
      <c r="I5037" s="6">
        <v>800</v>
      </c>
      <c r="J5037" s="1">
        <v>1</v>
      </c>
      <c r="K5037" s="4">
        <v>0.08</v>
      </c>
      <c r="L5037" s="6">
        <f t="shared" si="156"/>
        <v>64</v>
      </c>
      <c r="M5037" s="8">
        <f t="shared" si="157"/>
        <v>736</v>
      </c>
      <c r="N5037" t="str" cm="1">
        <f t="array" ref="N50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38" spans="2:14" x14ac:dyDescent="0.35">
      <c r="B5038" s="7">
        <v>2029036</v>
      </c>
      <c r="C5038" s="1" t="s">
        <v>20</v>
      </c>
      <c r="D5038" s="1" t="s">
        <v>29</v>
      </c>
      <c r="E5038" s="1" t="s">
        <v>50</v>
      </c>
      <c r="F5038" s="1" t="s">
        <v>518</v>
      </c>
      <c r="G5038" s="3">
        <v>45482</v>
      </c>
      <c r="H5038" s="3">
        <v>45484</v>
      </c>
      <c r="I5038" s="6">
        <v>5500</v>
      </c>
      <c r="J5038" s="1">
        <v>2</v>
      </c>
      <c r="K5038" s="4">
        <v>0.05</v>
      </c>
      <c r="L5038" s="6">
        <f t="shared" si="156"/>
        <v>275</v>
      </c>
      <c r="M5038" s="8">
        <f t="shared" si="157"/>
        <v>10725</v>
      </c>
      <c r="N5038" t="str" cm="1">
        <f t="array" ref="N50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39" spans="2:14" x14ac:dyDescent="0.35">
      <c r="B5039" s="7">
        <v>2029037</v>
      </c>
      <c r="C5039" s="1" t="s">
        <v>21</v>
      </c>
      <c r="D5039" s="1" t="s">
        <v>25</v>
      </c>
      <c r="E5039" s="1" t="s">
        <v>51</v>
      </c>
      <c r="F5039" s="1" t="s">
        <v>518</v>
      </c>
      <c r="G5039" s="3">
        <v>45482</v>
      </c>
      <c r="H5039" s="3">
        <v>45485</v>
      </c>
      <c r="I5039" s="6">
        <v>1350</v>
      </c>
      <c r="J5039" s="1">
        <v>4</v>
      </c>
      <c r="K5039" s="4">
        <v>0.05</v>
      </c>
      <c r="L5039" s="6">
        <f t="shared" si="156"/>
        <v>67.5</v>
      </c>
      <c r="M5039" s="8">
        <f t="shared" si="157"/>
        <v>5332.5</v>
      </c>
      <c r="N5039" t="str" cm="1">
        <f t="array" ref="N50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40" spans="2:14" x14ac:dyDescent="0.35">
      <c r="B5040" s="7">
        <v>2029038</v>
      </c>
      <c r="C5040" s="1" t="s">
        <v>22</v>
      </c>
      <c r="D5040" s="1" t="s">
        <v>280</v>
      </c>
      <c r="E5040" s="1" t="s">
        <v>506</v>
      </c>
      <c r="F5040" s="1" t="s">
        <v>519</v>
      </c>
      <c r="G5040" s="3">
        <v>45482</v>
      </c>
      <c r="H5040" s="3">
        <v>45487</v>
      </c>
      <c r="I5040" s="6">
        <v>4500</v>
      </c>
      <c r="J5040" s="1">
        <v>3</v>
      </c>
      <c r="K5040" s="4">
        <v>0.05</v>
      </c>
      <c r="L5040" s="6">
        <f t="shared" si="156"/>
        <v>225</v>
      </c>
      <c r="M5040" s="8">
        <f t="shared" si="157"/>
        <v>13275</v>
      </c>
      <c r="N5040" t="str" cm="1">
        <f t="array" ref="N50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41" spans="2:14" x14ac:dyDescent="0.35">
      <c r="B5041" s="7">
        <v>2029039</v>
      </c>
      <c r="C5041" s="1" t="s">
        <v>23</v>
      </c>
      <c r="D5041" s="1" t="s">
        <v>25</v>
      </c>
      <c r="E5041" s="1" t="s">
        <v>507</v>
      </c>
      <c r="F5041" s="1" t="s">
        <v>521</v>
      </c>
      <c r="G5041" s="3">
        <v>45482</v>
      </c>
      <c r="H5041" s="3">
        <v>45483</v>
      </c>
      <c r="I5041" s="6">
        <v>2350</v>
      </c>
      <c r="J5041" s="1">
        <v>2</v>
      </c>
      <c r="K5041" s="4">
        <v>0.05</v>
      </c>
      <c r="L5041" s="6">
        <f t="shared" si="156"/>
        <v>117.5</v>
      </c>
      <c r="M5041" s="8">
        <f t="shared" si="157"/>
        <v>4582.5</v>
      </c>
      <c r="N5041" t="str" cm="1">
        <f t="array" ref="N50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42" spans="2:14" x14ac:dyDescent="0.35">
      <c r="B5042" s="7">
        <v>2029040</v>
      </c>
      <c r="C5042" s="1" t="s">
        <v>24</v>
      </c>
      <c r="D5042" s="1" t="s">
        <v>26</v>
      </c>
      <c r="E5042" s="1" t="s">
        <v>508</v>
      </c>
      <c r="F5042" s="1" t="s">
        <v>520</v>
      </c>
      <c r="G5042" s="3">
        <v>45482</v>
      </c>
      <c r="H5042" s="3">
        <v>45490</v>
      </c>
      <c r="I5042" s="6">
        <v>90</v>
      </c>
      <c r="J5042" s="1">
        <v>1</v>
      </c>
      <c r="K5042" s="4">
        <v>0.03</v>
      </c>
      <c r="L5042" s="6">
        <f t="shared" si="156"/>
        <v>2.6999999999999997</v>
      </c>
      <c r="M5042" s="8">
        <f t="shared" si="157"/>
        <v>87.3</v>
      </c>
      <c r="N5042" t="str" cm="1">
        <f t="array" ref="N50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43" spans="2:14" x14ac:dyDescent="0.35">
      <c r="B5043" s="7">
        <v>2029041</v>
      </c>
      <c r="C5043" s="1" t="s">
        <v>4</v>
      </c>
      <c r="D5043" s="1" t="s">
        <v>27</v>
      </c>
      <c r="E5043" s="1" t="s">
        <v>31</v>
      </c>
      <c r="F5043" s="1" t="s">
        <v>518</v>
      </c>
      <c r="G5043" s="3">
        <v>45482</v>
      </c>
      <c r="H5043" s="3">
        <v>45484</v>
      </c>
      <c r="I5043" s="6">
        <v>280</v>
      </c>
      <c r="J5043" s="1">
        <v>1</v>
      </c>
      <c r="K5043" s="4">
        <v>0.1</v>
      </c>
      <c r="L5043" s="6">
        <f t="shared" si="156"/>
        <v>28</v>
      </c>
      <c r="M5043" s="8">
        <f t="shared" si="157"/>
        <v>252</v>
      </c>
      <c r="N5043" t="str" cm="1">
        <f t="array" ref="N50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44" spans="2:14" x14ac:dyDescent="0.35">
      <c r="B5044" s="7">
        <v>2029042</v>
      </c>
      <c r="C5044" s="1" t="s">
        <v>5</v>
      </c>
      <c r="D5044" s="1" t="s">
        <v>28</v>
      </c>
      <c r="E5044" s="1" t="s">
        <v>32</v>
      </c>
      <c r="F5044" s="1" t="s">
        <v>519</v>
      </c>
      <c r="G5044" s="3">
        <v>45482</v>
      </c>
      <c r="H5044" s="3">
        <v>45485</v>
      </c>
      <c r="I5044" s="6">
        <v>70</v>
      </c>
      <c r="J5044" s="1">
        <v>2</v>
      </c>
      <c r="K5044" s="4">
        <v>0.05</v>
      </c>
      <c r="L5044" s="6">
        <f t="shared" si="156"/>
        <v>3.5</v>
      </c>
      <c r="M5044" s="8">
        <f t="shared" si="157"/>
        <v>136.5</v>
      </c>
      <c r="N5044" t="str" cm="1">
        <f t="array" ref="N50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45" spans="2:14" x14ac:dyDescent="0.35">
      <c r="B5045" s="7">
        <v>2029043</v>
      </c>
      <c r="C5045" s="1" t="s">
        <v>6</v>
      </c>
      <c r="D5045" s="1" t="s">
        <v>29</v>
      </c>
      <c r="E5045" s="1" t="s">
        <v>38</v>
      </c>
      <c r="F5045" s="1" t="s">
        <v>520</v>
      </c>
      <c r="G5045" s="3">
        <v>45482</v>
      </c>
      <c r="H5045" s="3">
        <v>45487</v>
      </c>
      <c r="I5045" s="6">
        <v>230</v>
      </c>
      <c r="J5045" s="1">
        <v>1</v>
      </c>
      <c r="K5045" s="4">
        <v>0.05</v>
      </c>
      <c r="L5045" s="6">
        <f t="shared" si="156"/>
        <v>11.5</v>
      </c>
      <c r="M5045" s="8">
        <f t="shared" si="157"/>
        <v>218.5</v>
      </c>
      <c r="N5045" t="str" cm="1">
        <f t="array" ref="N50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46" spans="2:14" x14ac:dyDescent="0.35">
      <c r="B5046" s="7">
        <v>2029044</v>
      </c>
      <c r="C5046" s="1" t="s">
        <v>7</v>
      </c>
      <c r="D5046" s="1" t="s">
        <v>25</v>
      </c>
      <c r="E5046" s="1" t="s">
        <v>33</v>
      </c>
      <c r="F5046" s="1" t="s">
        <v>521</v>
      </c>
      <c r="G5046" s="3">
        <v>45482</v>
      </c>
      <c r="H5046" s="3">
        <v>45483</v>
      </c>
      <c r="I5046" s="6">
        <v>7999</v>
      </c>
      <c r="J5046" s="1">
        <v>3</v>
      </c>
      <c r="K5046" s="4">
        <v>0.02</v>
      </c>
      <c r="L5046" s="6">
        <f t="shared" si="156"/>
        <v>159.97999999999999</v>
      </c>
      <c r="M5046" s="8">
        <f t="shared" si="157"/>
        <v>23837.02</v>
      </c>
      <c r="N5046" t="str" cm="1">
        <f t="array" ref="N50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47" spans="2:14" x14ac:dyDescent="0.35">
      <c r="B5047" s="7">
        <v>2029045</v>
      </c>
      <c r="C5047" s="1" t="s">
        <v>10</v>
      </c>
      <c r="D5047" s="1" t="s">
        <v>30</v>
      </c>
      <c r="E5047" s="1" t="s">
        <v>34</v>
      </c>
      <c r="F5047" s="1" t="s">
        <v>518</v>
      </c>
      <c r="G5047" s="3">
        <v>45482</v>
      </c>
      <c r="H5047" s="3">
        <v>45490</v>
      </c>
      <c r="I5047" s="6">
        <v>850</v>
      </c>
      <c r="J5047" s="1">
        <v>2</v>
      </c>
      <c r="K5047" s="4">
        <v>0.06</v>
      </c>
      <c r="L5047" s="6">
        <f t="shared" si="156"/>
        <v>51</v>
      </c>
      <c r="M5047" s="8">
        <f t="shared" si="157"/>
        <v>1649</v>
      </c>
      <c r="N5047" t="str" cm="1">
        <f t="array" ref="N50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48" spans="2:14" x14ac:dyDescent="0.35">
      <c r="B5048" s="7">
        <v>2029046</v>
      </c>
      <c r="C5048" s="1" t="s">
        <v>8</v>
      </c>
      <c r="D5048" s="1" t="s">
        <v>27</v>
      </c>
      <c r="E5048" s="1" t="s">
        <v>35</v>
      </c>
      <c r="F5048" s="1" t="s">
        <v>518</v>
      </c>
      <c r="G5048" s="3">
        <v>45482</v>
      </c>
      <c r="H5048" s="3">
        <v>45484</v>
      </c>
      <c r="I5048" s="6">
        <v>65000</v>
      </c>
      <c r="J5048" s="1">
        <v>1</v>
      </c>
      <c r="K5048" s="4">
        <v>0.15</v>
      </c>
      <c r="L5048" s="6">
        <f t="shared" si="156"/>
        <v>9750</v>
      </c>
      <c r="M5048" s="8">
        <f t="shared" si="157"/>
        <v>55250</v>
      </c>
      <c r="N5048" t="str" cm="1">
        <f t="array" ref="N50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49" spans="2:14" x14ac:dyDescent="0.35">
      <c r="B5049" s="7">
        <v>2029047</v>
      </c>
      <c r="C5049" s="1" t="s">
        <v>9</v>
      </c>
      <c r="D5049" s="1" t="s">
        <v>28</v>
      </c>
      <c r="E5049" s="1" t="s">
        <v>36</v>
      </c>
      <c r="F5049" s="1" t="s">
        <v>519</v>
      </c>
      <c r="G5049" s="3">
        <v>45482</v>
      </c>
      <c r="H5049" s="3">
        <v>45485</v>
      </c>
      <c r="I5049" s="6">
        <v>450</v>
      </c>
      <c r="J5049" s="1">
        <v>2</v>
      </c>
      <c r="K5049" s="4">
        <v>0.02</v>
      </c>
      <c r="L5049" s="6">
        <f t="shared" si="156"/>
        <v>9</v>
      </c>
      <c r="M5049" s="8">
        <f t="shared" si="157"/>
        <v>891</v>
      </c>
      <c r="N5049" t="str" cm="1">
        <f t="array" ref="N50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50" spans="2:14" x14ac:dyDescent="0.35">
      <c r="B5050" s="7">
        <v>2029048</v>
      </c>
      <c r="C5050" s="1" t="s">
        <v>11</v>
      </c>
      <c r="D5050" s="1" t="s">
        <v>29</v>
      </c>
      <c r="E5050" s="1" t="s">
        <v>37</v>
      </c>
      <c r="F5050" s="1" t="s">
        <v>521</v>
      </c>
      <c r="G5050" s="3">
        <v>45482</v>
      </c>
      <c r="H5050" s="3">
        <v>45487</v>
      </c>
      <c r="I5050" s="6">
        <v>1299</v>
      </c>
      <c r="J5050" s="1">
        <v>1</v>
      </c>
      <c r="K5050" s="4">
        <v>0.02</v>
      </c>
      <c r="L5050" s="6">
        <f t="shared" si="156"/>
        <v>25.98</v>
      </c>
      <c r="M5050" s="8">
        <f t="shared" si="157"/>
        <v>1273.02</v>
      </c>
      <c r="N5050" t="str" cm="1">
        <f t="array" ref="N50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51" spans="2:14" x14ac:dyDescent="0.35">
      <c r="B5051" s="7">
        <v>2029049</v>
      </c>
      <c r="C5051" s="1" t="s">
        <v>12</v>
      </c>
      <c r="D5051" s="1" t="s">
        <v>25</v>
      </c>
      <c r="E5051" s="1" t="s">
        <v>39</v>
      </c>
      <c r="F5051" s="1" t="s">
        <v>520</v>
      </c>
      <c r="G5051" s="3">
        <v>45482</v>
      </c>
      <c r="H5051" s="3">
        <v>45483</v>
      </c>
      <c r="I5051" s="6">
        <v>1700</v>
      </c>
      <c r="J5051" s="1">
        <v>2</v>
      </c>
      <c r="K5051" s="4">
        <v>0.02</v>
      </c>
      <c r="L5051" s="6">
        <f t="shared" si="156"/>
        <v>34</v>
      </c>
      <c r="M5051" s="8">
        <f t="shared" si="157"/>
        <v>3366</v>
      </c>
      <c r="N5051" t="str" cm="1">
        <f t="array" ref="N50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52" spans="2:14" x14ac:dyDescent="0.35">
      <c r="B5052" s="7">
        <v>2029050</v>
      </c>
      <c r="C5052" s="1" t="s">
        <v>13</v>
      </c>
      <c r="D5052" s="1" t="s">
        <v>26</v>
      </c>
      <c r="E5052" s="1" t="s">
        <v>40</v>
      </c>
      <c r="F5052" s="1" t="s">
        <v>518</v>
      </c>
      <c r="G5052" s="3">
        <v>45482</v>
      </c>
      <c r="H5052" s="3">
        <v>45490</v>
      </c>
      <c r="I5052" s="6">
        <v>55000</v>
      </c>
      <c r="J5052" s="1">
        <v>3</v>
      </c>
      <c r="K5052" s="4">
        <v>0.02</v>
      </c>
      <c r="L5052" s="6">
        <f t="shared" si="156"/>
        <v>1100</v>
      </c>
      <c r="M5052" s="8">
        <f t="shared" si="157"/>
        <v>163900</v>
      </c>
      <c r="N5052" t="str" cm="1">
        <f t="array" ref="N50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53" spans="2:14" x14ac:dyDescent="0.35">
      <c r="B5053" s="7">
        <v>2029051</v>
      </c>
      <c r="C5053" s="1" t="s">
        <v>14</v>
      </c>
      <c r="D5053" s="1" t="s">
        <v>27</v>
      </c>
      <c r="E5053" s="1" t="s">
        <v>41</v>
      </c>
      <c r="F5053" s="1" t="s">
        <v>519</v>
      </c>
      <c r="G5053" s="3">
        <v>45482</v>
      </c>
      <c r="H5053" s="3">
        <v>45484</v>
      </c>
      <c r="I5053" s="6">
        <v>57999</v>
      </c>
      <c r="J5053" s="1">
        <v>2</v>
      </c>
      <c r="K5053" s="4">
        <v>0.02</v>
      </c>
      <c r="L5053" s="6">
        <f t="shared" si="156"/>
        <v>1159.98</v>
      </c>
      <c r="M5053" s="8">
        <f t="shared" si="157"/>
        <v>114838.02</v>
      </c>
      <c r="N5053" t="str" cm="1">
        <f t="array" ref="N50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54" spans="2:14" x14ac:dyDescent="0.35">
      <c r="B5054" s="7">
        <v>2029052</v>
      </c>
      <c r="C5054" s="1" t="s">
        <v>15</v>
      </c>
      <c r="D5054" s="1" t="s">
        <v>28</v>
      </c>
      <c r="E5054" s="1" t="s">
        <v>42</v>
      </c>
      <c r="F5054" s="1" t="s">
        <v>520</v>
      </c>
      <c r="G5054" s="3">
        <v>45482</v>
      </c>
      <c r="H5054" s="3">
        <v>45485</v>
      </c>
      <c r="I5054" s="6">
        <v>1399</v>
      </c>
      <c r="J5054" s="1">
        <v>7</v>
      </c>
      <c r="K5054" s="4">
        <v>0.02</v>
      </c>
      <c r="L5054" s="6">
        <f t="shared" si="156"/>
        <v>27.98</v>
      </c>
      <c r="M5054" s="8">
        <f t="shared" si="157"/>
        <v>9765.02</v>
      </c>
      <c r="N5054" t="str" cm="1">
        <f t="array" ref="N50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55" spans="2:14" x14ac:dyDescent="0.35">
      <c r="B5055" s="7">
        <v>2029053</v>
      </c>
      <c r="C5055" s="1" t="s">
        <v>16</v>
      </c>
      <c r="D5055" s="1" t="s">
        <v>29</v>
      </c>
      <c r="E5055" s="1" t="s">
        <v>43</v>
      </c>
      <c r="F5055" s="1" t="s">
        <v>521</v>
      </c>
      <c r="G5055" s="3">
        <v>45482</v>
      </c>
      <c r="H5055" s="3">
        <v>45487</v>
      </c>
      <c r="I5055" s="6">
        <v>999</v>
      </c>
      <c r="J5055" s="1">
        <v>2</v>
      </c>
      <c r="K5055" s="4">
        <v>0.02</v>
      </c>
      <c r="L5055" s="6">
        <f t="shared" si="156"/>
        <v>19.98</v>
      </c>
      <c r="M5055" s="8">
        <f t="shared" si="157"/>
        <v>1978.02</v>
      </c>
      <c r="N5055" t="str" cm="1">
        <f t="array" ref="N50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56" spans="2:14" x14ac:dyDescent="0.35">
      <c r="B5056" s="7">
        <v>2029054</v>
      </c>
      <c r="C5056" s="1" t="s">
        <v>17</v>
      </c>
      <c r="D5056" s="1" t="s">
        <v>25</v>
      </c>
      <c r="E5056" s="1" t="s">
        <v>44</v>
      </c>
      <c r="F5056" s="1" t="s">
        <v>518</v>
      </c>
      <c r="G5056" s="3">
        <v>45482</v>
      </c>
      <c r="H5056" s="3">
        <v>45483</v>
      </c>
      <c r="I5056" s="6">
        <v>2099</v>
      </c>
      <c r="J5056" s="1">
        <v>1</v>
      </c>
      <c r="K5056" s="4">
        <v>0.02</v>
      </c>
      <c r="L5056" s="6">
        <f t="shared" si="156"/>
        <v>41.980000000000004</v>
      </c>
      <c r="M5056" s="8">
        <f t="shared" si="157"/>
        <v>2057.02</v>
      </c>
      <c r="N5056" t="str" cm="1">
        <f t="array" ref="N50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57" spans="2:14" x14ac:dyDescent="0.35">
      <c r="B5057" s="7">
        <v>2029055</v>
      </c>
      <c r="C5057" s="1" t="s">
        <v>18</v>
      </c>
      <c r="D5057" s="1" t="s">
        <v>26</v>
      </c>
      <c r="E5057" s="1" t="s">
        <v>45</v>
      </c>
      <c r="F5057" s="1" t="s">
        <v>518</v>
      </c>
      <c r="G5057" s="3">
        <v>45482</v>
      </c>
      <c r="H5057" s="3">
        <v>45490</v>
      </c>
      <c r="I5057" s="6">
        <v>11000</v>
      </c>
      <c r="J5057" s="1">
        <v>1</v>
      </c>
      <c r="K5057" s="4">
        <v>7.0000000000000007E-2</v>
      </c>
      <c r="L5057" s="6">
        <f t="shared" si="156"/>
        <v>770.00000000000011</v>
      </c>
      <c r="M5057" s="8">
        <f t="shared" si="157"/>
        <v>10230</v>
      </c>
      <c r="N5057" t="str" cm="1">
        <f t="array" ref="N50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58" spans="2:14" x14ac:dyDescent="0.35">
      <c r="B5058" s="7">
        <v>2029056</v>
      </c>
      <c r="C5058" s="1" t="s">
        <v>19</v>
      </c>
      <c r="D5058" s="1" t="s">
        <v>27</v>
      </c>
      <c r="E5058" s="1" t="s">
        <v>46</v>
      </c>
      <c r="F5058" s="1" t="s">
        <v>519</v>
      </c>
      <c r="G5058" s="3">
        <v>45482</v>
      </c>
      <c r="H5058" s="3">
        <v>45484</v>
      </c>
      <c r="I5058" s="6">
        <v>800</v>
      </c>
      <c r="J5058" s="1">
        <v>1</v>
      </c>
      <c r="K5058" s="4">
        <v>0.03</v>
      </c>
      <c r="L5058" s="6">
        <f t="shared" si="156"/>
        <v>24</v>
      </c>
      <c r="M5058" s="8">
        <f t="shared" si="157"/>
        <v>776</v>
      </c>
      <c r="N5058" t="str" cm="1">
        <f t="array" ref="N50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59" spans="2:14" x14ac:dyDescent="0.35">
      <c r="B5059" s="7">
        <v>2029057</v>
      </c>
      <c r="C5059" s="1" t="s">
        <v>20</v>
      </c>
      <c r="D5059" s="1" t="s">
        <v>28</v>
      </c>
      <c r="E5059" s="1" t="s">
        <v>47</v>
      </c>
      <c r="F5059" s="1" t="s">
        <v>521</v>
      </c>
      <c r="G5059" s="3">
        <v>45482</v>
      </c>
      <c r="H5059" s="3">
        <v>45485</v>
      </c>
      <c r="I5059" s="6">
        <v>5500</v>
      </c>
      <c r="J5059" s="1">
        <v>2</v>
      </c>
      <c r="K5059" s="4">
        <v>0.08</v>
      </c>
      <c r="L5059" s="6">
        <f t="shared" si="156"/>
        <v>440</v>
      </c>
      <c r="M5059" s="8">
        <f t="shared" si="157"/>
        <v>10560</v>
      </c>
      <c r="N5059" t="str" cm="1">
        <f t="array" ref="N50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60" spans="2:14" x14ac:dyDescent="0.35">
      <c r="B5060" s="7">
        <v>2029058</v>
      </c>
      <c r="C5060" s="1" t="s">
        <v>21</v>
      </c>
      <c r="D5060" s="1" t="s">
        <v>29</v>
      </c>
      <c r="E5060" s="1" t="s">
        <v>48</v>
      </c>
      <c r="F5060" s="1" t="s">
        <v>520</v>
      </c>
      <c r="G5060" s="3">
        <v>45482</v>
      </c>
      <c r="H5060" s="3">
        <v>45487</v>
      </c>
      <c r="I5060" s="6">
        <v>1350</v>
      </c>
      <c r="J5060" s="1">
        <v>1</v>
      </c>
      <c r="K5060" s="4">
        <v>0.05</v>
      </c>
      <c r="L5060" s="6">
        <f t="shared" ref="L5060:L5123" si="158">I5060*K5060</f>
        <v>67.5</v>
      </c>
      <c r="M5060" s="8">
        <f t="shared" ref="M5060:M5123" si="159">I5060*J5060-L5060</f>
        <v>1282.5</v>
      </c>
      <c r="N5060" t="str" cm="1">
        <f t="array" ref="N50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61" spans="2:14" x14ac:dyDescent="0.35">
      <c r="B5061" s="7">
        <v>2029059</v>
      </c>
      <c r="C5061" s="1" t="s">
        <v>22</v>
      </c>
      <c r="D5061" s="1" t="s">
        <v>25</v>
      </c>
      <c r="E5061" s="1" t="s">
        <v>49</v>
      </c>
      <c r="F5061" s="1" t="s">
        <v>518</v>
      </c>
      <c r="G5061" s="3">
        <v>45482</v>
      </c>
      <c r="H5061" s="3">
        <v>45483</v>
      </c>
      <c r="I5061" s="6">
        <v>4500</v>
      </c>
      <c r="J5061" s="1">
        <v>2</v>
      </c>
      <c r="K5061" s="4">
        <v>0.05</v>
      </c>
      <c r="L5061" s="6">
        <f t="shared" si="158"/>
        <v>225</v>
      </c>
      <c r="M5061" s="8">
        <f t="shared" si="159"/>
        <v>8775</v>
      </c>
      <c r="N5061" t="str" cm="1">
        <f t="array" ref="N50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62" spans="2:14" x14ac:dyDescent="0.35">
      <c r="B5062" s="7">
        <v>2029060</v>
      </c>
      <c r="C5062" s="1" t="s">
        <v>23</v>
      </c>
      <c r="D5062" s="1" t="s">
        <v>281</v>
      </c>
      <c r="E5062" s="1" t="s">
        <v>50</v>
      </c>
      <c r="F5062" s="1" t="s">
        <v>519</v>
      </c>
      <c r="G5062" s="3">
        <v>45482</v>
      </c>
      <c r="H5062" s="3">
        <v>45490</v>
      </c>
      <c r="I5062" s="6">
        <v>2350</v>
      </c>
      <c r="J5062" s="1">
        <v>7</v>
      </c>
      <c r="K5062" s="4">
        <v>0.05</v>
      </c>
      <c r="L5062" s="6">
        <f t="shared" si="158"/>
        <v>117.5</v>
      </c>
      <c r="M5062" s="8">
        <f t="shared" si="159"/>
        <v>16332.5</v>
      </c>
      <c r="N5062" t="str" cm="1">
        <f t="array" ref="N50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63" spans="2:14" x14ac:dyDescent="0.35">
      <c r="B5063" s="7">
        <v>2029061</v>
      </c>
      <c r="C5063" s="1" t="s">
        <v>24</v>
      </c>
      <c r="D5063" s="1" t="s">
        <v>25</v>
      </c>
      <c r="E5063" s="1" t="s">
        <v>51</v>
      </c>
      <c r="F5063" s="1" t="s">
        <v>520</v>
      </c>
      <c r="G5063" s="3">
        <v>45482</v>
      </c>
      <c r="H5063" s="3">
        <v>45484</v>
      </c>
      <c r="I5063" s="6">
        <v>90</v>
      </c>
      <c r="J5063" s="1">
        <v>2</v>
      </c>
      <c r="K5063" s="4">
        <v>0.05</v>
      </c>
      <c r="L5063" s="6">
        <f t="shared" si="158"/>
        <v>4.5</v>
      </c>
      <c r="M5063" s="8">
        <f t="shared" si="159"/>
        <v>175.5</v>
      </c>
      <c r="N5063" t="str" cm="1">
        <f t="array" ref="N50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64" spans="2:14" x14ac:dyDescent="0.35">
      <c r="B5064" s="7">
        <v>2029062</v>
      </c>
      <c r="C5064" s="1" t="s">
        <v>4</v>
      </c>
      <c r="D5064" s="1" t="s">
        <v>26</v>
      </c>
      <c r="E5064" s="1" t="s">
        <v>506</v>
      </c>
      <c r="F5064" s="1" t="s">
        <v>521</v>
      </c>
      <c r="G5064" s="3">
        <v>45482</v>
      </c>
      <c r="H5064" s="3">
        <v>45485</v>
      </c>
      <c r="I5064" s="6">
        <v>280</v>
      </c>
      <c r="J5064" s="1">
        <v>2</v>
      </c>
      <c r="K5064" s="4">
        <v>0.03</v>
      </c>
      <c r="L5064" s="6">
        <f t="shared" si="158"/>
        <v>8.4</v>
      </c>
      <c r="M5064" s="8">
        <f t="shared" si="159"/>
        <v>551.6</v>
      </c>
      <c r="N5064" t="str" cm="1">
        <f t="array" ref="N50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65" spans="2:14" x14ac:dyDescent="0.35">
      <c r="B5065" s="7">
        <v>2029063</v>
      </c>
      <c r="C5065" s="1" t="s">
        <v>5</v>
      </c>
      <c r="D5065" s="1" t="s">
        <v>27</v>
      </c>
      <c r="E5065" s="1" t="s">
        <v>507</v>
      </c>
      <c r="F5065" s="1" t="s">
        <v>518</v>
      </c>
      <c r="G5065" s="3">
        <v>45482</v>
      </c>
      <c r="H5065" s="3">
        <v>45487</v>
      </c>
      <c r="I5065" s="6">
        <v>70</v>
      </c>
      <c r="J5065" s="1">
        <v>1</v>
      </c>
      <c r="K5065" s="4">
        <v>0.1</v>
      </c>
      <c r="L5065" s="6">
        <f t="shared" si="158"/>
        <v>7</v>
      </c>
      <c r="M5065" s="8">
        <f t="shared" si="159"/>
        <v>63</v>
      </c>
      <c r="N5065" t="str" cm="1">
        <f t="array" ref="N50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66" spans="2:14" x14ac:dyDescent="0.35">
      <c r="B5066" s="7">
        <v>2029064</v>
      </c>
      <c r="C5066" s="1" t="s">
        <v>6</v>
      </c>
      <c r="D5066" s="1" t="s">
        <v>28</v>
      </c>
      <c r="E5066" s="1" t="s">
        <v>508</v>
      </c>
      <c r="F5066" s="1" t="s">
        <v>518</v>
      </c>
      <c r="G5066" s="3">
        <v>45482</v>
      </c>
      <c r="H5066" s="3">
        <v>45483</v>
      </c>
      <c r="I5066" s="6">
        <v>230</v>
      </c>
      <c r="J5066" s="1">
        <v>2</v>
      </c>
      <c r="K5066" s="4">
        <v>0.05</v>
      </c>
      <c r="L5066" s="6">
        <f t="shared" si="158"/>
        <v>11.5</v>
      </c>
      <c r="M5066" s="8">
        <f t="shared" si="159"/>
        <v>448.5</v>
      </c>
      <c r="N5066" t="str" cm="1">
        <f t="array" ref="N50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67" spans="2:14" x14ac:dyDescent="0.35">
      <c r="B5067" s="7">
        <v>2029065</v>
      </c>
      <c r="C5067" s="1" t="s">
        <v>7</v>
      </c>
      <c r="D5067" s="1" t="s">
        <v>29</v>
      </c>
      <c r="E5067" s="1" t="s">
        <v>31</v>
      </c>
      <c r="F5067" s="1" t="s">
        <v>519</v>
      </c>
      <c r="G5067" s="3">
        <v>45482</v>
      </c>
      <c r="H5067" s="3">
        <v>45490</v>
      </c>
      <c r="I5067" s="6">
        <v>7999</v>
      </c>
      <c r="J5067" s="1">
        <v>4</v>
      </c>
      <c r="K5067" s="4">
        <v>0.05</v>
      </c>
      <c r="L5067" s="6">
        <f t="shared" si="158"/>
        <v>399.95000000000005</v>
      </c>
      <c r="M5067" s="8">
        <f t="shared" si="159"/>
        <v>31596.05</v>
      </c>
      <c r="N5067" t="str" cm="1">
        <f t="array" ref="N50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68" spans="2:14" x14ac:dyDescent="0.35">
      <c r="B5068" s="7">
        <v>2029066</v>
      </c>
      <c r="C5068" s="1" t="s">
        <v>10</v>
      </c>
      <c r="D5068" s="1" t="s">
        <v>25</v>
      </c>
      <c r="E5068" s="1" t="s">
        <v>32</v>
      </c>
      <c r="F5068" s="1" t="s">
        <v>521</v>
      </c>
      <c r="G5068" s="3">
        <v>45482</v>
      </c>
      <c r="H5068" s="3">
        <v>45484</v>
      </c>
      <c r="I5068" s="6">
        <v>850</v>
      </c>
      <c r="J5068" s="1">
        <v>3</v>
      </c>
      <c r="K5068" s="4">
        <v>0.02</v>
      </c>
      <c r="L5068" s="6">
        <f t="shared" si="158"/>
        <v>17</v>
      </c>
      <c r="M5068" s="8">
        <f t="shared" si="159"/>
        <v>2533</v>
      </c>
      <c r="N5068" t="str" cm="1">
        <f t="array" ref="N50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69" spans="2:14" x14ac:dyDescent="0.35">
      <c r="B5069" s="7">
        <v>2029067</v>
      </c>
      <c r="C5069" s="1" t="s">
        <v>8</v>
      </c>
      <c r="D5069" s="1" t="s">
        <v>30</v>
      </c>
      <c r="E5069" s="1" t="s">
        <v>38</v>
      </c>
      <c r="F5069" s="1" t="s">
        <v>520</v>
      </c>
      <c r="G5069" s="3">
        <v>45482</v>
      </c>
      <c r="H5069" s="3">
        <v>45485</v>
      </c>
      <c r="I5069" s="6">
        <v>65000</v>
      </c>
      <c r="J5069" s="1">
        <v>2</v>
      </c>
      <c r="K5069" s="4">
        <v>0.06</v>
      </c>
      <c r="L5069" s="6">
        <f t="shared" si="158"/>
        <v>3900</v>
      </c>
      <c r="M5069" s="8">
        <f t="shared" si="159"/>
        <v>126100</v>
      </c>
      <c r="N5069" t="str" cm="1">
        <f t="array" ref="N50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70" spans="2:14" x14ac:dyDescent="0.35">
      <c r="B5070" s="7">
        <v>2029068</v>
      </c>
      <c r="C5070" s="1" t="s">
        <v>9</v>
      </c>
      <c r="D5070" s="1" t="s">
        <v>27</v>
      </c>
      <c r="E5070" s="1" t="s">
        <v>33</v>
      </c>
      <c r="F5070" s="1" t="s">
        <v>518</v>
      </c>
      <c r="G5070" s="3">
        <v>45482</v>
      </c>
      <c r="H5070" s="3">
        <v>45487</v>
      </c>
      <c r="I5070" s="6">
        <v>450</v>
      </c>
      <c r="J5070" s="1">
        <v>1</v>
      </c>
      <c r="K5070" s="4">
        <v>0.15</v>
      </c>
      <c r="L5070" s="6">
        <f t="shared" si="158"/>
        <v>67.5</v>
      </c>
      <c r="M5070" s="8">
        <f t="shared" si="159"/>
        <v>382.5</v>
      </c>
      <c r="N5070" t="str" cm="1">
        <f t="array" ref="N50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71" spans="2:14" x14ac:dyDescent="0.35">
      <c r="B5071" s="7">
        <v>2029069</v>
      </c>
      <c r="C5071" s="1" t="s">
        <v>11</v>
      </c>
      <c r="D5071" s="1" t="s">
        <v>28</v>
      </c>
      <c r="E5071" s="1" t="s">
        <v>34</v>
      </c>
      <c r="F5071" s="1" t="s">
        <v>519</v>
      </c>
      <c r="G5071" s="3">
        <v>45482</v>
      </c>
      <c r="H5071" s="3">
        <v>45483</v>
      </c>
      <c r="I5071" s="6">
        <v>1299</v>
      </c>
      <c r="J5071" s="1">
        <v>1</v>
      </c>
      <c r="K5071" s="4">
        <v>0.02</v>
      </c>
      <c r="L5071" s="6">
        <f t="shared" si="158"/>
        <v>25.98</v>
      </c>
      <c r="M5071" s="8">
        <f t="shared" si="159"/>
        <v>1273.02</v>
      </c>
      <c r="N5071" t="str" cm="1">
        <f t="array" ref="N50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72" spans="2:14" x14ac:dyDescent="0.35">
      <c r="B5072" s="7">
        <v>2029070</v>
      </c>
      <c r="C5072" s="1" t="s">
        <v>12</v>
      </c>
      <c r="D5072" s="1" t="s">
        <v>29</v>
      </c>
      <c r="E5072" s="1" t="s">
        <v>35</v>
      </c>
      <c r="F5072" s="1" t="s">
        <v>520</v>
      </c>
      <c r="G5072" s="3">
        <v>45482</v>
      </c>
      <c r="H5072" s="3">
        <v>45490</v>
      </c>
      <c r="I5072" s="6">
        <v>1700</v>
      </c>
      <c r="J5072" s="1">
        <v>2</v>
      </c>
      <c r="K5072" s="4">
        <v>0.02</v>
      </c>
      <c r="L5072" s="6">
        <f t="shared" si="158"/>
        <v>34</v>
      </c>
      <c r="M5072" s="8">
        <f t="shared" si="159"/>
        <v>3366</v>
      </c>
      <c r="N5072" t="str" cm="1">
        <f t="array" ref="N50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73" spans="2:14" x14ac:dyDescent="0.35">
      <c r="B5073" s="7">
        <v>2029071</v>
      </c>
      <c r="C5073" s="1" t="s">
        <v>13</v>
      </c>
      <c r="D5073" s="1" t="s">
        <v>25</v>
      </c>
      <c r="E5073" s="1" t="s">
        <v>36</v>
      </c>
      <c r="F5073" s="1" t="s">
        <v>521</v>
      </c>
      <c r="G5073" s="3">
        <v>45482</v>
      </c>
      <c r="H5073" s="3">
        <v>45484</v>
      </c>
      <c r="I5073" s="6">
        <v>55000</v>
      </c>
      <c r="J5073" s="1">
        <v>1</v>
      </c>
      <c r="K5073" s="4">
        <v>0.02</v>
      </c>
      <c r="L5073" s="6">
        <f t="shared" si="158"/>
        <v>1100</v>
      </c>
      <c r="M5073" s="8">
        <f t="shared" si="159"/>
        <v>53900</v>
      </c>
      <c r="N5073" t="str" cm="1">
        <f t="array" ref="N50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74" spans="2:14" x14ac:dyDescent="0.35">
      <c r="B5074" s="7">
        <v>2029072</v>
      </c>
      <c r="C5074" s="1" t="s">
        <v>14</v>
      </c>
      <c r="D5074" s="1" t="s">
        <v>26</v>
      </c>
      <c r="E5074" s="1" t="s">
        <v>37</v>
      </c>
      <c r="F5074" s="1" t="s">
        <v>518</v>
      </c>
      <c r="G5074" s="3">
        <v>45482</v>
      </c>
      <c r="H5074" s="3">
        <v>45485</v>
      </c>
      <c r="I5074" s="6">
        <v>57999</v>
      </c>
      <c r="J5074" s="1">
        <v>3</v>
      </c>
      <c r="K5074" s="4">
        <v>0.02</v>
      </c>
      <c r="L5074" s="6">
        <f t="shared" si="158"/>
        <v>1159.98</v>
      </c>
      <c r="M5074" s="8">
        <f t="shared" si="159"/>
        <v>172837.02</v>
      </c>
      <c r="N5074" t="str" cm="1">
        <f t="array" ref="N50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75" spans="2:14" x14ac:dyDescent="0.35">
      <c r="B5075" s="7">
        <v>2029073</v>
      </c>
      <c r="C5075" s="1" t="s">
        <v>15</v>
      </c>
      <c r="D5075" s="1" t="s">
        <v>27</v>
      </c>
      <c r="E5075" s="1" t="s">
        <v>39</v>
      </c>
      <c r="F5075" s="1" t="s">
        <v>518</v>
      </c>
      <c r="G5075" s="3">
        <v>45482</v>
      </c>
      <c r="H5075" s="3">
        <v>45487</v>
      </c>
      <c r="I5075" s="6">
        <v>1399</v>
      </c>
      <c r="J5075" s="1">
        <v>2</v>
      </c>
      <c r="K5075" s="4">
        <v>0.02</v>
      </c>
      <c r="L5075" s="6">
        <f t="shared" si="158"/>
        <v>27.98</v>
      </c>
      <c r="M5075" s="8">
        <f t="shared" si="159"/>
        <v>2770.02</v>
      </c>
      <c r="N5075" t="str" cm="1">
        <f t="array" ref="N50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76" spans="2:14" x14ac:dyDescent="0.35">
      <c r="B5076" s="7">
        <v>2029074</v>
      </c>
      <c r="C5076" s="1" t="s">
        <v>16</v>
      </c>
      <c r="D5076" s="1" t="s">
        <v>28</v>
      </c>
      <c r="E5076" s="1" t="s">
        <v>40</v>
      </c>
      <c r="F5076" s="1" t="s">
        <v>519</v>
      </c>
      <c r="G5076" s="3">
        <v>45482</v>
      </c>
      <c r="H5076" s="3">
        <v>45483</v>
      </c>
      <c r="I5076" s="6">
        <v>999</v>
      </c>
      <c r="J5076" s="1">
        <v>1</v>
      </c>
      <c r="K5076" s="4">
        <v>0.02</v>
      </c>
      <c r="L5076" s="6">
        <f t="shared" si="158"/>
        <v>19.98</v>
      </c>
      <c r="M5076" s="8">
        <f t="shared" si="159"/>
        <v>979.02</v>
      </c>
      <c r="N5076" t="str" cm="1">
        <f t="array" ref="N50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77" spans="2:14" x14ac:dyDescent="0.35">
      <c r="B5077" s="7">
        <v>2029075</v>
      </c>
      <c r="C5077" s="1" t="s">
        <v>17</v>
      </c>
      <c r="D5077" s="1" t="s">
        <v>29</v>
      </c>
      <c r="E5077" s="1" t="s">
        <v>41</v>
      </c>
      <c r="F5077" s="1" t="s">
        <v>521</v>
      </c>
      <c r="G5077" s="3">
        <v>45482</v>
      </c>
      <c r="H5077" s="3">
        <v>45490</v>
      </c>
      <c r="I5077" s="6">
        <v>2099</v>
      </c>
      <c r="J5077" s="1">
        <v>2</v>
      </c>
      <c r="K5077" s="4">
        <v>0.02</v>
      </c>
      <c r="L5077" s="6">
        <f t="shared" si="158"/>
        <v>41.980000000000004</v>
      </c>
      <c r="M5077" s="8">
        <f t="shared" si="159"/>
        <v>4156.0200000000004</v>
      </c>
      <c r="N5077" t="str" cm="1">
        <f t="array" ref="N50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78" spans="2:14" x14ac:dyDescent="0.35">
      <c r="B5078" s="7">
        <v>2029076</v>
      </c>
      <c r="C5078" s="1" t="s">
        <v>18</v>
      </c>
      <c r="D5078" s="1" t="s">
        <v>25</v>
      </c>
      <c r="E5078" s="1" t="s">
        <v>42</v>
      </c>
      <c r="F5078" s="1" t="s">
        <v>520</v>
      </c>
      <c r="G5078" s="3">
        <v>45482</v>
      </c>
      <c r="H5078" s="3">
        <v>45484</v>
      </c>
      <c r="I5078" s="6">
        <v>11000</v>
      </c>
      <c r="J5078" s="1">
        <v>1</v>
      </c>
      <c r="K5078" s="4">
        <v>0.02</v>
      </c>
      <c r="L5078" s="6">
        <f t="shared" si="158"/>
        <v>220</v>
      </c>
      <c r="M5078" s="8">
        <f t="shared" si="159"/>
        <v>10780</v>
      </c>
      <c r="N5078" t="str" cm="1">
        <f t="array" ref="N50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79" spans="2:14" x14ac:dyDescent="0.35">
      <c r="B5079" s="7">
        <v>2029077</v>
      </c>
      <c r="C5079" s="1" t="s">
        <v>19</v>
      </c>
      <c r="D5079" s="1" t="s">
        <v>26</v>
      </c>
      <c r="E5079" s="1" t="s">
        <v>43</v>
      </c>
      <c r="F5079" s="1" t="s">
        <v>518</v>
      </c>
      <c r="G5079" s="3">
        <v>45482</v>
      </c>
      <c r="H5079" s="3">
        <v>45485</v>
      </c>
      <c r="I5079" s="6">
        <v>800</v>
      </c>
      <c r="J5079" s="1">
        <v>2</v>
      </c>
      <c r="K5079" s="4">
        <v>7.0000000000000007E-2</v>
      </c>
      <c r="L5079" s="6">
        <f t="shared" si="158"/>
        <v>56.000000000000007</v>
      </c>
      <c r="M5079" s="8">
        <f t="shared" si="159"/>
        <v>1544</v>
      </c>
      <c r="N5079" t="str" cm="1">
        <f t="array" ref="N50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80" spans="2:14" x14ac:dyDescent="0.35">
      <c r="B5080" s="7">
        <v>2029078</v>
      </c>
      <c r="C5080" s="1" t="s">
        <v>20</v>
      </c>
      <c r="D5080" s="1" t="s">
        <v>27</v>
      </c>
      <c r="E5080" s="1" t="s">
        <v>44</v>
      </c>
      <c r="F5080" s="1" t="s">
        <v>519</v>
      </c>
      <c r="G5080" s="3">
        <v>45482</v>
      </c>
      <c r="H5080" s="3">
        <v>45487</v>
      </c>
      <c r="I5080" s="6">
        <v>5500</v>
      </c>
      <c r="J5080" s="1">
        <v>3</v>
      </c>
      <c r="K5080" s="4">
        <v>0.03</v>
      </c>
      <c r="L5080" s="6">
        <f t="shared" si="158"/>
        <v>165</v>
      </c>
      <c r="M5080" s="8">
        <f t="shared" si="159"/>
        <v>16335</v>
      </c>
      <c r="N5080" t="str" cm="1">
        <f t="array" ref="N50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81" spans="2:14" x14ac:dyDescent="0.35">
      <c r="B5081" s="7">
        <v>2029079</v>
      </c>
      <c r="C5081" s="1" t="s">
        <v>21</v>
      </c>
      <c r="D5081" s="1" t="s">
        <v>28</v>
      </c>
      <c r="E5081" s="1" t="s">
        <v>45</v>
      </c>
      <c r="F5081" s="1" t="s">
        <v>520</v>
      </c>
      <c r="G5081" s="3">
        <v>45482</v>
      </c>
      <c r="H5081" s="3">
        <v>45483</v>
      </c>
      <c r="I5081" s="6">
        <v>1350</v>
      </c>
      <c r="J5081" s="1">
        <v>2</v>
      </c>
      <c r="K5081" s="4">
        <v>0.08</v>
      </c>
      <c r="L5081" s="6">
        <f t="shared" si="158"/>
        <v>108</v>
      </c>
      <c r="M5081" s="8">
        <f t="shared" si="159"/>
        <v>2592</v>
      </c>
      <c r="N5081" t="str" cm="1">
        <f t="array" ref="N50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82" spans="2:14" x14ac:dyDescent="0.35">
      <c r="B5082" s="7">
        <v>2029080</v>
      </c>
      <c r="C5082" s="1" t="s">
        <v>22</v>
      </c>
      <c r="D5082" s="1" t="s">
        <v>29</v>
      </c>
      <c r="E5082" s="1" t="s">
        <v>46</v>
      </c>
      <c r="F5082" s="1" t="s">
        <v>521</v>
      </c>
      <c r="G5082" s="3">
        <v>45482</v>
      </c>
      <c r="H5082" s="3">
        <v>45490</v>
      </c>
      <c r="I5082" s="6">
        <v>4500</v>
      </c>
      <c r="J5082" s="1">
        <v>7</v>
      </c>
      <c r="K5082" s="4">
        <v>0.05</v>
      </c>
      <c r="L5082" s="6">
        <f t="shared" si="158"/>
        <v>225</v>
      </c>
      <c r="M5082" s="8">
        <f t="shared" si="159"/>
        <v>31275</v>
      </c>
      <c r="N5082" t="str" cm="1">
        <f t="array" ref="N50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83" spans="2:14" x14ac:dyDescent="0.35">
      <c r="B5083" s="7">
        <v>2029081</v>
      </c>
      <c r="C5083" s="1" t="s">
        <v>23</v>
      </c>
      <c r="D5083" s="1" t="s">
        <v>25</v>
      </c>
      <c r="E5083" s="1" t="s">
        <v>47</v>
      </c>
      <c r="F5083" s="1" t="s">
        <v>518</v>
      </c>
      <c r="G5083" s="3">
        <v>45482</v>
      </c>
      <c r="H5083" s="3">
        <v>45484</v>
      </c>
      <c r="I5083" s="6">
        <v>2350</v>
      </c>
      <c r="J5083" s="1">
        <v>2</v>
      </c>
      <c r="K5083" s="4">
        <v>0.05</v>
      </c>
      <c r="L5083" s="6">
        <f t="shared" si="158"/>
        <v>117.5</v>
      </c>
      <c r="M5083" s="8">
        <f t="shared" si="159"/>
        <v>4582.5</v>
      </c>
      <c r="N5083" t="str" cm="1">
        <f t="array" ref="N50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84" spans="2:14" x14ac:dyDescent="0.35">
      <c r="B5084" s="7">
        <v>2029082</v>
      </c>
      <c r="C5084" s="1" t="s">
        <v>24</v>
      </c>
      <c r="D5084" s="1" t="s">
        <v>282</v>
      </c>
      <c r="E5084" s="1" t="s">
        <v>48</v>
      </c>
      <c r="F5084" s="1" t="s">
        <v>518</v>
      </c>
      <c r="G5084" s="3">
        <v>45482</v>
      </c>
      <c r="H5084" s="3">
        <v>45485</v>
      </c>
      <c r="I5084" s="6">
        <v>90</v>
      </c>
      <c r="J5084" s="1">
        <v>1</v>
      </c>
      <c r="K5084" s="4">
        <v>0.05</v>
      </c>
      <c r="L5084" s="6">
        <f t="shared" si="158"/>
        <v>4.5</v>
      </c>
      <c r="M5084" s="8">
        <f t="shared" si="159"/>
        <v>85.5</v>
      </c>
      <c r="N5084" t="str" cm="1">
        <f t="array" ref="N50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85" spans="2:14" x14ac:dyDescent="0.35">
      <c r="B5085" s="7">
        <v>2029083</v>
      </c>
      <c r="C5085" s="1" t="s">
        <v>4</v>
      </c>
      <c r="D5085" s="1" t="s">
        <v>25</v>
      </c>
      <c r="E5085" s="1" t="s">
        <v>49</v>
      </c>
      <c r="F5085" s="1" t="s">
        <v>519</v>
      </c>
      <c r="G5085" s="3">
        <v>45482</v>
      </c>
      <c r="H5085" s="3">
        <v>45487</v>
      </c>
      <c r="I5085" s="6">
        <v>280</v>
      </c>
      <c r="J5085" s="1">
        <v>1</v>
      </c>
      <c r="K5085" s="4">
        <v>0.05</v>
      </c>
      <c r="L5085" s="6">
        <f t="shared" si="158"/>
        <v>14</v>
      </c>
      <c r="M5085" s="8">
        <f t="shared" si="159"/>
        <v>266</v>
      </c>
      <c r="N5085" t="str" cm="1">
        <f t="array" ref="N50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86" spans="2:14" x14ac:dyDescent="0.35">
      <c r="B5086" s="7">
        <v>2029084</v>
      </c>
      <c r="C5086" s="1" t="s">
        <v>5</v>
      </c>
      <c r="D5086" s="1" t="s">
        <v>26</v>
      </c>
      <c r="E5086" s="1" t="s">
        <v>50</v>
      </c>
      <c r="F5086" s="1" t="s">
        <v>521</v>
      </c>
      <c r="G5086" s="3">
        <v>45482</v>
      </c>
      <c r="H5086" s="3">
        <v>45483</v>
      </c>
      <c r="I5086" s="6">
        <v>70</v>
      </c>
      <c r="J5086" s="1">
        <v>1</v>
      </c>
      <c r="K5086" s="4">
        <v>0.03</v>
      </c>
      <c r="L5086" s="6">
        <f t="shared" si="158"/>
        <v>2.1</v>
      </c>
      <c r="M5086" s="8">
        <f t="shared" si="159"/>
        <v>67.900000000000006</v>
      </c>
      <c r="N5086" t="str" cm="1">
        <f t="array" ref="N50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87" spans="2:14" x14ac:dyDescent="0.35">
      <c r="B5087" s="7">
        <v>2029085</v>
      </c>
      <c r="C5087" s="1" t="s">
        <v>6</v>
      </c>
      <c r="D5087" s="1" t="s">
        <v>27</v>
      </c>
      <c r="E5087" s="1" t="s">
        <v>51</v>
      </c>
      <c r="F5087" s="1" t="s">
        <v>520</v>
      </c>
      <c r="G5087" s="3">
        <v>45482</v>
      </c>
      <c r="H5087" s="3">
        <v>45490</v>
      </c>
      <c r="I5087" s="6">
        <v>230</v>
      </c>
      <c r="J5087" s="1">
        <v>2</v>
      </c>
      <c r="K5087" s="4">
        <v>0.1</v>
      </c>
      <c r="L5087" s="6">
        <f t="shared" si="158"/>
        <v>23</v>
      </c>
      <c r="M5087" s="8">
        <f t="shared" si="159"/>
        <v>437</v>
      </c>
      <c r="N5087" t="str" cm="1">
        <f t="array" ref="N50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88" spans="2:14" x14ac:dyDescent="0.35">
      <c r="B5088" s="7">
        <v>2029086</v>
      </c>
      <c r="C5088" s="1" t="s">
        <v>7</v>
      </c>
      <c r="D5088" s="1" t="s">
        <v>28</v>
      </c>
      <c r="E5088" s="1" t="s">
        <v>506</v>
      </c>
      <c r="F5088" s="1" t="s">
        <v>518</v>
      </c>
      <c r="G5088" s="3">
        <v>45482</v>
      </c>
      <c r="H5088" s="3">
        <v>45484</v>
      </c>
      <c r="I5088" s="6">
        <v>7999</v>
      </c>
      <c r="J5088" s="1">
        <v>1</v>
      </c>
      <c r="K5088" s="4">
        <v>0.05</v>
      </c>
      <c r="L5088" s="6">
        <f t="shared" si="158"/>
        <v>399.95000000000005</v>
      </c>
      <c r="M5088" s="8">
        <f t="shared" si="159"/>
        <v>7599.05</v>
      </c>
      <c r="N5088" t="str" cm="1">
        <f t="array" ref="N50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89" spans="2:14" x14ac:dyDescent="0.35">
      <c r="B5089" s="7">
        <v>2029087</v>
      </c>
      <c r="C5089" s="1" t="s">
        <v>10</v>
      </c>
      <c r="D5089" s="1" t="s">
        <v>29</v>
      </c>
      <c r="E5089" s="1" t="s">
        <v>507</v>
      </c>
      <c r="F5089" s="1" t="s">
        <v>519</v>
      </c>
      <c r="G5089" s="3">
        <v>45482</v>
      </c>
      <c r="H5089" s="3">
        <v>45485</v>
      </c>
      <c r="I5089" s="6">
        <v>850</v>
      </c>
      <c r="J5089" s="1">
        <v>2</v>
      </c>
      <c r="K5089" s="4">
        <v>0.05</v>
      </c>
      <c r="L5089" s="6">
        <f t="shared" si="158"/>
        <v>42.5</v>
      </c>
      <c r="M5089" s="8">
        <f t="shared" si="159"/>
        <v>1657.5</v>
      </c>
      <c r="N5089" t="str" cm="1">
        <f t="array" ref="N50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90" spans="2:14" x14ac:dyDescent="0.35">
      <c r="B5090" s="7">
        <v>2029088</v>
      </c>
      <c r="C5090" s="1" t="s">
        <v>8</v>
      </c>
      <c r="D5090" s="1" t="s">
        <v>25</v>
      </c>
      <c r="E5090" s="1" t="s">
        <v>508</v>
      </c>
      <c r="F5090" s="1" t="s">
        <v>520</v>
      </c>
      <c r="G5090" s="3">
        <v>45482</v>
      </c>
      <c r="H5090" s="3">
        <v>45487</v>
      </c>
      <c r="I5090" s="6">
        <v>65000</v>
      </c>
      <c r="J5090" s="1">
        <v>7</v>
      </c>
      <c r="K5090" s="4">
        <v>0.02</v>
      </c>
      <c r="L5090" s="6">
        <f t="shared" si="158"/>
        <v>1300</v>
      </c>
      <c r="M5090" s="8">
        <f t="shared" si="159"/>
        <v>453700</v>
      </c>
      <c r="N5090" t="str" cm="1">
        <f t="array" ref="N50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91" spans="2:14" x14ac:dyDescent="0.35">
      <c r="B5091" s="7">
        <v>2029089</v>
      </c>
      <c r="C5091" s="1" t="s">
        <v>9</v>
      </c>
      <c r="D5091" s="1" t="s">
        <v>30</v>
      </c>
      <c r="E5091" s="1" t="s">
        <v>31</v>
      </c>
      <c r="F5091" s="1" t="s">
        <v>521</v>
      </c>
      <c r="G5091" s="3">
        <v>45482</v>
      </c>
      <c r="H5091" s="3">
        <v>45483</v>
      </c>
      <c r="I5091" s="6">
        <v>450</v>
      </c>
      <c r="J5091" s="1">
        <v>2</v>
      </c>
      <c r="K5091" s="4">
        <v>0.06</v>
      </c>
      <c r="L5091" s="6">
        <f t="shared" si="158"/>
        <v>27</v>
      </c>
      <c r="M5091" s="8">
        <f t="shared" si="159"/>
        <v>873</v>
      </c>
      <c r="N5091" t="str" cm="1">
        <f t="array" ref="N50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92" spans="2:14" x14ac:dyDescent="0.35">
      <c r="B5092" s="7">
        <v>2029090</v>
      </c>
      <c r="C5092" s="1" t="s">
        <v>11</v>
      </c>
      <c r="D5092" s="1" t="s">
        <v>27</v>
      </c>
      <c r="E5092" s="1" t="s">
        <v>32</v>
      </c>
      <c r="F5092" s="1" t="s">
        <v>518</v>
      </c>
      <c r="G5092" s="3">
        <v>45482</v>
      </c>
      <c r="H5092" s="3">
        <v>45490</v>
      </c>
      <c r="I5092" s="6">
        <v>1299</v>
      </c>
      <c r="J5092" s="1">
        <v>2</v>
      </c>
      <c r="K5092" s="4">
        <v>0.15</v>
      </c>
      <c r="L5092" s="6">
        <f t="shared" si="158"/>
        <v>194.85</v>
      </c>
      <c r="M5092" s="8">
        <f t="shared" si="159"/>
        <v>2403.15</v>
      </c>
      <c r="N5092" t="str" cm="1">
        <f t="array" ref="N50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93" spans="2:14" x14ac:dyDescent="0.35">
      <c r="B5093" s="7">
        <v>2029091</v>
      </c>
      <c r="C5093" s="1" t="s">
        <v>12</v>
      </c>
      <c r="D5093" s="1" t="s">
        <v>28</v>
      </c>
      <c r="E5093" s="1" t="s">
        <v>38</v>
      </c>
      <c r="F5093" s="1" t="s">
        <v>518</v>
      </c>
      <c r="G5093" s="3">
        <v>45482</v>
      </c>
      <c r="H5093" s="3">
        <v>45484</v>
      </c>
      <c r="I5093" s="6">
        <v>1700</v>
      </c>
      <c r="J5093" s="1">
        <v>1</v>
      </c>
      <c r="K5093" s="4">
        <v>0.02</v>
      </c>
      <c r="L5093" s="6">
        <f t="shared" si="158"/>
        <v>34</v>
      </c>
      <c r="M5093" s="8">
        <f t="shared" si="159"/>
        <v>1666</v>
      </c>
      <c r="N5093" t="str" cm="1">
        <f t="array" ref="N50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94" spans="2:14" x14ac:dyDescent="0.35">
      <c r="B5094" s="7">
        <v>2029092</v>
      </c>
      <c r="C5094" s="1" t="s">
        <v>13</v>
      </c>
      <c r="D5094" s="1" t="s">
        <v>29</v>
      </c>
      <c r="E5094" s="1" t="s">
        <v>33</v>
      </c>
      <c r="F5094" s="1" t="s">
        <v>519</v>
      </c>
      <c r="G5094" s="3">
        <v>45482</v>
      </c>
      <c r="H5094" s="3">
        <v>45485</v>
      </c>
      <c r="I5094" s="6">
        <v>55000</v>
      </c>
      <c r="J5094" s="1">
        <v>2</v>
      </c>
      <c r="K5094" s="4">
        <v>0.02</v>
      </c>
      <c r="L5094" s="6">
        <f t="shared" si="158"/>
        <v>1100</v>
      </c>
      <c r="M5094" s="8">
        <f t="shared" si="159"/>
        <v>108900</v>
      </c>
      <c r="N5094" t="str" cm="1">
        <f t="array" ref="N50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95" spans="2:14" x14ac:dyDescent="0.35">
      <c r="B5095" s="7">
        <v>2029093</v>
      </c>
      <c r="C5095" s="1" t="s">
        <v>14</v>
      </c>
      <c r="D5095" s="1" t="s">
        <v>25</v>
      </c>
      <c r="E5095" s="1" t="s">
        <v>34</v>
      </c>
      <c r="F5095" s="1" t="s">
        <v>521</v>
      </c>
      <c r="G5095" s="3">
        <v>45482</v>
      </c>
      <c r="H5095" s="3">
        <v>45487</v>
      </c>
      <c r="I5095" s="6">
        <v>57999</v>
      </c>
      <c r="J5095" s="1">
        <v>4</v>
      </c>
      <c r="K5095" s="4">
        <v>0.02</v>
      </c>
      <c r="L5095" s="6">
        <f t="shared" si="158"/>
        <v>1159.98</v>
      </c>
      <c r="M5095" s="8">
        <f t="shared" si="159"/>
        <v>230836.02</v>
      </c>
      <c r="N5095" t="str" cm="1">
        <f t="array" ref="N50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096" spans="2:14" x14ac:dyDescent="0.35">
      <c r="B5096" s="7">
        <v>2029094</v>
      </c>
      <c r="C5096" s="1" t="s">
        <v>15</v>
      </c>
      <c r="D5096" s="1" t="s">
        <v>26</v>
      </c>
      <c r="E5096" s="1" t="s">
        <v>35</v>
      </c>
      <c r="F5096" s="1" t="s">
        <v>520</v>
      </c>
      <c r="G5096" s="3">
        <v>45482</v>
      </c>
      <c r="H5096" s="3">
        <v>45483</v>
      </c>
      <c r="I5096" s="6">
        <v>1399</v>
      </c>
      <c r="J5096" s="1">
        <v>3</v>
      </c>
      <c r="K5096" s="4">
        <v>0.02</v>
      </c>
      <c r="L5096" s="6">
        <f t="shared" si="158"/>
        <v>27.98</v>
      </c>
      <c r="M5096" s="8">
        <f t="shared" si="159"/>
        <v>4169.0200000000004</v>
      </c>
      <c r="N5096" t="str" cm="1">
        <f t="array" ref="N50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97" spans="2:14" x14ac:dyDescent="0.35">
      <c r="B5097" s="7">
        <v>2029095</v>
      </c>
      <c r="C5097" s="1" t="s">
        <v>16</v>
      </c>
      <c r="D5097" s="1" t="s">
        <v>27</v>
      </c>
      <c r="E5097" s="1" t="s">
        <v>36</v>
      </c>
      <c r="F5097" s="1" t="s">
        <v>518</v>
      </c>
      <c r="G5097" s="3">
        <v>45482</v>
      </c>
      <c r="H5097" s="3">
        <v>45490</v>
      </c>
      <c r="I5097" s="6">
        <v>999</v>
      </c>
      <c r="J5097" s="1">
        <v>2</v>
      </c>
      <c r="K5097" s="4">
        <v>0.02</v>
      </c>
      <c r="L5097" s="6">
        <f t="shared" si="158"/>
        <v>19.98</v>
      </c>
      <c r="M5097" s="8">
        <f t="shared" si="159"/>
        <v>1978.02</v>
      </c>
      <c r="N5097" t="str" cm="1">
        <f t="array" ref="N50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98" spans="2:14" x14ac:dyDescent="0.35">
      <c r="B5098" s="7">
        <v>2029096</v>
      </c>
      <c r="C5098" s="1" t="s">
        <v>17</v>
      </c>
      <c r="D5098" s="1" t="s">
        <v>28</v>
      </c>
      <c r="E5098" s="1" t="s">
        <v>37</v>
      </c>
      <c r="F5098" s="1" t="s">
        <v>519</v>
      </c>
      <c r="G5098" s="3">
        <v>45482</v>
      </c>
      <c r="H5098" s="3">
        <v>45484</v>
      </c>
      <c r="I5098" s="6">
        <v>2099</v>
      </c>
      <c r="J5098" s="1">
        <v>1</v>
      </c>
      <c r="K5098" s="4">
        <v>0.02</v>
      </c>
      <c r="L5098" s="6">
        <f t="shared" si="158"/>
        <v>41.980000000000004</v>
      </c>
      <c r="M5098" s="8">
        <f t="shared" si="159"/>
        <v>2057.02</v>
      </c>
      <c r="N5098" t="str" cm="1">
        <f t="array" ref="N50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099" spans="2:14" x14ac:dyDescent="0.35">
      <c r="B5099" s="7">
        <v>2029097</v>
      </c>
      <c r="C5099" s="1" t="s">
        <v>18</v>
      </c>
      <c r="D5099" s="1" t="s">
        <v>29</v>
      </c>
      <c r="E5099" s="1" t="s">
        <v>39</v>
      </c>
      <c r="F5099" s="1" t="s">
        <v>520</v>
      </c>
      <c r="G5099" s="3">
        <v>45482</v>
      </c>
      <c r="H5099" s="3">
        <v>45485</v>
      </c>
      <c r="I5099" s="6">
        <v>11000</v>
      </c>
      <c r="J5099" s="1">
        <v>1</v>
      </c>
      <c r="K5099" s="4">
        <v>0.02</v>
      </c>
      <c r="L5099" s="6">
        <f t="shared" si="158"/>
        <v>220</v>
      </c>
      <c r="M5099" s="8">
        <f t="shared" si="159"/>
        <v>10780</v>
      </c>
      <c r="N5099" t="str" cm="1">
        <f t="array" ref="N50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00" spans="2:14" x14ac:dyDescent="0.35">
      <c r="B5100" s="7">
        <v>2029098</v>
      </c>
      <c r="C5100" s="1" t="s">
        <v>19</v>
      </c>
      <c r="D5100" s="1" t="s">
        <v>25</v>
      </c>
      <c r="E5100" s="1" t="s">
        <v>40</v>
      </c>
      <c r="F5100" s="1" t="s">
        <v>521</v>
      </c>
      <c r="G5100" s="3">
        <v>45482</v>
      </c>
      <c r="H5100" s="3">
        <v>45487</v>
      </c>
      <c r="I5100" s="6">
        <v>800</v>
      </c>
      <c r="J5100" s="1">
        <v>2</v>
      </c>
      <c r="K5100" s="4">
        <v>0.02</v>
      </c>
      <c r="L5100" s="6">
        <f t="shared" si="158"/>
        <v>16</v>
      </c>
      <c r="M5100" s="8">
        <f t="shared" si="159"/>
        <v>1584</v>
      </c>
      <c r="N5100" t="str" cm="1">
        <f t="array" ref="N51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01" spans="2:14" x14ac:dyDescent="0.35">
      <c r="B5101" s="7">
        <v>2029099</v>
      </c>
      <c r="C5101" s="1" t="s">
        <v>20</v>
      </c>
      <c r="D5101" s="1" t="s">
        <v>26</v>
      </c>
      <c r="E5101" s="1" t="s">
        <v>41</v>
      </c>
      <c r="F5101" s="1" t="s">
        <v>518</v>
      </c>
      <c r="G5101" s="3">
        <v>45482</v>
      </c>
      <c r="H5101" s="3">
        <v>45483</v>
      </c>
      <c r="I5101" s="6">
        <v>5500</v>
      </c>
      <c r="J5101" s="1">
        <v>1</v>
      </c>
      <c r="K5101" s="4">
        <v>7.0000000000000007E-2</v>
      </c>
      <c r="L5101" s="6">
        <f t="shared" si="158"/>
        <v>385.00000000000006</v>
      </c>
      <c r="M5101" s="8">
        <f t="shared" si="159"/>
        <v>5115</v>
      </c>
      <c r="N5101" t="str" cm="1">
        <f t="array" ref="N51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02" spans="2:14" x14ac:dyDescent="0.35">
      <c r="B5102" s="7">
        <v>2029100</v>
      </c>
      <c r="C5102" s="1" t="s">
        <v>21</v>
      </c>
      <c r="D5102" s="1" t="s">
        <v>27</v>
      </c>
      <c r="E5102" s="1" t="s">
        <v>42</v>
      </c>
      <c r="F5102" s="1" t="s">
        <v>518</v>
      </c>
      <c r="G5102" s="3">
        <v>45482</v>
      </c>
      <c r="H5102" s="3">
        <v>45490</v>
      </c>
      <c r="I5102" s="6">
        <v>1350</v>
      </c>
      <c r="J5102" s="1">
        <v>3</v>
      </c>
      <c r="K5102" s="4">
        <v>0.03</v>
      </c>
      <c r="L5102" s="6">
        <f t="shared" si="158"/>
        <v>40.5</v>
      </c>
      <c r="M5102" s="8">
        <f t="shared" si="159"/>
        <v>4009.5</v>
      </c>
      <c r="N5102" t="str" cm="1">
        <f t="array" ref="N51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03" spans="2:14" x14ac:dyDescent="0.35">
      <c r="B5103" s="7">
        <v>2029101</v>
      </c>
      <c r="C5103" s="1" t="s">
        <v>22</v>
      </c>
      <c r="D5103" s="1" t="s">
        <v>28</v>
      </c>
      <c r="E5103" s="1" t="s">
        <v>43</v>
      </c>
      <c r="F5103" s="1" t="s">
        <v>519</v>
      </c>
      <c r="G5103" s="3">
        <v>45482</v>
      </c>
      <c r="H5103" s="3">
        <v>45484</v>
      </c>
      <c r="I5103" s="6">
        <v>4500</v>
      </c>
      <c r="J5103" s="1">
        <v>2</v>
      </c>
      <c r="K5103" s="4">
        <v>0.08</v>
      </c>
      <c r="L5103" s="6">
        <f t="shared" si="158"/>
        <v>360</v>
      </c>
      <c r="M5103" s="8">
        <f t="shared" si="159"/>
        <v>8640</v>
      </c>
      <c r="N5103" t="str" cm="1">
        <f t="array" ref="N51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04" spans="2:14" x14ac:dyDescent="0.35">
      <c r="B5104" s="7">
        <v>2029102</v>
      </c>
      <c r="C5104" s="1" t="s">
        <v>23</v>
      </c>
      <c r="D5104" s="1" t="s">
        <v>29</v>
      </c>
      <c r="E5104" s="1" t="s">
        <v>44</v>
      </c>
      <c r="F5104" s="1" t="s">
        <v>521</v>
      </c>
      <c r="G5104" s="3">
        <v>45482</v>
      </c>
      <c r="H5104" s="3">
        <v>45485</v>
      </c>
      <c r="I5104" s="6">
        <v>2350</v>
      </c>
      <c r="J5104" s="1">
        <v>1</v>
      </c>
      <c r="K5104" s="4">
        <v>0.05</v>
      </c>
      <c r="L5104" s="6">
        <f t="shared" si="158"/>
        <v>117.5</v>
      </c>
      <c r="M5104" s="8">
        <f t="shared" si="159"/>
        <v>2232.5</v>
      </c>
      <c r="N5104" t="str" cm="1">
        <f t="array" ref="N51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05" spans="2:14" x14ac:dyDescent="0.35">
      <c r="B5105" s="7">
        <v>2029103</v>
      </c>
      <c r="C5105" s="1" t="s">
        <v>24</v>
      </c>
      <c r="D5105" s="1" t="s">
        <v>25</v>
      </c>
      <c r="E5105" s="1" t="s">
        <v>45</v>
      </c>
      <c r="F5105" s="1" t="s">
        <v>520</v>
      </c>
      <c r="G5105" s="3">
        <v>45482</v>
      </c>
      <c r="H5105" s="3">
        <v>45487</v>
      </c>
      <c r="I5105" s="6">
        <v>90</v>
      </c>
      <c r="J5105" s="1">
        <v>2</v>
      </c>
      <c r="K5105" s="4">
        <v>0.05</v>
      </c>
      <c r="L5105" s="6">
        <f t="shared" si="158"/>
        <v>4.5</v>
      </c>
      <c r="M5105" s="8">
        <f t="shared" si="159"/>
        <v>175.5</v>
      </c>
      <c r="N5105" t="str" cm="1">
        <f t="array" ref="N51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06" spans="2:14" x14ac:dyDescent="0.35">
      <c r="B5106" s="7">
        <v>2029104</v>
      </c>
      <c r="C5106" s="1" t="s">
        <v>4</v>
      </c>
      <c r="D5106" s="1" t="s">
        <v>283</v>
      </c>
      <c r="E5106" s="1" t="s">
        <v>46</v>
      </c>
      <c r="F5106" s="1" t="s">
        <v>518</v>
      </c>
      <c r="G5106" s="3">
        <v>45482</v>
      </c>
      <c r="H5106" s="3">
        <v>45483</v>
      </c>
      <c r="I5106" s="6">
        <v>280</v>
      </c>
      <c r="J5106" s="1">
        <v>1</v>
      </c>
      <c r="K5106" s="4">
        <v>0.05</v>
      </c>
      <c r="L5106" s="6">
        <f t="shared" si="158"/>
        <v>14</v>
      </c>
      <c r="M5106" s="8">
        <f t="shared" si="159"/>
        <v>266</v>
      </c>
      <c r="N5106" t="str" cm="1">
        <f t="array" ref="N51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07" spans="2:14" x14ac:dyDescent="0.35">
      <c r="B5107" s="7">
        <v>2029105</v>
      </c>
      <c r="C5107" s="1" t="s">
        <v>5</v>
      </c>
      <c r="D5107" s="1" t="s">
        <v>25</v>
      </c>
      <c r="E5107" s="1" t="s">
        <v>47</v>
      </c>
      <c r="F5107" s="1" t="s">
        <v>519</v>
      </c>
      <c r="G5107" s="3">
        <v>45482</v>
      </c>
      <c r="H5107" s="3">
        <v>45490</v>
      </c>
      <c r="I5107" s="6">
        <v>70</v>
      </c>
      <c r="J5107" s="1">
        <v>2</v>
      </c>
      <c r="K5107" s="4">
        <v>0.05</v>
      </c>
      <c r="L5107" s="6">
        <f t="shared" si="158"/>
        <v>3.5</v>
      </c>
      <c r="M5107" s="8">
        <f t="shared" si="159"/>
        <v>136.5</v>
      </c>
      <c r="N5107" t="str" cm="1">
        <f t="array" ref="N51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08" spans="2:14" x14ac:dyDescent="0.35">
      <c r="B5108" s="7">
        <v>2029106</v>
      </c>
      <c r="C5108" s="1" t="s">
        <v>6</v>
      </c>
      <c r="D5108" s="1" t="s">
        <v>26</v>
      </c>
      <c r="E5108" s="1" t="s">
        <v>48</v>
      </c>
      <c r="F5108" s="1" t="s">
        <v>520</v>
      </c>
      <c r="G5108" s="3">
        <v>45482</v>
      </c>
      <c r="H5108" s="3">
        <v>45484</v>
      </c>
      <c r="I5108" s="6">
        <v>230</v>
      </c>
      <c r="J5108" s="1">
        <v>3</v>
      </c>
      <c r="K5108" s="4">
        <v>0.03</v>
      </c>
      <c r="L5108" s="6">
        <f t="shared" si="158"/>
        <v>6.8999999999999995</v>
      </c>
      <c r="M5108" s="8">
        <f t="shared" si="159"/>
        <v>683.1</v>
      </c>
      <c r="N5108" t="str" cm="1">
        <f t="array" ref="N51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09" spans="2:14" x14ac:dyDescent="0.35">
      <c r="B5109" s="7">
        <v>2029107</v>
      </c>
      <c r="C5109" s="1" t="s">
        <v>7</v>
      </c>
      <c r="D5109" s="1" t="s">
        <v>27</v>
      </c>
      <c r="E5109" s="1" t="s">
        <v>49</v>
      </c>
      <c r="F5109" s="1" t="s">
        <v>521</v>
      </c>
      <c r="G5109" s="3">
        <v>45482</v>
      </c>
      <c r="H5109" s="3">
        <v>45485</v>
      </c>
      <c r="I5109" s="6">
        <v>7999</v>
      </c>
      <c r="J5109" s="1">
        <v>2</v>
      </c>
      <c r="K5109" s="4">
        <v>0.1</v>
      </c>
      <c r="L5109" s="6">
        <f t="shared" si="158"/>
        <v>799.90000000000009</v>
      </c>
      <c r="M5109" s="8">
        <f t="shared" si="159"/>
        <v>15198.1</v>
      </c>
      <c r="N5109" t="str" cm="1">
        <f t="array" ref="N51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10" spans="2:14" x14ac:dyDescent="0.35">
      <c r="B5110" s="7">
        <v>2029108</v>
      </c>
      <c r="C5110" s="1" t="s">
        <v>10</v>
      </c>
      <c r="D5110" s="1" t="s">
        <v>28</v>
      </c>
      <c r="E5110" s="1" t="s">
        <v>50</v>
      </c>
      <c r="F5110" s="1" t="s">
        <v>518</v>
      </c>
      <c r="G5110" s="3">
        <v>45482</v>
      </c>
      <c r="H5110" s="3">
        <v>45487</v>
      </c>
      <c r="I5110" s="6">
        <v>850</v>
      </c>
      <c r="J5110" s="1">
        <v>7</v>
      </c>
      <c r="K5110" s="4">
        <v>0.05</v>
      </c>
      <c r="L5110" s="6">
        <f t="shared" si="158"/>
        <v>42.5</v>
      </c>
      <c r="M5110" s="8">
        <f t="shared" si="159"/>
        <v>5907.5</v>
      </c>
      <c r="N5110" t="str" cm="1">
        <f t="array" ref="N51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11" spans="2:14" x14ac:dyDescent="0.35">
      <c r="B5111" s="7">
        <v>2029109</v>
      </c>
      <c r="C5111" s="1" t="s">
        <v>8</v>
      </c>
      <c r="D5111" s="1" t="s">
        <v>29</v>
      </c>
      <c r="E5111" s="1" t="s">
        <v>51</v>
      </c>
      <c r="F5111" s="1" t="s">
        <v>518</v>
      </c>
      <c r="G5111" s="3">
        <v>45482</v>
      </c>
      <c r="H5111" s="3">
        <v>45483</v>
      </c>
      <c r="I5111" s="6">
        <v>65000</v>
      </c>
      <c r="J5111" s="1">
        <v>2</v>
      </c>
      <c r="K5111" s="4">
        <v>0.05</v>
      </c>
      <c r="L5111" s="6">
        <f t="shared" si="158"/>
        <v>3250</v>
      </c>
      <c r="M5111" s="8">
        <f t="shared" si="159"/>
        <v>126750</v>
      </c>
      <c r="N5111" t="str" cm="1">
        <f t="array" ref="N51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12" spans="2:14" x14ac:dyDescent="0.35">
      <c r="B5112" s="7">
        <v>2029110</v>
      </c>
      <c r="C5112" s="1" t="s">
        <v>9</v>
      </c>
      <c r="D5112" s="1" t="s">
        <v>25</v>
      </c>
      <c r="E5112" s="1" t="s">
        <v>506</v>
      </c>
      <c r="F5112" s="1" t="s">
        <v>519</v>
      </c>
      <c r="G5112" s="3">
        <v>45482</v>
      </c>
      <c r="H5112" s="3">
        <v>45490</v>
      </c>
      <c r="I5112" s="6">
        <v>450</v>
      </c>
      <c r="J5112" s="1">
        <v>1</v>
      </c>
      <c r="K5112" s="4">
        <v>0.02</v>
      </c>
      <c r="L5112" s="6">
        <f t="shared" si="158"/>
        <v>9</v>
      </c>
      <c r="M5112" s="8">
        <f t="shared" si="159"/>
        <v>441</v>
      </c>
      <c r="N5112" t="str" cm="1">
        <f t="array" ref="N51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13" spans="2:14" x14ac:dyDescent="0.35">
      <c r="B5113" s="7">
        <v>2029111</v>
      </c>
      <c r="C5113" s="1" t="s">
        <v>11</v>
      </c>
      <c r="D5113" s="1" t="s">
        <v>30</v>
      </c>
      <c r="E5113" s="1" t="s">
        <v>507</v>
      </c>
      <c r="F5113" s="1" t="s">
        <v>521</v>
      </c>
      <c r="G5113" s="3">
        <v>45482</v>
      </c>
      <c r="H5113" s="3">
        <v>45484</v>
      </c>
      <c r="I5113" s="6">
        <v>1299</v>
      </c>
      <c r="J5113" s="1">
        <v>1</v>
      </c>
      <c r="K5113" s="4">
        <v>0.06</v>
      </c>
      <c r="L5113" s="6">
        <f t="shared" si="158"/>
        <v>77.94</v>
      </c>
      <c r="M5113" s="8">
        <f t="shared" si="159"/>
        <v>1221.06</v>
      </c>
      <c r="N5113" t="str" cm="1">
        <f t="array" ref="N51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14" spans="2:14" x14ac:dyDescent="0.35">
      <c r="B5114" s="7">
        <v>2029112</v>
      </c>
      <c r="C5114" s="1" t="s">
        <v>12</v>
      </c>
      <c r="D5114" s="1" t="s">
        <v>27</v>
      </c>
      <c r="E5114" s="1" t="s">
        <v>508</v>
      </c>
      <c r="F5114" s="1" t="s">
        <v>520</v>
      </c>
      <c r="G5114" s="3">
        <v>45482</v>
      </c>
      <c r="H5114" s="3">
        <v>45485</v>
      </c>
      <c r="I5114" s="6">
        <v>1700</v>
      </c>
      <c r="J5114" s="1">
        <v>1</v>
      </c>
      <c r="K5114" s="4">
        <v>0.15</v>
      </c>
      <c r="L5114" s="6">
        <f t="shared" si="158"/>
        <v>255</v>
      </c>
      <c r="M5114" s="8">
        <f t="shared" si="159"/>
        <v>1445</v>
      </c>
      <c r="N5114" t="str" cm="1">
        <f t="array" ref="N51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15" spans="2:14" x14ac:dyDescent="0.35">
      <c r="B5115" s="7">
        <v>2029113</v>
      </c>
      <c r="C5115" s="1" t="s">
        <v>13</v>
      </c>
      <c r="D5115" s="1" t="s">
        <v>28</v>
      </c>
      <c r="E5115" s="1" t="s">
        <v>31</v>
      </c>
      <c r="F5115" s="1" t="s">
        <v>518</v>
      </c>
      <c r="G5115" s="3">
        <v>45482</v>
      </c>
      <c r="H5115" s="3">
        <v>45487</v>
      </c>
      <c r="I5115" s="6">
        <v>55000</v>
      </c>
      <c r="J5115" s="1">
        <v>2</v>
      </c>
      <c r="K5115" s="4">
        <v>0.02</v>
      </c>
      <c r="L5115" s="6">
        <f t="shared" si="158"/>
        <v>1100</v>
      </c>
      <c r="M5115" s="8">
        <f t="shared" si="159"/>
        <v>108900</v>
      </c>
      <c r="N5115" t="str" cm="1">
        <f t="array" ref="N51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16" spans="2:14" x14ac:dyDescent="0.35">
      <c r="B5116" s="7">
        <v>2029114</v>
      </c>
      <c r="C5116" s="1" t="s">
        <v>14</v>
      </c>
      <c r="D5116" s="1" t="s">
        <v>29</v>
      </c>
      <c r="E5116" s="1" t="s">
        <v>32</v>
      </c>
      <c r="F5116" s="1" t="s">
        <v>519</v>
      </c>
      <c r="G5116" s="3">
        <v>45482</v>
      </c>
      <c r="H5116" s="3">
        <v>45483</v>
      </c>
      <c r="I5116" s="6">
        <v>57999</v>
      </c>
      <c r="J5116" s="1">
        <v>1</v>
      </c>
      <c r="K5116" s="4">
        <v>0.02</v>
      </c>
      <c r="L5116" s="6">
        <f t="shared" si="158"/>
        <v>1159.98</v>
      </c>
      <c r="M5116" s="8">
        <f t="shared" si="159"/>
        <v>56839.02</v>
      </c>
      <c r="N5116" t="str" cm="1">
        <f t="array" ref="N51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17" spans="2:14" x14ac:dyDescent="0.35">
      <c r="B5117" s="7">
        <v>2029115</v>
      </c>
      <c r="C5117" s="1" t="s">
        <v>15</v>
      </c>
      <c r="D5117" s="1" t="s">
        <v>25</v>
      </c>
      <c r="E5117" s="1" t="s">
        <v>38</v>
      </c>
      <c r="F5117" s="1" t="s">
        <v>520</v>
      </c>
      <c r="G5117" s="3">
        <v>45482</v>
      </c>
      <c r="H5117" s="3">
        <v>45490</v>
      </c>
      <c r="I5117" s="6">
        <v>1399</v>
      </c>
      <c r="J5117" s="1">
        <v>2</v>
      </c>
      <c r="K5117" s="4">
        <v>0.02</v>
      </c>
      <c r="L5117" s="6">
        <f t="shared" si="158"/>
        <v>27.98</v>
      </c>
      <c r="M5117" s="8">
        <f t="shared" si="159"/>
        <v>2770.02</v>
      </c>
      <c r="N5117" t="str" cm="1">
        <f t="array" ref="N51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18" spans="2:14" x14ac:dyDescent="0.35">
      <c r="B5118" s="7">
        <v>2029116</v>
      </c>
      <c r="C5118" s="1" t="s">
        <v>16</v>
      </c>
      <c r="D5118" s="1" t="s">
        <v>26</v>
      </c>
      <c r="E5118" s="1" t="s">
        <v>33</v>
      </c>
      <c r="F5118" s="1" t="s">
        <v>521</v>
      </c>
      <c r="G5118" s="3">
        <v>45482</v>
      </c>
      <c r="H5118" s="3">
        <v>45484</v>
      </c>
      <c r="I5118" s="6">
        <v>999</v>
      </c>
      <c r="J5118" s="1">
        <v>7</v>
      </c>
      <c r="K5118" s="4">
        <v>0.02</v>
      </c>
      <c r="L5118" s="6">
        <f t="shared" si="158"/>
        <v>19.98</v>
      </c>
      <c r="M5118" s="8">
        <f t="shared" si="159"/>
        <v>6973.02</v>
      </c>
      <c r="N5118" t="str" cm="1">
        <f t="array" ref="N51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19" spans="2:14" x14ac:dyDescent="0.35">
      <c r="B5119" s="7">
        <v>2029117</v>
      </c>
      <c r="C5119" s="1" t="s">
        <v>17</v>
      </c>
      <c r="D5119" s="1" t="s">
        <v>27</v>
      </c>
      <c r="E5119" s="1" t="s">
        <v>34</v>
      </c>
      <c r="F5119" s="1" t="s">
        <v>518</v>
      </c>
      <c r="G5119" s="3">
        <v>45482</v>
      </c>
      <c r="H5119" s="3">
        <v>45485</v>
      </c>
      <c r="I5119" s="6">
        <v>2099</v>
      </c>
      <c r="J5119" s="1">
        <v>2</v>
      </c>
      <c r="K5119" s="4">
        <v>0.02</v>
      </c>
      <c r="L5119" s="6">
        <f t="shared" si="158"/>
        <v>41.980000000000004</v>
      </c>
      <c r="M5119" s="8">
        <f t="shared" si="159"/>
        <v>4156.0200000000004</v>
      </c>
      <c r="N5119" t="str" cm="1">
        <f t="array" ref="N51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20" spans="2:14" x14ac:dyDescent="0.35">
      <c r="B5120" s="7">
        <v>2029118</v>
      </c>
      <c r="C5120" s="1" t="s">
        <v>18</v>
      </c>
      <c r="D5120" s="1" t="s">
        <v>28</v>
      </c>
      <c r="E5120" s="1" t="s">
        <v>35</v>
      </c>
      <c r="F5120" s="1" t="s">
        <v>518</v>
      </c>
      <c r="G5120" s="3">
        <v>45482</v>
      </c>
      <c r="H5120" s="3">
        <v>45487</v>
      </c>
      <c r="I5120" s="6">
        <v>11000</v>
      </c>
      <c r="J5120" s="1">
        <v>2</v>
      </c>
      <c r="K5120" s="4">
        <v>0.02</v>
      </c>
      <c r="L5120" s="6">
        <f t="shared" si="158"/>
        <v>220</v>
      </c>
      <c r="M5120" s="8">
        <f t="shared" si="159"/>
        <v>21780</v>
      </c>
      <c r="N5120" t="str" cm="1">
        <f t="array" ref="N51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21" spans="2:14" x14ac:dyDescent="0.35">
      <c r="B5121" s="7">
        <v>2029119</v>
      </c>
      <c r="C5121" s="1" t="s">
        <v>19</v>
      </c>
      <c r="D5121" s="1" t="s">
        <v>29</v>
      </c>
      <c r="E5121" s="1" t="s">
        <v>36</v>
      </c>
      <c r="F5121" s="1" t="s">
        <v>519</v>
      </c>
      <c r="G5121" s="3">
        <v>45482</v>
      </c>
      <c r="H5121" s="3">
        <v>45483</v>
      </c>
      <c r="I5121" s="6">
        <v>800</v>
      </c>
      <c r="J5121" s="1">
        <v>1</v>
      </c>
      <c r="K5121" s="4">
        <v>0.02</v>
      </c>
      <c r="L5121" s="6">
        <f t="shared" si="158"/>
        <v>16</v>
      </c>
      <c r="M5121" s="8">
        <f t="shared" si="159"/>
        <v>784</v>
      </c>
      <c r="N5121" t="str" cm="1">
        <f t="array" ref="N51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22" spans="2:14" x14ac:dyDescent="0.35">
      <c r="B5122" s="7">
        <v>2029120</v>
      </c>
      <c r="C5122" s="1" t="s">
        <v>20</v>
      </c>
      <c r="D5122" s="1" t="s">
        <v>25</v>
      </c>
      <c r="E5122" s="1" t="s">
        <v>37</v>
      </c>
      <c r="F5122" s="1" t="s">
        <v>521</v>
      </c>
      <c r="G5122" s="3">
        <v>45482</v>
      </c>
      <c r="H5122" s="3">
        <v>45490</v>
      </c>
      <c r="I5122" s="6">
        <v>5500</v>
      </c>
      <c r="J5122" s="1">
        <v>2</v>
      </c>
      <c r="K5122" s="4">
        <v>0.02</v>
      </c>
      <c r="L5122" s="6">
        <f t="shared" si="158"/>
        <v>110</v>
      </c>
      <c r="M5122" s="8">
        <f t="shared" si="159"/>
        <v>10890</v>
      </c>
      <c r="N5122" t="str" cm="1">
        <f t="array" ref="N51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23" spans="2:14" x14ac:dyDescent="0.35">
      <c r="B5123" s="7">
        <v>2029121</v>
      </c>
      <c r="C5123" s="1" t="s">
        <v>21</v>
      </c>
      <c r="D5123" s="1" t="s">
        <v>26</v>
      </c>
      <c r="E5123" s="1" t="s">
        <v>39</v>
      </c>
      <c r="F5123" s="1" t="s">
        <v>520</v>
      </c>
      <c r="G5123" s="3">
        <v>45482</v>
      </c>
      <c r="H5123" s="3">
        <v>45484</v>
      </c>
      <c r="I5123" s="6">
        <v>1350</v>
      </c>
      <c r="J5123" s="1">
        <v>4</v>
      </c>
      <c r="K5123" s="4">
        <v>7.0000000000000007E-2</v>
      </c>
      <c r="L5123" s="6">
        <f t="shared" si="158"/>
        <v>94.500000000000014</v>
      </c>
      <c r="M5123" s="8">
        <f t="shared" si="159"/>
        <v>5305.5</v>
      </c>
      <c r="N5123" t="str" cm="1">
        <f t="array" ref="N51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24" spans="2:14" x14ac:dyDescent="0.35">
      <c r="B5124" s="7">
        <v>2029122</v>
      </c>
      <c r="C5124" s="1" t="s">
        <v>22</v>
      </c>
      <c r="D5124" s="1" t="s">
        <v>27</v>
      </c>
      <c r="E5124" s="1" t="s">
        <v>40</v>
      </c>
      <c r="F5124" s="1" t="s">
        <v>518</v>
      </c>
      <c r="G5124" s="3">
        <v>45482</v>
      </c>
      <c r="H5124" s="3">
        <v>45485</v>
      </c>
      <c r="I5124" s="6">
        <v>4500</v>
      </c>
      <c r="J5124" s="1">
        <v>3</v>
      </c>
      <c r="K5124" s="4">
        <v>0.03</v>
      </c>
      <c r="L5124" s="6">
        <f t="shared" ref="L5124:L5187" si="160">I5124*K5124</f>
        <v>135</v>
      </c>
      <c r="M5124" s="8">
        <f t="shared" ref="M5124:M5187" si="161">I5124*J5124-L5124</f>
        <v>13365</v>
      </c>
      <c r="N5124" t="str" cm="1">
        <f t="array" ref="N51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25" spans="2:14" x14ac:dyDescent="0.35">
      <c r="B5125" s="7">
        <v>2029123</v>
      </c>
      <c r="C5125" s="1" t="s">
        <v>23</v>
      </c>
      <c r="D5125" s="1" t="s">
        <v>28</v>
      </c>
      <c r="E5125" s="1" t="s">
        <v>41</v>
      </c>
      <c r="F5125" s="1" t="s">
        <v>519</v>
      </c>
      <c r="G5125" s="3">
        <v>45482</v>
      </c>
      <c r="H5125" s="3">
        <v>45487</v>
      </c>
      <c r="I5125" s="6">
        <v>2350</v>
      </c>
      <c r="J5125" s="1">
        <v>2</v>
      </c>
      <c r="K5125" s="4">
        <v>0.08</v>
      </c>
      <c r="L5125" s="6">
        <f t="shared" si="160"/>
        <v>188</v>
      </c>
      <c r="M5125" s="8">
        <f t="shared" si="161"/>
        <v>4512</v>
      </c>
      <c r="N5125" t="str" cm="1">
        <f t="array" ref="N51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26" spans="2:14" x14ac:dyDescent="0.35">
      <c r="B5126" s="7">
        <v>2029124</v>
      </c>
      <c r="C5126" s="1" t="s">
        <v>24</v>
      </c>
      <c r="D5126" s="1" t="s">
        <v>29</v>
      </c>
      <c r="E5126" s="1" t="s">
        <v>42</v>
      </c>
      <c r="F5126" s="1" t="s">
        <v>520</v>
      </c>
      <c r="G5126" s="3">
        <v>45482</v>
      </c>
      <c r="H5126" s="3">
        <v>45483</v>
      </c>
      <c r="I5126" s="6">
        <v>90</v>
      </c>
      <c r="J5126" s="1">
        <v>1</v>
      </c>
      <c r="K5126" s="4">
        <v>0.05</v>
      </c>
      <c r="L5126" s="6">
        <f t="shared" si="160"/>
        <v>4.5</v>
      </c>
      <c r="M5126" s="8">
        <f t="shared" si="161"/>
        <v>85.5</v>
      </c>
      <c r="N5126" t="str" cm="1">
        <f t="array" ref="N51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27" spans="2:14" x14ac:dyDescent="0.35">
      <c r="B5127" s="7">
        <v>2029125</v>
      </c>
      <c r="C5127" s="1" t="s">
        <v>4</v>
      </c>
      <c r="D5127" s="1" t="s">
        <v>25</v>
      </c>
      <c r="E5127" s="1" t="s">
        <v>43</v>
      </c>
      <c r="F5127" s="1" t="s">
        <v>521</v>
      </c>
      <c r="G5127" s="3">
        <v>45482</v>
      </c>
      <c r="H5127" s="3">
        <v>45490</v>
      </c>
      <c r="I5127" s="6">
        <v>280</v>
      </c>
      <c r="J5127" s="1">
        <v>1</v>
      </c>
      <c r="K5127" s="4">
        <v>0.05</v>
      </c>
      <c r="L5127" s="6">
        <f t="shared" si="160"/>
        <v>14</v>
      </c>
      <c r="M5127" s="8">
        <f t="shared" si="161"/>
        <v>266</v>
      </c>
      <c r="N5127" t="str" cm="1">
        <f t="array" ref="N51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28" spans="2:14" x14ac:dyDescent="0.35">
      <c r="B5128" s="7">
        <v>2029126</v>
      </c>
      <c r="C5128" s="1" t="s">
        <v>5</v>
      </c>
      <c r="D5128" s="1" t="s">
        <v>284</v>
      </c>
      <c r="E5128" s="1" t="s">
        <v>44</v>
      </c>
      <c r="F5128" s="1" t="s">
        <v>518</v>
      </c>
      <c r="G5128" s="3">
        <v>45482</v>
      </c>
      <c r="H5128" s="3">
        <v>45484</v>
      </c>
      <c r="I5128" s="6">
        <v>70</v>
      </c>
      <c r="J5128" s="1">
        <v>2</v>
      </c>
      <c r="K5128" s="4">
        <v>0.05</v>
      </c>
      <c r="L5128" s="6">
        <f t="shared" si="160"/>
        <v>3.5</v>
      </c>
      <c r="M5128" s="8">
        <f t="shared" si="161"/>
        <v>136.5</v>
      </c>
      <c r="N5128" t="str" cm="1">
        <f t="array" ref="N51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29" spans="2:14" x14ac:dyDescent="0.35">
      <c r="B5129" s="7">
        <v>2029127</v>
      </c>
      <c r="C5129" s="1" t="s">
        <v>6</v>
      </c>
      <c r="D5129" s="1" t="s">
        <v>25</v>
      </c>
      <c r="E5129" s="1" t="s">
        <v>45</v>
      </c>
      <c r="F5129" s="1" t="s">
        <v>518</v>
      </c>
      <c r="G5129" s="3">
        <v>45482</v>
      </c>
      <c r="H5129" s="3">
        <v>45485</v>
      </c>
      <c r="I5129" s="6">
        <v>230</v>
      </c>
      <c r="J5129" s="1">
        <v>1</v>
      </c>
      <c r="K5129" s="4">
        <v>0.05</v>
      </c>
      <c r="L5129" s="6">
        <f t="shared" si="160"/>
        <v>11.5</v>
      </c>
      <c r="M5129" s="8">
        <f t="shared" si="161"/>
        <v>218.5</v>
      </c>
      <c r="N5129" t="str" cm="1">
        <f t="array" ref="N51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30" spans="2:14" x14ac:dyDescent="0.35">
      <c r="B5130" s="7">
        <v>2029128</v>
      </c>
      <c r="C5130" s="1" t="s">
        <v>7</v>
      </c>
      <c r="D5130" s="1" t="s">
        <v>26</v>
      </c>
      <c r="E5130" s="1" t="s">
        <v>46</v>
      </c>
      <c r="F5130" s="1" t="s">
        <v>519</v>
      </c>
      <c r="G5130" s="3">
        <v>45482</v>
      </c>
      <c r="H5130" s="3">
        <v>45487</v>
      </c>
      <c r="I5130" s="6">
        <v>7999</v>
      </c>
      <c r="J5130" s="1">
        <v>3</v>
      </c>
      <c r="K5130" s="4">
        <v>0.03</v>
      </c>
      <c r="L5130" s="6">
        <f t="shared" si="160"/>
        <v>239.97</v>
      </c>
      <c r="M5130" s="8">
        <f t="shared" si="161"/>
        <v>23757.03</v>
      </c>
      <c r="N5130" t="str" cm="1">
        <f t="array" ref="N51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31" spans="2:14" x14ac:dyDescent="0.35">
      <c r="B5131" s="7">
        <v>2029129</v>
      </c>
      <c r="C5131" s="1" t="s">
        <v>10</v>
      </c>
      <c r="D5131" s="1" t="s">
        <v>27</v>
      </c>
      <c r="E5131" s="1" t="s">
        <v>47</v>
      </c>
      <c r="F5131" s="1" t="s">
        <v>521</v>
      </c>
      <c r="G5131" s="3">
        <v>45482</v>
      </c>
      <c r="H5131" s="3">
        <v>45483</v>
      </c>
      <c r="I5131" s="6">
        <v>850</v>
      </c>
      <c r="J5131" s="1">
        <v>2</v>
      </c>
      <c r="K5131" s="4">
        <v>0.1</v>
      </c>
      <c r="L5131" s="6">
        <f t="shared" si="160"/>
        <v>85</v>
      </c>
      <c r="M5131" s="8">
        <f t="shared" si="161"/>
        <v>1615</v>
      </c>
      <c r="N5131" t="str" cm="1">
        <f t="array" ref="N51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32" spans="2:14" x14ac:dyDescent="0.35">
      <c r="B5132" s="7">
        <v>2029130</v>
      </c>
      <c r="C5132" s="1" t="s">
        <v>8</v>
      </c>
      <c r="D5132" s="1" t="s">
        <v>28</v>
      </c>
      <c r="E5132" s="1" t="s">
        <v>48</v>
      </c>
      <c r="F5132" s="1" t="s">
        <v>520</v>
      </c>
      <c r="G5132" s="3">
        <v>45482</v>
      </c>
      <c r="H5132" s="3">
        <v>45490</v>
      </c>
      <c r="I5132" s="6">
        <v>65000</v>
      </c>
      <c r="J5132" s="1">
        <v>1</v>
      </c>
      <c r="K5132" s="4">
        <v>0.05</v>
      </c>
      <c r="L5132" s="6">
        <f t="shared" si="160"/>
        <v>3250</v>
      </c>
      <c r="M5132" s="8">
        <f t="shared" si="161"/>
        <v>61750</v>
      </c>
      <c r="N5132" t="str" cm="1">
        <f t="array" ref="N51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33" spans="2:14" x14ac:dyDescent="0.35">
      <c r="B5133" s="7">
        <v>2029131</v>
      </c>
      <c r="C5133" s="1" t="s">
        <v>9</v>
      </c>
      <c r="D5133" s="1" t="s">
        <v>29</v>
      </c>
      <c r="E5133" s="1" t="s">
        <v>49</v>
      </c>
      <c r="F5133" s="1" t="s">
        <v>518</v>
      </c>
      <c r="G5133" s="3">
        <v>45482</v>
      </c>
      <c r="H5133" s="3">
        <v>45484</v>
      </c>
      <c r="I5133" s="6">
        <v>450</v>
      </c>
      <c r="J5133" s="1">
        <v>2</v>
      </c>
      <c r="K5133" s="4">
        <v>0.05</v>
      </c>
      <c r="L5133" s="6">
        <f t="shared" si="160"/>
        <v>22.5</v>
      </c>
      <c r="M5133" s="8">
        <f t="shared" si="161"/>
        <v>877.5</v>
      </c>
      <c r="N5133" t="str" cm="1">
        <f t="array" ref="N51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34" spans="2:14" x14ac:dyDescent="0.35">
      <c r="B5134" s="7">
        <v>2029132</v>
      </c>
      <c r="C5134" s="1" t="s">
        <v>11</v>
      </c>
      <c r="D5134" s="1" t="s">
        <v>25</v>
      </c>
      <c r="E5134" s="1" t="s">
        <v>50</v>
      </c>
      <c r="F5134" s="1" t="s">
        <v>519</v>
      </c>
      <c r="G5134" s="3">
        <v>45482</v>
      </c>
      <c r="H5134" s="3">
        <v>45485</v>
      </c>
      <c r="I5134" s="6">
        <v>1299</v>
      </c>
      <c r="J5134" s="1">
        <v>1</v>
      </c>
      <c r="K5134" s="4">
        <v>0.02</v>
      </c>
      <c r="L5134" s="6">
        <f t="shared" si="160"/>
        <v>25.98</v>
      </c>
      <c r="M5134" s="8">
        <f t="shared" si="161"/>
        <v>1273.02</v>
      </c>
      <c r="N5134" t="str" cm="1">
        <f t="array" ref="N51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35" spans="2:14" x14ac:dyDescent="0.35">
      <c r="B5135" s="7">
        <v>2029133</v>
      </c>
      <c r="C5135" s="1" t="s">
        <v>12</v>
      </c>
      <c r="D5135" s="1" t="s">
        <v>30</v>
      </c>
      <c r="E5135" s="1" t="s">
        <v>51</v>
      </c>
      <c r="F5135" s="1" t="s">
        <v>520</v>
      </c>
      <c r="G5135" s="3">
        <v>45482</v>
      </c>
      <c r="H5135" s="3">
        <v>45487</v>
      </c>
      <c r="I5135" s="6">
        <v>1700</v>
      </c>
      <c r="J5135" s="1">
        <v>2</v>
      </c>
      <c r="K5135" s="4">
        <v>0.06</v>
      </c>
      <c r="L5135" s="6">
        <f t="shared" si="160"/>
        <v>102</v>
      </c>
      <c r="M5135" s="8">
        <f t="shared" si="161"/>
        <v>3298</v>
      </c>
      <c r="N5135" t="str" cm="1">
        <f t="array" ref="N51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36" spans="2:14" x14ac:dyDescent="0.35">
      <c r="B5136" s="7">
        <v>2029134</v>
      </c>
      <c r="C5136" s="1" t="s">
        <v>13</v>
      </c>
      <c r="D5136" s="1" t="s">
        <v>27</v>
      </c>
      <c r="E5136" s="1" t="s">
        <v>506</v>
      </c>
      <c r="F5136" s="1" t="s">
        <v>521</v>
      </c>
      <c r="G5136" s="3">
        <v>45482</v>
      </c>
      <c r="H5136" s="3">
        <v>45483</v>
      </c>
      <c r="I5136" s="6">
        <v>55000</v>
      </c>
      <c r="J5136" s="1">
        <v>3</v>
      </c>
      <c r="K5136" s="4">
        <v>0.15</v>
      </c>
      <c r="L5136" s="6">
        <f t="shared" si="160"/>
        <v>8250</v>
      </c>
      <c r="M5136" s="8">
        <f t="shared" si="161"/>
        <v>156750</v>
      </c>
      <c r="N5136" t="str" cm="1">
        <f t="array" ref="N51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37" spans="2:14" x14ac:dyDescent="0.35">
      <c r="B5137" s="7">
        <v>2029135</v>
      </c>
      <c r="C5137" s="1" t="s">
        <v>14</v>
      </c>
      <c r="D5137" s="1" t="s">
        <v>28</v>
      </c>
      <c r="E5137" s="1" t="s">
        <v>507</v>
      </c>
      <c r="F5137" s="1" t="s">
        <v>518</v>
      </c>
      <c r="G5137" s="3">
        <v>45482</v>
      </c>
      <c r="H5137" s="3">
        <v>45490</v>
      </c>
      <c r="I5137" s="6">
        <v>57999</v>
      </c>
      <c r="J5137" s="1">
        <v>2</v>
      </c>
      <c r="K5137" s="4">
        <v>0.02</v>
      </c>
      <c r="L5137" s="6">
        <f t="shared" si="160"/>
        <v>1159.98</v>
      </c>
      <c r="M5137" s="8">
        <f t="shared" si="161"/>
        <v>114838.02</v>
      </c>
      <c r="N5137" t="str" cm="1">
        <f t="array" ref="N51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38" spans="2:14" x14ac:dyDescent="0.35">
      <c r="B5138" s="7">
        <v>2029136</v>
      </c>
      <c r="C5138" s="1" t="s">
        <v>15</v>
      </c>
      <c r="D5138" s="1" t="s">
        <v>29</v>
      </c>
      <c r="E5138" s="1" t="s">
        <v>508</v>
      </c>
      <c r="F5138" s="1" t="s">
        <v>518</v>
      </c>
      <c r="G5138" s="3">
        <v>45482</v>
      </c>
      <c r="H5138" s="3">
        <v>45484</v>
      </c>
      <c r="I5138" s="6">
        <v>1399</v>
      </c>
      <c r="J5138" s="1">
        <v>7</v>
      </c>
      <c r="K5138" s="4">
        <v>0.02</v>
      </c>
      <c r="L5138" s="6">
        <f t="shared" si="160"/>
        <v>27.98</v>
      </c>
      <c r="M5138" s="8">
        <f t="shared" si="161"/>
        <v>9765.02</v>
      </c>
      <c r="N5138" t="str" cm="1">
        <f t="array" ref="N51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39" spans="2:14" x14ac:dyDescent="0.35">
      <c r="B5139" s="7">
        <v>2029137</v>
      </c>
      <c r="C5139" s="1" t="s">
        <v>16</v>
      </c>
      <c r="D5139" s="1" t="s">
        <v>25</v>
      </c>
      <c r="E5139" s="1" t="s">
        <v>31</v>
      </c>
      <c r="F5139" s="1" t="s">
        <v>519</v>
      </c>
      <c r="G5139" s="3">
        <v>45482</v>
      </c>
      <c r="H5139" s="3">
        <v>45485</v>
      </c>
      <c r="I5139" s="6">
        <v>999</v>
      </c>
      <c r="J5139" s="1">
        <v>2</v>
      </c>
      <c r="K5139" s="4">
        <v>0.02</v>
      </c>
      <c r="L5139" s="6">
        <f t="shared" si="160"/>
        <v>19.98</v>
      </c>
      <c r="M5139" s="8">
        <f t="shared" si="161"/>
        <v>1978.02</v>
      </c>
      <c r="N5139" t="str" cm="1">
        <f t="array" ref="N51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40" spans="2:14" x14ac:dyDescent="0.35">
      <c r="B5140" s="7">
        <v>2029138</v>
      </c>
      <c r="C5140" s="1" t="s">
        <v>17</v>
      </c>
      <c r="D5140" s="1" t="s">
        <v>26</v>
      </c>
      <c r="E5140" s="1" t="s">
        <v>32</v>
      </c>
      <c r="F5140" s="1" t="s">
        <v>521</v>
      </c>
      <c r="G5140" s="3">
        <v>45482</v>
      </c>
      <c r="H5140" s="3">
        <v>45487</v>
      </c>
      <c r="I5140" s="6">
        <v>2099</v>
      </c>
      <c r="J5140" s="1">
        <v>1</v>
      </c>
      <c r="K5140" s="4">
        <v>0.02</v>
      </c>
      <c r="L5140" s="6">
        <f t="shared" si="160"/>
        <v>41.980000000000004</v>
      </c>
      <c r="M5140" s="8">
        <f t="shared" si="161"/>
        <v>2057.02</v>
      </c>
      <c r="N5140" t="str" cm="1">
        <f t="array" ref="N51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41" spans="2:14" x14ac:dyDescent="0.35">
      <c r="B5141" s="7">
        <v>2029139</v>
      </c>
      <c r="C5141" s="1" t="s">
        <v>18</v>
      </c>
      <c r="D5141" s="1" t="s">
        <v>27</v>
      </c>
      <c r="E5141" s="1" t="s">
        <v>38</v>
      </c>
      <c r="F5141" s="1" t="s">
        <v>520</v>
      </c>
      <c r="G5141" s="3">
        <v>45482</v>
      </c>
      <c r="H5141" s="3">
        <v>45483</v>
      </c>
      <c r="I5141" s="6">
        <v>11000</v>
      </c>
      <c r="J5141" s="1">
        <v>1</v>
      </c>
      <c r="K5141" s="4">
        <v>0.02</v>
      </c>
      <c r="L5141" s="6">
        <f t="shared" si="160"/>
        <v>220</v>
      </c>
      <c r="M5141" s="8">
        <f t="shared" si="161"/>
        <v>10780</v>
      </c>
      <c r="N5141" t="str" cm="1">
        <f t="array" ref="N51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42" spans="2:14" x14ac:dyDescent="0.35">
      <c r="B5142" s="7">
        <v>2029140</v>
      </c>
      <c r="C5142" s="1" t="s">
        <v>19</v>
      </c>
      <c r="D5142" s="1" t="s">
        <v>28</v>
      </c>
      <c r="E5142" s="1" t="s">
        <v>33</v>
      </c>
      <c r="F5142" s="1" t="s">
        <v>518</v>
      </c>
      <c r="G5142" s="3">
        <v>45482</v>
      </c>
      <c r="H5142" s="3">
        <v>45490</v>
      </c>
      <c r="I5142" s="6">
        <v>800</v>
      </c>
      <c r="J5142" s="1">
        <v>1</v>
      </c>
      <c r="K5142" s="4">
        <v>0.02</v>
      </c>
      <c r="L5142" s="6">
        <f t="shared" si="160"/>
        <v>16</v>
      </c>
      <c r="M5142" s="8">
        <f t="shared" si="161"/>
        <v>784</v>
      </c>
      <c r="N5142" t="str" cm="1">
        <f t="array" ref="N51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43" spans="2:14" x14ac:dyDescent="0.35">
      <c r="B5143" s="7">
        <v>2029141</v>
      </c>
      <c r="C5143" s="1" t="s">
        <v>20</v>
      </c>
      <c r="D5143" s="1" t="s">
        <v>29</v>
      </c>
      <c r="E5143" s="1" t="s">
        <v>34</v>
      </c>
      <c r="F5143" s="1" t="s">
        <v>519</v>
      </c>
      <c r="G5143" s="3">
        <v>45482</v>
      </c>
      <c r="H5143" s="3">
        <v>45484</v>
      </c>
      <c r="I5143" s="6">
        <v>5500</v>
      </c>
      <c r="J5143" s="1">
        <v>2</v>
      </c>
      <c r="K5143" s="4">
        <v>0.02</v>
      </c>
      <c r="L5143" s="6">
        <f t="shared" si="160"/>
        <v>110</v>
      </c>
      <c r="M5143" s="8">
        <f t="shared" si="161"/>
        <v>10890</v>
      </c>
      <c r="N5143" t="str" cm="1">
        <f t="array" ref="N51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44" spans="2:14" x14ac:dyDescent="0.35">
      <c r="B5144" s="7">
        <v>2029142</v>
      </c>
      <c r="C5144" s="1" t="s">
        <v>21</v>
      </c>
      <c r="D5144" s="1" t="s">
        <v>25</v>
      </c>
      <c r="E5144" s="1" t="s">
        <v>35</v>
      </c>
      <c r="F5144" s="1" t="s">
        <v>520</v>
      </c>
      <c r="G5144" s="3">
        <v>45482</v>
      </c>
      <c r="H5144" s="3">
        <v>45485</v>
      </c>
      <c r="I5144" s="6">
        <v>1350</v>
      </c>
      <c r="J5144" s="1">
        <v>1</v>
      </c>
      <c r="K5144" s="4">
        <v>0.02</v>
      </c>
      <c r="L5144" s="6">
        <f t="shared" si="160"/>
        <v>27</v>
      </c>
      <c r="M5144" s="8">
        <f t="shared" si="161"/>
        <v>1323</v>
      </c>
      <c r="N5144" t="str" cm="1">
        <f t="array" ref="N51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45" spans="2:14" x14ac:dyDescent="0.35">
      <c r="B5145" s="7">
        <v>2029143</v>
      </c>
      <c r="C5145" s="1" t="s">
        <v>22</v>
      </c>
      <c r="D5145" s="1" t="s">
        <v>26</v>
      </c>
      <c r="E5145" s="1" t="s">
        <v>36</v>
      </c>
      <c r="F5145" s="1" t="s">
        <v>521</v>
      </c>
      <c r="G5145" s="3">
        <v>45482</v>
      </c>
      <c r="H5145" s="3">
        <v>45487</v>
      </c>
      <c r="I5145" s="6">
        <v>4500</v>
      </c>
      <c r="J5145" s="1">
        <v>2</v>
      </c>
      <c r="K5145" s="4">
        <v>7.0000000000000007E-2</v>
      </c>
      <c r="L5145" s="6">
        <f t="shared" si="160"/>
        <v>315.00000000000006</v>
      </c>
      <c r="M5145" s="8">
        <f t="shared" si="161"/>
        <v>8685</v>
      </c>
      <c r="N5145" t="str" cm="1">
        <f t="array" ref="N51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46" spans="2:14" x14ac:dyDescent="0.35">
      <c r="B5146" s="7">
        <v>2029144</v>
      </c>
      <c r="C5146" s="1" t="s">
        <v>23</v>
      </c>
      <c r="D5146" s="1" t="s">
        <v>27</v>
      </c>
      <c r="E5146" s="1" t="s">
        <v>37</v>
      </c>
      <c r="F5146" s="1" t="s">
        <v>518</v>
      </c>
      <c r="G5146" s="3">
        <v>45482</v>
      </c>
      <c r="H5146" s="3">
        <v>45483</v>
      </c>
      <c r="I5146" s="6">
        <v>2350</v>
      </c>
      <c r="J5146" s="1">
        <v>7</v>
      </c>
      <c r="K5146" s="4">
        <v>0.03</v>
      </c>
      <c r="L5146" s="6">
        <f t="shared" si="160"/>
        <v>70.5</v>
      </c>
      <c r="M5146" s="8">
        <f t="shared" si="161"/>
        <v>16379.5</v>
      </c>
      <c r="N5146" t="str" cm="1">
        <f t="array" ref="N51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47" spans="2:14" x14ac:dyDescent="0.35">
      <c r="B5147" s="7">
        <v>2029145</v>
      </c>
      <c r="C5147" s="1" t="s">
        <v>24</v>
      </c>
      <c r="D5147" s="1" t="s">
        <v>28</v>
      </c>
      <c r="E5147" s="1" t="s">
        <v>39</v>
      </c>
      <c r="F5147" s="1" t="s">
        <v>518</v>
      </c>
      <c r="G5147" s="3">
        <v>45482</v>
      </c>
      <c r="H5147" s="3">
        <v>45490</v>
      </c>
      <c r="I5147" s="6">
        <v>90</v>
      </c>
      <c r="J5147" s="1">
        <v>2</v>
      </c>
      <c r="K5147" s="4">
        <v>0.08</v>
      </c>
      <c r="L5147" s="6">
        <f t="shared" si="160"/>
        <v>7.2</v>
      </c>
      <c r="M5147" s="8">
        <f t="shared" si="161"/>
        <v>172.8</v>
      </c>
      <c r="N5147" t="str" cm="1">
        <f t="array" ref="N51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48" spans="2:14" x14ac:dyDescent="0.35">
      <c r="B5148" s="7">
        <v>2029146</v>
      </c>
      <c r="C5148" s="1" t="s">
        <v>4</v>
      </c>
      <c r="D5148" s="1" t="s">
        <v>29</v>
      </c>
      <c r="E5148" s="1" t="s">
        <v>40</v>
      </c>
      <c r="F5148" s="1" t="s">
        <v>519</v>
      </c>
      <c r="G5148" s="3">
        <v>45482</v>
      </c>
      <c r="H5148" s="3">
        <v>45484</v>
      </c>
      <c r="I5148" s="6">
        <v>280</v>
      </c>
      <c r="J5148" s="1">
        <v>2</v>
      </c>
      <c r="K5148" s="4">
        <v>0.05</v>
      </c>
      <c r="L5148" s="6">
        <f t="shared" si="160"/>
        <v>14</v>
      </c>
      <c r="M5148" s="8">
        <f t="shared" si="161"/>
        <v>546</v>
      </c>
      <c r="N5148" t="str" cm="1">
        <f t="array" ref="N51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49" spans="2:14" x14ac:dyDescent="0.35">
      <c r="B5149" s="7">
        <v>2029147</v>
      </c>
      <c r="C5149" s="1" t="s">
        <v>5</v>
      </c>
      <c r="D5149" s="1" t="s">
        <v>25</v>
      </c>
      <c r="E5149" s="1" t="s">
        <v>41</v>
      </c>
      <c r="F5149" s="1" t="s">
        <v>521</v>
      </c>
      <c r="G5149" s="3">
        <v>45482</v>
      </c>
      <c r="H5149" s="3">
        <v>45485</v>
      </c>
      <c r="I5149" s="6">
        <v>70</v>
      </c>
      <c r="J5149" s="1">
        <v>1</v>
      </c>
      <c r="K5149" s="4">
        <v>0.05</v>
      </c>
      <c r="L5149" s="6">
        <f t="shared" si="160"/>
        <v>3.5</v>
      </c>
      <c r="M5149" s="8">
        <f t="shared" si="161"/>
        <v>66.5</v>
      </c>
      <c r="N5149" t="str" cm="1">
        <f t="array" ref="N51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50" spans="2:14" x14ac:dyDescent="0.35">
      <c r="B5150" s="7">
        <v>2029148</v>
      </c>
      <c r="C5150" s="1" t="s">
        <v>6</v>
      </c>
      <c r="D5150" s="1" t="s">
        <v>285</v>
      </c>
      <c r="E5150" s="1" t="s">
        <v>42</v>
      </c>
      <c r="F5150" s="1" t="s">
        <v>520</v>
      </c>
      <c r="G5150" s="3">
        <v>45482</v>
      </c>
      <c r="H5150" s="3">
        <v>45487</v>
      </c>
      <c r="I5150" s="6">
        <v>230</v>
      </c>
      <c r="J5150" s="1">
        <v>2</v>
      </c>
      <c r="K5150" s="4">
        <v>0.05</v>
      </c>
      <c r="L5150" s="6">
        <f t="shared" si="160"/>
        <v>11.5</v>
      </c>
      <c r="M5150" s="8">
        <f t="shared" si="161"/>
        <v>448.5</v>
      </c>
      <c r="N5150" t="str" cm="1">
        <f t="array" ref="N51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51" spans="2:14" x14ac:dyDescent="0.35">
      <c r="B5151" s="7">
        <v>2029149</v>
      </c>
      <c r="C5151" s="1" t="s">
        <v>7</v>
      </c>
      <c r="D5151" s="1" t="s">
        <v>25</v>
      </c>
      <c r="E5151" s="1" t="s">
        <v>43</v>
      </c>
      <c r="F5151" s="1" t="s">
        <v>518</v>
      </c>
      <c r="G5151" s="3">
        <v>45482</v>
      </c>
      <c r="H5151" s="3">
        <v>45483</v>
      </c>
      <c r="I5151" s="6">
        <v>7999</v>
      </c>
      <c r="J5151" s="1">
        <v>4</v>
      </c>
      <c r="K5151" s="4">
        <v>0.05</v>
      </c>
      <c r="L5151" s="6">
        <f t="shared" si="160"/>
        <v>399.95000000000005</v>
      </c>
      <c r="M5151" s="8">
        <f t="shared" si="161"/>
        <v>31596.05</v>
      </c>
      <c r="N5151" t="str" cm="1">
        <f t="array" ref="N51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52" spans="2:14" x14ac:dyDescent="0.35">
      <c r="B5152" s="7">
        <v>2029150</v>
      </c>
      <c r="C5152" s="1" t="s">
        <v>10</v>
      </c>
      <c r="D5152" s="1" t="s">
        <v>26</v>
      </c>
      <c r="E5152" s="1" t="s">
        <v>44</v>
      </c>
      <c r="F5152" s="1" t="s">
        <v>519</v>
      </c>
      <c r="G5152" s="3">
        <v>45482</v>
      </c>
      <c r="H5152" s="3">
        <v>45490</v>
      </c>
      <c r="I5152" s="6">
        <v>850</v>
      </c>
      <c r="J5152" s="1">
        <v>3</v>
      </c>
      <c r="K5152" s="4">
        <v>0.03</v>
      </c>
      <c r="L5152" s="6">
        <f t="shared" si="160"/>
        <v>25.5</v>
      </c>
      <c r="M5152" s="8">
        <f t="shared" si="161"/>
        <v>2524.5</v>
      </c>
      <c r="N5152" t="str" cm="1">
        <f t="array" ref="N51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53" spans="2:14" x14ac:dyDescent="0.35">
      <c r="B5153" s="7">
        <v>2029151</v>
      </c>
      <c r="C5153" s="1" t="s">
        <v>8</v>
      </c>
      <c r="D5153" s="1" t="s">
        <v>27</v>
      </c>
      <c r="E5153" s="1" t="s">
        <v>45</v>
      </c>
      <c r="F5153" s="1" t="s">
        <v>520</v>
      </c>
      <c r="G5153" s="3">
        <v>45482</v>
      </c>
      <c r="H5153" s="3">
        <v>45484</v>
      </c>
      <c r="I5153" s="6">
        <v>65000</v>
      </c>
      <c r="J5153" s="1">
        <v>2</v>
      </c>
      <c r="K5153" s="4">
        <v>0.1</v>
      </c>
      <c r="L5153" s="6">
        <f t="shared" si="160"/>
        <v>6500</v>
      </c>
      <c r="M5153" s="8">
        <f t="shared" si="161"/>
        <v>123500</v>
      </c>
      <c r="N5153" t="str" cm="1">
        <f t="array" ref="N51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54" spans="2:14" x14ac:dyDescent="0.35">
      <c r="B5154" s="7">
        <v>2029152</v>
      </c>
      <c r="C5154" s="1" t="s">
        <v>9</v>
      </c>
      <c r="D5154" s="1" t="s">
        <v>28</v>
      </c>
      <c r="E5154" s="1" t="s">
        <v>46</v>
      </c>
      <c r="F5154" s="1" t="s">
        <v>521</v>
      </c>
      <c r="G5154" s="3">
        <v>45482</v>
      </c>
      <c r="H5154" s="3">
        <v>45485</v>
      </c>
      <c r="I5154" s="6">
        <v>450</v>
      </c>
      <c r="J5154" s="1">
        <v>1</v>
      </c>
      <c r="K5154" s="4">
        <v>0.05</v>
      </c>
      <c r="L5154" s="6">
        <f t="shared" si="160"/>
        <v>22.5</v>
      </c>
      <c r="M5154" s="8">
        <f t="shared" si="161"/>
        <v>427.5</v>
      </c>
      <c r="N5154" t="str" cm="1">
        <f t="array" ref="N51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55" spans="2:14" x14ac:dyDescent="0.35">
      <c r="B5155" s="7">
        <v>2029153</v>
      </c>
      <c r="C5155" s="1" t="s">
        <v>11</v>
      </c>
      <c r="D5155" s="1" t="s">
        <v>29</v>
      </c>
      <c r="E5155" s="1" t="s">
        <v>47</v>
      </c>
      <c r="F5155" s="1" t="s">
        <v>518</v>
      </c>
      <c r="G5155" s="3">
        <v>45482</v>
      </c>
      <c r="H5155" s="3">
        <v>45487</v>
      </c>
      <c r="I5155" s="6">
        <v>1299</v>
      </c>
      <c r="J5155" s="1">
        <v>1</v>
      </c>
      <c r="K5155" s="4">
        <v>0.05</v>
      </c>
      <c r="L5155" s="6">
        <f t="shared" si="160"/>
        <v>64.95</v>
      </c>
      <c r="M5155" s="8">
        <f t="shared" si="161"/>
        <v>1234.05</v>
      </c>
      <c r="N5155" t="str" cm="1">
        <f t="array" ref="N51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56" spans="2:14" x14ac:dyDescent="0.35">
      <c r="B5156" s="7">
        <v>2029154</v>
      </c>
      <c r="C5156" s="1" t="s">
        <v>12</v>
      </c>
      <c r="D5156" s="1" t="s">
        <v>25</v>
      </c>
      <c r="E5156" s="1" t="s">
        <v>48</v>
      </c>
      <c r="F5156" s="1" t="s">
        <v>518</v>
      </c>
      <c r="G5156" s="3">
        <v>45482</v>
      </c>
      <c r="H5156" s="3">
        <v>45483</v>
      </c>
      <c r="I5156" s="6">
        <v>1700</v>
      </c>
      <c r="J5156" s="1">
        <v>2</v>
      </c>
      <c r="K5156" s="4">
        <v>0.02</v>
      </c>
      <c r="L5156" s="6">
        <f t="shared" si="160"/>
        <v>34</v>
      </c>
      <c r="M5156" s="8">
        <f t="shared" si="161"/>
        <v>3366</v>
      </c>
      <c r="N5156" t="str" cm="1">
        <f t="array" ref="N51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57" spans="2:14" x14ac:dyDescent="0.35">
      <c r="B5157" s="7">
        <v>2029155</v>
      </c>
      <c r="C5157" s="1" t="s">
        <v>13</v>
      </c>
      <c r="D5157" s="1" t="s">
        <v>30</v>
      </c>
      <c r="E5157" s="1" t="s">
        <v>49</v>
      </c>
      <c r="F5157" s="1" t="s">
        <v>519</v>
      </c>
      <c r="G5157" s="3">
        <v>45482</v>
      </c>
      <c r="H5157" s="3">
        <v>45490</v>
      </c>
      <c r="I5157" s="6">
        <v>55000</v>
      </c>
      <c r="J5157" s="1">
        <v>1</v>
      </c>
      <c r="K5157" s="4">
        <v>0.06</v>
      </c>
      <c r="L5157" s="6">
        <f t="shared" si="160"/>
        <v>3300</v>
      </c>
      <c r="M5157" s="8">
        <f t="shared" si="161"/>
        <v>51700</v>
      </c>
      <c r="N5157" t="str" cm="1">
        <f t="array" ref="N51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58" spans="2:14" x14ac:dyDescent="0.35">
      <c r="B5158" s="7">
        <v>2029156</v>
      </c>
      <c r="C5158" s="1" t="s">
        <v>14</v>
      </c>
      <c r="D5158" s="1" t="s">
        <v>27</v>
      </c>
      <c r="E5158" s="1" t="s">
        <v>50</v>
      </c>
      <c r="F5158" s="1" t="s">
        <v>521</v>
      </c>
      <c r="G5158" s="3">
        <v>45482</v>
      </c>
      <c r="H5158" s="3">
        <v>45484</v>
      </c>
      <c r="I5158" s="6">
        <v>57999</v>
      </c>
      <c r="J5158" s="1">
        <v>3</v>
      </c>
      <c r="K5158" s="4">
        <v>0.15</v>
      </c>
      <c r="L5158" s="6">
        <f t="shared" si="160"/>
        <v>8699.85</v>
      </c>
      <c r="M5158" s="8">
        <f t="shared" si="161"/>
        <v>165297.15</v>
      </c>
      <c r="N5158" t="str" cm="1">
        <f t="array" ref="N51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59" spans="2:14" x14ac:dyDescent="0.35">
      <c r="B5159" s="7">
        <v>2029157</v>
      </c>
      <c r="C5159" s="1" t="s">
        <v>15</v>
      </c>
      <c r="D5159" s="1" t="s">
        <v>28</v>
      </c>
      <c r="E5159" s="1" t="s">
        <v>51</v>
      </c>
      <c r="F5159" s="1" t="s">
        <v>520</v>
      </c>
      <c r="G5159" s="3">
        <v>45482</v>
      </c>
      <c r="H5159" s="3">
        <v>45485</v>
      </c>
      <c r="I5159" s="6">
        <v>1399</v>
      </c>
      <c r="J5159" s="1">
        <v>2</v>
      </c>
      <c r="K5159" s="4">
        <v>0.02</v>
      </c>
      <c r="L5159" s="6">
        <f t="shared" si="160"/>
        <v>27.98</v>
      </c>
      <c r="M5159" s="8">
        <f t="shared" si="161"/>
        <v>2770.02</v>
      </c>
      <c r="N5159" t="str" cm="1">
        <f t="array" ref="N51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60" spans="2:14" x14ac:dyDescent="0.35">
      <c r="B5160" s="7">
        <v>2029158</v>
      </c>
      <c r="C5160" s="1" t="s">
        <v>16</v>
      </c>
      <c r="D5160" s="1" t="s">
        <v>29</v>
      </c>
      <c r="E5160" s="1" t="s">
        <v>506</v>
      </c>
      <c r="F5160" s="1" t="s">
        <v>518</v>
      </c>
      <c r="G5160" s="3">
        <v>45482</v>
      </c>
      <c r="H5160" s="3">
        <v>45487</v>
      </c>
      <c r="I5160" s="6">
        <v>999</v>
      </c>
      <c r="J5160" s="1">
        <v>1</v>
      </c>
      <c r="K5160" s="4">
        <v>0.02</v>
      </c>
      <c r="L5160" s="6">
        <f t="shared" si="160"/>
        <v>19.98</v>
      </c>
      <c r="M5160" s="8">
        <f t="shared" si="161"/>
        <v>979.02</v>
      </c>
      <c r="N5160" t="str" cm="1">
        <f t="array" ref="N51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61" spans="2:14" x14ac:dyDescent="0.35">
      <c r="B5161" s="7">
        <v>2029159</v>
      </c>
      <c r="C5161" s="1" t="s">
        <v>17</v>
      </c>
      <c r="D5161" s="1" t="s">
        <v>25</v>
      </c>
      <c r="E5161" s="1" t="s">
        <v>507</v>
      </c>
      <c r="F5161" s="1" t="s">
        <v>519</v>
      </c>
      <c r="G5161" s="3">
        <v>45482</v>
      </c>
      <c r="H5161" s="3">
        <v>45483</v>
      </c>
      <c r="I5161" s="6">
        <v>2099</v>
      </c>
      <c r="J5161" s="1">
        <v>2</v>
      </c>
      <c r="K5161" s="4">
        <v>0.02</v>
      </c>
      <c r="L5161" s="6">
        <f t="shared" si="160"/>
        <v>41.980000000000004</v>
      </c>
      <c r="M5161" s="8">
        <f t="shared" si="161"/>
        <v>4156.0200000000004</v>
      </c>
      <c r="N5161" t="str" cm="1">
        <f t="array" ref="N51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62" spans="2:14" x14ac:dyDescent="0.35">
      <c r="B5162" s="7">
        <v>2029160</v>
      </c>
      <c r="C5162" s="1" t="s">
        <v>18</v>
      </c>
      <c r="D5162" s="1" t="s">
        <v>26</v>
      </c>
      <c r="E5162" s="1" t="s">
        <v>508</v>
      </c>
      <c r="F5162" s="1" t="s">
        <v>520</v>
      </c>
      <c r="G5162" s="3">
        <v>45482</v>
      </c>
      <c r="H5162" s="3">
        <v>45490</v>
      </c>
      <c r="I5162" s="6">
        <v>11000</v>
      </c>
      <c r="J5162" s="1">
        <v>1</v>
      </c>
      <c r="K5162" s="4">
        <v>0.02</v>
      </c>
      <c r="L5162" s="6">
        <f t="shared" si="160"/>
        <v>220</v>
      </c>
      <c r="M5162" s="8">
        <f t="shared" si="161"/>
        <v>10780</v>
      </c>
      <c r="N5162" t="str" cm="1">
        <f t="array" ref="N51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63" spans="2:14" x14ac:dyDescent="0.35">
      <c r="B5163" s="7">
        <v>2029161</v>
      </c>
      <c r="C5163" s="1" t="s">
        <v>19</v>
      </c>
      <c r="D5163" s="1" t="s">
        <v>27</v>
      </c>
      <c r="E5163" s="1" t="s">
        <v>31</v>
      </c>
      <c r="F5163" s="1" t="s">
        <v>521</v>
      </c>
      <c r="G5163" s="3">
        <v>45482</v>
      </c>
      <c r="H5163" s="3">
        <v>45484</v>
      </c>
      <c r="I5163" s="6">
        <v>800</v>
      </c>
      <c r="J5163" s="1">
        <v>2</v>
      </c>
      <c r="K5163" s="4">
        <v>0.02</v>
      </c>
      <c r="L5163" s="6">
        <f t="shared" si="160"/>
        <v>16</v>
      </c>
      <c r="M5163" s="8">
        <f t="shared" si="161"/>
        <v>1584</v>
      </c>
      <c r="N5163" t="str" cm="1">
        <f t="array" ref="N51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64" spans="2:14" x14ac:dyDescent="0.35">
      <c r="B5164" s="7">
        <v>2029162</v>
      </c>
      <c r="C5164" s="1" t="s">
        <v>20</v>
      </c>
      <c r="D5164" s="1" t="s">
        <v>28</v>
      </c>
      <c r="E5164" s="1" t="s">
        <v>32</v>
      </c>
      <c r="F5164" s="1" t="s">
        <v>518</v>
      </c>
      <c r="G5164" s="3">
        <v>45482</v>
      </c>
      <c r="H5164" s="3">
        <v>45485</v>
      </c>
      <c r="I5164" s="6">
        <v>5500</v>
      </c>
      <c r="J5164" s="1">
        <v>3</v>
      </c>
      <c r="K5164" s="4">
        <v>0.02</v>
      </c>
      <c r="L5164" s="6">
        <f t="shared" si="160"/>
        <v>110</v>
      </c>
      <c r="M5164" s="8">
        <f t="shared" si="161"/>
        <v>16390</v>
      </c>
      <c r="N5164" t="str" cm="1">
        <f t="array" ref="N51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65" spans="2:14" x14ac:dyDescent="0.35">
      <c r="B5165" s="7">
        <v>2029163</v>
      </c>
      <c r="C5165" s="1" t="s">
        <v>21</v>
      </c>
      <c r="D5165" s="1" t="s">
        <v>29</v>
      </c>
      <c r="E5165" s="1" t="s">
        <v>38</v>
      </c>
      <c r="F5165" s="1" t="s">
        <v>518</v>
      </c>
      <c r="G5165" s="3">
        <v>45482</v>
      </c>
      <c r="H5165" s="3">
        <v>45487</v>
      </c>
      <c r="I5165" s="6">
        <v>1350</v>
      </c>
      <c r="J5165" s="1">
        <v>2</v>
      </c>
      <c r="K5165" s="4">
        <v>0.02</v>
      </c>
      <c r="L5165" s="6">
        <f t="shared" si="160"/>
        <v>27</v>
      </c>
      <c r="M5165" s="8">
        <f t="shared" si="161"/>
        <v>2673</v>
      </c>
      <c r="N5165" t="str" cm="1">
        <f t="array" ref="N51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66" spans="2:14" x14ac:dyDescent="0.35">
      <c r="B5166" s="7">
        <v>2029164</v>
      </c>
      <c r="C5166" s="1" t="s">
        <v>22</v>
      </c>
      <c r="D5166" s="1" t="s">
        <v>25</v>
      </c>
      <c r="E5166" s="1" t="s">
        <v>33</v>
      </c>
      <c r="F5166" s="1" t="s">
        <v>519</v>
      </c>
      <c r="G5166" s="3">
        <v>45482</v>
      </c>
      <c r="H5166" s="3">
        <v>45483</v>
      </c>
      <c r="I5166" s="6">
        <v>4500</v>
      </c>
      <c r="J5166" s="1">
        <v>7</v>
      </c>
      <c r="K5166" s="4">
        <v>0.02</v>
      </c>
      <c r="L5166" s="6">
        <f t="shared" si="160"/>
        <v>90</v>
      </c>
      <c r="M5166" s="8">
        <f t="shared" si="161"/>
        <v>31410</v>
      </c>
      <c r="N5166" t="str" cm="1">
        <f t="array" ref="N51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67" spans="2:14" x14ac:dyDescent="0.35">
      <c r="B5167" s="7">
        <v>2029165</v>
      </c>
      <c r="C5167" s="1" t="s">
        <v>23</v>
      </c>
      <c r="D5167" s="1" t="s">
        <v>26</v>
      </c>
      <c r="E5167" s="1" t="s">
        <v>34</v>
      </c>
      <c r="F5167" s="1" t="s">
        <v>521</v>
      </c>
      <c r="G5167" s="3">
        <v>45482</v>
      </c>
      <c r="H5167" s="3">
        <v>45490</v>
      </c>
      <c r="I5167" s="6">
        <v>2350</v>
      </c>
      <c r="J5167" s="1">
        <v>2</v>
      </c>
      <c r="K5167" s="4">
        <v>7.0000000000000007E-2</v>
      </c>
      <c r="L5167" s="6">
        <f t="shared" si="160"/>
        <v>164.50000000000003</v>
      </c>
      <c r="M5167" s="8">
        <f t="shared" si="161"/>
        <v>4535.5</v>
      </c>
      <c r="N5167" t="str" cm="1">
        <f t="array" ref="N51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68" spans="2:14" x14ac:dyDescent="0.35">
      <c r="B5168" s="7">
        <v>2029166</v>
      </c>
      <c r="C5168" s="1" t="s">
        <v>24</v>
      </c>
      <c r="D5168" s="1" t="s">
        <v>27</v>
      </c>
      <c r="E5168" s="1" t="s">
        <v>35</v>
      </c>
      <c r="F5168" s="1" t="s">
        <v>520</v>
      </c>
      <c r="G5168" s="3">
        <v>45482</v>
      </c>
      <c r="H5168" s="3">
        <v>45484</v>
      </c>
      <c r="I5168" s="6">
        <v>90</v>
      </c>
      <c r="J5168" s="1">
        <v>1</v>
      </c>
      <c r="K5168" s="4">
        <v>0.03</v>
      </c>
      <c r="L5168" s="6">
        <f t="shared" si="160"/>
        <v>2.6999999999999997</v>
      </c>
      <c r="M5168" s="8">
        <f t="shared" si="161"/>
        <v>87.3</v>
      </c>
      <c r="N5168" t="str" cm="1">
        <f t="array" ref="N51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69" spans="2:14" x14ac:dyDescent="0.35">
      <c r="B5169" s="7">
        <v>2029167</v>
      </c>
      <c r="C5169" s="1" t="s">
        <v>4</v>
      </c>
      <c r="D5169" s="1" t="s">
        <v>28</v>
      </c>
      <c r="E5169" s="1" t="s">
        <v>36</v>
      </c>
      <c r="F5169" s="1" t="s">
        <v>518</v>
      </c>
      <c r="G5169" s="3">
        <v>45482</v>
      </c>
      <c r="H5169" s="3">
        <v>45485</v>
      </c>
      <c r="I5169" s="6">
        <v>280</v>
      </c>
      <c r="J5169" s="1">
        <v>1</v>
      </c>
      <c r="K5169" s="4">
        <v>0.08</v>
      </c>
      <c r="L5169" s="6">
        <f t="shared" si="160"/>
        <v>22.400000000000002</v>
      </c>
      <c r="M5169" s="8">
        <f t="shared" si="161"/>
        <v>257.60000000000002</v>
      </c>
      <c r="N5169" t="str" cm="1">
        <f t="array" ref="N51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70" spans="2:14" x14ac:dyDescent="0.35">
      <c r="B5170" s="7">
        <v>2029168</v>
      </c>
      <c r="C5170" s="1" t="s">
        <v>5</v>
      </c>
      <c r="D5170" s="1" t="s">
        <v>29</v>
      </c>
      <c r="E5170" s="1" t="s">
        <v>37</v>
      </c>
      <c r="F5170" s="1" t="s">
        <v>519</v>
      </c>
      <c r="G5170" s="3">
        <v>45482</v>
      </c>
      <c r="H5170" s="3">
        <v>45487</v>
      </c>
      <c r="I5170" s="6">
        <v>70</v>
      </c>
      <c r="J5170" s="1">
        <v>1</v>
      </c>
      <c r="K5170" s="4">
        <v>0.05</v>
      </c>
      <c r="L5170" s="6">
        <f t="shared" si="160"/>
        <v>3.5</v>
      </c>
      <c r="M5170" s="8">
        <f t="shared" si="161"/>
        <v>66.5</v>
      </c>
      <c r="N5170" t="str" cm="1">
        <f t="array" ref="N51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71" spans="2:14" x14ac:dyDescent="0.35">
      <c r="B5171" s="7">
        <v>2029169</v>
      </c>
      <c r="C5171" s="1" t="s">
        <v>6</v>
      </c>
      <c r="D5171" s="1" t="s">
        <v>25</v>
      </c>
      <c r="E5171" s="1" t="s">
        <v>39</v>
      </c>
      <c r="F5171" s="1" t="s">
        <v>520</v>
      </c>
      <c r="G5171" s="3">
        <v>45482</v>
      </c>
      <c r="H5171" s="3">
        <v>45483</v>
      </c>
      <c r="I5171" s="6">
        <v>230</v>
      </c>
      <c r="J5171" s="1">
        <v>2</v>
      </c>
      <c r="K5171" s="4">
        <v>0.05</v>
      </c>
      <c r="L5171" s="6">
        <f t="shared" si="160"/>
        <v>11.5</v>
      </c>
      <c r="M5171" s="8">
        <f t="shared" si="161"/>
        <v>448.5</v>
      </c>
      <c r="N5171" t="str" cm="1">
        <f t="array" ref="N51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72" spans="2:14" x14ac:dyDescent="0.35">
      <c r="B5172" s="7">
        <v>2029170</v>
      </c>
      <c r="C5172" s="1" t="s">
        <v>7</v>
      </c>
      <c r="D5172" s="1" t="s">
        <v>286</v>
      </c>
      <c r="E5172" s="1" t="s">
        <v>40</v>
      </c>
      <c r="F5172" s="1" t="s">
        <v>521</v>
      </c>
      <c r="G5172" s="3">
        <v>45482</v>
      </c>
      <c r="H5172" s="3">
        <v>45490</v>
      </c>
      <c r="I5172" s="6">
        <v>7999</v>
      </c>
      <c r="J5172" s="1">
        <v>1</v>
      </c>
      <c r="K5172" s="4">
        <v>0.05</v>
      </c>
      <c r="L5172" s="6">
        <f t="shared" si="160"/>
        <v>399.95000000000005</v>
      </c>
      <c r="M5172" s="8">
        <f t="shared" si="161"/>
        <v>7599.05</v>
      </c>
      <c r="N5172" t="str" cm="1">
        <f t="array" ref="N51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73" spans="2:14" x14ac:dyDescent="0.35">
      <c r="B5173" s="7">
        <v>2029171</v>
      </c>
      <c r="C5173" s="1" t="s">
        <v>10</v>
      </c>
      <c r="D5173" s="1" t="s">
        <v>25</v>
      </c>
      <c r="E5173" s="1" t="s">
        <v>41</v>
      </c>
      <c r="F5173" s="1" t="s">
        <v>518</v>
      </c>
      <c r="G5173" s="3">
        <v>45482</v>
      </c>
      <c r="H5173" s="3">
        <v>45484</v>
      </c>
      <c r="I5173" s="6">
        <v>850</v>
      </c>
      <c r="J5173" s="1">
        <v>2</v>
      </c>
      <c r="K5173" s="4">
        <v>0.05</v>
      </c>
      <c r="L5173" s="6">
        <f t="shared" si="160"/>
        <v>42.5</v>
      </c>
      <c r="M5173" s="8">
        <f t="shared" si="161"/>
        <v>1657.5</v>
      </c>
      <c r="N5173" t="str" cm="1">
        <f t="array" ref="N51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74" spans="2:14" x14ac:dyDescent="0.35">
      <c r="B5174" s="7">
        <v>2029172</v>
      </c>
      <c r="C5174" s="1" t="s">
        <v>8</v>
      </c>
      <c r="D5174" s="1" t="s">
        <v>26</v>
      </c>
      <c r="E5174" s="1" t="s">
        <v>42</v>
      </c>
      <c r="F5174" s="1" t="s">
        <v>518</v>
      </c>
      <c r="G5174" s="3">
        <v>45482</v>
      </c>
      <c r="H5174" s="3">
        <v>45485</v>
      </c>
      <c r="I5174" s="6">
        <v>65000</v>
      </c>
      <c r="J5174" s="1">
        <v>7</v>
      </c>
      <c r="K5174" s="4">
        <v>0.03</v>
      </c>
      <c r="L5174" s="6">
        <f t="shared" si="160"/>
        <v>1950</v>
      </c>
      <c r="M5174" s="8">
        <f t="shared" si="161"/>
        <v>453050</v>
      </c>
      <c r="N5174" t="str" cm="1">
        <f t="array" ref="N51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75" spans="2:14" x14ac:dyDescent="0.35">
      <c r="B5175" s="7">
        <v>2029173</v>
      </c>
      <c r="C5175" s="1" t="s">
        <v>9</v>
      </c>
      <c r="D5175" s="1" t="s">
        <v>27</v>
      </c>
      <c r="E5175" s="1" t="s">
        <v>43</v>
      </c>
      <c r="F5175" s="1" t="s">
        <v>519</v>
      </c>
      <c r="G5175" s="3">
        <v>45482</v>
      </c>
      <c r="H5175" s="3">
        <v>45487</v>
      </c>
      <c r="I5175" s="6">
        <v>450</v>
      </c>
      <c r="J5175" s="1">
        <v>2</v>
      </c>
      <c r="K5175" s="4">
        <v>0.1</v>
      </c>
      <c r="L5175" s="6">
        <f t="shared" si="160"/>
        <v>45</v>
      </c>
      <c r="M5175" s="8">
        <f t="shared" si="161"/>
        <v>855</v>
      </c>
      <c r="N5175" t="str" cm="1">
        <f t="array" ref="N51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76" spans="2:14" x14ac:dyDescent="0.35">
      <c r="B5176" s="7">
        <v>2029174</v>
      </c>
      <c r="C5176" s="1" t="s">
        <v>11</v>
      </c>
      <c r="D5176" s="1" t="s">
        <v>28</v>
      </c>
      <c r="E5176" s="1" t="s">
        <v>44</v>
      </c>
      <c r="F5176" s="1" t="s">
        <v>521</v>
      </c>
      <c r="G5176" s="3">
        <v>45482</v>
      </c>
      <c r="H5176" s="3">
        <v>45483</v>
      </c>
      <c r="I5176" s="6">
        <v>1299</v>
      </c>
      <c r="J5176" s="1">
        <v>2</v>
      </c>
      <c r="K5176" s="4">
        <v>0.05</v>
      </c>
      <c r="L5176" s="6">
        <f t="shared" si="160"/>
        <v>64.95</v>
      </c>
      <c r="M5176" s="8">
        <f t="shared" si="161"/>
        <v>2533.0500000000002</v>
      </c>
      <c r="N5176" t="str" cm="1">
        <f t="array" ref="N51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77" spans="2:14" x14ac:dyDescent="0.35">
      <c r="B5177" s="7">
        <v>2029175</v>
      </c>
      <c r="C5177" s="1" t="s">
        <v>12</v>
      </c>
      <c r="D5177" s="1" t="s">
        <v>29</v>
      </c>
      <c r="E5177" s="1" t="s">
        <v>45</v>
      </c>
      <c r="F5177" s="1" t="s">
        <v>520</v>
      </c>
      <c r="G5177" s="3">
        <v>45482</v>
      </c>
      <c r="H5177" s="3">
        <v>45490</v>
      </c>
      <c r="I5177" s="6">
        <v>1700</v>
      </c>
      <c r="J5177" s="1">
        <v>1</v>
      </c>
      <c r="K5177" s="4">
        <v>0.05</v>
      </c>
      <c r="L5177" s="6">
        <f t="shared" si="160"/>
        <v>85</v>
      </c>
      <c r="M5177" s="8">
        <f t="shared" si="161"/>
        <v>1615</v>
      </c>
      <c r="N5177" t="str" cm="1">
        <f t="array" ref="N51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78" spans="2:14" x14ac:dyDescent="0.35">
      <c r="B5178" s="7">
        <v>2029176</v>
      </c>
      <c r="C5178" s="1" t="s">
        <v>13</v>
      </c>
      <c r="D5178" s="1" t="s">
        <v>25</v>
      </c>
      <c r="E5178" s="1" t="s">
        <v>46</v>
      </c>
      <c r="F5178" s="1" t="s">
        <v>518</v>
      </c>
      <c r="G5178" s="3">
        <v>45482</v>
      </c>
      <c r="H5178" s="3">
        <v>45484</v>
      </c>
      <c r="I5178" s="6">
        <v>55000</v>
      </c>
      <c r="J5178" s="1">
        <v>2</v>
      </c>
      <c r="K5178" s="4">
        <v>0.02</v>
      </c>
      <c r="L5178" s="6">
        <f t="shared" si="160"/>
        <v>1100</v>
      </c>
      <c r="M5178" s="8">
        <f t="shared" si="161"/>
        <v>108900</v>
      </c>
      <c r="N5178" t="str" cm="1">
        <f t="array" ref="N51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79" spans="2:14" x14ac:dyDescent="0.35">
      <c r="B5179" s="7">
        <v>2029177</v>
      </c>
      <c r="C5179" s="1" t="s">
        <v>14</v>
      </c>
      <c r="D5179" s="1" t="s">
        <v>30</v>
      </c>
      <c r="E5179" s="1" t="s">
        <v>47</v>
      </c>
      <c r="F5179" s="1" t="s">
        <v>519</v>
      </c>
      <c r="G5179" s="3">
        <v>45482</v>
      </c>
      <c r="H5179" s="3">
        <v>45485</v>
      </c>
      <c r="I5179" s="6">
        <v>57999</v>
      </c>
      <c r="J5179" s="1">
        <v>4</v>
      </c>
      <c r="K5179" s="4">
        <v>0.06</v>
      </c>
      <c r="L5179" s="6">
        <f t="shared" si="160"/>
        <v>3479.94</v>
      </c>
      <c r="M5179" s="8">
        <f t="shared" si="161"/>
        <v>228516.06</v>
      </c>
      <c r="N5179" t="str" cm="1">
        <f t="array" ref="N51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80" spans="2:14" x14ac:dyDescent="0.35">
      <c r="B5180" s="7">
        <v>2029178</v>
      </c>
      <c r="C5180" s="1" t="s">
        <v>15</v>
      </c>
      <c r="D5180" s="1" t="s">
        <v>27</v>
      </c>
      <c r="E5180" s="1" t="s">
        <v>48</v>
      </c>
      <c r="F5180" s="1" t="s">
        <v>520</v>
      </c>
      <c r="G5180" s="3">
        <v>45482</v>
      </c>
      <c r="H5180" s="3">
        <v>45487</v>
      </c>
      <c r="I5180" s="6">
        <v>1399</v>
      </c>
      <c r="J5180" s="1">
        <v>3</v>
      </c>
      <c r="K5180" s="4">
        <v>0.15</v>
      </c>
      <c r="L5180" s="6">
        <f t="shared" si="160"/>
        <v>209.85</v>
      </c>
      <c r="M5180" s="8">
        <f t="shared" si="161"/>
        <v>3987.15</v>
      </c>
      <c r="N5180" t="str" cm="1">
        <f t="array" ref="N51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81" spans="2:14" x14ac:dyDescent="0.35">
      <c r="B5181" s="7">
        <v>2029179</v>
      </c>
      <c r="C5181" s="1" t="s">
        <v>16</v>
      </c>
      <c r="D5181" s="1" t="s">
        <v>28</v>
      </c>
      <c r="E5181" s="1" t="s">
        <v>49</v>
      </c>
      <c r="F5181" s="1" t="s">
        <v>521</v>
      </c>
      <c r="G5181" s="3">
        <v>45482</v>
      </c>
      <c r="H5181" s="3">
        <v>45483</v>
      </c>
      <c r="I5181" s="6">
        <v>999</v>
      </c>
      <c r="J5181" s="1">
        <v>2</v>
      </c>
      <c r="K5181" s="4">
        <v>0.02</v>
      </c>
      <c r="L5181" s="6">
        <f t="shared" si="160"/>
        <v>19.98</v>
      </c>
      <c r="M5181" s="8">
        <f t="shared" si="161"/>
        <v>1978.02</v>
      </c>
      <c r="N5181" t="str" cm="1">
        <f t="array" ref="N51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82" spans="2:14" x14ac:dyDescent="0.35">
      <c r="B5182" s="7">
        <v>2029180</v>
      </c>
      <c r="C5182" s="1" t="s">
        <v>17</v>
      </c>
      <c r="D5182" s="1" t="s">
        <v>29</v>
      </c>
      <c r="E5182" s="1" t="s">
        <v>50</v>
      </c>
      <c r="F5182" s="1" t="s">
        <v>518</v>
      </c>
      <c r="G5182" s="3">
        <v>45482</v>
      </c>
      <c r="H5182" s="3">
        <v>45490</v>
      </c>
      <c r="I5182" s="6">
        <v>2099</v>
      </c>
      <c r="J5182" s="1">
        <v>1</v>
      </c>
      <c r="K5182" s="4">
        <v>0.02</v>
      </c>
      <c r="L5182" s="6">
        <f t="shared" si="160"/>
        <v>41.980000000000004</v>
      </c>
      <c r="M5182" s="8">
        <f t="shared" si="161"/>
        <v>2057.02</v>
      </c>
      <c r="N5182" t="str" cm="1">
        <f t="array" ref="N51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83" spans="2:14" x14ac:dyDescent="0.35">
      <c r="B5183" s="7">
        <v>2029181</v>
      </c>
      <c r="C5183" s="1" t="s">
        <v>18</v>
      </c>
      <c r="D5183" s="1" t="s">
        <v>25</v>
      </c>
      <c r="E5183" s="1" t="s">
        <v>51</v>
      </c>
      <c r="F5183" s="1" t="s">
        <v>518</v>
      </c>
      <c r="G5183" s="3">
        <v>45482</v>
      </c>
      <c r="H5183" s="3">
        <v>45484</v>
      </c>
      <c r="I5183" s="6">
        <v>11000</v>
      </c>
      <c r="J5183" s="1">
        <v>1</v>
      </c>
      <c r="K5183" s="4">
        <v>0.02</v>
      </c>
      <c r="L5183" s="6">
        <f t="shared" si="160"/>
        <v>220</v>
      </c>
      <c r="M5183" s="8">
        <f t="shared" si="161"/>
        <v>10780</v>
      </c>
      <c r="N5183" t="str" cm="1">
        <f t="array" ref="N51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84" spans="2:14" x14ac:dyDescent="0.35">
      <c r="B5184" s="7">
        <v>2029182</v>
      </c>
      <c r="C5184" s="1" t="s">
        <v>19</v>
      </c>
      <c r="D5184" s="1" t="s">
        <v>26</v>
      </c>
      <c r="E5184" s="1" t="s">
        <v>506</v>
      </c>
      <c r="F5184" s="1" t="s">
        <v>519</v>
      </c>
      <c r="G5184" s="3">
        <v>45482</v>
      </c>
      <c r="H5184" s="3">
        <v>45485</v>
      </c>
      <c r="I5184" s="6">
        <v>800</v>
      </c>
      <c r="J5184" s="1">
        <v>2</v>
      </c>
      <c r="K5184" s="4">
        <v>0.02</v>
      </c>
      <c r="L5184" s="6">
        <f t="shared" si="160"/>
        <v>16</v>
      </c>
      <c r="M5184" s="8">
        <f t="shared" si="161"/>
        <v>1584</v>
      </c>
      <c r="N5184" t="str" cm="1">
        <f t="array" ref="N51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85" spans="2:14" x14ac:dyDescent="0.35">
      <c r="B5185" s="7">
        <v>2029183</v>
      </c>
      <c r="C5185" s="1" t="s">
        <v>20</v>
      </c>
      <c r="D5185" s="1" t="s">
        <v>27</v>
      </c>
      <c r="E5185" s="1" t="s">
        <v>507</v>
      </c>
      <c r="F5185" s="1" t="s">
        <v>521</v>
      </c>
      <c r="G5185" s="3">
        <v>45482</v>
      </c>
      <c r="H5185" s="3">
        <v>45487</v>
      </c>
      <c r="I5185" s="6">
        <v>5500</v>
      </c>
      <c r="J5185" s="1">
        <v>1</v>
      </c>
      <c r="K5185" s="4">
        <v>0.02</v>
      </c>
      <c r="L5185" s="6">
        <f t="shared" si="160"/>
        <v>110</v>
      </c>
      <c r="M5185" s="8">
        <f t="shared" si="161"/>
        <v>5390</v>
      </c>
      <c r="N5185" t="str" cm="1">
        <f t="array" ref="N51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86" spans="2:14" x14ac:dyDescent="0.35">
      <c r="B5186" s="7">
        <v>2029184</v>
      </c>
      <c r="C5186" s="1" t="s">
        <v>21</v>
      </c>
      <c r="D5186" s="1" t="s">
        <v>28</v>
      </c>
      <c r="E5186" s="1" t="s">
        <v>508</v>
      </c>
      <c r="F5186" s="1" t="s">
        <v>520</v>
      </c>
      <c r="G5186" s="3">
        <v>45482</v>
      </c>
      <c r="H5186" s="3">
        <v>45483</v>
      </c>
      <c r="I5186" s="6">
        <v>1350</v>
      </c>
      <c r="J5186" s="1">
        <v>3</v>
      </c>
      <c r="K5186" s="4">
        <v>0.02</v>
      </c>
      <c r="L5186" s="6">
        <f t="shared" si="160"/>
        <v>27</v>
      </c>
      <c r="M5186" s="8">
        <f t="shared" si="161"/>
        <v>4023</v>
      </c>
      <c r="N5186" t="str" cm="1">
        <f t="array" ref="N51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87" spans="2:14" x14ac:dyDescent="0.35">
      <c r="B5187" s="7">
        <v>2029185</v>
      </c>
      <c r="C5187" s="1" t="s">
        <v>22</v>
      </c>
      <c r="D5187" s="1" t="s">
        <v>29</v>
      </c>
      <c r="E5187" s="1" t="s">
        <v>31</v>
      </c>
      <c r="F5187" s="1" t="s">
        <v>518</v>
      </c>
      <c r="G5187" s="3">
        <v>45482</v>
      </c>
      <c r="H5187" s="3">
        <v>45490</v>
      </c>
      <c r="I5187" s="6">
        <v>4500</v>
      </c>
      <c r="J5187" s="1">
        <v>2</v>
      </c>
      <c r="K5187" s="4">
        <v>0.02</v>
      </c>
      <c r="L5187" s="6">
        <f t="shared" si="160"/>
        <v>90</v>
      </c>
      <c r="M5187" s="8">
        <f t="shared" si="161"/>
        <v>8910</v>
      </c>
      <c r="N5187" t="str" cm="1">
        <f t="array" ref="N51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88" spans="2:14" x14ac:dyDescent="0.35">
      <c r="B5188" s="7">
        <v>2029186</v>
      </c>
      <c r="C5188" s="1" t="s">
        <v>23</v>
      </c>
      <c r="D5188" s="1" t="s">
        <v>25</v>
      </c>
      <c r="E5188" s="1" t="s">
        <v>32</v>
      </c>
      <c r="F5188" s="1" t="s">
        <v>519</v>
      </c>
      <c r="G5188" s="3">
        <v>45482</v>
      </c>
      <c r="H5188" s="3">
        <v>45484</v>
      </c>
      <c r="I5188" s="6">
        <v>2350</v>
      </c>
      <c r="J5188" s="1">
        <v>1</v>
      </c>
      <c r="K5188" s="4">
        <v>0.02</v>
      </c>
      <c r="L5188" s="6">
        <f t="shared" ref="L5188:L5251" si="162">I5188*K5188</f>
        <v>47</v>
      </c>
      <c r="M5188" s="8">
        <f t="shared" ref="M5188:M5251" si="163">I5188*J5188-L5188</f>
        <v>2303</v>
      </c>
      <c r="N5188" t="str" cm="1">
        <f t="array" ref="N51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89" spans="2:14" x14ac:dyDescent="0.35">
      <c r="B5189" s="7">
        <v>2029187</v>
      </c>
      <c r="C5189" s="1" t="s">
        <v>24</v>
      </c>
      <c r="D5189" s="1" t="s">
        <v>26</v>
      </c>
      <c r="E5189" s="1" t="s">
        <v>38</v>
      </c>
      <c r="F5189" s="1" t="s">
        <v>520</v>
      </c>
      <c r="G5189" s="3">
        <v>45482</v>
      </c>
      <c r="H5189" s="3">
        <v>45485</v>
      </c>
      <c r="I5189" s="6">
        <v>90</v>
      </c>
      <c r="J5189" s="1">
        <v>2</v>
      </c>
      <c r="K5189" s="4">
        <v>7.0000000000000007E-2</v>
      </c>
      <c r="L5189" s="6">
        <f t="shared" si="162"/>
        <v>6.3000000000000007</v>
      </c>
      <c r="M5189" s="8">
        <f t="shared" si="163"/>
        <v>173.7</v>
      </c>
      <c r="N5189" t="str" cm="1">
        <f t="array" ref="N51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90" spans="2:14" x14ac:dyDescent="0.35">
      <c r="B5190" s="7">
        <v>2029188</v>
      </c>
      <c r="C5190" s="1" t="s">
        <v>4</v>
      </c>
      <c r="D5190" s="1" t="s">
        <v>27</v>
      </c>
      <c r="E5190" s="1" t="s">
        <v>33</v>
      </c>
      <c r="F5190" s="1" t="s">
        <v>521</v>
      </c>
      <c r="G5190" s="3">
        <v>45482</v>
      </c>
      <c r="H5190" s="3">
        <v>45487</v>
      </c>
      <c r="I5190" s="6">
        <v>280</v>
      </c>
      <c r="J5190" s="1">
        <v>1</v>
      </c>
      <c r="K5190" s="4">
        <v>0.03</v>
      </c>
      <c r="L5190" s="6">
        <f t="shared" si="162"/>
        <v>8.4</v>
      </c>
      <c r="M5190" s="8">
        <f t="shared" si="163"/>
        <v>271.60000000000002</v>
      </c>
      <c r="N5190" t="str" cm="1">
        <f t="array" ref="N51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91" spans="2:14" x14ac:dyDescent="0.35">
      <c r="B5191" s="7">
        <v>2029189</v>
      </c>
      <c r="C5191" s="1" t="s">
        <v>5</v>
      </c>
      <c r="D5191" s="1" t="s">
        <v>28</v>
      </c>
      <c r="E5191" s="1" t="s">
        <v>34</v>
      </c>
      <c r="F5191" s="1" t="s">
        <v>518</v>
      </c>
      <c r="G5191" s="3">
        <v>45482</v>
      </c>
      <c r="H5191" s="3">
        <v>45483</v>
      </c>
      <c r="I5191" s="6">
        <v>70</v>
      </c>
      <c r="J5191" s="1">
        <v>2</v>
      </c>
      <c r="K5191" s="4">
        <v>0.08</v>
      </c>
      <c r="L5191" s="6">
        <f t="shared" si="162"/>
        <v>5.6000000000000005</v>
      </c>
      <c r="M5191" s="8">
        <f t="shared" si="163"/>
        <v>134.4</v>
      </c>
      <c r="N5191" t="str" cm="1">
        <f t="array" ref="N51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92" spans="2:14" x14ac:dyDescent="0.35">
      <c r="B5192" s="7">
        <v>2029190</v>
      </c>
      <c r="C5192" s="1" t="s">
        <v>6</v>
      </c>
      <c r="D5192" s="1" t="s">
        <v>29</v>
      </c>
      <c r="E5192" s="1" t="s">
        <v>35</v>
      </c>
      <c r="F5192" s="1" t="s">
        <v>518</v>
      </c>
      <c r="G5192" s="3">
        <v>45482</v>
      </c>
      <c r="H5192" s="3">
        <v>45490</v>
      </c>
      <c r="I5192" s="6">
        <v>230</v>
      </c>
      <c r="J5192" s="1">
        <v>3</v>
      </c>
      <c r="K5192" s="4">
        <v>0.05</v>
      </c>
      <c r="L5192" s="6">
        <f t="shared" si="162"/>
        <v>11.5</v>
      </c>
      <c r="M5192" s="8">
        <f t="shared" si="163"/>
        <v>678.5</v>
      </c>
      <c r="N5192" t="str" cm="1">
        <f t="array" ref="N51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93" spans="2:14" x14ac:dyDescent="0.35">
      <c r="B5193" s="7">
        <v>2029191</v>
      </c>
      <c r="C5193" s="1" t="s">
        <v>7</v>
      </c>
      <c r="D5193" s="1" t="s">
        <v>25</v>
      </c>
      <c r="E5193" s="1" t="s">
        <v>36</v>
      </c>
      <c r="F5193" s="1" t="s">
        <v>519</v>
      </c>
      <c r="G5193" s="3">
        <v>45482</v>
      </c>
      <c r="H5193" s="3">
        <v>45484</v>
      </c>
      <c r="I5193" s="6">
        <v>7999</v>
      </c>
      <c r="J5193" s="1">
        <v>2</v>
      </c>
      <c r="K5193" s="4">
        <v>0.05</v>
      </c>
      <c r="L5193" s="6">
        <f t="shared" si="162"/>
        <v>399.95000000000005</v>
      </c>
      <c r="M5193" s="8">
        <f t="shared" si="163"/>
        <v>15598.05</v>
      </c>
      <c r="N5193" t="str" cm="1">
        <f t="array" ref="N51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94" spans="2:14" x14ac:dyDescent="0.35">
      <c r="B5194" s="7">
        <v>2029192</v>
      </c>
      <c r="C5194" s="1" t="s">
        <v>10</v>
      </c>
      <c r="D5194" s="1" t="s">
        <v>287</v>
      </c>
      <c r="E5194" s="1" t="s">
        <v>37</v>
      </c>
      <c r="F5194" s="1" t="s">
        <v>521</v>
      </c>
      <c r="G5194" s="3">
        <v>45482</v>
      </c>
      <c r="H5194" s="3">
        <v>45485</v>
      </c>
      <c r="I5194" s="6">
        <v>850</v>
      </c>
      <c r="J5194" s="1">
        <v>7</v>
      </c>
      <c r="K5194" s="4">
        <v>0.05</v>
      </c>
      <c r="L5194" s="6">
        <f t="shared" si="162"/>
        <v>42.5</v>
      </c>
      <c r="M5194" s="8">
        <f t="shared" si="163"/>
        <v>5907.5</v>
      </c>
      <c r="N5194" t="str" cm="1">
        <f t="array" ref="N51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95" spans="2:14" x14ac:dyDescent="0.35">
      <c r="B5195" s="7">
        <v>2029193</v>
      </c>
      <c r="C5195" s="1" t="s">
        <v>8</v>
      </c>
      <c r="D5195" s="1" t="s">
        <v>25</v>
      </c>
      <c r="E5195" s="1" t="s">
        <v>39</v>
      </c>
      <c r="F5195" s="1" t="s">
        <v>520</v>
      </c>
      <c r="G5195" s="3">
        <v>45482</v>
      </c>
      <c r="H5195" s="3">
        <v>45487</v>
      </c>
      <c r="I5195" s="6">
        <v>65000</v>
      </c>
      <c r="J5195" s="1">
        <v>2</v>
      </c>
      <c r="K5195" s="4">
        <v>0.05</v>
      </c>
      <c r="L5195" s="6">
        <f t="shared" si="162"/>
        <v>3250</v>
      </c>
      <c r="M5195" s="8">
        <f t="shared" si="163"/>
        <v>126750</v>
      </c>
      <c r="N5195" t="str" cm="1">
        <f t="array" ref="N51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196" spans="2:14" x14ac:dyDescent="0.35">
      <c r="B5196" s="7">
        <v>2029194</v>
      </c>
      <c r="C5196" s="1" t="s">
        <v>9</v>
      </c>
      <c r="D5196" s="1" t="s">
        <v>26</v>
      </c>
      <c r="E5196" s="1" t="s">
        <v>40</v>
      </c>
      <c r="F5196" s="1" t="s">
        <v>518</v>
      </c>
      <c r="G5196" s="3">
        <v>45482</v>
      </c>
      <c r="H5196" s="3">
        <v>45483</v>
      </c>
      <c r="I5196" s="6">
        <v>450</v>
      </c>
      <c r="J5196" s="1">
        <v>1</v>
      </c>
      <c r="K5196" s="4">
        <v>0.03</v>
      </c>
      <c r="L5196" s="6">
        <f t="shared" si="162"/>
        <v>13.5</v>
      </c>
      <c r="M5196" s="8">
        <f t="shared" si="163"/>
        <v>436.5</v>
      </c>
      <c r="N5196" t="str" cm="1">
        <f t="array" ref="N51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97" spans="2:14" x14ac:dyDescent="0.35">
      <c r="B5197" s="7">
        <v>2029195</v>
      </c>
      <c r="C5197" s="1" t="s">
        <v>11</v>
      </c>
      <c r="D5197" s="1" t="s">
        <v>27</v>
      </c>
      <c r="E5197" s="1" t="s">
        <v>41</v>
      </c>
      <c r="F5197" s="1" t="s">
        <v>519</v>
      </c>
      <c r="G5197" s="3">
        <v>45482</v>
      </c>
      <c r="H5197" s="3">
        <v>45490</v>
      </c>
      <c r="I5197" s="6">
        <v>1299</v>
      </c>
      <c r="J5197" s="1">
        <v>1</v>
      </c>
      <c r="K5197" s="4">
        <v>0.1</v>
      </c>
      <c r="L5197" s="6">
        <f t="shared" si="162"/>
        <v>129.9</v>
      </c>
      <c r="M5197" s="8">
        <f t="shared" si="163"/>
        <v>1169.0999999999999</v>
      </c>
      <c r="N5197" t="str" cm="1">
        <f t="array" ref="N51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98" spans="2:14" x14ac:dyDescent="0.35">
      <c r="B5198" s="7">
        <v>2029196</v>
      </c>
      <c r="C5198" s="1" t="s">
        <v>12</v>
      </c>
      <c r="D5198" s="1" t="s">
        <v>28</v>
      </c>
      <c r="E5198" s="1" t="s">
        <v>42</v>
      </c>
      <c r="F5198" s="1" t="s">
        <v>520</v>
      </c>
      <c r="G5198" s="3">
        <v>45482</v>
      </c>
      <c r="H5198" s="3">
        <v>45484</v>
      </c>
      <c r="I5198" s="6">
        <v>1700</v>
      </c>
      <c r="J5198" s="1">
        <v>1</v>
      </c>
      <c r="K5198" s="4">
        <v>0.05</v>
      </c>
      <c r="L5198" s="6">
        <f t="shared" si="162"/>
        <v>85</v>
      </c>
      <c r="M5198" s="8">
        <f t="shared" si="163"/>
        <v>1615</v>
      </c>
      <c r="N5198" t="str" cm="1">
        <f t="array" ref="N51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199" spans="2:14" x14ac:dyDescent="0.35">
      <c r="B5199" s="7">
        <v>2029197</v>
      </c>
      <c r="C5199" s="1" t="s">
        <v>13</v>
      </c>
      <c r="D5199" s="1" t="s">
        <v>29</v>
      </c>
      <c r="E5199" s="1" t="s">
        <v>43</v>
      </c>
      <c r="F5199" s="1" t="s">
        <v>521</v>
      </c>
      <c r="G5199" s="3">
        <v>45482</v>
      </c>
      <c r="H5199" s="3">
        <v>45485</v>
      </c>
      <c r="I5199" s="6">
        <v>55000</v>
      </c>
      <c r="J5199" s="1">
        <v>2</v>
      </c>
      <c r="K5199" s="4">
        <v>0.05</v>
      </c>
      <c r="L5199" s="6">
        <f t="shared" si="162"/>
        <v>2750</v>
      </c>
      <c r="M5199" s="8">
        <f t="shared" si="163"/>
        <v>107250</v>
      </c>
      <c r="N5199" t="str" cm="1">
        <f t="array" ref="N51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00" spans="2:14" x14ac:dyDescent="0.35">
      <c r="B5200" s="7">
        <v>2029198</v>
      </c>
      <c r="C5200" s="1" t="s">
        <v>14</v>
      </c>
      <c r="D5200" s="1" t="s">
        <v>25</v>
      </c>
      <c r="E5200" s="1" t="s">
        <v>44</v>
      </c>
      <c r="F5200" s="1" t="s">
        <v>518</v>
      </c>
      <c r="G5200" s="3">
        <v>45482</v>
      </c>
      <c r="H5200" s="3">
        <v>45487</v>
      </c>
      <c r="I5200" s="6">
        <v>57999</v>
      </c>
      <c r="J5200" s="1">
        <v>1</v>
      </c>
      <c r="K5200" s="4">
        <v>0.02</v>
      </c>
      <c r="L5200" s="6">
        <f t="shared" si="162"/>
        <v>1159.98</v>
      </c>
      <c r="M5200" s="8">
        <f t="shared" si="163"/>
        <v>56839.02</v>
      </c>
      <c r="N5200" t="str" cm="1">
        <f t="array" ref="N52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01" spans="2:14" x14ac:dyDescent="0.35">
      <c r="B5201" s="7">
        <v>2029199</v>
      </c>
      <c r="C5201" s="1" t="s">
        <v>15</v>
      </c>
      <c r="D5201" s="1" t="s">
        <v>30</v>
      </c>
      <c r="E5201" s="1" t="s">
        <v>45</v>
      </c>
      <c r="F5201" s="1" t="s">
        <v>518</v>
      </c>
      <c r="G5201" s="3">
        <v>45482</v>
      </c>
      <c r="H5201" s="3">
        <v>45483</v>
      </c>
      <c r="I5201" s="6">
        <v>1399</v>
      </c>
      <c r="J5201" s="1">
        <v>2</v>
      </c>
      <c r="K5201" s="4">
        <v>0.06</v>
      </c>
      <c r="L5201" s="6">
        <f t="shared" si="162"/>
        <v>83.94</v>
      </c>
      <c r="M5201" s="8">
        <f t="shared" si="163"/>
        <v>2714.06</v>
      </c>
      <c r="N5201" t="str" cm="1">
        <f t="array" ref="N52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02" spans="2:14" x14ac:dyDescent="0.35">
      <c r="B5202" s="7">
        <v>2029200</v>
      </c>
      <c r="C5202" s="1" t="s">
        <v>16</v>
      </c>
      <c r="D5202" s="1" t="s">
        <v>27</v>
      </c>
      <c r="E5202" s="1" t="s">
        <v>46</v>
      </c>
      <c r="F5202" s="1" t="s">
        <v>519</v>
      </c>
      <c r="G5202" s="3">
        <v>45482</v>
      </c>
      <c r="H5202" s="3">
        <v>45490</v>
      </c>
      <c r="I5202" s="6">
        <v>999</v>
      </c>
      <c r="J5202" s="1">
        <v>7</v>
      </c>
      <c r="K5202" s="4">
        <v>0.15</v>
      </c>
      <c r="L5202" s="6">
        <f t="shared" si="162"/>
        <v>149.85</v>
      </c>
      <c r="M5202" s="8">
        <f t="shared" si="163"/>
        <v>6843.15</v>
      </c>
      <c r="N5202" t="str" cm="1">
        <f t="array" ref="N52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03" spans="2:14" x14ac:dyDescent="0.35">
      <c r="B5203" s="7">
        <v>2029201</v>
      </c>
      <c r="C5203" s="1" t="s">
        <v>17</v>
      </c>
      <c r="D5203" s="1" t="s">
        <v>28</v>
      </c>
      <c r="E5203" s="1" t="s">
        <v>47</v>
      </c>
      <c r="F5203" s="1" t="s">
        <v>521</v>
      </c>
      <c r="G5203" s="3">
        <v>45482</v>
      </c>
      <c r="H5203" s="3">
        <v>45484</v>
      </c>
      <c r="I5203" s="6">
        <v>2099</v>
      </c>
      <c r="J5203" s="1">
        <v>2</v>
      </c>
      <c r="K5203" s="4">
        <v>0.02</v>
      </c>
      <c r="L5203" s="6">
        <f t="shared" si="162"/>
        <v>41.980000000000004</v>
      </c>
      <c r="M5203" s="8">
        <f t="shared" si="163"/>
        <v>4156.0200000000004</v>
      </c>
      <c r="N5203" t="str" cm="1">
        <f t="array" ref="N52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04" spans="2:14" x14ac:dyDescent="0.35">
      <c r="B5204" s="7">
        <v>2029202</v>
      </c>
      <c r="C5204" s="1" t="s">
        <v>18</v>
      </c>
      <c r="D5204" s="1" t="s">
        <v>29</v>
      </c>
      <c r="E5204" s="1" t="s">
        <v>48</v>
      </c>
      <c r="F5204" s="1" t="s">
        <v>520</v>
      </c>
      <c r="G5204" s="3">
        <v>45482</v>
      </c>
      <c r="H5204" s="3">
        <v>45485</v>
      </c>
      <c r="I5204" s="6">
        <v>11000</v>
      </c>
      <c r="J5204" s="1">
        <v>2</v>
      </c>
      <c r="K5204" s="4">
        <v>0.02</v>
      </c>
      <c r="L5204" s="6">
        <f t="shared" si="162"/>
        <v>220</v>
      </c>
      <c r="M5204" s="8">
        <f t="shared" si="163"/>
        <v>21780</v>
      </c>
      <c r="N5204" t="str" cm="1">
        <f t="array" ref="N52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05" spans="2:14" x14ac:dyDescent="0.35">
      <c r="B5205" s="7">
        <v>2029203</v>
      </c>
      <c r="C5205" s="1" t="s">
        <v>19</v>
      </c>
      <c r="D5205" s="1" t="s">
        <v>25</v>
      </c>
      <c r="E5205" s="1" t="s">
        <v>49</v>
      </c>
      <c r="F5205" s="1" t="s">
        <v>518</v>
      </c>
      <c r="G5205" s="3">
        <v>45482</v>
      </c>
      <c r="H5205" s="3">
        <v>45487</v>
      </c>
      <c r="I5205" s="6">
        <v>800</v>
      </c>
      <c r="J5205" s="1">
        <v>1</v>
      </c>
      <c r="K5205" s="4">
        <v>0.02</v>
      </c>
      <c r="L5205" s="6">
        <f t="shared" si="162"/>
        <v>16</v>
      </c>
      <c r="M5205" s="8">
        <f t="shared" si="163"/>
        <v>784</v>
      </c>
      <c r="N5205" t="str" cm="1">
        <f t="array" ref="N52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06" spans="2:14" x14ac:dyDescent="0.35">
      <c r="B5206" s="7">
        <v>2029204</v>
      </c>
      <c r="C5206" s="1" t="s">
        <v>20</v>
      </c>
      <c r="D5206" s="1" t="s">
        <v>26</v>
      </c>
      <c r="E5206" s="1" t="s">
        <v>50</v>
      </c>
      <c r="F5206" s="1" t="s">
        <v>519</v>
      </c>
      <c r="G5206" s="3">
        <v>45482</v>
      </c>
      <c r="H5206" s="3">
        <v>45483</v>
      </c>
      <c r="I5206" s="6">
        <v>5500</v>
      </c>
      <c r="J5206" s="1">
        <v>2</v>
      </c>
      <c r="K5206" s="4">
        <v>0.02</v>
      </c>
      <c r="L5206" s="6">
        <f t="shared" si="162"/>
        <v>110</v>
      </c>
      <c r="M5206" s="8">
        <f t="shared" si="163"/>
        <v>10890</v>
      </c>
      <c r="N5206" t="str" cm="1">
        <f t="array" ref="N52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07" spans="2:14" x14ac:dyDescent="0.35">
      <c r="B5207" s="7">
        <v>2029205</v>
      </c>
      <c r="C5207" s="1" t="s">
        <v>21</v>
      </c>
      <c r="D5207" s="1" t="s">
        <v>27</v>
      </c>
      <c r="E5207" s="1" t="s">
        <v>51</v>
      </c>
      <c r="F5207" s="1" t="s">
        <v>520</v>
      </c>
      <c r="G5207" s="3">
        <v>45482</v>
      </c>
      <c r="H5207" s="3">
        <v>45490</v>
      </c>
      <c r="I5207" s="6">
        <v>1350</v>
      </c>
      <c r="J5207" s="1">
        <v>4</v>
      </c>
      <c r="K5207" s="4">
        <v>0.02</v>
      </c>
      <c r="L5207" s="6">
        <f t="shared" si="162"/>
        <v>27</v>
      </c>
      <c r="M5207" s="8">
        <f t="shared" si="163"/>
        <v>5373</v>
      </c>
      <c r="N5207" t="str" cm="1">
        <f t="array" ref="N52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08" spans="2:14" x14ac:dyDescent="0.35">
      <c r="B5208" s="7">
        <v>2029206</v>
      </c>
      <c r="C5208" s="1" t="s">
        <v>22</v>
      </c>
      <c r="D5208" s="1" t="s">
        <v>28</v>
      </c>
      <c r="E5208" s="1" t="s">
        <v>506</v>
      </c>
      <c r="F5208" s="1" t="s">
        <v>521</v>
      </c>
      <c r="G5208" s="3">
        <v>45482</v>
      </c>
      <c r="H5208" s="3">
        <v>45484</v>
      </c>
      <c r="I5208" s="6">
        <v>4500</v>
      </c>
      <c r="J5208" s="1">
        <v>3</v>
      </c>
      <c r="K5208" s="4">
        <v>0.02</v>
      </c>
      <c r="L5208" s="6">
        <f t="shared" si="162"/>
        <v>90</v>
      </c>
      <c r="M5208" s="8">
        <f t="shared" si="163"/>
        <v>13410</v>
      </c>
      <c r="N5208" t="str" cm="1">
        <f t="array" ref="N52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09" spans="2:14" x14ac:dyDescent="0.35">
      <c r="B5209" s="7">
        <v>2029207</v>
      </c>
      <c r="C5209" s="1" t="s">
        <v>23</v>
      </c>
      <c r="D5209" s="1" t="s">
        <v>29</v>
      </c>
      <c r="E5209" s="1" t="s">
        <v>507</v>
      </c>
      <c r="F5209" s="1" t="s">
        <v>518</v>
      </c>
      <c r="G5209" s="3">
        <v>45482</v>
      </c>
      <c r="H5209" s="3">
        <v>45485</v>
      </c>
      <c r="I5209" s="6">
        <v>2350</v>
      </c>
      <c r="J5209" s="1">
        <v>2</v>
      </c>
      <c r="K5209" s="4">
        <v>0.02</v>
      </c>
      <c r="L5209" s="6">
        <f t="shared" si="162"/>
        <v>47</v>
      </c>
      <c r="M5209" s="8">
        <f t="shared" si="163"/>
        <v>4653</v>
      </c>
      <c r="N5209" t="str" cm="1">
        <f t="array" ref="N52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10" spans="2:14" x14ac:dyDescent="0.35">
      <c r="B5210" s="7">
        <v>2029208</v>
      </c>
      <c r="C5210" s="1" t="s">
        <v>24</v>
      </c>
      <c r="D5210" s="1" t="s">
        <v>25</v>
      </c>
      <c r="E5210" s="1" t="s">
        <v>508</v>
      </c>
      <c r="F5210" s="1" t="s">
        <v>518</v>
      </c>
      <c r="G5210" s="3">
        <v>45482</v>
      </c>
      <c r="H5210" s="3">
        <v>45487</v>
      </c>
      <c r="I5210" s="6">
        <v>90</v>
      </c>
      <c r="J5210" s="1">
        <v>1</v>
      </c>
      <c r="K5210" s="4">
        <v>0.02</v>
      </c>
      <c r="L5210" s="6">
        <f t="shared" si="162"/>
        <v>1.8</v>
      </c>
      <c r="M5210" s="8">
        <f t="shared" si="163"/>
        <v>88.2</v>
      </c>
      <c r="N5210" t="str" cm="1">
        <f t="array" ref="N52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11" spans="2:14" x14ac:dyDescent="0.35">
      <c r="B5211" s="7">
        <v>2029209</v>
      </c>
      <c r="C5211" s="1" t="s">
        <v>4</v>
      </c>
      <c r="D5211" s="1" t="s">
        <v>26</v>
      </c>
      <c r="E5211" s="1" t="s">
        <v>31</v>
      </c>
      <c r="F5211" s="1" t="s">
        <v>519</v>
      </c>
      <c r="G5211" s="3">
        <v>45482</v>
      </c>
      <c r="H5211" s="3">
        <v>45483</v>
      </c>
      <c r="I5211" s="6">
        <v>280</v>
      </c>
      <c r="J5211" s="1">
        <v>1</v>
      </c>
      <c r="K5211" s="4">
        <v>7.0000000000000007E-2</v>
      </c>
      <c r="L5211" s="6">
        <f t="shared" si="162"/>
        <v>19.600000000000001</v>
      </c>
      <c r="M5211" s="8">
        <f t="shared" si="163"/>
        <v>260.39999999999998</v>
      </c>
      <c r="N5211" t="str" cm="1">
        <f t="array" ref="N52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12" spans="2:14" x14ac:dyDescent="0.35">
      <c r="B5212" s="7">
        <v>2029210</v>
      </c>
      <c r="C5212" s="1" t="s">
        <v>5</v>
      </c>
      <c r="D5212" s="1" t="s">
        <v>27</v>
      </c>
      <c r="E5212" s="1" t="s">
        <v>32</v>
      </c>
      <c r="F5212" s="1" t="s">
        <v>521</v>
      </c>
      <c r="G5212" s="3">
        <v>45482</v>
      </c>
      <c r="H5212" s="3">
        <v>45490</v>
      </c>
      <c r="I5212" s="6">
        <v>70</v>
      </c>
      <c r="J5212" s="1">
        <v>2</v>
      </c>
      <c r="K5212" s="4">
        <v>0.03</v>
      </c>
      <c r="L5212" s="6">
        <f t="shared" si="162"/>
        <v>2.1</v>
      </c>
      <c r="M5212" s="8">
        <f t="shared" si="163"/>
        <v>137.9</v>
      </c>
      <c r="N5212" t="str" cm="1">
        <f t="array" ref="N52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13" spans="2:14" x14ac:dyDescent="0.35">
      <c r="B5213" s="7">
        <v>2029211</v>
      </c>
      <c r="C5213" s="1" t="s">
        <v>6</v>
      </c>
      <c r="D5213" s="1" t="s">
        <v>28</v>
      </c>
      <c r="E5213" s="1" t="s">
        <v>38</v>
      </c>
      <c r="F5213" s="1" t="s">
        <v>520</v>
      </c>
      <c r="G5213" s="3">
        <v>45482</v>
      </c>
      <c r="H5213" s="3">
        <v>45484</v>
      </c>
      <c r="I5213" s="6">
        <v>230</v>
      </c>
      <c r="J5213" s="1">
        <v>1</v>
      </c>
      <c r="K5213" s="4">
        <v>0.08</v>
      </c>
      <c r="L5213" s="6">
        <f t="shared" si="162"/>
        <v>18.400000000000002</v>
      </c>
      <c r="M5213" s="8">
        <f t="shared" si="163"/>
        <v>211.6</v>
      </c>
      <c r="N5213" t="str" cm="1">
        <f t="array" ref="N52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14" spans="2:14" x14ac:dyDescent="0.35">
      <c r="B5214" s="7">
        <v>2029212</v>
      </c>
      <c r="C5214" s="1" t="s">
        <v>7</v>
      </c>
      <c r="D5214" s="1" t="s">
        <v>29</v>
      </c>
      <c r="E5214" s="1" t="s">
        <v>33</v>
      </c>
      <c r="F5214" s="1" t="s">
        <v>518</v>
      </c>
      <c r="G5214" s="3">
        <v>45482</v>
      </c>
      <c r="H5214" s="3">
        <v>45485</v>
      </c>
      <c r="I5214" s="6">
        <v>7999</v>
      </c>
      <c r="J5214" s="1">
        <v>3</v>
      </c>
      <c r="K5214" s="4">
        <v>0.05</v>
      </c>
      <c r="L5214" s="6">
        <f t="shared" si="162"/>
        <v>399.95000000000005</v>
      </c>
      <c r="M5214" s="8">
        <f t="shared" si="163"/>
        <v>23597.05</v>
      </c>
      <c r="N5214" t="str" cm="1">
        <f t="array" ref="N52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15" spans="2:14" x14ac:dyDescent="0.35">
      <c r="B5215" s="7">
        <v>2029213</v>
      </c>
      <c r="C5215" s="1" t="s">
        <v>10</v>
      </c>
      <c r="D5215" s="1" t="s">
        <v>25</v>
      </c>
      <c r="E5215" s="1" t="s">
        <v>34</v>
      </c>
      <c r="F5215" s="1" t="s">
        <v>519</v>
      </c>
      <c r="G5215" s="3">
        <v>45482</v>
      </c>
      <c r="H5215" s="3">
        <v>45487</v>
      </c>
      <c r="I5215" s="6">
        <v>850</v>
      </c>
      <c r="J5215" s="1">
        <v>2</v>
      </c>
      <c r="K5215" s="4">
        <v>0.05</v>
      </c>
      <c r="L5215" s="6">
        <f t="shared" si="162"/>
        <v>42.5</v>
      </c>
      <c r="M5215" s="8">
        <f t="shared" si="163"/>
        <v>1657.5</v>
      </c>
      <c r="N5215" t="str" cm="1">
        <f t="array" ref="N52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16" spans="2:14" x14ac:dyDescent="0.35">
      <c r="B5216" s="7">
        <v>2029214</v>
      </c>
      <c r="C5216" s="1" t="s">
        <v>8</v>
      </c>
      <c r="D5216" s="1" t="s">
        <v>288</v>
      </c>
      <c r="E5216" s="1" t="s">
        <v>35</v>
      </c>
      <c r="F5216" s="1" t="s">
        <v>520</v>
      </c>
      <c r="G5216" s="3">
        <v>45482</v>
      </c>
      <c r="H5216" s="3">
        <v>45483</v>
      </c>
      <c r="I5216" s="6">
        <v>65000</v>
      </c>
      <c r="J5216" s="1">
        <v>1</v>
      </c>
      <c r="K5216" s="4">
        <v>0.05</v>
      </c>
      <c r="L5216" s="6">
        <f t="shared" si="162"/>
        <v>3250</v>
      </c>
      <c r="M5216" s="8">
        <f t="shared" si="163"/>
        <v>61750</v>
      </c>
      <c r="N5216" t="str" cm="1">
        <f t="array" ref="N52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17" spans="2:14" x14ac:dyDescent="0.35">
      <c r="B5217" s="7">
        <v>2029215</v>
      </c>
      <c r="C5217" s="1" t="s">
        <v>9</v>
      </c>
      <c r="D5217" s="1" t="s">
        <v>25</v>
      </c>
      <c r="E5217" s="1" t="s">
        <v>36</v>
      </c>
      <c r="F5217" s="1" t="s">
        <v>521</v>
      </c>
      <c r="G5217" s="3">
        <v>45482</v>
      </c>
      <c r="H5217" s="3">
        <v>45490</v>
      </c>
      <c r="I5217" s="6">
        <v>450</v>
      </c>
      <c r="J5217" s="1">
        <v>2</v>
      </c>
      <c r="K5217" s="4">
        <v>0.05</v>
      </c>
      <c r="L5217" s="6">
        <f t="shared" si="162"/>
        <v>22.5</v>
      </c>
      <c r="M5217" s="8">
        <f t="shared" si="163"/>
        <v>877.5</v>
      </c>
      <c r="N5217" t="str" cm="1">
        <f t="array" ref="N52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18" spans="2:14" x14ac:dyDescent="0.35">
      <c r="B5218" s="7">
        <v>2029216</v>
      </c>
      <c r="C5218" s="1" t="s">
        <v>11</v>
      </c>
      <c r="D5218" s="1" t="s">
        <v>26</v>
      </c>
      <c r="E5218" s="1" t="s">
        <v>37</v>
      </c>
      <c r="F5218" s="1" t="s">
        <v>518</v>
      </c>
      <c r="G5218" s="3">
        <v>45482</v>
      </c>
      <c r="H5218" s="3">
        <v>45484</v>
      </c>
      <c r="I5218" s="6">
        <v>1299</v>
      </c>
      <c r="J5218" s="1">
        <v>1</v>
      </c>
      <c r="K5218" s="4">
        <v>0.03</v>
      </c>
      <c r="L5218" s="6">
        <f t="shared" si="162"/>
        <v>38.97</v>
      </c>
      <c r="M5218" s="8">
        <f t="shared" si="163"/>
        <v>1260.03</v>
      </c>
      <c r="N5218" t="str" cm="1">
        <f t="array" ref="N52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19" spans="2:14" x14ac:dyDescent="0.35">
      <c r="B5219" s="7">
        <v>2029217</v>
      </c>
      <c r="C5219" s="1" t="s">
        <v>12</v>
      </c>
      <c r="D5219" s="1" t="s">
        <v>27</v>
      </c>
      <c r="E5219" s="1" t="s">
        <v>39</v>
      </c>
      <c r="F5219" s="1" t="s">
        <v>518</v>
      </c>
      <c r="G5219" s="3">
        <v>45482</v>
      </c>
      <c r="H5219" s="3">
        <v>45485</v>
      </c>
      <c r="I5219" s="6">
        <v>1700</v>
      </c>
      <c r="J5219" s="1">
        <v>2</v>
      </c>
      <c r="K5219" s="4">
        <v>0.1</v>
      </c>
      <c r="L5219" s="6">
        <f t="shared" si="162"/>
        <v>170</v>
      </c>
      <c r="M5219" s="8">
        <f t="shared" si="163"/>
        <v>3230</v>
      </c>
      <c r="N5219" t="str" cm="1">
        <f t="array" ref="N52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20" spans="2:14" x14ac:dyDescent="0.35">
      <c r="B5220" s="7">
        <v>2029218</v>
      </c>
      <c r="C5220" s="1" t="s">
        <v>13</v>
      </c>
      <c r="D5220" s="1" t="s">
        <v>28</v>
      </c>
      <c r="E5220" s="1" t="s">
        <v>40</v>
      </c>
      <c r="F5220" s="1" t="s">
        <v>519</v>
      </c>
      <c r="G5220" s="3">
        <v>45482</v>
      </c>
      <c r="H5220" s="3">
        <v>45487</v>
      </c>
      <c r="I5220" s="6">
        <v>55000</v>
      </c>
      <c r="J5220" s="1">
        <v>3</v>
      </c>
      <c r="K5220" s="4">
        <v>0.05</v>
      </c>
      <c r="L5220" s="6">
        <f t="shared" si="162"/>
        <v>2750</v>
      </c>
      <c r="M5220" s="8">
        <f t="shared" si="163"/>
        <v>162250</v>
      </c>
      <c r="N5220" t="str" cm="1">
        <f t="array" ref="N52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21" spans="2:14" x14ac:dyDescent="0.35">
      <c r="B5221" s="7">
        <v>2029219</v>
      </c>
      <c r="C5221" s="1" t="s">
        <v>14</v>
      </c>
      <c r="D5221" s="1" t="s">
        <v>29</v>
      </c>
      <c r="E5221" s="1" t="s">
        <v>41</v>
      </c>
      <c r="F5221" s="1" t="s">
        <v>521</v>
      </c>
      <c r="G5221" s="3">
        <v>45482</v>
      </c>
      <c r="H5221" s="3">
        <v>45483</v>
      </c>
      <c r="I5221" s="6">
        <v>57999</v>
      </c>
      <c r="J5221" s="1">
        <v>2</v>
      </c>
      <c r="K5221" s="4">
        <v>0.05</v>
      </c>
      <c r="L5221" s="6">
        <f t="shared" si="162"/>
        <v>2899.9500000000003</v>
      </c>
      <c r="M5221" s="8">
        <f t="shared" si="163"/>
        <v>113098.05</v>
      </c>
      <c r="N5221" t="str" cm="1">
        <f t="array" ref="N52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22" spans="2:14" x14ac:dyDescent="0.35">
      <c r="B5222" s="7">
        <v>2029220</v>
      </c>
      <c r="C5222" s="1" t="s">
        <v>15</v>
      </c>
      <c r="D5222" s="1" t="s">
        <v>25</v>
      </c>
      <c r="E5222" s="1" t="s">
        <v>42</v>
      </c>
      <c r="F5222" s="1" t="s">
        <v>520</v>
      </c>
      <c r="G5222" s="3">
        <v>45482</v>
      </c>
      <c r="H5222" s="3">
        <v>45490</v>
      </c>
      <c r="I5222" s="6">
        <v>1399</v>
      </c>
      <c r="J5222" s="1">
        <v>7</v>
      </c>
      <c r="K5222" s="4">
        <v>0.02</v>
      </c>
      <c r="L5222" s="6">
        <f t="shared" si="162"/>
        <v>27.98</v>
      </c>
      <c r="M5222" s="8">
        <f t="shared" si="163"/>
        <v>9765.02</v>
      </c>
      <c r="N5222" t="str" cm="1">
        <f t="array" ref="N52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23" spans="2:14" x14ac:dyDescent="0.35">
      <c r="B5223" s="7">
        <v>2029221</v>
      </c>
      <c r="C5223" s="1" t="s">
        <v>16</v>
      </c>
      <c r="D5223" s="1" t="s">
        <v>30</v>
      </c>
      <c r="E5223" s="1" t="s">
        <v>43</v>
      </c>
      <c r="F5223" s="1" t="s">
        <v>518</v>
      </c>
      <c r="G5223" s="3">
        <v>45482</v>
      </c>
      <c r="H5223" s="3">
        <v>45484</v>
      </c>
      <c r="I5223" s="6">
        <v>999</v>
      </c>
      <c r="J5223" s="1">
        <v>2</v>
      </c>
      <c r="K5223" s="4">
        <v>0.06</v>
      </c>
      <c r="L5223" s="6">
        <f t="shared" si="162"/>
        <v>59.94</v>
      </c>
      <c r="M5223" s="8">
        <f t="shared" si="163"/>
        <v>1938.06</v>
      </c>
      <c r="N5223" t="str" cm="1">
        <f t="array" ref="N52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24" spans="2:14" x14ac:dyDescent="0.35">
      <c r="B5224" s="7">
        <v>2029222</v>
      </c>
      <c r="C5224" s="1" t="s">
        <v>17</v>
      </c>
      <c r="D5224" s="1" t="s">
        <v>27</v>
      </c>
      <c r="E5224" s="1" t="s">
        <v>44</v>
      </c>
      <c r="F5224" s="1" t="s">
        <v>519</v>
      </c>
      <c r="G5224" s="3">
        <v>45482</v>
      </c>
      <c r="H5224" s="3">
        <v>45485</v>
      </c>
      <c r="I5224" s="6">
        <v>2099</v>
      </c>
      <c r="J5224" s="1">
        <v>1</v>
      </c>
      <c r="K5224" s="4">
        <v>0.15</v>
      </c>
      <c r="L5224" s="6">
        <f t="shared" si="162"/>
        <v>314.84999999999997</v>
      </c>
      <c r="M5224" s="8">
        <f t="shared" si="163"/>
        <v>1784.15</v>
      </c>
      <c r="N5224" t="str" cm="1">
        <f t="array" ref="N52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25" spans="2:14" x14ac:dyDescent="0.35">
      <c r="B5225" s="7">
        <v>2029223</v>
      </c>
      <c r="C5225" s="1" t="s">
        <v>18</v>
      </c>
      <c r="D5225" s="1" t="s">
        <v>28</v>
      </c>
      <c r="E5225" s="1" t="s">
        <v>45</v>
      </c>
      <c r="F5225" s="1" t="s">
        <v>520</v>
      </c>
      <c r="G5225" s="3">
        <v>45482</v>
      </c>
      <c r="H5225" s="3">
        <v>45487</v>
      </c>
      <c r="I5225" s="6">
        <v>11000</v>
      </c>
      <c r="J5225" s="1">
        <v>1</v>
      </c>
      <c r="K5225" s="4">
        <v>0.02</v>
      </c>
      <c r="L5225" s="6">
        <f t="shared" si="162"/>
        <v>220</v>
      </c>
      <c r="M5225" s="8">
        <f t="shared" si="163"/>
        <v>10780</v>
      </c>
      <c r="N5225" t="str" cm="1">
        <f t="array" ref="N52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26" spans="2:14" x14ac:dyDescent="0.35">
      <c r="B5226" s="7">
        <v>2029224</v>
      </c>
      <c r="C5226" s="1" t="s">
        <v>19</v>
      </c>
      <c r="D5226" s="1" t="s">
        <v>29</v>
      </c>
      <c r="E5226" s="1" t="s">
        <v>46</v>
      </c>
      <c r="F5226" s="1" t="s">
        <v>521</v>
      </c>
      <c r="G5226" s="3">
        <v>45482</v>
      </c>
      <c r="H5226" s="3">
        <v>45483</v>
      </c>
      <c r="I5226" s="6">
        <v>800</v>
      </c>
      <c r="J5226" s="1">
        <v>1</v>
      </c>
      <c r="K5226" s="4">
        <v>0.02</v>
      </c>
      <c r="L5226" s="6">
        <f t="shared" si="162"/>
        <v>16</v>
      </c>
      <c r="M5226" s="8">
        <f t="shared" si="163"/>
        <v>784</v>
      </c>
      <c r="N5226" t="str" cm="1">
        <f t="array" ref="N52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27" spans="2:14" x14ac:dyDescent="0.35">
      <c r="B5227" s="7">
        <v>2029225</v>
      </c>
      <c r="C5227" s="1" t="s">
        <v>20</v>
      </c>
      <c r="D5227" s="1" t="s">
        <v>25</v>
      </c>
      <c r="E5227" s="1" t="s">
        <v>47</v>
      </c>
      <c r="F5227" s="1" t="s">
        <v>518</v>
      </c>
      <c r="G5227" s="3">
        <v>45482</v>
      </c>
      <c r="H5227" s="3">
        <v>45490</v>
      </c>
      <c r="I5227" s="6">
        <v>5500</v>
      </c>
      <c r="J5227" s="1">
        <v>2</v>
      </c>
      <c r="K5227" s="4">
        <v>0.02</v>
      </c>
      <c r="L5227" s="6">
        <f t="shared" si="162"/>
        <v>110</v>
      </c>
      <c r="M5227" s="8">
        <f t="shared" si="163"/>
        <v>10890</v>
      </c>
      <c r="N5227" t="str" cm="1">
        <f t="array" ref="N52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28" spans="2:14" x14ac:dyDescent="0.35">
      <c r="B5228" s="7">
        <v>2029226</v>
      </c>
      <c r="C5228" s="1" t="s">
        <v>21</v>
      </c>
      <c r="D5228" s="1" t="s">
        <v>26</v>
      </c>
      <c r="E5228" s="1" t="s">
        <v>48</v>
      </c>
      <c r="F5228" s="1" t="s">
        <v>518</v>
      </c>
      <c r="G5228" s="3">
        <v>45482</v>
      </c>
      <c r="H5228" s="3">
        <v>45484</v>
      </c>
      <c r="I5228" s="6">
        <v>1350</v>
      </c>
      <c r="J5228" s="1">
        <v>1</v>
      </c>
      <c r="K5228" s="4">
        <v>0.02</v>
      </c>
      <c r="L5228" s="6">
        <f t="shared" si="162"/>
        <v>27</v>
      </c>
      <c r="M5228" s="8">
        <f t="shared" si="163"/>
        <v>1323</v>
      </c>
      <c r="N5228" t="str" cm="1">
        <f t="array" ref="N52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29" spans="2:14" x14ac:dyDescent="0.35">
      <c r="B5229" s="7">
        <v>2029227</v>
      </c>
      <c r="C5229" s="1" t="s">
        <v>22</v>
      </c>
      <c r="D5229" s="1" t="s">
        <v>27</v>
      </c>
      <c r="E5229" s="1" t="s">
        <v>49</v>
      </c>
      <c r="F5229" s="1" t="s">
        <v>519</v>
      </c>
      <c r="G5229" s="3">
        <v>45482</v>
      </c>
      <c r="H5229" s="3">
        <v>45485</v>
      </c>
      <c r="I5229" s="6">
        <v>4500</v>
      </c>
      <c r="J5229" s="1">
        <v>2</v>
      </c>
      <c r="K5229" s="4">
        <v>0.02</v>
      </c>
      <c r="L5229" s="6">
        <f t="shared" si="162"/>
        <v>90</v>
      </c>
      <c r="M5229" s="8">
        <f t="shared" si="163"/>
        <v>8910</v>
      </c>
      <c r="N5229" t="str" cm="1">
        <f t="array" ref="N52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30" spans="2:14" x14ac:dyDescent="0.35">
      <c r="B5230" s="7">
        <v>2029228</v>
      </c>
      <c r="C5230" s="1" t="s">
        <v>23</v>
      </c>
      <c r="D5230" s="1" t="s">
        <v>28</v>
      </c>
      <c r="E5230" s="1" t="s">
        <v>50</v>
      </c>
      <c r="F5230" s="1" t="s">
        <v>521</v>
      </c>
      <c r="G5230" s="3">
        <v>45482</v>
      </c>
      <c r="H5230" s="3">
        <v>45487</v>
      </c>
      <c r="I5230" s="6">
        <v>2350</v>
      </c>
      <c r="J5230" s="1">
        <v>7</v>
      </c>
      <c r="K5230" s="4">
        <v>0.02</v>
      </c>
      <c r="L5230" s="6">
        <f t="shared" si="162"/>
        <v>47</v>
      </c>
      <c r="M5230" s="8">
        <f t="shared" si="163"/>
        <v>16403</v>
      </c>
      <c r="N5230" t="str" cm="1">
        <f t="array" ref="N52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31" spans="2:14" x14ac:dyDescent="0.35">
      <c r="B5231" s="7">
        <v>2029229</v>
      </c>
      <c r="C5231" s="1" t="s">
        <v>24</v>
      </c>
      <c r="D5231" s="1" t="s">
        <v>29</v>
      </c>
      <c r="E5231" s="1" t="s">
        <v>51</v>
      </c>
      <c r="F5231" s="1" t="s">
        <v>520</v>
      </c>
      <c r="G5231" s="3">
        <v>45482</v>
      </c>
      <c r="H5231" s="3">
        <v>45483</v>
      </c>
      <c r="I5231" s="6">
        <v>90</v>
      </c>
      <c r="J5231" s="1">
        <v>2</v>
      </c>
      <c r="K5231" s="4">
        <v>0.02</v>
      </c>
      <c r="L5231" s="6">
        <f t="shared" si="162"/>
        <v>1.8</v>
      </c>
      <c r="M5231" s="8">
        <f t="shared" si="163"/>
        <v>178.2</v>
      </c>
      <c r="N5231" t="str" cm="1">
        <f t="array" ref="N52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32" spans="2:14" x14ac:dyDescent="0.35">
      <c r="B5232" s="7">
        <v>2029230</v>
      </c>
      <c r="C5232" s="1" t="s">
        <v>4</v>
      </c>
      <c r="D5232" s="1" t="s">
        <v>25</v>
      </c>
      <c r="E5232" s="1" t="s">
        <v>506</v>
      </c>
      <c r="F5232" s="1" t="s">
        <v>518</v>
      </c>
      <c r="G5232" s="3">
        <v>45482</v>
      </c>
      <c r="H5232" s="3">
        <v>45490</v>
      </c>
      <c r="I5232" s="6">
        <v>280</v>
      </c>
      <c r="J5232" s="1">
        <v>2</v>
      </c>
      <c r="K5232" s="4">
        <v>0.02</v>
      </c>
      <c r="L5232" s="6">
        <f t="shared" si="162"/>
        <v>5.6000000000000005</v>
      </c>
      <c r="M5232" s="8">
        <f t="shared" si="163"/>
        <v>554.4</v>
      </c>
      <c r="N5232" t="str" cm="1">
        <f t="array" ref="N52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33" spans="2:14" x14ac:dyDescent="0.35">
      <c r="B5233" s="7">
        <v>2029231</v>
      </c>
      <c r="C5233" s="1" t="s">
        <v>5</v>
      </c>
      <c r="D5233" s="1" t="s">
        <v>26</v>
      </c>
      <c r="E5233" s="1" t="s">
        <v>507</v>
      </c>
      <c r="F5233" s="1" t="s">
        <v>519</v>
      </c>
      <c r="G5233" s="3">
        <v>45482</v>
      </c>
      <c r="H5233" s="3">
        <v>45484</v>
      </c>
      <c r="I5233" s="6">
        <v>70</v>
      </c>
      <c r="J5233" s="1">
        <v>1</v>
      </c>
      <c r="K5233" s="4">
        <v>7.0000000000000007E-2</v>
      </c>
      <c r="L5233" s="6">
        <f t="shared" si="162"/>
        <v>4.9000000000000004</v>
      </c>
      <c r="M5233" s="8">
        <f t="shared" si="163"/>
        <v>65.099999999999994</v>
      </c>
      <c r="N5233" t="str" cm="1">
        <f t="array" ref="N52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34" spans="2:14" x14ac:dyDescent="0.35">
      <c r="B5234" s="7">
        <v>2029232</v>
      </c>
      <c r="C5234" s="1" t="s">
        <v>6</v>
      </c>
      <c r="D5234" s="1" t="s">
        <v>27</v>
      </c>
      <c r="E5234" s="1" t="s">
        <v>508</v>
      </c>
      <c r="F5234" s="1" t="s">
        <v>520</v>
      </c>
      <c r="G5234" s="3">
        <v>45482</v>
      </c>
      <c r="H5234" s="3">
        <v>45485</v>
      </c>
      <c r="I5234" s="6">
        <v>230</v>
      </c>
      <c r="J5234" s="1">
        <v>2</v>
      </c>
      <c r="K5234" s="4">
        <v>0.03</v>
      </c>
      <c r="L5234" s="6">
        <f t="shared" si="162"/>
        <v>6.8999999999999995</v>
      </c>
      <c r="M5234" s="8">
        <f t="shared" si="163"/>
        <v>453.1</v>
      </c>
      <c r="N5234" t="str" cm="1">
        <f t="array" ref="N52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35" spans="2:14" x14ac:dyDescent="0.35">
      <c r="B5235" s="7">
        <v>2029233</v>
      </c>
      <c r="C5235" s="1" t="s">
        <v>7</v>
      </c>
      <c r="D5235" s="1" t="s">
        <v>28</v>
      </c>
      <c r="E5235" s="1" t="s">
        <v>31</v>
      </c>
      <c r="F5235" s="1" t="s">
        <v>521</v>
      </c>
      <c r="G5235" s="3">
        <v>45482</v>
      </c>
      <c r="H5235" s="3">
        <v>45487</v>
      </c>
      <c r="I5235" s="6">
        <v>7999</v>
      </c>
      <c r="J5235" s="1">
        <v>4</v>
      </c>
      <c r="K5235" s="4">
        <v>0.08</v>
      </c>
      <c r="L5235" s="6">
        <f t="shared" si="162"/>
        <v>639.91999999999996</v>
      </c>
      <c r="M5235" s="8">
        <f t="shared" si="163"/>
        <v>31356.080000000002</v>
      </c>
      <c r="N5235" t="str" cm="1">
        <f t="array" ref="N52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36" spans="2:14" x14ac:dyDescent="0.35">
      <c r="B5236" s="7">
        <v>2029234</v>
      </c>
      <c r="C5236" s="1" t="s">
        <v>10</v>
      </c>
      <c r="D5236" s="1" t="s">
        <v>29</v>
      </c>
      <c r="E5236" s="1" t="s">
        <v>32</v>
      </c>
      <c r="F5236" s="1" t="s">
        <v>518</v>
      </c>
      <c r="G5236" s="3">
        <v>45482</v>
      </c>
      <c r="H5236" s="3">
        <v>45483</v>
      </c>
      <c r="I5236" s="6">
        <v>850</v>
      </c>
      <c r="J5236" s="1">
        <v>3</v>
      </c>
      <c r="K5236" s="4">
        <v>0.05</v>
      </c>
      <c r="L5236" s="6">
        <f t="shared" si="162"/>
        <v>42.5</v>
      </c>
      <c r="M5236" s="8">
        <f t="shared" si="163"/>
        <v>2507.5</v>
      </c>
      <c r="N5236" t="str" cm="1">
        <f t="array" ref="N52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37" spans="2:14" x14ac:dyDescent="0.35">
      <c r="B5237" s="7">
        <v>2029235</v>
      </c>
      <c r="C5237" s="1" t="s">
        <v>8</v>
      </c>
      <c r="D5237" s="1" t="s">
        <v>25</v>
      </c>
      <c r="E5237" s="1" t="s">
        <v>38</v>
      </c>
      <c r="F5237" s="1" t="s">
        <v>518</v>
      </c>
      <c r="G5237" s="3">
        <v>45482</v>
      </c>
      <c r="H5237" s="3">
        <v>45490</v>
      </c>
      <c r="I5237" s="6">
        <v>65000</v>
      </c>
      <c r="J5237" s="1">
        <v>2</v>
      </c>
      <c r="K5237" s="4">
        <v>0.05</v>
      </c>
      <c r="L5237" s="6">
        <f t="shared" si="162"/>
        <v>3250</v>
      </c>
      <c r="M5237" s="8">
        <f t="shared" si="163"/>
        <v>126750</v>
      </c>
      <c r="N5237" t="str" cm="1">
        <f t="array" ref="N52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38" spans="2:14" x14ac:dyDescent="0.35">
      <c r="B5238" s="7">
        <v>2029236</v>
      </c>
      <c r="C5238" s="1" t="s">
        <v>9</v>
      </c>
      <c r="D5238" s="1" t="s">
        <v>289</v>
      </c>
      <c r="E5238" s="1" t="s">
        <v>33</v>
      </c>
      <c r="F5238" s="1" t="s">
        <v>519</v>
      </c>
      <c r="G5238" s="3">
        <v>45482</v>
      </c>
      <c r="H5238" s="3">
        <v>45484</v>
      </c>
      <c r="I5238" s="6">
        <v>450</v>
      </c>
      <c r="J5238" s="1">
        <v>1</v>
      </c>
      <c r="K5238" s="4">
        <v>0.05</v>
      </c>
      <c r="L5238" s="6">
        <f t="shared" si="162"/>
        <v>22.5</v>
      </c>
      <c r="M5238" s="8">
        <f t="shared" si="163"/>
        <v>427.5</v>
      </c>
      <c r="N5238" t="str" cm="1">
        <f t="array" ref="N52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39" spans="2:14" x14ac:dyDescent="0.35">
      <c r="B5239" s="7">
        <v>2029237</v>
      </c>
      <c r="C5239" s="1" t="s">
        <v>11</v>
      </c>
      <c r="D5239" s="1" t="s">
        <v>25</v>
      </c>
      <c r="E5239" s="1" t="s">
        <v>34</v>
      </c>
      <c r="F5239" s="1" t="s">
        <v>521</v>
      </c>
      <c r="G5239" s="3">
        <v>45482</v>
      </c>
      <c r="H5239" s="3">
        <v>45485</v>
      </c>
      <c r="I5239" s="6">
        <v>1299</v>
      </c>
      <c r="J5239" s="1">
        <v>1</v>
      </c>
      <c r="K5239" s="4">
        <v>0.05</v>
      </c>
      <c r="L5239" s="6">
        <f t="shared" si="162"/>
        <v>64.95</v>
      </c>
      <c r="M5239" s="8">
        <f t="shared" si="163"/>
        <v>1234.05</v>
      </c>
      <c r="N5239" t="str" cm="1">
        <f t="array" ref="N52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40" spans="2:14" x14ac:dyDescent="0.35">
      <c r="B5240" s="7">
        <v>2029238</v>
      </c>
      <c r="C5240" s="1" t="s">
        <v>12</v>
      </c>
      <c r="D5240" s="1" t="s">
        <v>26</v>
      </c>
      <c r="E5240" s="1" t="s">
        <v>35</v>
      </c>
      <c r="F5240" s="1" t="s">
        <v>520</v>
      </c>
      <c r="G5240" s="3">
        <v>45482</v>
      </c>
      <c r="H5240" s="3">
        <v>45487</v>
      </c>
      <c r="I5240" s="6">
        <v>1700</v>
      </c>
      <c r="J5240" s="1">
        <v>2</v>
      </c>
      <c r="K5240" s="4">
        <v>0.03</v>
      </c>
      <c r="L5240" s="6">
        <f t="shared" si="162"/>
        <v>51</v>
      </c>
      <c r="M5240" s="8">
        <f t="shared" si="163"/>
        <v>3349</v>
      </c>
      <c r="N5240" t="str" cm="1">
        <f t="array" ref="N52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41" spans="2:14" x14ac:dyDescent="0.35">
      <c r="B5241" s="7">
        <v>2029239</v>
      </c>
      <c r="C5241" s="1" t="s">
        <v>13</v>
      </c>
      <c r="D5241" s="1" t="s">
        <v>27</v>
      </c>
      <c r="E5241" s="1" t="s">
        <v>36</v>
      </c>
      <c r="F5241" s="1" t="s">
        <v>518</v>
      </c>
      <c r="G5241" s="3">
        <v>45482</v>
      </c>
      <c r="H5241" s="3">
        <v>45483</v>
      </c>
      <c r="I5241" s="6">
        <v>55000</v>
      </c>
      <c r="J5241" s="1">
        <v>1</v>
      </c>
      <c r="K5241" s="4">
        <v>0.1</v>
      </c>
      <c r="L5241" s="6">
        <f t="shared" si="162"/>
        <v>5500</v>
      </c>
      <c r="M5241" s="8">
        <f t="shared" si="163"/>
        <v>49500</v>
      </c>
      <c r="N5241" t="str" cm="1">
        <f t="array" ref="N52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42" spans="2:14" x14ac:dyDescent="0.35">
      <c r="B5242" s="7">
        <v>2029240</v>
      </c>
      <c r="C5242" s="1" t="s">
        <v>14</v>
      </c>
      <c r="D5242" s="1" t="s">
        <v>28</v>
      </c>
      <c r="E5242" s="1" t="s">
        <v>37</v>
      </c>
      <c r="F5242" s="1" t="s">
        <v>519</v>
      </c>
      <c r="G5242" s="3">
        <v>45482</v>
      </c>
      <c r="H5242" s="3">
        <v>45490</v>
      </c>
      <c r="I5242" s="6">
        <v>57999</v>
      </c>
      <c r="J5242" s="1">
        <v>3</v>
      </c>
      <c r="K5242" s="4">
        <v>0.05</v>
      </c>
      <c r="L5242" s="6">
        <f t="shared" si="162"/>
        <v>2899.9500000000003</v>
      </c>
      <c r="M5242" s="8">
        <f t="shared" si="163"/>
        <v>171097.05</v>
      </c>
      <c r="N5242" t="str" cm="1">
        <f t="array" ref="N52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43" spans="2:14" x14ac:dyDescent="0.35">
      <c r="B5243" s="7">
        <v>2029241</v>
      </c>
      <c r="C5243" s="1" t="s">
        <v>15</v>
      </c>
      <c r="D5243" s="1" t="s">
        <v>29</v>
      </c>
      <c r="E5243" s="1" t="s">
        <v>39</v>
      </c>
      <c r="F5243" s="1" t="s">
        <v>520</v>
      </c>
      <c r="G5243" s="3">
        <v>45482</v>
      </c>
      <c r="H5243" s="3">
        <v>45484</v>
      </c>
      <c r="I5243" s="6">
        <v>1399</v>
      </c>
      <c r="J5243" s="1">
        <v>2</v>
      </c>
      <c r="K5243" s="4">
        <v>0.05</v>
      </c>
      <c r="L5243" s="6">
        <f t="shared" si="162"/>
        <v>69.95</v>
      </c>
      <c r="M5243" s="8">
        <f t="shared" si="163"/>
        <v>2728.05</v>
      </c>
      <c r="N5243" t="str" cm="1">
        <f t="array" ref="N52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44" spans="2:14" x14ac:dyDescent="0.35">
      <c r="B5244" s="7">
        <v>2029242</v>
      </c>
      <c r="C5244" s="1" t="s">
        <v>16</v>
      </c>
      <c r="D5244" s="1" t="s">
        <v>25</v>
      </c>
      <c r="E5244" s="1" t="s">
        <v>40</v>
      </c>
      <c r="F5244" s="1" t="s">
        <v>521</v>
      </c>
      <c r="G5244" s="3">
        <v>45482</v>
      </c>
      <c r="H5244" s="3">
        <v>45485</v>
      </c>
      <c r="I5244" s="6">
        <v>999</v>
      </c>
      <c r="J5244" s="1">
        <v>1</v>
      </c>
      <c r="K5244" s="4">
        <v>0.02</v>
      </c>
      <c r="L5244" s="6">
        <f t="shared" si="162"/>
        <v>19.98</v>
      </c>
      <c r="M5244" s="8">
        <f t="shared" si="163"/>
        <v>979.02</v>
      </c>
      <c r="N5244" t="str" cm="1">
        <f t="array" ref="N52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45" spans="2:14" x14ac:dyDescent="0.35">
      <c r="B5245" s="7">
        <v>2029243</v>
      </c>
      <c r="C5245" s="1" t="s">
        <v>17</v>
      </c>
      <c r="D5245" s="1" t="s">
        <v>30</v>
      </c>
      <c r="E5245" s="1" t="s">
        <v>41</v>
      </c>
      <c r="F5245" s="1" t="s">
        <v>518</v>
      </c>
      <c r="G5245" s="3">
        <v>45482</v>
      </c>
      <c r="H5245" s="3">
        <v>45487</v>
      </c>
      <c r="I5245" s="6">
        <v>2099</v>
      </c>
      <c r="J5245" s="1">
        <v>2</v>
      </c>
      <c r="K5245" s="4">
        <v>0.06</v>
      </c>
      <c r="L5245" s="6">
        <f t="shared" si="162"/>
        <v>125.94</v>
      </c>
      <c r="M5245" s="8">
        <f t="shared" si="163"/>
        <v>4072.06</v>
      </c>
      <c r="N5245" t="str" cm="1">
        <f t="array" ref="N52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46" spans="2:14" x14ac:dyDescent="0.35">
      <c r="B5246" s="7">
        <v>2029244</v>
      </c>
      <c r="C5246" s="1" t="s">
        <v>18</v>
      </c>
      <c r="D5246" s="1" t="s">
        <v>27</v>
      </c>
      <c r="E5246" s="1" t="s">
        <v>42</v>
      </c>
      <c r="F5246" s="1" t="s">
        <v>518</v>
      </c>
      <c r="G5246" s="3">
        <v>45482</v>
      </c>
      <c r="H5246" s="3">
        <v>45483</v>
      </c>
      <c r="I5246" s="6">
        <v>11000</v>
      </c>
      <c r="J5246" s="1">
        <v>1</v>
      </c>
      <c r="K5246" s="4">
        <v>0.15</v>
      </c>
      <c r="L5246" s="6">
        <f t="shared" si="162"/>
        <v>1650</v>
      </c>
      <c r="M5246" s="8">
        <f t="shared" si="163"/>
        <v>9350</v>
      </c>
      <c r="N5246" t="str" cm="1">
        <f t="array" ref="N52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47" spans="2:14" x14ac:dyDescent="0.35">
      <c r="B5247" s="7">
        <v>2029245</v>
      </c>
      <c r="C5247" s="1" t="s">
        <v>19</v>
      </c>
      <c r="D5247" s="1" t="s">
        <v>28</v>
      </c>
      <c r="E5247" s="1" t="s">
        <v>43</v>
      </c>
      <c r="F5247" s="1" t="s">
        <v>519</v>
      </c>
      <c r="G5247" s="3">
        <v>45482</v>
      </c>
      <c r="H5247" s="3">
        <v>45490</v>
      </c>
      <c r="I5247" s="6">
        <v>800</v>
      </c>
      <c r="J5247" s="1">
        <v>2</v>
      </c>
      <c r="K5247" s="4">
        <v>0.02</v>
      </c>
      <c r="L5247" s="6">
        <f t="shared" si="162"/>
        <v>16</v>
      </c>
      <c r="M5247" s="8">
        <f t="shared" si="163"/>
        <v>1584</v>
      </c>
      <c r="N5247" t="str" cm="1">
        <f t="array" ref="N52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48" spans="2:14" x14ac:dyDescent="0.35">
      <c r="B5248" s="7">
        <v>2029246</v>
      </c>
      <c r="C5248" s="1" t="s">
        <v>20</v>
      </c>
      <c r="D5248" s="1" t="s">
        <v>29</v>
      </c>
      <c r="E5248" s="1" t="s">
        <v>44</v>
      </c>
      <c r="F5248" s="1" t="s">
        <v>521</v>
      </c>
      <c r="G5248" s="3">
        <v>45482</v>
      </c>
      <c r="H5248" s="3">
        <v>45484</v>
      </c>
      <c r="I5248" s="6">
        <v>5500</v>
      </c>
      <c r="J5248" s="1">
        <v>3</v>
      </c>
      <c r="K5248" s="4">
        <v>0.02</v>
      </c>
      <c r="L5248" s="6">
        <f t="shared" si="162"/>
        <v>110</v>
      </c>
      <c r="M5248" s="8">
        <f t="shared" si="163"/>
        <v>16390</v>
      </c>
      <c r="N5248" t="str" cm="1">
        <f t="array" ref="N52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49" spans="2:14" x14ac:dyDescent="0.35">
      <c r="B5249" s="7">
        <v>2029247</v>
      </c>
      <c r="C5249" s="1" t="s">
        <v>21</v>
      </c>
      <c r="D5249" s="1" t="s">
        <v>25</v>
      </c>
      <c r="E5249" s="1" t="s">
        <v>45</v>
      </c>
      <c r="F5249" s="1" t="s">
        <v>520</v>
      </c>
      <c r="G5249" s="3">
        <v>45482</v>
      </c>
      <c r="H5249" s="3">
        <v>45485</v>
      </c>
      <c r="I5249" s="6">
        <v>1350</v>
      </c>
      <c r="J5249" s="1">
        <v>2</v>
      </c>
      <c r="K5249" s="4">
        <v>0.02</v>
      </c>
      <c r="L5249" s="6">
        <f t="shared" si="162"/>
        <v>27</v>
      </c>
      <c r="M5249" s="8">
        <f t="shared" si="163"/>
        <v>2673</v>
      </c>
      <c r="N5249" t="str" cm="1">
        <f t="array" ref="N52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50" spans="2:14" x14ac:dyDescent="0.35">
      <c r="B5250" s="7">
        <v>2029248</v>
      </c>
      <c r="C5250" s="1" t="s">
        <v>22</v>
      </c>
      <c r="D5250" s="1" t="s">
        <v>26</v>
      </c>
      <c r="E5250" s="1" t="s">
        <v>46</v>
      </c>
      <c r="F5250" s="1" t="s">
        <v>518</v>
      </c>
      <c r="G5250" s="3">
        <v>45482</v>
      </c>
      <c r="H5250" s="3">
        <v>45487</v>
      </c>
      <c r="I5250" s="6">
        <v>4500</v>
      </c>
      <c r="J5250" s="1">
        <v>7</v>
      </c>
      <c r="K5250" s="4">
        <v>0.02</v>
      </c>
      <c r="L5250" s="6">
        <f t="shared" si="162"/>
        <v>90</v>
      </c>
      <c r="M5250" s="8">
        <f t="shared" si="163"/>
        <v>31410</v>
      </c>
      <c r="N5250" t="str" cm="1">
        <f t="array" ref="N52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51" spans="2:14" x14ac:dyDescent="0.35">
      <c r="B5251" s="7">
        <v>2029249</v>
      </c>
      <c r="C5251" s="1" t="s">
        <v>23</v>
      </c>
      <c r="D5251" s="1" t="s">
        <v>27</v>
      </c>
      <c r="E5251" s="1" t="s">
        <v>47</v>
      </c>
      <c r="F5251" s="1" t="s">
        <v>519</v>
      </c>
      <c r="G5251" s="3">
        <v>45482</v>
      </c>
      <c r="H5251" s="3">
        <v>45483</v>
      </c>
      <c r="I5251" s="6">
        <v>2350</v>
      </c>
      <c r="J5251" s="1">
        <v>2</v>
      </c>
      <c r="K5251" s="4">
        <v>0.02</v>
      </c>
      <c r="L5251" s="6">
        <f t="shared" si="162"/>
        <v>47</v>
      </c>
      <c r="M5251" s="8">
        <f t="shared" si="163"/>
        <v>4653</v>
      </c>
      <c r="N5251" t="str" cm="1">
        <f t="array" ref="N52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52" spans="2:14" x14ac:dyDescent="0.35">
      <c r="B5252" s="7">
        <v>2029250</v>
      </c>
      <c r="C5252" s="1" t="s">
        <v>24</v>
      </c>
      <c r="D5252" s="1" t="s">
        <v>28</v>
      </c>
      <c r="E5252" s="1" t="s">
        <v>48</v>
      </c>
      <c r="F5252" s="1" t="s">
        <v>520</v>
      </c>
      <c r="G5252" s="3">
        <v>45482</v>
      </c>
      <c r="H5252" s="3">
        <v>45490</v>
      </c>
      <c r="I5252" s="6">
        <v>90</v>
      </c>
      <c r="J5252" s="1">
        <v>1</v>
      </c>
      <c r="K5252" s="4">
        <v>0.02</v>
      </c>
      <c r="L5252" s="6">
        <f t="shared" ref="L5252:L5315" si="164">I5252*K5252</f>
        <v>1.8</v>
      </c>
      <c r="M5252" s="8">
        <f t="shared" ref="M5252:M5315" si="165">I5252*J5252-L5252</f>
        <v>88.2</v>
      </c>
      <c r="N5252" t="str" cm="1">
        <f t="array" ref="N52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53" spans="2:14" x14ac:dyDescent="0.35">
      <c r="B5253" s="7">
        <v>2029251</v>
      </c>
      <c r="C5253" s="1" t="s">
        <v>4</v>
      </c>
      <c r="D5253" s="1" t="s">
        <v>29</v>
      </c>
      <c r="E5253" s="1" t="s">
        <v>49</v>
      </c>
      <c r="F5253" s="1" t="s">
        <v>521</v>
      </c>
      <c r="G5253" s="3">
        <v>45482</v>
      </c>
      <c r="H5253" s="3">
        <v>45484</v>
      </c>
      <c r="I5253" s="6">
        <v>280</v>
      </c>
      <c r="J5253" s="1">
        <v>1</v>
      </c>
      <c r="K5253" s="4">
        <v>0.02</v>
      </c>
      <c r="L5253" s="6">
        <f t="shared" si="164"/>
        <v>5.6000000000000005</v>
      </c>
      <c r="M5253" s="8">
        <f t="shared" si="165"/>
        <v>274.39999999999998</v>
      </c>
      <c r="N5253" t="str" cm="1">
        <f t="array" ref="N52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54" spans="2:14" x14ac:dyDescent="0.35">
      <c r="B5254" s="7">
        <v>2029252</v>
      </c>
      <c r="C5254" s="1" t="s">
        <v>5</v>
      </c>
      <c r="D5254" s="1" t="s">
        <v>25</v>
      </c>
      <c r="E5254" s="1" t="s">
        <v>50</v>
      </c>
      <c r="F5254" s="1" t="s">
        <v>518</v>
      </c>
      <c r="G5254" s="3">
        <v>45482</v>
      </c>
      <c r="H5254" s="3">
        <v>45485</v>
      </c>
      <c r="I5254" s="6">
        <v>70</v>
      </c>
      <c r="J5254" s="1">
        <v>1</v>
      </c>
      <c r="K5254" s="4">
        <v>0.02</v>
      </c>
      <c r="L5254" s="6">
        <f t="shared" si="164"/>
        <v>1.4000000000000001</v>
      </c>
      <c r="M5254" s="8">
        <f t="shared" si="165"/>
        <v>68.599999999999994</v>
      </c>
      <c r="N5254" t="str" cm="1">
        <f t="array" ref="N52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55" spans="2:14" x14ac:dyDescent="0.35">
      <c r="B5255" s="7">
        <v>2029253</v>
      </c>
      <c r="C5255" s="1" t="s">
        <v>6</v>
      </c>
      <c r="D5255" s="1" t="s">
        <v>26</v>
      </c>
      <c r="E5255" s="1" t="s">
        <v>51</v>
      </c>
      <c r="F5255" s="1" t="s">
        <v>518</v>
      </c>
      <c r="G5255" s="3">
        <v>45482</v>
      </c>
      <c r="H5255" s="3">
        <v>45487</v>
      </c>
      <c r="I5255" s="6">
        <v>230</v>
      </c>
      <c r="J5255" s="1">
        <v>2</v>
      </c>
      <c r="K5255" s="4">
        <v>7.0000000000000007E-2</v>
      </c>
      <c r="L5255" s="6">
        <f t="shared" si="164"/>
        <v>16.100000000000001</v>
      </c>
      <c r="M5255" s="8">
        <f t="shared" si="165"/>
        <v>443.9</v>
      </c>
      <c r="N5255" t="str" cm="1">
        <f t="array" ref="N52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56" spans="2:14" x14ac:dyDescent="0.35">
      <c r="B5256" s="7">
        <v>2029254</v>
      </c>
      <c r="C5256" s="1" t="s">
        <v>7</v>
      </c>
      <c r="D5256" s="1" t="s">
        <v>27</v>
      </c>
      <c r="E5256" s="1" t="s">
        <v>506</v>
      </c>
      <c r="F5256" s="1" t="s">
        <v>519</v>
      </c>
      <c r="G5256" s="3">
        <v>45482</v>
      </c>
      <c r="H5256" s="3">
        <v>45483</v>
      </c>
      <c r="I5256" s="6">
        <v>7999</v>
      </c>
      <c r="J5256" s="1">
        <v>1</v>
      </c>
      <c r="K5256" s="4">
        <v>0.03</v>
      </c>
      <c r="L5256" s="6">
        <f t="shared" si="164"/>
        <v>239.97</v>
      </c>
      <c r="M5256" s="8">
        <f t="shared" si="165"/>
        <v>7759.03</v>
      </c>
      <c r="N5256" t="str" cm="1">
        <f t="array" ref="N52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57" spans="2:14" x14ac:dyDescent="0.35">
      <c r="B5257" s="7">
        <v>2029255</v>
      </c>
      <c r="C5257" s="1" t="s">
        <v>10</v>
      </c>
      <c r="D5257" s="1" t="s">
        <v>28</v>
      </c>
      <c r="E5257" s="1" t="s">
        <v>507</v>
      </c>
      <c r="F5257" s="1" t="s">
        <v>521</v>
      </c>
      <c r="G5257" s="3">
        <v>45482</v>
      </c>
      <c r="H5257" s="3">
        <v>45490</v>
      </c>
      <c r="I5257" s="6">
        <v>850</v>
      </c>
      <c r="J5257" s="1">
        <v>2</v>
      </c>
      <c r="K5257" s="4">
        <v>0.08</v>
      </c>
      <c r="L5257" s="6">
        <f t="shared" si="164"/>
        <v>68</v>
      </c>
      <c r="M5257" s="8">
        <f t="shared" si="165"/>
        <v>1632</v>
      </c>
      <c r="N5257" t="str" cm="1">
        <f t="array" ref="N52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58" spans="2:14" x14ac:dyDescent="0.35">
      <c r="B5258" s="7">
        <v>2029256</v>
      </c>
      <c r="C5258" s="1" t="s">
        <v>8</v>
      </c>
      <c r="D5258" s="1" t="s">
        <v>29</v>
      </c>
      <c r="E5258" s="1" t="s">
        <v>508</v>
      </c>
      <c r="F5258" s="1" t="s">
        <v>520</v>
      </c>
      <c r="G5258" s="3">
        <v>45482</v>
      </c>
      <c r="H5258" s="3">
        <v>45484</v>
      </c>
      <c r="I5258" s="6">
        <v>65000</v>
      </c>
      <c r="J5258" s="1">
        <v>7</v>
      </c>
      <c r="K5258" s="4">
        <v>0.05</v>
      </c>
      <c r="L5258" s="6">
        <f t="shared" si="164"/>
        <v>3250</v>
      </c>
      <c r="M5258" s="8">
        <f t="shared" si="165"/>
        <v>451750</v>
      </c>
      <c r="N5258" t="str" cm="1">
        <f t="array" ref="N52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59" spans="2:14" x14ac:dyDescent="0.35">
      <c r="B5259" s="7">
        <v>2029257</v>
      </c>
      <c r="C5259" s="1" t="s">
        <v>9</v>
      </c>
      <c r="D5259" s="1" t="s">
        <v>25</v>
      </c>
      <c r="E5259" s="1" t="s">
        <v>31</v>
      </c>
      <c r="F5259" s="1" t="s">
        <v>518</v>
      </c>
      <c r="G5259" s="3">
        <v>45482</v>
      </c>
      <c r="H5259" s="3">
        <v>45485</v>
      </c>
      <c r="I5259" s="6">
        <v>450</v>
      </c>
      <c r="J5259" s="1">
        <v>2</v>
      </c>
      <c r="K5259" s="4">
        <v>0.05</v>
      </c>
      <c r="L5259" s="6">
        <f t="shared" si="164"/>
        <v>22.5</v>
      </c>
      <c r="M5259" s="8">
        <f t="shared" si="165"/>
        <v>877.5</v>
      </c>
      <c r="N5259" t="str" cm="1">
        <f t="array" ref="N52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60" spans="2:14" x14ac:dyDescent="0.35">
      <c r="B5260" s="7">
        <v>2029258</v>
      </c>
      <c r="C5260" s="1" t="s">
        <v>11</v>
      </c>
      <c r="D5260" s="1" t="s">
        <v>290</v>
      </c>
      <c r="E5260" s="1" t="s">
        <v>32</v>
      </c>
      <c r="F5260" s="1" t="s">
        <v>519</v>
      </c>
      <c r="G5260" s="3">
        <v>45482</v>
      </c>
      <c r="H5260" s="3">
        <v>45487</v>
      </c>
      <c r="I5260" s="6">
        <v>1299</v>
      </c>
      <c r="J5260" s="1">
        <v>2</v>
      </c>
      <c r="K5260" s="4">
        <v>0.05</v>
      </c>
      <c r="L5260" s="6">
        <f t="shared" si="164"/>
        <v>64.95</v>
      </c>
      <c r="M5260" s="8">
        <f t="shared" si="165"/>
        <v>2533.0500000000002</v>
      </c>
      <c r="N5260" t="str" cm="1">
        <f t="array" ref="N52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61" spans="2:14" x14ac:dyDescent="0.35">
      <c r="B5261" s="7">
        <v>2029259</v>
      </c>
      <c r="C5261" s="1" t="s">
        <v>12</v>
      </c>
      <c r="D5261" s="1" t="s">
        <v>25</v>
      </c>
      <c r="E5261" s="1" t="s">
        <v>38</v>
      </c>
      <c r="F5261" s="1" t="s">
        <v>520</v>
      </c>
      <c r="G5261" s="3">
        <v>45482</v>
      </c>
      <c r="H5261" s="3">
        <v>45483</v>
      </c>
      <c r="I5261" s="6">
        <v>1700</v>
      </c>
      <c r="J5261" s="1">
        <v>1</v>
      </c>
      <c r="K5261" s="4">
        <v>0.05</v>
      </c>
      <c r="L5261" s="6">
        <f t="shared" si="164"/>
        <v>85</v>
      </c>
      <c r="M5261" s="8">
        <f t="shared" si="165"/>
        <v>1615</v>
      </c>
      <c r="N5261" t="str" cm="1">
        <f t="array" ref="N52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62" spans="2:14" x14ac:dyDescent="0.35">
      <c r="B5262" s="7">
        <v>2029260</v>
      </c>
      <c r="C5262" s="1" t="s">
        <v>13</v>
      </c>
      <c r="D5262" s="1" t="s">
        <v>26</v>
      </c>
      <c r="E5262" s="1" t="s">
        <v>33</v>
      </c>
      <c r="F5262" s="1" t="s">
        <v>521</v>
      </c>
      <c r="G5262" s="3">
        <v>45482</v>
      </c>
      <c r="H5262" s="3">
        <v>45490</v>
      </c>
      <c r="I5262" s="6">
        <v>55000</v>
      </c>
      <c r="J5262" s="1">
        <v>2</v>
      </c>
      <c r="K5262" s="4">
        <v>0.03</v>
      </c>
      <c r="L5262" s="6">
        <f t="shared" si="164"/>
        <v>1650</v>
      </c>
      <c r="M5262" s="8">
        <f t="shared" si="165"/>
        <v>108350</v>
      </c>
      <c r="N5262" t="str" cm="1">
        <f t="array" ref="N52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63" spans="2:14" x14ac:dyDescent="0.35">
      <c r="B5263" s="7">
        <v>2029261</v>
      </c>
      <c r="C5263" s="1" t="s">
        <v>14</v>
      </c>
      <c r="D5263" s="1" t="s">
        <v>27</v>
      </c>
      <c r="E5263" s="1" t="s">
        <v>34</v>
      </c>
      <c r="F5263" s="1" t="s">
        <v>518</v>
      </c>
      <c r="G5263" s="3">
        <v>45482</v>
      </c>
      <c r="H5263" s="3">
        <v>45484</v>
      </c>
      <c r="I5263" s="6">
        <v>57999</v>
      </c>
      <c r="J5263" s="1">
        <v>4</v>
      </c>
      <c r="K5263" s="4">
        <v>0.1</v>
      </c>
      <c r="L5263" s="6">
        <f t="shared" si="164"/>
        <v>5799.9000000000005</v>
      </c>
      <c r="M5263" s="8">
        <f t="shared" si="165"/>
        <v>226196.1</v>
      </c>
      <c r="N5263" t="str" cm="1">
        <f t="array" ref="N52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64" spans="2:14" x14ac:dyDescent="0.35">
      <c r="B5264" s="7">
        <v>2029262</v>
      </c>
      <c r="C5264" s="1" t="s">
        <v>15</v>
      </c>
      <c r="D5264" s="1" t="s">
        <v>28</v>
      </c>
      <c r="E5264" s="1" t="s">
        <v>35</v>
      </c>
      <c r="F5264" s="1" t="s">
        <v>518</v>
      </c>
      <c r="G5264" s="3">
        <v>45482</v>
      </c>
      <c r="H5264" s="3">
        <v>45485</v>
      </c>
      <c r="I5264" s="6">
        <v>1399</v>
      </c>
      <c r="J5264" s="1">
        <v>3</v>
      </c>
      <c r="K5264" s="4">
        <v>0.05</v>
      </c>
      <c r="L5264" s="6">
        <f t="shared" si="164"/>
        <v>69.95</v>
      </c>
      <c r="M5264" s="8">
        <f t="shared" si="165"/>
        <v>4127.05</v>
      </c>
      <c r="N5264" t="str" cm="1">
        <f t="array" ref="N52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65" spans="2:14" x14ac:dyDescent="0.35">
      <c r="B5265" s="7">
        <v>2029263</v>
      </c>
      <c r="C5265" s="1" t="s">
        <v>16</v>
      </c>
      <c r="D5265" s="1" t="s">
        <v>29</v>
      </c>
      <c r="E5265" s="1" t="s">
        <v>36</v>
      </c>
      <c r="F5265" s="1" t="s">
        <v>519</v>
      </c>
      <c r="G5265" s="3">
        <v>45482</v>
      </c>
      <c r="H5265" s="3">
        <v>45487</v>
      </c>
      <c r="I5265" s="6">
        <v>999</v>
      </c>
      <c r="J5265" s="1">
        <v>2</v>
      </c>
      <c r="K5265" s="4">
        <v>0.05</v>
      </c>
      <c r="L5265" s="6">
        <f t="shared" si="164"/>
        <v>49.95</v>
      </c>
      <c r="M5265" s="8">
        <f t="shared" si="165"/>
        <v>1948.05</v>
      </c>
      <c r="N5265" t="str" cm="1">
        <f t="array" ref="N52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66" spans="2:14" x14ac:dyDescent="0.35">
      <c r="B5266" s="7">
        <v>2029264</v>
      </c>
      <c r="C5266" s="1" t="s">
        <v>17</v>
      </c>
      <c r="D5266" s="1" t="s">
        <v>25</v>
      </c>
      <c r="E5266" s="1" t="s">
        <v>37</v>
      </c>
      <c r="F5266" s="1" t="s">
        <v>521</v>
      </c>
      <c r="G5266" s="3">
        <v>45482</v>
      </c>
      <c r="H5266" s="3">
        <v>45483</v>
      </c>
      <c r="I5266" s="6">
        <v>2099</v>
      </c>
      <c r="J5266" s="1">
        <v>1</v>
      </c>
      <c r="K5266" s="4">
        <v>0.02</v>
      </c>
      <c r="L5266" s="6">
        <f t="shared" si="164"/>
        <v>41.980000000000004</v>
      </c>
      <c r="M5266" s="8">
        <f t="shared" si="165"/>
        <v>2057.02</v>
      </c>
      <c r="N5266" t="str" cm="1">
        <f t="array" ref="N52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67" spans="2:14" x14ac:dyDescent="0.35">
      <c r="B5267" s="7">
        <v>2029265</v>
      </c>
      <c r="C5267" s="1" t="s">
        <v>18</v>
      </c>
      <c r="D5267" s="1" t="s">
        <v>30</v>
      </c>
      <c r="E5267" s="1" t="s">
        <v>39</v>
      </c>
      <c r="F5267" s="1" t="s">
        <v>520</v>
      </c>
      <c r="G5267" s="3">
        <v>45482</v>
      </c>
      <c r="H5267" s="3">
        <v>45490</v>
      </c>
      <c r="I5267" s="6">
        <v>11000</v>
      </c>
      <c r="J5267" s="1">
        <v>1</v>
      </c>
      <c r="K5267" s="4">
        <v>0.06</v>
      </c>
      <c r="L5267" s="6">
        <f t="shared" si="164"/>
        <v>660</v>
      </c>
      <c r="M5267" s="8">
        <f t="shared" si="165"/>
        <v>10340</v>
      </c>
      <c r="N5267" t="str" cm="1">
        <f t="array" ref="N52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68" spans="2:14" x14ac:dyDescent="0.35">
      <c r="B5268" s="7">
        <v>2029266</v>
      </c>
      <c r="C5268" s="1" t="s">
        <v>19</v>
      </c>
      <c r="D5268" s="1" t="s">
        <v>27</v>
      </c>
      <c r="E5268" s="1" t="s">
        <v>40</v>
      </c>
      <c r="F5268" s="1" t="s">
        <v>518</v>
      </c>
      <c r="G5268" s="3">
        <v>45482</v>
      </c>
      <c r="H5268" s="3">
        <v>45484</v>
      </c>
      <c r="I5268" s="6">
        <v>800</v>
      </c>
      <c r="J5268" s="1">
        <v>2</v>
      </c>
      <c r="K5268" s="4">
        <v>0.15</v>
      </c>
      <c r="L5268" s="6">
        <f t="shared" si="164"/>
        <v>120</v>
      </c>
      <c r="M5268" s="8">
        <f t="shared" si="165"/>
        <v>1480</v>
      </c>
      <c r="N5268" t="str" cm="1">
        <f t="array" ref="N52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69" spans="2:14" x14ac:dyDescent="0.35">
      <c r="B5269" s="7">
        <v>2029267</v>
      </c>
      <c r="C5269" s="1" t="s">
        <v>20</v>
      </c>
      <c r="D5269" s="1" t="s">
        <v>28</v>
      </c>
      <c r="E5269" s="1" t="s">
        <v>41</v>
      </c>
      <c r="F5269" s="1" t="s">
        <v>519</v>
      </c>
      <c r="G5269" s="3">
        <v>45482</v>
      </c>
      <c r="H5269" s="3">
        <v>45485</v>
      </c>
      <c r="I5269" s="6">
        <v>5500</v>
      </c>
      <c r="J5269" s="1">
        <v>1</v>
      </c>
      <c r="K5269" s="4">
        <v>0.02</v>
      </c>
      <c r="L5269" s="6">
        <f t="shared" si="164"/>
        <v>110</v>
      </c>
      <c r="M5269" s="8">
        <f t="shared" si="165"/>
        <v>5390</v>
      </c>
      <c r="N5269" t="str" cm="1">
        <f t="array" ref="N52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70" spans="2:14" x14ac:dyDescent="0.35">
      <c r="B5270" s="7">
        <v>2029268</v>
      </c>
      <c r="C5270" s="1" t="s">
        <v>21</v>
      </c>
      <c r="D5270" s="1" t="s">
        <v>29</v>
      </c>
      <c r="E5270" s="1" t="s">
        <v>42</v>
      </c>
      <c r="F5270" s="1" t="s">
        <v>520</v>
      </c>
      <c r="G5270" s="3">
        <v>45482</v>
      </c>
      <c r="H5270" s="3">
        <v>45487</v>
      </c>
      <c r="I5270" s="6">
        <v>1350</v>
      </c>
      <c r="J5270" s="1">
        <v>3</v>
      </c>
      <c r="K5270" s="4">
        <v>0.02</v>
      </c>
      <c r="L5270" s="6">
        <f t="shared" si="164"/>
        <v>27</v>
      </c>
      <c r="M5270" s="8">
        <f t="shared" si="165"/>
        <v>4023</v>
      </c>
      <c r="N5270" t="str" cm="1">
        <f t="array" ref="N52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71" spans="2:14" x14ac:dyDescent="0.35">
      <c r="B5271" s="7">
        <v>2029269</v>
      </c>
      <c r="C5271" s="1" t="s">
        <v>22</v>
      </c>
      <c r="D5271" s="1" t="s">
        <v>25</v>
      </c>
      <c r="E5271" s="1" t="s">
        <v>43</v>
      </c>
      <c r="F5271" s="1" t="s">
        <v>521</v>
      </c>
      <c r="G5271" s="3">
        <v>45482</v>
      </c>
      <c r="H5271" s="3">
        <v>45483</v>
      </c>
      <c r="I5271" s="6">
        <v>4500</v>
      </c>
      <c r="J5271" s="1">
        <v>2</v>
      </c>
      <c r="K5271" s="4">
        <v>0.02</v>
      </c>
      <c r="L5271" s="6">
        <f t="shared" si="164"/>
        <v>90</v>
      </c>
      <c r="M5271" s="8">
        <f t="shared" si="165"/>
        <v>8910</v>
      </c>
      <c r="N5271" t="str" cm="1">
        <f t="array" ref="N52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72" spans="2:14" x14ac:dyDescent="0.35">
      <c r="B5272" s="7">
        <v>2029270</v>
      </c>
      <c r="C5272" s="1" t="s">
        <v>23</v>
      </c>
      <c r="D5272" s="1" t="s">
        <v>26</v>
      </c>
      <c r="E5272" s="1" t="s">
        <v>44</v>
      </c>
      <c r="F5272" s="1" t="s">
        <v>518</v>
      </c>
      <c r="G5272" s="3">
        <v>45482</v>
      </c>
      <c r="H5272" s="3">
        <v>45490</v>
      </c>
      <c r="I5272" s="6">
        <v>2350</v>
      </c>
      <c r="J5272" s="1">
        <v>1</v>
      </c>
      <c r="K5272" s="4">
        <v>0.02</v>
      </c>
      <c r="L5272" s="6">
        <f t="shared" si="164"/>
        <v>47</v>
      </c>
      <c r="M5272" s="8">
        <f t="shared" si="165"/>
        <v>2303</v>
      </c>
      <c r="N5272" t="str" cm="1">
        <f t="array" ref="N52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73" spans="2:14" x14ac:dyDescent="0.35">
      <c r="B5273" s="7">
        <v>2029271</v>
      </c>
      <c r="C5273" s="1" t="s">
        <v>24</v>
      </c>
      <c r="D5273" s="1" t="s">
        <v>27</v>
      </c>
      <c r="E5273" s="1" t="s">
        <v>45</v>
      </c>
      <c r="F5273" s="1" t="s">
        <v>518</v>
      </c>
      <c r="G5273" s="3">
        <v>45482</v>
      </c>
      <c r="H5273" s="3">
        <v>45484</v>
      </c>
      <c r="I5273" s="6">
        <v>90</v>
      </c>
      <c r="J5273" s="1">
        <v>2</v>
      </c>
      <c r="K5273" s="4">
        <v>0.02</v>
      </c>
      <c r="L5273" s="6">
        <f t="shared" si="164"/>
        <v>1.8</v>
      </c>
      <c r="M5273" s="8">
        <f t="shared" si="165"/>
        <v>178.2</v>
      </c>
      <c r="N5273" t="str" cm="1">
        <f t="array" ref="N52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74" spans="2:14" x14ac:dyDescent="0.35">
      <c r="B5274" s="7">
        <v>2029272</v>
      </c>
      <c r="C5274" s="1" t="s">
        <v>4</v>
      </c>
      <c r="D5274" s="1" t="s">
        <v>28</v>
      </c>
      <c r="E5274" s="1" t="s">
        <v>46</v>
      </c>
      <c r="F5274" s="1" t="s">
        <v>519</v>
      </c>
      <c r="G5274" s="3">
        <v>45482</v>
      </c>
      <c r="H5274" s="3">
        <v>45485</v>
      </c>
      <c r="I5274" s="6">
        <v>280</v>
      </c>
      <c r="J5274" s="1">
        <v>1</v>
      </c>
      <c r="K5274" s="4">
        <v>0.02</v>
      </c>
      <c r="L5274" s="6">
        <f t="shared" si="164"/>
        <v>5.6000000000000005</v>
      </c>
      <c r="M5274" s="8">
        <f t="shared" si="165"/>
        <v>274.39999999999998</v>
      </c>
      <c r="N5274" t="str" cm="1">
        <f t="array" ref="N52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75" spans="2:14" x14ac:dyDescent="0.35">
      <c r="B5275" s="7">
        <v>2029273</v>
      </c>
      <c r="C5275" s="1" t="s">
        <v>5</v>
      </c>
      <c r="D5275" s="1" t="s">
        <v>29</v>
      </c>
      <c r="E5275" s="1" t="s">
        <v>47</v>
      </c>
      <c r="F5275" s="1" t="s">
        <v>521</v>
      </c>
      <c r="G5275" s="3">
        <v>45482</v>
      </c>
      <c r="H5275" s="3">
        <v>45487</v>
      </c>
      <c r="I5275" s="6">
        <v>70</v>
      </c>
      <c r="J5275" s="1">
        <v>2</v>
      </c>
      <c r="K5275" s="4">
        <v>0.02</v>
      </c>
      <c r="L5275" s="6">
        <f t="shared" si="164"/>
        <v>1.4000000000000001</v>
      </c>
      <c r="M5275" s="8">
        <f t="shared" si="165"/>
        <v>138.6</v>
      </c>
      <c r="N5275" t="str" cm="1">
        <f t="array" ref="N52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76" spans="2:14" x14ac:dyDescent="0.35">
      <c r="B5276" s="7">
        <v>2029274</v>
      </c>
      <c r="C5276" s="1" t="s">
        <v>6</v>
      </c>
      <c r="D5276" s="1" t="s">
        <v>25</v>
      </c>
      <c r="E5276" s="1" t="s">
        <v>48</v>
      </c>
      <c r="F5276" s="1" t="s">
        <v>520</v>
      </c>
      <c r="G5276" s="3">
        <v>45482</v>
      </c>
      <c r="H5276" s="3">
        <v>45483</v>
      </c>
      <c r="I5276" s="6">
        <v>230</v>
      </c>
      <c r="J5276" s="1">
        <v>3</v>
      </c>
      <c r="K5276" s="4">
        <v>0.02</v>
      </c>
      <c r="L5276" s="6">
        <f t="shared" si="164"/>
        <v>4.6000000000000005</v>
      </c>
      <c r="M5276" s="8">
        <f t="shared" si="165"/>
        <v>685.4</v>
      </c>
      <c r="N5276" t="str" cm="1">
        <f t="array" ref="N52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77" spans="2:14" x14ac:dyDescent="0.35">
      <c r="B5277" s="7">
        <v>2029275</v>
      </c>
      <c r="C5277" s="1" t="s">
        <v>7</v>
      </c>
      <c r="D5277" s="1" t="s">
        <v>26</v>
      </c>
      <c r="E5277" s="1" t="s">
        <v>49</v>
      </c>
      <c r="F5277" s="1" t="s">
        <v>518</v>
      </c>
      <c r="G5277" s="3">
        <v>45482</v>
      </c>
      <c r="H5277" s="3">
        <v>45490</v>
      </c>
      <c r="I5277" s="6">
        <v>7999</v>
      </c>
      <c r="J5277" s="1">
        <v>2</v>
      </c>
      <c r="K5277" s="4">
        <v>7.0000000000000007E-2</v>
      </c>
      <c r="L5277" s="6">
        <f t="shared" si="164"/>
        <v>559.93000000000006</v>
      </c>
      <c r="M5277" s="8">
        <f t="shared" si="165"/>
        <v>15438.07</v>
      </c>
      <c r="N5277" t="str" cm="1">
        <f t="array" ref="N52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78" spans="2:14" x14ac:dyDescent="0.35">
      <c r="B5278" s="7">
        <v>2029276</v>
      </c>
      <c r="C5278" s="1" t="s">
        <v>10</v>
      </c>
      <c r="D5278" s="1" t="s">
        <v>27</v>
      </c>
      <c r="E5278" s="1" t="s">
        <v>50</v>
      </c>
      <c r="F5278" s="1" t="s">
        <v>519</v>
      </c>
      <c r="G5278" s="3">
        <v>45482</v>
      </c>
      <c r="H5278" s="3">
        <v>45484</v>
      </c>
      <c r="I5278" s="6">
        <v>850</v>
      </c>
      <c r="J5278" s="1">
        <v>7</v>
      </c>
      <c r="K5278" s="4">
        <v>0.03</v>
      </c>
      <c r="L5278" s="6">
        <f t="shared" si="164"/>
        <v>25.5</v>
      </c>
      <c r="M5278" s="8">
        <f t="shared" si="165"/>
        <v>5924.5</v>
      </c>
      <c r="N5278" t="str" cm="1">
        <f t="array" ref="N52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79" spans="2:14" x14ac:dyDescent="0.35">
      <c r="B5279" s="7">
        <v>2029277</v>
      </c>
      <c r="C5279" s="1" t="s">
        <v>8</v>
      </c>
      <c r="D5279" s="1" t="s">
        <v>28</v>
      </c>
      <c r="E5279" s="1" t="s">
        <v>51</v>
      </c>
      <c r="F5279" s="1" t="s">
        <v>520</v>
      </c>
      <c r="G5279" s="3">
        <v>45482</v>
      </c>
      <c r="H5279" s="3">
        <v>45485</v>
      </c>
      <c r="I5279" s="6">
        <v>65000</v>
      </c>
      <c r="J5279" s="1">
        <v>2</v>
      </c>
      <c r="K5279" s="4">
        <v>0.08</v>
      </c>
      <c r="L5279" s="6">
        <f t="shared" si="164"/>
        <v>5200</v>
      </c>
      <c r="M5279" s="8">
        <f t="shared" si="165"/>
        <v>124800</v>
      </c>
      <c r="N5279" t="str" cm="1">
        <f t="array" ref="N52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80" spans="2:14" x14ac:dyDescent="0.35">
      <c r="B5280" s="7">
        <v>2029278</v>
      </c>
      <c r="C5280" s="1" t="s">
        <v>9</v>
      </c>
      <c r="D5280" s="1" t="s">
        <v>29</v>
      </c>
      <c r="E5280" s="1" t="s">
        <v>506</v>
      </c>
      <c r="F5280" s="1" t="s">
        <v>521</v>
      </c>
      <c r="G5280" s="3">
        <v>45482</v>
      </c>
      <c r="H5280" s="3">
        <v>45487</v>
      </c>
      <c r="I5280" s="6">
        <v>450</v>
      </c>
      <c r="J5280" s="1">
        <v>1</v>
      </c>
      <c r="K5280" s="4">
        <v>0.05</v>
      </c>
      <c r="L5280" s="6">
        <f t="shared" si="164"/>
        <v>22.5</v>
      </c>
      <c r="M5280" s="8">
        <f t="shared" si="165"/>
        <v>427.5</v>
      </c>
      <c r="N5280" t="str" cm="1">
        <f t="array" ref="N52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81" spans="2:14" x14ac:dyDescent="0.35">
      <c r="B5281" s="7">
        <v>2029279</v>
      </c>
      <c r="C5281" s="1" t="s">
        <v>11</v>
      </c>
      <c r="D5281" s="1" t="s">
        <v>25</v>
      </c>
      <c r="E5281" s="1" t="s">
        <v>507</v>
      </c>
      <c r="F5281" s="1" t="s">
        <v>518</v>
      </c>
      <c r="G5281" s="3">
        <v>45482</v>
      </c>
      <c r="H5281" s="3">
        <v>45483</v>
      </c>
      <c r="I5281" s="6">
        <v>1299</v>
      </c>
      <c r="J5281" s="1">
        <v>1</v>
      </c>
      <c r="K5281" s="4">
        <v>0.05</v>
      </c>
      <c r="L5281" s="6">
        <f t="shared" si="164"/>
        <v>64.95</v>
      </c>
      <c r="M5281" s="8">
        <f t="shared" si="165"/>
        <v>1234.05</v>
      </c>
      <c r="N5281" t="str" cm="1">
        <f t="array" ref="N52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82" spans="2:14" x14ac:dyDescent="0.35">
      <c r="B5282" s="7">
        <v>2029280</v>
      </c>
      <c r="C5282" s="1" t="s">
        <v>12</v>
      </c>
      <c r="D5282" s="1" t="s">
        <v>291</v>
      </c>
      <c r="E5282" s="1" t="s">
        <v>508</v>
      </c>
      <c r="F5282" s="1" t="s">
        <v>518</v>
      </c>
      <c r="G5282" s="3">
        <v>45482</v>
      </c>
      <c r="H5282" s="3">
        <v>45490</v>
      </c>
      <c r="I5282" s="6">
        <v>1700</v>
      </c>
      <c r="J5282" s="1">
        <v>1</v>
      </c>
      <c r="K5282" s="4">
        <v>0.05</v>
      </c>
      <c r="L5282" s="6">
        <f t="shared" si="164"/>
        <v>85</v>
      </c>
      <c r="M5282" s="8">
        <f t="shared" si="165"/>
        <v>1615</v>
      </c>
      <c r="N5282" t="str" cm="1">
        <f t="array" ref="N52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83" spans="2:14" x14ac:dyDescent="0.35">
      <c r="B5283" s="7">
        <v>2029281</v>
      </c>
      <c r="C5283" s="1" t="s">
        <v>13</v>
      </c>
      <c r="D5283" s="1" t="s">
        <v>25</v>
      </c>
      <c r="E5283" s="1" t="s">
        <v>31</v>
      </c>
      <c r="F5283" s="1" t="s">
        <v>519</v>
      </c>
      <c r="G5283" s="3">
        <v>45482</v>
      </c>
      <c r="H5283" s="3">
        <v>45484</v>
      </c>
      <c r="I5283" s="6">
        <v>55000</v>
      </c>
      <c r="J5283" s="1">
        <v>2</v>
      </c>
      <c r="K5283" s="4">
        <v>0.05</v>
      </c>
      <c r="L5283" s="6">
        <f t="shared" si="164"/>
        <v>2750</v>
      </c>
      <c r="M5283" s="8">
        <f t="shared" si="165"/>
        <v>107250</v>
      </c>
      <c r="N5283" t="str" cm="1">
        <f t="array" ref="N52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84" spans="2:14" x14ac:dyDescent="0.35">
      <c r="B5284" s="7">
        <v>2029282</v>
      </c>
      <c r="C5284" s="1" t="s">
        <v>14</v>
      </c>
      <c r="D5284" s="1" t="s">
        <v>26</v>
      </c>
      <c r="E5284" s="1" t="s">
        <v>32</v>
      </c>
      <c r="F5284" s="1" t="s">
        <v>521</v>
      </c>
      <c r="G5284" s="3">
        <v>45482</v>
      </c>
      <c r="H5284" s="3">
        <v>45485</v>
      </c>
      <c r="I5284" s="6">
        <v>57999</v>
      </c>
      <c r="J5284" s="1">
        <v>1</v>
      </c>
      <c r="K5284" s="4">
        <v>0.03</v>
      </c>
      <c r="L5284" s="6">
        <f t="shared" si="164"/>
        <v>1739.97</v>
      </c>
      <c r="M5284" s="8">
        <f t="shared" si="165"/>
        <v>56259.03</v>
      </c>
      <c r="N5284" t="str" cm="1">
        <f t="array" ref="N52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85" spans="2:14" x14ac:dyDescent="0.35">
      <c r="B5285" s="7">
        <v>2029283</v>
      </c>
      <c r="C5285" s="1" t="s">
        <v>15</v>
      </c>
      <c r="D5285" s="1" t="s">
        <v>27</v>
      </c>
      <c r="E5285" s="1" t="s">
        <v>38</v>
      </c>
      <c r="F5285" s="1" t="s">
        <v>520</v>
      </c>
      <c r="G5285" s="3">
        <v>45482</v>
      </c>
      <c r="H5285" s="3">
        <v>45487</v>
      </c>
      <c r="I5285" s="6">
        <v>1399</v>
      </c>
      <c r="J5285" s="1">
        <v>2</v>
      </c>
      <c r="K5285" s="4">
        <v>0.1</v>
      </c>
      <c r="L5285" s="6">
        <f t="shared" si="164"/>
        <v>139.9</v>
      </c>
      <c r="M5285" s="8">
        <f t="shared" si="165"/>
        <v>2658.1</v>
      </c>
      <c r="N5285" t="str" cm="1">
        <f t="array" ref="N52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86" spans="2:14" x14ac:dyDescent="0.35">
      <c r="B5286" s="7">
        <v>2029284</v>
      </c>
      <c r="C5286" s="1" t="s">
        <v>16</v>
      </c>
      <c r="D5286" s="1" t="s">
        <v>28</v>
      </c>
      <c r="E5286" s="1" t="s">
        <v>33</v>
      </c>
      <c r="F5286" s="1" t="s">
        <v>518</v>
      </c>
      <c r="G5286" s="3">
        <v>45482</v>
      </c>
      <c r="H5286" s="3">
        <v>45483</v>
      </c>
      <c r="I5286" s="6">
        <v>999</v>
      </c>
      <c r="J5286" s="1">
        <v>7</v>
      </c>
      <c r="K5286" s="4">
        <v>0.05</v>
      </c>
      <c r="L5286" s="6">
        <f t="shared" si="164"/>
        <v>49.95</v>
      </c>
      <c r="M5286" s="8">
        <f t="shared" si="165"/>
        <v>6943.05</v>
      </c>
      <c r="N5286" t="str" cm="1">
        <f t="array" ref="N52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87" spans="2:14" x14ac:dyDescent="0.35">
      <c r="B5287" s="7">
        <v>2029285</v>
      </c>
      <c r="C5287" s="1" t="s">
        <v>17</v>
      </c>
      <c r="D5287" s="1" t="s">
        <v>29</v>
      </c>
      <c r="E5287" s="1" t="s">
        <v>34</v>
      </c>
      <c r="F5287" s="1" t="s">
        <v>519</v>
      </c>
      <c r="G5287" s="3">
        <v>45482</v>
      </c>
      <c r="H5287" s="3">
        <v>45490</v>
      </c>
      <c r="I5287" s="6">
        <v>2099</v>
      </c>
      <c r="J5287" s="1">
        <v>2</v>
      </c>
      <c r="K5287" s="4">
        <v>0.05</v>
      </c>
      <c r="L5287" s="6">
        <f t="shared" si="164"/>
        <v>104.95</v>
      </c>
      <c r="M5287" s="8">
        <f t="shared" si="165"/>
        <v>4093.05</v>
      </c>
      <c r="N5287" t="str" cm="1">
        <f t="array" ref="N52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88" spans="2:14" x14ac:dyDescent="0.35">
      <c r="B5288" s="7">
        <v>2029286</v>
      </c>
      <c r="C5288" s="1" t="s">
        <v>18</v>
      </c>
      <c r="D5288" s="1" t="s">
        <v>25</v>
      </c>
      <c r="E5288" s="1" t="s">
        <v>35</v>
      </c>
      <c r="F5288" s="1" t="s">
        <v>520</v>
      </c>
      <c r="G5288" s="3">
        <v>45482</v>
      </c>
      <c r="H5288" s="3">
        <v>45484</v>
      </c>
      <c r="I5288" s="6">
        <v>11000</v>
      </c>
      <c r="J5288" s="1">
        <v>2</v>
      </c>
      <c r="K5288" s="4">
        <v>0.02</v>
      </c>
      <c r="L5288" s="6">
        <f t="shared" si="164"/>
        <v>220</v>
      </c>
      <c r="M5288" s="8">
        <f t="shared" si="165"/>
        <v>21780</v>
      </c>
      <c r="N5288" t="str" cm="1">
        <f t="array" ref="N52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89" spans="2:14" x14ac:dyDescent="0.35">
      <c r="B5289" s="7">
        <v>2029287</v>
      </c>
      <c r="C5289" s="1" t="s">
        <v>19</v>
      </c>
      <c r="D5289" s="1" t="s">
        <v>30</v>
      </c>
      <c r="E5289" s="1" t="s">
        <v>36</v>
      </c>
      <c r="F5289" s="1" t="s">
        <v>521</v>
      </c>
      <c r="G5289" s="3">
        <v>45482</v>
      </c>
      <c r="H5289" s="3">
        <v>45485</v>
      </c>
      <c r="I5289" s="6">
        <v>800</v>
      </c>
      <c r="J5289" s="1">
        <v>1</v>
      </c>
      <c r="K5289" s="4">
        <v>0.06</v>
      </c>
      <c r="L5289" s="6">
        <f t="shared" si="164"/>
        <v>48</v>
      </c>
      <c r="M5289" s="8">
        <f t="shared" si="165"/>
        <v>752</v>
      </c>
      <c r="N5289" t="str" cm="1">
        <f t="array" ref="N52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90" spans="2:14" x14ac:dyDescent="0.35">
      <c r="B5290" s="7">
        <v>2029288</v>
      </c>
      <c r="C5290" s="1" t="s">
        <v>20</v>
      </c>
      <c r="D5290" s="1" t="s">
        <v>27</v>
      </c>
      <c r="E5290" s="1" t="s">
        <v>37</v>
      </c>
      <c r="F5290" s="1" t="s">
        <v>518</v>
      </c>
      <c r="G5290" s="3">
        <v>45482</v>
      </c>
      <c r="H5290" s="3">
        <v>45487</v>
      </c>
      <c r="I5290" s="6">
        <v>5500</v>
      </c>
      <c r="J5290" s="1">
        <v>2</v>
      </c>
      <c r="K5290" s="4">
        <v>0.15</v>
      </c>
      <c r="L5290" s="6">
        <f t="shared" si="164"/>
        <v>825</v>
      </c>
      <c r="M5290" s="8">
        <f t="shared" si="165"/>
        <v>10175</v>
      </c>
      <c r="N5290" t="str" cm="1">
        <f t="array" ref="N52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91" spans="2:14" x14ac:dyDescent="0.35">
      <c r="B5291" s="7">
        <v>2029289</v>
      </c>
      <c r="C5291" s="1" t="s">
        <v>21</v>
      </c>
      <c r="D5291" s="1" t="s">
        <v>28</v>
      </c>
      <c r="E5291" s="1" t="s">
        <v>39</v>
      </c>
      <c r="F5291" s="1" t="s">
        <v>518</v>
      </c>
      <c r="G5291" s="3">
        <v>45482</v>
      </c>
      <c r="H5291" s="3">
        <v>45483</v>
      </c>
      <c r="I5291" s="6">
        <v>1350</v>
      </c>
      <c r="J5291" s="1">
        <v>4</v>
      </c>
      <c r="K5291" s="4">
        <v>0.02</v>
      </c>
      <c r="L5291" s="6">
        <f t="shared" si="164"/>
        <v>27</v>
      </c>
      <c r="M5291" s="8">
        <f t="shared" si="165"/>
        <v>5373</v>
      </c>
      <c r="N5291" t="str" cm="1">
        <f t="array" ref="N52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92" spans="2:14" x14ac:dyDescent="0.35">
      <c r="B5292" s="7">
        <v>2029290</v>
      </c>
      <c r="C5292" s="1" t="s">
        <v>22</v>
      </c>
      <c r="D5292" s="1" t="s">
        <v>29</v>
      </c>
      <c r="E5292" s="1" t="s">
        <v>40</v>
      </c>
      <c r="F5292" s="1" t="s">
        <v>519</v>
      </c>
      <c r="G5292" s="3">
        <v>45482</v>
      </c>
      <c r="H5292" s="3">
        <v>45490</v>
      </c>
      <c r="I5292" s="6">
        <v>4500</v>
      </c>
      <c r="J5292" s="1">
        <v>3</v>
      </c>
      <c r="K5292" s="4">
        <v>0.02</v>
      </c>
      <c r="L5292" s="6">
        <f t="shared" si="164"/>
        <v>90</v>
      </c>
      <c r="M5292" s="8">
        <f t="shared" si="165"/>
        <v>13410</v>
      </c>
      <c r="N5292" t="str" cm="1">
        <f t="array" ref="N52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93" spans="2:14" x14ac:dyDescent="0.35">
      <c r="B5293" s="7">
        <v>2029291</v>
      </c>
      <c r="C5293" s="1" t="s">
        <v>23</v>
      </c>
      <c r="D5293" s="1" t="s">
        <v>25</v>
      </c>
      <c r="E5293" s="1" t="s">
        <v>41</v>
      </c>
      <c r="F5293" s="1" t="s">
        <v>521</v>
      </c>
      <c r="G5293" s="3">
        <v>45482</v>
      </c>
      <c r="H5293" s="3">
        <v>45484</v>
      </c>
      <c r="I5293" s="6">
        <v>2350</v>
      </c>
      <c r="J5293" s="1">
        <v>2</v>
      </c>
      <c r="K5293" s="4">
        <v>0.02</v>
      </c>
      <c r="L5293" s="6">
        <f t="shared" si="164"/>
        <v>47</v>
      </c>
      <c r="M5293" s="8">
        <f t="shared" si="165"/>
        <v>4653</v>
      </c>
      <c r="N5293" t="str" cm="1">
        <f t="array" ref="N52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94" spans="2:14" x14ac:dyDescent="0.35">
      <c r="B5294" s="7">
        <v>2029292</v>
      </c>
      <c r="C5294" s="1" t="s">
        <v>24</v>
      </c>
      <c r="D5294" s="1" t="s">
        <v>26</v>
      </c>
      <c r="E5294" s="1" t="s">
        <v>42</v>
      </c>
      <c r="F5294" s="1" t="s">
        <v>520</v>
      </c>
      <c r="G5294" s="3">
        <v>45482</v>
      </c>
      <c r="H5294" s="3">
        <v>45485</v>
      </c>
      <c r="I5294" s="6">
        <v>90</v>
      </c>
      <c r="J5294" s="1">
        <v>1</v>
      </c>
      <c r="K5294" s="4">
        <v>0.02</v>
      </c>
      <c r="L5294" s="6">
        <f t="shared" si="164"/>
        <v>1.8</v>
      </c>
      <c r="M5294" s="8">
        <f t="shared" si="165"/>
        <v>88.2</v>
      </c>
      <c r="N5294" t="str" cm="1">
        <f t="array" ref="N52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95" spans="2:14" x14ac:dyDescent="0.35">
      <c r="B5295" s="7">
        <v>2029293</v>
      </c>
      <c r="C5295" s="1" t="s">
        <v>4</v>
      </c>
      <c r="D5295" s="1" t="s">
        <v>27</v>
      </c>
      <c r="E5295" s="1" t="s">
        <v>43</v>
      </c>
      <c r="F5295" s="1" t="s">
        <v>518</v>
      </c>
      <c r="G5295" s="3">
        <v>45482</v>
      </c>
      <c r="H5295" s="3">
        <v>45487</v>
      </c>
      <c r="I5295" s="6">
        <v>280</v>
      </c>
      <c r="J5295" s="1">
        <v>1</v>
      </c>
      <c r="K5295" s="4">
        <v>0.02</v>
      </c>
      <c r="L5295" s="6">
        <f t="shared" si="164"/>
        <v>5.6000000000000005</v>
      </c>
      <c r="M5295" s="8">
        <f t="shared" si="165"/>
        <v>274.39999999999998</v>
      </c>
      <c r="N5295" t="str" cm="1">
        <f t="array" ref="N52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96" spans="2:14" x14ac:dyDescent="0.35">
      <c r="B5296" s="7">
        <v>2029294</v>
      </c>
      <c r="C5296" s="1" t="s">
        <v>5</v>
      </c>
      <c r="D5296" s="1" t="s">
        <v>28</v>
      </c>
      <c r="E5296" s="1" t="s">
        <v>44</v>
      </c>
      <c r="F5296" s="1" t="s">
        <v>519</v>
      </c>
      <c r="G5296" s="3">
        <v>45482</v>
      </c>
      <c r="H5296" s="3">
        <v>45483</v>
      </c>
      <c r="I5296" s="6">
        <v>70</v>
      </c>
      <c r="J5296" s="1">
        <v>2</v>
      </c>
      <c r="K5296" s="4">
        <v>0.02</v>
      </c>
      <c r="L5296" s="6">
        <f t="shared" si="164"/>
        <v>1.4000000000000001</v>
      </c>
      <c r="M5296" s="8">
        <f t="shared" si="165"/>
        <v>138.6</v>
      </c>
      <c r="N5296" t="str" cm="1">
        <f t="array" ref="N52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97" spans="2:14" x14ac:dyDescent="0.35">
      <c r="B5297" s="7">
        <v>2029295</v>
      </c>
      <c r="C5297" s="1" t="s">
        <v>6</v>
      </c>
      <c r="D5297" s="1" t="s">
        <v>29</v>
      </c>
      <c r="E5297" s="1" t="s">
        <v>45</v>
      </c>
      <c r="F5297" s="1" t="s">
        <v>520</v>
      </c>
      <c r="G5297" s="3">
        <v>45482</v>
      </c>
      <c r="H5297" s="3">
        <v>45490</v>
      </c>
      <c r="I5297" s="6">
        <v>230</v>
      </c>
      <c r="J5297" s="1">
        <v>1</v>
      </c>
      <c r="K5297" s="4">
        <v>0.02</v>
      </c>
      <c r="L5297" s="6">
        <f t="shared" si="164"/>
        <v>4.6000000000000005</v>
      </c>
      <c r="M5297" s="8">
        <f t="shared" si="165"/>
        <v>225.4</v>
      </c>
      <c r="N5297" t="str" cm="1">
        <f t="array" ref="N52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298" spans="2:14" x14ac:dyDescent="0.35">
      <c r="B5298" s="7">
        <v>2029296</v>
      </c>
      <c r="C5298" s="1" t="s">
        <v>7</v>
      </c>
      <c r="D5298" s="1" t="s">
        <v>25</v>
      </c>
      <c r="E5298" s="1" t="s">
        <v>46</v>
      </c>
      <c r="F5298" s="1" t="s">
        <v>521</v>
      </c>
      <c r="G5298" s="3">
        <v>45482</v>
      </c>
      <c r="H5298" s="3">
        <v>45484</v>
      </c>
      <c r="I5298" s="6">
        <v>7999</v>
      </c>
      <c r="J5298" s="1">
        <v>3</v>
      </c>
      <c r="K5298" s="4">
        <v>0.02</v>
      </c>
      <c r="L5298" s="6">
        <f t="shared" si="164"/>
        <v>159.97999999999999</v>
      </c>
      <c r="M5298" s="8">
        <f t="shared" si="165"/>
        <v>23837.02</v>
      </c>
      <c r="N5298" t="str" cm="1">
        <f t="array" ref="N52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299" spans="2:14" x14ac:dyDescent="0.35">
      <c r="B5299" s="7">
        <v>2029297</v>
      </c>
      <c r="C5299" s="1" t="s">
        <v>10</v>
      </c>
      <c r="D5299" s="1" t="s">
        <v>26</v>
      </c>
      <c r="E5299" s="1" t="s">
        <v>47</v>
      </c>
      <c r="F5299" s="1" t="s">
        <v>518</v>
      </c>
      <c r="G5299" s="3">
        <v>45482</v>
      </c>
      <c r="H5299" s="3">
        <v>45485</v>
      </c>
      <c r="I5299" s="6">
        <v>850</v>
      </c>
      <c r="J5299" s="1">
        <v>2</v>
      </c>
      <c r="K5299" s="4">
        <v>7.0000000000000007E-2</v>
      </c>
      <c r="L5299" s="6">
        <f t="shared" si="164"/>
        <v>59.500000000000007</v>
      </c>
      <c r="M5299" s="8">
        <f t="shared" si="165"/>
        <v>1640.5</v>
      </c>
      <c r="N5299" t="str" cm="1">
        <f t="array" ref="N52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00" spans="2:14" x14ac:dyDescent="0.35">
      <c r="B5300" s="7">
        <v>2029298</v>
      </c>
      <c r="C5300" s="1" t="s">
        <v>8</v>
      </c>
      <c r="D5300" s="1" t="s">
        <v>27</v>
      </c>
      <c r="E5300" s="1" t="s">
        <v>48</v>
      </c>
      <c r="F5300" s="1" t="s">
        <v>518</v>
      </c>
      <c r="G5300" s="3">
        <v>45482</v>
      </c>
      <c r="H5300" s="3">
        <v>45487</v>
      </c>
      <c r="I5300" s="6">
        <v>65000</v>
      </c>
      <c r="J5300" s="1">
        <v>1</v>
      </c>
      <c r="K5300" s="4">
        <v>0.03</v>
      </c>
      <c r="L5300" s="6">
        <f t="shared" si="164"/>
        <v>1950</v>
      </c>
      <c r="M5300" s="8">
        <f t="shared" si="165"/>
        <v>63050</v>
      </c>
      <c r="N5300" t="str" cm="1">
        <f t="array" ref="N53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01" spans="2:14" x14ac:dyDescent="0.35">
      <c r="B5301" s="7">
        <v>2029299</v>
      </c>
      <c r="C5301" s="1" t="s">
        <v>9</v>
      </c>
      <c r="D5301" s="1" t="s">
        <v>28</v>
      </c>
      <c r="E5301" s="1" t="s">
        <v>49</v>
      </c>
      <c r="F5301" s="1" t="s">
        <v>519</v>
      </c>
      <c r="G5301" s="3">
        <v>45482</v>
      </c>
      <c r="H5301" s="3">
        <v>45483</v>
      </c>
      <c r="I5301" s="6">
        <v>450</v>
      </c>
      <c r="J5301" s="1">
        <v>2</v>
      </c>
      <c r="K5301" s="4">
        <v>0.08</v>
      </c>
      <c r="L5301" s="6">
        <f t="shared" si="164"/>
        <v>36</v>
      </c>
      <c r="M5301" s="8">
        <f t="shared" si="165"/>
        <v>864</v>
      </c>
      <c r="N5301" t="str" cm="1">
        <f t="array" ref="N53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02" spans="2:14" x14ac:dyDescent="0.35">
      <c r="B5302" s="7">
        <v>2029300</v>
      </c>
      <c r="C5302" s="1" t="s">
        <v>11</v>
      </c>
      <c r="D5302" s="1" t="s">
        <v>29</v>
      </c>
      <c r="E5302" s="1" t="s">
        <v>50</v>
      </c>
      <c r="F5302" s="1" t="s">
        <v>521</v>
      </c>
      <c r="G5302" s="3">
        <v>45482</v>
      </c>
      <c r="H5302" s="3">
        <v>45490</v>
      </c>
      <c r="I5302" s="6">
        <v>1299</v>
      </c>
      <c r="J5302" s="1">
        <v>1</v>
      </c>
      <c r="K5302" s="4">
        <v>0.05</v>
      </c>
      <c r="L5302" s="6">
        <f t="shared" si="164"/>
        <v>64.95</v>
      </c>
      <c r="M5302" s="8">
        <f t="shared" si="165"/>
        <v>1234.05</v>
      </c>
      <c r="N5302" t="str" cm="1">
        <f t="array" ref="N53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03" spans="2:14" x14ac:dyDescent="0.35">
      <c r="B5303" s="7">
        <v>2029301</v>
      </c>
      <c r="C5303" s="1" t="s">
        <v>12</v>
      </c>
      <c r="D5303" s="1" t="s">
        <v>25</v>
      </c>
      <c r="E5303" s="1" t="s">
        <v>51</v>
      </c>
      <c r="F5303" s="1" t="s">
        <v>520</v>
      </c>
      <c r="G5303" s="3">
        <v>45482</v>
      </c>
      <c r="H5303" s="3">
        <v>45484</v>
      </c>
      <c r="I5303" s="6">
        <v>1700</v>
      </c>
      <c r="J5303" s="1">
        <v>2</v>
      </c>
      <c r="K5303" s="4">
        <v>0.05</v>
      </c>
      <c r="L5303" s="6">
        <f t="shared" si="164"/>
        <v>85</v>
      </c>
      <c r="M5303" s="8">
        <f t="shared" si="165"/>
        <v>3315</v>
      </c>
      <c r="N5303" t="str" cm="1">
        <f t="array" ref="N53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04" spans="2:14" x14ac:dyDescent="0.35">
      <c r="B5304" s="7">
        <v>2029302</v>
      </c>
      <c r="C5304" s="1" t="s">
        <v>13</v>
      </c>
      <c r="D5304" s="1" t="s">
        <v>292</v>
      </c>
      <c r="E5304" s="1" t="s">
        <v>506</v>
      </c>
      <c r="F5304" s="1" t="s">
        <v>518</v>
      </c>
      <c r="G5304" s="3">
        <v>45482</v>
      </c>
      <c r="H5304" s="3">
        <v>45485</v>
      </c>
      <c r="I5304" s="6">
        <v>55000</v>
      </c>
      <c r="J5304" s="1">
        <v>3</v>
      </c>
      <c r="K5304" s="4">
        <v>0.05</v>
      </c>
      <c r="L5304" s="6">
        <f t="shared" si="164"/>
        <v>2750</v>
      </c>
      <c r="M5304" s="8">
        <f t="shared" si="165"/>
        <v>162250</v>
      </c>
      <c r="N5304" t="str" cm="1">
        <f t="array" ref="N53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05" spans="2:14" x14ac:dyDescent="0.35">
      <c r="B5305" s="7">
        <v>2029303</v>
      </c>
      <c r="C5305" s="1" t="s">
        <v>14</v>
      </c>
      <c r="D5305" s="1" t="s">
        <v>25</v>
      </c>
      <c r="E5305" s="1" t="s">
        <v>507</v>
      </c>
      <c r="F5305" s="1" t="s">
        <v>519</v>
      </c>
      <c r="G5305" s="3">
        <v>45482</v>
      </c>
      <c r="H5305" s="3">
        <v>45487</v>
      </c>
      <c r="I5305" s="6">
        <v>57999</v>
      </c>
      <c r="J5305" s="1">
        <v>2</v>
      </c>
      <c r="K5305" s="4">
        <v>0.05</v>
      </c>
      <c r="L5305" s="6">
        <f t="shared" si="164"/>
        <v>2899.9500000000003</v>
      </c>
      <c r="M5305" s="8">
        <f t="shared" si="165"/>
        <v>113098.05</v>
      </c>
      <c r="N5305" t="str" cm="1">
        <f t="array" ref="N53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06" spans="2:14" x14ac:dyDescent="0.35">
      <c r="B5306" s="7">
        <v>2029304</v>
      </c>
      <c r="C5306" s="1" t="s">
        <v>15</v>
      </c>
      <c r="D5306" s="1" t="s">
        <v>26</v>
      </c>
      <c r="E5306" s="1" t="s">
        <v>508</v>
      </c>
      <c r="F5306" s="1" t="s">
        <v>520</v>
      </c>
      <c r="G5306" s="3">
        <v>45482</v>
      </c>
      <c r="H5306" s="3">
        <v>45483</v>
      </c>
      <c r="I5306" s="6">
        <v>1399</v>
      </c>
      <c r="J5306" s="1">
        <v>7</v>
      </c>
      <c r="K5306" s="4">
        <v>0.03</v>
      </c>
      <c r="L5306" s="6">
        <f t="shared" si="164"/>
        <v>41.97</v>
      </c>
      <c r="M5306" s="8">
        <f t="shared" si="165"/>
        <v>9751.0300000000007</v>
      </c>
      <c r="N5306" t="str" cm="1">
        <f t="array" ref="N53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07" spans="2:14" x14ac:dyDescent="0.35">
      <c r="B5307" s="7">
        <v>2029305</v>
      </c>
      <c r="C5307" s="1" t="s">
        <v>16</v>
      </c>
      <c r="D5307" s="1" t="s">
        <v>27</v>
      </c>
      <c r="E5307" s="1" t="s">
        <v>31</v>
      </c>
      <c r="F5307" s="1" t="s">
        <v>521</v>
      </c>
      <c r="G5307" s="3">
        <v>45482</v>
      </c>
      <c r="H5307" s="3">
        <v>45490</v>
      </c>
      <c r="I5307" s="6">
        <v>999</v>
      </c>
      <c r="J5307" s="1">
        <v>2</v>
      </c>
      <c r="K5307" s="4">
        <v>0.1</v>
      </c>
      <c r="L5307" s="6">
        <f t="shared" si="164"/>
        <v>99.9</v>
      </c>
      <c r="M5307" s="8">
        <f t="shared" si="165"/>
        <v>1898.1</v>
      </c>
      <c r="N5307" t="str" cm="1">
        <f t="array" ref="N53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08" spans="2:14" x14ac:dyDescent="0.35">
      <c r="B5308" s="7">
        <v>2029306</v>
      </c>
      <c r="C5308" s="1" t="s">
        <v>17</v>
      </c>
      <c r="D5308" s="1" t="s">
        <v>28</v>
      </c>
      <c r="E5308" s="1" t="s">
        <v>32</v>
      </c>
      <c r="F5308" s="1" t="s">
        <v>518</v>
      </c>
      <c r="G5308" s="3">
        <v>45482</v>
      </c>
      <c r="H5308" s="3">
        <v>45484</v>
      </c>
      <c r="I5308" s="6">
        <v>2099</v>
      </c>
      <c r="J5308" s="1">
        <v>1</v>
      </c>
      <c r="K5308" s="4">
        <v>0.05</v>
      </c>
      <c r="L5308" s="6">
        <f t="shared" si="164"/>
        <v>104.95</v>
      </c>
      <c r="M5308" s="8">
        <f t="shared" si="165"/>
        <v>1994.05</v>
      </c>
      <c r="N5308" t="str" cm="1">
        <f t="array" ref="N53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09" spans="2:14" x14ac:dyDescent="0.35">
      <c r="B5309" s="7">
        <v>2029307</v>
      </c>
      <c r="C5309" s="1" t="s">
        <v>18</v>
      </c>
      <c r="D5309" s="1" t="s">
        <v>29</v>
      </c>
      <c r="E5309" s="1" t="s">
        <v>38</v>
      </c>
      <c r="F5309" s="1" t="s">
        <v>518</v>
      </c>
      <c r="G5309" s="3">
        <v>45482</v>
      </c>
      <c r="H5309" s="3">
        <v>45485</v>
      </c>
      <c r="I5309" s="6">
        <v>11000</v>
      </c>
      <c r="J5309" s="1">
        <v>1</v>
      </c>
      <c r="K5309" s="4">
        <v>0.05</v>
      </c>
      <c r="L5309" s="6">
        <f t="shared" si="164"/>
        <v>550</v>
      </c>
      <c r="M5309" s="8">
        <f t="shared" si="165"/>
        <v>10450</v>
      </c>
      <c r="N5309" t="str" cm="1">
        <f t="array" ref="N53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10" spans="2:14" x14ac:dyDescent="0.35">
      <c r="B5310" s="7">
        <v>2029308</v>
      </c>
      <c r="C5310" s="1" t="s">
        <v>19</v>
      </c>
      <c r="D5310" s="1" t="s">
        <v>25</v>
      </c>
      <c r="E5310" s="1" t="s">
        <v>33</v>
      </c>
      <c r="F5310" s="1" t="s">
        <v>519</v>
      </c>
      <c r="G5310" s="3">
        <v>45482</v>
      </c>
      <c r="H5310" s="3">
        <v>45487</v>
      </c>
      <c r="I5310" s="6">
        <v>800</v>
      </c>
      <c r="J5310" s="1">
        <v>1</v>
      </c>
      <c r="K5310" s="4">
        <v>0.02</v>
      </c>
      <c r="L5310" s="6">
        <f t="shared" si="164"/>
        <v>16</v>
      </c>
      <c r="M5310" s="8">
        <f t="shared" si="165"/>
        <v>784</v>
      </c>
      <c r="N5310" t="str" cm="1">
        <f t="array" ref="N53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11" spans="2:14" x14ac:dyDescent="0.35">
      <c r="B5311" s="7">
        <v>2029309</v>
      </c>
      <c r="C5311" s="1" t="s">
        <v>20</v>
      </c>
      <c r="D5311" s="1" t="s">
        <v>30</v>
      </c>
      <c r="E5311" s="1" t="s">
        <v>34</v>
      </c>
      <c r="F5311" s="1" t="s">
        <v>521</v>
      </c>
      <c r="G5311" s="3">
        <v>45482</v>
      </c>
      <c r="H5311" s="3">
        <v>45483</v>
      </c>
      <c r="I5311" s="6">
        <v>5500</v>
      </c>
      <c r="J5311" s="1">
        <v>2</v>
      </c>
      <c r="K5311" s="4">
        <v>0.06</v>
      </c>
      <c r="L5311" s="6">
        <f t="shared" si="164"/>
        <v>330</v>
      </c>
      <c r="M5311" s="8">
        <f t="shared" si="165"/>
        <v>10670</v>
      </c>
      <c r="N5311" t="str" cm="1">
        <f t="array" ref="N53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12" spans="2:14" x14ac:dyDescent="0.35">
      <c r="B5312" s="7">
        <v>2029310</v>
      </c>
      <c r="C5312" s="1" t="s">
        <v>21</v>
      </c>
      <c r="D5312" s="1" t="s">
        <v>27</v>
      </c>
      <c r="E5312" s="1" t="s">
        <v>35</v>
      </c>
      <c r="F5312" s="1" t="s">
        <v>520</v>
      </c>
      <c r="G5312" s="3">
        <v>45482</v>
      </c>
      <c r="H5312" s="3">
        <v>45490</v>
      </c>
      <c r="I5312" s="6">
        <v>1350</v>
      </c>
      <c r="J5312" s="1">
        <v>1</v>
      </c>
      <c r="K5312" s="4">
        <v>0.15</v>
      </c>
      <c r="L5312" s="6">
        <f t="shared" si="164"/>
        <v>202.5</v>
      </c>
      <c r="M5312" s="8">
        <f t="shared" si="165"/>
        <v>1147.5</v>
      </c>
      <c r="N5312" t="str" cm="1">
        <f t="array" ref="N53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13" spans="2:14" x14ac:dyDescent="0.35">
      <c r="B5313" s="7">
        <v>2029311</v>
      </c>
      <c r="C5313" s="1" t="s">
        <v>22</v>
      </c>
      <c r="D5313" s="1" t="s">
        <v>28</v>
      </c>
      <c r="E5313" s="1" t="s">
        <v>36</v>
      </c>
      <c r="F5313" s="1" t="s">
        <v>518</v>
      </c>
      <c r="G5313" s="3">
        <v>45482</v>
      </c>
      <c r="H5313" s="3">
        <v>45484</v>
      </c>
      <c r="I5313" s="6">
        <v>4500</v>
      </c>
      <c r="J5313" s="1">
        <v>2</v>
      </c>
      <c r="K5313" s="4">
        <v>0.02</v>
      </c>
      <c r="L5313" s="6">
        <f t="shared" si="164"/>
        <v>90</v>
      </c>
      <c r="M5313" s="8">
        <f t="shared" si="165"/>
        <v>8910</v>
      </c>
      <c r="N5313" t="str" cm="1">
        <f t="array" ref="N53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14" spans="2:14" x14ac:dyDescent="0.35">
      <c r="B5314" s="7">
        <v>2029312</v>
      </c>
      <c r="C5314" s="1" t="s">
        <v>23</v>
      </c>
      <c r="D5314" s="1" t="s">
        <v>29</v>
      </c>
      <c r="E5314" s="1" t="s">
        <v>37</v>
      </c>
      <c r="F5314" s="1" t="s">
        <v>519</v>
      </c>
      <c r="G5314" s="3">
        <v>45482</v>
      </c>
      <c r="H5314" s="3">
        <v>45485</v>
      </c>
      <c r="I5314" s="6">
        <v>2350</v>
      </c>
      <c r="J5314" s="1">
        <v>7</v>
      </c>
      <c r="K5314" s="4">
        <v>0.02</v>
      </c>
      <c r="L5314" s="6">
        <f t="shared" si="164"/>
        <v>47</v>
      </c>
      <c r="M5314" s="8">
        <f t="shared" si="165"/>
        <v>16403</v>
      </c>
      <c r="N5314" t="str" cm="1">
        <f t="array" ref="N53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15" spans="2:14" x14ac:dyDescent="0.35">
      <c r="B5315" s="7">
        <v>2029313</v>
      </c>
      <c r="C5315" s="1" t="s">
        <v>24</v>
      </c>
      <c r="D5315" s="1" t="s">
        <v>25</v>
      </c>
      <c r="E5315" s="1" t="s">
        <v>39</v>
      </c>
      <c r="F5315" s="1" t="s">
        <v>520</v>
      </c>
      <c r="G5315" s="3">
        <v>45482</v>
      </c>
      <c r="H5315" s="3">
        <v>45487</v>
      </c>
      <c r="I5315" s="6">
        <v>90</v>
      </c>
      <c r="J5315" s="1">
        <v>2</v>
      </c>
      <c r="K5315" s="4">
        <v>0.02</v>
      </c>
      <c r="L5315" s="6">
        <f t="shared" si="164"/>
        <v>1.8</v>
      </c>
      <c r="M5315" s="8">
        <f t="shared" si="165"/>
        <v>178.2</v>
      </c>
      <c r="N5315" t="str" cm="1">
        <f t="array" ref="N53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16" spans="2:14" x14ac:dyDescent="0.35">
      <c r="B5316" s="7">
        <v>2029314</v>
      </c>
      <c r="C5316" s="1" t="s">
        <v>4</v>
      </c>
      <c r="D5316" s="1" t="s">
        <v>26</v>
      </c>
      <c r="E5316" s="1" t="s">
        <v>40</v>
      </c>
      <c r="F5316" s="1" t="s">
        <v>521</v>
      </c>
      <c r="G5316" s="3">
        <v>45482</v>
      </c>
      <c r="H5316" s="3">
        <v>45483</v>
      </c>
      <c r="I5316" s="6">
        <v>280</v>
      </c>
      <c r="J5316" s="1">
        <v>2</v>
      </c>
      <c r="K5316" s="4">
        <v>0.02</v>
      </c>
      <c r="L5316" s="6">
        <f t="shared" ref="L5316:L5379" si="166">I5316*K5316</f>
        <v>5.6000000000000005</v>
      </c>
      <c r="M5316" s="8">
        <f t="shared" ref="M5316:M5379" si="167">I5316*J5316-L5316</f>
        <v>554.4</v>
      </c>
      <c r="N5316" t="str" cm="1">
        <f t="array" ref="N53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17" spans="2:14" x14ac:dyDescent="0.35">
      <c r="B5317" s="7">
        <v>2029315</v>
      </c>
      <c r="C5317" s="1" t="s">
        <v>5</v>
      </c>
      <c r="D5317" s="1" t="s">
        <v>27</v>
      </c>
      <c r="E5317" s="1" t="s">
        <v>41</v>
      </c>
      <c r="F5317" s="1" t="s">
        <v>518</v>
      </c>
      <c r="G5317" s="3">
        <v>45482</v>
      </c>
      <c r="H5317" s="3">
        <v>45490</v>
      </c>
      <c r="I5317" s="6">
        <v>70</v>
      </c>
      <c r="J5317" s="1">
        <v>1</v>
      </c>
      <c r="K5317" s="4">
        <v>0.02</v>
      </c>
      <c r="L5317" s="6">
        <f t="shared" si="166"/>
        <v>1.4000000000000001</v>
      </c>
      <c r="M5317" s="8">
        <f t="shared" si="167"/>
        <v>68.599999999999994</v>
      </c>
      <c r="N5317" t="str" cm="1">
        <f t="array" ref="N53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18" spans="2:14" x14ac:dyDescent="0.35">
      <c r="B5318" s="7">
        <v>2029316</v>
      </c>
      <c r="C5318" s="1" t="s">
        <v>6</v>
      </c>
      <c r="D5318" s="1" t="s">
        <v>28</v>
      </c>
      <c r="E5318" s="1" t="s">
        <v>42</v>
      </c>
      <c r="F5318" s="1" t="s">
        <v>518</v>
      </c>
      <c r="G5318" s="3">
        <v>45482</v>
      </c>
      <c r="H5318" s="3">
        <v>45484</v>
      </c>
      <c r="I5318" s="6">
        <v>230</v>
      </c>
      <c r="J5318" s="1">
        <v>2</v>
      </c>
      <c r="K5318" s="4">
        <v>0.02</v>
      </c>
      <c r="L5318" s="6">
        <f t="shared" si="166"/>
        <v>4.6000000000000005</v>
      </c>
      <c r="M5318" s="8">
        <f t="shared" si="167"/>
        <v>455.4</v>
      </c>
      <c r="N5318" t="str" cm="1">
        <f t="array" ref="N53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19" spans="2:14" x14ac:dyDescent="0.35">
      <c r="B5319" s="7">
        <v>2029317</v>
      </c>
      <c r="C5319" s="1" t="s">
        <v>7</v>
      </c>
      <c r="D5319" s="1" t="s">
        <v>29</v>
      </c>
      <c r="E5319" s="1" t="s">
        <v>43</v>
      </c>
      <c r="F5319" s="1" t="s">
        <v>519</v>
      </c>
      <c r="G5319" s="3">
        <v>45482</v>
      </c>
      <c r="H5319" s="3">
        <v>45485</v>
      </c>
      <c r="I5319" s="6">
        <v>7999</v>
      </c>
      <c r="J5319" s="1">
        <v>4</v>
      </c>
      <c r="K5319" s="4">
        <v>0.02</v>
      </c>
      <c r="L5319" s="6">
        <f t="shared" si="166"/>
        <v>159.97999999999999</v>
      </c>
      <c r="M5319" s="8">
        <f t="shared" si="167"/>
        <v>31836.02</v>
      </c>
      <c r="N5319" t="str" cm="1">
        <f t="array" ref="N53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20" spans="2:14" x14ac:dyDescent="0.35">
      <c r="B5320" s="7">
        <v>2029318</v>
      </c>
      <c r="C5320" s="1" t="s">
        <v>10</v>
      </c>
      <c r="D5320" s="1" t="s">
        <v>25</v>
      </c>
      <c r="E5320" s="1" t="s">
        <v>44</v>
      </c>
      <c r="F5320" s="1" t="s">
        <v>521</v>
      </c>
      <c r="G5320" s="3">
        <v>45482</v>
      </c>
      <c r="H5320" s="3">
        <v>45487</v>
      </c>
      <c r="I5320" s="6">
        <v>850</v>
      </c>
      <c r="J5320" s="1">
        <v>3</v>
      </c>
      <c r="K5320" s="4">
        <v>0.02</v>
      </c>
      <c r="L5320" s="6">
        <f t="shared" si="166"/>
        <v>17</v>
      </c>
      <c r="M5320" s="8">
        <f t="shared" si="167"/>
        <v>2533</v>
      </c>
      <c r="N5320" t="str" cm="1">
        <f t="array" ref="N53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21" spans="2:14" x14ac:dyDescent="0.35">
      <c r="B5321" s="7">
        <v>2029319</v>
      </c>
      <c r="C5321" s="1" t="s">
        <v>8</v>
      </c>
      <c r="D5321" s="1" t="s">
        <v>26</v>
      </c>
      <c r="E5321" s="1" t="s">
        <v>45</v>
      </c>
      <c r="F5321" s="1" t="s">
        <v>520</v>
      </c>
      <c r="G5321" s="3">
        <v>45482</v>
      </c>
      <c r="H5321" s="3">
        <v>45483</v>
      </c>
      <c r="I5321" s="6">
        <v>65000</v>
      </c>
      <c r="J5321" s="1">
        <v>2</v>
      </c>
      <c r="K5321" s="4">
        <v>7.0000000000000007E-2</v>
      </c>
      <c r="L5321" s="6">
        <f t="shared" si="166"/>
        <v>4550</v>
      </c>
      <c r="M5321" s="8">
        <f t="shared" si="167"/>
        <v>125450</v>
      </c>
      <c r="N5321" t="str" cm="1">
        <f t="array" ref="N53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22" spans="2:14" x14ac:dyDescent="0.35">
      <c r="B5322" s="7">
        <v>2029320</v>
      </c>
      <c r="C5322" s="1" t="s">
        <v>9</v>
      </c>
      <c r="D5322" s="1" t="s">
        <v>27</v>
      </c>
      <c r="E5322" s="1" t="s">
        <v>46</v>
      </c>
      <c r="F5322" s="1" t="s">
        <v>518</v>
      </c>
      <c r="G5322" s="3">
        <v>45482</v>
      </c>
      <c r="H5322" s="3">
        <v>45490</v>
      </c>
      <c r="I5322" s="6">
        <v>450</v>
      </c>
      <c r="J5322" s="1">
        <v>1</v>
      </c>
      <c r="K5322" s="4">
        <v>0.03</v>
      </c>
      <c r="L5322" s="6">
        <f t="shared" si="166"/>
        <v>13.5</v>
      </c>
      <c r="M5322" s="8">
        <f t="shared" si="167"/>
        <v>436.5</v>
      </c>
      <c r="N5322" t="str" cm="1">
        <f t="array" ref="N53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23" spans="2:14" x14ac:dyDescent="0.35">
      <c r="B5323" s="7">
        <v>2029321</v>
      </c>
      <c r="C5323" s="1" t="s">
        <v>11</v>
      </c>
      <c r="D5323" s="1" t="s">
        <v>28</v>
      </c>
      <c r="E5323" s="1" t="s">
        <v>47</v>
      </c>
      <c r="F5323" s="1" t="s">
        <v>519</v>
      </c>
      <c r="G5323" s="3">
        <v>45482</v>
      </c>
      <c r="H5323" s="3">
        <v>45484</v>
      </c>
      <c r="I5323" s="6">
        <v>1299</v>
      </c>
      <c r="J5323" s="1">
        <v>1</v>
      </c>
      <c r="K5323" s="4">
        <v>0.08</v>
      </c>
      <c r="L5323" s="6">
        <f t="shared" si="166"/>
        <v>103.92</v>
      </c>
      <c r="M5323" s="8">
        <f t="shared" si="167"/>
        <v>1195.08</v>
      </c>
      <c r="N5323" t="str" cm="1">
        <f t="array" ref="N53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24" spans="2:14" x14ac:dyDescent="0.35">
      <c r="B5324" s="7">
        <v>2029322</v>
      </c>
      <c r="C5324" s="1" t="s">
        <v>12</v>
      </c>
      <c r="D5324" s="1" t="s">
        <v>29</v>
      </c>
      <c r="E5324" s="1" t="s">
        <v>48</v>
      </c>
      <c r="F5324" s="1" t="s">
        <v>520</v>
      </c>
      <c r="G5324" s="3">
        <v>45482</v>
      </c>
      <c r="H5324" s="3">
        <v>45485</v>
      </c>
      <c r="I5324" s="6">
        <v>1700</v>
      </c>
      <c r="J5324" s="1">
        <v>2</v>
      </c>
      <c r="K5324" s="4">
        <v>0.05</v>
      </c>
      <c r="L5324" s="6">
        <f t="shared" si="166"/>
        <v>85</v>
      </c>
      <c r="M5324" s="8">
        <f t="shared" si="167"/>
        <v>3315</v>
      </c>
      <c r="N5324" t="str" cm="1">
        <f t="array" ref="N53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25" spans="2:14" x14ac:dyDescent="0.35">
      <c r="B5325" s="7">
        <v>2029323</v>
      </c>
      <c r="C5325" s="1" t="s">
        <v>13</v>
      </c>
      <c r="D5325" s="1" t="s">
        <v>25</v>
      </c>
      <c r="E5325" s="1" t="s">
        <v>49</v>
      </c>
      <c r="F5325" s="1" t="s">
        <v>521</v>
      </c>
      <c r="G5325" s="3">
        <v>45482</v>
      </c>
      <c r="H5325" s="3">
        <v>45487</v>
      </c>
      <c r="I5325" s="6">
        <v>55000</v>
      </c>
      <c r="J5325" s="1">
        <v>1</v>
      </c>
      <c r="K5325" s="4">
        <v>0.05</v>
      </c>
      <c r="L5325" s="6">
        <f t="shared" si="166"/>
        <v>2750</v>
      </c>
      <c r="M5325" s="8">
        <f t="shared" si="167"/>
        <v>52250</v>
      </c>
      <c r="N5325" t="str" cm="1">
        <f t="array" ref="N53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26" spans="2:14" x14ac:dyDescent="0.35">
      <c r="B5326" s="7">
        <v>2029324</v>
      </c>
      <c r="C5326" s="1" t="s">
        <v>14</v>
      </c>
      <c r="D5326" s="1" t="s">
        <v>293</v>
      </c>
      <c r="E5326" s="1" t="s">
        <v>50</v>
      </c>
      <c r="F5326" s="1" t="s">
        <v>518</v>
      </c>
      <c r="G5326" s="3">
        <v>45482</v>
      </c>
      <c r="H5326" s="3">
        <v>45483</v>
      </c>
      <c r="I5326" s="6">
        <v>57999</v>
      </c>
      <c r="J5326" s="1">
        <v>3</v>
      </c>
      <c r="K5326" s="4">
        <v>0.05</v>
      </c>
      <c r="L5326" s="6">
        <f t="shared" si="166"/>
        <v>2899.9500000000003</v>
      </c>
      <c r="M5326" s="8">
        <f t="shared" si="167"/>
        <v>171097.05</v>
      </c>
      <c r="N5326" t="str" cm="1">
        <f t="array" ref="N53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27" spans="2:14" x14ac:dyDescent="0.35">
      <c r="B5327" s="7">
        <v>2029325</v>
      </c>
      <c r="C5327" s="1" t="s">
        <v>15</v>
      </c>
      <c r="D5327" s="1" t="s">
        <v>25</v>
      </c>
      <c r="E5327" s="1" t="s">
        <v>51</v>
      </c>
      <c r="F5327" s="1" t="s">
        <v>518</v>
      </c>
      <c r="G5327" s="3">
        <v>45482</v>
      </c>
      <c r="H5327" s="3">
        <v>45490</v>
      </c>
      <c r="I5327" s="6">
        <v>1399</v>
      </c>
      <c r="J5327" s="1">
        <v>2</v>
      </c>
      <c r="K5327" s="4">
        <v>0.05</v>
      </c>
      <c r="L5327" s="6">
        <f t="shared" si="166"/>
        <v>69.95</v>
      </c>
      <c r="M5327" s="8">
        <f t="shared" si="167"/>
        <v>2728.05</v>
      </c>
      <c r="N5327" t="str" cm="1">
        <f t="array" ref="N53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28" spans="2:14" x14ac:dyDescent="0.35">
      <c r="B5328" s="7">
        <v>2029326</v>
      </c>
      <c r="C5328" s="1" t="s">
        <v>16</v>
      </c>
      <c r="D5328" s="1" t="s">
        <v>26</v>
      </c>
      <c r="E5328" s="1" t="s">
        <v>506</v>
      </c>
      <c r="F5328" s="1" t="s">
        <v>519</v>
      </c>
      <c r="G5328" s="3">
        <v>45482</v>
      </c>
      <c r="H5328" s="3">
        <v>45484</v>
      </c>
      <c r="I5328" s="6">
        <v>999</v>
      </c>
      <c r="J5328" s="1">
        <v>1</v>
      </c>
      <c r="K5328" s="4">
        <v>0.03</v>
      </c>
      <c r="L5328" s="6">
        <f t="shared" si="166"/>
        <v>29.97</v>
      </c>
      <c r="M5328" s="8">
        <f t="shared" si="167"/>
        <v>969.03</v>
      </c>
      <c r="N5328" t="str" cm="1">
        <f t="array" ref="N53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29" spans="2:14" x14ac:dyDescent="0.35">
      <c r="B5329" s="7">
        <v>2029327</v>
      </c>
      <c r="C5329" s="1" t="s">
        <v>17</v>
      </c>
      <c r="D5329" s="1" t="s">
        <v>27</v>
      </c>
      <c r="E5329" s="1" t="s">
        <v>507</v>
      </c>
      <c r="F5329" s="1" t="s">
        <v>521</v>
      </c>
      <c r="G5329" s="3">
        <v>45482</v>
      </c>
      <c r="H5329" s="3">
        <v>45485</v>
      </c>
      <c r="I5329" s="6">
        <v>2099</v>
      </c>
      <c r="J5329" s="1">
        <v>2</v>
      </c>
      <c r="K5329" s="4">
        <v>0.1</v>
      </c>
      <c r="L5329" s="6">
        <f t="shared" si="166"/>
        <v>209.9</v>
      </c>
      <c r="M5329" s="8">
        <f t="shared" si="167"/>
        <v>3988.1</v>
      </c>
      <c r="N5329" t="str" cm="1">
        <f t="array" ref="N53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30" spans="2:14" x14ac:dyDescent="0.35">
      <c r="B5330" s="7">
        <v>2029328</v>
      </c>
      <c r="C5330" s="1" t="s">
        <v>18</v>
      </c>
      <c r="D5330" s="1" t="s">
        <v>28</v>
      </c>
      <c r="E5330" s="1" t="s">
        <v>508</v>
      </c>
      <c r="F5330" s="1" t="s">
        <v>520</v>
      </c>
      <c r="G5330" s="3">
        <v>45482</v>
      </c>
      <c r="H5330" s="3">
        <v>45487</v>
      </c>
      <c r="I5330" s="6">
        <v>11000</v>
      </c>
      <c r="J5330" s="1">
        <v>1</v>
      </c>
      <c r="K5330" s="4">
        <v>0.05</v>
      </c>
      <c r="L5330" s="6">
        <f t="shared" si="166"/>
        <v>550</v>
      </c>
      <c r="M5330" s="8">
        <f t="shared" si="167"/>
        <v>10450</v>
      </c>
      <c r="N5330" t="str" cm="1">
        <f t="array" ref="N53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31" spans="2:14" x14ac:dyDescent="0.35">
      <c r="B5331" s="7">
        <v>2029329</v>
      </c>
      <c r="C5331" s="1" t="s">
        <v>19</v>
      </c>
      <c r="D5331" s="1" t="s">
        <v>29</v>
      </c>
      <c r="E5331" s="1" t="s">
        <v>31</v>
      </c>
      <c r="F5331" s="1" t="s">
        <v>518</v>
      </c>
      <c r="G5331" s="3">
        <v>45482</v>
      </c>
      <c r="H5331" s="3">
        <v>45483</v>
      </c>
      <c r="I5331" s="6">
        <v>800</v>
      </c>
      <c r="J5331" s="1">
        <v>2</v>
      </c>
      <c r="K5331" s="4">
        <v>0.05</v>
      </c>
      <c r="L5331" s="6">
        <f t="shared" si="166"/>
        <v>40</v>
      </c>
      <c r="M5331" s="8">
        <f t="shared" si="167"/>
        <v>1560</v>
      </c>
      <c r="N5331" t="str" cm="1">
        <f t="array" ref="N53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32" spans="2:14" x14ac:dyDescent="0.35">
      <c r="B5332" s="7">
        <v>2029330</v>
      </c>
      <c r="C5332" s="1" t="s">
        <v>20</v>
      </c>
      <c r="D5332" s="1" t="s">
        <v>25</v>
      </c>
      <c r="E5332" s="1" t="s">
        <v>32</v>
      </c>
      <c r="F5332" s="1" t="s">
        <v>519</v>
      </c>
      <c r="G5332" s="3">
        <v>45482</v>
      </c>
      <c r="H5332" s="3">
        <v>45490</v>
      </c>
      <c r="I5332" s="6">
        <v>5500</v>
      </c>
      <c r="J5332" s="1">
        <v>3</v>
      </c>
      <c r="K5332" s="4">
        <v>0.02</v>
      </c>
      <c r="L5332" s="6">
        <f t="shared" si="166"/>
        <v>110</v>
      </c>
      <c r="M5332" s="8">
        <f t="shared" si="167"/>
        <v>16390</v>
      </c>
      <c r="N5332" t="str" cm="1">
        <f t="array" ref="N53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33" spans="2:14" x14ac:dyDescent="0.35">
      <c r="B5333" s="7">
        <v>2029331</v>
      </c>
      <c r="C5333" s="1" t="s">
        <v>21</v>
      </c>
      <c r="D5333" s="1" t="s">
        <v>30</v>
      </c>
      <c r="E5333" s="1" t="s">
        <v>38</v>
      </c>
      <c r="F5333" s="1" t="s">
        <v>520</v>
      </c>
      <c r="G5333" s="3">
        <v>45482</v>
      </c>
      <c r="H5333" s="3">
        <v>45484</v>
      </c>
      <c r="I5333" s="6">
        <v>1350</v>
      </c>
      <c r="J5333" s="1">
        <v>2</v>
      </c>
      <c r="K5333" s="4">
        <v>0.06</v>
      </c>
      <c r="L5333" s="6">
        <f t="shared" si="166"/>
        <v>81</v>
      </c>
      <c r="M5333" s="8">
        <f t="shared" si="167"/>
        <v>2619</v>
      </c>
      <c r="N5333" t="str" cm="1">
        <f t="array" ref="N53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34" spans="2:14" x14ac:dyDescent="0.35">
      <c r="B5334" s="7">
        <v>2029332</v>
      </c>
      <c r="C5334" s="1" t="s">
        <v>22</v>
      </c>
      <c r="D5334" s="1" t="s">
        <v>27</v>
      </c>
      <c r="E5334" s="1" t="s">
        <v>33</v>
      </c>
      <c r="F5334" s="1" t="s">
        <v>521</v>
      </c>
      <c r="G5334" s="3">
        <v>45482</v>
      </c>
      <c r="H5334" s="3">
        <v>45485</v>
      </c>
      <c r="I5334" s="6">
        <v>4500</v>
      </c>
      <c r="J5334" s="1">
        <v>7</v>
      </c>
      <c r="K5334" s="4">
        <v>0.15</v>
      </c>
      <c r="L5334" s="6">
        <f t="shared" si="166"/>
        <v>675</v>
      </c>
      <c r="M5334" s="8">
        <f t="shared" si="167"/>
        <v>30825</v>
      </c>
      <c r="N5334" t="str" cm="1">
        <f t="array" ref="N53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35" spans="2:14" x14ac:dyDescent="0.35">
      <c r="B5335" s="7">
        <v>2029333</v>
      </c>
      <c r="C5335" s="1" t="s">
        <v>23</v>
      </c>
      <c r="D5335" s="1" t="s">
        <v>28</v>
      </c>
      <c r="E5335" s="1" t="s">
        <v>34</v>
      </c>
      <c r="F5335" s="1" t="s">
        <v>518</v>
      </c>
      <c r="G5335" s="3">
        <v>45482</v>
      </c>
      <c r="H5335" s="3">
        <v>45487</v>
      </c>
      <c r="I5335" s="6">
        <v>2350</v>
      </c>
      <c r="J5335" s="1">
        <v>2</v>
      </c>
      <c r="K5335" s="4">
        <v>0.02</v>
      </c>
      <c r="L5335" s="6">
        <f t="shared" si="166"/>
        <v>47</v>
      </c>
      <c r="M5335" s="8">
        <f t="shared" si="167"/>
        <v>4653</v>
      </c>
      <c r="N5335" t="str" cm="1">
        <f t="array" ref="N53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36" spans="2:14" x14ac:dyDescent="0.35">
      <c r="B5336" s="7">
        <v>2029334</v>
      </c>
      <c r="C5336" s="1" t="s">
        <v>24</v>
      </c>
      <c r="D5336" s="1" t="s">
        <v>29</v>
      </c>
      <c r="E5336" s="1" t="s">
        <v>35</v>
      </c>
      <c r="F5336" s="1" t="s">
        <v>518</v>
      </c>
      <c r="G5336" s="3">
        <v>45482</v>
      </c>
      <c r="H5336" s="3">
        <v>45483</v>
      </c>
      <c r="I5336" s="6">
        <v>90</v>
      </c>
      <c r="J5336" s="1">
        <v>1</v>
      </c>
      <c r="K5336" s="4">
        <v>0.02</v>
      </c>
      <c r="L5336" s="6">
        <f t="shared" si="166"/>
        <v>1.8</v>
      </c>
      <c r="M5336" s="8">
        <f t="shared" si="167"/>
        <v>88.2</v>
      </c>
      <c r="N5336" t="str" cm="1">
        <f t="array" ref="N53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37" spans="2:14" x14ac:dyDescent="0.35">
      <c r="B5337" s="7">
        <v>2029335</v>
      </c>
      <c r="C5337" s="1" t="s">
        <v>4</v>
      </c>
      <c r="D5337" s="1" t="s">
        <v>25</v>
      </c>
      <c r="E5337" s="1" t="s">
        <v>36</v>
      </c>
      <c r="F5337" s="1" t="s">
        <v>519</v>
      </c>
      <c r="G5337" s="3">
        <v>45482</v>
      </c>
      <c r="H5337" s="3">
        <v>45490</v>
      </c>
      <c r="I5337" s="6">
        <v>280</v>
      </c>
      <c r="J5337" s="1">
        <v>1</v>
      </c>
      <c r="K5337" s="4">
        <v>0.02</v>
      </c>
      <c r="L5337" s="6">
        <f t="shared" si="166"/>
        <v>5.6000000000000005</v>
      </c>
      <c r="M5337" s="8">
        <f t="shared" si="167"/>
        <v>274.39999999999998</v>
      </c>
      <c r="N5337" t="str" cm="1">
        <f t="array" ref="N53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38" spans="2:14" x14ac:dyDescent="0.35">
      <c r="B5338" s="7">
        <v>2029336</v>
      </c>
      <c r="C5338" s="1" t="s">
        <v>5</v>
      </c>
      <c r="D5338" s="1" t="s">
        <v>26</v>
      </c>
      <c r="E5338" s="1" t="s">
        <v>37</v>
      </c>
      <c r="F5338" s="1" t="s">
        <v>521</v>
      </c>
      <c r="G5338" s="3">
        <v>45482</v>
      </c>
      <c r="H5338" s="3">
        <v>45484</v>
      </c>
      <c r="I5338" s="6">
        <v>70</v>
      </c>
      <c r="J5338" s="1">
        <v>1</v>
      </c>
      <c r="K5338" s="4">
        <v>0.02</v>
      </c>
      <c r="L5338" s="6">
        <f t="shared" si="166"/>
        <v>1.4000000000000001</v>
      </c>
      <c r="M5338" s="8">
        <f t="shared" si="167"/>
        <v>68.599999999999994</v>
      </c>
      <c r="N5338" t="str" cm="1">
        <f t="array" ref="N53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39" spans="2:14" x14ac:dyDescent="0.35">
      <c r="B5339" s="7">
        <v>2029337</v>
      </c>
      <c r="C5339" s="1" t="s">
        <v>6</v>
      </c>
      <c r="D5339" s="1" t="s">
        <v>27</v>
      </c>
      <c r="E5339" s="1" t="s">
        <v>39</v>
      </c>
      <c r="F5339" s="1" t="s">
        <v>520</v>
      </c>
      <c r="G5339" s="3">
        <v>45482</v>
      </c>
      <c r="H5339" s="3">
        <v>45485</v>
      </c>
      <c r="I5339" s="6">
        <v>230</v>
      </c>
      <c r="J5339" s="1">
        <v>2</v>
      </c>
      <c r="K5339" s="4">
        <v>0.02</v>
      </c>
      <c r="L5339" s="6">
        <f t="shared" si="166"/>
        <v>4.6000000000000005</v>
      </c>
      <c r="M5339" s="8">
        <f t="shared" si="167"/>
        <v>455.4</v>
      </c>
      <c r="N5339" t="str" cm="1">
        <f t="array" ref="N53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40" spans="2:14" x14ac:dyDescent="0.35">
      <c r="B5340" s="7">
        <v>2029338</v>
      </c>
      <c r="C5340" s="1" t="s">
        <v>7</v>
      </c>
      <c r="D5340" s="1" t="s">
        <v>28</v>
      </c>
      <c r="E5340" s="1" t="s">
        <v>40</v>
      </c>
      <c r="F5340" s="1" t="s">
        <v>518</v>
      </c>
      <c r="G5340" s="3">
        <v>45482</v>
      </c>
      <c r="H5340" s="3">
        <v>45487</v>
      </c>
      <c r="I5340" s="6">
        <v>7999</v>
      </c>
      <c r="J5340" s="1">
        <v>1</v>
      </c>
      <c r="K5340" s="4">
        <v>0.02</v>
      </c>
      <c r="L5340" s="6">
        <f t="shared" si="166"/>
        <v>159.97999999999999</v>
      </c>
      <c r="M5340" s="8">
        <f t="shared" si="167"/>
        <v>7839.02</v>
      </c>
      <c r="N5340" t="str" cm="1">
        <f t="array" ref="N53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41" spans="2:14" x14ac:dyDescent="0.35">
      <c r="B5341" s="7">
        <v>2029339</v>
      </c>
      <c r="C5341" s="1" t="s">
        <v>10</v>
      </c>
      <c r="D5341" s="1" t="s">
        <v>29</v>
      </c>
      <c r="E5341" s="1" t="s">
        <v>41</v>
      </c>
      <c r="F5341" s="1" t="s">
        <v>519</v>
      </c>
      <c r="G5341" s="3">
        <v>45482</v>
      </c>
      <c r="H5341" s="3">
        <v>45483</v>
      </c>
      <c r="I5341" s="6">
        <v>850</v>
      </c>
      <c r="J5341" s="1">
        <v>2</v>
      </c>
      <c r="K5341" s="4">
        <v>0.02</v>
      </c>
      <c r="L5341" s="6">
        <f t="shared" si="166"/>
        <v>17</v>
      </c>
      <c r="M5341" s="8">
        <f t="shared" si="167"/>
        <v>1683</v>
      </c>
      <c r="N5341" t="str" cm="1">
        <f t="array" ref="N53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42" spans="2:14" x14ac:dyDescent="0.35">
      <c r="B5342" s="7">
        <v>2029340</v>
      </c>
      <c r="C5342" s="1" t="s">
        <v>8</v>
      </c>
      <c r="D5342" s="1" t="s">
        <v>25</v>
      </c>
      <c r="E5342" s="1" t="s">
        <v>42</v>
      </c>
      <c r="F5342" s="1" t="s">
        <v>520</v>
      </c>
      <c r="G5342" s="3">
        <v>45482</v>
      </c>
      <c r="H5342" s="3">
        <v>45490</v>
      </c>
      <c r="I5342" s="6">
        <v>65000</v>
      </c>
      <c r="J5342" s="1">
        <v>7</v>
      </c>
      <c r="K5342" s="4">
        <v>0.02</v>
      </c>
      <c r="L5342" s="6">
        <f t="shared" si="166"/>
        <v>1300</v>
      </c>
      <c r="M5342" s="8">
        <f t="shared" si="167"/>
        <v>453700</v>
      </c>
      <c r="N5342" t="str" cm="1">
        <f t="array" ref="N53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43" spans="2:14" x14ac:dyDescent="0.35">
      <c r="B5343" s="7">
        <v>2029341</v>
      </c>
      <c r="C5343" s="1" t="s">
        <v>9</v>
      </c>
      <c r="D5343" s="1" t="s">
        <v>26</v>
      </c>
      <c r="E5343" s="1" t="s">
        <v>43</v>
      </c>
      <c r="F5343" s="1" t="s">
        <v>521</v>
      </c>
      <c r="G5343" s="3">
        <v>45482</v>
      </c>
      <c r="H5343" s="3">
        <v>45484</v>
      </c>
      <c r="I5343" s="6">
        <v>450</v>
      </c>
      <c r="J5343" s="1">
        <v>2</v>
      </c>
      <c r="K5343" s="4">
        <v>7.0000000000000007E-2</v>
      </c>
      <c r="L5343" s="6">
        <f t="shared" si="166"/>
        <v>31.500000000000004</v>
      </c>
      <c r="M5343" s="8">
        <f t="shared" si="167"/>
        <v>868.5</v>
      </c>
      <c r="N5343" t="str" cm="1">
        <f t="array" ref="N53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44" spans="2:14" x14ac:dyDescent="0.35">
      <c r="B5344" s="7">
        <v>2029342</v>
      </c>
      <c r="C5344" s="1" t="s">
        <v>11</v>
      </c>
      <c r="D5344" s="1" t="s">
        <v>27</v>
      </c>
      <c r="E5344" s="1" t="s">
        <v>44</v>
      </c>
      <c r="F5344" s="1" t="s">
        <v>518</v>
      </c>
      <c r="G5344" s="3">
        <v>45482</v>
      </c>
      <c r="H5344" s="3">
        <v>45485</v>
      </c>
      <c r="I5344" s="6">
        <v>1299</v>
      </c>
      <c r="J5344" s="1">
        <v>2</v>
      </c>
      <c r="K5344" s="4">
        <v>0.03</v>
      </c>
      <c r="L5344" s="6">
        <f t="shared" si="166"/>
        <v>38.97</v>
      </c>
      <c r="M5344" s="8">
        <f t="shared" si="167"/>
        <v>2559.0300000000002</v>
      </c>
      <c r="N5344" t="str" cm="1">
        <f t="array" ref="N53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45" spans="2:14" x14ac:dyDescent="0.35">
      <c r="B5345" s="7">
        <v>2029343</v>
      </c>
      <c r="C5345" s="1" t="s">
        <v>12</v>
      </c>
      <c r="D5345" s="1" t="s">
        <v>28</v>
      </c>
      <c r="E5345" s="1" t="s">
        <v>45</v>
      </c>
      <c r="F5345" s="1" t="s">
        <v>518</v>
      </c>
      <c r="G5345" s="3">
        <v>45482</v>
      </c>
      <c r="H5345" s="3">
        <v>45487</v>
      </c>
      <c r="I5345" s="6">
        <v>1700</v>
      </c>
      <c r="J5345" s="1">
        <v>1</v>
      </c>
      <c r="K5345" s="4">
        <v>0.08</v>
      </c>
      <c r="L5345" s="6">
        <f t="shared" si="166"/>
        <v>136</v>
      </c>
      <c r="M5345" s="8">
        <f t="shared" si="167"/>
        <v>1564</v>
      </c>
      <c r="N5345" t="str" cm="1">
        <f t="array" ref="N53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46" spans="2:14" x14ac:dyDescent="0.35">
      <c r="B5346" s="7">
        <v>2029344</v>
      </c>
      <c r="C5346" s="1" t="s">
        <v>13</v>
      </c>
      <c r="D5346" s="1" t="s">
        <v>29</v>
      </c>
      <c r="E5346" s="1" t="s">
        <v>46</v>
      </c>
      <c r="F5346" s="1" t="s">
        <v>519</v>
      </c>
      <c r="G5346" s="3">
        <v>45482</v>
      </c>
      <c r="H5346" s="3">
        <v>45483</v>
      </c>
      <c r="I5346" s="6">
        <v>55000</v>
      </c>
      <c r="J5346" s="1">
        <v>2</v>
      </c>
      <c r="K5346" s="4">
        <v>0.05</v>
      </c>
      <c r="L5346" s="6">
        <f t="shared" si="166"/>
        <v>2750</v>
      </c>
      <c r="M5346" s="8">
        <f t="shared" si="167"/>
        <v>107250</v>
      </c>
      <c r="N5346" t="str" cm="1">
        <f t="array" ref="N53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47" spans="2:14" x14ac:dyDescent="0.35">
      <c r="B5347" s="7">
        <v>2029345</v>
      </c>
      <c r="C5347" s="1" t="s">
        <v>14</v>
      </c>
      <c r="D5347" s="1" t="s">
        <v>25</v>
      </c>
      <c r="E5347" s="1" t="s">
        <v>47</v>
      </c>
      <c r="F5347" s="1" t="s">
        <v>521</v>
      </c>
      <c r="G5347" s="3">
        <v>45482</v>
      </c>
      <c r="H5347" s="3">
        <v>45490</v>
      </c>
      <c r="I5347" s="6">
        <v>57999</v>
      </c>
      <c r="J5347" s="1">
        <v>4</v>
      </c>
      <c r="K5347" s="4">
        <v>0.05</v>
      </c>
      <c r="L5347" s="6">
        <f t="shared" si="166"/>
        <v>2899.9500000000003</v>
      </c>
      <c r="M5347" s="8">
        <f t="shared" si="167"/>
        <v>229096.05</v>
      </c>
      <c r="N5347" t="str" cm="1">
        <f t="array" ref="N53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48" spans="2:14" x14ac:dyDescent="0.35">
      <c r="B5348" s="7">
        <v>2029346</v>
      </c>
      <c r="C5348" s="1" t="s">
        <v>15</v>
      </c>
      <c r="D5348" s="1" t="s">
        <v>294</v>
      </c>
      <c r="E5348" s="1" t="s">
        <v>48</v>
      </c>
      <c r="F5348" s="1" t="s">
        <v>520</v>
      </c>
      <c r="G5348" s="3">
        <v>45482</v>
      </c>
      <c r="H5348" s="3">
        <v>45484</v>
      </c>
      <c r="I5348" s="6">
        <v>1399</v>
      </c>
      <c r="J5348" s="1">
        <v>3</v>
      </c>
      <c r="K5348" s="4">
        <v>0.05</v>
      </c>
      <c r="L5348" s="6">
        <f t="shared" si="166"/>
        <v>69.95</v>
      </c>
      <c r="M5348" s="8">
        <f t="shared" si="167"/>
        <v>4127.05</v>
      </c>
      <c r="N5348" t="str" cm="1">
        <f t="array" ref="N53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49" spans="2:14" x14ac:dyDescent="0.35">
      <c r="B5349" s="7">
        <v>2029347</v>
      </c>
      <c r="C5349" s="1" t="s">
        <v>16</v>
      </c>
      <c r="D5349" s="1" t="s">
        <v>25</v>
      </c>
      <c r="E5349" s="1" t="s">
        <v>49</v>
      </c>
      <c r="F5349" s="1" t="s">
        <v>518</v>
      </c>
      <c r="G5349" s="3">
        <v>45482</v>
      </c>
      <c r="H5349" s="3">
        <v>45485</v>
      </c>
      <c r="I5349" s="6">
        <v>999</v>
      </c>
      <c r="J5349" s="1">
        <v>2</v>
      </c>
      <c r="K5349" s="4">
        <v>0.05</v>
      </c>
      <c r="L5349" s="6">
        <f t="shared" si="166"/>
        <v>49.95</v>
      </c>
      <c r="M5349" s="8">
        <f t="shared" si="167"/>
        <v>1948.05</v>
      </c>
      <c r="N5349" t="str" cm="1">
        <f t="array" ref="N53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0" spans="2:14" x14ac:dyDescent="0.35">
      <c r="B5350" s="7">
        <v>2029348</v>
      </c>
      <c r="C5350" s="1" t="s">
        <v>17</v>
      </c>
      <c r="D5350" s="1" t="s">
        <v>26</v>
      </c>
      <c r="E5350" s="1" t="s">
        <v>50</v>
      </c>
      <c r="F5350" s="1" t="s">
        <v>519</v>
      </c>
      <c r="G5350" s="3">
        <v>45482</v>
      </c>
      <c r="H5350" s="3">
        <v>45487</v>
      </c>
      <c r="I5350" s="6">
        <v>2099</v>
      </c>
      <c r="J5350" s="1">
        <v>1</v>
      </c>
      <c r="K5350" s="4">
        <v>0.03</v>
      </c>
      <c r="L5350" s="6">
        <f t="shared" si="166"/>
        <v>62.97</v>
      </c>
      <c r="M5350" s="8">
        <f t="shared" si="167"/>
        <v>2036.03</v>
      </c>
      <c r="N5350" t="str" cm="1">
        <f t="array" ref="N53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1" spans="2:14" x14ac:dyDescent="0.35">
      <c r="B5351" s="7">
        <v>2029349</v>
      </c>
      <c r="C5351" s="1" t="s">
        <v>18</v>
      </c>
      <c r="D5351" s="1" t="s">
        <v>27</v>
      </c>
      <c r="E5351" s="1" t="s">
        <v>51</v>
      </c>
      <c r="F5351" s="1" t="s">
        <v>520</v>
      </c>
      <c r="G5351" s="3">
        <v>45482</v>
      </c>
      <c r="H5351" s="3">
        <v>45483</v>
      </c>
      <c r="I5351" s="6">
        <v>11000</v>
      </c>
      <c r="J5351" s="1">
        <v>1</v>
      </c>
      <c r="K5351" s="4">
        <v>0.1</v>
      </c>
      <c r="L5351" s="6">
        <f t="shared" si="166"/>
        <v>1100</v>
      </c>
      <c r="M5351" s="8">
        <f t="shared" si="167"/>
        <v>9900</v>
      </c>
      <c r="N5351" t="str" cm="1">
        <f t="array" ref="N53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2" spans="2:14" x14ac:dyDescent="0.35">
      <c r="B5352" s="7">
        <v>2029350</v>
      </c>
      <c r="C5352" s="1" t="s">
        <v>19</v>
      </c>
      <c r="D5352" s="1" t="s">
        <v>28</v>
      </c>
      <c r="E5352" s="1" t="s">
        <v>506</v>
      </c>
      <c r="F5352" s="1" t="s">
        <v>521</v>
      </c>
      <c r="G5352" s="3">
        <v>45482</v>
      </c>
      <c r="H5352" s="3">
        <v>45490</v>
      </c>
      <c r="I5352" s="6">
        <v>800</v>
      </c>
      <c r="J5352" s="1">
        <v>2</v>
      </c>
      <c r="K5352" s="4">
        <v>0.05</v>
      </c>
      <c r="L5352" s="6">
        <f t="shared" si="166"/>
        <v>40</v>
      </c>
      <c r="M5352" s="8">
        <f t="shared" si="167"/>
        <v>1560</v>
      </c>
      <c r="N5352" t="str" cm="1">
        <f t="array" ref="N53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3" spans="2:14" x14ac:dyDescent="0.35">
      <c r="B5353" s="7">
        <v>2029351</v>
      </c>
      <c r="C5353" s="1" t="s">
        <v>20</v>
      </c>
      <c r="D5353" s="1" t="s">
        <v>29</v>
      </c>
      <c r="E5353" s="1" t="s">
        <v>507</v>
      </c>
      <c r="F5353" s="1" t="s">
        <v>518</v>
      </c>
      <c r="G5353" s="3">
        <v>45482</v>
      </c>
      <c r="H5353" s="3">
        <v>45484</v>
      </c>
      <c r="I5353" s="6">
        <v>5500</v>
      </c>
      <c r="J5353" s="1">
        <v>1</v>
      </c>
      <c r="K5353" s="4">
        <v>0.05</v>
      </c>
      <c r="L5353" s="6">
        <f t="shared" si="166"/>
        <v>275</v>
      </c>
      <c r="M5353" s="8">
        <f t="shared" si="167"/>
        <v>5225</v>
      </c>
      <c r="N5353" t="str" cm="1">
        <f t="array" ref="N53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4" spans="2:14" x14ac:dyDescent="0.35">
      <c r="B5354" s="7">
        <v>2029352</v>
      </c>
      <c r="C5354" s="1" t="s">
        <v>21</v>
      </c>
      <c r="D5354" s="1" t="s">
        <v>25</v>
      </c>
      <c r="E5354" s="1" t="s">
        <v>508</v>
      </c>
      <c r="F5354" s="1" t="s">
        <v>518</v>
      </c>
      <c r="G5354" s="3">
        <v>45482</v>
      </c>
      <c r="H5354" s="3">
        <v>45485</v>
      </c>
      <c r="I5354" s="6">
        <v>1350</v>
      </c>
      <c r="J5354" s="1">
        <v>3</v>
      </c>
      <c r="K5354" s="4">
        <v>0.02</v>
      </c>
      <c r="L5354" s="6">
        <f t="shared" si="166"/>
        <v>27</v>
      </c>
      <c r="M5354" s="8">
        <f t="shared" si="167"/>
        <v>4023</v>
      </c>
      <c r="N5354" t="str" cm="1">
        <f t="array" ref="N53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5" spans="2:14" x14ac:dyDescent="0.35">
      <c r="B5355" s="7">
        <v>2029353</v>
      </c>
      <c r="C5355" s="1" t="s">
        <v>22</v>
      </c>
      <c r="D5355" s="1" t="s">
        <v>30</v>
      </c>
      <c r="E5355" s="1" t="s">
        <v>31</v>
      </c>
      <c r="F5355" s="1" t="s">
        <v>519</v>
      </c>
      <c r="G5355" s="3">
        <v>45482</v>
      </c>
      <c r="H5355" s="3">
        <v>45487</v>
      </c>
      <c r="I5355" s="6">
        <v>4500</v>
      </c>
      <c r="J5355" s="1">
        <v>2</v>
      </c>
      <c r="K5355" s="4">
        <v>0.06</v>
      </c>
      <c r="L5355" s="6">
        <f t="shared" si="166"/>
        <v>270</v>
      </c>
      <c r="M5355" s="8">
        <f t="shared" si="167"/>
        <v>8730</v>
      </c>
      <c r="N5355" t="str" cm="1">
        <f t="array" ref="N53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6" spans="2:14" x14ac:dyDescent="0.35">
      <c r="B5356" s="7">
        <v>2029354</v>
      </c>
      <c r="C5356" s="1" t="s">
        <v>23</v>
      </c>
      <c r="D5356" s="1" t="s">
        <v>27</v>
      </c>
      <c r="E5356" s="1" t="s">
        <v>32</v>
      </c>
      <c r="F5356" s="1" t="s">
        <v>521</v>
      </c>
      <c r="G5356" s="3">
        <v>45482</v>
      </c>
      <c r="H5356" s="3">
        <v>45483</v>
      </c>
      <c r="I5356" s="6">
        <v>2350</v>
      </c>
      <c r="J5356" s="1">
        <v>1</v>
      </c>
      <c r="K5356" s="4">
        <v>0.15</v>
      </c>
      <c r="L5356" s="6">
        <f t="shared" si="166"/>
        <v>352.5</v>
      </c>
      <c r="M5356" s="8">
        <f t="shared" si="167"/>
        <v>1997.5</v>
      </c>
      <c r="N5356" t="str" cm="1">
        <f t="array" ref="N53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7" spans="2:14" x14ac:dyDescent="0.35">
      <c r="B5357" s="7">
        <v>2029355</v>
      </c>
      <c r="C5357" s="1" t="s">
        <v>24</v>
      </c>
      <c r="D5357" s="1" t="s">
        <v>28</v>
      </c>
      <c r="E5357" s="1" t="s">
        <v>38</v>
      </c>
      <c r="F5357" s="1" t="s">
        <v>520</v>
      </c>
      <c r="G5357" s="3">
        <v>45482</v>
      </c>
      <c r="H5357" s="3">
        <v>45490</v>
      </c>
      <c r="I5357" s="6">
        <v>90</v>
      </c>
      <c r="J5357" s="1">
        <v>2</v>
      </c>
      <c r="K5357" s="4">
        <v>0.02</v>
      </c>
      <c r="L5357" s="6">
        <f t="shared" si="166"/>
        <v>1.8</v>
      </c>
      <c r="M5357" s="8">
        <f t="shared" si="167"/>
        <v>178.2</v>
      </c>
      <c r="N5357" t="str" cm="1">
        <f t="array" ref="N53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8" spans="2:14" x14ac:dyDescent="0.35">
      <c r="B5358" s="7">
        <v>2029356</v>
      </c>
      <c r="C5358" s="1" t="s">
        <v>4</v>
      </c>
      <c r="D5358" s="1" t="s">
        <v>29</v>
      </c>
      <c r="E5358" s="1" t="s">
        <v>33</v>
      </c>
      <c r="F5358" s="1" t="s">
        <v>518</v>
      </c>
      <c r="G5358" s="3">
        <v>45482</v>
      </c>
      <c r="H5358" s="3">
        <v>45484</v>
      </c>
      <c r="I5358" s="6">
        <v>280</v>
      </c>
      <c r="J5358" s="1">
        <v>1</v>
      </c>
      <c r="K5358" s="4">
        <v>0.02</v>
      </c>
      <c r="L5358" s="6">
        <f t="shared" si="166"/>
        <v>5.6000000000000005</v>
      </c>
      <c r="M5358" s="8">
        <f t="shared" si="167"/>
        <v>274.39999999999998</v>
      </c>
      <c r="N5358" t="str" cm="1">
        <f t="array" ref="N53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59" spans="2:14" x14ac:dyDescent="0.35">
      <c r="B5359" s="7">
        <v>2029357</v>
      </c>
      <c r="C5359" s="1" t="s">
        <v>5</v>
      </c>
      <c r="D5359" s="1" t="s">
        <v>25</v>
      </c>
      <c r="E5359" s="1" t="s">
        <v>34</v>
      </c>
      <c r="F5359" s="1" t="s">
        <v>519</v>
      </c>
      <c r="G5359" s="3">
        <v>45482</v>
      </c>
      <c r="H5359" s="3">
        <v>45485</v>
      </c>
      <c r="I5359" s="6">
        <v>70</v>
      </c>
      <c r="J5359" s="1">
        <v>2</v>
      </c>
      <c r="K5359" s="4">
        <v>0.02</v>
      </c>
      <c r="L5359" s="6">
        <f t="shared" si="166"/>
        <v>1.4000000000000001</v>
      </c>
      <c r="M5359" s="8">
        <f t="shared" si="167"/>
        <v>138.6</v>
      </c>
      <c r="N5359" t="str" cm="1">
        <f t="array" ref="N53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60" spans="2:14" x14ac:dyDescent="0.35">
      <c r="B5360" s="7">
        <v>2029358</v>
      </c>
      <c r="C5360" s="1" t="s">
        <v>6</v>
      </c>
      <c r="D5360" s="1" t="s">
        <v>26</v>
      </c>
      <c r="E5360" s="1" t="s">
        <v>35</v>
      </c>
      <c r="F5360" s="1" t="s">
        <v>520</v>
      </c>
      <c r="G5360" s="3">
        <v>45482</v>
      </c>
      <c r="H5360" s="3">
        <v>45487</v>
      </c>
      <c r="I5360" s="6">
        <v>230</v>
      </c>
      <c r="J5360" s="1">
        <v>3</v>
      </c>
      <c r="K5360" s="4">
        <v>0.02</v>
      </c>
      <c r="L5360" s="6">
        <f t="shared" si="166"/>
        <v>4.6000000000000005</v>
      </c>
      <c r="M5360" s="8">
        <f t="shared" si="167"/>
        <v>685.4</v>
      </c>
      <c r="N5360" t="str" cm="1">
        <f t="array" ref="N53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61" spans="2:14" x14ac:dyDescent="0.35">
      <c r="B5361" s="7">
        <v>2029359</v>
      </c>
      <c r="C5361" s="1" t="s">
        <v>7</v>
      </c>
      <c r="D5361" s="1" t="s">
        <v>27</v>
      </c>
      <c r="E5361" s="1" t="s">
        <v>36</v>
      </c>
      <c r="F5361" s="1" t="s">
        <v>521</v>
      </c>
      <c r="G5361" s="3">
        <v>45482</v>
      </c>
      <c r="H5361" s="3">
        <v>45483</v>
      </c>
      <c r="I5361" s="6">
        <v>7999</v>
      </c>
      <c r="J5361" s="1">
        <v>2</v>
      </c>
      <c r="K5361" s="4">
        <v>0.02</v>
      </c>
      <c r="L5361" s="6">
        <f t="shared" si="166"/>
        <v>159.97999999999999</v>
      </c>
      <c r="M5361" s="8">
        <f t="shared" si="167"/>
        <v>15838.02</v>
      </c>
      <c r="N5361" t="str" cm="1">
        <f t="array" ref="N53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62" spans="2:14" x14ac:dyDescent="0.35">
      <c r="B5362" s="7">
        <v>2029360</v>
      </c>
      <c r="C5362" s="1" t="s">
        <v>10</v>
      </c>
      <c r="D5362" s="1" t="s">
        <v>28</v>
      </c>
      <c r="E5362" s="1" t="s">
        <v>37</v>
      </c>
      <c r="F5362" s="1" t="s">
        <v>518</v>
      </c>
      <c r="G5362" s="3">
        <v>45482</v>
      </c>
      <c r="H5362" s="3">
        <v>45490</v>
      </c>
      <c r="I5362" s="6">
        <v>850</v>
      </c>
      <c r="J5362" s="1">
        <v>7</v>
      </c>
      <c r="K5362" s="4">
        <v>0.02</v>
      </c>
      <c r="L5362" s="6">
        <f t="shared" si="166"/>
        <v>17</v>
      </c>
      <c r="M5362" s="8">
        <f t="shared" si="167"/>
        <v>5933</v>
      </c>
      <c r="N5362" t="str" cm="1">
        <f t="array" ref="N53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63" spans="2:14" x14ac:dyDescent="0.35">
      <c r="B5363" s="7">
        <v>2029361</v>
      </c>
      <c r="C5363" s="1" t="s">
        <v>8</v>
      </c>
      <c r="D5363" s="1" t="s">
        <v>29</v>
      </c>
      <c r="E5363" s="1" t="s">
        <v>39</v>
      </c>
      <c r="F5363" s="1" t="s">
        <v>518</v>
      </c>
      <c r="G5363" s="3">
        <v>45482</v>
      </c>
      <c r="H5363" s="3">
        <v>45484</v>
      </c>
      <c r="I5363" s="6">
        <v>65000</v>
      </c>
      <c r="J5363" s="1">
        <v>2</v>
      </c>
      <c r="K5363" s="4">
        <v>0.02</v>
      </c>
      <c r="L5363" s="6">
        <f t="shared" si="166"/>
        <v>1300</v>
      </c>
      <c r="M5363" s="8">
        <f t="shared" si="167"/>
        <v>128700</v>
      </c>
      <c r="N5363" t="str" cm="1">
        <f t="array" ref="N53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64" spans="2:14" x14ac:dyDescent="0.35">
      <c r="B5364" s="7">
        <v>2029362</v>
      </c>
      <c r="C5364" s="1" t="s">
        <v>9</v>
      </c>
      <c r="D5364" s="1" t="s">
        <v>25</v>
      </c>
      <c r="E5364" s="1" t="s">
        <v>40</v>
      </c>
      <c r="F5364" s="1" t="s">
        <v>519</v>
      </c>
      <c r="G5364" s="3">
        <v>45482</v>
      </c>
      <c r="H5364" s="3">
        <v>45485</v>
      </c>
      <c r="I5364" s="6">
        <v>450</v>
      </c>
      <c r="J5364" s="1">
        <v>1</v>
      </c>
      <c r="K5364" s="4">
        <v>0.02</v>
      </c>
      <c r="L5364" s="6">
        <f t="shared" si="166"/>
        <v>9</v>
      </c>
      <c r="M5364" s="8">
        <f t="shared" si="167"/>
        <v>441</v>
      </c>
      <c r="N5364" t="str" cm="1">
        <f t="array" ref="N53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65" spans="2:14" x14ac:dyDescent="0.35">
      <c r="B5365" s="7">
        <v>2029363</v>
      </c>
      <c r="C5365" s="1" t="s">
        <v>11</v>
      </c>
      <c r="D5365" s="1" t="s">
        <v>26</v>
      </c>
      <c r="E5365" s="1" t="s">
        <v>41</v>
      </c>
      <c r="F5365" s="1" t="s">
        <v>521</v>
      </c>
      <c r="G5365" s="3">
        <v>45482</v>
      </c>
      <c r="H5365" s="3">
        <v>45487</v>
      </c>
      <c r="I5365" s="6">
        <v>1299</v>
      </c>
      <c r="J5365" s="1">
        <v>1</v>
      </c>
      <c r="K5365" s="4">
        <v>7.0000000000000007E-2</v>
      </c>
      <c r="L5365" s="6">
        <f t="shared" si="166"/>
        <v>90.93</v>
      </c>
      <c r="M5365" s="8">
        <f t="shared" si="167"/>
        <v>1208.07</v>
      </c>
      <c r="N5365" t="str" cm="1">
        <f t="array" ref="N53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66" spans="2:14" x14ac:dyDescent="0.35">
      <c r="B5366" s="7">
        <v>2029364</v>
      </c>
      <c r="C5366" s="1" t="s">
        <v>12</v>
      </c>
      <c r="D5366" s="1" t="s">
        <v>27</v>
      </c>
      <c r="E5366" s="1" t="s">
        <v>42</v>
      </c>
      <c r="F5366" s="1" t="s">
        <v>520</v>
      </c>
      <c r="G5366" s="3">
        <v>45482</v>
      </c>
      <c r="H5366" s="3">
        <v>45483</v>
      </c>
      <c r="I5366" s="6">
        <v>1700</v>
      </c>
      <c r="J5366" s="1">
        <v>1</v>
      </c>
      <c r="K5366" s="4">
        <v>0.03</v>
      </c>
      <c r="L5366" s="6">
        <f t="shared" si="166"/>
        <v>51</v>
      </c>
      <c r="M5366" s="8">
        <f t="shared" si="167"/>
        <v>1649</v>
      </c>
      <c r="N5366" t="str" cm="1">
        <f t="array" ref="N53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67" spans="2:14" x14ac:dyDescent="0.35">
      <c r="B5367" s="7">
        <v>2029365</v>
      </c>
      <c r="C5367" s="1" t="s">
        <v>13</v>
      </c>
      <c r="D5367" s="1" t="s">
        <v>28</v>
      </c>
      <c r="E5367" s="1" t="s">
        <v>43</v>
      </c>
      <c r="F5367" s="1" t="s">
        <v>518</v>
      </c>
      <c r="G5367" s="3">
        <v>45482</v>
      </c>
      <c r="H5367" s="3">
        <v>45490</v>
      </c>
      <c r="I5367" s="6">
        <v>55000</v>
      </c>
      <c r="J5367" s="1">
        <v>2</v>
      </c>
      <c r="K5367" s="4">
        <v>0.08</v>
      </c>
      <c r="L5367" s="6">
        <f t="shared" si="166"/>
        <v>4400</v>
      </c>
      <c r="M5367" s="8">
        <f t="shared" si="167"/>
        <v>105600</v>
      </c>
      <c r="N5367" t="str" cm="1">
        <f t="array" ref="N53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68" spans="2:14" x14ac:dyDescent="0.35">
      <c r="B5368" s="7">
        <v>2029366</v>
      </c>
      <c r="C5368" s="1" t="s">
        <v>14</v>
      </c>
      <c r="D5368" s="1" t="s">
        <v>29</v>
      </c>
      <c r="E5368" s="1" t="s">
        <v>44</v>
      </c>
      <c r="F5368" s="1" t="s">
        <v>519</v>
      </c>
      <c r="G5368" s="3">
        <v>45482</v>
      </c>
      <c r="H5368" s="3">
        <v>45484</v>
      </c>
      <c r="I5368" s="6">
        <v>57999</v>
      </c>
      <c r="J5368" s="1">
        <v>1</v>
      </c>
      <c r="K5368" s="4">
        <v>0.05</v>
      </c>
      <c r="L5368" s="6">
        <f t="shared" si="166"/>
        <v>2899.9500000000003</v>
      </c>
      <c r="M5368" s="8">
        <f t="shared" si="167"/>
        <v>55099.05</v>
      </c>
      <c r="N5368" t="str" cm="1">
        <f t="array" ref="N53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69" spans="2:14" x14ac:dyDescent="0.35">
      <c r="B5369" s="7">
        <v>2029367</v>
      </c>
      <c r="C5369" s="1" t="s">
        <v>15</v>
      </c>
      <c r="D5369" s="1" t="s">
        <v>25</v>
      </c>
      <c r="E5369" s="1" t="s">
        <v>45</v>
      </c>
      <c r="F5369" s="1" t="s">
        <v>520</v>
      </c>
      <c r="G5369" s="3">
        <v>45482</v>
      </c>
      <c r="H5369" s="3">
        <v>45485</v>
      </c>
      <c r="I5369" s="6">
        <v>1399</v>
      </c>
      <c r="J5369" s="1">
        <v>2</v>
      </c>
      <c r="K5369" s="4">
        <v>0.05</v>
      </c>
      <c r="L5369" s="6">
        <f t="shared" si="166"/>
        <v>69.95</v>
      </c>
      <c r="M5369" s="8">
        <f t="shared" si="167"/>
        <v>2728.05</v>
      </c>
      <c r="N5369" t="str" cm="1">
        <f t="array" ref="N53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70" spans="2:14" x14ac:dyDescent="0.35">
      <c r="B5370" s="7">
        <v>2029368</v>
      </c>
      <c r="C5370" s="1" t="s">
        <v>16</v>
      </c>
      <c r="D5370" s="1" t="s">
        <v>295</v>
      </c>
      <c r="E5370" s="1" t="s">
        <v>46</v>
      </c>
      <c r="F5370" s="1" t="s">
        <v>521</v>
      </c>
      <c r="G5370" s="3">
        <v>45482</v>
      </c>
      <c r="H5370" s="3">
        <v>45487</v>
      </c>
      <c r="I5370" s="6">
        <v>999</v>
      </c>
      <c r="J5370" s="1">
        <v>7</v>
      </c>
      <c r="K5370" s="4">
        <v>0.05</v>
      </c>
      <c r="L5370" s="6">
        <f t="shared" si="166"/>
        <v>49.95</v>
      </c>
      <c r="M5370" s="8">
        <f t="shared" si="167"/>
        <v>6943.05</v>
      </c>
      <c r="N5370" t="str" cm="1">
        <f t="array" ref="N53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71" spans="2:14" x14ac:dyDescent="0.35">
      <c r="B5371" s="7">
        <v>2029369</v>
      </c>
      <c r="C5371" s="1" t="s">
        <v>17</v>
      </c>
      <c r="D5371" s="1" t="s">
        <v>25</v>
      </c>
      <c r="E5371" s="1" t="s">
        <v>47</v>
      </c>
      <c r="F5371" s="1" t="s">
        <v>518</v>
      </c>
      <c r="G5371" s="3">
        <v>45482</v>
      </c>
      <c r="H5371" s="3">
        <v>45483</v>
      </c>
      <c r="I5371" s="6">
        <v>2099</v>
      </c>
      <c r="J5371" s="1">
        <v>2</v>
      </c>
      <c r="K5371" s="4">
        <v>0.05</v>
      </c>
      <c r="L5371" s="6">
        <f t="shared" si="166"/>
        <v>104.95</v>
      </c>
      <c r="M5371" s="8">
        <f t="shared" si="167"/>
        <v>4093.05</v>
      </c>
      <c r="N5371" t="str" cm="1">
        <f t="array" ref="N53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72" spans="2:14" x14ac:dyDescent="0.35">
      <c r="B5372" s="7">
        <v>2029370</v>
      </c>
      <c r="C5372" s="1" t="s">
        <v>18</v>
      </c>
      <c r="D5372" s="1" t="s">
        <v>26</v>
      </c>
      <c r="E5372" s="1" t="s">
        <v>48</v>
      </c>
      <c r="F5372" s="1" t="s">
        <v>518</v>
      </c>
      <c r="G5372" s="3">
        <v>45482</v>
      </c>
      <c r="H5372" s="3">
        <v>45490</v>
      </c>
      <c r="I5372" s="6">
        <v>11000</v>
      </c>
      <c r="J5372" s="1">
        <v>2</v>
      </c>
      <c r="K5372" s="4">
        <v>0.03</v>
      </c>
      <c r="L5372" s="6">
        <f t="shared" si="166"/>
        <v>330</v>
      </c>
      <c r="M5372" s="8">
        <f t="shared" si="167"/>
        <v>21670</v>
      </c>
      <c r="N5372" t="str" cm="1">
        <f t="array" ref="N53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73" spans="2:14" x14ac:dyDescent="0.35">
      <c r="B5373" s="7">
        <v>2029371</v>
      </c>
      <c r="C5373" s="1" t="s">
        <v>19</v>
      </c>
      <c r="D5373" s="1" t="s">
        <v>27</v>
      </c>
      <c r="E5373" s="1" t="s">
        <v>49</v>
      </c>
      <c r="F5373" s="1" t="s">
        <v>519</v>
      </c>
      <c r="G5373" s="3">
        <v>45482</v>
      </c>
      <c r="H5373" s="3">
        <v>45484</v>
      </c>
      <c r="I5373" s="6">
        <v>800</v>
      </c>
      <c r="J5373" s="1">
        <v>1</v>
      </c>
      <c r="K5373" s="4">
        <v>0.1</v>
      </c>
      <c r="L5373" s="6">
        <f t="shared" si="166"/>
        <v>80</v>
      </c>
      <c r="M5373" s="8">
        <f t="shared" si="167"/>
        <v>720</v>
      </c>
      <c r="N5373" t="str" cm="1">
        <f t="array" ref="N53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74" spans="2:14" x14ac:dyDescent="0.35">
      <c r="B5374" s="7">
        <v>2029372</v>
      </c>
      <c r="C5374" s="1" t="s">
        <v>20</v>
      </c>
      <c r="D5374" s="1" t="s">
        <v>28</v>
      </c>
      <c r="E5374" s="1" t="s">
        <v>50</v>
      </c>
      <c r="F5374" s="1" t="s">
        <v>521</v>
      </c>
      <c r="G5374" s="3">
        <v>45482</v>
      </c>
      <c r="H5374" s="3">
        <v>45485</v>
      </c>
      <c r="I5374" s="6">
        <v>5500</v>
      </c>
      <c r="J5374" s="1">
        <v>2</v>
      </c>
      <c r="K5374" s="4">
        <v>0.05</v>
      </c>
      <c r="L5374" s="6">
        <f t="shared" si="166"/>
        <v>275</v>
      </c>
      <c r="M5374" s="8">
        <f t="shared" si="167"/>
        <v>10725</v>
      </c>
      <c r="N5374" t="str" cm="1">
        <f t="array" ref="N53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75" spans="2:14" x14ac:dyDescent="0.35">
      <c r="B5375" s="7">
        <v>2029373</v>
      </c>
      <c r="C5375" s="1" t="s">
        <v>21</v>
      </c>
      <c r="D5375" s="1" t="s">
        <v>29</v>
      </c>
      <c r="E5375" s="1" t="s">
        <v>51</v>
      </c>
      <c r="F5375" s="1" t="s">
        <v>520</v>
      </c>
      <c r="G5375" s="3">
        <v>45482</v>
      </c>
      <c r="H5375" s="3">
        <v>45487</v>
      </c>
      <c r="I5375" s="6">
        <v>1350</v>
      </c>
      <c r="J5375" s="1">
        <v>4</v>
      </c>
      <c r="K5375" s="4">
        <v>0.05</v>
      </c>
      <c r="L5375" s="6">
        <f t="shared" si="166"/>
        <v>67.5</v>
      </c>
      <c r="M5375" s="8">
        <f t="shared" si="167"/>
        <v>5332.5</v>
      </c>
      <c r="N5375" t="str" cm="1">
        <f t="array" ref="N53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76" spans="2:14" x14ac:dyDescent="0.35">
      <c r="B5376" s="7">
        <v>2029374</v>
      </c>
      <c r="C5376" s="1" t="s">
        <v>22</v>
      </c>
      <c r="D5376" s="1" t="s">
        <v>25</v>
      </c>
      <c r="E5376" s="1" t="s">
        <v>506</v>
      </c>
      <c r="F5376" s="1" t="s">
        <v>518</v>
      </c>
      <c r="G5376" s="3">
        <v>45482</v>
      </c>
      <c r="H5376" s="3">
        <v>45483</v>
      </c>
      <c r="I5376" s="6">
        <v>4500</v>
      </c>
      <c r="J5376" s="1">
        <v>3</v>
      </c>
      <c r="K5376" s="4">
        <v>0.02</v>
      </c>
      <c r="L5376" s="6">
        <f t="shared" si="166"/>
        <v>90</v>
      </c>
      <c r="M5376" s="8">
        <f t="shared" si="167"/>
        <v>13410</v>
      </c>
      <c r="N5376" t="str" cm="1">
        <f t="array" ref="N53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77" spans="2:14" x14ac:dyDescent="0.35">
      <c r="B5377" s="7">
        <v>2029375</v>
      </c>
      <c r="C5377" s="1" t="s">
        <v>23</v>
      </c>
      <c r="D5377" s="1" t="s">
        <v>30</v>
      </c>
      <c r="E5377" s="1" t="s">
        <v>507</v>
      </c>
      <c r="F5377" s="1" t="s">
        <v>519</v>
      </c>
      <c r="G5377" s="3">
        <v>45482</v>
      </c>
      <c r="H5377" s="3">
        <v>45490</v>
      </c>
      <c r="I5377" s="6">
        <v>2350</v>
      </c>
      <c r="J5377" s="1">
        <v>2</v>
      </c>
      <c r="K5377" s="4">
        <v>0.06</v>
      </c>
      <c r="L5377" s="6">
        <f t="shared" si="166"/>
        <v>141</v>
      </c>
      <c r="M5377" s="8">
        <f t="shared" si="167"/>
        <v>4559</v>
      </c>
      <c r="N5377" t="str" cm="1">
        <f t="array" ref="N53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78" spans="2:14" x14ac:dyDescent="0.35">
      <c r="B5378" s="7">
        <v>2029376</v>
      </c>
      <c r="C5378" s="1" t="s">
        <v>24</v>
      </c>
      <c r="D5378" s="1" t="s">
        <v>27</v>
      </c>
      <c r="E5378" s="1" t="s">
        <v>508</v>
      </c>
      <c r="F5378" s="1" t="s">
        <v>520</v>
      </c>
      <c r="G5378" s="3">
        <v>45482</v>
      </c>
      <c r="H5378" s="3">
        <v>45484</v>
      </c>
      <c r="I5378" s="6">
        <v>90</v>
      </c>
      <c r="J5378" s="1">
        <v>1</v>
      </c>
      <c r="K5378" s="4">
        <v>0.15</v>
      </c>
      <c r="L5378" s="6">
        <f t="shared" si="166"/>
        <v>13.5</v>
      </c>
      <c r="M5378" s="8">
        <f t="shared" si="167"/>
        <v>76.5</v>
      </c>
      <c r="N5378" t="str" cm="1">
        <f t="array" ref="N53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79" spans="2:14" x14ac:dyDescent="0.35">
      <c r="B5379" s="7">
        <v>2029377</v>
      </c>
      <c r="C5379" s="1" t="s">
        <v>4</v>
      </c>
      <c r="D5379" s="1" t="s">
        <v>28</v>
      </c>
      <c r="E5379" s="1" t="s">
        <v>31</v>
      </c>
      <c r="F5379" s="1" t="s">
        <v>521</v>
      </c>
      <c r="G5379" s="3">
        <v>45482</v>
      </c>
      <c r="H5379" s="3">
        <v>45485</v>
      </c>
      <c r="I5379" s="6">
        <v>280</v>
      </c>
      <c r="J5379" s="1">
        <v>1</v>
      </c>
      <c r="K5379" s="4">
        <v>0.02</v>
      </c>
      <c r="L5379" s="6">
        <f t="shared" si="166"/>
        <v>5.6000000000000005</v>
      </c>
      <c r="M5379" s="8">
        <f t="shared" si="167"/>
        <v>274.39999999999998</v>
      </c>
      <c r="N5379" t="str" cm="1">
        <f t="array" ref="N53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80" spans="2:14" x14ac:dyDescent="0.35">
      <c r="B5380" s="7">
        <v>2029378</v>
      </c>
      <c r="C5380" s="1" t="s">
        <v>5</v>
      </c>
      <c r="D5380" s="1" t="s">
        <v>29</v>
      </c>
      <c r="E5380" s="1" t="s">
        <v>32</v>
      </c>
      <c r="F5380" s="1" t="s">
        <v>518</v>
      </c>
      <c r="G5380" s="3">
        <v>45482</v>
      </c>
      <c r="H5380" s="3">
        <v>45487</v>
      </c>
      <c r="I5380" s="6">
        <v>70</v>
      </c>
      <c r="J5380" s="1">
        <v>2</v>
      </c>
      <c r="K5380" s="4">
        <v>0.02</v>
      </c>
      <c r="L5380" s="6">
        <f t="shared" ref="L5380:L5443" si="168">I5380*K5380</f>
        <v>1.4000000000000001</v>
      </c>
      <c r="M5380" s="8">
        <f t="shared" ref="M5380:M5443" si="169">I5380*J5380-L5380</f>
        <v>138.6</v>
      </c>
      <c r="N5380" t="str" cm="1">
        <f t="array" ref="N53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81" spans="2:14" x14ac:dyDescent="0.35">
      <c r="B5381" s="7">
        <v>2029379</v>
      </c>
      <c r="C5381" s="1" t="s">
        <v>6</v>
      </c>
      <c r="D5381" s="1" t="s">
        <v>25</v>
      </c>
      <c r="E5381" s="1" t="s">
        <v>38</v>
      </c>
      <c r="F5381" s="1" t="s">
        <v>518</v>
      </c>
      <c r="G5381" s="3">
        <v>45482</v>
      </c>
      <c r="H5381" s="3">
        <v>45483</v>
      </c>
      <c r="I5381" s="6">
        <v>230</v>
      </c>
      <c r="J5381" s="1">
        <v>1</v>
      </c>
      <c r="K5381" s="4">
        <v>0.02</v>
      </c>
      <c r="L5381" s="6">
        <f t="shared" si="168"/>
        <v>4.6000000000000005</v>
      </c>
      <c r="M5381" s="8">
        <f t="shared" si="169"/>
        <v>225.4</v>
      </c>
      <c r="N5381" t="str" cm="1">
        <f t="array" ref="N53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82" spans="2:14" x14ac:dyDescent="0.35">
      <c r="B5382" s="7">
        <v>2029380</v>
      </c>
      <c r="C5382" s="1" t="s">
        <v>7</v>
      </c>
      <c r="D5382" s="1" t="s">
        <v>26</v>
      </c>
      <c r="E5382" s="1" t="s">
        <v>33</v>
      </c>
      <c r="F5382" s="1" t="s">
        <v>519</v>
      </c>
      <c r="G5382" s="3">
        <v>45482</v>
      </c>
      <c r="H5382" s="3">
        <v>45490</v>
      </c>
      <c r="I5382" s="6">
        <v>7999</v>
      </c>
      <c r="J5382" s="1">
        <v>3</v>
      </c>
      <c r="K5382" s="4">
        <v>0.02</v>
      </c>
      <c r="L5382" s="6">
        <f t="shared" si="168"/>
        <v>159.97999999999999</v>
      </c>
      <c r="M5382" s="8">
        <f t="shared" si="169"/>
        <v>23837.02</v>
      </c>
      <c r="N5382" t="str" cm="1">
        <f t="array" ref="N53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83" spans="2:14" x14ac:dyDescent="0.35">
      <c r="B5383" s="7">
        <v>2029381</v>
      </c>
      <c r="C5383" s="1" t="s">
        <v>10</v>
      </c>
      <c r="D5383" s="1" t="s">
        <v>27</v>
      </c>
      <c r="E5383" s="1" t="s">
        <v>34</v>
      </c>
      <c r="F5383" s="1" t="s">
        <v>521</v>
      </c>
      <c r="G5383" s="3">
        <v>45482</v>
      </c>
      <c r="H5383" s="3">
        <v>45484</v>
      </c>
      <c r="I5383" s="6">
        <v>850</v>
      </c>
      <c r="J5383" s="1">
        <v>2</v>
      </c>
      <c r="K5383" s="4">
        <v>0.02</v>
      </c>
      <c r="L5383" s="6">
        <f t="shared" si="168"/>
        <v>17</v>
      </c>
      <c r="M5383" s="8">
        <f t="shared" si="169"/>
        <v>1683</v>
      </c>
      <c r="N5383" t="str" cm="1">
        <f t="array" ref="N53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84" spans="2:14" x14ac:dyDescent="0.35">
      <c r="B5384" s="7">
        <v>2029382</v>
      </c>
      <c r="C5384" s="1" t="s">
        <v>8</v>
      </c>
      <c r="D5384" s="1" t="s">
        <v>28</v>
      </c>
      <c r="E5384" s="1" t="s">
        <v>35</v>
      </c>
      <c r="F5384" s="1" t="s">
        <v>520</v>
      </c>
      <c r="G5384" s="3">
        <v>45482</v>
      </c>
      <c r="H5384" s="3">
        <v>45485</v>
      </c>
      <c r="I5384" s="6">
        <v>65000</v>
      </c>
      <c r="J5384" s="1">
        <v>1</v>
      </c>
      <c r="K5384" s="4">
        <v>0.02</v>
      </c>
      <c r="L5384" s="6">
        <f t="shared" si="168"/>
        <v>1300</v>
      </c>
      <c r="M5384" s="8">
        <f t="shared" si="169"/>
        <v>63700</v>
      </c>
      <c r="N5384" t="str" cm="1">
        <f t="array" ref="N53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85" spans="2:14" x14ac:dyDescent="0.35">
      <c r="B5385" s="7">
        <v>2029383</v>
      </c>
      <c r="C5385" s="1" t="s">
        <v>9</v>
      </c>
      <c r="D5385" s="1" t="s">
        <v>29</v>
      </c>
      <c r="E5385" s="1" t="s">
        <v>36</v>
      </c>
      <c r="F5385" s="1" t="s">
        <v>518</v>
      </c>
      <c r="G5385" s="3">
        <v>45482</v>
      </c>
      <c r="H5385" s="3">
        <v>45487</v>
      </c>
      <c r="I5385" s="6">
        <v>450</v>
      </c>
      <c r="J5385" s="1">
        <v>2</v>
      </c>
      <c r="K5385" s="4">
        <v>0.02</v>
      </c>
      <c r="L5385" s="6">
        <f t="shared" si="168"/>
        <v>9</v>
      </c>
      <c r="M5385" s="8">
        <f t="shared" si="169"/>
        <v>891</v>
      </c>
      <c r="N5385" t="str" cm="1">
        <f t="array" ref="N53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86" spans="2:14" x14ac:dyDescent="0.35">
      <c r="B5386" s="7">
        <v>2029384</v>
      </c>
      <c r="C5386" s="1" t="s">
        <v>11</v>
      </c>
      <c r="D5386" s="1" t="s">
        <v>25</v>
      </c>
      <c r="E5386" s="1" t="s">
        <v>37</v>
      </c>
      <c r="F5386" s="1" t="s">
        <v>519</v>
      </c>
      <c r="G5386" s="3">
        <v>45482</v>
      </c>
      <c r="H5386" s="3">
        <v>45483</v>
      </c>
      <c r="I5386" s="6">
        <v>1299</v>
      </c>
      <c r="J5386" s="1">
        <v>1</v>
      </c>
      <c r="K5386" s="4">
        <v>0.02</v>
      </c>
      <c r="L5386" s="6">
        <f t="shared" si="168"/>
        <v>25.98</v>
      </c>
      <c r="M5386" s="8">
        <f t="shared" si="169"/>
        <v>1273.02</v>
      </c>
      <c r="N5386" t="str" cm="1">
        <f t="array" ref="N53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87" spans="2:14" x14ac:dyDescent="0.35">
      <c r="B5387" s="7">
        <v>2029385</v>
      </c>
      <c r="C5387" s="1" t="s">
        <v>12</v>
      </c>
      <c r="D5387" s="1" t="s">
        <v>26</v>
      </c>
      <c r="E5387" s="1" t="s">
        <v>39</v>
      </c>
      <c r="F5387" s="1" t="s">
        <v>520</v>
      </c>
      <c r="G5387" s="3">
        <v>45482</v>
      </c>
      <c r="H5387" s="3">
        <v>45490</v>
      </c>
      <c r="I5387" s="6">
        <v>1700</v>
      </c>
      <c r="J5387" s="1">
        <v>2</v>
      </c>
      <c r="K5387" s="4">
        <v>7.0000000000000007E-2</v>
      </c>
      <c r="L5387" s="6">
        <f t="shared" si="168"/>
        <v>119.00000000000001</v>
      </c>
      <c r="M5387" s="8">
        <f t="shared" si="169"/>
        <v>3281</v>
      </c>
      <c r="N5387" t="str" cm="1">
        <f t="array" ref="N53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88" spans="2:14" x14ac:dyDescent="0.35">
      <c r="B5388" s="7">
        <v>2029386</v>
      </c>
      <c r="C5388" s="1" t="s">
        <v>13</v>
      </c>
      <c r="D5388" s="1" t="s">
        <v>27</v>
      </c>
      <c r="E5388" s="1" t="s">
        <v>40</v>
      </c>
      <c r="F5388" s="1" t="s">
        <v>521</v>
      </c>
      <c r="G5388" s="3">
        <v>45482</v>
      </c>
      <c r="H5388" s="3">
        <v>45484</v>
      </c>
      <c r="I5388" s="6">
        <v>55000</v>
      </c>
      <c r="J5388" s="1">
        <v>3</v>
      </c>
      <c r="K5388" s="4">
        <v>0.03</v>
      </c>
      <c r="L5388" s="6">
        <f t="shared" si="168"/>
        <v>1650</v>
      </c>
      <c r="M5388" s="8">
        <f t="shared" si="169"/>
        <v>163350</v>
      </c>
      <c r="N5388" t="str" cm="1">
        <f t="array" ref="N53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89" spans="2:14" x14ac:dyDescent="0.35">
      <c r="B5389" s="7">
        <v>2029387</v>
      </c>
      <c r="C5389" s="1" t="s">
        <v>14</v>
      </c>
      <c r="D5389" s="1" t="s">
        <v>28</v>
      </c>
      <c r="E5389" s="1" t="s">
        <v>41</v>
      </c>
      <c r="F5389" s="1" t="s">
        <v>518</v>
      </c>
      <c r="G5389" s="3">
        <v>45482</v>
      </c>
      <c r="H5389" s="3">
        <v>45485</v>
      </c>
      <c r="I5389" s="6">
        <v>57999</v>
      </c>
      <c r="J5389" s="1">
        <v>2</v>
      </c>
      <c r="K5389" s="4">
        <v>0.08</v>
      </c>
      <c r="L5389" s="6">
        <f t="shared" si="168"/>
        <v>4639.92</v>
      </c>
      <c r="M5389" s="8">
        <f t="shared" si="169"/>
        <v>111358.08</v>
      </c>
      <c r="N5389" t="str" cm="1">
        <f t="array" ref="N53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90" spans="2:14" x14ac:dyDescent="0.35">
      <c r="B5390" s="7">
        <v>2029388</v>
      </c>
      <c r="C5390" s="1" t="s">
        <v>15</v>
      </c>
      <c r="D5390" s="1" t="s">
        <v>29</v>
      </c>
      <c r="E5390" s="1" t="s">
        <v>42</v>
      </c>
      <c r="F5390" s="1" t="s">
        <v>518</v>
      </c>
      <c r="G5390" s="3">
        <v>45482</v>
      </c>
      <c r="H5390" s="3">
        <v>45487</v>
      </c>
      <c r="I5390" s="6">
        <v>1399</v>
      </c>
      <c r="J5390" s="1">
        <v>7</v>
      </c>
      <c r="K5390" s="4">
        <v>0.05</v>
      </c>
      <c r="L5390" s="6">
        <f t="shared" si="168"/>
        <v>69.95</v>
      </c>
      <c r="M5390" s="8">
        <f t="shared" si="169"/>
        <v>9723.0499999999993</v>
      </c>
      <c r="N5390" t="str" cm="1">
        <f t="array" ref="N53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91" spans="2:14" x14ac:dyDescent="0.35">
      <c r="B5391" s="7">
        <v>2029389</v>
      </c>
      <c r="C5391" s="1" t="s">
        <v>16</v>
      </c>
      <c r="D5391" s="1" t="s">
        <v>25</v>
      </c>
      <c r="E5391" s="1" t="s">
        <v>43</v>
      </c>
      <c r="F5391" s="1" t="s">
        <v>519</v>
      </c>
      <c r="G5391" s="3">
        <v>45482</v>
      </c>
      <c r="H5391" s="3">
        <v>45483</v>
      </c>
      <c r="I5391" s="6">
        <v>999</v>
      </c>
      <c r="J5391" s="1">
        <v>2</v>
      </c>
      <c r="K5391" s="4">
        <v>0.05</v>
      </c>
      <c r="L5391" s="6">
        <f t="shared" si="168"/>
        <v>49.95</v>
      </c>
      <c r="M5391" s="8">
        <f t="shared" si="169"/>
        <v>1948.05</v>
      </c>
      <c r="N5391" t="str" cm="1">
        <f t="array" ref="N53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92" spans="2:14" x14ac:dyDescent="0.35">
      <c r="B5392" s="7">
        <v>2029390</v>
      </c>
      <c r="C5392" s="1" t="s">
        <v>17</v>
      </c>
      <c r="D5392" s="1" t="s">
        <v>296</v>
      </c>
      <c r="E5392" s="1" t="s">
        <v>44</v>
      </c>
      <c r="F5392" s="1" t="s">
        <v>521</v>
      </c>
      <c r="G5392" s="3">
        <v>45482</v>
      </c>
      <c r="H5392" s="3">
        <v>45490</v>
      </c>
      <c r="I5392" s="6">
        <v>2099</v>
      </c>
      <c r="J5392" s="1">
        <v>1</v>
      </c>
      <c r="K5392" s="4">
        <v>0.05</v>
      </c>
      <c r="L5392" s="6">
        <f t="shared" si="168"/>
        <v>104.95</v>
      </c>
      <c r="M5392" s="8">
        <f t="shared" si="169"/>
        <v>1994.05</v>
      </c>
      <c r="N5392" t="str" cm="1">
        <f t="array" ref="N53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93" spans="2:14" x14ac:dyDescent="0.35">
      <c r="B5393" s="7">
        <v>2029391</v>
      </c>
      <c r="C5393" s="1" t="s">
        <v>18</v>
      </c>
      <c r="D5393" s="1" t="s">
        <v>25</v>
      </c>
      <c r="E5393" s="1" t="s">
        <v>45</v>
      </c>
      <c r="F5393" s="1" t="s">
        <v>520</v>
      </c>
      <c r="G5393" s="3">
        <v>45482</v>
      </c>
      <c r="H5393" s="3">
        <v>45484</v>
      </c>
      <c r="I5393" s="6">
        <v>11000</v>
      </c>
      <c r="J5393" s="1">
        <v>1</v>
      </c>
      <c r="K5393" s="4">
        <v>0.05</v>
      </c>
      <c r="L5393" s="6">
        <f t="shared" si="168"/>
        <v>550</v>
      </c>
      <c r="M5393" s="8">
        <f t="shared" si="169"/>
        <v>10450</v>
      </c>
      <c r="N5393" t="str" cm="1">
        <f t="array" ref="N53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94" spans="2:14" x14ac:dyDescent="0.35">
      <c r="B5394" s="7">
        <v>2029392</v>
      </c>
      <c r="C5394" s="1" t="s">
        <v>19</v>
      </c>
      <c r="D5394" s="1" t="s">
        <v>26</v>
      </c>
      <c r="E5394" s="1" t="s">
        <v>46</v>
      </c>
      <c r="F5394" s="1" t="s">
        <v>518</v>
      </c>
      <c r="G5394" s="3">
        <v>45482</v>
      </c>
      <c r="H5394" s="3">
        <v>45485</v>
      </c>
      <c r="I5394" s="6">
        <v>800</v>
      </c>
      <c r="J5394" s="1">
        <v>1</v>
      </c>
      <c r="K5394" s="4">
        <v>0.03</v>
      </c>
      <c r="L5394" s="6">
        <f t="shared" si="168"/>
        <v>24</v>
      </c>
      <c r="M5394" s="8">
        <f t="shared" si="169"/>
        <v>776</v>
      </c>
      <c r="N5394" t="str" cm="1">
        <f t="array" ref="N53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95" spans="2:14" x14ac:dyDescent="0.35">
      <c r="B5395" s="7">
        <v>2029393</v>
      </c>
      <c r="C5395" s="1" t="s">
        <v>20</v>
      </c>
      <c r="D5395" s="1" t="s">
        <v>27</v>
      </c>
      <c r="E5395" s="1" t="s">
        <v>47</v>
      </c>
      <c r="F5395" s="1" t="s">
        <v>519</v>
      </c>
      <c r="G5395" s="3">
        <v>45482</v>
      </c>
      <c r="H5395" s="3">
        <v>45487</v>
      </c>
      <c r="I5395" s="6">
        <v>5500</v>
      </c>
      <c r="J5395" s="1">
        <v>2</v>
      </c>
      <c r="K5395" s="4">
        <v>0.1</v>
      </c>
      <c r="L5395" s="6">
        <f t="shared" si="168"/>
        <v>550</v>
      </c>
      <c r="M5395" s="8">
        <f t="shared" si="169"/>
        <v>10450</v>
      </c>
      <c r="N5395" t="str" cm="1">
        <f t="array" ref="N53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96" spans="2:14" x14ac:dyDescent="0.35">
      <c r="B5396" s="7">
        <v>2029394</v>
      </c>
      <c r="C5396" s="1" t="s">
        <v>21</v>
      </c>
      <c r="D5396" s="1" t="s">
        <v>28</v>
      </c>
      <c r="E5396" s="1" t="s">
        <v>48</v>
      </c>
      <c r="F5396" s="1" t="s">
        <v>520</v>
      </c>
      <c r="G5396" s="3">
        <v>45482</v>
      </c>
      <c r="H5396" s="3">
        <v>45483</v>
      </c>
      <c r="I5396" s="6">
        <v>1350</v>
      </c>
      <c r="J5396" s="1">
        <v>1</v>
      </c>
      <c r="K5396" s="4">
        <v>0.05</v>
      </c>
      <c r="L5396" s="6">
        <f t="shared" si="168"/>
        <v>67.5</v>
      </c>
      <c r="M5396" s="8">
        <f t="shared" si="169"/>
        <v>1282.5</v>
      </c>
      <c r="N5396" t="str" cm="1">
        <f t="array" ref="N53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97" spans="2:14" x14ac:dyDescent="0.35">
      <c r="B5397" s="7">
        <v>2029395</v>
      </c>
      <c r="C5397" s="1" t="s">
        <v>22</v>
      </c>
      <c r="D5397" s="1" t="s">
        <v>29</v>
      </c>
      <c r="E5397" s="1" t="s">
        <v>49</v>
      </c>
      <c r="F5397" s="1" t="s">
        <v>521</v>
      </c>
      <c r="G5397" s="3">
        <v>45482</v>
      </c>
      <c r="H5397" s="3">
        <v>45490</v>
      </c>
      <c r="I5397" s="6">
        <v>4500</v>
      </c>
      <c r="J5397" s="1">
        <v>2</v>
      </c>
      <c r="K5397" s="4">
        <v>0.05</v>
      </c>
      <c r="L5397" s="6">
        <f t="shared" si="168"/>
        <v>225</v>
      </c>
      <c r="M5397" s="8">
        <f t="shared" si="169"/>
        <v>8775</v>
      </c>
      <c r="N5397" t="str" cm="1">
        <f t="array" ref="N53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398" spans="2:14" x14ac:dyDescent="0.35">
      <c r="B5398" s="7">
        <v>2029396</v>
      </c>
      <c r="C5398" s="1" t="s">
        <v>23</v>
      </c>
      <c r="D5398" s="1" t="s">
        <v>25</v>
      </c>
      <c r="E5398" s="1" t="s">
        <v>50</v>
      </c>
      <c r="F5398" s="1" t="s">
        <v>518</v>
      </c>
      <c r="G5398" s="3">
        <v>45482</v>
      </c>
      <c r="H5398" s="3">
        <v>45484</v>
      </c>
      <c r="I5398" s="6">
        <v>2350</v>
      </c>
      <c r="J5398" s="1">
        <v>7</v>
      </c>
      <c r="K5398" s="4">
        <v>0.02</v>
      </c>
      <c r="L5398" s="6">
        <f t="shared" si="168"/>
        <v>47</v>
      </c>
      <c r="M5398" s="8">
        <f t="shared" si="169"/>
        <v>16403</v>
      </c>
      <c r="N5398" t="str" cm="1">
        <f t="array" ref="N53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399" spans="2:14" x14ac:dyDescent="0.35">
      <c r="B5399" s="7">
        <v>2029397</v>
      </c>
      <c r="C5399" s="1" t="s">
        <v>24</v>
      </c>
      <c r="D5399" s="1" t="s">
        <v>30</v>
      </c>
      <c r="E5399" s="1" t="s">
        <v>51</v>
      </c>
      <c r="F5399" s="1" t="s">
        <v>518</v>
      </c>
      <c r="G5399" s="3">
        <v>45482</v>
      </c>
      <c r="H5399" s="3">
        <v>45485</v>
      </c>
      <c r="I5399" s="6">
        <v>90</v>
      </c>
      <c r="J5399" s="1">
        <v>2</v>
      </c>
      <c r="K5399" s="4">
        <v>0.06</v>
      </c>
      <c r="L5399" s="6">
        <f t="shared" si="168"/>
        <v>5.3999999999999995</v>
      </c>
      <c r="M5399" s="8">
        <f t="shared" si="169"/>
        <v>174.6</v>
      </c>
      <c r="N5399" t="str" cm="1">
        <f t="array" ref="N53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00" spans="2:14" x14ac:dyDescent="0.35">
      <c r="B5400" s="7">
        <v>2029398</v>
      </c>
      <c r="C5400" s="1" t="s">
        <v>4</v>
      </c>
      <c r="D5400" s="1" t="s">
        <v>27</v>
      </c>
      <c r="E5400" s="1" t="s">
        <v>506</v>
      </c>
      <c r="F5400" s="1" t="s">
        <v>519</v>
      </c>
      <c r="G5400" s="3">
        <v>45482</v>
      </c>
      <c r="H5400" s="3">
        <v>45487</v>
      </c>
      <c r="I5400" s="6">
        <v>280</v>
      </c>
      <c r="J5400" s="1">
        <v>2</v>
      </c>
      <c r="K5400" s="4">
        <v>0.15</v>
      </c>
      <c r="L5400" s="6">
        <f t="shared" si="168"/>
        <v>42</v>
      </c>
      <c r="M5400" s="8">
        <f t="shared" si="169"/>
        <v>518</v>
      </c>
      <c r="N5400" t="str" cm="1">
        <f t="array" ref="N54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01" spans="2:14" x14ac:dyDescent="0.35">
      <c r="B5401" s="7">
        <v>2029399</v>
      </c>
      <c r="C5401" s="1" t="s">
        <v>5</v>
      </c>
      <c r="D5401" s="1" t="s">
        <v>28</v>
      </c>
      <c r="E5401" s="1" t="s">
        <v>507</v>
      </c>
      <c r="F5401" s="1" t="s">
        <v>521</v>
      </c>
      <c r="G5401" s="3">
        <v>45482</v>
      </c>
      <c r="H5401" s="3">
        <v>45483</v>
      </c>
      <c r="I5401" s="6">
        <v>70</v>
      </c>
      <c r="J5401" s="1">
        <v>1</v>
      </c>
      <c r="K5401" s="4">
        <v>0.02</v>
      </c>
      <c r="L5401" s="6">
        <f t="shared" si="168"/>
        <v>1.4000000000000001</v>
      </c>
      <c r="M5401" s="8">
        <f t="shared" si="169"/>
        <v>68.599999999999994</v>
      </c>
      <c r="N5401" t="str" cm="1">
        <f t="array" ref="N54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02" spans="2:14" x14ac:dyDescent="0.35">
      <c r="B5402" s="7">
        <v>2029400</v>
      </c>
      <c r="C5402" s="1" t="s">
        <v>6</v>
      </c>
      <c r="D5402" s="1" t="s">
        <v>29</v>
      </c>
      <c r="E5402" s="1" t="s">
        <v>508</v>
      </c>
      <c r="F5402" s="1" t="s">
        <v>520</v>
      </c>
      <c r="G5402" s="3">
        <v>45482</v>
      </c>
      <c r="H5402" s="3">
        <v>45490</v>
      </c>
      <c r="I5402" s="6">
        <v>230</v>
      </c>
      <c r="J5402" s="1">
        <v>2</v>
      </c>
      <c r="K5402" s="4">
        <v>0.02</v>
      </c>
      <c r="L5402" s="6">
        <f t="shared" si="168"/>
        <v>4.6000000000000005</v>
      </c>
      <c r="M5402" s="8">
        <f t="shared" si="169"/>
        <v>455.4</v>
      </c>
      <c r="N5402" t="str" cm="1">
        <f t="array" ref="N54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03" spans="2:14" x14ac:dyDescent="0.35">
      <c r="B5403" s="7">
        <v>2029401</v>
      </c>
      <c r="C5403" s="1" t="s">
        <v>7</v>
      </c>
      <c r="D5403" s="1" t="s">
        <v>25</v>
      </c>
      <c r="E5403" s="1" t="s">
        <v>31</v>
      </c>
      <c r="F5403" s="1" t="s">
        <v>518</v>
      </c>
      <c r="G5403" s="3">
        <v>45482</v>
      </c>
      <c r="H5403" s="3">
        <v>45484</v>
      </c>
      <c r="I5403" s="6">
        <v>7999</v>
      </c>
      <c r="J5403" s="1">
        <v>4</v>
      </c>
      <c r="K5403" s="4">
        <v>0.02</v>
      </c>
      <c r="L5403" s="6">
        <f t="shared" si="168"/>
        <v>159.97999999999999</v>
      </c>
      <c r="M5403" s="8">
        <f t="shared" si="169"/>
        <v>31836.02</v>
      </c>
      <c r="N5403" t="str" cm="1">
        <f t="array" ref="N54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04" spans="2:14" x14ac:dyDescent="0.35">
      <c r="B5404" s="7">
        <v>2029402</v>
      </c>
      <c r="C5404" s="1" t="s">
        <v>10</v>
      </c>
      <c r="D5404" s="1" t="s">
        <v>26</v>
      </c>
      <c r="E5404" s="1" t="s">
        <v>32</v>
      </c>
      <c r="F5404" s="1" t="s">
        <v>519</v>
      </c>
      <c r="G5404" s="3">
        <v>45482</v>
      </c>
      <c r="H5404" s="3">
        <v>45485</v>
      </c>
      <c r="I5404" s="6">
        <v>850</v>
      </c>
      <c r="J5404" s="1">
        <v>3</v>
      </c>
      <c r="K5404" s="4">
        <v>0.02</v>
      </c>
      <c r="L5404" s="6">
        <f t="shared" si="168"/>
        <v>17</v>
      </c>
      <c r="M5404" s="8">
        <f t="shared" si="169"/>
        <v>2533</v>
      </c>
      <c r="N5404" t="str" cm="1">
        <f t="array" ref="N54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05" spans="2:14" x14ac:dyDescent="0.35">
      <c r="B5405" s="7">
        <v>2029403</v>
      </c>
      <c r="C5405" s="1" t="s">
        <v>8</v>
      </c>
      <c r="D5405" s="1" t="s">
        <v>27</v>
      </c>
      <c r="E5405" s="1" t="s">
        <v>38</v>
      </c>
      <c r="F5405" s="1" t="s">
        <v>520</v>
      </c>
      <c r="G5405" s="3">
        <v>45482</v>
      </c>
      <c r="H5405" s="3">
        <v>45487</v>
      </c>
      <c r="I5405" s="6">
        <v>65000</v>
      </c>
      <c r="J5405" s="1">
        <v>2</v>
      </c>
      <c r="K5405" s="4">
        <v>0.02</v>
      </c>
      <c r="L5405" s="6">
        <f t="shared" si="168"/>
        <v>1300</v>
      </c>
      <c r="M5405" s="8">
        <f t="shared" si="169"/>
        <v>128700</v>
      </c>
      <c r="N5405" t="str" cm="1">
        <f t="array" ref="N54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06" spans="2:14" x14ac:dyDescent="0.35">
      <c r="B5406" s="7">
        <v>2029404</v>
      </c>
      <c r="C5406" s="1" t="s">
        <v>9</v>
      </c>
      <c r="D5406" s="1" t="s">
        <v>28</v>
      </c>
      <c r="E5406" s="1" t="s">
        <v>33</v>
      </c>
      <c r="F5406" s="1" t="s">
        <v>521</v>
      </c>
      <c r="G5406" s="3">
        <v>45482</v>
      </c>
      <c r="H5406" s="3">
        <v>45483</v>
      </c>
      <c r="I5406" s="6">
        <v>450</v>
      </c>
      <c r="J5406" s="1">
        <v>1</v>
      </c>
      <c r="K5406" s="4">
        <v>0.02</v>
      </c>
      <c r="L5406" s="6">
        <f t="shared" si="168"/>
        <v>9</v>
      </c>
      <c r="M5406" s="8">
        <f t="shared" si="169"/>
        <v>441</v>
      </c>
      <c r="N5406" t="str" cm="1">
        <f t="array" ref="N54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07" spans="2:14" x14ac:dyDescent="0.35">
      <c r="B5407" s="7">
        <v>2029405</v>
      </c>
      <c r="C5407" s="1" t="s">
        <v>11</v>
      </c>
      <c r="D5407" s="1" t="s">
        <v>29</v>
      </c>
      <c r="E5407" s="1" t="s">
        <v>34</v>
      </c>
      <c r="F5407" s="1" t="s">
        <v>518</v>
      </c>
      <c r="G5407" s="3">
        <v>45482</v>
      </c>
      <c r="H5407" s="3">
        <v>45490</v>
      </c>
      <c r="I5407" s="6">
        <v>1299</v>
      </c>
      <c r="J5407" s="1">
        <v>1</v>
      </c>
      <c r="K5407" s="4">
        <v>0.02</v>
      </c>
      <c r="L5407" s="6">
        <f t="shared" si="168"/>
        <v>25.98</v>
      </c>
      <c r="M5407" s="8">
        <f t="shared" si="169"/>
        <v>1273.02</v>
      </c>
      <c r="N5407" t="str" cm="1">
        <f t="array" ref="N54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08" spans="2:14" x14ac:dyDescent="0.35">
      <c r="B5408" s="7">
        <v>2029406</v>
      </c>
      <c r="C5408" s="1" t="s">
        <v>12</v>
      </c>
      <c r="D5408" s="1" t="s">
        <v>25</v>
      </c>
      <c r="E5408" s="1" t="s">
        <v>35</v>
      </c>
      <c r="F5408" s="1" t="s">
        <v>518</v>
      </c>
      <c r="G5408" s="3">
        <v>45482</v>
      </c>
      <c r="H5408" s="3">
        <v>45484</v>
      </c>
      <c r="I5408" s="6">
        <v>1700</v>
      </c>
      <c r="J5408" s="1">
        <v>2</v>
      </c>
      <c r="K5408" s="4">
        <v>0.02</v>
      </c>
      <c r="L5408" s="6">
        <f t="shared" si="168"/>
        <v>34</v>
      </c>
      <c r="M5408" s="8">
        <f t="shared" si="169"/>
        <v>3366</v>
      </c>
      <c r="N5408" t="str" cm="1">
        <f t="array" ref="N54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09" spans="2:14" x14ac:dyDescent="0.35">
      <c r="B5409" s="7">
        <v>2029407</v>
      </c>
      <c r="C5409" s="1" t="s">
        <v>13</v>
      </c>
      <c r="D5409" s="1" t="s">
        <v>26</v>
      </c>
      <c r="E5409" s="1" t="s">
        <v>36</v>
      </c>
      <c r="F5409" s="1" t="s">
        <v>519</v>
      </c>
      <c r="G5409" s="3">
        <v>45482</v>
      </c>
      <c r="H5409" s="3">
        <v>45485</v>
      </c>
      <c r="I5409" s="6">
        <v>55000</v>
      </c>
      <c r="J5409" s="1">
        <v>1</v>
      </c>
      <c r="K5409" s="4">
        <v>7.0000000000000007E-2</v>
      </c>
      <c r="L5409" s="6">
        <f t="shared" si="168"/>
        <v>3850.0000000000005</v>
      </c>
      <c r="M5409" s="8">
        <f t="shared" si="169"/>
        <v>51150</v>
      </c>
      <c r="N5409" t="str" cm="1">
        <f t="array" ref="N54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10" spans="2:14" x14ac:dyDescent="0.35">
      <c r="B5410" s="7">
        <v>2029408</v>
      </c>
      <c r="C5410" s="1" t="s">
        <v>14</v>
      </c>
      <c r="D5410" s="1" t="s">
        <v>27</v>
      </c>
      <c r="E5410" s="1" t="s">
        <v>37</v>
      </c>
      <c r="F5410" s="1" t="s">
        <v>521</v>
      </c>
      <c r="G5410" s="3">
        <v>45482</v>
      </c>
      <c r="H5410" s="3">
        <v>45487</v>
      </c>
      <c r="I5410" s="6">
        <v>57999</v>
      </c>
      <c r="J5410" s="1">
        <v>3</v>
      </c>
      <c r="K5410" s="4">
        <v>0.03</v>
      </c>
      <c r="L5410" s="6">
        <f t="shared" si="168"/>
        <v>1739.97</v>
      </c>
      <c r="M5410" s="8">
        <f t="shared" si="169"/>
        <v>172257.03</v>
      </c>
      <c r="N5410" t="str" cm="1">
        <f t="array" ref="N54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11" spans="2:14" x14ac:dyDescent="0.35">
      <c r="B5411" s="7">
        <v>2029409</v>
      </c>
      <c r="C5411" s="1" t="s">
        <v>15</v>
      </c>
      <c r="D5411" s="1" t="s">
        <v>28</v>
      </c>
      <c r="E5411" s="1" t="s">
        <v>39</v>
      </c>
      <c r="F5411" s="1" t="s">
        <v>520</v>
      </c>
      <c r="G5411" s="3">
        <v>45482</v>
      </c>
      <c r="H5411" s="3">
        <v>45483</v>
      </c>
      <c r="I5411" s="6">
        <v>1399</v>
      </c>
      <c r="J5411" s="1">
        <v>2</v>
      </c>
      <c r="K5411" s="4">
        <v>0.08</v>
      </c>
      <c r="L5411" s="6">
        <f t="shared" si="168"/>
        <v>111.92</v>
      </c>
      <c r="M5411" s="8">
        <f t="shared" si="169"/>
        <v>2686.08</v>
      </c>
      <c r="N5411" t="str" cm="1">
        <f t="array" ref="N54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12" spans="2:14" x14ac:dyDescent="0.35">
      <c r="B5412" s="7">
        <v>2029410</v>
      </c>
      <c r="C5412" s="1" t="s">
        <v>16</v>
      </c>
      <c r="D5412" s="1" t="s">
        <v>29</v>
      </c>
      <c r="E5412" s="1" t="s">
        <v>40</v>
      </c>
      <c r="F5412" s="1" t="s">
        <v>518</v>
      </c>
      <c r="G5412" s="3">
        <v>45482</v>
      </c>
      <c r="H5412" s="3">
        <v>45490</v>
      </c>
      <c r="I5412" s="6">
        <v>999</v>
      </c>
      <c r="J5412" s="1">
        <v>1</v>
      </c>
      <c r="K5412" s="4">
        <v>0.05</v>
      </c>
      <c r="L5412" s="6">
        <f t="shared" si="168"/>
        <v>49.95</v>
      </c>
      <c r="M5412" s="8">
        <f t="shared" si="169"/>
        <v>949.05</v>
      </c>
      <c r="N5412" t="str" cm="1">
        <f t="array" ref="N54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13" spans="2:14" x14ac:dyDescent="0.35">
      <c r="B5413" s="7">
        <v>2029411</v>
      </c>
      <c r="C5413" s="1" t="s">
        <v>17</v>
      </c>
      <c r="D5413" s="1" t="s">
        <v>25</v>
      </c>
      <c r="E5413" s="1" t="s">
        <v>41</v>
      </c>
      <c r="F5413" s="1" t="s">
        <v>519</v>
      </c>
      <c r="G5413" s="3">
        <v>45482</v>
      </c>
      <c r="H5413" s="3">
        <v>45484</v>
      </c>
      <c r="I5413" s="6">
        <v>2099</v>
      </c>
      <c r="J5413" s="1">
        <v>2</v>
      </c>
      <c r="K5413" s="4">
        <v>0.05</v>
      </c>
      <c r="L5413" s="6">
        <f t="shared" si="168"/>
        <v>104.95</v>
      </c>
      <c r="M5413" s="8">
        <f t="shared" si="169"/>
        <v>4093.05</v>
      </c>
      <c r="N5413" t="str" cm="1">
        <f t="array" ref="N54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14" spans="2:14" x14ac:dyDescent="0.35">
      <c r="B5414" s="7">
        <v>2029412</v>
      </c>
      <c r="C5414" s="1" t="s">
        <v>18</v>
      </c>
      <c r="D5414" s="1" t="s">
        <v>297</v>
      </c>
      <c r="E5414" s="1" t="s">
        <v>42</v>
      </c>
      <c r="F5414" s="1" t="s">
        <v>520</v>
      </c>
      <c r="G5414" s="3">
        <v>45482</v>
      </c>
      <c r="H5414" s="3">
        <v>45485</v>
      </c>
      <c r="I5414" s="6">
        <v>11000</v>
      </c>
      <c r="J5414" s="1">
        <v>1</v>
      </c>
      <c r="K5414" s="4">
        <v>0.05</v>
      </c>
      <c r="L5414" s="6">
        <f t="shared" si="168"/>
        <v>550</v>
      </c>
      <c r="M5414" s="8">
        <f t="shared" si="169"/>
        <v>10450</v>
      </c>
      <c r="N5414" t="str" cm="1">
        <f t="array" ref="N54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15" spans="2:14" x14ac:dyDescent="0.35">
      <c r="B5415" s="7">
        <v>2029413</v>
      </c>
      <c r="C5415" s="1" t="s">
        <v>19</v>
      </c>
      <c r="D5415" s="1" t="s">
        <v>25</v>
      </c>
      <c r="E5415" s="1" t="s">
        <v>43</v>
      </c>
      <c r="F5415" s="1" t="s">
        <v>521</v>
      </c>
      <c r="G5415" s="3">
        <v>45482</v>
      </c>
      <c r="H5415" s="3">
        <v>45487</v>
      </c>
      <c r="I5415" s="6">
        <v>800</v>
      </c>
      <c r="J5415" s="1">
        <v>2</v>
      </c>
      <c r="K5415" s="4">
        <v>0.05</v>
      </c>
      <c r="L5415" s="6">
        <f t="shared" si="168"/>
        <v>40</v>
      </c>
      <c r="M5415" s="8">
        <f t="shared" si="169"/>
        <v>1560</v>
      </c>
      <c r="N5415" t="str" cm="1">
        <f t="array" ref="N54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16" spans="2:14" x14ac:dyDescent="0.35">
      <c r="B5416" s="7">
        <v>2029414</v>
      </c>
      <c r="C5416" s="1" t="s">
        <v>20</v>
      </c>
      <c r="D5416" s="1" t="s">
        <v>26</v>
      </c>
      <c r="E5416" s="1" t="s">
        <v>44</v>
      </c>
      <c r="F5416" s="1" t="s">
        <v>518</v>
      </c>
      <c r="G5416" s="3">
        <v>45482</v>
      </c>
      <c r="H5416" s="3">
        <v>45483</v>
      </c>
      <c r="I5416" s="6">
        <v>5500</v>
      </c>
      <c r="J5416" s="1">
        <v>3</v>
      </c>
      <c r="K5416" s="4">
        <v>0.03</v>
      </c>
      <c r="L5416" s="6">
        <f t="shared" si="168"/>
        <v>165</v>
      </c>
      <c r="M5416" s="8">
        <f t="shared" si="169"/>
        <v>16335</v>
      </c>
      <c r="N5416" t="str" cm="1">
        <f t="array" ref="N54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17" spans="2:14" x14ac:dyDescent="0.35">
      <c r="B5417" s="7">
        <v>2029415</v>
      </c>
      <c r="C5417" s="1" t="s">
        <v>21</v>
      </c>
      <c r="D5417" s="1" t="s">
        <v>27</v>
      </c>
      <c r="E5417" s="1" t="s">
        <v>45</v>
      </c>
      <c r="F5417" s="1" t="s">
        <v>518</v>
      </c>
      <c r="G5417" s="3">
        <v>45482</v>
      </c>
      <c r="H5417" s="3">
        <v>45490</v>
      </c>
      <c r="I5417" s="6">
        <v>1350</v>
      </c>
      <c r="J5417" s="1">
        <v>2</v>
      </c>
      <c r="K5417" s="4">
        <v>0.1</v>
      </c>
      <c r="L5417" s="6">
        <f t="shared" si="168"/>
        <v>135</v>
      </c>
      <c r="M5417" s="8">
        <f t="shared" si="169"/>
        <v>2565</v>
      </c>
      <c r="N5417" t="str" cm="1">
        <f t="array" ref="N54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18" spans="2:14" x14ac:dyDescent="0.35">
      <c r="B5418" s="7">
        <v>2029416</v>
      </c>
      <c r="C5418" s="1" t="s">
        <v>22</v>
      </c>
      <c r="D5418" s="1" t="s">
        <v>28</v>
      </c>
      <c r="E5418" s="1" t="s">
        <v>46</v>
      </c>
      <c r="F5418" s="1" t="s">
        <v>519</v>
      </c>
      <c r="G5418" s="3">
        <v>45482</v>
      </c>
      <c r="H5418" s="3">
        <v>45484</v>
      </c>
      <c r="I5418" s="6">
        <v>4500</v>
      </c>
      <c r="J5418" s="1">
        <v>7</v>
      </c>
      <c r="K5418" s="4">
        <v>0.05</v>
      </c>
      <c r="L5418" s="6">
        <f t="shared" si="168"/>
        <v>225</v>
      </c>
      <c r="M5418" s="8">
        <f t="shared" si="169"/>
        <v>31275</v>
      </c>
      <c r="N5418" t="str" cm="1">
        <f t="array" ref="N54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19" spans="2:14" x14ac:dyDescent="0.35">
      <c r="B5419" s="7">
        <v>2029417</v>
      </c>
      <c r="C5419" s="1" t="s">
        <v>23</v>
      </c>
      <c r="D5419" s="1" t="s">
        <v>29</v>
      </c>
      <c r="E5419" s="1" t="s">
        <v>47</v>
      </c>
      <c r="F5419" s="1" t="s">
        <v>521</v>
      </c>
      <c r="G5419" s="3">
        <v>45482</v>
      </c>
      <c r="H5419" s="3">
        <v>45485</v>
      </c>
      <c r="I5419" s="6">
        <v>2350</v>
      </c>
      <c r="J5419" s="1">
        <v>2</v>
      </c>
      <c r="K5419" s="4">
        <v>0.05</v>
      </c>
      <c r="L5419" s="6">
        <f t="shared" si="168"/>
        <v>117.5</v>
      </c>
      <c r="M5419" s="8">
        <f t="shared" si="169"/>
        <v>4582.5</v>
      </c>
      <c r="N5419" t="str" cm="1">
        <f t="array" ref="N54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20" spans="2:14" x14ac:dyDescent="0.35">
      <c r="B5420" s="7">
        <v>2029418</v>
      </c>
      <c r="C5420" s="1" t="s">
        <v>24</v>
      </c>
      <c r="D5420" s="1" t="s">
        <v>25</v>
      </c>
      <c r="E5420" s="1" t="s">
        <v>48</v>
      </c>
      <c r="F5420" s="1" t="s">
        <v>520</v>
      </c>
      <c r="G5420" s="3">
        <v>45482</v>
      </c>
      <c r="H5420" s="3">
        <v>45487</v>
      </c>
      <c r="I5420" s="6">
        <v>90</v>
      </c>
      <c r="J5420" s="1">
        <v>1</v>
      </c>
      <c r="K5420" s="4">
        <v>0.02</v>
      </c>
      <c r="L5420" s="6">
        <f t="shared" si="168"/>
        <v>1.8</v>
      </c>
      <c r="M5420" s="8">
        <f t="shared" si="169"/>
        <v>88.2</v>
      </c>
      <c r="N5420" t="str" cm="1">
        <f t="array" ref="N54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21" spans="2:14" x14ac:dyDescent="0.35">
      <c r="B5421" s="7">
        <v>2029419</v>
      </c>
      <c r="C5421" s="1" t="s">
        <v>4</v>
      </c>
      <c r="D5421" s="1" t="s">
        <v>30</v>
      </c>
      <c r="E5421" s="1" t="s">
        <v>49</v>
      </c>
      <c r="F5421" s="1" t="s">
        <v>518</v>
      </c>
      <c r="G5421" s="3">
        <v>45482</v>
      </c>
      <c r="H5421" s="3">
        <v>45483</v>
      </c>
      <c r="I5421" s="6">
        <v>280</v>
      </c>
      <c r="J5421" s="1">
        <v>1</v>
      </c>
      <c r="K5421" s="4">
        <v>0.06</v>
      </c>
      <c r="L5421" s="6">
        <f t="shared" si="168"/>
        <v>16.8</v>
      </c>
      <c r="M5421" s="8">
        <f t="shared" si="169"/>
        <v>263.2</v>
      </c>
      <c r="N5421" t="str" cm="1">
        <f t="array" ref="N54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22" spans="2:14" x14ac:dyDescent="0.35">
      <c r="B5422" s="7">
        <v>2029420</v>
      </c>
      <c r="C5422" s="1" t="s">
        <v>5</v>
      </c>
      <c r="D5422" s="1" t="s">
        <v>27</v>
      </c>
      <c r="E5422" s="1" t="s">
        <v>50</v>
      </c>
      <c r="F5422" s="1" t="s">
        <v>519</v>
      </c>
      <c r="G5422" s="3">
        <v>45482</v>
      </c>
      <c r="H5422" s="3">
        <v>45490</v>
      </c>
      <c r="I5422" s="6">
        <v>70</v>
      </c>
      <c r="J5422" s="1">
        <v>1</v>
      </c>
      <c r="K5422" s="4">
        <v>0.15</v>
      </c>
      <c r="L5422" s="6">
        <f t="shared" si="168"/>
        <v>10.5</v>
      </c>
      <c r="M5422" s="8">
        <f t="shared" si="169"/>
        <v>59.5</v>
      </c>
      <c r="N5422" t="str" cm="1">
        <f t="array" ref="N54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23" spans="2:14" x14ac:dyDescent="0.35">
      <c r="B5423" s="7">
        <v>2029421</v>
      </c>
      <c r="C5423" s="1" t="s">
        <v>6</v>
      </c>
      <c r="D5423" s="1" t="s">
        <v>28</v>
      </c>
      <c r="E5423" s="1" t="s">
        <v>51</v>
      </c>
      <c r="F5423" s="1" t="s">
        <v>520</v>
      </c>
      <c r="G5423" s="3">
        <v>45482</v>
      </c>
      <c r="H5423" s="3">
        <v>45484</v>
      </c>
      <c r="I5423" s="6">
        <v>230</v>
      </c>
      <c r="J5423" s="1">
        <v>2</v>
      </c>
      <c r="K5423" s="4">
        <v>0.02</v>
      </c>
      <c r="L5423" s="6">
        <f t="shared" si="168"/>
        <v>4.6000000000000005</v>
      </c>
      <c r="M5423" s="8">
        <f t="shared" si="169"/>
        <v>455.4</v>
      </c>
      <c r="N5423" t="str" cm="1">
        <f t="array" ref="N54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24" spans="2:14" x14ac:dyDescent="0.35">
      <c r="B5424" s="7">
        <v>2029422</v>
      </c>
      <c r="C5424" s="1" t="s">
        <v>7</v>
      </c>
      <c r="D5424" s="1" t="s">
        <v>29</v>
      </c>
      <c r="E5424" s="1" t="s">
        <v>506</v>
      </c>
      <c r="F5424" s="1" t="s">
        <v>521</v>
      </c>
      <c r="G5424" s="3">
        <v>45482</v>
      </c>
      <c r="H5424" s="3">
        <v>45485</v>
      </c>
      <c r="I5424" s="6">
        <v>7999</v>
      </c>
      <c r="J5424" s="1">
        <v>1</v>
      </c>
      <c r="K5424" s="4">
        <v>0.02</v>
      </c>
      <c r="L5424" s="6">
        <f t="shared" si="168"/>
        <v>159.97999999999999</v>
      </c>
      <c r="M5424" s="8">
        <f t="shared" si="169"/>
        <v>7839.02</v>
      </c>
      <c r="N5424" t="str" cm="1">
        <f t="array" ref="N54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25" spans="2:14" x14ac:dyDescent="0.35">
      <c r="B5425" s="7">
        <v>2029423</v>
      </c>
      <c r="C5425" s="1" t="s">
        <v>10</v>
      </c>
      <c r="D5425" s="1" t="s">
        <v>25</v>
      </c>
      <c r="E5425" s="1" t="s">
        <v>507</v>
      </c>
      <c r="F5425" s="1" t="s">
        <v>518</v>
      </c>
      <c r="G5425" s="3">
        <v>45482</v>
      </c>
      <c r="H5425" s="3">
        <v>45487</v>
      </c>
      <c r="I5425" s="6">
        <v>850</v>
      </c>
      <c r="J5425" s="1">
        <v>2</v>
      </c>
      <c r="K5425" s="4">
        <v>0.02</v>
      </c>
      <c r="L5425" s="6">
        <f t="shared" si="168"/>
        <v>17</v>
      </c>
      <c r="M5425" s="8">
        <f t="shared" si="169"/>
        <v>1683</v>
      </c>
      <c r="N5425" t="str" cm="1">
        <f t="array" ref="N54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26" spans="2:14" x14ac:dyDescent="0.35">
      <c r="B5426" s="7">
        <v>2029424</v>
      </c>
      <c r="C5426" s="1" t="s">
        <v>8</v>
      </c>
      <c r="D5426" s="1" t="s">
        <v>26</v>
      </c>
      <c r="E5426" s="1" t="s">
        <v>508</v>
      </c>
      <c r="F5426" s="1" t="s">
        <v>518</v>
      </c>
      <c r="G5426" s="3">
        <v>45482</v>
      </c>
      <c r="H5426" s="3">
        <v>45483</v>
      </c>
      <c r="I5426" s="6">
        <v>65000</v>
      </c>
      <c r="J5426" s="1">
        <v>7</v>
      </c>
      <c r="K5426" s="4">
        <v>0.02</v>
      </c>
      <c r="L5426" s="6">
        <f t="shared" si="168"/>
        <v>1300</v>
      </c>
      <c r="M5426" s="8">
        <f t="shared" si="169"/>
        <v>453700</v>
      </c>
      <c r="N5426" t="str" cm="1">
        <f t="array" ref="N54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27" spans="2:14" x14ac:dyDescent="0.35">
      <c r="B5427" s="7">
        <v>2029425</v>
      </c>
      <c r="C5427" s="1" t="s">
        <v>9</v>
      </c>
      <c r="D5427" s="1" t="s">
        <v>27</v>
      </c>
      <c r="E5427" s="1" t="s">
        <v>31</v>
      </c>
      <c r="F5427" s="1" t="s">
        <v>519</v>
      </c>
      <c r="G5427" s="3">
        <v>45482</v>
      </c>
      <c r="H5427" s="3">
        <v>45490</v>
      </c>
      <c r="I5427" s="6">
        <v>450</v>
      </c>
      <c r="J5427" s="1">
        <v>2</v>
      </c>
      <c r="K5427" s="4">
        <v>0.02</v>
      </c>
      <c r="L5427" s="6">
        <f t="shared" si="168"/>
        <v>9</v>
      </c>
      <c r="M5427" s="8">
        <f t="shared" si="169"/>
        <v>891</v>
      </c>
      <c r="N5427" t="str" cm="1">
        <f t="array" ref="N54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28" spans="2:14" x14ac:dyDescent="0.35">
      <c r="B5428" s="7">
        <v>2029426</v>
      </c>
      <c r="C5428" s="1" t="s">
        <v>11</v>
      </c>
      <c r="D5428" s="1" t="s">
        <v>28</v>
      </c>
      <c r="E5428" s="1" t="s">
        <v>32</v>
      </c>
      <c r="F5428" s="1" t="s">
        <v>521</v>
      </c>
      <c r="G5428" s="3">
        <v>45482</v>
      </c>
      <c r="H5428" s="3">
        <v>45484</v>
      </c>
      <c r="I5428" s="6">
        <v>1299</v>
      </c>
      <c r="J5428" s="1">
        <v>2</v>
      </c>
      <c r="K5428" s="4">
        <v>0.02</v>
      </c>
      <c r="L5428" s="6">
        <f t="shared" si="168"/>
        <v>25.98</v>
      </c>
      <c r="M5428" s="8">
        <f t="shared" si="169"/>
        <v>2572.02</v>
      </c>
      <c r="N5428" t="str" cm="1">
        <f t="array" ref="N54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29" spans="2:14" x14ac:dyDescent="0.35">
      <c r="B5429" s="7">
        <v>2029427</v>
      </c>
      <c r="C5429" s="1" t="s">
        <v>12</v>
      </c>
      <c r="D5429" s="1" t="s">
        <v>29</v>
      </c>
      <c r="E5429" s="1" t="s">
        <v>38</v>
      </c>
      <c r="F5429" s="1" t="s">
        <v>520</v>
      </c>
      <c r="G5429" s="3">
        <v>45482</v>
      </c>
      <c r="H5429" s="3">
        <v>45485</v>
      </c>
      <c r="I5429" s="6">
        <v>1700</v>
      </c>
      <c r="J5429" s="1">
        <v>1</v>
      </c>
      <c r="K5429" s="4">
        <v>0.02</v>
      </c>
      <c r="L5429" s="6">
        <f t="shared" si="168"/>
        <v>34</v>
      </c>
      <c r="M5429" s="8">
        <f t="shared" si="169"/>
        <v>1666</v>
      </c>
      <c r="N5429" t="str" cm="1">
        <f t="array" ref="N54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30" spans="2:14" x14ac:dyDescent="0.35">
      <c r="B5430" s="7">
        <v>2029428</v>
      </c>
      <c r="C5430" s="1" t="s">
        <v>13</v>
      </c>
      <c r="D5430" s="1" t="s">
        <v>25</v>
      </c>
      <c r="E5430" s="1" t="s">
        <v>33</v>
      </c>
      <c r="F5430" s="1" t="s">
        <v>518</v>
      </c>
      <c r="G5430" s="3">
        <v>45482</v>
      </c>
      <c r="H5430" s="3">
        <v>45487</v>
      </c>
      <c r="I5430" s="6">
        <v>55000</v>
      </c>
      <c r="J5430" s="1">
        <v>2</v>
      </c>
      <c r="K5430" s="4">
        <v>0.02</v>
      </c>
      <c r="L5430" s="6">
        <f t="shared" si="168"/>
        <v>1100</v>
      </c>
      <c r="M5430" s="8">
        <f t="shared" si="169"/>
        <v>108900</v>
      </c>
      <c r="N5430" t="str" cm="1">
        <f t="array" ref="N54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31" spans="2:14" x14ac:dyDescent="0.35">
      <c r="B5431" s="7">
        <v>2029429</v>
      </c>
      <c r="C5431" s="1" t="s">
        <v>14</v>
      </c>
      <c r="D5431" s="1" t="s">
        <v>26</v>
      </c>
      <c r="E5431" s="1" t="s">
        <v>34</v>
      </c>
      <c r="F5431" s="1" t="s">
        <v>519</v>
      </c>
      <c r="G5431" s="3">
        <v>45482</v>
      </c>
      <c r="H5431" s="3">
        <v>45483</v>
      </c>
      <c r="I5431" s="6">
        <v>57999</v>
      </c>
      <c r="J5431" s="1">
        <v>4</v>
      </c>
      <c r="K5431" s="4">
        <v>7.0000000000000007E-2</v>
      </c>
      <c r="L5431" s="6">
        <f t="shared" si="168"/>
        <v>4059.9300000000003</v>
      </c>
      <c r="M5431" s="8">
        <f t="shared" si="169"/>
        <v>227936.07</v>
      </c>
      <c r="N5431" t="str" cm="1">
        <f t="array" ref="N54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32" spans="2:14" x14ac:dyDescent="0.35">
      <c r="B5432" s="7">
        <v>2029430</v>
      </c>
      <c r="C5432" s="1" t="s">
        <v>15</v>
      </c>
      <c r="D5432" s="1" t="s">
        <v>27</v>
      </c>
      <c r="E5432" s="1" t="s">
        <v>35</v>
      </c>
      <c r="F5432" s="1" t="s">
        <v>520</v>
      </c>
      <c r="G5432" s="3">
        <v>45482</v>
      </c>
      <c r="H5432" s="3">
        <v>45490</v>
      </c>
      <c r="I5432" s="6">
        <v>1399</v>
      </c>
      <c r="J5432" s="1">
        <v>3</v>
      </c>
      <c r="K5432" s="4">
        <v>0.03</v>
      </c>
      <c r="L5432" s="6">
        <f t="shared" si="168"/>
        <v>41.97</v>
      </c>
      <c r="M5432" s="8">
        <f t="shared" si="169"/>
        <v>4155.03</v>
      </c>
      <c r="N5432" t="str" cm="1">
        <f t="array" ref="N54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33" spans="2:14" x14ac:dyDescent="0.35">
      <c r="B5433" s="7">
        <v>2029431</v>
      </c>
      <c r="C5433" s="1" t="s">
        <v>16</v>
      </c>
      <c r="D5433" s="1" t="s">
        <v>28</v>
      </c>
      <c r="E5433" s="1" t="s">
        <v>36</v>
      </c>
      <c r="F5433" s="1" t="s">
        <v>521</v>
      </c>
      <c r="G5433" s="3">
        <v>45482</v>
      </c>
      <c r="H5433" s="3">
        <v>45484</v>
      </c>
      <c r="I5433" s="6">
        <v>999</v>
      </c>
      <c r="J5433" s="1">
        <v>2</v>
      </c>
      <c r="K5433" s="4">
        <v>0.08</v>
      </c>
      <c r="L5433" s="6">
        <f t="shared" si="168"/>
        <v>79.92</v>
      </c>
      <c r="M5433" s="8">
        <f t="shared" si="169"/>
        <v>1918.08</v>
      </c>
      <c r="N5433" t="str" cm="1">
        <f t="array" ref="N54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34" spans="2:14" x14ac:dyDescent="0.35">
      <c r="B5434" s="7">
        <v>2029432</v>
      </c>
      <c r="C5434" s="1" t="s">
        <v>17</v>
      </c>
      <c r="D5434" s="1" t="s">
        <v>29</v>
      </c>
      <c r="E5434" s="1" t="s">
        <v>37</v>
      </c>
      <c r="F5434" s="1" t="s">
        <v>518</v>
      </c>
      <c r="G5434" s="3">
        <v>45482</v>
      </c>
      <c r="H5434" s="3">
        <v>45485</v>
      </c>
      <c r="I5434" s="6">
        <v>2099</v>
      </c>
      <c r="J5434" s="1">
        <v>1</v>
      </c>
      <c r="K5434" s="4">
        <v>0.05</v>
      </c>
      <c r="L5434" s="6">
        <f t="shared" si="168"/>
        <v>104.95</v>
      </c>
      <c r="M5434" s="8">
        <f t="shared" si="169"/>
        <v>1994.05</v>
      </c>
      <c r="N5434" t="str" cm="1">
        <f t="array" ref="N54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35" spans="2:14" x14ac:dyDescent="0.35">
      <c r="B5435" s="7">
        <v>2029433</v>
      </c>
      <c r="C5435" s="1" t="s">
        <v>18</v>
      </c>
      <c r="D5435" s="1" t="s">
        <v>25</v>
      </c>
      <c r="E5435" s="1" t="s">
        <v>39</v>
      </c>
      <c r="F5435" s="1" t="s">
        <v>518</v>
      </c>
      <c r="G5435" s="3">
        <v>45482</v>
      </c>
      <c r="H5435" s="3">
        <v>45487</v>
      </c>
      <c r="I5435" s="6">
        <v>11000</v>
      </c>
      <c r="J5435" s="1">
        <v>1</v>
      </c>
      <c r="K5435" s="4">
        <v>0.05</v>
      </c>
      <c r="L5435" s="6">
        <f t="shared" si="168"/>
        <v>550</v>
      </c>
      <c r="M5435" s="8">
        <f t="shared" si="169"/>
        <v>10450</v>
      </c>
      <c r="N5435" t="str" cm="1">
        <f t="array" ref="N54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36" spans="2:14" x14ac:dyDescent="0.35">
      <c r="B5436" s="7">
        <v>2029434</v>
      </c>
      <c r="C5436" s="1" t="s">
        <v>19</v>
      </c>
      <c r="D5436" s="1" t="s">
        <v>298</v>
      </c>
      <c r="E5436" s="1" t="s">
        <v>40</v>
      </c>
      <c r="F5436" s="1" t="s">
        <v>519</v>
      </c>
      <c r="G5436" s="3">
        <v>45482</v>
      </c>
      <c r="H5436" s="3">
        <v>45483</v>
      </c>
      <c r="I5436" s="6">
        <v>800</v>
      </c>
      <c r="J5436" s="1">
        <v>2</v>
      </c>
      <c r="K5436" s="4">
        <v>0.05</v>
      </c>
      <c r="L5436" s="6">
        <f t="shared" si="168"/>
        <v>40</v>
      </c>
      <c r="M5436" s="8">
        <f t="shared" si="169"/>
        <v>1560</v>
      </c>
      <c r="N5436" t="str" cm="1">
        <f t="array" ref="N54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37" spans="2:14" x14ac:dyDescent="0.35">
      <c r="B5437" s="7">
        <v>2029435</v>
      </c>
      <c r="C5437" s="1" t="s">
        <v>20</v>
      </c>
      <c r="D5437" s="1" t="s">
        <v>25</v>
      </c>
      <c r="E5437" s="1" t="s">
        <v>41</v>
      </c>
      <c r="F5437" s="1" t="s">
        <v>521</v>
      </c>
      <c r="G5437" s="3">
        <v>45482</v>
      </c>
      <c r="H5437" s="3">
        <v>45490</v>
      </c>
      <c r="I5437" s="6">
        <v>5500</v>
      </c>
      <c r="J5437" s="1">
        <v>1</v>
      </c>
      <c r="K5437" s="4">
        <v>0.05</v>
      </c>
      <c r="L5437" s="6">
        <f t="shared" si="168"/>
        <v>275</v>
      </c>
      <c r="M5437" s="8">
        <f t="shared" si="169"/>
        <v>5225</v>
      </c>
      <c r="N5437" t="str" cm="1">
        <f t="array" ref="N54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38" spans="2:14" x14ac:dyDescent="0.35">
      <c r="B5438" s="7">
        <v>2029436</v>
      </c>
      <c r="C5438" s="1" t="s">
        <v>21</v>
      </c>
      <c r="D5438" s="1" t="s">
        <v>26</v>
      </c>
      <c r="E5438" s="1" t="s">
        <v>42</v>
      </c>
      <c r="F5438" s="1" t="s">
        <v>520</v>
      </c>
      <c r="G5438" s="3">
        <v>45482</v>
      </c>
      <c r="H5438" s="3">
        <v>45484</v>
      </c>
      <c r="I5438" s="6">
        <v>1350</v>
      </c>
      <c r="J5438" s="1">
        <v>3</v>
      </c>
      <c r="K5438" s="4">
        <v>0.03</v>
      </c>
      <c r="L5438" s="6">
        <f t="shared" si="168"/>
        <v>40.5</v>
      </c>
      <c r="M5438" s="8">
        <f t="shared" si="169"/>
        <v>4009.5</v>
      </c>
      <c r="N5438" t="str" cm="1">
        <f t="array" ref="N54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39" spans="2:14" x14ac:dyDescent="0.35">
      <c r="B5439" s="7">
        <v>2029437</v>
      </c>
      <c r="C5439" s="1" t="s">
        <v>22</v>
      </c>
      <c r="D5439" s="1" t="s">
        <v>27</v>
      </c>
      <c r="E5439" s="1" t="s">
        <v>43</v>
      </c>
      <c r="F5439" s="1" t="s">
        <v>518</v>
      </c>
      <c r="G5439" s="3">
        <v>45482</v>
      </c>
      <c r="H5439" s="3">
        <v>45485</v>
      </c>
      <c r="I5439" s="6">
        <v>4500</v>
      </c>
      <c r="J5439" s="1">
        <v>2</v>
      </c>
      <c r="K5439" s="4">
        <v>0.1</v>
      </c>
      <c r="L5439" s="6">
        <f t="shared" si="168"/>
        <v>450</v>
      </c>
      <c r="M5439" s="8">
        <f t="shared" si="169"/>
        <v>8550</v>
      </c>
      <c r="N5439" t="str" cm="1">
        <f t="array" ref="N54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40" spans="2:14" x14ac:dyDescent="0.35">
      <c r="B5440" s="7">
        <v>2029438</v>
      </c>
      <c r="C5440" s="1" t="s">
        <v>23</v>
      </c>
      <c r="D5440" s="1" t="s">
        <v>28</v>
      </c>
      <c r="E5440" s="1" t="s">
        <v>44</v>
      </c>
      <c r="F5440" s="1" t="s">
        <v>519</v>
      </c>
      <c r="G5440" s="3">
        <v>45482</v>
      </c>
      <c r="H5440" s="3">
        <v>45487</v>
      </c>
      <c r="I5440" s="6">
        <v>2350</v>
      </c>
      <c r="J5440" s="1">
        <v>1</v>
      </c>
      <c r="K5440" s="4">
        <v>0.05</v>
      </c>
      <c r="L5440" s="6">
        <f t="shared" si="168"/>
        <v>117.5</v>
      </c>
      <c r="M5440" s="8">
        <f t="shared" si="169"/>
        <v>2232.5</v>
      </c>
      <c r="N5440" t="str" cm="1">
        <f t="array" ref="N54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41" spans="2:14" x14ac:dyDescent="0.35">
      <c r="B5441" s="7">
        <v>2029439</v>
      </c>
      <c r="C5441" s="1" t="s">
        <v>24</v>
      </c>
      <c r="D5441" s="1" t="s">
        <v>29</v>
      </c>
      <c r="E5441" s="1" t="s">
        <v>45</v>
      </c>
      <c r="F5441" s="1" t="s">
        <v>520</v>
      </c>
      <c r="G5441" s="3">
        <v>45482</v>
      </c>
      <c r="H5441" s="3">
        <v>45483</v>
      </c>
      <c r="I5441" s="6">
        <v>90</v>
      </c>
      <c r="J5441" s="1">
        <v>2</v>
      </c>
      <c r="K5441" s="4">
        <v>0.05</v>
      </c>
      <c r="L5441" s="6">
        <f t="shared" si="168"/>
        <v>4.5</v>
      </c>
      <c r="M5441" s="8">
        <f t="shared" si="169"/>
        <v>175.5</v>
      </c>
      <c r="N5441" t="str" cm="1">
        <f t="array" ref="N54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42" spans="2:14" x14ac:dyDescent="0.35">
      <c r="B5442" s="7">
        <v>2029440</v>
      </c>
      <c r="C5442" s="1" t="s">
        <v>4</v>
      </c>
      <c r="D5442" s="1" t="s">
        <v>25</v>
      </c>
      <c r="E5442" s="1" t="s">
        <v>46</v>
      </c>
      <c r="F5442" s="1" t="s">
        <v>521</v>
      </c>
      <c r="G5442" s="3">
        <v>45482</v>
      </c>
      <c r="H5442" s="3">
        <v>45490</v>
      </c>
      <c r="I5442" s="6">
        <v>280</v>
      </c>
      <c r="J5442" s="1">
        <v>1</v>
      </c>
      <c r="K5442" s="4">
        <v>0.02</v>
      </c>
      <c r="L5442" s="6">
        <f t="shared" si="168"/>
        <v>5.6000000000000005</v>
      </c>
      <c r="M5442" s="8">
        <f t="shared" si="169"/>
        <v>274.39999999999998</v>
      </c>
      <c r="N5442" t="str" cm="1">
        <f t="array" ref="N54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43" spans="2:14" x14ac:dyDescent="0.35">
      <c r="B5443" s="7">
        <v>2029441</v>
      </c>
      <c r="C5443" s="1" t="s">
        <v>5</v>
      </c>
      <c r="D5443" s="1" t="s">
        <v>30</v>
      </c>
      <c r="E5443" s="1" t="s">
        <v>47</v>
      </c>
      <c r="F5443" s="1" t="s">
        <v>518</v>
      </c>
      <c r="G5443" s="3">
        <v>45482</v>
      </c>
      <c r="H5443" s="3">
        <v>45484</v>
      </c>
      <c r="I5443" s="6">
        <v>70</v>
      </c>
      <c r="J5443" s="1">
        <v>2</v>
      </c>
      <c r="K5443" s="4">
        <v>0.06</v>
      </c>
      <c r="L5443" s="6">
        <f t="shared" si="168"/>
        <v>4.2</v>
      </c>
      <c r="M5443" s="8">
        <f t="shared" si="169"/>
        <v>135.80000000000001</v>
      </c>
      <c r="N5443" t="str" cm="1">
        <f t="array" ref="N54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44" spans="2:14" x14ac:dyDescent="0.35">
      <c r="B5444" s="7">
        <v>2029442</v>
      </c>
      <c r="C5444" s="1" t="s">
        <v>6</v>
      </c>
      <c r="D5444" s="1" t="s">
        <v>27</v>
      </c>
      <c r="E5444" s="1" t="s">
        <v>48</v>
      </c>
      <c r="F5444" s="1" t="s">
        <v>518</v>
      </c>
      <c r="G5444" s="3">
        <v>45482</v>
      </c>
      <c r="H5444" s="3">
        <v>45485</v>
      </c>
      <c r="I5444" s="6">
        <v>230</v>
      </c>
      <c r="J5444" s="1">
        <v>3</v>
      </c>
      <c r="K5444" s="4">
        <v>0.15</v>
      </c>
      <c r="L5444" s="6">
        <f t="shared" ref="L5444:L5507" si="170">I5444*K5444</f>
        <v>34.5</v>
      </c>
      <c r="M5444" s="8">
        <f t="shared" ref="M5444:M5507" si="171">I5444*J5444-L5444</f>
        <v>655.5</v>
      </c>
      <c r="N5444" t="str" cm="1">
        <f t="array" ref="N54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45" spans="2:14" x14ac:dyDescent="0.35">
      <c r="B5445" s="7">
        <v>2029443</v>
      </c>
      <c r="C5445" s="1" t="s">
        <v>7</v>
      </c>
      <c r="D5445" s="1" t="s">
        <v>28</v>
      </c>
      <c r="E5445" s="1" t="s">
        <v>49</v>
      </c>
      <c r="F5445" s="1" t="s">
        <v>519</v>
      </c>
      <c r="G5445" s="3">
        <v>45482</v>
      </c>
      <c r="H5445" s="3">
        <v>45487</v>
      </c>
      <c r="I5445" s="6">
        <v>7999</v>
      </c>
      <c r="J5445" s="1">
        <v>2</v>
      </c>
      <c r="K5445" s="4">
        <v>0.02</v>
      </c>
      <c r="L5445" s="6">
        <f t="shared" si="170"/>
        <v>159.97999999999999</v>
      </c>
      <c r="M5445" s="8">
        <f t="shared" si="171"/>
        <v>15838.02</v>
      </c>
      <c r="N5445" t="str" cm="1">
        <f t="array" ref="N54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46" spans="2:14" x14ac:dyDescent="0.35">
      <c r="B5446" s="7">
        <v>2029444</v>
      </c>
      <c r="C5446" s="1" t="s">
        <v>10</v>
      </c>
      <c r="D5446" s="1" t="s">
        <v>29</v>
      </c>
      <c r="E5446" s="1" t="s">
        <v>50</v>
      </c>
      <c r="F5446" s="1" t="s">
        <v>521</v>
      </c>
      <c r="G5446" s="3">
        <v>45482</v>
      </c>
      <c r="H5446" s="3">
        <v>45483</v>
      </c>
      <c r="I5446" s="6">
        <v>850</v>
      </c>
      <c r="J5446" s="1">
        <v>7</v>
      </c>
      <c r="K5446" s="4">
        <v>0.02</v>
      </c>
      <c r="L5446" s="6">
        <f t="shared" si="170"/>
        <v>17</v>
      </c>
      <c r="M5446" s="8">
        <f t="shared" si="171"/>
        <v>5933</v>
      </c>
      <c r="N5446" t="str" cm="1">
        <f t="array" ref="N54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47" spans="2:14" x14ac:dyDescent="0.35">
      <c r="B5447" s="7">
        <v>2029445</v>
      </c>
      <c r="C5447" s="1" t="s">
        <v>8</v>
      </c>
      <c r="D5447" s="1" t="s">
        <v>25</v>
      </c>
      <c r="E5447" s="1" t="s">
        <v>51</v>
      </c>
      <c r="F5447" s="1" t="s">
        <v>520</v>
      </c>
      <c r="G5447" s="3">
        <v>45482</v>
      </c>
      <c r="H5447" s="3">
        <v>45490</v>
      </c>
      <c r="I5447" s="6">
        <v>65000</v>
      </c>
      <c r="J5447" s="1">
        <v>2</v>
      </c>
      <c r="K5447" s="4">
        <v>0.02</v>
      </c>
      <c r="L5447" s="6">
        <f t="shared" si="170"/>
        <v>1300</v>
      </c>
      <c r="M5447" s="8">
        <f t="shared" si="171"/>
        <v>128700</v>
      </c>
      <c r="N5447" t="str" cm="1">
        <f t="array" ref="N54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48" spans="2:14" x14ac:dyDescent="0.35">
      <c r="B5448" s="7">
        <v>2029446</v>
      </c>
      <c r="C5448" s="1" t="s">
        <v>9</v>
      </c>
      <c r="D5448" s="1" t="s">
        <v>26</v>
      </c>
      <c r="E5448" s="1" t="s">
        <v>506</v>
      </c>
      <c r="F5448" s="1" t="s">
        <v>518</v>
      </c>
      <c r="G5448" s="3">
        <v>45482</v>
      </c>
      <c r="H5448" s="3">
        <v>45484</v>
      </c>
      <c r="I5448" s="6">
        <v>450</v>
      </c>
      <c r="J5448" s="1">
        <v>1</v>
      </c>
      <c r="K5448" s="4">
        <v>0.02</v>
      </c>
      <c r="L5448" s="6">
        <f t="shared" si="170"/>
        <v>9</v>
      </c>
      <c r="M5448" s="8">
        <f t="shared" si="171"/>
        <v>441</v>
      </c>
      <c r="N5448" t="str" cm="1">
        <f t="array" ref="N54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49" spans="2:14" x14ac:dyDescent="0.35">
      <c r="B5449" s="7">
        <v>2029447</v>
      </c>
      <c r="C5449" s="1" t="s">
        <v>11</v>
      </c>
      <c r="D5449" s="1" t="s">
        <v>27</v>
      </c>
      <c r="E5449" s="1" t="s">
        <v>507</v>
      </c>
      <c r="F5449" s="1" t="s">
        <v>519</v>
      </c>
      <c r="G5449" s="3">
        <v>45482</v>
      </c>
      <c r="H5449" s="3">
        <v>45485</v>
      </c>
      <c r="I5449" s="6">
        <v>1299</v>
      </c>
      <c r="J5449" s="1">
        <v>1</v>
      </c>
      <c r="K5449" s="4">
        <v>0.02</v>
      </c>
      <c r="L5449" s="6">
        <f t="shared" si="170"/>
        <v>25.98</v>
      </c>
      <c r="M5449" s="8">
        <f t="shared" si="171"/>
        <v>1273.02</v>
      </c>
      <c r="N5449" t="str" cm="1">
        <f t="array" ref="N54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50" spans="2:14" x14ac:dyDescent="0.35">
      <c r="B5450" s="7">
        <v>2029448</v>
      </c>
      <c r="C5450" s="1" t="s">
        <v>12</v>
      </c>
      <c r="D5450" s="1" t="s">
        <v>28</v>
      </c>
      <c r="E5450" s="1" t="s">
        <v>508</v>
      </c>
      <c r="F5450" s="1" t="s">
        <v>520</v>
      </c>
      <c r="G5450" s="3">
        <v>45482</v>
      </c>
      <c r="H5450" s="3">
        <v>45487</v>
      </c>
      <c r="I5450" s="6">
        <v>1700</v>
      </c>
      <c r="J5450" s="1">
        <v>1</v>
      </c>
      <c r="K5450" s="4">
        <v>0.02</v>
      </c>
      <c r="L5450" s="6">
        <f t="shared" si="170"/>
        <v>34</v>
      </c>
      <c r="M5450" s="8">
        <f t="shared" si="171"/>
        <v>1666</v>
      </c>
      <c r="N5450" t="str" cm="1">
        <f t="array" ref="N54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51" spans="2:14" x14ac:dyDescent="0.35">
      <c r="B5451" s="7">
        <v>2029449</v>
      </c>
      <c r="C5451" s="1" t="s">
        <v>13</v>
      </c>
      <c r="D5451" s="1" t="s">
        <v>29</v>
      </c>
      <c r="E5451" s="1" t="s">
        <v>31</v>
      </c>
      <c r="F5451" s="1" t="s">
        <v>521</v>
      </c>
      <c r="G5451" s="3">
        <v>45482</v>
      </c>
      <c r="H5451" s="3">
        <v>45483</v>
      </c>
      <c r="I5451" s="6">
        <v>55000</v>
      </c>
      <c r="J5451" s="1">
        <v>2</v>
      </c>
      <c r="K5451" s="4">
        <v>0.02</v>
      </c>
      <c r="L5451" s="6">
        <f t="shared" si="170"/>
        <v>1100</v>
      </c>
      <c r="M5451" s="8">
        <f t="shared" si="171"/>
        <v>108900</v>
      </c>
      <c r="N5451" t="str" cm="1">
        <f t="array" ref="N54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52" spans="2:14" x14ac:dyDescent="0.35">
      <c r="B5452" s="7">
        <v>2029450</v>
      </c>
      <c r="C5452" s="1" t="s">
        <v>14</v>
      </c>
      <c r="D5452" s="1" t="s">
        <v>25</v>
      </c>
      <c r="E5452" s="1" t="s">
        <v>32</v>
      </c>
      <c r="F5452" s="1" t="s">
        <v>518</v>
      </c>
      <c r="G5452" s="3">
        <v>45482</v>
      </c>
      <c r="H5452" s="3">
        <v>45490</v>
      </c>
      <c r="I5452" s="6">
        <v>57999</v>
      </c>
      <c r="J5452" s="1">
        <v>1</v>
      </c>
      <c r="K5452" s="4">
        <v>0.02</v>
      </c>
      <c r="L5452" s="6">
        <f t="shared" si="170"/>
        <v>1159.98</v>
      </c>
      <c r="M5452" s="8">
        <f t="shared" si="171"/>
        <v>56839.02</v>
      </c>
      <c r="N5452" t="str" cm="1">
        <f t="array" ref="N54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53" spans="2:14" x14ac:dyDescent="0.35">
      <c r="B5453" s="7">
        <v>2029451</v>
      </c>
      <c r="C5453" s="1" t="s">
        <v>15</v>
      </c>
      <c r="D5453" s="1" t="s">
        <v>26</v>
      </c>
      <c r="E5453" s="1" t="s">
        <v>38</v>
      </c>
      <c r="F5453" s="1" t="s">
        <v>518</v>
      </c>
      <c r="G5453" s="3">
        <v>45482</v>
      </c>
      <c r="H5453" s="3">
        <v>45484</v>
      </c>
      <c r="I5453" s="6">
        <v>1399</v>
      </c>
      <c r="J5453" s="1">
        <v>2</v>
      </c>
      <c r="K5453" s="4">
        <v>7.0000000000000007E-2</v>
      </c>
      <c r="L5453" s="6">
        <f t="shared" si="170"/>
        <v>97.93</v>
      </c>
      <c r="M5453" s="8">
        <f t="shared" si="171"/>
        <v>2700.07</v>
      </c>
      <c r="N5453" t="str" cm="1">
        <f t="array" ref="N54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54" spans="2:14" x14ac:dyDescent="0.35">
      <c r="B5454" s="7">
        <v>2029452</v>
      </c>
      <c r="C5454" s="1" t="s">
        <v>16</v>
      </c>
      <c r="D5454" s="1" t="s">
        <v>27</v>
      </c>
      <c r="E5454" s="1" t="s">
        <v>33</v>
      </c>
      <c r="F5454" s="1" t="s">
        <v>519</v>
      </c>
      <c r="G5454" s="3">
        <v>45482</v>
      </c>
      <c r="H5454" s="3">
        <v>45485</v>
      </c>
      <c r="I5454" s="6">
        <v>999</v>
      </c>
      <c r="J5454" s="1">
        <v>7</v>
      </c>
      <c r="K5454" s="4">
        <v>0.03</v>
      </c>
      <c r="L5454" s="6">
        <f t="shared" si="170"/>
        <v>29.97</v>
      </c>
      <c r="M5454" s="8">
        <f t="shared" si="171"/>
        <v>6963.03</v>
      </c>
      <c r="N5454" t="str" cm="1">
        <f t="array" ref="N54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55" spans="2:14" x14ac:dyDescent="0.35">
      <c r="B5455" s="7">
        <v>2029453</v>
      </c>
      <c r="C5455" s="1" t="s">
        <v>17</v>
      </c>
      <c r="D5455" s="1" t="s">
        <v>28</v>
      </c>
      <c r="E5455" s="1" t="s">
        <v>34</v>
      </c>
      <c r="F5455" s="1" t="s">
        <v>521</v>
      </c>
      <c r="G5455" s="3">
        <v>45482</v>
      </c>
      <c r="H5455" s="3">
        <v>45487</v>
      </c>
      <c r="I5455" s="6">
        <v>2099</v>
      </c>
      <c r="J5455" s="1">
        <v>2</v>
      </c>
      <c r="K5455" s="4">
        <v>0.08</v>
      </c>
      <c r="L5455" s="6">
        <f t="shared" si="170"/>
        <v>167.92000000000002</v>
      </c>
      <c r="M5455" s="8">
        <f t="shared" si="171"/>
        <v>4030.08</v>
      </c>
      <c r="N5455" t="str" cm="1">
        <f t="array" ref="N54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56" spans="2:14" x14ac:dyDescent="0.35">
      <c r="B5456" s="7">
        <v>2029454</v>
      </c>
      <c r="C5456" s="1" t="s">
        <v>18</v>
      </c>
      <c r="D5456" s="1" t="s">
        <v>29</v>
      </c>
      <c r="E5456" s="1" t="s">
        <v>35</v>
      </c>
      <c r="F5456" s="1" t="s">
        <v>520</v>
      </c>
      <c r="G5456" s="3">
        <v>45482</v>
      </c>
      <c r="H5456" s="3">
        <v>45483</v>
      </c>
      <c r="I5456" s="6">
        <v>11000</v>
      </c>
      <c r="J5456" s="1">
        <v>2</v>
      </c>
      <c r="K5456" s="4">
        <v>0.05</v>
      </c>
      <c r="L5456" s="6">
        <f t="shared" si="170"/>
        <v>550</v>
      </c>
      <c r="M5456" s="8">
        <f t="shared" si="171"/>
        <v>21450</v>
      </c>
      <c r="N5456" t="str" cm="1">
        <f t="array" ref="N54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57" spans="2:14" x14ac:dyDescent="0.35">
      <c r="B5457" s="7">
        <v>2029455</v>
      </c>
      <c r="C5457" s="1" t="s">
        <v>19</v>
      </c>
      <c r="D5457" s="1" t="s">
        <v>25</v>
      </c>
      <c r="E5457" s="1" t="s">
        <v>36</v>
      </c>
      <c r="F5457" s="1" t="s">
        <v>518</v>
      </c>
      <c r="G5457" s="3">
        <v>45482</v>
      </c>
      <c r="H5457" s="3">
        <v>45490</v>
      </c>
      <c r="I5457" s="6">
        <v>800</v>
      </c>
      <c r="J5457" s="1">
        <v>1</v>
      </c>
      <c r="K5457" s="4">
        <v>0.05</v>
      </c>
      <c r="L5457" s="6">
        <f t="shared" si="170"/>
        <v>40</v>
      </c>
      <c r="M5457" s="8">
        <f t="shared" si="171"/>
        <v>760</v>
      </c>
      <c r="N5457" t="str" cm="1">
        <f t="array" ref="N54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58" spans="2:14" x14ac:dyDescent="0.35">
      <c r="B5458" s="7">
        <v>2029456</v>
      </c>
      <c r="C5458" s="1" t="s">
        <v>20</v>
      </c>
      <c r="D5458" s="1" t="s">
        <v>299</v>
      </c>
      <c r="E5458" s="1" t="s">
        <v>37</v>
      </c>
      <c r="F5458" s="1" t="s">
        <v>519</v>
      </c>
      <c r="G5458" s="3">
        <v>45482</v>
      </c>
      <c r="H5458" s="3">
        <v>45484</v>
      </c>
      <c r="I5458" s="6">
        <v>5500</v>
      </c>
      <c r="J5458" s="1">
        <v>2</v>
      </c>
      <c r="K5458" s="4">
        <v>0.05</v>
      </c>
      <c r="L5458" s="6">
        <f t="shared" si="170"/>
        <v>275</v>
      </c>
      <c r="M5458" s="8">
        <f t="shared" si="171"/>
        <v>10725</v>
      </c>
      <c r="N5458" t="str" cm="1">
        <f t="array" ref="N54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59" spans="2:14" x14ac:dyDescent="0.35">
      <c r="B5459" s="7">
        <v>2029457</v>
      </c>
      <c r="C5459" s="1" t="s">
        <v>21</v>
      </c>
      <c r="D5459" s="1" t="s">
        <v>25</v>
      </c>
      <c r="E5459" s="1" t="s">
        <v>39</v>
      </c>
      <c r="F5459" s="1" t="s">
        <v>520</v>
      </c>
      <c r="G5459" s="3">
        <v>45482</v>
      </c>
      <c r="H5459" s="3">
        <v>45485</v>
      </c>
      <c r="I5459" s="6">
        <v>1350</v>
      </c>
      <c r="J5459" s="1">
        <v>4</v>
      </c>
      <c r="K5459" s="4">
        <v>0.05</v>
      </c>
      <c r="L5459" s="6">
        <f t="shared" si="170"/>
        <v>67.5</v>
      </c>
      <c r="M5459" s="8">
        <f t="shared" si="171"/>
        <v>5332.5</v>
      </c>
      <c r="N5459" t="str" cm="1">
        <f t="array" ref="N54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60" spans="2:14" x14ac:dyDescent="0.35">
      <c r="B5460" s="7">
        <v>2029458</v>
      </c>
      <c r="C5460" s="1" t="s">
        <v>22</v>
      </c>
      <c r="D5460" s="1" t="s">
        <v>26</v>
      </c>
      <c r="E5460" s="1" t="s">
        <v>40</v>
      </c>
      <c r="F5460" s="1" t="s">
        <v>521</v>
      </c>
      <c r="G5460" s="3">
        <v>45482</v>
      </c>
      <c r="H5460" s="3">
        <v>45487</v>
      </c>
      <c r="I5460" s="6">
        <v>4500</v>
      </c>
      <c r="J5460" s="1">
        <v>3</v>
      </c>
      <c r="K5460" s="4">
        <v>0.03</v>
      </c>
      <c r="L5460" s="6">
        <f t="shared" si="170"/>
        <v>135</v>
      </c>
      <c r="M5460" s="8">
        <f t="shared" si="171"/>
        <v>13365</v>
      </c>
      <c r="N5460" t="str" cm="1">
        <f t="array" ref="N54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61" spans="2:14" x14ac:dyDescent="0.35">
      <c r="B5461" s="7">
        <v>2029459</v>
      </c>
      <c r="C5461" s="1" t="s">
        <v>23</v>
      </c>
      <c r="D5461" s="1" t="s">
        <v>27</v>
      </c>
      <c r="E5461" s="1" t="s">
        <v>41</v>
      </c>
      <c r="F5461" s="1" t="s">
        <v>518</v>
      </c>
      <c r="G5461" s="3">
        <v>45482</v>
      </c>
      <c r="H5461" s="3">
        <v>45483</v>
      </c>
      <c r="I5461" s="6">
        <v>2350</v>
      </c>
      <c r="J5461" s="1">
        <v>2</v>
      </c>
      <c r="K5461" s="4">
        <v>0.1</v>
      </c>
      <c r="L5461" s="6">
        <f t="shared" si="170"/>
        <v>235</v>
      </c>
      <c r="M5461" s="8">
        <f t="shared" si="171"/>
        <v>4465</v>
      </c>
      <c r="N5461" t="str" cm="1">
        <f t="array" ref="N54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62" spans="2:14" x14ac:dyDescent="0.35">
      <c r="B5462" s="7">
        <v>2029460</v>
      </c>
      <c r="C5462" s="1" t="s">
        <v>24</v>
      </c>
      <c r="D5462" s="1" t="s">
        <v>28</v>
      </c>
      <c r="E5462" s="1" t="s">
        <v>42</v>
      </c>
      <c r="F5462" s="1" t="s">
        <v>518</v>
      </c>
      <c r="G5462" s="3">
        <v>45482</v>
      </c>
      <c r="H5462" s="3">
        <v>45490</v>
      </c>
      <c r="I5462" s="6">
        <v>90</v>
      </c>
      <c r="J5462" s="1">
        <v>1</v>
      </c>
      <c r="K5462" s="4">
        <v>0.05</v>
      </c>
      <c r="L5462" s="6">
        <f t="shared" si="170"/>
        <v>4.5</v>
      </c>
      <c r="M5462" s="8">
        <f t="shared" si="171"/>
        <v>85.5</v>
      </c>
      <c r="N5462" t="str" cm="1">
        <f t="array" ref="N54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63" spans="2:14" x14ac:dyDescent="0.35">
      <c r="B5463" s="7">
        <v>2029461</v>
      </c>
      <c r="C5463" s="1" t="s">
        <v>4</v>
      </c>
      <c r="D5463" s="1" t="s">
        <v>29</v>
      </c>
      <c r="E5463" s="1" t="s">
        <v>43</v>
      </c>
      <c r="F5463" s="1" t="s">
        <v>519</v>
      </c>
      <c r="G5463" s="3">
        <v>45482</v>
      </c>
      <c r="H5463" s="3">
        <v>45484</v>
      </c>
      <c r="I5463" s="6">
        <v>280</v>
      </c>
      <c r="J5463" s="1">
        <v>1</v>
      </c>
      <c r="K5463" s="4">
        <v>0.05</v>
      </c>
      <c r="L5463" s="6">
        <f t="shared" si="170"/>
        <v>14</v>
      </c>
      <c r="M5463" s="8">
        <f t="shared" si="171"/>
        <v>266</v>
      </c>
      <c r="N5463" t="str" cm="1">
        <f t="array" ref="N54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64" spans="2:14" x14ac:dyDescent="0.35">
      <c r="B5464" s="7">
        <v>2029462</v>
      </c>
      <c r="C5464" s="1" t="s">
        <v>5</v>
      </c>
      <c r="D5464" s="1" t="s">
        <v>25</v>
      </c>
      <c r="E5464" s="1" t="s">
        <v>44</v>
      </c>
      <c r="F5464" s="1" t="s">
        <v>521</v>
      </c>
      <c r="G5464" s="3">
        <v>45482</v>
      </c>
      <c r="H5464" s="3">
        <v>45485</v>
      </c>
      <c r="I5464" s="6">
        <v>70</v>
      </c>
      <c r="J5464" s="1">
        <v>2</v>
      </c>
      <c r="K5464" s="4">
        <v>0.02</v>
      </c>
      <c r="L5464" s="6">
        <f t="shared" si="170"/>
        <v>1.4000000000000001</v>
      </c>
      <c r="M5464" s="8">
        <f t="shared" si="171"/>
        <v>138.6</v>
      </c>
      <c r="N5464" t="str" cm="1">
        <f t="array" ref="N54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65" spans="2:14" x14ac:dyDescent="0.35">
      <c r="B5465" s="7">
        <v>2029463</v>
      </c>
      <c r="C5465" s="1" t="s">
        <v>6</v>
      </c>
      <c r="D5465" s="1" t="s">
        <v>30</v>
      </c>
      <c r="E5465" s="1" t="s">
        <v>45</v>
      </c>
      <c r="F5465" s="1" t="s">
        <v>520</v>
      </c>
      <c r="G5465" s="3">
        <v>45482</v>
      </c>
      <c r="H5465" s="3">
        <v>45487</v>
      </c>
      <c r="I5465" s="6">
        <v>230</v>
      </c>
      <c r="J5465" s="1">
        <v>1</v>
      </c>
      <c r="K5465" s="4">
        <v>0.06</v>
      </c>
      <c r="L5465" s="6">
        <f t="shared" si="170"/>
        <v>13.799999999999999</v>
      </c>
      <c r="M5465" s="8">
        <f t="shared" si="171"/>
        <v>216.2</v>
      </c>
      <c r="N5465" t="str" cm="1">
        <f t="array" ref="N54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66" spans="2:14" x14ac:dyDescent="0.35">
      <c r="B5466" s="7">
        <v>2029464</v>
      </c>
      <c r="C5466" s="1" t="s">
        <v>7</v>
      </c>
      <c r="D5466" s="1" t="s">
        <v>27</v>
      </c>
      <c r="E5466" s="1" t="s">
        <v>46</v>
      </c>
      <c r="F5466" s="1" t="s">
        <v>518</v>
      </c>
      <c r="G5466" s="3">
        <v>45482</v>
      </c>
      <c r="H5466" s="3">
        <v>45483</v>
      </c>
      <c r="I5466" s="6">
        <v>7999</v>
      </c>
      <c r="J5466" s="1">
        <v>3</v>
      </c>
      <c r="K5466" s="4">
        <v>0.15</v>
      </c>
      <c r="L5466" s="6">
        <f t="shared" si="170"/>
        <v>1199.8499999999999</v>
      </c>
      <c r="M5466" s="8">
        <f t="shared" si="171"/>
        <v>22797.15</v>
      </c>
      <c r="N5466" t="str" cm="1">
        <f t="array" ref="N54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67" spans="2:14" x14ac:dyDescent="0.35">
      <c r="B5467" s="7">
        <v>2029465</v>
      </c>
      <c r="C5467" s="1" t="s">
        <v>10</v>
      </c>
      <c r="D5467" s="1" t="s">
        <v>28</v>
      </c>
      <c r="E5467" s="1" t="s">
        <v>47</v>
      </c>
      <c r="F5467" s="1" t="s">
        <v>519</v>
      </c>
      <c r="G5467" s="3">
        <v>45482</v>
      </c>
      <c r="H5467" s="3">
        <v>45490</v>
      </c>
      <c r="I5467" s="6">
        <v>850</v>
      </c>
      <c r="J5467" s="1">
        <v>2</v>
      </c>
      <c r="K5467" s="4">
        <v>0.02</v>
      </c>
      <c r="L5467" s="6">
        <f t="shared" si="170"/>
        <v>17</v>
      </c>
      <c r="M5467" s="8">
        <f t="shared" si="171"/>
        <v>1683</v>
      </c>
      <c r="N5467" t="str" cm="1">
        <f t="array" ref="N54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68" spans="2:14" x14ac:dyDescent="0.35">
      <c r="B5468" s="7">
        <v>2029466</v>
      </c>
      <c r="C5468" s="1" t="s">
        <v>8</v>
      </c>
      <c r="D5468" s="1" t="s">
        <v>29</v>
      </c>
      <c r="E5468" s="1" t="s">
        <v>48</v>
      </c>
      <c r="F5468" s="1" t="s">
        <v>520</v>
      </c>
      <c r="G5468" s="3">
        <v>45482</v>
      </c>
      <c r="H5468" s="3">
        <v>45484</v>
      </c>
      <c r="I5468" s="6">
        <v>65000</v>
      </c>
      <c r="J5468" s="1">
        <v>1</v>
      </c>
      <c r="K5468" s="4">
        <v>0.02</v>
      </c>
      <c r="L5468" s="6">
        <f t="shared" si="170"/>
        <v>1300</v>
      </c>
      <c r="M5468" s="8">
        <f t="shared" si="171"/>
        <v>63700</v>
      </c>
      <c r="N5468" t="str" cm="1">
        <f t="array" ref="N54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69" spans="2:14" x14ac:dyDescent="0.35">
      <c r="B5469" s="7">
        <v>2029467</v>
      </c>
      <c r="C5469" s="1" t="s">
        <v>9</v>
      </c>
      <c r="D5469" s="1" t="s">
        <v>25</v>
      </c>
      <c r="E5469" s="1" t="s">
        <v>49</v>
      </c>
      <c r="F5469" s="1" t="s">
        <v>521</v>
      </c>
      <c r="G5469" s="3">
        <v>45482</v>
      </c>
      <c r="H5469" s="3">
        <v>45485</v>
      </c>
      <c r="I5469" s="6">
        <v>450</v>
      </c>
      <c r="J5469" s="1">
        <v>2</v>
      </c>
      <c r="K5469" s="4">
        <v>0.02</v>
      </c>
      <c r="L5469" s="6">
        <f t="shared" si="170"/>
        <v>9</v>
      </c>
      <c r="M5469" s="8">
        <f t="shared" si="171"/>
        <v>891</v>
      </c>
      <c r="N5469" t="str" cm="1">
        <f t="array" ref="N54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70" spans="2:14" x14ac:dyDescent="0.35">
      <c r="B5470" s="7">
        <v>2029468</v>
      </c>
      <c r="C5470" s="1" t="s">
        <v>11</v>
      </c>
      <c r="D5470" s="1" t="s">
        <v>26</v>
      </c>
      <c r="E5470" s="1" t="s">
        <v>50</v>
      </c>
      <c r="F5470" s="1" t="s">
        <v>518</v>
      </c>
      <c r="G5470" s="3">
        <v>45482</v>
      </c>
      <c r="H5470" s="3">
        <v>45487</v>
      </c>
      <c r="I5470" s="6">
        <v>1299</v>
      </c>
      <c r="J5470" s="1">
        <v>1</v>
      </c>
      <c r="K5470" s="4">
        <v>0.02</v>
      </c>
      <c r="L5470" s="6">
        <f t="shared" si="170"/>
        <v>25.98</v>
      </c>
      <c r="M5470" s="8">
        <f t="shared" si="171"/>
        <v>1273.02</v>
      </c>
      <c r="N5470" t="str" cm="1">
        <f t="array" ref="N54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71" spans="2:14" x14ac:dyDescent="0.35">
      <c r="B5471" s="7">
        <v>2029469</v>
      </c>
      <c r="C5471" s="1" t="s">
        <v>12</v>
      </c>
      <c r="D5471" s="1" t="s">
        <v>27</v>
      </c>
      <c r="E5471" s="1" t="s">
        <v>51</v>
      </c>
      <c r="F5471" s="1" t="s">
        <v>518</v>
      </c>
      <c r="G5471" s="3">
        <v>45482</v>
      </c>
      <c r="H5471" s="3">
        <v>45483</v>
      </c>
      <c r="I5471" s="6">
        <v>1700</v>
      </c>
      <c r="J5471" s="1">
        <v>2</v>
      </c>
      <c r="K5471" s="4">
        <v>0.02</v>
      </c>
      <c r="L5471" s="6">
        <f t="shared" si="170"/>
        <v>34</v>
      </c>
      <c r="M5471" s="8">
        <f t="shared" si="171"/>
        <v>3366</v>
      </c>
      <c r="N5471" t="str" cm="1">
        <f t="array" ref="N54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72" spans="2:14" x14ac:dyDescent="0.35">
      <c r="B5472" s="7">
        <v>2029470</v>
      </c>
      <c r="C5472" s="1" t="s">
        <v>13</v>
      </c>
      <c r="D5472" s="1" t="s">
        <v>28</v>
      </c>
      <c r="E5472" s="1" t="s">
        <v>506</v>
      </c>
      <c r="F5472" s="1" t="s">
        <v>519</v>
      </c>
      <c r="G5472" s="3">
        <v>45482</v>
      </c>
      <c r="H5472" s="3">
        <v>45490</v>
      </c>
      <c r="I5472" s="6">
        <v>55000</v>
      </c>
      <c r="J5472" s="1">
        <v>3</v>
      </c>
      <c r="K5472" s="4">
        <v>0.02</v>
      </c>
      <c r="L5472" s="6">
        <f t="shared" si="170"/>
        <v>1100</v>
      </c>
      <c r="M5472" s="8">
        <f t="shared" si="171"/>
        <v>163900</v>
      </c>
      <c r="N5472" t="str" cm="1">
        <f t="array" ref="N54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73" spans="2:14" x14ac:dyDescent="0.35">
      <c r="B5473" s="7">
        <v>2029471</v>
      </c>
      <c r="C5473" s="1" t="s">
        <v>14</v>
      </c>
      <c r="D5473" s="1" t="s">
        <v>29</v>
      </c>
      <c r="E5473" s="1" t="s">
        <v>507</v>
      </c>
      <c r="F5473" s="1" t="s">
        <v>521</v>
      </c>
      <c r="G5473" s="3">
        <v>45482</v>
      </c>
      <c r="H5473" s="3">
        <v>45484</v>
      </c>
      <c r="I5473" s="6">
        <v>57999</v>
      </c>
      <c r="J5473" s="1">
        <v>2</v>
      </c>
      <c r="K5473" s="4">
        <v>0.02</v>
      </c>
      <c r="L5473" s="6">
        <f t="shared" si="170"/>
        <v>1159.98</v>
      </c>
      <c r="M5473" s="8">
        <f t="shared" si="171"/>
        <v>114838.02</v>
      </c>
      <c r="N5473" t="str" cm="1">
        <f t="array" ref="N54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74" spans="2:14" x14ac:dyDescent="0.35">
      <c r="B5474" s="7">
        <v>2029472</v>
      </c>
      <c r="C5474" s="1" t="s">
        <v>15</v>
      </c>
      <c r="D5474" s="1" t="s">
        <v>25</v>
      </c>
      <c r="E5474" s="1" t="s">
        <v>508</v>
      </c>
      <c r="F5474" s="1" t="s">
        <v>520</v>
      </c>
      <c r="G5474" s="3">
        <v>45482</v>
      </c>
      <c r="H5474" s="3">
        <v>45485</v>
      </c>
      <c r="I5474" s="6">
        <v>1399</v>
      </c>
      <c r="J5474" s="1">
        <v>7</v>
      </c>
      <c r="K5474" s="4">
        <v>0.02</v>
      </c>
      <c r="L5474" s="6">
        <f t="shared" si="170"/>
        <v>27.98</v>
      </c>
      <c r="M5474" s="8">
        <f t="shared" si="171"/>
        <v>9765.02</v>
      </c>
      <c r="N5474" t="str" cm="1">
        <f t="array" ref="N54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75" spans="2:14" x14ac:dyDescent="0.35">
      <c r="B5475" s="7">
        <v>2029473</v>
      </c>
      <c r="C5475" s="1" t="s">
        <v>16</v>
      </c>
      <c r="D5475" s="1" t="s">
        <v>26</v>
      </c>
      <c r="E5475" s="1" t="s">
        <v>31</v>
      </c>
      <c r="F5475" s="1" t="s">
        <v>518</v>
      </c>
      <c r="G5475" s="3">
        <v>45482</v>
      </c>
      <c r="H5475" s="3">
        <v>45487</v>
      </c>
      <c r="I5475" s="6">
        <v>999</v>
      </c>
      <c r="J5475" s="1">
        <v>2</v>
      </c>
      <c r="K5475" s="4">
        <v>7.0000000000000007E-2</v>
      </c>
      <c r="L5475" s="6">
        <f t="shared" si="170"/>
        <v>69.930000000000007</v>
      </c>
      <c r="M5475" s="8">
        <f t="shared" si="171"/>
        <v>1928.07</v>
      </c>
      <c r="N5475" t="str" cm="1">
        <f t="array" ref="N54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76" spans="2:14" x14ac:dyDescent="0.35">
      <c r="B5476" s="7">
        <v>2029474</v>
      </c>
      <c r="C5476" s="1" t="s">
        <v>17</v>
      </c>
      <c r="D5476" s="1" t="s">
        <v>27</v>
      </c>
      <c r="E5476" s="1" t="s">
        <v>32</v>
      </c>
      <c r="F5476" s="1" t="s">
        <v>519</v>
      </c>
      <c r="G5476" s="3">
        <v>45482</v>
      </c>
      <c r="H5476" s="3">
        <v>45483</v>
      </c>
      <c r="I5476" s="6">
        <v>2099</v>
      </c>
      <c r="J5476" s="1">
        <v>1</v>
      </c>
      <c r="K5476" s="4">
        <v>0.03</v>
      </c>
      <c r="L5476" s="6">
        <f t="shared" si="170"/>
        <v>62.97</v>
      </c>
      <c r="M5476" s="8">
        <f t="shared" si="171"/>
        <v>2036.03</v>
      </c>
      <c r="N5476" t="str" cm="1">
        <f t="array" ref="N54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77" spans="2:14" x14ac:dyDescent="0.35">
      <c r="B5477" s="7">
        <v>2029475</v>
      </c>
      <c r="C5477" s="1" t="s">
        <v>18</v>
      </c>
      <c r="D5477" s="1" t="s">
        <v>28</v>
      </c>
      <c r="E5477" s="1" t="s">
        <v>38</v>
      </c>
      <c r="F5477" s="1" t="s">
        <v>520</v>
      </c>
      <c r="G5477" s="3">
        <v>45482</v>
      </c>
      <c r="H5477" s="3">
        <v>45490</v>
      </c>
      <c r="I5477" s="6">
        <v>11000</v>
      </c>
      <c r="J5477" s="1">
        <v>1</v>
      </c>
      <c r="K5477" s="4">
        <v>0.08</v>
      </c>
      <c r="L5477" s="6">
        <f t="shared" si="170"/>
        <v>880</v>
      </c>
      <c r="M5477" s="8">
        <f t="shared" si="171"/>
        <v>10120</v>
      </c>
      <c r="N5477" t="str" cm="1">
        <f t="array" ref="N54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78" spans="2:14" x14ac:dyDescent="0.35">
      <c r="B5478" s="7">
        <v>2029476</v>
      </c>
      <c r="C5478" s="1" t="s">
        <v>19</v>
      </c>
      <c r="D5478" s="1" t="s">
        <v>29</v>
      </c>
      <c r="E5478" s="1" t="s">
        <v>33</v>
      </c>
      <c r="F5478" s="1" t="s">
        <v>521</v>
      </c>
      <c r="G5478" s="3">
        <v>45482</v>
      </c>
      <c r="H5478" s="3">
        <v>45484</v>
      </c>
      <c r="I5478" s="6">
        <v>800</v>
      </c>
      <c r="J5478" s="1">
        <v>1</v>
      </c>
      <c r="K5478" s="4">
        <v>0.05</v>
      </c>
      <c r="L5478" s="6">
        <f t="shared" si="170"/>
        <v>40</v>
      </c>
      <c r="M5478" s="8">
        <f t="shared" si="171"/>
        <v>760</v>
      </c>
      <c r="N5478" t="str" cm="1">
        <f t="array" ref="N54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79" spans="2:14" x14ac:dyDescent="0.35">
      <c r="B5479" s="7">
        <v>2029477</v>
      </c>
      <c r="C5479" s="1" t="s">
        <v>20</v>
      </c>
      <c r="D5479" s="1" t="s">
        <v>25</v>
      </c>
      <c r="E5479" s="1" t="s">
        <v>34</v>
      </c>
      <c r="F5479" s="1" t="s">
        <v>518</v>
      </c>
      <c r="G5479" s="3">
        <v>45482</v>
      </c>
      <c r="H5479" s="3">
        <v>45485</v>
      </c>
      <c r="I5479" s="6">
        <v>5500</v>
      </c>
      <c r="J5479" s="1">
        <v>2</v>
      </c>
      <c r="K5479" s="4">
        <v>0.05</v>
      </c>
      <c r="L5479" s="6">
        <f t="shared" si="170"/>
        <v>275</v>
      </c>
      <c r="M5479" s="8">
        <f t="shared" si="171"/>
        <v>10725</v>
      </c>
      <c r="N5479" t="str" cm="1">
        <f t="array" ref="N54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80" spans="2:14" x14ac:dyDescent="0.35">
      <c r="B5480" s="7">
        <v>2029478</v>
      </c>
      <c r="C5480" s="1" t="s">
        <v>21</v>
      </c>
      <c r="D5480" s="1" t="s">
        <v>300</v>
      </c>
      <c r="E5480" s="1" t="s">
        <v>35</v>
      </c>
      <c r="F5480" s="1" t="s">
        <v>518</v>
      </c>
      <c r="G5480" s="3">
        <v>45482</v>
      </c>
      <c r="H5480" s="3">
        <v>45487</v>
      </c>
      <c r="I5480" s="6">
        <v>1350</v>
      </c>
      <c r="J5480" s="1">
        <v>1</v>
      </c>
      <c r="K5480" s="4">
        <v>0.05</v>
      </c>
      <c r="L5480" s="6">
        <f t="shared" si="170"/>
        <v>67.5</v>
      </c>
      <c r="M5480" s="8">
        <f t="shared" si="171"/>
        <v>1282.5</v>
      </c>
      <c r="N5480" t="str" cm="1">
        <f t="array" ref="N54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81" spans="2:14" x14ac:dyDescent="0.35">
      <c r="B5481" s="7">
        <v>2029479</v>
      </c>
      <c r="C5481" s="1" t="s">
        <v>22</v>
      </c>
      <c r="D5481" s="1" t="s">
        <v>25</v>
      </c>
      <c r="E5481" s="1" t="s">
        <v>36</v>
      </c>
      <c r="F5481" s="1" t="s">
        <v>519</v>
      </c>
      <c r="G5481" s="3">
        <v>45482</v>
      </c>
      <c r="H5481" s="3">
        <v>45483</v>
      </c>
      <c r="I5481" s="6">
        <v>4500</v>
      </c>
      <c r="J5481" s="1">
        <v>2</v>
      </c>
      <c r="K5481" s="4">
        <v>0.05</v>
      </c>
      <c r="L5481" s="6">
        <f t="shared" si="170"/>
        <v>225</v>
      </c>
      <c r="M5481" s="8">
        <f t="shared" si="171"/>
        <v>8775</v>
      </c>
      <c r="N5481" t="str" cm="1">
        <f t="array" ref="N54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82" spans="2:14" x14ac:dyDescent="0.35">
      <c r="B5482" s="7">
        <v>2029480</v>
      </c>
      <c r="C5482" s="1" t="s">
        <v>23</v>
      </c>
      <c r="D5482" s="1" t="s">
        <v>26</v>
      </c>
      <c r="E5482" s="1" t="s">
        <v>37</v>
      </c>
      <c r="F5482" s="1" t="s">
        <v>521</v>
      </c>
      <c r="G5482" s="3">
        <v>45482</v>
      </c>
      <c r="H5482" s="3">
        <v>45490</v>
      </c>
      <c r="I5482" s="6">
        <v>2350</v>
      </c>
      <c r="J5482" s="1">
        <v>7</v>
      </c>
      <c r="K5482" s="4">
        <v>0.03</v>
      </c>
      <c r="L5482" s="6">
        <f t="shared" si="170"/>
        <v>70.5</v>
      </c>
      <c r="M5482" s="8">
        <f t="shared" si="171"/>
        <v>16379.5</v>
      </c>
      <c r="N5482" t="str" cm="1">
        <f t="array" ref="N54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83" spans="2:14" x14ac:dyDescent="0.35">
      <c r="B5483" s="7">
        <v>2029481</v>
      </c>
      <c r="C5483" s="1" t="s">
        <v>24</v>
      </c>
      <c r="D5483" s="1" t="s">
        <v>27</v>
      </c>
      <c r="E5483" s="1" t="s">
        <v>39</v>
      </c>
      <c r="F5483" s="1" t="s">
        <v>520</v>
      </c>
      <c r="G5483" s="3">
        <v>45482</v>
      </c>
      <c r="H5483" s="3">
        <v>45484</v>
      </c>
      <c r="I5483" s="6">
        <v>90</v>
      </c>
      <c r="J5483" s="1">
        <v>2</v>
      </c>
      <c r="K5483" s="4">
        <v>0.1</v>
      </c>
      <c r="L5483" s="6">
        <f t="shared" si="170"/>
        <v>9</v>
      </c>
      <c r="M5483" s="8">
        <f t="shared" si="171"/>
        <v>171</v>
      </c>
      <c r="N5483" t="str" cm="1">
        <f t="array" ref="N54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84" spans="2:14" x14ac:dyDescent="0.35">
      <c r="B5484" s="7">
        <v>2029482</v>
      </c>
      <c r="C5484" s="1" t="s">
        <v>4</v>
      </c>
      <c r="D5484" s="1" t="s">
        <v>28</v>
      </c>
      <c r="E5484" s="1" t="s">
        <v>40</v>
      </c>
      <c r="F5484" s="1" t="s">
        <v>518</v>
      </c>
      <c r="G5484" s="3">
        <v>45482</v>
      </c>
      <c r="H5484" s="3">
        <v>45485</v>
      </c>
      <c r="I5484" s="6">
        <v>280</v>
      </c>
      <c r="J5484" s="1">
        <v>2</v>
      </c>
      <c r="K5484" s="4">
        <v>0.05</v>
      </c>
      <c r="L5484" s="6">
        <f t="shared" si="170"/>
        <v>14</v>
      </c>
      <c r="M5484" s="8">
        <f t="shared" si="171"/>
        <v>546</v>
      </c>
      <c r="N5484" t="str" cm="1">
        <f t="array" ref="N54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85" spans="2:14" x14ac:dyDescent="0.35">
      <c r="B5485" s="7">
        <v>2029483</v>
      </c>
      <c r="C5485" s="1" t="s">
        <v>5</v>
      </c>
      <c r="D5485" s="1" t="s">
        <v>29</v>
      </c>
      <c r="E5485" s="1" t="s">
        <v>41</v>
      </c>
      <c r="F5485" s="1" t="s">
        <v>519</v>
      </c>
      <c r="G5485" s="3">
        <v>45482</v>
      </c>
      <c r="H5485" s="3">
        <v>45487</v>
      </c>
      <c r="I5485" s="6">
        <v>70</v>
      </c>
      <c r="J5485" s="1">
        <v>1</v>
      </c>
      <c r="K5485" s="4">
        <v>0.05</v>
      </c>
      <c r="L5485" s="6">
        <f t="shared" si="170"/>
        <v>3.5</v>
      </c>
      <c r="M5485" s="8">
        <f t="shared" si="171"/>
        <v>66.5</v>
      </c>
      <c r="N5485" t="str" cm="1">
        <f t="array" ref="N54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86" spans="2:14" x14ac:dyDescent="0.35">
      <c r="B5486" s="7">
        <v>2029484</v>
      </c>
      <c r="C5486" s="1" t="s">
        <v>6</v>
      </c>
      <c r="D5486" s="1" t="s">
        <v>25</v>
      </c>
      <c r="E5486" s="1" t="s">
        <v>42</v>
      </c>
      <c r="F5486" s="1" t="s">
        <v>520</v>
      </c>
      <c r="G5486" s="3">
        <v>45482</v>
      </c>
      <c r="H5486" s="3">
        <v>45483</v>
      </c>
      <c r="I5486" s="6">
        <v>230</v>
      </c>
      <c r="J5486" s="1">
        <v>2</v>
      </c>
      <c r="K5486" s="4">
        <v>0.02</v>
      </c>
      <c r="L5486" s="6">
        <f t="shared" si="170"/>
        <v>4.6000000000000005</v>
      </c>
      <c r="M5486" s="8">
        <f t="shared" si="171"/>
        <v>455.4</v>
      </c>
      <c r="N5486" t="str" cm="1">
        <f t="array" ref="N54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87" spans="2:14" x14ac:dyDescent="0.35">
      <c r="B5487" s="7">
        <v>2029485</v>
      </c>
      <c r="C5487" s="1" t="s">
        <v>7</v>
      </c>
      <c r="D5487" s="1" t="s">
        <v>30</v>
      </c>
      <c r="E5487" s="1" t="s">
        <v>43</v>
      </c>
      <c r="F5487" s="1" t="s">
        <v>521</v>
      </c>
      <c r="G5487" s="3">
        <v>45482</v>
      </c>
      <c r="H5487" s="3">
        <v>45490</v>
      </c>
      <c r="I5487" s="6">
        <v>7999</v>
      </c>
      <c r="J5487" s="1">
        <v>4</v>
      </c>
      <c r="K5487" s="4">
        <v>0.06</v>
      </c>
      <c r="L5487" s="6">
        <f t="shared" si="170"/>
        <v>479.94</v>
      </c>
      <c r="M5487" s="8">
        <f t="shared" si="171"/>
        <v>31516.06</v>
      </c>
      <c r="N5487" t="str" cm="1">
        <f t="array" ref="N54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88" spans="2:14" x14ac:dyDescent="0.35">
      <c r="B5488" s="7">
        <v>2029486</v>
      </c>
      <c r="C5488" s="1" t="s">
        <v>10</v>
      </c>
      <c r="D5488" s="1" t="s">
        <v>27</v>
      </c>
      <c r="E5488" s="1" t="s">
        <v>44</v>
      </c>
      <c r="F5488" s="1" t="s">
        <v>518</v>
      </c>
      <c r="G5488" s="3">
        <v>45482</v>
      </c>
      <c r="H5488" s="3">
        <v>45484</v>
      </c>
      <c r="I5488" s="6">
        <v>850</v>
      </c>
      <c r="J5488" s="1">
        <v>3</v>
      </c>
      <c r="K5488" s="4">
        <v>0.15</v>
      </c>
      <c r="L5488" s="6">
        <f t="shared" si="170"/>
        <v>127.5</v>
      </c>
      <c r="M5488" s="8">
        <f t="shared" si="171"/>
        <v>2422.5</v>
      </c>
      <c r="N5488" t="str" cm="1">
        <f t="array" ref="N54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89" spans="2:14" x14ac:dyDescent="0.35">
      <c r="B5489" s="7">
        <v>2029487</v>
      </c>
      <c r="C5489" s="1" t="s">
        <v>8</v>
      </c>
      <c r="D5489" s="1" t="s">
        <v>28</v>
      </c>
      <c r="E5489" s="1" t="s">
        <v>45</v>
      </c>
      <c r="F5489" s="1" t="s">
        <v>518</v>
      </c>
      <c r="G5489" s="3">
        <v>45482</v>
      </c>
      <c r="H5489" s="3">
        <v>45485</v>
      </c>
      <c r="I5489" s="6">
        <v>65000</v>
      </c>
      <c r="J5489" s="1">
        <v>2</v>
      </c>
      <c r="K5489" s="4">
        <v>0.02</v>
      </c>
      <c r="L5489" s="6">
        <f t="shared" si="170"/>
        <v>1300</v>
      </c>
      <c r="M5489" s="8">
        <f t="shared" si="171"/>
        <v>128700</v>
      </c>
      <c r="N5489" t="str" cm="1">
        <f t="array" ref="N54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90" spans="2:14" x14ac:dyDescent="0.35">
      <c r="B5490" s="7">
        <v>2029488</v>
      </c>
      <c r="C5490" s="1" t="s">
        <v>9</v>
      </c>
      <c r="D5490" s="1" t="s">
        <v>29</v>
      </c>
      <c r="E5490" s="1" t="s">
        <v>46</v>
      </c>
      <c r="F5490" s="1" t="s">
        <v>519</v>
      </c>
      <c r="G5490" s="3">
        <v>45482</v>
      </c>
      <c r="H5490" s="3">
        <v>45487</v>
      </c>
      <c r="I5490" s="6">
        <v>450</v>
      </c>
      <c r="J5490" s="1">
        <v>1</v>
      </c>
      <c r="K5490" s="4">
        <v>0.02</v>
      </c>
      <c r="L5490" s="6">
        <f t="shared" si="170"/>
        <v>9</v>
      </c>
      <c r="M5490" s="8">
        <f t="shared" si="171"/>
        <v>441</v>
      </c>
      <c r="N5490" t="str" cm="1">
        <f t="array" ref="N54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91" spans="2:14" x14ac:dyDescent="0.35">
      <c r="B5491" s="7">
        <v>2029489</v>
      </c>
      <c r="C5491" s="1" t="s">
        <v>11</v>
      </c>
      <c r="D5491" s="1" t="s">
        <v>25</v>
      </c>
      <c r="E5491" s="1" t="s">
        <v>47</v>
      </c>
      <c r="F5491" s="1" t="s">
        <v>521</v>
      </c>
      <c r="G5491" s="3">
        <v>45482</v>
      </c>
      <c r="H5491" s="3">
        <v>45483</v>
      </c>
      <c r="I5491" s="6">
        <v>1299</v>
      </c>
      <c r="J5491" s="1">
        <v>1</v>
      </c>
      <c r="K5491" s="4">
        <v>0.02</v>
      </c>
      <c r="L5491" s="6">
        <f t="shared" si="170"/>
        <v>25.98</v>
      </c>
      <c r="M5491" s="8">
        <f t="shared" si="171"/>
        <v>1273.02</v>
      </c>
      <c r="N5491" t="str" cm="1">
        <f t="array" ref="N54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92" spans="2:14" x14ac:dyDescent="0.35">
      <c r="B5492" s="7">
        <v>2029490</v>
      </c>
      <c r="C5492" s="1" t="s">
        <v>12</v>
      </c>
      <c r="D5492" s="1" t="s">
        <v>26</v>
      </c>
      <c r="E5492" s="1" t="s">
        <v>48</v>
      </c>
      <c r="F5492" s="1" t="s">
        <v>520</v>
      </c>
      <c r="G5492" s="3">
        <v>45482</v>
      </c>
      <c r="H5492" s="3">
        <v>45490</v>
      </c>
      <c r="I5492" s="6">
        <v>1700</v>
      </c>
      <c r="J5492" s="1">
        <v>2</v>
      </c>
      <c r="K5492" s="4">
        <v>0.02</v>
      </c>
      <c r="L5492" s="6">
        <f t="shared" si="170"/>
        <v>34</v>
      </c>
      <c r="M5492" s="8">
        <f t="shared" si="171"/>
        <v>3366</v>
      </c>
      <c r="N5492" t="str" cm="1">
        <f t="array" ref="N54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93" spans="2:14" x14ac:dyDescent="0.35">
      <c r="B5493" s="7">
        <v>2029491</v>
      </c>
      <c r="C5493" s="1" t="s">
        <v>13</v>
      </c>
      <c r="D5493" s="1" t="s">
        <v>27</v>
      </c>
      <c r="E5493" s="1" t="s">
        <v>49</v>
      </c>
      <c r="F5493" s="1" t="s">
        <v>518</v>
      </c>
      <c r="G5493" s="3">
        <v>45482</v>
      </c>
      <c r="H5493" s="3">
        <v>45484</v>
      </c>
      <c r="I5493" s="6">
        <v>55000</v>
      </c>
      <c r="J5493" s="1">
        <v>1</v>
      </c>
      <c r="K5493" s="4">
        <v>0.02</v>
      </c>
      <c r="L5493" s="6">
        <f t="shared" si="170"/>
        <v>1100</v>
      </c>
      <c r="M5493" s="8">
        <f t="shared" si="171"/>
        <v>53900</v>
      </c>
      <c r="N5493" t="str" cm="1">
        <f t="array" ref="N54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94" spans="2:14" x14ac:dyDescent="0.35">
      <c r="B5494" s="7">
        <v>2029492</v>
      </c>
      <c r="C5494" s="1" t="s">
        <v>14</v>
      </c>
      <c r="D5494" s="1" t="s">
        <v>28</v>
      </c>
      <c r="E5494" s="1" t="s">
        <v>50</v>
      </c>
      <c r="F5494" s="1" t="s">
        <v>519</v>
      </c>
      <c r="G5494" s="3">
        <v>45482</v>
      </c>
      <c r="H5494" s="3">
        <v>45485</v>
      </c>
      <c r="I5494" s="6">
        <v>57999</v>
      </c>
      <c r="J5494" s="1">
        <v>3</v>
      </c>
      <c r="K5494" s="4">
        <v>0.02</v>
      </c>
      <c r="L5494" s="6">
        <f t="shared" si="170"/>
        <v>1159.98</v>
      </c>
      <c r="M5494" s="8">
        <f t="shared" si="171"/>
        <v>172837.02</v>
      </c>
      <c r="N5494" t="str" cm="1">
        <f t="array" ref="N54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95" spans="2:14" x14ac:dyDescent="0.35">
      <c r="B5495" s="7">
        <v>2029493</v>
      </c>
      <c r="C5495" s="1" t="s">
        <v>15</v>
      </c>
      <c r="D5495" s="1" t="s">
        <v>29</v>
      </c>
      <c r="E5495" s="1" t="s">
        <v>51</v>
      </c>
      <c r="F5495" s="1" t="s">
        <v>520</v>
      </c>
      <c r="G5495" s="3">
        <v>45482</v>
      </c>
      <c r="H5495" s="3">
        <v>45487</v>
      </c>
      <c r="I5495" s="6">
        <v>1399</v>
      </c>
      <c r="J5495" s="1">
        <v>2</v>
      </c>
      <c r="K5495" s="4">
        <v>0.02</v>
      </c>
      <c r="L5495" s="6">
        <f t="shared" si="170"/>
        <v>27.98</v>
      </c>
      <c r="M5495" s="8">
        <f t="shared" si="171"/>
        <v>2770.02</v>
      </c>
      <c r="N5495" t="str" cm="1">
        <f t="array" ref="N54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96" spans="2:14" x14ac:dyDescent="0.35">
      <c r="B5496" s="7">
        <v>2029494</v>
      </c>
      <c r="C5496" s="1" t="s">
        <v>16</v>
      </c>
      <c r="D5496" s="1" t="s">
        <v>25</v>
      </c>
      <c r="E5496" s="1" t="s">
        <v>506</v>
      </c>
      <c r="F5496" s="1" t="s">
        <v>521</v>
      </c>
      <c r="G5496" s="3">
        <v>45482</v>
      </c>
      <c r="H5496" s="3">
        <v>45483</v>
      </c>
      <c r="I5496" s="6">
        <v>999</v>
      </c>
      <c r="J5496" s="1">
        <v>1</v>
      </c>
      <c r="K5496" s="4">
        <v>0.02</v>
      </c>
      <c r="L5496" s="6">
        <f t="shared" si="170"/>
        <v>19.98</v>
      </c>
      <c r="M5496" s="8">
        <f t="shared" si="171"/>
        <v>979.02</v>
      </c>
      <c r="N5496" t="str" cm="1">
        <f t="array" ref="N54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97" spans="2:14" x14ac:dyDescent="0.35">
      <c r="B5497" s="7">
        <v>2029495</v>
      </c>
      <c r="C5497" s="1" t="s">
        <v>17</v>
      </c>
      <c r="D5497" s="1" t="s">
        <v>26</v>
      </c>
      <c r="E5497" s="1" t="s">
        <v>507</v>
      </c>
      <c r="F5497" s="1" t="s">
        <v>518</v>
      </c>
      <c r="G5497" s="3">
        <v>45482</v>
      </c>
      <c r="H5497" s="3">
        <v>45490</v>
      </c>
      <c r="I5497" s="6">
        <v>2099</v>
      </c>
      <c r="J5497" s="1">
        <v>2</v>
      </c>
      <c r="K5497" s="4">
        <v>7.0000000000000007E-2</v>
      </c>
      <c r="L5497" s="6">
        <f t="shared" si="170"/>
        <v>146.93</v>
      </c>
      <c r="M5497" s="8">
        <f t="shared" si="171"/>
        <v>4051.07</v>
      </c>
      <c r="N5497" t="str" cm="1">
        <f t="array" ref="N54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498" spans="2:14" x14ac:dyDescent="0.35">
      <c r="B5498" s="7">
        <v>2029496</v>
      </c>
      <c r="C5498" s="1" t="s">
        <v>18</v>
      </c>
      <c r="D5498" s="1" t="s">
        <v>27</v>
      </c>
      <c r="E5498" s="1" t="s">
        <v>508</v>
      </c>
      <c r="F5498" s="1" t="s">
        <v>518</v>
      </c>
      <c r="G5498" s="3">
        <v>45482</v>
      </c>
      <c r="H5498" s="3">
        <v>45484</v>
      </c>
      <c r="I5498" s="6">
        <v>11000</v>
      </c>
      <c r="J5498" s="1">
        <v>1</v>
      </c>
      <c r="K5498" s="4">
        <v>0.03</v>
      </c>
      <c r="L5498" s="6">
        <f t="shared" si="170"/>
        <v>330</v>
      </c>
      <c r="M5498" s="8">
        <f t="shared" si="171"/>
        <v>10670</v>
      </c>
      <c r="N5498" t="str" cm="1">
        <f t="array" ref="N54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499" spans="2:14" x14ac:dyDescent="0.35">
      <c r="B5499" s="7">
        <v>2029497</v>
      </c>
      <c r="C5499" s="1" t="s">
        <v>19</v>
      </c>
      <c r="D5499" s="1" t="s">
        <v>28</v>
      </c>
      <c r="E5499" s="1" t="s">
        <v>31</v>
      </c>
      <c r="F5499" s="1" t="s">
        <v>519</v>
      </c>
      <c r="G5499" s="3">
        <v>45482</v>
      </c>
      <c r="H5499" s="3">
        <v>45485</v>
      </c>
      <c r="I5499" s="6">
        <v>800</v>
      </c>
      <c r="J5499" s="1">
        <v>2</v>
      </c>
      <c r="K5499" s="4">
        <v>0.08</v>
      </c>
      <c r="L5499" s="6">
        <f t="shared" si="170"/>
        <v>64</v>
      </c>
      <c r="M5499" s="8">
        <f t="shared" si="171"/>
        <v>1536</v>
      </c>
      <c r="N5499" t="str" cm="1">
        <f t="array" ref="N54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00" spans="2:14" x14ac:dyDescent="0.35">
      <c r="B5500" s="7">
        <v>2029498</v>
      </c>
      <c r="C5500" s="1" t="s">
        <v>20</v>
      </c>
      <c r="D5500" s="1" t="s">
        <v>29</v>
      </c>
      <c r="E5500" s="1" t="s">
        <v>32</v>
      </c>
      <c r="F5500" s="1" t="s">
        <v>521</v>
      </c>
      <c r="G5500" s="3">
        <v>45482</v>
      </c>
      <c r="H5500" s="3">
        <v>45487</v>
      </c>
      <c r="I5500" s="6">
        <v>5500</v>
      </c>
      <c r="J5500" s="1">
        <v>3</v>
      </c>
      <c r="K5500" s="4">
        <v>0.05</v>
      </c>
      <c r="L5500" s="6">
        <f t="shared" si="170"/>
        <v>275</v>
      </c>
      <c r="M5500" s="8">
        <f t="shared" si="171"/>
        <v>16225</v>
      </c>
      <c r="N5500" t="str" cm="1">
        <f t="array" ref="N55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01" spans="2:14" x14ac:dyDescent="0.35">
      <c r="B5501" s="7">
        <v>2029499</v>
      </c>
      <c r="C5501" s="1" t="s">
        <v>21</v>
      </c>
      <c r="D5501" s="1" t="s">
        <v>25</v>
      </c>
      <c r="E5501" s="1" t="s">
        <v>38</v>
      </c>
      <c r="F5501" s="1" t="s">
        <v>520</v>
      </c>
      <c r="G5501" s="3">
        <v>45482</v>
      </c>
      <c r="H5501" s="3">
        <v>45483</v>
      </c>
      <c r="I5501" s="6">
        <v>1350</v>
      </c>
      <c r="J5501" s="1">
        <v>2</v>
      </c>
      <c r="K5501" s="4">
        <v>0.05</v>
      </c>
      <c r="L5501" s="6">
        <f t="shared" si="170"/>
        <v>67.5</v>
      </c>
      <c r="M5501" s="8">
        <f t="shared" si="171"/>
        <v>2632.5</v>
      </c>
      <c r="N5501" t="str" cm="1">
        <f t="array" ref="N55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02" spans="2:14" x14ac:dyDescent="0.35">
      <c r="B5502" s="7">
        <v>2029500</v>
      </c>
      <c r="C5502" s="1" t="s">
        <v>22</v>
      </c>
      <c r="D5502" s="1" t="s">
        <v>301</v>
      </c>
      <c r="E5502" s="1" t="s">
        <v>33</v>
      </c>
      <c r="F5502" s="1" t="s">
        <v>518</v>
      </c>
      <c r="G5502" s="3">
        <v>45482</v>
      </c>
      <c r="H5502" s="3">
        <v>45490</v>
      </c>
      <c r="I5502" s="6">
        <v>4500</v>
      </c>
      <c r="J5502" s="1">
        <v>7</v>
      </c>
      <c r="K5502" s="4">
        <v>0.05</v>
      </c>
      <c r="L5502" s="6">
        <f t="shared" si="170"/>
        <v>225</v>
      </c>
      <c r="M5502" s="8">
        <f t="shared" si="171"/>
        <v>31275</v>
      </c>
      <c r="N5502" t="str" cm="1">
        <f t="array" ref="N55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03" spans="2:14" x14ac:dyDescent="0.35">
      <c r="B5503" s="7">
        <v>2029501</v>
      </c>
      <c r="C5503" s="1" t="s">
        <v>23</v>
      </c>
      <c r="D5503" s="1" t="s">
        <v>25</v>
      </c>
      <c r="E5503" s="1" t="s">
        <v>34</v>
      </c>
      <c r="F5503" s="1" t="s">
        <v>519</v>
      </c>
      <c r="G5503" s="3">
        <v>45482</v>
      </c>
      <c r="H5503" s="3">
        <v>45484</v>
      </c>
      <c r="I5503" s="6">
        <v>2350</v>
      </c>
      <c r="J5503" s="1">
        <v>2</v>
      </c>
      <c r="K5503" s="4">
        <v>0.05</v>
      </c>
      <c r="L5503" s="6">
        <f t="shared" si="170"/>
        <v>117.5</v>
      </c>
      <c r="M5503" s="8">
        <f t="shared" si="171"/>
        <v>4582.5</v>
      </c>
      <c r="N5503" t="str" cm="1">
        <f t="array" ref="N55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04" spans="2:14" x14ac:dyDescent="0.35">
      <c r="B5504" s="7">
        <v>2029502</v>
      </c>
      <c r="C5504" s="1" t="s">
        <v>24</v>
      </c>
      <c r="D5504" s="1" t="s">
        <v>26</v>
      </c>
      <c r="E5504" s="1" t="s">
        <v>35</v>
      </c>
      <c r="F5504" s="1" t="s">
        <v>520</v>
      </c>
      <c r="G5504" s="3">
        <v>45482</v>
      </c>
      <c r="H5504" s="3">
        <v>45485</v>
      </c>
      <c r="I5504" s="6">
        <v>90</v>
      </c>
      <c r="J5504" s="1">
        <v>1</v>
      </c>
      <c r="K5504" s="4">
        <v>0.03</v>
      </c>
      <c r="L5504" s="6">
        <f t="shared" si="170"/>
        <v>2.6999999999999997</v>
      </c>
      <c r="M5504" s="8">
        <f t="shared" si="171"/>
        <v>87.3</v>
      </c>
      <c r="N5504" t="str" cm="1">
        <f t="array" ref="N55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05" spans="2:14" x14ac:dyDescent="0.35">
      <c r="B5505" s="7">
        <v>2029503</v>
      </c>
      <c r="C5505" s="1" t="s">
        <v>4</v>
      </c>
      <c r="D5505" s="1" t="s">
        <v>27</v>
      </c>
      <c r="E5505" s="1" t="s">
        <v>36</v>
      </c>
      <c r="F5505" s="1" t="s">
        <v>521</v>
      </c>
      <c r="G5505" s="3">
        <v>45482</v>
      </c>
      <c r="H5505" s="3">
        <v>45487</v>
      </c>
      <c r="I5505" s="6">
        <v>280</v>
      </c>
      <c r="J5505" s="1">
        <v>1</v>
      </c>
      <c r="K5505" s="4">
        <v>0.1</v>
      </c>
      <c r="L5505" s="6">
        <f t="shared" si="170"/>
        <v>28</v>
      </c>
      <c r="M5505" s="8">
        <f t="shared" si="171"/>
        <v>252</v>
      </c>
      <c r="N5505" t="str" cm="1">
        <f t="array" ref="N55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06" spans="2:14" x14ac:dyDescent="0.35">
      <c r="B5506" s="7">
        <v>2029504</v>
      </c>
      <c r="C5506" s="1" t="s">
        <v>5</v>
      </c>
      <c r="D5506" s="1" t="s">
        <v>28</v>
      </c>
      <c r="E5506" s="1" t="s">
        <v>37</v>
      </c>
      <c r="F5506" s="1" t="s">
        <v>518</v>
      </c>
      <c r="G5506" s="3">
        <v>45482</v>
      </c>
      <c r="H5506" s="3">
        <v>45483</v>
      </c>
      <c r="I5506" s="6">
        <v>70</v>
      </c>
      <c r="J5506" s="1">
        <v>1</v>
      </c>
      <c r="K5506" s="4">
        <v>0.05</v>
      </c>
      <c r="L5506" s="6">
        <f t="shared" si="170"/>
        <v>3.5</v>
      </c>
      <c r="M5506" s="8">
        <f t="shared" si="171"/>
        <v>66.5</v>
      </c>
      <c r="N5506" t="str" cm="1">
        <f t="array" ref="N55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07" spans="2:14" x14ac:dyDescent="0.35">
      <c r="B5507" s="7">
        <v>2029505</v>
      </c>
      <c r="C5507" s="1" t="s">
        <v>6</v>
      </c>
      <c r="D5507" s="1" t="s">
        <v>29</v>
      </c>
      <c r="E5507" s="1" t="s">
        <v>39</v>
      </c>
      <c r="F5507" s="1" t="s">
        <v>518</v>
      </c>
      <c r="G5507" s="3">
        <v>45482</v>
      </c>
      <c r="H5507" s="3">
        <v>45490</v>
      </c>
      <c r="I5507" s="6">
        <v>230</v>
      </c>
      <c r="J5507" s="1">
        <v>2</v>
      </c>
      <c r="K5507" s="4">
        <v>0.05</v>
      </c>
      <c r="L5507" s="6">
        <f t="shared" si="170"/>
        <v>11.5</v>
      </c>
      <c r="M5507" s="8">
        <f t="shared" si="171"/>
        <v>448.5</v>
      </c>
      <c r="N5507" t="str" cm="1">
        <f t="array" ref="N55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08" spans="2:14" x14ac:dyDescent="0.35">
      <c r="B5508" s="7">
        <v>2029506</v>
      </c>
      <c r="C5508" s="1" t="s">
        <v>7</v>
      </c>
      <c r="D5508" s="1" t="s">
        <v>25</v>
      </c>
      <c r="E5508" s="1" t="s">
        <v>40</v>
      </c>
      <c r="F5508" s="1" t="s">
        <v>519</v>
      </c>
      <c r="G5508" s="3">
        <v>45482</v>
      </c>
      <c r="H5508" s="3">
        <v>45484</v>
      </c>
      <c r="I5508" s="6">
        <v>7999</v>
      </c>
      <c r="J5508" s="1">
        <v>1</v>
      </c>
      <c r="K5508" s="4">
        <v>0.02</v>
      </c>
      <c r="L5508" s="6">
        <f t="shared" ref="L5508:L5571" si="172">I5508*K5508</f>
        <v>159.97999999999999</v>
      </c>
      <c r="M5508" s="8">
        <f t="shared" ref="M5508:M5571" si="173">I5508*J5508-L5508</f>
        <v>7839.02</v>
      </c>
      <c r="N5508" t="str" cm="1">
        <f t="array" ref="N55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09" spans="2:14" x14ac:dyDescent="0.35">
      <c r="B5509" s="7">
        <v>2029507</v>
      </c>
      <c r="C5509" s="1" t="s">
        <v>10</v>
      </c>
      <c r="D5509" s="1" t="s">
        <v>30</v>
      </c>
      <c r="E5509" s="1" t="s">
        <v>41</v>
      </c>
      <c r="F5509" s="1" t="s">
        <v>521</v>
      </c>
      <c r="G5509" s="3">
        <v>45482</v>
      </c>
      <c r="H5509" s="3">
        <v>45485</v>
      </c>
      <c r="I5509" s="6">
        <v>850</v>
      </c>
      <c r="J5509" s="1">
        <v>2</v>
      </c>
      <c r="K5509" s="4">
        <v>0.06</v>
      </c>
      <c r="L5509" s="6">
        <f t="shared" si="172"/>
        <v>51</v>
      </c>
      <c r="M5509" s="8">
        <f t="shared" si="173"/>
        <v>1649</v>
      </c>
      <c r="N5509" t="str" cm="1">
        <f t="array" ref="N55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10" spans="2:14" x14ac:dyDescent="0.35">
      <c r="B5510" s="7">
        <v>2029508</v>
      </c>
      <c r="C5510" s="1" t="s">
        <v>8</v>
      </c>
      <c r="D5510" s="1" t="s">
        <v>27</v>
      </c>
      <c r="E5510" s="1" t="s">
        <v>42</v>
      </c>
      <c r="F5510" s="1" t="s">
        <v>520</v>
      </c>
      <c r="G5510" s="3">
        <v>45482</v>
      </c>
      <c r="H5510" s="3">
        <v>45487</v>
      </c>
      <c r="I5510" s="6">
        <v>65000</v>
      </c>
      <c r="J5510" s="1">
        <v>7</v>
      </c>
      <c r="K5510" s="4">
        <v>0.15</v>
      </c>
      <c r="L5510" s="6">
        <f t="shared" si="172"/>
        <v>9750</v>
      </c>
      <c r="M5510" s="8">
        <f t="shared" si="173"/>
        <v>445250</v>
      </c>
      <c r="N5510" t="str" cm="1">
        <f t="array" ref="N55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11" spans="2:14" x14ac:dyDescent="0.35">
      <c r="B5511" s="7">
        <v>2029509</v>
      </c>
      <c r="C5511" s="1" t="s">
        <v>9</v>
      </c>
      <c r="D5511" s="1" t="s">
        <v>28</v>
      </c>
      <c r="E5511" s="1" t="s">
        <v>43</v>
      </c>
      <c r="F5511" s="1" t="s">
        <v>518</v>
      </c>
      <c r="G5511" s="3">
        <v>45482</v>
      </c>
      <c r="H5511" s="3">
        <v>45483</v>
      </c>
      <c r="I5511" s="6">
        <v>450</v>
      </c>
      <c r="J5511" s="1">
        <v>2</v>
      </c>
      <c r="K5511" s="4">
        <v>0.02</v>
      </c>
      <c r="L5511" s="6">
        <f t="shared" si="172"/>
        <v>9</v>
      </c>
      <c r="M5511" s="8">
        <f t="shared" si="173"/>
        <v>891</v>
      </c>
      <c r="N5511" t="str" cm="1">
        <f t="array" ref="N55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12" spans="2:14" x14ac:dyDescent="0.35">
      <c r="B5512" s="7">
        <v>2029510</v>
      </c>
      <c r="C5512" s="1" t="s">
        <v>11</v>
      </c>
      <c r="D5512" s="1" t="s">
        <v>29</v>
      </c>
      <c r="E5512" s="1" t="s">
        <v>44</v>
      </c>
      <c r="F5512" s="1" t="s">
        <v>519</v>
      </c>
      <c r="G5512" s="3">
        <v>45482</v>
      </c>
      <c r="H5512" s="3">
        <v>45490</v>
      </c>
      <c r="I5512" s="6">
        <v>1299</v>
      </c>
      <c r="J5512" s="1">
        <v>2</v>
      </c>
      <c r="K5512" s="4">
        <v>0.02</v>
      </c>
      <c r="L5512" s="6">
        <f t="shared" si="172"/>
        <v>25.98</v>
      </c>
      <c r="M5512" s="8">
        <f t="shared" si="173"/>
        <v>2572.02</v>
      </c>
      <c r="N5512" t="str" cm="1">
        <f t="array" ref="N55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13" spans="2:14" x14ac:dyDescent="0.35">
      <c r="B5513" s="7">
        <v>2029511</v>
      </c>
      <c r="C5513" s="1" t="s">
        <v>12</v>
      </c>
      <c r="D5513" s="1" t="s">
        <v>25</v>
      </c>
      <c r="E5513" s="1" t="s">
        <v>45</v>
      </c>
      <c r="F5513" s="1" t="s">
        <v>520</v>
      </c>
      <c r="G5513" s="3">
        <v>45482</v>
      </c>
      <c r="H5513" s="3">
        <v>45484</v>
      </c>
      <c r="I5513" s="6">
        <v>1700</v>
      </c>
      <c r="J5513" s="1">
        <v>1</v>
      </c>
      <c r="K5513" s="4">
        <v>0.02</v>
      </c>
      <c r="L5513" s="6">
        <f t="shared" si="172"/>
        <v>34</v>
      </c>
      <c r="M5513" s="8">
        <f t="shared" si="173"/>
        <v>1666</v>
      </c>
      <c r="N5513" t="str" cm="1">
        <f t="array" ref="N55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14" spans="2:14" x14ac:dyDescent="0.35">
      <c r="B5514" s="7">
        <v>2029512</v>
      </c>
      <c r="C5514" s="1" t="s">
        <v>13</v>
      </c>
      <c r="D5514" s="1" t="s">
        <v>26</v>
      </c>
      <c r="E5514" s="1" t="s">
        <v>46</v>
      </c>
      <c r="F5514" s="1" t="s">
        <v>521</v>
      </c>
      <c r="G5514" s="3">
        <v>45482</v>
      </c>
      <c r="H5514" s="3">
        <v>45485</v>
      </c>
      <c r="I5514" s="6">
        <v>55000</v>
      </c>
      <c r="J5514" s="1">
        <v>2</v>
      </c>
      <c r="K5514" s="4">
        <v>0.02</v>
      </c>
      <c r="L5514" s="6">
        <f t="shared" si="172"/>
        <v>1100</v>
      </c>
      <c r="M5514" s="8">
        <f t="shared" si="173"/>
        <v>108900</v>
      </c>
      <c r="N5514" t="str" cm="1">
        <f t="array" ref="N55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15" spans="2:14" x14ac:dyDescent="0.35">
      <c r="B5515" s="7">
        <v>2029513</v>
      </c>
      <c r="C5515" s="1" t="s">
        <v>14</v>
      </c>
      <c r="D5515" s="1" t="s">
        <v>27</v>
      </c>
      <c r="E5515" s="1" t="s">
        <v>47</v>
      </c>
      <c r="F5515" s="1" t="s">
        <v>518</v>
      </c>
      <c r="G5515" s="3">
        <v>45482</v>
      </c>
      <c r="H5515" s="3">
        <v>45487</v>
      </c>
      <c r="I5515" s="6">
        <v>57999</v>
      </c>
      <c r="J5515" s="1">
        <v>4</v>
      </c>
      <c r="K5515" s="4">
        <v>0.02</v>
      </c>
      <c r="L5515" s="6">
        <f t="shared" si="172"/>
        <v>1159.98</v>
      </c>
      <c r="M5515" s="8">
        <f t="shared" si="173"/>
        <v>230836.02</v>
      </c>
      <c r="N5515" t="str" cm="1">
        <f t="array" ref="N55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16" spans="2:14" x14ac:dyDescent="0.35">
      <c r="B5516" s="7">
        <v>2029514</v>
      </c>
      <c r="C5516" s="1" t="s">
        <v>15</v>
      </c>
      <c r="D5516" s="1" t="s">
        <v>28</v>
      </c>
      <c r="E5516" s="1" t="s">
        <v>48</v>
      </c>
      <c r="F5516" s="1" t="s">
        <v>518</v>
      </c>
      <c r="G5516" s="3">
        <v>45482</v>
      </c>
      <c r="H5516" s="3">
        <v>45483</v>
      </c>
      <c r="I5516" s="6">
        <v>1399</v>
      </c>
      <c r="J5516" s="1">
        <v>3</v>
      </c>
      <c r="K5516" s="4">
        <v>0.02</v>
      </c>
      <c r="L5516" s="6">
        <f t="shared" si="172"/>
        <v>27.98</v>
      </c>
      <c r="M5516" s="8">
        <f t="shared" si="173"/>
        <v>4169.0200000000004</v>
      </c>
      <c r="N5516" t="str" cm="1">
        <f t="array" ref="N55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17" spans="2:14" x14ac:dyDescent="0.35">
      <c r="B5517" s="7">
        <v>2029515</v>
      </c>
      <c r="C5517" s="1" t="s">
        <v>16</v>
      </c>
      <c r="D5517" s="1" t="s">
        <v>29</v>
      </c>
      <c r="E5517" s="1" t="s">
        <v>49</v>
      </c>
      <c r="F5517" s="1" t="s">
        <v>519</v>
      </c>
      <c r="G5517" s="3">
        <v>45482</v>
      </c>
      <c r="H5517" s="3">
        <v>45490</v>
      </c>
      <c r="I5517" s="6">
        <v>999</v>
      </c>
      <c r="J5517" s="1">
        <v>2</v>
      </c>
      <c r="K5517" s="4">
        <v>0.02</v>
      </c>
      <c r="L5517" s="6">
        <f t="shared" si="172"/>
        <v>19.98</v>
      </c>
      <c r="M5517" s="8">
        <f t="shared" si="173"/>
        <v>1978.02</v>
      </c>
      <c r="N5517" t="str" cm="1">
        <f t="array" ref="N55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18" spans="2:14" x14ac:dyDescent="0.35">
      <c r="B5518" s="7">
        <v>2029516</v>
      </c>
      <c r="C5518" s="1" t="s">
        <v>17</v>
      </c>
      <c r="D5518" s="1" t="s">
        <v>25</v>
      </c>
      <c r="E5518" s="1" t="s">
        <v>50</v>
      </c>
      <c r="F5518" s="1" t="s">
        <v>521</v>
      </c>
      <c r="G5518" s="3">
        <v>45482</v>
      </c>
      <c r="H5518" s="3">
        <v>45484</v>
      </c>
      <c r="I5518" s="6">
        <v>2099</v>
      </c>
      <c r="J5518" s="1">
        <v>1</v>
      </c>
      <c r="K5518" s="4">
        <v>0.02</v>
      </c>
      <c r="L5518" s="6">
        <f t="shared" si="172"/>
        <v>41.980000000000004</v>
      </c>
      <c r="M5518" s="8">
        <f t="shared" si="173"/>
        <v>2057.02</v>
      </c>
      <c r="N5518" t="str" cm="1">
        <f t="array" ref="N55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19" spans="2:14" x14ac:dyDescent="0.35">
      <c r="B5519" s="7">
        <v>2029517</v>
      </c>
      <c r="C5519" s="1" t="s">
        <v>18</v>
      </c>
      <c r="D5519" s="1" t="s">
        <v>26</v>
      </c>
      <c r="E5519" s="1" t="s">
        <v>51</v>
      </c>
      <c r="F5519" s="1" t="s">
        <v>520</v>
      </c>
      <c r="G5519" s="3">
        <v>45482</v>
      </c>
      <c r="H5519" s="3">
        <v>45485</v>
      </c>
      <c r="I5519" s="6">
        <v>11000</v>
      </c>
      <c r="J5519" s="1">
        <v>1</v>
      </c>
      <c r="K5519" s="4">
        <v>7.0000000000000007E-2</v>
      </c>
      <c r="L5519" s="6">
        <f t="shared" si="172"/>
        <v>770.00000000000011</v>
      </c>
      <c r="M5519" s="8">
        <f t="shared" si="173"/>
        <v>10230</v>
      </c>
      <c r="N5519" t="str" cm="1">
        <f t="array" ref="N55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20" spans="2:14" x14ac:dyDescent="0.35">
      <c r="B5520" s="7">
        <v>2029518</v>
      </c>
      <c r="C5520" s="1" t="s">
        <v>19</v>
      </c>
      <c r="D5520" s="1" t="s">
        <v>27</v>
      </c>
      <c r="E5520" s="1" t="s">
        <v>506</v>
      </c>
      <c r="F5520" s="1" t="s">
        <v>518</v>
      </c>
      <c r="G5520" s="3">
        <v>45482</v>
      </c>
      <c r="H5520" s="3">
        <v>45487</v>
      </c>
      <c r="I5520" s="6">
        <v>800</v>
      </c>
      <c r="J5520" s="1">
        <v>2</v>
      </c>
      <c r="K5520" s="4">
        <v>0.03</v>
      </c>
      <c r="L5520" s="6">
        <f t="shared" si="172"/>
        <v>24</v>
      </c>
      <c r="M5520" s="8">
        <f t="shared" si="173"/>
        <v>1576</v>
      </c>
      <c r="N5520" t="str" cm="1">
        <f t="array" ref="N55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21" spans="2:14" x14ac:dyDescent="0.35">
      <c r="B5521" s="7">
        <v>2029519</v>
      </c>
      <c r="C5521" s="1" t="s">
        <v>20</v>
      </c>
      <c r="D5521" s="1" t="s">
        <v>28</v>
      </c>
      <c r="E5521" s="1" t="s">
        <v>507</v>
      </c>
      <c r="F5521" s="1" t="s">
        <v>519</v>
      </c>
      <c r="G5521" s="3">
        <v>45482</v>
      </c>
      <c r="H5521" s="3">
        <v>45483</v>
      </c>
      <c r="I5521" s="6">
        <v>5500</v>
      </c>
      <c r="J5521" s="1">
        <v>1</v>
      </c>
      <c r="K5521" s="4">
        <v>0.08</v>
      </c>
      <c r="L5521" s="6">
        <f t="shared" si="172"/>
        <v>440</v>
      </c>
      <c r="M5521" s="8">
        <f t="shared" si="173"/>
        <v>5060</v>
      </c>
      <c r="N5521" t="str" cm="1">
        <f t="array" ref="N55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22" spans="2:14" x14ac:dyDescent="0.35">
      <c r="B5522" s="7">
        <v>2029520</v>
      </c>
      <c r="C5522" s="1" t="s">
        <v>21</v>
      </c>
      <c r="D5522" s="1" t="s">
        <v>29</v>
      </c>
      <c r="E5522" s="1" t="s">
        <v>508</v>
      </c>
      <c r="F5522" s="1" t="s">
        <v>520</v>
      </c>
      <c r="G5522" s="3">
        <v>45482</v>
      </c>
      <c r="H5522" s="3">
        <v>45490</v>
      </c>
      <c r="I5522" s="6">
        <v>1350</v>
      </c>
      <c r="J5522" s="1">
        <v>3</v>
      </c>
      <c r="K5522" s="4">
        <v>0.05</v>
      </c>
      <c r="L5522" s="6">
        <f t="shared" si="172"/>
        <v>67.5</v>
      </c>
      <c r="M5522" s="8">
        <f t="shared" si="173"/>
        <v>3982.5</v>
      </c>
      <c r="N5522" t="str" cm="1">
        <f t="array" ref="N55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23" spans="2:14" x14ac:dyDescent="0.35">
      <c r="B5523" s="7">
        <v>2029521</v>
      </c>
      <c r="C5523" s="1" t="s">
        <v>22</v>
      </c>
      <c r="D5523" s="1" t="s">
        <v>25</v>
      </c>
      <c r="E5523" s="1" t="s">
        <v>31</v>
      </c>
      <c r="F5523" s="1" t="s">
        <v>521</v>
      </c>
      <c r="G5523" s="3">
        <v>45482</v>
      </c>
      <c r="H5523" s="3">
        <v>45484</v>
      </c>
      <c r="I5523" s="6">
        <v>4500</v>
      </c>
      <c r="J5523" s="1">
        <v>2</v>
      </c>
      <c r="K5523" s="4">
        <v>0.05</v>
      </c>
      <c r="L5523" s="6">
        <f t="shared" si="172"/>
        <v>225</v>
      </c>
      <c r="M5523" s="8">
        <f t="shared" si="173"/>
        <v>8775</v>
      </c>
      <c r="N5523" t="str" cm="1">
        <f t="array" ref="N55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24" spans="2:14" x14ac:dyDescent="0.35">
      <c r="B5524" s="7">
        <v>2029522</v>
      </c>
      <c r="C5524" s="1" t="s">
        <v>23</v>
      </c>
      <c r="D5524" s="1" t="s">
        <v>302</v>
      </c>
      <c r="E5524" s="1" t="s">
        <v>32</v>
      </c>
      <c r="F5524" s="1" t="s">
        <v>518</v>
      </c>
      <c r="G5524" s="3">
        <v>45482</v>
      </c>
      <c r="H5524" s="3">
        <v>45485</v>
      </c>
      <c r="I5524" s="6">
        <v>2350</v>
      </c>
      <c r="J5524" s="1">
        <v>1</v>
      </c>
      <c r="K5524" s="4">
        <v>0.05</v>
      </c>
      <c r="L5524" s="6">
        <f t="shared" si="172"/>
        <v>117.5</v>
      </c>
      <c r="M5524" s="8">
        <f t="shared" si="173"/>
        <v>2232.5</v>
      </c>
      <c r="N5524" t="str" cm="1">
        <f t="array" ref="N55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25" spans="2:14" x14ac:dyDescent="0.35">
      <c r="B5525" s="7">
        <v>2029523</v>
      </c>
      <c r="C5525" s="1" t="s">
        <v>24</v>
      </c>
      <c r="D5525" s="1" t="s">
        <v>25</v>
      </c>
      <c r="E5525" s="1" t="s">
        <v>38</v>
      </c>
      <c r="F5525" s="1" t="s">
        <v>518</v>
      </c>
      <c r="G5525" s="3">
        <v>45482</v>
      </c>
      <c r="H5525" s="3">
        <v>45487</v>
      </c>
      <c r="I5525" s="6">
        <v>90</v>
      </c>
      <c r="J5525" s="1">
        <v>2</v>
      </c>
      <c r="K5525" s="4">
        <v>0.05</v>
      </c>
      <c r="L5525" s="6">
        <f t="shared" si="172"/>
        <v>4.5</v>
      </c>
      <c r="M5525" s="8">
        <f t="shared" si="173"/>
        <v>175.5</v>
      </c>
      <c r="N5525" t="str" cm="1">
        <f t="array" ref="N55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26" spans="2:14" x14ac:dyDescent="0.35">
      <c r="B5526" s="7">
        <v>2029524</v>
      </c>
      <c r="C5526" s="1" t="s">
        <v>4</v>
      </c>
      <c r="D5526" s="1" t="s">
        <v>26</v>
      </c>
      <c r="E5526" s="1" t="s">
        <v>33</v>
      </c>
      <c r="F5526" s="1" t="s">
        <v>519</v>
      </c>
      <c r="G5526" s="3">
        <v>45482</v>
      </c>
      <c r="H5526" s="3">
        <v>45483</v>
      </c>
      <c r="I5526" s="6">
        <v>280</v>
      </c>
      <c r="J5526" s="1">
        <v>1</v>
      </c>
      <c r="K5526" s="4">
        <v>0.03</v>
      </c>
      <c r="L5526" s="6">
        <f t="shared" si="172"/>
        <v>8.4</v>
      </c>
      <c r="M5526" s="8">
        <f t="shared" si="173"/>
        <v>271.60000000000002</v>
      </c>
      <c r="N5526" t="str" cm="1">
        <f t="array" ref="N55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27" spans="2:14" x14ac:dyDescent="0.35">
      <c r="B5527" s="7">
        <v>2029525</v>
      </c>
      <c r="C5527" s="1" t="s">
        <v>5</v>
      </c>
      <c r="D5527" s="1" t="s">
        <v>27</v>
      </c>
      <c r="E5527" s="1" t="s">
        <v>34</v>
      </c>
      <c r="F5527" s="1" t="s">
        <v>521</v>
      </c>
      <c r="G5527" s="3">
        <v>45482</v>
      </c>
      <c r="H5527" s="3">
        <v>45490</v>
      </c>
      <c r="I5527" s="6">
        <v>70</v>
      </c>
      <c r="J5527" s="1">
        <v>2</v>
      </c>
      <c r="K5527" s="4">
        <v>0.1</v>
      </c>
      <c r="L5527" s="6">
        <f t="shared" si="172"/>
        <v>7</v>
      </c>
      <c r="M5527" s="8">
        <f t="shared" si="173"/>
        <v>133</v>
      </c>
      <c r="N5527" t="str" cm="1">
        <f t="array" ref="N55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28" spans="2:14" x14ac:dyDescent="0.35">
      <c r="B5528" s="7">
        <v>2029526</v>
      </c>
      <c r="C5528" s="1" t="s">
        <v>6</v>
      </c>
      <c r="D5528" s="1" t="s">
        <v>28</v>
      </c>
      <c r="E5528" s="1" t="s">
        <v>35</v>
      </c>
      <c r="F5528" s="1" t="s">
        <v>520</v>
      </c>
      <c r="G5528" s="3">
        <v>45482</v>
      </c>
      <c r="H5528" s="3">
        <v>45484</v>
      </c>
      <c r="I5528" s="6">
        <v>230</v>
      </c>
      <c r="J5528" s="1">
        <v>3</v>
      </c>
      <c r="K5528" s="4">
        <v>0.05</v>
      </c>
      <c r="L5528" s="6">
        <f t="shared" si="172"/>
        <v>11.5</v>
      </c>
      <c r="M5528" s="8">
        <f t="shared" si="173"/>
        <v>678.5</v>
      </c>
      <c r="N5528" t="str" cm="1">
        <f t="array" ref="N55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29" spans="2:14" x14ac:dyDescent="0.35">
      <c r="B5529" s="7">
        <v>2029527</v>
      </c>
      <c r="C5529" s="1" t="s">
        <v>7</v>
      </c>
      <c r="D5529" s="1" t="s">
        <v>29</v>
      </c>
      <c r="E5529" s="1" t="s">
        <v>36</v>
      </c>
      <c r="F5529" s="1" t="s">
        <v>518</v>
      </c>
      <c r="G5529" s="3">
        <v>45482</v>
      </c>
      <c r="H5529" s="3">
        <v>45485</v>
      </c>
      <c r="I5529" s="6">
        <v>7999</v>
      </c>
      <c r="J5529" s="1">
        <v>2</v>
      </c>
      <c r="K5529" s="4">
        <v>0.05</v>
      </c>
      <c r="L5529" s="6">
        <f t="shared" si="172"/>
        <v>399.95000000000005</v>
      </c>
      <c r="M5529" s="8">
        <f t="shared" si="173"/>
        <v>15598.05</v>
      </c>
      <c r="N5529" t="str" cm="1">
        <f t="array" ref="N55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30" spans="2:14" x14ac:dyDescent="0.35">
      <c r="B5530" s="7">
        <v>2029528</v>
      </c>
      <c r="C5530" s="1" t="s">
        <v>10</v>
      </c>
      <c r="D5530" s="1" t="s">
        <v>25</v>
      </c>
      <c r="E5530" s="1" t="s">
        <v>37</v>
      </c>
      <c r="F5530" s="1" t="s">
        <v>519</v>
      </c>
      <c r="G5530" s="3">
        <v>45482</v>
      </c>
      <c r="H5530" s="3">
        <v>45487</v>
      </c>
      <c r="I5530" s="6">
        <v>850</v>
      </c>
      <c r="J5530" s="1">
        <v>7</v>
      </c>
      <c r="K5530" s="4">
        <v>0.02</v>
      </c>
      <c r="L5530" s="6">
        <f t="shared" si="172"/>
        <v>17</v>
      </c>
      <c r="M5530" s="8">
        <f t="shared" si="173"/>
        <v>5933</v>
      </c>
      <c r="N5530" t="str" cm="1">
        <f t="array" ref="N55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31" spans="2:14" x14ac:dyDescent="0.35">
      <c r="B5531" s="7">
        <v>2029529</v>
      </c>
      <c r="C5531" s="1" t="s">
        <v>8</v>
      </c>
      <c r="D5531" s="1" t="s">
        <v>30</v>
      </c>
      <c r="E5531" s="1" t="s">
        <v>39</v>
      </c>
      <c r="F5531" s="1" t="s">
        <v>520</v>
      </c>
      <c r="G5531" s="3">
        <v>45482</v>
      </c>
      <c r="H5531" s="3">
        <v>45483</v>
      </c>
      <c r="I5531" s="6">
        <v>65000</v>
      </c>
      <c r="J5531" s="1">
        <v>2</v>
      </c>
      <c r="K5531" s="4">
        <v>0.06</v>
      </c>
      <c r="L5531" s="6">
        <f t="shared" si="172"/>
        <v>3900</v>
      </c>
      <c r="M5531" s="8">
        <f t="shared" si="173"/>
        <v>126100</v>
      </c>
      <c r="N5531" t="str" cm="1">
        <f t="array" ref="N55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32" spans="2:14" x14ac:dyDescent="0.35">
      <c r="B5532" s="7">
        <v>2029530</v>
      </c>
      <c r="C5532" s="1" t="s">
        <v>9</v>
      </c>
      <c r="D5532" s="1" t="s">
        <v>27</v>
      </c>
      <c r="E5532" s="1" t="s">
        <v>40</v>
      </c>
      <c r="F5532" s="1" t="s">
        <v>521</v>
      </c>
      <c r="G5532" s="3">
        <v>45482</v>
      </c>
      <c r="H5532" s="3">
        <v>45490</v>
      </c>
      <c r="I5532" s="6">
        <v>450</v>
      </c>
      <c r="J5532" s="1">
        <v>1</v>
      </c>
      <c r="K5532" s="4">
        <v>0.15</v>
      </c>
      <c r="L5532" s="6">
        <f t="shared" si="172"/>
        <v>67.5</v>
      </c>
      <c r="M5532" s="8">
        <f t="shared" si="173"/>
        <v>382.5</v>
      </c>
      <c r="N5532" t="str" cm="1">
        <f t="array" ref="N55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33" spans="2:14" x14ac:dyDescent="0.35">
      <c r="B5533" s="7">
        <v>2029531</v>
      </c>
      <c r="C5533" s="1" t="s">
        <v>11</v>
      </c>
      <c r="D5533" s="1" t="s">
        <v>28</v>
      </c>
      <c r="E5533" s="1" t="s">
        <v>41</v>
      </c>
      <c r="F5533" s="1" t="s">
        <v>518</v>
      </c>
      <c r="G5533" s="3">
        <v>45482</v>
      </c>
      <c r="H5533" s="3">
        <v>45484</v>
      </c>
      <c r="I5533" s="6">
        <v>1299</v>
      </c>
      <c r="J5533" s="1">
        <v>1</v>
      </c>
      <c r="K5533" s="4">
        <v>0.02</v>
      </c>
      <c r="L5533" s="6">
        <f t="shared" si="172"/>
        <v>25.98</v>
      </c>
      <c r="M5533" s="8">
        <f t="shared" si="173"/>
        <v>1273.02</v>
      </c>
      <c r="N5533" t="str" cm="1">
        <f t="array" ref="N55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34" spans="2:14" x14ac:dyDescent="0.35">
      <c r="B5534" s="7">
        <v>2029532</v>
      </c>
      <c r="C5534" s="1" t="s">
        <v>12</v>
      </c>
      <c r="D5534" s="1" t="s">
        <v>29</v>
      </c>
      <c r="E5534" s="1" t="s">
        <v>42</v>
      </c>
      <c r="F5534" s="1" t="s">
        <v>518</v>
      </c>
      <c r="G5534" s="3">
        <v>45482</v>
      </c>
      <c r="H5534" s="3">
        <v>45485</v>
      </c>
      <c r="I5534" s="6">
        <v>1700</v>
      </c>
      <c r="J5534" s="1">
        <v>1</v>
      </c>
      <c r="K5534" s="4">
        <v>0.02</v>
      </c>
      <c r="L5534" s="6">
        <f t="shared" si="172"/>
        <v>34</v>
      </c>
      <c r="M5534" s="8">
        <f t="shared" si="173"/>
        <v>1666</v>
      </c>
      <c r="N5534" t="str" cm="1">
        <f t="array" ref="N55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35" spans="2:14" x14ac:dyDescent="0.35">
      <c r="B5535" s="7">
        <v>2029533</v>
      </c>
      <c r="C5535" s="1" t="s">
        <v>13</v>
      </c>
      <c r="D5535" s="1" t="s">
        <v>25</v>
      </c>
      <c r="E5535" s="1" t="s">
        <v>43</v>
      </c>
      <c r="F5535" s="1" t="s">
        <v>519</v>
      </c>
      <c r="G5535" s="3">
        <v>45482</v>
      </c>
      <c r="H5535" s="3">
        <v>45487</v>
      </c>
      <c r="I5535" s="6">
        <v>55000</v>
      </c>
      <c r="J5535" s="1">
        <v>2</v>
      </c>
      <c r="K5535" s="4">
        <v>0.02</v>
      </c>
      <c r="L5535" s="6">
        <f t="shared" si="172"/>
        <v>1100</v>
      </c>
      <c r="M5535" s="8">
        <f t="shared" si="173"/>
        <v>108900</v>
      </c>
      <c r="N5535" t="str" cm="1">
        <f t="array" ref="N55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36" spans="2:14" x14ac:dyDescent="0.35">
      <c r="B5536" s="7">
        <v>2029534</v>
      </c>
      <c r="C5536" s="1" t="s">
        <v>14</v>
      </c>
      <c r="D5536" s="1" t="s">
        <v>26</v>
      </c>
      <c r="E5536" s="1" t="s">
        <v>44</v>
      </c>
      <c r="F5536" s="1" t="s">
        <v>521</v>
      </c>
      <c r="G5536" s="3">
        <v>45482</v>
      </c>
      <c r="H5536" s="3">
        <v>45483</v>
      </c>
      <c r="I5536" s="6">
        <v>57999</v>
      </c>
      <c r="J5536" s="1">
        <v>1</v>
      </c>
      <c r="K5536" s="4">
        <v>0.02</v>
      </c>
      <c r="L5536" s="6">
        <f t="shared" si="172"/>
        <v>1159.98</v>
      </c>
      <c r="M5536" s="8">
        <f t="shared" si="173"/>
        <v>56839.02</v>
      </c>
      <c r="N5536" t="str" cm="1">
        <f t="array" ref="N55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37" spans="2:14" x14ac:dyDescent="0.35">
      <c r="B5537" s="7">
        <v>2029535</v>
      </c>
      <c r="C5537" s="1" t="s">
        <v>15</v>
      </c>
      <c r="D5537" s="1" t="s">
        <v>27</v>
      </c>
      <c r="E5537" s="1" t="s">
        <v>45</v>
      </c>
      <c r="F5537" s="1" t="s">
        <v>520</v>
      </c>
      <c r="G5537" s="3">
        <v>45482</v>
      </c>
      <c r="H5537" s="3">
        <v>45490</v>
      </c>
      <c r="I5537" s="6">
        <v>1399</v>
      </c>
      <c r="J5537" s="1">
        <v>2</v>
      </c>
      <c r="K5537" s="4">
        <v>0.02</v>
      </c>
      <c r="L5537" s="6">
        <f t="shared" si="172"/>
        <v>27.98</v>
      </c>
      <c r="M5537" s="8">
        <f t="shared" si="173"/>
        <v>2770.02</v>
      </c>
      <c r="N5537" t="str" cm="1">
        <f t="array" ref="N55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38" spans="2:14" x14ac:dyDescent="0.35">
      <c r="B5538" s="7">
        <v>2029536</v>
      </c>
      <c r="C5538" s="1" t="s">
        <v>16</v>
      </c>
      <c r="D5538" s="1" t="s">
        <v>28</v>
      </c>
      <c r="E5538" s="1" t="s">
        <v>46</v>
      </c>
      <c r="F5538" s="1" t="s">
        <v>518</v>
      </c>
      <c r="G5538" s="3">
        <v>45482</v>
      </c>
      <c r="H5538" s="3">
        <v>45484</v>
      </c>
      <c r="I5538" s="6">
        <v>999</v>
      </c>
      <c r="J5538" s="1">
        <v>7</v>
      </c>
      <c r="K5538" s="4">
        <v>0.02</v>
      </c>
      <c r="L5538" s="6">
        <f t="shared" si="172"/>
        <v>19.98</v>
      </c>
      <c r="M5538" s="8">
        <f t="shared" si="173"/>
        <v>6973.02</v>
      </c>
      <c r="N5538" t="str" cm="1">
        <f t="array" ref="N55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39" spans="2:14" x14ac:dyDescent="0.35">
      <c r="B5539" s="7">
        <v>2029537</v>
      </c>
      <c r="C5539" s="1" t="s">
        <v>17</v>
      </c>
      <c r="D5539" s="1" t="s">
        <v>29</v>
      </c>
      <c r="E5539" s="1" t="s">
        <v>47</v>
      </c>
      <c r="F5539" s="1" t="s">
        <v>519</v>
      </c>
      <c r="G5539" s="3">
        <v>45482</v>
      </c>
      <c r="H5539" s="3">
        <v>45485</v>
      </c>
      <c r="I5539" s="6">
        <v>2099</v>
      </c>
      <c r="J5539" s="1">
        <v>2</v>
      </c>
      <c r="K5539" s="4">
        <v>0.02</v>
      </c>
      <c r="L5539" s="6">
        <f t="shared" si="172"/>
        <v>41.980000000000004</v>
      </c>
      <c r="M5539" s="8">
        <f t="shared" si="173"/>
        <v>4156.0200000000004</v>
      </c>
      <c r="N5539" t="str" cm="1">
        <f t="array" ref="N55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40" spans="2:14" x14ac:dyDescent="0.35">
      <c r="B5540" s="7">
        <v>2029538</v>
      </c>
      <c r="C5540" s="1" t="s">
        <v>18</v>
      </c>
      <c r="D5540" s="1" t="s">
        <v>25</v>
      </c>
      <c r="E5540" s="1" t="s">
        <v>48</v>
      </c>
      <c r="F5540" s="1" t="s">
        <v>520</v>
      </c>
      <c r="G5540" s="3">
        <v>45482</v>
      </c>
      <c r="H5540" s="3">
        <v>45487</v>
      </c>
      <c r="I5540" s="6">
        <v>11000</v>
      </c>
      <c r="J5540" s="1">
        <v>2</v>
      </c>
      <c r="K5540" s="4">
        <v>0.02</v>
      </c>
      <c r="L5540" s="6">
        <f t="shared" si="172"/>
        <v>220</v>
      </c>
      <c r="M5540" s="8">
        <f t="shared" si="173"/>
        <v>21780</v>
      </c>
      <c r="N5540" t="str" cm="1">
        <f t="array" ref="N55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41" spans="2:14" x14ac:dyDescent="0.35">
      <c r="B5541" s="7">
        <v>2029539</v>
      </c>
      <c r="C5541" s="1" t="s">
        <v>19</v>
      </c>
      <c r="D5541" s="1" t="s">
        <v>26</v>
      </c>
      <c r="E5541" s="1" t="s">
        <v>49</v>
      </c>
      <c r="F5541" s="1" t="s">
        <v>521</v>
      </c>
      <c r="G5541" s="3">
        <v>45482</v>
      </c>
      <c r="H5541" s="3">
        <v>45483</v>
      </c>
      <c r="I5541" s="6">
        <v>800</v>
      </c>
      <c r="J5541" s="1">
        <v>1</v>
      </c>
      <c r="K5541" s="4">
        <v>7.0000000000000007E-2</v>
      </c>
      <c r="L5541" s="6">
        <f t="shared" si="172"/>
        <v>56.000000000000007</v>
      </c>
      <c r="M5541" s="8">
        <f t="shared" si="173"/>
        <v>744</v>
      </c>
      <c r="N5541" t="str" cm="1">
        <f t="array" ref="N55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42" spans="2:14" x14ac:dyDescent="0.35">
      <c r="B5542" s="7">
        <v>2029540</v>
      </c>
      <c r="C5542" s="1" t="s">
        <v>20</v>
      </c>
      <c r="D5542" s="1" t="s">
        <v>27</v>
      </c>
      <c r="E5542" s="1" t="s">
        <v>50</v>
      </c>
      <c r="F5542" s="1" t="s">
        <v>518</v>
      </c>
      <c r="G5542" s="3">
        <v>45482</v>
      </c>
      <c r="H5542" s="3">
        <v>45490</v>
      </c>
      <c r="I5542" s="6">
        <v>5500</v>
      </c>
      <c r="J5542" s="1">
        <v>2</v>
      </c>
      <c r="K5542" s="4">
        <v>0.03</v>
      </c>
      <c r="L5542" s="6">
        <f t="shared" si="172"/>
        <v>165</v>
      </c>
      <c r="M5542" s="8">
        <f t="shared" si="173"/>
        <v>10835</v>
      </c>
      <c r="N5542" t="str" cm="1">
        <f t="array" ref="N55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43" spans="2:14" x14ac:dyDescent="0.35">
      <c r="B5543" s="7">
        <v>2029541</v>
      </c>
      <c r="C5543" s="1" t="s">
        <v>21</v>
      </c>
      <c r="D5543" s="1" t="s">
        <v>28</v>
      </c>
      <c r="E5543" s="1" t="s">
        <v>51</v>
      </c>
      <c r="F5543" s="1" t="s">
        <v>518</v>
      </c>
      <c r="G5543" s="3">
        <v>45482</v>
      </c>
      <c r="H5543" s="3">
        <v>45484</v>
      </c>
      <c r="I5543" s="6">
        <v>1350</v>
      </c>
      <c r="J5543" s="1">
        <v>4</v>
      </c>
      <c r="K5543" s="4">
        <v>0.08</v>
      </c>
      <c r="L5543" s="6">
        <f t="shared" si="172"/>
        <v>108</v>
      </c>
      <c r="M5543" s="8">
        <f t="shared" si="173"/>
        <v>5292</v>
      </c>
      <c r="N5543" t="str" cm="1">
        <f t="array" ref="N55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44" spans="2:14" x14ac:dyDescent="0.35">
      <c r="B5544" s="7">
        <v>2029542</v>
      </c>
      <c r="C5544" s="1" t="s">
        <v>22</v>
      </c>
      <c r="D5544" s="1" t="s">
        <v>29</v>
      </c>
      <c r="E5544" s="1" t="s">
        <v>506</v>
      </c>
      <c r="F5544" s="1" t="s">
        <v>519</v>
      </c>
      <c r="G5544" s="3">
        <v>45482</v>
      </c>
      <c r="H5544" s="3">
        <v>45485</v>
      </c>
      <c r="I5544" s="6">
        <v>4500</v>
      </c>
      <c r="J5544" s="1">
        <v>3</v>
      </c>
      <c r="K5544" s="4">
        <v>0.05</v>
      </c>
      <c r="L5544" s="6">
        <f t="shared" si="172"/>
        <v>225</v>
      </c>
      <c r="M5544" s="8">
        <f t="shared" si="173"/>
        <v>13275</v>
      </c>
      <c r="N5544" t="str" cm="1">
        <f t="array" ref="N55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45" spans="2:14" x14ac:dyDescent="0.35">
      <c r="B5545" s="7">
        <v>2029543</v>
      </c>
      <c r="C5545" s="1" t="s">
        <v>23</v>
      </c>
      <c r="D5545" s="1" t="s">
        <v>25</v>
      </c>
      <c r="E5545" s="1" t="s">
        <v>507</v>
      </c>
      <c r="F5545" s="1" t="s">
        <v>521</v>
      </c>
      <c r="G5545" s="3">
        <v>45482</v>
      </c>
      <c r="H5545" s="3">
        <v>45487</v>
      </c>
      <c r="I5545" s="6">
        <v>2350</v>
      </c>
      <c r="J5545" s="1">
        <v>2</v>
      </c>
      <c r="K5545" s="4">
        <v>0.05</v>
      </c>
      <c r="L5545" s="6">
        <f t="shared" si="172"/>
        <v>117.5</v>
      </c>
      <c r="M5545" s="8">
        <f t="shared" si="173"/>
        <v>4582.5</v>
      </c>
      <c r="N5545" t="str" cm="1">
        <f t="array" ref="N55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46" spans="2:14" x14ac:dyDescent="0.35">
      <c r="B5546" s="7">
        <v>2029544</v>
      </c>
      <c r="C5546" s="1" t="s">
        <v>24</v>
      </c>
      <c r="D5546" s="1" t="s">
        <v>303</v>
      </c>
      <c r="E5546" s="1" t="s">
        <v>508</v>
      </c>
      <c r="F5546" s="1" t="s">
        <v>520</v>
      </c>
      <c r="G5546" s="3">
        <v>45482</v>
      </c>
      <c r="H5546" s="3">
        <v>45483</v>
      </c>
      <c r="I5546" s="6">
        <v>90</v>
      </c>
      <c r="J5546" s="1">
        <v>1</v>
      </c>
      <c r="K5546" s="4">
        <v>0.05</v>
      </c>
      <c r="L5546" s="6">
        <f t="shared" si="172"/>
        <v>4.5</v>
      </c>
      <c r="M5546" s="8">
        <f t="shared" si="173"/>
        <v>85.5</v>
      </c>
      <c r="N5546" t="str" cm="1">
        <f t="array" ref="N55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47" spans="2:14" x14ac:dyDescent="0.35">
      <c r="B5547" s="7">
        <v>2029545</v>
      </c>
      <c r="C5547" s="1" t="s">
        <v>4</v>
      </c>
      <c r="D5547" s="1" t="s">
        <v>25</v>
      </c>
      <c r="E5547" s="1" t="s">
        <v>31</v>
      </c>
      <c r="F5547" s="1" t="s">
        <v>518</v>
      </c>
      <c r="G5547" s="3">
        <v>45482</v>
      </c>
      <c r="H5547" s="3">
        <v>45490</v>
      </c>
      <c r="I5547" s="6">
        <v>280</v>
      </c>
      <c r="J5547" s="1">
        <v>1</v>
      </c>
      <c r="K5547" s="4">
        <v>0.05</v>
      </c>
      <c r="L5547" s="6">
        <f t="shared" si="172"/>
        <v>14</v>
      </c>
      <c r="M5547" s="8">
        <f t="shared" si="173"/>
        <v>266</v>
      </c>
      <c r="N5547" t="str" cm="1">
        <f t="array" ref="N55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48" spans="2:14" x14ac:dyDescent="0.35">
      <c r="B5548" s="7">
        <v>2029546</v>
      </c>
      <c r="C5548" s="1" t="s">
        <v>5</v>
      </c>
      <c r="D5548" s="1" t="s">
        <v>26</v>
      </c>
      <c r="E5548" s="1" t="s">
        <v>32</v>
      </c>
      <c r="F5548" s="1" t="s">
        <v>519</v>
      </c>
      <c r="G5548" s="3">
        <v>45482</v>
      </c>
      <c r="H5548" s="3">
        <v>45484</v>
      </c>
      <c r="I5548" s="6">
        <v>70</v>
      </c>
      <c r="J5548" s="1">
        <v>2</v>
      </c>
      <c r="K5548" s="4">
        <v>0.03</v>
      </c>
      <c r="L5548" s="6">
        <f t="shared" si="172"/>
        <v>2.1</v>
      </c>
      <c r="M5548" s="8">
        <f t="shared" si="173"/>
        <v>137.9</v>
      </c>
      <c r="N5548" t="str" cm="1">
        <f t="array" ref="N55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49" spans="2:14" x14ac:dyDescent="0.35">
      <c r="B5549" s="7">
        <v>2029547</v>
      </c>
      <c r="C5549" s="1" t="s">
        <v>6</v>
      </c>
      <c r="D5549" s="1" t="s">
        <v>27</v>
      </c>
      <c r="E5549" s="1" t="s">
        <v>38</v>
      </c>
      <c r="F5549" s="1" t="s">
        <v>520</v>
      </c>
      <c r="G5549" s="3">
        <v>45482</v>
      </c>
      <c r="H5549" s="3">
        <v>45485</v>
      </c>
      <c r="I5549" s="6">
        <v>230</v>
      </c>
      <c r="J5549" s="1">
        <v>1</v>
      </c>
      <c r="K5549" s="4">
        <v>0.1</v>
      </c>
      <c r="L5549" s="6">
        <f t="shared" si="172"/>
        <v>23</v>
      </c>
      <c r="M5549" s="8">
        <f t="shared" si="173"/>
        <v>207</v>
      </c>
      <c r="N5549" t="str" cm="1">
        <f t="array" ref="N55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50" spans="2:14" x14ac:dyDescent="0.35">
      <c r="B5550" s="7">
        <v>2029548</v>
      </c>
      <c r="C5550" s="1" t="s">
        <v>7</v>
      </c>
      <c r="D5550" s="1" t="s">
        <v>28</v>
      </c>
      <c r="E5550" s="1" t="s">
        <v>33</v>
      </c>
      <c r="F5550" s="1" t="s">
        <v>521</v>
      </c>
      <c r="G5550" s="3">
        <v>45482</v>
      </c>
      <c r="H5550" s="3">
        <v>45487</v>
      </c>
      <c r="I5550" s="6">
        <v>7999</v>
      </c>
      <c r="J5550" s="1">
        <v>3</v>
      </c>
      <c r="K5550" s="4">
        <v>0.05</v>
      </c>
      <c r="L5550" s="6">
        <f t="shared" si="172"/>
        <v>399.95000000000005</v>
      </c>
      <c r="M5550" s="8">
        <f t="shared" si="173"/>
        <v>23597.05</v>
      </c>
      <c r="N5550" t="str" cm="1">
        <f t="array" ref="N55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51" spans="2:14" x14ac:dyDescent="0.35">
      <c r="B5551" s="7">
        <v>2029549</v>
      </c>
      <c r="C5551" s="1" t="s">
        <v>10</v>
      </c>
      <c r="D5551" s="1" t="s">
        <v>29</v>
      </c>
      <c r="E5551" s="1" t="s">
        <v>34</v>
      </c>
      <c r="F5551" s="1" t="s">
        <v>518</v>
      </c>
      <c r="G5551" s="3">
        <v>45482</v>
      </c>
      <c r="H5551" s="3">
        <v>45483</v>
      </c>
      <c r="I5551" s="6">
        <v>850</v>
      </c>
      <c r="J5551" s="1">
        <v>2</v>
      </c>
      <c r="K5551" s="4">
        <v>0.05</v>
      </c>
      <c r="L5551" s="6">
        <f t="shared" si="172"/>
        <v>42.5</v>
      </c>
      <c r="M5551" s="8">
        <f t="shared" si="173"/>
        <v>1657.5</v>
      </c>
      <c r="N5551" t="str" cm="1">
        <f t="array" ref="N55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52" spans="2:14" x14ac:dyDescent="0.35">
      <c r="B5552" s="7">
        <v>2029550</v>
      </c>
      <c r="C5552" s="1" t="s">
        <v>8</v>
      </c>
      <c r="D5552" s="1" t="s">
        <v>25</v>
      </c>
      <c r="E5552" s="1" t="s">
        <v>35</v>
      </c>
      <c r="F5552" s="1" t="s">
        <v>518</v>
      </c>
      <c r="G5552" s="3">
        <v>45482</v>
      </c>
      <c r="H5552" s="3">
        <v>45490</v>
      </c>
      <c r="I5552" s="6">
        <v>65000</v>
      </c>
      <c r="J5552" s="1">
        <v>1</v>
      </c>
      <c r="K5552" s="4">
        <v>0.02</v>
      </c>
      <c r="L5552" s="6">
        <f t="shared" si="172"/>
        <v>1300</v>
      </c>
      <c r="M5552" s="8">
        <f t="shared" si="173"/>
        <v>63700</v>
      </c>
      <c r="N5552" t="str" cm="1">
        <f t="array" ref="N55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53" spans="2:14" x14ac:dyDescent="0.35">
      <c r="B5553" s="7">
        <v>2029551</v>
      </c>
      <c r="C5553" s="1" t="s">
        <v>9</v>
      </c>
      <c r="D5553" s="1" t="s">
        <v>30</v>
      </c>
      <c r="E5553" s="1" t="s">
        <v>36</v>
      </c>
      <c r="F5553" s="1" t="s">
        <v>519</v>
      </c>
      <c r="G5553" s="3">
        <v>45482</v>
      </c>
      <c r="H5553" s="3">
        <v>45484</v>
      </c>
      <c r="I5553" s="6">
        <v>450</v>
      </c>
      <c r="J5553" s="1">
        <v>2</v>
      </c>
      <c r="K5553" s="4">
        <v>0.06</v>
      </c>
      <c r="L5553" s="6">
        <f t="shared" si="172"/>
        <v>27</v>
      </c>
      <c r="M5553" s="8">
        <f t="shared" si="173"/>
        <v>873</v>
      </c>
      <c r="N5553" t="str" cm="1">
        <f t="array" ref="N55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54" spans="2:14" x14ac:dyDescent="0.35">
      <c r="B5554" s="7">
        <v>2029552</v>
      </c>
      <c r="C5554" s="1" t="s">
        <v>11</v>
      </c>
      <c r="D5554" s="1" t="s">
        <v>27</v>
      </c>
      <c r="E5554" s="1" t="s">
        <v>37</v>
      </c>
      <c r="F5554" s="1" t="s">
        <v>521</v>
      </c>
      <c r="G5554" s="3">
        <v>45482</v>
      </c>
      <c r="H5554" s="3">
        <v>45485</v>
      </c>
      <c r="I5554" s="6">
        <v>1299</v>
      </c>
      <c r="J5554" s="1">
        <v>1</v>
      </c>
      <c r="K5554" s="4">
        <v>0.15</v>
      </c>
      <c r="L5554" s="6">
        <f t="shared" si="172"/>
        <v>194.85</v>
      </c>
      <c r="M5554" s="8">
        <f t="shared" si="173"/>
        <v>1104.1500000000001</v>
      </c>
      <c r="N5554" t="str" cm="1">
        <f t="array" ref="N55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55" spans="2:14" x14ac:dyDescent="0.35">
      <c r="B5555" s="7">
        <v>2029553</v>
      </c>
      <c r="C5555" s="1" t="s">
        <v>12</v>
      </c>
      <c r="D5555" s="1" t="s">
        <v>28</v>
      </c>
      <c r="E5555" s="1" t="s">
        <v>39</v>
      </c>
      <c r="F5555" s="1" t="s">
        <v>520</v>
      </c>
      <c r="G5555" s="3">
        <v>45482</v>
      </c>
      <c r="H5555" s="3">
        <v>45487</v>
      </c>
      <c r="I5555" s="6">
        <v>1700</v>
      </c>
      <c r="J5555" s="1">
        <v>2</v>
      </c>
      <c r="K5555" s="4">
        <v>0.02</v>
      </c>
      <c r="L5555" s="6">
        <f t="shared" si="172"/>
        <v>34</v>
      </c>
      <c r="M5555" s="8">
        <f t="shared" si="173"/>
        <v>3366</v>
      </c>
      <c r="N5555" t="str" cm="1">
        <f t="array" ref="N55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56" spans="2:14" x14ac:dyDescent="0.35">
      <c r="B5556" s="7">
        <v>2029554</v>
      </c>
      <c r="C5556" s="1" t="s">
        <v>13</v>
      </c>
      <c r="D5556" s="1" t="s">
        <v>29</v>
      </c>
      <c r="E5556" s="1" t="s">
        <v>40</v>
      </c>
      <c r="F5556" s="1" t="s">
        <v>518</v>
      </c>
      <c r="G5556" s="3">
        <v>45482</v>
      </c>
      <c r="H5556" s="3">
        <v>45483</v>
      </c>
      <c r="I5556" s="6">
        <v>55000</v>
      </c>
      <c r="J5556" s="1">
        <v>3</v>
      </c>
      <c r="K5556" s="4">
        <v>0.02</v>
      </c>
      <c r="L5556" s="6">
        <f t="shared" si="172"/>
        <v>1100</v>
      </c>
      <c r="M5556" s="8">
        <f t="shared" si="173"/>
        <v>163900</v>
      </c>
      <c r="N5556" t="str" cm="1">
        <f t="array" ref="N55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57" spans="2:14" x14ac:dyDescent="0.35">
      <c r="B5557" s="7">
        <v>2029555</v>
      </c>
      <c r="C5557" s="1" t="s">
        <v>14</v>
      </c>
      <c r="D5557" s="1" t="s">
        <v>25</v>
      </c>
      <c r="E5557" s="1" t="s">
        <v>41</v>
      </c>
      <c r="F5557" s="1" t="s">
        <v>519</v>
      </c>
      <c r="G5557" s="3">
        <v>45482</v>
      </c>
      <c r="H5557" s="3">
        <v>45490</v>
      </c>
      <c r="I5557" s="6">
        <v>57999</v>
      </c>
      <c r="J5557" s="1">
        <v>2</v>
      </c>
      <c r="K5557" s="4">
        <v>0.02</v>
      </c>
      <c r="L5557" s="6">
        <f t="shared" si="172"/>
        <v>1159.98</v>
      </c>
      <c r="M5557" s="8">
        <f t="shared" si="173"/>
        <v>114838.02</v>
      </c>
      <c r="N5557" t="str" cm="1">
        <f t="array" ref="N55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58" spans="2:14" x14ac:dyDescent="0.35">
      <c r="B5558" s="7">
        <v>2029556</v>
      </c>
      <c r="C5558" s="1" t="s">
        <v>15</v>
      </c>
      <c r="D5558" s="1" t="s">
        <v>26</v>
      </c>
      <c r="E5558" s="1" t="s">
        <v>42</v>
      </c>
      <c r="F5558" s="1" t="s">
        <v>520</v>
      </c>
      <c r="G5558" s="3">
        <v>45482</v>
      </c>
      <c r="H5558" s="3">
        <v>45484</v>
      </c>
      <c r="I5558" s="6">
        <v>1399</v>
      </c>
      <c r="J5558" s="1">
        <v>7</v>
      </c>
      <c r="K5558" s="4">
        <v>0.02</v>
      </c>
      <c r="L5558" s="6">
        <f t="shared" si="172"/>
        <v>27.98</v>
      </c>
      <c r="M5558" s="8">
        <f t="shared" si="173"/>
        <v>9765.02</v>
      </c>
      <c r="N5558" t="str" cm="1">
        <f t="array" ref="N55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59" spans="2:14" x14ac:dyDescent="0.35">
      <c r="B5559" s="7">
        <v>2029557</v>
      </c>
      <c r="C5559" s="1" t="s">
        <v>16</v>
      </c>
      <c r="D5559" s="1" t="s">
        <v>27</v>
      </c>
      <c r="E5559" s="1" t="s">
        <v>43</v>
      </c>
      <c r="F5559" s="1" t="s">
        <v>521</v>
      </c>
      <c r="G5559" s="3">
        <v>45482</v>
      </c>
      <c r="H5559" s="3">
        <v>45485</v>
      </c>
      <c r="I5559" s="6">
        <v>999</v>
      </c>
      <c r="J5559" s="1">
        <v>2</v>
      </c>
      <c r="K5559" s="4">
        <v>0.02</v>
      </c>
      <c r="L5559" s="6">
        <f t="shared" si="172"/>
        <v>19.98</v>
      </c>
      <c r="M5559" s="8">
        <f t="shared" si="173"/>
        <v>1978.02</v>
      </c>
      <c r="N5559" t="str" cm="1">
        <f t="array" ref="N55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60" spans="2:14" x14ac:dyDescent="0.35">
      <c r="B5560" s="7">
        <v>2029558</v>
      </c>
      <c r="C5560" s="1" t="s">
        <v>17</v>
      </c>
      <c r="D5560" s="1" t="s">
        <v>28</v>
      </c>
      <c r="E5560" s="1" t="s">
        <v>44</v>
      </c>
      <c r="F5560" s="1" t="s">
        <v>518</v>
      </c>
      <c r="G5560" s="3">
        <v>45482</v>
      </c>
      <c r="H5560" s="3">
        <v>45487</v>
      </c>
      <c r="I5560" s="6">
        <v>2099</v>
      </c>
      <c r="J5560" s="1">
        <v>1</v>
      </c>
      <c r="K5560" s="4">
        <v>0.02</v>
      </c>
      <c r="L5560" s="6">
        <f t="shared" si="172"/>
        <v>41.980000000000004</v>
      </c>
      <c r="M5560" s="8">
        <f t="shared" si="173"/>
        <v>2057.02</v>
      </c>
      <c r="N5560" t="str" cm="1">
        <f t="array" ref="N55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61" spans="2:14" x14ac:dyDescent="0.35">
      <c r="B5561" s="7">
        <v>2029559</v>
      </c>
      <c r="C5561" s="1" t="s">
        <v>18</v>
      </c>
      <c r="D5561" s="1" t="s">
        <v>29</v>
      </c>
      <c r="E5561" s="1" t="s">
        <v>45</v>
      </c>
      <c r="F5561" s="1" t="s">
        <v>518</v>
      </c>
      <c r="G5561" s="3">
        <v>45482</v>
      </c>
      <c r="H5561" s="3">
        <v>45483</v>
      </c>
      <c r="I5561" s="6">
        <v>11000</v>
      </c>
      <c r="J5561" s="1">
        <v>1</v>
      </c>
      <c r="K5561" s="4">
        <v>0.02</v>
      </c>
      <c r="L5561" s="6">
        <f t="shared" si="172"/>
        <v>220</v>
      </c>
      <c r="M5561" s="8">
        <f t="shared" si="173"/>
        <v>10780</v>
      </c>
      <c r="N5561" t="str" cm="1">
        <f t="array" ref="N55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62" spans="2:14" x14ac:dyDescent="0.35">
      <c r="B5562" s="7">
        <v>2029560</v>
      </c>
      <c r="C5562" s="1" t="s">
        <v>19</v>
      </c>
      <c r="D5562" s="1" t="s">
        <v>25</v>
      </c>
      <c r="E5562" s="1" t="s">
        <v>46</v>
      </c>
      <c r="F5562" s="1" t="s">
        <v>519</v>
      </c>
      <c r="G5562" s="3">
        <v>45482</v>
      </c>
      <c r="H5562" s="3">
        <v>45490</v>
      </c>
      <c r="I5562" s="6">
        <v>800</v>
      </c>
      <c r="J5562" s="1">
        <v>1</v>
      </c>
      <c r="K5562" s="4">
        <v>0.02</v>
      </c>
      <c r="L5562" s="6">
        <f t="shared" si="172"/>
        <v>16</v>
      </c>
      <c r="M5562" s="8">
        <f t="shared" si="173"/>
        <v>784</v>
      </c>
      <c r="N5562" t="str" cm="1">
        <f t="array" ref="N55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63" spans="2:14" x14ac:dyDescent="0.35">
      <c r="B5563" s="7">
        <v>2029561</v>
      </c>
      <c r="C5563" s="1" t="s">
        <v>20</v>
      </c>
      <c r="D5563" s="1" t="s">
        <v>26</v>
      </c>
      <c r="E5563" s="1" t="s">
        <v>47</v>
      </c>
      <c r="F5563" s="1" t="s">
        <v>521</v>
      </c>
      <c r="G5563" s="3">
        <v>45482</v>
      </c>
      <c r="H5563" s="3">
        <v>45484</v>
      </c>
      <c r="I5563" s="6">
        <v>5500</v>
      </c>
      <c r="J5563" s="1">
        <v>2</v>
      </c>
      <c r="K5563" s="4">
        <v>7.0000000000000007E-2</v>
      </c>
      <c r="L5563" s="6">
        <f t="shared" si="172"/>
        <v>385.00000000000006</v>
      </c>
      <c r="M5563" s="8">
        <f t="shared" si="173"/>
        <v>10615</v>
      </c>
      <c r="N5563" t="str" cm="1">
        <f t="array" ref="N55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64" spans="2:14" x14ac:dyDescent="0.35">
      <c r="B5564" s="7">
        <v>2029562</v>
      </c>
      <c r="C5564" s="1" t="s">
        <v>21</v>
      </c>
      <c r="D5564" s="1" t="s">
        <v>27</v>
      </c>
      <c r="E5564" s="1" t="s">
        <v>48</v>
      </c>
      <c r="F5564" s="1" t="s">
        <v>520</v>
      </c>
      <c r="G5564" s="3">
        <v>45482</v>
      </c>
      <c r="H5564" s="3">
        <v>45485</v>
      </c>
      <c r="I5564" s="6">
        <v>1350</v>
      </c>
      <c r="J5564" s="1">
        <v>1</v>
      </c>
      <c r="K5564" s="4">
        <v>0.03</v>
      </c>
      <c r="L5564" s="6">
        <f t="shared" si="172"/>
        <v>40.5</v>
      </c>
      <c r="M5564" s="8">
        <f t="shared" si="173"/>
        <v>1309.5</v>
      </c>
      <c r="N5564" t="str" cm="1">
        <f t="array" ref="N55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65" spans="2:14" x14ac:dyDescent="0.35">
      <c r="B5565" s="7">
        <v>2029563</v>
      </c>
      <c r="C5565" s="1" t="s">
        <v>22</v>
      </c>
      <c r="D5565" s="1" t="s">
        <v>28</v>
      </c>
      <c r="E5565" s="1" t="s">
        <v>49</v>
      </c>
      <c r="F5565" s="1" t="s">
        <v>518</v>
      </c>
      <c r="G5565" s="3">
        <v>45482</v>
      </c>
      <c r="H5565" s="3">
        <v>45487</v>
      </c>
      <c r="I5565" s="6">
        <v>4500</v>
      </c>
      <c r="J5565" s="1">
        <v>2</v>
      </c>
      <c r="K5565" s="4">
        <v>0.08</v>
      </c>
      <c r="L5565" s="6">
        <f t="shared" si="172"/>
        <v>360</v>
      </c>
      <c r="M5565" s="8">
        <f t="shared" si="173"/>
        <v>8640</v>
      </c>
      <c r="N5565" t="str" cm="1">
        <f t="array" ref="N55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66" spans="2:14" x14ac:dyDescent="0.35">
      <c r="B5566" s="7">
        <v>2029564</v>
      </c>
      <c r="C5566" s="1" t="s">
        <v>23</v>
      </c>
      <c r="D5566" s="1" t="s">
        <v>29</v>
      </c>
      <c r="E5566" s="1" t="s">
        <v>50</v>
      </c>
      <c r="F5566" s="1" t="s">
        <v>519</v>
      </c>
      <c r="G5566" s="3">
        <v>45482</v>
      </c>
      <c r="H5566" s="3">
        <v>45483</v>
      </c>
      <c r="I5566" s="6">
        <v>2350</v>
      </c>
      <c r="J5566" s="1">
        <v>7</v>
      </c>
      <c r="K5566" s="4">
        <v>0.05</v>
      </c>
      <c r="L5566" s="6">
        <f t="shared" si="172"/>
        <v>117.5</v>
      </c>
      <c r="M5566" s="8">
        <f t="shared" si="173"/>
        <v>16332.5</v>
      </c>
      <c r="N5566" t="str" cm="1">
        <f t="array" ref="N55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67" spans="2:14" x14ac:dyDescent="0.35">
      <c r="B5567" s="7">
        <v>2029565</v>
      </c>
      <c r="C5567" s="1" t="s">
        <v>24</v>
      </c>
      <c r="D5567" s="1" t="s">
        <v>25</v>
      </c>
      <c r="E5567" s="1" t="s">
        <v>51</v>
      </c>
      <c r="F5567" s="1" t="s">
        <v>520</v>
      </c>
      <c r="G5567" s="3">
        <v>45482</v>
      </c>
      <c r="H5567" s="3">
        <v>45490</v>
      </c>
      <c r="I5567" s="6">
        <v>90</v>
      </c>
      <c r="J5567" s="1">
        <v>2</v>
      </c>
      <c r="K5567" s="4">
        <v>0.05</v>
      </c>
      <c r="L5567" s="6">
        <f t="shared" si="172"/>
        <v>4.5</v>
      </c>
      <c r="M5567" s="8">
        <f t="shared" si="173"/>
        <v>175.5</v>
      </c>
      <c r="N5567" t="str" cm="1">
        <f t="array" ref="N55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68" spans="2:14" x14ac:dyDescent="0.35">
      <c r="B5568" s="7">
        <v>2029566</v>
      </c>
      <c r="C5568" s="1" t="s">
        <v>4</v>
      </c>
      <c r="D5568" s="1" t="s">
        <v>304</v>
      </c>
      <c r="E5568" s="1" t="s">
        <v>506</v>
      </c>
      <c r="F5568" s="1" t="s">
        <v>521</v>
      </c>
      <c r="G5568" s="3">
        <v>45482</v>
      </c>
      <c r="H5568" s="3">
        <v>45484</v>
      </c>
      <c r="I5568" s="6">
        <v>280</v>
      </c>
      <c r="J5568" s="1">
        <v>2</v>
      </c>
      <c r="K5568" s="4">
        <v>0.05</v>
      </c>
      <c r="L5568" s="6">
        <f t="shared" si="172"/>
        <v>14</v>
      </c>
      <c r="M5568" s="8">
        <f t="shared" si="173"/>
        <v>546</v>
      </c>
      <c r="N5568" t="str" cm="1">
        <f t="array" ref="N55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69" spans="2:14" x14ac:dyDescent="0.35">
      <c r="B5569" s="7">
        <v>2029567</v>
      </c>
      <c r="C5569" s="1" t="s">
        <v>5</v>
      </c>
      <c r="D5569" s="1" t="s">
        <v>25</v>
      </c>
      <c r="E5569" s="1" t="s">
        <v>507</v>
      </c>
      <c r="F5569" s="1" t="s">
        <v>518</v>
      </c>
      <c r="G5569" s="3">
        <v>45482</v>
      </c>
      <c r="H5569" s="3">
        <v>45485</v>
      </c>
      <c r="I5569" s="6">
        <v>70</v>
      </c>
      <c r="J5569" s="1">
        <v>1</v>
      </c>
      <c r="K5569" s="4">
        <v>0.05</v>
      </c>
      <c r="L5569" s="6">
        <f t="shared" si="172"/>
        <v>3.5</v>
      </c>
      <c r="M5569" s="8">
        <f t="shared" si="173"/>
        <v>66.5</v>
      </c>
      <c r="N5569" t="str" cm="1">
        <f t="array" ref="N55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70" spans="2:14" x14ac:dyDescent="0.35">
      <c r="B5570" s="7">
        <v>2029568</v>
      </c>
      <c r="C5570" s="1" t="s">
        <v>6</v>
      </c>
      <c r="D5570" s="1" t="s">
        <v>26</v>
      </c>
      <c r="E5570" s="1" t="s">
        <v>508</v>
      </c>
      <c r="F5570" s="1" t="s">
        <v>518</v>
      </c>
      <c r="G5570" s="3">
        <v>45482</v>
      </c>
      <c r="H5570" s="3">
        <v>45487</v>
      </c>
      <c r="I5570" s="6">
        <v>230</v>
      </c>
      <c r="J5570" s="1">
        <v>2</v>
      </c>
      <c r="K5570" s="4">
        <v>0.03</v>
      </c>
      <c r="L5570" s="6">
        <f t="shared" si="172"/>
        <v>6.8999999999999995</v>
      </c>
      <c r="M5570" s="8">
        <f t="shared" si="173"/>
        <v>453.1</v>
      </c>
      <c r="N5570" t="str" cm="1">
        <f t="array" ref="N55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71" spans="2:14" x14ac:dyDescent="0.35">
      <c r="B5571" s="7">
        <v>2029569</v>
      </c>
      <c r="C5571" s="1" t="s">
        <v>7</v>
      </c>
      <c r="D5571" s="1" t="s">
        <v>27</v>
      </c>
      <c r="E5571" s="1" t="s">
        <v>31</v>
      </c>
      <c r="F5571" s="1" t="s">
        <v>519</v>
      </c>
      <c r="G5571" s="3">
        <v>45482</v>
      </c>
      <c r="H5571" s="3">
        <v>45483</v>
      </c>
      <c r="I5571" s="6">
        <v>7999</v>
      </c>
      <c r="J5571" s="1">
        <v>4</v>
      </c>
      <c r="K5571" s="4">
        <v>0.1</v>
      </c>
      <c r="L5571" s="6">
        <f t="shared" si="172"/>
        <v>799.90000000000009</v>
      </c>
      <c r="M5571" s="8">
        <f t="shared" si="173"/>
        <v>31196.1</v>
      </c>
      <c r="N5571" t="str" cm="1">
        <f t="array" ref="N55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72" spans="2:14" x14ac:dyDescent="0.35">
      <c r="B5572" s="7">
        <v>2029570</v>
      </c>
      <c r="C5572" s="1" t="s">
        <v>10</v>
      </c>
      <c r="D5572" s="1" t="s">
        <v>28</v>
      </c>
      <c r="E5572" s="1" t="s">
        <v>32</v>
      </c>
      <c r="F5572" s="1" t="s">
        <v>521</v>
      </c>
      <c r="G5572" s="3">
        <v>45482</v>
      </c>
      <c r="H5572" s="3">
        <v>45490</v>
      </c>
      <c r="I5572" s="6">
        <v>850</v>
      </c>
      <c r="J5572" s="1">
        <v>3</v>
      </c>
      <c r="K5572" s="4">
        <v>0.05</v>
      </c>
      <c r="L5572" s="6">
        <f t="shared" ref="L5572:L5635" si="174">I5572*K5572</f>
        <v>42.5</v>
      </c>
      <c r="M5572" s="8">
        <f t="shared" ref="M5572:M5635" si="175">I5572*J5572-L5572</f>
        <v>2507.5</v>
      </c>
      <c r="N5572" t="str" cm="1">
        <f t="array" ref="N55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73" spans="2:14" x14ac:dyDescent="0.35">
      <c r="B5573" s="7">
        <v>2029571</v>
      </c>
      <c r="C5573" s="1" t="s">
        <v>8</v>
      </c>
      <c r="D5573" s="1" t="s">
        <v>29</v>
      </c>
      <c r="E5573" s="1" t="s">
        <v>38</v>
      </c>
      <c r="F5573" s="1" t="s">
        <v>520</v>
      </c>
      <c r="G5573" s="3">
        <v>45482</v>
      </c>
      <c r="H5573" s="3">
        <v>45484</v>
      </c>
      <c r="I5573" s="6">
        <v>65000</v>
      </c>
      <c r="J5573" s="1">
        <v>2</v>
      </c>
      <c r="K5573" s="4">
        <v>0.05</v>
      </c>
      <c r="L5573" s="6">
        <f t="shared" si="174"/>
        <v>3250</v>
      </c>
      <c r="M5573" s="8">
        <f t="shared" si="175"/>
        <v>126750</v>
      </c>
      <c r="N5573" t="str" cm="1">
        <f t="array" ref="N55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74" spans="2:14" x14ac:dyDescent="0.35">
      <c r="B5574" s="7">
        <v>2029572</v>
      </c>
      <c r="C5574" s="1" t="s">
        <v>9</v>
      </c>
      <c r="D5574" s="1" t="s">
        <v>25</v>
      </c>
      <c r="E5574" s="1" t="s">
        <v>33</v>
      </c>
      <c r="F5574" s="1" t="s">
        <v>518</v>
      </c>
      <c r="G5574" s="3">
        <v>45482</v>
      </c>
      <c r="H5574" s="3">
        <v>45485</v>
      </c>
      <c r="I5574" s="6">
        <v>450</v>
      </c>
      <c r="J5574" s="1">
        <v>1</v>
      </c>
      <c r="K5574" s="4">
        <v>0.02</v>
      </c>
      <c r="L5574" s="6">
        <f t="shared" si="174"/>
        <v>9</v>
      </c>
      <c r="M5574" s="8">
        <f t="shared" si="175"/>
        <v>441</v>
      </c>
      <c r="N5574" t="str" cm="1">
        <f t="array" ref="N55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75" spans="2:14" x14ac:dyDescent="0.35">
      <c r="B5575" s="7">
        <v>2029573</v>
      </c>
      <c r="C5575" s="1" t="s">
        <v>11</v>
      </c>
      <c r="D5575" s="1" t="s">
        <v>30</v>
      </c>
      <c r="E5575" s="1" t="s">
        <v>34</v>
      </c>
      <c r="F5575" s="1" t="s">
        <v>519</v>
      </c>
      <c r="G5575" s="3">
        <v>45482</v>
      </c>
      <c r="H5575" s="3">
        <v>45487</v>
      </c>
      <c r="I5575" s="6">
        <v>1299</v>
      </c>
      <c r="J5575" s="1">
        <v>1</v>
      </c>
      <c r="K5575" s="4">
        <v>0.06</v>
      </c>
      <c r="L5575" s="6">
        <f t="shared" si="174"/>
        <v>77.94</v>
      </c>
      <c r="M5575" s="8">
        <f t="shared" si="175"/>
        <v>1221.06</v>
      </c>
      <c r="N5575" t="str" cm="1">
        <f t="array" ref="N55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76" spans="2:14" x14ac:dyDescent="0.35">
      <c r="B5576" s="7">
        <v>2029574</v>
      </c>
      <c r="C5576" s="1" t="s">
        <v>12</v>
      </c>
      <c r="D5576" s="1" t="s">
        <v>27</v>
      </c>
      <c r="E5576" s="1" t="s">
        <v>35</v>
      </c>
      <c r="F5576" s="1" t="s">
        <v>520</v>
      </c>
      <c r="G5576" s="3">
        <v>45482</v>
      </c>
      <c r="H5576" s="3">
        <v>45483</v>
      </c>
      <c r="I5576" s="6">
        <v>1700</v>
      </c>
      <c r="J5576" s="1">
        <v>2</v>
      </c>
      <c r="K5576" s="4">
        <v>0.15</v>
      </c>
      <c r="L5576" s="6">
        <f t="shared" si="174"/>
        <v>255</v>
      </c>
      <c r="M5576" s="8">
        <f t="shared" si="175"/>
        <v>3145</v>
      </c>
      <c r="N5576" t="str" cm="1">
        <f t="array" ref="N55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77" spans="2:14" x14ac:dyDescent="0.35">
      <c r="B5577" s="7">
        <v>2029575</v>
      </c>
      <c r="C5577" s="1" t="s">
        <v>13</v>
      </c>
      <c r="D5577" s="1" t="s">
        <v>28</v>
      </c>
      <c r="E5577" s="1" t="s">
        <v>36</v>
      </c>
      <c r="F5577" s="1" t="s">
        <v>521</v>
      </c>
      <c r="G5577" s="3">
        <v>45482</v>
      </c>
      <c r="H5577" s="3">
        <v>45490</v>
      </c>
      <c r="I5577" s="6">
        <v>55000</v>
      </c>
      <c r="J5577" s="1">
        <v>1</v>
      </c>
      <c r="K5577" s="4">
        <v>0.02</v>
      </c>
      <c r="L5577" s="6">
        <f t="shared" si="174"/>
        <v>1100</v>
      </c>
      <c r="M5577" s="8">
        <f t="shared" si="175"/>
        <v>53900</v>
      </c>
      <c r="N5577" t="str" cm="1">
        <f t="array" ref="N55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78" spans="2:14" x14ac:dyDescent="0.35">
      <c r="B5578" s="7">
        <v>2029576</v>
      </c>
      <c r="C5578" s="1" t="s">
        <v>14</v>
      </c>
      <c r="D5578" s="1" t="s">
        <v>29</v>
      </c>
      <c r="E5578" s="1" t="s">
        <v>37</v>
      </c>
      <c r="F5578" s="1" t="s">
        <v>518</v>
      </c>
      <c r="G5578" s="3">
        <v>45482</v>
      </c>
      <c r="H5578" s="3">
        <v>45484</v>
      </c>
      <c r="I5578" s="6">
        <v>57999</v>
      </c>
      <c r="J5578" s="1">
        <v>3</v>
      </c>
      <c r="K5578" s="4">
        <v>0.02</v>
      </c>
      <c r="L5578" s="6">
        <f t="shared" si="174"/>
        <v>1159.98</v>
      </c>
      <c r="M5578" s="8">
        <f t="shared" si="175"/>
        <v>172837.02</v>
      </c>
      <c r="N5578" t="str" cm="1">
        <f t="array" ref="N55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79" spans="2:14" x14ac:dyDescent="0.35">
      <c r="B5579" s="7">
        <v>2029577</v>
      </c>
      <c r="C5579" s="1" t="s">
        <v>15</v>
      </c>
      <c r="D5579" s="1" t="s">
        <v>25</v>
      </c>
      <c r="E5579" s="1" t="s">
        <v>39</v>
      </c>
      <c r="F5579" s="1" t="s">
        <v>518</v>
      </c>
      <c r="G5579" s="3">
        <v>45482</v>
      </c>
      <c r="H5579" s="3">
        <v>45485</v>
      </c>
      <c r="I5579" s="6">
        <v>1399</v>
      </c>
      <c r="J5579" s="1">
        <v>2</v>
      </c>
      <c r="K5579" s="4">
        <v>0.02</v>
      </c>
      <c r="L5579" s="6">
        <f t="shared" si="174"/>
        <v>27.98</v>
      </c>
      <c r="M5579" s="8">
        <f t="shared" si="175"/>
        <v>2770.02</v>
      </c>
      <c r="N5579" t="str" cm="1">
        <f t="array" ref="N55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80" spans="2:14" x14ac:dyDescent="0.35">
      <c r="B5580" s="7">
        <v>2029578</v>
      </c>
      <c r="C5580" s="1" t="s">
        <v>16</v>
      </c>
      <c r="D5580" s="1" t="s">
        <v>26</v>
      </c>
      <c r="E5580" s="1" t="s">
        <v>40</v>
      </c>
      <c r="F5580" s="1" t="s">
        <v>519</v>
      </c>
      <c r="G5580" s="3">
        <v>45482</v>
      </c>
      <c r="H5580" s="3">
        <v>45487</v>
      </c>
      <c r="I5580" s="6">
        <v>999</v>
      </c>
      <c r="J5580" s="1">
        <v>1</v>
      </c>
      <c r="K5580" s="4">
        <v>0.02</v>
      </c>
      <c r="L5580" s="6">
        <f t="shared" si="174"/>
        <v>19.98</v>
      </c>
      <c r="M5580" s="8">
        <f t="shared" si="175"/>
        <v>979.02</v>
      </c>
      <c r="N5580" t="str" cm="1">
        <f t="array" ref="N55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81" spans="2:14" x14ac:dyDescent="0.35">
      <c r="B5581" s="7">
        <v>2029579</v>
      </c>
      <c r="C5581" s="1" t="s">
        <v>17</v>
      </c>
      <c r="D5581" s="1" t="s">
        <v>27</v>
      </c>
      <c r="E5581" s="1" t="s">
        <v>41</v>
      </c>
      <c r="F5581" s="1" t="s">
        <v>521</v>
      </c>
      <c r="G5581" s="3">
        <v>45482</v>
      </c>
      <c r="H5581" s="3">
        <v>45483</v>
      </c>
      <c r="I5581" s="6">
        <v>2099</v>
      </c>
      <c r="J5581" s="1">
        <v>2</v>
      </c>
      <c r="K5581" s="4">
        <v>0.02</v>
      </c>
      <c r="L5581" s="6">
        <f t="shared" si="174"/>
        <v>41.980000000000004</v>
      </c>
      <c r="M5581" s="8">
        <f t="shared" si="175"/>
        <v>4156.0200000000004</v>
      </c>
      <c r="N5581" t="str" cm="1">
        <f t="array" ref="N55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82" spans="2:14" x14ac:dyDescent="0.35">
      <c r="B5582" s="7">
        <v>2029580</v>
      </c>
      <c r="C5582" s="1" t="s">
        <v>18</v>
      </c>
      <c r="D5582" s="1" t="s">
        <v>28</v>
      </c>
      <c r="E5582" s="1" t="s">
        <v>42</v>
      </c>
      <c r="F5582" s="1" t="s">
        <v>520</v>
      </c>
      <c r="G5582" s="3">
        <v>45482</v>
      </c>
      <c r="H5582" s="3">
        <v>45490</v>
      </c>
      <c r="I5582" s="6">
        <v>11000</v>
      </c>
      <c r="J5582" s="1">
        <v>1</v>
      </c>
      <c r="K5582" s="4">
        <v>0.02</v>
      </c>
      <c r="L5582" s="6">
        <f t="shared" si="174"/>
        <v>220</v>
      </c>
      <c r="M5582" s="8">
        <f t="shared" si="175"/>
        <v>10780</v>
      </c>
      <c r="N5582" t="str" cm="1">
        <f t="array" ref="N55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83" spans="2:14" x14ac:dyDescent="0.35">
      <c r="B5583" s="7">
        <v>2029581</v>
      </c>
      <c r="C5583" s="1" t="s">
        <v>19</v>
      </c>
      <c r="D5583" s="1" t="s">
        <v>29</v>
      </c>
      <c r="E5583" s="1" t="s">
        <v>43</v>
      </c>
      <c r="F5583" s="1" t="s">
        <v>518</v>
      </c>
      <c r="G5583" s="3">
        <v>45482</v>
      </c>
      <c r="H5583" s="3">
        <v>45484</v>
      </c>
      <c r="I5583" s="6">
        <v>800</v>
      </c>
      <c r="J5583" s="1">
        <v>2</v>
      </c>
      <c r="K5583" s="4">
        <v>0.02</v>
      </c>
      <c r="L5583" s="6">
        <f t="shared" si="174"/>
        <v>16</v>
      </c>
      <c r="M5583" s="8">
        <f t="shared" si="175"/>
        <v>1584</v>
      </c>
      <c r="N5583" t="str" cm="1">
        <f t="array" ref="N55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84" spans="2:14" x14ac:dyDescent="0.35">
      <c r="B5584" s="7">
        <v>2029582</v>
      </c>
      <c r="C5584" s="1" t="s">
        <v>20</v>
      </c>
      <c r="D5584" s="1" t="s">
        <v>25</v>
      </c>
      <c r="E5584" s="1" t="s">
        <v>44</v>
      </c>
      <c r="F5584" s="1" t="s">
        <v>519</v>
      </c>
      <c r="G5584" s="3">
        <v>45482</v>
      </c>
      <c r="H5584" s="3">
        <v>45485</v>
      </c>
      <c r="I5584" s="6">
        <v>5500</v>
      </c>
      <c r="J5584" s="1">
        <v>3</v>
      </c>
      <c r="K5584" s="4">
        <v>0.02</v>
      </c>
      <c r="L5584" s="6">
        <f t="shared" si="174"/>
        <v>110</v>
      </c>
      <c r="M5584" s="8">
        <f t="shared" si="175"/>
        <v>16390</v>
      </c>
      <c r="N5584" t="str" cm="1">
        <f t="array" ref="N55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85" spans="2:14" x14ac:dyDescent="0.35">
      <c r="B5585" s="7">
        <v>2029583</v>
      </c>
      <c r="C5585" s="1" t="s">
        <v>21</v>
      </c>
      <c r="D5585" s="1" t="s">
        <v>26</v>
      </c>
      <c r="E5585" s="1" t="s">
        <v>45</v>
      </c>
      <c r="F5585" s="1" t="s">
        <v>520</v>
      </c>
      <c r="G5585" s="3">
        <v>45482</v>
      </c>
      <c r="H5585" s="3">
        <v>45487</v>
      </c>
      <c r="I5585" s="6">
        <v>1350</v>
      </c>
      <c r="J5585" s="1">
        <v>2</v>
      </c>
      <c r="K5585" s="4">
        <v>7.0000000000000007E-2</v>
      </c>
      <c r="L5585" s="6">
        <f t="shared" si="174"/>
        <v>94.500000000000014</v>
      </c>
      <c r="M5585" s="8">
        <f t="shared" si="175"/>
        <v>2605.5</v>
      </c>
      <c r="N5585" t="str" cm="1">
        <f t="array" ref="N55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86" spans="2:14" x14ac:dyDescent="0.35">
      <c r="B5586" s="7">
        <v>2029584</v>
      </c>
      <c r="C5586" s="1" t="s">
        <v>22</v>
      </c>
      <c r="D5586" s="1" t="s">
        <v>27</v>
      </c>
      <c r="E5586" s="1" t="s">
        <v>46</v>
      </c>
      <c r="F5586" s="1" t="s">
        <v>521</v>
      </c>
      <c r="G5586" s="3">
        <v>45482</v>
      </c>
      <c r="H5586" s="3">
        <v>45483</v>
      </c>
      <c r="I5586" s="6">
        <v>4500</v>
      </c>
      <c r="J5586" s="1">
        <v>7</v>
      </c>
      <c r="K5586" s="4">
        <v>0.03</v>
      </c>
      <c r="L5586" s="6">
        <f t="shared" si="174"/>
        <v>135</v>
      </c>
      <c r="M5586" s="8">
        <f t="shared" si="175"/>
        <v>31365</v>
      </c>
      <c r="N5586" t="str" cm="1">
        <f t="array" ref="N55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87" spans="2:14" x14ac:dyDescent="0.35">
      <c r="B5587" s="7">
        <v>2029585</v>
      </c>
      <c r="C5587" s="1" t="s">
        <v>23</v>
      </c>
      <c r="D5587" s="1" t="s">
        <v>28</v>
      </c>
      <c r="E5587" s="1" t="s">
        <v>47</v>
      </c>
      <c r="F5587" s="1" t="s">
        <v>518</v>
      </c>
      <c r="G5587" s="3">
        <v>45482</v>
      </c>
      <c r="H5587" s="3">
        <v>45490</v>
      </c>
      <c r="I5587" s="6">
        <v>2350</v>
      </c>
      <c r="J5587" s="1">
        <v>2</v>
      </c>
      <c r="K5587" s="4">
        <v>0.08</v>
      </c>
      <c r="L5587" s="6">
        <f t="shared" si="174"/>
        <v>188</v>
      </c>
      <c r="M5587" s="8">
        <f t="shared" si="175"/>
        <v>4512</v>
      </c>
      <c r="N5587" t="str" cm="1">
        <f t="array" ref="N55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88" spans="2:14" x14ac:dyDescent="0.35">
      <c r="B5588" s="7">
        <v>2029586</v>
      </c>
      <c r="C5588" s="1" t="s">
        <v>24</v>
      </c>
      <c r="D5588" s="1" t="s">
        <v>29</v>
      </c>
      <c r="E5588" s="1" t="s">
        <v>48</v>
      </c>
      <c r="F5588" s="1" t="s">
        <v>518</v>
      </c>
      <c r="G5588" s="3">
        <v>45482</v>
      </c>
      <c r="H5588" s="3">
        <v>45484</v>
      </c>
      <c r="I5588" s="6">
        <v>90</v>
      </c>
      <c r="J5588" s="1">
        <v>1</v>
      </c>
      <c r="K5588" s="4">
        <v>0.05</v>
      </c>
      <c r="L5588" s="6">
        <f t="shared" si="174"/>
        <v>4.5</v>
      </c>
      <c r="M5588" s="8">
        <f t="shared" si="175"/>
        <v>85.5</v>
      </c>
      <c r="N5588" t="str" cm="1">
        <f t="array" ref="N55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89" spans="2:14" x14ac:dyDescent="0.35">
      <c r="B5589" s="7">
        <v>2029587</v>
      </c>
      <c r="C5589" s="1" t="s">
        <v>4</v>
      </c>
      <c r="D5589" s="1" t="s">
        <v>25</v>
      </c>
      <c r="E5589" s="1" t="s">
        <v>49</v>
      </c>
      <c r="F5589" s="1" t="s">
        <v>519</v>
      </c>
      <c r="G5589" s="3">
        <v>45482</v>
      </c>
      <c r="H5589" s="3">
        <v>45485</v>
      </c>
      <c r="I5589" s="6">
        <v>280</v>
      </c>
      <c r="J5589" s="1">
        <v>1</v>
      </c>
      <c r="K5589" s="4">
        <v>0.05</v>
      </c>
      <c r="L5589" s="6">
        <f t="shared" si="174"/>
        <v>14</v>
      </c>
      <c r="M5589" s="8">
        <f t="shared" si="175"/>
        <v>266</v>
      </c>
      <c r="N5589" t="str" cm="1">
        <f t="array" ref="N55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90" spans="2:14" x14ac:dyDescent="0.35">
      <c r="B5590" s="7">
        <v>2029588</v>
      </c>
      <c r="C5590" s="1" t="s">
        <v>5</v>
      </c>
      <c r="D5590" s="1" t="s">
        <v>305</v>
      </c>
      <c r="E5590" s="1" t="s">
        <v>50</v>
      </c>
      <c r="F5590" s="1" t="s">
        <v>521</v>
      </c>
      <c r="G5590" s="3">
        <v>45482</v>
      </c>
      <c r="H5590" s="3">
        <v>45487</v>
      </c>
      <c r="I5590" s="6">
        <v>70</v>
      </c>
      <c r="J5590" s="1">
        <v>1</v>
      </c>
      <c r="K5590" s="4">
        <v>0.05</v>
      </c>
      <c r="L5590" s="6">
        <f t="shared" si="174"/>
        <v>3.5</v>
      </c>
      <c r="M5590" s="8">
        <f t="shared" si="175"/>
        <v>66.5</v>
      </c>
      <c r="N5590" t="str" cm="1">
        <f t="array" ref="N55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91" spans="2:14" x14ac:dyDescent="0.35">
      <c r="B5591" s="7">
        <v>2029589</v>
      </c>
      <c r="C5591" s="1" t="s">
        <v>6</v>
      </c>
      <c r="D5591" s="1" t="s">
        <v>25</v>
      </c>
      <c r="E5591" s="1" t="s">
        <v>51</v>
      </c>
      <c r="F5591" s="1" t="s">
        <v>520</v>
      </c>
      <c r="G5591" s="3">
        <v>45482</v>
      </c>
      <c r="H5591" s="3">
        <v>45483</v>
      </c>
      <c r="I5591" s="6">
        <v>230</v>
      </c>
      <c r="J5591" s="1">
        <v>2</v>
      </c>
      <c r="K5591" s="4">
        <v>0.05</v>
      </c>
      <c r="L5591" s="6">
        <f t="shared" si="174"/>
        <v>11.5</v>
      </c>
      <c r="M5591" s="8">
        <f t="shared" si="175"/>
        <v>448.5</v>
      </c>
      <c r="N5591" t="str" cm="1">
        <f t="array" ref="N55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92" spans="2:14" x14ac:dyDescent="0.35">
      <c r="B5592" s="7">
        <v>2029590</v>
      </c>
      <c r="C5592" s="1" t="s">
        <v>7</v>
      </c>
      <c r="D5592" s="1" t="s">
        <v>26</v>
      </c>
      <c r="E5592" s="1" t="s">
        <v>506</v>
      </c>
      <c r="F5592" s="1" t="s">
        <v>518</v>
      </c>
      <c r="G5592" s="3">
        <v>45482</v>
      </c>
      <c r="H5592" s="3">
        <v>45490</v>
      </c>
      <c r="I5592" s="6">
        <v>7999</v>
      </c>
      <c r="J5592" s="1">
        <v>1</v>
      </c>
      <c r="K5592" s="4">
        <v>0.03</v>
      </c>
      <c r="L5592" s="6">
        <f t="shared" si="174"/>
        <v>239.97</v>
      </c>
      <c r="M5592" s="8">
        <f t="shared" si="175"/>
        <v>7759.03</v>
      </c>
      <c r="N5592" t="str" cm="1">
        <f t="array" ref="N55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93" spans="2:14" x14ac:dyDescent="0.35">
      <c r="B5593" s="7">
        <v>2029591</v>
      </c>
      <c r="C5593" s="1" t="s">
        <v>10</v>
      </c>
      <c r="D5593" s="1" t="s">
        <v>27</v>
      </c>
      <c r="E5593" s="1" t="s">
        <v>507</v>
      </c>
      <c r="F5593" s="1" t="s">
        <v>519</v>
      </c>
      <c r="G5593" s="3">
        <v>45482</v>
      </c>
      <c r="H5593" s="3">
        <v>45484</v>
      </c>
      <c r="I5593" s="6">
        <v>850</v>
      </c>
      <c r="J5593" s="1">
        <v>2</v>
      </c>
      <c r="K5593" s="4">
        <v>0.1</v>
      </c>
      <c r="L5593" s="6">
        <f t="shared" si="174"/>
        <v>85</v>
      </c>
      <c r="M5593" s="8">
        <f t="shared" si="175"/>
        <v>1615</v>
      </c>
      <c r="N5593" t="str" cm="1">
        <f t="array" ref="N55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94" spans="2:14" x14ac:dyDescent="0.35">
      <c r="B5594" s="7">
        <v>2029592</v>
      </c>
      <c r="C5594" s="1" t="s">
        <v>8</v>
      </c>
      <c r="D5594" s="1" t="s">
        <v>28</v>
      </c>
      <c r="E5594" s="1" t="s">
        <v>508</v>
      </c>
      <c r="F5594" s="1" t="s">
        <v>520</v>
      </c>
      <c r="G5594" s="3">
        <v>45482</v>
      </c>
      <c r="H5594" s="3">
        <v>45485</v>
      </c>
      <c r="I5594" s="6">
        <v>65000</v>
      </c>
      <c r="J5594" s="1">
        <v>7</v>
      </c>
      <c r="K5594" s="4">
        <v>0.05</v>
      </c>
      <c r="L5594" s="6">
        <f t="shared" si="174"/>
        <v>3250</v>
      </c>
      <c r="M5594" s="8">
        <f t="shared" si="175"/>
        <v>451750</v>
      </c>
      <c r="N5594" t="str" cm="1">
        <f t="array" ref="N55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95" spans="2:14" x14ac:dyDescent="0.35">
      <c r="B5595" s="7">
        <v>2029593</v>
      </c>
      <c r="C5595" s="1" t="s">
        <v>9</v>
      </c>
      <c r="D5595" s="1" t="s">
        <v>29</v>
      </c>
      <c r="E5595" s="1" t="s">
        <v>31</v>
      </c>
      <c r="F5595" s="1" t="s">
        <v>521</v>
      </c>
      <c r="G5595" s="3">
        <v>45482</v>
      </c>
      <c r="H5595" s="3">
        <v>45487</v>
      </c>
      <c r="I5595" s="6">
        <v>450</v>
      </c>
      <c r="J5595" s="1">
        <v>2</v>
      </c>
      <c r="K5595" s="4">
        <v>0.05</v>
      </c>
      <c r="L5595" s="6">
        <f t="shared" si="174"/>
        <v>22.5</v>
      </c>
      <c r="M5595" s="8">
        <f t="shared" si="175"/>
        <v>877.5</v>
      </c>
      <c r="N5595" t="str" cm="1">
        <f t="array" ref="N55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96" spans="2:14" x14ac:dyDescent="0.35">
      <c r="B5596" s="7">
        <v>2029594</v>
      </c>
      <c r="C5596" s="1" t="s">
        <v>11</v>
      </c>
      <c r="D5596" s="1" t="s">
        <v>25</v>
      </c>
      <c r="E5596" s="1" t="s">
        <v>32</v>
      </c>
      <c r="F5596" s="1" t="s">
        <v>518</v>
      </c>
      <c r="G5596" s="3">
        <v>45482</v>
      </c>
      <c r="H5596" s="3">
        <v>45483</v>
      </c>
      <c r="I5596" s="6">
        <v>1299</v>
      </c>
      <c r="J5596" s="1">
        <v>2</v>
      </c>
      <c r="K5596" s="4">
        <v>0.02</v>
      </c>
      <c r="L5596" s="6">
        <f t="shared" si="174"/>
        <v>25.98</v>
      </c>
      <c r="M5596" s="8">
        <f t="shared" si="175"/>
        <v>2572.02</v>
      </c>
      <c r="N5596" t="str" cm="1">
        <f t="array" ref="N55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97" spans="2:14" x14ac:dyDescent="0.35">
      <c r="B5597" s="7">
        <v>2029595</v>
      </c>
      <c r="C5597" s="1" t="s">
        <v>12</v>
      </c>
      <c r="D5597" s="1" t="s">
        <v>30</v>
      </c>
      <c r="E5597" s="1" t="s">
        <v>38</v>
      </c>
      <c r="F5597" s="1" t="s">
        <v>518</v>
      </c>
      <c r="G5597" s="3">
        <v>45482</v>
      </c>
      <c r="H5597" s="3">
        <v>45490</v>
      </c>
      <c r="I5597" s="6">
        <v>1700</v>
      </c>
      <c r="J5597" s="1">
        <v>1</v>
      </c>
      <c r="K5597" s="4">
        <v>0.06</v>
      </c>
      <c r="L5597" s="6">
        <f t="shared" si="174"/>
        <v>102</v>
      </c>
      <c r="M5597" s="8">
        <f t="shared" si="175"/>
        <v>1598</v>
      </c>
      <c r="N5597" t="str" cm="1">
        <f t="array" ref="N55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598" spans="2:14" x14ac:dyDescent="0.35">
      <c r="B5598" s="7">
        <v>2029596</v>
      </c>
      <c r="C5598" s="1" t="s">
        <v>13</v>
      </c>
      <c r="D5598" s="1" t="s">
        <v>27</v>
      </c>
      <c r="E5598" s="1" t="s">
        <v>33</v>
      </c>
      <c r="F5598" s="1" t="s">
        <v>519</v>
      </c>
      <c r="G5598" s="3">
        <v>45482</v>
      </c>
      <c r="H5598" s="3">
        <v>45484</v>
      </c>
      <c r="I5598" s="6">
        <v>55000</v>
      </c>
      <c r="J5598" s="1">
        <v>2</v>
      </c>
      <c r="K5598" s="4">
        <v>0.15</v>
      </c>
      <c r="L5598" s="6">
        <f t="shared" si="174"/>
        <v>8250</v>
      </c>
      <c r="M5598" s="8">
        <f t="shared" si="175"/>
        <v>101750</v>
      </c>
      <c r="N5598" t="str" cm="1">
        <f t="array" ref="N55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599" spans="2:14" x14ac:dyDescent="0.35">
      <c r="B5599" s="7">
        <v>2029597</v>
      </c>
      <c r="C5599" s="1" t="s">
        <v>14</v>
      </c>
      <c r="D5599" s="1" t="s">
        <v>28</v>
      </c>
      <c r="E5599" s="1" t="s">
        <v>34</v>
      </c>
      <c r="F5599" s="1" t="s">
        <v>521</v>
      </c>
      <c r="G5599" s="3">
        <v>45482</v>
      </c>
      <c r="H5599" s="3">
        <v>45485</v>
      </c>
      <c r="I5599" s="6">
        <v>57999</v>
      </c>
      <c r="J5599" s="1">
        <v>4</v>
      </c>
      <c r="K5599" s="4">
        <v>0.02</v>
      </c>
      <c r="L5599" s="6">
        <f t="shared" si="174"/>
        <v>1159.98</v>
      </c>
      <c r="M5599" s="8">
        <f t="shared" si="175"/>
        <v>230836.02</v>
      </c>
      <c r="N5599" t="str" cm="1">
        <f t="array" ref="N55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00" spans="2:14" x14ac:dyDescent="0.35">
      <c r="B5600" s="7">
        <v>2029598</v>
      </c>
      <c r="C5600" s="1" t="s">
        <v>15</v>
      </c>
      <c r="D5600" s="1" t="s">
        <v>29</v>
      </c>
      <c r="E5600" s="1" t="s">
        <v>35</v>
      </c>
      <c r="F5600" s="1" t="s">
        <v>520</v>
      </c>
      <c r="G5600" s="3">
        <v>45482</v>
      </c>
      <c r="H5600" s="3">
        <v>45487</v>
      </c>
      <c r="I5600" s="6">
        <v>1399</v>
      </c>
      <c r="J5600" s="1">
        <v>3</v>
      </c>
      <c r="K5600" s="4">
        <v>0.02</v>
      </c>
      <c r="L5600" s="6">
        <f t="shared" si="174"/>
        <v>27.98</v>
      </c>
      <c r="M5600" s="8">
        <f t="shared" si="175"/>
        <v>4169.0200000000004</v>
      </c>
      <c r="N5600" t="str" cm="1">
        <f t="array" ref="N56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01" spans="2:14" x14ac:dyDescent="0.35">
      <c r="B5601" s="7">
        <v>2029599</v>
      </c>
      <c r="C5601" s="1" t="s">
        <v>16</v>
      </c>
      <c r="D5601" s="1" t="s">
        <v>25</v>
      </c>
      <c r="E5601" s="1" t="s">
        <v>36</v>
      </c>
      <c r="F5601" s="1" t="s">
        <v>518</v>
      </c>
      <c r="G5601" s="3">
        <v>45482</v>
      </c>
      <c r="H5601" s="3">
        <v>45483</v>
      </c>
      <c r="I5601" s="6">
        <v>999</v>
      </c>
      <c r="J5601" s="1">
        <v>2</v>
      </c>
      <c r="K5601" s="4">
        <v>0.02</v>
      </c>
      <c r="L5601" s="6">
        <f t="shared" si="174"/>
        <v>19.98</v>
      </c>
      <c r="M5601" s="8">
        <f t="shared" si="175"/>
        <v>1978.02</v>
      </c>
      <c r="N5601" t="str" cm="1">
        <f t="array" ref="N56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02" spans="2:14" x14ac:dyDescent="0.35">
      <c r="B5602" s="7">
        <v>2029600</v>
      </c>
      <c r="C5602" s="1" t="s">
        <v>17</v>
      </c>
      <c r="D5602" s="1" t="s">
        <v>26</v>
      </c>
      <c r="E5602" s="1" t="s">
        <v>37</v>
      </c>
      <c r="F5602" s="1" t="s">
        <v>519</v>
      </c>
      <c r="G5602" s="3">
        <v>45482</v>
      </c>
      <c r="H5602" s="3">
        <v>45490</v>
      </c>
      <c r="I5602" s="6">
        <v>2099</v>
      </c>
      <c r="J5602" s="1">
        <v>1</v>
      </c>
      <c r="K5602" s="4">
        <v>0.02</v>
      </c>
      <c r="L5602" s="6">
        <f t="shared" si="174"/>
        <v>41.980000000000004</v>
      </c>
      <c r="M5602" s="8">
        <f t="shared" si="175"/>
        <v>2057.02</v>
      </c>
      <c r="N5602" t="str" cm="1">
        <f t="array" ref="N56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03" spans="2:14" x14ac:dyDescent="0.35">
      <c r="B5603" s="7">
        <v>2029601</v>
      </c>
      <c r="C5603" s="1" t="s">
        <v>18</v>
      </c>
      <c r="D5603" s="1" t="s">
        <v>27</v>
      </c>
      <c r="E5603" s="1" t="s">
        <v>39</v>
      </c>
      <c r="F5603" s="1" t="s">
        <v>520</v>
      </c>
      <c r="G5603" s="3">
        <v>45482</v>
      </c>
      <c r="H5603" s="3">
        <v>45484</v>
      </c>
      <c r="I5603" s="6">
        <v>11000</v>
      </c>
      <c r="J5603" s="1">
        <v>1</v>
      </c>
      <c r="K5603" s="4">
        <v>0.02</v>
      </c>
      <c r="L5603" s="6">
        <f t="shared" si="174"/>
        <v>220</v>
      </c>
      <c r="M5603" s="8">
        <f t="shared" si="175"/>
        <v>10780</v>
      </c>
      <c r="N5603" t="str" cm="1">
        <f t="array" ref="N56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04" spans="2:14" x14ac:dyDescent="0.35">
      <c r="B5604" s="7">
        <v>2029602</v>
      </c>
      <c r="C5604" s="1" t="s">
        <v>19</v>
      </c>
      <c r="D5604" s="1" t="s">
        <v>28</v>
      </c>
      <c r="E5604" s="1" t="s">
        <v>40</v>
      </c>
      <c r="F5604" s="1" t="s">
        <v>521</v>
      </c>
      <c r="G5604" s="3">
        <v>45482</v>
      </c>
      <c r="H5604" s="3">
        <v>45485</v>
      </c>
      <c r="I5604" s="6">
        <v>800</v>
      </c>
      <c r="J5604" s="1">
        <v>2</v>
      </c>
      <c r="K5604" s="4">
        <v>0.02</v>
      </c>
      <c r="L5604" s="6">
        <f t="shared" si="174"/>
        <v>16</v>
      </c>
      <c r="M5604" s="8">
        <f t="shared" si="175"/>
        <v>1584</v>
      </c>
      <c r="N5604" t="str" cm="1">
        <f t="array" ref="N56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05" spans="2:14" x14ac:dyDescent="0.35">
      <c r="B5605" s="7">
        <v>2029603</v>
      </c>
      <c r="C5605" s="1" t="s">
        <v>20</v>
      </c>
      <c r="D5605" s="1" t="s">
        <v>29</v>
      </c>
      <c r="E5605" s="1" t="s">
        <v>41</v>
      </c>
      <c r="F5605" s="1" t="s">
        <v>518</v>
      </c>
      <c r="G5605" s="3">
        <v>45482</v>
      </c>
      <c r="H5605" s="3">
        <v>45487</v>
      </c>
      <c r="I5605" s="6">
        <v>5500</v>
      </c>
      <c r="J5605" s="1">
        <v>1</v>
      </c>
      <c r="K5605" s="4">
        <v>0.02</v>
      </c>
      <c r="L5605" s="6">
        <f t="shared" si="174"/>
        <v>110</v>
      </c>
      <c r="M5605" s="8">
        <f t="shared" si="175"/>
        <v>5390</v>
      </c>
      <c r="N5605" t="str" cm="1">
        <f t="array" ref="N56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06" spans="2:14" x14ac:dyDescent="0.35">
      <c r="B5606" s="7">
        <v>2029604</v>
      </c>
      <c r="C5606" s="1" t="s">
        <v>21</v>
      </c>
      <c r="D5606" s="1" t="s">
        <v>25</v>
      </c>
      <c r="E5606" s="1" t="s">
        <v>42</v>
      </c>
      <c r="F5606" s="1" t="s">
        <v>518</v>
      </c>
      <c r="G5606" s="3">
        <v>45482</v>
      </c>
      <c r="H5606" s="3">
        <v>45483</v>
      </c>
      <c r="I5606" s="6">
        <v>1350</v>
      </c>
      <c r="J5606" s="1">
        <v>3</v>
      </c>
      <c r="K5606" s="4">
        <v>0.02</v>
      </c>
      <c r="L5606" s="6">
        <f t="shared" si="174"/>
        <v>27</v>
      </c>
      <c r="M5606" s="8">
        <f t="shared" si="175"/>
        <v>4023</v>
      </c>
      <c r="N5606" t="str" cm="1">
        <f t="array" ref="N56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07" spans="2:14" x14ac:dyDescent="0.35">
      <c r="B5607" s="7">
        <v>2029605</v>
      </c>
      <c r="C5607" s="1" t="s">
        <v>22</v>
      </c>
      <c r="D5607" s="1" t="s">
        <v>26</v>
      </c>
      <c r="E5607" s="1" t="s">
        <v>43</v>
      </c>
      <c r="F5607" s="1" t="s">
        <v>519</v>
      </c>
      <c r="G5607" s="3">
        <v>45482</v>
      </c>
      <c r="H5607" s="3">
        <v>45490</v>
      </c>
      <c r="I5607" s="6">
        <v>4500</v>
      </c>
      <c r="J5607" s="1">
        <v>2</v>
      </c>
      <c r="K5607" s="4">
        <v>7.0000000000000007E-2</v>
      </c>
      <c r="L5607" s="6">
        <f t="shared" si="174"/>
        <v>315.00000000000006</v>
      </c>
      <c r="M5607" s="8">
        <f t="shared" si="175"/>
        <v>8685</v>
      </c>
      <c r="N5607" t="str" cm="1">
        <f t="array" ref="N56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08" spans="2:14" x14ac:dyDescent="0.35">
      <c r="B5608" s="7">
        <v>2029606</v>
      </c>
      <c r="C5608" s="1" t="s">
        <v>23</v>
      </c>
      <c r="D5608" s="1" t="s">
        <v>27</v>
      </c>
      <c r="E5608" s="1" t="s">
        <v>44</v>
      </c>
      <c r="F5608" s="1" t="s">
        <v>521</v>
      </c>
      <c r="G5608" s="3">
        <v>45482</v>
      </c>
      <c r="H5608" s="3">
        <v>45484</v>
      </c>
      <c r="I5608" s="6">
        <v>2350</v>
      </c>
      <c r="J5608" s="1">
        <v>1</v>
      </c>
      <c r="K5608" s="4">
        <v>0.03</v>
      </c>
      <c r="L5608" s="6">
        <f t="shared" si="174"/>
        <v>70.5</v>
      </c>
      <c r="M5608" s="8">
        <f t="shared" si="175"/>
        <v>2279.5</v>
      </c>
      <c r="N5608" t="str" cm="1">
        <f t="array" ref="N56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09" spans="2:14" x14ac:dyDescent="0.35">
      <c r="B5609" s="7">
        <v>2029607</v>
      </c>
      <c r="C5609" s="1" t="s">
        <v>24</v>
      </c>
      <c r="D5609" s="1" t="s">
        <v>28</v>
      </c>
      <c r="E5609" s="1" t="s">
        <v>45</v>
      </c>
      <c r="F5609" s="1" t="s">
        <v>520</v>
      </c>
      <c r="G5609" s="3">
        <v>45482</v>
      </c>
      <c r="H5609" s="3">
        <v>45485</v>
      </c>
      <c r="I5609" s="6">
        <v>90</v>
      </c>
      <c r="J5609" s="1">
        <v>2</v>
      </c>
      <c r="K5609" s="4">
        <v>0.08</v>
      </c>
      <c r="L5609" s="6">
        <f t="shared" si="174"/>
        <v>7.2</v>
      </c>
      <c r="M5609" s="8">
        <f t="shared" si="175"/>
        <v>172.8</v>
      </c>
      <c r="N5609" t="str" cm="1">
        <f t="array" ref="N56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10" spans="2:14" x14ac:dyDescent="0.35">
      <c r="B5610" s="7">
        <v>2029608</v>
      </c>
      <c r="C5610" s="1" t="s">
        <v>4</v>
      </c>
      <c r="D5610" s="1" t="s">
        <v>29</v>
      </c>
      <c r="E5610" s="1" t="s">
        <v>46</v>
      </c>
      <c r="F5610" s="1" t="s">
        <v>518</v>
      </c>
      <c r="G5610" s="3">
        <v>45482</v>
      </c>
      <c r="H5610" s="3">
        <v>45487</v>
      </c>
      <c r="I5610" s="6">
        <v>280</v>
      </c>
      <c r="J5610" s="1">
        <v>1</v>
      </c>
      <c r="K5610" s="4">
        <v>0.05</v>
      </c>
      <c r="L5610" s="6">
        <f t="shared" si="174"/>
        <v>14</v>
      </c>
      <c r="M5610" s="8">
        <f t="shared" si="175"/>
        <v>266</v>
      </c>
      <c r="N5610" t="str" cm="1">
        <f t="array" ref="N56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11" spans="2:14" x14ac:dyDescent="0.35">
      <c r="B5611" s="7">
        <v>2029609</v>
      </c>
      <c r="C5611" s="1" t="s">
        <v>5</v>
      </c>
      <c r="D5611" s="1" t="s">
        <v>25</v>
      </c>
      <c r="E5611" s="1" t="s">
        <v>47</v>
      </c>
      <c r="F5611" s="1" t="s">
        <v>519</v>
      </c>
      <c r="G5611" s="3">
        <v>45482</v>
      </c>
      <c r="H5611" s="3">
        <v>45483</v>
      </c>
      <c r="I5611" s="6">
        <v>70</v>
      </c>
      <c r="J5611" s="1">
        <v>2</v>
      </c>
      <c r="K5611" s="4">
        <v>0.05</v>
      </c>
      <c r="L5611" s="6">
        <f t="shared" si="174"/>
        <v>3.5</v>
      </c>
      <c r="M5611" s="8">
        <f t="shared" si="175"/>
        <v>136.5</v>
      </c>
      <c r="N5611" t="str" cm="1">
        <f t="array" ref="N56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12" spans="2:14" x14ac:dyDescent="0.35">
      <c r="B5612" s="7">
        <v>2029610</v>
      </c>
      <c r="C5612" s="1" t="s">
        <v>6</v>
      </c>
      <c r="D5612" s="1" t="s">
        <v>306</v>
      </c>
      <c r="E5612" s="1" t="s">
        <v>48</v>
      </c>
      <c r="F5612" s="1" t="s">
        <v>520</v>
      </c>
      <c r="G5612" s="3">
        <v>45482</v>
      </c>
      <c r="H5612" s="3">
        <v>45490</v>
      </c>
      <c r="I5612" s="6">
        <v>230</v>
      </c>
      <c r="J5612" s="1">
        <v>3</v>
      </c>
      <c r="K5612" s="4">
        <v>0.05</v>
      </c>
      <c r="L5612" s="6">
        <f t="shared" si="174"/>
        <v>11.5</v>
      </c>
      <c r="M5612" s="8">
        <f t="shared" si="175"/>
        <v>678.5</v>
      </c>
      <c r="N5612" t="str" cm="1">
        <f t="array" ref="N56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13" spans="2:14" x14ac:dyDescent="0.35">
      <c r="B5613" s="7">
        <v>2029611</v>
      </c>
      <c r="C5613" s="1" t="s">
        <v>7</v>
      </c>
      <c r="D5613" s="1" t="s">
        <v>25</v>
      </c>
      <c r="E5613" s="1" t="s">
        <v>49</v>
      </c>
      <c r="F5613" s="1" t="s">
        <v>521</v>
      </c>
      <c r="G5613" s="3">
        <v>45482</v>
      </c>
      <c r="H5613" s="3">
        <v>45484</v>
      </c>
      <c r="I5613" s="6">
        <v>7999</v>
      </c>
      <c r="J5613" s="1">
        <v>2</v>
      </c>
      <c r="K5613" s="4">
        <v>0.05</v>
      </c>
      <c r="L5613" s="6">
        <f t="shared" si="174"/>
        <v>399.95000000000005</v>
      </c>
      <c r="M5613" s="8">
        <f t="shared" si="175"/>
        <v>15598.05</v>
      </c>
      <c r="N5613" t="str" cm="1">
        <f t="array" ref="N56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14" spans="2:14" x14ac:dyDescent="0.35">
      <c r="B5614" s="7">
        <v>2029612</v>
      </c>
      <c r="C5614" s="1" t="s">
        <v>10</v>
      </c>
      <c r="D5614" s="1" t="s">
        <v>26</v>
      </c>
      <c r="E5614" s="1" t="s">
        <v>50</v>
      </c>
      <c r="F5614" s="1" t="s">
        <v>518</v>
      </c>
      <c r="G5614" s="3">
        <v>45482</v>
      </c>
      <c r="H5614" s="3">
        <v>45485</v>
      </c>
      <c r="I5614" s="6">
        <v>850</v>
      </c>
      <c r="J5614" s="1">
        <v>7</v>
      </c>
      <c r="K5614" s="4">
        <v>0.03</v>
      </c>
      <c r="L5614" s="6">
        <f t="shared" si="174"/>
        <v>25.5</v>
      </c>
      <c r="M5614" s="8">
        <f t="shared" si="175"/>
        <v>5924.5</v>
      </c>
      <c r="N5614" t="str" cm="1">
        <f t="array" ref="N56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15" spans="2:14" x14ac:dyDescent="0.35">
      <c r="B5615" s="7">
        <v>2029613</v>
      </c>
      <c r="C5615" s="1" t="s">
        <v>8</v>
      </c>
      <c r="D5615" s="1" t="s">
        <v>27</v>
      </c>
      <c r="E5615" s="1" t="s">
        <v>51</v>
      </c>
      <c r="F5615" s="1" t="s">
        <v>518</v>
      </c>
      <c r="G5615" s="3">
        <v>45482</v>
      </c>
      <c r="H5615" s="3">
        <v>45487</v>
      </c>
      <c r="I5615" s="6">
        <v>65000</v>
      </c>
      <c r="J5615" s="1">
        <v>2</v>
      </c>
      <c r="K5615" s="4">
        <v>0.1</v>
      </c>
      <c r="L5615" s="6">
        <f t="shared" si="174"/>
        <v>6500</v>
      </c>
      <c r="M5615" s="8">
        <f t="shared" si="175"/>
        <v>123500</v>
      </c>
      <c r="N5615" t="str" cm="1">
        <f t="array" ref="N56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16" spans="2:14" x14ac:dyDescent="0.35">
      <c r="B5616" s="7">
        <v>2029614</v>
      </c>
      <c r="C5616" s="1" t="s">
        <v>9</v>
      </c>
      <c r="D5616" s="1" t="s">
        <v>28</v>
      </c>
      <c r="E5616" s="1" t="s">
        <v>506</v>
      </c>
      <c r="F5616" s="1" t="s">
        <v>519</v>
      </c>
      <c r="G5616" s="3">
        <v>45482</v>
      </c>
      <c r="H5616" s="3">
        <v>45483</v>
      </c>
      <c r="I5616" s="6">
        <v>450</v>
      </c>
      <c r="J5616" s="1">
        <v>1</v>
      </c>
      <c r="K5616" s="4">
        <v>0.05</v>
      </c>
      <c r="L5616" s="6">
        <f t="shared" si="174"/>
        <v>22.5</v>
      </c>
      <c r="M5616" s="8">
        <f t="shared" si="175"/>
        <v>427.5</v>
      </c>
      <c r="N5616" t="str" cm="1">
        <f t="array" ref="N56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17" spans="2:14" x14ac:dyDescent="0.35">
      <c r="B5617" s="7">
        <v>2029615</v>
      </c>
      <c r="C5617" s="1" t="s">
        <v>11</v>
      </c>
      <c r="D5617" s="1" t="s">
        <v>29</v>
      </c>
      <c r="E5617" s="1" t="s">
        <v>507</v>
      </c>
      <c r="F5617" s="1" t="s">
        <v>521</v>
      </c>
      <c r="G5617" s="3">
        <v>45482</v>
      </c>
      <c r="H5617" s="3">
        <v>45490</v>
      </c>
      <c r="I5617" s="6">
        <v>1299</v>
      </c>
      <c r="J5617" s="1">
        <v>1</v>
      </c>
      <c r="K5617" s="4">
        <v>0.05</v>
      </c>
      <c r="L5617" s="6">
        <f t="shared" si="174"/>
        <v>64.95</v>
      </c>
      <c r="M5617" s="8">
        <f t="shared" si="175"/>
        <v>1234.05</v>
      </c>
      <c r="N5617" t="str" cm="1">
        <f t="array" ref="N56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18" spans="2:14" x14ac:dyDescent="0.35">
      <c r="B5618" s="7">
        <v>2029616</v>
      </c>
      <c r="C5618" s="1" t="s">
        <v>12</v>
      </c>
      <c r="D5618" s="1" t="s">
        <v>25</v>
      </c>
      <c r="E5618" s="1" t="s">
        <v>508</v>
      </c>
      <c r="F5618" s="1" t="s">
        <v>520</v>
      </c>
      <c r="G5618" s="3">
        <v>45482</v>
      </c>
      <c r="H5618" s="3">
        <v>45484</v>
      </c>
      <c r="I5618" s="6">
        <v>1700</v>
      </c>
      <c r="J5618" s="1">
        <v>1</v>
      </c>
      <c r="K5618" s="4">
        <v>0.02</v>
      </c>
      <c r="L5618" s="6">
        <f t="shared" si="174"/>
        <v>34</v>
      </c>
      <c r="M5618" s="8">
        <f t="shared" si="175"/>
        <v>1666</v>
      </c>
      <c r="N5618" t="str" cm="1">
        <f t="array" ref="N56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19" spans="2:14" x14ac:dyDescent="0.35">
      <c r="B5619" s="7">
        <v>2029617</v>
      </c>
      <c r="C5619" s="1" t="s">
        <v>13</v>
      </c>
      <c r="D5619" s="1" t="s">
        <v>30</v>
      </c>
      <c r="E5619" s="1" t="s">
        <v>31</v>
      </c>
      <c r="F5619" s="1" t="s">
        <v>518</v>
      </c>
      <c r="G5619" s="3">
        <v>45482</v>
      </c>
      <c r="H5619" s="3">
        <v>45485</v>
      </c>
      <c r="I5619" s="6">
        <v>55000</v>
      </c>
      <c r="J5619" s="1">
        <v>2</v>
      </c>
      <c r="K5619" s="4">
        <v>0.06</v>
      </c>
      <c r="L5619" s="6">
        <f t="shared" si="174"/>
        <v>3300</v>
      </c>
      <c r="M5619" s="8">
        <f t="shared" si="175"/>
        <v>106700</v>
      </c>
      <c r="N5619" t="str" cm="1">
        <f t="array" ref="N56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20" spans="2:14" x14ac:dyDescent="0.35">
      <c r="B5620" s="7">
        <v>2029618</v>
      </c>
      <c r="C5620" s="1" t="s">
        <v>14</v>
      </c>
      <c r="D5620" s="1" t="s">
        <v>27</v>
      </c>
      <c r="E5620" s="1" t="s">
        <v>32</v>
      </c>
      <c r="F5620" s="1" t="s">
        <v>519</v>
      </c>
      <c r="G5620" s="3">
        <v>45482</v>
      </c>
      <c r="H5620" s="3">
        <v>45487</v>
      </c>
      <c r="I5620" s="6">
        <v>57999</v>
      </c>
      <c r="J5620" s="1">
        <v>1</v>
      </c>
      <c r="K5620" s="4">
        <v>0.15</v>
      </c>
      <c r="L5620" s="6">
        <f t="shared" si="174"/>
        <v>8699.85</v>
      </c>
      <c r="M5620" s="8">
        <f t="shared" si="175"/>
        <v>49299.15</v>
      </c>
      <c r="N5620" t="str" cm="1">
        <f t="array" ref="N56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21" spans="2:14" x14ac:dyDescent="0.35">
      <c r="B5621" s="7">
        <v>2029619</v>
      </c>
      <c r="C5621" s="1" t="s">
        <v>15</v>
      </c>
      <c r="D5621" s="1" t="s">
        <v>28</v>
      </c>
      <c r="E5621" s="1" t="s">
        <v>38</v>
      </c>
      <c r="F5621" s="1" t="s">
        <v>520</v>
      </c>
      <c r="G5621" s="3">
        <v>45482</v>
      </c>
      <c r="H5621" s="3">
        <v>45483</v>
      </c>
      <c r="I5621" s="6">
        <v>1399</v>
      </c>
      <c r="J5621" s="1">
        <v>2</v>
      </c>
      <c r="K5621" s="4">
        <v>0.02</v>
      </c>
      <c r="L5621" s="6">
        <f t="shared" si="174"/>
        <v>27.98</v>
      </c>
      <c r="M5621" s="8">
        <f t="shared" si="175"/>
        <v>2770.02</v>
      </c>
      <c r="N5621" t="str" cm="1">
        <f t="array" ref="N56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22" spans="2:14" x14ac:dyDescent="0.35">
      <c r="B5622" s="7">
        <v>2029620</v>
      </c>
      <c r="C5622" s="1" t="s">
        <v>16</v>
      </c>
      <c r="D5622" s="1" t="s">
        <v>29</v>
      </c>
      <c r="E5622" s="1" t="s">
        <v>33</v>
      </c>
      <c r="F5622" s="1" t="s">
        <v>521</v>
      </c>
      <c r="G5622" s="3">
        <v>45482</v>
      </c>
      <c r="H5622" s="3">
        <v>45490</v>
      </c>
      <c r="I5622" s="6">
        <v>999</v>
      </c>
      <c r="J5622" s="1">
        <v>7</v>
      </c>
      <c r="K5622" s="4">
        <v>0.02</v>
      </c>
      <c r="L5622" s="6">
        <f t="shared" si="174"/>
        <v>19.98</v>
      </c>
      <c r="M5622" s="8">
        <f t="shared" si="175"/>
        <v>6973.02</v>
      </c>
      <c r="N5622" t="str" cm="1">
        <f t="array" ref="N56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23" spans="2:14" x14ac:dyDescent="0.35">
      <c r="B5623" s="7">
        <v>2029621</v>
      </c>
      <c r="C5623" s="1" t="s">
        <v>17</v>
      </c>
      <c r="D5623" s="1" t="s">
        <v>25</v>
      </c>
      <c r="E5623" s="1" t="s">
        <v>34</v>
      </c>
      <c r="F5623" s="1" t="s">
        <v>518</v>
      </c>
      <c r="G5623" s="3">
        <v>45482</v>
      </c>
      <c r="H5623" s="3">
        <v>45484</v>
      </c>
      <c r="I5623" s="6">
        <v>2099</v>
      </c>
      <c r="J5623" s="1">
        <v>2</v>
      </c>
      <c r="K5623" s="4">
        <v>0.02</v>
      </c>
      <c r="L5623" s="6">
        <f t="shared" si="174"/>
        <v>41.980000000000004</v>
      </c>
      <c r="M5623" s="8">
        <f t="shared" si="175"/>
        <v>4156.0200000000004</v>
      </c>
      <c r="N5623" t="str" cm="1">
        <f t="array" ref="N56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24" spans="2:14" x14ac:dyDescent="0.35">
      <c r="B5624" s="7">
        <v>2029622</v>
      </c>
      <c r="C5624" s="1" t="s">
        <v>18</v>
      </c>
      <c r="D5624" s="1" t="s">
        <v>26</v>
      </c>
      <c r="E5624" s="1" t="s">
        <v>35</v>
      </c>
      <c r="F5624" s="1" t="s">
        <v>518</v>
      </c>
      <c r="G5624" s="3">
        <v>45482</v>
      </c>
      <c r="H5624" s="3">
        <v>45485</v>
      </c>
      <c r="I5624" s="6">
        <v>11000</v>
      </c>
      <c r="J5624" s="1">
        <v>2</v>
      </c>
      <c r="K5624" s="4">
        <v>0.02</v>
      </c>
      <c r="L5624" s="6">
        <f t="shared" si="174"/>
        <v>220</v>
      </c>
      <c r="M5624" s="8">
        <f t="shared" si="175"/>
        <v>21780</v>
      </c>
      <c r="N5624" t="str" cm="1">
        <f t="array" ref="N56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25" spans="2:14" x14ac:dyDescent="0.35">
      <c r="B5625" s="7">
        <v>2029623</v>
      </c>
      <c r="C5625" s="1" t="s">
        <v>19</v>
      </c>
      <c r="D5625" s="1" t="s">
        <v>27</v>
      </c>
      <c r="E5625" s="1" t="s">
        <v>36</v>
      </c>
      <c r="F5625" s="1" t="s">
        <v>519</v>
      </c>
      <c r="G5625" s="3">
        <v>45482</v>
      </c>
      <c r="H5625" s="3">
        <v>45487</v>
      </c>
      <c r="I5625" s="6">
        <v>800</v>
      </c>
      <c r="J5625" s="1">
        <v>1</v>
      </c>
      <c r="K5625" s="4">
        <v>0.02</v>
      </c>
      <c r="L5625" s="6">
        <f t="shared" si="174"/>
        <v>16</v>
      </c>
      <c r="M5625" s="8">
        <f t="shared" si="175"/>
        <v>784</v>
      </c>
      <c r="N5625" t="str" cm="1">
        <f t="array" ref="N56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26" spans="2:14" x14ac:dyDescent="0.35">
      <c r="B5626" s="7">
        <v>2029624</v>
      </c>
      <c r="C5626" s="1" t="s">
        <v>20</v>
      </c>
      <c r="D5626" s="1" t="s">
        <v>28</v>
      </c>
      <c r="E5626" s="1" t="s">
        <v>37</v>
      </c>
      <c r="F5626" s="1" t="s">
        <v>521</v>
      </c>
      <c r="G5626" s="3">
        <v>45482</v>
      </c>
      <c r="H5626" s="3">
        <v>45483</v>
      </c>
      <c r="I5626" s="6">
        <v>5500</v>
      </c>
      <c r="J5626" s="1">
        <v>2</v>
      </c>
      <c r="K5626" s="4">
        <v>0.02</v>
      </c>
      <c r="L5626" s="6">
        <f t="shared" si="174"/>
        <v>110</v>
      </c>
      <c r="M5626" s="8">
        <f t="shared" si="175"/>
        <v>10890</v>
      </c>
      <c r="N5626" t="str" cm="1">
        <f t="array" ref="N56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27" spans="2:14" x14ac:dyDescent="0.35">
      <c r="B5627" s="7">
        <v>2029625</v>
      </c>
      <c r="C5627" s="1" t="s">
        <v>21</v>
      </c>
      <c r="D5627" s="1" t="s">
        <v>29</v>
      </c>
      <c r="E5627" s="1" t="s">
        <v>39</v>
      </c>
      <c r="F5627" s="1" t="s">
        <v>520</v>
      </c>
      <c r="G5627" s="3">
        <v>45482</v>
      </c>
      <c r="H5627" s="3">
        <v>45490</v>
      </c>
      <c r="I5627" s="6">
        <v>1350</v>
      </c>
      <c r="J5627" s="1">
        <v>4</v>
      </c>
      <c r="K5627" s="4">
        <v>0.02</v>
      </c>
      <c r="L5627" s="6">
        <f t="shared" si="174"/>
        <v>27</v>
      </c>
      <c r="M5627" s="8">
        <f t="shared" si="175"/>
        <v>5373</v>
      </c>
      <c r="N5627" t="str" cm="1">
        <f t="array" ref="N56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28" spans="2:14" x14ac:dyDescent="0.35">
      <c r="B5628" s="7">
        <v>2029626</v>
      </c>
      <c r="C5628" s="1" t="s">
        <v>22</v>
      </c>
      <c r="D5628" s="1" t="s">
        <v>25</v>
      </c>
      <c r="E5628" s="1" t="s">
        <v>40</v>
      </c>
      <c r="F5628" s="1" t="s">
        <v>518</v>
      </c>
      <c r="G5628" s="3">
        <v>45482</v>
      </c>
      <c r="H5628" s="3">
        <v>45484</v>
      </c>
      <c r="I5628" s="6">
        <v>4500</v>
      </c>
      <c r="J5628" s="1">
        <v>3</v>
      </c>
      <c r="K5628" s="4">
        <v>0.02</v>
      </c>
      <c r="L5628" s="6">
        <f t="shared" si="174"/>
        <v>90</v>
      </c>
      <c r="M5628" s="8">
        <f t="shared" si="175"/>
        <v>13410</v>
      </c>
      <c r="N5628" t="str" cm="1">
        <f t="array" ref="N56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29" spans="2:14" x14ac:dyDescent="0.35">
      <c r="B5629" s="7">
        <v>2029627</v>
      </c>
      <c r="C5629" s="1" t="s">
        <v>23</v>
      </c>
      <c r="D5629" s="1" t="s">
        <v>26</v>
      </c>
      <c r="E5629" s="1" t="s">
        <v>41</v>
      </c>
      <c r="F5629" s="1" t="s">
        <v>519</v>
      </c>
      <c r="G5629" s="3">
        <v>45482</v>
      </c>
      <c r="H5629" s="3">
        <v>45485</v>
      </c>
      <c r="I5629" s="6">
        <v>2350</v>
      </c>
      <c r="J5629" s="1">
        <v>2</v>
      </c>
      <c r="K5629" s="4">
        <v>7.0000000000000007E-2</v>
      </c>
      <c r="L5629" s="6">
        <f t="shared" si="174"/>
        <v>164.50000000000003</v>
      </c>
      <c r="M5629" s="8">
        <f t="shared" si="175"/>
        <v>4535.5</v>
      </c>
      <c r="N5629" t="str" cm="1">
        <f t="array" ref="N56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30" spans="2:14" x14ac:dyDescent="0.35">
      <c r="B5630" s="7">
        <v>2029628</v>
      </c>
      <c r="C5630" s="1" t="s">
        <v>24</v>
      </c>
      <c r="D5630" s="1" t="s">
        <v>27</v>
      </c>
      <c r="E5630" s="1" t="s">
        <v>42</v>
      </c>
      <c r="F5630" s="1" t="s">
        <v>520</v>
      </c>
      <c r="G5630" s="3">
        <v>45482</v>
      </c>
      <c r="H5630" s="3">
        <v>45487</v>
      </c>
      <c r="I5630" s="6">
        <v>90</v>
      </c>
      <c r="J5630" s="1">
        <v>1</v>
      </c>
      <c r="K5630" s="4">
        <v>0.03</v>
      </c>
      <c r="L5630" s="6">
        <f t="shared" si="174"/>
        <v>2.6999999999999997</v>
      </c>
      <c r="M5630" s="8">
        <f t="shared" si="175"/>
        <v>87.3</v>
      </c>
      <c r="N5630" t="str" cm="1">
        <f t="array" ref="N56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31" spans="2:14" x14ac:dyDescent="0.35">
      <c r="B5631" s="7">
        <v>2029629</v>
      </c>
      <c r="C5631" s="1" t="s">
        <v>4</v>
      </c>
      <c r="D5631" s="1" t="s">
        <v>28</v>
      </c>
      <c r="E5631" s="1" t="s">
        <v>43</v>
      </c>
      <c r="F5631" s="1" t="s">
        <v>521</v>
      </c>
      <c r="G5631" s="3">
        <v>45482</v>
      </c>
      <c r="H5631" s="3">
        <v>45483</v>
      </c>
      <c r="I5631" s="6">
        <v>280</v>
      </c>
      <c r="J5631" s="1">
        <v>1</v>
      </c>
      <c r="K5631" s="4">
        <v>0.08</v>
      </c>
      <c r="L5631" s="6">
        <f t="shared" si="174"/>
        <v>22.400000000000002</v>
      </c>
      <c r="M5631" s="8">
        <f t="shared" si="175"/>
        <v>257.60000000000002</v>
      </c>
      <c r="N5631" t="str" cm="1">
        <f t="array" ref="N56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32" spans="2:14" x14ac:dyDescent="0.35">
      <c r="B5632" s="7">
        <v>2029630</v>
      </c>
      <c r="C5632" s="1" t="s">
        <v>5</v>
      </c>
      <c r="D5632" s="1" t="s">
        <v>29</v>
      </c>
      <c r="E5632" s="1" t="s">
        <v>44</v>
      </c>
      <c r="F5632" s="1" t="s">
        <v>518</v>
      </c>
      <c r="G5632" s="3">
        <v>45482</v>
      </c>
      <c r="H5632" s="3">
        <v>45490</v>
      </c>
      <c r="I5632" s="6">
        <v>70</v>
      </c>
      <c r="J5632" s="1">
        <v>2</v>
      </c>
      <c r="K5632" s="4">
        <v>0.05</v>
      </c>
      <c r="L5632" s="6">
        <f t="shared" si="174"/>
        <v>3.5</v>
      </c>
      <c r="M5632" s="8">
        <f t="shared" si="175"/>
        <v>136.5</v>
      </c>
      <c r="N5632" t="str" cm="1">
        <f t="array" ref="N56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33" spans="2:14" x14ac:dyDescent="0.35">
      <c r="B5633" s="7">
        <v>2029631</v>
      </c>
      <c r="C5633" s="1" t="s">
        <v>6</v>
      </c>
      <c r="D5633" s="1" t="s">
        <v>25</v>
      </c>
      <c r="E5633" s="1" t="s">
        <v>45</v>
      </c>
      <c r="F5633" s="1" t="s">
        <v>518</v>
      </c>
      <c r="G5633" s="3">
        <v>45482</v>
      </c>
      <c r="H5633" s="3">
        <v>45484</v>
      </c>
      <c r="I5633" s="6">
        <v>230</v>
      </c>
      <c r="J5633" s="1">
        <v>1</v>
      </c>
      <c r="K5633" s="4">
        <v>0.05</v>
      </c>
      <c r="L5633" s="6">
        <f t="shared" si="174"/>
        <v>11.5</v>
      </c>
      <c r="M5633" s="8">
        <f t="shared" si="175"/>
        <v>218.5</v>
      </c>
      <c r="N5633" t="str" cm="1">
        <f t="array" ref="N56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34" spans="2:14" x14ac:dyDescent="0.35">
      <c r="B5634" s="7">
        <v>2029632</v>
      </c>
      <c r="C5634" s="1" t="s">
        <v>7</v>
      </c>
      <c r="D5634" s="1" t="s">
        <v>307</v>
      </c>
      <c r="E5634" s="1" t="s">
        <v>46</v>
      </c>
      <c r="F5634" s="1" t="s">
        <v>519</v>
      </c>
      <c r="G5634" s="3">
        <v>45482</v>
      </c>
      <c r="H5634" s="3">
        <v>45485</v>
      </c>
      <c r="I5634" s="6">
        <v>7999</v>
      </c>
      <c r="J5634" s="1">
        <v>3</v>
      </c>
      <c r="K5634" s="4">
        <v>0.05</v>
      </c>
      <c r="L5634" s="6">
        <f t="shared" si="174"/>
        <v>399.95000000000005</v>
      </c>
      <c r="M5634" s="8">
        <f t="shared" si="175"/>
        <v>23597.05</v>
      </c>
      <c r="N5634" t="str" cm="1">
        <f t="array" ref="N56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35" spans="2:14" x14ac:dyDescent="0.35">
      <c r="B5635" s="7">
        <v>2029633</v>
      </c>
      <c r="C5635" s="1" t="s">
        <v>10</v>
      </c>
      <c r="D5635" s="1" t="s">
        <v>25</v>
      </c>
      <c r="E5635" s="1" t="s">
        <v>47</v>
      </c>
      <c r="F5635" s="1" t="s">
        <v>521</v>
      </c>
      <c r="G5635" s="3">
        <v>45482</v>
      </c>
      <c r="H5635" s="3">
        <v>45487</v>
      </c>
      <c r="I5635" s="6">
        <v>850</v>
      </c>
      <c r="J5635" s="1">
        <v>2</v>
      </c>
      <c r="K5635" s="4">
        <v>0.05</v>
      </c>
      <c r="L5635" s="6">
        <f t="shared" si="174"/>
        <v>42.5</v>
      </c>
      <c r="M5635" s="8">
        <f t="shared" si="175"/>
        <v>1657.5</v>
      </c>
      <c r="N5635" t="str" cm="1">
        <f t="array" ref="N56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36" spans="2:14" x14ac:dyDescent="0.35">
      <c r="B5636" s="7">
        <v>2029634</v>
      </c>
      <c r="C5636" s="1" t="s">
        <v>8</v>
      </c>
      <c r="D5636" s="1" t="s">
        <v>26</v>
      </c>
      <c r="E5636" s="1" t="s">
        <v>48</v>
      </c>
      <c r="F5636" s="1" t="s">
        <v>520</v>
      </c>
      <c r="G5636" s="3">
        <v>45482</v>
      </c>
      <c r="H5636" s="3">
        <v>45483</v>
      </c>
      <c r="I5636" s="6">
        <v>65000</v>
      </c>
      <c r="J5636" s="1">
        <v>1</v>
      </c>
      <c r="K5636" s="4">
        <v>0.03</v>
      </c>
      <c r="L5636" s="6">
        <f t="shared" ref="L5636:L5699" si="176">I5636*K5636</f>
        <v>1950</v>
      </c>
      <c r="M5636" s="8">
        <f t="shared" ref="M5636:M5699" si="177">I5636*J5636-L5636</f>
        <v>63050</v>
      </c>
      <c r="N5636" t="str" cm="1">
        <f t="array" ref="N56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37" spans="2:14" x14ac:dyDescent="0.35">
      <c r="B5637" s="7">
        <v>2029635</v>
      </c>
      <c r="C5637" s="1" t="s">
        <v>9</v>
      </c>
      <c r="D5637" s="1" t="s">
        <v>27</v>
      </c>
      <c r="E5637" s="1" t="s">
        <v>49</v>
      </c>
      <c r="F5637" s="1" t="s">
        <v>518</v>
      </c>
      <c r="G5637" s="3">
        <v>45482</v>
      </c>
      <c r="H5637" s="3">
        <v>45490</v>
      </c>
      <c r="I5637" s="6">
        <v>450</v>
      </c>
      <c r="J5637" s="1">
        <v>2</v>
      </c>
      <c r="K5637" s="4">
        <v>0.1</v>
      </c>
      <c r="L5637" s="6">
        <f t="shared" si="176"/>
        <v>45</v>
      </c>
      <c r="M5637" s="8">
        <f t="shared" si="177"/>
        <v>855</v>
      </c>
      <c r="N5637" t="str" cm="1">
        <f t="array" ref="N56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38" spans="2:14" x14ac:dyDescent="0.35">
      <c r="B5638" s="7">
        <v>2029636</v>
      </c>
      <c r="C5638" s="1" t="s">
        <v>11</v>
      </c>
      <c r="D5638" s="1" t="s">
        <v>28</v>
      </c>
      <c r="E5638" s="1" t="s">
        <v>50</v>
      </c>
      <c r="F5638" s="1" t="s">
        <v>519</v>
      </c>
      <c r="G5638" s="3">
        <v>45482</v>
      </c>
      <c r="H5638" s="3">
        <v>45484</v>
      </c>
      <c r="I5638" s="6">
        <v>1299</v>
      </c>
      <c r="J5638" s="1">
        <v>1</v>
      </c>
      <c r="K5638" s="4">
        <v>0.05</v>
      </c>
      <c r="L5638" s="6">
        <f t="shared" si="176"/>
        <v>64.95</v>
      </c>
      <c r="M5638" s="8">
        <f t="shared" si="177"/>
        <v>1234.05</v>
      </c>
      <c r="N5638" t="str" cm="1">
        <f t="array" ref="N56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39" spans="2:14" x14ac:dyDescent="0.35">
      <c r="B5639" s="7">
        <v>2029637</v>
      </c>
      <c r="C5639" s="1" t="s">
        <v>12</v>
      </c>
      <c r="D5639" s="1" t="s">
        <v>29</v>
      </c>
      <c r="E5639" s="1" t="s">
        <v>51</v>
      </c>
      <c r="F5639" s="1" t="s">
        <v>520</v>
      </c>
      <c r="G5639" s="3">
        <v>45482</v>
      </c>
      <c r="H5639" s="3">
        <v>45485</v>
      </c>
      <c r="I5639" s="6">
        <v>1700</v>
      </c>
      <c r="J5639" s="1">
        <v>2</v>
      </c>
      <c r="K5639" s="4">
        <v>0.05</v>
      </c>
      <c r="L5639" s="6">
        <f t="shared" si="176"/>
        <v>85</v>
      </c>
      <c r="M5639" s="8">
        <f t="shared" si="177"/>
        <v>3315</v>
      </c>
      <c r="N5639" t="str" cm="1">
        <f t="array" ref="N56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40" spans="2:14" x14ac:dyDescent="0.35">
      <c r="B5640" s="7">
        <v>2029638</v>
      </c>
      <c r="C5640" s="1" t="s">
        <v>13</v>
      </c>
      <c r="D5640" s="1" t="s">
        <v>25</v>
      </c>
      <c r="E5640" s="1" t="s">
        <v>506</v>
      </c>
      <c r="F5640" s="1" t="s">
        <v>521</v>
      </c>
      <c r="G5640" s="3">
        <v>45482</v>
      </c>
      <c r="H5640" s="3">
        <v>45487</v>
      </c>
      <c r="I5640" s="6">
        <v>55000</v>
      </c>
      <c r="J5640" s="1">
        <v>3</v>
      </c>
      <c r="K5640" s="4">
        <v>0.02</v>
      </c>
      <c r="L5640" s="6">
        <f t="shared" si="176"/>
        <v>1100</v>
      </c>
      <c r="M5640" s="8">
        <f t="shared" si="177"/>
        <v>163900</v>
      </c>
      <c r="N5640" t="str" cm="1">
        <f t="array" ref="N56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41" spans="2:14" x14ac:dyDescent="0.35">
      <c r="B5641" s="7">
        <v>2029639</v>
      </c>
      <c r="C5641" s="1" t="s">
        <v>14</v>
      </c>
      <c r="D5641" s="1" t="s">
        <v>30</v>
      </c>
      <c r="E5641" s="1" t="s">
        <v>507</v>
      </c>
      <c r="F5641" s="1" t="s">
        <v>518</v>
      </c>
      <c r="G5641" s="3">
        <v>45482</v>
      </c>
      <c r="H5641" s="3">
        <v>45483</v>
      </c>
      <c r="I5641" s="6">
        <v>57999</v>
      </c>
      <c r="J5641" s="1">
        <v>2</v>
      </c>
      <c r="K5641" s="4">
        <v>0.06</v>
      </c>
      <c r="L5641" s="6">
        <f t="shared" si="176"/>
        <v>3479.94</v>
      </c>
      <c r="M5641" s="8">
        <f t="shared" si="177"/>
        <v>112518.06</v>
      </c>
      <c r="N5641" t="str" cm="1">
        <f t="array" ref="N56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42" spans="2:14" x14ac:dyDescent="0.35">
      <c r="B5642" s="7">
        <v>2029640</v>
      </c>
      <c r="C5642" s="1" t="s">
        <v>15</v>
      </c>
      <c r="D5642" s="1" t="s">
        <v>27</v>
      </c>
      <c r="E5642" s="1" t="s">
        <v>508</v>
      </c>
      <c r="F5642" s="1" t="s">
        <v>518</v>
      </c>
      <c r="G5642" s="3">
        <v>45482</v>
      </c>
      <c r="H5642" s="3">
        <v>45490</v>
      </c>
      <c r="I5642" s="6">
        <v>1399</v>
      </c>
      <c r="J5642" s="1">
        <v>7</v>
      </c>
      <c r="K5642" s="4">
        <v>0.15</v>
      </c>
      <c r="L5642" s="6">
        <f t="shared" si="176"/>
        <v>209.85</v>
      </c>
      <c r="M5642" s="8">
        <f t="shared" si="177"/>
        <v>9583.15</v>
      </c>
      <c r="N5642" t="str" cm="1">
        <f t="array" ref="N56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43" spans="2:14" x14ac:dyDescent="0.35">
      <c r="B5643" s="7">
        <v>2029641</v>
      </c>
      <c r="C5643" s="1" t="s">
        <v>16</v>
      </c>
      <c r="D5643" s="1" t="s">
        <v>28</v>
      </c>
      <c r="E5643" s="1" t="s">
        <v>31</v>
      </c>
      <c r="F5643" s="1" t="s">
        <v>519</v>
      </c>
      <c r="G5643" s="3">
        <v>45482</v>
      </c>
      <c r="H5643" s="3">
        <v>45484</v>
      </c>
      <c r="I5643" s="6">
        <v>999</v>
      </c>
      <c r="J5643" s="1">
        <v>2</v>
      </c>
      <c r="K5643" s="4">
        <v>0.02</v>
      </c>
      <c r="L5643" s="6">
        <f t="shared" si="176"/>
        <v>19.98</v>
      </c>
      <c r="M5643" s="8">
        <f t="shared" si="177"/>
        <v>1978.02</v>
      </c>
      <c r="N5643" t="str" cm="1">
        <f t="array" ref="N56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44" spans="2:14" x14ac:dyDescent="0.35">
      <c r="B5644" s="7">
        <v>2029642</v>
      </c>
      <c r="C5644" s="1" t="s">
        <v>17</v>
      </c>
      <c r="D5644" s="1" t="s">
        <v>29</v>
      </c>
      <c r="E5644" s="1" t="s">
        <v>32</v>
      </c>
      <c r="F5644" s="1" t="s">
        <v>521</v>
      </c>
      <c r="G5644" s="3">
        <v>45482</v>
      </c>
      <c r="H5644" s="3">
        <v>45485</v>
      </c>
      <c r="I5644" s="6">
        <v>2099</v>
      </c>
      <c r="J5644" s="1">
        <v>1</v>
      </c>
      <c r="K5644" s="4">
        <v>0.02</v>
      </c>
      <c r="L5644" s="6">
        <f t="shared" si="176"/>
        <v>41.980000000000004</v>
      </c>
      <c r="M5644" s="8">
        <f t="shared" si="177"/>
        <v>2057.02</v>
      </c>
      <c r="N5644" t="str" cm="1">
        <f t="array" ref="N56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45" spans="2:14" x14ac:dyDescent="0.35">
      <c r="B5645" s="7">
        <v>2029643</v>
      </c>
      <c r="C5645" s="1" t="s">
        <v>18</v>
      </c>
      <c r="D5645" s="1" t="s">
        <v>25</v>
      </c>
      <c r="E5645" s="1" t="s">
        <v>38</v>
      </c>
      <c r="F5645" s="1" t="s">
        <v>520</v>
      </c>
      <c r="G5645" s="3">
        <v>45482</v>
      </c>
      <c r="H5645" s="3">
        <v>45487</v>
      </c>
      <c r="I5645" s="6">
        <v>11000</v>
      </c>
      <c r="J5645" s="1">
        <v>1</v>
      </c>
      <c r="K5645" s="4">
        <v>0.02</v>
      </c>
      <c r="L5645" s="6">
        <f t="shared" si="176"/>
        <v>220</v>
      </c>
      <c r="M5645" s="8">
        <f t="shared" si="177"/>
        <v>10780</v>
      </c>
      <c r="N5645" t="str" cm="1">
        <f t="array" ref="N56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46" spans="2:14" x14ac:dyDescent="0.35">
      <c r="B5646" s="7">
        <v>2029644</v>
      </c>
      <c r="C5646" s="1" t="s">
        <v>19</v>
      </c>
      <c r="D5646" s="1" t="s">
        <v>26</v>
      </c>
      <c r="E5646" s="1" t="s">
        <v>33</v>
      </c>
      <c r="F5646" s="1" t="s">
        <v>518</v>
      </c>
      <c r="G5646" s="3">
        <v>45482</v>
      </c>
      <c r="H5646" s="3">
        <v>45483</v>
      </c>
      <c r="I5646" s="6">
        <v>800</v>
      </c>
      <c r="J5646" s="1">
        <v>1</v>
      </c>
      <c r="K5646" s="4">
        <v>0.02</v>
      </c>
      <c r="L5646" s="6">
        <f t="shared" si="176"/>
        <v>16</v>
      </c>
      <c r="M5646" s="8">
        <f t="shared" si="177"/>
        <v>784</v>
      </c>
      <c r="N5646" t="str" cm="1">
        <f t="array" ref="N56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47" spans="2:14" x14ac:dyDescent="0.35">
      <c r="B5647" s="7">
        <v>2029645</v>
      </c>
      <c r="C5647" s="1" t="s">
        <v>20</v>
      </c>
      <c r="D5647" s="1" t="s">
        <v>27</v>
      </c>
      <c r="E5647" s="1" t="s">
        <v>34</v>
      </c>
      <c r="F5647" s="1" t="s">
        <v>519</v>
      </c>
      <c r="G5647" s="3">
        <v>45482</v>
      </c>
      <c r="H5647" s="3">
        <v>45490</v>
      </c>
      <c r="I5647" s="6">
        <v>5500</v>
      </c>
      <c r="J5647" s="1">
        <v>2</v>
      </c>
      <c r="K5647" s="4">
        <v>0.02</v>
      </c>
      <c r="L5647" s="6">
        <f t="shared" si="176"/>
        <v>110</v>
      </c>
      <c r="M5647" s="8">
        <f t="shared" si="177"/>
        <v>10890</v>
      </c>
      <c r="N5647" t="str" cm="1">
        <f t="array" ref="N56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48" spans="2:14" x14ac:dyDescent="0.35">
      <c r="B5648" s="7">
        <v>2029646</v>
      </c>
      <c r="C5648" s="1" t="s">
        <v>21</v>
      </c>
      <c r="D5648" s="1" t="s">
        <v>28</v>
      </c>
      <c r="E5648" s="1" t="s">
        <v>35</v>
      </c>
      <c r="F5648" s="1" t="s">
        <v>520</v>
      </c>
      <c r="G5648" s="3">
        <v>45482</v>
      </c>
      <c r="H5648" s="3">
        <v>45484</v>
      </c>
      <c r="I5648" s="6">
        <v>1350</v>
      </c>
      <c r="J5648" s="1">
        <v>1</v>
      </c>
      <c r="K5648" s="4">
        <v>0.02</v>
      </c>
      <c r="L5648" s="6">
        <f t="shared" si="176"/>
        <v>27</v>
      </c>
      <c r="M5648" s="8">
        <f t="shared" si="177"/>
        <v>1323</v>
      </c>
      <c r="N5648" t="str" cm="1">
        <f t="array" ref="N56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49" spans="2:14" x14ac:dyDescent="0.35">
      <c r="B5649" s="7">
        <v>2029647</v>
      </c>
      <c r="C5649" s="1" t="s">
        <v>22</v>
      </c>
      <c r="D5649" s="1" t="s">
        <v>29</v>
      </c>
      <c r="E5649" s="1" t="s">
        <v>36</v>
      </c>
      <c r="F5649" s="1" t="s">
        <v>521</v>
      </c>
      <c r="G5649" s="3">
        <v>45482</v>
      </c>
      <c r="H5649" s="3">
        <v>45485</v>
      </c>
      <c r="I5649" s="6">
        <v>4500</v>
      </c>
      <c r="J5649" s="1">
        <v>2</v>
      </c>
      <c r="K5649" s="4">
        <v>0.02</v>
      </c>
      <c r="L5649" s="6">
        <f t="shared" si="176"/>
        <v>90</v>
      </c>
      <c r="M5649" s="8">
        <f t="shared" si="177"/>
        <v>8910</v>
      </c>
      <c r="N5649" t="str" cm="1">
        <f t="array" ref="N56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50" spans="2:14" x14ac:dyDescent="0.35">
      <c r="B5650" s="7">
        <v>2029648</v>
      </c>
      <c r="C5650" s="1" t="s">
        <v>23</v>
      </c>
      <c r="D5650" s="1" t="s">
        <v>25</v>
      </c>
      <c r="E5650" s="1" t="s">
        <v>37</v>
      </c>
      <c r="F5650" s="1" t="s">
        <v>518</v>
      </c>
      <c r="G5650" s="3">
        <v>45482</v>
      </c>
      <c r="H5650" s="3">
        <v>45487</v>
      </c>
      <c r="I5650" s="6">
        <v>2350</v>
      </c>
      <c r="J5650" s="1">
        <v>7</v>
      </c>
      <c r="K5650" s="4">
        <v>0.02</v>
      </c>
      <c r="L5650" s="6">
        <f t="shared" si="176"/>
        <v>47</v>
      </c>
      <c r="M5650" s="8">
        <f t="shared" si="177"/>
        <v>16403</v>
      </c>
      <c r="N5650" t="str" cm="1">
        <f t="array" ref="N56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51" spans="2:14" x14ac:dyDescent="0.35">
      <c r="B5651" s="7">
        <v>2029649</v>
      </c>
      <c r="C5651" s="1" t="s">
        <v>24</v>
      </c>
      <c r="D5651" s="1" t="s">
        <v>26</v>
      </c>
      <c r="E5651" s="1" t="s">
        <v>39</v>
      </c>
      <c r="F5651" s="1" t="s">
        <v>518</v>
      </c>
      <c r="G5651" s="3">
        <v>45482</v>
      </c>
      <c r="H5651" s="3">
        <v>45483</v>
      </c>
      <c r="I5651" s="6">
        <v>90</v>
      </c>
      <c r="J5651" s="1">
        <v>2</v>
      </c>
      <c r="K5651" s="4">
        <v>7.0000000000000007E-2</v>
      </c>
      <c r="L5651" s="6">
        <f t="shared" si="176"/>
        <v>6.3000000000000007</v>
      </c>
      <c r="M5651" s="8">
        <f t="shared" si="177"/>
        <v>173.7</v>
      </c>
      <c r="N5651" t="str" cm="1">
        <f t="array" ref="N56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52" spans="2:14" x14ac:dyDescent="0.35">
      <c r="B5652" s="7">
        <v>2029650</v>
      </c>
      <c r="C5652" s="1" t="s">
        <v>4</v>
      </c>
      <c r="D5652" s="1" t="s">
        <v>27</v>
      </c>
      <c r="E5652" s="1" t="s">
        <v>40</v>
      </c>
      <c r="F5652" s="1" t="s">
        <v>519</v>
      </c>
      <c r="G5652" s="3">
        <v>45482</v>
      </c>
      <c r="H5652" s="3">
        <v>45490</v>
      </c>
      <c r="I5652" s="6">
        <v>280</v>
      </c>
      <c r="J5652" s="1">
        <v>2</v>
      </c>
      <c r="K5652" s="4">
        <v>0.03</v>
      </c>
      <c r="L5652" s="6">
        <f t="shared" si="176"/>
        <v>8.4</v>
      </c>
      <c r="M5652" s="8">
        <f t="shared" si="177"/>
        <v>551.6</v>
      </c>
      <c r="N5652" t="str" cm="1">
        <f t="array" ref="N56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53" spans="2:14" x14ac:dyDescent="0.35">
      <c r="B5653" s="7">
        <v>2029651</v>
      </c>
      <c r="C5653" s="1" t="s">
        <v>5</v>
      </c>
      <c r="D5653" s="1" t="s">
        <v>28</v>
      </c>
      <c r="E5653" s="1" t="s">
        <v>41</v>
      </c>
      <c r="F5653" s="1" t="s">
        <v>521</v>
      </c>
      <c r="G5653" s="3">
        <v>45482</v>
      </c>
      <c r="H5653" s="3">
        <v>45484</v>
      </c>
      <c r="I5653" s="6">
        <v>70</v>
      </c>
      <c r="J5653" s="1">
        <v>1</v>
      </c>
      <c r="K5653" s="4">
        <v>0.08</v>
      </c>
      <c r="L5653" s="6">
        <f t="shared" si="176"/>
        <v>5.6000000000000005</v>
      </c>
      <c r="M5653" s="8">
        <f t="shared" si="177"/>
        <v>64.400000000000006</v>
      </c>
      <c r="N5653" t="str" cm="1">
        <f t="array" ref="N56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54" spans="2:14" x14ac:dyDescent="0.35">
      <c r="B5654" s="7">
        <v>2029652</v>
      </c>
      <c r="C5654" s="1" t="s">
        <v>6</v>
      </c>
      <c r="D5654" s="1" t="s">
        <v>29</v>
      </c>
      <c r="E5654" s="1" t="s">
        <v>42</v>
      </c>
      <c r="F5654" s="1" t="s">
        <v>520</v>
      </c>
      <c r="G5654" s="3">
        <v>45482</v>
      </c>
      <c r="H5654" s="3">
        <v>45485</v>
      </c>
      <c r="I5654" s="6">
        <v>230</v>
      </c>
      <c r="J5654" s="1">
        <v>2</v>
      </c>
      <c r="K5654" s="4">
        <v>0.05</v>
      </c>
      <c r="L5654" s="6">
        <f t="shared" si="176"/>
        <v>11.5</v>
      </c>
      <c r="M5654" s="8">
        <f t="shared" si="177"/>
        <v>448.5</v>
      </c>
      <c r="N5654" t="str" cm="1">
        <f t="array" ref="N56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55" spans="2:14" x14ac:dyDescent="0.35">
      <c r="B5655" s="7">
        <v>2029653</v>
      </c>
      <c r="C5655" s="1" t="s">
        <v>7</v>
      </c>
      <c r="D5655" s="1" t="s">
        <v>25</v>
      </c>
      <c r="E5655" s="1" t="s">
        <v>43</v>
      </c>
      <c r="F5655" s="1" t="s">
        <v>518</v>
      </c>
      <c r="G5655" s="3">
        <v>45482</v>
      </c>
      <c r="H5655" s="3">
        <v>45487</v>
      </c>
      <c r="I5655" s="6">
        <v>7999</v>
      </c>
      <c r="J5655" s="1">
        <v>4</v>
      </c>
      <c r="K5655" s="4">
        <v>0.05</v>
      </c>
      <c r="L5655" s="6">
        <f t="shared" si="176"/>
        <v>399.95000000000005</v>
      </c>
      <c r="M5655" s="8">
        <f t="shared" si="177"/>
        <v>31596.05</v>
      </c>
      <c r="N5655" t="str" cm="1">
        <f t="array" ref="N56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56" spans="2:14" x14ac:dyDescent="0.35">
      <c r="B5656" s="7">
        <v>2029654</v>
      </c>
      <c r="C5656" s="1" t="s">
        <v>10</v>
      </c>
      <c r="D5656" s="1" t="s">
        <v>308</v>
      </c>
      <c r="E5656" s="1" t="s">
        <v>44</v>
      </c>
      <c r="F5656" s="1" t="s">
        <v>519</v>
      </c>
      <c r="G5656" s="3">
        <v>45482</v>
      </c>
      <c r="H5656" s="3">
        <v>45483</v>
      </c>
      <c r="I5656" s="6">
        <v>850</v>
      </c>
      <c r="J5656" s="1">
        <v>3</v>
      </c>
      <c r="K5656" s="4">
        <v>0.05</v>
      </c>
      <c r="L5656" s="6">
        <f t="shared" si="176"/>
        <v>42.5</v>
      </c>
      <c r="M5656" s="8">
        <f t="shared" si="177"/>
        <v>2507.5</v>
      </c>
      <c r="N5656" t="str" cm="1">
        <f t="array" ref="N56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57" spans="2:14" x14ac:dyDescent="0.35">
      <c r="B5657" s="7">
        <v>2029655</v>
      </c>
      <c r="C5657" s="1" t="s">
        <v>8</v>
      </c>
      <c r="D5657" s="1" t="s">
        <v>25</v>
      </c>
      <c r="E5657" s="1" t="s">
        <v>45</v>
      </c>
      <c r="F5657" s="1" t="s">
        <v>520</v>
      </c>
      <c r="G5657" s="3">
        <v>45482</v>
      </c>
      <c r="H5657" s="3">
        <v>45490</v>
      </c>
      <c r="I5657" s="6">
        <v>65000</v>
      </c>
      <c r="J5657" s="1">
        <v>2</v>
      </c>
      <c r="K5657" s="4">
        <v>0.05</v>
      </c>
      <c r="L5657" s="6">
        <f t="shared" si="176"/>
        <v>3250</v>
      </c>
      <c r="M5657" s="8">
        <f t="shared" si="177"/>
        <v>126750</v>
      </c>
      <c r="N5657" t="str" cm="1">
        <f t="array" ref="N56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58" spans="2:14" x14ac:dyDescent="0.35">
      <c r="B5658" s="7">
        <v>2029656</v>
      </c>
      <c r="C5658" s="1" t="s">
        <v>9</v>
      </c>
      <c r="D5658" s="1" t="s">
        <v>26</v>
      </c>
      <c r="E5658" s="1" t="s">
        <v>46</v>
      </c>
      <c r="F5658" s="1" t="s">
        <v>521</v>
      </c>
      <c r="G5658" s="3">
        <v>45482</v>
      </c>
      <c r="H5658" s="3">
        <v>45484</v>
      </c>
      <c r="I5658" s="6">
        <v>450</v>
      </c>
      <c r="J5658" s="1">
        <v>1</v>
      </c>
      <c r="K5658" s="4">
        <v>0.03</v>
      </c>
      <c r="L5658" s="6">
        <f t="shared" si="176"/>
        <v>13.5</v>
      </c>
      <c r="M5658" s="8">
        <f t="shared" si="177"/>
        <v>436.5</v>
      </c>
      <c r="N5658" t="str" cm="1">
        <f t="array" ref="N56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59" spans="2:14" x14ac:dyDescent="0.35">
      <c r="B5659" s="7">
        <v>2029657</v>
      </c>
      <c r="C5659" s="1" t="s">
        <v>11</v>
      </c>
      <c r="D5659" s="1" t="s">
        <v>27</v>
      </c>
      <c r="E5659" s="1" t="s">
        <v>47</v>
      </c>
      <c r="F5659" s="1" t="s">
        <v>518</v>
      </c>
      <c r="G5659" s="3">
        <v>45482</v>
      </c>
      <c r="H5659" s="3">
        <v>45485</v>
      </c>
      <c r="I5659" s="6">
        <v>1299</v>
      </c>
      <c r="J5659" s="1">
        <v>1</v>
      </c>
      <c r="K5659" s="4">
        <v>0.1</v>
      </c>
      <c r="L5659" s="6">
        <f t="shared" si="176"/>
        <v>129.9</v>
      </c>
      <c r="M5659" s="8">
        <f t="shared" si="177"/>
        <v>1169.0999999999999</v>
      </c>
      <c r="N5659" t="str" cm="1">
        <f t="array" ref="N56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60" spans="2:14" x14ac:dyDescent="0.35">
      <c r="B5660" s="7">
        <v>2029658</v>
      </c>
      <c r="C5660" s="1" t="s">
        <v>12</v>
      </c>
      <c r="D5660" s="1" t="s">
        <v>28</v>
      </c>
      <c r="E5660" s="1" t="s">
        <v>48</v>
      </c>
      <c r="F5660" s="1" t="s">
        <v>518</v>
      </c>
      <c r="G5660" s="3">
        <v>45482</v>
      </c>
      <c r="H5660" s="3">
        <v>45487</v>
      </c>
      <c r="I5660" s="6">
        <v>1700</v>
      </c>
      <c r="J5660" s="1">
        <v>2</v>
      </c>
      <c r="K5660" s="4">
        <v>0.05</v>
      </c>
      <c r="L5660" s="6">
        <f t="shared" si="176"/>
        <v>85</v>
      </c>
      <c r="M5660" s="8">
        <f t="shared" si="177"/>
        <v>3315</v>
      </c>
      <c r="N5660" t="str" cm="1">
        <f t="array" ref="N56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61" spans="2:14" x14ac:dyDescent="0.35">
      <c r="B5661" s="7">
        <v>2029659</v>
      </c>
      <c r="C5661" s="1" t="s">
        <v>13</v>
      </c>
      <c r="D5661" s="1" t="s">
        <v>29</v>
      </c>
      <c r="E5661" s="1" t="s">
        <v>49</v>
      </c>
      <c r="F5661" s="1" t="s">
        <v>519</v>
      </c>
      <c r="G5661" s="3">
        <v>45482</v>
      </c>
      <c r="H5661" s="3">
        <v>45483</v>
      </c>
      <c r="I5661" s="6">
        <v>55000</v>
      </c>
      <c r="J5661" s="1">
        <v>1</v>
      </c>
      <c r="K5661" s="4">
        <v>0.05</v>
      </c>
      <c r="L5661" s="6">
        <f t="shared" si="176"/>
        <v>2750</v>
      </c>
      <c r="M5661" s="8">
        <f t="shared" si="177"/>
        <v>52250</v>
      </c>
      <c r="N5661" t="str" cm="1">
        <f t="array" ref="N56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62" spans="2:14" x14ac:dyDescent="0.35">
      <c r="B5662" s="7">
        <v>2029660</v>
      </c>
      <c r="C5662" s="1" t="s">
        <v>14</v>
      </c>
      <c r="D5662" s="1" t="s">
        <v>25</v>
      </c>
      <c r="E5662" s="1" t="s">
        <v>50</v>
      </c>
      <c r="F5662" s="1" t="s">
        <v>521</v>
      </c>
      <c r="G5662" s="3">
        <v>45482</v>
      </c>
      <c r="H5662" s="3">
        <v>45490</v>
      </c>
      <c r="I5662" s="6">
        <v>57999</v>
      </c>
      <c r="J5662" s="1">
        <v>3</v>
      </c>
      <c r="K5662" s="4">
        <v>0.02</v>
      </c>
      <c r="L5662" s="6">
        <f t="shared" si="176"/>
        <v>1159.98</v>
      </c>
      <c r="M5662" s="8">
        <f t="shared" si="177"/>
        <v>172837.02</v>
      </c>
      <c r="N5662" t="str" cm="1">
        <f t="array" ref="N56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63" spans="2:14" x14ac:dyDescent="0.35">
      <c r="B5663" s="7">
        <v>2029661</v>
      </c>
      <c r="C5663" s="1" t="s">
        <v>15</v>
      </c>
      <c r="D5663" s="1" t="s">
        <v>30</v>
      </c>
      <c r="E5663" s="1" t="s">
        <v>51</v>
      </c>
      <c r="F5663" s="1" t="s">
        <v>520</v>
      </c>
      <c r="G5663" s="3">
        <v>45482</v>
      </c>
      <c r="H5663" s="3">
        <v>45484</v>
      </c>
      <c r="I5663" s="6">
        <v>1399</v>
      </c>
      <c r="J5663" s="1">
        <v>2</v>
      </c>
      <c r="K5663" s="4">
        <v>0.06</v>
      </c>
      <c r="L5663" s="6">
        <f t="shared" si="176"/>
        <v>83.94</v>
      </c>
      <c r="M5663" s="8">
        <f t="shared" si="177"/>
        <v>2714.06</v>
      </c>
      <c r="N5663" t="str" cm="1">
        <f t="array" ref="N56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64" spans="2:14" x14ac:dyDescent="0.35">
      <c r="B5664" s="7">
        <v>2029662</v>
      </c>
      <c r="C5664" s="1" t="s">
        <v>16</v>
      </c>
      <c r="D5664" s="1" t="s">
        <v>27</v>
      </c>
      <c r="E5664" s="1" t="s">
        <v>506</v>
      </c>
      <c r="F5664" s="1" t="s">
        <v>518</v>
      </c>
      <c r="G5664" s="3">
        <v>45482</v>
      </c>
      <c r="H5664" s="3">
        <v>45485</v>
      </c>
      <c r="I5664" s="6">
        <v>999</v>
      </c>
      <c r="J5664" s="1">
        <v>1</v>
      </c>
      <c r="K5664" s="4">
        <v>0.15</v>
      </c>
      <c r="L5664" s="6">
        <f t="shared" si="176"/>
        <v>149.85</v>
      </c>
      <c r="M5664" s="8">
        <f t="shared" si="177"/>
        <v>849.15</v>
      </c>
      <c r="N5664" t="str" cm="1">
        <f t="array" ref="N56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65" spans="2:14" x14ac:dyDescent="0.35">
      <c r="B5665" s="7">
        <v>2029663</v>
      </c>
      <c r="C5665" s="1" t="s">
        <v>17</v>
      </c>
      <c r="D5665" s="1" t="s">
        <v>28</v>
      </c>
      <c r="E5665" s="1" t="s">
        <v>507</v>
      </c>
      <c r="F5665" s="1" t="s">
        <v>519</v>
      </c>
      <c r="G5665" s="3">
        <v>45482</v>
      </c>
      <c r="H5665" s="3">
        <v>45487</v>
      </c>
      <c r="I5665" s="6">
        <v>2099</v>
      </c>
      <c r="J5665" s="1">
        <v>2</v>
      </c>
      <c r="K5665" s="4">
        <v>0.02</v>
      </c>
      <c r="L5665" s="6">
        <f t="shared" si="176"/>
        <v>41.980000000000004</v>
      </c>
      <c r="M5665" s="8">
        <f t="shared" si="177"/>
        <v>4156.0200000000004</v>
      </c>
      <c r="N5665" t="str" cm="1">
        <f t="array" ref="N56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66" spans="2:14" x14ac:dyDescent="0.35">
      <c r="B5666" s="7">
        <v>2029664</v>
      </c>
      <c r="C5666" s="1" t="s">
        <v>18</v>
      </c>
      <c r="D5666" s="1" t="s">
        <v>29</v>
      </c>
      <c r="E5666" s="1" t="s">
        <v>508</v>
      </c>
      <c r="F5666" s="1" t="s">
        <v>520</v>
      </c>
      <c r="G5666" s="3">
        <v>45482</v>
      </c>
      <c r="H5666" s="3">
        <v>45483</v>
      </c>
      <c r="I5666" s="6">
        <v>11000</v>
      </c>
      <c r="J5666" s="1">
        <v>1</v>
      </c>
      <c r="K5666" s="4">
        <v>0.02</v>
      </c>
      <c r="L5666" s="6">
        <f t="shared" si="176"/>
        <v>220</v>
      </c>
      <c r="M5666" s="8">
        <f t="shared" si="177"/>
        <v>10780</v>
      </c>
      <c r="N5666" t="str" cm="1">
        <f t="array" ref="N56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67" spans="2:14" x14ac:dyDescent="0.35">
      <c r="B5667" s="7">
        <v>2029665</v>
      </c>
      <c r="C5667" s="1" t="s">
        <v>19</v>
      </c>
      <c r="D5667" s="1" t="s">
        <v>25</v>
      </c>
      <c r="E5667" s="1" t="s">
        <v>31</v>
      </c>
      <c r="F5667" s="1" t="s">
        <v>521</v>
      </c>
      <c r="G5667" s="3">
        <v>45482</v>
      </c>
      <c r="H5667" s="3">
        <v>45490</v>
      </c>
      <c r="I5667" s="6">
        <v>800</v>
      </c>
      <c r="J5667" s="1">
        <v>2</v>
      </c>
      <c r="K5667" s="4">
        <v>0.02</v>
      </c>
      <c r="L5667" s="6">
        <f t="shared" si="176"/>
        <v>16</v>
      </c>
      <c r="M5667" s="8">
        <f t="shared" si="177"/>
        <v>1584</v>
      </c>
      <c r="N5667" t="str" cm="1">
        <f t="array" ref="N56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68" spans="2:14" x14ac:dyDescent="0.35">
      <c r="B5668" s="7">
        <v>2029666</v>
      </c>
      <c r="C5668" s="1" t="s">
        <v>20</v>
      </c>
      <c r="D5668" s="1" t="s">
        <v>26</v>
      </c>
      <c r="E5668" s="1" t="s">
        <v>32</v>
      </c>
      <c r="F5668" s="1" t="s">
        <v>518</v>
      </c>
      <c r="G5668" s="3">
        <v>45482</v>
      </c>
      <c r="H5668" s="3">
        <v>45484</v>
      </c>
      <c r="I5668" s="6">
        <v>5500</v>
      </c>
      <c r="J5668" s="1">
        <v>3</v>
      </c>
      <c r="K5668" s="4">
        <v>0.02</v>
      </c>
      <c r="L5668" s="6">
        <f t="shared" si="176"/>
        <v>110</v>
      </c>
      <c r="M5668" s="8">
        <f t="shared" si="177"/>
        <v>16390</v>
      </c>
      <c r="N5668" t="str" cm="1">
        <f t="array" ref="N56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69" spans="2:14" x14ac:dyDescent="0.35">
      <c r="B5669" s="7">
        <v>2029667</v>
      </c>
      <c r="C5669" s="1" t="s">
        <v>21</v>
      </c>
      <c r="D5669" s="1" t="s">
        <v>27</v>
      </c>
      <c r="E5669" s="1" t="s">
        <v>38</v>
      </c>
      <c r="F5669" s="1" t="s">
        <v>518</v>
      </c>
      <c r="G5669" s="3">
        <v>45482</v>
      </c>
      <c r="H5669" s="3">
        <v>45485</v>
      </c>
      <c r="I5669" s="6">
        <v>1350</v>
      </c>
      <c r="J5669" s="1">
        <v>2</v>
      </c>
      <c r="K5669" s="4">
        <v>0.02</v>
      </c>
      <c r="L5669" s="6">
        <f t="shared" si="176"/>
        <v>27</v>
      </c>
      <c r="M5669" s="8">
        <f t="shared" si="177"/>
        <v>2673</v>
      </c>
      <c r="N5669" t="str" cm="1">
        <f t="array" ref="N56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70" spans="2:14" x14ac:dyDescent="0.35">
      <c r="B5670" s="7">
        <v>2029668</v>
      </c>
      <c r="C5670" s="1" t="s">
        <v>22</v>
      </c>
      <c r="D5670" s="1" t="s">
        <v>28</v>
      </c>
      <c r="E5670" s="1" t="s">
        <v>33</v>
      </c>
      <c r="F5670" s="1" t="s">
        <v>519</v>
      </c>
      <c r="G5670" s="3">
        <v>45482</v>
      </c>
      <c r="H5670" s="3">
        <v>45487</v>
      </c>
      <c r="I5670" s="6">
        <v>4500</v>
      </c>
      <c r="J5670" s="1">
        <v>7</v>
      </c>
      <c r="K5670" s="4">
        <v>0.02</v>
      </c>
      <c r="L5670" s="6">
        <f t="shared" si="176"/>
        <v>90</v>
      </c>
      <c r="M5670" s="8">
        <f t="shared" si="177"/>
        <v>31410</v>
      </c>
      <c r="N5670" t="str" cm="1">
        <f t="array" ref="N56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71" spans="2:14" x14ac:dyDescent="0.35">
      <c r="B5671" s="7">
        <v>2029669</v>
      </c>
      <c r="C5671" s="1" t="s">
        <v>23</v>
      </c>
      <c r="D5671" s="1" t="s">
        <v>29</v>
      </c>
      <c r="E5671" s="1" t="s">
        <v>34</v>
      </c>
      <c r="F5671" s="1" t="s">
        <v>521</v>
      </c>
      <c r="G5671" s="3">
        <v>45482</v>
      </c>
      <c r="H5671" s="3">
        <v>45483</v>
      </c>
      <c r="I5671" s="6">
        <v>2350</v>
      </c>
      <c r="J5671" s="1">
        <v>2</v>
      </c>
      <c r="K5671" s="4">
        <v>0.02</v>
      </c>
      <c r="L5671" s="6">
        <f t="shared" si="176"/>
        <v>47</v>
      </c>
      <c r="M5671" s="8">
        <f t="shared" si="177"/>
        <v>4653</v>
      </c>
      <c r="N5671" t="str" cm="1">
        <f t="array" ref="N56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72" spans="2:14" x14ac:dyDescent="0.35">
      <c r="B5672" s="7">
        <v>2029670</v>
      </c>
      <c r="C5672" s="1" t="s">
        <v>24</v>
      </c>
      <c r="D5672" s="1" t="s">
        <v>25</v>
      </c>
      <c r="E5672" s="1" t="s">
        <v>35</v>
      </c>
      <c r="F5672" s="1" t="s">
        <v>520</v>
      </c>
      <c r="G5672" s="3">
        <v>45482</v>
      </c>
      <c r="H5672" s="3">
        <v>45490</v>
      </c>
      <c r="I5672" s="6">
        <v>90</v>
      </c>
      <c r="J5672" s="1">
        <v>1</v>
      </c>
      <c r="K5672" s="4">
        <v>0.02</v>
      </c>
      <c r="L5672" s="6">
        <f t="shared" si="176"/>
        <v>1.8</v>
      </c>
      <c r="M5672" s="8">
        <f t="shared" si="177"/>
        <v>88.2</v>
      </c>
      <c r="N5672" t="str" cm="1">
        <f t="array" ref="N56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73" spans="2:14" x14ac:dyDescent="0.35">
      <c r="B5673" s="7">
        <v>2029671</v>
      </c>
      <c r="C5673" s="1" t="s">
        <v>4</v>
      </c>
      <c r="D5673" s="1" t="s">
        <v>26</v>
      </c>
      <c r="E5673" s="1" t="s">
        <v>36</v>
      </c>
      <c r="F5673" s="1" t="s">
        <v>518</v>
      </c>
      <c r="G5673" s="3">
        <v>45482</v>
      </c>
      <c r="H5673" s="3">
        <v>45484</v>
      </c>
      <c r="I5673" s="6">
        <v>280</v>
      </c>
      <c r="J5673" s="1">
        <v>1</v>
      </c>
      <c r="K5673" s="4">
        <v>7.0000000000000007E-2</v>
      </c>
      <c r="L5673" s="6">
        <f t="shared" si="176"/>
        <v>19.600000000000001</v>
      </c>
      <c r="M5673" s="8">
        <f t="shared" si="177"/>
        <v>260.39999999999998</v>
      </c>
      <c r="N5673" t="str" cm="1">
        <f t="array" ref="N56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74" spans="2:14" x14ac:dyDescent="0.35">
      <c r="B5674" s="7">
        <v>2029672</v>
      </c>
      <c r="C5674" s="1" t="s">
        <v>5</v>
      </c>
      <c r="D5674" s="1" t="s">
        <v>27</v>
      </c>
      <c r="E5674" s="1" t="s">
        <v>37</v>
      </c>
      <c r="F5674" s="1" t="s">
        <v>519</v>
      </c>
      <c r="G5674" s="3">
        <v>45482</v>
      </c>
      <c r="H5674" s="3">
        <v>45485</v>
      </c>
      <c r="I5674" s="6">
        <v>70</v>
      </c>
      <c r="J5674" s="1">
        <v>1</v>
      </c>
      <c r="K5674" s="4">
        <v>0.03</v>
      </c>
      <c r="L5674" s="6">
        <f t="shared" si="176"/>
        <v>2.1</v>
      </c>
      <c r="M5674" s="8">
        <f t="shared" si="177"/>
        <v>67.900000000000006</v>
      </c>
      <c r="N5674" t="str" cm="1">
        <f t="array" ref="N56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75" spans="2:14" x14ac:dyDescent="0.35">
      <c r="B5675" s="7">
        <v>2029673</v>
      </c>
      <c r="C5675" s="1" t="s">
        <v>6</v>
      </c>
      <c r="D5675" s="1" t="s">
        <v>28</v>
      </c>
      <c r="E5675" s="1" t="s">
        <v>39</v>
      </c>
      <c r="F5675" s="1" t="s">
        <v>520</v>
      </c>
      <c r="G5675" s="3">
        <v>45482</v>
      </c>
      <c r="H5675" s="3">
        <v>45487</v>
      </c>
      <c r="I5675" s="6">
        <v>230</v>
      </c>
      <c r="J5675" s="1">
        <v>2</v>
      </c>
      <c r="K5675" s="4">
        <v>0.08</v>
      </c>
      <c r="L5675" s="6">
        <f t="shared" si="176"/>
        <v>18.400000000000002</v>
      </c>
      <c r="M5675" s="8">
        <f t="shared" si="177"/>
        <v>441.6</v>
      </c>
      <c r="N5675" t="str" cm="1">
        <f t="array" ref="N56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76" spans="2:14" x14ac:dyDescent="0.35">
      <c r="B5676" s="7">
        <v>2029674</v>
      </c>
      <c r="C5676" s="1" t="s">
        <v>7</v>
      </c>
      <c r="D5676" s="1" t="s">
        <v>29</v>
      </c>
      <c r="E5676" s="1" t="s">
        <v>40</v>
      </c>
      <c r="F5676" s="1" t="s">
        <v>521</v>
      </c>
      <c r="G5676" s="3">
        <v>45482</v>
      </c>
      <c r="H5676" s="3">
        <v>45483</v>
      </c>
      <c r="I5676" s="6">
        <v>7999</v>
      </c>
      <c r="J5676" s="1">
        <v>1</v>
      </c>
      <c r="K5676" s="4">
        <v>0.05</v>
      </c>
      <c r="L5676" s="6">
        <f t="shared" si="176"/>
        <v>399.95000000000005</v>
      </c>
      <c r="M5676" s="8">
        <f t="shared" si="177"/>
        <v>7599.05</v>
      </c>
      <c r="N5676" t="str" cm="1">
        <f t="array" ref="N56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77" spans="2:14" x14ac:dyDescent="0.35">
      <c r="B5677" s="7">
        <v>2029675</v>
      </c>
      <c r="C5677" s="1" t="s">
        <v>10</v>
      </c>
      <c r="D5677" s="1" t="s">
        <v>25</v>
      </c>
      <c r="E5677" s="1" t="s">
        <v>41</v>
      </c>
      <c r="F5677" s="1" t="s">
        <v>518</v>
      </c>
      <c r="G5677" s="3">
        <v>45482</v>
      </c>
      <c r="H5677" s="3">
        <v>45490</v>
      </c>
      <c r="I5677" s="6">
        <v>850</v>
      </c>
      <c r="J5677" s="1">
        <v>2</v>
      </c>
      <c r="K5677" s="4">
        <v>0.05</v>
      </c>
      <c r="L5677" s="6">
        <f t="shared" si="176"/>
        <v>42.5</v>
      </c>
      <c r="M5677" s="8">
        <f t="shared" si="177"/>
        <v>1657.5</v>
      </c>
      <c r="N5677" t="str" cm="1">
        <f t="array" ref="N56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78" spans="2:14" x14ac:dyDescent="0.35">
      <c r="B5678" s="7">
        <v>2029676</v>
      </c>
      <c r="C5678" s="1" t="s">
        <v>8</v>
      </c>
      <c r="D5678" s="1" t="s">
        <v>309</v>
      </c>
      <c r="E5678" s="1" t="s">
        <v>42</v>
      </c>
      <c r="F5678" s="1" t="s">
        <v>518</v>
      </c>
      <c r="G5678" s="3">
        <v>45482</v>
      </c>
      <c r="H5678" s="3">
        <v>45484</v>
      </c>
      <c r="I5678" s="6">
        <v>65000</v>
      </c>
      <c r="J5678" s="1">
        <v>7</v>
      </c>
      <c r="K5678" s="4">
        <v>0.05</v>
      </c>
      <c r="L5678" s="6">
        <f t="shared" si="176"/>
        <v>3250</v>
      </c>
      <c r="M5678" s="8">
        <f t="shared" si="177"/>
        <v>451750</v>
      </c>
      <c r="N5678" t="str" cm="1">
        <f t="array" ref="N56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79" spans="2:14" x14ac:dyDescent="0.35">
      <c r="B5679" s="7">
        <v>2029677</v>
      </c>
      <c r="C5679" s="1" t="s">
        <v>9</v>
      </c>
      <c r="D5679" s="1" t="s">
        <v>25</v>
      </c>
      <c r="E5679" s="1" t="s">
        <v>43</v>
      </c>
      <c r="F5679" s="1" t="s">
        <v>519</v>
      </c>
      <c r="G5679" s="3">
        <v>45482</v>
      </c>
      <c r="H5679" s="3">
        <v>45485</v>
      </c>
      <c r="I5679" s="6">
        <v>450</v>
      </c>
      <c r="J5679" s="1">
        <v>2</v>
      </c>
      <c r="K5679" s="4">
        <v>0.05</v>
      </c>
      <c r="L5679" s="6">
        <f t="shared" si="176"/>
        <v>22.5</v>
      </c>
      <c r="M5679" s="8">
        <f t="shared" si="177"/>
        <v>877.5</v>
      </c>
      <c r="N5679" t="str" cm="1">
        <f t="array" ref="N56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80" spans="2:14" x14ac:dyDescent="0.35">
      <c r="B5680" s="7">
        <v>2029678</v>
      </c>
      <c r="C5680" s="1" t="s">
        <v>11</v>
      </c>
      <c r="D5680" s="1" t="s">
        <v>26</v>
      </c>
      <c r="E5680" s="1" t="s">
        <v>44</v>
      </c>
      <c r="F5680" s="1" t="s">
        <v>521</v>
      </c>
      <c r="G5680" s="3">
        <v>45482</v>
      </c>
      <c r="H5680" s="3">
        <v>45487</v>
      </c>
      <c r="I5680" s="6">
        <v>1299</v>
      </c>
      <c r="J5680" s="1">
        <v>2</v>
      </c>
      <c r="K5680" s="4">
        <v>0.03</v>
      </c>
      <c r="L5680" s="6">
        <f t="shared" si="176"/>
        <v>38.97</v>
      </c>
      <c r="M5680" s="8">
        <f t="shared" si="177"/>
        <v>2559.0300000000002</v>
      </c>
      <c r="N5680" t="str" cm="1">
        <f t="array" ref="N56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81" spans="2:14" x14ac:dyDescent="0.35">
      <c r="B5681" s="7">
        <v>2029679</v>
      </c>
      <c r="C5681" s="1" t="s">
        <v>12</v>
      </c>
      <c r="D5681" s="1" t="s">
        <v>27</v>
      </c>
      <c r="E5681" s="1" t="s">
        <v>45</v>
      </c>
      <c r="F5681" s="1" t="s">
        <v>520</v>
      </c>
      <c r="G5681" s="3">
        <v>45482</v>
      </c>
      <c r="H5681" s="3">
        <v>45483</v>
      </c>
      <c r="I5681" s="6">
        <v>1700</v>
      </c>
      <c r="J5681" s="1">
        <v>1</v>
      </c>
      <c r="K5681" s="4">
        <v>0.1</v>
      </c>
      <c r="L5681" s="6">
        <f t="shared" si="176"/>
        <v>170</v>
      </c>
      <c r="M5681" s="8">
        <f t="shared" si="177"/>
        <v>1530</v>
      </c>
      <c r="N5681" t="str" cm="1">
        <f t="array" ref="N56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82" spans="2:14" x14ac:dyDescent="0.35">
      <c r="B5682" s="7">
        <v>2029680</v>
      </c>
      <c r="C5682" s="1" t="s">
        <v>13</v>
      </c>
      <c r="D5682" s="1" t="s">
        <v>28</v>
      </c>
      <c r="E5682" s="1" t="s">
        <v>46</v>
      </c>
      <c r="F5682" s="1" t="s">
        <v>518</v>
      </c>
      <c r="G5682" s="3">
        <v>45482</v>
      </c>
      <c r="H5682" s="3">
        <v>45490</v>
      </c>
      <c r="I5682" s="6">
        <v>55000</v>
      </c>
      <c r="J5682" s="1">
        <v>2</v>
      </c>
      <c r="K5682" s="4">
        <v>0.05</v>
      </c>
      <c r="L5682" s="6">
        <f t="shared" si="176"/>
        <v>2750</v>
      </c>
      <c r="M5682" s="8">
        <f t="shared" si="177"/>
        <v>107250</v>
      </c>
      <c r="N5682" t="str" cm="1">
        <f t="array" ref="N56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83" spans="2:14" x14ac:dyDescent="0.35">
      <c r="B5683" s="7">
        <v>2029681</v>
      </c>
      <c r="C5683" s="1" t="s">
        <v>14</v>
      </c>
      <c r="D5683" s="1" t="s">
        <v>29</v>
      </c>
      <c r="E5683" s="1" t="s">
        <v>47</v>
      </c>
      <c r="F5683" s="1" t="s">
        <v>519</v>
      </c>
      <c r="G5683" s="3">
        <v>45482</v>
      </c>
      <c r="H5683" s="3">
        <v>45484</v>
      </c>
      <c r="I5683" s="6">
        <v>57999</v>
      </c>
      <c r="J5683" s="1">
        <v>4</v>
      </c>
      <c r="K5683" s="4">
        <v>0.05</v>
      </c>
      <c r="L5683" s="6">
        <f t="shared" si="176"/>
        <v>2899.9500000000003</v>
      </c>
      <c r="M5683" s="8">
        <f t="shared" si="177"/>
        <v>229096.05</v>
      </c>
      <c r="N5683" t="str" cm="1">
        <f t="array" ref="N56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84" spans="2:14" x14ac:dyDescent="0.35">
      <c r="B5684" s="7">
        <v>2029682</v>
      </c>
      <c r="C5684" s="1" t="s">
        <v>15</v>
      </c>
      <c r="D5684" s="1" t="s">
        <v>25</v>
      </c>
      <c r="E5684" s="1" t="s">
        <v>48</v>
      </c>
      <c r="F5684" s="1" t="s">
        <v>520</v>
      </c>
      <c r="G5684" s="3">
        <v>45482</v>
      </c>
      <c r="H5684" s="3">
        <v>45485</v>
      </c>
      <c r="I5684" s="6">
        <v>1399</v>
      </c>
      <c r="J5684" s="1">
        <v>3</v>
      </c>
      <c r="K5684" s="4">
        <v>0.02</v>
      </c>
      <c r="L5684" s="6">
        <f t="shared" si="176"/>
        <v>27.98</v>
      </c>
      <c r="M5684" s="8">
        <f t="shared" si="177"/>
        <v>4169.0200000000004</v>
      </c>
      <c r="N5684" t="str" cm="1">
        <f t="array" ref="N56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85" spans="2:14" x14ac:dyDescent="0.35">
      <c r="B5685" s="7">
        <v>2029683</v>
      </c>
      <c r="C5685" s="1" t="s">
        <v>16</v>
      </c>
      <c r="D5685" s="1" t="s">
        <v>30</v>
      </c>
      <c r="E5685" s="1" t="s">
        <v>49</v>
      </c>
      <c r="F5685" s="1" t="s">
        <v>521</v>
      </c>
      <c r="G5685" s="3">
        <v>45482</v>
      </c>
      <c r="H5685" s="3">
        <v>45487</v>
      </c>
      <c r="I5685" s="6">
        <v>999</v>
      </c>
      <c r="J5685" s="1">
        <v>2</v>
      </c>
      <c r="K5685" s="4">
        <v>0.06</v>
      </c>
      <c r="L5685" s="6">
        <f t="shared" si="176"/>
        <v>59.94</v>
      </c>
      <c r="M5685" s="8">
        <f t="shared" si="177"/>
        <v>1938.06</v>
      </c>
      <c r="N5685" t="str" cm="1">
        <f t="array" ref="N56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86" spans="2:14" x14ac:dyDescent="0.35">
      <c r="B5686" s="7">
        <v>2029684</v>
      </c>
      <c r="C5686" s="1" t="s">
        <v>17</v>
      </c>
      <c r="D5686" s="1" t="s">
        <v>27</v>
      </c>
      <c r="E5686" s="1" t="s">
        <v>50</v>
      </c>
      <c r="F5686" s="1" t="s">
        <v>518</v>
      </c>
      <c r="G5686" s="3">
        <v>45482</v>
      </c>
      <c r="H5686" s="3">
        <v>45483</v>
      </c>
      <c r="I5686" s="6">
        <v>2099</v>
      </c>
      <c r="J5686" s="1">
        <v>1</v>
      </c>
      <c r="K5686" s="4">
        <v>0.15</v>
      </c>
      <c r="L5686" s="6">
        <f t="shared" si="176"/>
        <v>314.84999999999997</v>
      </c>
      <c r="M5686" s="8">
        <f t="shared" si="177"/>
        <v>1784.15</v>
      </c>
      <c r="N5686" t="str" cm="1">
        <f t="array" ref="N56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87" spans="2:14" x14ac:dyDescent="0.35">
      <c r="B5687" s="7">
        <v>2029685</v>
      </c>
      <c r="C5687" s="1" t="s">
        <v>18</v>
      </c>
      <c r="D5687" s="1" t="s">
        <v>28</v>
      </c>
      <c r="E5687" s="1" t="s">
        <v>51</v>
      </c>
      <c r="F5687" s="1" t="s">
        <v>518</v>
      </c>
      <c r="G5687" s="3">
        <v>45482</v>
      </c>
      <c r="H5687" s="3">
        <v>45490</v>
      </c>
      <c r="I5687" s="6">
        <v>11000</v>
      </c>
      <c r="J5687" s="1">
        <v>1</v>
      </c>
      <c r="K5687" s="4">
        <v>0.02</v>
      </c>
      <c r="L5687" s="6">
        <f t="shared" si="176"/>
        <v>220</v>
      </c>
      <c r="M5687" s="8">
        <f t="shared" si="177"/>
        <v>10780</v>
      </c>
      <c r="N5687" t="str" cm="1">
        <f t="array" ref="N56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88" spans="2:14" x14ac:dyDescent="0.35">
      <c r="B5688" s="7">
        <v>2029686</v>
      </c>
      <c r="C5688" s="1" t="s">
        <v>19</v>
      </c>
      <c r="D5688" s="1" t="s">
        <v>29</v>
      </c>
      <c r="E5688" s="1" t="s">
        <v>506</v>
      </c>
      <c r="F5688" s="1" t="s">
        <v>519</v>
      </c>
      <c r="G5688" s="3">
        <v>45482</v>
      </c>
      <c r="H5688" s="3">
        <v>45484</v>
      </c>
      <c r="I5688" s="6">
        <v>800</v>
      </c>
      <c r="J5688" s="1">
        <v>2</v>
      </c>
      <c r="K5688" s="4">
        <v>0.02</v>
      </c>
      <c r="L5688" s="6">
        <f t="shared" si="176"/>
        <v>16</v>
      </c>
      <c r="M5688" s="8">
        <f t="shared" si="177"/>
        <v>1584</v>
      </c>
      <c r="N5688" t="str" cm="1">
        <f t="array" ref="N56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89" spans="2:14" x14ac:dyDescent="0.35">
      <c r="B5689" s="7">
        <v>2029687</v>
      </c>
      <c r="C5689" s="1" t="s">
        <v>20</v>
      </c>
      <c r="D5689" s="1" t="s">
        <v>25</v>
      </c>
      <c r="E5689" s="1" t="s">
        <v>507</v>
      </c>
      <c r="F5689" s="1" t="s">
        <v>521</v>
      </c>
      <c r="G5689" s="3">
        <v>45482</v>
      </c>
      <c r="H5689" s="3">
        <v>45485</v>
      </c>
      <c r="I5689" s="6">
        <v>5500</v>
      </c>
      <c r="J5689" s="1">
        <v>1</v>
      </c>
      <c r="K5689" s="4">
        <v>0.02</v>
      </c>
      <c r="L5689" s="6">
        <f t="shared" si="176"/>
        <v>110</v>
      </c>
      <c r="M5689" s="8">
        <f t="shared" si="177"/>
        <v>5390</v>
      </c>
      <c r="N5689" t="str" cm="1">
        <f t="array" ref="N56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90" spans="2:14" x14ac:dyDescent="0.35">
      <c r="B5690" s="7">
        <v>2029688</v>
      </c>
      <c r="C5690" s="1" t="s">
        <v>21</v>
      </c>
      <c r="D5690" s="1" t="s">
        <v>26</v>
      </c>
      <c r="E5690" s="1" t="s">
        <v>508</v>
      </c>
      <c r="F5690" s="1" t="s">
        <v>520</v>
      </c>
      <c r="G5690" s="3">
        <v>45482</v>
      </c>
      <c r="H5690" s="3">
        <v>45487</v>
      </c>
      <c r="I5690" s="6">
        <v>1350</v>
      </c>
      <c r="J5690" s="1">
        <v>3</v>
      </c>
      <c r="K5690" s="4">
        <v>0.02</v>
      </c>
      <c r="L5690" s="6">
        <f t="shared" si="176"/>
        <v>27</v>
      </c>
      <c r="M5690" s="8">
        <f t="shared" si="177"/>
        <v>4023</v>
      </c>
      <c r="N5690" t="str" cm="1">
        <f t="array" ref="N56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91" spans="2:14" x14ac:dyDescent="0.35">
      <c r="B5691" s="7">
        <v>2029689</v>
      </c>
      <c r="C5691" s="1" t="s">
        <v>22</v>
      </c>
      <c r="D5691" s="1" t="s">
        <v>27</v>
      </c>
      <c r="E5691" s="1" t="s">
        <v>31</v>
      </c>
      <c r="F5691" s="1" t="s">
        <v>518</v>
      </c>
      <c r="G5691" s="3">
        <v>45482</v>
      </c>
      <c r="H5691" s="3">
        <v>45483</v>
      </c>
      <c r="I5691" s="6">
        <v>4500</v>
      </c>
      <c r="J5691" s="1">
        <v>2</v>
      </c>
      <c r="K5691" s="4">
        <v>0.02</v>
      </c>
      <c r="L5691" s="6">
        <f t="shared" si="176"/>
        <v>90</v>
      </c>
      <c r="M5691" s="8">
        <f t="shared" si="177"/>
        <v>8910</v>
      </c>
      <c r="N5691" t="str" cm="1">
        <f t="array" ref="N56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92" spans="2:14" x14ac:dyDescent="0.35">
      <c r="B5692" s="7">
        <v>2029690</v>
      </c>
      <c r="C5692" s="1" t="s">
        <v>23</v>
      </c>
      <c r="D5692" s="1" t="s">
        <v>28</v>
      </c>
      <c r="E5692" s="1" t="s">
        <v>32</v>
      </c>
      <c r="F5692" s="1" t="s">
        <v>519</v>
      </c>
      <c r="G5692" s="3">
        <v>45482</v>
      </c>
      <c r="H5692" s="3">
        <v>45490</v>
      </c>
      <c r="I5692" s="6">
        <v>2350</v>
      </c>
      <c r="J5692" s="1">
        <v>1</v>
      </c>
      <c r="K5692" s="4">
        <v>0.02</v>
      </c>
      <c r="L5692" s="6">
        <f t="shared" si="176"/>
        <v>47</v>
      </c>
      <c r="M5692" s="8">
        <f t="shared" si="177"/>
        <v>2303</v>
      </c>
      <c r="N5692" t="str" cm="1">
        <f t="array" ref="N56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93" spans="2:14" x14ac:dyDescent="0.35">
      <c r="B5693" s="7">
        <v>2029691</v>
      </c>
      <c r="C5693" s="1" t="s">
        <v>24</v>
      </c>
      <c r="D5693" s="1" t="s">
        <v>29</v>
      </c>
      <c r="E5693" s="1" t="s">
        <v>38</v>
      </c>
      <c r="F5693" s="1" t="s">
        <v>520</v>
      </c>
      <c r="G5693" s="3">
        <v>45482</v>
      </c>
      <c r="H5693" s="3">
        <v>45484</v>
      </c>
      <c r="I5693" s="6">
        <v>90</v>
      </c>
      <c r="J5693" s="1">
        <v>2</v>
      </c>
      <c r="K5693" s="4">
        <v>0.02</v>
      </c>
      <c r="L5693" s="6">
        <f t="shared" si="176"/>
        <v>1.8</v>
      </c>
      <c r="M5693" s="8">
        <f t="shared" si="177"/>
        <v>178.2</v>
      </c>
      <c r="N5693" t="str" cm="1">
        <f t="array" ref="N56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94" spans="2:14" x14ac:dyDescent="0.35">
      <c r="B5694" s="7">
        <v>2029692</v>
      </c>
      <c r="C5694" s="1" t="s">
        <v>4</v>
      </c>
      <c r="D5694" s="1" t="s">
        <v>25</v>
      </c>
      <c r="E5694" s="1" t="s">
        <v>33</v>
      </c>
      <c r="F5694" s="1" t="s">
        <v>521</v>
      </c>
      <c r="G5694" s="3">
        <v>45482</v>
      </c>
      <c r="H5694" s="3">
        <v>45485</v>
      </c>
      <c r="I5694" s="6">
        <v>280</v>
      </c>
      <c r="J5694" s="1">
        <v>1</v>
      </c>
      <c r="K5694" s="4">
        <v>0.02</v>
      </c>
      <c r="L5694" s="6">
        <f t="shared" si="176"/>
        <v>5.6000000000000005</v>
      </c>
      <c r="M5694" s="8">
        <f t="shared" si="177"/>
        <v>274.39999999999998</v>
      </c>
      <c r="N5694" t="str" cm="1">
        <f t="array" ref="N56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95" spans="2:14" x14ac:dyDescent="0.35">
      <c r="B5695" s="7">
        <v>2029693</v>
      </c>
      <c r="C5695" s="1" t="s">
        <v>5</v>
      </c>
      <c r="D5695" s="1" t="s">
        <v>26</v>
      </c>
      <c r="E5695" s="1" t="s">
        <v>34</v>
      </c>
      <c r="F5695" s="1" t="s">
        <v>518</v>
      </c>
      <c r="G5695" s="3">
        <v>45482</v>
      </c>
      <c r="H5695" s="3">
        <v>45487</v>
      </c>
      <c r="I5695" s="6">
        <v>70</v>
      </c>
      <c r="J5695" s="1">
        <v>2</v>
      </c>
      <c r="K5695" s="4">
        <v>7.0000000000000007E-2</v>
      </c>
      <c r="L5695" s="6">
        <f t="shared" si="176"/>
        <v>4.9000000000000004</v>
      </c>
      <c r="M5695" s="8">
        <f t="shared" si="177"/>
        <v>135.1</v>
      </c>
      <c r="N5695" t="str" cm="1">
        <f t="array" ref="N56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96" spans="2:14" x14ac:dyDescent="0.35">
      <c r="B5696" s="7">
        <v>2029694</v>
      </c>
      <c r="C5696" s="1" t="s">
        <v>6</v>
      </c>
      <c r="D5696" s="1" t="s">
        <v>27</v>
      </c>
      <c r="E5696" s="1" t="s">
        <v>35</v>
      </c>
      <c r="F5696" s="1" t="s">
        <v>518</v>
      </c>
      <c r="G5696" s="3">
        <v>45482</v>
      </c>
      <c r="H5696" s="3">
        <v>45483</v>
      </c>
      <c r="I5696" s="6">
        <v>230</v>
      </c>
      <c r="J5696" s="1">
        <v>3</v>
      </c>
      <c r="K5696" s="4">
        <v>0.03</v>
      </c>
      <c r="L5696" s="6">
        <f t="shared" si="176"/>
        <v>6.8999999999999995</v>
      </c>
      <c r="M5696" s="8">
        <f t="shared" si="177"/>
        <v>683.1</v>
      </c>
      <c r="N5696" t="str" cm="1">
        <f t="array" ref="N56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97" spans="2:14" x14ac:dyDescent="0.35">
      <c r="B5697" s="7">
        <v>2029695</v>
      </c>
      <c r="C5697" s="1" t="s">
        <v>7</v>
      </c>
      <c r="D5697" s="1" t="s">
        <v>28</v>
      </c>
      <c r="E5697" s="1" t="s">
        <v>36</v>
      </c>
      <c r="F5697" s="1" t="s">
        <v>519</v>
      </c>
      <c r="G5697" s="3">
        <v>45482</v>
      </c>
      <c r="H5697" s="3">
        <v>45490</v>
      </c>
      <c r="I5697" s="6">
        <v>7999</v>
      </c>
      <c r="J5697" s="1">
        <v>2</v>
      </c>
      <c r="K5697" s="4">
        <v>0.08</v>
      </c>
      <c r="L5697" s="6">
        <f t="shared" si="176"/>
        <v>639.91999999999996</v>
      </c>
      <c r="M5697" s="8">
        <f t="shared" si="177"/>
        <v>15358.08</v>
      </c>
      <c r="N5697" t="str" cm="1">
        <f t="array" ref="N56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698" spans="2:14" x14ac:dyDescent="0.35">
      <c r="B5698" s="7">
        <v>2029696</v>
      </c>
      <c r="C5698" s="1" t="s">
        <v>10</v>
      </c>
      <c r="D5698" s="1" t="s">
        <v>29</v>
      </c>
      <c r="E5698" s="1" t="s">
        <v>37</v>
      </c>
      <c r="F5698" s="1" t="s">
        <v>521</v>
      </c>
      <c r="G5698" s="3">
        <v>45482</v>
      </c>
      <c r="H5698" s="3">
        <v>45484</v>
      </c>
      <c r="I5698" s="6">
        <v>850</v>
      </c>
      <c r="J5698" s="1">
        <v>7</v>
      </c>
      <c r="K5698" s="4">
        <v>0.05</v>
      </c>
      <c r="L5698" s="6">
        <f t="shared" si="176"/>
        <v>42.5</v>
      </c>
      <c r="M5698" s="8">
        <f t="shared" si="177"/>
        <v>5907.5</v>
      </c>
      <c r="N5698" t="str" cm="1">
        <f t="array" ref="N56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699" spans="2:14" x14ac:dyDescent="0.35">
      <c r="B5699" s="7">
        <v>2029697</v>
      </c>
      <c r="C5699" s="1" t="s">
        <v>8</v>
      </c>
      <c r="D5699" s="1" t="s">
        <v>25</v>
      </c>
      <c r="E5699" s="1" t="s">
        <v>39</v>
      </c>
      <c r="F5699" s="1" t="s">
        <v>520</v>
      </c>
      <c r="G5699" s="3">
        <v>45482</v>
      </c>
      <c r="H5699" s="3">
        <v>45485</v>
      </c>
      <c r="I5699" s="6">
        <v>65000</v>
      </c>
      <c r="J5699" s="1">
        <v>2</v>
      </c>
      <c r="K5699" s="4">
        <v>0.05</v>
      </c>
      <c r="L5699" s="6">
        <f t="shared" si="176"/>
        <v>3250</v>
      </c>
      <c r="M5699" s="8">
        <f t="shared" si="177"/>
        <v>126750</v>
      </c>
      <c r="N5699" t="str" cm="1">
        <f t="array" ref="N56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00" spans="2:14" x14ac:dyDescent="0.35">
      <c r="B5700" s="7">
        <v>2029698</v>
      </c>
      <c r="C5700" s="1" t="s">
        <v>9</v>
      </c>
      <c r="D5700" s="1" t="s">
        <v>310</v>
      </c>
      <c r="E5700" s="1" t="s">
        <v>40</v>
      </c>
      <c r="F5700" s="1" t="s">
        <v>518</v>
      </c>
      <c r="G5700" s="3">
        <v>45482</v>
      </c>
      <c r="H5700" s="3">
        <v>45487</v>
      </c>
      <c r="I5700" s="6">
        <v>450</v>
      </c>
      <c r="J5700" s="1">
        <v>1</v>
      </c>
      <c r="K5700" s="4">
        <v>0.05</v>
      </c>
      <c r="L5700" s="6">
        <f t="shared" ref="L5700:L5763" si="178">I5700*K5700</f>
        <v>22.5</v>
      </c>
      <c r="M5700" s="8">
        <f t="shared" ref="M5700:M5763" si="179">I5700*J5700-L5700</f>
        <v>427.5</v>
      </c>
      <c r="N5700" t="str" cm="1">
        <f t="array" ref="N57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01" spans="2:14" x14ac:dyDescent="0.35">
      <c r="B5701" s="7">
        <v>2029699</v>
      </c>
      <c r="C5701" s="1" t="s">
        <v>11</v>
      </c>
      <c r="D5701" s="1" t="s">
        <v>25</v>
      </c>
      <c r="E5701" s="1" t="s">
        <v>41</v>
      </c>
      <c r="F5701" s="1" t="s">
        <v>519</v>
      </c>
      <c r="G5701" s="3">
        <v>45482</v>
      </c>
      <c r="H5701" s="3">
        <v>45483</v>
      </c>
      <c r="I5701" s="6">
        <v>1299</v>
      </c>
      <c r="J5701" s="1">
        <v>1</v>
      </c>
      <c r="K5701" s="4">
        <v>0.05</v>
      </c>
      <c r="L5701" s="6">
        <f t="shared" si="178"/>
        <v>64.95</v>
      </c>
      <c r="M5701" s="8">
        <f t="shared" si="179"/>
        <v>1234.05</v>
      </c>
      <c r="N5701" t="str" cm="1">
        <f t="array" ref="N57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02" spans="2:14" x14ac:dyDescent="0.35">
      <c r="B5702" s="7">
        <v>2029700</v>
      </c>
      <c r="C5702" s="1" t="s">
        <v>12</v>
      </c>
      <c r="D5702" s="1" t="s">
        <v>26</v>
      </c>
      <c r="E5702" s="1" t="s">
        <v>42</v>
      </c>
      <c r="F5702" s="1" t="s">
        <v>520</v>
      </c>
      <c r="G5702" s="3">
        <v>45482</v>
      </c>
      <c r="H5702" s="3">
        <v>45490</v>
      </c>
      <c r="I5702" s="6">
        <v>1700</v>
      </c>
      <c r="J5702" s="1">
        <v>1</v>
      </c>
      <c r="K5702" s="4">
        <v>0.03</v>
      </c>
      <c r="L5702" s="6">
        <f t="shared" si="178"/>
        <v>51</v>
      </c>
      <c r="M5702" s="8">
        <f t="shared" si="179"/>
        <v>1649</v>
      </c>
      <c r="N5702" t="str" cm="1">
        <f t="array" ref="N57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03" spans="2:14" x14ac:dyDescent="0.35">
      <c r="B5703" s="7">
        <v>2029701</v>
      </c>
      <c r="C5703" s="1" t="s">
        <v>13</v>
      </c>
      <c r="D5703" s="1" t="s">
        <v>27</v>
      </c>
      <c r="E5703" s="1" t="s">
        <v>43</v>
      </c>
      <c r="F5703" s="1" t="s">
        <v>521</v>
      </c>
      <c r="G5703" s="3">
        <v>45482</v>
      </c>
      <c r="H5703" s="3">
        <v>45484</v>
      </c>
      <c r="I5703" s="6">
        <v>55000</v>
      </c>
      <c r="J5703" s="1">
        <v>2</v>
      </c>
      <c r="K5703" s="4">
        <v>0.1</v>
      </c>
      <c r="L5703" s="6">
        <f t="shared" si="178"/>
        <v>5500</v>
      </c>
      <c r="M5703" s="8">
        <f t="shared" si="179"/>
        <v>104500</v>
      </c>
      <c r="N5703" t="str" cm="1">
        <f t="array" ref="N57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04" spans="2:14" x14ac:dyDescent="0.35">
      <c r="B5704" s="7">
        <v>2029702</v>
      </c>
      <c r="C5704" s="1" t="s">
        <v>14</v>
      </c>
      <c r="D5704" s="1" t="s">
        <v>28</v>
      </c>
      <c r="E5704" s="1" t="s">
        <v>44</v>
      </c>
      <c r="F5704" s="1" t="s">
        <v>518</v>
      </c>
      <c r="G5704" s="3">
        <v>45482</v>
      </c>
      <c r="H5704" s="3">
        <v>45485</v>
      </c>
      <c r="I5704" s="6">
        <v>57999</v>
      </c>
      <c r="J5704" s="1">
        <v>1</v>
      </c>
      <c r="K5704" s="4">
        <v>0.05</v>
      </c>
      <c r="L5704" s="6">
        <f t="shared" si="178"/>
        <v>2899.9500000000003</v>
      </c>
      <c r="M5704" s="8">
        <f t="shared" si="179"/>
        <v>55099.05</v>
      </c>
      <c r="N5704" t="str" cm="1">
        <f t="array" ref="N57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05" spans="2:14" x14ac:dyDescent="0.35">
      <c r="B5705" s="7">
        <v>2029703</v>
      </c>
      <c r="C5705" s="1" t="s">
        <v>15</v>
      </c>
      <c r="D5705" s="1" t="s">
        <v>29</v>
      </c>
      <c r="E5705" s="1" t="s">
        <v>45</v>
      </c>
      <c r="F5705" s="1" t="s">
        <v>518</v>
      </c>
      <c r="G5705" s="3">
        <v>45482</v>
      </c>
      <c r="H5705" s="3">
        <v>45487</v>
      </c>
      <c r="I5705" s="6">
        <v>1399</v>
      </c>
      <c r="J5705" s="1">
        <v>2</v>
      </c>
      <c r="K5705" s="4">
        <v>0.05</v>
      </c>
      <c r="L5705" s="6">
        <f t="shared" si="178"/>
        <v>69.95</v>
      </c>
      <c r="M5705" s="8">
        <f t="shared" si="179"/>
        <v>2728.05</v>
      </c>
      <c r="N5705" t="str" cm="1">
        <f t="array" ref="N57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06" spans="2:14" x14ac:dyDescent="0.35">
      <c r="B5706" s="7">
        <v>2029704</v>
      </c>
      <c r="C5706" s="1" t="s">
        <v>16</v>
      </c>
      <c r="D5706" s="1" t="s">
        <v>25</v>
      </c>
      <c r="E5706" s="1" t="s">
        <v>46</v>
      </c>
      <c r="F5706" s="1" t="s">
        <v>519</v>
      </c>
      <c r="G5706" s="3">
        <v>45482</v>
      </c>
      <c r="H5706" s="3">
        <v>45483</v>
      </c>
      <c r="I5706" s="6">
        <v>999</v>
      </c>
      <c r="J5706" s="1">
        <v>7</v>
      </c>
      <c r="K5706" s="4">
        <v>0.02</v>
      </c>
      <c r="L5706" s="6">
        <f t="shared" si="178"/>
        <v>19.98</v>
      </c>
      <c r="M5706" s="8">
        <f t="shared" si="179"/>
        <v>6973.02</v>
      </c>
      <c r="N5706" t="str" cm="1">
        <f t="array" ref="N57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07" spans="2:14" x14ac:dyDescent="0.35">
      <c r="B5707" s="7">
        <v>2029705</v>
      </c>
      <c r="C5707" s="1" t="s">
        <v>17</v>
      </c>
      <c r="D5707" s="1" t="s">
        <v>30</v>
      </c>
      <c r="E5707" s="1" t="s">
        <v>47</v>
      </c>
      <c r="F5707" s="1" t="s">
        <v>521</v>
      </c>
      <c r="G5707" s="3">
        <v>45482</v>
      </c>
      <c r="H5707" s="3">
        <v>45490</v>
      </c>
      <c r="I5707" s="6">
        <v>2099</v>
      </c>
      <c r="J5707" s="1">
        <v>2</v>
      </c>
      <c r="K5707" s="4">
        <v>0.06</v>
      </c>
      <c r="L5707" s="6">
        <f t="shared" si="178"/>
        <v>125.94</v>
      </c>
      <c r="M5707" s="8">
        <f t="shared" si="179"/>
        <v>4072.06</v>
      </c>
      <c r="N5707" t="str" cm="1">
        <f t="array" ref="N57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08" spans="2:14" x14ac:dyDescent="0.35">
      <c r="B5708" s="7">
        <v>2029706</v>
      </c>
      <c r="C5708" s="1" t="s">
        <v>18</v>
      </c>
      <c r="D5708" s="1" t="s">
        <v>27</v>
      </c>
      <c r="E5708" s="1" t="s">
        <v>48</v>
      </c>
      <c r="F5708" s="1" t="s">
        <v>520</v>
      </c>
      <c r="G5708" s="3">
        <v>45482</v>
      </c>
      <c r="H5708" s="3">
        <v>45484</v>
      </c>
      <c r="I5708" s="6">
        <v>11000</v>
      </c>
      <c r="J5708" s="1">
        <v>2</v>
      </c>
      <c r="K5708" s="4">
        <v>0.15</v>
      </c>
      <c r="L5708" s="6">
        <f t="shared" si="178"/>
        <v>1650</v>
      </c>
      <c r="M5708" s="8">
        <f t="shared" si="179"/>
        <v>20350</v>
      </c>
      <c r="N5708" t="str" cm="1">
        <f t="array" ref="N57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09" spans="2:14" x14ac:dyDescent="0.35">
      <c r="B5709" s="7">
        <v>2029707</v>
      </c>
      <c r="C5709" s="1" t="s">
        <v>19</v>
      </c>
      <c r="D5709" s="1" t="s">
        <v>28</v>
      </c>
      <c r="E5709" s="1" t="s">
        <v>49</v>
      </c>
      <c r="F5709" s="1" t="s">
        <v>518</v>
      </c>
      <c r="G5709" s="3">
        <v>45482</v>
      </c>
      <c r="H5709" s="3">
        <v>45485</v>
      </c>
      <c r="I5709" s="6">
        <v>800</v>
      </c>
      <c r="J5709" s="1">
        <v>1</v>
      </c>
      <c r="K5709" s="4">
        <v>0.02</v>
      </c>
      <c r="L5709" s="6">
        <f t="shared" si="178"/>
        <v>16</v>
      </c>
      <c r="M5709" s="8">
        <f t="shared" si="179"/>
        <v>784</v>
      </c>
      <c r="N5709" t="str" cm="1">
        <f t="array" ref="N57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10" spans="2:14" x14ac:dyDescent="0.35">
      <c r="B5710" s="7">
        <v>2029708</v>
      </c>
      <c r="C5710" s="1" t="s">
        <v>20</v>
      </c>
      <c r="D5710" s="1" t="s">
        <v>29</v>
      </c>
      <c r="E5710" s="1" t="s">
        <v>50</v>
      </c>
      <c r="F5710" s="1" t="s">
        <v>519</v>
      </c>
      <c r="G5710" s="3">
        <v>45482</v>
      </c>
      <c r="H5710" s="3">
        <v>45487</v>
      </c>
      <c r="I5710" s="6">
        <v>5500</v>
      </c>
      <c r="J5710" s="1">
        <v>2</v>
      </c>
      <c r="K5710" s="4">
        <v>0.02</v>
      </c>
      <c r="L5710" s="6">
        <f t="shared" si="178"/>
        <v>110</v>
      </c>
      <c r="M5710" s="8">
        <f t="shared" si="179"/>
        <v>10890</v>
      </c>
      <c r="N5710" t="str" cm="1">
        <f t="array" ref="N57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11" spans="2:14" x14ac:dyDescent="0.35">
      <c r="B5711" s="7">
        <v>2029709</v>
      </c>
      <c r="C5711" s="1" t="s">
        <v>21</v>
      </c>
      <c r="D5711" s="1" t="s">
        <v>25</v>
      </c>
      <c r="E5711" s="1" t="s">
        <v>51</v>
      </c>
      <c r="F5711" s="1" t="s">
        <v>520</v>
      </c>
      <c r="G5711" s="3">
        <v>45482</v>
      </c>
      <c r="H5711" s="3">
        <v>45483</v>
      </c>
      <c r="I5711" s="6">
        <v>1350</v>
      </c>
      <c r="J5711" s="1">
        <v>4</v>
      </c>
      <c r="K5711" s="4">
        <v>0.02</v>
      </c>
      <c r="L5711" s="6">
        <f t="shared" si="178"/>
        <v>27</v>
      </c>
      <c r="M5711" s="8">
        <f t="shared" si="179"/>
        <v>5373</v>
      </c>
      <c r="N5711" t="str" cm="1">
        <f t="array" ref="N57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12" spans="2:14" x14ac:dyDescent="0.35">
      <c r="B5712" s="7">
        <v>2029710</v>
      </c>
      <c r="C5712" s="1" t="s">
        <v>22</v>
      </c>
      <c r="D5712" s="1" t="s">
        <v>26</v>
      </c>
      <c r="E5712" s="1" t="s">
        <v>506</v>
      </c>
      <c r="F5712" s="1" t="s">
        <v>521</v>
      </c>
      <c r="G5712" s="3">
        <v>45482</v>
      </c>
      <c r="H5712" s="3">
        <v>45490</v>
      </c>
      <c r="I5712" s="6">
        <v>4500</v>
      </c>
      <c r="J5712" s="1">
        <v>3</v>
      </c>
      <c r="K5712" s="4">
        <v>0.02</v>
      </c>
      <c r="L5712" s="6">
        <f t="shared" si="178"/>
        <v>90</v>
      </c>
      <c r="M5712" s="8">
        <f t="shared" si="179"/>
        <v>13410</v>
      </c>
      <c r="N5712" t="str" cm="1">
        <f t="array" ref="N57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13" spans="2:14" x14ac:dyDescent="0.35">
      <c r="B5713" s="7">
        <v>2029711</v>
      </c>
      <c r="C5713" s="1" t="s">
        <v>23</v>
      </c>
      <c r="D5713" s="1" t="s">
        <v>27</v>
      </c>
      <c r="E5713" s="1" t="s">
        <v>507</v>
      </c>
      <c r="F5713" s="1" t="s">
        <v>518</v>
      </c>
      <c r="G5713" s="3">
        <v>45482</v>
      </c>
      <c r="H5713" s="3">
        <v>45484</v>
      </c>
      <c r="I5713" s="6">
        <v>2350</v>
      </c>
      <c r="J5713" s="1">
        <v>2</v>
      </c>
      <c r="K5713" s="4">
        <v>0.02</v>
      </c>
      <c r="L5713" s="6">
        <f t="shared" si="178"/>
        <v>47</v>
      </c>
      <c r="M5713" s="8">
        <f t="shared" si="179"/>
        <v>4653</v>
      </c>
      <c r="N5713" t="str" cm="1">
        <f t="array" ref="N57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14" spans="2:14" x14ac:dyDescent="0.35">
      <c r="B5714" s="7">
        <v>2029712</v>
      </c>
      <c r="C5714" s="1" t="s">
        <v>24</v>
      </c>
      <c r="D5714" s="1" t="s">
        <v>28</v>
      </c>
      <c r="E5714" s="1" t="s">
        <v>508</v>
      </c>
      <c r="F5714" s="1" t="s">
        <v>518</v>
      </c>
      <c r="G5714" s="3">
        <v>45482</v>
      </c>
      <c r="H5714" s="3">
        <v>45485</v>
      </c>
      <c r="I5714" s="6">
        <v>90</v>
      </c>
      <c r="J5714" s="1">
        <v>1</v>
      </c>
      <c r="K5714" s="4">
        <v>0.02</v>
      </c>
      <c r="L5714" s="6">
        <f t="shared" si="178"/>
        <v>1.8</v>
      </c>
      <c r="M5714" s="8">
        <f t="shared" si="179"/>
        <v>88.2</v>
      </c>
      <c r="N5714" t="str" cm="1">
        <f t="array" ref="N57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15" spans="2:14" x14ac:dyDescent="0.35">
      <c r="B5715" s="7">
        <v>2029713</v>
      </c>
      <c r="C5715" s="1" t="s">
        <v>4</v>
      </c>
      <c r="D5715" s="1" t="s">
        <v>29</v>
      </c>
      <c r="E5715" s="1" t="s">
        <v>31</v>
      </c>
      <c r="F5715" s="1" t="s">
        <v>519</v>
      </c>
      <c r="G5715" s="3">
        <v>45482</v>
      </c>
      <c r="H5715" s="3">
        <v>45487</v>
      </c>
      <c r="I5715" s="6">
        <v>280</v>
      </c>
      <c r="J5715" s="1">
        <v>1</v>
      </c>
      <c r="K5715" s="4">
        <v>0.02</v>
      </c>
      <c r="L5715" s="6">
        <f t="shared" si="178"/>
        <v>5.6000000000000005</v>
      </c>
      <c r="M5715" s="8">
        <f t="shared" si="179"/>
        <v>274.39999999999998</v>
      </c>
      <c r="N5715" t="str" cm="1">
        <f t="array" ref="N57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16" spans="2:14" x14ac:dyDescent="0.35">
      <c r="B5716" s="7">
        <v>2029714</v>
      </c>
      <c r="C5716" s="1" t="s">
        <v>5</v>
      </c>
      <c r="D5716" s="1" t="s">
        <v>25</v>
      </c>
      <c r="E5716" s="1" t="s">
        <v>32</v>
      </c>
      <c r="F5716" s="1" t="s">
        <v>521</v>
      </c>
      <c r="G5716" s="3">
        <v>45482</v>
      </c>
      <c r="H5716" s="3">
        <v>45483</v>
      </c>
      <c r="I5716" s="6">
        <v>70</v>
      </c>
      <c r="J5716" s="1">
        <v>2</v>
      </c>
      <c r="K5716" s="4">
        <v>0.02</v>
      </c>
      <c r="L5716" s="6">
        <f t="shared" si="178"/>
        <v>1.4000000000000001</v>
      </c>
      <c r="M5716" s="8">
        <f t="shared" si="179"/>
        <v>138.6</v>
      </c>
      <c r="N5716" t="str" cm="1">
        <f t="array" ref="N57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17" spans="2:14" x14ac:dyDescent="0.35">
      <c r="B5717" s="7">
        <v>2029715</v>
      </c>
      <c r="C5717" s="1" t="s">
        <v>6</v>
      </c>
      <c r="D5717" s="1" t="s">
        <v>26</v>
      </c>
      <c r="E5717" s="1" t="s">
        <v>38</v>
      </c>
      <c r="F5717" s="1" t="s">
        <v>520</v>
      </c>
      <c r="G5717" s="3">
        <v>45482</v>
      </c>
      <c r="H5717" s="3">
        <v>45490</v>
      </c>
      <c r="I5717" s="6">
        <v>230</v>
      </c>
      <c r="J5717" s="1">
        <v>1</v>
      </c>
      <c r="K5717" s="4">
        <v>7.0000000000000007E-2</v>
      </c>
      <c r="L5717" s="6">
        <f t="shared" si="178"/>
        <v>16.100000000000001</v>
      </c>
      <c r="M5717" s="8">
        <f t="shared" si="179"/>
        <v>213.9</v>
      </c>
      <c r="N5717" t="str" cm="1">
        <f t="array" ref="N57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18" spans="2:14" x14ac:dyDescent="0.35">
      <c r="B5718" s="7">
        <v>2029716</v>
      </c>
      <c r="C5718" s="1" t="s">
        <v>7</v>
      </c>
      <c r="D5718" s="1" t="s">
        <v>27</v>
      </c>
      <c r="E5718" s="1" t="s">
        <v>33</v>
      </c>
      <c r="F5718" s="1" t="s">
        <v>518</v>
      </c>
      <c r="G5718" s="3">
        <v>45482</v>
      </c>
      <c r="H5718" s="3">
        <v>45484</v>
      </c>
      <c r="I5718" s="6">
        <v>7999</v>
      </c>
      <c r="J5718" s="1">
        <v>3</v>
      </c>
      <c r="K5718" s="4">
        <v>0.03</v>
      </c>
      <c r="L5718" s="6">
        <f t="shared" si="178"/>
        <v>239.97</v>
      </c>
      <c r="M5718" s="8">
        <f t="shared" si="179"/>
        <v>23757.03</v>
      </c>
      <c r="N5718" t="str" cm="1">
        <f t="array" ref="N57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19" spans="2:14" x14ac:dyDescent="0.35">
      <c r="B5719" s="7">
        <v>2029717</v>
      </c>
      <c r="C5719" s="1" t="s">
        <v>10</v>
      </c>
      <c r="D5719" s="1" t="s">
        <v>28</v>
      </c>
      <c r="E5719" s="1" t="s">
        <v>34</v>
      </c>
      <c r="F5719" s="1" t="s">
        <v>519</v>
      </c>
      <c r="G5719" s="3">
        <v>45482</v>
      </c>
      <c r="H5719" s="3">
        <v>45485</v>
      </c>
      <c r="I5719" s="6">
        <v>850</v>
      </c>
      <c r="J5719" s="1">
        <v>2</v>
      </c>
      <c r="K5719" s="4">
        <v>0.08</v>
      </c>
      <c r="L5719" s="6">
        <f t="shared" si="178"/>
        <v>68</v>
      </c>
      <c r="M5719" s="8">
        <f t="shared" si="179"/>
        <v>1632</v>
      </c>
      <c r="N5719" t="str" cm="1">
        <f t="array" ref="N57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20" spans="2:14" x14ac:dyDescent="0.35">
      <c r="B5720" s="7">
        <v>2029718</v>
      </c>
      <c r="C5720" s="1" t="s">
        <v>8</v>
      </c>
      <c r="D5720" s="1" t="s">
        <v>29</v>
      </c>
      <c r="E5720" s="1" t="s">
        <v>35</v>
      </c>
      <c r="F5720" s="1" t="s">
        <v>520</v>
      </c>
      <c r="G5720" s="3">
        <v>45482</v>
      </c>
      <c r="H5720" s="3">
        <v>45487</v>
      </c>
      <c r="I5720" s="6">
        <v>65000</v>
      </c>
      <c r="J5720" s="1">
        <v>1</v>
      </c>
      <c r="K5720" s="4">
        <v>0.05</v>
      </c>
      <c r="L5720" s="6">
        <f t="shared" si="178"/>
        <v>3250</v>
      </c>
      <c r="M5720" s="8">
        <f t="shared" si="179"/>
        <v>61750</v>
      </c>
      <c r="N5720" t="str" cm="1">
        <f t="array" ref="N57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21" spans="2:14" x14ac:dyDescent="0.35">
      <c r="B5721" s="7">
        <v>2029719</v>
      </c>
      <c r="C5721" s="1" t="s">
        <v>9</v>
      </c>
      <c r="D5721" s="1" t="s">
        <v>25</v>
      </c>
      <c r="E5721" s="1" t="s">
        <v>36</v>
      </c>
      <c r="F5721" s="1" t="s">
        <v>521</v>
      </c>
      <c r="G5721" s="3">
        <v>45482</v>
      </c>
      <c r="H5721" s="3">
        <v>45483</v>
      </c>
      <c r="I5721" s="6">
        <v>450</v>
      </c>
      <c r="J5721" s="1">
        <v>2</v>
      </c>
      <c r="K5721" s="4">
        <v>0.05</v>
      </c>
      <c r="L5721" s="6">
        <f t="shared" si="178"/>
        <v>22.5</v>
      </c>
      <c r="M5721" s="8">
        <f t="shared" si="179"/>
        <v>877.5</v>
      </c>
      <c r="N5721" t="str" cm="1">
        <f t="array" ref="N57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22" spans="2:14" x14ac:dyDescent="0.35">
      <c r="B5722" s="7">
        <v>2029720</v>
      </c>
      <c r="C5722" s="1" t="s">
        <v>11</v>
      </c>
      <c r="D5722" s="1" t="s">
        <v>311</v>
      </c>
      <c r="E5722" s="1" t="s">
        <v>37</v>
      </c>
      <c r="F5722" s="1" t="s">
        <v>518</v>
      </c>
      <c r="G5722" s="3">
        <v>45482</v>
      </c>
      <c r="H5722" s="3">
        <v>45490</v>
      </c>
      <c r="I5722" s="6">
        <v>1299</v>
      </c>
      <c r="J5722" s="1">
        <v>1</v>
      </c>
      <c r="K5722" s="4">
        <v>0.05</v>
      </c>
      <c r="L5722" s="6">
        <f t="shared" si="178"/>
        <v>64.95</v>
      </c>
      <c r="M5722" s="8">
        <f t="shared" si="179"/>
        <v>1234.05</v>
      </c>
      <c r="N5722" t="str" cm="1">
        <f t="array" ref="N57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23" spans="2:14" x14ac:dyDescent="0.35">
      <c r="B5723" s="7">
        <v>2029721</v>
      </c>
      <c r="C5723" s="1" t="s">
        <v>12</v>
      </c>
      <c r="D5723" s="1" t="s">
        <v>25</v>
      </c>
      <c r="E5723" s="1" t="s">
        <v>39</v>
      </c>
      <c r="F5723" s="1" t="s">
        <v>518</v>
      </c>
      <c r="G5723" s="3">
        <v>45482</v>
      </c>
      <c r="H5723" s="3">
        <v>45484</v>
      </c>
      <c r="I5723" s="6">
        <v>1700</v>
      </c>
      <c r="J5723" s="1">
        <v>2</v>
      </c>
      <c r="K5723" s="4">
        <v>0.05</v>
      </c>
      <c r="L5723" s="6">
        <f t="shared" si="178"/>
        <v>85</v>
      </c>
      <c r="M5723" s="8">
        <f t="shared" si="179"/>
        <v>3315</v>
      </c>
      <c r="N5723" t="str" cm="1">
        <f t="array" ref="N57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24" spans="2:14" x14ac:dyDescent="0.35">
      <c r="B5724" s="7">
        <v>2029722</v>
      </c>
      <c r="C5724" s="1" t="s">
        <v>13</v>
      </c>
      <c r="D5724" s="1" t="s">
        <v>26</v>
      </c>
      <c r="E5724" s="1" t="s">
        <v>40</v>
      </c>
      <c r="F5724" s="1" t="s">
        <v>519</v>
      </c>
      <c r="G5724" s="3">
        <v>45482</v>
      </c>
      <c r="H5724" s="3">
        <v>45485</v>
      </c>
      <c r="I5724" s="6">
        <v>55000</v>
      </c>
      <c r="J5724" s="1">
        <v>3</v>
      </c>
      <c r="K5724" s="4">
        <v>0.03</v>
      </c>
      <c r="L5724" s="6">
        <f t="shared" si="178"/>
        <v>1650</v>
      </c>
      <c r="M5724" s="8">
        <f t="shared" si="179"/>
        <v>163350</v>
      </c>
      <c r="N5724" t="str" cm="1">
        <f t="array" ref="N57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25" spans="2:14" x14ac:dyDescent="0.35">
      <c r="B5725" s="7">
        <v>2029723</v>
      </c>
      <c r="C5725" s="1" t="s">
        <v>14</v>
      </c>
      <c r="D5725" s="1" t="s">
        <v>27</v>
      </c>
      <c r="E5725" s="1" t="s">
        <v>41</v>
      </c>
      <c r="F5725" s="1" t="s">
        <v>521</v>
      </c>
      <c r="G5725" s="3">
        <v>45482</v>
      </c>
      <c r="H5725" s="3">
        <v>45487</v>
      </c>
      <c r="I5725" s="6">
        <v>57999</v>
      </c>
      <c r="J5725" s="1">
        <v>2</v>
      </c>
      <c r="K5725" s="4">
        <v>0.1</v>
      </c>
      <c r="L5725" s="6">
        <f t="shared" si="178"/>
        <v>5799.9000000000005</v>
      </c>
      <c r="M5725" s="8">
        <f t="shared" si="179"/>
        <v>110198.1</v>
      </c>
      <c r="N5725" t="str" cm="1">
        <f t="array" ref="N57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26" spans="2:14" x14ac:dyDescent="0.35">
      <c r="B5726" s="7">
        <v>2029724</v>
      </c>
      <c r="C5726" s="1" t="s">
        <v>15</v>
      </c>
      <c r="D5726" s="1" t="s">
        <v>28</v>
      </c>
      <c r="E5726" s="1" t="s">
        <v>42</v>
      </c>
      <c r="F5726" s="1" t="s">
        <v>520</v>
      </c>
      <c r="G5726" s="3">
        <v>45482</v>
      </c>
      <c r="H5726" s="3">
        <v>45483</v>
      </c>
      <c r="I5726" s="6">
        <v>1399</v>
      </c>
      <c r="J5726" s="1">
        <v>7</v>
      </c>
      <c r="K5726" s="4">
        <v>0.05</v>
      </c>
      <c r="L5726" s="6">
        <f t="shared" si="178"/>
        <v>69.95</v>
      </c>
      <c r="M5726" s="8">
        <f t="shared" si="179"/>
        <v>9723.0499999999993</v>
      </c>
      <c r="N5726" t="str" cm="1">
        <f t="array" ref="N57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27" spans="2:14" x14ac:dyDescent="0.35">
      <c r="B5727" s="7">
        <v>2029725</v>
      </c>
      <c r="C5727" s="1" t="s">
        <v>16</v>
      </c>
      <c r="D5727" s="1" t="s">
        <v>29</v>
      </c>
      <c r="E5727" s="1" t="s">
        <v>43</v>
      </c>
      <c r="F5727" s="1" t="s">
        <v>518</v>
      </c>
      <c r="G5727" s="3">
        <v>45482</v>
      </c>
      <c r="H5727" s="3">
        <v>45490</v>
      </c>
      <c r="I5727" s="6">
        <v>999</v>
      </c>
      <c r="J5727" s="1">
        <v>2</v>
      </c>
      <c r="K5727" s="4">
        <v>0.05</v>
      </c>
      <c r="L5727" s="6">
        <f t="shared" si="178"/>
        <v>49.95</v>
      </c>
      <c r="M5727" s="8">
        <f t="shared" si="179"/>
        <v>1948.05</v>
      </c>
      <c r="N5727" t="str" cm="1">
        <f t="array" ref="N57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28" spans="2:14" x14ac:dyDescent="0.35">
      <c r="B5728" s="7">
        <v>2029726</v>
      </c>
      <c r="C5728" s="1" t="s">
        <v>17</v>
      </c>
      <c r="D5728" s="1" t="s">
        <v>25</v>
      </c>
      <c r="E5728" s="1" t="s">
        <v>44</v>
      </c>
      <c r="F5728" s="1" t="s">
        <v>519</v>
      </c>
      <c r="G5728" s="3">
        <v>45482</v>
      </c>
      <c r="H5728" s="3">
        <v>45484</v>
      </c>
      <c r="I5728" s="6">
        <v>2099</v>
      </c>
      <c r="J5728" s="1">
        <v>1</v>
      </c>
      <c r="K5728" s="4">
        <v>0.02</v>
      </c>
      <c r="L5728" s="6">
        <f t="shared" si="178"/>
        <v>41.980000000000004</v>
      </c>
      <c r="M5728" s="8">
        <f t="shared" si="179"/>
        <v>2057.02</v>
      </c>
      <c r="N5728" t="str" cm="1">
        <f t="array" ref="N57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29" spans="2:14" x14ac:dyDescent="0.35">
      <c r="B5729" s="7">
        <v>2029727</v>
      </c>
      <c r="C5729" s="1" t="s">
        <v>18</v>
      </c>
      <c r="D5729" s="1" t="s">
        <v>30</v>
      </c>
      <c r="E5729" s="1" t="s">
        <v>45</v>
      </c>
      <c r="F5729" s="1" t="s">
        <v>520</v>
      </c>
      <c r="G5729" s="3">
        <v>45482</v>
      </c>
      <c r="H5729" s="3">
        <v>45485</v>
      </c>
      <c r="I5729" s="6">
        <v>11000</v>
      </c>
      <c r="J5729" s="1">
        <v>1</v>
      </c>
      <c r="K5729" s="4">
        <v>0.06</v>
      </c>
      <c r="L5729" s="6">
        <f t="shared" si="178"/>
        <v>660</v>
      </c>
      <c r="M5729" s="8">
        <f t="shared" si="179"/>
        <v>10340</v>
      </c>
      <c r="N5729" t="str" cm="1">
        <f t="array" ref="N57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30" spans="2:14" x14ac:dyDescent="0.35">
      <c r="B5730" s="7">
        <v>2029728</v>
      </c>
      <c r="C5730" s="1" t="s">
        <v>19</v>
      </c>
      <c r="D5730" s="1" t="s">
        <v>27</v>
      </c>
      <c r="E5730" s="1" t="s">
        <v>46</v>
      </c>
      <c r="F5730" s="1" t="s">
        <v>521</v>
      </c>
      <c r="G5730" s="3">
        <v>45482</v>
      </c>
      <c r="H5730" s="3">
        <v>45487</v>
      </c>
      <c r="I5730" s="6">
        <v>800</v>
      </c>
      <c r="J5730" s="1">
        <v>1</v>
      </c>
      <c r="K5730" s="4">
        <v>0.15</v>
      </c>
      <c r="L5730" s="6">
        <f t="shared" si="178"/>
        <v>120</v>
      </c>
      <c r="M5730" s="8">
        <f t="shared" si="179"/>
        <v>680</v>
      </c>
      <c r="N5730" t="str" cm="1">
        <f t="array" ref="N57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31" spans="2:14" x14ac:dyDescent="0.35">
      <c r="B5731" s="7">
        <v>2029729</v>
      </c>
      <c r="C5731" s="1" t="s">
        <v>20</v>
      </c>
      <c r="D5731" s="1" t="s">
        <v>28</v>
      </c>
      <c r="E5731" s="1" t="s">
        <v>47</v>
      </c>
      <c r="F5731" s="1" t="s">
        <v>518</v>
      </c>
      <c r="G5731" s="3">
        <v>45482</v>
      </c>
      <c r="H5731" s="3">
        <v>45483</v>
      </c>
      <c r="I5731" s="6">
        <v>5500</v>
      </c>
      <c r="J5731" s="1">
        <v>2</v>
      </c>
      <c r="K5731" s="4">
        <v>0.02</v>
      </c>
      <c r="L5731" s="6">
        <f t="shared" si="178"/>
        <v>110</v>
      </c>
      <c r="M5731" s="8">
        <f t="shared" si="179"/>
        <v>10890</v>
      </c>
      <c r="N5731" t="str" cm="1">
        <f t="array" ref="N57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32" spans="2:14" x14ac:dyDescent="0.35">
      <c r="B5732" s="7">
        <v>2029730</v>
      </c>
      <c r="C5732" s="1" t="s">
        <v>21</v>
      </c>
      <c r="D5732" s="1" t="s">
        <v>29</v>
      </c>
      <c r="E5732" s="1" t="s">
        <v>48</v>
      </c>
      <c r="F5732" s="1" t="s">
        <v>518</v>
      </c>
      <c r="G5732" s="3">
        <v>45482</v>
      </c>
      <c r="H5732" s="3">
        <v>45490</v>
      </c>
      <c r="I5732" s="6">
        <v>1350</v>
      </c>
      <c r="J5732" s="1">
        <v>1</v>
      </c>
      <c r="K5732" s="4">
        <v>0.02</v>
      </c>
      <c r="L5732" s="6">
        <f t="shared" si="178"/>
        <v>27</v>
      </c>
      <c r="M5732" s="8">
        <f t="shared" si="179"/>
        <v>1323</v>
      </c>
      <c r="N5732" t="str" cm="1">
        <f t="array" ref="N57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33" spans="2:14" x14ac:dyDescent="0.35">
      <c r="B5733" s="7">
        <v>2029731</v>
      </c>
      <c r="C5733" s="1" t="s">
        <v>22</v>
      </c>
      <c r="D5733" s="1" t="s">
        <v>25</v>
      </c>
      <c r="E5733" s="1" t="s">
        <v>49</v>
      </c>
      <c r="F5733" s="1" t="s">
        <v>519</v>
      </c>
      <c r="G5733" s="3">
        <v>45482</v>
      </c>
      <c r="H5733" s="3">
        <v>45484</v>
      </c>
      <c r="I5733" s="6">
        <v>4500</v>
      </c>
      <c r="J5733" s="1">
        <v>2</v>
      </c>
      <c r="K5733" s="4">
        <v>0.02</v>
      </c>
      <c r="L5733" s="6">
        <f t="shared" si="178"/>
        <v>90</v>
      </c>
      <c r="M5733" s="8">
        <f t="shared" si="179"/>
        <v>8910</v>
      </c>
      <c r="N5733" t="str" cm="1">
        <f t="array" ref="N57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34" spans="2:14" x14ac:dyDescent="0.35">
      <c r="B5734" s="7">
        <v>2029732</v>
      </c>
      <c r="C5734" s="1" t="s">
        <v>23</v>
      </c>
      <c r="D5734" s="1" t="s">
        <v>26</v>
      </c>
      <c r="E5734" s="1" t="s">
        <v>50</v>
      </c>
      <c r="F5734" s="1" t="s">
        <v>521</v>
      </c>
      <c r="G5734" s="3">
        <v>45482</v>
      </c>
      <c r="H5734" s="3">
        <v>45485</v>
      </c>
      <c r="I5734" s="6">
        <v>2350</v>
      </c>
      <c r="J5734" s="1">
        <v>7</v>
      </c>
      <c r="K5734" s="4">
        <v>0.02</v>
      </c>
      <c r="L5734" s="6">
        <f t="shared" si="178"/>
        <v>47</v>
      </c>
      <c r="M5734" s="8">
        <f t="shared" si="179"/>
        <v>16403</v>
      </c>
      <c r="N5734" t="str" cm="1">
        <f t="array" ref="N57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35" spans="2:14" x14ac:dyDescent="0.35">
      <c r="B5735" s="7">
        <v>2029733</v>
      </c>
      <c r="C5735" s="1" t="s">
        <v>24</v>
      </c>
      <c r="D5735" s="1" t="s">
        <v>27</v>
      </c>
      <c r="E5735" s="1" t="s">
        <v>51</v>
      </c>
      <c r="F5735" s="1" t="s">
        <v>520</v>
      </c>
      <c r="G5735" s="3">
        <v>45482</v>
      </c>
      <c r="H5735" s="3">
        <v>45487</v>
      </c>
      <c r="I5735" s="6">
        <v>90</v>
      </c>
      <c r="J5735" s="1">
        <v>2</v>
      </c>
      <c r="K5735" s="4">
        <v>0.02</v>
      </c>
      <c r="L5735" s="6">
        <f t="shared" si="178"/>
        <v>1.8</v>
      </c>
      <c r="M5735" s="8">
        <f t="shared" si="179"/>
        <v>178.2</v>
      </c>
      <c r="N5735" t="str" cm="1">
        <f t="array" ref="N57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36" spans="2:14" x14ac:dyDescent="0.35">
      <c r="B5736" s="7">
        <v>2029734</v>
      </c>
      <c r="C5736" s="1" t="s">
        <v>4</v>
      </c>
      <c r="D5736" s="1" t="s">
        <v>28</v>
      </c>
      <c r="E5736" s="1" t="s">
        <v>506</v>
      </c>
      <c r="F5736" s="1" t="s">
        <v>518</v>
      </c>
      <c r="G5736" s="3">
        <v>45482</v>
      </c>
      <c r="H5736" s="3">
        <v>45483</v>
      </c>
      <c r="I5736" s="6">
        <v>280</v>
      </c>
      <c r="J5736" s="1">
        <v>2</v>
      </c>
      <c r="K5736" s="4">
        <v>0.02</v>
      </c>
      <c r="L5736" s="6">
        <f t="shared" si="178"/>
        <v>5.6000000000000005</v>
      </c>
      <c r="M5736" s="8">
        <f t="shared" si="179"/>
        <v>554.4</v>
      </c>
      <c r="N5736" t="str" cm="1">
        <f t="array" ref="N57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37" spans="2:14" x14ac:dyDescent="0.35">
      <c r="B5737" s="7">
        <v>2029735</v>
      </c>
      <c r="C5737" s="1" t="s">
        <v>5</v>
      </c>
      <c r="D5737" s="1" t="s">
        <v>29</v>
      </c>
      <c r="E5737" s="1" t="s">
        <v>507</v>
      </c>
      <c r="F5737" s="1" t="s">
        <v>519</v>
      </c>
      <c r="G5737" s="3">
        <v>45482</v>
      </c>
      <c r="H5737" s="3">
        <v>45490</v>
      </c>
      <c r="I5737" s="6">
        <v>70</v>
      </c>
      <c r="J5737" s="1">
        <v>1</v>
      </c>
      <c r="K5737" s="4">
        <v>0.02</v>
      </c>
      <c r="L5737" s="6">
        <f t="shared" si="178"/>
        <v>1.4000000000000001</v>
      </c>
      <c r="M5737" s="8">
        <f t="shared" si="179"/>
        <v>68.599999999999994</v>
      </c>
      <c r="N5737" t="str" cm="1">
        <f t="array" ref="N57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38" spans="2:14" x14ac:dyDescent="0.35">
      <c r="B5738" s="7">
        <v>2029736</v>
      </c>
      <c r="C5738" s="1" t="s">
        <v>6</v>
      </c>
      <c r="D5738" s="1" t="s">
        <v>25</v>
      </c>
      <c r="E5738" s="1" t="s">
        <v>508</v>
      </c>
      <c r="F5738" s="1" t="s">
        <v>520</v>
      </c>
      <c r="G5738" s="3">
        <v>45482</v>
      </c>
      <c r="H5738" s="3">
        <v>45484</v>
      </c>
      <c r="I5738" s="6">
        <v>230</v>
      </c>
      <c r="J5738" s="1">
        <v>2</v>
      </c>
      <c r="K5738" s="4">
        <v>0.02</v>
      </c>
      <c r="L5738" s="6">
        <f t="shared" si="178"/>
        <v>4.6000000000000005</v>
      </c>
      <c r="M5738" s="8">
        <f t="shared" si="179"/>
        <v>455.4</v>
      </c>
      <c r="N5738" t="str" cm="1">
        <f t="array" ref="N57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39" spans="2:14" x14ac:dyDescent="0.35">
      <c r="B5739" s="7">
        <v>2029737</v>
      </c>
      <c r="C5739" s="1" t="s">
        <v>7</v>
      </c>
      <c r="D5739" s="1" t="s">
        <v>26</v>
      </c>
      <c r="E5739" s="1" t="s">
        <v>31</v>
      </c>
      <c r="F5739" s="1" t="s">
        <v>521</v>
      </c>
      <c r="G5739" s="3">
        <v>45482</v>
      </c>
      <c r="H5739" s="3">
        <v>45485</v>
      </c>
      <c r="I5739" s="6">
        <v>7999</v>
      </c>
      <c r="J5739" s="1">
        <v>4</v>
      </c>
      <c r="K5739" s="4">
        <v>7.0000000000000007E-2</v>
      </c>
      <c r="L5739" s="6">
        <f t="shared" si="178"/>
        <v>559.93000000000006</v>
      </c>
      <c r="M5739" s="8">
        <f t="shared" si="179"/>
        <v>31436.07</v>
      </c>
      <c r="N5739" t="str" cm="1">
        <f t="array" ref="N57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40" spans="2:14" x14ac:dyDescent="0.35">
      <c r="B5740" s="7">
        <v>2029738</v>
      </c>
      <c r="C5740" s="1" t="s">
        <v>10</v>
      </c>
      <c r="D5740" s="1" t="s">
        <v>27</v>
      </c>
      <c r="E5740" s="1" t="s">
        <v>32</v>
      </c>
      <c r="F5740" s="1" t="s">
        <v>518</v>
      </c>
      <c r="G5740" s="3">
        <v>45482</v>
      </c>
      <c r="H5740" s="3">
        <v>45487</v>
      </c>
      <c r="I5740" s="6">
        <v>850</v>
      </c>
      <c r="J5740" s="1">
        <v>3</v>
      </c>
      <c r="K5740" s="4">
        <v>0.03</v>
      </c>
      <c r="L5740" s="6">
        <f t="shared" si="178"/>
        <v>25.5</v>
      </c>
      <c r="M5740" s="8">
        <f t="shared" si="179"/>
        <v>2524.5</v>
      </c>
      <c r="N5740" t="str" cm="1">
        <f t="array" ref="N57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41" spans="2:14" x14ac:dyDescent="0.35">
      <c r="B5741" s="7">
        <v>2029739</v>
      </c>
      <c r="C5741" s="1" t="s">
        <v>8</v>
      </c>
      <c r="D5741" s="1" t="s">
        <v>28</v>
      </c>
      <c r="E5741" s="1" t="s">
        <v>38</v>
      </c>
      <c r="F5741" s="1" t="s">
        <v>518</v>
      </c>
      <c r="G5741" s="3">
        <v>45482</v>
      </c>
      <c r="H5741" s="3">
        <v>45483</v>
      </c>
      <c r="I5741" s="6">
        <v>65000</v>
      </c>
      <c r="J5741" s="1">
        <v>2</v>
      </c>
      <c r="K5741" s="4">
        <v>0.08</v>
      </c>
      <c r="L5741" s="6">
        <f t="shared" si="178"/>
        <v>5200</v>
      </c>
      <c r="M5741" s="8">
        <f t="shared" si="179"/>
        <v>124800</v>
      </c>
      <c r="N5741" t="str" cm="1">
        <f t="array" ref="N57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42" spans="2:14" x14ac:dyDescent="0.35">
      <c r="B5742" s="7">
        <v>2029740</v>
      </c>
      <c r="C5742" s="1" t="s">
        <v>9</v>
      </c>
      <c r="D5742" s="1" t="s">
        <v>29</v>
      </c>
      <c r="E5742" s="1" t="s">
        <v>33</v>
      </c>
      <c r="F5742" s="1" t="s">
        <v>519</v>
      </c>
      <c r="G5742" s="3">
        <v>45482</v>
      </c>
      <c r="H5742" s="3">
        <v>45490</v>
      </c>
      <c r="I5742" s="6">
        <v>450</v>
      </c>
      <c r="J5742" s="1">
        <v>1</v>
      </c>
      <c r="K5742" s="4">
        <v>0.05</v>
      </c>
      <c r="L5742" s="6">
        <f t="shared" si="178"/>
        <v>22.5</v>
      </c>
      <c r="M5742" s="8">
        <f t="shared" si="179"/>
        <v>427.5</v>
      </c>
      <c r="N5742" t="str" cm="1">
        <f t="array" ref="N57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43" spans="2:14" x14ac:dyDescent="0.35">
      <c r="B5743" s="7">
        <v>2029741</v>
      </c>
      <c r="C5743" s="1" t="s">
        <v>11</v>
      </c>
      <c r="D5743" s="1" t="s">
        <v>25</v>
      </c>
      <c r="E5743" s="1" t="s">
        <v>34</v>
      </c>
      <c r="F5743" s="1" t="s">
        <v>521</v>
      </c>
      <c r="G5743" s="3">
        <v>45482</v>
      </c>
      <c r="H5743" s="3">
        <v>45484</v>
      </c>
      <c r="I5743" s="6">
        <v>1299</v>
      </c>
      <c r="J5743" s="1">
        <v>1</v>
      </c>
      <c r="K5743" s="4">
        <v>0.05</v>
      </c>
      <c r="L5743" s="6">
        <f t="shared" si="178"/>
        <v>64.95</v>
      </c>
      <c r="M5743" s="8">
        <f t="shared" si="179"/>
        <v>1234.05</v>
      </c>
      <c r="N5743" t="str" cm="1">
        <f t="array" ref="N57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44" spans="2:14" x14ac:dyDescent="0.35">
      <c r="B5744" s="7">
        <v>2029742</v>
      </c>
      <c r="C5744" s="1" t="s">
        <v>12</v>
      </c>
      <c r="D5744" s="1" t="s">
        <v>312</v>
      </c>
      <c r="E5744" s="1" t="s">
        <v>35</v>
      </c>
      <c r="F5744" s="1" t="s">
        <v>520</v>
      </c>
      <c r="G5744" s="3">
        <v>45482</v>
      </c>
      <c r="H5744" s="3">
        <v>45485</v>
      </c>
      <c r="I5744" s="6">
        <v>1700</v>
      </c>
      <c r="J5744" s="1">
        <v>2</v>
      </c>
      <c r="K5744" s="4">
        <v>0.05</v>
      </c>
      <c r="L5744" s="6">
        <f t="shared" si="178"/>
        <v>85</v>
      </c>
      <c r="M5744" s="8">
        <f t="shared" si="179"/>
        <v>3315</v>
      </c>
      <c r="N5744" t="str" cm="1">
        <f t="array" ref="N57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45" spans="2:14" x14ac:dyDescent="0.35">
      <c r="B5745" s="7">
        <v>2029743</v>
      </c>
      <c r="C5745" s="1" t="s">
        <v>13</v>
      </c>
      <c r="D5745" s="1" t="s">
        <v>25</v>
      </c>
      <c r="E5745" s="1" t="s">
        <v>36</v>
      </c>
      <c r="F5745" s="1" t="s">
        <v>518</v>
      </c>
      <c r="G5745" s="3">
        <v>45482</v>
      </c>
      <c r="H5745" s="3">
        <v>45487</v>
      </c>
      <c r="I5745" s="6">
        <v>55000</v>
      </c>
      <c r="J5745" s="1">
        <v>1</v>
      </c>
      <c r="K5745" s="4">
        <v>0.05</v>
      </c>
      <c r="L5745" s="6">
        <f t="shared" si="178"/>
        <v>2750</v>
      </c>
      <c r="M5745" s="8">
        <f t="shared" si="179"/>
        <v>52250</v>
      </c>
      <c r="N5745" t="str" cm="1">
        <f t="array" ref="N57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46" spans="2:14" x14ac:dyDescent="0.35">
      <c r="B5746" s="7">
        <v>2029744</v>
      </c>
      <c r="C5746" s="1" t="s">
        <v>14</v>
      </c>
      <c r="D5746" s="1" t="s">
        <v>26</v>
      </c>
      <c r="E5746" s="1" t="s">
        <v>37</v>
      </c>
      <c r="F5746" s="1" t="s">
        <v>519</v>
      </c>
      <c r="G5746" s="3">
        <v>45482</v>
      </c>
      <c r="H5746" s="3">
        <v>45483</v>
      </c>
      <c r="I5746" s="6">
        <v>57999</v>
      </c>
      <c r="J5746" s="1">
        <v>3</v>
      </c>
      <c r="K5746" s="4">
        <v>0.03</v>
      </c>
      <c r="L5746" s="6">
        <f t="shared" si="178"/>
        <v>1739.97</v>
      </c>
      <c r="M5746" s="8">
        <f t="shared" si="179"/>
        <v>172257.03</v>
      </c>
      <c r="N5746" t="str" cm="1">
        <f t="array" ref="N57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47" spans="2:14" x14ac:dyDescent="0.35">
      <c r="B5747" s="7">
        <v>2029745</v>
      </c>
      <c r="C5747" s="1" t="s">
        <v>15</v>
      </c>
      <c r="D5747" s="1" t="s">
        <v>27</v>
      </c>
      <c r="E5747" s="1" t="s">
        <v>39</v>
      </c>
      <c r="F5747" s="1" t="s">
        <v>520</v>
      </c>
      <c r="G5747" s="3">
        <v>45482</v>
      </c>
      <c r="H5747" s="3">
        <v>45490</v>
      </c>
      <c r="I5747" s="6">
        <v>1399</v>
      </c>
      <c r="J5747" s="1">
        <v>2</v>
      </c>
      <c r="K5747" s="4">
        <v>0.1</v>
      </c>
      <c r="L5747" s="6">
        <f t="shared" si="178"/>
        <v>139.9</v>
      </c>
      <c r="M5747" s="8">
        <f t="shared" si="179"/>
        <v>2658.1</v>
      </c>
      <c r="N5747" t="str" cm="1">
        <f t="array" ref="N57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48" spans="2:14" x14ac:dyDescent="0.35">
      <c r="B5748" s="7">
        <v>2029746</v>
      </c>
      <c r="C5748" s="1" t="s">
        <v>16</v>
      </c>
      <c r="D5748" s="1" t="s">
        <v>28</v>
      </c>
      <c r="E5748" s="1" t="s">
        <v>40</v>
      </c>
      <c r="F5748" s="1" t="s">
        <v>521</v>
      </c>
      <c r="G5748" s="3">
        <v>45482</v>
      </c>
      <c r="H5748" s="3">
        <v>45484</v>
      </c>
      <c r="I5748" s="6">
        <v>999</v>
      </c>
      <c r="J5748" s="1">
        <v>1</v>
      </c>
      <c r="K5748" s="4">
        <v>0.05</v>
      </c>
      <c r="L5748" s="6">
        <f t="shared" si="178"/>
        <v>49.95</v>
      </c>
      <c r="M5748" s="8">
        <f t="shared" si="179"/>
        <v>949.05</v>
      </c>
      <c r="N5748" t="str" cm="1">
        <f t="array" ref="N57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49" spans="2:14" x14ac:dyDescent="0.35">
      <c r="B5749" s="7">
        <v>2029747</v>
      </c>
      <c r="C5749" s="1" t="s">
        <v>17</v>
      </c>
      <c r="D5749" s="1" t="s">
        <v>29</v>
      </c>
      <c r="E5749" s="1" t="s">
        <v>41</v>
      </c>
      <c r="F5749" s="1" t="s">
        <v>518</v>
      </c>
      <c r="G5749" s="3">
        <v>45482</v>
      </c>
      <c r="H5749" s="3">
        <v>45485</v>
      </c>
      <c r="I5749" s="6">
        <v>2099</v>
      </c>
      <c r="J5749" s="1">
        <v>2</v>
      </c>
      <c r="K5749" s="4">
        <v>0.05</v>
      </c>
      <c r="L5749" s="6">
        <f t="shared" si="178"/>
        <v>104.95</v>
      </c>
      <c r="M5749" s="8">
        <f t="shared" si="179"/>
        <v>4093.05</v>
      </c>
      <c r="N5749" t="str" cm="1">
        <f t="array" ref="N57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50" spans="2:14" x14ac:dyDescent="0.35">
      <c r="B5750" s="7">
        <v>2029748</v>
      </c>
      <c r="C5750" s="1" t="s">
        <v>18</v>
      </c>
      <c r="D5750" s="1" t="s">
        <v>25</v>
      </c>
      <c r="E5750" s="1" t="s">
        <v>42</v>
      </c>
      <c r="F5750" s="1" t="s">
        <v>518</v>
      </c>
      <c r="G5750" s="3">
        <v>45482</v>
      </c>
      <c r="H5750" s="3">
        <v>45487</v>
      </c>
      <c r="I5750" s="6">
        <v>11000</v>
      </c>
      <c r="J5750" s="1">
        <v>1</v>
      </c>
      <c r="K5750" s="4">
        <v>0.02</v>
      </c>
      <c r="L5750" s="6">
        <f t="shared" si="178"/>
        <v>220</v>
      </c>
      <c r="M5750" s="8">
        <f t="shared" si="179"/>
        <v>10780</v>
      </c>
      <c r="N5750" t="str" cm="1">
        <f t="array" ref="N57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51" spans="2:14" x14ac:dyDescent="0.35">
      <c r="B5751" s="7">
        <v>2029749</v>
      </c>
      <c r="C5751" s="1" t="s">
        <v>19</v>
      </c>
      <c r="D5751" s="1" t="s">
        <v>30</v>
      </c>
      <c r="E5751" s="1" t="s">
        <v>43</v>
      </c>
      <c r="F5751" s="1" t="s">
        <v>519</v>
      </c>
      <c r="G5751" s="3">
        <v>45482</v>
      </c>
      <c r="H5751" s="3">
        <v>45483</v>
      </c>
      <c r="I5751" s="6">
        <v>800</v>
      </c>
      <c r="J5751" s="1">
        <v>2</v>
      </c>
      <c r="K5751" s="4">
        <v>0.06</v>
      </c>
      <c r="L5751" s="6">
        <f t="shared" si="178"/>
        <v>48</v>
      </c>
      <c r="M5751" s="8">
        <f t="shared" si="179"/>
        <v>1552</v>
      </c>
      <c r="N5751" t="str" cm="1">
        <f t="array" ref="N57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52" spans="2:14" x14ac:dyDescent="0.35">
      <c r="B5752" s="7">
        <v>2029750</v>
      </c>
      <c r="C5752" s="1" t="s">
        <v>20</v>
      </c>
      <c r="D5752" s="1" t="s">
        <v>27</v>
      </c>
      <c r="E5752" s="1" t="s">
        <v>44</v>
      </c>
      <c r="F5752" s="1" t="s">
        <v>521</v>
      </c>
      <c r="G5752" s="3">
        <v>45482</v>
      </c>
      <c r="H5752" s="3">
        <v>45490</v>
      </c>
      <c r="I5752" s="6">
        <v>5500</v>
      </c>
      <c r="J5752" s="1">
        <v>3</v>
      </c>
      <c r="K5752" s="4">
        <v>0.15</v>
      </c>
      <c r="L5752" s="6">
        <f t="shared" si="178"/>
        <v>825</v>
      </c>
      <c r="M5752" s="8">
        <f t="shared" si="179"/>
        <v>15675</v>
      </c>
      <c r="N5752" t="str" cm="1">
        <f t="array" ref="N57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53" spans="2:14" x14ac:dyDescent="0.35">
      <c r="B5753" s="7">
        <v>2029751</v>
      </c>
      <c r="C5753" s="1" t="s">
        <v>21</v>
      </c>
      <c r="D5753" s="1" t="s">
        <v>28</v>
      </c>
      <c r="E5753" s="1" t="s">
        <v>45</v>
      </c>
      <c r="F5753" s="1" t="s">
        <v>520</v>
      </c>
      <c r="G5753" s="3">
        <v>45482</v>
      </c>
      <c r="H5753" s="3">
        <v>45484</v>
      </c>
      <c r="I5753" s="6">
        <v>1350</v>
      </c>
      <c r="J5753" s="1">
        <v>2</v>
      </c>
      <c r="K5753" s="4">
        <v>0.02</v>
      </c>
      <c r="L5753" s="6">
        <f t="shared" si="178"/>
        <v>27</v>
      </c>
      <c r="M5753" s="8">
        <f t="shared" si="179"/>
        <v>2673</v>
      </c>
      <c r="N5753" t="str" cm="1">
        <f t="array" ref="N57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54" spans="2:14" x14ac:dyDescent="0.35">
      <c r="B5754" s="7">
        <v>2029752</v>
      </c>
      <c r="C5754" s="1" t="s">
        <v>22</v>
      </c>
      <c r="D5754" s="1" t="s">
        <v>29</v>
      </c>
      <c r="E5754" s="1" t="s">
        <v>46</v>
      </c>
      <c r="F5754" s="1" t="s">
        <v>518</v>
      </c>
      <c r="G5754" s="3">
        <v>45482</v>
      </c>
      <c r="H5754" s="3">
        <v>45485</v>
      </c>
      <c r="I5754" s="6">
        <v>4500</v>
      </c>
      <c r="J5754" s="1">
        <v>7</v>
      </c>
      <c r="K5754" s="4">
        <v>0.02</v>
      </c>
      <c r="L5754" s="6">
        <f t="shared" si="178"/>
        <v>90</v>
      </c>
      <c r="M5754" s="8">
        <f t="shared" si="179"/>
        <v>31410</v>
      </c>
      <c r="N5754" t="str" cm="1">
        <f t="array" ref="N57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55" spans="2:14" x14ac:dyDescent="0.35">
      <c r="B5755" s="7">
        <v>2029753</v>
      </c>
      <c r="C5755" s="1" t="s">
        <v>23</v>
      </c>
      <c r="D5755" s="1" t="s">
        <v>25</v>
      </c>
      <c r="E5755" s="1" t="s">
        <v>47</v>
      </c>
      <c r="F5755" s="1" t="s">
        <v>519</v>
      </c>
      <c r="G5755" s="3">
        <v>45482</v>
      </c>
      <c r="H5755" s="3">
        <v>45487</v>
      </c>
      <c r="I5755" s="6">
        <v>2350</v>
      </c>
      <c r="J5755" s="1">
        <v>2</v>
      </c>
      <c r="K5755" s="4">
        <v>0.02</v>
      </c>
      <c r="L5755" s="6">
        <f t="shared" si="178"/>
        <v>47</v>
      </c>
      <c r="M5755" s="8">
        <f t="shared" si="179"/>
        <v>4653</v>
      </c>
      <c r="N5755" t="str" cm="1">
        <f t="array" ref="N57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56" spans="2:14" x14ac:dyDescent="0.35">
      <c r="B5756" s="7">
        <v>2029754</v>
      </c>
      <c r="C5756" s="1" t="s">
        <v>24</v>
      </c>
      <c r="D5756" s="1" t="s">
        <v>26</v>
      </c>
      <c r="E5756" s="1" t="s">
        <v>48</v>
      </c>
      <c r="F5756" s="1" t="s">
        <v>520</v>
      </c>
      <c r="G5756" s="3">
        <v>45482</v>
      </c>
      <c r="H5756" s="3">
        <v>45483</v>
      </c>
      <c r="I5756" s="6">
        <v>90</v>
      </c>
      <c r="J5756" s="1">
        <v>1</v>
      </c>
      <c r="K5756" s="4">
        <v>0.02</v>
      </c>
      <c r="L5756" s="6">
        <f t="shared" si="178"/>
        <v>1.8</v>
      </c>
      <c r="M5756" s="8">
        <f t="shared" si="179"/>
        <v>88.2</v>
      </c>
      <c r="N5756" t="str" cm="1">
        <f t="array" ref="N57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57" spans="2:14" x14ac:dyDescent="0.35">
      <c r="B5757" s="7">
        <v>2029755</v>
      </c>
      <c r="C5757" s="1" t="s">
        <v>4</v>
      </c>
      <c r="D5757" s="1" t="s">
        <v>27</v>
      </c>
      <c r="E5757" s="1" t="s">
        <v>49</v>
      </c>
      <c r="F5757" s="1" t="s">
        <v>521</v>
      </c>
      <c r="G5757" s="3">
        <v>45482</v>
      </c>
      <c r="H5757" s="3">
        <v>45490</v>
      </c>
      <c r="I5757" s="6">
        <v>280</v>
      </c>
      <c r="J5757" s="1">
        <v>1</v>
      </c>
      <c r="K5757" s="4">
        <v>0.02</v>
      </c>
      <c r="L5757" s="6">
        <f t="shared" si="178"/>
        <v>5.6000000000000005</v>
      </c>
      <c r="M5757" s="8">
        <f t="shared" si="179"/>
        <v>274.39999999999998</v>
      </c>
      <c r="N5757" t="str" cm="1">
        <f t="array" ref="N57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58" spans="2:14" x14ac:dyDescent="0.35">
      <c r="B5758" s="7">
        <v>2029756</v>
      </c>
      <c r="C5758" s="1" t="s">
        <v>5</v>
      </c>
      <c r="D5758" s="1" t="s">
        <v>28</v>
      </c>
      <c r="E5758" s="1" t="s">
        <v>50</v>
      </c>
      <c r="F5758" s="1" t="s">
        <v>518</v>
      </c>
      <c r="G5758" s="3">
        <v>45482</v>
      </c>
      <c r="H5758" s="3">
        <v>45484</v>
      </c>
      <c r="I5758" s="6">
        <v>70</v>
      </c>
      <c r="J5758" s="1">
        <v>1</v>
      </c>
      <c r="K5758" s="4">
        <v>0.02</v>
      </c>
      <c r="L5758" s="6">
        <f t="shared" si="178"/>
        <v>1.4000000000000001</v>
      </c>
      <c r="M5758" s="8">
        <f t="shared" si="179"/>
        <v>68.599999999999994</v>
      </c>
      <c r="N5758" t="str" cm="1">
        <f t="array" ref="N57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59" spans="2:14" x14ac:dyDescent="0.35">
      <c r="B5759" s="7">
        <v>2029757</v>
      </c>
      <c r="C5759" s="1" t="s">
        <v>6</v>
      </c>
      <c r="D5759" s="1" t="s">
        <v>29</v>
      </c>
      <c r="E5759" s="1" t="s">
        <v>51</v>
      </c>
      <c r="F5759" s="1" t="s">
        <v>518</v>
      </c>
      <c r="G5759" s="3">
        <v>45482</v>
      </c>
      <c r="H5759" s="3">
        <v>45485</v>
      </c>
      <c r="I5759" s="6">
        <v>230</v>
      </c>
      <c r="J5759" s="1">
        <v>2</v>
      </c>
      <c r="K5759" s="4">
        <v>0.02</v>
      </c>
      <c r="L5759" s="6">
        <f t="shared" si="178"/>
        <v>4.6000000000000005</v>
      </c>
      <c r="M5759" s="8">
        <f t="shared" si="179"/>
        <v>455.4</v>
      </c>
      <c r="N5759" t="str" cm="1">
        <f t="array" ref="N57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60" spans="2:14" x14ac:dyDescent="0.35">
      <c r="B5760" s="7">
        <v>2029758</v>
      </c>
      <c r="C5760" s="1" t="s">
        <v>7</v>
      </c>
      <c r="D5760" s="1" t="s">
        <v>25</v>
      </c>
      <c r="E5760" s="1" t="s">
        <v>506</v>
      </c>
      <c r="F5760" s="1" t="s">
        <v>519</v>
      </c>
      <c r="G5760" s="3">
        <v>45482</v>
      </c>
      <c r="H5760" s="3">
        <v>45487</v>
      </c>
      <c r="I5760" s="6">
        <v>7999</v>
      </c>
      <c r="J5760" s="1">
        <v>1</v>
      </c>
      <c r="K5760" s="4">
        <v>0.02</v>
      </c>
      <c r="L5760" s="6">
        <f t="shared" si="178"/>
        <v>159.97999999999999</v>
      </c>
      <c r="M5760" s="8">
        <f t="shared" si="179"/>
        <v>7839.02</v>
      </c>
      <c r="N5760" t="str" cm="1">
        <f t="array" ref="N57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61" spans="2:14" x14ac:dyDescent="0.35">
      <c r="B5761" s="7">
        <v>2029759</v>
      </c>
      <c r="C5761" s="1" t="s">
        <v>10</v>
      </c>
      <c r="D5761" s="1" t="s">
        <v>26</v>
      </c>
      <c r="E5761" s="1" t="s">
        <v>507</v>
      </c>
      <c r="F5761" s="1" t="s">
        <v>521</v>
      </c>
      <c r="G5761" s="3">
        <v>45482</v>
      </c>
      <c r="H5761" s="3">
        <v>45483</v>
      </c>
      <c r="I5761" s="6">
        <v>850</v>
      </c>
      <c r="J5761" s="1">
        <v>2</v>
      </c>
      <c r="K5761" s="4">
        <v>7.0000000000000007E-2</v>
      </c>
      <c r="L5761" s="6">
        <f t="shared" si="178"/>
        <v>59.500000000000007</v>
      </c>
      <c r="M5761" s="8">
        <f t="shared" si="179"/>
        <v>1640.5</v>
      </c>
      <c r="N5761" t="str" cm="1">
        <f t="array" ref="N57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62" spans="2:14" x14ac:dyDescent="0.35">
      <c r="B5762" s="7">
        <v>2029760</v>
      </c>
      <c r="C5762" s="1" t="s">
        <v>8</v>
      </c>
      <c r="D5762" s="1" t="s">
        <v>27</v>
      </c>
      <c r="E5762" s="1" t="s">
        <v>508</v>
      </c>
      <c r="F5762" s="1" t="s">
        <v>520</v>
      </c>
      <c r="G5762" s="3">
        <v>45482</v>
      </c>
      <c r="H5762" s="3">
        <v>45490</v>
      </c>
      <c r="I5762" s="6">
        <v>65000</v>
      </c>
      <c r="J5762" s="1">
        <v>7</v>
      </c>
      <c r="K5762" s="4">
        <v>0.03</v>
      </c>
      <c r="L5762" s="6">
        <f t="shared" si="178"/>
        <v>1950</v>
      </c>
      <c r="M5762" s="8">
        <f t="shared" si="179"/>
        <v>453050</v>
      </c>
      <c r="N5762" t="str" cm="1">
        <f t="array" ref="N57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63" spans="2:14" x14ac:dyDescent="0.35">
      <c r="B5763" s="7">
        <v>2029761</v>
      </c>
      <c r="C5763" s="1" t="s">
        <v>9</v>
      </c>
      <c r="D5763" s="1" t="s">
        <v>28</v>
      </c>
      <c r="E5763" s="1" t="s">
        <v>31</v>
      </c>
      <c r="F5763" s="1" t="s">
        <v>518</v>
      </c>
      <c r="G5763" s="3">
        <v>45482</v>
      </c>
      <c r="H5763" s="3">
        <v>45484</v>
      </c>
      <c r="I5763" s="6">
        <v>450</v>
      </c>
      <c r="J5763" s="1">
        <v>2</v>
      </c>
      <c r="K5763" s="4">
        <v>0.08</v>
      </c>
      <c r="L5763" s="6">
        <f t="shared" si="178"/>
        <v>36</v>
      </c>
      <c r="M5763" s="8">
        <f t="shared" si="179"/>
        <v>864</v>
      </c>
      <c r="N5763" t="str" cm="1">
        <f t="array" ref="N57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64" spans="2:14" x14ac:dyDescent="0.35">
      <c r="B5764" s="7">
        <v>2029762</v>
      </c>
      <c r="C5764" s="1" t="s">
        <v>11</v>
      </c>
      <c r="D5764" s="1" t="s">
        <v>29</v>
      </c>
      <c r="E5764" s="1" t="s">
        <v>32</v>
      </c>
      <c r="F5764" s="1" t="s">
        <v>519</v>
      </c>
      <c r="G5764" s="3">
        <v>45482</v>
      </c>
      <c r="H5764" s="3">
        <v>45485</v>
      </c>
      <c r="I5764" s="6">
        <v>1299</v>
      </c>
      <c r="J5764" s="1">
        <v>2</v>
      </c>
      <c r="K5764" s="4">
        <v>0.05</v>
      </c>
      <c r="L5764" s="6">
        <f t="shared" ref="L5764:L5827" si="180">I5764*K5764</f>
        <v>64.95</v>
      </c>
      <c r="M5764" s="8">
        <f t="shared" ref="M5764:M5827" si="181">I5764*J5764-L5764</f>
        <v>2533.0500000000002</v>
      </c>
      <c r="N5764" t="str" cm="1">
        <f t="array" ref="N57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65" spans="2:14" x14ac:dyDescent="0.35">
      <c r="B5765" s="7">
        <v>2029763</v>
      </c>
      <c r="C5765" s="1" t="s">
        <v>12</v>
      </c>
      <c r="D5765" s="1" t="s">
        <v>25</v>
      </c>
      <c r="E5765" s="1" t="s">
        <v>38</v>
      </c>
      <c r="F5765" s="1" t="s">
        <v>520</v>
      </c>
      <c r="G5765" s="3">
        <v>45482</v>
      </c>
      <c r="H5765" s="3">
        <v>45487</v>
      </c>
      <c r="I5765" s="6">
        <v>1700</v>
      </c>
      <c r="J5765" s="1">
        <v>1</v>
      </c>
      <c r="K5765" s="4">
        <v>0.05</v>
      </c>
      <c r="L5765" s="6">
        <f t="shared" si="180"/>
        <v>85</v>
      </c>
      <c r="M5765" s="8">
        <f t="shared" si="181"/>
        <v>1615</v>
      </c>
      <c r="N5765" t="str" cm="1">
        <f t="array" ref="N57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66" spans="2:14" x14ac:dyDescent="0.35">
      <c r="B5766" s="7">
        <v>2029764</v>
      </c>
      <c r="C5766" s="1" t="s">
        <v>13</v>
      </c>
      <c r="D5766" s="1" t="s">
        <v>313</v>
      </c>
      <c r="E5766" s="1" t="s">
        <v>33</v>
      </c>
      <c r="F5766" s="1" t="s">
        <v>521</v>
      </c>
      <c r="G5766" s="3">
        <v>45482</v>
      </c>
      <c r="H5766" s="3">
        <v>45483</v>
      </c>
      <c r="I5766" s="6">
        <v>55000</v>
      </c>
      <c r="J5766" s="1">
        <v>2</v>
      </c>
      <c r="K5766" s="4">
        <v>0.05</v>
      </c>
      <c r="L5766" s="6">
        <f t="shared" si="180"/>
        <v>2750</v>
      </c>
      <c r="M5766" s="8">
        <f t="shared" si="181"/>
        <v>107250</v>
      </c>
      <c r="N5766" t="str" cm="1">
        <f t="array" ref="N57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67" spans="2:14" x14ac:dyDescent="0.35">
      <c r="B5767" s="7">
        <v>2029765</v>
      </c>
      <c r="C5767" s="1" t="s">
        <v>14</v>
      </c>
      <c r="D5767" s="1" t="s">
        <v>25</v>
      </c>
      <c r="E5767" s="1" t="s">
        <v>34</v>
      </c>
      <c r="F5767" s="1" t="s">
        <v>518</v>
      </c>
      <c r="G5767" s="3">
        <v>45482</v>
      </c>
      <c r="H5767" s="3">
        <v>45490</v>
      </c>
      <c r="I5767" s="6">
        <v>57999</v>
      </c>
      <c r="J5767" s="1">
        <v>4</v>
      </c>
      <c r="K5767" s="4">
        <v>0.05</v>
      </c>
      <c r="L5767" s="6">
        <f t="shared" si="180"/>
        <v>2899.9500000000003</v>
      </c>
      <c r="M5767" s="8">
        <f t="shared" si="181"/>
        <v>229096.05</v>
      </c>
      <c r="N5767" t="str" cm="1">
        <f t="array" ref="N57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68" spans="2:14" x14ac:dyDescent="0.35">
      <c r="B5768" s="7">
        <v>2029766</v>
      </c>
      <c r="C5768" s="1" t="s">
        <v>15</v>
      </c>
      <c r="D5768" s="1" t="s">
        <v>26</v>
      </c>
      <c r="E5768" s="1" t="s">
        <v>35</v>
      </c>
      <c r="F5768" s="1" t="s">
        <v>518</v>
      </c>
      <c r="G5768" s="3">
        <v>45482</v>
      </c>
      <c r="H5768" s="3">
        <v>45484</v>
      </c>
      <c r="I5768" s="6">
        <v>1399</v>
      </c>
      <c r="J5768" s="1">
        <v>3</v>
      </c>
      <c r="K5768" s="4">
        <v>0.03</v>
      </c>
      <c r="L5768" s="6">
        <f t="shared" si="180"/>
        <v>41.97</v>
      </c>
      <c r="M5768" s="8">
        <f t="shared" si="181"/>
        <v>4155.03</v>
      </c>
      <c r="N5768" t="str" cm="1">
        <f t="array" ref="N57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69" spans="2:14" x14ac:dyDescent="0.35">
      <c r="B5769" s="7">
        <v>2029767</v>
      </c>
      <c r="C5769" s="1" t="s">
        <v>16</v>
      </c>
      <c r="D5769" s="1" t="s">
        <v>27</v>
      </c>
      <c r="E5769" s="1" t="s">
        <v>36</v>
      </c>
      <c r="F5769" s="1" t="s">
        <v>519</v>
      </c>
      <c r="G5769" s="3">
        <v>45482</v>
      </c>
      <c r="H5769" s="3">
        <v>45485</v>
      </c>
      <c r="I5769" s="6">
        <v>999</v>
      </c>
      <c r="J5769" s="1">
        <v>2</v>
      </c>
      <c r="K5769" s="4">
        <v>0.1</v>
      </c>
      <c r="L5769" s="6">
        <f t="shared" si="180"/>
        <v>99.9</v>
      </c>
      <c r="M5769" s="8">
        <f t="shared" si="181"/>
        <v>1898.1</v>
      </c>
      <c r="N5769" t="str" cm="1">
        <f t="array" ref="N57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70" spans="2:14" x14ac:dyDescent="0.35">
      <c r="B5770" s="7">
        <v>2029768</v>
      </c>
      <c r="C5770" s="1" t="s">
        <v>17</v>
      </c>
      <c r="D5770" s="1" t="s">
        <v>28</v>
      </c>
      <c r="E5770" s="1" t="s">
        <v>37</v>
      </c>
      <c r="F5770" s="1" t="s">
        <v>521</v>
      </c>
      <c r="G5770" s="3">
        <v>45482</v>
      </c>
      <c r="H5770" s="3">
        <v>45487</v>
      </c>
      <c r="I5770" s="6">
        <v>2099</v>
      </c>
      <c r="J5770" s="1">
        <v>1</v>
      </c>
      <c r="K5770" s="4">
        <v>0.05</v>
      </c>
      <c r="L5770" s="6">
        <f t="shared" si="180"/>
        <v>104.95</v>
      </c>
      <c r="M5770" s="8">
        <f t="shared" si="181"/>
        <v>1994.05</v>
      </c>
      <c r="N5770" t="str" cm="1">
        <f t="array" ref="N57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71" spans="2:14" x14ac:dyDescent="0.35">
      <c r="B5771" s="7">
        <v>2029769</v>
      </c>
      <c r="C5771" s="1" t="s">
        <v>18</v>
      </c>
      <c r="D5771" s="1" t="s">
        <v>29</v>
      </c>
      <c r="E5771" s="1" t="s">
        <v>39</v>
      </c>
      <c r="F5771" s="1" t="s">
        <v>520</v>
      </c>
      <c r="G5771" s="3">
        <v>45482</v>
      </c>
      <c r="H5771" s="3">
        <v>45483</v>
      </c>
      <c r="I5771" s="6">
        <v>11000</v>
      </c>
      <c r="J5771" s="1">
        <v>1</v>
      </c>
      <c r="K5771" s="4">
        <v>0.05</v>
      </c>
      <c r="L5771" s="6">
        <f t="shared" si="180"/>
        <v>550</v>
      </c>
      <c r="M5771" s="8">
        <f t="shared" si="181"/>
        <v>10450</v>
      </c>
      <c r="N5771" t="str" cm="1">
        <f t="array" ref="N57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72" spans="2:14" x14ac:dyDescent="0.35">
      <c r="B5772" s="7">
        <v>2029770</v>
      </c>
      <c r="C5772" s="1" t="s">
        <v>19</v>
      </c>
      <c r="D5772" s="1" t="s">
        <v>25</v>
      </c>
      <c r="E5772" s="1" t="s">
        <v>40</v>
      </c>
      <c r="F5772" s="1" t="s">
        <v>518</v>
      </c>
      <c r="G5772" s="3">
        <v>45482</v>
      </c>
      <c r="H5772" s="3">
        <v>45490</v>
      </c>
      <c r="I5772" s="6">
        <v>800</v>
      </c>
      <c r="J5772" s="1">
        <v>2</v>
      </c>
      <c r="K5772" s="4">
        <v>0.02</v>
      </c>
      <c r="L5772" s="6">
        <f t="shared" si="180"/>
        <v>16</v>
      </c>
      <c r="M5772" s="8">
        <f t="shared" si="181"/>
        <v>1584</v>
      </c>
      <c r="N5772" t="str" cm="1">
        <f t="array" ref="N57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73" spans="2:14" x14ac:dyDescent="0.35">
      <c r="B5773" s="7">
        <v>2029771</v>
      </c>
      <c r="C5773" s="1" t="s">
        <v>20</v>
      </c>
      <c r="D5773" s="1" t="s">
        <v>30</v>
      </c>
      <c r="E5773" s="1" t="s">
        <v>41</v>
      </c>
      <c r="F5773" s="1" t="s">
        <v>519</v>
      </c>
      <c r="G5773" s="3">
        <v>45482</v>
      </c>
      <c r="H5773" s="3">
        <v>45484</v>
      </c>
      <c r="I5773" s="6">
        <v>5500</v>
      </c>
      <c r="J5773" s="1">
        <v>1</v>
      </c>
      <c r="K5773" s="4">
        <v>0.06</v>
      </c>
      <c r="L5773" s="6">
        <f t="shared" si="180"/>
        <v>330</v>
      </c>
      <c r="M5773" s="8">
        <f t="shared" si="181"/>
        <v>5170</v>
      </c>
      <c r="N5773" t="str" cm="1">
        <f t="array" ref="N57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74" spans="2:14" x14ac:dyDescent="0.35">
      <c r="B5774" s="7">
        <v>2029772</v>
      </c>
      <c r="C5774" s="1" t="s">
        <v>21</v>
      </c>
      <c r="D5774" s="1" t="s">
        <v>27</v>
      </c>
      <c r="E5774" s="1" t="s">
        <v>42</v>
      </c>
      <c r="F5774" s="1" t="s">
        <v>520</v>
      </c>
      <c r="G5774" s="3">
        <v>45482</v>
      </c>
      <c r="H5774" s="3">
        <v>45485</v>
      </c>
      <c r="I5774" s="6">
        <v>1350</v>
      </c>
      <c r="J5774" s="1">
        <v>3</v>
      </c>
      <c r="K5774" s="4">
        <v>0.15</v>
      </c>
      <c r="L5774" s="6">
        <f t="shared" si="180"/>
        <v>202.5</v>
      </c>
      <c r="M5774" s="8">
        <f t="shared" si="181"/>
        <v>3847.5</v>
      </c>
      <c r="N5774" t="str" cm="1">
        <f t="array" ref="N57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75" spans="2:14" x14ac:dyDescent="0.35">
      <c r="B5775" s="7">
        <v>2029773</v>
      </c>
      <c r="C5775" s="1" t="s">
        <v>22</v>
      </c>
      <c r="D5775" s="1" t="s">
        <v>28</v>
      </c>
      <c r="E5775" s="1" t="s">
        <v>43</v>
      </c>
      <c r="F5775" s="1" t="s">
        <v>521</v>
      </c>
      <c r="G5775" s="3">
        <v>45482</v>
      </c>
      <c r="H5775" s="3">
        <v>45487</v>
      </c>
      <c r="I5775" s="6">
        <v>4500</v>
      </c>
      <c r="J5775" s="1">
        <v>2</v>
      </c>
      <c r="K5775" s="4">
        <v>0.02</v>
      </c>
      <c r="L5775" s="6">
        <f t="shared" si="180"/>
        <v>90</v>
      </c>
      <c r="M5775" s="8">
        <f t="shared" si="181"/>
        <v>8910</v>
      </c>
      <c r="N5775" t="str" cm="1">
        <f t="array" ref="N57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76" spans="2:14" x14ac:dyDescent="0.35">
      <c r="B5776" s="7">
        <v>2029774</v>
      </c>
      <c r="C5776" s="1" t="s">
        <v>23</v>
      </c>
      <c r="D5776" s="1" t="s">
        <v>29</v>
      </c>
      <c r="E5776" s="1" t="s">
        <v>44</v>
      </c>
      <c r="F5776" s="1" t="s">
        <v>518</v>
      </c>
      <c r="G5776" s="3">
        <v>45482</v>
      </c>
      <c r="H5776" s="3">
        <v>45483</v>
      </c>
      <c r="I5776" s="6">
        <v>2350</v>
      </c>
      <c r="J5776" s="1">
        <v>1</v>
      </c>
      <c r="K5776" s="4">
        <v>0.02</v>
      </c>
      <c r="L5776" s="6">
        <f t="shared" si="180"/>
        <v>47</v>
      </c>
      <c r="M5776" s="8">
        <f t="shared" si="181"/>
        <v>2303</v>
      </c>
      <c r="N5776" t="str" cm="1">
        <f t="array" ref="N57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77" spans="2:14" x14ac:dyDescent="0.35">
      <c r="B5777" s="7">
        <v>2029775</v>
      </c>
      <c r="C5777" s="1" t="s">
        <v>24</v>
      </c>
      <c r="D5777" s="1" t="s">
        <v>25</v>
      </c>
      <c r="E5777" s="1" t="s">
        <v>45</v>
      </c>
      <c r="F5777" s="1" t="s">
        <v>518</v>
      </c>
      <c r="G5777" s="3">
        <v>45482</v>
      </c>
      <c r="H5777" s="3">
        <v>45490</v>
      </c>
      <c r="I5777" s="6">
        <v>90</v>
      </c>
      <c r="J5777" s="1">
        <v>2</v>
      </c>
      <c r="K5777" s="4">
        <v>0.02</v>
      </c>
      <c r="L5777" s="6">
        <f t="shared" si="180"/>
        <v>1.8</v>
      </c>
      <c r="M5777" s="8">
        <f t="shared" si="181"/>
        <v>178.2</v>
      </c>
      <c r="N5777" t="str" cm="1">
        <f t="array" ref="N57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78" spans="2:14" x14ac:dyDescent="0.35">
      <c r="B5778" s="7">
        <v>2029776</v>
      </c>
      <c r="C5778" s="1" t="s">
        <v>4</v>
      </c>
      <c r="D5778" s="1" t="s">
        <v>26</v>
      </c>
      <c r="E5778" s="1" t="s">
        <v>46</v>
      </c>
      <c r="F5778" s="1" t="s">
        <v>519</v>
      </c>
      <c r="G5778" s="3">
        <v>45482</v>
      </c>
      <c r="H5778" s="3">
        <v>45484</v>
      </c>
      <c r="I5778" s="6">
        <v>280</v>
      </c>
      <c r="J5778" s="1">
        <v>1</v>
      </c>
      <c r="K5778" s="4">
        <v>0.02</v>
      </c>
      <c r="L5778" s="6">
        <f t="shared" si="180"/>
        <v>5.6000000000000005</v>
      </c>
      <c r="M5778" s="8">
        <f t="shared" si="181"/>
        <v>274.39999999999998</v>
      </c>
      <c r="N5778" t="str" cm="1">
        <f t="array" ref="N57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79" spans="2:14" x14ac:dyDescent="0.35">
      <c r="B5779" s="7">
        <v>2029777</v>
      </c>
      <c r="C5779" s="1" t="s">
        <v>5</v>
      </c>
      <c r="D5779" s="1" t="s">
        <v>27</v>
      </c>
      <c r="E5779" s="1" t="s">
        <v>47</v>
      </c>
      <c r="F5779" s="1" t="s">
        <v>521</v>
      </c>
      <c r="G5779" s="3">
        <v>45482</v>
      </c>
      <c r="H5779" s="3">
        <v>45485</v>
      </c>
      <c r="I5779" s="6">
        <v>70</v>
      </c>
      <c r="J5779" s="1">
        <v>2</v>
      </c>
      <c r="K5779" s="4">
        <v>0.02</v>
      </c>
      <c r="L5779" s="6">
        <f t="shared" si="180"/>
        <v>1.4000000000000001</v>
      </c>
      <c r="M5779" s="8">
        <f t="shared" si="181"/>
        <v>138.6</v>
      </c>
      <c r="N5779" t="str" cm="1">
        <f t="array" ref="N57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80" spans="2:14" x14ac:dyDescent="0.35">
      <c r="B5780" s="7">
        <v>2029778</v>
      </c>
      <c r="C5780" s="1" t="s">
        <v>6</v>
      </c>
      <c r="D5780" s="1" t="s">
        <v>28</v>
      </c>
      <c r="E5780" s="1" t="s">
        <v>48</v>
      </c>
      <c r="F5780" s="1" t="s">
        <v>520</v>
      </c>
      <c r="G5780" s="3">
        <v>45482</v>
      </c>
      <c r="H5780" s="3">
        <v>45487</v>
      </c>
      <c r="I5780" s="6">
        <v>230</v>
      </c>
      <c r="J5780" s="1">
        <v>3</v>
      </c>
      <c r="K5780" s="4">
        <v>0.02</v>
      </c>
      <c r="L5780" s="6">
        <f t="shared" si="180"/>
        <v>4.6000000000000005</v>
      </c>
      <c r="M5780" s="8">
        <f t="shared" si="181"/>
        <v>685.4</v>
      </c>
      <c r="N5780" t="str" cm="1">
        <f t="array" ref="N57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81" spans="2:14" x14ac:dyDescent="0.35">
      <c r="B5781" s="7">
        <v>2029779</v>
      </c>
      <c r="C5781" s="1" t="s">
        <v>7</v>
      </c>
      <c r="D5781" s="1" t="s">
        <v>29</v>
      </c>
      <c r="E5781" s="1" t="s">
        <v>49</v>
      </c>
      <c r="F5781" s="1" t="s">
        <v>518</v>
      </c>
      <c r="G5781" s="3">
        <v>45482</v>
      </c>
      <c r="H5781" s="3">
        <v>45483</v>
      </c>
      <c r="I5781" s="6">
        <v>7999</v>
      </c>
      <c r="J5781" s="1">
        <v>2</v>
      </c>
      <c r="K5781" s="4">
        <v>0.02</v>
      </c>
      <c r="L5781" s="6">
        <f t="shared" si="180"/>
        <v>159.97999999999999</v>
      </c>
      <c r="M5781" s="8">
        <f t="shared" si="181"/>
        <v>15838.02</v>
      </c>
      <c r="N5781" t="str" cm="1">
        <f t="array" ref="N57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82" spans="2:14" x14ac:dyDescent="0.35">
      <c r="B5782" s="7">
        <v>2029780</v>
      </c>
      <c r="C5782" s="1" t="s">
        <v>10</v>
      </c>
      <c r="D5782" s="1" t="s">
        <v>25</v>
      </c>
      <c r="E5782" s="1" t="s">
        <v>50</v>
      </c>
      <c r="F5782" s="1" t="s">
        <v>519</v>
      </c>
      <c r="G5782" s="3">
        <v>45482</v>
      </c>
      <c r="H5782" s="3">
        <v>45490</v>
      </c>
      <c r="I5782" s="6">
        <v>850</v>
      </c>
      <c r="J5782" s="1">
        <v>7</v>
      </c>
      <c r="K5782" s="4">
        <v>0.02</v>
      </c>
      <c r="L5782" s="6">
        <f t="shared" si="180"/>
        <v>17</v>
      </c>
      <c r="M5782" s="8">
        <f t="shared" si="181"/>
        <v>5933</v>
      </c>
      <c r="N5782" t="str" cm="1">
        <f t="array" ref="N57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83" spans="2:14" x14ac:dyDescent="0.35">
      <c r="B5783" s="7">
        <v>2029781</v>
      </c>
      <c r="C5783" s="1" t="s">
        <v>8</v>
      </c>
      <c r="D5783" s="1" t="s">
        <v>26</v>
      </c>
      <c r="E5783" s="1" t="s">
        <v>51</v>
      </c>
      <c r="F5783" s="1" t="s">
        <v>520</v>
      </c>
      <c r="G5783" s="3">
        <v>45482</v>
      </c>
      <c r="H5783" s="3">
        <v>45484</v>
      </c>
      <c r="I5783" s="6">
        <v>65000</v>
      </c>
      <c r="J5783" s="1">
        <v>2</v>
      </c>
      <c r="K5783" s="4">
        <v>7.0000000000000007E-2</v>
      </c>
      <c r="L5783" s="6">
        <f t="shared" si="180"/>
        <v>4550</v>
      </c>
      <c r="M5783" s="8">
        <f t="shared" si="181"/>
        <v>125450</v>
      </c>
      <c r="N5783" t="str" cm="1">
        <f t="array" ref="N57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84" spans="2:14" x14ac:dyDescent="0.35">
      <c r="B5784" s="7">
        <v>2029782</v>
      </c>
      <c r="C5784" s="1" t="s">
        <v>9</v>
      </c>
      <c r="D5784" s="1" t="s">
        <v>27</v>
      </c>
      <c r="E5784" s="1" t="s">
        <v>506</v>
      </c>
      <c r="F5784" s="1" t="s">
        <v>521</v>
      </c>
      <c r="G5784" s="3">
        <v>45482</v>
      </c>
      <c r="H5784" s="3">
        <v>45485</v>
      </c>
      <c r="I5784" s="6">
        <v>450</v>
      </c>
      <c r="J5784" s="1">
        <v>1</v>
      </c>
      <c r="K5784" s="4">
        <v>0.03</v>
      </c>
      <c r="L5784" s="6">
        <f t="shared" si="180"/>
        <v>13.5</v>
      </c>
      <c r="M5784" s="8">
        <f t="shared" si="181"/>
        <v>436.5</v>
      </c>
      <c r="N5784" t="str" cm="1">
        <f t="array" ref="N57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85" spans="2:14" x14ac:dyDescent="0.35">
      <c r="B5785" s="7">
        <v>2029783</v>
      </c>
      <c r="C5785" s="1" t="s">
        <v>11</v>
      </c>
      <c r="D5785" s="1" t="s">
        <v>28</v>
      </c>
      <c r="E5785" s="1" t="s">
        <v>507</v>
      </c>
      <c r="F5785" s="1" t="s">
        <v>518</v>
      </c>
      <c r="G5785" s="3">
        <v>45482</v>
      </c>
      <c r="H5785" s="3">
        <v>45487</v>
      </c>
      <c r="I5785" s="6">
        <v>1299</v>
      </c>
      <c r="J5785" s="1">
        <v>1</v>
      </c>
      <c r="K5785" s="4">
        <v>0.08</v>
      </c>
      <c r="L5785" s="6">
        <f t="shared" si="180"/>
        <v>103.92</v>
      </c>
      <c r="M5785" s="8">
        <f t="shared" si="181"/>
        <v>1195.08</v>
      </c>
      <c r="N5785" t="str" cm="1">
        <f t="array" ref="N57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86" spans="2:14" x14ac:dyDescent="0.35">
      <c r="B5786" s="7">
        <v>2029784</v>
      </c>
      <c r="C5786" s="1" t="s">
        <v>12</v>
      </c>
      <c r="D5786" s="1" t="s">
        <v>29</v>
      </c>
      <c r="E5786" s="1" t="s">
        <v>508</v>
      </c>
      <c r="F5786" s="1" t="s">
        <v>518</v>
      </c>
      <c r="G5786" s="3">
        <v>45482</v>
      </c>
      <c r="H5786" s="3">
        <v>45483</v>
      </c>
      <c r="I5786" s="6">
        <v>1700</v>
      </c>
      <c r="J5786" s="1">
        <v>1</v>
      </c>
      <c r="K5786" s="4">
        <v>0.05</v>
      </c>
      <c r="L5786" s="6">
        <f t="shared" si="180"/>
        <v>85</v>
      </c>
      <c r="M5786" s="8">
        <f t="shared" si="181"/>
        <v>1615</v>
      </c>
      <c r="N5786" t="str" cm="1">
        <f t="array" ref="N57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87" spans="2:14" x14ac:dyDescent="0.35">
      <c r="B5787" s="7">
        <v>2029785</v>
      </c>
      <c r="C5787" s="1" t="s">
        <v>13</v>
      </c>
      <c r="D5787" s="1" t="s">
        <v>25</v>
      </c>
      <c r="E5787" s="1" t="s">
        <v>31</v>
      </c>
      <c r="F5787" s="1" t="s">
        <v>519</v>
      </c>
      <c r="G5787" s="3">
        <v>45482</v>
      </c>
      <c r="H5787" s="3">
        <v>45490</v>
      </c>
      <c r="I5787" s="6">
        <v>55000</v>
      </c>
      <c r="J5787" s="1">
        <v>2</v>
      </c>
      <c r="K5787" s="4">
        <v>0.05</v>
      </c>
      <c r="L5787" s="6">
        <f t="shared" si="180"/>
        <v>2750</v>
      </c>
      <c r="M5787" s="8">
        <f t="shared" si="181"/>
        <v>107250</v>
      </c>
      <c r="N5787" t="str" cm="1">
        <f t="array" ref="N57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88" spans="2:14" x14ac:dyDescent="0.35">
      <c r="B5788" s="7">
        <v>2029786</v>
      </c>
      <c r="C5788" s="1" t="s">
        <v>14</v>
      </c>
      <c r="D5788" s="1" t="s">
        <v>314</v>
      </c>
      <c r="E5788" s="1" t="s">
        <v>32</v>
      </c>
      <c r="F5788" s="1" t="s">
        <v>521</v>
      </c>
      <c r="G5788" s="3">
        <v>45482</v>
      </c>
      <c r="H5788" s="3">
        <v>45484</v>
      </c>
      <c r="I5788" s="6">
        <v>57999</v>
      </c>
      <c r="J5788" s="1">
        <v>1</v>
      </c>
      <c r="K5788" s="4">
        <v>0.05</v>
      </c>
      <c r="L5788" s="6">
        <f t="shared" si="180"/>
        <v>2899.9500000000003</v>
      </c>
      <c r="M5788" s="8">
        <f t="shared" si="181"/>
        <v>55099.05</v>
      </c>
      <c r="N5788" t="str" cm="1">
        <f t="array" ref="N57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89" spans="2:14" x14ac:dyDescent="0.35">
      <c r="B5789" s="7">
        <v>2029787</v>
      </c>
      <c r="C5789" s="1" t="s">
        <v>15</v>
      </c>
      <c r="D5789" s="1" t="s">
        <v>25</v>
      </c>
      <c r="E5789" s="1" t="s">
        <v>38</v>
      </c>
      <c r="F5789" s="1" t="s">
        <v>520</v>
      </c>
      <c r="G5789" s="3">
        <v>45482</v>
      </c>
      <c r="H5789" s="3">
        <v>45485</v>
      </c>
      <c r="I5789" s="6">
        <v>1399</v>
      </c>
      <c r="J5789" s="1">
        <v>2</v>
      </c>
      <c r="K5789" s="4">
        <v>0.05</v>
      </c>
      <c r="L5789" s="6">
        <f t="shared" si="180"/>
        <v>69.95</v>
      </c>
      <c r="M5789" s="8">
        <f t="shared" si="181"/>
        <v>2728.05</v>
      </c>
      <c r="N5789" t="str" cm="1">
        <f t="array" ref="N57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90" spans="2:14" x14ac:dyDescent="0.35">
      <c r="B5790" s="7">
        <v>2029788</v>
      </c>
      <c r="C5790" s="1" t="s">
        <v>16</v>
      </c>
      <c r="D5790" s="1" t="s">
        <v>26</v>
      </c>
      <c r="E5790" s="1" t="s">
        <v>33</v>
      </c>
      <c r="F5790" s="1" t="s">
        <v>518</v>
      </c>
      <c r="G5790" s="3">
        <v>45482</v>
      </c>
      <c r="H5790" s="3">
        <v>45487</v>
      </c>
      <c r="I5790" s="6">
        <v>999</v>
      </c>
      <c r="J5790" s="1">
        <v>7</v>
      </c>
      <c r="K5790" s="4">
        <v>0.03</v>
      </c>
      <c r="L5790" s="6">
        <f t="shared" si="180"/>
        <v>29.97</v>
      </c>
      <c r="M5790" s="8">
        <f t="shared" si="181"/>
        <v>6963.03</v>
      </c>
      <c r="N5790" t="str" cm="1">
        <f t="array" ref="N57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91" spans="2:14" x14ac:dyDescent="0.35">
      <c r="B5791" s="7">
        <v>2029789</v>
      </c>
      <c r="C5791" s="1" t="s">
        <v>17</v>
      </c>
      <c r="D5791" s="1" t="s">
        <v>27</v>
      </c>
      <c r="E5791" s="1" t="s">
        <v>34</v>
      </c>
      <c r="F5791" s="1" t="s">
        <v>519</v>
      </c>
      <c r="G5791" s="3">
        <v>45482</v>
      </c>
      <c r="H5791" s="3">
        <v>45483</v>
      </c>
      <c r="I5791" s="6">
        <v>2099</v>
      </c>
      <c r="J5791" s="1">
        <v>2</v>
      </c>
      <c r="K5791" s="4">
        <v>0.1</v>
      </c>
      <c r="L5791" s="6">
        <f t="shared" si="180"/>
        <v>209.9</v>
      </c>
      <c r="M5791" s="8">
        <f t="shared" si="181"/>
        <v>3988.1</v>
      </c>
      <c r="N5791" t="str" cm="1">
        <f t="array" ref="N57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92" spans="2:14" x14ac:dyDescent="0.35">
      <c r="B5792" s="7">
        <v>2029790</v>
      </c>
      <c r="C5792" s="1" t="s">
        <v>18</v>
      </c>
      <c r="D5792" s="1" t="s">
        <v>28</v>
      </c>
      <c r="E5792" s="1" t="s">
        <v>35</v>
      </c>
      <c r="F5792" s="1" t="s">
        <v>520</v>
      </c>
      <c r="G5792" s="3">
        <v>45482</v>
      </c>
      <c r="H5792" s="3">
        <v>45490</v>
      </c>
      <c r="I5792" s="6">
        <v>11000</v>
      </c>
      <c r="J5792" s="1">
        <v>2</v>
      </c>
      <c r="K5792" s="4">
        <v>0.05</v>
      </c>
      <c r="L5792" s="6">
        <f t="shared" si="180"/>
        <v>550</v>
      </c>
      <c r="M5792" s="8">
        <f t="shared" si="181"/>
        <v>21450</v>
      </c>
      <c r="N5792" t="str" cm="1">
        <f t="array" ref="N57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93" spans="2:14" x14ac:dyDescent="0.35">
      <c r="B5793" s="7">
        <v>2029791</v>
      </c>
      <c r="C5793" s="1" t="s">
        <v>19</v>
      </c>
      <c r="D5793" s="1" t="s">
        <v>29</v>
      </c>
      <c r="E5793" s="1" t="s">
        <v>36</v>
      </c>
      <c r="F5793" s="1" t="s">
        <v>521</v>
      </c>
      <c r="G5793" s="3">
        <v>45482</v>
      </c>
      <c r="H5793" s="3">
        <v>45484</v>
      </c>
      <c r="I5793" s="6">
        <v>800</v>
      </c>
      <c r="J5793" s="1">
        <v>1</v>
      </c>
      <c r="K5793" s="4">
        <v>0.05</v>
      </c>
      <c r="L5793" s="6">
        <f t="shared" si="180"/>
        <v>40</v>
      </c>
      <c r="M5793" s="8">
        <f t="shared" si="181"/>
        <v>760</v>
      </c>
      <c r="N5793" t="str" cm="1">
        <f t="array" ref="N57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94" spans="2:14" x14ac:dyDescent="0.35">
      <c r="B5794" s="7">
        <v>2029792</v>
      </c>
      <c r="C5794" s="1" t="s">
        <v>20</v>
      </c>
      <c r="D5794" s="1" t="s">
        <v>25</v>
      </c>
      <c r="E5794" s="1" t="s">
        <v>37</v>
      </c>
      <c r="F5794" s="1" t="s">
        <v>518</v>
      </c>
      <c r="G5794" s="3">
        <v>45482</v>
      </c>
      <c r="H5794" s="3">
        <v>45485</v>
      </c>
      <c r="I5794" s="6">
        <v>5500</v>
      </c>
      <c r="J5794" s="1">
        <v>2</v>
      </c>
      <c r="K5794" s="4">
        <v>0.02</v>
      </c>
      <c r="L5794" s="6">
        <f t="shared" si="180"/>
        <v>110</v>
      </c>
      <c r="M5794" s="8">
        <f t="shared" si="181"/>
        <v>10890</v>
      </c>
      <c r="N5794" t="str" cm="1">
        <f t="array" ref="N57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95" spans="2:14" x14ac:dyDescent="0.35">
      <c r="B5795" s="7">
        <v>2029793</v>
      </c>
      <c r="C5795" s="1" t="s">
        <v>21</v>
      </c>
      <c r="D5795" s="1" t="s">
        <v>30</v>
      </c>
      <c r="E5795" s="1" t="s">
        <v>39</v>
      </c>
      <c r="F5795" s="1" t="s">
        <v>518</v>
      </c>
      <c r="G5795" s="3">
        <v>45482</v>
      </c>
      <c r="H5795" s="3">
        <v>45487</v>
      </c>
      <c r="I5795" s="6">
        <v>1350</v>
      </c>
      <c r="J5795" s="1">
        <v>4</v>
      </c>
      <c r="K5795" s="4">
        <v>0.06</v>
      </c>
      <c r="L5795" s="6">
        <f t="shared" si="180"/>
        <v>81</v>
      </c>
      <c r="M5795" s="8">
        <f t="shared" si="181"/>
        <v>5319</v>
      </c>
      <c r="N5795" t="str" cm="1">
        <f t="array" ref="N57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96" spans="2:14" x14ac:dyDescent="0.35">
      <c r="B5796" s="7">
        <v>2029794</v>
      </c>
      <c r="C5796" s="1" t="s">
        <v>22</v>
      </c>
      <c r="D5796" s="1" t="s">
        <v>27</v>
      </c>
      <c r="E5796" s="1" t="s">
        <v>40</v>
      </c>
      <c r="F5796" s="1" t="s">
        <v>519</v>
      </c>
      <c r="G5796" s="3">
        <v>45482</v>
      </c>
      <c r="H5796" s="3">
        <v>45483</v>
      </c>
      <c r="I5796" s="6">
        <v>4500</v>
      </c>
      <c r="J5796" s="1">
        <v>3</v>
      </c>
      <c r="K5796" s="4">
        <v>0.15</v>
      </c>
      <c r="L5796" s="6">
        <f t="shared" si="180"/>
        <v>675</v>
      </c>
      <c r="M5796" s="8">
        <f t="shared" si="181"/>
        <v>12825</v>
      </c>
      <c r="N5796" t="str" cm="1">
        <f t="array" ref="N57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797" spans="2:14" x14ac:dyDescent="0.35">
      <c r="B5797" s="7">
        <v>2029795</v>
      </c>
      <c r="C5797" s="1" t="s">
        <v>23</v>
      </c>
      <c r="D5797" s="1" t="s">
        <v>28</v>
      </c>
      <c r="E5797" s="1" t="s">
        <v>41</v>
      </c>
      <c r="F5797" s="1" t="s">
        <v>521</v>
      </c>
      <c r="G5797" s="3">
        <v>45482</v>
      </c>
      <c r="H5797" s="3">
        <v>45490</v>
      </c>
      <c r="I5797" s="6">
        <v>2350</v>
      </c>
      <c r="J5797" s="1">
        <v>2</v>
      </c>
      <c r="K5797" s="4">
        <v>0.02</v>
      </c>
      <c r="L5797" s="6">
        <f t="shared" si="180"/>
        <v>47</v>
      </c>
      <c r="M5797" s="8">
        <f t="shared" si="181"/>
        <v>4653</v>
      </c>
      <c r="N5797" t="str" cm="1">
        <f t="array" ref="N57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98" spans="2:14" x14ac:dyDescent="0.35">
      <c r="B5798" s="7">
        <v>2029796</v>
      </c>
      <c r="C5798" s="1" t="s">
        <v>24</v>
      </c>
      <c r="D5798" s="1" t="s">
        <v>29</v>
      </c>
      <c r="E5798" s="1" t="s">
        <v>42</v>
      </c>
      <c r="F5798" s="1" t="s">
        <v>520</v>
      </c>
      <c r="G5798" s="3">
        <v>45482</v>
      </c>
      <c r="H5798" s="3">
        <v>45484</v>
      </c>
      <c r="I5798" s="6">
        <v>90</v>
      </c>
      <c r="J5798" s="1">
        <v>1</v>
      </c>
      <c r="K5798" s="4">
        <v>0.02</v>
      </c>
      <c r="L5798" s="6">
        <f t="shared" si="180"/>
        <v>1.8</v>
      </c>
      <c r="M5798" s="8">
        <f t="shared" si="181"/>
        <v>88.2</v>
      </c>
      <c r="N5798" t="str" cm="1">
        <f t="array" ref="N57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799" spans="2:14" x14ac:dyDescent="0.35">
      <c r="B5799" s="7">
        <v>2029797</v>
      </c>
      <c r="C5799" s="1" t="s">
        <v>4</v>
      </c>
      <c r="D5799" s="1" t="s">
        <v>25</v>
      </c>
      <c r="E5799" s="1" t="s">
        <v>43</v>
      </c>
      <c r="F5799" s="1" t="s">
        <v>518</v>
      </c>
      <c r="G5799" s="3">
        <v>45482</v>
      </c>
      <c r="H5799" s="3">
        <v>45485</v>
      </c>
      <c r="I5799" s="6">
        <v>280</v>
      </c>
      <c r="J5799" s="1">
        <v>1</v>
      </c>
      <c r="K5799" s="4">
        <v>0.02</v>
      </c>
      <c r="L5799" s="6">
        <f t="shared" si="180"/>
        <v>5.6000000000000005</v>
      </c>
      <c r="M5799" s="8">
        <f t="shared" si="181"/>
        <v>274.39999999999998</v>
      </c>
      <c r="N5799" t="str" cm="1">
        <f t="array" ref="N57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00" spans="2:14" x14ac:dyDescent="0.35">
      <c r="B5800" s="7">
        <v>2029798</v>
      </c>
      <c r="C5800" s="1" t="s">
        <v>5</v>
      </c>
      <c r="D5800" s="1" t="s">
        <v>26</v>
      </c>
      <c r="E5800" s="1" t="s">
        <v>44</v>
      </c>
      <c r="F5800" s="1" t="s">
        <v>519</v>
      </c>
      <c r="G5800" s="3">
        <v>45482</v>
      </c>
      <c r="H5800" s="3">
        <v>45487</v>
      </c>
      <c r="I5800" s="6">
        <v>70</v>
      </c>
      <c r="J5800" s="1">
        <v>2</v>
      </c>
      <c r="K5800" s="4">
        <v>0.02</v>
      </c>
      <c r="L5800" s="6">
        <f t="shared" si="180"/>
        <v>1.4000000000000001</v>
      </c>
      <c r="M5800" s="8">
        <f t="shared" si="181"/>
        <v>138.6</v>
      </c>
      <c r="N5800" t="str" cm="1">
        <f t="array" ref="N58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01" spans="2:14" x14ac:dyDescent="0.35">
      <c r="B5801" s="7">
        <v>2029799</v>
      </c>
      <c r="C5801" s="1" t="s">
        <v>6</v>
      </c>
      <c r="D5801" s="1" t="s">
        <v>27</v>
      </c>
      <c r="E5801" s="1" t="s">
        <v>45</v>
      </c>
      <c r="F5801" s="1" t="s">
        <v>520</v>
      </c>
      <c r="G5801" s="3">
        <v>45482</v>
      </c>
      <c r="H5801" s="3">
        <v>45483</v>
      </c>
      <c r="I5801" s="6">
        <v>230</v>
      </c>
      <c r="J5801" s="1">
        <v>1</v>
      </c>
      <c r="K5801" s="4">
        <v>0.02</v>
      </c>
      <c r="L5801" s="6">
        <f t="shared" si="180"/>
        <v>4.6000000000000005</v>
      </c>
      <c r="M5801" s="8">
        <f t="shared" si="181"/>
        <v>225.4</v>
      </c>
      <c r="N5801" t="str" cm="1">
        <f t="array" ref="N58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02" spans="2:14" x14ac:dyDescent="0.35">
      <c r="B5802" s="7">
        <v>2029800</v>
      </c>
      <c r="C5802" s="1" t="s">
        <v>7</v>
      </c>
      <c r="D5802" s="1" t="s">
        <v>28</v>
      </c>
      <c r="E5802" s="1" t="s">
        <v>46</v>
      </c>
      <c r="F5802" s="1" t="s">
        <v>521</v>
      </c>
      <c r="G5802" s="3">
        <v>45482</v>
      </c>
      <c r="H5802" s="3">
        <v>45490</v>
      </c>
      <c r="I5802" s="6">
        <v>7999</v>
      </c>
      <c r="J5802" s="1">
        <v>3</v>
      </c>
      <c r="K5802" s="4">
        <v>0.02</v>
      </c>
      <c r="L5802" s="6">
        <f t="shared" si="180"/>
        <v>159.97999999999999</v>
      </c>
      <c r="M5802" s="8">
        <f t="shared" si="181"/>
        <v>23837.02</v>
      </c>
      <c r="N5802" t="str" cm="1">
        <f t="array" ref="N58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03" spans="2:14" x14ac:dyDescent="0.35">
      <c r="B5803" s="7">
        <v>2029801</v>
      </c>
      <c r="C5803" s="1" t="s">
        <v>10</v>
      </c>
      <c r="D5803" s="1" t="s">
        <v>29</v>
      </c>
      <c r="E5803" s="1" t="s">
        <v>47</v>
      </c>
      <c r="F5803" s="1" t="s">
        <v>518</v>
      </c>
      <c r="G5803" s="3">
        <v>45482</v>
      </c>
      <c r="H5803" s="3">
        <v>45484</v>
      </c>
      <c r="I5803" s="6">
        <v>850</v>
      </c>
      <c r="J5803" s="1">
        <v>2</v>
      </c>
      <c r="K5803" s="4">
        <v>0.02</v>
      </c>
      <c r="L5803" s="6">
        <f t="shared" si="180"/>
        <v>17</v>
      </c>
      <c r="M5803" s="8">
        <f t="shared" si="181"/>
        <v>1683</v>
      </c>
      <c r="N5803" t="str" cm="1">
        <f t="array" ref="N58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04" spans="2:14" x14ac:dyDescent="0.35">
      <c r="B5804" s="7">
        <v>2029802</v>
      </c>
      <c r="C5804" s="1" t="s">
        <v>8</v>
      </c>
      <c r="D5804" s="1" t="s">
        <v>25</v>
      </c>
      <c r="E5804" s="1" t="s">
        <v>48</v>
      </c>
      <c r="F5804" s="1" t="s">
        <v>518</v>
      </c>
      <c r="G5804" s="3">
        <v>45482</v>
      </c>
      <c r="H5804" s="3">
        <v>45485</v>
      </c>
      <c r="I5804" s="6">
        <v>65000</v>
      </c>
      <c r="J5804" s="1">
        <v>1</v>
      </c>
      <c r="K5804" s="4">
        <v>0.02</v>
      </c>
      <c r="L5804" s="6">
        <f t="shared" si="180"/>
        <v>1300</v>
      </c>
      <c r="M5804" s="8">
        <f t="shared" si="181"/>
        <v>63700</v>
      </c>
      <c r="N5804" t="str" cm="1">
        <f t="array" ref="N58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05" spans="2:14" x14ac:dyDescent="0.35">
      <c r="B5805" s="7">
        <v>2029803</v>
      </c>
      <c r="C5805" s="1" t="s">
        <v>9</v>
      </c>
      <c r="D5805" s="1" t="s">
        <v>26</v>
      </c>
      <c r="E5805" s="1" t="s">
        <v>49</v>
      </c>
      <c r="F5805" s="1" t="s">
        <v>519</v>
      </c>
      <c r="G5805" s="3">
        <v>45482</v>
      </c>
      <c r="H5805" s="3">
        <v>45487</v>
      </c>
      <c r="I5805" s="6">
        <v>450</v>
      </c>
      <c r="J5805" s="1">
        <v>2</v>
      </c>
      <c r="K5805" s="4">
        <v>7.0000000000000007E-2</v>
      </c>
      <c r="L5805" s="6">
        <f t="shared" si="180"/>
        <v>31.500000000000004</v>
      </c>
      <c r="M5805" s="8">
        <f t="shared" si="181"/>
        <v>868.5</v>
      </c>
      <c r="N5805" t="str" cm="1">
        <f t="array" ref="N58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06" spans="2:14" x14ac:dyDescent="0.35">
      <c r="B5806" s="7">
        <v>2029804</v>
      </c>
      <c r="C5806" s="1" t="s">
        <v>11</v>
      </c>
      <c r="D5806" s="1" t="s">
        <v>27</v>
      </c>
      <c r="E5806" s="1" t="s">
        <v>50</v>
      </c>
      <c r="F5806" s="1" t="s">
        <v>521</v>
      </c>
      <c r="G5806" s="3">
        <v>45482</v>
      </c>
      <c r="H5806" s="3">
        <v>45483</v>
      </c>
      <c r="I5806" s="6">
        <v>1299</v>
      </c>
      <c r="J5806" s="1">
        <v>1</v>
      </c>
      <c r="K5806" s="4">
        <v>0.03</v>
      </c>
      <c r="L5806" s="6">
        <f t="shared" si="180"/>
        <v>38.97</v>
      </c>
      <c r="M5806" s="8">
        <f t="shared" si="181"/>
        <v>1260.03</v>
      </c>
      <c r="N5806" t="str" cm="1">
        <f t="array" ref="N58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07" spans="2:14" x14ac:dyDescent="0.35">
      <c r="B5807" s="7">
        <v>2029805</v>
      </c>
      <c r="C5807" s="1" t="s">
        <v>12</v>
      </c>
      <c r="D5807" s="1" t="s">
        <v>28</v>
      </c>
      <c r="E5807" s="1" t="s">
        <v>51</v>
      </c>
      <c r="F5807" s="1" t="s">
        <v>520</v>
      </c>
      <c r="G5807" s="3">
        <v>45482</v>
      </c>
      <c r="H5807" s="3">
        <v>45490</v>
      </c>
      <c r="I5807" s="6">
        <v>1700</v>
      </c>
      <c r="J5807" s="1">
        <v>2</v>
      </c>
      <c r="K5807" s="4">
        <v>0.08</v>
      </c>
      <c r="L5807" s="6">
        <f t="shared" si="180"/>
        <v>136</v>
      </c>
      <c r="M5807" s="8">
        <f t="shared" si="181"/>
        <v>3264</v>
      </c>
      <c r="N5807" t="str" cm="1">
        <f t="array" ref="N58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08" spans="2:14" x14ac:dyDescent="0.35">
      <c r="B5808" s="7">
        <v>2029806</v>
      </c>
      <c r="C5808" s="1" t="s">
        <v>13</v>
      </c>
      <c r="D5808" s="1" t="s">
        <v>29</v>
      </c>
      <c r="E5808" s="1" t="s">
        <v>506</v>
      </c>
      <c r="F5808" s="1" t="s">
        <v>518</v>
      </c>
      <c r="G5808" s="3">
        <v>45482</v>
      </c>
      <c r="H5808" s="3">
        <v>45484</v>
      </c>
      <c r="I5808" s="6">
        <v>55000</v>
      </c>
      <c r="J5808" s="1">
        <v>3</v>
      </c>
      <c r="K5808" s="4">
        <v>0.05</v>
      </c>
      <c r="L5808" s="6">
        <f t="shared" si="180"/>
        <v>2750</v>
      </c>
      <c r="M5808" s="8">
        <f t="shared" si="181"/>
        <v>162250</v>
      </c>
      <c r="N5808" t="str" cm="1">
        <f t="array" ref="N58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09" spans="2:14" x14ac:dyDescent="0.35">
      <c r="B5809" s="7">
        <v>2029807</v>
      </c>
      <c r="C5809" s="1" t="s">
        <v>14</v>
      </c>
      <c r="D5809" s="1" t="s">
        <v>25</v>
      </c>
      <c r="E5809" s="1" t="s">
        <v>507</v>
      </c>
      <c r="F5809" s="1" t="s">
        <v>519</v>
      </c>
      <c r="G5809" s="3">
        <v>45482</v>
      </c>
      <c r="H5809" s="3">
        <v>45485</v>
      </c>
      <c r="I5809" s="6">
        <v>57999</v>
      </c>
      <c r="J5809" s="1">
        <v>2</v>
      </c>
      <c r="K5809" s="4">
        <v>0.05</v>
      </c>
      <c r="L5809" s="6">
        <f t="shared" si="180"/>
        <v>2899.9500000000003</v>
      </c>
      <c r="M5809" s="8">
        <f t="shared" si="181"/>
        <v>113098.05</v>
      </c>
      <c r="N5809" t="str" cm="1">
        <f t="array" ref="N58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10" spans="2:14" x14ac:dyDescent="0.35">
      <c r="B5810" s="7">
        <v>2029808</v>
      </c>
      <c r="C5810" s="1" t="s">
        <v>15</v>
      </c>
      <c r="D5810" s="1" t="s">
        <v>315</v>
      </c>
      <c r="E5810" s="1" t="s">
        <v>508</v>
      </c>
      <c r="F5810" s="1" t="s">
        <v>520</v>
      </c>
      <c r="G5810" s="3">
        <v>45482</v>
      </c>
      <c r="H5810" s="3">
        <v>45487</v>
      </c>
      <c r="I5810" s="6">
        <v>1399</v>
      </c>
      <c r="J5810" s="1">
        <v>7</v>
      </c>
      <c r="K5810" s="4">
        <v>0.05</v>
      </c>
      <c r="L5810" s="6">
        <f t="shared" si="180"/>
        <v>69.95</v>
      </c>
      <c r="M5810" s="8">
        <f t="shared" si="181"/>
        <v>9723.0499999999993</v>
      </c>
      <c r="N5810" t="str" cm="1">
        <f t="array" ref="N58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11" spans="2:14" x14ac:dyDescent="0.35">
      <c r="B5811" s="7">
        <v>2029809</v>
      </c>
      <c r="C5811" s="1" t="s">
        <v>16</v>
      </c>
      <c r="D5811" s="1" t="s">
        <v>25</v>
      </c>
      <c r="E5811" s="1" t="s">
        <v>31</v>
      </c>
      <c r="F5811" s="1" t="s">
        <v>521</v>
      </c>
      <c r="G5811" s="3">
        <v>45482</v>
      </c>
      <c r="H5811" s="3">
        <v>45483</v>
      </c>
      <c r="I5811" s="6">
        <v>999</v>
      </c>
      <c r="J5811" s="1">
        <v>2</v>
      </c>
      <c r="K5811" s="4">
        <v>0.05</v>
      </c>
      <c r="L5811" s="6">
        <f t="shared" si="180"/>
        <v>49.95</v>
      </c>
      <c r="M5811" s="8">
        <f t="shared" si="181"/>
        <v>1948.05</v>
      </c>
      <c r="N5811" t="str" cm="1">
        <f t="array" ref="N58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12" spans="2:14" x14ac:dyDescent="0.35">
      <c r="B5812" s="7">
        <v>2029810</v>
      </c>
      <c r="C5812" s="1" t="s">
        <v>17</v>
      </c>
      <c r="D5812" s="1" t="s">
        <v>26</v>
      </c>
      <c r="E5812" s="1" t="s">
        <v>32</v>
      </c>
      <c r="F5812" s="1" t="s">
        <v>518</v>
      </c>
      <c r="G5812" s="3">
        <v>45482</v>
      </c>
      <c r="H5812" s="3">
        <v>45490</v>
      </c>
      <c r="I5812" s="6">
        <v>2099</v>
      </c>
      <c r="J5812" s="1">
        <v>1</v>
      </c>
      <c r="K5812" s="4">
        <v>0.03</v>
      </c>
      <c r="L5812" s="6">
        <f t="shared" si="180"/>
        <v>62.97</v>
      </c>
      <c r="M5812" s="8">
        <f t="shared" si="181"/>
        <v>2036.03</v>
      </c>
      <c r="N5812" t="str" cm="1">
        <f t="array" ref="N58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13" spans="2:14" x14ac:dyDescent="0.35">
      <c r="B5813" s="7">
        <v>2029811</v>
      </c>
      <c r="C5813" s="1" t="s">
        <v>18</v>
      </c>
      <c r="D5813" s="1" t="s">
        <v>27</v>
      </c>
      <c r="E5813" s="1" t="s">
        <v>38</v>
      </c>
      <c r="F5813" s="1" t="s">
        <v>518</v>
      </c>
      <c r="G5813" s="3">
        <v>45482</v>
      </c>
      <c r="H5813" s="3">
        <v>45484</v>
      </c>
      <c r="I5813" s="6">
        <v>11000</v>
      </c>
      <c r="J5813" s="1">
        <v>1</v>
      </c>
      <c r="K5813" s="4">
        <v>0.1</v>
      </c>
      <c r="L5813" s="6">
        <f t="shared" si="180"/>
        <v>1100</v>
      </c>
      <c r="M5813" s="8">
        <f t="shared" si="181"/>
        <v>9900</v>
      </c>
      <c r="N5813" t="str" cm="1">
        <f t="array" ref="N58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14" spans="2:14" x14ac:dyDescent="0.35">
      <c r="B5814" s="7">
        <v>2029812</v>
      </c>
      <c r="C5814" s="1" t="s">
        <v>19</v>
      </c>
      <c r="D5814" s="1" t="s">
        <v>28</v>
      </c>
      <c r="E5814" s="1" t="s">
        <v>33</v>
      </c>
      <c r="F5814" s="1" t="s">
        <v>519</v>
      </c>
      <c r="G5814" s="3">
        <v>45482</v>
      </c>
      <c r="H5814" s="3">
        <v>45485</v>
      </c>
      <c r="I5814" s="6">
        <v>800</v>
      </c>
      <c r="J5814" s="1">
        <v>1</v>
      </c>
      <c r="K5814" s="4">
        <v>0.05</v>
      </c>
      <c r="L5814" s="6">
        <f t="shared" si="180"/>
        <v>40</v>
      </c>
      <c r="M5814" s="8">
        <f t="shared" si="181"/>
        <v>760</v>
      </c>
      <c r="N5814" t="str" cm="1">
        <f t="array" ref="N58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15" spans="2:14" x14ac:dyDescent="0.35">
      <c r="B5815" s="7">
        <v>2029813</v>
      </c>
      <c r="C5815" s="1" t="s">
        <v>20</v>
      </c>
      <c r="D5815" s="1" t="s">
        <v>29</v>
      </c>
      <c r="E5815" s="1" t="s">
        <v>34</v>
      </c>
      <c r="F5815" s="1" t="s">
        <v>521</v>
      </c>
      <c r="G5815" s="3">
        <v>45482</v>
      </c>
      <c r="H5815" s="3">
        <v>45487</v>
      </c>
      <c r="I5815" s="6">
        <v>5500</v>
      </c>
      <c r="J5815" s="1">
        <v>2</v>
      </c>
      <c r="K5815" s="4">
        <v>0.05</v>
      </c>
      <c r="L5815" s="6">
        <f t="shared" si="180"/>
        <v>275</v>
      </c>
      <c r="M5815" s="8">
        <f t="shared" si="181"/>
        <v>10725</v>
      </c>
      <c r="N5815" t="str" cm="1">
        <f t="array" ref="N58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16" spans="2:14" x14ac:dyDescent="0.35">
      <c r="B5816" s="7">
        <v>2029814</v>
      </c>
      <c r="C5816" s="1" t="s">
        <v>21</v>
      </c>
      <c r="D5816" s="1" t="s">
        <v>25</v>
      </c>
      <c r="E5816" s="1" t="s">
        <v>35</v>
      </c>
      <c r="F5816" s="1" t="s">
        <v>520</v>
      </c>
      <c r="G5816" s="3">
        <v>45482</v>
      </c>
      <c r="H5816" s="3">
        <v>45483</v>
      </c>
      <c r="I5816" s="6">
        <v>1350</v>
      </c>
      <c r="J5816" s="1">
        <v>1</v>
      </c>
      <c r="K5816" s="4">
        <v>0.02</v>
      </c>
      <c r="L5816" s="6">
        <f t="shared" si="180"/>
        <v>27</v>
      </c>
      <c r="M5816" s="8">
        <f t="shared" si="181"/>
        <v>1323</v>
      </c>
      <c r="N5816" t="str" cm="1">
        <f t="array" ref="N58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17" spans="2:14" x14ac:dyDescent="0.35">
      <c r="B5817" s="7">
        <v>2029815</v>
      </c>
      <c r="C5817" s="1" t="s">
        <v>22</v>
      </c>
      <c r="D5817" s="1" t="s">
        <v>30</v>
      </c>
      <c r="E5817" s="1" t="s">
        <v>36</v>
      </c>
      <c r="F5817" s="1" t="s">
        <v>518</v>
      </c>
      <c r="G5817" s="3">
        <v>45482</v>
      </c>
      <c r="H5817" s="3">
        <v>45490</v>
      </c>
      <c r="I5817" s="6">
        <v>4500</v>
      </c>
      <c r="J5817" s="1">
        <v>2</v>
      </c>
      <c r="K5817" s="4">
        <v>0.06</v>
      </c>
      <c r="L5817" s="6">
        <f t="shared" si="180"/>
        <v>270</v>
      </c>
      <c r="M5817" s="8">
        <f t="shared" si="181"/>
        <v>8730</v>
      </c>
      <c r="N5817" t="str" cm="1">
        <f t="array" ref="N58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18" spans="2:14" x14ac:dyDescent="0.35">
      <c r="B5818" s="7">
        <v>2029816</v>
      </c>
      <c r="C5818" s="1" t="s">
        <v>23</v>
      </c>
      <c r="D5818" s="1" t="s">
        <v>27</v>
      </c>
      <c r="E5818" s="1" t="s">
        <v>37</v>
      </c>
      <c r="F5818" s="1" t="s">
        <v>519</v>
      </c>
      <c r="G5818" s="3">
        <v>45482</v>
      </c>
      <c r="H5818" s="3">
        <v>45484</v>
      </c>
      <c r="I5818" s="6">
        <v>2350</v>
      </c>
      <c r="J5818" s="1">
        <v>7</v>
      </c>
      <c r="K5818" s="4">
        <v>0.15</v>
      </c>
      <c r="L5818" s="6">
        <f t="shared" si="180"/>
        <v>352.5</v>
      </c>
      <c r="M5818" s="8">
        <f t="shared" si="181"/>
        <v>16097.5</v>
      </c>
      <c r="N5818" t="str" cm="1">
        <f t="array" ref="N58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19" spans="2:14" x14ac:dyDescent="0.35">
      <c r="B5819" s="7">
        <v>2029817</v>
      </c>
      <c r="C5819" s="1" t="s">
        <v>24</v>
      </c>
      <c r="D5819" s="1" t="s">
        <v>28</v>
      </c>
      <c r="E5819" s="1" t="s">
        <v>39</v>
      </c>
      <c r="F5819" s="1" t="s">
        <v>520</v>
      </c>
      <c r="G5819" s="3">
        <v>45482</v>
      </c>
      <c r="H5819" s="3">
        <v>45485</v>
      </c>
      <c r="I5819" s="6">
        <v>90</v>
      </c>
      <c r="J5819" s="1">
        <v>2</v>
      </c>
      <c r="K5819" s="4">
        <v>0.02</v>
      </c>
      <c r="L5819" s="6">
        <f t="shared" si="180"/>
        <v>1.8</v>
      </c>
      <c r="M5819" s="8">
        <f t="shared" si="181"/>
        <v>178.2</v>
      </c>
      <c r="N5819" t="str" cm="1">
        <f t="array" ref="N58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20" spans="2:14" x14ac:dyDescent="0.35">
      <c r="B5820" s="7">
        <v>2029818</v>
      </c>
      <c r="C5820" s="1" t="s">
        <v>4</v>
      </c>
      <c r="D5820" s="1" t="s">
        <v>29</v>
      </c>
      <c r="E5820" s="1" t="s">
        <v>40</v>
      </c>
      <c r="F5820" s="1" t="s">
        <v>521</v>
      </c>
      <c r="G5820" s="3">
        <v>45482</v>
      </c>
      <c r="H5820" s="3">
        <v>45487</v>
      </c>
      <c r="I5820" s="6">
        <v>280</v>
      </c>
      <c r="J5820" s="1">
        <v>2</v>
      </c>
      <c r="K5820" s="4">
        <v>0.02</v>
      </c>
      <c r="L5820" s="6">
        <f t="shared" si="180"/>
        <v>5.6000000000000005</v>
      </c>
      <c r="M5820" s="8">
        <f t="shared" si="181"/>
        <v>554.4</v>
      </c>
      <c r="N5820" t="str" cm="1">
        <f t="array" ref="N58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21" spans="2:14" x14ac:dyDescent="0.35">
      <c r="B5821" s="7">
        <v>2029819</v>
      </c>
      <c r="C5821" s="1" t="s">
        <v>5</v>
      </c>
      <c r="D5821" s="1" t="s">
        <v>25</v>
      </c>
      <c r="E5821" s="1" t="s">
        <v>41</v>
      </c>
      <c r="F5821" s="1" t="s">
        <v>518</v>
      </c>
      <c r="G5821" s="3">
        <v>45482</v>
      </c>
      <c r="H5821" s="3">
        <v>45483</v>
      </c>
      <c r="I5821" s="6">
        <v>70</v>
      </c>
      <c r="J5821" s="1">
        <v>1</v>
      </c>
      <c r="K5821" s="4">
        <v>0.02</v>
      </c>
      <c r="L5821" s="6">
        <f t="shared" si="180"/>
        <v>1.4000000000000001</v>
      </c>
      <c r="M5821" s="8">
        <f t="shared" si="181"/>
        <v>68.599999999999994</v>
      </c>
      <c r="N5821" t="str" cm="1">
        <f t="array" ref="N58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22" spans="2:14" x14ac:dyDescent="0.35">
      <c r="B5822" s="7">
        <v>2029820</v>
      </c>
      <c r="C5822" s="1" t="s">
        <v>6</v>
      </c>
      <c r="D5822" s="1" t="s">
        <v>26</v>
      </c>
      <c r="E5822" s="1" t="s">
        <v>42</v>
      </c>
      <c r="F5822" s="1" t="s">
        <v>518</v>
      </c>
      <c r="G5822" s="3">
        <v>45482</v>
      </c>
      <c r="H5822" s="3">
        <v>45490</v>
      </c>
      <c r="I5822" s="6">
        <v>230</v>
      </c>
      <c r="J5822" s="1">
        <v>2</v>
      </c>
      <c r="K5822" s="4">
        <v>0.02</v>
      </c>
      <c r="L5822" s="6">
        <f t="shared" si="180"/>
        <v>4.6000000000000005</v>
      </c>
      <c r="M5822" s="8">
        <f t="shared" si="181"/>
        <v>455.4</v>
      </c>
      <c r="N5822" t="str" cm="1">
        <f t="array" ref="N58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23" spans="2:14" x14ac:dyDescent="0.35">
      <c r="B5823" s="7">
        <v>2029821</v>
      </c>
      <c r="C5823" s="1" t="s">
        <v>7</v>
      </c>
      <c r="D5823" s="1" t="s">
        <v>27</v>
      </c>
      <c r="E5823" s="1" t="s">
        <v>43</v>
      </c>
      <c r="F5823" s="1" t="s">
        <v>519</v>
      </c>
      <c r="G5823" s="3">
        <v>45482</v>
      </c>
      <c r="H5823" s="3">
        <v>45484</v>
      </c>
      <c r="I5823" s="6">
        <v>7999</v>
      </c>
      <c r="J5823" s="1">
        <v>4</v>
      </c>
      <c r="K5823" s="4">
        <v>0.02</v>
      </c>
      <c r="L5823" s="6">
        <f t="shared" si="180"/>
        <v>159.97999999999999</v>
      </c>
      <c r="M5823" s="8">
        <f t="shared" si="181"/>
        <v>31836.02</v>
      </c>
      <c r="N5823" t="str" cm="1">
        <f t="array" ref="N58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24" spans="2:14" x14ac:dyDescent="0.35">
      <c r="B5824" s="7">
        <v>2029822</v>
      </c>
      <c r="C5824" s="1" t="s">
        <v>10</v>
      </c>
      <c r="D5824" s="1" t="s">
        <v>28</v>
      </c>
      <c r="E5824" s="1" t="s">
        <v>44</v>
      </c>
      <c r="F5824" s="1" t="s">
        <v>521</v>
      </c>
      <c r="G5824" s="3">
        <v>45482</v>
      </c>
      <c r="H5824" s="3">
        <v>45485</v>
      </c>
      <c r="I5824" s="6">
        <v>850</v>
      </c>
      <c r="J5824" s="1">
        <v>3</v>
      </c>
      <c r="K5824" s="4">
        <v>0.02</v>
      </c>
      <c r="L5824" s="6">
        <f t="shared" si="180"/>
        <v>17</v>
      </c>
      <c r="M5824" s="8">
        <f t="shared" si="181"/>
        <v>2533</v>
      </c>
      <c r="N5824" t="str" cm="1">
        <f t="array" ref="N58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25" spans="2:14" x14ac:dyDescent="0.35">
      <c r="B5825" s="7">
        <v>2029823</v>
      </c>
      <c r="C5825" s="1" t="s">
        <v>8</v>
      </c>
      <c r="D5825" s="1" t="s">
        <v>29</v>
      </c>
      <c r="E5825" s="1" t="s">
        <v>45</v>
      </c>
      <c r="F5825" s="1" t="s">
        <v>520</v>
      </c>
      <c r="G5825" s="3">
        <v>45482</v>
      </c>
      <c r="H5825" s="3">
        <v>45487</v>
      </c>
      <c r="I5825" s="6">
        <v>65000</v>
      </c>
      <c r="J5825" s="1">
        <v>2</v>
      </c>
      <c r="K5825" s="4">
        <v>0.02</v>
      </c>
      <c r="L5825" s="6">
        <f t="shared" si="180"/>
        <v>1300</v>
      </c>
      <c r="M5825" s="8">
        <f t="shared" si="181"/>
        <v>128700</v>
      </c>
      <c r="N5825" t="str" cm="1">
        <f t="array" ref="N58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26" spans="2:14" x14ac:dyDescent="0.35">
      <c r="B5826" s="7">
        <v>2029824</v>
      </c>
      <c r="C5826" s="1" t="s">
        <v>9</v>
      </c>
      <c r="D5826" s="1" t="s">
        <v>25</v>
      </c>
      <c r="E5826" s="1" t="s">
        <v>46</v>
      </c>
      <c r="F5826" s="1" t="s">
        <v>518</v>
      </c>
      <c r="G5826" s="3">
        <v>45482</v>
      </c>
      <c r="H5826" s="3">
        <v>45483</v>
      </c>
      <c r="I5826" s="6">
        <v>450</v>
      </c>
      <c r="J5826" s="1">
        <v>1</v>
      </c>
      <c r="K5826" s="4">
        <v>0.02</v>
      </c>
      <c r="L5826" s="6">
        <f t="shared" si="180"/>
        <v>9</v>
      </c>
      <c r="M5826" s="8">
        <f t="shared" si="181"/>
        <v>441</v>
      </c>
      <c r="N5826" t="str" cm="1">
        <f t="array" ref="N58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27" spans="2:14" x14ac:dyDescent="0.35">
      <c r="B5827" s="7">
        <v>2029825</v>
      </c>
      <c r="C5827" s="1" t="s">
        <v>11</v>
      </c>
      <c r="D5827" s="1" t="s">
        <v>26</v>
      </c>
      <c r="E5827" s="1" t="s">
        <v>47</v>
      </c>
      <c r="F5827" s="1" t="s">
        <v>519</v>
      </c>
      <c r="G5827" s="3">
        <v>45482</v>
      </c>
      <c r="H5827" s="3">
        <v>45490</v>
      </c>
      <c r="I5827" s="6">
        <v>1299</v>
      </c>
      <c r="J5827" s="1">
        <v>1</v>
      </c>
      <c r="K5827" s="4">
        <v>7.0000000000000007E-2</v>
      </c>
      <c r="L5827" s="6">
        <f t="shared" si="180"/>
        <v>90.93</v>
      </c>
      <c r="M5827" s="8">
        <f t="shared" si="181"/>
        <v>1208.07</v>
      </c>
      <c r="N5827" t="str" cm="1">
        <f t="array" ref="N58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28" spans="2:14" x14ac:dyDescent="0.35">
      <c r="B5828" s="7">
        <v>2029826</v>
      </c>
      <c r="C5828" s="1" t="s">
        <v>12</v>
      </c>
      <c r="D5828" s="1" t="s">
        <v>27</v>
      </c>
      <c r="E5828" s="1" t="s">
        <v>48</v>
      </c>
      <c r="F5828" s="1" t="s">
        <v>520</v>
      </c>
      <c r="G5828" s="3">
        <v>45482</v>
      </c>
      <c r="H5828" s="3">
        <v>45484</v>
      </c>
      <c r="I5828" s="6">
        <v>1700</v>
      </c>
      <c r="J5828" s="1">
        <v>2</v>
      </c>
      <c r="K5828" s="4">
        <v>0.03</v>
      </c>
      <c r="L5828" s="6">
        <f t="shared" ref="L5828:L5891" si="182">I5828*K5828</f>
        <v>51</v>
      </c>
      <c r="M5828" s="8">
        <f t="shared" ref="M5828:M5891" si="183">I5828*J5828-L5828</f>
        <v>3349</v>
      </c>
      <c r="N5828" t="str" cm="1">
        <f t="array" ref="N58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29" spans="2:14" x14ac:dyDescent="0.35">
      <c r="B5829" s="7">
        <v>2029827</v>
      </c>
      <c r="C5829" s="1" t="s">
        <v>13</v>
      </c>
      <c r="D5829" s="1" t="s">
        <v>28</v>
      </c>
      <c r="E5829" s="1" t="s">
        <v>49</v>
      </c>
      <c r="F5829" s="1" t="s">
        <v>521</v>
      </c>
      <c r="G5829" s="3">
        <v>45482</v>
      </c>
      <c r="H5829" s="3">
        <v>45485</v>
      </c>
      <c r="I5829" s="6">
        <v>55000</v>
      </c>
      <c r="J5829" s="1">
        <v>1</v>
      </c>
      <c r="K5829" s="4">
        <v>0.08</v>
      </c>
      <c r="L5829" s="6">
        <f t="shared" si="182"/>
        <v>4400</v>
      </c>
      <c r="M5829" s="8">
        <f t="shared" si="183"/>
        <v>50600</v>
      </c>
      <c r="N5829" t="str" cm="1">
        <f t="array" ref="N58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30" spans="2:14" x14ac:dyDescent="0.35">
      <c r="B5830" s="7">
        <v>2029828</v>
      </c>
      <c r="C5830" s="1" t="s">
        <v>14</v>
      </c>
      <c r="D5830" s="1" t="s">
        <v>29</v>
      </c>
      <c r="E5830" s="1" t="s">
        <v>50</v>
      </c>
      <c r="F5830" s="1" t="s">
        <v>518</v>
      </c>
      <c r="G5830" s="3">
        <v>45482</v>
      </c>
      <c r="H5830" s="3">
        <v>45487</v>
      </c>
      <c r="I5830" s="6">
        <v>57999</v>
      </c>
      <c r="J5830" s="1">
        <v>3</v>
      </c>
      <c r="K5830" s="4">
        <v>0.05</v>
      </c>
      <c r="L5830" s="6">
        <f t="shared" si="182"/>
        <v>2899.9500000000003</v>
      </c>
      <c r="M5830" s="8">
        <f t="shared" si="183"/>
        <v>171097.05</v>
      </c>
      <c r="N5830" t="str" cm="1">
        <f t="array" ref="N58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31" spans="2:14" x14ac:dyDescent="0.35">
      <c r="B5831" s="7">
        <v>2029829</v>
      </c>
      <c r="C5831" s="1" t="s">
        <v>15</v>
      </c>
      <c r="D5831" s="1" t="s">
        <v>25</v>
      </c>
      <c r="E5831" s="1" t="s">
        <v>51</v>
      </c>
      <c r="F5831" s="1" t="s">
        <v>518</v>
      </c>
      <c r="G5831" s="3">
        <v>45482</v>
      </c>
      <c r="H5831" s="3">
        <v>45483</v>
      </c>
      <c r="I5831" s="6">
        <v>1399</v>
      </c>
      <c r="J5831" s="1">
        <v>2</v>
      </c>
      <c r="K5831" s="4">
        <v>0.05</v>
      </c>
      <c r="L5831" s="6">
        <f t="shared" si="182"/>
        <v>69.95</v>
      </c>
      <c r="M5831" s="8">
        <f t="shared" si="183"/>
        <v>2728.05</v>
      </c>
      <c r="N5831" t="str" cm="1">
        <f t="array" ref="N58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32" spans="2:14" x14ac:dyDescent="0.35">
      <c r="B5832" s="7">
        <v>2029830</v>
      </c>
      <c r="C5832" s="1" t="s">
        <v>16</v>
      </c>
      <c r="D5832" s="1" t="s">
        <v>316</v>
      </c>
      <c r="E5832" s="1" t="s">
        <v>506</v>
      </c>
      <c r="F5832" s="1" t="s">
        <v>519</v>
      </c>
      <c r="G5832" s="3">
        <v>45482</v>
      </c>
      <c r="H5832" s="3">
        <v>45490</v>
      </c>
      <c r="I5832" s="6">
        <v>999</v>
      </c>
      <c r="J5832" s="1">
        <v>1</v>
      </c>
      <c r="K5832" s="4">
        <v>0.05</v>
      </c>
      <c r="L5832" s="6">
        <f t="shared" si="182"/>
        <v>49.95</v>
      </c>
      <c r="M5832" s="8">
        <f t="shared" si="183"/>
        <v>949.05</v>
      </c>
      <c r="N5832" t="str" cm="1">
        <f t="array" ref="N58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33" spans="2:14" x14ac:dyDescent="0.35">
      <c r="B5833" s="7">
        <v>2029831</v>
      </c>
      <c r="C5833" s="1" t="s">
        <v>17</v>
      </c>
      <c r="D5833" s="1" t="s">
        <v>25</v>
      </c>
      <c r="E5833" s="1" t="s">
        <v>507</v>
      </c>
      <c r="F5833" s="1" t="s">
        <v>521</v>
      </c>
      <c r="G5833" s="3">
        <v>45482</v>
      </c>
      <c r="H5833" s="3">
        <v>45484</v>
      </c>
      <c r="I5833" s="6">
        <v>2099</v>
      </c>
      <c r="J5833" s="1">
        <v>2</v>
      </c>
      <c r="K5833" s="4">
        <v>0.05</v>
      </c>
      <c r="L5833" s="6">
        <f t="shared" si="182"/>
        <v>104.95</v>
      </c>
      <c r="M5833" s="8">
        <f t="shared" si="183"/>
        <v>4093.05</v>
      </c>
      <c r="N5833" t="str" cm="1">
        <f t="array" ref="N58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34" spans="2:14" x14ac:dyDescent="0.35">
      <c r="B5834" s="7">
        <v>2029832</v>
      </c>
      <c r="C5834" s="1" t="s">
        <v>18</v>
      </c>
      <c r="D5834" s="1" t="s">
        <v>26</v>
      </c>
      <c r="E5834" s="1" t="s">
        <v>508</v>
      </c>
      <c r="F5834" s="1" t="s">
        <v>520</v>
      </c>
      <c r="G5834" s="3">
        <v>45482</v>
      </c>
      <c r="H5834" s="3">
        <v>45485</v>
      </c>
      <c r="I5834" s="6">
        <v>11000</v>
      </c>
      <c r="J5834" s="1">
        <v>1</v>
      </c>
      <c r="K5834" s="4">
        <v>0.03</v>
      </c>
      <c r="L5834" s="6">
        <f t="shared" si="182"/>
        <v>330</v>
      </c>
      <c r="M5834" s="8">
        <f t="shared" si="183"/>
        <v>10670</v>
      </c>
      <c r="N5834" t="str" cm="1">
        <f t="array" ref="N58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35" spans="2:14" x14ac:dyDescent="0.35">
      <c r="B5835" s="7">
        <v>2029833</v>
      </c>
      <c r="C5835" s="1" t="s">
        <v>19</v>
      </c>
      <c r="D5835" s="1" t="s">
        <v>27</v>
      </c>
      <c r="E5835" s="1" t="s">
        <v>31</v>
      </c>
      <c r="F5835" s="1" t="s">
        <v>518</v>
      </c>
      <c r="G5835" s="3">
        <v>45482</v>
      </c>
      <c r="H5835" s="3">
        <v>45487</v>
      </c>
      <c r="I5835" s="6">
        <v>800</v>
      </c>
      <c r="J5835" s="1">
        <v>2</v>
      </c>
      <c r="K5835" s="4">
        <v>0.1</v>
      </c>
      <c r="L5835" s="6">
        <f t="shared" si="182"/>
        <v>80</v>
      </c>
      <c r="M5835" s="8">
        <f t="shared" si="183"/>
        <v>1520</v>
      </c>
      <c r="N5835" t="str" cm="1">
        <f t="array" ref="N58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36" spans="2:14" x14ac:dyDescent="0.35">
      <c r="B5836" s="7">
        <v>2029834</v>
      </c>
      <c r="C5836" s="1" t="s">
        <v>20</v>
      </c>
      <c r="D5836" s="1" t="s">
        <v>28</v>
      </c>
      <c r="E5836" s="1" t="s">
        <v>32</v>
      </c>
      <c r="F5836" s="1" t="s">
        <v>519</v>
      </c>
      <c r="G5836" s="3">
        <v>45482</v>
      </c>
      <c r="H5836" s="3">
        <v>45483</v>
      </c>
      <c r="I5836" s="6">
        <v>5500</v>
      </c>
      <c r="J5836" s="1">
        <v>3</v>
      </c>
      <c r="K5836" s="4">
        <v>0.05</v>
      </c>
      <c r="L5836" s="6">
        <f t="shared" si="182"/>
        <v>275</v>
      </c>
      <c r="M5836" s="8">
        <f t="shared" si="183"/>
        <v>16225</v>
      </c>
      <c r="N5836" t="str" cm="1">
        <f t="array" ref="N58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37" spans="2:14" x14ac:dyDescent="0.35">
      <c r="B5837" s="7">
        <v>2029835</v>
      </c>
      <c r="C5837" s="1" t="s">
        <v>21</v>
      </c>
      <c r="D5837" s="1" t="s">
        <v>29</v>
      </c>
      <c r="E5837" s="1" t="s">
        <v>38</v>
      </c>
      <c r="F5837" s="1" t="s">
        <v>520</v>
      </c>
      <c r="G5837" s="3">
        <v>45482</v>
      </c>
      <c r="H5837" s="3">
        <v>45490</v>
      </c>
      <c r="I5837" s="6">
        <v>1350</v>
      </c>
      <c r="J5837" s="1">
        <v>2</v>
      </c>
      <c r="K5837" s="4">
        <v>0.05</v>
      </c>
      <c r="L5837" s="6">
        <f t="shared" si="182"/>
        <v>67.5</v>
      </c>
      <c r="M5837" s="8">
        <f t="shared" si="183"/>
        <v>2632.5</v>
      </c>
      <c r="N5837" t="str" cm="1">
        <f t="array" ref="N58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38" spans="2:14" x14ac:dyDescent="0.35">
      <c r="B5838" s="7">
        <v>2029836</v>
      </c>
      <c r="C5838" s="1" t="s">
        <v>22</v>
      </c>
      <c r="D5838" s="1" t="s">
        <v>25</v>
      </c>
      <c r="E5838" s="1" t="s">
        <v>33</v>
      </c>
      <c r="F5838" s="1" t="s">
        <v>521</v>
      </c>
      <c r="G5838" s="3">
        <v>45482</v>
      </c>
      <c r="H5838" s="3">
        <v>45484</v>
      </c>
      <c r="I5838" s="6">
        <v>4500</v>
      </c>
      <c r="J5838" s="1">
        <v>7</v>
      </c>
      <c r="K5838" s="4">
        <v>0.02</v>
      </c>
      <c r="L5838" s="6">
        <f t="shared" si="182"/>
        <v>90</v>
      </c>
      <c r="M5838" s="8">
        <f t="shared" si="183"/>
        <v>31410</v>
      </c>
      <c r="N5838" t="str" cm="1">
        <f t="array" ref="N58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39" spans="2:14" x14ac:dyDescent="0.35">
      <c r="B5839" s="7">
        <v>2029837</v>
      </c>
      <c r="C5839" s="1" t="s">
        <v>23</v>
      </c>
      <c r="D5839" s="1" t="s">
        <v>30</v>
      </c>
      <c r="E5839" s="1" t="s">
        <v>34</v>
      </c>
      <c r="F5839" s="1" t="s">
        <v>518</v>
      </c>
      <c r="G5839" s="3">
        <v>45482</v>
      </c>
      <c r="H5839" s="3">
        <v>45485</v>
      </c>
      <c r="I5839" s="6">
        <v>2350</v>
      </c>
      <c r="J5839" s="1">
        <v>2</v>
      </c>
      <c r="K5839" s="4">
        <v>0.06</v>
      </c>
      <c r="L5839" s="6">
        <f t="shared" si="182"/>
        <v>141</v>
      </c>
      <c r="M5839" s="8">
        <f t="shared" si="183"/>
        <v>4559</v>
      </c>
      <c r="N5839" t="str" cm="1">
        <f t="array" ref="N58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40" spans="2:14" x14ac:dyDescent="0.35">
      <c r="B5840" s="7">
        <v>2029838</v>
      </c>
      <c r="C5840" s="1" t="s">
        <v>24</v>
      </c>
      <c r="D5840" s="1" t="s">
        <v>27</v>
      </c>
      <c r="E5840" s="1" t="s">
        <v>35</v>
      </c>
      <c r="F5840" s="1" t="s">
        <v>518</v>
      </c>
      <c r="G5840" s="3">
        <v>45482</v>
      </c>
      <c r="H5840" s="3">
        <v>45487</v>
      </c>
      <c r="I5840" s="6">
        <v>90</v>
      </c>
      <c r="J5840" s="1">
        <v>1</v>
      </c>
      <c r="K5840" s="4">
        <v>0.15</v>
      </c>
      <c r="L5840" s="6">
        <f t="shared" si="182"/>
        <v>13.5</v>
      </c>
      <c r="M5840" s="8">
        <f t="shared" si="183"/>
        <v>76.5</v>
      </c>
      <c r="N5840" t="str" cm="1">
        <f t="array" ref="N58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41" spans="2:14" x14ac:dyDescent="0.35">
      <c r="B5841" s="7">
        <v>2029839</v>
      </c>
      <c r="C5841" s="1" t="s">
        <v>4</v>
      </c>
      <c r="D5841" s="1" t="s">
        <v>28</v>
      </c>
      <c r="E5841" s="1" t="s">
        <v>36</v>
      </c>
      <c r="F5841" s="1" t="s">
        <v>519</v>
      </c>
      <c r="G5841" s="3">
        <v>45482</v>
      </c>
      <c r="H5841" s="3">
        <v>45483</v>
      </c>
      <c r="I5841" s="6">
        <v>280</v>
      </c>
      <c r="J5841" s="1">
        <v>1</v>
      </c>
      <c r="K5841" s="4">
        <v>0.02</v>
      </c>
      <c r="L5841" s="6">
        <f t="shared" si="182"/>
        <v>5.6000000000000005</v>
      </c>
      <c r="M5841" s="8">
        <f t="shared" si="183"/>
        <v>274.39999999999998</v>
      </c>
      <c r="N5841" t="str" cm="1">
        <f t="array" ref="N58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42" spans="2:14" x14ac:dyDescent="0.35">
      <c r="B5842" s="7">
        <v>2029840</v>
      </c>
      <c r="C5842" s="1" t="s">
        <v>5</v>
      </c>
      <c r="D5842" s="1" t="s">
        <v>29</v>
      </c>
      <c r="E5842" s="1" t="s">
        <v>37</v>
      </c>
      <c r="F5842" s="1" t="s">
        <v>521</v>
      </c>
      <c r="G5842" s="3">
        <v>45482</v>
      </c>
      <c r="H5842" s="3">
        <v>45490</v>
      </c>
      <c r="I5842" s="6">
        <v>70</v>
      </c>
      <c r="J5842" s="1">
        <v>1</v>
      </c>
      <c r="K5842" s="4">
        <v>0.02</v>
      </c>
      <c r="L5842" s="6">
        <f t="shared" si="182"/>
        <v>1.4000000000000001</v>
      </c>
      <c r="M5842" s="8">
        <f t="shared" si="183"/>
        <v>68.599999999999994</v>
      </c>
      <c r="N5842" t="str" cm="1">
        <f t="array" ref="N58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43" spans="2:14" x14ac:dyDescent="0.35">
      <c r="B5843" s="7">
        <v>2029841</v>
      </c>
      <c r="C5843" s="1" t="s">
        <v>6</v>
      </c>
      <c r="D5843" s="1" t="s">
        <v>25</v>
      </c>
      <c r="E5843" s="1" t="s">
        <v>39</v>
      </c>
      <c r="F5843" s="1" t="s">
        <v>520</v>
      </c>
      <c r="G5843" s="3">
        <v>45482</v>
      </c>
      <c r="H5843" s="3">
        <v>45484</v>
      </c>
      <c r="I5843" s="6">
        <v>230</v>
      </c>
      <c r="J5843" s="1">
        <v>2</v>
      </c>
      <c r="K5843" s="4">
        <v>0.02</v>
      </c>
      <c r="L5843" s="6">
        <f t="shared" si="182"/>
        <v>4.6000000000000005</v>
      </c>
      <c r="M5843" s="8">
        <f t="shared" si="183"/>
        <v>455.4</v>
      </c>
      <c r="N5843" t="str" cm="1">
        <f t="array" ref="N58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44" spans="2:14" x14ac:dyDescent="0.35">
      <c r="B5844" s="7">
        <v>2029842</v>
      </c>
      <c r="C5844" s="1" t="s">
        <v>7</v>
      </c>
      <c r="D5844" s="1" t="s">
        <v>26</v>
      </c>
      <c r="E5844" s="1" t="s">
        <v>40</v>
      </c>
      <c r="F5844" s="1" t="s">
        <v>518</v>
      </c>
      <c r="G5844" s="3">
        <v>45482</v>
      </c>
      <c r="H5844" s="3">
        <v>45485</v>
      </c>
      <c r="I5844" s="6">
        <v>7999</v>
      </c>
      <c r="J5844" s="1">
        <v>1</v>
      </c>
      <c r="K5844" s="4">
        <v>0.02</v>
      </c>
      <c r="L5844" s="6">
        <f t="shared" si="182"/>
        <v>159.97999999999999</v>
      </c>
      <c r="M5844" s="8">
        <f t="shared" si="183"/>
        <v>7839.02</v>
      </c>
      <c r="N5844" t="str" cm="1">
        <f t="array" ref="N58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45" spans="2:14" x14ac:dyDescent="0.35">
      <c r="B5845" s="7">
        <v>2029843</v>
      </c>
      <c r="C5845" s="1" t="s">
        <v>10</v>
      </c>
      <c r="D5845" s="1" t="s">
        <v>27</v>
      </c>
      <c r="E5845" s="1" t="s">
        <v>41</v>
      </c>
      <c r="F5845" s="1" t="s">
        <v>519</v>
      </c>
      <c r="G5845" s="3">
        <v>45482</v>
      </c>
      <c r="H5845" s="3">
        <v>45487</v>
      </c>
      <c r="I5845" s="6">
        <v>850</v>
      </c>
      <c r="J5845" s="1">
        <v>2</v>
      </c>
      <c r="K5845" s="4">
        <v>0.02</v>
      </c>
      <c r="L5845" s="6">
        <f t="shared" si="182"/>
        <v>17</v>
      </c>
      <c r="M5845" s="8">
        <f t="shared" si="183"/>
        <v>1683</v>
      </c>
      <c r="N5845" t="str" cm="1">
        <f t="array" ref="N58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46" spans="2:14" x14ac:dyDescent="0.35">
      <c r="B5846" s="7">
        <v>2029844</v>
      </c>
      <c r="C5846" s="1" t="s">
        <v>8</v>
      </c>
      <c r="D5846" s="1" t="s">
        <v>28</v>
      </c>
      <c r="E5846" s="1" t="s">
        <v>42</v>
      </c>
      <c r="F5846" s="1" t="s">
        <v>520</v>
      </c>
      <c r="G5846" s="3">
        <v>45482</v>
      </c>
      <c r="H5846" s="3">
        <v>45483</v>
      </c>
      <c r="I5846" s="6">
        <v>65000</v>
      </c>
      <c r="J5846" s="1">
        <v>7</v>
      </c>
      <c r="K5846" s="4">
        <v>0.02</v>
      </c>
      <c r="L5846" s="6">
        <f t="shared" si="182"/>
        <v>1300</v>
      </c>
      <c r="M5846" s="8">
        <f t="shared" si="183"/>
        <v>453700</v>
      </c>
      <c r="N5846" t="str" cm="1">
        <f t="array" ref="N58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47" spans="2:14" x14ac:dyDescent="0.35">
      <c r="B5847" s="7">
        <v>2029845</v>
      </c>
      <c r="C5847" s="1" t="s">
        <v>9</v>
      </c>
      <c r="D5847" s="1" t="s">
        <v>29</v>
      </c>
      <c r="E5847" s="1" t="s">
        <v>43</v>
      </c>
      <c r="F5847" s="1" t="s">
        <v>521</v>
      </c>
      <c r="G5847" s="3">
        <v>45482</v>
      </c>
      <c r="H5847" s="3">
        <v>45490</v>
      </c>
      <c r="I5847" s="6">
        <v>450</v>
      </c>
      <c r="J5847" s="1">
        <v>2</v>
      </c>
      <c r="K5847" s="4">
        <v>0.02</v>
      </c>
      <c r="L5847" s="6">
        <f t="shared" si="182"/>
        <v>9</v>
      </c>
      <c r="M5847" s="8">
        <f t="shared" si="183"/>
        <v>891</v>
      </c>
      <c r="N5847" t="str" cm="1">
        <f t="array" ref="N58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48" spans="2:14" x14ac:dyDescent="0.35">
      <c r="B5848" s="7">
        <v>2029846</v>
      </c>
      <c r="C5848" s="1" t="s">
        <v>11</v>
      </c>
      <c r="D5848" s="1" t="s">
        <v>25</v>
      </c>
      <c r="E5848" s="1" t="s">
        <v>44</v>
      </c>
      <c r="F5848" s="1" t="s">
        <v>518</v>
      </c>
      <c r="G5848" s="3">
        <v>45482</v>
      </c>
      <c r="H5848" s="3">
        <v>45484</v>
      </c>
      <c r="I5848" s="6">
        <v>1299</v>
      </c>
      <c r="J5848" s="1">
        <v>2</v>
      </c>
      <c r="K5848" s="4">
        <v>0.02</v>
      </c>
      <c r="L5848" s="6">
        <f t="shared" si="182"/>
        <v>25.98</v>
      </c>
      <c r="M5848" s="8">
        <f t="shared" si="183"/>
        <v>2572.02</v>
      </c>
      <c r="N5848" t="str" cm="1">
        <f t="array" ref="N58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49" spans="2:14" x14ac:dyDescent="0.35">
      <c r="B5849" s="7">
        <v>2029847</v>
      </c>
      <c r="C5849" s="1" t="s">
        <v>12</v>
      </c>
      <c r="D5849" s="1" t="s">
        <v>26</v>
      </c>
      <c r="E5849" s="1" t="s">
        <v>45</v>
      </c>
      <c r="F5849" s="1" t="s">
        <v>518</v>
      </c>
      <c r="G5849" s="3">
        <v>45482</v>
      </c>
      <c r="H5849" s="3">
        <v>45485</v>
      </c>
      <c r="I5849" s="6">
        <v>1700</v>
      </c>
      <c r="J5849" s="1">
        <v>1</v>
      </c>
      <c r="K5849" s="4">
        <v>7.0000000000000007E-2</v>
      </c>
      <c r="L5849" s="6">
        <f t="shared" si="182"/>
        <v>119.00000000000001</v>
      </c>
      <c r="M5849" s="8">
        <f t="shared" si="183"/>
        <v>1581</v>
      </c>
      <c r="N5849" t="str" cm="1">
        <f t="array" ref="N58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50" spans="2:14" x14ac:dyDescent="0.35">
      <c r="B5850" s="7">
        <v>2029848</v>
      </c>
      <c r="C5850" s="1" t="s">
        <v>13</v>
      </c>
      <c r="D5850" s="1" t="s">
        <v>27</v>
      </c>
      <c r="E5850" s="1" t="s">
        <v>46</v>
      </c>
      <c r="F5850" s="1" t="s">
        <v>519</v>
      </c>
      <c r="G5850" s="3">
        <v>45482</v>
      </c>
      <c r="H5850" s="3">
        <v>45487</v>
      </c>
      <c r="I5850" s="6">
        <v>55000</v>
      </c>
      <c r="J5850" s="1">
        <v>2</v>
      </c>
      <c r="K5850" s="4">
        <v>0.03</v>
      </c>
      <c r="L5850" s="6">
        <f t="shared" si="182"/>
        <v>1650</v>
      </c>
      <c r="M5850" s="8">
        <f t="shared" si="183"/>
        <v>108350</v>
      </c>
      <c r="N5850" t="str" cm="1">
        <f t="array" ref="N58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51" spans="2:14" x14ac:dyDescent="0.35">
      <c r="B5851" s="7">
        <v>2029849</v>
      </c>
      <c r="C5851" s="1" t="s">
        <v>14</v>
      </c>
      <c r="D5851" s="1" t="s">
        <v>28</v>
      </c>
      <c r="E5851" s="1" t="s">
        <v>47</v>
      </c>
      <c r="F5851" s="1" t="s">
        <v>521</v>
      </c>
      <c r="G5851" s="3">
        <v>45482</v>
      </c>
      <c r="H5851" s="3">
        <v>45483</v>
      </c>
      <c r="I5851" s="6">
        <v>57999</v>
      </c>
      <c r="J5851" s="1">
        <v>4</v>
      </c>
      <c r="K5851" s="4">
        <v>0.08</v>
      </c>
      <c r="L5851" s="6">
        <f t="shared" si="182"/>
        <v>4639.92</v>
      </c>
      <c r="M5851" s="8">
        <f t="shared" si="183"/>
        <v>227356.08</v>
      </c>
      <c r="N5851" t="str" cm="1">
        <f t="array" ref="N58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52" spans="2:14" x14ac:dyDescent="0.35">
      <c r="B5852" s="7">
        <v>2029850</v>
      </c>
      <c r="C5852" s="1" t="s">
        <v>15</v>
      </c>
      <c r="D5852" s="1" t="s">
        <v>29</v>
      </c>
      <c r="E5852" s="1" t="s">
        <v>48</v>
      </c>
      <c r="F5852" s="1" t="s">
        <v>520</v>
      </c>
      <c r="G5852" s="3">
        <v>45482</v>
      </c>
      <c r="H5852" s="3">
        <v>45490</v>
      </c>
      <c r="I5852" s="6">
        <v>1399</v>
      </c>
      <c r="J5852" s="1">
        <v>3</v>
      </c>
      <c r="K5852" s="4">
        <v>0.05</v>
      </c>
      <c r="L5852" s="6">
        <f t="shared" si="182"/>
        <v>69.95</v>
      </c>
      <c r="M5852" s="8">
        <f t="shared" si="183"/>
        <v>4127.05</v>
      </c>
      <c r="N5852" t="str" cm="1">
        <f t="array" ref="N58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53" spans="2:14" x14ac:dyDescent="0.35">
      <c r="B5853" s="7">
        <v>2029851</v>
      </c>
      <c r="C5853" s="1" t="s">
        <v>16</v>
      </c>
      <c r="D5853" s="1" t="s">
        <v>25</v>
      </c>
      <c r="E5853" s="1" t="s">
        <v>49</v>
      </c>
      <c r="F5853" s="1" t="s">
        <v>518</v>
      </c>
      <c r="G5853" s="3">
        <v>45482</v>
      </c>
      <c r="H5853" s="3">
        <v>45484</v>
      </c>
      <c r="I5853" s="6">
        <v>999</v>
      </c>
      <c r="J5853" s="1">
        <v>2</v>
      </c>
      <c r="K5853" s="4">
        <v>0.05</v>
      </c>
      <c r="L5853" s="6">
        <f t="shared" si="182"/>
        <v>49.95</v>
      </c>
      <c r="M5853" s="8">
        <f t="shared" si="183"/>
        <v>1948.05</v>
      </c>
      <c r="N5853" t="str" cm="1">
        <f t="array" ref="N58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54" spans="2:14" x14ac:dyDescent="0.35">
      <c r="B5854" s="7">
        <v>2029852</v>
      </c>
      <c r="C5854" s="1" t="s">
        <v>17</v>
      </c>
      <c r="D5854" s="1" t="s">
        <v>317</v>
      </c>
      <c r="E5854" s="1" t="s">
        <v>50</v>
      </c>
      <c r="F5854" s="1" t="s">
        <v>519</v>
      </c>
      <c r="G5854" s="3">
        <v>45482</v>
      </c>
      <c r="H5854" s="3">
        <v>45485</v>
      </c>
      <c r="I5854" s="6">
        <v>2099</v>
      </c>
      <c r="J5854" s="1">
        <v>1</v>
      </c>
      <c r="K5854" s="4">
        <v>0.05</v>
      </c>
      <c r="L5854" s="6">
        <f t="shared" si="182"/>
        <v>104.95</v>
      </c>
      <c r="M5854" s="8">
        <f t="shared" si="183"/>
        <v>1994.05</v>
      </c>
      <c r="N5854" t="str" cm="1">
        <f t="array" ref="N58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55" spans="2:14" x14ac:dyDescent="0.35">
      <c r="B5855" s="7">
        <v>2029853</v>
      </c>
      <c r="C5855" s="1" t="s">
        <v>18</v>
      </c>
      <c r="D5855" s="1" t="s">
        <v>25</v>
      </c>
      <c r="E5855" s="1" t="s">
        <v>51</v>
      </c>
      <c r="F5855" s="1" t="s">
        <v>520</v>
      </c>
      <c r="G5855" s="3">
        <v>45482</v>
      </c>
      <c r="H5855" s="3">
        <v>45487</v>
      </c>
      <c r="I5855" s="6">
        <v>11000</v>
      </c>
      <c r="J5855" s="1">
        <v>1</v>
      </c>
      <c r="K5855" s="4">
        <v>0.05</v>
      </c>
      <c r="L5855" s="6">
        <f t="shared" si="182"/>
        <v>550</v>
      </c>
      <c r="M5855" s="8">
        <f t="shared" si="183"/>
        <v>10450</v>
      </c>
      <c r="N5855" t="str" cm="1">
        <f t="array" ref="N58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56" spans="2:14" x14ac:dyDescent="0.35">
      <c r="B5856" s="7">
        <v>2029854</v>
      </c>
      <c r="C5856" s="1" t="s">
        <v>19</v>
      </c>
      <c r="D5856" s="1" t="s">
        <v>26</v>
      </c>
      <c r="E5856" s="1" t="s">
        <v>506</v>
      </c>
      <c r="F5856" s="1" t="s">
        <v>521</v>
      </c>
      <c r="G5856" s="3">
        <v>45482</v>
      </c>
      <c r="H5856" s="3">
        <v>45483</v>
      </c>
      <c r="I5856" s="6">
        <v>800</v>
      </c>
      <c r="J5856" s="1">
        <v>2</v>
      </c>
      <c r="K5856" s="4">
        <v>0.03</v>
      </c>
      <c r="L5856" s="6">
        <f t="shared" si="182"/>
        <v>24</v>
      </c>
      <c r="M5856" s="8">
        <f t="shared" si="183"/>
        <v>1576</v>
      </c>
      <c r="N5856" t="str" cm="1">
        <f t="array" ref="N58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57" spans="2:14" x14ac:dyDescent="0.35">
      <c r="B5857" s="7">
        <v>2029855</v>
      </c>
      <c r="C5857" s="1" t="s">
        <v>20</v>
      </c>
      <c r="D5857" s="1" t="s">
        <v>27</v>
      </c>
      <c r="E5857" s="1" t="s">
        <v>507</v>
      </c>
      <c r="F5857" s="1" t="s">
        <v>518</v>
      </c>
      <c r="G5857" s="3">
        <v>45482</v>
      </c>
      <c r="H5857" s="3">
        <v>45490</v>
      </c>
      <c r="I5857" s="6">
        <v>5500</v>
      </c>
      <c r="J5857" s="1">
        <v>1</v>
      </c>
      <c r="K5857" s="4">
        <v>0.1</v>
      </c>
      <c r="L5857" s="6">
        <f t="shared" si="182"/>
        <v>550</v>
      </c>
      <c r="M5857" s="8">
        <f t="shared" si="183"/>
        <v>4950</v>
      </c>
      <c r="N5857" t="str" cm="1">
        <f t="array" ref="N58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58" spans="2:14" x14ac:dyDescent="0.35">
      <c r="B5858" s="7">
        <v>2029856</v>
      </c>
      <c r="C5858" s="1" t="s">
        <v>21</v>
      </c>
      <c r="D5858" s="1" t="s">
        <v>28</v>
      </c>
      <c r="E5858" s="1" t="s">
        <v>508</v>
      </c>
      <c r="F5858" s="1" t="s">
        <v>518</v>
      </c>
      <c r="G5858" s="3">
        <v>45482</v>
      </c>
      <c r="H5858" s="3">
        <v>45484</v>
      </c>
      <c r="I5858" s="6">
        <v>1350</v>
      </c>
      <c r="J5858" s="1">
        <v>3</v>
      </c>
      <c r="K5858" s="4">
        <v>0.05</v>
      </c>
      <c r="L5858" s="6">
        <f t="shared" si="182"/>
        <v>67.5</v>
      </c>
      <c r="M5858" s="8">
        <f t="shared" si="183"/>
        <v>3982.5</v>
      </c>
      <c r="N5858" t="str" cm="1">
        <f t="array" ref="N58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59" spans="2:14" x14ac:dyDescent="0.35">
      <c r="B5859" s="7">
        <v>2029857</v>
      </c>
      <c r="C5859" s="1" t="s">
        <v>22</v>
      </c>
      <c r="D5859" s="1" t="s">
        <v>29</v>
      </c>
      <c r="E5859" s="1" t="s">
        <v>31</v>
      </c>
      <c r="F5859" s="1" t="s">
        <v>519</v>
      </c>
      <c r="G5859" s="3">
        <v>45482</v>
      </c>
      <c r="H5859" s="3">
        <v>45485</v>
      </c>
      <c r="I5859" s="6">
        <v>4500</v>
      </c>
      <c r="J5859" s="1">
        <v>2</v>
      </c>
      <c r="K5859" s="4">
        <v>0.05</v>
      </c>
      <c r="L5859" s="6">
        <f t="shared" si="182"/>
        <v>225</v>
      </c>
      <c r="M5859" s="8">
        <f t="shared" si="183"/>
        <v>8775</v>
      </c>
      <c r="N5859" t="str" cm="1">
        <f t="array" ref="N58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60" spans="2:14" x14ac:dyDescent="0.35">
      <c r="B5860" s="7">
        <v>2029858</v>
      </c>
      <c r="C5860" s="1" t="s">
        <v>23</v>
      </c>
      <c r="D5860" s="1" t="s">
        <v>25</v>
      </c>
      <c r="E5860" s="1" t="s">
        <v>32</v>
      </c>
      <c r="F5860" s="1" t="s">
        <v>521</v>
      </c>
      <c r="G5860" s="3">
        <v>45482</v>
      </c>
      <c r="H5860" s="3">
        <v>45487</v>
      </c>
      <c r="I5860" s="6">
        <v>2350</v>
      </c>
      <c r="J5860" s="1">
        <v>1</v>
      </c>
      <c r="K5860" s="4">
        <v>0.02</v>
      </c>
      <c r="L5860" s="6">
        <f t="shared" si="182"/>
        <v>47</v>
      </c>
      <c r="M5860" s="8">
        <f t="shared" si="183"/>
        <v>2303</v>
      </c>
      <c r="N5860" t="str" cm="1">
        <f t="array" ref="N58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61" spans="2:14" x14ac:dyDescent="0.35">
      <c r="B5861" s="7">
        <v>2029859</v>
      </c>
      <c r="C5861" s="1" t="s">
        <v>24</v>
      </c>
      <c r="D5861" s="1" t="s">
        <v>30</v>
      </c>
      <c r="E5861" s="1" t="s">
        <v>38</v>
      </c>
      <c r="F5861" s="1" t="s">
        <v>520</v>
      </c>
      <c r="G5861" s="3">
        <v>45482</v>
      </c>
      <c r="H5861" s="3">
        <v>45483</v>
      </c>
      <c r="I5861" s="6">
        <v>90</v>
      </c>
      <c r="J5861" s="1">
        <v>2</v>
      </c>
      <c r="K5861" s="4">
        <v>0.06</v>
      </c>
      <c r="L5861" s="6">
        <f t="shared" si="182"/>
        <v>5.3999999999999995</v>
      </c>
      <c r="M5861" s="8">
        <f t="shared" si="183"/>
        <v>174.6</v>
      </c>
      <c r="N5861" t="str" cm="1">
        <f t="array" ref="N58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62" spans="2:14" x14ac:dyDescent="0.35">
      <c r="B5862" s="7">
        <v>2029860</v>
      </c>
      <c r="C5862" s="1" t="s">
        <v>4</v>
      </c>
      <c r="D5862" s="1" t="s">
        <v>27</v>
      </c>
      <c r="E5862" s="1" t="s">
        <v>33</v>
      </c>
      <c r="F5862" s="1" t="s">
        <v>518</v>
      </c>
      <c r="G5862" s="3">
        <v>45482</v>
      </c>
      <c r="H5862" s="3">
        <v>45490</v>
      </c>
      <c r="I5862" s="6">
        <v>280</v>
      </c>
      <c r="J5862" s="1">
        <v>1</v>
      </c>
      <c r="K5862" s="4">
        <v>0.15</v>
      </c>
      <c r="L5862" s="6">
        <f t="shared" si="182"/>
        <v>42</v>
      </c>
      <c r="M5862" s="8">
        <f t="shared" si="183"/>
        <v>238</v>
      </c>
      <c r="N5862" t="str" cm="1">
        <f t="array" ref="N58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63" spans="2:14" x14ac:dyDescent="0.35">
      <c r="B5863" s="7">
        <v>2029861</v>
      </c>
      <c r="C5863" s="1" t="s">
        <v>5</v>
      </c>
      <c r="D5863" s="1" t="s">
        <v>28</v>
      </c>
      <c r="E5863" s="1" t="s">
        <v>34</v>
      </c>
      <c r="F5863" s="1" t="s">
        <v>519</v>
      </c>
      <c r="G5863" s="3">
        <v>45482</v>
      </c>
      <c r="H5863" s="3">
        <v>45484</v>
      </c>
      <c r="I5863" s="6">
        <v>70</v>
      </c>
      <c r="J5863" s="1">
        <v>2</v>
      </c>
      <c r="K5863" s="4">
        <v>0.02</v>
      </c>
      <c r="L5863" s="6">
        <f t="shared" si="182"/>
        <v>1.4000000000000001</v>
      </c>
      <c r="M5863" s="8">
        <f t="shared" si="183"/>
        <v>138.6</v>
      </c>
      <c r="N5863" t="str" cm="1">
        <f t="array" ref="N58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64" spans="2:14" x14ac:dyDescent="0.35">
      <c r="B5864" s="7">
        <v>2029862</v>
      </c>
      <c r="C5864" s="1" t="s">
        <v>6</v>
      </c>
      <c r="D5864" s="1" t="s">
        <v>29</v>
      </c>
      <c r="E5864" s="1" t="s">
        <v>35</v>
      </c>
      <c r="F5864" s="1" t="s">
        <v>520</v>
      </c>
      <c r="G5864" s="3">
        <v>45482</v>
      </c>
      <c r="H5864" s="3">
        <v>45485</v>
      </c>
      <c r="I5864" s="6">
        <v>230</v>
      </c>
      <c r="J5864" s="1">
        <v>3</v>
      </c>
      <c r="K5864" s="4">
        <v>0.02</v>
      </c>
      <c r="L5864" s="6">
        <f t="shared" si="182"/>
        <v>4.6000000000000005</v>
      </c>
      <c r="M5864" s="8">
        <f t="shared" si="183"/>
        <v>685.4</v>
      </c>
      <c r="N5864" t="str" cm="1">
        <f t="array" ref="N58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65" spans="2:14" x14ac:dyDescent="0.35">
      <c r="B5865" s="7">
        <v>2029863</v>
      </c>
      <c r="C5865" s="1" t="s">
        <v>7</v>
      </c>
      <c r="D5865" s="1" t="s">
        <v>25</v>
      </c>
      <c r="E5865" s="1" t="s">
        <v>36</v>
      </c>
      <c r="F5865" s="1" t="s">
        <v>521</v>
      </c>
      <c r="G5865" s="3">
        <v>45482</v>
      </c>
      <c r="H5865" s="3">
        <v>45487</v>
      </c>
      <c r="I5865" s="6">
        <v>7999</v>
      </c>
      <c r="J5865" s="1">
        <v>2</v>
      </c>
      <c r="K5865" s="4">
        <v>0.02</v>
      </c>
      <c r="L5865" s="6">
        <f t="shared" si="182"/>
        <v>159.97999999999999</v>
      </c>
      <c r="M5865" s="8">
        <f t="shared" si="183"/>
        <v>15838.02</v>
      </c>
      <c r="N5865" t="str" cm="1">
        <f t="array" ref="N58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66" spans="2:14" x14ac:dyDescent="0.35">
      <c r="B5866" s="7">
        <v>2029864</v>
      </c>
      <c r="C5866" s="1" t="s">
        <v>10</v>
      </c>
      <c r="D5866" s="1" t="s">
        <v>26</v>
      </c>
      <c r="E5866" s="1" t="s">
        <v>37</v>
      </c>
      <c r="F5866" s="1" t="s">
        <v>518</v>
      </c>
      <c r="G5866" s="3">
        <v>45482</v>
      </c>
      <c r="H5866" s="3">
        <v>45483</v>
      </c>
      <c r="I5866" s="6">
        <v>850</v>
      </c>
      <c r="J5866" s="1">
        <v>7</v>
      </c>
      <c r="K5866" s="4">
        <v>0.02</v>
      </c>
      <c r="L5866" s="6">
        <f t="shared" si="182"/>
        <v>17</v>
      </c>
      <c r="M5866" s="8">
        <f t="shared" si="183"/>
        <v>5933</v>
      </c>
      <c r="N5866" t="str" cm="1">
        <f t="array" ref="N58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67" spans="2:14" x14ac:dyDescent="0.35">
      <c r="B5867" s="7">
        <v>2029865</v>
      </c>
      <c r="C5867" s="1" t="s">
        <v>8</v>
      </c>
      <c r="D5867" s="1" t="s">
        <v>27</v>
      </c>
      <c r="E5867" s="1" t="s">
        <v>39</v>
      </c>
      <c r="F5867" s="1" t="s">
        <v>518</v>
      </c>
      <c r="G5867" s="3">
        <v>45482</v>
      </c>
      <c r="H5867" s="3">
        <v>45490</v>
      </c>
      <c r="I5867" s="6">
        <v>65000</v>
      </c>
      <c r="J5867" s="1">
        <v>2</v>
      </c>
      <c r="K5867" s="4">
        <v>0.02</v>
      </c>
      <c r="L5867" s="6">
        <f t="shared" si="182"/>
        <v>1300</v>
      </c>
      <c r="M5867" s="8">
        <f t="shared" si="183"/>
        <v>128700</v>
      </c>
      <c r="N5867" t="str" cm="1">
        <f t="array" ref="N58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68" spans="2:14" x14ac:dyDescent="0.35">
      <c r="B5868" s="7">
        <v>2029866</v>
      </c>
      <c r="C5868" s="1" t="s">
        <v>9</v>
      </c>
      <c r="D5868" s="1" t="s">
        <v>28</v>
      </c>
      <c r="E5868" s="1" t="s">
        <v>40</v>
      </c>
      <c r="F5868" s="1" t="s">
        <v>519</v>
      </c>
      <c r="G5868" s="3">
        <v>45482</v>
      </c>
      <c r="H5868" s="3">
        <v>45484</v>
      </c>
      <c r="I5868" s="6">
        <v>450</v>
      </c>
      <c r="J5868" s="1">
        <v>1</v>
      </c>
      <c r="K5868" s="4">
        <v>0.02</v>
      </c>
      <c r="L5868" s="6">
        <f t="shared" si="182"/>
        <v>9</v>
      </c>
      <c r="M5868" s="8">
        <f t="shared" si="183"/>
        <v>441</v>
      </c>
      <c r="N5868" t="str" cm="1">
        <f t="array" ref="N58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69" spans="2:14" x14ac:dyDescent="0.35">
      <c r="B5869" s="7">
        <v>2029867</v>
      </c>
      <c r="C5869" s="1" t="s">
        <v>11</v>
      </c>
      <c r="D5869" s="1" t="s">
        <v>29</v>
      </c>
      <c r="E5869" s="1" t="s">
        <v>41</v>
      </c>
      <c r="F5869" s="1" t="s">
        <v>521</v>
      </c>
      <c r="G5869" s="3">
        <v>45482</v>
      </c>
      <c r="H5869" s="3">
        <v>45485</v>
      </c>
      <c r="I5869" s="6">
        <v>1299</v>
      </c>
      <c r="J5869" s="1">
        <v>1</v>
      </c>
      <c r="K5869" s="4">
        <v>0.02</v>
      </c>
      <c r="L5869" s="6">
        <f t="shared" si="182"/>
        <v>25.98</v>
      </c>
      <c r="M5869" s="8">
        <f t="shared" si="183"/>
        <v>1273.02</v>
      </c>
      <c r="N5869" t="str" cm="1">
        <f t="array" ref="N58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70" spans="2:14" x14ac:dyDescent="0.35">
      <c r="B5870" s="7">
        <v>2029868</v>
      </c>
      <c r="C5870" s="1" t="s">
        <v>12</v>
      </c>
      <c r="D5870" s="1" t="s">
        <v>25</v>
      </c>
      <c r="E5870" s="1" t="s">
        <v>42</v>
      </c>
      <c r="F5870" s="1" t="s">
        <v>520</v>
      </c>
      <c r="G5870" s="3">
        <v>45482</v>
      </c>
      <c r="H5870" s="3">
        <v>45487</v>
      </c>
      <c r="I5870" s="6">
        <v>1700</v>
      </c>
      <c r="J5870" s="1">
        <v>1</v>
      </c>
      <c r="K5870" s="4">
        <v>0.02</v>
      </c>
      <c r="L5870" s="6">
        <f t="shared" si="182"/>
        <v>34</v>
      </c>
      <c r="M5870" s="8">
        <f t="shared" si="183"/>
        <v>1666</v>
      </c>
      <c r="N5870" t="str" cm="1">
        <f t="array" ref="N58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71" spans="2:14" x14ac:dyDescent="0.35">
      <c r="B5871" s="7">
        <v>2029869</v>
      </c>
      <c r="C5871" s="1" t="s">
        <v>13</v>
      </c>
      <c r="D5871" s="1" t="s">
        <v>26</v>
      </c>
      <c r="E5871" s="1" t="s">
        <v>43</v>
      </c>
      <c r="F5871" s="1" t="s">
        <v>518</v>
      </c>
      <c r="G5871" s="3">
        <v>45482</v>
      </c>
      <c r="H5871" s="3">
        <v>45483</v>
      </c>
      <c r="I5871" s="6">
        <v>55000</v>
      </c>
      <c r="J5871" s="1">
        <v>2</v>
      </c>
      <c r="K5871" s="4">
        <v>7.0000000000000007E-2</v>
      </c>
      <c r="L5871" s="6">
        <f t="shared" si="182"/>
        <v>3850.0000000000005</v>
      </c>
      <c r="M5871" s="8">
        <f t="shared" si="183"/>
        <v>106150</v>
      </c>
      <c r="N5871" t="str" cm="1">
        <f t="array" ref="N58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72" spans="2:14" x14ac:dyDescent="0.35">
      <c r="B5872" s="7">
        <v>2029870</v>
      </c>
      <c r="C5872" s="1" t="s">
        <v>14</v>
      </c>
      <c r="D5872" s="1" t="s">
        <v>27</v>
      </c>
      <c r="E5872" s="1" t="s">
        <v>44</v>
      </c>
      <c r="F5872" s="1" t="s">
        <v>519</v>
      </c>
      <c r="G5872" s="3">
        <v>45482</v>
      </c>
      <c r="H5872" s="3">
        <v>45490</v>
      </c>
      <c r="I5872" s="6">
        <v>57999</v>
      </c>
      <c r="J5872" s="1">
        <v>1</v>
      </c>
      <c r="K5872" s="4">
        <v>0.03</v>
      </c>
      <c r="L5872" s="6">
        <f t="shared" si="182"/>
        <v>1739.97</v>
      </c>
      <c r="M5872" s="8">
        <f t="shared" si="183"/>
        <v>56259.03</v>
      </c>
      <c r="N5872" t="str" cm="1">
        <f t="array" ref="N58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73" spans="2:14" x14ac:dyDescent="0.35">
      <c r="B5873" s="7">
        <v>2029871</v>
      </c>
      <c r="C5873" s="1" t="s">
        <v>15</v>
      </c>
      <c r="D5873" s="1" t="s">
        <v>28</v>
      </c>
      <c r="E5873" s="1" t="s">
        <v>45</v>
      </c>
      <c r="F5873" s="1" t="s">
        <v>520</v>
      </c>
      <c r="G5873" s="3">
        <v>45482</v>
      </c>
      <c r="H5873" s="3">
        <v>45484</v>
      </c>
      <c r="I5873" s="6">
        <v>1399</v>
      </c>
      <c r="J5873" s="1">
        <v>2</v>
      </c>
      <c r="K5873" s="4">
        <v>0.08</v>
      </c>
      <c r="L5873" s="6">
        <f t="shared" si="182"/>
        <v>111.92</v>
      </c>
      <c r="M5873" s="8">
        <f t="shared" si="183"/>
        <v>2686.08</v>
      </c>
      <c r="N5873" t="str" cm="1">
        <f t="array" ref="N58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74" spans="2:14" x14ac:dyDescent="0.35">
      <c r="B5874" s="7">
        <v>2029872</v>
      </c>
      <c r="C5874" s="1" t="s">
        <v>16</v>
      </c>
      <c r="D5874" s="1" t="s">
        <v>29</v>
      </c>
      <c r="E5874" s="1" t="s">
        <v>46</v>
      </c>
      <c r="F5874" s="1" t="s">
        <v>521</v>
      </c>
      <c r="G5874" s="3">
        <v>45482</v>
      </c>
      <c r="H5874" s="3">
        <v>45485</v>
      </c>
      <c r="I5874" s="6">
        <v>999</v>
      </c>
      <c r="J5874" s="1">
        <v>7</v>
      </c>
      <c r="K5874" s="4">
        <v>0.05</v>
      </c>
      <c r="L5874" s="6">
        <f t="shared" si="182"/>
        <v>49.95</v>
      </c>
      <c r="M5874" s="8">
        <f t="shared" si="183"/>
        <v>6943.05</v>
      </c>
      <c r="N5874" t="str" cm="1">
        <f t="array" ref="N58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75" spans="2:14" x14ac:dyDescent="0.35">
      <c r="B5875" s="7">
        <v>2029873</v>
      </c>
      <c r="C5875" s="1" t="s">
        <v>17</v>
      </c>
      <c r="D5875" s="1" t="s">
        <v>25</v>
      </c>
      <c r="E5875" s="1" t="s">
        <v>47</v>
      </c>
      <c r="F5875" s="1" t="s">
        <v>518</v>
      </c>
      <c r="G5875" s="3">
        <v>45482</v>
      </c>
      <c r="H5875" s="3">
        <v>45487</v>
      </c>
      <c r="I5875" s="6">
        <v>2099</v>
      </c>
      <c r="J5875" s="1">
        <v>2</v>
      </c>
      <c r="K5875" s="4">
        <v>0.05</v>
      </c>
      <c r="L5875" s="6">
        <f t="shared" si="182"/>
        <v>104.95</v>
      </c>
      <c r="M5875" s="8">
        <f t="shared" si="183"/>
        <v>4093.05</v>
      </c>
      <c r="N5875" t="str" cm="1">
        <f t="array" ref="N58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76" spans="2:14" x14ac:dyDescent="0.35">
      <c r="B5876" s="7">
        <v>2029874</v>
      </c>
      <c r="C5876" s="1" t="s">
        <v>18</v>
      </c>
      <c r="D5876" s="1" t="s">
        <v>318</v>
      </c>
      <c r="E5876" s="1" t="s">
        <v>48</v>
      </c>
      <c r="F5876" s="1" t="s">
        <v>518</v>
      </c>
      <c r="G5876" s="3">
        <v>45482</v>
      </c>
      <c r="H5876" s="3">
        <v>45483</v>
      </c>
      <c r="I5876" s="6">
        <v>11000</v>
      </c>
      <c r="J5876" s="1">
        <v>2</v>
      </c>
      <c r="K5876" s="4">
        <v>0.05</v>
      </c>
      <c r="L5876" s="6">
        <f t="shared" si="182"/>
        <v>550</v>
      </c>
      <c r="M5876" s="8">
        <f t="shared" si="183"/>
        <v>21450</v>
      </c>
      <c r="N5876" t="str" cm="1">
        <f t="array" ref="N58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77" spans="2:14" x14ac:dyDescent="0.35">
      <c r="B5877" s="7">
        <v>2029875</v>
      </c>
      <c r="C5877" s="1" t="s">
        <v>19</v>
      </c>
      <c r="D5877" s="1" t="s">
        <v>25</v>
      </c>
      <c r="E5877" s="1" t="s">
        <v>49</v>
      </c>
      <c r="F5877" s="1" t="s">
        <v>519</v>
      </c>
      <c r="G5877" s="3">
        <v>45482</v>
      </c>
      <c r="H5877" s="3">
        <v>45490</v>
      </c>
      <c r="I5877" s="6">
        <v>800</v>
      </c>
      <c r="J5877" s="1">
        <v>1</v>
      </c>
      <c r="K5877" s="4">
        <v>0.05</v>
      </c>
      <c r="L5877" s="6">
        <f t="shared" si="182"/>
        <v>40</v>
      </c>
      <c r="M5877" s="8">
        <f t="shared" si="183"/>
        <v>760</v>
      </c>
      <c r="N5877" t="str" cm="1">
        <f t="array" ref="N58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78" spans="2:14" x14ac:dyDescent="0.35">
      <c r="B5878" s="7">
        <v>2029876</v>
      </c>
      <c r="C5878" s="1" t="s">
        <v>20</v>
      </c>
      <c r="D5878" s="1" t="s">
        <v>26</v>
      </c>
      <c r="E5878" s="1" t="s">
        <v>50</v>
      </c>
      <c r="F5878" s="1" t="s">
        <v>521</v>
      </c>
      <c r="G5878" s="3">
        <v>45482</v>
      </c>
      <c r="H5878" s="3">
        <v>45484</v>
      </c>
      <c r="I5878" s="6">
        <v>5500</v>
      </c>
      <c r="J5878" s="1">
        <v>2</v>
      </c>
      <c r="K5878" s="4">
        <v>0.03</v>
      </c>
      <c r="L5878" s="6">
        <f t="shared" si="182"/>
        <v>165</v>
      </c>
      <c r="M5878" s="8">
        <f t="shared" si="183"/>
        <v>10835</v>
      </c>
      <c r="N5878" t="str" cm="1">
        <f t="array" ref="N58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79" spans="2:14" x14ac:dyDescent="0.35">
      <c r="B5879" s="7">
        <v>2029877</v>
      </c>
      <c r="C5879" s="1" t="s">
        <v>21</v>
      </c>
      <c r="D5879" s="1" t="s">
        <v>27</v>
      </c>
      <c r="E5879" s="1" t="s">
        <v>51</v>
      </c>
      <c r="F5879" s="1" t="s">
        <v>520</v>
      </c>
      <c r="G5879" s="3">
        <v>45482</v>
      </c>
      <c r="H5879" s="3">
        <v>45485</v>
      </c>
      <c r="I5879" s="6">
        <v>1350</v>
      </c>
      <c r="J5879" s="1">
        <v>4</v>
      </c>
      <c r="K5879" s="4">
        <v>0.1</v>
      </c>
      <c r="L5879" s="6">
        <f t="shared" si="182"/>
        <v>135</v>
      </c>
      <c r="M5879" s="8">
        <f t="shared" si="183"/>
        <v>5265</v>
      </c>
      <c r="N5879" t="str" cm="1">
        <f t="array" ref="N58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80" spans="2:14" x14ac:dyDescent="0.35">
      <c r="B5880" s="7">
        <v>2029878</v>
      </c>
      <c r="C5880" s="1" t="s">
        <v>22</v>
      </c>
      <c r="D5880" s="1" t="s">
        <v>28</v>
      </c>
      <c r="E5880" s="1" t="s">
        <v>506</v>
      </c>
      <c r="F5880" s="1" t="s">
        <v>518</v>
      </c>
      <c r="G5880" s="3">
        <v>45482</v>
      </c>
      <c r="H5880" s="3">
        <v>45487</v>
      </c>
      <c r="I5880" s="6">
        <v>4500</v>
      </c>
      <c r="J5880" s="1">
        <v>3</v>
      </c>
      <c r="K5880" s="4">
        <v>0.05</v>
      </c>
      <c r="L5880" s="6">
        <f t="shared" si="182"/>
        <v>225</v>
      </c>
      <c r="M5880" s="8">
        <f t="shared" si="183"/>
        <v>13275</v>
      </c>
      <c r="N5880" t="str" cm="1">
        <f t="array" ref="N58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81" spans="2:14" x14ac:dyDescent="0.35">
      <c r="B5881" s="7">
        <v>2029879</v>
      </c>
      <c r="C5881" s="1" t="s">
        <v>23</v>
      </c>
      <c r="D5881" s="1" t="s">
        <v>29</v>
      </c>
      <c r="E5881" s="1" t="s">
        <v>507</v>
      </c>
      <c r="F5881" s="1" t="s">
        <v>519</v>
      </c>
      <c r="G5881" s="3">
        <v>45482</v>
      </c>
      <c r="H5881" s="3">
        <v>45483</v>
      </c>
      <c r="I5881" s="6">
        <v>2350</v>
      </c>
      <c r="J5881" s="1">
        <v>2</v>
      </c>
      <c r="K5881" s="4">
        <v>0.05</v>
      </c>
      <c r="L5881" s="6">
        <f t="shared" si="182"/>
        <v>117.5</v>
      </c>
      <c r="M5881" s="8">
        <f t="shared" si="183"/>
        <v>4582.5</v>
      </c>
      <c r="N5881" t="str" cm="1">
        <f t="array" ref="N58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82" spans="2:14" x14ac:dyDescent="0.35">
      <c r="B5882" s="7">
        <v>2029880</v>
      </c>
      <c r="C5882" s="1" t="s">
        <v>24</v>
      </c>
      <c r="D5882" s="1" t="s">
        <v>25</v>
      </c>
      <c r="E5882" s="1" t="s">
        <v>508</v>
      </c>
      <c r="F5882" s="1" t="s">
        <v>520</v>
      </c>
      <c r="G5882" s="3">
        <v>45482</v>
      </c>
      <c r="H5882" s="3">
        <v>45490</v>
      </c>
      <c r="I5882" s="6">
        <v>90</v>
      </c>
      <c r="J5882" s="1">
        <v>1</v>
      </c>
      <c r="K5882" s="4">
        <v>0.02</v>
      </c>
      <c r="L5882" s="6">
        <f t="shared" si="182"/>
        <v>1.8</v>
      </c>
      <c r="M5882" s="8">
        <f t="shared" si="183"/>
        <v>88.2</v>
      </c>
      <c r="N5882" t="str" cm="1">
        <f t="array" ref="N58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83" spans="2:14" x14ac:dyDescent="0.35">
      <c r="B5883" s="7">
        <v>2029881</v>
      </c>
      <c r="C5883" s="1" t="s">
        <v>4</v>
      </c>
      <c r="D5883" s="1" t="s">
        <v>30</v>
      </c>
      <c r="E5883" s="1" t="s">
        <v>31</v>
      </c>
      <c r="F5883" s="1" t="s">
        <v>521</v>
      </c>
      <c r="G5883" s="3">
        <v>45482</v>
      </c>
      <c r="H5883" s="3">
        <v>45484</v>
      </c>
      <c r="I5883" s="6">
        <v>280</v>
      </c>
      <c r="J5883" s="1">
        <v>1</v>
      </c>
      <c r="K5883" s="4">
        <v>0.06</v>
      </c>
      <c r="L5883" s="6">
        <f t="shared" si="182"/>
        <v>16.8</v>
      </c>
      <c r="M5883" s="8">
        <f t="shared" si="183"/>
        <v>263.2</v>
      </c>
      <c r="N5883" t="str" cm="1">
        <f t="array" ref="N58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84" spans="2:14" x14ac:dyDescent="0.35">
      <c r="B5884" s="7">
        <v>2029882</v>
      </c>
      <c r="C5884" s="1" t="s">
        <v>5</v>
      </c>
      <c r="D5884" s="1" t="s">
        <v>27</v>
      </c>
      <c r="E5884" s="1" t="s">
        <v>32</v>
      </c>
      <c r="F5884" s="1" t="s">
        <v>518</v>
      </c>
      <c r="G5884" s="3">
        <v>45482</v>
      </c>
      <c r="H5884" s="3">
        <v>45485</v>
      </c>
      <c r="I5884" s="6">
        <v>70</v>
      </c>
      <c r="J5884" s="1">
        <v>2</v>
      </c>
      <c r="K5884" s="4">
        <v>0.15</v>
      </c>
      <c r="L5884" s="6">
        <f t="shared" si="182"/>
        <v>10.5</v>
      </c>
      <c r="M5884" s="8">
        <f t="shared" si="183"/>
        <v>129.5</v>
      </c>
      <c r="N5884" t="str" cm="1">
        <f t="array" ref="N58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85" spans="2:14" x14ac:dyDescent="0.35">
      <c r="B5885" s="7">
        <v>2029883</v>
      </c>
      <c r="C5885" s="1" t="s">
        <v>6</v>
      </c>
      <c r="D5885" s="1" t="s">
        <v>28</v>
      </c>
      <c r="E5885" s="1" t="s">
        <v>38</v>
      </c>
      <c r="F5885" s="1" t="s">
        <v>518</v>
      </c>
      <c r="G5885" s="3">
        <v>45482</v>
      </c>
      <c r="H5885" s="3">
        <v>45487</v>
      </c>
      <c r="I5885" s="6">
        <v>230</v>
      </c>
      <c r="J5885" s="1">
        <v>1</v>
      </c>
      <c r="K5885" s="4">
        <v>0.02</v>
      </c>
      <c r="L5885" s="6">
        <f t="shared" si="182"/>
        <v>4.6000000000000005</v>
      </c>
      <c r="M5885" s="8">
        <f t="shared" si="183"/>
        <v>225.4</v>
      </c>
      <c r="N5885" t="str" cm="1">
        <f t="array" ref="N58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86" spans="2:14" x14ac:dyDescent="0.35">
      <c r="B5886" s="7">
        <v>2029884</v>
      </c>
      <c r="C5886" s="1" t="s">
        <v>7</v>
      </c>
      <c r="D5886" s="1" t="s">
        <v>29</v>
      </c>
      <c r="E5886" s="1" t="s">
        <v>33</v>
      </c>
      <c r="F5886" s="1" t="s">
        <v>519</v>
      </c>
      <c r="G5886" s="3">
        <v>45482</v>
      </c>
      <c r="H5886" s="3">
        <v>45483</v>
      </c>
      <c r="I5886" s="6">
        <v>7999</v>
      </c>
      <c r="J5886" s="1">
        <v>3</v>
      </c>
      <c r="K5886" s="4">
        <v>0.02</v>
      </c>
      <c r="L5886" s="6">
        <f t="shared" si="182"/>
        <v>159.97999999999999</v>
      </c>
      <c r="M5886" s="8">
        <f t="shared" si="183"/>
        <v>23837.02</v>
      </c>
      <c r="N5886" t="str" cm="1">
        <f t="array" ref="N58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87" spans="2:14" x14ac:dyDescent="0.35">
      <c r="B5887" s="7">
        <v>2029885</v>
      </c>
      <c r="C5887" s="1" t="s">
        <v>10</v>
      </c>
      <c r="D5887" s="1" t="s">
        <v>25</v>
      </c>
      <c r="E5887" s="1" t="s">
        <v>34</v>
      </c>
      <c r="F5887" s="1" t="s">
        <v>521</v>
      </c>
      <c r="G5887" s="3">
        <v>45482</v>
      </c>
      <c r="H5887" s="3">
        <v>45490</v>
      </c>
      <c r="I5887" s="6">
        <v>850</v>
      </c>
      <c r="J5887" s="1">
        <v>2</v>
      </c>
      <c r="K5887" s="4">
        <v>0.02</v>
      </c>
      <c r="L5887" s="6">
        <f t="shared" si="182"/>
        <v>17</v>
      </c>
      <c r="M5887" s="8">
        <f t="shared" si="183"/>
        <v>1683</v>
      </c>
      <c r="N5887" t="str" cm="1">
        <f t="array" ref="N58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88" spans="2:14" x14ac:dyDescent="0.35">
      <c r="B5888" s="7">
        <v>2029886</v>
      </c>
      <c r="C5888" s="1" t="s">
        <v>8</v>
      </c>
      <c r="D5888" s="1" t="s">
        <v>26</v>
      </c>
      <c r="E5888" s="1" t="s">
        <v>35</v>
      </c>
      <c r="F5888" s="1" t="s">
        <v>520</v>
      </c>
      <c r="G5888" s="3">
        <v>45482</v>
      </c>
      <c r="H5888" s="3">
        <v>45484</v>
      </c>
      <c r="I5888" s="6">
        <v>65000</v>
      </c>
      <c r="J5888" s="1">
        <v>1</v>
      </c>
      <c r="K5888" s="4">
        <v>0.02</v>
      </c>
      <c r="L5888" s="6">
        <f t="shared" si="182"/>
        <v>1300</v>
      </c>
      <c r="M5888" s="8">
        <f t="shared" si="183"/>
        <v>63700</v>
      </c>
      <c r="N5888" t="str" cm="1">
        <f t="array" ref="N58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89" spans="2:14" x14ac:dyDescent="0.35">
      <c r="B5889" s="7">
        <v>2029887</v>
      </c>
      <c r="C5889" s="1" t="s">
        <v>9</v>
      </c>
      <c r="D5889" s="1" t="s">
        <v>27</v>
      </c>
      <c r="E5889" s="1" t="s">
        <v>36</v>
      </c>
      <c r="F5889" s="1" t="s">
        <v>518</v>
      </c>
      <c r="G5889" s="3">
        <v>45482</v>
      </c>
      <c r="H5889" s="3">
        <v>45485</v>
      </c>
      <c r="I5889" s="6">
        <v>450</v>
      </c>
      <c r="J5889" s="1">
        <v>2</v>
      </c>
      <c r="K5889" s="4">
        <v>0.02</v>
      </c>
      <c r="L5889" s="6">
        <f t="shared" si="182"/>
        <v>9</v>
      </c>
      <c r="M5889" s="8">
        <f t="shared" si="183"/>
        <v>891</v>
      </c>
      <c r="N5889" t="str" cm="1">
        <f t="array" ref="N58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90" spans="2:14" x14ac:dyDescent="0.35">
      <c r="B5890" s="7">
        <v>2029888</v>
      </c>
      <c r="C5890" s="1" t="s">
        <v>11</v>
      </c>
      <c r="D5890" s="1" t="s">
        <v>28</v>
      </c>
      <c r="E5890" s="1" t="s">
        <v>37</v>
      </c>
      <c r="F5890" s="1" t="s">
        <v>519</v>
      </c>
      <c r="G5890" s="3">
        <v>45482</v>
      </c>
      <c r="H5890" s="3">
        <v>45487</v>
      </c>
      <c r="I5890" s="6">
        <v>1299</v>
      </c>
      <c r="J5890" s="1">
        <v>1</v>
      </c>
      <c r="K5890" s="4">
        <v>0.02</v>
      </c>
      <c r="L5890" s="6">
        <f t="shared" si="182"/>
        <v>25.98</v>
      </c>
      <c r="M5890" s="8">
        <f t="shared" si="183"/>
        <v>1273.02</v>
      </c>
      <c r="N5890" t="str" cm="1">
        <f t="array" ref="N58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91" spans="2:14" x14ac:dyDescent="0.35">
      <c r="B5891" s="7">
        <v>2029889</v>
      </c>
      <c r="C5891" s="1" t="s">
        <v>12</v>
      </c>
      <c r="D5891" s="1" t="s">
        <v>29</v>
      </c>
      <c r="E5891" s="1" t="s">
        <v>39</v>
      </c>
      <c r="F5891" s="1" t="s">
        <v>520</v>
      </c>
      <c r="G5891" s="3">
        <v>45482</v>
      </c>
      <c r="H5891" s="3">
        <v>45483</v>
      </c>
      <c r="I5891" s="6">
        <v>1700</v>
      </c>
      <c r="J5891" s="1">
        <v>2</v>
      </c>
      <c r="K5891" s="4">
        <v>0.02</v>
      </c>
      <c r="L5891" s="6">
        <f t="shared" si="182"/>
        <v>34</v>
      </c>
      <c r="M5891" s="8">
        <f t="shared" si="183"/>
        <v>3366</v>
      </c>
      <c r="N5891" t="str" cm="1">
        <f t="array" ref="N58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92" spans="2:14" x14ac:dyDescent="0.35">
      <c r="B5892" s="7">
        <v>2029890</v>
      </c>
      <c r="C5892" s="1" t="s">
        <v>13</v>
      </c>
      <c r="D5892" s="1" t="s">
        <v>25</v>
      </c>
      <c r="E5892" s="1" t="s">
        <v>40</v>
      </c>
      <c r="F5892" s="1" t="s">
        <v>521</v>
      </c>
      <c r="G5892" s="3">
        <v>45482</v>
      </c>
      <c r="H5892" s="3">
        <v>45490</v>
      </c>
      <c r="I5892" s="6">
        <v>55000</v>
      </c>
      <c r="J5892" s="1">
        <v>3</v>
      </c>
      <c r="K5892" s="4">
        <v>0.02</v>
      </c>
      <c r="L5892" s="6">
        <f t="shared" ref="L5892:L5955" si="184">I5892*K5892</f>
        <v>1100</v>
      </c>
      <c r="M5892" s="8">
        <f t="shared" ref="M5892:M5955" si="185">I5892*J5892-L5892</f>
        <v>163900</v>
      </c>
      <c r="N5892" t="str" cm="1">
        <f t="array" ref="N58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93" spans="2:14" x14ac:dyDescent="0.35">
      <c r="B5893" s="7">
        <v>2029891</v>
      </c>
      <c r="C5893" s="1" t="s">
        <v>14</v>
      </c>
      <c r="D5893" s="1" t="s">
        <v>26</v>
      </c>
      <c r="E5893" s="1" t="s">
        <v>41</v>
      </c>
      <c r="F5893" s="1" t="s">
        <v>518</v>
      </c>
      <c r="G5893" s="3">
        <v>45482</v>
      </c>
      <c r="H5893" s="3">
        <v>45484</v>
      </c>
      <c r="I5893" s="6">
        <v>57999</v>
      </c>
      <c r="J5893" s="1">
        <v>2</v>
      </c>
      <c r="K5893" s="4">
        <v>7.0000000000000007E-2</v>
      </c>
      <c r="L5893" s="6">
        <f t="shared" si="184"/>
        <v>4059.9300000000003</v>
      </c>
      <c r="M5893" s="8">
        <f t="shared" si="185"/>
        <v>111938.07</v>
      </c>
      <c r="N5893" t="str" cm="1">
        <f t="array" ref="N58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94" spans="2:14" x14ac:dyDescent="0.35">
      <c r="B5894" s="7">
        <v>2029892</v>
      </c>
      <c r="C5894" s="1" t="s">
        <v>15</v>
      </c>
      <c r="D5894" s="1" t="s">
        <v>27</v>
      </c>
      <c r="E5894" s="1" t="s">
        <v>42</v>
      </c>
      <c r="F5894" s="1" t="s">
        <v>518</v>
      </c>
      <c r="G5894" s="3">
        <v>45482</v>
      </c>
      <c r="H5894" s="3">
        <v>45485</v>
      </c>
      <c r="I5894" s="6">
        <v>1399</v>
      </c>
      <c r="J5894" s="1">
        <v>7</v>
      </c>
      <c r="K5894" s="4">
        <v>0.03</v>
      </c>
      <c r="L5894" s="6">
        <f t="shared" si="184"/>
        <v>41.97</v>
      </c>
      <c r="M5894" s="8">
        <f t="shared" si="185"/>
        <v>9751.0300000000007</v>
      </c>
      <c r="N5894" t="str" cm="1">
        <f t="array" ref="N58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95" spans="2:14" x14ac:dyDescent="0.35">
      <c r="B5895" s="7">
        <v>2029893</v>
      </c>
      <c r="C5895" s="1" t="s">
        <v>16</v>
      </c>
      <c r="D5895" s="1" t="s">
        <v>28</v>
      </c>
      <c r="E5895" s="1" t="s">
        <v>43</v>
      </c>
      <c r="F5895" s="1" t="s">
        <v>519</v>
      </c>
      <c r="G5895" s="3">
        <v>45482</v>
      </c>
      <c r="H5895" s="3">
        <v>45487</v>
      </c>
      <c r="I5895" s="6">
        <v>999</v>
      </c>
      <c r="J5895" s="1">
        <v>2</v>
      </c>
      <c r="K5895" s="4">
        <v>0.08</v>
      </c>
      <c r="L5895" s="6">
        <f t="shared" si="184"/>
        <v>79.92</v>
      </c>
      <c r="M5895" s="8">
        <f t="shared" si="185"/>
        <v>1918.08</v>
      </c>
      <c r="N5895" t="str" cm="1">
        <f t="array" ref="N58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96" spans="2:14" x14ac:dyDescent="0.35">
      <c r="B5896" s="7">
        <v>2029894</v>
      </c>
      <c r="C5896" s="1" t="s">
        <v>17</v>
      </c>
      <c r="D5896" s="1" t="s">
        <v>29</v>
      </c>
      <c r="E5896" s="1" t="s">
        <v>44</v>
      </c>
      <c r="F5896" s="1" t="s">
        <v>521</v>
      </c>
      <c r="G5896" s="3">
        <v>45482</v>
      </c>
      <c r="H5896" s="3">
        <v>45483</v>
      </c>
      <c r="I5896" s="6">
        <v>2099</v>
      </c>
      <c r="J5896" s="1">
        <v>1</v>
      </c>
      <c r="K5896" s="4">
        <v>0.05</v>
      </c>
      <c r="L5896" s="6">
        <f t="shared" si="184"/>
        <v>104.95</v>
      </c>
      <c r="M5896" s="8">
        <f t="shared" si="185"/>
        <v>1994.05</v>
      </c>
      <c r="N5896" t="str" cm="1">
        <f t="array" ref="N58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97" spans="2:14" x14ac:dyDescent="0.35">
      <c r="B5897" s="7">
        <v>2029895</v>
      </c>
      <c r="C5897" s="1" t="s">
        <v>18</v>
      </c>
      <c r="D5897" s="1" t="s">
        <v>25</v>
      </c>
      <c r="E5897" s="1" t="s">
        <v>45</v>
      </c>
      <c r="F5897" s="1" t="s">
        <v>520</v>
      </c>
      <c r="G5897" s="3">
        <v>45482</v>
      </c>
      <c r="H5897" s="3">
        <v>45490</v>
      </c>
      <c r="I5897" s="6">
        <v>11000</v>
      </c>
      <c r="J5897" s="1">
        <v>1</v>
      </c>
      <c r="K5897" s="4">
        <v>0.05</v>
      </c>
      <c r="L5897" s="6">
        <f t="shared" si="184"/>
        <v>550</v>
      </c>
      <c r="M5897" s="8">
        <f t="shared" si="185"/>
        <v>10450</v>
      </c>
      <c r="N5897" t="str" cm="1">
        <f t="array" ref="N58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898" spans="2:14" x14ac:dyDescent="0.35">
      <c r="B5898" s="7">
        <v>2029896</v>
      </c>
      <c r="C5898" s="1" t="s">
        <v>19</v>
      </c>
      <c r="D5898" s="1" t="s">
        <v>319</v>
      </c>
      <c r="E5898" s="1" t="s">
        <v>46</v>
      </c>
      <c r="F5898" s="1" t="s">
        <v>518</v>
      </c>
      <c r="G5898" s="3">
        <v>45482</v>
      </c>
      <c r="H5898" s="3">
        <v>45484</v>
      </c>
      <c r="I5898" s="6">
        <v>800</v>
      </c>
      <c r="J5898" s="1">
        <v>1</v>
      </c>
      <c r="K5898" s="4">
        <v>0.05</v>
      </c>
      <c r="L5898" s="6">
        <f t="shared" si="184"/>
        <v>40</v>
      </c>
      <c r="M5898" s="8">
        <f t="shared" si="185"/>
        <v>760</v>
      </c>
      <c r="N5898" t="str" cm="1">
        <f t="array" ref="N58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899" spans="2:14" x14ac:dyDescent="0.35">
      <c r="B5899" s="7">
        <v>2029897</v>
      </c>
      <c r="C5899" s="1" t="s">
        <v>20</v>
      </c>
      <c r="D5899" s="1" t="s">
        <v>25</v>
      </c>
      <c r="E5899" s="1" t="s">
        <v>47</v>
      </c>
      <c r="F5899" s="1" t="s">
        <v>519</v>
      </c>
      <c r="G5899" s="3">
        <v>45482</v>
      </c>
      <c r="H5899" s="3">
        <v>45485</v>
      </c>
      <c r="I5899" s="6">
        <v>5500</v>
      </c>
      <c r="J5899" s="1">
        <v>2</v>
      </c>
      <c r="K5899" s="4">
        <v>0.05</v>
      </c>
      <c r="L5899" s="6">
        <f t="shared" si="184"/>
        <v>275</v>
      </c>
      <c r="M5899" s="8">
        <f t="shared" si="185"/>
        <v>10725</v>
      </c>
      <c r="N5899" t="str" cm="1">
        <f t="array" ref="N58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00" spans="2:14" x14ac:dyDescent="0.35">
      <c r="B5900" s="7">
        <v>2029898</v>
      </c>
      <c r="C5900" s="1" t="s">
        <v>21</v>
      </c>
      <c r="D5900" s="1" t="s">
        <v>26</v>
      </c>
      <c r="E5900" s="1" t="s">
        <v>48</v>
      </c>
      <c r="F5900" s="1" t="s">
        <v>520</v>
      </c>
      <c r="G5900" s="3">
        <v>45482</v>
      </c>
      <c r="H5900" s="3">
        <v>45487</v>
      </c>
      <c r="I5900" s="6">
        <v>1350</v>
      </c>
      <c r="J5900" s="1">
        <v>1</v>
      </c>
      <c r="K5900" s="4">
        <v>0.03</v>
      </c>
      <c r="L5900" s="6">
        <f t="shared" si="184"/>
        <v>40.5</v>
      </c>
      <c r="M5900" s="8">
        <f t="shared" si="185"/>
        <v>1309.5</v>
      </c>
      <c r="N5900" t="str" cm="1">
        <f t="array" ref="N59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01" spans="2:14" x14ac:dyDescent="0.35">
      <c r="B5901" s="7">
        <v>2029899</v>
      </c>
      <c r="C5901" s="1" t="s">
        <v>22</v>
      </c>
      <c r="D5901" s="1" t="s">
        <v>27</v>
      </c>
      <c r="E5901" s="1" t="s">
        <v>49</v>
      </c>
      <c r="F5901" s="1" t="s">
        <v>521</v>
      </c>
      <c r="G5901" s="3">
        <v>45482</v>
      </c>
      <c r="H5901" s="3">
        <v>45483</v>
      </c>
      <c r="I5901" s="6">
        <v>4500</v>
      </c>
      <c r="J5901" s="1">
        <v>2</v>
      </c>
      <c r="K5901" s="4">
        <v>0.1</v>
      </c>
      <c r="L5901" s="6">
        <f t="shared" si="184"/>
        <v>450</v>
      </c>
      <c r="M5901" s="8">
        <f t="shared" si="185"/>
        <v>8550</v>
      </c>
      <c r="N5901" t="str" cm="1">
        <f t="array" ref="N59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02" spans="2:14" x14ac:dyDescent="0.35">
      <c r="B5902" s="7">
        <v>2029900</v>
      </c>
      <c r="C5902" s="1" t="s">
        <v>23</v>
      </c>
      <c r="D5902" s="1" t="s">
        <v>28</v>
      </c>
      <c r="E5902" s="1" t="s">
        <v>50</v>
      </c>
      <c r="F5902" s="1" t="s">
        <v>518</v>
      </c>
      <c r="G5902" s="3">
        <v>45482</v>
      </c>
      <c r="H5902" s="3">
        <v>45490</v>
      </c>
      <c r="I5902" s="6">
        <v>2350</v>
      </c>
      <c r="J5902" s="1">
        <v>7</v>
      </c>
      <c r="K5902" s="4">
        <v>0.05</v>
      </c>
      <c r="L5902" s="6">
        <f t="shared" si="184"/>
        <v>117.5</v>
      </c>
      <c r="M5902" s="8">
        <f t="shared" si="185"/>
        <v>16332.5</v>
      </c>
      <c r="N5902" t="str" cm="1">
        <f t="array" ref="N59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03" spans="2:14" x14ac:dyDescent="0.35">
      <c r="B5903" s="7">
        <v>2029901</v>
      </c>
      <c r="C5903" s="1" t="s">
        <v>24</v>
      </c>
      <c r="D5903" s="1" t="s">
        <v>29</v>
      </c>
      <c r="E5903" s="1" t="s">
        <v>51</v>
      </c>
      <c r="F5903" s="1" t="s">
        <v>518</v>
      </c>
      <c r="G5903" s="3">
        <v>45482</v>
      </c>
      <c r="H5903" s="3">
        <v>45484</v>
      </c>
      <c r="I5903" s="6">
        <v>90</v>
      </c>
      <c r="J5903" s="1">
        <v>2</v>
      </c>
      <c r="K5903" s="4">
        <v>0.05</v>
      </c>
      <c r="L5903" s="6">
        <f t="shared" si="184"/>
        <v>4.5</v>
      </c>
      <c r="M5903" s="8">
        <f t="shared" si="185"/>
        <v>175.5</v>
      </c>
      <c r="N5903" t="str" cm="1">
        <f t="array" ref="N59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04" spans="2:14" x14ac:dyDescent="0.35">
      <c r="B5904" s="7">
        <v>2029902</v>
      </c>
      <c r="C5904" s="1" t="s">
        <v>4</v>
      </c>
      <c r="D5904" s="1" t="s">
        <v>25</v>
      </c>
      <c r="E5904" s="1" t="s">
        <v>506</v>
      </c>
      <c r="F5904" s="1" t="s">
        <v>519</v>
      </c>
      <c r="G5904" s="3">
        <v>45482</v>
      </c>
      <c r="H5904" s="3">
        <v>45485</v>
      </c>
      <c r="I5904" s="6">
        <v>280</v>
      </c>
      <c r="J5904" s="1">
        <v>2</v>
      </c>
      <c r="K5904" s="4">
        <v>0.02</v>
      </c>
      <c r="L5904" s="6">
        <f t="shared" si="184"/>
        <v>5.6000000000000005</v>
      </c>
      <c r="M5904" s="8">
        <f t="shared" si="185"/>
        <v>554.4</v>
      </c>
      <c r="N5904" t="str" cm="1">
        <f t="array" ref="N59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05" spans="2:14" x14ac:dyDescent="0.35">
      <c r="B5905" s="7">
        <v>2029903</v>
      </c>
      <c r="C5905" s="1" t="s">
        <v>5</v>
      </c>
      <c r="D5905" s="1" t="s">
        <v>30</v>
      </c>
      <c r="E5905" s="1" t="s">
        <v>507</v>
      </c>
      <c r="F5905" s="1" t="s">
        <v>521</v>
      </c>
      <c r="G5905" s="3">
        <v>45482</v>
      </c>
      <c r="H5905" s="3">
        <v>45487</v>
      </c>
      <c r="I5905" s="6">
        <v>70</v>
      </c>
      <c r="J5905" s="1">
        <v>1</v>
      </c>
      <c r="K5905" s="4">
        <v>0.06</v>
      </c>
      <c r="L5905" s="6">
        <f t="shared" si="184"/>
        <v>4.2</v>
      </c>
      <c r="M5905" s="8">
        <f t="shared" si="185"/>
        <v>65.8</v>
      </c>
      <c r="N5905" t="str" cm="1">
        <f t="array" ref="N59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06" spans="2:14" x14ac:dyDescent="0.35">
      <c r="B5906" s="7">
        <v>2029904</v>
      </c>
      <c r="C5906" s="1" t="s">
        <v>6</v>
      </c>
      <c r="D5906" s="1" t="s">
        <v>27</v>
      </c>
      <c r="E5906" s="1" t="s">
        <v>508</v>
      </c>
      <c r="F5906" s="1" t="s">
        <v>520</v>
      </c>
      <c r="G5906" s="3">
        <v>45482</v>
      </c>
      <c r="H5906" s="3">
        <v>45483</v>
      </c>
      <c r="I5906" s="6">
        <v>230</v>
      </c>
      <c r="J5906" s="1">
        <v>2</v>
      </c>
      <c r="K5906" s="4">
        <v>0.15</v>
      </c>
      <c r="L5906" s="6">
        <f t="shared" si="184"/>
        <v>34.5</v>
      </c>
      <c r="M5906" s="8">
        <f t="shared" si="185"/>
        <v>425.5</v>
      </c>
      <c r="N5906" t="str" cm="1">
        <f t="array" ref="N59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07" spans="2:14" x14ac:dyDescent="0.35">
      <c r="B5907" s="7">
        <v>2029905</v>
      </c>
      <c r="C5907" s="1" t="s">
        <v>7</v>
      </c>
      <c r="D5907" s="1" t="s">
        <v>28</v>
      </c>
      <c r="E5907" s="1" t="s">
        <v>31</v>
      </c>
      <c r="F5907" s="1" t="s">
        <v>518</v>
      </c>
      <c r="G5907" s="3">
        <v>45482</v>
      </c>
      <c r="H5907" s="3">
        <v>45490</v>
      </c>
      <c r="I5907" s="6">
        <v>7999</v>
      </c>
      <c r="J5907" s="1">
        <v>4</v>
      </c>
      <c r="K5907" s="4">
        <v>0.02</v>
      </c>
      <c r="L5907" s="6">
        <f t="shared" si="184"/>
        <v>159.97999999999999</v>
      </c>
      <c r="M5907" s="8">
        <f t="shared" si="185"/>
        <v>31836.02</v>
      </c>
      <c r="N5907" t="str" cm="1">
        <f t="array" ref="N59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08" spans="2:14" x14ac:dyDescent="0.35">
      <c r="B5908" s="7">
        <v>2029906</v>
      </c>
      <c r="C5908" s="1" t="s">
        <v>10</v>
      </c>
      <c r="D5908" s="1" t="s">
        <v>29</v>
      </c>
      <c r="E5908" s="1" t="s">
        <v>32</v>
      </c>
      <c r="F5908" s="1" t="s">
        <v>519</v>
      </c>
      <c r="G5908" s="3">
        <v>45482</v>
      </c>
      <c r="H5908" s="3">
        <v>45484</v>
      </c>
      <c r="I5908" s="6">
        <v>850</v>
      </c>
      <c r="J5908" s="1">
        <v>3</v>
      </c>
      <c r="K5908" s="4">
        <v>0.02</v>
      </c>
      <c r="L5908" s="6">
        <f t="shared" si="184"/>
        <v>17</v>
      </c>
      <c r="M5908" s="8">
        <f t="shared" si="185"/>
        <v>2533</v>
      </c>
      <c r="N5908" t="str" cm="1">
        <f t="array" ref="N59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09" spans="2:14" x14ac:dyDescent="0.35">
      <c r="B5909" s="7">
        <v>2029907</v>
      </c>
      <c r="C5909" s="1" t="s">
        <v>8</v>
      </c>
      <c r="D5909" s="1" t="s">
        <v>25</v>
      </c>
      <c r="E5909" s="1" t="s">
        <v>38</v>
      </c>
      <c r="F5909" s="1" t="s">
        <v>520</v>
      </c>
      <c r="G5909" s="3">
        <v>45482</v>
      </c>
      <c r="H5909" s="3">
        <v>45485</v>
      </c>
      <c r="I5909" s="6">
        <v>65000</v>
      </c>
      <c r="J5909" s="1">
        <v>2</v>
      </c>
      <c r="K5909" s="4">
        <v>0.02</v>
      </c>
      <c r="L5909" s="6">
        <f t="shared" si="184"/>
        <v>1300</v>
      </c>
      <c r="M5909" s="8">
        <f t="shared" si="185"/>
        <v>128700</v>
      </c>
      <c r="N5909" t="str" cm="1">
        <f t="array" ref="N59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10" spans="2:14" x14ac:dyDescent="0.35">
      <c r="B5910" s="7">
        <v>2029908</v>
      </c>
      <c r="C5910" s="1" t="s">
        <v>9</v>
      </c>
      <c r="D5910" s="1" t="s">
        <v>26</v>
      </c>
      <c r="E5910" s="1" t="s">
        <v>33</v>
      </c>
      <c r="F5910" s="1" t="s">
        <v>521</v>
      </c>
      <c r="G5910" s="3">
        <v>45482</v>
      </c>
      <c r="H5910" s="3">
        <v>45487</v>
      </c>
      <c r="I5910" s="6">
        <v>450</v>
      </c>
      <c r="J5910" s="1">
        <v>1</v>
      </c>
      <c r="K5910" s="4">
        <v>0.02</v>
      </c>
      <c r="L5910" s="6">
        <f t="shared" si="184"/>
        <v>9</v>
      </c>
      <c r="M5910" s="8">
        <f t="shared" si="185"/>
        <v>441</v>
      </c>
      <c r="N5910" t="str" cm="1">
        <f t="array" ref="N59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11" spans="2:14" x14ac:dyDescent="0.35">
      <c r="B5911" s="7">
        <v>2029909</v>
      </c>
      <c r="C5911" s="1" t="s">
        <v>11</v>
      </c>
      <c r="D5911" s="1" t="s">
        <v>27</v>
      </c>
      <c r="E5911" s="1" t="s">
        <v>34</v>
      </c>
      <c r="F5911" s="1" t="s">
        <v>518</v>
      </c>
      <c r="G5911" s="3">
        <v>45482</v>
      </c>
      <c r="H5911" s="3">
        <v>45483</v>
      </c>
      <c r="I5911" s="6">
        <v>1299</v>
      </c>
      <c r="J5911" s="1">
        <v>1</v>
      </c>
      <c r="K5911" s="4">
        <v>0.02</v>
      </c>
      <c r="L5911" s="6">
        <f t="shared" si="184"/>
        <v>25.98</v>
      </c>
      <c r="M5911" s="8">
        <f t="shared" si="185"/>
        <v>1273.02</v>
      </c>
      <c r="N5911" t="str" cm="1">
        <f t="array" ref="N59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12" spans="2:14" x14ac:dyDescent="0.35">
      <c r="B5912" s="7">
        <v>2029910</v>
      </c>
      <c r="C5912" s="1" t="s">
        <v>12</v>
      </c>
      <c r="D5912" s="1" t="s">
        <v>28</v>
      </c>
      <c r="E5912" s="1" t="s">
        <v>35</v>
      </c>
      <c r="F5912" s="1" t="s">
        <v>518</v>
      </c>
      <c r="G5912" s="3">
        <v>45482</v>
      </c>
      <c r="H5912" s="3">
        <v>45490</v>
      </c>
      <c r="I5912" s="6">
        <v>1700</v>
      </c>
      <c r="J5912" s="1">
        <v>2</v>
      </c>
      <c r="K5912" s="4">
        <v>0.02</v>
      </c>
      <c r="L5912" s="6">
        <f t="shared" si="184"/>
        <v>34</v>
      </c>
      <c r="M5912" s="8">
        <f t="shared" si="185"/>
        <v>3366</v>
      </c>
      <c r="N5912" t="str" cm="1">
        <f t="array" ref="N59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13" spans="2:14" x14ac:dyDescent="0.35">
      <c r="B5913" s="7">
        <v>2029911</v>
      </c>
      <c r="C5913" s="1" t="s">
        <v>13</v>
      </c>
      <c r="D5913" s="1" t="s">
        <v>29</v>
      </c>
      <c r="E5913" s="1" t="s">
        <v>36</v>
      </c>
      <c r="F5913" s="1" t="s">
        <v>519</v>
      </c>
      <c r="G5913" s="3">
        <v>45482</v>
      </c>
      <c r="H5913" s="3">
        <v>45484</v>
      </c>
      <c r="I5913" s="6">
        <v>55000</v>
      </c>
      <c r="J5913" s="1">
        <v>1</v>
      </c>
      <c r="K5913" s="4">
        <v>0.02</v>
      </c>
      <c r="L5913" s="6">
        <f t="shared" si="184"/>
        <v>1100</v>
      </c>
      <c r="M5913" s="8">
        <f t="shared" si="185"/>
        <v>53900</v>
      </c>
      <c r="N5913" t="str" cm="1">
        <f t="array" ref="N59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14" spans="2:14" x14ac:dyDescent="0.35">
      <c r="B5914" s="7">
        <v>2029912</v>
      </c>
      <c r="C5914" s="1" t="s">
        <v>14</v>
      </c>
      <c r="D5914" s="1" t="s">
        <v>25</v>
      </c>
      <c r="E5914" s="1" t="s">
        <v>37</v>
      </c>
      <c r="F5914" s="1" t="s">
        <v>521</v>
      </c>
      <c r="G5914" s="3">
        <v>45482</v>
      </c>
      <c r="H5914" s="3">
        <v>45485</v>
      </c>
      <c r="I5914" s="6">
        <v>57999</v>
      </c>
      <c r="J5914" s="1">
        <v>3</v>
      </c>
      <c r="K5914" s="4">
        <v>0.02</v>
      </c>
      <c r="L5914" s="6">
        <f t="shared" si="184"/>
        <v>1159.98</v>
      </c>
      <c r="M5914" s="8">
        <f t="shared" si="185"/>
        <v>172837.02</v>
      </c>
      <c r="N5914" t="str" cm="1">
        <f t="array" ref="N59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15" spans="2:14" x14ac:dyDescent="0.35">
      <c r="B5915" s="7">
        <v>2029913</v>
      </c>
      <c r="C5915" s="1" t="s">
        <v>15</v>
      </c>
      <c r="D5915" s="1" t="s">
        <v>26</v>
      </c>
      <c r="E5915" s="1" t="s">
        <v>39</v>
      </c>
      <c r="F5915" s="1" t="s">
        <v>520</v>
      </c>
      <c r="G5915" s="3">
        <v>45482</v>
      </c>
      <c r="H5915" s="3">
        <v>45487</v>
      </c>
      <c r="I5915" s="6">
        <v>1399</v>
      </c>
      <c r="J5915" s="1">
        <v>2</v>
      </c>
      <c r="K5915" s="4">
        <v>7.0000000000000007E-2</v>
      </c>
      <c r="L5915" s="6">
        <f t="shared" si="184"/>
        <v>97.93</v>
      </c>
      <c r="M5915" s="8">
        <f t="shared" si="185"/>
        <v>2700.07</v>
      </c>
      <c r="N5915" t="str" cm="1">
        <f t="array" ref="N59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16" spans="2:14" x14ac:dyDescent="0.35">
      <c r="B5916" s="7">
        <v>2029914</v>
      </c>
      <c r="C5916" s="1" t="s">
        <v>16</v>
      </c>
      <c r="D5916" s="1" t="s">
        <v>27</v>
      </c>
      <c r="E5916" s="1" t="s">
        <v>40</v>
      </c>
      <c r="F5916" s="1" t="s">
        <v>518</v>
      </c>
      <c r="G5916" s="3">
        <v>45482</v>
      </c>
      <c r="H5916" s="3">
        <v>45483</v>
      </c>
      <c r="I5916" s="6">
        <v>999</v>
      </c>
      <c r="J5916" s="1">
        <v>1</v>
      </c>
      <c r="K5916" s="4">
        <v>0.03</v>
      </c>
      <c r="L5916" s="6">
        <f t="shared" si="184"/>
        <v>29.97</v>
      </c>
      <c r="M5916" s="8">
        <f t="shared" si="185"/>
        <v>969.03</v>
      </c>
      <c r="N5916" t="str" cm="1">
        <f t="array" ref="N59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17" spans="2:14" x14ac:dyDescent="0.35">
      <c r="B5917" s="7">
        <v>2029915</v>
      </c>
      <c r="C5917" s="1" t="s">
        <v>17</v>
      </c>
      <c r="D5917" s="1" t="s">
        <v>28</v>
      </c>
      <c r="E5917" s="1" t="s">
        <v>41</v>
      </c>
      <c r="F5917" s="1" t="s">
        <v>519</v>
      </c>
      <c r="G5917" s="3">
        <v>45482</v>
      </c>
      <c r="H5917" s="3">
        <v>45490</v>
      </c>
      <c r="I5917" s="6">
        <v>2099</v>
      </c>
      <c r="J5917" s="1">
        <v>2</v>
      </c>
      <c r="K5917" s="4">
        <v>0.08</v>
      </c>
      <c r="L5917" s="6">
        <f t="shared" si="184"/>
        <v>167.92000000000002</v>
      </c>
      <c r="M5917" s="8">
        <f t="shared" si="185"/>
        <v>4030.08</v>
      </c>
      <c r="N5917" t="str" cm="1">
        <f t="array" ref="N59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18" spans="2:14" x14ac:dyDescent="0.35">
      <c r="B5918" s="7">
        <v>2029916</v>
      </c>
      <c r="C5918" s="1" t="s">
        <v>18</v>
      </c>
      <c r="D5918" s="1" t="s">
        <v>29</v>
      </c>
      <c r="E5918" s="1" t="s">
        <v>42</v>
      </c>
      <c r="F5918" s="1" t="s">
        <v>520</v>
      </c>
      <c r="G5918" s="3">
        <v>45482</v>
      </c>
      <c r="H5918" s="3">
        <v>45484</v>
      </c>
      <c r="I5918" s="6">
        <v>11000</v>
      </c>
      <c r="J5918" s="1">
        <v>1</v>
      </c>
      <c r="K5918" s="4">
        <v>0.05</v>
      </c>
      <c r="L5918" s="6">
        <f t="shared" si="184"/>
        <v>550</v>
      </c>
      <c r="M5918" s="8">
        <f t="shared" si="185"/>
        <v>10450</v>
      </c>
      <c r="N5918" t="str" cm="1">
        <f t="array" ref="N59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19" spans="2:14" x14ac:dyDescent="0.35">
      <c r="B5919" s="7">
        <v>2029917</v>
      </c>
      <c r="C5919" s="1" t="s">
        <v>19</v>
      </c>
      <c r="D5919" s="1" t="s">
        <v>25</v>
      </c>
      <c r="E5919" s="1" t="s">
        <v>43</v>
      </c>
      <c r="F5919" s="1" t="s">
        <v>521</v>
      </c>
      <c r="G5919" s="3">
        <v>45482</v>
      </c>
      <c r="H5919" s="3">
        <v>45485</v>
      </c>
      <c r="I5919" s="6">
        <v>800</v>
      </c>
      <c r="J5919" s="1">
        <v>2</v>
      </c>
      <c r="K5919" s="4">
        <v>0.05</v>
      </c>
      <c r="L5919" s="6">
        <f t="shared" si="184"/>
        <v>40</v>
      </c>
      <c r="M5919" s="8">
        <f t="shared" si="185"/>
        <v>1560</v>
      </c>
      <c r="N5919" t="str" cm="1">
        <f t="array" ref="N59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20" spans="2:14" x14ac:dyDescent="0.35">
      <c r="B5920" s="7">
        <v>2029918</v>
      </c>
      <c r="C5920" s="1" t="s">
        <v>20</v>
      </c>
      <c r="D5920" s="1" t="s">
        <v>320</v>
      </c>
      <c r="E5920" s="1" t="s">
        <v>44</v>
      </c>
      <c r="F5920" s="1" t="s">
        <v>518</v>
      </c>
      <c r="G5920" s="3">
        <v>45482</v>
      </c>
      <c r="H5920" s="3">
        <v>45487</v>
      </c>
      <c r="I5920" s="6">
        <v>5500</v>
      </c>
      <c r="J5920" s="1">
        <v>3</v>
      </c>
      <c r="K5920" s="4">
        <v>0.05</v>
      </c>
      <c r="L5920" s="6">
        <f t="shared" si="184"/>
        <v>275</v>
      </c>
      <c r="M5920" s="8">
        <f t="shared" si="185"/>
        <v>16225</v>
      </c>
      <c r="N5920" t="str" cm="1">
        <f t="array" ref="N59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21" spans="2:14" x14ac:dyDescent="0.35">
      <c r="B5921" s="7">
        <v>2029919</v>
      </c>
      <c r="C5921" s="1" t="s">
        <v>21</v>
      </c>
      <c r="D5921" s="1" t="s">
        <v>25</v>
      </c>
      <c r="E5921" s="1" t="s">
        <v>45</v>
      </c>
      <c r="F5921" s="1" t="s">
        <v>518</v>
      </c>
      <c r="G5921" s="3">
        <v>45482</v>
      </c>
      <c r="H5921" s="3">
        <v>45483</v>
      </c>
      <c r="I5921" s="6">
        <v>1350</v>
      </c>
      <c r="J5921" s="1">
        <v>2</v>
      </c>
      <c r="K5921" s="4">
        <v>0.05</v>
      </c>
      <c r="L5921" s="6">
        <f t="shared" si="184"/>
        <v>67.5</v>
      </c>
      <c r="M5921" s="8">
        <f t="shared" si="185"/>
        <v>2632.5</v>
      </c>
      <c r="N5921" t="str" cm="1">
        <f t="array" ref="N59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22" spans="2:14" x14ac:dyDescent="0.35">
      <c r="B5922" s="7">
        <v>2029920</v>
      </c>
      <c r="C5922" s="1" t="s">
        <v>22</v>
      </c>
      <c r="D5922" s="1" t="s">
        <v>26</v>
      </c>
      <c r="E5922" s="1" t="s">
        <v>46</v>
      </c>
      <c r="F5922" s="1" t="s">
        <v>519</v>
      </c>
      <c r="G5922" s="3">
        <v>45482</v>
      </c>
      <c r="H5922" s="3">
        <v>45490</v>
      </c>
      <c r="I5922" s="6">
        <v>4500</v>
      </c>
      <c r="J5922" s="1">
        <v>7</v>
      </c>
      <c r="K5922" s="4">
        <v>0.03</v>
      </c>
      <c r="L5922" s="6">
        <f t="shared" si="184"/>
        <v>135</v>
      </c>
      <c r="M5922" s="8">
        <f t="shared" si="185"/>
        <v>31365</v>
      </c>
      <c r="N5922" t="str" cm="1">
        <f t="array" ref="N59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23" spans="2:14" x14ac:dyDescent="0.35">
      <c r="B5923" s="7">
        <v>2029921</v>
      </c>
      <c r="C5923" s="1" t="s">
        <v>23</v>
      </c>
      <c r="D5923" s="1" t="s">
        <v>27</v>
      </c>
      <c r="E5923" s="1" t="s">
        <v>47</v>
      </c>
      <c r="F5923" s="1" t="s">
        <v>521</v>
      </c>
      <c r="G5923" s="3">
        <v>45482</v>
      </c>
      <c r="H5923" s="3">
        <v>45484</v>
      </c>
      <c r="I5923" s="6">
        <v>2350</v>
      </c>
      <c r="J5923" s="1">
        <v>2</v>
      </c>
      <c r="K5923" s="4">
        <v>0.1</v>
      </c>
      <c r="L5923" s="6">
        <f t="shared" si="184"/>
        <v>235</v>
      </c>
      <c r="M5923" s="8">
        <f t="shared" si="185"/>
        <v>4465</v>
      </c>
      <c r="N5923" t="str" cm="1">
        <f t="array" ref="N59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24" spans="2:14" x14ac:dyDescent="0.35">
      <c r="B5924" s="7">
        <v>2029922</v>
      </c>
      <c r="C5924" s="1" t="s">
        <v>24</v>
      </c>
      <c r="D5924" s="1" t="s">
        <v>28</v>
      </c>
      <c r="E5924" s="1" t="s">
        <v>48</v>
      </c>
      <c r="F5924" s="1" t="s">
        <v>520</v>
      </c>
      <c r="G5924" s="3">
        <v>45482</v>
      </c>
      <c r="H5924" s="3">
        <v>45485</v>
      </c>
      <c r="I5924" s="6">
        <v>90</v>
      </c>
      <c r="J5924" s="1">
        <v>1</v>
      </c>
      <c r="K5924" s="4">
        <v>0.05</v>
      </c>
      <c r="L5924" s="6">
        <f t="shared" si="184"/>
        <v>4.5</v>
      </c>
      <c r="M5924" s="8">
        <f t="shared" si="185"/>
        <v>85.5</v>
      </c>
      <c r="N5924" t="str" cm="1">
        <f t="array" ref="N59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25" spans="2:14" x14ac:dyDescent="0.35">
      <c r="B5925" s="7">
        <v>2029923</v>
      </c>
      <c r="C5925" s="1" t="s">
        <v>4</v>
      </c>
      <c r="D5925" s="1" t="s">
        <v>29</v>
      </c>
      <c r="E5925" s="1" t="s">
        <v>49</v>
      </c>
      <c r="F5925" s="1" t="s">
        <v>518</v>
      </c>
      <c r="G5925" s="3">
        <v>45482</v>
      </c>
      <c r="H5925" s="3">
        <v>45487</v>
      </c>
      <c r="I5925" s="6">
        <v>280</v>
      </c>
      <c r="J5925" s="1">
        <v>1</v>
      </c>
      <c r="K5925" s="4">
        <v>0.05</v>
      </c>
      <c r="L5925" s="6">
        <f t="shared" si="184"/>
        <v>14</v>
      </c>
      <c r="M5925" s="8">
        <f t="shared" si="185"/>
        <v>266</v>
      </c>
      <c r="N5925" t="str" cm="1">
        <f t="array" ref="N59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26" spans="2:14" x14ac:dyDescent="0.35">
      <c r="B5926" s="7">
        <v>2029924</v>
      </c>
      <c r="C5926" s="1" t="s">
        <v>5</v>
      </c>
      <c r="D5926" s="1" t="s">
        <v>25</v>
      </c>
      <c r="E5926" s="1" t="s">
        <v>50</v>
      </c>
      <c r="F5926" s="1" t="s">
        <v>519</v>
      </c>
      <c r="G5926" s="3">
        <v>45482</v>
      </c>
      <c r="H5926" s="3">
        <v>45483</v>
      </c>
      <c r="I5926" s="6">
        <v>70</v>
      </c>
      <c r="J5926" s="1">
        <v>1</v>
      </c>
      <c r="K5926" s="4">
        <v>0.02</v>
      </c>
      <c r="L5926" s="6">
        <f t="shared" si="184"/>
        <v>1.4000000000000001</v>
      </c>
      <c r="M5926" s="8">
        <f t="shared" si="185"/>
        <v>68.599999999999994</v>
      </c>
      <c r="N5926" t="str" cm="1">
        <f t="array" ref="N59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27" spans="2:14" x14ac:dyDescent="0.35">
      <c r="B5927" s="7">
        <v>2029925</v>
      </c>
      <c r="C5927" s="1" t="s">
        <v>6</v>
      </c>
      <c r="D5927" s="1" t="s">
        <v>30</v>
      </c>
      <c r="E5927" s="1" t="s">
        <v>51</v>
      </c>
      <c r="F5927" s="1" t="s">
        <v>520</v>
      </c>
      <c r="G5927" s="3">
        <v>45482</v>
      </c>
      <c r="H5927" s="3">
        <v>45490</v>
      </c>
      <c r="I5927" s="6">
        <v>230</v>
      </c>
      <c r="J5927" s="1">
        <v>2</v>
      </c>
      <c r="K5927" s="4">
        <v>0.06</v>
      </c>
      <c r="L5927" s="6">
        <f t="shared" si="184"/>
        <v>13.799999999999999</v>
      </c>
      <c r="M5927" s="8">
        <f t="shared" si="185"/>
        <v>446.2</v>
      </c>
      <c r="N5927" t="str" cm="1">
        <f t="array" ref="N59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28" spans="2:14" x14ac:dyDescent="0.35">
      <c r="B5928" s="7">
        <v>2029926</v>
      </c>
      <c r="C5928" s="1" t="s">
        <v>7</v>
      </c>
      <c r="D5928" s="1" t="s">
        <v>27</v>
      </c>
      <c r="E5928" s="1" t="s">
        <v>506</v>
      </c>
      <c r="F5928" s="1" t="s">
        <v>521</v>
      </c>
      <c r="G5928" s="3">
        <v>45482</v>
      </c>
      <c r="H5928" s="3">
        <v>45484</v>
      </c>
      <c r="I5928" s="6">
        <v>7999</v>
      </c>
      <c r="J5928" s="1">
        <v>1</v>
      </c>
      <c r="K5928" s="4">
        <v>0.15</v>
      </c>
      <c r="L5928" s="6">
        <f t="shared" si="184"/>
        <v>1199.8499999999999</v>
      </c>
      <c r="M5928" s="8">
        <f t="shared" si="185"/>
        <v>6799.15</v>
      </c>
      <c r="N5928" t="str" cm="1">
        <f t="array" ref="N59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29" spans="2:14" x14ac:dyDescent="0.35">
      <c r="B5929" s="7">
        <v>2029927</v>
      </c>
      <c r="C5929" s="1" t="s">
        <v>10</v>
      </c>
      <c r="D5929" s="1" t="s">
        <v>28</v>
      </c>
      <c r="E5929" s="1" t="s">
        <v>507</v>
      </c>
      <c r="F5929" s="1" t="s">
        <v>518</v>
      </c>
      <c r="G5929" s="3">
        <v>45482</v>
      </c>
      <c r="H5929" s="3">
        <v>45485</v>
      </c>
      <c r="I5929" s="6">
        <v>850</v>
      </c>
      <c r="J5929" s="1">
        <v>2</v>
      </c>
      <c r="K5929" s="4">
        <v>0.02</v>
      </c>
      <c r="L5929" s="6">
        <f t="shared" si="184"/>
        <v>17</v>
      </c>
      <c r="M5929" s="8">
        <f t="shared" si="185"/>
        <v>1683</v>
      </c>
      <c r="N5929" t="str" cm="1">
        <f t="array" ref="N59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30" spans="2:14" x14ac:dyDescent="0.35">
      <c r="B5930" s="7">
        <v>2029928</v>
      </c>
      <c r="C5930" s="1" t="s">
        <v>8</v>
      </c>
      <c r="D5930" s="1" t="s">
        <v>29</v>
      </c>
      <c r="E5930" s="1" t="s">
        <v>508</v>
      </c>
      <c r="F5930" s="1" t="s">
        <v>518</v>
      </c>
      <c r="G5930" s="3">
        <v>45482</v>
      </c>
      <c r="H5930" s="3">
        <v>45487</v>
      </c>
      <c r="I5930" s="6">
        <v>65000</v>
      </c>
      <c r="J5930" s="1">
        <v>7</v>
      </c>
      <c r="K5930" s="4">
        <v>0.02</v>
      </c>
      <c r="L5930" s="6">
        <f t="shared" si="184"/>
        <v>1300</v>
      </c>
      <c r="M5930" s="8">
        <f t="shared" si="185"/>
        <v>453700</v>
      </c>
      <c r="N5930" t="str" cm="1">
        <f t="array" ref="N59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31" spans="2:14" x14ac:dyDescent="0.35">
      <c r="B5931" s="7">
        <v>2029929</v>
      </c>
      <c r="C5931" s="1" t="s">
        <v>9</v>
      </c>
      <c r="D5931" s="1" t="s">
        <v>25</v>
      </c>
      <c r="E5931" s="1" t="s">
        <v>31</v>
      </c>
      <c r="F5931" s="1" t="s">
        <v>519</v>
      </c>
      <c r="G5931" s="3">
        <v>45482</v>
      </c>
      <c r="H5931" s="3">
        <v>45483</v>
      </c>
      <c r="I5931" s="6">
        <v>450</v>
      </c>
      <c r="J5931" s="1">
        <v>2</v>
      </c>
      <c r="K5931" s="4">
        <v>0.02</v>
      </c>
      <c r="L5931" s="6">
        <f t="shared" si="184"/>
        <v>9</v>
      </c>
      <c r="M5931" s="8">
        <f t="shared" si="185"/>
        <v>891</v>
      </c>
      <c r="N5931" t="str" cm="1">
        <f t="array" ref="N59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32" spans="2:14" x14ac:dyDescent="0.35">
      <c r="B5932" s="7">
        <v>2029930</v>
      </c>
      <c r="C5932" s="1" t="s">
        <v>11</v>
      </c>
      <c r="D5932" s="1" t="s">
        <v>26</v>
      </c>
      <c r="E5932" s="1" t="s">
        <v>32</v>
      </c>
      <c r="F5932" s="1" t="s">
        <v>521</v>
      </c>
      <c r="G5932" s="3">
        <v>45482</v>
      </c>
      <c r="H5932" s="3">
        <v>45490</v>
      </c>
      <c r="I5932" s="6">
        <v>1299</v>
      </c>
      <c r="J5932" s="1">
        <v>2</v>
      </c>
      <c r="K5932" s="4">
        <v>0.02</v>
      </c>
      <c r="L5932" s="6">
        <f t="shared" si="184"/>
        <v>25.98</v>
      </c>
      <c r="M5932" s="8">
        <f t="shared" si="185"/>
        <v>2572.02</v>
      </c>
      <c r="N5932" t="str" cm="1">
        <f t="array" ref="N59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33" spans="2:14" x14ac:dyDescent="0.35">
      <c r="B5933" s="7">
        <v>2029931</v>
      </c>
      <c r="C5933" s="1" t="s">
        <v>12</v>
      </c>
      <c r="D5933" s="1" t="s">
        <v>27</v>
      </c>
      <c r="E5933" s="1" t="s">
        <v>38</v>
      </c>
      <c r="F5933" s="1" t="s">
        <v>520</v>
      </c>
      <c r="G5933" s="3">
        <v>45482</v>
      </c>
      <c r="H5933" s="3">
        <v>45484</v>
      </c>
      <c r="I5933" s="6">
        <v>1700</v>
      </c>
      <c r="J5933" s="1">
        <v>1</v>
      </c>
      <c r="K5933" s="4">
        <v>0.02</v>
      </c>
      <c r="L5933" s="6">
        <f t="shared" si="184"/>
        <v>34</v>
      </c>
      <c r="M5933" s="8">
        <f t="shared" si="185"/>
        <v>1666</v>
      </c>
      <c r="N5933" t="str" cm="1">
        <f t="array" ref="N59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34" spans="2:14" x14ac:dyDescent="0.35">
      <c r="B5934" s="7">
        <v>2029932</v>
      </c>
      <c r="C5934" s="1" t="s">
        <v>13</v>
      </c>
      <c r="D5934" s="1" t="s">
        <v>28</v>
      </c>
      <c r="E5934" s="1" t="s">
        <v>33</v>
      </c>
      <c r="F5934" s="1" t="s">
        <v>518</v>
      </c>
      <c r="G5934" s="3">
        <v>45482</v>
      </c>
      <c r="H5934" s="3">
        <v>45485</v>
      </c>
      <c r="I5934" s="6">
        <v>55000</v>
      </c>
      <c r="J5934" s="1">
        <v>2</v>
      </c>
      <c r="K5934" s="4">
        <v>0.02</v>
      </c>
      <c r="L5934" s="6">
        <f t="shared" si="184"/>
        <v>1100</v>
      </c>
      <c r="M5934" s="8">
        <f t="shared" si="185"/>
        <v>108900</v>
      </c>
      <c r="N5934" t="str" cm="1">
        <f t="array" ref="N59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35" spans="2:14" x14ac:dyDescent="0.35">
      <c r="B5935" s="7">
        <v>2029933</v>
      </c>
      <c r="C5935" s="1" t="s">
        <v>14</v>
      </c>
      <c r="D5935" s="1" t="s">
        <v>29</v>
      </c>
      <c r="E5935" s="1" t="s">
        <v>34</v>
      </c>
      <c r="F5935" s="1" t="s">
        <v>519</v>
      </c>
      <c r="G5935" s="3">
        <v>45482</v>
      </c>
      <c r="H5935" s="3">
        <v>45487</v>
      </c>
      <c r="I5935" s="6">
        <v>57999</v>
      </c>
      <c r="J5935" s="1">
        <v>4</v>
      </c>
      <c r="K5935" s="4">
        <v>0.02</v>
      </c>
      <c r="L5935" s="6">
        <f t="shared" si="184"/>
        <v>1159.98</v>
      </c>
      <c r="M5935" s="8">
        <f t="shared" si="185"/>
        <v>230836.02</v>
      </c>
      <c r="N5935" t="str" cm="1">
        <f t="array" ref="N59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36" spans="2:14" x14ac:dyDescent="0.35">
      <c r="B5936" s="7">
        <v>2029934</v>
      </c>
      <c r="C5936" s="1" t="s">
        <v>15</v>
      </c>
      <c r="D5936" s="1" t="s">
        <v>25</v>
      </c>
      <c r="E5936" s="1" t="s">
        <v>35</v>
      </c>
      <c r="F5936" s="1" t="s">
        <v>520</v>
      </c>
      <c r="G5936" s="3">
        <v>45482</v>
      </c>
      <c r="H5936" s="3">
        <v>45483</v>
      </c>
      <c r="I5936" s="6">
        <v>1399</v>
      </c>
      <c r="J5936" s="1">
        <v>3</v>
      </c>
      <c r="K5936" s="4">
        <v>0.02</v>
      </c>
      <c r="L5936" s="6">
        <f t="shared" si="184"/>
        <v>27.98</v>
      </c>
      <c r="M5936" s="8">
        <f t="shared" si="185"/>
        <v>4169.0200000000004</v>
      </c>
      <c r="N5936" t="str" cm="1">
        <f t="array" ref="N59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37" spans="2:14" x14ac:dyDescent="0.35">
      <c r="B5937" s="7">
        <v>2029935</v>
      </c>
      <c r="C5937" s="1" t="s">
        <v>16</v>
      </c>
      <c r="D5937" s="1" t="s">
        <v>26</v>
      </c>
      <c r="E5937" s="1" t="s">
        <v>36</v>
      </c>
      <c r="F5937" s="1" t="s">
        <v>521</v>
      </c>
      <c r="G5937" s="3">
        <v>45482</v>
      </c>
      <c r="H5937" s="3">
        <v>45490</v>
      </c>
      <c r="I5937" s="6">
        <v>999</v>
      </c>
      <c r="J5937" s="1">
        <v>2</v>
      </c>
      <c r="K5937" s="4">
        <v>7.0000000000000007E-2</v>
      </c>
      <c r="L5937" s="6">
        <f t="shared" si="184"/>
        <v>69.930000000000007</v>
      </c>
      <c r="M5937" s="8">
        <f t="shared" si="185"/>
        <v>1928.07</v>
      </c>
      <c r="N5937" t="str" cm="1">
        <f t="array" ref="N59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38" spans="2:14" x14ac:dyDescent="0.35">
      <c r="B5938" s="7">
        <v>2029936</v>
      </c>
      <c r="C5938" s="1" t="s">
        <v>17</v>
      </c>
      <c r="D5938" s="1" t="s">
        <v>27</v>
      </c>
      <c r="E5938" s="1" t="s">
        <v>37</v>
      </c>
      <c r="F5938" s="1" t="s">
        <v>518</v>
      </c>
      <c r="G5938" s="3">
        <v>45482</v>
      </c>
      <c r="H5938" s="3">
        <v>45484</v>
      </c>
      <c r="I5938" s="6">
        <v>2099</v>
      </c>
      <c r="J5938" s="1">
        <v>1</v>
      </c>
      <c r="K5938" s="4">
        <v>0.03</v>
      </c>
      <c r="L5938" s="6">
        <f t="shared" si="184"/>
        <v>62.97</v>
      </c>
      <c r="M5938" s="8">
        <f t="shared" si="185"/>
        <v>2036.03</v>
      </c>
      <c r="N5938" t="str" cm="1">
        <f t="array" ref="N59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39" spans="2:14" x14ac:dyDescent="0.35">
      <c r="B5939" s="7">
        <v>2029937</v>
      </c>
      <c r="C5939" s="1" t="s">
        <v>18</v>
      </c>
      <c r="D5939" s="1" t="s">
        <v>28</v>
      </c>
      <c r="E5939" s="1" t="s">
        <v>39</v>
      </c>
      <c r="F5939" s="1" t="s">
        <v>518</v>
      </c>
      <c r="G5939" s="3">
        <v>45482</v>
      </c>
      <c r="H5939" s="3">
        <v>45485</v>
      </c>
      <c r="I5939" s="6">
        <v>11000</v>
      </c>
      <c r="J5939" s="1">
        <v>1</v>
      </c>
      <c r="K5939" s="4">
        <v>0.08</v>
      </c>
      <c r="L5939" s="6">
        <f t="shared" si="184"/>
        <v>880</v>
      </c>
      <c r="M5939" s="8">
        <f t="shared" si="185"/>
        <v>10120</v>
      </c>
      <c r="N5939" t="str" cm="1">
        <f t="array" ref="N59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40" spans="2:14" x14ac:dyDescent="0.35">
      <c r="B5940" s="7">
        <v>2029938</v>
      </c>
      <c r="C5940" s="1" t="s">
        <v>19</v>
      </c>
      <c r="D5940" s="1" t="s">
        <v>29</v>
      </c>
      <c r="E5940" s="1" t="s">
        <v>40</v>
      </c>
      <c r="F5940" s="1" t="s">
        <v>519</v>
      </c>
      <c r="G5940" s="3">
        <v>45482</v>
      </c>
      <c r="H5940" s="3">
        <v>45487</v>
      </c>
      <c r="I5940" s="6">
        <v>800</v>
      </c>
      <c r="J5940" s="1">
        <v>2</v>
      </c>
      <c r="K5940" s="4">
        <v>0.05</v>
      </c>
      <c r="L5940" s="6">
        <f t="shared" si="184"/>
        <v>40</v>
      </c>
      <c r="M5940" s="8">
        <f t="shared" si="185"/>
        <v>1560</v>
      </c>
      <c r="N5940" t="str" cm="1">
        <f t="array" ref="N59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41" spans="2:14" x14ac:dyDescent="0.35">
      <c r="B5941" s="7">
        <v>2029939</v>
      </c>
      <c r="C5941" s="1" t="s">
        <v>20</v>
      </c>
      <c r="D5941" s="1" t="s">
        <v>25</v>
      </c>
      <c r="E5941" s="1" t="s">
        <v>41</v>
      </c>
      <c r="F5941" s="1" t="s">
        <v>521</v>
      </c>
      <c r="G5941" s="3">
        <v>45482</v>
      </c>
      <c r="H5941" s="3">
        <v>45483</v>
      </c>
      <c r="I5941" s="6">
        <v>5500</v>
      </c>
      <c r="J5941" s="1">
        <v>1</v>
      </c>
      <c r="K5941" s="4">
        <v>0.05</v>
      </c>
      <c r="L5941" s="6">
        <f t="shared" si="184"/>
        <v>275</v>
      </c>
      <c r="M5941" s="8">
        <f t="shared" si="185"/>
        <v>5225</v>
      </c>
      <c r="N5941" t="str" cm="1">
        <f t="array" ref="N59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42" spans="2:14" x14ac:dyDescent="0.35">
      <c r="B5942" s="7">
        <v>2029940</v>
      </c>
      <c r="C5942" s="1" t="s">
        <v>21</v>
      </c>
      <c r="D5942" s="1" t="s">
        <v>321</v>
      </c>
      <c r="E5942" s="1" t="s">
        <v>42</v>
      </c>
      <c r="F5942" s="1" t="s">
        <v>520</v>
      </c>
      <c r="G5942" s="3">
        <v>45482</v>
      </c>
      <c r="H5942" s="3">
        <v>45490</v>
      </c>
      <c r="I5942" s="6">
        <v>1350</v>
      </c>
      <c r="J5942" s="1">
        <v>3</v>
      </c>
      <c r="K5942" s="4">
        <v>0.05</v>
      </c>
      <c r="L5942" s="6">
        <f t="shared" si="184"/>
        <v>67.5</v>
      </c>
      <c r="M5942" s="8">
        <f t="shared" si="185"/>
        <v>3982.5</v>
      </c>
      <c r="N5942" t="str" cm="1">
        <f t="array" ref="N59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43" spans="2:14" x14ac:dyDescent="0.35">
      <c r="B5943" s="7">
        <v>2029941</v>
      </c>
      <c r="C5943" s="1" t="s">
        <v>22</v>
      </c>
      <c r="D5943" s="1" t="s">
        <v>25</v>
      </c>
      <c r="E5943" s="1" t="s">
        <v>43</v>
      </c>
      <c r="F5943" s="1" t="s">
        <v>518</v>
      </c>
      <c r="G5943" s="3">
        <v>45482</v>
      </c>
      <c r="H5943" s="3">
        <v>45484</v>
      </c>
      <c r="I5943" s="6">
        <v>4500</v>
      </c>
      <c r="J5943" s="1">
        <v>2</v>
      </c>
      <c r="K5943" s="4">
        <v>0.05</v>
      </c>
      <c r="L5943" s="6">
        <f t="shared" si="184"/>
        <v>225</v>
      </c>
      <c r="M5943" s="8">
        <f t="shared" si="185"/>
        <v>8775</v>
      </c>
      <c r="N5943" t="str" cm="1">
        <f t="array" ref="N59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44" spans="2:14" x14ac:dyDescent="0.35">
      <c r="B5944" s="7">
        <v>2029942</v>
      </c>
      <c r="C5944" s="1" t="s">
        <v>23</v>
      </c>
      <c r="D5944" s="1" t="s">
        <v>26</v>
      </c>
      <c r="E5944" s="1" t="s">
        <v>44</v>
      </c>
      <c r="F5944" s="1" t="s">
        <v>519</v>
      </c>
      <c r="G5944" s="3">
        <v>45482</v>
      </c>
      <c r="H5944" s="3">
        <v>45485</v>
      </c>
      <c r="I5944" s="6">
        <v>2350</v>
      </c>
      <c r="J5944" s="1">
        <v>1</v>
      </c>
      <c r="K5944" s="4">
        <v>0.03</v>
      </c>
      <c r="L5944" s="6">
        <f t="shared" si="184"/>
        <v>70.5</v>
      </c>
      <c r="M5944" s="8">
        <f t="shared" si="185"/>
        <v>2279.5</v>
      </c>
      <c r="N5944" t="str" cm="1">
        <f t="array" ref="N59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45" spans="2:14" x14ac:dyDescent="0.35">
      <c r="B5945" s="7">
        <v>2029943</v>
      </c>
      <c r="C5945" s="1" t="s">
        <v>24</v>
      </c>
      <c r="D5945" s="1" t="s">
        <v>27</v>
      </c>
      <c r="E5945" s="1" t="s">
        <v>45</v>
      </c>
      <c r="F5945" s="1" t="s">
        <v>520</v>
      </c>
      <c r="G5945" s="3">
        <v>45482</v>
      </c>
      <c r="H5945" s="3">
        <v>45487</v>
      </c>
      <c r="I5945" s="6">
        <v>90</v>
      </c>
      <c r="J5945" s="1">
        <v>2</v>
      </c>
      <c r="K5945" s="4">
        <v>0.1</v>
      </c>
      <c r="L5945" s="6">
        <f t="shared" si="184"/>
        <v>9</v>
      </c>
      <c r="M5945" s="8">
        <f t="shared" si="185"/>
        <v>171</v>
      </c>
      <c r="N5945" t="str" cm="1">
        <f t="array" ref="N59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46" spans="2:14" x14ac:dyDescent="0.35">
      <c r="B5946" s="7">
        <v>2029944</v>
      </c>
      <c r="C5946" s="1" t="s">
        <v>4</v>
      </c>
      <c r="D5946" s="1" t="s">
        <v>28</v>
      </c>
      <c r="E5946" s="1" t="s">
        <v>46</v>
      </c>
      <c r="F5946" s="1" t="s">
        <v>521</v>
      </c>
      <c r="G5946" s="3">
        <v>45482</v>
      </c>
      <c r="H5946" s="3">
        <v>45483</v>
      </c>
      <c r="I5946" s="6">
        <v>280</v>
      </c>
      <c r="J5946" s="1">
        <v>1</v>
      </c>
      <c r="K5946" s="4">
        <v>0.05</v>
      </c>
      <c r="L5946" s="6">
        <f t="shared" si="184"/>
        <v>14</v>
      </c>
      <c r="M5946" s="8">
        <f t="shared" si="185"/>
        <v>266</v>
      </c>
      <c r="N5946" t="str" cm="1">
        <f t="array" ref="N59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47" spans="2:14" x14ac:dyDescent="0.35">
      <c r="B5947" s="7">
        <v>2029945</v>
      </c>
      <c r="C5947" s="1" t="s">
        <v>5</v>
      </c>
      <c r="D5947" s="1" t="s">
        <v>29</v>
      </c>
      <c r="E5947" s="1" t="s">
        <v>47</v>
      </c>
      <c r="F5947" s="1" t="s">
        <v>518</v>
      </c>
      <c r="G5947" s="3">
        <v>45482</v>
      </c>
      <c r="H5947" s="3">
        <v>45490</v>
      </c>
      <c r="I5947" s="6">
        <v>70</v>
      </c>
      <c r="J5947" s="1">
        <v>2</v>
      </c>
      <c r="K5947" s="4">
        <v>0.05</v>
      </c>
      <c r="L5947" s="6">
        <f t="shared" si="184"/>
        <v>3.5</v>
      </c>
      <c r="M5947" s="8">
        <f t="shared" si="185"/>
        <v>136.5</v>
      </c>
      <c r="N5947" t="str" cm="1">
        <f t="array" ref="N59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48" spans="2:14" x14ac:dyDescent="0.35">
      <c r="B5948" s="7">
        <v>2029946</v>
      </c>
      <c r="C5948" s="1" t="s">
        <v>6</v>
      </c>
      <c r="D5948" s="1" t="s">
        <v>25</v>
      </c>
      <c r="E5948" s="1" t="s">
        <v>48</v>
      </c>
      <c r="F5948" s="1" t="s">
        <v>518</v>
      </c>
      <c r="G5948" s="3">
        <v>45482</v>
      </c>
      <c r="H5948" s="3">
        <v>45484</v>
      </c>
      <c r="I5948" s="6">
        <v>230</v>
      </c>
      <c r="J5948" s="1">
        <v>3</v>
      </c>
      <c r="K5948" s="4">
        <v>0.02</v>
      </c>
      <c r="L5948" s="6">
        <f t="shared" si="184"/>
        <v>4.6000000000000005</v>
      </c>
      <c r="M5948" s="8">
        <f t="shared" si="185"/>
        <v>685.4</v>
      </c>
      <c r="N5948" t="str" cm="1">
        <f t="array" ref="N59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49" spans="2:14" x14ac:dyDescent="0.35">
      <c r="B5949" s="7">
        <v>2029947</v>
      </c>
      <c r="C5949" s="1" t="s">
        <v>7</v>
      </c>
      <c r="D5949" s="1" t="s">
        <v>30</v>
      </c>
      <c r="E5949" s="1" t="s">
        <v>49</v>
      </c>
      <c r="F5949" s="1" t="s">
        <v>519</v>
      </c>
      <c r="G5949" s="3">
        <v>45482</v>
      </c>
      <c r="H5949" s="3">
        <v>45485</v>
      </c>
      <c r="I5949" s="6">
        <v>7999</v>
      </c>
      <c r="J5949" s="1">
        <v>2</v>
      </c>
      <c r="K5949" s="4">
        <v>0.06</v>
      </c>
      <c r="L5949" s="6">
        <f t="shared" si="184"/>
        <v>479.94</v>
      </c>
      <c r="M5949" s="8">
        <f t="shared" si="185"/>
        <v>15518.06</v>
      </c>
      <c r="N5949" t="str" cm="1">
        <f t="array" ref="N59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50" spans="2:14" x14ac:dyDescent="0.35">
      <c r="B5950" s="7">
        <v>2029948</v>
      </c>
      <c r="C5950" s="1" t="s">
        <v>10</v>
      </c>
      <c r="D5950" s="1" t="s">
        <v>27</v>
      </c>
      <c r="E5950" s="1" t="s">
        <v>50</v>
      </c>
      <c r="F5950" s="1" t="s">
        <v>521</v>
      </c>
      <c r="G5950" s="3">
        <v>45482</v>
      </c>
      <c r="H5950" s="3">
        <v>45487</v>
      </c>
      <c r="I5950" s="6">
        <v>850</v>
      </c>
      <c r="J5950" s="1">
        <v>7</v>
      </c>
      <c r="K5950" s="4">
        <v>0.15</v>
      </c>
      <c r="L5950" s="6">
        <f t="shared" si="184"/>
        <v>127.5</v>
      </c>
      <c r="M5950" s="8">
        <f t="shared" si="185"/>
        <v>5822.5</v>
      </c>
      <c r="N5950" t="str" cm="1">
        <f t="array" ref="N59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51" spans="2:14" x14ac:dyDescent="0.35">
      <c r="B5951" s="7">
        <v>2029949</v>
      </c>
      <c r="C5951" s="1" t="s">
        <v>8</v>
      </c>
      <c r="D5951" s="1" t="s">
        <v>28</v>
      </c>
      <c r="E5951" s="1" t="s">
        <v>51</v>
      </c>
      <c r="F5951" s="1" t="s">
        <v>520</v>
      </c>
      <c r="G5951" s="3">
        <v>45482</v>
      </c>
      <c r="H5951" s="3">
        <v>45483</v>
      </c>
      <c r="I5951" s="6">
        <v>65000</v>
      </c>
      <c r="J5951" s="1">
        <v>2</v>
      </c>
      <c r="K5951" s="4">
        <v>0.02</v>
      </c>
      <c r="L5951" s="6">
        <f t="shared" si="184"/>
        <v>1300</v>
      </c>
      <c r="M5951" s="8">
        <f t="shared" si="185"/>
        <v>128700</v>
      </c>
      <c r="N5951" t="str" cm="1">
        <f t="array" ref="N59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52" spans="2:14" x14ac:dyDescent="0.35">
      <c r="B5952" s="7">
        <v>2029950</v>
      </c>
      <c r="C5952" s="1" t="s">
        <v>9</v>
      </c>
      <c r="D5952" s="1" t="s">
        <v>29</v>
      </c>
      <c r="E5952" s="1" t="s">
        <v>506</v>
      </c>
      <c r="F5952" s="1" t="s">
        <v>518</v>
      </c>
      <c r="G5952" s="3">
        <v>45482</v>
      </c>
      <c r="H5952" s="3">
        <v>45490</v>
      </c>
      <c r="I5952" s="6">
        <v>450</v>
      </c>
      <c r="J5952" s="1">
        <v>1</v>
      </c>
      <c r="K5952" s="4">
        <v>0.02</v>
      </c>
      <c r="L5952" s="6">
        <f t="shared" si="184"/>
        <v>9</v>
      </c>
      <c r="M5952" s="8">
        <f t="shared" si="185"/>
        <v>441</v>
      </c>
      <c r="N5952" t="str" cm="1">
        <f t="array" ref="N59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53" spans="2:14" x14ac:dyDescent="0.35">
      <c r="B5953" s="7">
        <v>2029951</v>
      </c>
      <c r="C5953" s="1" t="s">
        <v>11</v>
      </c>
      <c r="D5953" s="1" t="s">
        <v>25</v>
      </c>
      <c r="E5953" s="1" t="s">
        <v>507</v>
      </c>
      <c r="F5953" s="1" t="s">
        <v>519</v>
      </c>
      <c r="G5953" s="3">
        <v>45482</v>
      </c>
      <c r="H5953" s="3">
        <v>45484</v>
      </c>
      <c r="I5953" s="6">
        <v>1299</v>
      </c>
      <c r="J5953" s="1">
        <v>1</v>
      </c>
      <c r="K5953" s="4">
        <v>0.02</v>
      </c>
      <c r="L5953" s="6">
        <f t="shared" si="184"/>
        <v>25.98</v>
      </c>
      <c r="M5953" s="8">
        <f t="shared" si="185"/>
        <v>1273.02</v>
      </c>
      <c r="N5953" t="str" cm="1">
        <f t="array" ref="N59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54" spans="2:14" x14ac:dyDescent="0.35">
      <c r="B5954" s="7">
        <v>2029952</v>
      </c>
      <c r="C5954" s="1" t="s">
        <v>12</v>
      </c>
      <c r="D5954" s="1" t="s">
        <v>26</v>
      </c>
      <c r="E5954" s="1" t="s">
        <v>508</v>
      </c>
      <c r="F5954" s="1" t="s">
        <v>520</v>
      </c>
      <c r="G5954" s="3">
        <v>45482</v>
      </c>
      <c r="H5954" s="3">
        <v>45485</v>
      </c>
      <c r="I5954" s="6">
        <v>1700</v>
      </c>
      <c r="J5954" s="1">
        <v>1</v>
      </c>
      <c r="K5954" s="4">
        <v>0.02</v>
      </c>
      <c r="L5954" s="6">
        <f t="shared" si="184"/>
        <v>34</v>
      </c>
      <c r="M5954" s="8">
        <f t="shared" si="185"/>
        <v>1666</v>
      </c>
      <c r="N5954" t="str" cm="1">
        <f t="array" ref="N59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55" spans="2:14" x14ac:dyDescent="0.35">
      <c r="B5955" s="7">
        <v>2029953</v>
      </c>
      <c r="C5955" s="1" t="s">
        <v>13</v>
      </c>
      <c r="D5955" s="1" t="s">
        <v>27</v>
      </c>
      <c r="E5955" s="1" t="s">
        <v>31</v>
      </c>
      <c r="F5955" s="1" t="s">
        <v>521</v>
      </c>
      <c r="G5955" s="3">
        <v>45482</v>
      </c>
      <c r="H5955" s="3">
        <v>45487</v>
      </c>
      <c r="I5955" s="6">
        <v>55000</v>
      </c>
      <c r="J5955" s="1">
        <v>2</v>
      </c>
      <c r="K5955" s="4">
        <v>0.02</v>
      </c>
      <c r="L5955" s="6">
        <f t="shared" si="184"/>
        <v>1100</v>
      </c>
      <c r="M5955" s="8">
        <f t="shared" si="185"/>
        <v>108900</v>
      </c>
      <c r="N5955" t="str" cm="1">
        <f t="array" ref="N59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56" spans="2:14" x14ac:dyDescent="0.35">
      <c r="B5956" s="7">
        <v>2029954</v>
      </c>
      <c r="C5956" s="1" t="s">
        <v>14</v>
      </c>
      <c r="D5956" s="1" t="s">
        <v>28</v>
      </c>
      <c r="E5956" s="1" t="s">
        <v>32</v>
      </c>
      <c r="F5956" s="1" t="s">
        <v>518</v>
      </c>
      <c r="G5956" s="3">
        <v>45482</v>
      </c>
      <c r="H5956" s="3">
        <v>45483</v>
      </c>
      <c r="I5956" s="6">
        <v>57999</v>
      </c>
      <c r="J5956" s="1">
        <v>1</v>
      </c>
      <c r="K5956" s="4">
        <v>0.02</v>
      </c>
      <c r="L5956" s="6">
        <f t="shared" ref="L5956:L6019" si="186">I5956*K5956</f>
        <v>1159.98</v>
      </c>
      <c r="M5956" s="8">
        <f t="shared" ref="M5956:M6019" si="187">I5956*J5956-L5956</f>
        <v>56839.02</v>
      </c>
      <c r="N5956" t="str" cm="1">
        <f t="array" ref="N59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57" spans="2:14" x14ac:dyDescent="0.35">
      <c r="B5957" s="7">
        <v>2029955</v>
      </c>
      <c r="C5957" s="1" t="s">
        <v>15</v>
      </c>
      <c r="D5957" s="1" t="s">
        <v>29</v>
      </c>
      <c r="E5957" s="1" t="s">
        <v>38</v>
      </c>
      <c r="F5957" s="1" t="s">
        <v>518</v>
      </c>
      <c r="G5957" s="3">
        <v>45482</v>
      </c>
      <c r="H5957" s="3">
        <v>45490</v>
      </c>
      <c r="I5957" s="6">
        <v>1399</v>
      </c>
      <c r="J5957" s="1">
        <v>2</v>
      </c>
      <c r="K5957" s="4">
        <v>0.02</v>
      </c>
      <c r="L5957" s="6">
        <f t="shared" si="186"/>
        <v>27.98</v>
      </c>
      <c r="M5957" s="8">
        <f t="shared" si="187"/>
        <v>2770.02</v>
      </c>
      <c r="N5957" t="str" cm="1">
        <f t="array" ref="N59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58" spans="2:14" x14ac:dyDescent="0.35">
      <c r="B5958" s="7">
        <v>2029956</v>
      </c>
      <c r="C5958" s="1" t="s">
        <v>16</v>
      </c>
      <c r="D5958" s="1" t="s">
        <v>25</v>
      </c>
      <c r="E5958" s="1" t="s">
        <v>33</v>
      </c>
      <c r="F5958" s="1" t="s">
        <v>519</v>
      </c>
      <c r="G5958" s="3">
        <v>45482</v>
      </c>
      <c r="H5958" s="3">
        <v>45484</v>
      </c>
      <c r="I5958" s="6">
        <v>999</v>
      </c>
      <c r="J5958" s="1">
        <v>7</v>
      </c>
      <c r="K5958" s="4">
        <v>0.02</v>
      </c>
      <c r="L5958" s="6">
        <f t="shared" si="186"/>
        <v>19.98</v>
      </c>
      <c r="M5958" s="8">
        <f t="shared" si="187"/>
        <v>6973.02</v>
      </c>
      <c r="N5958" t="str" cm="1">
        <f t="array" ref="N59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59" spans="2:14" x14ac:dyDescent="0.35">
      <c r="B5959" s="7">
        <v>2029957</v>
      </c>
      <c r="C5959" s="1" t="s">
        <v>17</v>
      </c>
      <c r="D5959" s="1" t="s">
        <v>26</v>
      </c>
      <c r="E5959" s="1" t="s">
        <v>34</v>
      </c>
      <c r="F5959" s="1" t="s">
        <v>521</v>
      </c>
      <c r="G5959" s="3">
        <v>45482</v>
      </c>
      <c r="H5959" s="3">
        <v>45485</v>
      </c>
      <c r="I5959" s="6">
        <v>2099</v>
      </c>
      <c r="J5959" s="1">
        <v>2</v>
      </c>
      <c r="K5959" s="4">
        <v>7.0000000000000007E-2</v>
      </c>
      <c r="L5959" s="6">
        <f t="shared" si="186"/>
        <v>146.93</v>
      </c>
      <c r="M5959" s="8">
        <f t="shared" si="187"/>
        <v>4051.07</v>
      </c>
      <c r="N5959" t="str" cm="1">
        <f t="array" ref="N59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60" spans="2:14" x14ac:dyDescent="0.35">
      <c r="B5960" s="7">
        <v>2029958</v>
      </c>
      <c r="C5960" s="1" t="s">
        <v>18</v>
      </c>
      <c r="D5960" s="1" t="s">
        <v>27</v>
      </c>
      <c r="E5960" s="1" t="s">
        <v>35</v>
      </c>
      <c r="F5960" s="1" t="s">
        <v>520</v>
      </c>
      <c r="G5960" s="3">
        <v>45482</v>
      </c>
      <c r="H5960" s="3">
        <v>45487</v>
      </c>
      <c r="I5960" s="6">
        <v>11000</v>
      </c>
      <c r="J5960" s="1">
        <v>2</v>
      </c>
      <c r="K5960" s="4">
        <v>0.03</v>
      </c>
      <c r="L5960" s="6">
        <f t="shared" si="186"/>
        <v>330</v>
      </c>
      <c r="M5960" s="8">
        <f t="shared" si="187"/>
        <v>21670</v>
      </c>
      <c r="N5960" t="str" cm="1">
        <f t="array" ref="N59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61" spans="2:14" x14ac:dyDescent="0.35">
      <c r="B5961" s="7">
        <v>2029959</v>
      </c>
      <c r="C5961" s="1" t="s">
        <v>19</v>
      </c>
      <c r="D5961" s="1" t="s">
        <v>28</v>
      </c>
      <c r="E5961" s="1" t="s">
        <v>36</v>
      </c>
      <c r="F5961" s="1" t="s">
        <v>518</v>
      </c>
      <c r="G5961" s="3">
        <v>45482</v>
      </c>
      <c r="H5961" s="3">
        <v>45483</v>
      </c>
      <c r="I5961" s="6">
        <v>800</v>
      </c>
      <c r="J5961" s="1">
        <v>1</v>
      </c>
      <c r="K5961" s="4">
        <v>0.08</v>
      </c>
      <c r="L5961" s="6">
        <f t="shared" si="186"/>
        <v>64</v>
      </c>
      <c r="M5961" s="8">
        <f t="shared" si="187"/>
        <v>736</v>
      </c>
      <c r="N5961" t="str" cm="1">
        <f t="array" ref="N59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62" spans="2:14" x14ac:dyDescent="0.35">
      <c r="B5962" s="7">
        <v>2029960</v>
      </c>
      <c r="C5962" s="1" t="s">
        <v>20</v>
      </c>
      <c r="D5962" s="1" t="s">
        <v>29</v>
      </c>
      <c r="E5962" s="1" t="s">
        <v>37</v>
      </c>
      <c r="F5962" s="1" t="s">
        <v>519</v>
      </c>
      <c r="G5962" s="3">
        <v>45482</v>
      </c>
      <c r="H5962" s="3">
        <v>45490</v>
      </c>
      <c r="I5962" s="6">
        <v>5500</v>
      </c>
      <c r="J5962" s="1">
        <v>2</v>
      </c>
      <c r="K5962" s="4">
        <v>0.05</v>
      </c>
      <c r="L5962" s="6">
        <f t="shared" si="186"/>
        <v>275</v>
      </c>
      <c r="M5962" s="8">
        <f t="shared" si="187"/>
        <v>10725</v>
      </c>
      <c r="N5962" t="str" cm="1">
        <f t="array" ref="N59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63" spans="2:14" x14ac:dyDescent="0.35">
      <c r="B5963" s="7">
        <v>2029961</v>
      </c>
      <c r="C5963" s="1" t="s">
        <v>21</v>
      </c>
      <c r="D5963" s="1" t="s">
        <v>25</v>
      </c>
      <c r="E5963" s="1" t="s">
        <v>39</v>
      </c>
      <c r="F5963" s="1" t="s">
        <v>520</v>
      </c>
      <c r="G5963" s="3">
        <v>45482</v>
      </c>
      <c r="H5963" s="3">
        <v>45484</v>
      </c>
      <c r="I5963" s="6">
        <v>1350</v>
      </c>
      <c r="J5963" s="1">
        <v>4</v>
      </c>
      <c r="K5963" s="4">
        <v>0.05</v>
      </c>
      <c r="L5963" s="6">
        <f t="shared" si="186"/>
        <v>67.5</v>
      </c>
      <c r="M5963" s="8">
        <f t="shared" si="187"/>
        <v>5332.5</v>
      </c>
      <c r="N5963" t="str" cm="1">
        <f t="array" ref="N59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64" spans="2:14" x14ac:dyDescent="0.35">
      <c r="B5964" s="7">
        <v>2029962</v>
      </c>
      <c r="C5964" s="1" t="s">
        <v>22</v>
      </c>
      <c r="D5964" s="1" t="s">
        <v>322</v>
      </c>
      <c r="E5964" s="1" t="s">
        <v>40</v>
      </c>
      <c r="F5964" s="1" t="s">
        <v>521</v>
      </c>
      <c r="G5964" s="3">
        <v>45482</v>
      </c>
      <c r="H5964" s="3">
        <v>45485</v>
      </c>
      <c r="I5964" s="6">
        <v>4500</v>
      </c>
      <c r="J5964" s="1">
        <v>3</v>
      </c>
      <c r="K5964" s="4">
        <v>0.05</v>
      </c>
      <c r="L5964" s="6">
        <f t="shared" si="186"/>
        <v>225</v>
      </c>
      <c r="M5964" s="8">
        <f t="shared" si="187"/>
        <v>13275</v>
      </c>
      <c r="N5964" t="str" cm="1">
        <f t="array" ref="N59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65" spans="2:14" x14ac:dyDescent="0.35">
      <c r="B5965" s="7">
        <v>2029963</v>
      </c>
      <c r="C5965" s="1" t="s">
        <v>23</v>
      </c>
      <c r="D5965" s="1" t="s">
        <v>25</v>
      </c>
      <c r="E5965" s="1" t="s">
        <v>41</v>
      </c>
      <c r="F5965" s="1" t="s">
        <v>518</v>
      </c>
      <c r="G5965" s="3">
        <v>45482</v>
      </c>
      <c r="H5965" s="3">
        <v>45487</v>
      </c>
      <c r="I5965" s="6">
        <v>2350</v>
      </c>
      <c r="J5965" s="1">
        <v>2</v>
      </c>
      <c r="K5965" s="4">
        <v>0.05</v>
      </c>
      <c r="L5965" s="6">
        <f t="shared" si="186"/>
        <v>117.5</v>
      </c>
      <c r="M5965" s="8">
        <f t="shared" si="187"/>
        <v>4582.5</v>
      </c>
      <c r="N5965" t="str" cm="1">
        <f t="array" ref="N59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66" spans="2:14" x14ac:dyDescent="0.35">
      <c r="B5966" s="7">
        <v>2029964</v>
      </c>
      <c r="C5966" s="1" t="s">
        <v>24</v>
      </c>
      <c r="D5966" s="1" t="s">
        <v>26</v>
      </c>
      <c r="E5966" s="1" t="s">
        <v>42</v>
      </c>
      <c r="F5966" s="1" t="s">
        <v>518</v>
      </c>
      <c r="G5966" s="3">
        <v>45482</v>
      </c>
      <c r="H5966" s="3">
        <v>45483</v>
      </c>
      <c r="I5966" s="6">
        <v>90</v>
      </c>
      <c r="J5966" s="1">
        <v>1</v>
      </c>
      <c r="K5966" s="4">
        <v>0.03</v>
      </c>
      <c r="L5966" s="6">
        <f t="shared" si="186"/>
        <v>2.6999999999999997</v>
      </c>
      <c r="M5966" s="8">
        <f t="shared" si="187"/>
        <v>87.3</v>
      </c>
      <c r="N5966" t="str" cm="1">
        <f t="array" ref="N59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67" spans="2:14" x14ac:dyDescent="0.35">
      <c r="B5967" s="7">
        <v>2029965</v>
      </c>
      <c r="C5967" s="1" t="s">
        <v>4</v>
      </c>
      <c r="D5967" s="1" t="s">
        <v>27</v>
      </c>
      <c r="E5967" s="1" t="s">
        <v>43</v>
      </c>
      <c r="F5967" s="1" t="s">
        <v>519</v>
      </c>
      <c r="G5967" s="3">
        <v>45482</v>
      </c>
      <c r="H5967" s="3">
        <v>45490</v>
      </c>
      <c r="I5967" s="6">
        <v>280</v>
      </c>
      <c r="J5967" s="1">
        <v>1</v>
      </c>
      <c r="K5967" s="4">
        <v>0.1</v>
      </c>
      <c r="L5967" s="6">
        <f t="shared" si="186"/>
        <v>28</v>
      </c>
      <c r="M5967" s="8">
        <f t="shared" si="187"/>
        <v>252</v>
      </c>
      <c r="N5967" t="str" cm="1">
        <f t="array" ref="N59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68" spans="2:14" x14ac:dyDescent="0.35">
      <c r="B5968" s="7">
        <v>2029966</v>
      </c>
      <c r="C5968" s="1" t="s">
        <v>5</v>
      </c>
      <c r="D5968" s="1" t="s">
        <v>28</v>
      </c>
      <c r="E5968" s="1" t="s">
        <v>44</v>
      </c>
      <c r="F5968" s="1" t="s">
        <v>521</v>
      </c>
      <c r="G5968" s="3">
        <v>45482</v>
      </c>
      <c r="H5968" s="3">
        <v>45484</v>
      </c>
      <c r="I5968" s="6">
        <v>70</v>
      </c>
      <c r="J5968" s="1">
        <v>2</v>
      </c>
      <c r="K5968" s="4">
        <v>0.05</v>
      </c>
      <c r="L5968" s="6">
        <f t="shared" si="186"/>
        <v>3.5</v>
      </c>
      <c r="M5968" s="8">
        <f t="shared" si="187"/>
        <v>136.5</v>
      </c>
      <c r="N5968" t="str" cm="1">
        <f t="array" ref="N59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69" spans="2:14" x14ac:dyDescent="0.35">
      <c r="B5969" s="7">
        <v>2029967</v>
      </c>
      <c r="C5969" s="1" t="s">
        <v>6</v>
      </c>
      <c r="D5969" s="1" t="s">
        <v>29</v>
      </c>
      <c r="E5969" s="1" t="s">
        <v>45</v>
      </c>
      <c r="F5969" s="1" t="s">
        <v>520</v>
      </c>
      <c r="G5969" s="3">
        <v>45482</v>
      </c>
      <c r="H5969" s="3">
        <v>45485</v>
      </c>
      <c r="I5969" s="6">
        <v>230</v>
      </c>
      <c r="J5969" s="1">
        <v>1</v>
      </c>
      <c r="K5969" s="4">
        <v>0.05</v>
      </c>
      <c r="L5969" s="6">
        <f t="shared" si="186"/>
        <v>11.5</v>
      </c>
      <c r="M5969" s="8">
        <f t="shared" si="187"/>
        <v>218.5</v>
      </c>
      <c r="N5969" t="str" cm="1">
        <f t="array" ref="N59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70" spans="2:14" x14ac:dyDescent="0.35">
      <c r="B5970" s="7">
        <v>2029968</v>
      </c>
      <c r="C5970" s="1" t="s">
        <v>7</v>
      </c>
      <c r="D5970" s="1" t="s">
        <v>25</v>
      </c>
      <c r="E5970" s="1" t="s">
        <v>46</v>
      </c>
      <c r="F5970" s="1" t="s">
        <v>518</v>
      </c>
      <c r="G5970" s="3">
        <v>45482</v>
      </c>
      <c r="H5970" s="3">
        <v>45487</v>
      </c>
      <c r="I5970" s="6">
        <v>7999</v>
      </c>
      <c r="J5970" s="1">
        <v>3</v>
      </c>
      <c r="K5970" s="4">
        <v>0.02</v>
      </c>
      <c r="L5970" s="6">
        <f t="shared" si="186"/>
        <v>159.97999999999999</v>
      </c>
      <c r="M5970" s="8">
        <f t="shared" si="187"/>
        <v>23837.02</v>
      </c>
      <c r="N5970" t="str" cm="1">
        <f t="array" ref="N59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71" spans="2:14" x14ac:dyDescent="0.35">
      <c r="B5971" s="7">
        <v>2029969</v>
      </c>
      <c r="C5971" s="1" t="s">
        <v>10</v>
      </c>
      <c r="D5971" s="1" t="s">
        <v>30</v>
      </c>
      <c r="E5971" s="1" t="s">
        <v>47</v>
      </c>
      <c r="F5971" s="1" t="s">
        <v>519</v>
      </c>
      <c r="G5971" s="3">
        <v>45482</v>
      </c>
      <c r="H5971" s="3">
        <v>45483</v>
      </c>
      <c r="I5971" s="6">
        <v>850</v>
      </c>
      <c r="J5971" s="1">
        <v>2</v>
      </c>
      <c r="K5971" s="4">
        <v>0.06</v>
      </c>
      <c r="L5971" s="6">
        <f t="shared" si="186"/>
        <v>51</v>
      </c>
      <c r="M5971" s="8">
        <f t="shared" si="187"/>
        <v>1649</v>
      </c>
      <c r="N5971" t="str" cm="1">
        <f t="array" ref="N59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72" spans="2:14" x14ac:dyDescent="0.35">
      <c r="B5972" s="7">
        <v>2029970</v>
      </c>
      <c r="C5972" s="1" t="s">
        <v>8</v>
      </c>
      <c r="D5972" s="1" t="s">
        <v>27</v>
      </c>
      <c r="E5972" s="1" t="s">
        <v>48</v>
      </c>
      <c r="F5972" s="1" t="s">
        <v>520</v>
      </c>
      <c r="G5972" s="3">
        <v>45482</v>
      </c>
      <c r="H5972" s="3">
        <v>45490</v>
      </c>
      <c r="I5972" s="6">
        <v>65000</v>
      </c>
      <c r="J5972" s="1">
        <v>1</v>
      </c>
      <c r="K5972" s="4">
        <v>0.15</v>
      </c>
      <c r="L5972" s="6">
        <f t="shared" si="186"/>
        <v>9750</v>
      </c>
      <c r="M5972" s="8">
        <f t="shared" si="187"/>
        <v>55250</v>
      </c>
      <c r="N5972" t="str" cm="1">
        <f t="array" ref="N59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73" spans="2:14" x14ac:dyDescent="0.35">
      <c r="B5973" s="7">
        <v>2029971</v>
      </c>
      <c r="C5973" s="1" t="s">
        <v>9</v>
      </c>
      <c r="D5973" s="1" t="s">
        <v>28</v>
      </c>
      <c r="E5973" s="1" t="s">
        <v>49</v>
      </c>
      <c r="F5973" s="1" t="s">
        <v>521</v>
      </c>
      <c r="G5973" s="3">
        <v>45482</v>
      </c>
      <c r="H5973" s="3">
        <v>45484</v>
      </c>
      <c r="I5973" s="6">
        <v>450</v>
      </c>
      <c r="J5973" s="1">
        <v>2</v>
      </c>
      <c r="K5973" s="4">
        <v>0.02</v>
      </c>
      <c r="L5973" s="6">
        <f t="shared" si="186"/>
        <v>9</v>
      </c>
      <c r="M5973" s="8">
        <f t="shared" si="187"/>
        <v>891</v>
      </c>
      <c r="N5973" t="str" cm="1">
        <f t="array" ref="N59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74" spans="2:14" x14ac:dyDescent="0.35">
      <c r="B5974" s="7">
        <v>2029972</v>
      </c>
      <c r="C5974" s="1" t="s">
        <v>11</v>
      </c>
      <c r="D5974" s="1" t="s">
        <v>29</v>
      </c>
      <c r="E5974" s="1" t="s">
        <v>50</v>
      </c>
      <c r="F5974" s="1" t="s">
        <v>518</v>
      </c>
      <c r="G5974" s="3">
        <v>45482</v>
      </c>
      <c r="H5974" s="3">
        <v>45485</v>
      </c>
      <c r="I5974" s="6">
        <v>1299</v>
      </c>
      <c r="J5974" s="1">
        <v>1</v>
      </c>
      <c r="K5974" s="4">
        <v>0.02</v>
      </c>
      <c r="L5974" s="6">
        <f t="shared" si="186"/>
        <v>25.98</v>
      </c>
      <c r="M5974" s="8">
        <f t="shared" si="187"/>
        <v>1273.02</v>
      </c>
      <c r="N5974" t="str" cm="1">
        <f t="array" ref="N59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75" spans="2:14" x14ac:dyDescent="0.35">
      <c r="B5975" s="7">
        <v>2029973</v>
      </c>
      <c r="C5975" s="1" t="s">
        <v>12</v>
      </c>
      <c r="D5975" s="1" t="s">
        <v>25</v>
      </c>
      <c r="E5975" s="1" t="s">
        <v>51</v>
      </c>
      <c r="F5975" s="1" t="s">
        <v>518</v>
      </c>
      <c r="G5975" s="3">
        <v>45482</v>
      </c>
      <c r="H5975" s="3">
        <v>45487</v>
      </c>
      <c r="I5975" s="6">
        <v>1700</v>
      </c>
      <c r="J5975" s="1">
        <v>2</v>
      </c>
      <c r="K5975" s="4">
        <v>0.02</v>
      </c>
      <c r="L5975" s="6">
        <f t="shared" si="186"/>
        <v>34</v>
      </c>
      <c r="M5975" s="8">
        <f t="shared" si="187"/>
        <v>3366</v>
      </c>
      <c r="N5975" t="str" cm="1">
        <f t="array" ref="N59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76" spans="2:14" x14ac:dyDescent="0.35">
      <c r="B5976" s="7">
        <v>2029974</v>
      </c>
      <c r="C5976" s="1" t="s">
        <v>13</v>
      </c>
      <c r="D5976" s="1" t="s">
        <v>26</v>
      </c>
      <c r="E5976" s="1" t="s">
        <v>506</v>
      </c>
      <c r="F5976" s="1" t="s">
        <v>519</v>
      </c>
      <c r="G5976" s="3">
        <v>45482</v>
      </c>
      <c r="H5976" s="3">
        <v>45483</v>
      </c>
      <c r="I5976" s="6">
        <v>55000</v>
      </c>
      <c r="J5976" s="1">
        <v>3</v>
      </c>
      <c r="K5976" s="4">
        <v>0.02</v>
      </c>
      <c r="L5976" s="6">
        <f t="shared" si="186"/>
        <v>1100</v>
      </c>
      <c r="M5976" s="8">
        <f t="shared" si="187"/>
        <v>163900</v>
      </c>
      <c r="N5976" t="str" cm="1">
        <f t="array" ref="N59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77" spans="2:14" x14ac:dyDescent="0.35">
      <c r="B5977" s="7">
        <v>2029975</v>
      </c>
      <c r="C5977" s="1" t="s">
        <v>14</v>
      </c>
      <c r="D5977" s="1" t="s">
        <v>27</v>
      </c>
      <c r="E5977" s="1" t="s">
        <v>507</v>
      </c>
      <c r="F5977" s="1" t="s">
        <v>521</v>
      </c>
      <c r="G5977" s="3">
        <v>45482</v>
      </c>
      <c r="H5977" s="3">
        <v>45490</v>
      </c>
      <c r="I5977" s="6">
        <v>57999</v>
      </c>
      <c r="J5977" s="1">
        <v>2</v>
      </c>
      <c r="K5977" s="4">
        <v>0.02</v>
      </c>
      <c r="L5977" s="6">
        <f t="shared" si="186"/>
        <v>1159.98</v>
      </c>
      <c r="M5977" s="8">
        <f t="shared" si="187"/>
        <v>114838.02</v>
      </c>
      <c r="N5977" t="str" cm="1">
        <f t="array" ref="N59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78" spans="2:14" x14ac:dyDescent="0.35">
      <c r="B5978" s="7">
        <v>2029976</v>
      </c>
      <c r="C5978" s="1" t="s">
        <v>15</v>
      </c>
      <c r="D5978" s="1" t="s">
        <v>28</v>
      </c>
      <c r="E5978" s="1" t="s">
        <v>508</v>
      </c>
      <c r="F5978" s="1" t="s">
        <v>520</v>
      </c>
      <c r="G5978" s="3">
        <v>45482</v>
      </c>
      <c r="H5978" s="3">
        <v>45484</v>
      </c>
      <c r="I5978" s="6">
        <v>1399</v>
      </c>
      <c r="J5978" s="1">
        <v>7</v>
      </c>
      <c r="K5978" s="4">
        <v>0.02</v>
      </c>
      <c r="L5978" s="6">
        <f t="shared" si="186"/>
        <v>27.98</v>
      </c>
      <c r="M5978" s="8">
        <f t="shared" si="187"/>
        <v>9765.02</v>
      </c>
      <c r="N5978" t="str" cm="1">
        <f t="array" ref="N59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79" spans="2:14" x14ac:dyDescent="0.35">
      <c r="B5979" s="7">
        <v>2029977</v>
      </c>
      <c r="C5979" s="1" t="s">
        <v>16</v>
      </c>
      <c r="D5979" s="1" t="s">
        <v>29</v>
      </c>
      <c r="E5979" s="1" t="s">
        <v>31</v>
      </c>
      <c r="F5979" s="1" t="s">
        <v>518</v>
      </c>
      <c r="G5979" s="3">
        <v>45482</v>
      </c>
      <c r="H5979" s="3">
        <v>45485</v>
      </c>
      <c r="I5979" s="6">
        <v>999</v>
      </c>
      <c r="J5979" s="1">
        <v>2</v>
      </c>
      <c r="K5979" s="4">
        <v>0.02</v>
      </c>
      <c r="L5979" s="6">
        <f t="shared" si="186"/>
        <v>19.98</v>
      </c>
      <c r="M5979" s="8">
        <f t="shared" si="187"/>
        <v>1978.02</v>
      </c>
      <c r="N5979" t="str" cm="1">
        <f t="array" ref="N59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80" spans="2:14" x14ac:dyDescent="0.35">
      <c r="B5980" s="7">
        <v>2029978</v>
      </c>
      <c r="C5980" s="1" t="s">
        <v>17</v>
      </c>
      <c r="D5980" s="1" t="s">
        <v>25</v>
      </c>
      <c r="E5980" s="1" t="s">
        <v>32</v>
      </c>
      <c r="F5980" s="1" t="s">
        <v>519</v>
      </c>
      <c r="G5980" s="3">
        <v>45482</v>
      </c>
      <c r="H5980" s="3">
        <v>45487</v>
      </c>
      <c r="I5980" s="6">
        <v>2099</v>
      </c>
      <c r="J5980" s="1">
        <v>1</v>
      </c>
      <c r="K5980" s="4">
        <v>0.02</v>
      </c>
      <c r="L5980" s="6">
        <f t="shared" si="186"/>
        <v>41.980000000000004</v>
      </c>
      <c r="M5980" s="8">
        <f t="shared" si="187"/>
        <v>2057.02</v>
      </c>
      <c r="N5980" t="str" cm="1">
        <f t="array" ref="N59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81" spans="2:14" x14ac:dyDescent="0.35">
      <c r="B5981" s="7">
        <v>2029979</v>
      </c>
      <c r="C5981" s="1" t="s">
        <v>18</v>
      </c>
      <c r="D5981" s="1" t="s">
        <v>26</v>
      </c>
      <c r="E5981" s="1" t="s">
        <v>38</v>
      </c>
      <c r="F5981" s="1" t="s">
        <v>520</v>
      </c>
      <c r="G5981" s="3">
        <v>45482</v>
      </c>
      <c r="H5981" s="3">
        <v>45483</v>
      </c>
      <c r="I5981" s="6">
        <v>11000</v>
      </c>
      <c r="J5981" s="1">
        <v>1</v>
      </c>
      <c r="K5981" s="4">
        <v>7.0000000000000007E-2</v>
      </c>
      <c r="L5981" s="6">
        <f t="shared" si="186"/>
        <v>770.00000000000011</v>
      </c>
      <c r="M5981" s="8">
        <f t="shared" si="187"/>
        <v>10230</v>
      </c>
      <c r="N5981" t="str" cm="1">
        <f t="array" ref="N59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82" spans="2:14" x14ac:dyDescent="0.35">
      <c r="B5982" s="7">
        <v>2029980</v>
      </c>
      <c r="C5982" s="1" t="s">
        <v>19</v>
      </c>
      <c r="D5982" s="1" t="s">
        <v>27</v>
      </c>
      <c r="E5982" s="1" t="s">
        <v>33</v>
      </c>
      <c r="F5982" s="1" t="s">
        <v>521</v>
      </c>
      <c r="G5982" s="3">
        <v>45482</v>
      </c>
      <c r="H5982" s="3">
        <v>45490</v>
      </c>
      <c r="I5982" s="6">
        <v>800</v>
      </c>
      <c r="J5982" s="1">
        <v>1</v>
      </c>
      <c r="K5982" s="4">
        <v>0.03</v>
      </c>
      <c r="L5982" s="6">
        <f t="shared" si="186"/>
        <v>24</v>
      </c>
      <c r="M5982" s="8">
        <f t="shared" si="187"/>
        <v>776</v>
      </c>
      <c r="N5982" t="str" cm="1">
        <f t="array" ref="N59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83" spans="2:14" x14ac:dyDescent="0.35">
      <c r="B5983" s="7">
        <v>2029981</v>
      </c>
      <c r="C5983" s="1" t="s">
        <v>20</v>
      </c>
      <c r="D5983" s="1" t="s">
        <v>28</v>
      </c>
      <c r="E5983" s="1" t="s">
        <v>34</v>
      </c>
      <c r="F5983" s="1" t="s">
        <v>518</v>
      </c>
      <c r="G5983" s="3">
        <v>45482</v>
      </c>
      <c r="H5983" s="3">
        <v>45484</v>
      </c>
      <c r="I5983" s="6">
        <v>5500</v>
      </c>
      <c r="J5983" s="1">
        <v>2</v>
      </c>
      <c r="K5983" s="4">
        <v>0.08</v>
      </c>
      <c r="L5983" s="6">
        <f t="shared" si="186"/>
        <v>440</v>
      </c>
      <c r="M5983" s="8">
        <f t="shared" si="187"/>
        <v>10560</v>
      </c>
      <c r="N5983" t="str" cm="1">
        <f t="array" ref="N59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84" spans="2:14" x14ac:dyDescent="0.35">
      <c r="B5984" s="7">
        <v>2029982</v>
      </c>
      <c r="C5984" s="1" t="s">
        <v>21</v>
      </c>
      <c r="D5984" s="1" t="s">
        <v>29</v>
      </c>
      <c r="E5984" s="1" t="s">
        <v>35</v>
      </c>
      <c r="F5984" s="1" t="s">
        <v>518</v>
      </c>
      <c r="G5984" s="3">
        <v>45482</v>
      </c>
      <c r="H5984" s="3">
        <v>45485</v>
      </c>
      <c r="I5984" s="6">
        <v>1350</v>
      </c>
      <c r="J5984" s="1">
        <v>1</v>
      </c>
      <c r="K5984" s="4">
        <v>0.05</v>
      </c>
      <c r="L5984" s="6">
        <f t="shared" si="186"/>
        <v>67.5</v>
      </c>
      <c r="M5984" s="8">
        <f t="shared" si="187"/>
        <v>1282.5</v>
      </c>
      <c r="N5984" t="str" cm="1">
        <f t="array" ref="N59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85" spans="2:14" x14ac:dyDescent="0.35">
      <c r="B5985" s="7">
        <v>2029983</v>
      </c>
      <c r="C5985" s="1" t="s">
        <v>22</v>
      </c>
      <c r="D5985" s="1" t="s">
        <v>25</v>
      </c>
      <c r="E5985" s="1" t="s">
        <v>36</v>
      </c>
      <c r="F5985" s="1" t="s">
        <v>519</v>
      </c>
      <c r="G5985" s="3">
        <v>45482</v>
      </c>
      <c r="H5985" s="3">
        <v>45487</v>
      </c>
      <c r="I5985" s="6">
        <v>4500</v>
      </c>
      <c r="J5985" s="1">
        <v>2</v>
      </c>
      <c r="K5985" s="4">
        <v>0.05</v>
      </c>
      <c r="L5985" s="6">
        <f t="shared" si="186"/>
        <v>225</v>
      </c>
      <c r="M5985" s="8">
        <f t="shared" si="187"/>
        <v>8775</v>
      </c>
      <c r="N5985" t="str" cm="1">
        <f t="array" ref="N59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86" spans="2:14" x14ac:dyDescent="0.35">
      <c r="B5986" s="7">
        <v>2029984</v>
      </c>
      <c r="C5986" s="1" t="s">
        <v>23</v>
      </c>
      <c r="D5986" s="1" t="s">
        <v>323</v>
      </c>
      <c r="E5986" s="1" t="s">
        <v>37</v>
      </c>
      <c r="F5986" s="1" t="s">
        <v>521</v>
      </c>
      <c r="G5986" s="3">
        <v>45482</v>
      </c>
      <c r="H5986" s="3">
        <v>45483</v>
      </c>
      <c r="I5986" s="6">
        <v>2350</v>
      </c>
      <c r="J5986" s="1">
        <v>7</v>
      </c>
      <c r="K5986" s="4">
        <v>0.05</v>
      </c>
      <c r="L5986" s="6">
        <f t="shared" si="186"/>
        <v>117.5</v>
      </c>
      <c r="M5986" s="8">
        <f t="shared" si="187"/>
        <v>16332.5</v>
      </c>
      <c r="N5986" t="str" cm="1">
        <f t="array" ref="N59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87" spans="2:14" x14ac:dyDescent="0.35">
      <c r="B5987" s="7">
        <v>2029985</v>
      </c>
      <c r="C5987" s="1" t="s">
        <v>24</v>
      </c>
      <c r="D5987" s="1" t="s">
        <v>25</v>
      </c>
      <c r="E5987" s="1" t="s">
        <v>39</v>
      </c>
      <c r="F5987" s="1" t="s">
        <v>520</v>
      </c>
      <c r="G5987" s="3">
        <v>45482</v>
      </c>
      <c r="H5987" s="3">
        <v>45490</v>
      </c>
      <c r="I5987" s="6">
        <v>90</v>
      </c>
      <c r="J5987" s="1">
        <v>2</v>
      </c>
      <c r="K5987" s="4">
        <v>0.05</v>
      </c>
      <c r="L5987" s="6">
        <f t="shared" si="186"/>
        <v>4.5</v>
      </c>
      <c r="M5987" s="8">
        <f t="shared" si="187"/>
        <v>175.5</v>
      </c>
      <c r="N5987" t="str" cm="1">
        <f t="array" ref="N59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88" spans="2:14" x14ac:dyDescent="0.35">
      <c r="B5988" s="7">
        <v>2029986</v>
      </c>
      <c r="C5988" s="1" t="s">
        <v>4</v>
      </c>
      <c r="D5988" s="1" t="s">
        <v>26</v>
      </c>
      <c r="E5988" s="1" t="s">
        <v>40</v>
      </c>
      <c r="F5988" s="1" t="s">
        <v>518</v>
      </c>
      <c r="G5988" s="3">
        <v>45482</v>
      </c>
      <c r="H5988" s="3">
        <v>45484</v>
      </c>
      <c r="I5988" s="6">
        <v>280</v>
      </c>
      <c r="J5988" s="1">
        <v>2</v>
      </c>
      <c r="K5988" s="4">
        <v>0.03</v>
      </c>
      <c r="L5988" s="6">
        <f t="shared" si="186"/>
        <v>8.4</v>
      </c>
      <c r="M5988" s="8">
        <f t="shared" si="187"/>
        <v>551.6</v>
      </c>
      <c r="N5988" t="str" cm="1">
        <f t="array" ref="N59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89" spans="2:14" x14ac:dyDescent="0.35">
      <c r="B5989" s="7">
        <v>2029987</v>
      </c>
      <c r="C5989" s="1" t="s">
        <v>5</v>
      </c>
      <c r="D5989" s="1" t="s">
        <v>27</v>
      </c>
      <c r="E5989" s="1" t="s">
        <v>41</v>
      </c>
      <c r="F5989" s="1" t="s">
        <v>519</v>
      </c>
      <c r="G5989" s="3">
        <v>45482</v>
      </c>
      <c r="H5989" s="3">
        <v>45485</v>
      </c>
      <c r="I5989" s="6">
        <v>70</v>
      </c>
      <c r="J5989" s="1">
        <v>1</v>
      </c>
      <c r="K5989" s="4">
        <v>0.1</v>
      </c>
      <c r="L5989" s="6">
        <f t="shared" si="186"/>
        <v>7</v>
      </c>
      <c r="M5989" s="8">
        <f t="shared" si="187"/>
        <v>63</v>
      </c>
      <c r="N5989" t="str" cm="1">
        <f t="array" ref="N59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90" spans="2:14" x14ac:dyDescent="0.35">
      <c r="B5990" s="7">
        <v>2029988</v>
      </c>
      <c r="C5990" s="1" t="s">
        <v>6</v>
      </c>
      <c r="D5990" s="1" t="s">
        <v>28</v>
      </c>
      <c r="E5990" s="1" t="s">
        <v>42</v>
      </c>
      <c r="F5990" s="1" t="s">
        <v>520</v>
      </c>
      <c r="G5990" s="3">
        <v>45482</v>
      </c>
      <c r="H5990" s="3">
        <v>45487</v>
      </c>
      <c r="I5990" s="6">
        <v>230</v>
      </c>
      <c r="J5990" s="1">
        <v>2</v>
      </c>
      <c r="K5990" s="4">
        <v>0.05</v>
      </c>
      <c r="L5990" s="6">
        <f t="shared" si="186"/>
        <v>11.5</v>
      </c>
      <c r="M5990" s="8">
        <f t="shared" si="187"/>
        <v>448.5</v>
      </c>
      <c r="N5990" t="str" cm="1">
        <f t="array" ref="N59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91" spans="2:14" x14ac:dyDescent="0.35">
      <c r="B5991" s="7">
        <v>2029989</v>
      </c>
      <c r="C5991" s="1" t="s">
        <v>7</v>
      </c>
      <c r="D5991" s="1" t="s">
        <v>29</v>
      </c>
      <c r="E5991" s="1" t="s">
        <v>43</v>
      </c>
      <c r="F5991" s="1" t="s">
        <v>521</v>
      </c>
      <c r="G5991" s="3">
        <v>45482</v>
      </c>
      <c r="H5991" s="3">
        <v>45483</v>
      </c>
      <c r="I5991" s="6">
        <v>7999</v>
      </c>
      <c r="J5991" s="1">
        <v>4</v>
      </c>
      <c r="K5991" s="4">
        <v>0.05</v>
      </c>
      <c r="L5991" s="6">
        <f t="shared" si="186"/>
        <v>399.95000000000005</v>
      </c>
      <c r="M5991" s="8">
        <f t="shared" si="187"/>
        <v>31596.05</v>
      </c>
      <c r="N5991" t="str" cm="1">
        <f t="array" ref="N59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92" spans="2:14" x14ac:dyDescent="0.35">
      <c r="B5992" s="7">
        <v>2029990</v>
      </c>
      <c r="C5992" s="1" t="s">
        <v>10</v>
      </c>
      <c r="D5992" s="1" t="s">
        <v>25</v>
      </c>
      <c r="E5992" s="1" t="s">
        <v>44</v>
      </c>
      <c r="F5992" s="1" t="s">
        <v>518</v>
      </c>
      <c r="G5992" s="3">
        <v>45482</v>
      </c>
      <c r="H5992" s="3">
        <v>45490</v>
      </c>
      <c r="I5992" s="6">
        <v>850</v>
      </c>
      <c r="J5992" s="1">
        <v>3</v>
      </c>
      <c r="K5992" s="4">
        <v>0.02</v>
      </c>
      <c r="L5992" s="6">
        <f t="shared" si="186"/>
        <v>17</v>
      </c>
      <c r="M5992" s="8">
        <f t="shared" si="187"/>
        <v>2533</v>
      </c>
      <c r="N5992" t="str" cm="1">
        <f t="array" ref="N59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93" spans="2:14" x14ac:dyDescent="0.35">
      <c r="B5993" s="7">
        <v>2029991</v>
      </c>
      <c r="C5993" s="1" t="s">
        <v>8</v>
      </c>
      <c r="D5993" s="1" t="s">
        <v>30</v>
      </c>
      <c r="E5993" s="1" t="s">
        <v>45</v>
      </c>
      <c r="F5993" s="1" t="s">
        <v>518</v>
      </c>
      <c r="G5993" s="3">
        <v>45482</v>
      </c>
      <c r="H5993" s="3">
        <v>45484</v>
      </c>
      <c r="I5993" s="6">
        <v>65000</v>
      </c>
      <c r="J5993" s="1">
        <v>2</v>
      </c>
      <c r="K5993" s="4">
        <v>0.06</v>
      </c>
      <c r="L5993" s="6">
        <f t="shared" si="186"/>
        <v>3900</v>
      </c>
      <c r="M5993" s="8">
        <f t="shared" si="187"/>
        <v>126100</v>
      </c>
      <c r="N5993" t="str" cm="1">
        <f t="array" ref="N59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94" spans="2:14" x14ac:dyDescent="0.35">
      <c r="B5994" s="7">
        <v>2029992</v>
      </c>
      <c r="C5994" s="1" t="s">
        <v>9</v>
      </c>
      <c r="D5994" s="1" t="s">
        <v>27</v>
      </c>
      <c r="E5994" s="1" t="s">
        <v>46</v>
      </c>
      <c r="F5994" s="1" t="s">
        <v>519</v>
      </c>
      <c r="G5994" s="3">
        <v>45482</v>
      </c>
      <c r="H5994" s="3">
        <v>45485</v>
      </c>
      <c r="I5994" s="6">
        <v>450</v>
      </c>
      <c r="J5994" s="1">
        <v>1</v>
      </c>
      <c r="K5994" s="4">
        <v>0.15</v>
      </c>
      <c r="L5994" s="6">
        <f t="shared" si="186"/>
        <v>67.5</v>
      </c>
      <c r="M5994" s="8">
        <f t="shared" si="187"/>
        <v>382.5</v>
      </c>
      <c r="N5994" t="str" cm="1">
        <f t="array" ref="N59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95" spans="2:14" x14ac:dyDescent="0.35">
      <c r="B5995" s="7">
        <v>2029993</v>
      </c>
      <c r="C5995" s="1" t="s">
        <v>11</v>
      </c>
      <c r="D5995" s="1" t="s">
        <v>28</v>
      </c>
      <c r="E5995" s="1" t="s">
        <v>47</v>
      </c>
      <c r="F5995" s="1" t="s">
        <v>521</v>
      </c>
      <c r="G5995" s="3">
        <v>45482</v>
      </c>
      <c r="H5995" s="3">
        <v>45487</v>
      </c>
      <c r="I5995" s="6">
        <v>1299</v>
      </c>
      <c r="J5995" s="1">
        <v>1</v>
      </c>
      <c r="K5995" s="4">
        <v>0.02</v>
      </c>
      <c r="L5995" s="6">
        <f t="shared" si="186"/>
        <v>25.98</v>
      </c>
      <c r="M5995" s="8">
        <f t="shared" si="187"/>
        <v>1273.02</v>
      </c>
      <c r="N5995" t="str" cm="1">
        <f t="array" ref="N59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96" spans="2:14" x14ac:dyDescent="0.35">
      <c r="B5996" s="7">
        <v>2029994</v>
      </c>
      <c r="C5996" s="1" t="s">
        <v>12</v>
      </c>
      <c r="D5996" s="1" t="s">
        <v>29</v>
      </c>
      <c r="E5996" s="1" t="s">
        <v>48</v>
      </c>
      <c r="F5996" s="1" t="s">
        <v>520</v>
      </c>
      <c r="G5996" s="3">
        <v>45482</v>
      </c>
      <c r="H5996" s="3">
        <v>45483</v>
      </c>
      <c r="I5996" s="6">
        <v>1700</v>
      </c>
      <c r="J5996" s="1">
        <v>2</v>
      </c>
      <c r="K5996" s="4">
        <v>0.02</v>
      </c>
      <c r="L5996" s="6">
        <f t="shared" si="186"/>
        <v>34</v>
      </c>
      <c r="M5996" s="8">
        <f t="shared" si="187"/>
        <v>3366</v>
      </c>
      <c r="N5996" t="str" cm="1">
        <f t="array" ref="N59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5997" spans="2:14" x14ac:dyDescent="0.35">
      <c r="B5997" s="7">
        <v>2029995</v>
      </c>
      <c r="C5997" s="1" t="s">
        <v>13</v>
      </c>
      <c r="D5997" s="1" t="s">
        <v>25</v>
      </c>
      <c r="E5997" s="1" t="s">
        <v>49</v>
      </c>
      <c r="F5997" s="1" t="s">
        <v>518</v>
      </c>
      <c r="G5997" s="3">
        <v>45482</v>
      </c>
      <c r="H5997" s="3">
        <v>45490</v>
      </c>
      <c r="I5997" s="6">
        <v>55000</v>
      </c>
      <c r="J5997" s="1">
        <v>1</v>
      </c>
      <c r="K5997" s="4">
        <v>0.02</v>
      </c>
      <c r="L5997" s="6">
        <f t="shared" si="186"/>
        <v>1100</v>
      </c>
      <c r="M5997" s="8">
        <f t="shared" si="187"/>
        <v>53900</v>
      </c>
      <c r="N5997" t="str" cm="1">
        <f t="array" ref="N59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98" spans="2:14" x14ac:dyDescent="0.35">
      <c r="B5998" s="7">
        <v>2029996</v>
      </c>
      <c r="C5998" s="1" t="s">
        <v>14</v>
      </c>
      <c r="D5998" s="1" t="s">
        <v>26</v>
      </c>
      <c r="E5998" s="1" t="s">
        <v>50</v>
      </c>
      <c r="F5998" s="1" t="s">
        <v>519</v>
      </c>
      <c r="G5998" s="3">
        <v>45482</v>
      </c>
      <c r="H5998" s="3">
        <v>45484</v>
      </c>
      <c r="I5998" s="6">
        <v>57999</v>
      </c>
      <c r="J5998" s="1">
        <v>3</v>
      </c>
      <c r="K5998" s="4">
        <v>0.02</v>
      </c>
      <c r="L5998" s="6">
        <f t="shared" si="186"/>
        <v>1159.98</v>
      </c>
      <c r="M5998" s="8">
        <f t="shared" si="187"/>
        <v>172837.02</v>
      </c>
      <c r="N5998" t="str" cm="1">
        <f t="array" ref="N59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5999" spans="2:14" x14ac:dyDescent="0.35">
      <c r="B5999" s="7">
        <v>2029997</v>
      </c>
      <c r="C5999" s="1" t="s">
        <v>15</v>
      </c>
      <c r="D5999" s="1" t="s">
        <v>27</v>
      </c>
      <c r="E5999" s="1" t="s">
        <v>51</v>
      </c>
      <c r="F5999" s="1" t="s">
        <v>520</v>
      </c>
      <c r="G5999" s="3">
        <v>45482</v>
      </c>
      <c r="H5999" s="3">
        <v>45485</v>
      </c>
      <c r="I5999" s="6">
        <v>1399</v>
      </c>
      <c r="J5999" s="1">
        <v>2</v>
      </c>
      <c r="K5999" s="4">
        <v>0.02</v>
      </c>
      <c r="L5999" s="6">
        <f t="shared" si="186"/>
        <v>27.98</v>
      </c>
      <c r="M5999" s="8">
        <f t="shared" si="187"/>
        <v>2770.02</v>
      </c>
      <c r="N5999" t="str" cm="1">
        <f t="array" ref="N59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00" spans="2:14" x14ac:dyDescent="0.35">
      <c r="B6000" s="7">
        <v>2029998</v>
      </c>
      <c r="C6000" s="1" t="s">
        <v>16</v>
      </c>
      <c r="D6000" s="1" t="s">
        <v>28</v>
      </c>
      <c r="E6000" s="1" t="s">
        <v>506</v>
      </c>
      <c r="F6000" s="1" t="s">
        <v>521</v>
      </c>
      <c r="G6000" s="3">
        <v>45482</v>
      </c>
      <c r="H6000" s="3">
        <v>45487</v>
      </c>
      <c r="I6000" s="6">
        <v>999</v>
      </c>
      <c r="J6000" s="1">
        <v>1</v>
      </c>
      <c r="K6000" s="4">
        <v>0.02</v>
      </c>
      <c r="L6000" s="6">
        <f t="shared" si="186"/>
        <v>19.98</v>
      </c>
      <c r="M6000" s="8">
        <f t="shared" si="187"/>
        <v>979.02</v>
      </c>
      <c r="N6000" t="str" cm="1">
        <f t="array" ref="N60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01" spans="2:14" x14ac:dyDescent="0.35">
      <c r="B6001" s="7">
        <v>2029999</v>
      </c>
      <c r="C6001" s="1" t="s">
        <v>17</v>
      </c>
      <c r="D6001" s="1" t="s">
        <v>29</v>
      </c>
      <c r="E6001" s="1" t="s">
        <v>507</v>
      </c>
      <c r="F6001" s="1" t="s">
        <v>518</v>
      </c>
      <c r="G6001" s="3">
        <v>45482</v>
      </c>
      <c r="H6001" s="3">
        <v>45483</v>
      </c>
      <c r="I6001" s="6">
        <v>2099</v>
      </c>
      <c r="J6001" s="1">
        <v>2</v>
      </c>
      <c r="K6001" s="4">
        <v>0.02</v>
      </c>
      <c r="L6001" s="6">
        <f t="shared" si="186"/>
        <v>41.980000000000004</v>
      </c>
      <c r="M6001" s="8">
        <f t="shared" si="187"/>
        <v>4156.0200000000004</v>
      </c>
      <c r="N6001" t="str" cm="1">
        <f t="array" ref="N60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02" spans="2:14" x14ac:dyDescent="0.35">
      <c r="B6002" s="7">
        <v>2030000</v>
      </c>
      <c r="C6002" s="1" t="s">
        <v>18</v>
      </c>
      <c r="D6002" s="1" t="s">
        <v>25</v>
      </c>
      <c r="E6002" s="1" t="s">
        <v>508</v>
      </c>
      <c r="F6002" s="1" t="s">
        <v>518</v>
      </c>
      <c r="G6002" s="3">
        <v>45482</v>
      </c>
      <c r="H6002" s="3">
        <v>45490</v>
      </c>
      <c r="I6002" s="6">
        <v>11000</v>
      </c>
      <c r="J6002" s="1">
        <v>1</v>
      </c>
      <c r="K6002" s="4">
        <v>0.02</v>
      </c>
      <c r="L6002" s="6">
        <f t="shared" si="186"/>
        <v>220</v>
      </c>
      <c r="M6002" s="8">
        <f t="shared" si="187"/>
        <v>10780</v>
      </c>
      <c r="N6002" t="str" cm="1">
        <f t="array" ref="N60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03" spans="2:14" x14ac:dyDescent="0.35">
      <c r="B6003" s="7">
        <v>2030001</v>
      </c>
      <c r="C6003" s="1" t="s">
        <v>19</v>
      </c>
      <c r="D6003" s="1" t="s">
        <v>26</v>
      </c>
      <c r="E6003" s="1" t="s">
        <v>31</v>
      </c>
      <c r="F6003" s="1" t="s">
        <v>519</v>
      </c>
      <c r="G6003" s="3">
        <v>45482</v>
      </c>
      <c r="H6003" s="3">
        <v>45484</v>
      </c>
      <c r="I6003" s="6">
        <v>800</v>
      </c>
      <c r="J6003" s="1">
        <v>2</v>
      </c>
      <c r="K6003" s="4">
        <v>7.0000000000000007E-2</v>
      </c>
      <c r="L6003" s="6">
        <f t="shared" si="186"/>
        <v>56.000000000000007</v>
      </c>
      <c r="M6003" s="8">
        <f t="shared" si="187"/>
        <v>1544</v>
      </c>
      <c r="N6003" t="str" cm="1">
        <f t="array" ref="N60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04" spans="2:14" x14ac:dyDescent="0.35">
      <c r="B6004" s="7">
        <v>2030002</v>
      </c>
      <c r="C6004" s="1" t="s">
        <v>20</v>
      </c>
      <c r="D6004" s="1" t="s">
        <v>27</v>
      </c>
      <c r="E6004" s="1" t="s">
        <v>32</v>
      </c>
      <c r="F6004" s="1" t="s">
        <v>521</v>
      </c>
      <c r="G6004" s="3">
        <v>45482</v>
      </c>
      <c r="H6004" s="3">
        <v>45485</v>
      </c>
      <c r="I6004" s="6">
        <v>5500</v>
      </c>
      <c r="J6004" s="1">
        <v>3</v>
      </c>
      <c r="K6004" s="4">
        <v>0.03</v>
      </c>
      <c r="L6004" s="6">
        <f t="shared" si="186"/>
        <v>165</v>
      </c>
      <c r="M6004" s="8">
        <f t="shared" si="187"/>
        <v>16335</v>
      </c>
      <c r="N6004" t="str" cm="1">
        <f t="array" ref="N60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05" spans="2:14" x14ac:dyDescent="0.35">
      <c r="B6005" s="7">
        <v>2030003</v>
      </c>
      <c r="C6005" s="1" t="s">
        <v>21</v>
      </c>
      <c r="D6005" s="1" t="s">
        <v>28</v>
      </c>
      <c r="E6005" s="1" t="s">
        <v>38</v>
      </c>
      <c r="F6005" s="1" t="s">
        <v>520</v>
      </c>
      <c r="G6005" s="3">
        <v>45482</v>
      </c>
      <c r="H6005" s="3">
        <v>45487</v>
      </c>
      <c r="I6005" s="6">
        <v>1350</v>
      </c>
      <c r="J6005" s="1">
        <v>2</v>
      </c>
      <c r="K6005" s="4">
        <v>0.08</v>
      </c>
      <c r="L6005" s="6">
        <f t="shared" si="186"/>
        <v>108</v>
      </c>
      <c r="M6005" s="8">
        <f t="shared" si="187"/>
        <v>2592</v>
      </c>
      <c r="N6005" t="str" cm="1">
        <f t="array" ref="N60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06" spans="2:14" x14ac:dyDescent="0.35">
      <c r="B6006" s="7">
        <v>2030004</v>
      </c>
      <c r="C6006" s="1" t="s">
        <v>22</v>
      </c>
      <c r="D6006" s="1" t="s">
        <v>29</v>
      </c>
      <c r="E6006" s="1" t="s">
        <v>33</v>
      </c>
      <c r="F6006" s="1" t="s">
        <v>518</v>
      </c>
      <c r="G6006" s="3">
        <v>45482</v>
      </c>
      <c r="H6006" s="3">
        <v>45483</v>
      </c>
      <c r="I6006" s="6">
        <v>4500</v>
      </c>
      <c r="J6006" s="1">
        <v>7</v>
      </c>
      <c r="K6006" s="4">
        <v>0.05</v>
      </c>
      <c r="L6006" s="6">
        <f t="shared" si="186"/>
        <v>225</v>
      </c>
      <c r="M6006" s="8">
        <f t="shared" si="187"/>
        <v>31275</v>
      </c>
      <c r="N6006" t="str" cm="1">
        <f t="array" ref="N60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07" spans="2:14" x14ac:dyDescent="0.35">
      <c r="B6007" s="7">
        <v>2030005</v>
      </c>
      <c r="C6007" s="1" t="s">
        <v>23</v>
      </c>
      <c r="D6007" s="1" t="s">
        <v>25</v>
      </c>
      <c r="E6007" s="1" t="s">
        <v>34</v>
      </c>
      <c r="F6007" s="1" t="s">
        <v>519</v>
      </c>
      <c r="G6007" s="3">
        <v>45482</v>
      </c>
      <c r="H6007" s="3">
        <v>45490</v>
      </c>
      <c r="I6007" s="6">
        <v>2350</v>
      </c>
      <c r="J6007" s="1">
        <v>2</v>
      </c>
      <c r="K6007" s="4">
        <v>0.05</v>
      </c>
      <c r="L6007" s="6">
        <f t="shared" si="186"/>
        <v>117.5</v>
      </c>
      <c r="M6007" s="8">
        <f t="shared" si="187"/>
        <v>4582.5</v>
      </c>
      <c r="N6007" t="str" cm="1">
        <f t="array" ref="N60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08" spans="2:14" x14ac:dyDescent="0.35">
      <c r="B6008" s="7">
        <v>2030006</v>
      </c>
      <c r="C6008" s="1" t="s">
        <v>24</v>
      </c>
      <c r="D6008" s="1" t="s">
        <v>324</v>
      </c>
      <c r="E6008" s="1" t="s">
        <v>35</v>
      </c>
      <c r="F6008" s="1" t="s">
        <v>520</v>
      </c>
      <c r="G6008" s="3">
        <v>45482</v>
      </c>
      <c r="H6008" s="3">
        <v>45484</v>
      </c>
      <c r="I6008" s="6">
        <v>90</v>
      </c>
      <c r="J6008" s="1">
        <v>1</v>
      </c>
      <c r="K6008" s="4">
        <v>0.05</v>
      </c>
      <c r="L6008" s="6">
        <f t="shared" si="186"/>
        <v>4.5</v>
      </c>
      <c r="M6008" s="8">
        <f t="shared" si="187"/>
        <v>85.5</v>
      </c>
      <c r="N6008" t="str" cm="1">
        <f t="array" ref="N60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09" spans="2:14" x14ac:dyDescent="0.35">
      <c r="B6009" s="7">
        <v>2030007</v>
      </c>
      <c r="C6009" s="1" t="s">
        <v>4</v>
      </c>
      <c r="D6009" s="1" t="s">
        <v>25</v>
      </c>
      <c r="E6009" s="1" t="s">
        <v>36</v>
      </c>
      <c r="F6009" s="1" t="s">
        <v>521</v>
      </c>
      <c r="G6009" s="3">
        <v>45482</v>
      </c>
      <c r="H6009" s="3">
        <v>45485</v>
      </c>
      <c r="I6009" s="6">
        <v>280</v>
      </c>
      <c r="J6009" s="1">
        <v>1</v>
      </c>
      <c r="K6009" s="4">
        <v>0.05</v>
      </c>
      <c r="L6009" s="6">
        <f t="shared" si="186"/>
        <v>14</v>
      </c>
      <c r="M6009" s="8">
        <f t="shared" si="187"/>
        <v>266</v>
      </c>
      <c r="N6009" t="str" cm="1">
        <f t="array" ref="N60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10" spans="2:14" x14ac:dyDescent="0.35">
      <c r="B6010" s="7">
        <v>2030008</v>
      </c>
      <c r="C6010" s="1" t="s">
        <v>5</v>
      </c>
      <c r="D6010" s="1" t="s">
        <v>26</v>
      </c>
      <c r="E6010" s="1" t="s">
        <v>37</v>
      </c>
      <c r="F6010" s="1" t="s">
        <v>518</v>
      </c>
      <c r="G6010" s="3">
        <v>45482</v>
      </c>
      <c r="H6010" s="3">
        <v>45487</v>
      </c>
      <c r="I6010" s="6">
        <v>70</v>
      </c>
      <c r="J6010" s="1">
        <v>1</v>
      </c>
      <c r="K6010" s="4">
        <v>0.03</v>
      </c>
      <c r="L6010" s="6">
        <f t="shared" si="186"/>
        <v>2.1</v>
      </c>
      <c r="M6010" s="8">
        <f t="shared" si="187"/>
        <v>67.900000000000006</v>
      </c>
      <c r="N6010" t="str" cm="1">
        <f t="array" ref="N60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11" spans="2:14" x14ac:dyDescent="0.35">
      <c r="B6011" s="7">
        <v>2030009</v>
      </c>
      <c r="C6011" s="1" t="s">
        <v>6</v>
      </c>
      <c r="D6011" s="1" t="s">
        <v>27</v>
      </c>
      <c r="E6011" s="1" t="s">
        <v>39</v>
      </c>
      <c r="F6011" s="1" t="s">
        <v>518</v>
      </c>
      <c r="G6011" s="3">
        <v>45482</v>
      </c>
      <c r="H6011" s="3">
        <v>45483</v>
      </c>
      <c r="I6011" s="6">
        <v>230</v>
      </c>
      <c r="J6011" s="1">
        <v>2</v>
      </c>
      <c r="K6011" s="4">
        <v>0.1</v>
      </c>
      <c r="L6011" s="6">
        <f t="shared" si="186"/>
        <v>23</v>
      </c>
      <c r="M6011" s="8">
        <f t="shared" si="187"/>
        <v>437</v>
      </c>
      <c r="N6011" t="str" cm="1">
        <f t="array" ref="N60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12" spans="2:14" x14ac:dyDescent="0.35">
      <c r="B6012" s="7">
        <v>2030010</v>
      </c>
      <c r="C6012" s="1" t="s">
        <v>7</v>
      </c>
      <c r="D6012" s="1" t="s">
        <v>28</v>
      </c>
      <c r="E6012" s="1" t="s">
        <v>40</v>
      </c>
      <c r="F6012" s="1" t="s">
        <v>519</v>
      </c>
      <c r="G6012" s="3">
        <v>45482</v>
      </c>
      <c r="H6012" s="3">
        <v>45490</v>
      </c>
      <c r="I6012" s="6">
        <v>7999</v>
      </c>
      <c r="J6012" s="1">
        <v>1</v>
      </c>
      <c r="K6012" s="4">
        <v>0.05</v>
      </c>
      <c r="L6012" s="6">
        <f t="shared" si="186"/>
        <v>399.95000000000005</v>
      </c>
      <c r="M6012" s="8">
        <f t="shared" si="187"/>
        <v>7599.05</v>
      </c>
      <c r="N6012" t="str" cm="1">
        <f t="array" ref="N60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13" spans="2:14" x14ac:dyDescent="0.35">
      <c r="B6013" s="7">
        <v>2030011</v>
      </c>
      <c r="C6013" s="1" t="s">
        <v>10</v>
      </c>
      <c r="D6013" s="1" t="s">
        <v>29</v>
      </c>
      <c r="E6013" s="1" t="s">
        <v>41</v>
      </c>
      <c r="F6013" s="1" t="s">
        <v>521</v>
      </c>
      <c r="G6013" s="3">
        <v>45482</v>
      </c>
      <c r="H6013" s="3">
        <v>45484</v>
      </c>
      <c r="I6013" s="6">
        <v>850</v>
      </c>
      <c r="J6013" s="1">
        <v>2</v>
      </c>
      <c r="K6013" s="4">
        <v>0.05</v>
      </c>
      <c r="L6013" s="6">
        <f t="shared" si="186"/>
        <v>42.5</v>
      </c>
      <c r="M6013" s="8">
        <f t="shared" si="187"/>
        <v>1657.5</v>
      </c>
      <c r="N6013" t="str" cm="1">
        <f t="array" ref="N60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14" spans="2:14" x14ac:dyDescent="0.35">
      <c r="B6014" s="7">
        <v>2030012</v>
      </c>
      <c r="C6014" s="1" t="s">
        <v>8</v>
      </c>
      <c r="D6014" s="1" t="s">
        <v>25</v>
      </c>
      <c r="E6014" s="1" t="s">
        <v>42</v>
      </c>
      <c r="F6014" s="1" t="s">
        <v>520</v>
      </c>
      <c r="G6014" s="3">
        <v>45482</v>
      </c>
      <c r="H6014" s="3">
        <v>45485</v>
      </c>
      <c r="I6014" s="6">
        <v>65000</v>
      </c>
      <c r="J6014" s="1">
        <v>7</v>
      </c>
      <c r="K6014" s="4">
        <v>0.02</v>
      </c>
      <c r="L6014" s="6">
        <f t="shared" si="186"/>
        <v>1300</v>
      </c>
      <c r="M6014" s="8">
        <f t="shared" si="187"/>
        <v>453700</v>
      </c>
      <c r="N6014" t="str" cm="1">
        <f t="array" ref="N60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15" spans="2:14" x14ac:dyDescent="0.35">
      <c r="B6015" s="7">
        <v>2030013</v>
      </c>
      <c r="C6015" s="1" t="s">
        <v>9</v>
      </c>
      <c r="D6015" s="1" t="s">
        <v>30</v>
      </c>
      <c r="E6015" s="1" t="s">
        <v>43</v>
      </c>
      <c r="F6015" s="1" t="s">
        <v>518</v>
      </c>
      <c r="G6015" s="3">
        <v>45482</v>
      </c>
      <c r="H6015" s="3">
        <v>45487</v>
      </c>
      <c r="I6015" s="6">
        <v>450</v>
      </c>
      <c r="J6015" s="1">
        <v>2</v>
      </c>
      <c r="K6015" s="4">
        <v>0.06</v>
      </c>
      <c r="L6015" s="6">
        <f t="shared" si="186"/>
        <v>27</v>
      </c>
      <c r="M6015" s="8">
        <f t="shared" si="187"/>
        <v>873</v>
      </c>
      <c r="N6015" t="str" cm="1">
        <f t="array" ref="N60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16" spans="2:14" x14ac:dyDescent="0.35">
      <c r="B6016" s="7">
        <v>2030014</v>
      </c>
      <c r="C6016" s="1" t="s">
        <v>11</v>
      </c>
      <c r="D6016" s="1" t="s">
        <v>27</v>
      </c>
      <c r="E6016" s="1" t="s">
        <v>44</v>
      </c>
      <c r="F6016" s="1" t="s">
        <v>519</v>
      </c>
      <c r="G6016" s="3">
        <v>45482</v>
      </c>
      <c r="H6016" s="3">
        <v>45483</v>
      </c>
      <c r="I6016" s="6">
        <v>1299</v>
      </c>
      <c r="J6016" s="1">
        <v>2</v>
      </c>
      <c r="K6016" s="4">
        <v>0.15</v>
      </c>
      <c r="L6016" s="6">
        <f t="shared" si="186"/>
        <v>194.85</v>
      </c>
      <c r="M6016" s="8">
        <f t="shared" si="187"/>
        <v>2403.15</v>
      </c>
      <c r="N6016" t="str" cm="1">
        <f t="array" ref="N60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17" spans="2:14" x14ac:dyDescent="0.35">
      <c r="B6017" s="7">
        <v>2030015</v>
      </c>
      <c r="C6017" s="1" t="s">
        <v>12</v>
      </c>
      <c r="D6017" s="1" t="s">
        <v>28</v>
      </c>
      <c r="E6017" s="1" t="s">
        <v>45</v>
      </c>
      <c r="F6017" s="1" t="s">
        <v>520</v>
      </c>
      <c r="G6017" s="3">
        <v>45482</v>
      </c>
      <c r="H6017" s="3">
        <v>45490</v>
      </c>
      <c r="I6017" s="6">
        <v>1700</v>
      </c>
      <c r="J6017" s="1">
        <v>1</v>
      </c>
      <c r="K6017" s="4">
        <v>0.02</v>
      </c>
      <c r="L6017" s="6">
        <f t="shared" si="186"/>
        <v>34</v>
      </c>
      <c r="M6017" s="8">
        <f t="shared" si="187"/>
        <v>1666</v>
      </c>
      <c r="N6017" t="str" cm="1">
        <f t="array" ref="N60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18" spans="2:14" x14ac:dyDescent="0.35">
      <c r="B6018" s="7">
        <v>2030016</v>
      </c>
      <c r="C6018" s="1" t="s">
        <v>13</v>
      </c>
      <c r="D6018" s="1" t="s">
        <v>29</v>
      </c>
      <c r="E6018" s="1" t="s">
        <v>46</v>
      </c>
      <c r="F6018" s="1" t="s">
        <v>521</v>
      </c>
      <c r="G6018" s="3">
        <v>45482</v>
      </c>
      <c r="H6018" s="3">
        <v>45484</v>
      </c>
      <c r="I6018" s="6">
        <v>55000</v>
      </c>
      <c r="J6018" s="1">
        <v>2</v>
      </c>
      <c r="K6018" s="4">
        <v>0.02</v>
      </c>
      <c r="L6018" s="6">
        <f t="shared" si="186"/>
        <v>1100</v>
      </c>
      <c r="M6018" s="8">
        <f t="shared" si="187"/>
        <v>108900</v>
      </c>
      <c r="N6018" t="str" cm="1">
        <f t="array" ref="N60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19" spans="2:14" x14ac:dyDescent="0.35">
      <c r="B6019" s="7">
        <v>2030017</v>
      </c>
      <c r="C6019" s="1" t="s">
        <v>14</v>
      </c>
      <c r="D6019" s="1" t="s">
        <v>25</v>
      </c>
      <c r="E6019" s="1" t="s">
        <v>47</v>
      </c>
      <c r="F6019" s="1" t="s">
        <v>518</v>
      </c>
      <c r="G6019" s="3">
        <v>45482</v>
      </c>
      <c r="H6019" s="3">
        <v>45485</v>
      </c>
      <c r="I6019" s="6">
        <v>57999</v>
      </c>
      <c r="J6019" s="1">
        <v>4</v>
      </c>
      <c r="K6019" s="4">
        <v>0.02</v>
      </c>
      <c r="L6019" s="6">
        <f t="shared" si="186"/>
        <v>1159.98</v>
      </c>
      <c r="M6019" s="8">
        <f t="shared" si="187"/>
        <v>230836.02</v>
      </c>
      <c r="N6019" t="str" cm="1">
        <f t="array" ref="N60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20" spans="2:14" x14ac:dyDescent="0.35">
      <c r="B6020" s="7">
        <v>2030018</v>
      </c>
      <c r="C6020" s="1" t="s">
        <v>15</v>
      </c>
      <c r="D6020" s="1" t="s">
        <v>26</v>
      </c>
      <c r="E6020" s="1" t="s">
        <v>48</v>
      </c>
      <c r="F6020" s="1" t="s">
        <v>518</v>
      </c>
      <c r="G6020" s="3">
        <v>45482</v>
      </c>
      <c r="H6020" s="3">
        <v>45487</v>
      </c>
      <c r="I6020" s="6">
        <v>1399</v>
      </c>
      <c r="J6020" s="1">
        <v>3</v>
      </c>
      <c r="K6020" s="4">
        <v>0.02</v>
      </c>
      <c r="L6020" s="6">
        <f t="shared" ref="L6020:L6083" si="188">I6020*K6020</f>
        <v>27.98</v>
      </c>
      <c r="M6020" s="8">
        <f t="shared" ref="M6020:M6083" si="189">I6020*J6020-L6020</f>
        <v>4169.0200000000004</v>
      </c>
      <c r="N6020" t="str" cm="1">
        <f t="array" ref="N60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21" spans="2:14" x14ac:dyDescent="0.35">
      <c r="B6021" s="7">
        <v>2030019</v>
      </c>
      <c r="C6021" s="1" t="s">
        <v>16</v>
      </c>
      <c r="D6021" s="1" t="s">
        <v>27</v>
      </c>
      <c r="E6021" s="1" t="s">
        <v>49</v>
      </c>
      <c r="F6021" s="1" t="s">
        <v>519</v>
      </c>
      <c r="G6021" s="3">
        <v>45482</v>
      </c>
      <c r="H6021" s="3">
        <v>45483</v>
      </c>
      <c r="I6021" s="6">
        <v>999</v>
      </c>
      <c r="J6021" s="1">
        <v>2</v>
      </c>
      <c r="K6021" s="4">
        <v>0.02</v>
      </c>
      <c r="L6021" s="6">
        <f t="shared" si="188"/>
        <v>19.98</v>
      </c>
      <c r="M6021" s="8">
        <f t="shared" si="189"/>
        <v>1978.02</v>
      </c>
      <c r="N6021" t="str" cm="1">
        <f t="array" ref="N60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22" spans="2:14" x14ac:dyDescent="0.35">
      <c r="B6022" s="7">
        <v>2030020</v>
      </c>
      <c r="C6022" s="1" t="s">
        <v>17</v>
      </c>
      <c r="D6022" s="1" t="s">
        <v>28</v>
      </c>
      <c r="E6022" s="1" t="s">
        <v>50</v>
      </c>
      <c r="F6022" s="1" t="s">
        <v>521</v>
      </c>
      <c r="G6022" s="3">
        <v>45482</v>
      </c>
      <c r="H6022" s="3">
        <v>45490</v>
      </c>
      <c r="I6022" s="6">
        <v>2099</v>
      </c>
      <c r="J6022" s="1">
        <v>1</v>
      </c>
      <c r="K6022" s="4">
        <v>0.02</v>
      </c>
      <c r="L6022" s="6">
        <f t="shared" si="188"/>
        <v>41.980000000000004</v>
      </c>
      <c r="M6022" s="8">
        <f t="shared" si="189"/>
        <v>2057.02</v>
      </c>
      <c r="N6022" t="str" cm="1">
        <f t="array" ref="N60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23" spans="2:14" x14ac:dyDescent="0.35">
      <c r="B6023" s="7">
        <v>2030021</v>
      </c>
      <c r="C6023" s="1" t="s">
        <v>18</v>
      </c>
      <c r="D6023" s="1" t="s">
        <v>29</v>
      </c>
      <c r="E6023" s="1" t="s">
        <v>51</v>
      </c>
      <c r="F6023" s="1" t="s">
        <v>520</v>
      </c>
      <c r="G6023" s="3">
        <v>45482</v>
      </c>
      <c r="H6023" s="3">
        <v>45484</v>
      </c>
      <c r="I6023" s="6">
        <v>11000</v>
      </c>
      <c r="J6023" s="1">
        <v>1</v>
      </c>
      <c r="K6023" s="4">
        <v>0.02</v>
      </c>
      <c r="L6023" s="6">
        <f t="shared" si="188"/>
        <v>220</v>
      </c>
      <c r="M6023" s="8">
        <f t="shared" si="189"/>
        <v>10780</v>
      </c>
      <c r="N6023" t="str" cm="1">
        <f t="array" ref="N60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24" spans="2:14" x14ac:dyDescent="0.35">
      <c r="B6024" s="7">
        <v>2030022</v>
      </c>
      <c r="C6024" s="1" t="s">
        <v>19</v>
      </c>
      <c r="D6024" s="1" t="s">
        <v>25</v>
      </c>
      <c r="E6024" s="1" t="s">
        <v>506</v>
      </c>
      <c r="F6024" s="1" t="s">
        <v>518</v>
      </c>
      <c r="G6024" s="3">
        <v>45482</v>
      </c>
      <c r="H6024" s="3">
        <v>45485</v>
      </c>
      <c r="I6024" s="6">
        <v>800</v>
      </c>
      <c r="J6024" s="1">
        <v>2</v>
      </c>
      <c r="K6024" s="4">
        <v>0.02</v>
      </c>
      <c r="L6024" s="6">
        <f t="shared" si="188"/>
        <v>16</v>
      </c>
      <c r="M6024" s="8">
        <f t="shared" si="189"/>
        <v>1584</v>
      </c>
      <c r="N6024" t="str" cm="1">
        <f t="array" ref="N60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25" spans="2:14" x14ac:dyDescent="0.35">
      <c r="B6025" s="7">
        <v>2030023</v>
      </c>
      <c r="C6025" s="1" t="s">
        <v>20</v>
      </c>
      <c r="D6025" s="1" t="s">
        <v>26</v>
      </c>
      <c r="E6025" s="1" t="s">
        <v>507</v>
      </c>
      <c r="F6025" s="1" t="s">
        <v>519</v>
      </c>
      <c r="G6025" s="3">
        <v>45482</v>
      </c>
      <c r="H6025" s="3">
        <v>45487</v>
      </c>
      <c r="I6025" s="6">
        <v>5500</v>
      </c>
      <c r="J6025" s="1">
        <v>1</v>
      </c>
      <c r="K6025" s="4">
        <v>7.0000000000000007E-2</v>
      </c>
      <c r="L6025" s="6">
        <f t="shared" si="188"/>
        <v>385.00000000000006</v>
      </c>
      <c r="M6025" s="8">
        <f t="shared" si="189"/>
        <v>5115</v>
      </c>
      <c r="N6025" t="str" cm="1">
        <f t="array" ref="N60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26" spans="2:14" x14ac:dyDescent="0.35">
      <c r="B6026" s="7">
        <v>2030024</v>
      </c>
      <c r="C6026" s="1" t="s">
        <v>21</v>
      </c>
      <c r="D6026" s="1" t="s">
        <v>27</v>
      </c>
      <c r="E6026" s="1" t="s">
        <v>508</v>
      </c>
      <c r="F6026" s="1" t="s">
        <v>520</v>
      </c>
      <c r="G6026" s="3">
        <v>45482</v>
      </c>
      <c r="H6026" s="3">
        <v>45483</v>
      </c>
      <c r="I6026" s="6">
        <v>1350</v>
      </c>
      <c r="J6026" s="1">
        <v>3</v>
      </c>
      <c r="K6026" s="4">
        <v>0.03</v>
      </c>
      <c r="L6026" s="6">
        <f t="shared" si="188"/>
        <v>40.5</v>
      </c>
      <c r="M6026" s="8">
        <f t="shared" si="189"/>
        <v>4009.5</v>
      </c>
      <c r="N6026" t="str" cm="1">
        <f t="array" ref="N60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27" spans="2:14" x14ac:dyDescent="0.35">
      <c r="B6027" s="7">
        <v>2030025</v>
      </c>
      <c r="C6027" s="1" t="s">
        <v>22</v>
      </c>
      <c r="D6027" s="1" t="s">
        <v>28</v>
      </c>
      <c r="E6027" s="1" t="s">
        <v>31</v>
      </c>
      <c r="F6027" s="1" t="s">
        <v>521</v>
      </c>
      <c r="G6027" s="3">
        <v>45482</v>
      </c>
      <c r="H6027" s="3">
        <v>45490</v>
      </c>
      <c r="I6027" s="6">
        <v>4500</v>
      </c>
      <c r="J6027" s="1">
        <v>2</v>
      </c>
      <c r="K6027" s="4">
        <v>0.08</v>
      </c>
      <c r="L6027" s="6">
        <f t="shared" si="188"/>
        <v>360</v>
      </c>
      <c r="M6027" s="8">
        <f t="shared" si="189"/>
        <v>8640</v>
      </c>
      <c r="N6027" t="str" cm="1">
        <f t="array" ref="N60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28" spans="2:14" x14ac:dyDescent="0.35">
      <c r="B6028" s="7">
        <v>2030026</v>
      </c>
      <c r="C6028" s="1" t="s">
        <v>23</v>
      </c>
      <c r="D6028" s="1" t="s">
        <v>29</v>
      </c>
      <c r="E6028" s="1" t="s">
        <v>32</v>
      </c>
      <c r="F6028" s="1" t="s">
        <v>518</v>
      </c>
      <c r="G6028" s="3">
        <v>45482</v>
      </c>
      <c r="H6028" s="3">
        <v>45484</v>
      </c>
      <c r="I6028" s="6">
        <v>2350</v>
      </c>
      <c r="J6028" s="1">
        <v>1</v>
      </c>
      <c r="K6028" s="4">
        <v>0.05</v>
      </c>
      <c r="L6028" s="6">
        <f t="shared" si="188"/>
        <v>117.5</v>
      </c>
      <c r="M6028" s="8">
        <f t="shared" si="189"/>
        <v>2232.5</v>
      </c>
      <c r="N6028" t="str" cm="1">
        <f t="array" ref="N60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29" spans="2:14" x14ac:dyDescent="0.35">
      <c r="B6029" s="7">
        <v>2030027</v>
      </c>
      <c r="C6029" s="1" t="s">
        <v>24</v>
      </c>
      <c r="D6029" s="1" t="s">
        <v>25</v>
      </c>
      <c r="E6029" s="1" t="s">
        <v>38</v>
      </c>
      <c r="F6029" s="1" t="s">
        <v>518</v>
      </c>
      <c r="G6029" s="3">
        <v>45482</v>
      </c>
      <c r="H6029" s="3">
        <v>45485</v>
      </c>
      <c r="I6029" s="6">
        <v>90</v>
      </c>
      <c r="J6029" s="1">
        <v>2</v>
      </c>
      <c r="K6029" s="4">
        <v>0.05</v>
      </c>
      <c r="L6029" s="6">
        <f t="shared" si="188"/>
        <v>4.5</v>
      </c>
      <c r="M6029" s="8">
        <f t="shared" si="189"/>
        <v>175.5</v>
      </c>
      <c r="N6029" t="str" cm="1">
        <f t="array" ref="N60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30" spans="2:14" x14ac:dyDescent="0.35">
      <c r="B6030" s="7">
        <v>2030028</v>
      </c>
      <c r="C6030" s="1" t="s">
        <v>4</v>
      </c>
      <c r="D6030" s="1" t="s">
        <v>325</v>
      </c>
      <c r="E6030" s="1" t="s">
        <v>33</v>
      </c>
      <c r="F6030" s="1" t="s">
        <v>519</v>
      </c>
      <c r="G6030" s="3">
        <v>45482</v>
      </c>
      <c r="H6030" s="3">
        <v>45487</v>
      </c>
      <c r="I6030" s="6">
        <v>280</v>
      </c>
      <c r="J6030" s="1">
        <v>1</v>
      </c>
      <c r="K6030" s="4">
        <v>0.05</v>
      </c>
      <c r="L6030" s="6">
        <f t="shared" si="188"/>
        <v>14</v>
      </c>
      <c r="M6030" s="8">
        <f t="shared" si="189"/>
        <v>266</v>
      </c>
      <c r="N6030" t="str" cm="1">
        <f t="array" ref="N60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31" spans="2:14" x14ac:dyDescent="0.35">
      <c r="B6031" s="7">
        <v>2030029</v>
      </c>
      <c r="C6031" s="1" t="s">
        <v>5</v>
      </c>
      <c r="D6031" s="1" t="s">
        <v>25</v>
      </c>
      <c r="E6031" s="1" t="s">
        <v>34</v>
      </c>
      <c r="F6031" s="1" t="s">
        <v>521</v>
      </c>
      <c r="G6031" s="3">
        <v>45482</v>
      </c>
      <c r="H6031" s="3">
        <v>45483</v>
      </c>
      <c r="I6031" s="6">
        <v>70</v>
      </c>
      <c r="J6031" s="1">
        <v>2</v>
      </c>
      <c r="K6031" s="4">
        <v>0.05</v>
      </c>
      <c r="L6031" s="6">
        <f t="shared" si="188"/>
        <v>3.5</v>
      </c>
      <c r="M6031" s="8">
        <f t="shared" si="189"/>
        <v>136.5</v>
      </c>
      <c r="N6031" t="str" cm="1">
        <f t="array" ref="N60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32" spans="2:14" x14ac:dyDescent="0.35">
      <c r="B6032" s="7">
        <v>2030030</v>
      </c>
      <c r="C6032" s="1" t="s">
        <v>6</v>
      </c>
      <c r="D6032" s="1" t="s">
        <v>26</v>
      </c>
      <c r="E6032" s="1" t="s">
        <v>35</v>
      </c>
      <c r="F6032" s="1" t="s">
        <v>520</v>
      </c>
      <c r="G6032" s="3">
        <v>45482</v>
      </c>
      <c r="H6032" s="3">
        <v>45490</v>
      </c>
      <c r="I6032" s="6">
        <v>230</v>
      </c>
      <c r="J6032" s="1">
        <v>3</v>
      </c>
      <c r="K6032" s="4">
        <v>0.03</v>
      </c>
      <c r="L6032" s="6">
        <f t="shared" si="188"/>
        <v>6.8999999999999995</v>
      </c>
      <c r="M6032" s="8">
        <f t="shared" si="189"/>
        <v>683.1</v>
      </c>
      <c r="N6032" t="str" cm="1">
        <f t="array" ref="N60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33" spans="2:14" x14ac:dyDescent="0.35">
      <c r="B6033" s="7">
        <v>2030031</v>
      </c>
      <c r="C6033" s="1" t="s">
        <v>7</v>
      </c>
      <c r="D6033" s="1" t="s">
        <v>27</v>
      </c>
      <c r="E6033" s="1" t="s">
        <v>36</v>
      </c>
      <c r="F6033" s="1" t="s">
        <v>518</v>
      </c>
      <c r="G6033" s="3">
        <v>45482</v>
      </c>
      <c r="H6033" s="3">
        <v>45484</v>
      </c>
      <c r="I6033" s="6">
        <v>7999</v>
      </c>
      <c r="J6033" s="1">
        <v>2</v>
      </c>
      <c r="K6033" s="4">
        <v>0.1</v>
      </c>
      <c r="L6033" s="6">
        <f t="shared" si="188"/>
        <v>799.90000000000009</v>
      </c>
      <c r="M6033" s="8">
        <f t="shared" si="189"/>
        <v>15198.1</v>
      </c>
      <c r="N6033" t="str" cm="1">
        <f t="array" ref="N60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34" spans="2:14" x14ac:dyDescent="0.35">
      <c r="B6034" s="7">
        <v>2030032</v>
      </c>
      <c r="C6034" s="1" t="s">
        <v>10</v>
      </c>
      <c r="D6034" s="1" t="s">
        <v>28</v>
      </c>
      <c r="E6034" s="1" t="s">
        <v>37</v>
      </c>
      <c r="F6034" s="1" t="s">
        <v>519</v>
      </c>
      <c r="G6034" s="3">
        <v>45482</v>
      </c>
      <c r="H6034" s="3">
        <v>45485</v>
      </c>
      <c r="I6034" s="6">
        <v>850</v>
      </c>
      <c r="J6034" s="1">
        <v>7</v>
      </c>
      <c r="K6034" s="4">
        <v>0.05</v>
      </c>
      <c r="L6034" s="6">
        <f t="shared" si="188"/>
        <v>42.5</v>
      </c>
      <c r="M6034" s="8">
        <f t="shared" si="189"/>
        <v>5907.5</v>
      </c>
      <c r="N6034" t="str" cm="1">
        <f t="array" ref="N60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35" spans="2:14" x14ac:dyDescent="0.35">
      <c r="B6035" s="7">
        <v>2030033</v>
      </c>
      <c r="C6035" s="1" t="s">
        <v>8</v>
      </c>
      <c r="D6035" s="1" t="s">
        <v>29</v>
      </c>
      <c r="E6035" s="1" t="s">
        <v>39</v>
      </c>
      <c r="F6035" s="1" t="s">
        <v>520</v>
      </c>
      <c r="G6035" s="3">
        <v>45482</v>
      </c>
      <c r="H6035" s="3">
        <v>45487</v>
      </c>
      <c r="I6035" s="6">
        <v>65000</v>
      </c>
      <c r="J6035" s="1">
        <v>2</v>
      </c>
      <c r="K6035" s="4">
        <v>0.05</v>
      </c>
      <c r="L6035" s="6">
        <f t="shared" si="188"/>
        <v>3250</v>
      </c>
      <c r="M6035" s="8">
        <f t="shared" si="189"/>
        <v>126750</v>
      </c>
      <c r="N6035" t="str" cm="1">
        <f t="array" ref="N60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36" spans="2:14" x14ac:dyDescent="0.35">
      <c r="B6036" s="7">
        <v>2030034</v>
      </c>
      <c r="C6036" s="1" t="s">
        <v>9</v>
      </c>
      <c r="D6036" s="1" t="s">
        <v>25</v>
      </c>
      <c r="E6036" s="1" t="s">
        <v>40</v>
      </c>
      <c r="F6036" s="1" t="s">
        <v>521</v>
      </c>
      <c r="G6036" s="3">
        <v>45482</v>
      </c>
      <c r="H6036" s="3">
        <v>45483</v>
      </c>
      <c r="I6036" s="6">
        <v>450</v>
      </c>
      <c r="J6036" s="1">
        <v>1</v>
      </c>
      <c r="K6036" s="4">
        <v>0.02</v>
      </c>
      <c r="L6036" s="6">
        <f t="shared" si="188"/>
        <v>9</v>
      </c>
      <c r="M6036" s="8">
        <f t="shared" si="189"/>
        <v>441</v>
      </c>
      <c r="N6036" t="str" cm="1">
        <f t="array" ref="N60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37" spans="2:14" x14ac:dyDescent="0.35">
      <c r="B6037" s="7">
        <v>2030035</v>
      </c>
      <c r="C6037" s="1" t="s">
        <v>11</v>
      </c>
      <c r="D6037" s="1" t="s">
        <v>30</v>
      </c>
      <c r="E6037" s="1" t="s">
        <v>41</v>
      </c>
      <c r="F6037" s="1" t="s">
        <v>518</v>
      </c>
      <c r="G6037" s="3">
        <v>45482</v>
      </c>
      <c r="H6037" s="3">
        <v>45490</v>
      </c>
      <c r="I6037" s="6">
        <v>1299</v>
      </c>
      <c r="J6037" s="1">
        <v>1</v>
      </c>
      <c r="K6037" s="4">
        <v>0.06</v>
      </c>
      <c r="L6037" s="6">
        <f t="shared" si="188"/>
        <v>77.94</v>
      </c>
      <c r="M6037" s="8">
        <f t="shared" si="189"/>
        <v>1221.06</v>
      </c>
      <c r="N6037" t="str" cm="1">
        <f t="array" ref="N60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38" spans="2:14" x14ac:dyDescent="0.35">
      <c r="B6038" s="7">
        <v>2030036</v>
      </c>
      <c r="C6038" s="1" t="s">
        <v>12</v>
      </c>
      <c r="D6038" s="1" t="s">
        <v>27</v>
      </c>
      <c r="E6038" s="1" t="s">
        <v>42</v>
      </c>
      <c r="F6038" s="1" t="s">
        <v>518</v>
      </c>
      <c r="G6038" s="3">
        <v>45482</v>
      </c>
      <c r="H6038" s="3">
        <v>45484</v>
      </c>
      <c r="I6038" s="6">
        <v>1700</v>
      </c>
      <c r="J6038" s="1">
        <v>1</v>
      </c>
      <c r="K6038" s="4">
        <v>0.15</v>
      </c>
      <c r="L6038" s="6">
        <f t="shared" si="188"/>
        <v>255</v>
      </c>
      <c r="M6038" s="8">
        <f t="shared" si="189"/>
        <v>1445</v>
      </c>
      <c r="N6038" t="str" cm="1">
        <f t="array" ref="N60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39" spans="2:14" x14ac:dyDescent="0.35">
      <c r="B6039" s="7">
        <v>2030037</v>
      </c>
      <c r="C6039" s="1" t="s">
        <v>13</v>
      </c>
      <c r="D6039" s="1" t="s">
        <v>28</v>
      </c>
      <c r="E6039" s="1" t="s">
        <v>43</v>
      </c>
      <c r="F6039" s="1" t="s">
        <v>519</v>
      </c>
      <c r="G6039" s="3">
        <v>45482</v>
      </c>
      <c r="H6039" s="3">
        <v>45485</v>
      </c>
      <c r="I6039" s="6">
        <v>55000</v>
      </c>
      <c r="J6039" s="1">
        <v>2</v>
      </c>
      <c r="K6039" s="4">
        <v>0.02</v>
      </c>
      <c r="L6039" s="6">
        <f t="shared" si="188"/>
        <v>1100</v>
      </c>
      <c r="M6039" s="8">
        <f t="shared" si="189"/>
        <v>108900</v>
      </c>
      <c r="N6039" t="str" cm="1">
        <f t="array" ref="N60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40" spans="2:14" x14ac:dyDescent="0.35">
      <c r="B6040" s="7">
        <v>2030038</v>
      </c>
      <c r="C6040" s="1" t="s">
        <v>14</v>
      </c>
      <c r="D6040" s="1" t="s">
        <v>29</v>
      </c>
      <c r="E6040" s="1" t="s">
        <v>44</v>
      </c>
      <c r="F6040" s="1" t="s">
        <v>521</v>
      </c>
      <c r="G6040" s="3">
        <v>45482</v>
      </c>
      <c r="H6040" s="3">
        <v>45487</v>
      </c>
      <c r="I6040" s="6">
        <v>57999</v>
      </c>
      <c r="J6040" s="1">
        <v>1</v>
      </c>
      <c r="K6040" s="4">
        <v>0.02</v>
      </c>
      <c r="L6040" s="6">
        <f t="shared" si="188"/>
        <v>1159.98</v>
      </c>
      <c r="M6040" s="8">
        <f t="shared" si="189"/>
        <v>56839.02</v>
      </c>
      <c r="N6040" t="str" cm="1">
        <f t="array" ref="N60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41" spans="2:14" x14ac:dyDescent="0.35">
      <c r="B6041" s="7">
        <v>2030039</v>
      </c>
      <c r="C6041" s="1" t="s">
        <v>15</v>
      </c>
      <c r="D6041" s="1" t="s">
        <v>25</v>
      </c>
      <c r="E6041" s="1" t="s">
        <v>45</v>
      </c>
      <c r="F6041" s="1" t="s">
        <v>520</v>
      </c>
      <c r="G6041" s="3">
        <v>45482</v>
      </c>
      <c r="H6041" s="3">
        <v>45483</v>
      </c>
      <c r="I6041" s="6">
        <v>1399</v>
      </c>
      <c r="J6041" s="1">
        <v>2</v>
      </c>
      <c r="K6041" s="4">
        <v>0.02</v>
      </c>
      <c r="L6041" s="6">
        <f t="shared" si="188"/>
        <v>27.98</v>
      </c>
      <c r="M6041" s="8">
        <f t="shared" si="189"/>
        <v>2770.02</v>
      </c>
      <c r="N6041" t="str" cm="1">
        <f t="array" ref="N60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42" spans="2:14" x14ac:dyDescent="0.35">
      <c r="B6042" s="7">
        <v>2030040</v>
      </c>
      <c r="C6042" s="1" t="s">
        <v>16</v>
      </c>
      <c r="D6042" s="1" t="s">
        <v>26</v>
      </c>
      <c r="E6042" s="1" t="s">
        <v>46</v>
      </c>
      <c r="F6042" s="1" t="s">
        <v>518</v>
      </c>
      <c r="G6042" s="3">
        <v>45482</v>
      </c>
      <c r="H6042" s="3">
        <v>45490</v>
      </c>
      <c r="I6042" s="6">
        <v>999</v>
      </c>
      <c r="J6042" s="1">
        <v>7</v>
      </c>
      <c r="K6042" s="4">
        <v>0.02</v>
      </c>
      <c r="L6042" s="6">
        <f t="shared" si="188"/>
        <v>19.98</v>
      </c>
      <c r="M6042" s="8">
        <f t="shared" si="189"/>
        <v>6973.02</v>
      </c>
      <c r="N6042" t="str" cm="1">
        <f t="array" ref="N60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43" spans="2:14" x14ac:dyDescent="0.35">
      <c r="B6043" s="7">
        <v>2030041</v>
      </c>
      <c r="C6043" s="1" t="s">
        <v>17</v>
      </c>
      <c r="D6043" s="1" t="s">
        <v>27</v>
      </c>
      <c r="E6043" s="1" t="s">
        <v>47</v>
      </c>
      <c r="F6043" s="1" t="s">
        <v>519</v>
      </c>
      <c r="G6043" s="3">
        <v>45482</v>
      </c>
      <c r="H6043" s="3">
        <v>45484</v>
      </c>
      <c r="I6043" s="6">
        <v>2099</v>
      </c>
      <c r="J6043" s="1">
        <v>2</v>
      </c>
      <c r="K6043" s="4">
        <v>0.02</v>
      </c>
      <c r="L6043" s="6">
        <f t="shared" si="188"/>
        <v>41.980000000000004</v>
      </c>
      <c r="M6043" s="8">
        <f t="shared" si="189"/>
        <v>4156.0200000000004</v>
      </c>
      <c r="N6043" t="str" cm="1">
        <f t="array" ref="N60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44" spans="2:14" x14ac:dyDescent="0.35">
      <c r="B6044" s="7">
        <v>2030042</v>
      </c>
      <c r="C6044" s="1" t="s">
        <v>18</v>
      </c>
      <c r="D6044" s="1" t="s">
        <v>28</v>
      </c>
      <c r="E6044" s="1" t="s">
        <v>48</v>
      </c>
      <c r="F6044" s="1" t="s">
        <v>520</v>
      </c>
      <c r="G6044" s="3">
        <v>45482</v>
      </c>
      <c r="H6044" s="3">
        <v>45485</v>
      </c>
      <c r="I6044" s="6">
        <v>11000</v>
      </c>
      <c r="J6044" s="1">
        <v>2</v>
      </c>
      <c r="K6044" s="4">
        <v>0.02</v>
      </c>
      <c r="L6044" s="6">
        <f t="shared" si="188"/>
        <v>220</v>
      </c>
      <c r="M6044" s="8">
        <f t="shared" si="189"/>
        <v>21780</v>
      </c>
      <c r="N6044" t="str" cm="1">
        <f t="array" ref="N60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45" spans="2:14" x14ac:dyDescent="0.35">
      <c r="B6045" s="7">
        <v>2030043</v>
      </c>
      <c r="C6045" s="1" t="s">
        <v>19</v>
      </c>
      <c r="D6045" s="1" t="s">
        <v>29</v>
      </c>
      <c r="E6045" s="1" t="s">
        <v>49</v>
      </c>
      <c r="F6045" s="1" t="s">
        <v>521</v>
      </c>
      <c r="G6045" s="3">
        <v>45482</v>
      </c>
      <c r="H6045" s="3">
        <v>45487</v>
      </c>
      <c r="I6045" s="6">
        <v>800</v>
      </c>
      <c r="J6045" s="1">
        <v>1</v>
      </c>
      <c r="K6045" s="4">
        <v>0.02</v>
      </c>
      <c r="L6045" s="6">
        <f t="shared" si="188"/>
        <v>16</v>
      </c>
      <c r="M6045" s="8">
        <f t="shared" si="189"/>
        <v>784</v>
      </c>
      <c r="N6045" t="str" cm="1">
        <f t="array" ref="N60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46" spans="2:14" x14ac:dyDescent="0.35">
      <c r="B6046" s="7">
        <v>2030044</v>
      </c>
      <c r="C6046" s="1" t="s">
        <v>20</v>
      </c>
      <c r="D6046" s="1" t="s">
        <v>25</v>
      </c>
      <c r="E6046" s="1" t="s">
        <v>50</v>
      </c>
      <c r="F6046" s="1" t="s">
        <v>518</v>
      </c>
      <c r="G6046" s="3">
        <v>45482</v>
      </c>
      <c r="H6046" s="3">
        <v>45483</v>
      </c>
      <c r="I6046" s="6">
        <v>5500</v>
      </c>
      <c r="J6046" s="1">
        <v>2</v>
      </c>
      <c r="K6046" s="4">
        <v>0.02</v>
      </c>
      <c r="L6046" s="6">
        <f t="shared" si="188"/>
        <v>110</v>
      </c>
      <c r="M6046" s="8">
        <f t="shared" si="189"/>
        <v>10890</v>
      </c>
      <c r="N6046" t="str" cm="1">
        <f t="array" ref="N60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47" spans="2:14" x14ac:dyDescent="0.35">
      <c r="B6047" s="7">
        <v>2030045</v>
      </c>
      <c r="C6047" s="1" t="s">
        <v>21</v>
      </c>
      <c r="D6047" s="1" t="s">
        <v>26</v>
      </c>
      <c r="E6047" s="1" t="s">
        <v>51</v>
      </c>
      <c r="F6047" s="1" t="s">
        <v>518</v>
      </c>
      <c r="G6047" s="3">
        <v>45482</v>
      </c>
      <c r="H6047" s="3">
        <v>45490</v>
      </c>
      <c r="I6047" s="6">
        <v>1350</v>
      </c>
      <c r="J6047" s="1">
        <v>4</v>
      </c>
      <c r="K6047" s="4">
        <v>7.0000000000000007E-2</v>
      </c>
      <c r="L6047" s="6">
        <f t="shared" si="188"/>
        <v>94.500000000000014</v>
      </c>
      <c r="M6047" s="8">
        <f t="shared" si="189"/>
        <v>5305.5</v>
      </c>
      <c r="N6047" t="str" cm="1">
        <f t="array" ref="N60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48" spans="2:14" x14ac:dyDescent="0.35">
      <c r="B6048" s="7">
        <v>2030046</v>
      </c>
      <c r="C6048" s="1" t="s">
        <v>22</v>
      </c>
      <c r="D6048" s="1" t="s">
        <v>27</v>
      </c>
      <c r="E6048" s="1" t="s">
        <v>506</v>
      </c>
      <c r="F6048" s="1" t="s">
        <v>519</v>
      </c>
      <c r="G6048" s="3">
        <v>45482</v>
      </c>
      <c r="H6048" s="3">
        <v>45484</v>
      </c>
      <c r="I6048" s="6">
        <v>4500</v>
      </c>
      <c r="J6048" s="1">
        <v>3</v>
      </c>
      <c r="K6048" s="4">
        <v>0.03</v>
      </c>
      <c r="L6048" s="6">
        <f t="shared" si="188"/>
        <v>135</v>
      </c>
      <c r="M6048" s="8">
        <f t="shared" si="189"/>
        <v>13365</v>
      </c>
      <c r="N6048" t="str" cm="1">
        <f t="array" ref="N60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49" spans="2:14" x14ac:dyDescent="0.35">
      <c r="B6049" s="7">
        <v>2030047</v>
      </c>
      <c r="C6049" s="1" t="s">
        <v>23</v>
      </c>
      <c r="D6049" s="1" t="s">
        <v>28</v>
      </c>
      <c r="E6049" s="1" t="s">
        <v>507</v>
      </c>
      <c r="F6049" s="1" t="s">
        <v>521</v>
      </c>
      <c r="G6049" s="3">
        <v>45482</v>
      </c>
      <c r="H6049" s="3">
        <v>45485</v>
      </c>
      <c r="I6049" s="6">
        <v>2350</v>
      </c>
      <c r="J6049" s="1">
        <v>2</v>
      </c>
      <c r="K6049" s="4">
        <v>0.08</v>
      </c>
      <c r="L6049" s="6">
        <f t="shared" si="188"/>
        <v>188</v>
      </c>
      <c r="M6049" s="8">
        <f t="shared" si="189"/>
        <v>4512</v>
      </c>
      <c r="N6049" t="str" cm="1">
        <f t="array" ref="N60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50" spans="2:14" x14ac:dyDescent="0.35">
      <c r="B6050" s="7">
        <v>2030048</v>
      </c>
      <c r="C6050" s="1" t="s">
        <v>24</v>
      </c>
      <c r="D6050" s="1" t="s">
        <v>29</v>
      </c>
      <c r="E6050" s="1" t="s">
        <v>508</v>
      </c>
      <c r="F6050" s="1" t="s">
        <v>520</v>
      </c>
      <c r="G6050" s="3">
        <v>45482</v>
      </c>
      <c r="H6050" s="3">
        <v>45487</v>
      </c>
      <c r="I6050" s="6">
        <v>90</v>
      </c>
      <c r="J6050" s="1">
        <v>1</v>
      </c>
      <c r="K6050" s="4">
        <v>0.05</v>
      </c>
      <c r="L6050" s="6">
        <f t="shared" si="188"/>
        <v>4.5</v>
      </c>
      <c r="M6050" s="8">
        <f t="shared" si="189"/>
        <v>85.5</v>
      </c>
      <c r="N6050" t="str" cm="1">
        <f t="array" ref="N60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51" spans="2:14" x14ac:dyDescent="0.35">
      <c r="B6051" s="7">
        <v>2030049</v>
      </c>
      <c r="C6051" s="1" t="s">
        <v>4</v>
      </c>
      <c r="D6051" s="1" t="s">
        <v>25</v>
      </c>
      <c r="E6051" s="1" t="s">
        <v>31</v>
      </c>
      <c r="F6051" s="1" t="s">
        <v>518</v>
      </c>
      <c r="G6051" s="3">
        <v>45482</v>
      </c>
      <c r="H6051" s="3">
        <v>45483</v>
      </c>
      <c r="I6051" s="6">
        <v>280</v>
      </c>
      <c r="J6051" s="1">
        <v>1</v>
      </c>
      <c r="K6051" s="4">
        <v>0.05</v>
      </c>
      <c r="L6051" s="6">
        <f t="shared" si="188"/>
        <v>14</v>
      </c>
      <c r="M6051" s="8">
        <f t="shared" si="189"/>
        <v>266</v>
      </c>
      <c r="N6051" t="str" cm="1">
        <f t="array" ref="N60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52" spans="2:14" x14ac:dyDescent="0.35">
      <c r="B6052" s="7">
        <v>2030050</v>
      </c>
      <c r="C6052" s="1" t="s">
        <v>5</v>
      </c>
      <c r="D6052" s="1" t="s">
        <v>326</v>
      </c>
      <c r="E6052" s="1" t="s">
        <v>32</v>
      </c>
      <c r="F6052" s="1" t="s">
        <v>519</v>
      </c>
      <c r="G6052" s="3">
        <v>45482</v>
      </c>
      <c r="H6052" s="3">
        <v>45490</v>
      </c>
      <c r="I6052" s="6">
        <v>70</v>
      </c>
      <c r="J6052" s="1">
        <v>2</v>
      </c>
      <c r="K6052" s="4">
        <v>0.05</v>
      </c>
      <c r="L6052" s="6">
        <f t="shared" si="188"/>
        <v>3.5</v>
      </c>
      <c r="M6052" s="8">
        <f t="shared" si="189"/>
        <v>136.5</v>
      </c>
      <c r="N6052" t="str" cm="1">
        <f t="array" ref="N60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53" spans="2:14" x14ac:dyDescent="0.35">
      <c r="B6053" s="7">
        <v>2030051</v>
      </c>
      <c r="C6053" s="1" t="s">
        <v>6</v>
      </c>
      <c r="D6053" s="1" t="s">
        <v>25</v>
      </c>
      <c r="E6053" s="1" t="s">
        <v>38</v>
      </c>
      <c r="F6053" s="1" t="s">
        <v>520</v>
      </c>
      <c r="G6053" s="3">
        <v>45482</v>
      </c>
      <c r="H6053" s="3">
        <v>45484</v>
      </c>
      <c r="I6053" s="6">
        <v>230</v>
      </c>
      <c r="J6053" s="1">
        <v>1</v>
      </c>
      <c r="K6053" s="4">
        <v>0.05</v>
      </c>
      <c r="L6053" s="6">
        <f t="shared" si="188"/>
        <v>11.5</v>
      </c>
      <c r="M6053" s="8">
        <f t="shared" si="189"/>
        <v>218.5</v>
      </c>
      <c r="N6053" t="str" cm="1">
        <f t="array" ref="N60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54" spans="2:14" x14ac:dyDescent="0.35">
      <c r="B6054" s="7">
        <v>2030052</v>
      </c>
      <c r="C6054" s="1" t="s">
        <v>7</v>
      </c>
      <c r="D6054" s="1" t="s">
        <v>26</v>
      </c>
      <c r="E6054" s="1" t="s">
        <v>33</v>
      </c>
      <c r="F6054" s="1" t="s">
        <v>521</v>
      </c>
      <c r="G6054" s="3">
        <v>45482</v>
      </c>
      <c r="H6054" s="3">
        <v>45485</v>
      </c>
      <c r="I6054" s="6">
        <v>7999</v>
      </c>
      <c r="J6054" s="1">
        <v>3</v>
      </c>
      <c r="K6054" s="4">
        <v>0.03</v>
      </c>
      <c r="L6054" s="6">
        <f t="shared" si="188"/>
        <v>239.97</v>
      </c>
      <c r="M6054" s="8">
        <f t="shared" si="189"/>
        <v>23757.03</v>
      </c>
      <c r="N6054" t="str" cm="1">
        <f t="array" ref="N60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55" spans="2:14" x14ac:dyDescent="0.35">
      <c r="B6055" s="7">
        <v>2030053</v>
      </c>
      <c r="C6055" s="1" t="s">
        <v>10</v>
      </c>
      <c r="D6055" s="1" t="s">
        <v>27</v>
      </c>
      <c r="E6055" s="1" t="s">
        <v>34</v>
      </c>
      <c r="F6055" s="1" t="s">
        <v>518</v>
      </c>
      <c r="G6055" s="3">
        <v>45482</v>
      </c>
      <c r="H6055" s="3">
        <v>45487</v>
      </c>
      <c r="I6055" s="6">
        <v>850</v>
      </c>
      <c r="J6055" s="1">
        <v>2</v>
      </c>
      <c r="K6055" s="4">
        <v>0.1</v>
      </c>
      <c r="L6055" s="6">
        <f t="shared" si="188"/>
        <v>85</v>
      </c>
      <c r="M6055" s="8">
        <f t="shared" si="189"/>
        <v>1615</v>
      </c>
      <c r="N6055" t="str" cm="1">
        <f t="array" ref="N60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56" spans="2:14" x14ac:dyDescent="0.35">
      <c r="B6056" s="7">
        <v>2030054</v>
      </c>
      <c r="C6056" s="1" t="s">
        <v>8</v>
      </c>
      <c r="D6056" s="1" t="s">
        <v>28</v>
      </c>
      <c r="E6056" s="1" t="s">
        <v>35</v>
      </c>
      <c r="F6056" s="1" t="s">
        <v>518</v>
      </c>
      <c r="G6056" s="3">
        <v>45482</v>
      </c>
      <c r="H6056" s="3">
        <v>45483</v>
      </c>
      <c r="I6056" s="6">
        <v>65000</v>
      </c>
      <c r="J6056" s="1">
        <v>1</v>
      </c>
      <c r="K6056" s="4">
        <v>0.05</v>
      </c>
      <c r="L6056" s="6">
        <f t="shared" si="188"/>
        <v>3250</v>
      </c>
      <c r="M6056" s="8">
        <f t="shared" si="189"/>
        <v>61750</v>
      </c>
      <c r="N6056" t="str" cm="1">
        <f t="array" ref="N60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57" spans="2:14" x14ac:dyDescent="0.35">
      <c r="B6057" s="7">
        <v>2030055</v>
      </c>
      <c r="C6057" s="1" t="s">
        <v>9</v>
      </c>
      <c r="D6057" s="1" t="s">
        <v>29</v>
      </c>
      <c r="E6057" s="1" t="s">
        <v>36</v>
      </c>
      <c r="F6057" s="1" t="s">
        <v>519</v>
      </c>
      <c r="G6057" s="3">
        <v>45482</v>
      </c>
      <c r="H6057" s="3">
        <v>45490</v>
      </c>
      <c r="I6057" s="6">
        <v>450</v>
      </c>
      <c r="J6057" s="1">
        <v>2</v>
      </c>
      <c r="K6057" s="4">
        <v>0.05</v>
      </c>
      <c r="L6057" s="6">
        <f t="shared" si="188"/>
        <v>22.5</v>
      </c>
      <c r="M6057" s="8">
        <f t="shared" si="189"/>
        <v>877.5</v>
      </c>
      <c r="N6057" t="str" cm="1">
        <f t="array" ref="N60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58" spans="2:14" x14ac:dyDescent="0.35">
      <c r="B6058" s="7">
        <v>2030056</v>
      </c>
      <c r="C6058" s="1" t="s">
        <v>11</v>
      </c>
      <c r="D6058" s="1" t="s">
        <v>25</v>
      </c>
      <c r="E6058" s="1" t="s">
        <v>37</v>
      </c>
      <c r="F6058" s="1" t="s">
        <v>521</v>
      </c>
      <c r="G6058" s="3">
        <v>45482</v>
      </c>
      <c r="H6058" s="3">
        <v>45484</v>
      </c>
      <c r="I6058" s="6">
        <v>1299</v>
      </c>
      <c r="J6058" s="1">
        <v>1</v>
      </c>
      <c r="K6058" s="4">
        <v>0.02</v>
      </c>
      <c r="L6058" s="6">
        <f t="shared" si="188"/>
        <v>25.98</v>
      </c>
      <c r="M6058" s="8">
        <f t="shared" si="189"/>
        <v>1273.02</v>
      </c>
      <c r="N6058" t="str" cm="1">
        <f t="array" ref="N60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59" spans="2:14" x14ac:dyDescent="0.35">
      <c r="B6059" s="7">
        <v>2030057</v>
      </c>
      <c r="C6059" s="1" t="s">
        <v>12</v>
      </c>
      <c r="D6059" s="1" t="s">
        <v>30</v>
      </c>
      <c r="E6059" s="1" t="s">
        <v>39</v>
      </c>
      <c r="F6059" s="1" t="s">
        <v>520</v>
      </c>
      <c r="G6059" s="3">
        <v>45482</v>
      </c>
      <c r="H6059" s="3">
        <v>45485</v>
      </c>
      <c r="I6059" s="6">
        <v>1700</v>
      </c>
      <c r="J6059" s="1">
        <v>2</v>
      </c>
      <c r="K6059" s="4">
        <v>0.06</v>
      </c>
      <c r="L6059" s="6">
        <f t="shared" si="188"/>
        <v>102</v>
      </c>
      <c r="M6059" s="8">
        <f t="shared" si="189"/>
        <v>3298</v>
      </c>
      <c r="N6059" t="str" cm="1">
        <f t="array" ref="N60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60" spans="2:14" x14ac:dyDescent="0.35">
      <c r="B6060" s="7">
        <v>2030058</v>
      </c>
      <c r="C6060" s="1" t="s">
        <v>13</v>
      </c>
      <c r="D6060" s="1" t="s">
        <v>27</v>
      </c>
      <c r="E6060" s="1" t="s">
        <v>40</v>
      </c>
      <c r="F6060" s="1" t="s">
        <v>518</v>
      </c>
      <c r="G6060" s="3">
        <v>45482</v>
      </c>
      <c r="H6060" s="3">
        <v>45487</v>
      </c>
      <c r="I6060" s="6">
        <v>55000</v>
      </c>
      <c r="J6060" s="1">
        <v>3</v>
      </c>
      <c r="K6060" s="4">
        <v>0.15</v>
      </c>
      <c r="L6060" s="6">
        <f t="shared" si="188"/>
        <v>8250</v>
      </c>
      <c r="M6060" s="8">
        <f t="shared" si="189"/>
        <v>156750</v>
      </c>
      <c r="N6060" t="str" cm="1">
        <f t="array" ref="N60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61" spans="2:14" x14ac:dyDescent="0.35">
      <c r="B6061" s="7">
        <v>2030059</v>
      </c>
      <c r="C6061" s="1" t="s">
        <v>14</v>
      </c>
      <c r="D6061" s="1" t="s">
        <v>28</v>
      </c>
      <c r="E6061" s="1" t="s">
        <v>41</v>
      </c>
      <c r="F6061" s="1" t="s">
        <v>519</v>
      </c>
      <c r="G6061" s="3">
        <v>45482</v>
      </c>
      <c r="H6061" s="3">
        <v>45483</v>
      </c>
      <c r="I6061" s="6">
        <v>57999</v>
      </c>
      <c r="J6061" s="1">
        <v>2</v>
      </c>
      <c r="K6061" s="4">
        <v>0.02</v>
      </c>
      <c r="L6061" s="6">
        <f t="shared" si="188"/>
        <v>1159.98</v>
      </c>
      <c r="M6061" s="8">
        <f t="shared" si="189"/>
        <v>114838.02</v>
      </c>
      <c r="N6061" t="str" cm="1">
        <f t="array" ref="N60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62" spans="2:14" x14ac:dyDescent="0.35">
      <c r="B6062" s="7">
        <v>2030060</v>
      </c>
      <c r="C6062" s="1" t="s">
        <v>15</v>
      </c>
      <c r="D6062" s="1" t="s">
        <v>29</v>
      </c>
      <c r="E6062" s="1" t="s">
        <v>42</v>
      </c>
      <c r="F6062" s="1" t="s">
        <v>520</v>
      </c>
      <c r="G6062" s="3">
        <v>45482</v>
      </c>
      <c r="H6062" s="3">
        <v>45490</v>
      </c>
      <c r="I6062" s="6">
        <v>1399</v>
      </c>
      <c r="J6062" s="1">
        <v>7</v>
      </c>
      <c r="K6062" s="4">
        <v>0.02</v>
      </c>
      <c r="L6062" s="6">
        <f t="shared" si="188"/>
        <v>27.98</v>
      </c>
      <c r="M6062" s="8">
        <f t="shared" si="189"/>
        <v>9765.02</v>
      </c>
      <c r="N6062" t="str" cm="1">
        <f t="array" ref="N60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63" spans="2:14" x14ac:dyDescent="0.35">
      <c r="B6063" s="7">
        <v>2030061</v>
      </c>
      <c r="C6063" s="1" t="s">
        <v>16</v>
      </c>
      <c r="D6063" s="1" t="s">
        <v>25</v>
      </c>
      <c r="E6063" s="1" t="s">
        <v>43</v>
      </c>
      <c r="F6063" s="1" t="s">
        <v>521</v>
      </c>
      <c r="G6063" s="3">
        <v>45482</v>
      </c>
      <c r="H6063" s="3">
        <v>45484</v>
      </c>
      <c r="I6063" s="6">
        <v>999</v>
      </c>
      <c r="J6063" s="1">
        <v>2</v>
      </c>
      <c r="K6063" s="4">
        <v>0.02</v>
      </c>
      <c r="L6063" s="6">
        <f t="shared" si="188"/>
        <v>19.98</v>
      </c>
      <c r="M6063" s="8">
        <f t="shared" si="189"/>
        <v>1978.02</v>
      </c>
      <c r="N6063" t="str" cm="1">
        <f t="array" ref="N60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64" spans="2:14" x14ac:dyDescent="0.35">
      <c r="B6064" s="7">
        <v>2030062</v>
      </c>
      <c r="C6064" s="1" t="s">
        <v>17</v>
      </c>
      <c r="D6064" s="1" t="s">
        <v>26</v>
      </c>
      <c r="E6064" s="1" t="s">
        <v>44</v>
      </c>
      <c r="F6064" s="1" t="s">
        <v>518</v>
      </c>
      <c r="G6064" s="3">
        <v>45482</v>
      </c>
      <c r="H6064" s="3">
        <v>45485</v>
      </c>
      <c r="I6064" s="6">
        <v>2099</v>
      </c>
      <c r="J6064" s="1">
        <v>1</v>
      </c>
      <c r="K6064" s="4">
        <v>0.02</v>
      </c>
      <c r="L6064" s="6">
        <f t="shared" si="188"/>
        <v>41.980000000000004</v>
      </c>
      <c r="M6064" s="8">
        <f t="shared" si="189"/>
        <v>2057.02</v>
      </c>
      <c r="N6064" t="str" cm="1">
        <f t="array" ref="N60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65" spans="2:14" x14ac:dyDescent="0.35">
      <c r="B6065" s="7">
        <v>2030063</v>
      </c>
      <c r="C6065" s="1" t="s">
        <v>18</v>
      </c>
      <c r="D6065" s="1" t="s">
        <v>27</v>
      </c>
      <c r="E6065" s="1" t="s">
        <v>45</v>
      </c>
      <c r="F6065" s="1" t="s">
        <v>518</v>
      </c>
      <c r="G6065" s="3">
        <v>45482</v>
      </c>
      <c r="H6065" s="3">
        <v>45487</v>
      </c>
      <c r="I6065" s="6">
        <v>11000</v>
      </c>
      <c r="J6065" s="1">
        <v>1</v>
      </c>
      <c r="K6065" s="4">
        <v>0.02</v>
      </c>
      <c r="L6065" s="6">
        <f t="shared" si="188"/>
        <v>220</v>
      </c>
      <c r="M6065" s="8">
        <f t="shared" si="189"/>
        <v>10780</v>
      </c>
      <c r="N6065" t="str" cm="1">
        <f t="array" ref="N60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66" spans="2:14" x14ac:dyDescent="0.35">
      <c r="B6066" s="7">
        <v>2030064</v>
      </c>
      <c r="C6066" s="1" t="s">
        <v>19</v>
      </c>
      <c r="D6066" s="1" t="s">
        <v>28</v>
      </c>
      <c r="E6066" s="1" t="s">
        <v>46</v>
      </c>
      <c r="F6066" s="1" t="s">
        <v>519</v>
      </c>
      <c r="G6066" s="3">
        <v>45482</v>
      </c>
      <c r="H6066" s="3">
        <v>45483</v>
      </c>
      <c r="I6066" s="6">
        <v>800</v>
      </c>
      <c r="J6066" s="1">
        <v>1</v>
      </c>
      <c r="K6066" s="4">
        <v>0.02</v>
      </c>
      <c r="L6066" s="6">
        <f t="shared" si="188"/>
        <v>16</v>
      </c>
      <c r="M6066" s="8">
        <f t="shared" si="189"/>
        <v>784</v>
      </c>
      <c r="N6066" t="str" cm="1">
        <f t="array" ref="N60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67" spans="2:14" x14ac:dyDescent="0.35">
      <c r="B6067" s="7">
        <v>2030065</v>
      </c>
      <c r="C6067" s="1" t="s">
        <v>20</v>
      </c>
      <c r="D6067" s="1" t="s">
        <v>29</v>
      </c>
      <c r="E6067" s="1" t="s">
        <v>47</v>
      </c>
      <c r="F6067" s="1" t="s">
        <v>521</v>
      </c>
      <c r="G6067" s="3">
        <v>45482</v>
      </c>
      <c r="H6067" s="3">
        <v>45490</v>
      </c>
      <c r="I6067" s="6">
        <v>5500</v>
      </c>
      <c r="J6067" s="1">
        <v>2</v>
      </c>
      <c r="K6067" s="4">
        <v>0.02</v>
      </c>
      <c r="L6067" s="6">
        <f t="shared" si="188"/>
        <v>110</v>
      </c>
      <c r="M6067" s="8">
        <f t="shared" si="189"/>
        <v>10890</v>
      </c>
      <c r="N6067" t="str" cm="1">
        <f t="array" ref="N60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68" spans="2:14" x14ac:dyDescent="0.35">
      <c r="B6068" s="7">
        <v>2030066</v>
      </c>
      <c r="C6068" s="1" t="s">
        <v>21</v>
      </c>
      <c r="D6068" s="1" t="s">
        <v>25</v>
      </c>
      <c r="E6068" s="1" t="s">
        <v>48</v>
      </c>
      <c r="F6068" s="1" t="s">
        <v>520</v>
      </c>
      <c r="G6068" s="3">
        <v>45482</v>
      </c>
      <c r="H6068" s="3">
        <v>45484</v>
      </c>
      <c r="I6068" s="6">
        <v>1350</v>
      </c>
      <c r="J6068" s="1">
        <v>1</v>
      </c>
      <c r="K6068" s="4">
        <v>0.02</v>
      </c>
      <c r="L6068" s="6">
        <f t="shared" si="188"/>
        <v>27</v>
      </c>
      <c r="M6068" s="8">
        <f t="shared" si="189"/>
        <v>1323</v>
      </c>
      <c r="N6068" t="str" cm="1">
        <f t="array" ref="N60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69" spans="2:14" x14ac:dyDescent="0.35">
      <c r="B6069" s="7">
        <v>2030067</v>
      </c>
      <c r="C6069" s="1" t="s">
        <v>22</v>
      </c>
      <c r="D6069" s="1" t="s">
        <v>26</v>
      </c>
      <c r="E6069" s="1" t="s">
        <v>49</v>
      </c>
      <c r="F6069" s="1" t="s">
        <v>518</v>
      </c>
      <c r="G6069" s="3">
        <v>45482</v>
      </c>
      <c r="H6069" s="3">
        <v>45485</v>
      </c>
      <c r="I6069" s="6">
        <v>4500</v>
      </c>
      <c r="J6069" s="1">
        <v>2</v>
      </c>
      <c r="K6069" s="4">
        <v>7.0000000000000007E-2</v>
      </c>
      <c r="L6069" s="6">
        <f t="shared" si="188"/>
        <v>315.00000000000006</v>
      </c>
      <c r="M6069" s="8">
        <f t="shared" si="189"/>
        <v>8685</v>
      </c>
      <c r="N6069" t="str" cm="1">
        <f t="array" ref="N60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70" spans="2:14" x14ac:dyDescent="0.35">
      <c r="B6070" s="7">
        <v>2030068</v>
      </c>
      <c r="C6070" s="1" t="s">
        <v>23</v>
      </c>
      <c r="D6070" s="1" t="s">
        <v>27</v>
      </c>
      <c r="E6070" s="1" t="s">
        <v>50</v>
      </c>
      <c r="F6070" s="1" t="s">
        <v>519</v>
      </c>
      <c r="G6070" s="3">
        <v>45482</v>
      </c>
      <c r="H6070" s="3">
        <v>45487</v>
      </c>
      <c r="I6070" s="6">
        <v>2350</v>
      </c>
      <c r="J6070" s="1">
        <v>7</v>
      </c>
      <c r="K6070" s="4">
        <v>0.03</v>
      </c>
      <c r="L6070" s="6">
        <f t="shared" si="188"/>
        <v>70.5</v>
      </c>
      <c r="M6070" s="8">
        <f t="shared" si="189"/>
        <v>16379.5</v>
      </c>
      <c r="N6070" t="str" cm="1">
        <f t="array" ref="N60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71" spans="2:14" x14ac:dyDescent="0.35">
      <c r="B6071" s="7">
        <v>2030069</v>
      </c>
      <c r="C6071" s="1" t="s">
        <v>24</v>
      </c>
      <c r="D6071" s="1" t="s">
        <v>28</v>
      </c>
      <c r="E6071" s="1" t="s">
        <v>51</v>
      </c>
      <c r="F6071" s="1" t="s">
        <v>520</v>
      </c>
      <c r="G6071" s="3">
        <v>45482</v>
      </c>
      <c r="H6071" s="3">
        <v>45483</v>
      </c>
      <c r="I6071" s="6">
        <v>90</v>
      </c>
      <c r="J6071" s="1">
        <v>2</v>
      </c>
      <c r="K6071" s="4">
        <v>0.08</v>
      </c>
      <c r="L6071" s="6">
        <f t="shared" si="188"/>
        <v>7.2</v>
      </c>
      <c r="M6071" s="8">
        <f t="shared" si="189"/>
        <v>172.8</v>
      </c>
      <c r="N6071" t="str" cm="1">
        <f t="array" ref="N60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72" spans="2:14" x14ac:dyDescent="0.35">
      <c r="B6072" s="7">
        <v>2030070</v>
      </c>
      <c r="C6072" s="1" t="s">
        <v>4</v>
      </c>
      <c r="D6072" s="1" t="s">
        <v>29</v>
      </c>
      <c r="E6072" s="1" t="s">
        <v>506</v>
      </c>
      <c r="F6072" s="1" t="s">
        <v>521</v>
      </c>
      <c r="G6072" s="3">
        <v>45482</v>
      </c>
      <c r="H6072" s="3">
        <v>45490</v>
      </c>
      <c r="I6072" s="6">
        <v>280</v>
      </c>
      <c r="J6072" s="1">
        <v>2</v>
      </c>
      <c r="K6072" s="4">
        <v>0.05</v>
      </c>
      <c r="L6072" s="6">
        <f t="shared" si="188"/>
        <v>14</v>
      </c>
      <c r="M6072" s="8">
        <f t="shared" si="189"/>
        <v>546</v>
      </c>
      <c r="N6072" t="str" cm="1">
        <f t="array" ref="N60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73" spans="2:14" x14ac:dyDescent="0.35">
      <c r="B6073" s="7">
        <v>2030071</v>
      </c>
      <c r="C6073" s="1" t="s">
        <v>5</v>
      </c>
      <c r="D6073" s="1" t="s">
        <v>25</v>
      </c>
      <c r="E6073" s="1" t="s">
        <v>507</v>
      </c>
      <c r="F6073" s="1" t="s">
        <v>518</v>
      </c>
      <c r="G6073" s="3">
        <v>45482</v>
      </c>
      <c r="H6073" s="3">
        <v>45484</v>
      </c>
      <c r="I6073" s="6">
        <v>70</v>
      </c>
      <c r="J6073" s="1">
        <v>1</v>
      </c>
      <c r="K6073" s="4">
        <v>0.05</v>
      </c>
      <c r="L6073" s="6">
        <f t="shared" si="188"/>
        <v>3.5</v>
      </c>
      <c r="M6073" s="8">
        <f t="shared" si="189"/>
        <v>66.5</v>
      </c>
      <c r="N6073" t="str" cm="1">
        <f t="array" ref="N60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74" spans="2:14" x14ac:dyDescent="0.35">
      <c r="B6074" s="7">
        <v>2030072</v>
      </c>
      <c r="C6074" s="1" t="s">
        <v>6</v>
      </c>
      <c r="D6074" s="1" t="s">
        <v>327</v>
      </c>
      <c r="E6074" s="1" t="s">
        <v>508</v>
      </c>
      <c r="F6074" s="1" t="s">
        <v>518</v>
      </c>
      <c r="G6074" s="3">
        <v>45482</v>
      </c>
      <c r="H6074" s="3">
        <v>45485</v>
      </c>
      <c r="I6074" s="6">
        <v>230</v>
      </c>
      <c r="J6074" s="1">
        <v>2</v>
      </c>
      <c r="K6074" s="4">
        <v>0.05</v>
      </c>
      <c r="L6074" s="6">
        <f t="shared" si="188"/>
        <v>11.5</v>
      </c>
      <c r="M6074" s="8">
        <f t="shared" si="189"/>
        <v>448.5</v>
      </c>
      <c r="N6074" t="str" cm="1">
        <f t="array" ref="N60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75" spans="2:14" x14ac:dyDescent="0.35">
      <c r="B6075" s="7">
        <v>2030073</v>
      </c>
      <c r="C6075" s="1" t="s">
        <v>7</v>
      </c>
      <c r="D6075" s="1" t="s">
        <v>25</v>
      </c>
      <c r="E6075" s="1" t="s">
        <v>31</v>
      </c>
      <c r="F6075" s="1" t="s">
        <v>519</v>
      </c>
      <c r="G6075" s="3">
        <v>45482</v>
      </c>
      <c r="H6075" s="3">
        <v>45487</v>
      </c>
      <c r="I6075" s="6">
        <v>7999</v>
      </c>
      <c r="J6075" s="1">
        <v>4</v>
      </c>
      <c r="K6075" s="4">
        <v>0.05</v>
      </c>
      <c r="L6075" s="6">
        <f t="shared" si="188"/>
        <v>399.95000000000005</v>
      </c>
      <c r="M6075" s="8">
        <f t="shared" si="189"/>
        <v>31596.05</v>
      </c>
      <c r="N6075" t="str" cm="1">
        <f t="array" ref="N60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76" spans="2:14" x14ac:dyDescent="0.35">
      <c r="B6076" s="7">
        <v>2030074</v>
      </c>
      <c r="C6076" s="1" t="s">
        <v>10</v>
      </c>
      <c r="D6076" s="1" t="s">
        <v>26</v>
      </c>
      <c r="E6076" s="1" t="s">
        <v>32</v>
      </c>
      <c r="F6076" s="1" t="s">
        <v>521</v>
      </c>
      <c r="G6076" s="3">
        <v>45482</v>
      </c>
      <c r="H6076" s="3">
        <v>45483</v>
      </c>
      <c r="I6076" s="6">
        <v>850</v>
      </c>
      <c r="J6076" s="1">
        <v>3</v>
      </c>
      <c r="K6076" s="4">
        <v>0.03</v>
      </c>
      <c r="L6076" s="6">
        <f t="shared" si="188"/>
        <v>25.5</v>
      </c>
      <c r="M6076" s="8">
        <f t="shared" si="189"/>
        <v>2524.5</v>
      </c>
      <c r="N6076" t="str" cm="1">
        <f t="array" ref="N60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77" spans="2:14" x14ac:dyDescent="0.35">
      <c r="B6077" s="7">
        <v>2030075</v>
      </c>
      <c r="C6077" s="1" t="s">
        <v>8</v>
      </c>
      <c r="D6077" s="1" t="s">
        <v>27</v>
      </c>
      <c r="E6077" s="1" t="s">
        <v>38</v>
      </c>
      <c r="F6077" s="1" t="s">
        <v>520</v>
      </c>
      <c r="G6077" s="3">
        <v>45482</v>
      </c>
      <c r="H6077" s="3">
        <v>45490</v>
      </c>
      <c r="I6077" s="6">
        <v>65000</v>
      </c>
      <c r="J6077" s="1">
        <v>2</v>
      </c>
      <c r="K6077" s="4">
        <v>0.1</v>
      </c>
      <c r="L6077" s="6">
        <f t="shared" si="188"/>
        <v>6500</v>
      </c>
      <c r="M6077" s="8">
        <f t="shared" si="189"/>
        <v>123500</v>
      </c>
      <c r="N6077" t="str" cm="1">
        <f t="array" ref="N60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78" spans="2:14" x14ac:dyDescent="0.35">
      <c r="B6078" s="7">
        <v>2030076</v>
      </c>
      <c r="C6078" s="1" t="s">
        <v>9</v>
      </c>
      <c r="D6078" s="1" t="s">
        <v>28</v>
      </c>
      <c r="E6078" s="1" t="s">
        <v>33</v>
      </c>
      <c r="F6078" s="1" t="s">
        <v>518</v>
      </c>
      <c r="G6078" s="3">
        <v>45482</v>
      </c>
      <c r="H6078" s="3">
        <v>45484</v>
      </c>
      <c r="I6078" s="6">
        <v>450</v>
      </c>
      <c r="J6078" s="1">
        <v>1</v>
      </c>
      <c r="K6078" s="4">
        <v>0.05</v>
      </c>
      <c r="L6078" s="6">
        <f t="shared" si="188"/>
        <v>22.5</v>
      </c>
      <c r="M6078" s="8">
        <f t="shared" si="189"/>
        <v>427.5</v>
      </c>
      <c r="N6078" t="str" cm="1">
        <f t="array" ref="N60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79" spans="2:14" x14ac:dyDescent="0.35">
      <c r="B6079" s="7">
        <v>2030077</v>
      </c>
      <c r="C6079" s="1" t="s">
        <v>11</v>
      </c>
      <c r="D6079" s="1" t="s">
        <v>29</v>
      </c>
      <c r="E6079" s="1" t="s">
        <v>34</v>
      </c>
      <c r="F6079" s="1" t="s">
        <v>519</v>
      </c>
      <c r="G6079" s="3">
        <v>45482</v>
      </c>
      <c r="H6079" s="3">
        <v>45485</v>
      </c>
      <c r="I6079" s="6">
        <v>1299</v>
      </c>
      <c r="J6079" s="1">
        <v>1</v>
      </c>
      <c r="K6079" s="4">
        <v>0.05</v>
      </c>
      <c r="L6079" s="6">
        <f t="shared" si="188"/>
        <v>64.95</v>
      </c>
      <c r="M6079" s="8">
        <f t="shared" si="189"/>
        <v>1234.05</v>
      </c>
      <c r="N6079" t="str" cm="1">
        <f t="array" ref="N60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80" spans="2:14" x14ac:dyDescent="0.35">
      <c r="B6080" s="7">
        <v>2030078</v>
      </c>
      <c r="C6080" s="1" t="s">
        <v>12</v>
      </c>
      <c r="D6080" s="1" t="s">
        <v>25</v>
      </c>
      <c r="E6080" s="1" t="s">
        <v>35</v>
      </c>
      <c r="F6080" s="1" t="s">
        <v>520</v>
      </c>
      <c r="G6080" s="3">
        <v>45482</v>
      </c>
      <c r="H6080" s="3">
        <v>45487</v>
      </c>
      <c r="I6080" s="6">
        <v>1700</v>
      </c>
      <c r="J6080" s="1">
        <v>2</v>
      </c>
      <c r="K6080" s="4">
        <v>0.02</v>
      </c>
      <c r="L6080" s="6">
        <f t="shared" si="188"/>
        <v>34</v>
      </c>
      <c r="M6080" s="8">
        <f t="shared" si="189"/>
        <v>3366</v>
      </c>
      <c r="N6080" t="str" cm="1">
        <f t="array" ref="N60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81" spans="2:14" x14ac:dyDescent="0.35">
      <c r="B6081" s="7">
        <v>2030079</v>
      </c>
      <c r="C6081" s="1" t="s">
        <v>13</v>
      </c>
      <c r="D6081" s="1" t="s">
        <v>30</v>
      </c>
      <c r="E6081" s="1" t="s">
        <v>36</v>
      </c>
      <c r="F6081" s="1" t="s">
        <v>521</v>
      </c>
      <c r="G6081" s="3">
        <v>45482</v>
      </c>
      <c r="H6081" s="3">
        <v>45483</v>
      </c>
      <c r="I6081" s="6">
        <v>55000</v>
      </c>
      <c r="J6081" s="1">
        <v>1</v>
      </c>
      <c r="K6081" s="4">
        <v>0.06</v>
      </c>
      <c r="L6081" s="6">
        <f t="shared" si="188"/>
        <v>3300</v>
      </c>
      <c r="M6081" s="8">
        <f t="shared" si="189"/>
        <v>51700</v>
      </c>
      <c r="N6081" t="str" cm="1">
        <f t="array" ref="N60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82" spans="2:14" x14ac:dyDescent="0.35">
      <c r="B6082" s="7">
        <v>2030080</v>
      </c>
      <c r="C6082" s="1" t="s">
        <v>14</v>
      </c>
      <c r="D6082" s="1" t="s">
        <v>27</v>
      </c>
      <c r="E6082" s="1" t="s">
        <v>37</v>
      </c>
      <c r="F6082" s="1" t="s">
        <v>518</v>
      </c>
      <c r="G6082" s="3">
        <v>45482</v>
      </c>
      <c r="H6082" s="3">
        <v>45490</v>
      </c>
      <c r="I6082" s="6">
        <v>57999</v>
      </c>
      <c r="J6082" s="1">
        <v>3</v>
      </c>
      <c r="K6082" s="4">
        <v>0.15</v>
      </c>
      <c r="L6082" s="6">
        <f t="shared" si="188"/>
        <v>8699.85</v>
      </c>
      <c r="M6082" s="8">
        <f t="shared" si="189"/>
        <v>165297.15</v>
      </c>
      <c r="N6082" t="str" cm="1">
        <f t="array" ref="N60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83" spans="2:14" x14ac:dyDescent="0.35">
      <c r="B6083" s="7">
        <v>2030081</v>
      </c>
      <c r="C6083" s="1" t="s">
        <v>15</v>
      </c>
      <c r="D6083" s="1" t="s">
        <v>28</v>
      </c>
      <c r="E6083" s="1" t="s">
        <v>39</v>
      </c>
      <c r="F6083" s="1" t="s">
        <v>518</v>
      </c>
      <c r="G6083" s="3">
        <v>45482</v>
      </c>
      <c r="H6083" s="3">
        <v>45484</v>
      </c>
      <c r="I6083" s="6">
        <v>1399</v>
      </c>
      <c r="J6083" s="1">
        <v>2</v>
      </c>
      <c r="K6083" s="4">
        <v>0.02</v>
      </c>
      <c r="L6083" s="6">
        <f t="shared" si="188"/>
        <v>27.98</v>
      </c>
      <c r="M6083" s="8">
        <f t="shared" si="189"/>
        <v>2770.02</v>
      </c>
      <c r="N6083" t="str" cm="1">
        <f t="array" ref="N60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84" spans="2:14" x14ac:dyDescent="0.35">
      <c r="B6084" s="7">
        <v>2030082</v>
      </c>
      <c r="C6084" s="1" t="s">
        <v>16</v>
      </c>
      <c r="D6084" s="1" t="s">
        <v>29</v>
      </c>
      <c r="E6084" s="1" t="s">
        <v>40</v>
      </c>
      <c r="F6084" s="1" t="s">
        <v>519</v>
      </c>
      <c r="G6084" s="3">
        <v>45482</v>
      </c>
      <c r="H6084" s="3">
        <v>45485</v>
      </c>
      <c r="I6084" s="6">
        <v>999</v>
      </c>
      <c r="J6084" s="1">
        <v>1</v>
      </c>
      <c r="K6084" s="4">
        <v>0.02</v>
      </c>
      <c r="L6084" s="6">
        <f t="shared" ref="L6084:L6147" si="190">I6084*K6084</f>
        <v>19.98</v>
      </c>
      <c r="M6084" s="8">
        <f t="shared" ref="M6084:M6147" si="191">I6084*J6084-L6084</f>
        <v>979.02</v>
      </c>
      <c r="N6084" t="str" cm="1">
        <f t="array" ref="N60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85" spans="2:14" x14ac:dyDescent="0.35">
      <c r="B6085" s="7">
        <v>2030083</v>
      </c>
      <c r="C6085" s="1" t="s">
        <v>17</v>
      </c>
      <c r="D6085" s="1" t="s">
        <v>25</v>
      </c>
      <c r="E6085" s="1" t="s">
        <v>41</v>
      </c>
      <c r="F6085" s="1" t="s">
        <v>521</v>
      </c>
      <c r="G6085" s="3">
        <v>45482</v>
      </c>
      <c r="H6085" s="3">
        <v>45487</v>
      </c>
      <c r="I6085" s="6">
        <v>2099</v>
      </c>
      <c r="J6085" s="1">
        <v>2</v>
      </c>
      <c r="K6085" s="4">
        <v>0.02</v>
      </c>
      <c r="L6085" s="6">
        <f t="shared" si="190"/>
        <v>41.980000000000004</v>
      </c>
      <c r="M6085" s="8">
        <f t="shared" si="191"/>
        <v>4156.0200000000004</v>
      </c>
      <c r="N6085" t="str" cm="1">
        <f t="array" ref="N60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86" spans="2:14" x14ac:dyDescent="0.35">
      <c r="B6086" s="7">
        <v>2030084</v>
      </c>
      <c r="C6086" s="1" t="s">
        <v>18</v>
      </c>
      <c r="D6086" s="1" t="s">
        <v>26</v>
      </c>
      <c r="E6086" s="1" t="s">
        <v>42</v>
      </c>
      <c r="F6086" s="1" t="s">
        <v>520</v>
      </c>
      <c r="G6086" s="3">
        <v>45482</v>
      </c>
      <c r="H6086" s="3">
        <v>45483</v>
      </c>
      <c r="I6086" s="6">
        <v>11000</v>
      </c>
      <c r="J6086" s="1">
        <v>1</v>
      </c>
      <c r="K6086" s="4">
        <v>0.02</v>
      </c>
      <c r="L6086" s="6">
        <f t="shared" si="190"/>
        <v>220</v>
      </c>
      <c r="M6086" s="8">
        <f t="shared" si="191"/>
        <v>10780</v>
      </c>
      <c r="N6086" t="str" cm="1">
        <f t="array" ref="N60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87" spans="2:14" x14ac:dyDescent="0.35">
      <c r="B6087" s="7">
        <v>2030085</v>
      </c>
      <c r="C6087" s="1" t="s">
        <v>19</v>
      </c>
      <c r="D6087" s="1" t="s">
        <v>27</v>
      </c>
      <c r="E6087" s="1" t="s">
        <v>43</v>
      </c>
      <c r="F6087" s="1" t="s">
        <v>518</v>
      </c>
      <c r="G6087" s="3">
        <v>45482</v>
      </c>
      <c r="H6087" s="3">
        <v>45490</v>
      </c>
      <c r="I6087" s="6">
        <v>800</v>
      </c>
      <c r="J6087" s="1">
        <v>2</v>
      </c>
      <c r="K6087" s="4">
        <v>0.02</v>
      </c>
      <c r="L6087" s="6">
        <f t="shared" si="190"/>
        <v>16</v>
      </c>
      <c r="M6087" s="8">
        <f t="shared" si="191"/>
        <v>1584</v>
      </c>
      <c r="N6087" t="str" cm="1">
        <f t="array" ref="N60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88" spans="2:14" x14ac:dyDescent="0.35">
      <c r="B6088" s="7">
        <v>2030086</v>
      </c>
      <c r="C6088" s="1" t="s">
        <v>20</v>
      </c>
      <c r="D6088" s="1" t="s">
        <v>28</v>
      </c>
      <c r="E6088" s="1" t="s">
        <v>44</v>
      </c>
      <c r="F6088" s="1" t="s">
        <v>519</v>
      </c>
      <c r="G6088" s="3">
        <v>45482</v>
      </c>
      <c r="H6088" s="3">
        <v>45484</v>
      </c>
      <c r="I6088" s="6">
        <v>5500</v>
      </c>
      <c r="J6088" s="1">
        <v>3</v>
      </c>
      <c r="K6088" s="4">
        <v>0.02</v>
      </c>
      <c r="L6088" s="6">
        <f t="shared" si="190"/>
        <v>110</v>
      </c>
      <c r="M6088" s="8">
        <f t="shared" si="191"/>
        <v>16390</v>
      </c>
      <c r="N6088" t="str" cm="1">
        <f t="array" ref="N60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89" spans="2:14" x14ac:dyDescent="0.35">
      <c r="B6089" s="7">
        <v>2030087</v>
      </c>
      <c r="C6089" s="1" t="s">
        <v>21</v>
      </c>
      <c r="D6089" s="1" t="s">
        <v>29</v>
      </c>
      <c r="E6089" s="1" t="s">
        <v>45</v>
      </c>
      <c r="F6089" s="1" t="s">
        <v>520</v>
      </c>
      <c r="G6089" s="3">
        <v>45482</v>
      </c>
      <c r="H6089" s="3">
        <v>45485</v>
      </c>
      <c r="I6089" s="6">
        <v>1350</v>
      </c>
      <c r="J6089" s="1">
        <v>2</v>
      </c>
      <c r="K6089" s="4">
        <v>0.02</v>
      </c>
      <c r="L6089" s="6">
        <f t="shared" si="190"/>
        <v>27</v>
      </c>
      <c r="M6089" s="8">
        <f t="shared" si="191"/>
        <v>2673</v>
      </c>
      <c r="N6089" t="str" cm="1">
        <f t="array" ref="N60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90" spans="2:14" x14ac:dyDescent="0.35">
      <c r="B6090" s="7">
        <v>2030088</v>
      </c>
      <c r="C6090" s="1" t="s">
        <v>22</v>
      </c>
      <c r="D6090" s="1" t="s">
        <v>25</v>
      </c>
      <c r="E6090" s="1" t="s">
        <v>46</v>
      </c>
      <c r="F6090" s="1" t="s">
        <v>521</v>
      </c>
      <c r="G6090" s="3">
        <v>45482</v>
      </c>
      <c r="H6090" s="3">
        <v>45487</v>
      </c>
      <c r="I6090" s="6">
        <v>4500</v>
      </c>
      <c r="J6090" s="1">
        <v>7</v>
      </c>
      <c r="K6090" s="4">
        <v>0.02</v>
      </c>
      <c r="L6090" s="6">
        <f t="shared" si="190"/>
        <v>90</v>
      </c>
      <c r="M6090" s="8">
        <f t="shared" si="191"/>
        <v>31410</v>
      </c>
      <c r="N6090" t="str" cm="1">
        <f t="array" ref="N60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91" spans="2:14" x14ac:dyDescent="0.35">
      <c r="B6091" s="7">
        <v>2030089</v>
      </c>
      <c r="C6091" s="1" t="s">
        <v>23</v>
      </c>
      <c r="D6091" s="1" t="s">
        <v>26</v>
      </c>
      <c r="E6091" s="1" t="s">
        <v>47</v>
      </c>
      <c r="F6091" s="1" t="s">
        <v>518</v>
      </c>
      <c r="G6091" s="3">
        <v>45482</v>
      </c>
      <c r="H6091" s="3">
        <v>45483</v>
      </c>
      <c r="I6091" s="6">
        <v>2350</v>
      </c>
      <c r="J6091" s="1">
        <v>2</v>
      </c>
      <c r="K6091" s="4">
        <v>7.0000000000000007E-2</v>
      </c>
      <c r="L6091" s="6">
        <f t="shared" si="190"/>
        <v>164.50000000000003</v>
      </c>
      <c r="M6091" s="8">
        <f t="shared" si="191"/>
        <v>4535.5</v>
      </c>
      <c r="N6091" t="str" cm="1">
        <f t="array" ref="N60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92" spans="2:14" x14ac:dyDescent="0.35">
      <c r="B6092" s="7">
        <v>2030090</v>
      </c>
      <c r="C6092" s="1" t="s">
        <v>24</v>
      </c>
      <c r="D6092" s="1" t="s">
        <v>27</v>
      </c>
      <c r="E6092" s="1" t="s">
        <v>48</v>
      </c>
      <c r="F6092" s="1" t="s">
        <v>518</v>
      </c>
      <c r="G6092" s="3">
        <v>45482</v>
      </c>
      <c r="H6092" s="3">
        <v>45490</v>
      </c>
      <c r="I6092" s="6">
        <v>90</v>
      </c>
      <c r="J6092" s="1">
        <v>1</v>
      </c>
      <c r="K6092" s="4">
        <v>0.03</v>
      </c>
      <c r="L6092" s="6">
        <f t="shared" si="190"/>
        <v>2.6999999999999997</v>
      </c>
      <c r="M6092" s="8">
        <f t="shared" si="191"/>
        <v>87.3</v>
      </c>
      <c r="N6092" t="str" cm="1">
        <f t="array" ref="N60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93" spans="2:14" x14ac:dyDescent="0.35">
      <c r="B6093" s="7">
        <v>2030091</v>
      </c>
      <c r="C6093" s="1" t="s">
        <v>4</v>
      </c>
      <c r="D6093" s="1" t="s">
        <v>28</v>
      </c>
      <c r="E6093" s="1" t="s">
        <v>49</v>
      </c>
      <c r="F6093" s="1" t="s">
        <v>519</v>
      </c>
      <c r="G6093" s="3">
        <v>45482</v>
      </c>
      <c r="H6093" s="3">
        <v>45484</v>
      </c>
      <c r="I6093" s="6">
        <v>280</v>
      </c>
      <c r="J6093" s="1">
        <v>1</v>
      </c>
      <c r="K6093" s="4">
        <v>0.08</v>
      </c>
      <c r="L6093" s="6">
        <f t="shared" si="190"/>
        <v>22.400000000000002</v>
      </c>
      <c r="M6093" s="8">
        <f t="shared" si="191"/>
        <v>257.60000000000002</v>
      </c>
      <c r="N6093" t="str" cm="1">
        <f t="array" ref="N60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94" spans="2:14" x14ac:dyDescent="0.35">
      <c r="B6094" s="7">
        <v>2030092</v>
      </c>
      <c r="C6094" s="1" t="s">
        <v>5</v>
      </c>
      <c r="D6094" s="1" t="s">
        <v>29</v>
      </c>
      <c r="E6094" s="1" t="s">
        <v>50</v>
      </c>
      <c r="F6094" s="1" t="s">
        <v>521</v>
      </c>
      <c r="G6094" s="3">
        <v>45482</v>
      </c>
      <c r="H6094" s="3">
        <v>45485</v>
      </c>
      <c r="I6094" s="6">
        <v>70</v>
      </c>
      <c r="J6094" s="1">
        <v>1</v>
      </c>
      <c r="K6094" s="4">
        <v>0.05</v>
      </c>
      <c r="L6094" s="6">
        <f t="shared" si="190"/>
        <v>3.5</v>
      </c>
      <c r="M6094" s="8">
        <f t="shared" si="191"/>
        <v>66.5</v>
      </c>
      <c r="N6094" t="str" cm="1">
        <f t="array" ref="N60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95" spans="2:14" x14ac:dyDescent="0.35">
      <c r="B6095" s="7">
        <v>2030093</v>
      </c>
      <c r="C6095" s="1" t="s">
        <v>6</v>
      </c>
      <c r="D6095" s="1" t="s">
        <v>25</v>
      </c>
      <c r="E6095" s="1" t="s">
        <v>51</v>
      </c>
      <c r="F6095" s="1" t="s">
        <v>520</v>
      </c>
      <c r="G6095" s="3">
        <v>45482</v>
      </c>
      <c r="H6095" s="3">
        <v>45487</v>
      </c>
      <c r="I6095" s="6">
        <v>230</v>
      </c>
      <c r="J6095" s="1">
        <v>2</v>
      </c>
      <c r="K6095" s="4">
        <v>0.05</v>
      </c>
      <c r="L6095" s="6">
        <f t="shared" si="190"/>
        <v>11.5</v>
      </c>
      <c r="M6095" s="8">
        <f t="shared" si="191"/>
        <v>448.5</v>
      </c>
      <c r="N6095" t="str" cm="1">
        <f t="array" ref="N60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96" spans="2:14" x14ac:dyDescent="0.35">
      <c r="B6096" s="7">
        <v>2030094</v>
      </c>
      <c r="C6096" s="1" t="s">
        <v>7</v>
      </c>
      <c r="D6096" s="1" t="s">
        <v>328</v>
      </c>
      <c r="E6096" s="1" t="s">
        <v>506</v>
      </c>
      <c r="F6096" s="1" t="s">
        <v>518</v>
      </c>
      <c r="G6096" s="3">
        <v>45482</v>
      </c>
      <c r="H6096" s="3">
        <v>45483</v>
      </c>
      <c r="I6096" s="6">
        <v>7999</v>
      </c>
      <c r="J6096" s="1">
        <v>1</v>
      </c>
      <c r="K6096" s="4">
        <v>0.05</v>
      </c>
      <c r="L6096" s="6">
        <f t="shared" si="190"/>
        <v>399.95000000000005</v>
      </c>
      <c r="M6096" s="8">
        <f t="shared" si="191"/>
        <v>7599.05</v>
      </c>
      <c r="N6096" t="str" cm="1">
        <f t="array" ref="N60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97" spans="2:14" x14ac:dyDescent="0.35">
      <c r="B6097" s="7">
        <v>2030095</v>
      </c>
      <c r="C6097" s="1" t="s">
        <v>10</v>
      </c>
      <c r="D6097" s="1" t="s">
        <v>25</v>
      </c>
      <c r="E6097" s="1" t="s">
        <v>507</v>
      </c>
      <c r="F6097" s="1" t="s">
        <v>519</v>
      </c>
      <c r="G6097" s="3">
        <v>45482</v>
      </c>
      <c r="H6097" s="3">
        <v>45490</v>
      </c>
      <c r="I6097" s="6">
        <v>850</v>
      </c>
      <c r="J6097" s="1">
        <v>2</v>
      </c>
      <c r="K6097" s="4">
        <v>0.05</v>
      </c>
      <c r="L6097" s="6">
        <f t="shared" si="190"/>
        <v>42.5</v>
      </c>
      <c r="M6097" s="8">
        <f t="shared" si="191"/>
        <v>1657.5</v>
      </c>
      <c r="N6097" t="str" cm="1">
        <f t="array" ref="N60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098" spans="2:14" x14ac:dyDescent="0.35">
      <c r="B6098" s="7">
        <v>2030096</v>
      </c>
      <c r="C6098" s="1" t="s">
        <v>8</v>
      </c>
      <c r="D6098" s="1" t="s">
        <v>26</v>
      </c>
      <c r="E6098" s="1" t="s">
        <v>508</v>
      </c>
      <c r="F6098" s="1" t="s">
        <v>520</v>
      </c>
      <c r="G6098" s="3">
        <v>45482</v>
      </c>
      <c r="H6098" s="3">
        <v>45484</v>
      </c>
      <c r="I6098" s="6">
        <v>65000</v>
      </c>
      <c r="J6098" s="1">
        <v>7</v>
      </c>
      <c r="K6098" s="4">
        <v>0.03</v>
      </c>
      <c r="L6098" s="6">
        <f t="shared" si="190"/>
        <v>1950</v>
      </c>
      <c r="M6098" s="8">
        <f t="shared" si="191"/>
        <v>453050</v>
      </c>
      <c r="N6098" t="str" cm="1">
        <f t="array" ref="N60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099" spans="2:14" x14ac:dyDescent="0.35">
      <c r="B6099" s="7">
        <v>2030097</v>
      </c>
      <c r="C6099" s="1" t="s">
        <v>9</v>
      </c>
      <c r="D6099" s="1" t="s">
        <v>27</v>
      </c>
      <c r="E6099" s="1" t="s">
        <v>31</v>
      </c>
      <c r="F6099" s="1" t="s">
        <v>521</v>
      </c>
      <c r="G6099" s="3">
        <v>45482</v>
      </c>
      <c r="H6099" s="3">
        <v>45485</v>
      </c>
      <c r="I6099" s="6">
        <v>450</v>
      </c>
      <c r="J6099" s="1">
        <v>2</v>
      </c>
      <c r="K6099" s="4">
        <v>0.1</v>
      </c>
      <c r="L6099" s="6">
        <f t="shared" si="190"/>
        <v>45</v>
      </c>
      <c r="M6099" s="8">
        <f t="shared" si="191"/>
        <v>855</v>
      </c>
      <c r="N6099" t="str" cm="1">
        <f t="array" ref="N60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00" spans="2:14" x14ac:dyDescent="0.35">
      <c r="B6100" s="7">
        <v>2030098</v>
      </c>
      <c r="C6100" s="1" t="s">
        <v>11</v>
      </c>
      <c r="D6100" s="1" t="s">
        <v>28</v>
      </c>
      <c r="E6100" s="1" t="s">
        <v>32</v>
      </c>
      <c r="F6100" s="1" t="s">
        <v>518</v>
      </c>
      <c r="G6100" s="3">
        <v>45482</v>
      </c>
      <c r="H6100" s="3">
        <v>45487</v>
      </c>
      <c r="I6100" s="6">
        <v>1299</v>
      </c>
      <c r="J6100" s="1">
        <v>2</v>
      </c>
      <c r="K6100" s="4">
        <v>0.05</v>
      </c>
      <c r="L6100" s="6">
        <f t="shared" si="190"/>
        <v>64.95</v>
      </c>
      <c r="M6100" s="8">
        <f t="shared" si="191"/>
        <v>2533.0500000000002</v>
      </c>
      <c r="N6100" t="str" cm="1">
        <f t="array" ref="N61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01" spans="2:14" x14ac:dyDescent="0.35">
      <c r="B6101" s="7">
        <v>2030099</v>
      </c>
      <c r="C6101" s="1" t="s">
        <v>12</v>
      </c>
      <c r="D6101" s="1" t="s">
        <v>29</v>
      </c>
      <c r="E6101" s="1" t="s">
        <v>38</v>
      </c>
      <c r="F6101" s="1" t="s">
        <v>518</v>
      </c>
      <c r="G6101" s="3">
        <v>45482</v>
      </c>
      <c r="H6101" s="3">
        <v>45483</v>
      </c>
      <c r="I6101" s="6">
        <v>1700</v>
      </c>
      <c r="J6101" s="1">
        <v>1</v>
      </c>
      <c r="K6101" s="4">
        <v>0.05</v>
      </c>
      <c r="L6101" s="6">
        <f t="shared" si="190"/>
        <v>85</v>
      </c>
      <c r="M6101" s="8">
        <f t="shared" si="191"/>
        <v>1615</v>
      </c>
      <c r="N6101" t="str" cm="1">
        <f t="array" ref="N61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02" spans="2:14" x14ac:dyDescent="0.35">
      <c r="B6102" s="7">
        <v>2030100</v>
      </c>
      <c r="C6102" s="1" t="s">
        <v>13</v>
      </c>
      <c r="D6102" s="1" t="s">
        <v>25</v>
      </c>
      <c r="E6102" s="1" t="s">
        <v>33</v>
      </c>
      <c r="F6102" s="1" t="s">
        <v>519</v>
      </c>
      <c r="G6102" s="3">
        <v>45482</v>
      </c>
      <c r="H6102" s="3">
        <v>45490</v>
      </c>
      <c r="I6102" s="6">
        <v>55000</v>
      </c>
      <c r="J6102" s="1">
        <v>2</v>
      </c>
      <c r="K6102" s="4">
        <v>0.02</v>
      </c>
      <c r="L6102" s="6">
        <f t="shared" si="190"/>
        <v>1100</v>
      </c>
      <c r="M6102" s="8">
        <f t="shared" si="191"/>
        <v>108900</v>
      </c>
      <c r="N6102" t="str" cm="1">
        <f t="array" ref="N61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03" spans="2:14" x14ac:dyDescent="0.35">
      <c r="B6103" s="7">
        <v>2030101</v>
      </c>
      <c r="C6103" s="1" t="s">
        <v>14</v>
      </c>
      <c r="D6103" s="1" t="s">
        <v>30</v>
      </c>
      <c r="E6103" s="1" t="s">
        <v>34</v>
      </c>
      <c r="F6103" s="1" t="s">
        <v>521</v>
      </c>
      <c r="G6103" s="3">
        <v>45482</v>
      </c>
      <c r="H6103" s="3">
        <v>45484</v>
      </c>
      <c r="I6103" s="6">
        <v>57999</v>
      </c>
      <c r="J6103" s="1">
        <v>4</v>
      </c>
      <c r="K6103" s="4">
        <v>0.06</v>
      </c>
      <c r="L6103" s="6">
        <f t="shared" si="190"/>
        <v>3479.94</v>
      </c>
      <c r="M6103" s="8">
        <f t="shared" si="191"/>
        <v>228516.06</v>
      </c>
      <c r="N6103" t="str" cm="1">
        <f t="array" ref="N61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04" spans="2:14" x14ac:dyDescent="0.35">
      <c r="B6104" s="7">
        <v>2030102</v>
      </c>
      <c r="C6104" s="1" t="s">
        <v>15</v>
      </c>
      <c r="D6104" s="1" t="s">
        <v>27</v>
      </c>
      <c r="E6104" s="1" t="s">
        <v>35</v>
      </c>
      <c r="F6104" s="1" t="s">
        <v>520</v>
      </c>
      <c r="G6104" s="3">
        <v>45482</v>
      </c>
      <c r="H6104" s="3">
        <v>45485</v>
      </c>
      <c r="I6104" s="6">
        <v>1399</v>
      </c>
      <c r="J6104" s="1">
        <v>3</v>
      </c>
      <c r="K6104" s="4">
        <v>0.15</v>
      </c>
      <c r="L6104" s="6">
        <f t="shared" si="190"/>
        <v>209.85</v>
      </c>
      <c r="M6104" s="8">
        <f t="shared" si="191"/>
        <v>3987.15</v>
      </c>
      <c r="N6104" t="str" cm="1">
        <f t="array" ref="N61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05" spans="2:14" x14ac:dyDescent="0.35">
      <c r="B6105" s="7">
        <v>2030103</v>
      </c>
      <c r="C6105" s="1" t="s">
        <v>16</v>
      </c>
      <c r="D6105" s="1" t="s">
        <v>28</v>
      </c>
      <c r="E6105" s="1" t="s">
        <v>36</v>
      </c>
      <c r="F6105" s="1" t="s">
        <v>518</v>
      </c>
      <c r="G6105" s="3">
        <v>45482</v>
      </c>
      <c r="H6105" s="3">
        <v>45487</v>
      </c>
      <c r="I6105" s="6">
        <v>999</v>
      </c>
      <c r="J6105" s="1">
        <v>2</v>
      </c>
      <c r="K6105" s="4">
        <v>0.02</v>
      </c>
      <c r="L6105" s="6">
        <f t="shared" si="190"/>
        <v>19.98</v>
      </c>
      <c r="M6105" s="8">
        <f t="shared" si="191"/>
        <v>1978.02</v>
      </c>
      <c r="N6105" t="str" cm="1">
        <f t="array" ref="N61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06" spans="2:14" x14ac:dyDescent="0.35">
      <c r="B6106" s="7">
        <v>2030104</v>
      </c>
      <c r="C6106" s="1" t="s">
        <v>17</v>
      </c>
      <c r="D6106" s="1" t="s">
        <v>29</v>
      </c>
      <c r="E6106" s="1" t="s">
        <v>37</v>
      </c>
      <c r="F6106" s="1" t="s">
        <v>519</v>
      </c>
      <c r="G6106" s="3">
        <v>45482</v>
      </c>
      <c r="H6106" s="3">
        <v>45483</v>
      </c>
      <c r="I6106" s="6">
        <v>2099</v>
      </c>
      <c r="J6106" s="1">
        <v>1</v>
      </c>
      <c r="K6106" s="4">
        <v>0.02</v>
      </c>
      <c r="L6106" s="6">
        <f t="shared" si="190"/>
        <v>41.980000000000004</v>
      </c>
      <c r="M6106" s="8">
        <f t="shared" si="191"/>
        <v>2057.02</v>
      </c>
      <c r="N6106" t="str" cm="1">
        <f t="array" ref="N61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07" spans="2:14" x14ac:dyDescent="0.35">
      <c r="B6107" s="7">
        <v>2030105</v>
      </c>
      <c r="C6107" s="1" t="s">
        <v>18</v>
      </c>
      <c r="D6107" s="1" t="s">
        <v>25</v>
      </c>
      <c r="E6107" s="1" t="s">
        <v>39</v>
      </c>
      <c r="F6107" s="1" t="s">
        <v>520</v>
      </c>
      <c r="G6107" s="3">
        <v>45482</v>
      </c>
      <c r="H6107" s="3">
        <v>45490</v>
      </c>
      <c r="I6107" s="6">
        <v>11000</v>
      </c>
      <c r="J6107" s="1">
        <v>1</v>
      </c>
      <c r="K6107" s="4">
        <v>0.02</v>
      </c>
      <c r="L6107" s="6">
        <f t="shared" si="190"/>
        <v>220</v>
      </c>
      <c r="M6107" s="8">
        <f t="shared" si="191"/>
        <v>10780</v>
      </c>
      <c r="N6107" t="str" cm="1">
        <f t="array" ref="N61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08" spans="2:14" x14ac:dyDescent="0.35">
      <c r="B6108" s="7">
        <v>2030106</v>
      </c>
      <c r="C6108" s="1" t="s">
        <v>19</v>
      </c>
      <c r="D6108" s="1" t="s">
        <v>26</v>
      </c>
      <c r="E6108" s="1" t="s">
        <v>40</v>
      </c>
      <c r="F6108" s="1" t="s">
        <v>521</v>
      </c>
      <c r="G6108" s="3">
        <v>45482</v>
      </c>
      <c r="H6108" s="3">
        <v>45484</v>
      </c>
      <c r="I6108" s="6">
        <v>800</v>
      </c>
      <c r="J6108" s="1">
        <v>2</v>
      </c>
      <c r="K6108" s="4">
        <v>0.02</v>
      </c>
      <c r="L6108" s="6">
        <f t="shared" si="190"/>
        <v>16</v>
      </c>
      <c r="M6108" s="8">
        <f t="shared" si="191"/>
        <v>1584</v>
      </c>
      <c r="N6108" t="str" cm="1">
        <f t="array" ref="N61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09" spans="2:14" x14ac:dyDescent="0.35">
      <c r="B6109" s="7">
        <v>2030107</v>
      </c>
      <c r="C6109" s="1" t="s">
        <v>20</v>
      </c>
      <c r="D6109" s="1" t="s">
        <v>27</v>
      </c>
      <c r="E6109" s="1" t="s">
        <v>41</v>
      </c>
      <c r="F6109" s="1" t="s">
        <v>518</v>
      </c>
      <c r="G6109" s="3">
        <v>45482</v>
      </c>
      <c r="H6109" s="3">
        <v>45485</v>
      </c>
      <c r="I6109" s="6">
        <v>5500</v>
      </c>
      <c r="J6109" s="1">
        <v>1</v>
      </c>
      <c r="K6109" s="4">
        <v>0.02</v>
      </c>
      <c r="L6109" s="6">
        <f t="shared" si="190"/>
        <v>110</v>
      </c>
      <c r="M6109" s="8">
        <f t="shared" si="191"/>
        <v>5390</v>
      </c>
      <c r="N6109" t="str" cm="1">
        <f t="array" ref="N61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10" spans="2:14" x14ac:dyDescent="0.35">
      <c r="B6110" s="7">
        <v>2030108</v>
      </c>
      <c r="C6110" s="1" t="s">
        <v>21</v>
      </c>
      <c r="D6110" s="1" t="s">
        <v>28</v>
      </c>
      <c r="E6110" s="1" t="s">
        <v>42</v>
      </c>
      <c r="F6110" s="1" t="s">
        <v>518</v>
      </c>
      <c r="G6110" s="3">
        <v>45482</v>
      </c>
      <c r="H6110" s="3">
        <v>45487</v>
      </c>
      <c r="I6110" s="6">
        <v>1350</v>
      </c>
      <c r="J6110" s="1">
        <v>3</v>
      </c>
      <c r="K6110" s="4">
        <v>0.02</v>
      </c>
      <c r="L6110" s="6">
        <f t="shared" si="190"/>
        <v>27</v>
      </c>
      <c r="M6110" s="8">
        <f t="shared" si="191"/>
        <v>4023</v>
      </c>
      <c r="N6110" t="str" cm="1">
        <f t="array" ref="N61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11" spans="2:14" x14ac:dyDescent="0.35">
      <c r="B6111" s="7">
        <v>2030109</v>
      </c>
      <c r="C6111" s="1" t="s">
        <v>22</v>
      </c>
      <c r="D6111" s="1" t="s">
        <v>29</v>
      </c>
      <c r="E6111" s="1" t="s">
        <v>43</v>
      </c>
      <c r="F6111" s="1" t="s">
        <v>519</v>
      </c>
      <c r="G6111" s="3">
        <v>45482</v>
      </c>
      <c r="H6111" s="3">
        <v>45483</v>
      </c>
      <c r="I6111" s="6">
        <v>4500</v>
      </c>
      <c r="J6111" s="1">
        <v>2</v>
      </c>
      <c r="K6111" s="4">
        <v>0.02</v>
      </c>
      <c r="L6111" s="6">
        <f t="shared" si="190"/>
        <v>90</v>
      </c>
      <c r="M6111" s="8">
        <f t="shared" si="191"/>
        <v>8910</v>
      </c>
      <c r="N6111" t="str" cm="1">
        <f t="array" ref="N61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12" spans="2:14" x14ac:dyDescent="0.35">
      <c r="B6112" s="7">
        <v>2030110</v>
      </c>
      <c r="C6112" s="1" t="s">
        <v>23</v>
      </c>
      <c r="D6112" s="1" t="s">
        <v>25</v>
      </c>
      <c r="E6112" s="1" t="s">
        <v>44</v>
      </c>
      <c r="F6112" s="1" t="s">
        <v>521</v>
      </c>
      <c r="G6112" s="3">
        <v>45482</v>
      </c>
      <c r="H6112" s="3">
        <v>45490</v>
      </c>
      <c r="I6112" s="6">
        <v>2350</v>
      </c>
      <c r="J6112" s="1">
        <v>1</v>
      </c>
      <c r="K6112" s="4">
        <v>0.02</v>
      </c>
      <c r="L6112" s="6">
        <f t="shared" si="190"/>
        <v>47</v>
      </c>
      <c r="M6112" s="8">
        <f t="shared" si="191"/>
        <v>2303</v>
      </c>
      <c r="N6112" t="str" cm="1">
        <f t="array" ref="N61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13" spans="2:14" x14ac:dyDescent="0.35">
      <c r="B6113" s="7">
        <v>2030111</v>
      </c>
      <c r="C6113" s="1" t="s">
        <v>24</v>
      </c>
      <c r="D6113" s="1" t="s">
        <v>26</v>
      </c>
      <c r="E6113" s="1" t="s">
        <v>45</v>
      </c>
      <c r="F6113" s="1" t="s">
        <v>520</v>
      </c>
      <c r="G6113" s="3">
        <v>45482</v>
      </c>
      <c r="H6113" s="3">
        <v>45484</v>
      </c>
      <c r="I6113" s="6">
        <v>90</v>
      </c>
      <c r="J6113" s="1">
        <v>2</v>
      </c>
      <c r="K6113" s="4">
        <v>7.0000000000000007E-2</v>
      </c>
      <c r="L6113" s="6">
        <f t="shared" si="190"/>
        <v>6.3000000000000007</v>
      </c>
      <c r="M6113" s="8">
        <f t="shared" si="191"/>
        <v>173.7</v>
      </c>
      <c r="N6113" t="str" cm="1">
        <f t="array" ref="N61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14" spans="2:14" x14ac:dyDescent="0.35">
      <c r="B6114" s="7">
        <v>2030112</v>
      </c>
      <c r="C6114" s="1" t="s">
        <v>4</v>
      </c>
      <c r="D6114" s="1" t="s">
        <v>27</v>
      </c>
      <c r="E6114" s="1" t="s">
        <v>46</v>
      </c>
      <c r="F6114" s="1" t="s">
        <v>518</v>
      </c>
      <c r="G6114" s="3">
        <v>45482</v>
      </c>
      <c r="H6114" s="3">
        <v>45485</v>
      </c>
      <c r="I6114" s="6">
        <v>280</v>
      </c>
      <c r="J6114" s="1">
        <v>1</v>
      </c>
      <c r="K6114" s="4">
        <v>0.03</v>
      </c>
      <c r="L6114" s="6">
        <f t="shared" si="190"/>
        <v>8.4</v>
      </c>
      <c r="M6114" s="8">
        <f t="shared" si="191"/>
        <v>271.60000000000002</v>
      </c>
      <c r="N6114" t="str" cm="1">
        <f t="array" ref="N61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15" spans="2:14" x14ac:dyDescent="0.35">
      <c r="B6115" s="7">
        <v>2030113</v>
      </c>
      <c r="C6115" s="1" t="s">
        <v>5</v>
      </c>
      <c r="D6115" s="1" t="s">
        <v>28</v>
      </c>
      <c r="E6115" s="1" t="s">
        <v>47</v>
      </c>
      <c r="F6115" s="1" t="s">
        <v>519</v>
      </c>
      <c r="G6115" s="3">
        <v>45482</v>
      </c>
      <c r="H6115" s="3">
        <v>45487</v>
      </c>
      <c r="I6115" s="6">
        <v>70</v>
      </c>
      <c r="J6115" s="1">
        <v>2</v>
      </c>
      <c r="K6115" s="4">
        <v>0.08</v>
      </c>
      <c r="L6115" s="6">
        <f t="shared" si="190"/>
        <v>5.6000000000000005</v>
      </c>
      <c r="M6115" s="8">
        <f t="shared" si="191"/>
        <v>134.4</v>
      </c>
      <c r="N6115" t="str" cm="1">
        <f t="array" ref="N61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16" spans="2:14" x14ac:dyDescent="0.35">
      <c r="B6116" s="7">
        <v>2030114</v>
      </c>
      <c r="C6116" s="1" t="s">
        <v>6</v>
      </c>
      <c r="D6116" s="1" t="s">
        <v>29</v>
      </c>
      <c r="E6116" s="1" t="s">
        <v>48</v>
      </c>
      <c r="F6116" s="1" t="s">
        <v>520</v>
      </c>
      <c r="G6116" s="3">
        <v>45482</v>
      </c>
      <c r="H6116" s="3">
        <v>45483</v>
      </c>
      <c r="I6116" s="6">
        <v>230</v>
      </c>
      <c r="J6116" s="1">
        <v>3</v>
      </c>
      <c r="K6116" s="4">
        <v>0.05</v>
      </c>
      <c r="L6116" s="6">
        <f t="shared" si="190"/>
        <v>11.5</v>
      </c>
      <c r="M6116" s="8">
        <f t="shared" si="191"/>
        <v>678.5</v>
      </c>
      <c r="N6116" t="str" cm="1">
        <f t="array" ref="N61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17" spans="2:14" x14ac:dyDescent="0.35">
      <c r="B6117" s="7">
        <v>2030115</v>
      </c>
      <c r="C6117" s="1" t="s">
        <v>7</v>
      </c>
      <c r="D6117" s="1" t="s">
        <v>25</v>
      </c>
      <c r="E6117" s="1" t="s">
        <v>49</v>
      </c>
      <c r="F6117" s="1" t="s">
        <v>521</v>
      </c>
      <c r="G6117" s="3">
        <v>45482</v>
      </c>
      <c r="H6117" s="3">
        <v>45490</v>
      </c>
      <c r="I6117" s="6">
        <v>7999</v>
      </c>
      <c r="J6117" s="1">
        <v>2</v>
      </c>
      <c r="K6117" s="4">
        <v>0.05</v>
      </c>
      <c r="L6117" s="6">
        <f t="shared" si="190"/>
        <v>399.95000000000005</v>
      </c>
      <c r="M6117" s="8">
        <f t="shared" si="191"/>
        <v>15598.05</v>
      </c>
      <c r="N6117" t="str" cm="1">
        <f t="array" ref="N61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18" spans="2:14" x14ac:dyDescent="0.35">
      <c r="B6118" s="7">
        <v>2030116</v>
      </c>
      <c r="C6118" s="1" t="s">
        <v>10</v>
      </c>
      <c r="D6118" s="1" t="s">
        <v>329</v>
      </c>
      <c r="E6118" s="1" t="s">
        <v>50</v>
      </c>
      <c r="F6118" s="1" t="s">
        <v>518</v>
      </c>
      <c r="G6118" s="3">
        <v>45482</v>
      </c>
      <c r="H6118" s="3">
        <v>45484</v>
      </c>
      <c r="I6118" s="6">
        <v>850</v>
      </c>
      <c r="J6118" s="1">
        <v>7</v>
      </c>
      <c r="K6118" s="4">
        <v>0.05</v>
      </c>
      <c r="L6118" s="6">
        <f t="shared" si="190"/>
        <v>42.5</v>
      </c>
      <c r="M6118" s="8">
        <f t="shared" si="191"/>
        <v>5907.5</v>
      </c>
      <c r="N6118" t="str" cm="1">
        <f t="array" ref="N61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19" spans="2:14" x14ac:dyDescent="0.35">
      <c r="B6119" s="7">
        <v>2030117</v>
      </c>
      <c r="C6119" s="1" t="s">
        <v>8</v>
      </c>
      <c r="D6119" s="1" t="s">
        <v>25</v>
      </c>
      <c r="E6119" s="1" t="s">
        <v>51</v>
      </c>
      <c r="F6119" s="1" t="s">
        <v>518</v>
      </c>
      <c r="G6119" s="3">
        <v>45482</v>
      </c>
      <c r="H6119" s="3">
        <v>45485</v>
      </c>
      <c r="I6119" s="6">
        <v>65000</v>
      </c>
      <c r="J6119" s="1">
        <v>2</v>
      </c>
      <c r="K6119" s="4">
        <v>0.05</v>
      </c>
      <c r="L6119" s="6">
        <f t="shared" si="190"/>
        <v>3250</v>
      </c>
      <c r="M6119" s="8">
        <f t="shared" si="191"/>
        <v>126750</v>
      </c>
      <c r="N6119" t="str" cm="1">
        <f t="array" ref="N61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20" spans="2:14" x14ac:dyDescent="0.35">
      <c r="B6120" s="7">
        <v>2030118</v>
      </c>
      <c r="C6120" s="1" t="s">
        <v>9</v>
      </c>
      <c r="D6120" s="1" t="s">
        <v>26</v>
      </c>
      <c r="E6120" s="1" t="s">
        <v>506</v>
      </c>
      <c r="F6120" s="1" t="s">
        <v>519</v>
      </c>
      <c r="G6120" s="3">
        <v>45482</v>
      </c>
      <c r="H6120" s="3">
        <v>45487</v>
      </c>
      <c r="I6120" s="6">
        <v>450</v>
      </c>
      <c r="J6120" s="1">
        <v>1</v>
      </c>
      <c r="K6120" s="4">
        <v>0.03</v>
      </c>
      <c r="L6120" s="6">
        <f t="shared" si="190"/>
        <v>13.5</v>
      </c>
      <c r="M6120" s="8">
        <f t="shared" si="191"/>
        <v>436.5</v>
      </c>
      <c r="N6120" t="str" cm="1">
        <f t="array" ref="N61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21" spans="2:14" x14ac:dyDescent="0.35">
      <c r="B6121" s="7">
        <v>2030119</v>
      </c>
      <c r="C6121" s="1" t="s">
        <v>11</v>
      </c>
      <c r="D6121" s="1" t="s">
        <v>27</v>
      </c>
      <c r="E6121" s="1" t="s">
        <v>507</v>
      </c>
      <c r="F6121" s="1" t="s">
        <v>521</v>
      </c>
      <c r="G6121" s="3">
        <v>45482</v>
      </c>
      <c r="H6121" s="3">
        <v>45483</v>
      </c>
      <c r="I6121" s="6">
        <v>1299</v>
      </c>
      <c r="J6121" s="1">
        <v>1</v>
      </c>
      <c r="K6121" s="4">
        <v>0.1</v>
      </c>
      <c r="L6121" s="6">
        <f t="shared" si="190"/>
        <v>129.9</v>
      </c>
      <c r="M6121" s="8">
        <f t="shared" si="191"/>
        <v>1169.0999999999999</v>
      </c>
      <c r="N6121" t="str" cm="1">
        <f t="array" ref="N61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22" spans="2:14" x14ac:dyDescent="0.35">
      <c r="B6122" s="7">
        <v>2030120</v>
      </c>
      <c r="C6122" s="1" t="s">
        <v>12</v>
      </c>
      <c r="D6122" s="1" t="s">
        <v>28</v>
      </c>
      <c r="E6122" s="1" t="s">
        <v>508</v>
      </c>
      <c r="F6122" s="1" t="s">
        <v>520</v>
      </c>
      <c r="G6122" s="3">
        <v>45482</v>
      </c>
      <c r="H6122" s="3">
        <v>45490</v>
      </c>
      <c r="I6122" s="6">
        <v>1700</v>
      </c>
      <c r="J6122" s="1">
        <v>1</v>
      </c>
      <c r="K6122" s="4">
        <v>0.05</v>
      </c>
      <c r="L6122" s="6">
        <f t="shared" si="190"/>
        <v>85</v>
      </c>
      <c r="M6122" s="8">
        <f t="shared" si="191"/>
        <v>1615</v>
      </c>
      <c r="N6122" t="str" cm="1">
        <f t="array" ref="N61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23" spans="2:14" x14ac:dyDescent="0.35">
      <c r="B6123" s="7">
        <v>2030121</v>
      </c>
      <c r="C6123" s="1" t="s">
        <v>13</v>
      </c>
      <c r="D6123" s="1" t="s">
        <v>29</v>
      </c>
      <c r="E6123" s="1" t="s">
        <v>31</v>
      </c>
      <c r="F6123" s="1" t="s">
        <v>518</v>
      </c>
      <c r="G6123" s="3">
        <v>45482</v>
      </c>
      <c r="H6123" s="3">
        <v>45484</v>
      </c>
      <c r="I6123" s="6">
        <v>55000</v>
      </c>
      <c r="J6123" s="1">
        <v>2</v>
      </c>
      <c r="K6123" s="4">
        <v>0.05</v>
      </c>
      <c r="L6123" s="6">
        <f t="shared" si="190"/>
        <v>2750</v>
      </c>
      <c r="M6123" s="8">
        <f t="shared" si="191"/>
        <v>107250</v>
      </c>
      <c r="N6123" t="str" cm="1">
        <f t="array" ref="N61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24" spans="2:14" x14ac:dyDescent="0.35">
      <c r="B6124" s="7">
        <v>2030122</v>
      </c>
      <c r="C6124" s="1" t="s">
        <v>14</v>
      </c>
      <c r="D6124" s="1" t="s">
        <v>25</v>
      </c>
      <c r="E6124" s="1" t="s">
        <v>32</v>
      </c>
      <c r="F6124" s="1" t="s">
        <v>519</v>
      </c>
      <c r="G6124" s="3">
        <v>45482</v>
      </c>
      <c r="H6124" s="3">
        <v>45485</v>
      </c>
      <c r="I6124" s="6">
        <v>57999</v>
      </c>
      <c r="J6124" s="1">
        <v>1</v>
      </c>
      <c r="K6124" s="4">
        <v>0.02</v>
      </c>
      <c r="L6124" s="6">
        <f t="shared" si="190"/>
        <v>1159.98</v>
      </c>
      <c r="M6124" s="8">
        <f t="shared" si="191"/>
        <v>56839.02</v>
      </c>
      <c r="N6124" t="str" cm="1">
        <f t="array" ref="N61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25" spans="2:14" x14ac:dyDescent="0.35">
      <c r="B6125" s="7">
        <v>2030123</v>
      </c>
      <c r="C6125" s="1" t="s">
        <v>15</v>
      </c>
      <c r="D6125" s="1" t="s">
        <v>30</v>
      </c>
      <c r="E6125" s="1" t="s">
        <v>38</v>
      </c>
      <c r="F6125" s="1" t="s">
        <v>520</v>
      </c>
      <c r="G6125" s="3">
        <v>45482</v>
      </c>
      <c r="H6125" s="3">
        <v>45487</v>
      </c>
      <c r="I6125" s="6">
        <v>1399</v>
      </c>
      <c r="J6125" s="1">
        <v>2</v>
      </c>
      <c r="K6125" s="4">
        <v>0.06</v>
      </c>
      <c r="L6125" s="6">
        <f t="shared" si="190"/>
        <v>83.94</v>
      </c>
      <c r="M6125" s="8">
        <f t="shared" si="191"/>
        <v>2714.06</v>
      </c>
      <c r="N6125" t="str" cm="1">
        <f t="array" ref="N61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26" spans="2:14" x14ac:dyDescent="0.35">
      <c r="B6126" s="7">
        <v>2030124</v>
      </c>
      <c r="C6126" s="1" t="s">
        <v>16</v>
      </c>
      <c r="D6126" s="1" t="s">
        <v>27</v>
      </c>
      <c r="E6126" s="1" t="s">
        <v>33</v>
      </c>
      <c r="F6126" s="1" t="s">
        <v>521</v>
      </c>
      <c r="G6126" s="3">
        <v>45482</v>
      </c>
      <c r="H6126" s="3">
        <v>45483</v>
      </c>
      <c r="I6126" s="6">
        <v>999</v>
      </c>
      <c r="J6126" s="1">
        <v>7</v>
      </c>
      <c r="K6126" s="4">
        <v>0.15</v>
      </c>
      <c r="L6126" s="6">
        <f t="shared" si="190"/>
        <v>149.85</v>
      </c>
      <c r="M6126" s="8">
        <f t="shared" si="191"/>
        <v>6843.15</v>
      </c>
      <c r="N6126" t="str" cm="1">
        <f t="array" ref="N61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27" spans="2:14" x14ac:dyDescent="0.35">
      <c r="B6127" s="7">
        <v>2030125</v>
      </c>
      <c r="C6127" s="1" t="s">
        <v>17</v>
      </c>
      <c r="D6127" s="1" t="s">
        <v>28</v>
      </c>
      <c r="E6127" s="1" t="s">
        <v>34</v>
      </c>
      <c r="F6127" s="1" t="s">
        <v>518</v>
      </c>
      <c r="G6127" s="3">
        <v>45482</v>
      </c>
      <c r="H6127" s="3">
        <v>45490</v>
      </c>
      <c r="I6127" s="6">
        <v>2099</v>
      </c>
      <c r="J6127" s="1">
        <v>2</v>
      </c>
      <c r="K6127" s="4">
        <v>0.02</v>
      </c>
      <c r="L6127" s="6">
        <f t="shared" si="190"/>
        <v>41.980000000000004</v>
      </c>
      <c r="M6127" s="8">
        <f t="shared" si="191"/>
        <v>4156.0200000000004</v>
      </c>
      <c r="N6127" t="str" cm="1">
        <f t="array" ref="N61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28" spans="2:14" x14ac:dyDescent="0.35">
      <c r="B6128" s="7">
        <v>2030126</v>
      </c>
      <c r="C6128" s="1" t="s">
        <v>18</v>
      </c>
      <c r="D6128" s="1" t="s">
        <v>29</v>
      </c>
      <c r="E6128" s="1" t="s">
        <v>35</v>
      </c>
      <c r="F6128" s="1" t="s">
        <v>518</v>
      </c>
      <c r="G6128" s="3">
        <v>45482</v>
      </c>
      <c r="H6128" s="3">
        <v>45484</v>
      </c>
      <c r="I6128" s="6">
        <v>11000</v>
      </c>
      <c r="J6128" s="1">
        <v>2</v>
      </c>
      <c r="K6128" s="4">
        <v>0.02</v>
      </c>
      <c r="L6128" s="6">
        <f t="shared" si="190"/>
        <v>220</v>
      </c>
      <c r="M6128" s="8">
        <f t="shared" si="191"/>
        <v>21780</v>
      </c>
      <c r="N6128" t="str" cm="1">
        <f t="array" ref="N61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29" spans="2:14" x14ac:dyDescent="0.35">
      <c r="B6129" s="7">
        <v>2030127</v>
      </c>
      <c r="C6129" s="1" t="s">
        <v>19</v>
      </c>
      <c r="D6129" s="1" t="s">
        <v>25</v>
      </c>
      <c r="E6129" s="1" t="s">
        <v>36</v>
      </c>
      <c r="F6129" s="1" t="s">
        <v>519</v>
      </c>
      <c r="G6129" s="3">
        <v>45482</v>
      </c>
      <c r="H6129" s="3">
        <v>45485</v>
      </c>
      <c r="I6129" s="6">
        <v>800</v>
      </c>
      <c r="J6129" s="1">
        <v>1</v>
      </c>
      <c r="K6129" s="4">
        <v>0.02</v>
      </c>
      <c r="L6129" s="6">
        <f t="shared" si="190"/>
        <v>16</v>
      </c>
      <c r="M6129" s="8">
        <f t="shared" si="191"/>
        <v>784</v>
      </c>
      <c r="N6129" t="str" cm="1">
        <f t="array" ref="N61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30" spans="2:14" x14ac:dyDescent="0.35">
      <c r="B6130" s="7">
        <v>2030128</v>
      </c>
      <c r="C6130" s="1" t="s">
        <v>20</v>
      </c>
      <c r="D6130" s="1" t="s">
        <v>26</v>
      </c>
      <c r="E6130" s="1" t="s">
        <v>37</v>
      </c>
      <c r="F6130" s="1" t="s">
        <v>521</v>
      </c>
      <c r="G6130" s="3">
        <v>45482</v>
      </c>
      <c r="H6130" s="3">
        <v>45487</v>
      </c>
      <c r="I6130" s="6">
        <v>5500</v>
      </c>
      <c r="J6130" s="1">
        <v>2</v>
      </c>
      <c r="K6130" s="4">
        <v>0.02</v>
      </c>
      <c r="L6130" s="6">
        <f t="shared" si="190"/>
        <v>110</v>
      </c>
      <c r="M6130" s="8">
        <f t="shared" si="191"/>
        <v>10890</v>
      </c>
      <c r="N6130" t="str" cm="1">
        <f t="array" ref="N61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31" spans="2:14" x14ac:dyDescent="0.35">
      <c r="B6131" s="7">
        <v>2030129</v>
      </c>
      <c r="C6131" s="1" t="s">
        <v>21</v>
      </c>
      <c r="D6131" s="1" t="s">
        <v>27</v>
      </c>
      <c r="E6131" s="1" t="s">
        <v>39</v>
      </c>
      <c r="F6131" s="1" t="s">
        <v>520</v>
      </c>
      <c r="G6131" s="3">
        <v>45482</v>
      </c>
      <c r="H6131" s="3">
        <v>45483</v>
      </c>
      <c r="I6131" s="6">
        <v>1350</v>
      </c>
      <c r="J6131" s="1">
        <v>4</v>
      </c>
      <c r="K6131" s="4">
        <v>0.02</v>
      </c>
      <c r="L6131" s="6">
        <f t="shared" si="190"/>
        <v>27</v>
      </c>
      <c r="M6131" s="8">
        <f t="shared" si="191"/>
        <v>5373</v>
      </c>
      <c r="N6131" t="str" cm="1">
        <f t="array" ref="N61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32" spans="2:14" x14ac:dyDescent="0.35">
      <c r="B6132" s="7">
        <v>2030130</v>
      </c>
      <c r="C6132" s="1" t="s">
        <v>22</v>
      </c>
      <c r="D6132" s="1" t="s">
        <v>28</v>
      </c>
      <c r="E6132" s="1" t="s">
        <v>40</v>
      </c>
      <c r="F6132" s="1" t="s">
        <v>518</v>
      </c>
      <c r="G6132" s="3">
        <v>45482</v>
      </c>
      <c r="H6132" s="3">
        <v>45490</v>
      </c>
      <c r="I6132" s="6">
        <v>4500</v>
      </c>
      <c r="J6132" s="1">
        <v>3</v>
      </c>
      <c r="K6132" s="4">
        <v>0.02</v>
      </c>
      <c r="L6132" s="6">
        <f t="shared" si="190"/>
        <v>90</v>
      </c>
      <c r="M6132" s="8">
        <f t="shared" si="191"/>
        <v>13410</v>
      </c>
      <c r="N6132" t="str" cm="1">
        <f t="array" ref="N61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33" spans="2:14" x14ac:dyDescent="0.35">
      <c r="B6133" s="7">
        <v>2030131</v>
      </c>
      <c r="C6133" s="1" t="s">
        <v>23</v>
      </c>
      <c r="D6133" s="1" t="s">
        <v>29</v>
      </c>
      <c r="E6133" s="1" t="s">
        <v>41</v>
      </c>
      <c r="F6133" s="1" t="s">
        <v>519</v>
      </c>
      <c r="G6133" s="3">
        <v>45482</v>
      </c>
      <c r="H6133" s="3">
        <v>45484</v>
      </c>
      <c r="I6133" s="6">
        <v>2350</v>
      </c>
      <c r="J6133" s="1">
        <v>2</v>
      </c>
      <c r="K6133" s="4">
        <v>0.02</v>
      </c>
      <c r="L6133" s="6">
        <f t="shared" si="190"/>
        <v>47</v>
      </c>
      <c r="M6133" s="8">
        <f t="shared" si="191"/>
        <v>4653</v>
      </c>
      <c r="N6133" t="str" cm="1">
        <f t="array" ref="N61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34" spans="2:14" x14ac:dyDescent="0.35">
      <c r="B6134" s="7">
        <v>2030132</v>
      </c>
      <c r="C6134" s="1" t="s">
        <v>24</v>
      </c>
      <c r="D6134" s="1" t="s">
        <v>25</v>
      </c>
      <c r="E6134" s="1" t="s">
        <v>42</v>
      </c>
      <c r="F6134" s="1" t="s">
        <v>520</v>
      </c>
      <c r="G6134" s="3">
        <v>45482</v>
      </c>
      <c r="H6134" s="3">
        <v>45485</v>
      </c>
      <c r="I6134" s="6">
        <v>90</v>
      </c>
      <c r="J6134" s="1">
        <v>1</v>
      </c>
      <c r="K6134" s="4">
        <v>0.02</v>
      </c>
      <c r="L6134" s="6">
        <f t="shared" si="190"/>
        <v>1.8</v>
      </c>
      <c r="M6134" s="8">
        <f t="shared" si="191"/>
        <v>88.2</v>
      </c>
      <c r="N6134" t="str" cm="1">
        <f t="array" ref="N61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35" spans="2:14" x14ac:dyDescent="0.35">
      <c r="B6135" s="7">
        <v>2030133</v>
      </c>
      <c r="C6135" s="1" t="s">
        <v>4</v>
      </c>
      <c r="D6135" s="1" t="s">
        <v>26</v>
      </c>
      <c r="E6135" s="1" t="s">
        <v>43</v>
      </c>
      <c r="F6135" s="1" t="s">
        <v>521</v>
      </c>
      <c r="G6135" s="3">
        <v>45482</v>
      </c>
      <c r="H6135" s="3">
        <v>45487</v>
      </c>
      <c r="I6135" s="6">
        <v>280</v>
      </c>
      <c r="J6135" s="1">
        <v>1</v>
      </c>
      <c r="K6135" s="4">
        <v>7.0000000000000007E-2</v>
      </c>
      <c r="L6135" s="6">
        <f t="shared" si="190"/>
        <v>19.600000000000001</v>
      </c>
      <c r="M6135" s="8">
        <f t="shared" si="191"/>
        <v>260.39999999999998</v>
      </c>
      <c r="N6135" t="str" cm="1">
        <f t="array" ref="N61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36" spans="2:14" x14ac:dyDescent="0.35">
      <c r="B6136" s="7">
        <v>2030134</v>
      </c>
      <c r="C6136" s="1" t="s">
        <v>5</v>
      </c>
      <c r="D6136" s="1" t="s">
        <v>27</v>
      </c>
      <c r="E6136" s="1" t="s">
        <v>44</v>
      </c>
      <c r="F6136" s="1" t="s">
        <v>518</v>
      </c>
      <c r="G6136" s="3">
        <v>45482</v>
      </c>
      <c r="H6136" s="3">
        <v>45483</v>
      </c>
      <c r="I6136" s="6">
        <v>70</v>
      </c>
      <c r="J6136" s="1">
        <v>2</v>
      </c>
      <c r="K6136" s="4">
        <v>0.03</v>
      </c>
      <c r="L6136" s="6">
        <f t="shared" si="190"/>
        <v>2.1</v>
      </c>
      <c r="M6136" s="8">
        <f t="shared" si="191"/>
        <v>137.9</v>
      </c>
      <c r="N6136" t="str" cm="1">
        <f t="array" ref="N61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37" spans="2:14" x14ac:dyDescent="0.35">
      <c r="B6137" s="7">
        <v>2030135</v>
      </c>
      <c r="C6137" s="1" t="s">
        <v>6</v>
      </c>
      <c r="D6137" s="1" t="s">
        <v>28</v>
      </c>
      <c r="E6137" s="1" t="s">
        <v>45</v>
      </c>
      <c r="F6137" s="1" t="s">
        <v>518</v>
      </c>
      <c r="G6137" s="3">
        <v>45482</v>
      </c>
      <c r="H6137" s="3">
        <v>45490</v>
      </c>
      <c r="I6137" s="6">
        <v>230</v>
      </c>
      <c r="J6137" s="1">
        <v>1</v>
      </c>
      <c r="K6137" s="4">
        <v>0.08</v>
      </c>
      <c r="L6137" s="6">
        <f t="shared" si="190"/>
        <v>18.400000000000002</v>
      </c>
      <c r="M6137" s="8">
        <f t="shared" si="191"/>
        <v>211.6</v>
      </c>
      <c r="N6137" t="str" cm="1">
        <f t="array" ref="N61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38" spans="2:14" x14ac:dyDescent="0.35">
      <c r="B6138" s="7">
        <v>2030136</v>
      </c>
      <c r="C6138" s="1" t="s">
        <v>7</v>
      </c>
      <c r="D6138" s="1" t="s">
        <v>29</v>
      </c>
      <c r="E6138" s="1" t="s">
        <v>46</v>
      </c>
      <c r="F6138" s="1" t="s">
        <v>519</v>
      </c>
      <c r="G6138" s="3">
        <v>45482</v>
      </c>
      <c r="H6138" s="3">
        <v>45484</v>
      </c>
      <c r="I6138" s="6">
        <v>7999</v>
      </c>
      <c r="J6138" s="1">
        <v>3</v>
      </c>
      <c r="K6138" s="4">
        <v>0.05</v>
      </c>
      <c r="L6138" s="6">
        <f t="shared" si="190"/>
        <v>399.95000000000005</v>
      </c>
      <c r="M6138" s="8">
        <f t="shared" si="191"/>
        <v>23597.05</v>
      </c>
      <c r="N6138" t="str" cm="1">
        <f t="array" ref="N61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39" spans="2:14" x14ac:dyDescent="0.35">
      <c r="B6139" s="7">
        <v>2030137</v>
      </c>
      <c r="C6139" s="1" t="s">
        <v>10</v>
      </c>
      <c r="D6139" s="1" t="s">
        <v>25</v>
      </c>
      <c r="E6139" s="1" t="s">
        <v>47</v>
      </c>
      <c r="F6139" s="1" t="s">
        <v>521</v>
      </c>
      <c r="G6139" s="3">
        <v>45482</v>
      </c>
      <c r="H6139" s="3">
        <v>45485</v>
      </c>
      <c r="I6139" s="6">
        <v>850</v>
      </c>
      <c r="J6139" s="1">
        <v>2</v>
      </c>
      <c r="K6139" s="4">
        <v>0.05</v>
      </c>
      <c r="L6139" s="6">
        <f t="shared" si="190"/>
        <v>42.5</v>
      </c>
      <c r="M6139" s="8">
        <f t="shared" si="191"/>
        <v>1657.5</v>
      </c>
      <c r="N6139" t="str" cm="1">
        <f t="array" ref="N61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40" spans="2:14" x14ac:dyDescent="0.35">
      <c r="B6140" s="7">
        <v>2030138</v>
      </c>
      <c r="C6140" s="1" t="s">
        <v>8</v>
      </c>
      <c r="D6140" s="1" t="s">
        <v>330</v>
      </c>
      <c r="E6140" s="1" t="s">
        <v>48</v>
      </c>
      <c r="F6140" s="1" t="s">
        <v>520</v>
      </c>
      <c r="G6140" s="3">
        <v>45482</v>
      </c>
      <c r="H6140" s="3">
        <v>45487</v>
      </c>
      <c r="I6140" s="6">
        <v>65000</v>
      </c>
      <c r="J6140" s="1">
        <v>1</v>
      </c>
      <c r="K6140" s="4">
        <v>0.05</v>
      </c>
      <c r="L6140" s="6">
        <f t="shared" si="190"/>
        <v>3250</v>
      </c>
      <c r="M6140" s="8">
        <f t="shared" si="191"/>
        <v>61750</v>
      </c>
      <c r="N6140" t="str" cm="1">
        <f t="array" ref="N61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41" spans="2:14" x14ac:dyDescent="0.35">
      <c r="B6141" s="7">
        <v>2030139</v>
      </c>
      <c r="C6141" s="1" t="s">
        <v>9</v>
      </c>
      <c r="D6141" s="1" t="s">
        <v>25</v>
      </c>
      <c r="E6141" s="1" t="s">
        <v>49</v>
      </c>
      <c r="F6141" s="1" t="s">
        <v>518</v>
      </c>
      <c r="G6141" s="3">
        <v>45482</v>
      </c>
      <c r="H6141" s="3">
        <v>45483</v>
      </c>
      <c r="I6141" s="6">
        <v>450</v>
      </c>
      <c r="J6141" s="1">
        <v>2</v>
      </c>
      <c r="K6141" s="4">
        <v>0.05</v>
      </c>
      <c r="L6141" s="6">
        <f t="shared" si="190"/>
        <v>22.5</v>
      </c>
      <c r="M6141" s="8">
        <f t="shared" si="191"/>
        <v>877.5</v>
      </c>
      <c r="N6141" t="str" cm="1">
        <f t="array" ref="N61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42" spans="2:14" x14ac:dyDescent="0.35">
      <c r="B6142" s="7">
        <v>2030140</v>
      </c>
      <c r="C6142" s="1" t="s">
        <v>11</v>
      </c>
      <c r="D6142" s="1" t="s">
        <v>26</v>
      </c>
      <c r="E6142" s="1" t="s">
        <v>50</v>
      </c>
      <c r="F6142" s="1" t="s">
        <v>519</v>
      </c>
      <c r="G6142" s="3">
        <v>45482</v>
      </c>
      <c r="H6142" s="3">
        <v>45490</v>
      </c>
      <c r="I6142" s="6">
        <v>1299</v>
      </c>
      <c r="J6142" s="1">
        <v>1</v>
      </c>
      <c r="K6142" s="4">
        <v>0.03</v>
      </c>
      <c r="L6142" s="6">
        <f t="shared" si="190"/>
        <v>38.97</v>
      </c>
      <c r="M6142" s="8">
        <f t="shared" si="191"/>
        <v>1260.03</v>
      </c>
      <c r="N6142" t="str" cm="1">
        <f t="array" ref="N61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43" spans="2:14" x14ac:dyDescent="0.35">
      <c r="B6143" s="7">
        <v>2030141</v>
      </c>
      <c r="C6143" s="1" t="s">
        <v>12</v>
      </c>
      <c r="D6143" s="1" t="s">
        <v>27</v>
      </c>
      <c r="E6143" s="1" t="s">
        <v>51</v>
      </c>
      <c r="F6143" s="1" t="s">
        <v>520</v>
      </c>
      <c r="G6143" s="3">
        <v>45482</v>
      </c>
      <c r="H6143" s="3">
        <v>45484</v>
      </c>
      <c r="I6143" s="6">
        <v>1700</v>
      </c>
      <c r="J6143" s="1">
        <v>2</v>
      </c>
      <c r="K6143" s="4">
        <v>0.1</v>
      </c>
      <c r="L6143" s="6">
        <f t="shared" si="190"/>
        <v>170</v>
      </c>
      <c r="M6143" s="8">
        <f t="shared" si="191"/>
        <v>3230</v>
      </c>
      <c r="N6143" t="str" cm="1">
        <f t="array" ref="N61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44" spans="2:14" x14ac:dyDescent="0.35">
      <c r="B6144" s="7">
        <v>2030142</v>
      </c>
      <c r="C6144" s="1" t="s">
        <v>13</v>
      </c>
      <c r="D6144" s="1" t="s">
        <v>28</v>
      </c>
      <c r="E6144" s="1" t="s">
        <v>506</v>
      </c>
      <c r="F6144" s="1" t="s">
        <v>521</v>
      </c>
      <c r="G6144" s="3">
        <v>45482</v>
      </c>
      <c r="H6144" s="3">
        <v>45485</v>
      </c>
      <c r="I6144" s="6">
        <v>55000</v>
      </c>
      <c r="J6144" s="1">
        <v>3</v>
      </c>
      <c r="K6144" s="4">
        <v>0.05</v>
      </c>
      <c r="L6144" s="6">
        <f t="shared" si="190"/>
        <v>2750</v>
      </c>
      <c r="M6144" s="8">
        <f t="shared" si="191"/>
        <v>162250</v>
      </c>
      <c r="N6144" t="str" cm="1">
        <f t="array" ref="N61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45" spans="2:14" x14ac:dyDescent="0.35">
      <c r="B6145" s="7">
        <v>2030143</v>
      </c>
      <c r="C6145" s="1" t="s">
        <v>14</v>
      </c>
      <c r="D6145" s="1" t="s">
        <v>29</v>
      </c>
      <c r="E6145" s="1" t="s">
        <v>507</v>
      </c>
      <c r="F6145" s="1" t="s">
        <v>518</v>
      </c>
      <c r="G6145" s="3">
        <v>45482</v>
      </c>
      <c r="H6145" s="3">
        <v>45487</v>
      </c>
      <c r="I6145" s="6">
        <v>57999</v>
      </c>
      <c r="J6145" s="1">
        <v>2</v>
      </c>
      <c r="K6145" s="4">
        <v>0.05</v>
      </c>
      <c r="L6145" s="6">
        <f t="shared" si="190"/>
        <v>2899.9500000000003</v>
      </c>
      <c r="M6145" s="8">
        <f t="shared" si="191"/>
        <v>113098.05</v>
      </c>
      <c r="N6145" t="str" cm="1">
        <f t="array" ref="N61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46" spans="2:14" x14ac:dyDescent="0.35">
      <c r="B6146" s="7">
        <v>2030144</v>
      </c>
      <c r="C6146" s="1" t="s">
        <v>15</v>
      </c>
      <c r="D6146" s="1" t="s">
        <v>25</v>
      </c>
      <c r="E6146" s="1" t="s">
        <v>508</v>
      </c>
      <c r="F6146" s="1" t="s">
        <v>518</v>
      </c>
      <c r="G6146" s="3">
        <v>45482</v>
      </c>
      <c r="H6146" s="3">
        <v>45483</v>
      </c>
      <c r="I6146" s="6">
        <v>1399</v>
      </c>
      <c r="J6146" s="1">
        <v>7</v>
      </c>
      <c r="K6146" s="4">
        <v>0.02</v>
      </c>
      <c r="L6146" s="6">
        <f t="shared" si="190"/>
        <v>27.98</v>
      </c>
      <c r="M6146" s="8">
        <f t="shared" si="191"/>
        <v>9765.02</v>
      </c>
      <c r="N6146" t="str" cm="1">
        <f t="array" ref="N61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47" spans="2:14" x14ac:dyDescent="0.35">
      <c r="B6147" s="7">
        <v>2030145</v>
      </c>
      <c r="C6147" s="1" t="s">
        <v>16</v>
      </c>
      <c r="D6147" s="1" t="s">
        <v>30</v>
      </c>
      <c r="E6147" s="1" t="s">
        <v>31</v>
      </c>
      <c r="F6147" s="1" t="s">
        <v>519</v>
      </c>
      <c r="G6147" s="3">
        <v>45482</v>
      </c>
      <c r="H6147" s="3">
        <v>45490</v>
      </c>
      <c r="I6147" s="6">
        <v>999</v>
      </c>
      <c r="J6147" s="1">
        <v>2</v>
      </c>
      <c r="K6147" s="4">
        <v>0.06</v>
      </c>
      <c r="L6147" s="6">
        <f t="shared" si="190"/>
        <v>59.94</v>
      </c>
      <c r="M6147" s="8">
        <f t="shared" si="191"/>
        <v>1938.06</v>
      </c>
      <c r="N6147" t="str" cm="1">
        <f t="array" ref="N61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48" spans="2:14" x14ac:dyDescent="0.35">
      <c r="B6148" s="7">
        <v>2030146</v>
      </c>
      <c r="C6148" s="1" t="s">
        <v>17</v>
      </c>
      <c r="D6148" s="1" t="s">
        <v>27</v>
      </c>
      <c r="E6148" s="1" t="s">
        <v>32</v>
      </c>
      <c r="F6148" s="1" t="s">
        <v>521</v>
      </c>
      <c r="G6148" s="3">
        <v>45482</v>
      </c>
      <c r="H6148" s="3">
        <v>45484</v>
      </c>
      <c r="I6148" s="6">
        <v>2099</v>
      </c>
      <c r="J6148" s="1">
        <v>1</v>
      </c>
      <c r="K6148" s="4">
        <v>0.15</v>
      </c>
      <c r="L6148" s="6">
        <f t="shared" ref="L6148:L6211" si="192">I6148*K6148</f>
        <v>314.84999999999997</v>
      </c>
      <c r="M6148" s="8">
        <f t="shared" ref="M6148:M6211" si="193">I6148*J6148-L6148</f>
        <v>1784.15</v>
      </c>
      <c r="N6148" t="str" cm="1">
        <f t="array" ref="N61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49" spans="2:14" x14ac:dyDescent="0.35">
      <c r="B6149" s="7">
        <v>2030147</v>
      </c>
      <c r="C6149" s="1" t="s">
        <v>18</v>
      </c>
      <c r="D6149" s="1" t="s">
        <v>28</v>
      </c>
      <c r="E6149" s="1" t="s">
        <v>38</v>
      </c>
      <c r="F6149" s="1" t="s">
        <v>520</v>
      </c>
      <c r="G6149" s="3">
        <v>45482</v>
      </c>
      <c r="H6149" s="3">
        <v>45485</v>
      </c>
      <c r="I6149" s="6">
        <v>11000</v>
      </c>
      <c r="J6149" s="1">
        <v>1</v>
      </c>
      <c r="K6149" s="4">
        <v>0.02</v>
      </c>
      <c r="L6149" s="6">
        <f t="shared" si="192"/>
        <v>220</v>
      </c>
      <c r="M6149" s="8">
        <f t="shared" si="193"/>
        <v>10780</v>
      </c>
      <c r="N6149" t="str" cm="1">
        <f t="array" ref="N61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50" spans="2:14" x14ac:dyDescent="0.35">
      <c r="B6150" s="7">
        <v>2030148</v>
      </c>
      <c r="C6150" s="1" t="s">
        <v>19</v>
      </c>
      <c r="D6150" s="1" t="s">
        <v>29</v>
      </c>
      <c r="E6150" s="1" t="s">
        <v>33</v>
      </c>
      <c r="F6150" s="1" t="s">
        <v>518</v>
      </c>
      <c r="G6150" s="3">
        <v>45482</v>
      </c>
      <c r="H6150" s="3">
        <v>45487</v>
      </c>
      <c r="I6150" s="6">
        <v>800</v>
      </c>
      <c r="J6150" s="1">
        <v>1</v>
      </c>
      <c r="K6150" s="4">
        <v>0.02</v>
      </c>
      <c r="L6150" s="6">
        <f t="shared" si="192"/>
        <v>16</v>
      </c>
      <c r="M6150" s="8">
        <f t="shared" si="193"/>
        <v>784</v>
      </c>
      <c r="N6150" t="str" cm="1">
        <f t="array" ref="N61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51" spans="2:14" x14ac:dyDescent="0.35">
      <c r="B6151" s="7">
        <v>2030149</v>
      </c>
      <c r="C6151" s="1" t="s">
        <v>20</v>
      </c>
      <c r="D6151" s="1" t="s">
        <v>25</v>
      </c>
      <c r="E6151" s="1" t="s">
        <v>34</v>
      </c>
      <c r="F6151" s="1" t="s">
        <v>519</v>
      </c>
      <c r="G6151" s="3">
        <v>45482</v>
      </c>
      <c r="H6151" s="3">
        <v>45483</v>
      </c>
      <c r="I6151" s="6">
        <v>5500</v>
      </c>
      <c r="J6151" s="1">
        <v>2</v>
      </c>
      <c r="K6151" s="4">
        <v>0.02</v>
      </c>
      <c r="L6151" s="6">
        <f t="shared" si="192"/>
        <v>110</v>
      </c>
      <c r="M6151" s="8">
        <f t="shared" si="193"/>
        <v>10890</v>
      </c>
      <c r="N6151" t="str" cm="1">
        <f t="array" ref="N61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52" spans="2:14" x14ac:dyDescent="0.35">
      <c r="B6152" s="7">
        <v>2030150</v>
      </c>
      <c r="C6152" s="1" t="s">
        <v>21</v>
      </c>
      <c r="D6152" s="1" t="s">
        <v>26</v>
      </c>
      <c r="E6152" s="1" t="s">
        <v>35</v>
      </c>
      <c r="F6152" s="1" t="s">
        <v>520</v>
      </c>
      <c r="G6152" s="3">
        <v>45482</v>
      </c>
      <c r="H6152" s="3">
        <v>45490</v>
      </c>
      <c r="I6152" s="6">
        <v>1350</v>
      </c>
      <c r="J6152" s="1">
        <v>1</v>
      </c>
      <c r="K6152" s="4">
        <v>0.02</v>
      </c>
      <c r="L6152" s="6">
        <f t="shared" si="192"/>
        <v>27</v>
      </c>
      <c r="M6152" s="8">
        <f t="shared" si="193"/>
        <v>1323</v>
      </c>
      <c r="N6152" t="str" cm="1">
        <f t="array" ref="N61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53" spans="2:14" x14ac:dyDescent="0.35">
      <c r="B6153" s="7">
        <v>2030151</v>
      </c>
      <c r="C6153" s="1" t="s">
        <v>22</v>
      </c>
      <c r="D6153" s="1" t="s">
        <v>27</v>
      </c>
      <c r="E6153" s="1" t="s">
        <v>36</v>
      </c>
      <c r="F6153" s="1" t="s">
        <v>521</v>
      </c>
      <c r="G6153" s="3">
        <v>45482</v>
      </c>
      <c r="H6153" s="3">
        <v>45484</v>
      </c>
      <c r="I6153" s="6">
        <v>4500</v>
      </c>
      <c r="J6153" s="1">
        <v>2</v>
      </c>
      <c r="K6153" s="4">
        <v>0.02</v>
      </c>
      <c r="L6153" s="6">
        <f t="shared" si="192"/>
        <v>90</v>
      </c>
      <c r="M6153" s="8">
        <f t="shared" si="193"/>
        <v>8910</v>
      </c>
      <c r="N6153" t="str" cm="1">
        <f t="array" ref="N61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54" spans="2:14" x14ac:dyDescent="0.35">
      <c r="B6154" s="7">
        <v>2030152</v>
      </c>
      <c r="C6154" s="1" t="s">
        <v>23</v>
      </c>
      <c r="D6154" s="1" t="s">
        <v>28</v>
      </c>
      <c r="E6154" s="1" t="s">
        <v>37</v>
      </c>
      <c r="F6154" s="1" t="s">
        <v>518</v>
      </c>
      <c r="G6154" s="3">
        <v>45482</v>
      </c>
      <c r="H6154" s="3">
        <v>45485</v>
      </c>
      <c r="I6154" s="6">
        <v>2350</v>
      </c>
      <c r="J6154" s="1">
        <v>7</v>
      </c>
      <c r="K6154" s="4">
        <v>0.02</v>
      </c>
      <c r="L6154" s="6">
        <f t="shared" si="192"/>
        <v>47</v>
      </c>
      <c r="M6154" s="8">
        <f t="shared" si="193"/>
        <v>16403</v>
      </c>
      <c r="N6154" t="str" cm="1">
        <f t="array" ref="N61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55" spans="2:14" x14ac:dyDescent="0.35">
      <c r="B6155" s="7">
        <v>2030153</v>
      </c>
      <c r="C6155" s="1" t="s">
        <v>24</v>
      </c>
      <c r="D6155" s="1" t="s">
        <v>29</v>
      </c>
      <c r="E6155" s="1" t="s">
        <v>39</v>
      </c>
      <c r="F6155" s="1" t="s">
        <v>518</v>
      </c>
      <c r="G6155" s="3">
        <v>45482</v>
      </c>
      <c r="H6155" s="3">
        <v>45487</v>
      </c>
      <c r="I6155" s="6">
        <v>90</v>
      </c>
      <c r="J6155" s="1">
        <v>2</v>
      </c>
      <c r="K6155" s="4">
        <v>0.02</v>
      </c>
      <c r="L6155" s="6">
        <f t="shared" si="192"/>
        <v>1.8</v>
      </c>
      <c r="M6155" s="8">
        <f t="shared" si="193"/>
        <v>178.2</v>
      </c>
      <c r="N6155" t="str" cm="1">
        <f t="array" ref="N61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56" spans="2:14" x14ac:dyDescent="0.35">
      <c r="B6156" s="7">
        <v>2030154</v>
      </c>
      <c r="C6156" s="1" t="s">
        <v>4</v>
      </c>
      <c r="D6156" s="1" t="s">
        <v>25</v>
      </c>
      <c r="E6156" s="1" t="s">
        <v>40</v>
      </c>
      <c r="F6156" s="1" t="s">
        <v>519</v>
      </c>
      <c r="G6156" s="3">
        <v>45482</v>
      </c>
      <c r="H6156" s="3">
        <v>45483</v>
      </c>
      <c r="I6156" s="6">
        <v>280</v>
      </c>
      <c r="J6156" s="1">
        <v>2</v>
      </c>
      <c r="K6156" s="4">
        <v>0.02</v>
      </c>
      <c r="L6156" s="6">
        <f t="shared" si="192"/>
        <v>5.6000000000000005</v>
      </c>
      <c r="M6156" s="8">
        <f t="shared" si="193"/>
        <v>554.4</v>
      </c>
      <c r="N6156" t="str" cm="1">
        <f t="array" ref="N61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57" spans="2:14" x14ac:dyDescent="0.35">
      <c r="B6157" s="7">
        <v>2030155</v>
      </c>
      <c r="C6157" s="1" t="s">
        <v>5</v>
      </c>
      <c r="D6157" s="1" t="s">
        <v>26</v>
      </c>
      <c r="E6157" s="1" t="s">
        <v>41</v>
      </c>
      <c r="F6157" s="1" t="s">
        <v>521</v>
      </c>
      <c r="G6157" s="3">
        <v>45482</v>
      </c>
      <c r="H6157" s="3">
        <v>45490</v>
      </c>
      <c r="I6157" s="6">
        <v>70</v>
      </c>
      <c r="J6157" s="1">
        <v>1</v>
      </c>
      <c r="K6157" s="4">
        <v>7.0000000000000007E-2</v>
      </c>
      <c r="L6157" s="6">
        <f t="shared" si="192"/>
        <v>4.9000000000000004</v>
      </c>
      <c r="M6157" s="8">
        <f t="shared" si="193"/>
        <v>65.099999999999994</v>
      </c>
      <c r="N6157" t="str" cm="1">
        <f t="array" ref="N61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58" spans="2:14" x14ac:dyDescent="0.35">
      <c r="B6158" s="7">
        <v>2030156</v>
      </c>
      <c r="C6158" s="1" t="s">
        <v>6</v>
      </c>
      <c r="D6158" s="1" t="s">
        <v>27</v>
      </c>
      <c r="E6158" s="1" t="s">
        <v>42</v>
      </c>
      <c r="F6158" s="1" t="s">
        <v>520</v>
      </c>
      <c r="G6158" s="3">
        <v>45482</v>
      </c>
      <c r="H6158" s="3">
        <v>45484</v>
      </c>
      <c r="I6158" s="6">
        <v>230</v>
      </c>
      <c r="J6158" s="1">
        <v>2</v>
      </c>
      <c r="K6158" s="4">
        <v>0.03</v>
      </c>
      <c r="L6158" s="6">
        <f t="shared" si="192"/>
        <v>6.8999999999999995</v>
      </c>
      <c r="M6158" s="8">
        <f t="shared" si="193"/>
        <v>453.1</v>
      </c>
      <c r="N6158" t="str" cm="1">
        <f t="array" ref="N61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59" spans="2:14" x14ac:dyDescent="0.35">
      <c r="B6159" s="7">
        <v>2030157</v>
      </c>
      <c r="C6159" s="1" t="s">
        <v>7</v>
      </c>
      <c r="D6159" s="1" t="s">
        <v>28</v>
      </c>
      <c r="E6159" s="1" t="s">
        <v>43</v>
      </c>
      <c r="F6159" s="1" t="s">
        <v>518</v>
      </c>
      <c r="G6159" s="3">
        <v>45482</v>
      </c>
      <c r="H6159" s="3">
        <v>45485</v>
      </c>
      <c r="I6159" s="6">
        <v>7999</v>
      </c>
      <c r="J6159" s="1">
        <v>4</v>
      </c>
      <c r="K6159" s="4">
        <v>0.08</v>
      </c>
      <c r="L6159" s="6">
        <f t="shared" si="192"/>
        <v>639.91999999999996</v>
      </c>
      <c r="M6159" s="8">
        <f t="shared" si="193"/>
        <v>31356.080000000002</v>
      </c>
      <c r="N6159" t="str" cm="1">
        <f t="array" ref="N61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60" spans="2:14" x14ac:dyDescent="0.35">
      <c r="B6160" s="7">
        <v>2030158</v>
      </c>
      <c r="C6160" s="1" t="s">
        <v>10</v>
      </c>
      <c r="D6160" s="1" t="s">
        <v>29</v>
      </c>
      <c r="E6160" s="1" t="s">
        <v>44</v>
      </c>
      <c r="F6160" s="1" t="s">
        <v>519</v>
      </c>
      <c r="G6160" s="3">
        <v>45482</v>
      </c>
      <c r="H6160" s="3">
        <v>45487</v>
      </c>
      <c r="I6160" s="6">
        <v>850</v>
      </c>
      <c r="J6160" s="1">
        <v>3</v>
      </c>
      <c r="K6160" s="4">
        <v>0.05</v>
      </c>
      <c r="L6160" s="6">
        <f t="shared" si="192"/>
        <v>42.5</v>
      </c>
      <c r="M6160" s="8">
        <f t="shared" si="193"/>
        <v>2507.5</v>
      </c>
      <c r="N6160" t="str" cm="1">
        <f t="array" ref="N61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61" spans="2:14" x14ac:dyDescent="0.35">
      <c r="B6161" s="7">
        <v>2030159</v>
      </c>
      <c r="C6161" s="1" t="s">
        <v>8</v>
      </c>
      <c r="D6161" s="1" t="s">
        <v>25</v>
      </c>
      <c r="E6161" s="1" t="s">
        <v>45</v>
      </c>
      <c r="F6161" s="1" t="s">
        <v>520</v>
      </c>
      <c r="G6161" s="3">
        <v>45482</v>
      </c>
      <c r="H6161" s="3">
        <v>45483</v>
      </c>
      <c r="I6161" s="6">
        <v>65000</v>
      </c>
      <c r="J6161" s="1">
        <v>2</v>
      </c>
      <c r="K6161" s="4">
        <v>0.05</v>
      </c>
      <c r="L6161" s="6">
        <f t="shared" si="192"/>
        <v>3250</v>
      </c>
      <c r="M6161" s="8">
        <f t="shared" si="193"/>
        <v>126750</v>
      </c>
      <c r="N6161" t="str" cm="1">
        <f t="array" ref="N61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62" spans="2:14" x14ac:dyDescent="0.35">
      <c r="B6162" s="7">
        <v>2030160</v>
      </c>
      <c r="C6162" s="1" t="s">
        <v>9</v>
      </c>
      <c r="D6162" s="1" t="s">
        <v>331</v>
      </c>
      <c r="E6162" s="1" t="s">
        <v>46</v>
      </c>
      <c r="F6162" s="1" t="s">
        <v>521</v>
      </c>
      <c r="G6162" s="3">
        <v>45482</v>
      </c>
      <c r="H6162" s="3">
        <v>45490</v>
      </c>
      <c r="I6162" s="6">
        <v>450</v>
      </c>
      <c r="J6162" s="1">
        <v>1</v>
      </c>
      <c r="K6162" s="4">
        <v>0.05</v>
      </c>
      <c r="L6162" s="6">
        <f t="shared" si="192"/>
        <v>22.5</v>
      </c>
      <c r="M6162" s="8">
        <f t="shared" si="193"/>
        <v>427.5</v>
      </c>
      <c r="N6162" t="str" cm="1">
        <f t="array" ref="N61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63" spans="2:14" x14ac:dyDescent="0.35">
      <c r="B6163" s="7">
        <v>2030161</v>
      </c>
      <c r="C6163" s="1" t="s">
        <v>11</v>
      </c>
      <c r="D6163" s="1" t="s">
        <v>25</v>
      </c>
      <c r="E6163" s="1" t="s">
        <v>47</v>
      </c>
      <c r="F6163" s="1" t="s">
        <v>518</v>
      </c>
      <c r="G6163" s="3">
        <v>45482</v>
      </c>
      <c r="H6163" s="3">
        <v>45484</v>
      </c>
      <c r="I6163" s="6">
        <v>1299</v>
      </c>
      <c r="J6163" s="1">
        <v>1</v>
      </c>
      <c r="K6163" s="4">
        <v>0.05</v>
      </c>
      <c r="L6163" s="6">
        <f t="shared" si="192"/>
        <v>64.95</v>
      </c>
      <c r="M6163" s="8">
        <f t="shared" si="193"/>
        <v>1234.05</v>
      </c>
      <c r="N6163" t="str" cm="1">
        <f t="array" ref="N61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64" spans="2:14" x14ac:dyDescent="0.35">
      <c r="B6164" s="7">
        <v>2030162</v>
      </c>
      <c r="C6164" s="1" t="s">
        <v>12</v>
      </c>
      <c r="D6164" s="1" t="s">
        <v>26</v>
      </c>
      <c r="E6164" s="1" t="s">
        <v>48</v>
      </c>
      <c r="F6164" s="1" t="s">
        <v>518</v>
      </c>
      <c r="G6164" s="3">
        <v>45482</v>
      </c>
      <c r="H6164" s="3">
        <v>45485</v>
      </c>
      <c r="I6164" s="6">
        <v>1700</v>
      </c>
      <c r="J6164" s="1">
        <v>2</v>
      </c>
      <c r="K6164" s="4">
        <v>0.03</v>
      </c>
      <c r="L6164" s="6">
        <f t="shared" si="192"/>
        <v>51</v>
      </c>
      <c r="M6164" s="8">
        <f t="shared" si="193"/>
        <v>3349</v>
      </c>
      <c r="N6164" t="str" cm="1">
        <f t="array" ref="N61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65" spans="2:14" x14ac:dyDescent="0.35">
      <c r="B6165" s="7">
        <v>2030163</v>
      </c>
      <c r="C6165" s="1" t="s">
        <v>13</v>
      </c>
      <c r="D6165" s="1" t="s">
        <v>27</v>
      </c>
      <c r="E6165" s="1" t="s">
        <v>49</v>
      </c>
      <c r="F6165" s="1" t="s">
        <v>519</v>
      </c>
      <c r="G6165" s="3">
        <v>45482</v>
      </c>
      <c r="H6165" s="3">
        <v>45487</v>
      </c>
      <c r="I6165" s="6">
        <v>55000</v>
      </c>
      <c r="J6165" s="1">
        <v>1</v>
      </c>
      <c r="K6165" s="4">
        <v>0.1</v>
      </c>
      <c r="L6165" s="6">
        <f t="shared" si="192"/>
        <v>5500</v>
      </c>
      <c r="M6165" s="8">
        <f t="shared" si="193"/>
        <v>49500</v>
      </c>
      <c r="N6165" t="str" cm="1">
        <f t="array" ref="N61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66" spans="2:14" x14ac:dyDescent="0.35">
      <c r="B6166" s="7">
        <v>2030164</v>
      </c>
      <c r="C6166" s="1" t="s">
        <v>14</v>
      </c>
      <c r="D6166" s="1" t="s">
        <v>28</v>
      </c>
      <c r="E6166" s="1" t="s">
        <v>50</v>
      </c>
      <c r="F6166" s="1" t="s">
        <v>521</v>
      </c>
      <c r="G6166" s="3">
        <v>45482</v>
      </c>
      <c r="H6166" s="3">
        <v>45483</v>
      </c>
      <c r="I6166" s="6">
        <v>57999</v>
      </c>
      <c r="J6166" s="1">
        <v>3</v>
      </c>
      <c r="K6166" s="4">
        <v>0.05</v>
      </c>
      <c r="L6166" s="6">
        <f t="shared" si="192"/>
        <v>2899.9500000000003</v>
      </c>
      <c r="M6166" s="8">
        <f t="shared" si="193"/>
        <v>171097.05</v>
      </c>
      <c r="N6166" t="str" cm="1">
        <f t="array" ref="N61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67" spans="2:14" x14ac:dyDescent="0.35">
      <c r="B6167" s="7">
        <v>2030165</v>
      </c>
      <c r="C6167" s="1" t="s">
        <v>15</v>
      </c>
      <c r="D6167" s="1" t="s">
        <v>29</v>
      </c>
      <c r="E6167" s="1" t="s">
        <v>51</v>
      </c>
      <c r="F6167" s="1" t="s">
        <v>520</v>
      </c>
      <c r="G6167" s="3">
        <v>45482</v>
      </c>
      <c r="H6167" s="3">
        <v>45490</v>
      </c>
      <c r="I6167" s="6">
        <v>1399</v>
      </c>
      <c r="J6167" s="1">
        <v>2</v>
      </c>
      <c r="K6167" s="4">
        <v>0.05</v>
      </c>
      <c r="L6167" s="6">
        <f t="shared" si="192"/>
        <v>69.95</v>
      </c>
      <c r="M6167" s="8">
        <f t="shared" si="193"/>
        <v>2728.05</v>
      </c>
      <c r="N6167" t="str" cm="1">
        <f t="array" ref="N61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68" spans="2:14" x14ac:dyDescent="0.35">
      <c r="B6168" s="7">
        <v>2030166</v>
      </c>
      <c r="C6168" s="1" t="s">
        <v>16</v>
      </c>
      <c r="D6168" s="1" t="s">
        <v>25</v>
      </c>
      <c r="E6168" s="1" t="s">
        <v>506</v>
      </c>
      <c r="F6168" s="1" t="s">
        <v>518</v>
      </c>
      <c r="G6168" s="3">
        <v>45482</v>
      </c>
      <c r="H6168" s="3">
        <v>45484</v>
      </c>
      <c r="I6168" s="6">
        <v>999</v>
      </c>
      <c r="J6168" s="1">
        <v>1</v>
      </c>
      <c r="K6168" s="4">
        <v>0.02</v>
      </c>
      <c r="L6168" s="6">
        <f t="shared" si="192"/>
        <v>19.98</v>
      </c>
      <c r="M6168" s="8">
        <f t="shared" si="193"/>
        <v>979.02</v>
      </c>
      <c r="N6168" t="str" cm="1">
        <f t="array" ref="N61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69" spans="2:14" x14ac:dyDescent="0.35">
      <c r="B6169" s="7">
        <v>2030167</v>
      </c>
      <c r="C6169" s="1" t="s">
        <v>17</v>
      </c>
      <c r="D6169" s="1" t="s">
        <v>30</v>
      </c>
      <c r="E6169" s="1" t="s">
        <v>507</v>
      </c>
      <c r="F6169" s="1" t="s">
        <v>519</v>
      </c>
      <c r="G6169" s="3">
        <v>45482</v>
      </c>
      <c r="H6169" s="3">
        <v>45485</v>
      </c>
      <c r="I6169" s="6">
        <v>2099</v>
      </c>
      <c r="J6169" s="1">
        <v>2</v>
      </c>
      <c r="K6169" s="4">
        <v>0.06</v>
      </c>
      <c r="L6169" s="6">
        <f t="shared" si="192"/>
        <v>125.94</v>
      </c>
      <c r="M6169" s="8">
        <f t="shared" si="193"/>
        <v>4072.06</v>
      </c>
      <c r="N6169" t="str" cm="1">
        <f t="array" ref="N61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70" spans="2:14" x14ac:dyDescent="0.35">
      <c r="B6170" s="7">
        <v>2030168</v>
      </c>
      <c r="C6170" s="1" t="s">
        <v>18</v>
      </c>
      <c r="D6170" s="1" t="s">
        <v>27</v>
      </c>
      <c r="E6170" s="1" t="s">
        <v>508</v>
      </c>
      <c r="F6170" s="1" t="s">
        <v>520</v>
      </c>
      <c r="G6170" s="3">
        <v>45482</v>
      </c>
      <c r="H6170" s="3">
        <v>45487</v>
      </c>
      <c r="I6170" s="6">
        <v>11000</v>
      </c>
      <c r="J6170" s="1">
        <v>1</v>
      </c>
      <c r="K6170" s="4">
        <v>0.15</v>
      </c>
      <c r="L6170" s="6">
        <f t="shared" si="192"/>
        <v>1650</v>
      </c>
      <c r="M6170" s="8">
        <f t="shared" si="193"/>
        <v>9350</v>
      </c>
      <c r="N6170" t="str" cm="1">
        <f t="array" ref="N61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71" spans="2:14" x14ac:dyDescent="0.35">
      <c r="B6171" s="7">
        <v>2030169</v>
      </c>
      <c r="C6171" s="1" t="s">
        <v>19</v>
      </c>
      <c r="D6171" s="1" t="s">
        <v>28</v>
      </c>
      <c r="E6171" s="1" t="s">
        <v>31</v>
      </c>
      <c r="F6171" s="1" t="s">
        <v>521</v>
      </c>
      <c r="G6171" s="3">
        <v>45482</v>
      </c>
      <c r="H6171" s="3">
        <v>45483</v>
      </c>
      <c r="I6171" s="6">
        <v>800</v>
      </c>
      <c r="J6171" s="1">
        <v>2</v>
      </c>
      <c r="K6171" s="4">
        <v>0.02</v>
      </c>
      <c r="L6171" s="6">
        <f t="shared" si="192"/>
        <v>16</v>
      </c>
      <c r="M6171" s="8">
        <f t="shared" si="193"/>
        <v>1584</v>
      </c>
      <c r="N6171" t="str" cm="1">
        <f t="array" ref="N61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72" spans="2:14" x14ac:dyDescent="0.35">
      <c r="B6172" s="7">
        <v>2030170</v>
      </c>
      <c r="C6172" s="1" t="s">
        <v>20</v>
      </c>
      <c r="D6172" s="1" t="s">
        <v>29</v>
      </c>
      <c r="E6172" s="1" t="s">
        <v>32</v>
      </c>
      <c r="F6172" s="1" t="s">
        <v>518</v>
      </c>
      <c r="G6172" s="3">
        <v>45482</v>
      </c>
      <c r="H6172" s="3">
        <v>45490</v>
      </c>
      <c r="I6172" s="6">
        <v>5500</v>
      </c>
      <c r="J6172" s="1">
        <v>3</v>
      </c>
      <c r="K6172" s="4">
        <v>0.02</v>
      </c>
      <c r="L6172" s="6">
        <f t="shared" si="192"/>
        <v>110</v>
      </c>
      <c r="M6172" s="8">
        <f t="shared" si="193"/>
        <v>16390</v>
      </c>
      <c r="N6172" t="str" cm="1">
        <f t="array" ref="N61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73" spans="2:14" x14ac:dyDescent="0.35">
      <c r="B6173" s="7">
        <v>2030171</v>
      </c>
      <c r="C6173" s="1" t="s">
        <v>21</v>
      </c>
      <c r="D6173" s="1" t="s">
        <v>25</v>
      </c>
      <c r="E6173" s="1" t="s">
        <v>38</v>
      </c>
      <c r="F6173" s="1" t="s">
        <v>518</v>
      </c>
      <c r="G6173" s="3">
        <v>45482</v>
      </c>
      <c r="H6173" s="3">
        <v>45484</v>
      </c>
      <c r="I6173" s="6">
        <v>1350</v>
      </c>
      <c r="J6173" s="1">
        <v>2</v>
      </c>
      <c r="K6173" s="4">
        <v>0.02</v>
      </c>
      <c r="L6173" s="6">
        <f t="shared" si="192"/>
        <v>27</v>
      </c>
      <c r="M6173" s="8">
        <f t="shared" si="193"/>
        <v>2673</v>
      </c>
      <c r="N6173" t="str" cm="1">
        <f t="array" ref="N61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74" spans="2:14" x14ac:dyDescent="0.35">
      <c r="B6174" s="7">
        <v>2030172</v>
      </c>
      <c r="C6174" s="1" t="s">
        <v>22</v>
      </c>
      <c r="D6174" s="1" t="s">
        <v>26</v>
      </c>
      <c r="E6174" s="1" t="s">
        <v>33</v>
      </c>
      <c r="F6174" s="1" t="s">
        <v>519</v>
      </c>
      <c r="G6174" s="3">
        <v>45482</v>
      </c>
      <c r="H6174" s="3">
        <v>45485</v>
      </c>
      <c r="I6174" s="6">
        <v>4500</v>
      </c>
      <c r="J6174" s="1">
        <v>7</v>
      </c>
      <c r="K6174" s="4">
        <v>0.02</v>
      </c>
      <c r="L6174" s="6">
        <f t="shared" si="192"/>
        <v>90</v>
      </c>
      <c r="M6174" s="8">
        <f t="shared" si="193"/>
        <v>31410</v>
      </c>
      <c r="N6174" t="str" cm="1">
        <f t="array" ref="N61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75" spans="2:14" x14ac:dyDescent="0.35">
      <c r="B6175" s="7">
        <v>2030173</v>
      </c>
      <c r="C6175" s="1" t="s">
        <v>23</v>
      </c>
      <c r="D6175" s="1" t="s">
        <v>27</v>
      </c>
      <c r="E6175" s="1" t="s">
        <v>34</v>
      </c>
      <c r="F6175" s="1" t="s">
        <v>521</v>
      </c>
      <c r="G6175" s="3">
        <v>45482</v>
      </c>
      <c r="H6175" s="3">
        <v>45487</v>
      </c>
      <c r="I6175" s="6">
        <v>2350</v>
      </c>
      <c r="J6175" s="1">
        <v>2</v>
      </c>
      <c r="K6175" s="4">
        <v>0.02</v>
      </c>
      <c r="L6175" s="6">
        <f t="shared" si="192"/>
        <v>47</v>
      </c>
      <c r="M6175" s="8">
        <f t="shared" si="193"/>
        <v>4653</v>
      </c>
      <c r="N6175" t="str" cm="1">
        <f t="array" ref="N61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76" spans="2:14" x14ac:dyDescent="0.35">
      <c r="B6176" s="7">
        <v>2030174</v>
      </c>
      <c r="C6176" s="1" t="s">
        <v>24</v>
      </c>
      <c r="D6176" s="1" t="s">
        <v>28</v>
      </c>
      <c r="E6176" s="1" t="s">
        <v>35</v>
      </c>
      <c r="F6176" s="1" t="s">
        <v>520</v>
      </c>
      <c r="G6176" s="3">
        <v>45482</v>
      </c>
      <c r="H6176" s="3">
        <v>45483</v>
      </c>
      <c r="I6176" s="6">
        <v>90</v>
      </c>
      <c r="J6176" s="1">
        <v>1</v>
      </c>
      <c r="K6176" s="4">
        <v>0.02</v>
      </c>
      <c r="L6176" s="6">
        <f t="shared" si="192"/>
        <v>1.8</v>
      </c>
      <c r="M6176" s="8">
        <f t="shared" si="193"/>
        <v>88.2</v>
      </c>
      <c r="N6176" t="str" cm="1">
        <f t="array" ref="N61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77" spans="2:14" x14ac:dyDescent="0.35">
      <c r="B6177" s="7">
        <v>2030175</v>
      </c>
      <c r="C6177" s="1" t="s">
        <v>4</v>
      </c>
      <c r="D6177" s="1" t="s">
        <v>29</v>
      </c>
      <c r="E6177" s="1" t="s">
        <v>36</v>
      </c>
      <c r="F6177" s="1" t="s">
        <v>518</v>
      </c>
      <c r="G6177" s="3">
        <v>45482</v>
      </c>
      <c r="H6177" s="3">
        <v>45490</v>
      </c>
      <c r="I6177" s="6">
        <v>280</v>
      </c>
      <c r="J6177" s="1">
        <v>1</v>
      </c>
      <c r="K6177" s="4">
        <v>0.02</v>
      </c>
      <c r="L6177" s="6">
        <f t="shared" si="192"/>
        <v>5.6000000000000005</v>
      </c>
      <c r="M6177" s="8">
        <f t="shared" si="193"/>
        <v>274.39999999999998</v>
      </c>
      <c r="N6177" t="str" cm="1">
        <f t="array" ref="N61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78" spans="2:14" x14ac:dyDescent="0.35">
      <c r="B6178" s="7">
        <v>2030176</v>
      </c>
      <c r="C6178" s="1" t="s">
        <v>5</v>
      </c>
      <c r="D6178" s="1" t="s">
        <v>25</v>
      </c>
      <c r="E6178" s="1" t="s">
        <v>37</v>
      </c>
      <c r="F6178" s="1" t="s">
        <v>519</v>
      </c>
      <c r="G6178" s="3">
        <v>45482</v>
      </c>
      <c r="H6178" s="3">
        <v>45484</v>
      </c>
      <c r="I6178" s="6">
        <v>70</v>
      </c>
      <c r="J6178" s="1">
        <v>1</v>
      </c>
      <c r="K6178" s="4">
        <v>0.02</v>
      </c>
      <c r="L6178" s="6">
        <f t="shared" si="192"/>
        <v>1.4000000000000001</v>
      </c>
      <c r="M6178" s="8">
        <f t="shared" si="193"/>
        <v>68.599999999999994</v>
      </c>
      <c r="N6178" t="str" cm="1">
        <f t="array" ref="N61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79" spans="2:14" x14ac:dyDescent="0.35">
      <c r="B6179" s="7">
        <v>2030177</v>
      </c>
      <c r="C6179" s="1" t="s">
        <v>6</v>
      </c>
      <c r="D6179" s="1" t="s">
        <v>26</v>
      </c>
      <c r="E6179" s="1" t="s">
        <v>39</v>
      </c>
      <c r="F6179" s="1" t="s">
        <v>520</v>
      </c>
      <c r="G6179" s="3">
        <v>45482</v>
      </c>
      <c r="H6179" s="3">
        <v>45485</v>
      </c>
      <c r="I6179" s="6">
        <v>230</v>
      </c>
      <c r="J6179" s="1">
        <v>2</v>
      </c>
      <c r="K6179" s="4">
        <v>7.0000000000000007E-2</v>
      </c>
      <c r="L6179" s="6">
        <f t="shared" si="192"/>
        <v>16.100000000000001</v>
      </c>
      <c r="M6179" s="8">
        <f t="shared" si="193"/>
        <v>443.9</v>
      </c>
      <c r="N6179" t="str" cm="1">
        <f t="array" ref="N61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80" spans="2:14" x14ac:dyDescent="0.35">
      <c r="B6180" s="7">
        <v>2030178</v>
      </c>
      <c r="C6180" s="1" t="s">
        <v>7</v>
      </c>
      <c r="D6180" s="1" t="s">
        <v>27</v>
      </c>
      <c r="E6180" s="1" t="s">
        <v>40</v>
      </c>
      <c r="F6180" s="1" t="s">
        <v>521</v>
      </c>
      <c r="G6180" s="3">
        <v>45482</v>
      </c>
      <c r="H6180" s="3">
        <v>45487</v>
      </c>
      <c r="I6180" s="6">
        <v>7999</v>
      </c>
      <c r="J6180" s="1">
        <v>1</v>
      </c>
      <c r="K6180" s="4">
        <v>0.03</v>
      </c>
      <c r="L6180" s="6">
        <f t="shared" si="192"/>
        <v>239.97</v>
      </c>
      <c r="M6180" s="8">
        <f t="shared" si="193"/>
        <v>7759.03</v>
      </c>
      <c r="N6180" t="str" cm="1">
        <f t="array" ref="N61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81" spans="2:14" x14ac:dyDescent="0.35">
      <c r="B6181" s="7">
        <v>2030179</v>
      </c>
      <c r="C6181" s="1" t="s">
        <v>10</v>
      </c>
      <c r="D6181" s="1" t="s">
        <v>28</v>
      </c>
      <c r="E6181" s="1" t="s">
        <v>41</v>
      </c>
      <c r="F6181" s="1" t="s">
        <v>518</v>
      </c>
      <c r="G6181" s="3">
        <v>45482</v>
      </c>
      <c r="H6181" s="3">
        <v>45483</v>
      </c>
      <c r="I6181" s="6">
        <v>850</v>
      </c>
      <c r="J6181" s="1">
        <v>2</v>
      </c>
      <c r="K6181" s="4">
        <v>0.08</v>
      </c>
      <c r="L6181" s="6">
        <f t="shared" si="192"/>
        <v>68</v>
      </c>
      <c r="M6181" s="8">
        <f t="shared" si="193"/>
        <v>1632</v>
      </c>
      <c r="N6181" t="str" cm="1">
        <f t="array" ref="N61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82" spans="2:14" x14ac:dyDescent="0.35">
      <c r="B6182" s="7">
        <v>2030180</v>
      </c>
      <c r="C6182" s="1" t="s">
        <v>8</v>
      </c>
      <c r="D6182" s="1" t="s">
        <v>29</v>
      </c>
      <c r="E6182" s="1" t="s">
        <v>42</v>
      </c>
      <c r="F6182" s="1" t="s">
        <v>518</v>
      </c>
      <c r="G6182" s="3">
        <v>45482</v>
      </c>
      <c r="H6182" s="3">
        <v>45490</v>
      </c>
      <c r="I6182" s="6">
        <v>65000</v>
      </c>
      <c r="J6182" s="1">
        <v>7</v>
      </c>
      <c r="K6182" s="4">
        <v>0.05</v>
      </c>
      <c r="L6182" s="6">
        <f t="shared" si="192"/>
        <v>3250</v>
      </c>
      <c r="M6182" s="8">
        <f t="shared" si="193"/>
        <v>451750</v>
      </c>
      <c r="N6182" t="str" cm="1">
        <f t="array" ref="N61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83" spans="2:14" x14ac:dyDescent="0.35">
      <c r="B6183" s="7">
        <v>2030181</v>
      </c>
      <c r="C6183" s="1" t="s">
        <v>9</v>
      </c>
      <c r="D6183" s="1" t="s">
        <v>25</v>
      </c>
      <c r="E6183" s="1" t="s">
        <v>43</v>
      </c>
      <c r="F6183" s="1" t="s">
        <v>519</v>
      </c>
      <c r="G6183" s="3">
        <v>45482</v>
      </c>
      <c r="H6183" s="3">
        <v>45484</v>
      </c>
      <c r="I6183" s="6">
        <v>450</v>
      </c>
      <c r="J6183" s="1">
        <v>2</v>
      </c>
      <c r="K6183" s="4">
        <v>0.05</v>
      </c>
      <c r="L6183" s="6">
        <f t="shared" si="192"/>
        <v>22.5</v>
      </c>
      <c r="M6183" s="8">
        <f t="shared" si="193"/>
        <v>877.5</v>
      </c>
      <c r="N6183" t="str" cm="1">
        <f t="array" ref="N61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84" spans="2:14" x14ac:dyDescent="0.35">
      <c r="B6184" s="7">
        <v>2030182</v>
      </c>
      <c r="C6184" s="1" t="s">
        <v>11</v>
      </c>
      <c r="D6184" s="1" t="s">
        <v>332</v>
      </c>
      <c r="E6184" s="1" t="s">
        <v>44</v>
      </c>
      <c r="F6184" s="1" t="s">
        <v>521</v>
      </c>
      <c r="G6184" s="3">
        <v>45482</v>
      </c>
      <c r="H6184" s="3">
        <v>45485</v>
      </c>
      <c r="I6184" s="6">
        <v>1299</v>
      </c>
      <c r="J6184" s="1">
        <v>2</v>
      </c>
      <c r="K6184" s="4">
        <v>0.05</v>
      </c>
      <c r="L6184" s="6">
        <f t="shared" si="192"/>
        <v>64.95</v>
      </c>
      <c r="M6184" s="8">
        <f t="shared" si="193"/>
        <v>2533.0500000000002</v>
      </c>
      <c r="N6184" t="str" cm="1">
        <f t="array" ref="N61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85" spans="2:14" x14ac:dyDescent="0.35">
      <c r="B6185" s="7">
        <v>2030183</v>
      </c>
      <c r="C6185" s="1" t="s">
        <v>12</v>
      </c>
      <c r="D6185" s="1" t="s">
        <v>25</v>
      </c>
      <c r="E6185" s="1" t="s">
        <v>45</v>
      </c>
      <c r="F6185" s="1" t="s">
        <v>520</v>
      </c>
      <c r="G6185" s="3">
        <v>45482</v>
      </c>
      <c r="H6185" s="3">
        <v>45487</v>
      </c>
      <c r="I6185" s="6">
        <v>1700</v>
      </c>
      <c r="J6185" s="1">
        <v>1</v>
      </c>
      <c r="K6185" s="4">
        <v>0.05</v>
      </c>
      <c r="L6185" s="6">
        <f t="shared" si="192"/>
        <v>85</v>
      </c>
      <c r="M6185" s="8">
        <f t="shared" si="193"/>
        <v>1615</v>
      </c>
      <c r="N6185" t="str" cm="1">
        <f t="array" ref="N61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86" spans="2:14" x14ac:dyDescent="0.35">
      <c r="B6186" s="7">
        <v>2030184</v>
      </c>
      <c r="C6186" s="1" t="s">
        <v>13</v>
      </c>
      <c r="D6186" s="1" t="s">
        <v>26</v>
      </c>
      <c r="E6186" s="1" t="s">
        <v>46</v>
      </c>
      <c r="F6186" s="1" t="s">
        <v>518</v>
      </c>
      <c r="G6186" s="3">
        <v>45482</v>
      </c>
      <c r="H6186" s="3">
        <v>45483</v>
      </c>
      <c r="I6186" s="6">
        <v>55000</v>
      </c>
      <c r="J6186" s="1">
        <v>2</v>
      </c>
      <c r="K6186" s="4">
        <v>0.03</v>
      </c>
      <c r="L6186" s="6">
        <f t="shared" si="192"/>
        <v>1650</v>
      </c>
      <c r="M6186" s="8">
        <f t="shared" si="193"/>
        <v>108350</v>
      </c>
      <c r="N6186" t="str" cm="1">
        <f t="array" ref="N61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87" spans="2:14" x14ac:dyDescent="0.35">
      <c r="B6187" s="7">
        <v>2030185</v>
      </c>
      <c r="C6187" s="1" t="s">
        <v>14</v>
      </c>
      <c r="D6187" s="1" t="s">
        <v>27</v>
      </c>
      <c r="E6187" s="1" t="s">
        <v>47</v>
      </c>
      <c r="F6187" s="1" t="s">
        <v>519</v>
      </c>
      <c r="G6187" s="3">
        <v>45482</v>
      </c>
      <c r="H6187" s="3">
        <v>45490</v>
      </c>
      <c r="I6187" s="6">
        <v>57999</v>
      </c>
      <c r="J6187" s="1">
        <v>4</v>
      </c>
      <c r="K6187" s="4">
        <v>0.1</v>
      </c>
      <c r="L6187" s="6">
        <f t="shared" si="192"/>
        <v>5799.9000000000005</v>
      </c>
      <c r="M6187" s="8">
        <f t="shared" si="193"/>
        <v>226196.1</v>
      </c>
      <c r="N6187" t="str" cm="1">
        <f t="array" ref="N61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88" spans="2:14" x14ac:dyDescent="0.35">
      <c r="B6188" s="7">
        <v>2030186</v>
      </c>
      <c r="C6188" s="1" t="s">
        <v>15</v>
      </c>
      <c r="D6188" s="1" t="s">
        <v>28</v>
      </c>
      <c r="E6188" s="1" t="s">
        <v>48</v>
      </c>
      <c r="F6188" s="1" t="s">
        <v>520</v>
      </c>
      <c r="G6188" s="3">
        <v>45482</v>
      </c>
      <c r="H6188" s="3">
        <v>45484</v>
      </c>
      <c r="I6188" s="6">
        <v>1399</v>
      </c>
      <c r="J6188" s="1">
        <v>3</v>
      </c>
      <c r="K6188" s="4">
        <v>0.05</v>
      </c>
      <c r="L6188" s="6">
        <f t="shared" si="192"/>
        <v>69.95</v>
      </c>
      <c r="M6188" s="8">
        <f t="shared" si="193"/>
        <v>4127.05</v>
      </c>
      <c r="N6188" t="str" cm="1">
        <f t="array" ref="N61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89" spans="2:14" x14ac:dyDescent="0.35">
      <c r="B6189" s="7">
        <v>2030187</v>
      </c>
      <c r="C6189" s="1" t="s">
        <v>16</v>
      </c>
      <c r="D6189" s="1" t="s">
        <v>29</v>
      </c>
      <c r="E6189" s="1" t="s">
        <v>49</v>
      </c>
      <c r="F6189" s="1" t="s">
        <v>521</v>
      </c>
      <c r="G6189" s="3">
        <v>45482</v>
      </c>
      <c r="H6189" s="3">
        <v>45485</v>
      </c>
      <c r="I6189" s="6">
        <v>999</v>
      </c>
      <c r="J6189" s="1">
        <v>2</v>
      </c>
      <c r="K6189" s="4">
        <v>0.05</v>
      </c>
      <c r="L6189" s="6">
        <f t="shared" si="192"/>
        <v>49.95</v>
      </c>
      <c r="M6189" s="8">
        <f t="shared" si="193"/>
        <v>1948.05</v>
      </c>
      <c r="N6189" t="str" cm="1">
        <f t="array" ref="N61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90" spans="2:14" x14ac:dyDescent="0.35">
      <c r="B6190" s="7">
        <v>2030188</v>
      </c>
      <c r="C6190" s="1" t="s">
        <v>17</v>
      </c>
      <c r="D6190" s="1" t="s">
        <v>25</v>
      </c>
      <c r="E6190" s="1" t="s">
        <v>50</v>
      </c>
      <c r="F6190" s="1" t="s">
        <v>518</v>
      </c>
      <c r="G6190" s="3">
        <v>45482</v>
      </c>
      <c r="H6190" s="3">
        <v>45487</v>
      </c>
      <c r="I6190" s="6">
        <v>2099</v>
      </c>
      <c r="J6190" s="1">
        <v>1</v>
      </c>
      <c r="K6190" s="4">
        <v>0.02</v>
      </c>
      <c r="L6190" s="6">
        <f t="shared" si="192"/>
        <v>41.980000000000004</v>
      </c>
      <c r="M6190" s="8">
        <f t="shared" si="193"/>
        <v>2057.02</v>
      </c>
      <c r="N6190" t="str" cm="1">
        <f t="array" ref="N61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91" spans="2:14" x14ac:dyDescent="0.35">
      <c r="B6191" s="7">
        <v>2030189</v>
      </c>
      <c r="C6191" s="1" t="s">
        <v>18</v>
      </c>
      <c r="D6191" s="1" t="s">
        <v>30</v>
      </c>
      <c r="E6191" s="1" t="s">
        <v>51</v>
      </c>
      <c r="F6191" s="1" t="s">
        <v>518</v>
      </c>
      <c r="G6191" s="3">
        <v>45482</v>
      </c>
      <c r="H6191" s="3">
        <v>45483</v>
      </c>
      <c r="I6191" s="6">
        <v>11000</v>
      </c>
      <c r="J6191" s="1">
        <v>1</v>
      </c>
      <c r="K6191" s="4">
        <v>0.06</v>
      </c>
      <c r="L6191" s="6">
        <f t="shared" si="192"/>
        <v>660</v>
      </c>
      <c r="M6191" s="8">
        <f t="shared" si="193"/>
        <v>10340</v>
      </c>
      <c r="N6191" t="str" cm="1">
        <f t="array" ref="N61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192" spans="2:14" x14ac:dyDescent="0.35">
      <c r="B6192" s="7">
        <v>2030190</v>
      </c>
      <c r="C6192" s="1" t="s">
        <v>19</v>
      </c>
      <c r="D6192" s="1" t="s">
        <v>27</v>
      </c>
      <c r="E6192" s="1" t="s">
        <v>506</v>
      </c>
      <c r="F6192" s="1" t="s">
        <v>519</v>
      </c>
      <c r="G6192" s="3">
        <v>45482</v>
      </c>
      <c r="H6192" s="3">
        <v>45490</v>
      </c>
      <c r="I6192" s="6">
        <v>800</v>
      </c>
      <c r="J6192" s="1">
        <v>2</v>
      </c>
      <c r="K6192" s="4">
        <v>0.15</v>
      </c>
      <c r="L6192" s="6">
        <f t="shared" si="192"/>
        <v>120</v>
      </c>
      <c r="M6192" s="8">
        <f t="shared" si="193"/>
        <v>1480</v>
      </c>
      <c r="N6192" t="str" cm="1">
        <f t="array" ref="N61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93" spans="2:14" x14ac:dyDescent="0.35">
      <c r="B6193" s="7">
        <v>2030191</v>
      </c>
      <c r="C6193" s="1" t="s">
        <v>20</v>
      </c>
      <c r="D6193" s="1" t="s">
        <v>28</v>
      </c>
      <c r="E6193" s="1" t="s">
        <v>507</v>
      </c>
      <c r="F6193" s="1" t="s">
        <v>521</v>
      </c>
      <c r="G6193" s="3">
        <v>45482</v>
      </c>
      <c r="H6193" s="3">
        <v>45484</v>
      </c>
      <c r="I6193" s="6">
        <v>5500</v>
      </c>
      <c r="J6193" s="1">
        <v>1</v>
      </c>
      <c r="K6193" s="4">
        <v>0.02</v>
      </c>
      <c r="L6193" s="6">
        <f t="shared" si="192"/>
        <v>110</v>
      </c>
      <c r="M6193" s="8">
        <f t="shared" si="193"/>
        <v>5390</v>
      </c>
      <c r="N6193" t="str" cm="1">
        <f t="array" ref="N61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94" spans="2:14" x14ac:dyDescent="0.35">
      <c r="B6194" s="7">
        <v>2030192</v>
      </c>
      <c r="C6194" s="1" t="s">
        <v>21</v>
      </c>
      <c r="D6194" s="1" t="s">
        <v>29</v>
      </c>
      <c r="E6194" s="1" t="s">
        <v>508</v>
      </c>
      <c r="F6194" s="1" t="s">
        <v>520</v>
      </c>
      <c r="G6194" s="3">
        <v>45482</v>
      </c>
      <c r="H6194" s="3">
        <v>45485</v>
      </c>
      <c r="I6194" s="6">
        <v>1350</v>
      </c>
      <c r="J6194" s="1">
        <v>3</v>
      </c>
      <c r="K6194" s="4">
        <v>0.02</v>
      </c>
      <c r="L6194" s="6">
        <f t="shared" si="192"/>
        <v>27</v>
      </c>
      <c r="M6194" s="8">
        <f t="shared" si="193"/>
        <v>4023</v>
      </c>
      <c r="N6194" t="str" cm="1">
        <f t="array" ref="N61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95" spans="2:14" x14ac:dyDescent="0.35">
      <c r="B6195" s="7">
        <v>2030193</v>
      </c>
      <c r="C6195" s="1" t="s">
        <v>22</v>
      </c>
      <c r="D6195" s="1" t="s">
        <v>25</v>
      </c>
      <c r="E6195" s="1" t="s">
        <v>31</v>
      </c>
      <c r="F6195" s="1" t="s">
        <v>518</v>
      </c>
      <c r="G6195" s="3">
        <v>45482</v>
      </c>
      <c r="H6195" s="3">
        <v>45487</v>
      </c>
      <c r="I6195" s="6">
        <v>4500</v>
      </c>
      <c r="J6195" s="1">
        <v>2</v>
      </c>
      <c r="K6195" s="4">
        <v>0.02</v>
      </c>
      <c r="L6195" s="6">
        <f t="shared" si="192"/>
        <v>90</v>
      </c>
      <c r="M6195" s="8">
        <f t="shared" si="193"/>
        <v>8910</v>
      </c>
      <c r="N6195" t="str" cm="1">
        <f t="array" ref="N61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96" spans="2:14" x14ac:dyDescent="0.35">
      <c r="B6196" s="7">
        <v>2030194</v>
      </c>
      <c r="C6196" s="1" t="s">
        <v>23</v>
      </c>
      <c r="D6196" s="1" t="s">
        <v>26</v>
      </c>
      <c r="E6196" s="1" t="s">
        <v>32</v>
      </c>
      <c r="F6196" s="1" t="s">
        <v>519</v>
      </c>
      <c r="G6196" s="3">
        <v>45482</v>
      </c>
      <c r="H6196" s="3">
        <v>45483</v>
      </c>
      <c r="I6196" s="6">
        <v>2350</v>
      </c>
      <c r="J6196" s="1">
        <v>1</v>
      </c>
      <c r="K6196" s="4">
        <v>0.02</v>
      </c>
      <c r="L6196" s="6">
        <f t="shared" si="192"/>
        <v>47</v>
      </c>
      <c r="M6196" s="8">
        <f t="shared" si="193"/>
        <v>2303</v>
      </c>
      <c r="N6196" t="str" cm="1">
        <f t="array" ref="N61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97" spans="2:14" x14ac:dyDescent="0.35">
      <c r="B6197" s="7">
        <v>2030195</v>
      </c>
      <c r="C6197" s="1" t="s">
        <v>24</v>
      </c>
      <c r="D6197" s="1" t="s">
        <v>27</v>
      </c>
      <c r="E6197" s="1" t="s">
        <v>38</v>
      </c>
      <c r="F6197" s="1" t="s">
        <v>520</v>
      </c>
      <c r="G6197" s="3">
        <v>45482</v>
      </c>
      <c r="H6197" s="3">
        <v>45490</v>
      </c>
      <c r="I6197" s="6">
        <v>90</v>
      </c>
      <c r="J6197" s="1">
        <v>2</v>
      </c>
      <c r="K6197" s="4">
        <v>0.02</v>
      </c>
      <c r="L6197" s="6">
        <f t="shared" si="192"/>
        <v>1.8</v>
      </c>
      <c r="M6197" s="8">
        <f t="shared" si="193"/>
        <v>178.2</v>
      </c>
      <c r="N6197" t="str" cm="1">
        <f t="array" ref="N61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98" spans="2:14" x14ac:dyDescent="0.35">
      <c r="B6198" s="7">
        <v>2030196</v>
      </c>
      <c r="C6198" s="1" t="s">
        <v>4</v>
      </c>
      <c r="D6198" s="1" t="s">
        <v>28</v>
      </c>
      <c r="E6198" s="1" t="s">
        <v>33</v>
      </c>
      <c r="F6198" s="1" t="s">
        <v>521</v>
      </c>
      <c r="G6198" s="3">
        <v>45482</v>
      </c>
      <c r="H6198" s="3">
        <v>45484</v>
      </c>
      <c r="I6198" s="6">
        <v>280</v>
      </c>
      <c r="J6198" s="1">
        <v>1</v>
      </c>
      <c r="K6198" s="4">
        <v>0.02</v>
      </c>
      <c r="L6198" s="6">
        <f t="shared" si="192"/>
        <v>5.6000000000000005</v>
      </c>
      <c r="M6198" s="8">
        <f t="shared" si="193"/>
        <v>274.39999999999998</v>
      </c>
      <c r="N6198" t="str" cm="1">
        <f t="array" ref="N61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199" spans="2:14" x14ac:dyDescent="0.35">
      <c r="B6199" s="7">
        <v>2030197</v>
      </c>
      <c r="C6199" s="1" t="s">
        <v>5</v>
      </c>
      <c r="D6199" s="1" t="s">
        <v>29</v>
      </c>
      <c r="E6199" s="1" t="s">
        <v>34</v>
      </c>
      <c r="F6199" s="1" t="s">
        <v>518</v>
      </c>
      <c r="G6199" s="3">
        <v>45482</v>
      </c>
      <c r="H6199" s="3">
        <v>45485</v>
      </c>
      <c r="I6199" s="6">
        <v>70</v>
      </c>
      <c r="J6199" s="1">
        <v>2</v>
      </c>
      <c r="K6199" s="4">
        <v>0.02</v>
      </c>
      <c r="L6199" s="6">
        <f t="shared" si="192"/>
        <v>1.4000000000000001</v>
      </c>
      <c r="M6199" s="8">
        <f t="shared" si="193"/>
        <v>138.6</v>
      </c>
      <c r="N6199" t="str" cm="1">
        <f t="array" ref="N61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00" spans="2:14" x14ac:dyDescent="0.35">
      <c r="B6200" s="7">
        <v>2030198</v>
      </c>
      <c r="C6200" s="1" t="s">
        <v>6</v>
      </c>
      <c r="D6200" s="1" t="s">
        <v>25</v>
      </c>
      <c r="E6200" s="1" t="s">
        <v>35</v>
      </c>
      <c r="F6200" s="1" t="s">
        <v>518</v>
      </c>
      <c r="G6200" s="3">
        <v>45482</v>
      </c>
      <c r="H6200" s="3">
        <v>45487</v>
      </c>
      <c r="I6200" s="6">
        <v>230</v>
      </c>
      <c r="J6200" s="1">
        <v>3</v>
      </c>
      <c r="K6200" s="4">
        <v>0.02</v>
      </c>
      <c r="L6200" s="6">
        <f t="shared" si="192"/>
        <v>4.6000000000000005</v>
      </c>
      <c r="M6200" s="8">
        <f t="shared" si="193"/>
        <v>685.4</v>
      </c>
      <c r="N6200" t="str" cm="1">
        <f t="array" ref="N62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01" spans="2:14" x14ac:dyDescent="0.35">
      <c r="B6201" s="7">
        <v>2030199</v>
      </c>
      <c r="C6201" s="1" t="s">
        <v>7</v>
      </c>
      <c r="D6201" s="1" t="s">
        <v>26</v>
      </c>
      <c r="E6201" s="1" t="s">
        <v>36</v>
      </c>
      <c r="F6201" s="1" t="s">
        <v>519</v>
      </c>
      <c r="G6201" s="3">
        <v>45482</v>
      </c>
      <c r="H6201" s="3">
        <v>45483</v>
      </c>
      <c r="I6201" s="6">
        <v>7999</v>
      </c>
      <c r="J6201" s="1">
        <v>2</v>
      </c>
      <c r="K6201" s="4">
        <v>7.0000000000000007E-2</v>
      </c>
      <c r="L6201" s="6">
        <f t="shared" si="192"/>
        <v>559.93000000000006</v>
      </c>
      <c r="M6201" s="8">
        <f t="shared" si="193"/>
        <v>15438.07</v>
      </c>
      <c r="N6201" t="str" cm="1">
        <f t="array" ref="N62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02" spans="2:14" x14ac:dyDescent="0.35">
      <c r="B6202" s="7">
        <v>2030200</v>
      </c>
      <c r="C6202" s="1" t="s">
        <v>10</v>
      </c>
      <c r="D6202" s="1" t="s">
        <v>27</v>
      </c>
      <c r="E6202" s="1" t="s">
        <v>37</v>
      </c>
      <c r="F6202" s="1" t="s">
        <v>521</v>
      </c>
      <c r="G6202" s="3">
        <v>45482</v>
      </c>
      <c r="H6202" s="3">
        <v>45490</v>
      </c>
      <c r="I6202" s="6">
        <v>850</v>
      </c>
      <c r="J6202" s="1">
        <v>7</v>
      </c>
      <c r="K6202" s="4">
        <v>0.03</v>
      </c>
      <c r="L6202" s="6">
        <f t="shared" si="192"/>
        <v>25.5</v>
      </c>
      <c r="M6202" s="8">
        <f t="shared" si="193"/>
        <v>5924.5</v>
      </c>
      <c r="N6202" t="str" cm="1">
        <f t="array" ref="N62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03" spans="2:14" x14ac:dyDescent="0.35">
      <c r="B6203" s="7">
        <v>2030201</v>
      </c>
      <c r="C6203" s="1" t="s">
        <v>8</v>
      </c>
      <c r="D6203" s="1" t="s">
        <v>28</v>
      </c>
      <c r="E6203" s="1" t="s">
        <v>39</v>
      </c>
      <c r="F6203" s="1" t="s">
        <v>520</v>
      </c>
      <c r="G6203" s="3">
        <v>45482</v>
      </c>
      <c r="H6203" s="3">
        <v>45484</v>
      </c>
      <c r="I6203" s="6">
        <v>65000</v>
      </c>
      <c r="J6203" s="1">
        <v>2</v>
      </c>
      <c r="K6203" s="4">
        <v>0.08</v>
      </c>
      <c r="L6203" s="6">
        <f t="shared" si="192"/>
        <v>5200</v>
      </c>
      <c r="M6203" s="8">
        <f t="shared" si="193"/>
        <v>124800</v>
      </c>
      <c r="N6203" t="str" cm="1">
        <f t="array" ref="N62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04" spans="2:14" x14ac:dyDescent="0.35">
      <c r="B6204" s="7">
        <v>2030202</v>
      </c>
      <c r="C6204" s="1" t="s">
        <v>9</v>
      </c>
      <c r="D6204" s="1" t="s">
        <v>29</v>
      </c>
      <c r="E6204" s="1" t="s">
        <v>40</v>
      </c>
      <c r="F6204" s="1" t="s">
        <v>518</v>
      </c>
      <c r="G6204" s="3">
        <v>45482</v>
      </c>
      <c r="H6204" s="3">
        <v>45485</v>
      </c>
      <c r="I6204" s="6">
        <v>450</v>
      </c>
      <c r="J6204" s="1">
        <v>1</v>
      </c>
      <c r="K6204" s="4">
        <v>0.05</v>
      </c>
      <c r="L6204" s="6">
        <f t="shared" si="192"/>
        <v>22.5</v>
      </c>
      <c r="M6204" s="8">
        <f t="shared" si="193"/>
        <v>427.5</v>
      </c>
      <c r="N6204" t="str" cm="1">
        <f t="array" ref="N62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05" spans="2:14" x14ac:dyDescent="0.35">
      <c r="B6205" s="7">
        <v>2030203</v>
      </c>
      <c r="C6205" s="1" t="s">
        <v>11</v>
      </c>
      <c r="D6205" s="1" t="s">
        <v>25</v>
      </c>
      <c r="E6205" s="1" t="s">
        <v>41</v>
      </c>
      <c r="F6205" s="1" t="s">
        <v>519</v>
      </c>
      <c r="G6205" s="3">
        <v>45482</v>
      </c>
      <c r="H6205" s="3">
        <v>45487</v>
      </c>
      <c r="I6205" s="6">
        <v>1299</v>
      </c>
      <c r="J6205" s="1">
        <v>1</v>
      </c>
      <c r="K6205" s="4">
        <v>0.05</v>
      </c>
      <c r="L6205" s="6">
        <f t="shared" si="192"/>
        <v>64.95</v>
      </c>
      <c r="M6205" s="8">
        <f t="shared" si="193"/>
        <v>1234.05</v>
      </c>
      <c r="N6205" t="str" cm="1">
        <f t="array" ref="N62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06" spans="2:14" x14ac:dyDescent="0.35">
      <c r="B6206" s="7">
        <v>2030204</v>
      </c>
      <c r="C6206" s="1" t="s">
        <v>12</v>
      </c>
      <c r="D6206" s="1" t="s">
        <v>333</v>
      </c>
      <c r="E6206" s="1" t="s">
        <v>42</v>
      </c>
      <c r="F6206" s="1" t="s">
        <v>520</v>
      </c>
      <c r="G6206" s="3">
        <v>45482</v>
      </c>
      <c r="H6206" s="3">
        <v>45483</v>
      </c>
      <c r="I6206" s="6">
        <v>1700</v>
      </c>
      <c r="J6206" s="1">
        <v>1</v>
      </c>
      <c r="K6206" s="4">
        <v>0.05</v>
      </c>
      <c r="L6206" s="6">
        <f t="shared" si="192"/>
        <v>85</v>
      </c>
      <c r="M6206" s="8">
        <f t="shared" si="193"/>
        <v>1615</v>
      </c>
      <c r="N6206" t="str" cm="1">
        <f t="array" ref="N62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07" spans="2:14" x14ac:dyDescent="0.35">
      <c r="B6207" s="7">
        <v>2030205</v>
      </c>
      <c r="C6207" s="1" t="s">
        <v>13</v>
      </c>
      <c r="D6207" s="1" t="s">
        <v>25</v>
      </c>
      <c r="E6207" s="1" t="s">
        <v>43</v>
      </c>
      <c r="F6207" s="1" t="s">
        <v>521</v>
      </c>
      <c r="G6207" s="3">
        <v>45482</v>
      </c>
      <c r="H6207" s="3">
        <v>45490</v>
      </c>
      <c r="I6207" s="6">
        <v>55000</v>
      </c>
      <c r="J6207" s="1">
        <v>2</v>
      </c>
      <c r="K6207" s="4">
        <v>0.05</v>
      </c>
      <c r="L6207" s="6">
        <f t="shared" si="192"/>
        <v>2750</v>
      </c>
      <c r="M6207" s="8">
        <f t="shared" si="193"/>
        <v>107250</v>
      </c>
      <c r="N6207" t="str" cm="1">
        <f t="array" ref="N62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08" spans="2:14" x14ac:dyDescent="0.35">
      <c r="B6208" s="7">
        <v>2030206</v>
      </c>
      <c r="C6208" s="1" t="s">
        <v>14</v>
      </c>
      <c r="D6208" s="1" t="s">
        <v>26</v>
      </c>
      <c r="E6208" s="1" t="s">
        <v>44</v>
      </c>
      <c r="F6208" s="1" t="s">
        <v>518</v>
      </c>
      <c r="G6208" s="3">
        <v>45482</v>
      </c>
      <c r="H6208" s="3">
        <v>45484</v>
      </c>
      <c r="I6208" s="6">
        <v>57999</v>
      </c>
      <c r="J6208" s="1">
        <v>1</v>
      </c>
      <c r="K6208" s="4">
        <v>0.03</v>
      </c>
      <c r="L6208" s="6">
        <f t="shared" si="192"/>
        <v>1739.97</v>
      </c>
      <c r="M6208" s="8">
        <f t="shared" si="193"/>
        <v>56259.03</v>
      </c>
      <c r="N6208" t="str" cm="1">
        <f t="array" ref="N62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09" spans="2:14" x14ac:dyDescent="0.35">
      <c r="B6209" s="7">
        <v>2030207</v>
      </c>
      <c r="C6209" s="1" t="s">
        <v>15</v>
      </c>
      <c r="D6209" s="1" t="s">
        <v>27</v>
      </c>
      <c r="E6209" s="1" t="s">
        <v>45</v>
      </c>
      <c r="F6209" s="1" t="s">
        <v>518</v>
      </c>
      <c r="G6209" s="3">
        <v>45482</v>
      </c>
      <c r="H6209" s="3">
        <v>45485</v>
      </c>
      <c r="I6209" s="6">
        <v>1399</v>
      </c>
      <c r="J6209" s="1">
        <v>2</v>
      </c>
      <c r="K6209" s="4">
        <v>0.1</v>
      </c>
      <c r="L6209" s="6">
        <f t="shared" si="192"/>
        <v>139.9</v>
      </c>
      <c r="M6209" s="8">
        <f t="shared" si="193"/>
        <v>2658.1</v>
      </c>
      <c r="N6209" t="str" cm="1">
        <f t="array" ref="N62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10" spans="2:14" x14ac:dyDescent="0.35">
      <c r="B6210" s="7">
        <v>2030208</v>
      </c>
      <c r="C6210" s="1" t="s">
        <v>16</v>
      </c>
      <c r="D6210" s="1" t="s">
        <v>28</v>
      </c>
      <c r="E6210" s="1" t="s">
        <v>46</v>
      </c>
      <c r="F6210" s="1" t="s">
        <v>519</v>
      </c>
      <c r="G6210" s="3">
        <v>45482</v>
      </c>
      <c r="H6210" s="3">
        <v>45487</v>
      </c>
      <c r="I6210" s="6">
        <v>999</v>
      </c>
      <c r="J6210" s="1">
        <v>7</v>
      </c>
      <c r="K6210" s="4">
        <v>0.05</v>
      </c>
      <c r="L6210" s="6">
        <f t="shared" si="192"/>
        <v>49.95</v>
      </c>
      <c r="M6210" s="8">
        <f t="shared" si="193"/>
        <v>6943.05</v>
      </c>
      <c r="N6210" t="str" cm="1">
        <f t="array" ref="N62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11" spans="2:14" x14ac:dyDescent="0.35">
      <c r="B6211" s="7">
        <v>2030209</v>
      </c>
      <c r="C6211" s="1" t="s">
        <v>17</v>
      </c>
      <c r="D6211" s="1" t="s">
        <v>29</v>
      </c>
      <c r="E6211" s="1" t="s">
        <v>47</v>
      </c>
      <c r="F6211" s="1" t="s">
        <v>521</v>
      </c>
      <c r="G6211" s="3">
        <v>45482</v>
      </c>
      <c r="H6211" s="3">
        <v>45483</v>
      </c>
      <c r="I6211" s="6">
        <v>2099</v>
      </c>
      <c r="J6211" s="1">
        <v>2</v>
      </c>
      <c r="K6211" s="4">
        <v>0.05</v>
      </c>
      <c r="L6211" s="6">
        <f t="shared" si="192"/>
        <v>104.95</v>
      </c>
      <c r="M6211" s="8">
        <f t="shared" si="193"/>
        <v>4093.05</v>
      </c>
      <c r="N6211" t="str" cm="1">
        <f t="array" ref="N62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12" spans="2:14" x14ac:dyDescent="0.35">
      <c r="B6212" s="7">
        <v>2030210</v>
      </c>
      <c r="C6212" s="1" t="s">
        <v>18</v>
      </c>
      <c r="D6212" s="1" t="s">
        <v>25</v>
      </c>
      <c r="E6212" s="1" t="s">
        <v>48</v>
      </c>
      <c r="F6212" s="1" t="s">
        <v>520</v>
      </c>
      <c r="G6212" s="3">
        <v>45482</v>
      </c>
      <c r="H6212" s="3">
        <v>45490</v>
      </c>
      <c r="I6212" s="6">
        <v>11000</v>
      </c>
      <c r="J6212" s="1">
        <v>2</v>
      </c>
      <c r="K6212" s="4">
        <v>0.02</v>
      </c>
      <c r="L6212" s="6">
        <f t="shared" ref="L6212:L6275" si="194">I6212*K6212</f>
        <v>220</v>
      </c>
      <c r="M6212" s="8">
        <f t="shared" ref="M6212:M6275" si="195">I6212*J6212-L6212</f>
        <v>21780</v>
      </c>
      <c r="N6212" t="str" cm="1">
        <f t="array" ref="N62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13" spans="2:14" x14ac:dyDescent="0.35">
      <c r="B6213" s="7">
        <v>2030211</v>
      </c>
      <c r="C6213" s="1" t="s">
        <v>19</v>
      </c>
      <c r="D6213" s="1" t="s">
        <v>30</v>
      </c>
      <c r="E6213" s="1" t="s">
        <v>49</v>
      </c>
      <c r="F6213" s="1" t="s">
        <v>518</v>
      </c>
      <c r="G6213" s="3">
        <v>45482</v>
      </c>
      <c r="H6213" s="3">
        <v>45484</v>
      </c>
      <c r="I6213" s="6">
        <v>800</v>
      </c>
      <c r="J6213" s="1">
        <v>1</v>
      </c>
      <c r="K6213" s="4">
        <v>0.06</v>
      </c>
      <c r="L6213" s="6">
        <f t="shared" si="194"/>
        <v>48</v>
      </c>
      <c r="M6213" s="8">
        <f t="shared" si="195"/>
        <v>752</v>
      </c>
      <c r="N6213" t="str" cm="1">
        <f t="array" ref="N62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14" spans="2:14" x14ac:dyDescent="0.35">
      <c r="B6214" s="7">
        <v>2030212</v>
      </c>
      <c r="C6214" s="1" t="s">
        <v>20</v>
      </c>
      <c r="D6214" s="1" t="s">
        <v>27</v>
      </c>
      <c r="E6214" s="1" t="s">
        <v>50</v>
      </c>
      <c r="F6214" s="1" t="s">
        <v>519</v>
      </c>
      <c r="G6214" s="3">
        <v>45482</v>
      </c>
      <c r="H6214" s="3">
        <v>45485</v>
      </c>
      <c r="I6214" s="6">
        <v>5500</v>
      </c>
      <c r="J6214" s="1">
        <v>2</v>
      </c>
      <c r="K6214" s="4">
        <v>0.15</v>
      </c>
      <c r="L6214" s="6">
        <f t="shared" si="194"/>
        <v>825</v>
      </c>
      <c r="M6214" s="8">
        <f t="shared" si="195"/>
        <v>10175</v>
      </c>
      <c r="N6214" t="str" cm="1">
        <f t="array" ref="N62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15" spans="2:14" x14ac:dyDescent="0.35">
      <c r="B6215" s="7">
        <v>2030213</v>
      </c>
      <c r="C6215" s="1" t="s">
        <v>21</v>
      </c>
      <c r="D6215" s="1" t="s">
        <v>28</v>
      </c>
      <c r="E6215" s="1" t="s">
        <v>51</v>
      </c>
      <c r="F6215" s="1" t="s">
        <v>520</v>
      </c>
      <c r="G6215" s="3">
        <v>45482</v>
      </c>
      <c r="H6215" s="3">
        <v>45487</v>
      </c>
      <c r="I6215" s="6">
        <v>1350</v>
      </c>
      <c r="J6215" s="1">
        <v>4</v>
      </c>
      <c r="K6215" s="4">
        <v>0.02</v>
      </c>
      <c r="L6215" s="6">
        <f t="shared" si="194"/>
        <v>27</v>
      </c>
      <c r="M6215" s="8">
        <f t="shared" si="195"/>
        <v>5373</v>
      </c>
      <c r="N6215" t="str" cm="1">
        <f t="array" ref="N62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16" spans="2:14" x14ac:dyDescent="0.35">
      <c r="B6216" s="7">
        <v>2030214</v>
      </c>
      <c r="C6216" s="1" t="s">
        <v>22</v>
      </c>
      <c r="D6216" s="1" t="s">
        <v>29</v>
      </c>
      <c r="E6216" s="1" t="s">
        <v>506</v>
      </c>
      <c r="F6216" s="1" t="s">
        <v>521</v>
      </c>
      <c r="G6216" s="3">
        <v>45482</v>
      </c>
      <c r="H6216" s="3">
        <v>45483</v>
      </c>
      <c r="I6216" s="6">
        <v>4500</v>
      </c>
      <c r="J6216" s="1">
        <v>3</v>
      </c>
      <c r="K6216" s="4">
        <v>0.02</v>
      </c>
      <c r="L6216" s="6">
        <f t="shared" si="194"/>
        <v>90</v>
      </c>
      <c r="M6216" s="8">
        <f t="shared" si="195"/>
        <v>13410</v>
      </c>
      <c r="N6216" t="str" cm="1">
        <f t="array" ref="N62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17" spans="2:14" x14ac:dyDescent="0.35">
      <c r="B6217" s="7">
        <v>2030215</v>
      </c>
      <c r="C6217" s="1" t="s">
        <v>23</v>
      </c>
      <c r="D6217" s="1" t="s">
        <v>25</v>
      </c>
      <c r="E6217" s="1" t="s">
        <v>507</v>
      </c>
      <c r="F6217" s="1" t="s">
        <v>518</v>
      </c>
      <c r="G6217" s="3">
        <v>45482</v>
      </c>
      <c r="H6217" s="3">
        <v>45490</v>
      </c>
      <c r="I6217" s="6">
        <v>2350</v>
      </c>
      <c r="J6217" s="1">
        <v>2</v>
      </c>
      <c r="K6217" s="4">
        <v>0.02</v>
      </c>
      <c r="L6217" s="6">
        <f t="shared" si="194"/>
        <v>47</v>
      </c>
      <c r="M6217" s="8">
        <f t="shared" si="195"/>
        <v>4653</v>
      </c>
      <c r="N6217" t="str" cm="1">
        <f t="array" ref="N62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18" spans="2:14" x14ac:dyDescent="0.35">
      <c r="B6218" s="7">
        <v>2030216</v>
      </c>
      <c r="C6218" s="1" t="s">
        <v>24</v>
      </c>
      <c r="D6218" s="1" t="s">
        <v>26</v>
      </c>
      <c r="E6218" s="1" t="s">
        <v>508</v>
      </c>
      <c r="F6218" s="1" t="s">
        <v>518</v>
      </c>
      <c r="G6218" s="3">
        <v>45482</v>
      </c>
      <c r="H6218" s="3">
        <v>45484</v>
      </c>
      <c r="I6218" s="6">
        <v>90</v>
      </c>
      <c r="J6218" s="1">
        <v>1</v>
      </c>
      <c r="K6218" s="4">
        <v>0.02</v>
      </c>
      <c r="L6218" s="6">
        <f t="shared" si="194"/>
        <v>1.8</v>
      </c>
      <c r="M6218" s="8">
        <f t="shared" si="195"/>
        <v>88.2</v>
      </c>
      <c r="N6218" t="str" cm="1">
        <f t="array" ref="N62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19" spans="2:14" x14ac:dyDescent="0.35">
      <c r="B6219" s="7">
        <v>2030217</v>
      </c>
      <c r="C6219" s="1" t="s">
        <v>4</v>
      </c>
      <c r="D6219" s="1" t="s">
        <v>27</v>
      </c>
      <c r="E6219" s="1" t="s">
        <v>31</v>
      </c>
      <c r="F6219" s="1" t="s">
        <v>519</v>
      </c>
      <c r="G6219" s="3">
        <v>45482</v>
      </c>
      <c r="H6219" s="3">
        <v>45485</v>
      </c>
      <c r="I6219" s="6">
        <v>280</v>
      </c>
      <c r="J6219" s="1">
        <v>1</v>
      </c>
      <c r="K6219" s="4">
        <v>0.02</v>
      </c>
      <c r="L6219" s="6">
        <f t="shared" si="194"/>
        <v>5.6000000000000005</v>
      </c>
      <c r="M6219" s="8">
        <f t="shared" si="195"/>
        <v>274.39999999999998</v>
      </c>
      <c r="N6219" t="str" cm="1">
        <f t="array" ref="N62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20" spans="2:14" x14ac:dyDescent="0.35">
      <c r="B6220" s="7">
        <v>2030218</v>
      </c>
      <c r="C6220" s="1" t="s">
        <v>5</v>
      </c>
      <c r="D6220" s="1" t="s">
        <v>28</v>
      </c>
      <c r="E6220" s="1" t="s">
        <v>32</v>
      </c>
      <c r="F6220" s="1" t="s">
        <v>521</v>
      </c>
      <c r="G6220" s="3">
        <v>45482</v>
      </c>
      <c r="H6220" s="3">
        <v>45487</v>
      </c>
      <c r="I6220" s="6">
        <v>70</v>
      </c>
      <c r="J6220" s="1">
        <v>2</v>
      </c>
      <c r="K6220" s="4">
        <v>0.02</v>
      </c>
      <c r="L6220" s="6">
        <f t="shared" si="194"/>
        <v>1.4000000000000001</v>
      </c>
      <c r="M6220" s="8">
        <f t="shared" si="195"/>
        <v>138.6</v>
      </c>
      <c r="N6220" t="str" cm="1">
        <f t="array" ref="N62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21" spans="2:14" x14ac:dyDescent="0.35">
      <c r="B6221" s="7">
        <v>2030219</v>
      </c>
      <c r="C6221" s="1" t="s">
        <v>6</v>
      </c>
      <c r="D6221" s="1" t="s">
        <v>29</v>
      </c>
      <c r="E6221" s="1" t="s">
        <v>38</v>
      </c>
      <c r="F6221" s="1" t="s">
        <v>520</v>
      </c>
      <c r="G6221" s="3">
        <v>45482</v>
      </c>
      <c r="H6221" s="3">
        <v>45483</v>
      </c>
      <c r="I6221" s="6">
        <v>230</v>
      </c>
      <c r="J6221" s="1">
        <v>1</v>
      </c>
      <c r="K6221" s="4">
        <v>0.02</v>
      </c>
      <c r="L6221" s="6">
        <f t="shared" si="194"/>
        <v>4.6000000000000005</v>
      </c>
      <c r="M6221" s="8">
        <f t="shared" si="195"/>
        <v>225.4</v>
      </c>
      <c r="N6221" t="str" cm="1">
        <f t="array" ref="N62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22" spans="2:14" x14ac:dyDescent="0.35">
      <c r="B6222" s="7">
        <v>2030220</v>
      </c>
      <c r="C6222" s="1" t="s">
        <v>7</v>
      </c>
      <c r="D6222" s="1" t="s">
        <v>25</v>
      </c>
      <c r="E6222" s="1" t="s">
        <v>33</v>
      </c>
      <c r="F6222" s="1" t="s">
        <v>518</v>
      </c>
      <c r="G6222" s="3">
        <v>45482</v>
      </c>
      <c r="H6222" s="3">
        <v>45490</v>
      </c>
      <c r="I6222" s="6">
        <v>7999</v>
      </c>
      <c r="J6222" s="1">
        <v>3</v>
      </c>
      <c r="K6222" s="4">
        <v>0.02</v>
      </c>
      <c r="L6222" s="6">
        <f t="shared" si="194"/>
        <v>159.97999999999999</v>
      </c>
      <c r="M6222" s="8">
        <f t="shared" si="195"/>
        <v>23837.02</v>
      </c>
      <c r="N6222" t="str" cm="1">
        <f t="array" ref="N62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23" spans="2:14" x14ac:dyDescent="0.35">
      <c r="B6223" s="7">
        <v>2030221</v>
      </c>
      <c r="C6223" s="1" t="s">
        <v>10</v>
      </c>
      <c r="D6223" s="1" t="s">
        <v>26</v>
      </c>
      <c r="E6223" s="1" t="s">
        <v>34</v>
      </c>
      <c r="F6223" s="1" t="s">
        <v>519</v>
      </c>
      <c r="G6223" s="3">
        <v>45482</v>
      </c>
      <c r="H6223" s="3">
        <v>45484</v>
      </c>
      <c r="I6223" s="6">
        <v>850</v>
      </c>
      <c r="J6223" s="1">
        <v>2</v>
      </c>
      <c r="K6223" s="4">
        <v>7.0000000000000007E-2</v>
      </c>
      <c r="L6223" s="6">
        <f t="shared" si="194"/>
        <v>59.500000000000007</v>
      </c>
      <c r="M6223" s="8">
        <f t="shared" si="195"/>
        <v>1640.5</v>
      </c>
      <c r="N6223" t="str" cm="1">
        <f t="array" ref="N62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24" spans="2:14" x14ac:dyDescent="0.35">
      <c r="B6224" s="7">
        <v>2030222</v>
      </c>
      <c r="C6224" s="1" t="s">
        <v>8</v>
      </c>
      <c r="D6224" s="1" t="s">
        <v>27</v>
      </c>
      <c r="E6224" s="1" t="s">
        <v>35</v>
      </c>
      <c r="F6224" s="1" t="s">
        <v>520</v>
      </c>
      <c r="G6224" s="3">
        <v>45482</v>
      </c>
      <c r="H6224" s="3">
        <v>45485</v>
      </c>
      <c r="I6224" s="6">
        <v>65000</v>
      </c>
      <c r="J6224" s="1">
        <v>1</v>
      </c>
      <c r="K6224" s="4">
        <v>0.03</v>
      </c>
      <c r="L6224" s="6">
        <f t="shared" si="194"/>
        <v>1950</v>
      </c>
      <c r="M6224" s="8">
        <f t="shared" si="195"/>
        <v>63050</v>
      </c>
      <c r="N6224" t="str" cm="1">
        <f t="array" ref="N62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25" spans="2:14" x14ac:dyDescent="0.35">
      <c r="B6225" s="7">
        <v>2030223</v>
      </c>
      <c r="C6225" s="1" t="s">
        <v>9</v>
      </c>
      <c r="D6225" s="1" t="s">
        <v>28</v>
      </c>
      <c r="E6225" s="1" t="s">
        <v>36</v>
      </c>
      <c r="F6225" s="1" t="s">
        <v>521</v>
      </c>
      <c r="G6225" s="3">
        <v>45482</v>
      </c>
      <c r="H6225" s="3">
        <v>45487</v>
      </c>
      <c r="I6225" s="6">
        <v>450</v>
      </c>
      <c r="J6225" s="1">
        <v>2</v>
      </c>
      <c r="K6225" s="4">
        <v>0.08</v>
      </c>
      <c r="L6225" s="6">
        <f t="shared" si="194"/>
        <v>36</v>
      </c>
      <c r="M6225" s="8">
        <f t="shared" si="195"/>
        <v>864</v>
      </c>
      <c r="N6225" t="str" cm="1">
        <f t="array" ref="N62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26" spans="2:14" x14ac:dyDescent="0.35">
      <c r="B6226" s="7">
        <v>2030224</v>
      </c>
      <c r="C6226" s="1" t="s">
        <v>11</v>
      </c>
      <c r="D6226" s="1" t="s">
        <v>29</v>
      </c>
      <c r="E6226" s="1" t="s">
        <v>37</v>
      </c>
      <c r="F6226" s="1" t="s">
        <v>518</v>
      </c>
      <c r="G6226" s="3">
        <v>45482</v>
      </c>
      <c r="H6226" s="3">
        <v>45483</v>
      </c>
      <c r="I6226" s="6">
        <v>1299</v>
      </c>
      <c r="J6226" s="1">
        <v>1</v>
      </c>
      <c r="K6226" s="4">
        <v>0.05</v>
      </c>
      <c r="L6226" s="6">
        <f t="shared" si="194"/>
        <v>64.95</v>
      </c>
      <c r="M6226" s="8">
        <f t="shared" si="195"/>
        <v>1234.05</v>
      </c>
      <c r="N6226" t="str" cm="1">
        <f t="array" ref="N62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27" spans="2:14" x14ac:dyDescent="0.35">
      <c r="B6227" s="7">
        <v>2030225</v>
      </c>
      <c r="C6227" s="1" t="s">
        <v>12</v>
      </c>
      <c r="D6227" s="1" t="s">
        <v>25</v>
      </c>
      <c r="E6227" s="1" t="s">
        <v>39</v>
      </c>
      <c r="F6227" s="1" t="s">
        <v>518</v>
      </c>
      <c r="G6227" s="3">
        <v>45482</v>
      </c>
      <c r="H6227" s="3">
        <v>45490</v>
      </c>
      <c r="I6227" s="6">
        <v>1700</v>
      </c>
      <c r="J6227" s="1">
        <v>2</v>
      </c>
      <c r="K6227" s="4">
        <v>0.05</v>
      </c>
      <c r="L6227" s="6">
        <f t="shared" si="194"/>
        <v>85</v>
      </c>
      <c r="M6227" s="8">
        <f t="shared" si="195"/>
        <v>3315</v>
      </c>
      <c r="N6227" t="str" cm="1">
        <f t="array" ref="N62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28" spans="2:14" x14ac:dyDescent="0.35">
      <c r="B6228" s="7">
        <v>2030226</v>
      </c>
      <c r="C6228" s="1" t="s">
        <v>13</v>
      </c>
      <c r="D6228" s="1" t="s">
        <v>334</v>
      </c>
      <c r="E6228" s="1" t="s">
        <v>40</v>
      </c>
      <c r="F6228" s="1" t="s">
        <v>519</v>
      </c>
      <c r="G6228" s="3">
        <v>45482</v>
      </c>
      <c r="H6228" s="3">
        <v>45484</v>
      </c>
      <c r="I6228" s="6">
        <v>55000</v>
      </c>
      <c r="J6228" s="1">
        <v>3</v>
      </c>
      <c r="K6228" s="4">
        <v>0.05</v>
      </c>
      <c r="L6228" s="6">
        <f t="shared" si="194"/>
        <v>2750</v>
      </c>
      <c r="M6228" s="8">
        <f t="shared" si="195"/>
        <v>162250</v>
      </c>
      <c r="N6228" t="str" cm="1">
        <f t="array" ref="N62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29" spans="2:14" x14ac:dyDescent="0.35">
      <c r="B6229" s="7">
        <v>2030227</v>
      </c>
      <c r="C6229" s="1" t="s">
        <v>14</v>
      </c>
      <c r="D6229" s="1" t="s">
        <v>25</v>
      </c>
      <c r="E6229" s="1" t="s">
        <v>41</v>
      </c>
      <c r="F6229" s="1" t="s">
        <v>521</v>
      </c>
      <c r="G6229" s="3">
        <v>45482</v>
      </c>
      <c r="H6229" s="3">
        <v>45485</v>
      </c>
      <c r="I6229" s="6">
        <v>57999</v>
      </c>
      <c r="J6229" s="1">
        <v>2</v>
      </c>
      <c r="K6229" s="4">
        <v>0.05</v>
      </c>
      <c r="L6229" s="6">
        <f t="shared" si="194"/>
        <v>2899.9500000000003</v>
      </c>
      <c r="M6229" s="8">
        <f t="shared" si="195"/>
        <v>113098.05</v>
      </c>
      <c r="N6229" t="str" cm="1">
        <f t="array" ref="N62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30" spans="2:14" x14ac:dyDescent="0.35">
      <c r="B6230" s="7">
        <v>2030228</v>
      </c>
      <c r="C6230" s="1" t="s">
        <v>15</v>
      </c>
      <c r="D6230" s="1" t="s">
        <v>26</v>
      </c>
      <c r="E6230" s="1" t="s">
        <v>42</v>
      </c>
      <c r="F6230" s="1" t="s">
        <v>520</v>
      </c>
      <c r="G6230" s="3">
        <v>45482</v>
      </c>
      <c r="H6230" s="3">
        <v>45487</v>
      </c>
      <c r="I6230" s="6">
        <v>1399</v>
      </c>
      <c r="J6230" s="1">
        <v>7</v>
      </c>
      <c r="K6230" s="4">
        <v>0.03</v>
      </c>
      <c r="L6230" s="6">
        <f t="shared" si="194"/>
        <v>41.97</v>
      </c>
      <c r="M6230" s="8">
        <f t="shared" si="195"/>
        <v>9751.0300000000007</v>
      </c>
      <c r="N6230" t="str" cm="1">
        <f t="array" ref="N62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31" spans="2:14" x14ac:dyDescent="0.35">
      <c r="B6231" s="7">
        <v>2030229</v>
      </c>
      <c r="C6231" s="1" t="s">
        <v>16</v>
      </c>
      <c r="D6231" s="1" t="s">
        <v>27</v>
      </c>
      <c r="E6231" s="1" t="s">
        <v>43</v>
      </c>
      <c r="F6231" s="1" t="s">
        <v>518</v>
      </c>
      <c r="G6231" s="3">
        <v>45482</v>
      </c>
      <c r="H6231" s="3">
        <v>45483</v>
      </c>
      <c r="I6231" s="6">
        <v>999</v>
      </c>
      <c r="J6231" s="1">
        <v>2</v>
      </c>
      <c r="K6231" s="4">
        <v>0.1</v>
      </c>
      <c r="L6231" s="6">
        <f t="shared" si="194"/>
        <v>99.9</v>
      </c>
      <c r="M6231" s="8">
        <f t="shared" si="195"/>
        <v>1898.1</v>
      </c>
      <c r="N6231" t="str" cm="1">
        <f t="array" ref="N62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32" spans="2:14" x14ac:dyDescent="0.35">
      <c r="B6232" s="7">
        <v>2030230</v>
      </c>
      <c r="C6232" s="1" t="s">
        <v>17</v>
      </c>
      <c r="D6232" s="1" t="s">
        <v>28</v>
      </c>
      <c r="E6232" s="1" t="s">
        <v>44</v>
      </c>
      <c r="F6232" s="1" t="s">
        <v>519</v>
      </c>
      <c r="G6232" s="3">
        <v>45482</v>
      </c>
      <c r="H6232" s="3">
        <v>45490</v>
      </c>
      <c r="I6232" s="6">
        <v>2099</v>
      </c>
      <c r="J6232" s="1">
        <v>1</v>
      </c>
      <c r="K6232" s="4">
        <v>0.05</v>
      </c>
      <c r="L6232" s="6">
        <f t="shared" si="194"/>
        <v>104.95</v>
      </c>
      <c r="M6232" s="8">
        <f t="shared" si="195"/>
        <v>1994.05</v>
      </c>
      <c r="N6232" t="str" cm="1">
        <f t="array" ref="N62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33" spans="2:14" x14ac:dyDescent="0.35">
      <c r="B6233" s="7">
        <v>2030231</v>
      </c>
      <c r="C6233" s="1" t="s">
        <v>18</v>
      </c>
      <c r="D6233" s="1" t="s">
        <v>29</v>
      </c>
      <c r="E6233" s="1" t="s">
        <v>45</v>
      </c>
      <c r="F6233" s="1" t="s">
        <v>520</v>
      </c>
      <c r="G6233" s="3">
        <v>45482</v>
      </c>
      <c r="H6233" s="3">
        <v>45484</v>
      </c>
      <c r="I6233" s="6">
        <v>11000</v>
      </c>
      <c r="J6233" s="1">
        <v>1</v>
      </c>
      <c r="K6233" s="4">
        <v>0.05</v>
      </c>
      <c r="L6233" s="6">
        <f t="shared" si="194"/>
        <v>550</v>
      </c>
      <c r="M6233" s="8">
        <f t="shared" si="195"/>
        <v>10450</v>
      </c>
      <c r="N6233" t="str" cm="1">
        <f t="array" ref="N62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34" spans="2:14" x14ac:dyDescent="0.35">
      <c r="B6234" s="7">
        <v>2030232</v>
      </c>
      <c r="C6234" s="1" t="s">
        <v>19</v>
      </c>
      <c r="D6234" s="1" t="s">
        <v>25</v>
      </c>
      <c r="E6234" s="1" t="s">
        <v>46</v>
      </c>
      <c r="F6234" s="1" t="s">
        <v>521</v>
      </c>
      <c r="G6234" s="3">
        <v>45482</v>
      </c>
      <c r="H6234" s="3">
        <v>45485</v>
      </c>
      <c r="I6234" s="6">
        <v>800</v>
      </c>
      <c r="J6234" s="1">
        <v>1</v>
      </c>
      <c r="K6234" s="4">
        <v>0.02</v>
      </c>
      <c r="L6234" s="6">
        <f t="shared" si="194"/>
        <v>16</v>
      </c>
      <c r="M6234" s="8">
        <f t="shared" si="195"/>
        <v>784</v>
      </c>
      <c r="N6234" t="str" cm="1">
        <f t="array" ref="N62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35" spans="2:14" x14ac:dyDescent="0.35">
      <c r="B6235" s="7">
        <v>2030233</v>
      </c>
      <c r="C6235" s="1" t="s">
        <v>20</v>
      </c>
      <c r="D6235" s="1" t="s">
        <v>30</v>
      </c>
      <c r="E6235" s="1" t="s">
        <v>47</v>
      </c>
      <c r="F6235" s="1" t="s">
        <v>518</v>
      </c>
      <c r="G6235" s="3">
        <v>45482</v>
      </c>
      <c r="H6235" s="3">
        <v>45487</v>
      </c>
      <c r="I6235" s="6">
        <v>5500</v>
      </c>
      <c r="J6235" s="1">
        <v>2</v>
      </c>
      <c r="K6235" s="4">
        <v>0.06</v>
      </c>
      <c r="L6235" s="6">
        <f t="shared" si="194"/>
        <v>330</v>
      </c>
      <c r="M6235" s="8">
        <f t="shared" si="195"/>
        <v>10670</v>
      </c>
      <c r="N6235" t="str" cm="1">
        <f t="array" ref="N62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36" spans="2:14" x14ac:dyDescent="0.35">
      <c r="B6236" s="7">
        <v>2030234</v>
      </c>
      <c r="C6236" s="1" t="s">
        <v>21</v>
      </c>
      <c r="D6236" s="1" t="s">
        <v>27</v>
      </c>
      <c r="E6236" s="1" t="s">
        <v>48</v>
      </c>
      <c r="F6236" s="1" t="s">
        <v>518</v>
      </c>
      <c r="G6236" s="3">
        <v>45482</v>
      </c>
      <c r="H6236" s="3">
        <v>45483</v>
      </c>
      <c r="I6236" s="6">
        <v>1350</v>
      </c>
      <c r="J6236" s="1">
        <v>1</v>
      </c>
      <c r="K6236" s="4">
        <v>0.15</v>
      </c>
      <c r="L6236" s="6">
        <f t="shared" si="194"/>
        <v>202.5</v>
      </c>
      <c r="M6236" s="8">
        <f t="shared" si="195"/>
        <v>1147.5</v>
      </c>
      <c r="N6236" t="str" cm="1">
        <f t="array" ref="N62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37" spans="2:14" x14ac:dyDescent="0.35">
      <c r="B6237" s="7">
        <v>2030235</v>
      </c>
      <c r="C6237" s="1" t="s">
        <v>22</v>
      </c>
      <c r="D6237" s="1" t="s">
        <v>28</v>
      </c>
      <c r="E6237" s="1" t="s">
        <v>49</v>
      </c>
      <c r="F6237" s="1" t="s">
        <v>519</v>
      </c>
      <c r="G6237" s="3">
        <v>45482</v>
      </c>
      <c r="H6237" s="3">
        <v>45490</v>
      </c>
      <c r="I6237" s="6">
        <v>4500</v>
      </c>
      <c r="J6237" s="1">
        <v>2</v>
      </c>
      <c r="K6237" s="4">
        <v>0.02</v>
      </c>
      <c r="L6237" s="6">
        <f t="shared" si="194"/>
        <v>90</v>
      </c>
      <c r="M6237" s="8">
        <f t="shared" si="195"/>
        <v>8910</v>
      </c>
      <c r="N6237" t="str" cm="1">
        <f t="array" ref="N62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38" spans="2:14" x14ac:dyDescent="0.35">
      <c r="B6238" s="7">
        <v>2030236</v>
      </c>
      <c r="C6238" s="1" t="s">
        <v>23</v>
      </c>
      <c r="D6238" s="1" t="s">
        <v>29</v>
      </c>
      <c r="E6238" s="1" t="s">
        <v>50</v>
      </c>
      <c r="F6238" s="1" t="s">
        <v>521</v>
      </c>
      <c r="G6238" s="3">
        <v>45482</v>
      </c>
      <c r="H6238" s="3">
        <v>45484</v>
      </c>
      <c r="I6238" s="6">
        <v>2350</v>
      </c>
      <c r="J6238" s="1">
        <v>7</v>
      </c>
      <c r="K6238" s="4">
        <v>0.02</v>
      </c>
      <c r="L6238" s="6">
        <f t="shared" si="194"/>
        <v>47</v>
      </c>
      <c r="M6238" s="8">
        <f t="shared" si="195"/>
        <v>16403</v>
      </c>
      <c r="N6238" t="str" cm="1">
        <f t="array" ref="N62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39" spans="2:14" x14ac:dyDescent="0.35">
      <c r="B6239" s="7">
        <v>2030237</v>
      </c>
      <c r="C6239" s="1" t="s">
        <v>24</v>
      </c>
      <c r="D6239" s="1" t="s">
        <v>25</v>
      </c>
      <c r="E6239" s="1" t="s">
        <v>51</v>
      </c>
      <c r="F6239" s="1" t="s">
        <v>520</v>
      </c>
      <c r="G6239" s="3">
        <v>45482</v>
      </c>
      <c r="H6239" s="3">
        <v>45485</v>
      </c>
      <c r="I6239" s="6">
        <v>90</v>
      </c>
      <c r="J6239" s="1">
        <v>2</v>
      </c>
      <c r="K6239" s="4">
        <v>0.02</v>
      </c>
      <c r="L6239" s="6">
        <f t="shared" si="194"/>
        <v>1.8</v>
      </c>
      <c r="M6239" s="8">
        <f t="shared" si="195"/>
        <v>178.2</v>
      </c>
      <c r="N6239" t="str" cm="1">
        <f t="array" ref="N62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40" spans="2:14" x14ac:dyDescent="0.35">
      <c r="B6240" s="7">
        <v>2030238</v>
      </c>
      <c r="C6240" s="1" t="s">
        <v>4</v>
      </c>
      <c r="D6240" s="1" t="s">
        <v>26</v>
      </c>
      <c r="E6240" s="1" t="s">
        <v>506</v>
      </c>
      <c r="F6240" s="1" t="s">
        <v>518</v>
      </c>
      <c r="G6240" s="3">
        <v>45482</v>
      </c>
      <c r="H6240" s="3">
        <v>45487</v>
      </c>
      <c r="I6240" s="6">
        <v>280</v>
      </c>
      <c r="J6240" s="1">
        <v>2</v>
      </c>
      <c r="K6240" s="4">
        <v>0.02</v>
      </c>
      <c r="L6240" s="6">
        <f t="shared" si="194"/>
        <v>5.6000000000000005</v>
      </c>
      <c r="M6240" s="8">
        <f t="shared" si="195"/>
        <v>554.4</v>
      </c>
      <c r="N6240" t="str" cm="1">
        <f t="array" ref="N62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41" spans="2:14" x14ac:dyDescent="0.35">
      <c r="B6241" s="7">
        <v>2030239</v>
      </c>
      <c r="C6241" s="1" t="s">
        <v>5</v>
      </c>
      <c r="D6241" s="1" t="s">
        <v>27</v>
      </c>
      <c r="E6241" s="1" t="s">
        <v>507</v>
      </c>
      <c r="F6241" s="1" t="s">
        <v>519</v>
      </c>
      <c r="G6241" s="3">
        <v>45482</v>
      </c>
      <c r="H6241" s="3">
        <v>45483</v>
      </c>
      <c r="I6241" s="6">
        <v>70</v>
      </c>
      <c r="J6241" s="1">
        <v>1</v>
      </c>
      <c r="K6241" s="4">
        <v>0.02</v>
      </c>
      <c r="L6241" s="6">
        <f t="shared" si="194"/>
        <v>1.4000000000000001</v>
      </c>
      <c r="M6241" s="8">
        <f t="shared" si="195"/>
        <v>68.599999999999994</v>
      </c>
      <c r="N6241" t="str" cm="1">
        <f t="array" ref="N62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42" spans="2:14" x14ac:dyDescent="0.35">
      <c r="B6242" s="7">
        <v>2030240</v>
      </c>
      <c r="C6242" s="1" t="s">
        <v>6</v>
      </c>
      <c r="D6242" s="1" t="s">
        <v>28</v>
      </c>
      <c r="E6242" s="1" t="s">
        <v>508</v>
      </c>
      <c r="F6242" s="1" t="s">
        <v>520</v>
      </c>
      <c r="G6242" s="3">
        <v>45482</v>
      </c>
      <c r="H6242" s="3">
        <v>45490</v>
      </c>
      <c r="I6242" s="6">
        <v>230</v>
      </c>
      <c r="J6242" s="1">
        <v>2</v>
      </c>
      <c r="K6242" s="4">
        <v>0.02</v>
      </c>
      <c r="L6242" s="6">
        <f t="shared" si="194"/>
        <v>4.6000000000000005</v>
      </c>
      <c r="M6242" s="8">
        <f t="shared" si="195"/>
        <v>455.4</v>
      </c>
      <c r="N6242" t="str" cm="1">
        <f t="array" ref="N62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43" spans="2:14" x14ac:dyDescent="0.35">
      <c r="B6243" s="7">
        <v>2030241</v>
      </c>
      <c r="C6243" s="1" t="s">
        <v>7</v>
      </c>
      <c r="D6243" s="1" t="s">
        <v>29</v>
      </c>
      <c r="E6243" s="1" t="s">
        <v>31</v>
      </c>
      <c r="F6243" s="1" t="s">
        <v>521</v>
      </c>
      <c r="G6243" s="3">
        <v>45482</v>
      </c>
      <c r="H6243" s="3">
        <v>45484</v>
      </c>
      <c r="I6243" s="6">
        <v>7999</v>
      </c>
      <c r="J6243" s="1">
        <v>4</v>
      </c>
      <c r="K6243" s="4">
        <v>0.02</v>
      </c>
      <c r="L6243" s="6">
        <f t="shared" si="194"/>
        <v>159.97999999999999</v>
      </c>
      <c r="M6243" s="8">
        <f t="shared" si="195"/>
        <v>31836.02</v>
      </c>
      <c r="N6243" t="str" cm="1">
        <f t="array" ref="N62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44" spans="2:14" x14ac:dyDescent="0.35">
      <c r="B6244" s="7">
        <v>2030242</v>
      </c>
      <c r="C6244" s="1" t="s">
        <v>10</v>
      </c>
      <c r="D6244" s="1" t="s">
        <v>25</v>
      </c>
      <c r="E6244" s="1" t="s">
        <v>32</v>
      </c>
      <c r="F6244" s="1" t="s">
        <v>518</v>
      </c>
      <c r="G6244" s="3">
        <v>45482</v>
      </c>
      <c r="H6244" s="3">
        <v>45485</v>
      </c>
      <c r="I6244" s="6">
        <v>850</v>
      </c>
      <c r="J6244" s="1">
        <v>3</v>
      </c>
      <c r="K6244" s="4">
        <v>0.02</v>
      </c>
      <c r="L6244" s="6">
        <f t="shared" si="194"/>
        <v>17</v>
      </c>
      <c r="M6244" s="8">
        <f t="shared" si="195"/>
        <v>2533</v>
      </c>
      <c r="N6244" t="str" cm="1">
        <f t="array" ref="N62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45" spans="2:14" x14ac:dyDescent="0.35">
      <c r="B6245" s="7">
        <v>2030243</v>
      </c>
      <c r="C6245" s="1" t="s">
        <v>8</v>
      </c>
      <c r="D6245" s="1" t="s">
        <v>26</v>
      </c>
      <c r="E6245" s="1" t="s">
        <v>38</v>
      </c>
      <c r="F6245" s="1" t="s">
        <v>518</v>
      </c>
      <c r="G6245" s="3">
        <v>45482</v>
      </c>
      <c r="H6245" s="3">
        <v>45487</v>
      </c>
      <c r="I6245" s="6">
        <v>65000</v>
      </c>
      <c r="J6245" s="1">
        <v>2</v>
      </c>
      <c r="K6245" s="4">
        <v>7.0000000000000007E-2</v>
      </c>
      <c r="L6245" s="6">
        <f t="shared" si="194"/>
        <v>4550</v>
      </c>
      <c r="M6245" s="8">
        <f t="shared" si="195"/>
        <v>125450</v>
      </c>
      <c r="N6245" t="str" cm="1">
        <f t="array" ref="N62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46" spans="2:14" x14ac:dyDescent="0.35">
      <c r="B6246" s="7">
        <v>2030244</v>
      </c>
      <c r="C6246" s="1" t="s">
        <v>9</v>
      </c>
      <c r="D6246" s="1" t="s">
        <v>27</v>
      </c>
      <c r="E6246" s="1" t="s">
        <v>33</v>
      </c>
      <c r="F6246" s="1" t="s">
        <v>519</v>
      </c>
      <c r="G6246" s="3">
        <v>45482</v>
      </c>
      <c r="H6246" s="3">
        <v>45483</v>
      </c>
      <c r="I6246" s="6">
        <v>450</v>
      </c>
      <c r="J6246" s="1">
        <v>1</v>
      </c>
      <c r="K6246" s="4">
        <v>0.03</v>
      </c>
      <c r="L6246" s="6">
        <f t="shared" si="194"/>
        <v>13.5</v>
      </c>
      <c r="M6246" s="8">
        <f t="shared" si="195"/>
        <v>436.5</v>
      </c>
      <c r="N6246" t="str" cm="1">
        <f t="array" ref="N62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47" spans="2:14" x14ac:dyDescent="0.35">
      <c r="B6247" s="7">
        <v>2030245</v>
      </c>
      <c r="C6247" s="1" t="s">
        <v>11</v>
      </c>
      <c r="D6247" s="1" t="s">
        <v>28</v>
      </c>
      <c r="E6247" s="1" t="s">
        <v>34</v>
      </c>
      <c r="F6247" s="1" t="s">
        <v>521</v>
      </c>
      <c r="G6247" s="3">
        <v>45482</v>
      </c>
      <c r="H6247" s="3">
        <v>45490</v>
      </c>
      <c r="I6247" s="6">
        <v>1299</v>
      </c>
      <c r="J6247" s="1">
        <v>1</v>
      </c>
      <c r="K6247" s="4">
        <v>0.08</v>
      </c>
      <c r="L6247" s="6">
        <f t="shared" si="194"/>
        <v>103.92</v>
      </c>
      <c r="M6247" s="8">
        <f t="shared" si="195"/>
        <v>1195.08</v>
      </c>
      <c r="N6247" t="str" cm="1">
        <f t="array" ref="N62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48" spans="2:14" x14ac:dyDescent="0.35">
      <c r="B6248" s="7">
        <v>2030246</v>
      </c>
      <c r="C6248" s="1" t="s">
        <v>12</v>
      </c>
      <c r="D6248" s="1" t="s">
        <v>29</v>
      </c>
      <c r="E6248" s="1" t="s">
        <v>35</v>
      </c>
      <c r="F6248" s="1" t="s">
        <v>520</v>
      </c>
      <c r="G6248" s="3">
        <v>45482</v>
      </c>
      <c r="H6248" s="3">
        <v>45484</v>
      </c>
      <c r="I6248" s="6">
        <v>1700</v>
      </c>
      <c r="J6248" s="1">
        <v>2</v>
      </c>
      <c r="K6248" s="4">
        <v>0.05</v>
      </c>
      <c r="L6248" s="6">
        <f t="shared" si="194"/>
        <v>85</v>
      </c>
      <c r="M6248" s="8">
        <f t="shared" si="195"/>
        <v>3315</v>
      </c>
      <c r="N6248" t="str" cm="1">
        <f t="array" ref="N62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49" spans="2:14" x14ac:dyDescent="0.35">
      <c r="B6249" s="7">
        <v>2030247</v>
      </c>
      <c r="C6249" s="1" t="s">
        <v>13</v>
      </c>
      <c r="D6249" s="1" t="s">
        <v>25</v>
      </c>
      <c r="E6249" s="1" t="s">
        <v>36</v>
      </c>
      <c r="F6249" s="1" t="s">
        <v>518</v>
      </c>
      <c r="G6249" s="3">
        <v>45482</v>
      </c>
      <c r="H6249" s="3">
        <v>45485</v>
      </c>
      <c r="I6249" s="6">
        <v>55000</v>
      </c>
      <c r="J6249" s="1">
        <v>1</v>
      </c>
      <c r="K6249" s="4">
        <v>0.05</v>
      </c>
      <c r="L6249" s="6">
        <f t="shared" si="194"/>
        <v>2750</v>
      </c>
      <c r="M6249" s="8">
        <f t="shared" si="195"/>
        <v>52250</v>
      </c>
      <c r="N6249" t="str" cm="1">
        <f t="array" ref="N62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50" spans="2:14" x14ac:dyDescent="0.35">
      <c r="B6250" s="7">
        <v>2030248</v>
      </c>
      <c r="C6250" s="1" t="s">
        <v>14</v>
      </c>
      <c r="D6250" s="1" t="s">
        <v>335</v>
      </c>
      <c r="E6250" s="1" t="s">
        <v>37</v>
      </c>
      <c r="F6250" s="1" t="s">
        <v>519</v>
      </c>
      <c r="G6250" s="3">
        <v>45482</v>
      </c>
      <c r="H6250" s="3">
        <v>45487</v>
      </c>
      <c r="I6250" s="6">
        <v>57999</v>
      </c>
      <c r="J6250" s="1">
        <v>3</v>
      </c>
      <c r="K6250" s="4">
        <v>0.05</v>
      </c>
      <c r="L6250" s="6">
        <f t="shared" si="194"/>
        <v>2899.9500000000003</v>
      </c>
      <c r="M6250" s="8">
        <f t="shared" si="195"/>
        <v>171097.05</v>
      </c>
      <c r="N6250" t="str" cm="1">
        <f t="array" ref="N62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51" spans="2:14" x14ac:dyDescent="0.35">
      <c r="B6251" s="7">
        <v>2030249</v>
      </c>
      <c r="C6251" s="1" t="s">
        <v>15</v>
      </c>
      <c r="D6251" s="1" t="s">
        <v>25</v>
      </c>
      <c r="E6251" s="1" t="s">
        <v>39</v>
      </c>
      <c r="F6251" s="1" t="s">
        <v>520</v>
      </c>
      <c r="G6251" s="3">
        <v>45482</v>
      </c>
      <c r="H6251" s="3">
        <v>45483</v>
      </c>
      <c r="I6251" s="6">
        <v>1399</v>
      </c>
      <c r="J6251" s="1">
        <v>2</v>
      </c>
      <c r="K6251" s="4">
        <v>0.05</v>
      </c>
      <c r="L6251" s="6">
        <f t="shared" si="194"/>
        <v>69.95</v>
      </c>
      <c r="M6251" s="8">
        <f t="shared" si="195"/>
        <v>2728.05</v>
      </c>
      <c r="N6251" t="str" cm="1">
        <f t="array" ref="N62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52" spans="2:14" x14ac:dyDescent="0.35">
      <c r="B6252" s="7">
        <v>2030250</v>
      </c>
      <c r="C6252" s="1" t="s">
        <v>16</v>
      </c>
      <c r="D6252" s="1" t="s">
        <v>26</v>
      </c>
      <c r="E6252" s="1" t="s">
        <v>40</v>
      </c>
      <c r="F6252" s="1" t="s">
        <v>521</v>
      </c>
      <c r="G6252" s="3">
        <v>45482</v>
      </c>
      <c r="H6252" s="3">
        <v>45490</v>
      </c>
      <c r="I6252" s="6">
        <v>999</v>
      </c>
      <c r="J6252" s="1">
        <v>1</v>
      </c>
      <c r="K6252" s="4">
        <v>0.03</v>
      </c>
      <c r="L6252" s="6">
        <f t="shared" si="194"/>
        <v>29.97</v>
      </c>
      <c r="M6252" s="8">
        <f t="shared" si="195"/>
        <v>969.03</v>
      </c>
      <c r="N6252" t="str" cm="1">
        <f t="array" ref="N62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53" spans="2:14" x14ac:dyDescent="0.35">
      <c r="B6253" s="7">
        <v>2030251</v>
      </c>
      <c r="C6253" s="1" t="s">
        <v>17</v>
      </c>
      <c r="D6253" s="1" t="s">
        <v>27</v>
      </c>
      <c r="E6253" s="1" t="s">
        <v>41</v>
      </c>
      <c r="F6253" s="1" t="s">
        <v>518</v>
      </c>
      <c r="G6253" s="3">
        <v>45482</v>
      </c>
      <c r="H6253" s="3">
        <v>45484</v>
      </c>
      <c r="I6253" s="6">
        <v>2099</v>
      </c>
      <c r="J6253" s="1">
        <v>2</v>
      </c>
      <c r="K6253" s="4">
        <v>0.1</v>
      </c>
      <c r="L6253" s="6">
        <f t="shared" si="194"/>
        <v>209.9</v>
      </c>
      <c r="M6253" s="8">
        <f t="shared" si="195"/>
        <v>3988.1</v>
      </c>
      <c r="N6253" t="str" cm="1">
        <f t="array" ref="N62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54" spans="2:14" x14ac:dyDescent="0.35">
      <c r="B6254" s="7">
        <v>2030252</v>
      </c>
      <c r="C6254" s="1" t="s">
        <v>18</v>
      </c>
      <c r="D6254" s="1" t="s">
        <v>28</v>
      </c>
      <c r="E6254" s="1" t="s">
        <v>42</v>
      </c>
      <c r="F6254" s="1" t="s">
        <v>518</v>
      </c>
      <c r="G6254" s="3">
        <v>45482</v>
      </c>
      <c r="H6254" s="3">
        <v>45485</v>
      </c>
      <c r="I6254" s="6">
        <v>11000</v>
      </c>
      <c r="J6254" s="1">
        <v>1</v>
      </c>
      <c r="K6254" s="4">
        <v>0.05</v>
      </c>
      <c r="L6254" s="6">
        <f t="shared" si="194"/>
        <v>550</v>
      </c>
      <c r="M6254" s="8">
        <f t="shared" si="195"/>
        <v>10450</v>
      </c>
      <c r="N6254" t="str" cm="1">
        <f t="array" ref="N62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55" spans="2:14" x14ac:dyDescent="0.35">
      <c r="B6255" s="7">
        <v>2030253</v>
      </c>
      <c r="C6255" s="1" t="s">
        <v>19</v>
      </c>
      <c r="D6255" s="1" t="s">
        <v>29</v>
      </c>
      <c r="E6255" s="1" t="s">
        <v>43</v>
      </c>
      <c r="F6255" s="1" t="s">
        <v>519</v>
      </c>
      <c r="G6255" s="3">
        <v>45482</v>
      </c>
      <c r="H6255" s="3">
        <v>45487</v>
      </c>
      <c r="I6255" s="6">
        <v>800</v>
      </c>
      <c r="J6255" s="1">
        <v>2</v>
      </c>
      <c r="K6255" s="4">
        <v>0.05</v>
      </c>
      <c r="L6255" s="6">
        <f t="shared" si="194"/>
        <v>40</v>
      </c>
      <c r="M6255" s="8">
        <f t="shared" si="195"/>
        <v>1560</v>
      </c>
      <c r="N6255" t="str" cm="1">
        <f t="array" ref="N62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56" spans="2:14" x14ac:dyDescent="0.35">
      <c r="B6256" s="7">
        <v>2030254</v>
      </c>
      <c r="C6256" s="1" t="s">
        <v>20</v>
      </c>
      <c r="D6256" s="1" t="s">
        <v>25</v>
      </c>
      <c r="E6256" s="1" t="s">
        <v>44</v>
      </c>
      <c r="F6256" s="1" t="s">
        <v>521</v>
      </c>
      <c r="G6256" s="3">
        <v>45482</v>
      </c>
      <c r="H6256" s="3">
        <v>45483</v>
      </c>
      <c r="I6256" s="6">
        <v>5500</v>
      </c>
      <c r="J6256" s="1">
        <v>3</v>
      </c>
      <c r="K6256" s="4">
        <v>0.02</v>
      </c>
      <c r="L6256" s="6">
        <f t="shared" si="194"/>
        <v>110</v>
      </c>
      <c r="M6256" s="8">
        <f t="shared" si="195"/>
        <v>16390</v>
      </c>
      <c r="N6256" t="str" cm="1">
        <f t="array" ref="N62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57" spans="2:14" x14ac:dyDescent="0.35">
      <c r="B6257" s="7">
        <v>2030255</v>
      </c>
      <c r="C6257" s="1" t="s">
        <v>21</v>
      </c>
      <c r="D6257" s="1" t="s">
        <v>30</v>
      </c>
      <c r="E6257" s="1" t="s">
        <v>45</v>
      </c>
      <c r="F6257" s="1" t="s">
        <v>520</v>
      </c>
      <c r="G6257" s="3">
        <v>45482</v>
      </c>
      <c r="H6257" s="3">
        <v>45490</v>
      </c>
      <c r="I6257" s="6">
        <v>1350</v>
      </c>
      <c r="J6257" s="1">
        <v>2</v>
      </c>
      <c r="K6257" s="4">
        <v>0.06</v>
      </c>
      <c r="L6257" s="6">
        <f t="shared" si="194"/>
        <v>81</v>
      </c>
      <c r="M6257" s="8">
        <f t="shared" si="195"/>
        <v>2619</v>
      </c>
      <c r="N6257" t="str" cm="1">
        <f t="array" ref="N62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58" spans="2:14" x14ac:dyDescent="0.35">
      <c r="B6258" s="7">
        <v>2030256</v>
      </c>
      <c r="C6258" s="1" t="s">
        <v>22</v>
      </c>
      <c r="D6258" s="1" t="s">
        <v>27</v>
      </c>
      <c r="E6258" s="1" t="s">
        <v>46</v>
      </c>
      <c r="F6258" s="1" t="s">
        <v>518</v>
      </c>
      <c r="G6258" s="3">
        <v>45482</v>
      </c>
      <c r="H6258" s="3">
        <v>45484</v>
      </c>
      <c r="I6258" s="6">
        <v>4500</v>
      </c>
      <c r="J6258" s="1">
        <v>7</v>
      </c>
      <c r="K6258" s="4">
        <v>0.15</v>
      </c>
      <c r="L6258" s="6">
        <f t="shared" si="194"/>
        <v>675</v>
      </c>
      <c r="M6258" s="8">
        <f t="shared" si="195"/>
        <v>30825</v>
      </c>
      <c r="N6258" t="str" cm="1">
        <f t="array" ref="N62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59" spans="2:14" x14ac:dyDescent="0.35">
      <c r="B6259" s="7">
        <v>2030257</v>
      </c>
      <c r="C6259" s="1" t="s">
        <v>23</v>
      </c>
      <c r="D6259" s="1" t="s">
        <v>28</v>
      </c>
      <c r="E6259" s="1" t="s">
        <v>47</v>
      </c>
      <c r="F6259" s="1" t="s">
        <v>519</v>
      </c>
      <c r="G6259" s="3">
        <v>45482</v>
      </c>
      <c r="H6259" s="3">
        <v>45485</v>
      </c>
      <c r="I6259" s="6">
        <v>2350</v>
      </c>
      <c r="J6259" s="1">
        <v>2</v>
      </c>
      <c r="K6259" s="4">
        <v>0.02</v>
      </c>
      <c r="L6259" s="6">
        <f t="shared" si="194"/>
        <v>47</v>
      </c>
      <c r="M6259" s="8">
        <f t="shared" si="195"/>
        <v>4653</v>
      </c>
      <c r="N6259" t="str" cm="1">
        <f t="array" ref="N62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60" spans="2:14" x14ac:dyDescent="0.35">
      <c r="B6260" s="7">
        <v>2030258</v>
      </c>
      <c r="C6260" s="1" t="s">
        <v>24</v>
      </c>
      <c r="D6260" s="1" t="s">
        <v>29</v>
      </c>
      <c r="E6260" s="1" t="s">
        <v>48</v>
      </c>
      <c r="F6260" s="1" t="s">
        <v>520</v>
      </c>
      <c r="G6260" s="3">
        <v>45482</v>
      </c>
      <c r="H6260" s="3">
        <v>45487</v>
      </c>
      <c r="I6260" s="6">
        <v>90</v>
      </c>
      <c r="J6260" s="1">
        <v>1</v>
      </c>
      <c r="K6260" s="4">
        <v>0.02</v>
      </c>
      <c r="L6260" s="6">
        <f t="shared" si="194"/>
        <v>1.8</v>
      </c>
      <c r="M6260" s="8">
        <f t="shared" si="195"/>
        <v>88.2</v>
      </c>
      <c r="N6260" t="str" cm="1">
        <f t="array" ref="N62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61" spans="2:14" x14ac:dyDescent="0.35">
      <c r="B6261" s="7">
        <v>2030259</v>
      </c>
      <c r="C6261" s="1" t="s">
        <v>4</v>
      </c>
      <c r="D6261" s="1" t="s">
        <v>25</v>
      </c>
      <c r="E6261" s="1" t="s">
        <v>49</v>
      </c>
      <c r="F6261" s="1" t="s">
        <v>521</v>
      </c>
      <c r="G6261" s="3">
        <v>45482</v>
      </c>
      <c r="H6261" s="3">
        <v>45483</v>
      </c>
      <c r="I6261" s="6">
        <v>280</v>
      </c>
      <c r="J6261" s="1">
        <v>1</v>
      </c>
      <c r="K6261" s="4">
        <v>0.02</v>
      </c>
      <c r="L6261" s="6">
        <f t="shared" si="194"/>
        <v>5.6000000000000005</v>
      </c>
      <c r="M6261" s="8">
        <f t="shared" si="195"/>
        <v>274.39999999999998</v>
      </c>
      <c r="N6261" t="str" cm="1">
        <f t="array" ref="N62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62" spans="2:14" x14ac:dyDescent="0.35">
      <c r="B6262" s="7">
        <v>2030260</v>
      </c>
      <c r="C6262" s="1" t="s">
        <v>5</v>
      </c>
      <c r="D6262" s="1" t="s">
        <v>26</v>
      </c>
      <c r="E6262" s="1" t="s">
        <v>50</v>
      </c>
      <c r="F6262" s="1" t="s">
        <v>518</v>
      </c>
      <c r="G6262" s="3">
        <v>45482</v>
      </c>
      <c r="H6262" s="3">
        <v>45490</v>
      </c>
      <c r="I6262" s="6">
        <v>70</v>
      </c>
      <c r="J6262" s="1">
        <v>1</v>
      </c>
      <c r="K6262" s="4">
        <v>0.02</v>
      </c>
      <c r="L6262" s="6">
        <f t="shared" si="194"/>
        <v>1.4000000000000001</v>
      </c>
      <c r="M6262" s="8">
        <f t="shared" si="195"/>
        <v>68.599999999999994</v>
      </c>
      <c r="N6262" t="str" cm="1">
        <f t="array" ref="N62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63" spans="2:14" x14ac:dyDescent="0.35">
      <c r="B6263" s="7">
        <v>2030261</v>
      </c>
      <c r="C6263" s="1" t="s">
        <v>6</v>
      </c>
      <c r="D6263" s="1" t="s">
        <v>27</v>
      </c>
      <c r="E6263" s="1" t="s">
        <v>51</v>
      </c>
      <c r="F6263" s="1" t="s">
        <v>518</v>
      </c>
      <c r="G6263" s="3">
        <v>45482</v>
      </c>
      <c r="H6263" s="3">
        <v>45484</v>
      </c>
      <c r="I6263" s="6">
        <v>230</v>
      </c>
      <c r="J6263" s="1">
        <v>2</v>
      </c>
      <c r="K6263" s="4">
        <v>0.02</v>
      </c>
      <c r="L6263" s="6">
        <f t="shared" si="194"/>
        <v>4.6000000000000005</v>
      </c>
      <c r="M6263" s="8">
        <f t="shared" si="195"/>
        <v>455.4</v>
      </c>
      <c r="N6263" t="str" cm="1">
        <f t="array" ref="N62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64" spans="2:14" x14ac:dyDescent="0.35">
      <c r="B6264" s="7">
        <v>2030262</v>
      </c>
      <c r="C6264" s="1" t="s">
        <v>7</v>
      </c>
      <c r="D6264" s="1" t="s">
        <v>28</v>
      </c>
      <c r="E6264" s="1" t="s">
        <v>506</v>
      </c>
      <c r="F6264" s="1" t="s">
        <v>519</v>
      </c>
      <c r="G6264" s="3">
        <v>45482</v>
      </c>
      <c r="H6264" s="3">
        <v>45485</v>
      </c>
      <c r="I6264" s="6">
        <v>7999</v>
      </c>
      <c r="J6264" s="1">
        <v>1</v>
      </c>
      <c r="K6264" s="4">
        <v>0.02</v>
      </c>
      <c r="L6264" s="6">
        <f t="shared" si="194"/>
        <v>159.97999999999999</v>
      </c>
      <c r="M6264" s="8">
        <f t="shared" si="195"/>
        <v>7839.02</v>
      </c>
      <c r="N6264" t="str" cm="1">
        <f t="array" ref="N62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65" spans="2:14" x14ac:dyDescent="0.35">
      <c r="B6265" s="7">
        <v>2030263</v>
      </c>
      <c r="C6265" s="1" t="s">
        <v>10</v>
      </c>
      <c r="D6265" s="1" t="s">
        <v>29</v>
      </c>
      <c r="E6265" s="1" t="s">
        <v>507</v>
      </c>
      <c r="F6265" s="1" t="s">
        <v>521</v>
      </c>
      <c r="G6265" s="3">
        <v>45482</v>
      </c>
      <c r="H6265" s="3">
        <v>45487</v>
      </c>
      <c r="I6265" s="6">
        <v>850</v>
      </c>
      <c r="J6265" s="1">
        <v>2</v>
      </c>
      <c r="K6265" s="4">
        <v>0.02</v>
      </c>
      <c r="L6265" s="6">
        <f t="shared" si="194"/>
        <v>17</v>
      </c>
      <c r="M6265" s="8">
        <f t="shared" si="195"/>
        <v>1683</v>
      </c>
      <c r="N6265" t="str" cm="1">
        <f t="array" ref="N62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66" spans="2:14" x14ac:dyDescent="0.35">
      <c r="B6266" s="7">
        <v>2030264</v>
      </c>
      <c r="C6266" s="1" t="s">
        <v>8</v>
      </c>
      <c r="D6266" s="1" t="s">
        <v>25</v>
      </c>
      <c r="E6266" s="1" t="s">
        <v>508</v>
      </c>
      <c r="F6266" s="1" t="s">
        <v>520</v>
      </c>
      <c r="G6266" s="3">
        <v>45482</v>
      </c>
      <c r="H6266" s="3">
        <v>45483</v>
      </c>
      <c r="I6266" s="6">
        <v>65000</v>
      </c>
      <c r="J6266" s="1">
        <v>7</v>
      </c>
      <c r="K6266" s="4">
        <v>0.02</v>
      </c>
      <c r="L6266" s="6">
        <f t="shared" si="194"/>
        <v>1300</v>
      </c>
      <c r="M6266" s="8">
        <f t="shared" si="195"/>
        <v>453700</v>
      </c>
      <c r="N6266" t="str" cm="1">
        <f t="array" ref="N62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67" spans="2:14" x14ac:dyDescent="0.35">
      <c r="B6267" s="7">
        <v>2030265</v>
      </c>
      <c r="C6267" s="1" t="s">
        <v>9</v>
      </c>
      <c r="D6267" s="1" t="s">
        <v>26</v>
      </c>
      <c r="E6267" s="1" t="s">
        <v>31</v>
      </c>
      <c r="F6267" s="1" t="s">
        <v>518</v>
      </c>
      <c r="G6267" s="3">
        <v>45482</v>
      </c>
      <c r="H6267" s="3">
        <v>45490</v>
      </c>
      <c r="I6267" s="6">
        <v>450</v>
      </c>
      <c r="J6267" s="1">
        <v>2</v>
      </c>
      <c r="K6267" s="4">
        <v>7.0000000000000007E-2</v>
      </c>
      <c r="L6267" s="6">
        <f t="shared" si="194"/>
        <v>31.500000000000004</v>
      </c>
      <c r="M6267" s="8">
        <f t="shared" si="195"/>
        <v>868.5</v>
      </c>
      <c r="N6267" t="str" cm="1">
        <f t="array" ref="N62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68" spans="2:14" x14ac:dyDescent="0.35">
      <c r="B6268" s="7">
        <v>2030266</v>
      </c>
      <c r="C6268" s="1" t="s">
        <v>11</v>
      </c>
      <c r="D6268" s="1" t="s">
        <v>27</v>
      </c>
      <c r="E6268" s="1" t="s">
        <v>32</v>
      </c>
      <c r="F6268" s="1" t="s">
        <v>519</v>
      </c>
      <c r="G6268" s="3">
        <v>45482</v>
      </c>
      <c r="H6268" s="3">
        <v>45484</v>
      </c>
      <c r="I6268" s="6">
        <v>1299</v>
      </c>
      <c r="J6268" s="1">
        <v>2</v>
      </c>
      <c r="K6268" s="4">
        <v>0.03</v>
      </c>
      <c r="L6268" s="6">
        <f t="shared" si="194"/>
        <v>38.97</v>
      </c>
      <c r="M6268" s="8">
        <f t="shared" si="195"/>
        <v>2559.0300000000002</v>
      </c>
      <c r="N6268" t="str" cm="1">
        <f t="array" ref="N62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69" spans="2:14" x14ac:dyDescent="0.35">
      <c r="B6269" s="7">
        <v>2030267</v>
      </c>
      <c r="C6269" s="1" t="s">
        <v>12</v>
      </c>
      <c r="D6269" s="1" t="s">
        <v>28</v>
      </c>
      <c r="E6269" s="1" t="s">
        <v>38</v>
      </c>
      <c r="F6269" s="1" t="s">
        <v>520</v>
      </c>
      <c r="G6269" s="3">
        <v>45482</v>
      </c>
      <c r="H6269" s="3">
        <v>45485</v>
      </c>
      <c r="I6269" s="6">
        <v>1700</v>
      </c>
      <c r="J6269" s="1">
        <v>1</v>
      </c>
      <c r="K6269" s="4">
        <v>0.08</v>
      </c>
      <c r="L6269" s="6">
        <f t="shared" si="194"/>
        <v>136</v>
      </c>
      <c r="M6269" s="8">
        <f t="shared" si="195"/>
        <v>1564</v>
      </c>
      <c r="N6269" t="str" cm="1">
        <f t="array" ref="N62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70" spans="2:14" x14ac:dyDescent="0.35">
      <c r="B6270" s="7">
        <v>2030268</v>
      </c>
      <c r="C6270" s="1" t="s">
        <v>13</v>
      </c>
      <c r="D6270" s="1" t="s">
        <v>29</v>
      </c>
      <c r="E6270" s="1" t="s">
        <v>33</v>
      </c>
      <c r="F6270" s="1" t="s">
        <v>521</v>
      </c>
      <c r="G6270" s="3">
        <v>45482</v>
      </c>
      <c r="H6270" s="3">
        <v>45487</v>
      </c>
      <c r="I6270" s="6">
        <v>55000</v>
      </c>
      <c r="J6270" s="1">
        <v>2</v>
      </c>
      <c r="K6270" s="4">
        <v>0.05</v>
      </c>
      <c r="L6270" s="6">
        <f t="shared" si="194"/>
        <v>2750</v>
      </c>
      <c r="M6270" s="8">
        <f t="shared" si="195"/>
        <v>107250</v>
      </c>
      <c r="N6270" t="str" cm="1">
        <f t="array" ref="N62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71" spans="2:14" x14ac:dyDescent="0.35">
      <c r="B6271" s="7">
        <v>2030269</v>
      </c>
      <c r="C6271" s="1" t="s">
        <v>14</v>
      </c>
      <c r="D6271" s="1" t="s">
        <v>25</v>
      </c>
      <c r="E6271" s="1" t="s">
        <v>34</v>
      </c>
      <c r="F6271" s="1" t="s">
        <v>518</v>
      </c>
      <c r="G6271" s="3">
        <v>45482</v>
      </c>
      <c r="H6271" s="3">
        <v>45483</v>
      </c>
      <c r="I6271" s="6">
        <v>57999</v>
      </c>
      <c r="J6271" s="1">
        <v>4</v>
      </c>
      <c r="K6271" s="4">
        <v>0.05</v>
      </c>
      <c r="L6271" s="6">
        <f t="shared" si="194"/>
        <v>2899.9500000000003</v>
      </c>
      <c r="M6271" s="8">
        <f t="shared" si="195"/>
        <v>229096.05</v>
      </c>
      <c r="N6271" t="str" cm="1">
        <f t="array" ref="N62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72" spans="2:14" x14ac:dyDescent="0.35">
      <c r="B6272" s="7">
        <v>2030270</v>
      </c>
      <c r="C6272" s="1" t="s">
        <v>15</v>
      </c>
      <c r="D6272" s="1" t="s">
        <v>336</v>
      </c>
      <c r="E6272" s="1" t="s">
        <v>35</v>
      </c>
      <c r="F6272" s="1" t="s">
        <v>518</v>
      </c>
      <c r="G6272" s="3">
        <v>45482</v>
      </c>
      <c r="H6272" s="3">
        <v>45490</v>
      </c>
      <c r="I6272" s="6">
        <v>1399</v>
      </c>
      <c r="J6272" s="1">
        <v>3</v>
      </c>
      <c r="K6272" s="4">
        <v>0.05</v>
      </c>
      <c r="L6272" s="6">
        <f t="shared" si="194"/>
        <v>69.95</v>
      </c>
      <c r="M6272" s="8">
        <f t="shared" si="195"/>
        <v>4127.05</v>
      </c>
      <c r="N6272" t="str" cm="1">
        <f t="array" ref="N62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73" spans="2:14" x14ac:dyDescent="0.35">
      <c r="B6273" s="7">
        <v>2030271</v>
      </c>
      <c r="C6273" s="1" t="s">
        <v>16</v>
      </c>
      <c r="D6273" s="1" t="s">
        <v>25</v>
      </c>
      <c r="E6273" s="1" t="s">
        <v>36</v>
      </c>
      <c r="F6273" s="1" t="s">
        <v>519</v>
      </c>
      <c r="G6273" s="3">
        <v>45482</v>
      </c>
      <c r="H6273" s="3">
        <v>45484</v>
      </c>
      <c r="I6273" s="6">
        <v>999</v>
      </c>
      <c r="J6273" s="1">
        <v>2</v>
      </c>
      <c r="K6273" s="4">
        <v>0.05</v>
      </c>
      <c r="L6273" s="6">
        <f t="shared" si="194"/>
        <v>49.95</v>
      </c>
      <c r="M6273" s="8">
        <f t="shared" si="195"/>
        <v>1948.05</v>
      </c>
      <c r="N6273" t="str" cm="1">
        <f t="array" ref="N62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74" spans="2:14" x14ac:dyDescent="0.35">
      <c r="B6274" s="7">
        <v>2030272</v>
      </c>
      <c r="C6274" s="1" t="s">
        <v>17</v>
      </c>
      <c r="D6274" s="1" t="s">
        <v>26</v>
      </c>
      <c r="E6274" s="1" t="s">
        <v>37</v>
      </c>
      <c r="F6274" s="1" t="s">
        <v>521</v>
      </c>
      <c r="G6274" s="3">
        <v>45482</v>
      </c>
      <c r="H6274" s="3">
        <v>45485</v>
      </c>
      <c r="I6274" s="6">
        <v>2099</v>
      </c>
      <c r="J6274" s="1">
        <v>1</v>
      </c>
      <c r="K6274" s="4">
        <v>0.03</v>
      </c>
      <c r="L6274" s="6">
        <f t="shared" si="194"/>
        <v>62.97</v>
      </c>
      <c r="M6274" s="8">
        <f t="shared" si="195"/>
        <v>2036.03</v>
      </c>
      <c r="N6274" t="str" cm="1">
        <f t="array" ref="N62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75" spans="2:14" x14ac:dyDescent="0.35">
      <c r="B6275" s="7">
        <v>2030273</v>
      </c>
      <c r="C6275" s="1" t="s">
        <v>18</v>
      </c>
      <c r="D6275" s="1" t="s">
        <v>27</v>
      </c>
      <c r="E6275" s="1" t="s">
        <v>39</v>
      </c>
      <c r="F6275" s="1" t="s">
        <v>520</v>
      </c>
      <c r="G6275" s="3">
        <v>45482</v>
      </c>
      <c r="H6275" s="3">
        <v>45487</v>
      </c>
      <c r="I6275" s="6">
        <v>11000</v>
      </c>
      <c r="J6275" s="1">
        <v>1</v>
      </c>
      <c r="K6275" s="4">
        <v>0.1</v>
      </c>
      <c r="L6275" s="6">
        <f t="shared" si="194"/>
        <v>1100</v>
      </c>
      <c r="M6275" s="8">
        <f t="shared" si="195"/>
        <v>9900</v>
      </c>
      <c r="N6275" t="str" cm="1">
        <f t="array" ref="N62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76" spans="2:14" x14ac:dyDescent="0.35">
      <c r="B6276" s="7">
        <v>2030274</v>
      </c>
      <c r="C6276" s="1" t="s">
        <v>19</v>
      </c>
      <c r="D6276" s="1" t="s">
        <v>28</v>
      </c>
      <c r="E6276" s="1" t="s">
        <v>40</v>
      </c>
      <c r="F6276" s="1" t="s">
        <v>518</v>
      </c>
      <c r="G6276" s="3">
        <v>45482</v>
      </c>
      <c r="H6276" s="3">
        <v>45483</v>
      </c>
      <c r="I6276" s="6">
        <v>800</v>
      </c>
      <c r="J6276" s="1">
        <v>2</v>
      </c>
      <c r="K6276" s="4">
        <v>0.05</v>
      </c>
      <c r="L6276" s="6">
        <f t="shared" ref="L6276:L6339" si="196">I6276*K6276</f>
        <v>40</v>
      </c>
      <c r="M6276" s="8">
        <f t="shared" ref="M6276:M6339" si="197">I6276*J6276-L6276</f>
        <v>1560</v>
      </c>
      <c r="N6276" t="str" cm="1">
        <f t="array" ref="N62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77" spans="2:14" x14ac:dyDescent="0.35">
      <c r="B6277" s="7">
        <v>2030275</v>
      </c>
      <c r="C6277" s="1" t="s">
        <v>20</v>
      </c>
      <c r="D6277" s="1" t="s">
        <v>29</v>
      </c>
      <c r="E6277" s="1" t="s">
        <v>41</v>
      </c>
      <c r="F6277" s="1" t="s">
        <v>519</v>
      </c>
      <c r="G6277" s="3">
        <v>45482</v>
      </c>
      <c r="H6277" s="3">
        <v>45490</v>
      </c>
      <c r="I6277" s="6">
        <v>5500</v>
      </c>
      <c r="J6277" s="1">
        <v>1</v>
      </c>
      <c r="K6277" s="4">
        <v>0.05</v>
      </c>
      <c r="L6277" s="6">
        <f t="shared" si="196"/>
        <v>275</v>
      </c>
      <c r="M6277" s="8">
        <f t="shared" si="197"/>
        <v>5225</v>
      </c>
      <c r="N6277" t="str" cm="1">
        <f t="array" ref="N62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78" spans="2:14" x14ac:dyDescent="0.35">
      <c r="B6278" s="7">
        <v>2030276</v>
      </c>
      <c r="C6278" s="1" t="s">
        <v>21</v>
      </c>
      <c r="D6278" s="1" t="s">
        <v>25</v>
      </c>
      <c r="E6278" s="1" t="s">
        <v>42</v>
      </c>
      <c r="F6278" s="1" t="s">
        <v>520</v>
      </c>
      <c r="G6278" s="3">
        <v>45482</v>
      </c>
      <c r="H6278" s="3">
        <v>45484</v>
      </c>
      <c r="I6278" s="6">
        <v>1350</v>
      </c>
      <c r="J6278" s="1">
        <v>3</v>
      </c>
      <c r="K6278" s="4">
        <v>0.02</v>
      </c>
      <c r="L6278" s="6">
        <f t="shared" si="196"/>
        <v>27</v>
      </c>
      <c r="M6278" s="8">
        <f t="shared" si="197"/>
        <v>4023</v>
      </c>
      <c r="N6278" t="str" cm="1">
        <f t="array" ref="N62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79" spans="2:14" x14ac:dyDescent="0.35">
      <c r="B6279" s="7">
        <v>2030277</v>
      </c>
      <c r="C6279" s="1" t="s">
        <v>22</v>
      </c>
      <c r="D6279" s="1" t="s">
        <v>30</v>
      </c>
      <c r="E6279" s="1" t="s">
        <v>43</v>
      </c>
      <c r="F6279" s="1" t="s">
        <v>521</v>
      </c>
      <c r="G6279" s="3">
        <v>45482</v>
      </c>
      <c r="H6279" s="3">
        <v>45485</v>
      </c>
      <c r="I6279" s="6">
        <v>4500</v>
      </c>
      <c r="J6279" s="1">
        <v>2</v>
      </c>
      <c r="K6279" s="4">
        <v>0.06</v>
      </c>
      <c r="L6279" s="6">
        <f t="shared" si="196"/>
        <v>270</v>
      </c>
      <c r="M6279" s="8">
        <f t="shared" si="197"/>
        <v>8730</v>
      </c>
      <c r="N6279" t="str" cm="1">
        <f t="array" ref="N62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80" spans="2:14" x14ac:dyDescent="0.35">
      <c r="B6280" s="7">
        <v>2030278</v>
      </c>
      <c r="C6280" s="1" t="s">
        <v>23</v>
      </c>
      <c r="D6280" s="1" t="s">
        <v>27</v>
      </c>
      <c r="E6280" s="1" t="s">
        <v>44</v>
      </c>
      <c r="F6280" s="1" t="s">
        <v>518</v>
      </c>
      <c r="G6280" s="3">
        <v>45482</v>
      </c>
      <c r="H6280" s="3">
        <v>45487</v>
      </c>
      <c r="I6280" s="6">
        <v>2350</v>
      </c>
      <c r="J6280" s="1">
        <v>1</v>
      </c>
      <c r="K6280" s="4">
        <v>0.15</v>
      </c>
      <c r="L6280" s="6">
        <f t="shared" si="196"/>
        <v>352.5</v>
      </c>
      <c r="M6280" s="8">
        <f t="shared" si="197"/>
        <v>1997.5</v>
      </c>
      <c r="N6280" t="str" cm="1">
        <f t="array" ref="N62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81" spans="2:14" x14ac:dyDescent="0.35">
      <c r="B6281" s="7">
        <v>2030279</v>
      </c>
      <c r="C6281" s="1" t="s">
        <v>24</v>
      </c>
      <c r="D6281" s="1" t="s">
        <v>28</v>
      </c>
      <c r="E6281" s="1" t="s">
        <v>45</v>
      </c>
      <c r="F6281" s="1" t="s">
        <v>518</v>
      </c>
      <c r="G6281" s="3">
        <v>45482</v>
      </c>
      <c r="H6281" s="3">
        <v>45483</v>
      </c>
      <c r="I6281" s="6">
        <v>90</v>
      </c>
      <c r="J6281" s="1">
        <v>2</v>
      </c>
      <c r="K6281" s="4">
        <v>0.02</v>
      </c>
      <c r="L6281" s="6">
        <f t="shared" si="196"/>
        <v>1.8</v>
      </c>
      <c r="M6281" s="8">
        <f t="shared" si="197"/>
        <v>178.2</v>
      </c>
      <c r="N6281" t="str" cm="1">
        <f t="array" ref="N62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82" spans="2:14" x14ac:dyDescent="0.35">
      <c r="B6282" s="7">
        <v>2030280</v>
      </c>
      <c r="C6282" s="1" t="s">
        <v>4</v>
      </c>
      <c r="D6282" s="1" t="s">
        <v>29</v>
      </c>
      <c r="E6282" s="1" t="s">
        <v>46</v>
      </c>
      <c r="F6282" s="1" t="s">
        <v>519</v>
      </c>
      <c r="G6282" s="3">
        <v>45482</v>
      </c>
      <c r="H6282" s="3">
        <v>45490</v>
      </c>
      <c r="I6282" s="6">
        <v>280</v>
      </c>
      <c r="J6282" s="1">
        <v>1</v>
      </c>
      <c r="K6282" s="4">
        <v>0.02</v>
      </c>
      <c r="L6282" s="6">
        <f t="shared" si="196"/>
        <v>5.6000000000000005</v>
      </c>
      <c r="M6282" s="8">
        <f t="shared" si="197"/>
        <v>274.39999999999998</v>
      </c>
      <c r="N6282" t="str" cm="1">
        <f t="array" ref="N62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83" spans="2:14" x14ac:dyDescent="0.35">
      <c r="B6283" s="7">
        <v>2030281</v>
      </c>
      <c r="C6283" s="1" t="s">
        <v>5</v>
      </c>
      <c r="D6283" s="1" t="s">
        <v>25</v>
      </c>
      <c r="E6283" s="1" t="s">
        <v>47</v>
      </c>
      <c r="F6283" s="1" t="s">
        <v>521</v>
      </c>
      <c r="G6283" s="3">
        <v>45482</v>
      </c>
      <c r="H6283" s="3">
        <v>45484</v>
      </c>
      <c r="I6283" s="6">
        <v>70</v>
      </c>
      <c r="J6283" s="1">
        <v>2</v>
      </c>
      <c r="K6283" s="4">
        <v>0.02</v>
      </c>
      <c r="L6283" s="6">
        <f t="shared" si="196"/>
        <v>1.4000000000000001</v>
      </c>
      <c r="M6283" s="8">
        <f t="shared" si="197"/>
        <v>138.6</v>
      </c>
      <c r="N6283" t="str" cm="1">
        <f t="array" ref="N62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84" spans="2:14" x14ac:dyDescent="0.35">
      <c r="B6284" s="7">
        <v>2030282</v>
      </c>
      <c r="C6284" s="1" t="s">
        <v>6</v>
      </c>
      <c r="D6284" s="1" t="s">
        <v>26</v>
      </c>
      <c r="E6284" s="1" t="s">
        <v>48</v>
      </c>
      <c r="F6284" s="1" t="s">
        <v>520</v>
      </c>
      <c r="G6284" s="3">
        <v>45482</v>
      </c>
      <c r="H6284" s="3">
        <v>45485</v>
      </c>
      <c r="I6284" s="6">
        <v>230</v>
      </c>
      <c r="J6284" s="1">
        <v>3</v>
      </c>
      <c r="K6284" s="4">
        <v>0.02</v>
      </c>
      <c r="L6284" s="6">
        <f t="shared" si="196"/>
        <v>4.6000000000000005</v>
      </c>
      <c r="M6284" s="8">
        <f t="shared" si="197"/>
        <v>685.4</v>
      </c>
      <c r="N6284" t="str" cm="1">
        <f t="array" ref="N62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85" spans="2:14" x14ac:dyDescent="0.35">
      <c r="B6285" s="7">
        <v>2030283</v>
      </c>
      <c r="C6285" s="1" t="s">
        <v>7</v>
      </c>
      <c r="D6285" s="1" t="s">
        <v>27</v>
      </c>
      <c r="E6285" s="1" t="s">
        <v>49</v>
      </c>
      <c r="F6285" s="1" t="s">
        <v>518</v>
      </c>
      <c r="G6285" s="3">
        <v>45482</v>
      </c>
      <c r="H6285" s="3">
        <v>45487</v>
      </c>
      <c r="I6285" s="6">
        <v>7999</v>
      </c>
      <c r="J6285" s="1">
        <v>2</v>
      </c>
      <c r="K6285" s="4">
        <v>0.02</v>
      </c>
      <c r="L6285" s="6">
        <f t="shared" si="196"/>
        <v>159.97999999999999</v>
      </c>
      <c r="M6285" s="8">
        <f t="shared" si="197"/>
        <v>15838.02</v>
      </c>
      <c r="N6285" t="str" cm="1">
        <f t="array" ref="N62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86" spans="2:14" x14ac:dyDescent="0.35">
      <c r="B6286" s="7">
        <v>2030284</v>
      </c>
      <c r="C6286" s="1" t="s">
        <v>10</v>
      </c>
      <c r="D6286" s="1" t="s">
        <v>28</v>
      </c>
      <c r="E6286" s="1" t="s">
        <v>50</v>
      </c>
      <c r="F6286" s="1" t="s">
        <v>519</v>
      </c>
      <c r="G6286" s="3">
        <v>45482</v>
      </c>
      <c r="H6286" s="3">
        <v>45483</v>
      </c>
      <c r="I6286" s="6">
        <v>850</v>
      </c>
      <c r="J6286" s="1">
        <v>7</v>
      </c>
      <c r="K6286" s="4">
        <v>0.02</v>
      </c>
      <c r="L6286" s="6">
        <f t="shared" si="196"/>
        <v>17</v>
      </c>
      <c r="M6286" s="8">
        <f t="shared" si="197"/>
        <v>5933</v>
      </c>
      <c r="N6286" t="str" cm="1">
        <f t="array" ref="N62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87" spans="2:14" x14ac:dyDescent="0.35">
      <c r="B6287" s="7">
        <v>2030285</v>
      </c>
      <c r="C6287" s="1" t="s">
        <v>8</v>
      </c>
      <c r="D6287" s="1" t="s">
        <v>29</v>
      </c>
      <c r="E6287" s="1" t="s">
        <v>51</v>
      </c>
      <c r="F6287" s="1" t="s">
        <v>520</v>
      </c>
      <c r="G6287" s="3">
        <v>45482</v>
      </c>
      <c r="H6287" s="3">
        <v>45490</v>
      </c>
      <c r="I6287" s="6">
        <v>65000</v>
      </c>
      <c r="J6287" s="1">
        <v>2</v>
      </c>
      <c r="K6287" s="4">
        <v>0.02</v>
      </c>
      <c r="L6287" s="6">
        <f t="shared" si="196"/>
        <v>1300</v>
      </c>
      <c r="M6287" s="8">
        <f t="shared" si="197"/>
        <v>128700</v>
      </c>
      <c r="N6287" t="str" cm="1">
        <f t="array" ref="N62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88" spans="2:14" x14ac:dyDescent="0.35">
      <c r="B6288" s="7">
        <v>2030286</v>
      </c>
      <c r="C6288" s="1" t="s">
        <v>9</v>
      </c>
      <c r="D6288" s="1" t="s">
        <v>25</v>
      </c>
      <c r="E6288" s="1" t="s">
        <v>506</v>
      </c>
      <c r="F6288" s="1" t="s">
        <v>521</v>
      </c>
      <c r="G6288" s="3">
        <v>45482</v>
      </c>
      <c r="H6288" s="3">
        <v>45484</v>
      </c>
      <c r="I6288" s="6">
        <v>450</v>
      </c>
      <c r="J6288" s="1">
        <v>1</v>
      </c>
      <c r="K6288" s="4">
        <v>0.02</v>
      </c>
      <c r="L6288" s="6">
        <f t="shared" si="196"/>
        <v>9</v>
      </c>
      <c r="M6288" s="8">
        <f t="shared" si="197"/>
        <v>441</v>
      </c>
      <c r="N6288" t="str" cm="1">
        <f t="array" ref="N62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89" spans="2:14" x14ac:dyDescent="0.35">
      <c r="B6289" s="7">
        <v>2030287</v>
      </c>
      <c r="C6289" s="1" t="s">
        <v>11</v>
      </c>
      <c r="D6289" s="1" t="s">
        <v>26</v>
      </c>
      <c r="E6289" s="1" t="s">
        <v>507</v>
      </c>
      <c r="F6289" s="1" t="s">
        <v>518</v>
      </c>
      <c r="G6289" s="3">
        <v>45482</v>
      </c>
      <c r="H6289" s="3">
        <v>45485</v>
      </c>
      <c r="I6289" s="6">
        <v>1299</v>
      </c>
      <c r="J6289" s="1">
        <v>1</v>
      </c>
      <c r="K6289" s="4">
        <v>7.0000000000000007E-2</v>
      </c>
      <c r="L6289" s="6">
        <f t="shared" si="196"/>
        <v>90.93</v>
      </c>
      <c r="M6289" s="8">
        <f t="shared" si="197"/>
        <v>1208.07</v>
      </c>
      <c r="N6289" t="str" cm="1">
        <f t="array" ref="N62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90" spans="2:14" x14ac:dyDescent="0.35">
      <c r="B6290" s="7">
        <v>2030288</v>
      </c>
      <c r="C6290" s="1" t="s">
        <v>12</v>
      </c>
      <c r="D6290" s="1" t="s">
        <v>27</v>
      </c>
      <c r="E6290" s="1" t="s">
        <v>508</v>
      </c>
      <c r="F6290" s="1" t="s">
        <v>518</v>
      </c>
      <c r="G6290" s="3">
        <v>45482</v>
      </c>
      <c r="H6290" s="3">
        <v>45487</v>
      </c>
      <c r="I6290" s="6">
        <v>1700</v>
      </c>
      <c r="J6290" s="1">
        <v>1</v>
      </c>
      <c r="K6290" s="4">
        <v>0.03</v>
      </c>
      <c r="L6290" s="6">
        <f t="shared" si="196"/>
        <v>51</v>
      </c>
      <c r="M6290" s="8">
        <f t="shared" si="197"/>
        <v>1649</v>
      </c>
      <c r="N6290" t="str" cm="1">
        <f t="array" ref="N62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91" spans="2:14" x14ac:dyDescent="0.35">
      <c r="B6291" s="7">
        <v>2030289</v>
      </c>
      <c r="C6291" s="1" t="s">
        <v>13</v>
      </c>
      <c r="D6291" s="1" t="s">
        <v>28</v>
      </c>
      <c r="E6291" s="1" t="s">
        <v>31</v>
      </c>
      <c r="F6291" s="1" t="s">
        <v>519</v>
      </c>
      <c r="G6291" s="3">
        <v>45482</v>
      </c>
      <c r="H6291" s="3">
        <v>45483</v>
      </c>
      <c r="I6291" s="6">
        <v>55000</v>
      </c>
      <c r="J6291" s="1">
        <v>2</v>
      </c>
      <c r="K6291" s="4">
        <v>0.08</v>
      </c>
      <c r="L6291" s="6">
        <f t="shared" si="196"/>
        <v>4400</v>
      </c>
      <c r="M6291" s="8">
        <f t="shared" si="197"/>
        <v>105600</v>
      </c>
      <c r="N6291" t="str" cm="1">
        <f t="array" ref="N62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92" spans="2:14" x14ac:dyDescent="0.35">
      <c r="B6292" s="7">
        <v>2030290</v>
      </c>
      <c r="C6292" s="1" t="s">
        <v>14</v>
      </c>
      <c r="D6292" s="1" t="s">
        <v>29</v>
      </c>
      <c r="E6292" s="1" t="s">
        <v>32</v>
      </c>
      <c r="F6292" s="1" t="s">
        <v>521</v>
      </c>
      <c r="G6292" s="3">
        <v>45482</v>
      </c>
      <c r="H6292" s="3">
        <v>45490</v>
      </c>
      <c r="I6292" s="6">
        <v>57999</v>
      </c>
      <c r="J6292" s="1">
        <v>1</v>
      </c>
      <c r="K6292" s="4">
        <v>0.05</v>
      </c>
      <c r="L6292" s="6">
        <f t="shared" si="196"/>
        <v>2899.9500000000003</v>
      </c>
      <c r="M6292" s="8">
        <f t="shared" si="197"/>
        <v>55099.05</v>
      </c>
      <c r="N6292" t="str" cm="1">
        <f t="array" ref="N62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93" spans="2:14" x14ac:dyDescent="0.35">
      <c r="B6293" s="7">
        <v>2030291</v>
      </c>
      <c r="C6293" s="1" t="s">
        <v>15</v>
      </c>
      <c r="D6293" s="1" t="s">
        <v>25</v>
      </c>
      <c r="E6293" s="1" t="s">
        <v>38</v>
      </c>
      <c r="F6293" s="1" t="s">
        <v>520</v>
      </c>
      <c r="G6293" s="3">
        <v>45482</v>
      </c>
      <c r="H6293" s="3">
        <v>45484</v>
      </c>
      <c r="I6293" s="6">
        <v>1399</v>
      </c>
      <c r="J6293" s="1">
        <v>2</v>
      </c>
      <c r="K6293" s="4">
        <v>0.05</v>
      </c>
      <c r="L6293" s="6">
        <f t="shared" si="196"/>
        <v>69.95</v>
      </c>
      <c r="M6293" s="8">
        <f t="shared" si="197"/>
        <v>2728.05</v>
      </c>
      <c r="N6293" t="str" cm="1">
        <f t="array" ref="N62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94" spans="2:14" x14ac:dyDescent="0.35">
      <c r="B6294" s="7">
        <v>2030292</v>
      </c>
      <c r="C6294" s="1" t="s">
        <v>16</v>
      </c>
      <c r="D6294" s="1" t="s">
        <v>337</v>
      </c>
      <c r="E6294" s="1" t="s">
        <v>33</v>
      </c>
      <c r="F6294" s="1" t="s">
        <v>518</v>
      </c>
      <c r="G6294" s="3">
        <v>45482</v>
      </c>
      <c r="H6294" s="3">
        <v>45485</v>
      </c>
      <c r="I6294" s="6">
        <v>999</v>
      </c>
      <c r="J6294" s="1">
        <v>7</v>
      </c>
      <c r="K6294" s="4">
        <v>0.05</v>
      </c>
      <c r="L6294" s="6">
        <f t="shared" si="196"/>
        <v>49.95</v>
      </c>
      <c r="M6294" s="8">
        <f t="shared" si="197"/>
        <v>6943.05</v>
      </c>
      <c r="N6294" t="str" cm="1">
        <f t="array" ref="N62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95" spans="2:14" x14ac:dyDescent="0.35">
      <c r="B6295" s="7">
        <v>2030293</v>
      </c>
      <c r="C6295" s="1" t="s">
        <v>17</v>
      </c>
      <c r="D6295" s="1" t="s">
        <v>25</v>
      </c>
      <c r="E6295" s="1" t="s">
        <v>34</v>
      </c>
      <c r="F6295" s="1" t="s">
        <v>519</v>
      </c>
      <c r="G6295" s="3">
        <v>45482</v>
      </c>
      <c r="H6295" s="3">
        <v>45487</v>
      </c>
      <c r="I6295" s="6">
        <v>2099</v>
      </c>
      <c r="J6295" s="1">
        <v>2</v>
      </c>
      <c r="K6295" s="4">
        <v>0.05</v>
      </c>
      <c r="L6295" s="6">
        <f t="shared" si="196"/>
        <v>104.95</v>
      </c>
      <c r="M6295" s="8">
        <f t="shared" si="197"/>
        <v>4093.05</v>
      </c>
      <c r="N6295" t="str" cm="1">
        <f t="array" ref="N62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96" spans="2:14" x14ac:dyDescent="0.35">
      <c r="B6296" s="7">
        <v>2030294</v>
      </c>
      <c r="C6296" s="1" t="s">
        <v>18</v>
      </c>
      <c r="D6296" s="1" t="s">
        <v>26</v>
      </c>
      <c r="E6296" s="1" t="s">
        <v>35</v>
      </c>
      <c r="F6296" s="1" t="s">
        <v>520</v>
      </c>
      <c r="G6296" s="3">
        <v>45482</v>
      </c>
      <c r="H6296" s="3">
        <v>45483</v>
      </c>
      <c r="I6296" s="6">
        <v>11000</v>
      </c>
      <c r="J6296" s="1">
        <v>2</v>
      </c>
      <c r="K6296" s="4">
        <v>0.03</v>
      </c>
      <c r="L6296" s="6">
        <f t="shared" si="196"/>
        <v>330</v>
      </c>
      <c r="M6296" s="8">
        <f t="shared" si="197"/>
        <v>21670</v>
      </c>
      <c r="N6296" t="str" cm="1">
        <f t="array" ref="N62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97" spans="2:14" x14ac:dyDescent="0.35">
      <c r="B6297" s="7">
        <v>2030295</v>
      </c>
      <c r="C6297" s="1" t="s">
        <v>19</v>
      </c>
      <c r="D6297" s="1" t="s">
        <v>27</v>
      </c>
      <c r="E6297" s="1" t="s">
        <v>36</v>
      </c>
      <c r="F6297" s="1" t="s">
        <v>521</v>
      </c>
      <c r="G6297" s="3">
        <v>45482</v>
      </c>
      <c r="H6297" s="3">
        <v>45490</v>
      </c>
      <c r="I6297" s="6">
        <v>800</v>
      </c>
      <c r="J6297" s="1">
        <v>1</v>
      </c>
      <c r="K6297" s="4">
        <v>0.1</v>
      </c>
      <c r="L6297" s="6">
        <f t="shared" si="196"/>
        <v>80</v>
      </c>
      <c r="M6297" s="8">
        <f t="shared" si="197"/>
        <v>720</v>
      </c>
      <c r="N6297" t="str" cm="1">
        <f t="array" ref="N62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298" spans="2:14" x14ac:dyDescent="0.35">
      <c r="B6298" s="7">
        <v>2030296</v>
      </c>
      <c r="C6298" s="1" t="s">
        <v>20</v>
      </c>
      <c r="D6298" s="1" t="s">
        <v>28</v>
      </c>
      <c r="E6298" s="1" t="s">
        <v>37</v>
      </c>
      <c r="F6298" s="1" t="s">
        <v>518</v>
      </c>
      <c r="G6298" s="3">
        <v>45482</v>
      </c>
      <c r="H6298" s="3">
        <v>45484</v>
      </c>
      <c r="I6298" s="6">
        <v>5500</v>
      </c>
      <c r="J6298" s="1">
        <v>2</v>
      </c>
      <c r="K6298" s="4">
        <v>0.05</v>
      </c>
      <c r="L6298" s="6">
        <f t="shared" si="196"/>
        <v>275</v>
      </c>
      <c r="M6298" s="8">
        <f t="shared" si="197"/>
        <v>10725</v>
      </c>
      <c r="N6298" t="str" cm="1">
        <f t="array" ref="N62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299" spans="2:14" x14ac:dyDescent="0.35">
      <c r="B6299" s="7">
        <v>2030297</v>
      </c>
      <c r="C6299" s="1" t="s">
        <v>21</v>
      </c>
      <c r="D6299" s="1" t="s">
        <v>29</v>
      </c>
      <c r="E6299" s="1" t="s">
        <v>39</v>
      </c>
      <c r="F6299" s="1" t="s">
        <v>518</v>
      </c>
      <c r="G6299" s="3">
        <v>45482</v>
      </c>
      <c r="H6299" s="3">
        <v>45485</v>
      </c>
      <c r="I6299" s="6">
        <v>1350</v>
      </c>
      <c r="J6299" s="1">
        <v>4</v>
      </c>
      <c r="K6299" s="4">
        <v>0.05</v>
      </c>
      <c r="L6299" s="6">
        <f t="shared" si="196"/>
        <v>67.5</v>
      </c>
      <c r="M6299" s="8">
        <f t="shared" si="197"/>
        <v>5332.5</v>
      </c>
      <c r="N6299" t="str" cm="1">
        <f t="array" ref="N62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00" spans="2:14" x14ac:dyDescent="0.35">
      <c r="B6300" s="7">
        <v>2030298</v>
      </c>
      <c r="C6300" s="1" t="s">
        <v>22</v>
      </c>
      <c r="D6300" s="1" t="s">
        <v>25</v>
      </c>
      <c r="E6300" s="1" t="s">
        <v>40</v>
      </c>
      <c r="F6300" s="1" t="s">
        <v>519</v>
      </c>
      <c r="G6300" s="3">
        <v>45482</v>
      </c>
      <c r="H6300" s="3">
        <v>45487</v>
      </c>
      <c r="I6300" s="6">
        <v>4500</v>
      </c>
      <c r="J6300" s="1">
        <v>3</v>
      </c>
      <c r="K6300" s="4">
        <v>0.02</v>
      </c>
      <c r="L6300" s="6">
        <f t="shared" si="196"/>
        <v>90</v>
      </c>
      <c r="M6300" s="8">
        <f t="shared" si="197"/>
        <v>13410</v>
      </c>
      <c r="N6300" t="str" cm="1">
        <f t="array" ref="N63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01" spans="2:14" x14ac:dyDescent="0.35">
      <c r="B6301" s="7">
        <v>2030299</v>
      </c>
      <c r="C6301" s="1" t="s">
        <v>23</v>
      </c>
      <c r="D6301" s="1" t="s">
        <v>30</v>
      </c>
      <c r="E6301" s="1" t="s">
        <v>41</v>
      </c>
      <c r="F6301" s="1" t="s">
        <v>521</v>
      </c>
      <c r="G6301" s="3">
        <v>45482</v>
      </c>
      <c r="H6301" s="3">
        <v>45483</v>
      </c>
      <c r="I6301" s="6">
        <v>2350</v>
      </c>
      <c r="J6301" s="1">
        <v>2</v>
      </c>
      <c r="K6301" s="4">
        <v>0.06</v>
      </c>
      <c r="L6301" s="6">
        <f t="shared" si="196"/>
        <v>141</v>
      </c>
      <c r="M6301" s="8">
        <f t="shared" si="197"/>
        <v>4559</v>
      </c>
      <c r="N6301" t="str" cm="1">
        <f t="array" ref="N63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02" spans="2:14" x14ac:dyDescent="0.35">
      <c r="B6302" s="7">
        <v>2030300</v>
      </c>
      <c r="C6302" s="1" t="s">
        <v>24</v>
      </c>
      <c r="D6302" s="1" t="s">
        <v>27</v>
      </c>
      <c r="E6302" s="1" t="s">
        <v>42</v>
      </c>
      <c r="F6302" s="1" t="s">
        <v>520</v>
      </c>
      <c r="G6302" s="3">
        <v>45482</v>
      </c>
      <c r="H6302" s="3">
        <v>45490</v>
      </c>
      <c r="I6302" s="6">
        <v>90</v>
      </c>
      <c r="J6302" s="1">
        <v>1</v>
      </c>
      <c r="K6302" s="4">
        <v>0.15</v>
      </c>
      <c r="L6302" s="6">
        <f t="shared" si="196"/>
        <v>13.5</v>
      </c>
      <c r="M6302" s="8">
        <f t="shared" si="197"/>
        <v>76.5</v>
      </c>
      <c r="N6302" t="str" cm="1">
        <f t="array" ref="N63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03" spans="2:14" x14ac:dyDescent="0.35">
      <c r="B6303" s="7">
        <v>2030301</v>
      </c>
      <c r="C6303" s="1" t="s">
        <v>4</v>
      </c>
      <c r="D6303" s="1" t="s">
        <v>28</v>
      </c>
      <c r="E6303" s="1" t="s">
        <v>43</v>
      </c>
      <c r="F6303" s="1" t="s">
        <v>518</v>
      </c>
      <c r="G6303" s="3">
        <v>45482</v>
      </c>
      <c r="H6303" s="3">
        <v>45484</v>
      </c>
      <c r="I6303" s="6">
        <v>280</v>
      </c>
      <c r="J6303" s="1">
        <v>1</v>
      </c>
      <c r="K6303" s="4">
        <v>0.02</v>
      </c>
      <c r="L6303" s="6">
        <f t="shared" si="196"/>
        <v>5.6000000000000005</v>
      </c>
      <c r="M6303" s="8">
        <f t="shared" si="197"/>
        <v>274.39999999999998</v>
      </c>
      <c r="N6303" t="str" cm="1">
        <f t="array" ref="N63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04" spans="2:14" x14ac:dyDescent="0.35">
      <c r="B6304" s="7">
        <v>2030302</v>
      </c>
      <c r="C6304" s="1" t="s">
        <v>5</v>
      </c>
      <c r="D6304" s="1" t="s">
        <v>29</v>
      </c>
      <c r="E6304" s="1" t="s">
        <v>44</v>
      </c>
      <c r="F6304" s="1" t="s">
        <v>519</v>
      </c>
      <c r="G6304" s="3">
        <v>45482</v>
      </c>
      <c r="H6304" s="3">
        <v>45485</v>
      </c>
      <c r="I6304" s="6">
        <v>70</v>
      </c>
      <c r="J6304" s="1">
        <v>2</v>
      </c>
      <c r="K6304" s="4">
        <v>0.02</v>
      </c>
      <c r="L6304" s="6">
        <f t="shared" si="196"/>
        <v>1.4000000000000001</v>
      </c>
      <c r="M6304" s="8">
        <f t="shared" si="197"/>
        <v>138.6</v>
      </c>
      <c r="N6304" t="str" cm="1">
        <f t="array" ref="N63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05" spans="2:14" x14ac:dyDescent="0.35">
      <c r="B6305" s="7">
        <v>2030303</v>
      </c>
      <c r="C6305" s="1" t="s">
        <v>6</v>
      </c>
      <c r="D6305" s="1" t="s">
        <v>25</v>
      </c>
      <c r="E6305" s="1" t="s">
        <v>45</v>
      </c>
      <c r="F6305" s="1" t="s">
        <v>520</v>
      </c>
      <c r="G6305" s="3">
        <v>45482</v>
      </c>
      <c r="H6305" s="3">
        <v>45487</v>
      </c>
      <c r="I6305" s="6">
        <v>230</v>
      </c>
      <c r="J6305" s="1">
        <v>1</v>
      </c>
      <c r="K6305" s="4">
        <v>0.02</v>
      </c>
      <c r="L6305" s="6">
        <f t="shared" si="196"/>
        <v>4.6000000000000005</v>
      </c>
      <c r="M6305" s="8">
        <f t="shared" si="197"/>
        <v>225.4</v>
      </c>
      <c r="N6305" t="str" cm="1">
        <f t="array" ref="N63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06" spans="2:14" x14ac:dyDescent="0.35">
      <c r="B6306" s="7">
        <v>2030304</v>
      </c>
      <c r="C6306" s="1" t="s">
        <v>7</v>
      </c>
      <c r="D6306" s="1" t="s">
        <v>26</v>
      </c>
      <c r="E6306" s="1" t="s">
        <v>46</v>
      </c>
      <c r="F6306" s="1" t="s">
        <v>521</v>
      </c>
      <c r="G6306" s="3">
        <v>45482</v>
      </c>
      <c r="H6306" s="3">
        <v>45483</v>
      </c>
      <c r="I6306" s="6">
        <v>7999</v>
      </c>
      <c r="J6306" s="1">
        <v>3</v>
      </c>
      <c r="K6306" s="4">
        <v>0.02</v>
      </c>
      <c r="L6306" s="6">
        <f t="shared" si="196"/>
        <v>159.97999999999999</v>
      </c>
      <c r="M6306" s="8">
        <f t="shared" si="197"/>
        <v>23837.02</v>
      </c>
      <c r="N6306" t="str" cm="1">
        <f t="array" ref="N63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07" spans="2:14" x14ac:dyDescent="0.35">
      <c r="B6307" s="7">
        <v>2030305</v>
      </c>
      <c r="C6307" s="1" t="s">
        <v>10</v>
      </c>
      <c r="D6307" s="1" t="s">
        <v>27</v>
      </c>
      <c r="E6307" s="1" t="s">
        <v>47</v>
      </c>
      <c r="F6307" s="1" t="s">
        <v>518</v>
      </c>
      <c r="G6307" s="3">
        <v>45482</v>
      </c>
      <c r="H6307" s="3">
        <v>45490</v>
      </c>
      <c r="I6307" s="6">
        <v>850</v>
      </c>
      <c r="J6307" s="1">
        <v>2</v>
      </c>
      <c r="K6307" s="4">
        <v>0.02</v>
      </c>
      <c r="L6307" s="6">
        <f t="shared" si="196"/>
        <v>17</v>
      </c>
      <c r="M6307" s="8">
        <f t="shared" si="197"/>
        <v>1683</v>
      </c>
      <c r="N6307" t="str" cm="1">
        <f t="array" ref="N63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08" spans="2:14" x14ac:dyDescent="0.35">
      <c r="B6308" s="7">
        <v>2030306</v>
      </c>
      <c r="C6308" s="1" t="s">
        <v>8</v>
      </c>
      <c r="D6308" s="1" t="s">
        <v>28</v>
      </c>
      <c r="E6308" s="1" t="s">
        <v>48</v>
      </c>
      <c r="F6308" s="1" t="s">
        <v>518</v>
      </c>
      <c r="G6308" s="3">
        <v>45482</v>
      </c>
      <c r="H6308" s="3">
        <v>45484</v>
      </c>
      <c r="I6308" s="6">
        <v>65000</v>
      </c>
      <c r="J6308" s="1">
        <v>1</v>
      </c>
      <c r="K6308" s="4">
        <v>0.02</v>
      </c>
      <c r="L6308" s="6">
        <f t="shared" si="196"/>
        <v>1300</v>
      </c>
      <c r="M6308" s="8">
        <f t="shared" si="197"/>
        <v>63700</v>
      </c>
      <c r="N6308" t="str" cm="1">
        <f t="array" ref="N63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09" spans="2:14" x14ac:dyDescent="0.35">
      <c r="B6309" s="7">
        <v>2030307</v>
      </c>
      <c r="C6309" s="1" t="s">
        <v>9</v>
      </c>
      <c r="D6309" s="1" t="s">
        <v>29</v>
      </c>
      <c r="E6309" s="1" t="s">
        <v>49</v>
      </c>
      <c r="F6309" s="1" t="s">
        <v>519</v>
      </c>
      <c r="G6309" s="3">
        <v>45482</v>
      </c>
      <c r="H6309" s="3">
        <v>45485</v>
      </c>
      <c r="I6309" s="6">
        <v>450</v>
      </c>
      <c r="J6309" s="1">
        <v>2</v>
      </c>
      <c r="K6309" s="4">
        <v>0.02</v>
      </c>
      <c r="L6309" s="6">
        <f t="shared" si="196"/>
        <v>9</v>
      </c>
      <c r="M6309" s="8">
        <f t="shared" si="197"/>
        <v>891</v>
      </c>
      <c r="N6309" t="str" cm="1">
        <f t="array" ref="N63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10" spans="2:14" x14ac:dyDescent="0.35">
      <c r="B6310" s="7">
        <v>2030308</v>
      </c>
      <c r="C6310" s="1" t="s">
        <v>11</v>
      </c>
      <c r="D6310" s="1" t="s">
        <v>25</v>
      </c>
      <c r="E6310" s="1" t="s">
        <v>50</v>
      </c>
      <c r="F6310" s="1" t="s">
        <v>521</v>
      </c>
      <c r="G6310" s="3">
        <v>45482</v>
      </c>
      <c r="H6310" s="3">
        <v>45487</v>
      </c>
      <c r="I6310" s="6">
        <v>1299</v>
      </c>
      <c r="J6310" s="1">
        <v>1</v>
      </c>
      <c r="K6310" s="4">
        <v>0.02</v>
      </c>
      <c r="L6310" s="6">
        <f t="shared" si="196"/>
        <v>25.98</v>
      </c>
      <c r="M6310" s="8">
        <f t="shared" si="197"/>
        <v>1273.02</v>
      </c>
      <c r="N6310" t="str" cm="1">
        <f t="array" ref="N63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11" spans="2:14" x14ac:dyDescent="0.35">
      <c r="B6311" s="7">
        <v>2030309</v>
      </c>
      <c r="C6311" s="1" t="s">
        <v>12</v>
      </c>
      <c r="D6311" s="1" t="s">
        <v>26</v>
      </c>
      <c r="E6311" s="1" t="s">
        <v>51</v>
      </c>
      <c r="F6311" s="1" t="s">
        <v>520</v>
      </c>
      <c r="G6311" s="3">
        <v>45482</v>
      </c>
      <c r="H6311" s="3">
        <v>45483</v>
      </c>
      <c r="I6311" s="6">
        <v>1700</v>
      </c>
      <c r="J6311" s="1">
        <v>2</v>
      </c>
      <c r="K6311" s="4">
        <v>7.0000000000000007E-2</v>
      </c>
      <c r="L6311" s="6">
        <f t="shared" si="196"/>
        <v>119.00000000000001</v>
      </c>
      <c r="M6311" s="8">
        <f t="shared" si="197"/>
        <v>3281</v>
      </c>
      <c r="N6311" t="str" cm="1">
        <f t="array" ref="N63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12" spans="2:14" x14ac:dyDescent="0.35">
      <c r="B6312" s="7">
        <v>2030310</v>
      </c>
      <c r="C6312" s="1" t="s">
        <v>13</v>
      </c>
      <c r="D6312" s="1" t="s">
        <v>27</v>
      </c>
      <c r="E6312" s="1" t="s">
        <v>506</v>
      </c>
      <c r="F6312" s="1" t="s">
        <v>518</v>
      </c>
      <c r="G6312" s="3">
        <v>45482</v>
      </c>
      <c r="H6312" s="3">
        <v>45490</v>
      </c>
      <c r="I6312" s="6">
        <v>55000</v>
      </c>
      <c r="J6312" s="1">
        <v>3</v>
      </c>
      <c r="K6312" s="4">
        <v>0.03</v>
      </c>
      <c r="L6312" s="6">
        <f t="shared" si="196"/>
        <v>1650</v>
      </c>
      <c r="M6312" s="8">
        <f t="shared" si="197"/>
        <v>163350</v>
      </c>
      <c r="N6312" t="str" cm="1">
        <f t="array" ref="N63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13" spans="2:14" x14ac:dyDescent="0.35">
      <c r="B6313" s="7">
        <v>2030311</v>
      </c>
      <c r="C6313" s="1" t="s">
        <v>14</v>
      </c>
      <c r="D6313" s="1" t="s">
        <v>28</v>
      </c>
      <c r="E6313" s="1" t="s">
        <v>507</v>
      </c>
      <c r="F6313" s="1" t="s">
        <v>519</v>
      </c>
      <c r="G6313" s="3">
        <v>45482</v>
      </c>
      <c r="H6313" s="3">
        <v>45484</v>
      </c>
      <c r="I6313" s="6">
        <v>57999</v>
      </c>
      <c r="J6313" s="1">
        <v>2</v>
      </c>
      <c r="K6313" s="4">
        <v>0.08</v>
      </c>
      <c r="L6313" s="6">
        <f t="shared" si="196"/>
        <v>4639.92</v>
      </c>
      <c r="M6313" s="8">
        <f t="shared" si="197"/>
        <v>111358.08</v>
      </c>
      <c r="N6313" t="str" cm="1">
        <f t="array" ref="N63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14" spans="2:14" x14ac:dyDescent="0.35">
      <c r="B6314" s="7">
        <v>2030312</v>
      </c>
      <c r="C6314" s="1" t="s">
        <v>15</v>
      </c>
      <c r="D6314" s="1" t="s">
        <v>29</v>
      </c>
      <c r="E6314" s="1" t="s">
        <v>508</v>
      </c>
      <c r="F6314" s="1" t="s">
        <v>520</v>
      </c>
      <c r="G6314" s="3">
        <v>45482</v>
      </c>
      <c r="H6314" s="3">
        <v>45485</v>
      </c>
      <c r="I6314" s="6">
        <v>1399</v>
      </c>
      <c r="J6314" s="1">
        <v>7</v>
      </c>
      <c r="K6314" s="4">
        <v>0.05</v>
      </c>
      <c r="L6314" s="6">
        <f t="shared" si="196"/>
        <v>69.95</v>
      </c>
      <c r="M6314" s="8">
        <f t="shared" si="197"/>
        <v>9723.0499999999993</v>
      </c>
      <c r="N6314" t="str" cm="1">
        <f t="array" ref="N63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15" spans="2:14" x14ac:dyDescent="0.35">
      <c r="B6315" s="7">
        <v>2030313</v>
      </c>
      <c r="C6315" s="1" t="s">
        <v>16</v>
      </c>
      <c r="D6315" s="1" t="s">
        <v>25</v>
      </c>
      <c r="E6315" s="1" t="s">
        <v>31</v>
      </c>
      <c r="F6315" s="1" t="s">
        <v>521</v>
      </c>
      <c r="G6315" s="3">
        <v>45482</v>
      </c>
      <c r="H6315" s="3">
        <v>45487</v>
      </c>
      <c r="I6315" s="6">
        <v>999</v>
      </c>
      <c r="J6315" s="1">
        <v>2</v>
      </c>
      <c r="K6315" s="4">
        <v>0.05</v>
      </c>
      <c r="L6315" s="6">
        <f t="shared" si="196"/>
        <v>49.95</v>
      </c>
      <c r="M6315" s="8">
        <f t="shared" si="197"/>
        <v>1948.05</v>
      </c>
      <c r="N6315" t="str" cm="1">
        <f t="array" ref="N63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16" spans="2:14" x14ac:dyDescent="0.35">
      <c r="B6316" s="7">
        <v>2030314</v>
      </c>
      <c r="C6316" s="1" t="s">
        <v>17</v>
      </c>
      <c r="D6316" s="1" t="s">
        <v>338</v>
      </c>
      <c r="E6316" s="1" t="s">
        <v>32</v>
      </c>
      <c r="F6316" s="1" t="s">
        <v>518</v>
      </c>
      <c r="G6316" s="3">
        <v>45482</v>
      </c>
      <c r="H6316" s="3">
        <v>45483</v>
      </c>
      <c r="I6316" s="6">
        <v>2099</v>
      </c>
      <c r="J6316" s="1">
        <v>1</v>
      </c>
      <c r="K6316" s="4">
        <v>0.05</v>
      </c>
      <c r="L6316" s="6">
        <f t="shared" si="196"/>
        <v>104.95</v>
      </c>
      <c r="M6316" s="8">
        <f t="shared" si="197"/>
        <v>1994.05</v>
      </c>
      <c r="N6316" t="str" cm="1">
        <f t="array" ref="N63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17" spans="2:14" x14ac:dyDescent="0.35">
      <c r="B6317" s="7">
        <v>2030315</v>
      </c>
      <c r="C6317" s="1" t="s">
        <v>18</v>
      </c>
      <c r="D6317" s="1" t="s">
        <v>25</v>
      </c>
      <c r="E6317" s="1" t="s">
        <v>38</v>
      </c>
      <c r="F6317" s="1" t="s">
        <v>518</v>
      </c>
      <c r="G6317" s="3">
        <v>45482</v>
      </c>
      <c r="H6317" s="3">
        <v>45490</v>
      </c>
      <c r="I6317" s="6">
        <v>11000</v>
      </c>
      <c r="J6317" s="1">
        <v>1</v>
      </c>
      <c r="K6317" s="4">
        <v>0.05</v>
      </c>
      <c r="L6317" s="6">
        <f t="shared" si="196"/>
        <v>550</v>
      </c>
      <c r="M6317" s="8">
        <f t="shared" si="197"/>
        <v>10450</v>
      </c>
      <c r="N6317" t="str" cm="1">
        <f t="array" ref="N63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18" spans="2:14" x14ac:dyDescent="0.35">
      <c r="B6318" s="7">
        <v>2030316</v>
      </c>
      <c r="C6318" s="1" t="s">
        <v>19</v>
      </c>
      <c r="D6318" s="1" t="s">
        <v>26</v>
      </c>
      <c r="E6318" s="1" t="s">
        <v>33</v>
      </c>
      <c r="F6318" s="1" t="s">
        <v>519</v>
      </c>
      <c r="G6318" s="3">
        <v>45482</v>
      </c>
      <c r="H6318" s="3">
        <v>45484</v>
      </c>
      <c r="I6318" s="6">
        <v>800</v>
      </c>
      <c r="J6318" s="1">
        <v>1</v>
      </c>
      <c r="K6318" s="4">
        <v>0.03</v>
      </c>
      <c r="L6318" s="6">
        <f t="shared" si="196"/>
        <v>24</v>
      </c>
      <c r="M6318" s="8">
        <f t="shared" si="197"/>
        <v>776</v>
      </c>
      <c r="N6318" t="str" cm="1">
        <f t="array" ref="N63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19" spans="2:14" x14ac:dyDescent="0.35">
      <c r="B6319" s="7">
        <v>2030317</v>
      </c>
      <c r="C6319" s="1" t="s">
        <v>20</v>
      </c>
      <c r="D6319" s="1" t="s">
        <v>27</v>
      </c>
      <c r="E6319" s="1" t="s">
        <v>34</v>
      </c>
      <c r="F6319" s="1" t="s">
        <v>521</v>
      </c>
      <c r="G6319" s="3">
        <v>45482</v>
      </c>
      <c r="H6319" s="3">
        <v>45485</v>
      </c>
      <c r="I6319" s="6">
        <v>5500</v>
      </c>
      <c r="J6319" s="1">
        <v>2</v>
      </c>
      <c r="K6319" s="4">
        <v>0.1</v>
      </c>
      <c r="L6319" s="6">
        <f t="shared" si="196"/>
        <v>550</v>
      </c>
      <c r="M6319" s="8">
        <f t="shared" si="197"/>
        <v>10450</v>
      </c>
      <c r="N6319" t="str" cm="1">
        <f t="array" ref="N63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20" spans="2:14" x14ac:dyDescent="0.35">
      <c r="B6320" s="7">
        <v>2030318</v>
      </c>
      <c r="C6320" s="1" t="s">
        <v>21</v>
      </c>
      <c r="D6320" s="1" t="s">
        <v>28</v>
      </c>
      <c r="E6320" s="1" t="s">
        <v>35</v>
      </c>
      <c r="F6320" s="1" t="s">
        <v>520</v>
      </c>
      <c r="G6320" s="3">
        <v>45482</v>
      </c>
      <c r="H6320" s="3">
        <v>45487</v>
      </c>
      <c r="I6320" s="6">
        <v>1350</v>
      </c>
      <c r="J6320" s="1">
        <v>1</v>
      </c>
      <c r="K6320" s="4">
        <v>0.05</v>
      </c>
      <c r="L6320" s="6">
        <f t="shared" si="196"/>
        <v>67.5</v>
      </c>
      <c r="M6320" s="8">
        <f t="shared" si="197"/>
        <v>1282.5</v>
      </c>
      <c r="N6320" t="str" cm="1">
        <f t="array" ref="N63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21" spans="2:14" x14ac:dyDescent="0.35">
      <c r="B6321" s="7">
        <v>2030319</v>
      </c>
      <c r="C6321" s="1" t="s">
        <v>22</v>
      </c>
      <c r="D6321" s="1" t="s">
        <v>29</v>
      </c>
      <c r="E6321" s="1" t="s">
        <v>36</v>
      </c>
      <c r="F6321" s="1" t="s">
        <v>518</v>
      </c>
      <c r="G6321" s="3">
        <v>45482</v>
      </c>
      <c r="H6321" s="3">
        <v>45483</v>
      </c>
      <c r="I6321" s="6">
        <v>4500</v>
      </c>
      <c r="J6321" s="1">
        <v>2</v>
      </c>
      <c r="K6321" s="4">
        <v>0.05</v>
      </c>
      <c r="L6321" s="6">
        <f t="shared" si="196"/>
        <v>225</v>
      </c>
      <c r="M6321" s="8">
        <f t="shared" si="197"/>
        <v>8775</v>
      </c>
      <c r="N6321" t="str" cm="1">
        <f t="array" ref="N63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22" spans="2:14" x14ac:dyDescent="0.35">
      <c r="B6322" s="7">
        <v>2030320</v>
      </c>
      <c r="C6322" s="1" t="s">
        <v>23</v>
      </c>
      <c r="D6322" s="1" t="s">
        <v>25</v>
      </c>
      <c r="E6322" s="1" t="s">
        <v>37</v>
      </c>
      <c r="F6322" s="1" t="s">
        <v>519</v>
      </c>
      <c r="G6322" s="3">
        <v>45482</v>
      </c>
      <c r="H6322" s="3">
        <v>45490</v>
      </c>
      <c r="I6322" s="6">
        <v>2350</v>
      </c>
      <c r="J6322" s="1">
        <v>7</v>
      </c>
      <c r="K6322" s="4">
        <v>0.02</v>
      </c>
      <c r="L6322" s="6">
        <f t="shared" si="196"/>
        <v>47</v>
      </c>
      <c r="M6322" s="8">
        <f t="shared" si="197"/>
        <v>16403</v>
      </c>
      <c r="N6322" t="str" cm="1">
        <f t="array" ref="N63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23" spans="2:14" x14ac:dyDescent="0.35">
      <c r="B6323" s="7">
        <v>2030321</v>
      </c>
      <c r="C6323" s="1" t="s">
        <v>24</v>
      </c>
      <c r="D6323" s="1" t="s">
        <v>30</v>
      </c>
      <c r="E6323" s="1" t="s">
        <v>39</v>
      </c>
      <c r="F6323" s="1" t="s">
        <v>520</v>
      </c>
      <c r="G6323" s="3">
        <v>45482</v>
      </c>
      <c r="H6323" s="3">
        <v>45484</v>
      </c>
      <c r="I6323" s="6">
        <v>90</v>
      </c>
      <c r="J6323" s="1">
        <v>2</v>
      </c>
      <c r="K6323" s="4">
        <v>0.06</v>
      </c>
      <c r="L6323" s="6">
        <f t="shared" si="196"/>
        <v>5.3999999999999995</v>
      </c>
      <c r="M6323" s="8">
        <f t="shared" si="197"/>
        <v>174.6</v>
      </c>
      <c r="N6323" t="str" cm="1">
        <f t="array" ref="N63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24" spans="2:14" x14ac:dyDescent="0.35">
      <c r="B6324" s="7">
        <v>2030322</v>
      </c>
      <c r="C6324" s="1" t="s">
        <v>4</v>
      </c>
      <c r="D6324" s="1" t="s">
        <v>27</v>
      </c>
      <c r="E6324" s="1" t="s">
        <v>40</v>
      </c>
      <c r="F6324" s="1" t="s">
        <v>521</v>
      </c>
      <c r="G6324" s="3">
        <v>45482</v>
      </c>
      <c r="H6324" s="3">
        <v>45485</v>
      </c>
      <c r="I6324" s="6">
        <v>280</v>
      </c>
      <c r="J6324" s="1">
        <v>2</v>
      </c>
      <c r="K6324" s="4">
        <v>0.15</v>
      </c>
      <c r="L6324" s="6">
        <f t="shared" si="196"/>
        <v>42</v>
      </c>
      <c r="M6324" s="8">
        <f t="shared" si="197"/>
        <v>518</v>
      </c>
      <c r="N6324" t="str" cm="1">
        <f t="array" ref="N63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25" spans="2:14" x14ac:dyDescent="0.35">
      <c r="B6325" s="7">
        <v>2030323</v>
      </c>
      <c r="C6325" s="1" t="s">
        <v>5</v>
      </c>
      <c r="D6325" s="1" t="s">
        <v>28</v>
      </c>
      <c r="E6325" s="1" t="s">
        <v>41</v>
      </c>
      <c r="F6325" s="1" t="s">
        <v>518</v>
      </c>
      <c r="G6325" s="3">
        <v>45482</v>
      </c>
      <c r="H6325" s="3">
        <v>45487</v>
      </c>
      <c r="I6325" s="6">
        <v>70</v>
      </c>
      <c r="J6325" s="1">
        <v>1</v>
      </c>
      <c r="K6325" s="4">
        <v>0.02</v>
      </c>
      <c r="L6325" s="6">
        <f t="shared" si="196"/>
        <v>1.4000000000000001</v>
      </c>
      <c r="M6325" s="8">
        <f t="shared" si="197"/>
        <v>68.599999999999994</v>
      </c>
      <c r="N6325" t="str" cm="1">
        <f t="array" ref="N63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26" spans="2:14" x14ac:dyDescent="0.35">
      <c r="B6326" s="7">
        <v>2030324</v>
      </c>
      <c r="C6326" s="1" t="s">
        <v>6</v>
      </c>
      <c r="D6326" s="1" t="s">
        <v>29</v>
      </c>
      <c r="E6326" s="1" t="s">
        <v>42</v>
      </c>
      <c r="F6326" s="1" t="s">
        <v>518</v>
      </c>
      <c r="G6326" s="3">
        <v>45482</v>
      </c>
      <c r="H6326" s="3">
        <v>45483</v>
      </c>
      <c r="I6326" s="6">
        <v>230</v>
      </c>
      <c r="J6326" s="1">
        <v>2</v>
      </c>
      <c r="K6326" s="4">
        <v>0.02</v>
      </c>
      <c r="L6326" s="6">
        <f t="shared" si="196"/>
        <v>4.6000000000000005</v>
      </c>
      <c r="M6326" s="8">
        <f t="shared" si="197"/>
        <v>455.4</v>
      </c>
      <c r="N6326" t="str" cm="1">
        <f t="array" ref="N63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27" spans="2:14" x14ac:dyDescent="0.35">
      <c r="B6327" s="7">
        <v>2030325</v>
      </c>
      <c r="C6327" s="1" t="s">
        <v>7</v>
      </c>
      <c r="D6327" s="1" t="s">
        <v>25</v>
      </c>
      <c r="E6327" s="1" t="s">
        <v>43</v>
      </c>
      <c r="F6327" s="1" t="s">
        <v>519</v>
      </c>
      <c r="G6327" s="3">
        <v>45482</v>
      </c>
      <c r="H6327" s="3">
        <v>45490</v>
      </c>
      <c r="I6327" s="6">
        <v>7999</v>
      </c>
      <c r="J6327" s="1">
        <v>4</v>
      </c>
      <c r="K6327" s="4">
        <v>0.02</v>
      </c>
      <c r="L6327" s="6">
        <f t="shared" si="196"/>
        <v>159.97999999999999</v>
      </c>
      <c r="M6327" s="8">
        <f t="shared" si="197"/>
        <v>31836.02</v>
      </c>
      <c r="N6327" t="str" cm="1">
        <f t="array" ref="N63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28" spans="2:14" x14ac:dyDescent="0.35">
      <c r="B6328" s="7">
        <v>2030326</v>
      </c>
      <c r="C6328" s="1" t="s">
        <v>10</v>
      </c>
      <c r="D6328" s="1" t="s">
        <v>26</v>
      </c>
      <c r="E6328" s="1" t="s">
        <v>44</v>
      </c>
      <c r="F6328" s="1" t="s">
        <v>521</v>
      </c>
      <c r="G6328" s="3">
        <v>45482</v>
      </c>
      <c r="H6328" s="3">
        <v>45484</v>
      </c>
      <c r="I6328" s="6">
        <v>850</v>
      </c>
      <c r="J6328" s="1">
        <v>3</v>
      </c>
      <c r="K6328" s="4">
        <v>0.02</v>
      </c>
      <c r="L6328" s="6">
        <f t="shared" si="196"/>
        <v>17</v>
      </c>
      <c r="M6328" s="8">
        <f t="shared" si="197"/>
        <v>2533</v>
      </c>
      <c r="N6328" t="str" cm="1">
        <f t="array" ref="N63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29" spans="2:14" x14ac:dyDescent="0.35">
      <c r="B6329" s="7">
        <v>2030327</v>
      </c>
      <c r="C6329" s="1" t="s">
        <v>8</v>
      </c>
      <c r="D6329" s="1" t="s">
        <v>27</v>
      </c>
      <c r="E6329" s="1" t="s">
        <v>45</v>
      </c>
      <c r="F6329" s="1" t="s">
        <v>520</v>
      </c>
      <c r="G6329" s="3">
        <v>45482</v>
      </c>
      <c r="H6329" s="3">
        <v>45485</v>
      </c>
      <c r="I6329" s="6">
        <v>65000</v>
      </c>
      <c r="J6329" s="1">
        <v>2</v>
      </c>
      <c r="K6329" s="4">
        <v>0.02</v>
      </c>
      <c r="L6329" s="6">
        <f t="shared" si="196"/>
        <v>1300</v>
      </c>
      <c r="M6329" s="8">
        <f t="shared" si="197"/>
        <v>128700</v>
      </c>
      <c r="N6329" t="str" cm="1">
        <f t="array" ref="N63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30" spans="2:14" x14ac:dyDescent="0.35">
      <c r="B6330" s="7">
        <v>2030328</v>
      </c>
      <c r="C6330" s="1" t="s">
        <v>9</v>
      </c>
      <c r="D6330" s="1" t="s">
        <v>28</v>
      </c>
      <c r="E6330" s="1" t="s">
        <v>46</v>
      </c>
      <c r="F6330" s="1" t="s">
        <v>518</v>
      </c>
      <c r="G6330" s="3">
        <v>45482</v>
      </c>
      <c r="H6330" s="3">
        <v>45487</v>
      </c>
      <c r="I6330" s="6">
        <v>450</v>
      </c>
      <c r="J6330" s="1">
        <v>1</v>
      </c>
      <c r="K6330" s="4">
        <v>0.02</v>
      </c>
      <c r="L6330" s="6">
        <f t="shared" si="196"/>
        <v>9</v>
      </c>
      <c r="M6330" s="8">
        <f t="shared" si="197"/>
        <v>441</v>
      </c>
      <c r="N6330" t="str" cm="1">
        <f t="array" ref="N63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31" spans="2:14" x14ac:dyDescent="0.35">
      <c r="B6331" s="7">
        <v>2030329</v>
      </c>
      <c r="C6331" s="1" t="s">
        <v>11</v>
      </c>
      <c r="D6331" s="1" t="s">
        <v>29</v>
      </c>
      <c r="E6331" s="1" t="s">
        <v>47</v>
      </c>
      <c r="F6331" s="1" t="s">
        <v>519</v>
      </c>
      <c r="G6331" s="3">
        <v>45482</v>
      </c>
      <c r="H6331" s="3">
        <v>45483</v>
      </c>
      <c r="I6331" s="6">
        <v>1299</v>
      </c>
      <c r="J6331" s="1">
        <v>1</v>
      </c>
      <c r="K6331" s="4">
        <v>0.02</v>
      </c>
      <c r="L6331" s="6">
        <f t="shared" si="196"/>
        <v>25.98</v>
      </c>
      <c r="M6331" s="8">
        <f t="shared" si="197"/>
        <v>1273.02</v>
      </c>
      <c r="N6331" t="str" cm="1">
        <f t="array" ref="N63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32" spans="2:14" x14ac:dyDescent="0.35">
      <c r="B6332" s="7">
        <v>2030330</v>
      </c>
      <c r="C6332" s="1" t="s">
        <v>12</v>
      </c>
      <c r="D6332" s="1" t="s">
        <v>25</v>
      </c>
      <c r="E6332" s="1" t="s">
        <v>48</v>
      </c>
      <c r="F6332" s="1" t="s">
        <v>520</v>
      </c>
      <c r="G6332" s="3">
        <v>45482</v>
      </c>
      <c r="H6332" s="3">
        <v>45490</v>
      </c>
      <c r="I6332" s="6">
        <v>1700</v>
      </c>
      <c r="J6332" s="1">
        <v>2</v>
      </c>
      <c r="K6332" s="4">
        <v>0.02</v>
      </c>
      <c r="L6332" s="6">
        <f t="shared" si="196"/>
        <v>34</v>
      </c>
      <c r="M6332" s="8">
        <f t="shared" si="197"/>
        <v>3366</v>
      </c>
      <c r="N6332" t="str" cm="1">
        <f t="array" ref="N63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33" spans="2:14" x14ac:dyDescent="0.35">
      <c r="B6333" s="7">
        <v>2030331</v>
      </c>
      <c r="C6333" s="1" t="s">
        <v>13</v>
      </c>
      <c r="D6333" s="1" t="s">
        <v>26</v>
      </c>
      <c r="E6333" s="1" t="s">
        <v>49</v>
      </c>
      <c r="F6333" s="1" t="s">
        <v>521</v>
      </c>
      <c r="G6333" s="3">
        <v>45482</v>
      </c>
      <c r="H6333" s="3">
        <v>45484</v>
      </c>
      <c r="I6333" s="6">
        <v>55000</v>
      </c>
      <c r="J6333" s="1">
        <v>1</v>
      </c>
      <c r="K6333" s="4">
        <v>7.0000000000000007E-2</v>
      </c>
      <c r="L6333" s="6">
        <f t="shared" si="196"/>
        <v>3850.0000000000005</v>
      </c>
      <c r="M6333" s="8">
        <f t="shared" si="197"/>
        <v>51150</v>
      </c>
      <c r="N6333" t="str" cm="1">
        <f t="array" ref="N63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34" spans="2:14" x14ac:dyDescent="0.35">
      <c r="B6334" s="7">
        <v>2030332</v>
      </c>
      <c r="C6334" s="1" t="s">
        <v>14</v>
      </c>
      <c r="D6334" s="1" t="s">
        <v>27</v>
      </c>
      <c r="E6334" s="1" t="s">
        <v>50</v>
      </c>
      <c r="F6334" s="1" t="s">
        <v>518</v>
      </c>
      <c r="G6334" s="3">
        <v>45482</v>
      </c>
      <c r="H6334" s="3">
        <v>45485</v>
      </c>
      <c r="I6334" s="6">
        <v>57999</v>
      </c>
      <c r="J6334" s="1">
        <v>3</v>
      </c>
      <c r="K6334" s="4">
        <v>0.03</v>
      </c>
      <c r="L6334" s="6">
        <f t="shared" si="196"/>
        <v>1739.97</v>
      </c>
      <c r="M6334" s="8">
        <f t="shared" si="197"/>
        <v>172257.03</v>
      </c>
      <c r="N6334" t="str" cm="1">
        <f t="array" ref="N63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35" spans="2:14" x14ac:dyDescent="0.35">
      <c r="B6335" s="7">
        <v>2030333</v>
      </c>
      <c r="C6335" s="1" t="s">
        <v>15</v>
      </c>
      <c r="D6335" s="1" t="s">
        <v>28</v>
      </c>
      <c r="E6335" s="1" t="s">
        <v>51</v>
      </c>
      <c r="F6335" s="1" t="s">
        <v>518</v>
      </c>
      <c r="G6335" s="3">
        <v>45482</v>
      </c>
      <c r="H6335" s="3">
        <v>45487</v>
      </c>
      <c r="I6335" s="6">
        <v>1399</v>
      </c>
      <c r="J6335" s="1">
        <v>2</v>
      </c>
      <c r="K6335" s="4">
        <v>0.08</v>
      </c>
      <c r="L6335" s="6">
        <f t="shared" si="196"/>
        <v>111.92</v>
      </c>
      <c r="M6335" s="8">
        <f t="shared" si="197"/>
        <v>2686.08</v>
      </c>
      <c r="N6335" t="str" cm="1">
        <f t="array" ref="N63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36" spans="2:14" x14ac:dyDescent="0.35">
      <c r="B6336" s="7">
        <v>2030334</v>
      </c>
      <c r="C6336" s="1" t="s">
        <v>16</v>
      </c>
      <c r="D6336" s="1" t="s">
        <v>29</v>
      </c>
      <c r="E6336" s="1" t="s">
        <v>506</v>
      </c>
      <c r="F6336" s="1" t="s">
        <v>519</v>
      </c>
      <c r="G6336" s="3">
        <v>45482</v>
      </c>
      <c r="H6336" s="3">
        <v>45483</v>
      </c>
      <c r="I6336" s="6">
        <v>999</v>
      </c>
      <c r="J6336" s="1">
        <v>1</v>
      </c>
      <c r="K6336" s="4">
        <v>0.05</v>
      </c>
      <c r="L6336" s="6">
        <f t="shared" si="196"/>
        <v>49.95</v>
      </c>
      <c r="M6336" s="8">
        <f t="shared" si="197"/>
        <v>949.05</v>
      </c>
      <c r="N6336" t="str" cm="1">
        <f t="array" ref="N63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37" spans="2:14" x14ac:dyDescent="0.35">
      <c r="B6337" s="7">
        <v>2030335</v>
      </c>
      <c r="C6337" s="1" t="s">
        <v>17</v>
      </c>
      <c r="D6337" s="1" t="s">
        <v>25</v>
      </c>
      <c r="E6337" s="1" t="s">
        <v>507</v>
      </c>
      <c r="F6337" s="1" t="s">
        <v>521</v>
      </c>
      <c r="G6337" s="3">
        <v>45482</v>
      </c>
      <c r="H6337" s="3">
        <v>45490</v>
      </c>
      <c r="I6337" s="6">
        <v>2099</v>
      </c>
      <c r="J6337" s="1">
        <v>2</v>
      </c>
      <c r="K6337" s="4">
        <v>0.05</v>
      </c>
      <c r="L6337" s="6">
        <f t="shared" si="196"/>
        <v>104.95</v>
      </c>
      <c r="M6337" s="8">
        <f t="shared" si="197"/>
        <v>4093.05</v>
      </c>
      <c r="N6337" t="str" cm="1">
        <f t="array" ref="N63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38" spans="2:14" x14ac:dyDescent="0.35">
      <c r="B6338" s="7">
        <v>2030336</v>
      </c>
      <c r="C6338" s="1" t="s">
        <v>18</v>
      </c>
      <c r="D6338" s="1" t="s">
        <v>339</v>
      </c>
      <c r="E6338" s="1" t="s">
        <v>508</v>
      </c>
      <c r="F6338" s="1" t="s">
        <v>520</v>
      </c>
      <c r="G6338" s="3">
        <v>45482</v>
      </c>
      <c r="H6338" s="3">
        <v>45484</v>
      </c>
      <c r="I6338" s="6">
        <v>11000</v>
      </c>
      <c r="J6338" s="1">
        <v>1</v>
      </c>
      <c r="K6338" s="4">
        <v>0.05</v>
      </c>
      <c r="L6338" s="6">
        <f t="shared" si="196"/>
        <v>550</v>
      </c>
      <c r="M6338" s="8">
        <f t="shared" si="197"/>
        <v>10450</v>
      </c>
      <c r="N6338" t="str" cm="1">
        <f t="array" ref="N63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39" spans="2:14" x14ac:dyDescent="0.35">
      <c r="B6339" s="7">
        <v>2030337</v>
      </c>
      <c r="C6339" s="1" t="s">
        <v>19</v>
      </c>
      <c r="D6339" s="1" t="s">
        <v>25</v>
      </c>
      <c r="E6339" s="1" t="s">
        <v>31</v>
      </c>
      <c r="F6339" s="1" t="s">
        <v>518</v>
      </c>
      <c r="G6339" s="3">
        <v>45482</v>
      </c>
      <c r="H6339" s="3">
        <v>45485</v>
      </c>
      <c r="I6339" s="6">
        <v>800</v>
      </c>
      <c r="J6339" s="1">
        <v>2</v>
      </c>
      <c r="K6339" s="4">
        <v>0.05</v>
      </c>
      <c r="L6339" s="6">
        <f t="shared" si="196"/>
        <v>40</v>
      </c>
      <c r="M6339" s="8">
        <f t="shared" si="197"/>
        <v>1560</v>
      </c>
      <c r="N6339" t="str" cm="1">
        <f t="array" ref="N63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40" spans="2:14" x14ac:dyDescent="0.35">
      <c r="B6340" s="7">
        <v>2030338</v>
      </c>
      <c r="C6340" s="1" t="s">
        <v>20</v>
      </c>
      <c r="D6340" s="1" t="s">
        <v>26</v>
      </c>
      <c r="E6340" s="1" t="s">
        <v>32</v>
      </c>
      <c r="F6340" s="1" t="s">
        <v>519</v>
      </c>
      <c r="G6340" s="3">
        <v>45482</v>
      </c>
      <c r="H6340" s="3">
        <v>45487</v>
      </c>
      <c r="I6340" s="6">
        <v>5500</v>
      </c>
      <c r="J6340" s="1">
        <v>3</v>
      </c>
      <c r="K6340" s="4">
        <v>0.03</v>
      </c>
      <c r="L6340" s="6">
        <f t="shared" ref="L6340:L6403" si="198">I6340*K6340</f>
        <v>165</v>
      </c>
      <c r="M6340" s="8">
        <f t="shared" ref="M6340:M6403" si="199">I6340*J6340-L6340</f>
        <v>16335</v>
      </c>
      <c r="N6340" t="str" cm="1">
        <f t="array" ref="N63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41" spans="2:14" x14ac:dyDescent="0.35">
      <c r="B6341" s="7">
        <v>2030339</v>
      </c>
      <c r="C6341" s="1" t="s">
        <v>21</v>
      </c>
      <c r="D6341" s="1" t="s">
        <v>27</v>
      </c>
      <c r="E6341" s="1" t="s">
        <v>38</v>
      </c>
      <c r="F6341" s="1" t="s">
        <v>520</v>
      </c>
      <c r="G6341" s="3">
        <v>45482</v>
      </c>
      <c r="H6341" s="3">
        <v>45483</v>
      </c>
      <c r="I6341" s="6">
        <v>1350</v>
      </c>
      <c r="J6341" s="1">
        <v>2</v>
      </c>
      <c r="K6341" s="4">
        <v>0.1</v>
      </c>
      <c r="L6341" s="6">
        <f t="shared" si="198"/>
        <v>135</v>
      </c>
      <c r="M6341" s="8">
        <f t="shared" si="199"/>
        <v>2565</v>
      </c>
      <c r="N6341" t="str" cm="1">
        <f t="array" ref="N63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42" spans="2:14" x14ac:dyDescent="0.35">
      <c r="B6342" s="7">
        <v>2030340</v>
      </c>
      <c r="C6342" s="1" t="s">
        <v>22</v>
      </c>
      <c r="D6342" s="1" t="s">
        <v>28</v>
      </c>
      <c r="E6342" s="1" t="s">
        <v>33</v>
      </c>
      <c r="F6342" s="1" t="s">
        <v>521</v>
      </c>
      <c r="G6342" s="3">
        <v>45482</v>
      </c>
      <c r="H6342" s="3">
        <v>45490</v>
      </c>
      <c r="I6342" s="6">
        <v>4500</v>
      </c>
      <c r="J6342" s="1">
        <v>7</v>
      </c>
      <c r="K6342" s="4">
        <v>0.05</v>
      </c>
      <c r="L6342" s="6">
        <f t="shared" si="198"/>
        <v>225</v>
      </c>
      <c r="M6342" s="8">
        <f t="shared" si="199"/>
        <v>31275</v>
      </c>
      <c r="N6342" t="str" cm="1">
        <f t="array" ref="N63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43" spans="2:14" x14ac:dyDescent="0.35">
      <c r="B6343" s="7">
        <v>2030341</v>
      </c>
      <c r="C6343" s="1" t="s">
        <v>23</v>
      </c>
      <c r="D6343" s="1" t="s">
        <v>29</v>
      </c>
      <c r="E6343" s="1" t="s">
        <v>34</v>
      </c>
      <c r="F6343" s="1" t="s">
        <v>518</v>
      </c>
      <c r="G6343" s="3">
        <v>45482</v>
      </c>
      <c r="H6343" s="3">
        <v>45484</v>
      </c>
      <c r="I6343" s="6">
        <v>2350</v>
      </c>
      <c r="J6343" s="1">
        <v>2</v>
      </c>
      <c r="K6343" s="4">
        <v>0.05</v>
      </c>
      <c r="L6343" s="6">
        <f t="shared" si="198"/>
        <v>117.5</v>
      </c>
      <c r="M6343" s="8">
        <f t="shared" si="199"/>
        <v>4582.5</v>
      </c>
      <c r="N6343" t="str" cm="1">
        <f t="array" ref="N63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44" spans="2:14" x14ac:dyDescent="0.35">
      <c r="B6344" s="7">
        <v>2030342</v>
      </c>
      <c r="C6344" s="1" t="s">
        <v>24</v>
      </c>
      <c r="D6344" s="1" t="s">
        <v>25</v>
      </c>
      <c r="E6344" s="1" t="s">
        <v>35</v>
      </c>
      <c r="F6344" s="1" t="s">
        <v>518</v>
      </c>
      <c r="G6344" s="3">
        <v>45482</v>
      </c>
      <c r="H6344" s="3">
        <v>45485</v>
      </c>
      <c r="I6344" s="6">
        <v>90</v>
      </c>
      <c r="J6344" s="1">
        <v>1</v>
      </c>
      <c r="K6344" s="4">
        <v>0.02</v>
      </c>
      <c r="L6344" s="6">
        <f t="shared" si="198"/>
        <v>1.8</v>
      </c>
      <c r="M6344" s="8">
        <f t="shared" si="199"/>
        <v>88.2</v>
      </c>
      <c r="N6344" t="str" cm="1">
        <f t="array" ref="N63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45" spans="2:14" x14ac:dyDescent="0.35">
      <c r="B6345" s="7">
        <v>2030343</v>
      </c>
      <c r="C6345" s="1" t="s">
        <v>4</v>
      </c>
      <c r="D6345" s="1" t="s">
        <v>30</v>
      </c>
      <c r="E6345" s="1" t="s">
        <v>36</v>
      </c>
      <c r="F6345" s="1" t="s">
        <v>519</v>
      </c>
      <c r="G6345" s="3">
        <v>45482</v>
      </c>
      <c r="H6345" s="3">
        <v>45487</v>
      </c>
      <c r="I6345" s="6">
        <v>280</v>
      </c>
      <c r="J6345" s="1">
        <v>1</v>
      </c>
      <c r="K6345" s="4">
        <v>0.06</v>
      </c>
      <c r="L6345" s="6">
        <f t="shared" si="198"/>
        <v>16.8</v>
      </c>
      <c r="M6345" s="8">
        <f t="shared" si="199"/>
        <v>263.2</v>
      </c>
      <c r="N6345" t="str" cm="1">
        <f t="array" ref="N63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46" spans="2:14" x14ac:dyDescent="0.35">
      <c r="B6346" s="7">
        <v>2030344</v>
      </c>
      <c r="C6346" s="1" t="s">
        <v>5</v>
      </c>
      <c r="D6346" s="1" t="s">
        <v>27</v>
      </c>
      <c r="E6346" s="1" t="s">
        <v>37</v>
      </c>
      <c r="F6346" s="1" t="s">
        <v>521</v>
      </c>
      <c r="G6346" s="3">
        <v>45482</v>
      </c>
      <c r="H6346" s="3">
        <v>45483</v>
      </c>
      <c r="I6346" s="6">
        <v>70</v>
      </c>
      <c r="J6346" s="1">
        <v>1</v>
      </c>
      <c r="K6346" s="4">
        <v>0.15</v>
      </c>
      <c r="L6346" s="6">
        <f t="shared" si="198"/>
        <v>10.5</v>
      </c>
      <c r="M6346" s="8">
        <f t="shared" si="199"/>
        <v>59.5</v>
      </c>
      <c r="N6346" t="str" cm="1">
        <f t="array" ref="N63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47" spans="2:14" x14ac:dyDescent="0.35">
      <c r="B6347" s="7">
        <v>2030345</v>
      </c>
      <c r="C6347" s="1" t="s">
        <v>6</v>
      </c>
      <c r="D6347" s="1" t="s">
        <v>28</v>
      </c>
      <c r="E6347" s="1" t="s">
        <v>39</v>
      </c>
      <c r="F6347" s="1" t="s">
        <v>520</v>
      </c>
      <c r="G6347" s="3">
        <v>45482</v>
      </c>
      <c r="H6347" s="3">
        <v>45490</v>
      </c>
      <c r="I6347" s="6">
        <v>230</v>
      </c>
      <c r="J6347" s="1">
        <v>2</v>
      </c>
      <c r="K6347" s="4">
        <v>0.02</v>
      </c>
      <c r="L6347" s="6">
        <f t="shared" si="198"/>
        <v>4.6000000000000005</v>
      </c>
      <c r="M6347" s="8">
        <f t="shared" si="199"/>
        <v>455.4</v>
      </c>
      <c r="N6347" t="str" cm="1">
        <f t="array" ref="N63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48" spans="2:14" x14ac:dyDescent="0.35">
      <c r="B6348" s="7">
        <v>2030346</v>
      </c>
      <c r="C6348" s="1" t="s">
        <v>7</v>
      </c>
      <c r="D6348" s="1" t="s">
        <v>29</v>
      </c>
      <c r="E6348" s="1" t="s">
        <v>40</v>
      </c>
      <c r="F6348" s="1" t="s">
        <v>518</v>
      </c>
      <c r="G6348" s="3">
        <v>45482</v>
      </c>
      <c r="H6348" s="3">
        <v>45484</v>
      </c>
      <c r="I6348" s="6">
        <v>7999</v>
      </c>
      <c r="J6348" s="1">
        <v>1</v>
      </c>
      <c r="K6348" s="4">
        <v>0.02</v>
      </c>
      <c r="L6348" s="6">
        <f t="shared" si="198"/>
        <v>159.97999999999999</v>
      </c>
      <c r="M6348" s="8">
        <f t="shared" si="199"/>
        <v>7839.02</v>
      </c>
      <c r="N6348" t="str" cm="1">
        <f t="array" ref="N63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49" spans="2:14" x14ac:dyDescent="0.35">
      <c r="B6349" s="7">
        <v>2030347</v>
      </c>
      <c r="C6349" s="1" t="s">
        <v>10</v>
      </c>
      <c r="D6349" s="1" t="s">
        <v>25</v>
      </c>
      <c r="E6349" s="1" t="s">
        <v>41</v>
      </c>
      <c r="F6349" s="1" t="s">
        <v>519</v>
      </c>
      <c r="G6349" s="3">
        <v>45482</v>
      </c>
      <c r="H6349" s="3">
        <v>45485</v>
      </c>
      <c r="I6349" s="6">
        <v>850</v>
      </c>
      <c r="J6349" s="1">
        <v>2</v>
      </c>
      <c r="K6349" s="4">
        <v>0.02</v>
      </c>
      <c r="L6349" s="6">
        <f t="shared" si="198"/>
        <v>17</v>
      </c>
      <c r="M6349" s="8">
        <f t="shared" si="199"/>
        <v>1683</v>
      </c>
      <c r="N6349" t="str" cm="1">
        <f t="array" ref="N63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50" spans="2:14" x14ac:dyDescent="0.35">
      <c r="B6350" s="7">
        <v>2030348</v>
      </c>
      <c r="C6350" s="1" t="s">
        <v>8</v>
      </c>
      <c r="D6350" s="1" t="s">
        <v>26</v>
      </c>
      <c r="E6350" s="1" t="s">
        <v>42</v>
      </c>
      <c r="F6350" s="1" t="s">
        <v>520</v>
      </c>
      <c r="G6350" s="3">
        <v>45482</v>
      </c>
      <c r="H6350" s="3">
        <v>45487</v>
      </c>
      <c r="I6350" s="6">
        <v>65000</v>
      </c>
      <c r="J6350" s="1">
        <v>7</v>
      </c>
      <c r="K6350" s="4">
        <v>0.02</v>
      </c>
      <c r="L6350" s="6">
        <f t="shared" si="198"/>
        <v>1300</v>
      </c>
      <c r="M6350" s="8">
        <f t="shared" si="199"/>
        <v>453700</v>
      </c>
      <c r="N6350" t="str" cm="1">
        <f t="array" ref="N63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51" spans="2:14" x14ac:dyDescent="0.35">
      <c r="B6351" s="7">
        <v>2030349</v>
      </c>
      <c r="C6351" s="1" t="s">
        <v>9</v>
      </c>
      <c r="D6351" s="1" t="s">
        <v>27</v>
      </c>
      <c r="E6351" s="1" t="s">
        <v>43</v>
      </c>
      <c r="F6351" s="1" t="s">
        <v>521</v>
      </c>
      <c r="G6351" s="3">
        <v>45482</v>
      </c>
      <c r="H6351" s="3">
        <v>45483</v>
      </c>
      <c r="I6351" s="6">
        <v>450</v>
      </c>
      <c r="J6351" s="1">
        <v>2</v>
      </c>
      <c r="K6351" s="4">
        <v>0.02</v>
      </c>
      <c r="L6351" s="6">
        <f t="shared" si="198"/>
        <v>9</v>
      </c>
      <c r="M6351" s="8">
        <f t="shared" si="199"/>
        <v>891</v>
      </c>
      <c r="N6351" t="str" cm="1">
        <f t="array" ref="N63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52" spans="2:14" x14ac:dyDescent="0.35">
      <c r="B6352" s="7">
        <v>2030350</v>
      </c>
      <c r="C6352" s="1" t="s">
        <v>11</v>
      </c>
      <c r="D6352" s="1" t="s">
        <v>28</v>
      </c>
      <c r="E6352" s="1" t="s">
        <v>44</v>
      </c>
      <c r="F6352" s="1" t="s">
        <v>518</v>
      </c>
      <c r="G6352" s="3">
        <v>45482</v>
      </c>
      <c r="H6352" s="3">
        <v>45490</v>
      </c>
      <c r="I6352" s="6">
        <v>1299</v>
      </c>
      <c r="J6352" s="1">
        <v>2</v>
      </c>
      <c r="K6352" s="4">
        <v>0.02</v>
      </c>
      <c r="L6352" s="6">
        <f t="shared" si="198"/>
        <v>25.98</v>
      </c>
      <c r="M6352" s="8">
        <f t="shared" si="199"/>
        <v>2572.02</v>
      </c>
      <c r="N6352" t="str" cm="1">
        <f t="array" ref="N63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53" spans="2:14" x14ac:dyDescent="0.35">
      <c r="B6353" s="7">
        <v>2030351</v>
      </c>
      <c r="C6353" s="1" t="s">
        <v>12</v>
      </c>
      <c r="D6353" s="1" t="s">
        <v>29</v>
      </c>
      <c r="E6353" s="1" t="s">
        <v>45</v>
      </c>
      <c r="F6353" s="1" t="s">
        <v>518</v>
      </c>
      <c r="G6353" s="3">
        <v>45482</v>
      </c>
      <c r="H6353" s="3">
        <v>45484</v>
      </c>
      <c r="I6353" s="6">
        <v>1700</v>
      </c>
      <c r="J6353" s="1">
        <v>1</v>
      </c>
      <c r="K6353" s="4">
        <v>0.02</v>
      </c>
      <c r="L6353" s="6">
        <f t="shared" si="198"/>
        <v>34</v>
      </c>
      <c r="M6353" s="8">
        <f t="shared" si="199"/>
        <v>1666</v>
      </c>
      <c r="N6353" t="str" cm="1">
        <f t="array" ref="N63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54" spans="2:14" x14ac:dyDescent="0.35">
      <c r="B6354" s="7">
        <v>2030352</v>
      </c>
      <c r="C6354" s="1" t="s">
        <v>13</v>
      </c>
      <c r="D6354" s="1" t="s">
        <v>25</v>
      </c>
      <c r="E6354" s="1" t="s">
        <v>46</v>
      </c>
      <c r="F6354" s="1" t="s">
        <v>519</v>
      </c>
      <c r="G6354" s="3">
        <v>45482</v>
      </c>
      <c r="H6354" s="3">
        <v>45485</v>
      </c>
      <c r="I6354" s="6">
        <v>55000</v>
      </c>
      <c r="J6354" s="1">
        <v>2</v>
      </c>
      <c r="K6354" s="4">
        <v>0.02</v>
      </c>
      <c r="L6354" s="6">
        <f t="shared" si="198"/>
        <v>1100</v>
      </c>
      <c r="M6354" s="8">
        <f t="shared" si="199"/>
        <v>108900</v>
      </c>
      <c r="N6354" t="str" cm="1">
        <f t="array" ref="N63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55" spans="2:14" x14ac:dyDescent="0.35">
      <c r="B6355" s="7">
        <v>2030353</v>
      </c>
      <c r="C6355" s="1" t="s">
        <v>14</v>
      </c>
      <c r="D6355" s="1" t="s">
        <v>26</v>
      </c>
      <c r="E6355" s="1" t="s">
        <v>47</v>
      </c>
      <c r="F6355" s="1" t="s">
        <v>521</v>
      </c>
      <c r="G6355" s="3">
        <v>45482</v>
      </c>
      <c r="H6355" s="3">
        <v>45487</v>
      </c>
      <c r="I6355" s="6">
        <v>57999</v>
      </c>
      <c r="J6355" s="1">
        <v>4</v>
      </c>
      <c r="K6355" s="4">
        <v>7.0000000000000007E-2</v>
      </c>
      <c r="L6355" s="6">
        <f t="shared" si="198"/>
        <v>4059.9300000000003</v>
      </c>
      <c r="M6355" s="8">
        <f t="shared" si="199"/>
        <v>227936.07</v>
      </c>
      <c r="N6355" t="str" cm="1">
        <f t="array" ref="N63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56" spans="2:14" x14ac:dyDescent="0.35">
      <c r="B6356" s="7">
        <v>2030354</v>
      </c>
      <c r="C6356" s="1" t="s">
        <v>15</v>
      </c>
      <c r="D6356" s="1" t="s">
        <v>27</v>
      </c>
      <c r="E6356" s="1" t="s">
        <v>48</v>
      </c>
      <c r="F6356" s="1" t="s">
        <v>520</v>
      </c>
      <c r="G6356" s="3">
        <v>45482</v>
      </c>
      <c r="H6356" s="3">
        <v>45483</v>
      </c>
      <c r="I6356" s="6">
        <v>1399</v>
      </c>
      <c r="J6356" s="1">
        <v>3</v>
      </c>
      <c r="K6356" s="4">
        <v>0.03</v>
      </c>
      <c r="L6356" s="6">
        <f t="shared" si="198"/>
        <v>41.97</v>
      </c>
      <c r="M6356" s="8">
        <f t="shared" si="199"/>
        <v>4155.03</v>
      </c>
      <c r="N6356" t="str" cm="1">
        <f t="array" ref="N63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57" spans="2:14" x14ac:dyDescent="0.35">
      <c r="B6357" s="7">
        <v>2030355</v>
      </c>
      <c r="C6357" s="1" t="s">
        <v>16</v>
      </c>
      <c r="D6357" s="1" t="s">
        <v>28</v>
      </c>
      <c r="E6357" s="1" t="s">
        <v>49</v>
      </c>
      <c r="F6357" s="1" t="s">
        <v>518</v>
      </c>
      <c r="G6357" s="3">
        <v>45482</v>
      </c>
      <c r="H6357" s="3">
        <v>45490</v>
      </c>
      <c r="I6357" s="6">
        <v>999</v>
      </c>
      <c r="J6357" s="1">
        <v>2</v>
      </c>
      <c r="K6357" s="4">
        <v>0.08</v>
      </c>
      <c r="L6357" s="6">
        <f t="shared" si="198"/>
        <v>79.92</v>
      </c>
      <c r="M6357" s="8">
        <f t="shared" si="199"/>
        <v>1918.08</v>
      </c>
      <c r="N6357" t="str" cm="1">
        <f t="array" ref="N63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58" spans="2:14" x14ac:dyDescent="0.35">
      <c r="B6358" s="7">
        <v>2030356</v>
      </c>
      <c r="C6358" s="1" t="s">
        <v>17</v>
      </c>
      <c r="D6358" s="1" t="s">
        <v>29</v>
      </c>
      <c r="E6358" s="1" t="s">
        <v>50</v>
      </c>
      <c r="F6358" s="1" t="s">
        <v>519</v>
      </c>
      <c r="G6358" s="3">
        <v>45482</v>
      </c>
      <c r="H6358" s="3">
        <v>45484</v>
      </c>
      <c r="I6358" s="6">
        <v>2099</v>
      </c>
      <c r="J6358" s="1">
        <v>1</v>
      </c>
      <c r="K6358" s="4">
        <v>0.05</v>
      </c>
      <c r="L6358" s="6">
        <f t="shared" si="198"/>
        <v>104.95</v>
      </c>
      <c r="M6358" s="8">
        <f t="shared" si="199"/>
        <v>1994.05</v>
      </c>
      <c r="N6358" t="str" cm="1">
        <f t="array" ref="N63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59" spans="2:14" x14ac:dyDescent="0.35">
      <c r="B6359" s="7">
        <v>2030357</v>
      </c>
      <c r="C6359" s="1" t="s">
        <v>18</v>
      </c>
      <c r="D6359" s="1" t="s">
        <v>25</v>
      </c>
      <c r="E6359" s="1" t="s">
        <v>51</v>
      </c>
      <c r="F6359" s="1" t="s">
        <v>520</v>
      </c>
      <c r="G6359" s="3">
        <v>45482</v>
      </c>
      <c r="H6359" s="3">
        <v>45485</v>
      </c>
      <c r="I6359" s="6">
        <v>11000</v>
      </c>
      <c r="J6359" s="1">
        <v>1</v>
      </c>
      <c r="K6359" s="4">
        <v>0.05</v>
      </c>
      <c r="L6359" s="6">
        <f t="shared" si="198"/>
        <v>550</v>
      </c>
      <c r="M6359" s="8">
        <f t="shared" si="199"/>
        <v>10450</v>
      </c>
      <c r="N6359" t="str" cm="1">
        <f t="array" ref="N63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60" spans="2:14" x14ac:dyDescent="0.35">
      <c r="B6360" s="7">
        <v>2030358</v>
      </c>
      <c r="C6360" s="1" t="s">
        <v>19</v>
      </c>
      <c r="D6360" s="1" t="s">
        <v>340</v>
      </c>
      <c r="E6360" s="1" t="s">
        <v>506</v>
      </c>
      <c r="F6360" s="1" t="s">
        <v>521</v>
      </c>
      <c r="G6360" s="3">
        <v>45482</v>
      </c>
      <c r="H6360" s="3">
        <v>45487</v>
      </c>
      <c r="I6360" s="6">
        <v>800</v>
      </c>
      <c r="J6360" s="1">
        <v>2</v>
      </c>
      <c r="K6360" s="4">
        <v>0.05</v>
      </c>
      <c r="L6360" s="6">
        <f t="shared" si="198"/>
        <v>40</v>
      </c>
      <c r="M6360" s="8">
        <f t="shared" si="199"/>
        <v>1560</v>
      </c>
      <c r="N6360" t="str" cm="1">
        <f t="array" ref="N63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61" spans="2:14" x14ac:dyDescent="0.35">
      <c r="B6361" s="7">
        <v>2030359</v>
      </c>
      <c r="C6361" s="1" t="s">
        <v>20</v>
      </c>
      <c r="D6361" s="1" t="s">
        <v>25</v>
      </c>
      <c r="E6361" s="1" t="s">
        <v>507</v>
      </c>
      <c r="F6361" s="1" t="s">
        <v>518</v>
      </c>
      <c r="G6361" s="3">
        <v>45482</v>
      </c>
      <c r="H6361" s="3">
        <v>45483</v>
      </c>
      <c r="I6361" s="6">
        <v>5500</v>
      </c>
      <c r="J6361" s="1">
        <v>1</v>
      </c>
      <c r="K6361" s="4">
        <v>0.05</v>
      </c>
      <c r="L6361" s="6">
        <f t="shared" si="198"/>
        <v>275</v>
      </c>
      <c r="M6361" s="8">
        <f t="shared" si="199"/>
        <v>5225</v>
      </c>
      <c r="N6361" t="str" cm="1">
        <f t="array" ref="N63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62" spans="2:14" x14ac:dyDescent="0.35">
      <c r="B6362" s="7">
        <v>2030360</v>
      </c>
      <c r="C6362" s="1" t="s">
        <v>21</v>
      </c>
      <c r="D6362" s="1" t="s">
        <v>26</v>
      </c>
      <c r="E6362" s="1" t="s">
        <v>508</v>
      </c>
      <c r="F6362" s="1" t="s">
        <v>518</v>
      </c>
      <c r="G6362" s="3">
        <v>45482</v>
      </c>
      <c r="H6362" s="3">
        <v>45490</v>
      </c>
      <c r="I6362" s="6">
        <v>1350</v>
      </c>
      <c r="J6362" s="1">
        <v>3</v>
      </c>
      <c r="K6362" s="4">
        <v>0.03</v>
      </c>
      <c r="L6362" s="6">
        <f t="shared" si="198"/>
        <v>40.5</v>
      </c>
      <c r="M6362" s="8">
        <f t="shared" si="199"/>
        <v>4009.5</v>
      </c>
      <c r="N6362" t="str" cm="1">
        <f t="array" ref="N63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63" spans="2:14" x14ac:dyDescent="0.35">
      <c r="B6363" s="7">
        <v>2030361</v>
      </c>
      <c r="C6363" s="1" t="s">
        <v>22</v>
      </c>
      <c r="D6363" s="1" t="s">
        <v>27</v>
      </c>
      <c r="E6363" s="1" t="s">
        <v>31</v>
      </c>
      <c r="F6363" s="1" t="s">
        <v>519</v>
      </c>
      <c r="G6363" s="3">
        <v>45482</v>
      </c>
      <c r="H6363" s="3">
        <v>45484</v>
      </c>
      <c r="I6363" s="6">
        <v>4500</v>
      </c>
      <c r="J6363" s="1">
        <v>2</v>
      </c>
      <c r="K6363" s="4">
        <v>0.1</v>
      </c>
      <c r="L6363" s="6">
        <f t="shared" si="198"/>
        <v>450</v>
      </c>
      <c r="M6363" s="8">
        <f t="shared" si="199"/>
        <v>8550</v>
      </c>
      <c r="N6363" t="str" cm="1">
        <f t="array" ref="N63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64" spans="2:14" x14ac:dyDescent="0.35">
      <c r="B6364" s="7">
        <v>2030362</v>
      </c>
      <c r="C6364" s="1" t="s">
        <v>23</v>
      </c>
      <c r="D6364" s="1" t="s">
        <v>28</v>
      </c>
      <c r="E6364" s="1" t="s">
        <v>32</v>
      </c>
      <c r="F6364" s="1" t="s">
        <v>521</v>
      </c>
      <c r="G6364" s="3">
        <v>45482</v>
      </c>
      <c r="H6364" s="3">
        <v>45485</v>
      </c>
      <c r="I6364" s="6">
        <v>2350</v>
      </c>
      <c r="J6364" s="1">
        <v>1</v>
      </c>
      <c r="K6364" s="4">
        <v>0.05</v>
      </c>
      <c r="L6364" s="6">
        <f t="shared" si="198"/>
        <v>117.5</v>
      </c>
      <c r="M6364" s="8">
        <f t="shared" si="199"/>
        <v>2232.5</v>
      </c>
      <c r="N6364" t="str" cm="1">
        <f t="array" ref="N63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65" spans="2:14" x14ac:dyDescent="0.35">
      <c r="B6365" s="7">
        <v>2030363</v>
      </c>
      <c r="C6365" s="1" t="s">
        <v>24</v>
      </c>
      <c r="D6365" s="1" t="s">
        <v>29</v>
      </c>
      <c r="E6365" s="1" t="s">
        <v>38</v>
      </c>
      <c r="F6365" s="1" t="s">
        <v>520</v>
      </c>
      <c r="G6365" s="3">
        <v>45482</v>
      </c>
      <c r="H6365" s="3">
        <v>45487</v>
      </c>
      <c r="I6365" s="6">
        <v>90</v>
      </c>
      <c r="J6365" s="1">
        <v>2</v>
      </c>
      <c r="K6365" s="4">
        <v>0.05</v>
      </c>
      <c r="L6365" s="6">
        <f t="shared" si="198"/>
        <v>4.5</v>
      </c>
      <c r="M6365" s="8">
        <f t="shared" si="199"/>
        <v>175.5</v>
      </c>
      <c r="N6365" t="str" cm="1">
        <f t="array" ref="N63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66" spans="2:14" x14ac:dyDescent="0.35">
      <c r="B6366" s="7">
        <v>2030364</v>
      </c>
      <c r="C6366" s="1" t="s">
        <v>4</v>
      </c>
      <c r="D6366" s="1" t="s">
        <v>25</v>
      </c>
      <c r="E6366" s="1" t="s">
        <v>33</v>
      </c>
      <c r="F6366" s="1" t="s">
        <v>518</v>
      </c>
      <c r="G6366" s="3">
        <v>45482</v>
      </c>
      <c r="H6366" s="3">
        <v>45483</v>
      </c>
      <c r="I6366" s="6">
        <v>280</v>
      </c>
      <c r="J6366" s="1">
        <v>1</v>
      </c>
      <c r="K6366" s="4">
        <v>0.02</v>
      </c>
      <c r="L6366" s="6">
        <f t="shared" si="198"/>
        <v>5.6000000000000005</v>
      </c>
      <c r="M6366" s="8">
        <f t="shared" si="199"/>
        <v>274.39999999999998</v>
      </c>
      <c r="N6366" t="str" cm="1">
        <f t="array" ref="N63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67" spans="2:14" x14ac:dyDescent="0.35">
      <c r="B6367" s="7">
        <v>2030365</v>
      </c>
      <c r="C6367" s="1" t="s">
        <v>5</v>
      </c>
      <c r="D6367" s="1" t="s">
        <v>30</v>
      </c>
      <c r="E6367" s="1" t="s">
        <v>34</v>
      </c>
      <c r="F6367" s="1" t="s">
        <v>519</v>
      </c>
      <c r="G6367" s="3">
        <v>45482</v>
      </c>
      <c r="H6367" s="3">
        <v>45490</v>
      </c>
      <c r="I6367" s="6">
        <v>70</v>
      </c>
      <c r="J6367" s="1">
        <v>2</v>
      </c>
      <c r="K6367" s="4">
        <v>0.06</v>
      </c>
      <c r="L6367" s="6">
        <f t="shared" si="198"/>
        <v>4.2</v>
      </c>
      <c r="M6367" s="8">
        <f t="shared" si="199"/>
        <v>135.80000000000001</v>
      </c>
      <c r="N6367" t="str" cm="1">
        <f t="array" ref="N63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68" spans="2:14" x14ac:dyDescent="0.35">
      <c r="B6368" s="7">
        <v>2030366</v>
      </c>
      <c r="C6368" s="1" t="s">
        <v>6</v>
      </c>
      <c r="D6368" s="1" t="s">
        <v>27</v>
      </c>
      <c r="E6368" s="1" t="s">
        <v>35</v>
      </c>
      <c r="F6368" s="1" t="s">
        <v>520</v>
      </c>
      <c r="G6368" s="3">
        <v>45482</v>
      </c>
      <c r="H6368" s="3">
        <v>45484</v>
      </c>
      <c r="I6368" s="6">
        <v>230</v>
      </c>
      <c r="J6368" s="1">
        <v>3</v>
      </c>
      <c r="K6368" s="4">
        <v>0.15</v>
      </c>
      <c r="L6368" s="6">
        <f t="shared" si="198"/>
        <v>34.5</v>
      </c>
      <c r="M6368" s="8">
        <f t="shared" si="199"/>
        <v>655.5</v>
      </c>
      <c r="N6368" t="str" cm="1">
        <f t="array" ref="N63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69" spans="2:14" x14ac:dyDescent="0.35">
      <c r="B6369" s="7">
        <v>2030367</v>
      </c>
      <c r="C6369" s="1" t="s">
        <v>7</v>
      </c>
      <c r="D6369" s="1" t="s">
        <v>28</v>
      </c>
      <c r="E6369" s="1" t="s">
        <v>36</v>
      </c>
      <c r="F6369" s="1" t="s">
        <v>521</v>
      </c>
      <c r="G6369" s="3">
        <v>45482</v>
      </c>
      <c r="H6369" s="3">
        <v>45485</v>
      </c>
      <c r="I6369" s="6">
        <v>7999</v>
      </c>
      <c r="J6369" s="1">
        <v>2</v>
      </c>
      <c r="K6369" s="4">
        <v>0.02</v>
      </c>
      <c r="L6369" s="6">
        <f t="shared" si="198"/>
        <v>159.97999999999999</v>
      </c>
      <c r="M6369" s="8">
        <f t="shared" si="199"/>
        <v>15838.02</v>
      </c>
      <c r="N6369" t="str" cm="1">
        <f t="array" ref="N63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70" spans="2:14" x14ac:dyDescent="0.35">
      <c r="B6370" s="7">
        <v>2030368</v>
      </c>
      <c r="C6370" s="1" t="s">
        <v>10</v>
      </c>
      <c r="D6370" s="1" t="s">
        <v>29</v>
      </c>
      <c r="E6370" s="1" t="s">
        <v>37</v>
      </c>
      <c r="F6370" s="1" t="s">
        <v>518</v>
      </c>
      <c r="G6370" s="3">
        <v>45482</v>
      </c>
      <c r="H6370" s="3">
        <v>45487</v>
      </c>
      <c r="I6370" s="6">
        <v>850</v>
      </c>
      <c r="J6370" s="1">
        <v>7</v>
      </c>
      <c r="K6370" s="4">
        <v>0.02</v>
      </c>
      <c r="L6370" s="6">
        <f t="shared" si="198"/>
        <v>17</v>
      </c>
      <c r="M6370" s="8">
        <f t="shared" si="199"/>
        <v>5933</v>
      </c>
      <c r="N6370" t="str" cm="1">
        <f t="array" ref="N63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71" spans="2:14" x14ac:dyDescent="0.35">
      <c r="B6371" s="7">
        <v>2030369</v>
      </c>
      <c r="C6371" s="1" t="s">
        <v>8</v>
      </c>
      <c r="D6371" s="1" t="s">
        <v>25</v>
      </c>
      <c r="E6371" s="1" t="s">
        <v>39</v>
      </c>
      <c r="F6371" s="1" t="s">
        <v>518</v>
      </c>
      <c r="G6371" s="3">
        <v>45482</v>
      </c>
      <c r="H6371" s="3">
        <v>45483</v>
      </c>
      <c r="I6371" s="6">
        <v>65000</v>
      </c>
      <c r="J6371" s="1">
        <v>2</v>
      </c>
      <c r="K6371" s="4">
        <v>0.02</v>
      </c>
      <c r="L6371" s="6">
        <f t="shared" si="198"/>
        <v>1300</v>
      </c>
      <c r="M6371" s="8">
        <f t="shared" si="199"/>
        <v>128700</v>
      </c>
      <c r="N6371" t="str" cm="1">
        <f t="array" ref="N63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72" spans="2:14" x14ac:dyDescent="0.35">
      <c r="B6372" s="7">
        <v>2030370</v>
      </c>
      <c r="C6372" s="1" t="s">
        <v>9</v>
      </c>
      <c r="D6372" s="1" t="s">
        <v>26</v>
      </c>
      <c r="E6372" s="1" t="s">
        <v>40</v>
      </c>
      <c r="F6372" s="1" t="s">
        <v>519</v>
      </c>
      <c r="G6372" s="3">
        <v>45482</v>
      </c>
      <c r="H6372" s="3">
        <v>45490</v>
      </c>
      <c r="I6372" s="6">
        <v>450</v>
      </c>
      <c r="J6372" s="1">
        <v>1</v>
      </c>
      <c r="K6372" s="4">
        <v>0.02</v>
      </c>
      <c r="L6372" s="6">
        <f t="shared" si="198"/>
        <v>9</v>
      </c>
      <c r="M6372" s="8">
        <f t="shared" si="199"/>
        <v>441</v>
      </c>
      <c r="N6372" t="str" cm="1">
        <f t="array" ref="N63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73" spans="2:14" x14ac:dyDescent="0.35">
      <c r="B6373" s="7">
        <v>2030371</v>
      </c>
      <c r="C6373" s="1" t="s">
        <v>11</v>
      </c>
      <c r="D6373" s="1" t="s">
        <v>27</v>
      </c>
      <c r="E6373" s="1" t="s">
        <v>41</v>
      </c>
      <c r="F6373" s="1" t="s">
        <v>521</v>
      </c>
      <c r="G6373" s="3">
        <v>45482</v>
      </c>
      <c r="H6373" s="3">
        <v>45484</v>
      </c>
      <c r="I6373" s="6">
        <v>1299</v>
      </c>
      <c r="J6373" s="1">
        <v>1</v>
      </c>
      <c r="K6373" s="4">
        <v>0.02</v>
      </c>
      <c r="L6373" s="6">
        <f t="shared" si="198"/>
        <v>25.98</v>
      </c>
      <c r="M6373" s="8">
        <f t="shared" si="199"/>
        <v>1273.02</v>
      </c>
      <c r="N6373" t="str" cm="1">
        <f t="array" ref="N63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74" spans="2:14" x14ac:dyDescent="0.35">
      <c r="B6374" s="7">
        <v>2030372</v>
      </c>
      <c r="C6374" s="1" t="s">
        <v>12</v>
      </c>
      <c r="D6374" s="1" t="s">
        <v>28</v>
      </c>
      <c r="E6374" s="1" t="s">
        <v>42</v>
      </c>
      <c r="F6374" s="1" t="s">
        <v>520</v>
      </c>
      <c r="G6374" s="3">
        <v>45482</v>
      </c>
      <c r="H6374" s="3">
        <v>45485</v>
      </c>
      <c r="I6374" s="6">
        <v>1700</v>
      </c>
      <c r="J6374" s="1">
        <v>1</v>
      </c>
      <c r="K6374" s="4">
        <v>0.02</v>
      </c>
      <c r="L6374" s="6">
        <f t="shared" si="198"/>
        <v>34</v>
      </c>
      <c r="M6374" s="8">
        <f t="shared" si="199"/>
        <v>1666</v>
      </c>
      <c r="N6374" t="str" cm="1">
        <f t="array" ref="N63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75" spans="2:14" x14ac:dyDescent="0.35">
      <c r="B6375" s="7">
        <v>2030373</v>
      </c>
      <c r="C6375" s="1" t="s">
        <v>13</v>
      </c>
      <c r="D6375" s="1" t="s">
        <v>29</v>
      </c>
      <c r="E6375" s="1" t="s">
        <v>43</v>
      </c>
      <c r="F6375" s="1" t="s">
        <v>518</v>
      </c>
      <c r="G6375" s="3">
        <v>45482</v>
      </c>
      <c r="H6375" s="3">
        <v>45487</v>
      </c>
      <c r="I6375" s="6">
        <v>55000</v>
      </c>
      <c r="J6375" s="1">
        <v>2</v>
      </c>
      <c r="K6375" s="4">
        <v>0.02</v>
      </c>
      <c r="L6375" s="6">
        <f t="shared" si="198"/>
        <v>1100</v>
      </c>
      <c r="M6375" s="8">
        <f t="shared" si="199"/>
        <v>108900</v>
      </c>
      <c r="N6375" t="str" cm="1">
        <f t="array" ref="N63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76" spans="2:14" x14ac:dyDescent="0.35">
      <c r="B6376" s="7">
        <v>2030374</v>
      </c>
      <c r="C6376" s="1" t="s">
        <v>14</v>
      </c>
      <c r="D6376" s="1" t="s">
        <v>25</v>
      </c>
      <c r="E6376" s="1" t="s">
        <v>44</v>
      </c>
      <c r="F6376" s="1" t="s">
        <v>519</v>
      </c>
      <c r="G6376" s="3">
        <v>45482</v>
      </c>
      <c r="H6376" s="3">
        <v>45483</v>
      </c>
      <c r="I6376" s="6">
        <v>57999</v>
      </c>
      <c r="J6376" s="1">
        <v>1</v>
      </c>
      <c r="K6376" s="4">
        <v>0.02</v>
      </c>
      <c r="L6376" s="6">
        <f t="shared" si="198"/>
        <v>1159.98</v>
      </c>
      <c r="M6376" s="8">
        <f t="shared" si="199"/>
        <v>56839.02</v>
      </c>
      <c r="N6376" t="str" cm="1">
        <f t="array" ref="N63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77" spans="2:14" x14ac:dyDescent="0.35">
      <c r="B6377" s="7">
        <v>2030375</v>
      </c>
      <c r="C6377" s="1" t="s">
        <v>15</v>
      </c>
      <c r="D6377" s="1" t="s">
        <v>26</v>
      </c>
      <c r="E6377" s="1" t="s">
        <v>45</v>
      </c>
      <c r="F6377" s="1" t="s">
        <v>520</v>
      </c>
      <c r="G6377" s="3">
        <v>45482</v>
      </c>
      <c r="H6377" s="3">
        <v>45490</v>
      </c>
      <c r="I6377" s="6">
        <v>1399</v>
      </c>
      <c r="J6377" s="1">
        <v>2</v>
      </c>
      <c r="K6377" s="4">
        <v>7.0000000000000007E-2</v>
      </c>
      <c r="L6377" s="6">
        <f t="shared" si="198"/>
        <v>97.93</v>
      </c>
      <c r="M6377" s="8">
        <f t="shared" si="199"/>
        <v>2700.07</v>
      </c>
      <c r="N6377" t="str" cm="1">
        <f t="array" ref="N63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78" spans="2:14" x14ac:dyDescent="0.35">
      <c r="B6378" s="7">
        <v>2030376</v>
      </c>
      <c r="C6378" s="1" t="s">
        <v>16</v>
      </c>
      <c r="D6378" s="1" t="s">
        <v>27</v>
      </c>
      <c r="E6378" s="1" t="s">
        <v>46</v>
      </c>
      <c r="F6378" s="1" t="s">
        <v>521</v>
      </c>
      <c r="G6378" s="3">
        <v>45482</v>
      </c>
      <c r="H6378" s="3">
        <v>45484</v>
      </c>
      <c r="I6378" s="6">
        <v>999</v>
      </c>
      <c r="J6378" s="1">
        <v>7</v>
      </c>
      <c r="K6378" s="4">
        <v>0.03</v>
      </c>
      <c r="L6378" s="6">
        <f t="shared" si="198"/>
        <v>29.97</v>
      </c>
      <c r="M6378" s="8">
        <f t="shared" si="199"/>
        <v>6963.03</v>
      </c>
      <c r="N6378" t="str" cm="1">
        <f t="array" ref="N63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79" spans="2:14" x14ac:dyDescent="0.35">
      <c r="B6379" s="7">
        <v>2030377</v>
      </c>
      <c r="C6379" s="1" t="s">
        <v>17</v>
      </c>
      <c r="D6379" s="1" t="s">
        <v>28</v>
      </c>
      <c r="E6379" s="1" t="s">
        <v>47</v>
      </c>
      <c r="F6379" s="1" t="s">
        <v>518</v>
      </c>
      <c r="G6379" s="3">
        <v>45482</v>
      </c>
      <c r="H6379" s="3">
        <v>45485</v>
      </c>
      <c r="I6379" s="6">
        <v>2099</v>
      </c>
      <c r="J6379" s="1">
        <v>2</v>
      </c>
      <c r="K6379" s="4">
        <v>0.08</v>
      </c>
      <c r="L6379" s="6">
        <f t="shared" si="198"/>
        <v>167.92000000000002</v>
      </c>
      <c r="M6379" s="8">
        <f t="shared" si="199"/>
        <v>4030.08</v>
      </c>
      <c r="N6379" t="str" cm="1">
        <f t="array" ref="N63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80" spans="2:14" x14ac:dyDescent="0.35">
      <c r="B6380" s="7">
        <v>2030378</v>
      </c>
      <c r="C6380" s="1" t="s">
        <v>18</v>
      </c>
      <c r="D6380" s="1" t="s">
        <v>29</v>
      </c>
      <c r="E6380" s="1" t="s">
        <v>48</v>
      </c>
      <c r="F6380" s="1" t="s">
        <v>518</v>
      </c>
      <c r="G6380" s="3">
        <v>45482</v>
      </c>
      <c r="H6380" s="3">
        <v>45487</v>
      </c>
      <c r="I6380" s="6">
        <v>11000</v>
      </c>
      <c r="J6380" s="1">
        <v>2</v>
      </c>
      <c r="K6380" s="4">
        <v>0.05</v>
      </c>
      <c r="L6380" s="6">
        <f t="shared" si="198"/>
        <v>550</v>
      </c>
      <c r="M6380" s="8">
        <f t="shared" si="199"/>
        <v>21450</v>
      </c>
      <c r="N6380" t="str" cm="1">
        <f t="array" ref="N63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81" spans="2:14" x14ac:dyDescent="0.35">
      <c r="B6381" s="7">
        <v>2030379</v>
      </c>
      <c r="C6381" s="1" t="s">
        <v>19</v>
      </c>
      <c r="D6381" s="1" t="s">
        <v>25</v>
      </c>
      <c r="E6381" s="1" t="s">
        <v>49</v>
      </c>
      <c r="F6381" s="1" t="s">
        <v>519</v>
      </c>
      <c r="G6381" s="3">
        <v>45482</v>
      </c>
      <c r="H6381" s="3">
        <v>45483</v>
      </c>
      <c r="I6381" s="6">
        <v>800</v>
      </c>
      <c r="J6381" s="1">
        <v>1</v>
      </c>
      <c r="K6381" s="4">
        <v>0.05</v>
      </c>
      <c r="L6381" s="6">
        <f t="shared" si="198"/>
        <v>40</v>
      </c>
      <c r="M6381" s="8">
        <f t="shared" si="199"/>
        <v>760</v>
      </c>
      <c r="N6381" t="str" cm="1">
        <f t="array" ref="N63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82" spans="2:14" x14ac:dyDescent="0.35">
      <c r="B6382" s="7">
        <v>2030380</v>
      </c>
      <c r="C6382" s="1" t="s">
        <v>20</v>
      </c>
      <c r="D6382" s="1" t="s">
        <v>341</v>
      </c>
      <c r="E6382" s="1" t="s">
        <v>50</v>
      </c>
      <c r="F6382" s="1" t="s">
        <v>521</v>
      </c>
      <c r="G6382" s="3">
        <v>45482</v>
      </c>
      <c r="H6382" s="3">
        <v>45490</v>
      </c>
      <c r="I6382" s="6">
        <v>5500</v>
      </c>
      <c r="J6382" s="1">
        <v>2</v>
      </c>
      <c r="K6382" s="4">
        <v>0.05</v>
      </c>
      <c r="L6382" s="6">
        <f t="shared" si="198"/>
        <v>275</v>
      </c>
      <c r="M6382" s="8">
        <f t="shared" si="199"/>
        <v>10725</v>
      </c>
      <c r="N6382" t="str" cm="1">
        <f t="array" ref="N63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83" spans="2:14" x14ac:dyDescent="0.35">
      <c r="B6383" s="7">
        <v>2030381</v>
      </c>
      <c r="C6383" s="1" t="s">
        <v>21</v>
      </c>
      <c r="D6383" s="1" t="s">
        <v>25</v>
      </c>
      <c r="E6383" s="1" t="s">
        <v>51</v>
      </c>
      <c r="F6383" s="1" t="s">
        <v>520</v>
      </c>
      <c r="G6383" s="3">
        <v>45482</v>
      </c>
      <c r="H6383" s="3">
        <v>45484</v>
      </c>
      <c r="I6383" s="6">
        <v>1350</v>
      </c>
      <c r="J6383" s="1">
        <v>4</v>
      </c>
      <c r="K6383" s="4">
        <v>0.05</v>
      </c>
      <c r="L6383" s="6">
        <f t="shared" si="198"/>
        <v>67.5</v>
      </c>
      <c r="M6383" s="8">
        <f t="shared" si="199"/>
        <v>5332.5</v>
      </c>
      <c r="N6383" t="str" cm="1">
        <f t="array" ref="N63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84" spans="2:14" x14ac:dyDescent="0.35">
      <c r="B6384" s="7">
        <v>2030382</v>
      </c>
      <c r="C6384" s="1" t="s">
        <v>22</v>
      </c>
      <c r="D6384" s="1" t="s">
        <v>26</v>
      </c>
      <c r="E6384" s="1" t="s">
        <v>506</v>
      </c>
      <c r="F6384" s="1" t="s">
        <v>518</v>
      </c>
      <c r="G6384" s="3">
        <v>45482</v>
      </c>
      <c r="H6384" s="3">
        <v>45485</v>
      </c>
      <c r="I6384" s="6">
        <v>4500</v>
      </c>
      <c r="J6384" s="1">
        <v>3</v>
      </c>
      <c r="K6384" s="4">
        <v>0.03</v>
      </c>
      <c r="L6384" s="6">
        <f t="shared" si="198"/>
        <v>135</v>
      </c>
      <c r="M6384" s="8">
        <f t="shared" si="199"/>
        <v>13365</v>
      </c>
      <c r="N6384" t="str" cm="1">
        <f t="array" ref="N63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85" spans="2:14" x14ac:dyDescent="0.35">
      <c r="B6385" s="7">
        <v>2030383</v>
      </c>
      <c r="C6385" s="1" t="s">
        <v>23</v>
      </c>
      <c r="D6385" s="1" t="s">
        <v>27</v>
      </c>
      <c r="E6385" s="1" t="s">
        <v>507</v>
      </c>
      <c r="F6385" s="1" t="s">
        <v>519</v>
      </c>
      <c r="G6385" s="3">
        <v>45482</v>
      </c>
      <c r="H6385" s="3">
        <v>45487</v>
      </c>
      <c r="I6385" s="6">
        <v>2350</v>
      </c>
      <c r="J6385" s="1">
        <v>2</v>
      </c>
      <c r="K6385" s="4">
        <v>0.1</v>
      </c>
      <c r="L6385" s="6">
        <f t="shared" si="198"/>
        <v>235</v>
      </c>
      <c r="M6385" s="8">
        <f t="shared" si="199"/>
        <v>4465</v>
      </c>
      <c r="N6385" t="str" cm="1">
        <f t="array" ref="N63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86" spans="2:14" x14ac:dyDescent="0.35">
      <c r="B6386" s="7">
        <v>2030384</v>
      </c>
      <c r="C6386" s="1" t="s">
        <v>24</v>
      </c>
      <c r="D6386" s="1" t="s">
        <v>28</v>
      </c>
      <c r="E6386" s="1" t="s">
        <v>508</v>
      </c>
      <c r="F6386" s="1" t="s">
        <v>520</v>
      </c>
      <c r="G6386" s="3">
        <v>45482</v>
      </c>
      <c r="H6386" s="3">
        <v>45483</v>
      </c>
      <c r="I6386" s="6">
        <v>90</v>
      </c>
      <c r="J6386" s="1">
        <v>1</v>
      </c>
      <c r="K6386" s="4">
        <v>0.05</v>
      </c>
      <c r="L6386" s="6">
        <f t="shared" si="198"/>
        <v>4.5</v>
      </c>
      <c r="M6386" s="8">
        <f t="shared" si="199"/>
        <v>85.5</v>
      </c>
      <c r="N6386" t="str" cm="1">
        <f t="array" ref="N63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87" spans="2:14" x14ac:dyDescent="0.35">
      <c r="B6387" s="7">
        <v>2030385</v>
      </c>
      <c r="C6387" s="1" t="s">
        <v>4</v>
      </c>
      <c r="D6387" s="1" t="s">
        <v>29</v>
      </c>
      <c r="E6387" s="1" t="s">
        <v>31</v>
      </c>
      <c r="F6387" s="1" t="s">
        <v>521</v>
      </c>
      <c r="G6387" s="3">
        <v>45482</v>
      </c>
      <c r="H6387" s="3">
        <v>45490</v>
      </c>
      <c r="I6387" s="6">
        <v>280</v>
      </c>
      <c r="J6387" s="1">
        <v>1</v>
      </c>
      <c r="K6387" s="4">
        <v>0.05</v>
      </c>
      <c r="L6387" s="6">
        <f t="shared" si="198"/>
        <v>14</v>
      </c>
      <c r="M6387" s="8">
        <f t="shared" si="199"/>
        <v>266</v>
      </c>
      <c r="N6387" t="str" cm="1">
        <f t="array" ref="N63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88" spans="2:14" x14ac:dyDescent="0.35">
      <c r="B6388" s="7">
        <v>2030386</v>
      </c>
      <c r="C6388" s="1" t="s">
        <v>5</v>
      </c>
      <c r="D6388" s="1" t="s">
        <v>25</v>
      </c>
      <c r="E6388" s="1" t="s">
        <v>32</v>
      </c>
      <c r="F6388" s="1" t="s">
        <v>518</v>
      </c>
      <c r="G6388" s="3">
        <v>45482</v>
      </c>
      <c r="H6388" s="3">
        <v>45484</v>
      </c>
      <c r="I6388" s="6">
        <v>70</v>
      </c>
      <c r="J6388" s="1">
        <v>2</v>
      </c>
      <c r="K6388" s="4">
        <v>0.02</v>
      </c>
      <c r="L6388" s="6">
        <f t="shared" si="198"/>
        <v>1.4000000000000001</v>
      </c>
      <c r="M6388" s="8">
        <f t="shared" si="199"/>
        <v>138.6</v>
      </c>
      <c r="N6388" t="str" cm="1">
        <f t="array" ref="N63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89" spans="2:14" x14ac:dyDescent="0.35">
      <c r="B6389" s="7">
        <v>2030387</v>
      </c>
      <c r="C6389" s="1" t="s">
        <v>6</v>
      </c>
      <c r="D6389" s="1" t="s">
        <v>30</v>
      </c>
      <c r="E6389" s="1" t="s">
        <v>38</v>
      </c>
      <c r="F6389" s="1" t="s">
        <v>518</v>
      </c>
      <c r="G6389" s="3">
        <v>45482</v>
      </c>
      <c r="H6389" s="3">
        <v>45485</v>
      </c>
      <c r="I6389" s="6">
        <v>230</v>
      </c>
      <c r="J6389" s="1">
        <v>1</v>
      </c>
      <c r="K6389" s="4">
        <v>0.06</v>
      </c>
      <c r="L6389" s="6">
        <f t="shared" si="198"/>
        <v>13.799999999999999</v>
      </c>
      <c r="M6389" s="8">
        <f t="shared" si="199"/>
        <v>216.2</v>
      </c>
      <c r="N6389" t="str" cm="1">
        <f t="array" ref="N63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90" spans="2:14" x14ac:dyDescent="0.35">
      <c r="B6390" s="7">
        <v>2030388</v>
      </c>
      <c r="C6390" s="1" t="s">
        <v>7</v>
      </c>
      <c r="D6390" s="1" t="s">
        <v>27</v>
      </c>
      <c r="E6390" s="1" t="s">
        <v>33</v>
      </c>
      <c r="F6390" s="1" t="s">
        <v>519</v>
      </c>
      <c r="G6390" s="3">
        <v>45482</v>
      </c>
      <c r="H6390" s="3">
        <v>45487</v>
      </c>
      <c r="I6390" s="6">
        <v>7999</v>
      </c>
      <c r="J6390" s="1">
        <v>3</v>
      </c>
      <c r="K6390" s="4">
        <v>0.15</v>
      </c>
      <c r="L6390" s="6">
        <f t="shared" si="198"/>
        <v>1199.8499999999999</v>
      </c>
      <c r="M6390" s="8">
        <f t="shared" si="199"/>
        <v>22797.15</v>
      </c>
      <c r="N6390" t="str" cm="1">
        <f t="array" ref="N63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91" spans="2:14" x14ac:dyDescent="0.35">
      <c r="B6391" s="7">
        <v>2030389</v>
      </c>
      <c r="C6391" s="1" t="s">
        <v>10</v>
      </c>
      <c r="D6391" s="1" t="s">
        <v>28</v>
      </c>
      <c r="E6391" s="1" t="s">
        <v>34</v>
      </c>
      <c r="F6391" s="1" t="s">
        <v>521</v>
      </c>
      <c r="G6391" s="3">
        <v>45482</v>
      </c>
      <c r="H6391" s="3">
        <v>45483</v>
      </c>
      <c r="I6391" s="6">
        <v>850</v>
      </c>
      <c r="J6391" s="1">
        <v>2</v>
      </c>
      <c r="K6391" s="4">
        <v>0.02</v>
      </c>
      <c r="L6391" s="6">
        <f t="shared" si="198"/>
        <v>17</v>
      </c>
      <c r="M6391" s="8">
        <f t="shared" si="199"/>
        <v>1683</v>
      </c>
      <c r="N6391" t="str" cm="1">
        <f t="array" ref="N63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92" spans="2:14" x14ac:dyDescent="0.35">
      <c r="B6392" s="7">
        <v>2030390</v>
      </c>
      <c r="C6392" s="1" t="s">
        <v>8</v>
      </c>
      <c r="D6392" s="1" t="s">
        <v>29</v>
      </c>
      <c r="E6392" s="1" t="s">
        <v>35</v>
      </c>
      <c r="F6392" s="1" t="s">
        <v>520</v>
      </c>
      <c r="G6392" s="3">
        <v>45482</v>
      </c>
      <c r="H6392" s="3">
        <v>45490</v>
      </c>
      <c r="I6392" s="6">
        <v>65000</v>
      </c>
      <c r="J6392" s="1">
        <v>1</v>
      </c>
      <c r="K6392" s="4">
        <v>0.02</v>
      </c>
      <c r="L6392" s="6">
        <f t="shared" si="198"/>
        <v>1300</v>
      </c>
      <c r="M6392" s="8">
        <f t="shared" si="199"/>
        <v>63700</v>
      </c>
      <c r="N6392" t="str" cm="1">
        <f t="array" ref="N63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93" spans="2:14" x14ac:dyDescent="0.35">
      <c r="B6393" s="7">
        <v>2030391</v>
      </c>
      <c r="C6393" s="1" t="s">
        <v>9</v>
      </c>
      <c r="D6393" s="1" t="s">
        <v>25</v>
      </c>
      <c r="E6393" s="1" t="s">
        <v>36</v>
      </c>
      <c r="F6393" s="1" t="s">
        <v>518</v>
      </c>
      <c r="G6393" s="3">
        <v>45482</v>
      </c>
      <c r="H6393" s="3">
        <v>45484</v>
      </c>
      <c r="I6393" s="6">
        <v>450</v>
      </c>
      <c r="J6393" s="1">
        <v>2</v>
      </c>
      <c r="K6393" s="4">
        <v>0.02</v>
      </c>
      <c r="L6393" s="6">
        <f t="shared" si="198"/>
        <v>9</v>
      </c>
      <c r="M6393" s="8">
        <f t="shared" si="199"/>
        <v>891</v>
      </c>
      <c r="N6393" t="str" cm="1">
        <f t="array" ref="N63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94" spans="2:14" x14ac:dyDescent="0.35">
      <c r="B6394" s="7">
        <v>2030392</v>
      </c>
      <c r="C6394" s="1" t="s">
        <v>11</v>
      </c>
      <c r="D6394" s="1" t="s">
        <v>26</v>
      </c>
      <c r="E6394" s="1" t="s">
        <v>37</v>
      </c>
      <c r="F6394" s="1" t="s">
        <v>519</v>
      </c>
      <c r="G6394" s="3">
        <v>45482</v>
      </c>
      <c r="H6394" s="3">
        <v>45485</v>
      </c>
      <c r="I6394" s="6">
        <v>1299</v>
      </c>
      <c r="J6394" s="1">
        <v>1</v>
      </c>
      <c r="K6394" s="4">
        <v>0.02</v>
      </c>
      <c r="L6394" s="6">
        <f t="shared" si="198"/>
        <v>25.98</v>
      </c>
      <c r="M6394" s="8">
        <f t="shared" si="199"/>
        <v>1273.02</v>
      </c>
      <c r="N6394" t="str" cm="1">
        <f t="array" ref="N63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95" spans="2:14" x14ac:dyDescent="0.35">
      <c r="B6395" s="7">
        <v>2030393</v>
      </c>
      <c r="C6395" s="1" t="s">
        <v>12</v>
      </c>
      <c r="D6395" s="1" t="s">
        <v>27</v>
      </c>
      <c r="E6395" s="1" t="s">
        <v>39</v>
      </c>
      <c r="F6395" s="1" t="s">
        <v>520</v>
      </c>
      <c r="G6395" s="3">
        <v>45482</v>
      </c>
      <c r="H6395" s="3">
        <v>45487</v>
      </c>
      <c r="I6395" s="6">
        <v>1700</v>
      </c>
      <c r="J6395" s="1">
        <v>2</v>
      </c>
      <c r="K6395" s="4">
        <v>0.02</v>
      </c>
      <c r="L6395" s="6">
        <f t="shared" si="198"/>
        <v>34</v>
      </c>
      <c r="M6395" s="8">
        <f t="shared" si="199"/>
        <v>3366</v>
      </c>
      <c r="N6395" t="str" cm="1">
        <f t="array" ref="N63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96" spans="2:14" x14ac:dyDescent="0.35">
      <c r="B6396" s="7">
        <v>2030394</v>
      </c>
      <c r="C6396" s="1" t="s">
        <v>13</v>
      </c>
      <c r="D6396" s="1" t="s">
        <v>28</v>
      </c>
      <c r="E6396" s="1" t="s">
        <v>40</v>
      </c>
      <c r="F6396" s="1" t="s">
        <v>521</v>
      </c>
      <c r="G6396" s="3">
        <v>45482</v>
      </c>
      <c r="H6396" s="3">
        <v>45483</v>
      </c>
      <c r="I6396" s="6">
        <v>55000</v>
      </c>
      <c r="J6396" s="1">
        <v>3</v>
      </c>
      <c r="K6396" s="4">
        <v>0.02</v>
      </c>
      <c r="L6396" s="6">
        <f t="shared" si="198"/>
        <v>1100</v>
      </c>
      <c r="M6396" s="8">
        <f t="shared" si="199"/>
        <v>163900</v>
      </c>
      <c r="N6396" t="str" cm="1">
        <f t="array" ref="N63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97" spans="2:14" x14ac:dyDescent="0.35">
      <c r="B6397" s="7">
        <v>2030395</v>
      </c>
      <c r="C6397" s="1" t="s">
        <v>14</v>
      </c>
      <c r="D6397" s="1" t="s">
        <v>29</v>
      </c>
      <c r="E6397" s="1" t="s">
        <v>41</v>
      </c>
      <c r="F6397" s="1" t="s">
        <v>518</v>
      </c>
      <c r="G6397" s="3">
        <v>45482</v>
      </c>
      <c r="H6397" s="3">
        <v>45490</v>
      </c>
      <c r="I6397" s="6">
        <v>57999</v>
      </c>
      <c r="J6397" s="1">
        <v>2</v>
      </c>
      <c r="K6397" s="4">
        <v>0.02</v>
      </c>
      <c r="L6397" s="6">
        <f t="shared" si="198"/>
        <v>1159.98</v>
      </c>
      <c r="M6397" s="8">
        <f t="shared" si="199"/>
        <v>114838.02</v>
      </c>
      <c r="N6397" t="str" cm="1">
        <f t="array" ref="N63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398" spans="2:14" x14ac:dyDescent="0.35">
      <c r="B6398" s="7">
        <v>2030396</v>
      </c>
      <c r="C6398" s="1" t="s">
        <v>15</v>
      </c>
      <c r="D6398" s="1" t="s">
        <v>25</v>
      </c>
      <c r="E6398" s="1" t="s">
        <v>42</v>
      </c>
      <c r="F6398" s="1" t="s">
        <v>518</v>
      </c>
      <c r="G6398" s="3">
        <v>45482</v>
      </c>
      <c r="H6398" s="3">
        <v>45484</v>
      </c>
      <c r="I6398" s="6">
        <v>1399</v>
      </c>
      <c r="J6398" s="1">
        <v>7</v>
      </c>
      <c r="K6398" s="4">
        <v>0.02</v>
      </c>
      <c r="L6398" s="6">
        <f t="shared" si="198"/>
        <v>27.98</v>
      </c>
      <c r="M6398" s="8">
        <f t="shared" si="199"/>
        <v>9765.02</v>
      </c>
      <c r="N6398" t="str" cm="1">
        <f t="array" ref="N63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399" spans="2:14" x14ac:dyDescent="0.35">
      <c r="B6399" s="7">
        <v>2030397</v>
      </c>
      <c r="C6399" s="1" t="s">
        <v>16</v>
      </c>
      <c r="D6399" s="1" t="s">
        <v>26</v>
      </c>
      <c r="E6399" s="1" t="s">
        <v>43</v>
      </c>
      <c r="F6399" s="1" t="s">
        <v>519</v>
      </c>
      <c r="G6399" s="3">
        <v>45482</v>
      </c>
      <c r="H6399" s="3">
        <v>45485</v>
      </c>
      <c r="I6399" s="6">
        <v>999</v>
      </c>
      <c r="J6399" s="1">
        <v>2</v>
      </c>
      <c r="K6399" s="4">
        <v>7.0000000000000007E-2</v>
      </c>
      <c r="L6399" s="6">
        <f t="shared" si="198"/>
        <v>69.930000000000007</v>
      </c>
      <c r="M6399" s="8">
        <f t="shared" si="199"/>
        <v>1928.07</v>
      </c>
      <c r="N6399" t="str" cm="1">
        <f t="array" ref="N63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00" spans="2:14" x14ac:dyDescent="0.35">
      <c r="B6400" s="7">
        <v>2030398</v>
      </c>
      <c r="C6400" s="1" t="s">
        <v>17</v>
      </c>
      <c r="D6400" s="1" t="s">
        <v>27</v>
      </c>
      <c r="E6400" s="1" t="s">
        <v>44</v>
      </c>
      <c r="F6400" s="1" t="s">
        <v>521</v>
      </c>
      <c r="G6400" s="3">
        <v>45482</v>
      </c>
      <c r="H6400" s="3">
        <v>45487</v>
      </c>
      <c r="I6400" s="6">
        <v>2099</v>
      </c>
      <c r="J6400" s="1">
        <v>1</v>
      </c>
      <c r="K6400" s="4">
        <v>0.03</v>
      </c>
      <c r="L6400" s="6">
        <f t="shared" si="198"/>
        <v>62.97</v>
      </c>
      <c r="M6400" s="8">
        <f t="shared" si="199"/>
        <v>2036.03</v>
      </c>
      <c r="N6400" t="str" cm="1">
        <f t="array" ref="N64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01" spans="2:14" x14ac:dyDescent="0.35">
      <c r="B6401" s="7">
        <v>2030399</v>
      </c>
      <c r="C6401" s="1" t="s">
        <v>18</v>
      </c>
      <c r="D6401" s="1" t="s">
        <v>28</v>
      </c>
      <c r="E6401" s="1" t="s">
        <v>45</v>
      </c>
      <c r="F6401" s="1" t="s">
        <v>520</v>
      </c>
      <c r="G6401" s="3">
        <v>45482</v>
      </c>
      <c r="H6401" s="3">
        <v>45483</v>
      </c>
      <c r="I6401" s="6">
        <v>11000</v>
      </c>
      <c r="J6401" s="1">
        <v>1</v>
      </c>
      <c r="K6401" s="4">
        <v>0.08</v>
      </c>
      <c r="L6401" s="6">
        <f t="shared" si="198"/>
        <v>880</v>
      </c>
      <c r="M6401" s="8">
        <f t="shared" si="199"/>
        <v>10120</v>
      </c>
      <c r="N6401" t="str" cm="1">
        <f t="array" ref="N64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02" spans="2:14" x14ac:dyDescent="0.35">
      <c r="B6402" s="7">
        <v>2030400</v>
      </c>
      <c r="C6402" s="1" t="s">
        <v>19</v>
      </c>
      <c r="D6402" s="1" t="s">
        <v>29</v>
      </c>
      <c r="E6402" s="1" t="s">
        <v>46</v>
      </c>
      <c r="F6402" s="1" t="s">
        <v>518</v>
      </c>
      <c r="G6402" s="3">
        <v>45482</v>
      </c>
      <c r="H6402" s="3">
        <v>45490</v>
      </c>
      <c r="I6402" s="6">
        <v>800</v>
      </c>
      <c r="J6402" s="1">
        <v>1</v>
      </c>
      <c r="K6402" s="4">
        <v>0.05</v>
      </c>
      <c r="L6402" s="6">
        <f t="shared" si="198"/>
        <v>40</v>
      </c>
      <c r="M6402" s="8">
        <f t="shared" si="199"/>
        <v>760</v>
      </c>
      <c r="N6402" t="str" cm="1">
        <f t="array" ref="N64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03" spans="2:14" x14ac:dyDescent="0.35">
      <c r="B6403" s="7">
        <v>2030401</v>
      </c>
      <c r="C6403" s="1" t="s">
        <v>20</v>
      </c>
      <c r="D6403" s="1" t="s">
        <v>25</v>
      </c>
      <c r="E6403" s="1" t="s">
        <v>47</v>
      </c>
      <c r="F6403" s="1" t="s">
        <v>519</v>
      </c>
      <c r="G6403" s="3">
        <v>45482</v>
      </c>
      <c r="H6403" s="3">
        <v>45484</v>
      </c>
      <c r="I6403" s="6">
        <v>5500</v>
      </c>
      <c r="J6403" s="1">
        <v>2</v>
      </c>
      <c r="K6403" s="4">
        <v>0.05</v>
      </c>
      <c r="L6403" s="6">
        <f t="shared" si="198"/>
        <v>275</v>
      </c>
      <c r="M6403" s="8">
        <f t="shared" si="199"/>
        <v>10725</v>
      </c>
      <c r="N6403" t="str" cm="1">
        <f t="array" ref="N64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04" spans="2:14" x14ac:dyDescent="0.35">
      <c r="B6404" s="7">
        <v>2030402</v>
      </c>
      <c r="C6404" s="1" t="s">
        <v>21</v>
      </c>
      <c r="D6404" s="1" t="s">
        <v>342</v>
      </c>
      <c r="E6404" s="1" t="s">
        <v>48</v>
      </c>
      <c r="F6404" s="1" t="s">
        <v>520</v>
      </c>
      <c r="G6404" s="3">
        <v>45482</v>
      </c>
      <c r="H6404" s="3">
        <v>45485</v>
      </c>
      <c r="I6404" s="6">
        <v>1350</v>
      </c>
      <c r="J6404" s="1">
        <v>1</v>
      </c>
      <c r="K6404" s="4">
        <v>0.05</v>
      </c>
      <c r="L6404" s="6">
        <f t="shared" ref="L6404:L6467" si="200">I6404*K6404</f>
        <v>67.5</v>
      </c>
      <c r="M6404" s="8">
        <f t="shared" ref="M6404:M6467" si="201">I6404*J6404-L6404</f>
        <v>1282.5</v>
      </c>
      <c r="N6404" t="str" cm="1">
        <f t="array" ref="N64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05" spans="2:14" x14ac:dyDescent="0.35">
      <c r="B6405" s="7">
        <v>2030403</v>
      </c>
      <c r="C6405" s="1" t="s">
        <v>22</v>
      </c>
      <c r="D6405" s="1" t="s">
        <v>25</v>
      </c>
      <c r="E6405" s="1" t="s">
        <v>49</v>
      </c>
      <c r="F6405" s="1" t="s">
        <v>521</v>
      </c>
      <c r="G6405" s="3">
        <v>45482</v>
      </c>
      <c r="H6405" s="3">
        <v>45487</v>
      </c>
      <c r="I6405" s="6">
        <v>4500</v>
      </c>
      <c r="J6405" s="1">
        <v>2</v>
      </c>
      <c r="K6405" s="4">
        <v>0.05</v>
      </c>
      <c r="L6405" s="6">
        <f t="shared" si="200"/>
        <v>225</v>
      </c>
      <c r="M6405" s="8">
        <f t="shared" si="201"/>
        <v>8775</v>
      </c>
      <c r="N6405" t="str" cm="1">
        <f t="array" ref="N64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06" spans="2:14" x14ac:dyDescent="0.35">
      <c r="B6406" s="7">
        <v>2030404</v>
      </c>
      <c r="C6406" s="1" t="s">
        <v>23</v>
      </c>
      <c r="D6406" s="1" t="s">
        <v>26</v>
      </c>
      <c r="E6406" s="1" t="s">
        <v>50</v>
      </c>
      <c r="F6406" s="1" t="s">
        <v>518</v>
      </c>
      <c r="G6406" s="3">
        <v>45482</v>
      </c>
      <c r="H6406" s="3">
        <v>45483</v>
      </c>
      <c r="I6406" s="6">
        <v>2350</v>
      </c>
      <c r="J6406" s="1">
        <v>7</v>
      </c>
      <c r="K6406" s="4">
        <v>0.03</v>
      </c>
      <c r="L6406" s="6">
        <f t="shared" si="200"/>
        <v>70.5</v>
      </c>
      <c r="M6406" s="8">
        <f t="shared" si="201"/>
        <v>16379.5</v>
      </c>
      <c r="N6406" t="str" cm="1">
        <f t="array" ref="N64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07" spans="2:14" x14ac:dyDescent="0.35">
      <c r="B6407" s="7">
        <v>2030405</v>
      </c>
      <c r="C6407" s="1" t="s">
        <v>24</v>
      </c>
      <c r="D6407" s="1" t="s">
        <v>27</v>
      </c>
      <c r="E6407" s="1" t="s">
        <v>51</v>
      </c>
      <c r="F6407" s="1" t="s">
        <v>518</v>
      </c>
      <c r="G6407" s="3">
        <v>45482</v>
      </c>
      <c r="H6407" s="3">
        <v>45490</v>
      </c>
      <c r="I6407" s="6">
        <v>90</v>
      </c>
      <c r="J6407" s="1">
        <v>2</v>
      </c>
      <c r="K6407" s="4">
        <v>0.1</v>
      </c>
      <c r="L6407" s="6">
        <f t="shared" si="200"/>
        <v>9</v>
      </c>
      <c r="M6407" s="8">
        <f t="shared" si="201"/>
        <v>171</v>
      </c>
      <c r="N6407" t="str" cm="1">
        <f t="array" ref="N64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08" spans="2:14" x14ac:dyDescent="0.35">
      <c r="B6408" s="7">
        <v>2030406</v>
      </c>
      <c r="C6408" s="1" t="s">
        <v>4</v>
      </c>
      <c r="D6408" s="1" t="s">
        <v>28</v>
      </c>
      <c r="E6408" s="1" t="s">
        <v>506</v>
      </c>
      <c r="F6408" s="1" t="s">
        <v>519</v>
      </c>
      <c r="G6408" s="3">
        <v>45482</v>
      </c>
      <c r="H6408" s="3">
        <v>45484</v>
      </c>
      <c r="I6408" s="6">
        <v>280</v>
      </c>
      <c r="J6408" s="1">
        <v>2</v>
      </c>
      <c r="K6408" s="4">
        <v>0.05</v>
      </c>
      <c r="L6408" s="6">
        <f t="shared" si="200"/>
        <v>14</v>
      </c>
      <c r="M6408" s="8">
        <f t="shared" si="201"/>
        <v>546</v>
      </c>
      <c r="N6408" t="str" cm="1">
        <f t="array" ref="N64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09" spans="2:14" x14ac:dyDescent="0.35">
      <c r="B6409" s="7">
        <v>2030407</v>
      </c>
      <c r="C6409" s="1" t="s">
        <v>5</v>
      </c>
      <c r="D6409" s="1" t="s">
        <v>29</v>
      </c>
      <c r="E6409" s="1" t="s">
        <v>507</v>
      </c>
      <c r="F6409" s="1" t="s">
        <v>521</v>
      </c>
      <c r="G6409" s="3">
        <v>45482</v>
      </c>
      <c r="H6409" s="3">
        <v>45485</v>
      </c>
      <c r="I6409" s="6">
        <v>70</v>
      </c>
      <c r="J6409" s="1">
        <v>1</v>
      </c>
      <c r="K6409" s="4">
        <v>0.05</v>
      </c>
      <c r="L6409" s="6">
        <f t="shared" si="200"/>
        <v>3.5</v>
      </c>
      <c r="M6409" s="8">
        <f t="shared" si="201"/>
        <v>66.5</v>
      </c>
      <c r="N6409" t="str" cm="1">
        <f t="array" ref="N64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10" spans="2:14" x14ac:dyDescent="0.35">
      <c r="B6410" s="7">
        <v>2030408</v>
      </c>
      <c r="C6410" s="1" t="s">
        <v>6</v>
      </c>
      <c r="D6410" s="1" t="s">
        <v>25</v>
      </c>
      <c r="E6410" s="1" t="s">
        <v>508</v>
      </c>
      <c r="F6410" s="1" t="s">
        <v>520</v>
      </c>
      <c r="G6410" s="3">
        <v>45482</v>
      </c>
      <c r="H6410" s="3">
        <v>45487</v>
      </c>
      <c r="I6410" s="6">
        <v>230</v>
      </c>
      <c r="J6410" s="1">
        <v>2</v>
      </c>
      <c r="K6410" s="4">
        <v>0.02</v>
      </c>
      <c r="L6410" s="6">
        <f t="shared" si="200"/>
        <v>4.6000000000000005</v>
      </c>
      <c r="M6410" s="8">
        <f t="shared" si="201"/>
        <v>455.4</v>
      </c>
      <c r="N6410" t="str" cm="1">
        <f t="array" ref="N64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11" spans="2:14" x14ac:dyDescent="0.35">
      <c r="B6411" s="7">
        <v>2030409</v>
      </c>
      <c r="C6411" s="1" t="s">
        <v>7</v>
      </c>
      <c r="D6411" s="1" t="s">
        <v>30</v>
      </c>
      <c r="E6411" s="1" t="s">
        <v>31</v>
      </c>
      <c r="F6411" s="1" t="s">
        <v>518</v>
      </c>
      <c r="G6411" s="3">
        <v>45482</v>
      </c>
      <c r="H6411" s="3">
        <v>45483</v>
      </c>
      <c r="I6411" s="6">
        <v>7999</v>
      </c>
      <c r="J6411" s="1">
        <v>4</v>
      </c>
      <c r="K6411" s="4">
        <v>0.06</v>
      </c>
      <c r="L6411" s="6">
        <f t="shared" si="200"/>
        <v>479.94</v>
      </c>
      <c r="M6411" s="8">
        <f t="shared" si="201"/>
        <v>31516.06</v>
      </c>
      <c r="N6411" t="str" cm="1">
        <f t="array" ref="N64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12" spans="2:14" x14ac:dyDescent="0.35">
      <c r="B6412" s="7">
        <v>2030410</v>
      </c>
      <c r="C6412" s="1" t="s">
        <v>10</v>
      </c>
      <c r="D6412" s="1" t="s">
        <v>27</v>
      </c>
      <c r="E6412" s="1" t="s">
        <v>32</v>
      </c>
      <c r="F6412" s="1" t="s">
        <v>519</v>
      </c>
      <c r="G6412" s="3">
        <v>45482</v>
      </c>
      <c r="H6412" s="3">
        <v>45490</v>
      </c>
      <c r="I6412" s="6">
        <v>850</v>
      </c>
      <c r="J6412" s="1">
        <v>3</v>
      </c>
      <c r="K6412" s="4">
        <v>0.15</v>
      </c>
      <c r="L6412" s="6">
        <f t="shared" si="200"/>
        <v>127.5</v>
      </c>
      <c r="M6412" s="8">
        <f t="shared" si="201"/>
        <v>2422.5</v>
      </c>
      <c r="N6412" t="str" cm="1">
        <f t="array" ref="N64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13" spans="2:14" x14ac:dyDescent="0.35">
      <c r="B6413" s="7">
        <v>2030411</v>
      </c>
      <c r="C6413" s="1" t="s">
        <v>8</v>
      </c>
      <c r="D6413" s="1" t="s">
        <v>28</v>
      </c>
      <c r="E6413" s="1" t="s">
        <v>38</v>
      </c>
      <c r="F6413" s="1" t="s">
        <v>520</v>
      </c>
      <c r="G6413" s="3">
        <v>45482</v>
      </c>
      <c r="H6413" s="3">
        <v>45484</v>
      </c>
      <c r="I6413" s="6">
        <v>65000</v>
      </c>
      <c r="J6413" s="1">
        <v>2</v>
      </c>
      <c r="K6413" s="4">
        <v>0.02</v>
      </c>
      <c r="L6413" s="6">
        <f t="shared" si="200"/>
        <v>1300</v>
      </c>
      <c r="M6413" s="8">
        <f t="shared" si="201"/>
        <v>128700</v>
      </c>
      <c r="N6413" t="str" cm="1">
        <f t="array" ref="N64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14" spans="2:14" x14ac:dyDescent="0.35">
      <c r="B6414" s="7">
        <v>2030412</v>
      </c>
      <c r="C6414" s="1" t="s">
        <v>9</v>
      </c>
      <c r="D6414" s="1" t="s">
        <v>29</v>
      </c>
      <c r="E6414" s="1" t="s">
        <v>33</v>
      </c>
      <c r="F6414" s="1" t="s">
        <v>521</v>
      </c>
      <c r="G6414" s="3">
        <v>45482</v>
      </c>
      <c r="H6414" s="3">
        <v>45485</v>
      </c>
      <c r="I6414" s="6">
        <v>450</v>
      </c>
      <c r="J6414" s="1">
        <v>1</v>
      </c>
      <c r="K6414" s="4">
        <v>0.02</v>
      </c>
      <c r="L6414" s="6">
        <f t="shared" si="200"/>
        <v>9</v>
      </c>
      <c r="M6414" s="8">
        <f t="shared" si="201"/>
        <v>441</v>
      </c>
      <c r="N6414" t="str" cm="1">
        <f t="array" ref="N64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15" spans="2:14" x14ac:dyDescent="0.35">
      <c r="B6415" s="7">
        <v>2030413</v>
      </c>
      <c r="C6415" s="1" t="s">
        <v>11</v>
      </c>
      <c r="D6415" s="1" t="s">
        <v>25</v>
      </c>
      <c r="E6415" s="1" t="s">
        <v>34</v>
      </c>
      <c r="F6415" s="1" t="s">
        <v>518</v>
      </c>
      <c r="G6415" s="3">
        <v>45482</v>
      </c>
      <c r="H6415" s="3">
        <v>45487</v>
      </c>
      <c r="I6415" s="6">
        <v>1299</v>
      </c>
      <c r="J6415" s="1">
        <v>1</v>
      </c>
      <c r="K6415" s="4">
        <v>0.02</v>
      </c>
      <c r="L6415" s="6">
        <f t="shared" si="200"/>
        <v>25.98</v>
      </c>
      <c r="M6415" s="8">
        <f t="shared" si="201"/>
        <v>1273.02</v>
      </c>
      <c r="N6415" t="str" cm="1">
        <f t="array" ref="N64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16" spans="2:14" x14ac:dyDescent="0.35">
      <c r="B6416" s="7">
        <v>2030414</v>
      </c>
      <c r="C6416" s="1" t="s">
        <v>12</v>
      </c>
      <c r="D6416" s="1" t="s">
        <v>26</v>
      </c>
      <c r="E6416" s="1" t="s">
        <v>35</v>
      </c>
      <c r="F6416" s="1" t="s">
        <v>518</v>
      </c>
      <c r="G6416" s="3">
        <v>45482</v>
      </c>
      <c r="H6416" s="3">
        <v>45483</v>
      </c>
      <c r="I6416" s="6">
        <v>1700</v>
      </c>
      <c r="J6416" s="1">
        <v>2</v>
      </c>
      <c r="K6416" s="4">
        <v>0.02</v>
      </c>
      <c r="L6416" s="6">
        <f t="shared" si="200"/>
        <v>34</v>
      </c>
      <c r="M6416" s="8">
        <f t="shared" si="201"/>
        <v>3366</v>
      </c>
      <c r="N6416" t="str" cm="1">
        <f t="array" ref="N64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17" spans="2:14" x14ac:dyDescent="0.35">
      <c r="B6417" s="7">
        <v>2030415</v>
      </c>
      <c r="C6417" s="1" t="s">
        <v>13</v>
      </c>
      <c r="D6417" s="1" t="s">
        <v>27</v>
      </c>
      <c r="E6417" s="1" t="s">
        <v>36</v>
      </c>
      <c r="F6417" s="1" t="s">
        <v>519</v>
      </c>
      <c r="G6417" s="3">
        <v>45482</v>
      </c>
      <c r="H6417" s="3">
        <v>45490</v>
      </c>
      <c r="I6417" s="6">
        <v>55000</v>
      </c>
      <c r="J6417" s="1">
        <v>1</v>
      </c>
      <c r="K6417" s="4">
        <v>0.02</v>
      </c>
      <c r="L6417" s="6">
        <f t="shared" si="200"/>
        <v>1100</v>
      </c>
      <c r="M6417" s="8">
        <f t="shared" si="201"/>
        <v>53900</v>
      </c>
      <c r="N6417" t="str" cm="1">
        <f t="array" ref="N64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18" spans="2:14" x14ac:dyDescent="0.35">
      <c r="B6418" s="7">
        <v>2030416</v>
      </c>
      <c r="C6418" s="1" t="s">
        <v>14</v>
      </c>
      <c r="D6418" s="1" t="s">
        <v>28</v>
      </c>
      <c r="E6418" s="1" t="s">
        <v>37</v>
      </c>
      <c r="F6418" s="1" t="s">
        <v>521</v>
      </c>
      <c r="G6418" s="3">
        <v>45482</v>
      </c>
      <c r="H6418" s="3">
        <v>45484</v>
      </c>
      <c r="I6418" s="6">
        <v>57999</v>
      </c>
      <c r="J6418" s="1">
        <v>3</v>
      </c>
      <c r="K6418" s="4">
        <v>0.02</v>
      </c>
      <c r="L6418" s="6">
        <f t="shared" si="200"/>
        <v>1159.98</v>
      </c>
      <c r="M6418" s="8">
        <f t="shared" si="201"/>
        <v>172837.02</v>
      </c>
      <c r="N6418" t="str" cm="1">
        <f t="array" ref="N64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19" spans="2:14" x14ac:dyDescent="0.35">
      <c r="B6419" s="7">
        <v>2030417</v>
      </c>
      <c r="C6419" s="1" t="s">
        <v>15</v>
      </c>
      <c r="D6419" s="1" t="s">
        <v>29</v>
      </c>
      <c r="E6419" s="1" t="s">
        <v>39</v>
      </c>
      <c r="F6419" s="1" t="s">
        <v>520</v>
      </c>
      <c r="G6419" s="3">
        <v>45482</v>
      </c>
      <c r="H6419" s="3">
        <v>45485</v>
      </c>
      <c r="I6419" s="6">
        <v>1399</v>
      </c>
      <c r="J6419" s="1">
        <v>2</v>
      </c>
      <c r="K6419" s="4">
        <v>0.02</v>
      </c>
      <c r="L6419" s="6">
        <f t="shared" si="200"/>
        <v>27.98</v>
      </c>
      <c r="M6419" s="8">
        <f t="shared" si="201"/>
        <v>2770.02</v>
      </c>
      <c r="N6419" t="str" cm="1">
        <f t="array" ref="N64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20" spans="2:14" x14ac:dyDescent="0.35">
      <c r="B6420" s="7">
        <v>2030418</v>
      </c>
      <c r="C6420" s="1" t="s">
        <v>16</v>
      </c>
      <c r="D6420" s="1" t="s">
        <v>25</v>
      </c>
      <c r="E6420" s="1" t="s">
        <v>40</v>
      </c>
      <c r="F6420" s="1" t="s">
        <v>518</v>
      </c>
      <c r="G6420" s="3">
        <v>45482</v>
      </c>
      <c r="H6420" s="3">
        <v>45487</v>
      </c>
      <c r="I6420" s="6">
        <v>999</v>
      </c>
      <c r="J6420" s="1">
        <v>1</v>
      </c>
      <c r="K6420" s="4">
        <v>0.02</v>
      </c>
      <c r="L6420" s="6">
        <f t="shared" si="200"/>
        <v>19.98</v>
      </c>
      <c r="M6420" s="8">
        <f t="shared" si="201"/>
        <v>979.02</v>
      </c>
      <c r="N6420" t="str" cm="1">
        <f t="array" ref="N64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21" spans="2:14" x14ac:dyDescent="0.35">
      <c r="B6421" s="7">
        <v>2030419</v>
      </c>
      <c r="C6421" s="1" t="s">
        <v>17</v>
      </c>
      <c r="D6421" s="1" t="s">
        <v>26</v>
      </c>
      <c r="E6421" s="1" t="s">
        <v>41</v>
      </c>
      <c r="F6421" s="1" t="s">
        <v>519</v>
      </c>
      <c r="G6421" s="3">
        <v>45482</v>
      </c>
      <c r="H6421" s="3">
        <v>45483</v>
      </c>
      <c r="I6421" s="6">
        <v>2099</v>
      </c>
      <c r="J6421" s="1">
        <v>2</v>
      </c>
      <c r="K6421" s="4">
        <v>7.0000000000000007E-2</v>
      </c>
      <c r="L6421" s="6">
        <f t="shared" si="200"/>
        <v>146.93</v>
      </c>
      <c r="M6421" s="8">
        <f t="shared" si="201"/>
        <v>4051.07</v>
      </c>
      <c r="N6421" t="str" cm="1">
        <f t="array" ref="N64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22" spans="2:14" x14ac:dyDescent="0.35">
      <c r="B6422" s="7">
        <v>2030420</v>
      </c>
      <c r="C6422" s="1" t="s">
        <v>18</v>
      </c>
      <c r="D6422" s="1" t="s">
        <v>27</v>
      </c>
      <c r="E6422" s="1" t="s">
        <v>42</v>
      </c>
      <c r="F6422" s="1" t="s">
        <v>520</v>
      </c>
      <c r="G6422" s="3">
        <v>45482</v>
      </c>
      <c r="H6422" s="3">
        <v>45490</v>
      </c>
      <c r="I6422" s="6">
        <v>11000</v>
      </c>
      <c r="J6422" s="1">
        <v>1</v>
      </c>
      <c r="K6422" s="4">
        <v>0.03</v>
      </c>
      <c r="L6422" s="6">
        <f t="shared" si="200"/>
        <v>330</v>
      </c>
      <c r="M6422" s="8">
        <f t="shared" si="201"/>
        <v>10670</v>
      </c>
      <c r="N6422" t="str" cm="1">
        <f t="array" ref="N64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23" spans="2:14" x14ac:dyDescent="0.35">
      <c r="B6423" s="7">
        <v>2030421</v>
      </c>
      <c r="C6423" s="1" t="s">
        <v>19</v>
      </c>
      <c r="D6423" s="1" t="s">
        <v>28</v>
      </c>
      <c r="E6423" s="1" t="s">
        <v>43</v>
      </c>
      <c r="F6423" s="1" t="s">
        <v>521</v>
      </c>
      <c r="G6423" s="3">
        <v>45482</v>
      </c>
      <c r="H6423" s="3">
        <v>45484</v>
      </c>
      <c r="I6423" s="6">
        <v>800</v>
      </c>
      <c r="J6423" s="1">
        <v>2</v>
      </c>
      <c r="K6423" s="4">
        <v>0.08</v>
      </c>
      <c r="L6423" s="6">
        <f t="shared" si="200"/>
        <v>64</v>
      </c>
      <c r="M6423" s="8">
        <f t="shared" si="201"/>
        <v>1536</v>
      </c>
      <c r="N6423" t="str" cm="1">
        <f t="array" ref="N64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24" spans="2:14" x14ac:dyDescent="0.35">
      <c r="B6424" s="7">
        <v>2030422</v>
      </c>
      <c r="C6424" s="1" t="s">
        <v>20</v>
      </c>
      <c r="D6424" s="1" t="s">
        <v>29</v>
      </c>
      <c r="E6424" s="1" t="s">
        <v>44</v>
      </c>
      <c r="F6424" s="1" t="s">
        <v>518</v>
      </c>
      <c r="G6424" s="3">
        <v>45482</v>
      </c>
      <c r="H6424" s="3">
        <v>45485</v>
      </c>
      <c r="I6424" s="6">
        <v>5500</v>
      </c>
      <c r="J6424" s="1">
        <v>3</v>
      </c>
      <c r="K6424" s="4">
        <v>0.05</v>
      </c>
      <c r="L6424" s="6">
        <f t="shared" si="200"/>
        <v>275</v>
      </c>
      <c r="M6424" s="8">
        <f t="shared" si="201"/>
        <v>16225</v>
      </c>
      <c r="N6424" t="str" cm="1">
        <f t="array" ref="N64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25" spans="2:14" x14ac:dyDescent="0.35">
      <c r="B6425" s="7">
        <v>2030423</v>
      </c>
      <c r="C6425" s="1" t="s">
        <v>21</v>
      </c>
      <c r="D6425" s="1" t="s">
        <v>25</v>
      </c>
      <c r="E6425" s="1" t="s">
        <v>45</v>
      </c>
      <c r="F6425" s="1" t="s">
        <v>518</v>
      </c>
      <c r="G6425" s="3">
        <v>45482</v>
      </c>
      <c r="H6425" s="3">
        <v>45487</v>
      </c>
      <c r="I6425" s="6">
        <v>1350</v>
      </c>
      <c r="J6425" s="1">
        <v>2</v>
      </c>
      <c r="K6425" s="4">
        <v>0.05</v>
      </c>
      <c r="L6425" s="6">
        <f t="shared" si="200"/>
        <v>67.5</v>
      </c>
      <c r="M6425" s="8">
        <f t="shared" si="201"/>
        <v>2632.5</v>
      </c>
      <c r="N6425" t="str" cm="1">
        <f t="array" ref="N64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26" spans="2:14" x14ac:dyDescent="0.35">
      <c r="B6426" s="7">
        <v>2030424</v>
      </c>
      <c r="C6426" s="1" t="s">
        <v>22</v>
      </c>
      <c r="D6426" s="1" t="s">
        <v>343</v>
      </c>
      <c r="E6426" s="1" t="s">
        <v>46</v>
      </c>
      <c r="F6426" s="1" t="s">
        <v>519</v>
      </c>
      <c r="G6426" s="3">
        <v>45482</v>
      </c>
      <c r="H6426" s="3">
        <v>45483</v>
      </c>
      <c r="I6426" s="6">
        <v>4500</v>
      </c>
      <c r="J6426" s="1">
        <v>7</v>
      </c>
      <c r="K6426" s="4">
        <v>0.05</v>
      </c>
      <c r="L6426" s="6">
        <f t="shared" si="200"/>
        <v>225</v>
      </c>
      <c r="M6426" s="8">
        <f t="shared" si="201"/>
        <v>31275</v>
      </c>
      <c r="N6426" t="str" cm="1">
        <f t="array" ref="N64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27" spans="2:14" x14ac:dyDescent="0.35">
      <c r="B6427" s="7">
        <v>2030425</v>
      </c>
      <c r="C6427" s="1" t="s">
        <v>23</v>
      </c>
      <c r="D6427" s="1" t="s">
        <v>25</v>
      </c>
      <c r="E6427" s="1" t="s">
        <v>47</v>
      </c>
      <c r="F6427" s="1" t="s">
        <v>521</v>
      </c>
      <c r="G6427" s="3">
        <v>45482</v>
      </c>
      <c r="H6427" s="3">
        <v>45490</v>
      </c>
      <c r="I6427" s="6">
        <v>2350</v>
      </c>
      <c r="J6427" s="1">
        <v>2</v>
      </c>
      <c r="K6427" s="4">
        <v>0.05</v>
      </c>
      <c r="L6427" s="6">
        <f t="shared" si="200"/>
        <v>117.5</v>
      </c>
      <c r="M6427" s="8">
        <f t="shared" si="201"/>
        <v>4582.5</v>
      </c>
      <c r="N6427" t="str" cm="1">
        <f t="array" ref="N64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28" spans="2:14" x14ac:dyDescent="0.35">
      <c r="B6428" s="7">
        <v>2030426</v>
      </c>
      <c r="C6428" s="1" t="s">
        <v>24</v>
      </c>
      <c r="D6428" s="1" t="s">
        <v>26</v>
      </c>
      <c r="E6428" s="1" t="s">
        <v>48</v>
      </c>
      <c r="F6428" s="1" t="s">
        <v>520</v>
      </c>
      <c r="G6428" s="3">
        <v>45482</v>
      </c>
      <c r="H6428" s="3">
        <v>45484</v>
      </c>
      <c r="I6428" s="6">
        <v>90</v>
      </c>
      <c r="J6428" s="1">
        <v>1</v>
      </c>
      <c r="K6428" s="4">
        <v>0.03</v>
      </c>
      <c r="L6428" s="6">
        <f t="shared" si="200"/>
        <v>2.6999999999999997</v>
      </c>
      <c r="M6428" s="8">
        <f t="shared" si="201"/>
        <v>87.3</v>
      </c>
      <c r="N6428" t="str" cm="1">
        <f t="array" ref="N64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29" spans="2:14" x14ac:dyDescent="0.35">
      <c r="B6429" s="7">
        <v>2030427</v>
      </c>
      <c r="C6429" s="1" t="s">
        <v>4</v>
      </c>
      <c r="D6429" s="1" t="s">
        <v>27</v>
      </c>
      <c r="E6429" s="1" t="s">
        <v>49</v>
      </c>
      <c r="F6429" s="1" t="s">
        <v>518</v>
      </c>
      <c r="G6429" s="3">
        <v>45482</v>
      </c>
      <c r="H6429" s="3">
        <v>45485</v>
      </c>
      <c r="I6429" s="6">
        <v>280</v>
      </c>
      <c r="J6429" s="1">
        <v>1</v>
      </c>
      <c r="K6429" s="4">
        <v>0.1</v>
      </c>
      <c r="L6429" s="6">
        <f t="shared" si="200"/>
        <v>28</v>
      </c>
      <c r="M6429" s="8">
        <f t="shared" si="201"/>
        <v>252</v>
      </c>
      <c r="N6429" t="str" cm="1">
        <f t="array" ref="N64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30" spans="2:14" x14ac:dyDescent="0.35">
      <c r="B6430" s="7">
        <v>2030428</v>
      </c>
      <c r="C6430" s="1" t="s">
        <v>5</v>
      </c>
      <c r="D6430" s="1" t="s">
        <v>28</v>
      </c>
      <c r="E6430" s="1" t="s">
        <v>50</v>
      </c>
      <c r="F6430" s="1" t="s">
        <v>519</v>
      </c>
      <c r="G6430" s="3">
        <v>45482</v>
      </c>
      <c r="H6430" s="3">
        <v>45487</v>
      </c>
      <c r="I6430" s="6">
        <v>70</v>
      </c>
      <c r="J6430" s="1">
        <v>1</v>
      </c>
      <c r="K6430" s="4">
        <v>0.05</v>
      </c>
      <c r="L6430" s="6">
        <f t="shared" si="200"/>
        <v>3.5</v>
      </c>
      <c r="M6430" s="8">
        <f t="shared" si="201"/>
        <v>66.5</v>
      </c>
      <c r="N6430" t="str" cm="1">
        <f t="array" ref="N64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31" spans="2:14" x14ac:dyDescent="0.35">
      <c r="B6431" s="7">
        <v>2030429</v>
      </c>
      <c r="C6431" s="1" t="s">
        <v>6</v>
      </c>
      <c r="D6431" s="1" t="s">
        <v>29</v>
      </c>
      <c r="E6431" s="1" t="s">
        <v>51</v>
      </c>
      <c r="F6431" s="1" t="s">
        <v>520</v>
      </c>
      <c r="G6431" s="3">
        <v>45482</v>
      </c>
      <c r="H6431" s="3">
        <v>45483</v>
      </c>
      <c r="I6431" s="6">
        <v>230</v>
      </c>
      <c r="J6431" s="1">
        <v>2</v>
      </c>
      <c r="K6431" s="4">
        <v>0.05</v>
      </c>
      <c r="L6431" s="6">
        <f t="shared" si="200"/>
        <v>11.5</v>
      </c>
      <c r="M6431" s="8">
        <f t="shared" si="201"/>
        <v>448.5</v>
      </c>
      <c r="N6431" t="str" cm="1">
        <f t="array" ref="N64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32" spans="2:14" x14ac:dyDescent="0.35">
      <c r="B6432" s="7">
        <v>2030430</v>
      </c>
      <c r="C6432" s="1" t="s">
        <v>7</v>
      </c>
      <c r="D6432" s="1" t="s">
        <v>25</v>
      </c>
      <c r="E6432" s="1" t="s">
        <v>506</v>
      </c>
      <c r="F6432" s="1" t="s">
        <v>521</v>
      </c>
      <c r="G6432" s="3">
        <v>45482</v>
      </c>
      <c r="H6432" s="3">
        <v>45490</v>
      </c>
      <c r="I6432" s="6">
        <v>7999</v>
      </c>
      <c r="J6432" s="1">
        <v>1</v>
      </c>
      <c r="K6432" s="4">
        <v>0.02</v>
      </c>
      <c r="L6432" s="6">
        <f t="shared" si="200"/>
        <v>159.97999999999999</v>
      </c>
      <c r="M6432" s="8">
        <f t="shared" si="201"/>
        <v>7839.02</v>
      </c>
      <c r="N6432" t="str" cm="1">
        <f t="array" ref="N64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33" spans="2:14" x14ac:dyDescent="0.35">
      <c r="B6433" s="7">
        <v>2030431</v>
      </c>
      <c r="C6433" s="1" t="s">
        <v>10</v>
      </c>
      <c r="D6433" s="1" t="s">
        <v>30</v>
      </c>
      <c r="E6433" s="1" t="s">
        <v>507</v>
      </c>
      <c r="F6433" s="1" t="s">
        <v>518</v>
      </c>
      <c r="G6433" s="3">
        <v>45482</v>
      </c>
      <c r="H6433" s="3">
        <v>45484</v>
      </c>
      <c r="I6433" s="6">
        <v>850</v>
      </c>
      <c r="J6433" s="1">
        <v>2</v>
      </c>
      <c r="K6433" s="4">
        <v>0.06</v>
      </c>
      <c r="L6433" s="6">
        <f t="shared" si="200"/>
        <v>51</v>
      </c>
      <c r="M6433" s="8">
        <f t="shared" si="201"/>
        <v>1649</v>
      </c>
      <c r="N6433" t="str" cm="1">
        <f t="array" ref="N64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34" spans="2:14" x14ac:dyDescent="0.35">
      <c r="B6434" s="7">
        <v>2030432</v>
      </c>
      <c r="C6434" s="1" t="s">
        <v>8</v>
      </c>
      <c r="D6434" s="1" t="s">
        <v>27</v>
      </c>
      <c r="E6434" s="1" t="s">
        <v>508</v>
      </c>
      <c r="F6434" s="1" t="s">
        <v>518</v>
      </c>
      <c r="G6434" s="3">
        <v>45482</v>
      </c>
      <c r="H6434" s="3">
        <v>45485</v>
      </c>
      <c r="I6434" s="6">
        <v>65000</v>
      </c>
      <c r="J6434" s="1">
        <v>7</v>
      </c>
      <c r="K6434" s="4">
        <v>0.15</v>
      </c>
      <c r="L6434" s="6">
        <f t="shared" si="200"/>
        <v>9750</v>
      </c>
      <c r="M6434" s="8">
        <f t="shared" si="201"/>
        <v>445250</v>
      </c>
      <c r="N6434" t="str" cm="1">
        <f t="array" ref="N64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35" spans="2:14" x14ac:dyDescent="0.35">
      <c r="B6435" s="7">
        <v>2030433</v>
      </c>
      <c r="C6435" s="1" t="s">
        <v>9</v>
      </c>
      <c r="D6435" s="1" t="s">
        <v>28</v>
      </c>
      <c r="E6435" s="1" t="s">
        <v>31</v>
      </c>
      <c r="F6435" s="1" t="s">
        <v>519</v>
      </c>
      <c r="G6435" s="3">
        <v>45482</v>
      </c>
      <c r="H6435" s="3">
        <v>45487</v>
      </c>
      <c r="I6435" s="6">
        <v>450</v>
      </c>
      <c r="J6435" s="1">
        <v>2</v>
      </c>
      <c r="K6435" s="4">
        <v>0.02</v>
      </c>
      <c r="L6435" s="6">
        <f t="shared" si="200"/>
        <v>9</v>
      </c>
      <c r="M6435" s="8">
        <f t="shared" si="201"/>
        <v>891</v>
      </c>
      <c r="N6435" t="str" cm="1">
        <f t="array" ref="N64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36" spans="2:14" x14ac:dyDescent="0.35">
      <c r="B6436" s="7">
        <v>2030434</v>
      </c>
      <c r="C6436" s="1" t="s">
        <v>11</v>
      </c>
      <c r="D6436" s="1" t="s">
        <v>29</v>
      </c>
      <c r="E6436" s="1" t="s">
        <v>32</v>
      </c>
      <c r="F6436" s="1" t="s">
        <v>521</v>
      </c>
      <c r="G6436" s="3">
        <v>45482</v>
      </c>
      <c r="H6436" s="3">
        <v>45483</v>
      </c>
      <c r="I6436" s="6">
        <v>1299</v>
      </c>
      <c r="J6436" s="1">
        <v>2</v>
      </c>
      <c r="K6436" s="4">
        <v>0.02</v>
      </c>
      <c r="L6436" s="6">
        <f t="shared" si="200"/>
        <v>25.98</v>
      </c>
      <c r="M6436" s="8">
        <f t="shared" si="201"/>
        <v>2572.02</v>
      </c>
      <c r="N6436" t="str" cm="1">
        <f t="array" ref="N64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37" spans="2:14" x14ac:dyDescent="0.35">
      <c r="B6437" s="7">
        <v>2030435</v>
      </c>
      <c r="C6437" s="1" t="s">
        <v>12</v>
      </c>
      <c r="D6437" s="1" t="s">
        <v>25</v>
      </c>
      <c r="E6437" s="1" t="s">
        <v>38</v>
      </c>
      <c r="F6437" s="1" t="s">
        <v>520</v>
      </c>
      <c r="G6437" s="3">
        <v>45482</v>
      </c>
      <c r="H6437" s="3">
        <v>45490</v>
      </c>
      <c r="I6437" s="6">
        <v>1700</v>
      </c>
      <c r="J6437" s="1">
        <v>1</v>
      </c>
      <c r="K6437" s="4">
        <v>0.02</v>
      </c>
      <c r="L6437" s="6">
        <f t="shared" si="200"/>
        <v>34</v>
      </c>
      <c r="M6437" s="8">
        <f t="shared" si="201"/>
        <v>1666</v>
      </c>
      <c r="N6437" t="str" cm="1">
        <f t="array" ref="N64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38" spans="2:14" x14ac:dyDescent="0.35">
      <c r="B6438" s="7">
        <v>2030436</v>
      </c>
      <c r="C6438" s="1" t="s">
        <v>13</v>
      </c>
      <c r="D6438" s="1" t="s">
        <v>26</v>
      </c>
      <c r="E6438" s="1" t="s">
        <v>33</v>
      </c>
      <c r="F6438" s="1" t="s">
        <v>518</v>
      </c>
      <c r="G6438" s="3">
        <v>45482</v>
      </c>
      <c r="H6438" s="3">
        <v>45484</v>
      </c>
      <c r="I6438" s="6">
        <v>55000</v>
      </c>
      <c r="J6438" s="1">
        <v>2</v>
      </c>
      <c r="K6438" s="4">
        <v>0.02</v>
      </c>
      <c r="L6438" s="6">
        <f t="shared" si="200"/>
        <v>1100</v>
      </c>
      <c r="M6438" s="8">
        <f t="shared" si="201"/>
        <v>108900</v>
      </c>
      <c r="N6438" t="str" cm="1">
        <f t="array" ref="N64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39" spans="2:14" x14ac:dyDescent="0.35">
      <c r="B6439" s="7">
        <v>2030437</v>
      </c>
      <c r="C6439" s="1" t="s">
        <v>14</v>
      </c>
      <c r="D6439" s="1" t="s">
        <v>27</v>
      </c>
      <c r="E6439" s="1" t="s">
        <v>34</v>
      </c>
      <c r="F6439" s="1" t="s">
        <v>519</v>
      </c>
      <c r="G6439" s="3">
        <v>45482</v>
      </c>
      <c r="H6439" s="3">
        <v>45485</v>
      </c>
      <c r="I6439" s="6">
        <v>57999</v>
      </c>
      <c r="J6439" s="1">
        <v>4</v>
      </c>
      <c r="K6439" s="4">
        <v>0.02</v>
      </c>
      <c r="L6439" s="6">
        <f t="shared" si="200"/>
        <v>1159.98</v>
      </c>
      <c r="M6439" s="8">
        <f t="shared" si="201"/>
        <v>230836.02</v>
      </c>
      <c r="N6439" t="str" cm="1">
        <f t="array" ref="N64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40" spans="2:14" x14ac:dyDescent="0.35">
      <c r="B6440" s="7">
        <v>2030438</v>
      </c>
      <c r="C6440" s="1" t="s">
        <v>15</v>
      </c>
      <c r="D6440" s="1" t="s">
        <v>28</v>
      </c>
      <c r="E6440" s="1" t="s">
        <v>35</v>
      </c>
      <c r="F6440" s="1" t="s">
        <v>520</v>
      </c>
      <c r="G6440" s="3">
        <v>45482</v>
      </c>
      <c r="H6440" s="3">
        <v>45487</v>
      </c>
      <c r="I6440" s="6">
        <v>1399</v>
      </c>
      <c r="J6440" s="1">
        <v>3</v>
      </c>
      <c r="K6440" s="4">
        <v>0.02</v>
      </c>
      <c r="L6440" s="6">
        <f t="shared" si="200"/>
        <v>27.98</v>
      </c>
      <c r="M6440" s="8">
        <f t="shared" si="201"/>
        <v>4169.0200000000004</v>
      </c>
      <c r="N6440" t="str" cm="1">
        <f t="array" ref="N64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41" spans="2:14" x14ac:dyDescent="0.35">
      <c r="B6441" s="7">
        <v>2030439</v>
      </c>
      <c r="C6441" s="1" t="s">
        <v>16</v>
      </c>
      <c r="D6441" s="1" t="s">
        <v>29</v>
      </c>
      <c r="E6441" s="1" t="s">
        <v>36</v>
      </c>
      <c r="F6441" s="1" t="s">
        <v>521</v>
      </c>
      <c r="G6441" s="3">
        <v>45482</v>
      </c>
      <c r="H6441" s="3">
        <v>45483</v>
      </c>
      <c r="I6441" s="6">
        <v>999</v>
      </c>
      <c r="J6441" s="1">
        <v>2</v>
      </c>
      <c r="K6441" s="4">
        <v>0.02</v>
      </c>
      <c r="L6441" s="6">
        <f t="shared" si="200"/>
        <v>19.98</v>
      </c>
      <c r="M6441" s="8">
        <f t="shared" si="201"/>
        <v>1978.02</v>
      </c>
      <c r="N6441" t="str" cm="1">
        <f t="array" ref="N64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42" spans="2:14" x14ac:dyDescent="0.35">
      <c r="B6442" s="7">
        <v>2030440</v>
      </c>
      <c r="C6442" s="1" t="s">
        <v>17</v>
      </c>
      <c r="D6442" s="1" t="s">
        <v>25</v>
      </c>
      <c r="E6442" s="1" t="s">
        <v>37</v>
      </c>
      <c r="F6442" s="1" t="s">
        <v>518</v>
      </c>
      <c r="G6442" s="3">
        <v>45482</v>
      </c>
      <c r="H6442" s="3">
        <v>45490</v>
      </c>
      <c r="I6442" s="6">
        <v>2099</v>
      </c>
      <c r="J6442" s="1">
        <v>1</v>
      </c>
      <c r="K6442" s="4">
        <v>0.02</v>
      </c>
      <c r="L6442" s="6">
        <f t="shared" si="200"/>
        <v>41.980000000000004</v>
      </c>
      <c r="M6442" s="8">
        <f t="shared" si="201"/>
        <v>2057.02</v>
      </c>
      <c r="N6442" t="str" cm="1">
        <f t="array" ref="N64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43" spans="2:14" x14ac:dyDescent="0.35">
      <c r="B6443" s="7">
        <v>2030441</v>
      </c>
      <c r="C6443" s="1" t="s">
        <v>18</v>
      </c>
      <c r="D6443" s="1" t="s">
        <v>26</v>
      </c>
      <c r="E6443" s="1" t="s">
        <v>39</v>
      </c>
      <c r="F6443" s="1" t="s">
        <v>518</v>
      </c>
      <c r="G6443" s="3">
        <v>45482</v>
      </c>
      <c r="H6443" s="3">
        <v>45484</v>
      </c>
      <c r="I6443" s="6">
        <v>11000</v>
      </c>
      <c r="J6443" s="1">
        <v>1</v>
      </c>
      <c r="K6443" s="4">
        <v>7.0000000000000007E-2</v>
      </c>
      <c r="L6443" s="6">
        <f t="shared" si="200"/>
        <v>770.00000000000011</v>
      </c>
      <c r="M6443" s="8">
        <f t="shared" si="201"/>
        <v>10230</v>
      </c>
      <c r="N6443" t="str" cm="1">
        <f t="array" ref="N64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44" spans="2:14" x14ac:dyDescent="0.35">
      <c r="B6444" s="7">
        <v>2030442</v>
      </c>
      <c r="C6444" s="1" t="s">
        <v>19</v>
      </c>
      <c r="D6444" s="1" t="s">
        <v>27</v>
      </c>
      <c r="E6444" s="1" t="s">
        <v>40</v>
      </c>
      <c r="F6444" s="1" t="s">
        <v>519</v>
      </c>
      <c r="G6444" s="3">
        <v>45482</v>
      </c>
      <c r="H6444" s="3">
        <v>45485</v>
      </c>
      <c r="I6444" s="6">
        <v>800</v>
      </c>
      <c r="J6444" s="1">
        <v>2</v>
      </c>
      <c r="K6444" s="4">
        <v>0.03</v>
      </c>
      <c r="L6444" s="6">
        <f t="shared" si="200"/>
        <v>24</v>
      </c>
      <c r="M6444" s="8">
        <f t="shared" si="201"/>
        <v>1576</v>
      </c>
      <c r="N6444" t="str" cm="1">
        <f t="array" ref="N64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45" spans="2:14" x14ac:dyDescent="0.35">
      <c r="B6445" s="7">
        <v>2030443</v>
      </c>
      <c r="C6445" s="1" t="s">
        <v>20</v>
      </c>
      <c r="D6445" s="1" t="s">
        <v>28</v>
      </c>
      <c r="E6445" s="1" t="s">
        <v>41</v>
      </c>
      <c r="F6445" s="1" t="s">
        <v>521</v>
      </c>
      <c r="G6445" s="3">
        <v>45482</v>
      </c>
      <c r="H6445" s="3">
        <v>45487</v>
      </c>
      <c r="I6445" s="6">
        <v>5500</v>
      </c>
      <c r="J6445" s="1">
        <v>1</v>
      </c>
      <c r="K6445" s="4">
        <v>0.08</v>
      </c>
      <c r="L6445" s="6">
        <f t="shared" si="200"/>
        <v>440</v>
      </c>
      <c r="M6445" s="8">
        <f t="shared" si="201"/>
        <v>5060</v>
      </c>
      <c r="N6445" t="str" cm="1">
        <f t="array" ref="N64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46" spans="2:14" x14ac:dyDescent="0.35">
      <c r="B6446" s="7">
        <v>2030444</v>
      </c>
      <c r="C6446" s="1" t="s">
        <v>21</v>
      </c>
      <c r="D6446" s="1" t="s">
        <v>29</v>
      </c>
      <c r="E6446" s="1" t="s">
        <v>42</v>
      </c>
      <c r="F6446" s="1" t="s">
        <v>520</v>
      </c>
      <c r="G6446" s="3">
        <v>45482</v>
      </c>
      <c r="H6446" s="3">
        <v>45483</v>
      </c>
      <c r="I6446" s="6">
        <v>1350</v>
      </c>
      <c r="J6446" s="1">
        <v>3</v>
      </c>
      <c r="K6446" s="4">
        <v>0.05</v>
      </c>
      <c r="L6446" s="6">
        <f t="shared" si="200"/>
        <v>67.5</v>
      </c>
      <c r="M6446" s="8">
        <f t="shared" si="201"/>
        <v>3982.5</v>
      </c>
      <c r="N6446" t="str" cm="1">
        <f t="array" ref="N64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47" spans="2:14" x14ac:dyDescent="0.35">
      <c r="B6447" s="7">
        <v>2030445</v>
      </c>
      <c r="C6447" s="1" t="s">
        <v>22</v>
      </c>
      <c r="D6447" s="1" t="s">
        <v>25</v>
      </c>
      <c r="E6447" s="1" t="s">
        <v>43</v>
      </c>
      <c r="F6447" s="1" t="s">
        <v>518</v>
      </c>
      <c r="G6447" s="3">
        <v>45482</v>
      </c>
      <c r="H6447" s="3">
        <v>45490</v>
      </c>
      <c r="I6447" s="6">
        <v>4500</v>
      </c>
      <c r="J6447" s="1">
        <v>2</v>
      </c>
      <c r="K6447" s="4">
        <v>0.05</v>
      </c>
      <c r="L6447" s="6">
        <f t="shared" si="200"/>
        <v>225</v>
      </c>
      <c r="M6447" s="8">
        <f t="shared" si="201"/>
        <v>8775</v>
      </c>
      <c r="N6447" t="str" cm="1">
        <f t="array" ref="N64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48" spans="2:14" x14ac:dyDescent="0.35">
      <c r="B6448" s="7">
        <v>2030446</v>
      </c>
      <c r="C6448" s="1" t="s">
        <v>23</v>
      </c>
      <c r="D6448" s="1" t="s">
        <v>344</v>
      </c>
      <c r="E6448" s="1" t="s">
        <v>44</v>
      </c>
      <c r="F6448" s="1" t="s">
        <v>519</v>
      </c>
      <c r="G6448" s="3">
        <v>45482</v>
      </c>
      <c r="H6448" s="3">
        <v>45484</v>
      </c>
      <c r="I6448" s="6">
        <v>2350</v>
      </c>
      <c r="J6448" s="1">
        <v>1</v>
      </c>
      <c r="K6448" s="4">
        <v>0.05</v>
      </c>
      <c r="L6448" s="6">
        <f t="shared" si="200"/>
        <v>117.5</v>
      </c>
      <c r="M6448" s="8">
        <f t="shared" si="201"/>
        <v>2232.5</v>
      </c>
      <c r="N6448" t="str" cm="1">
        <f t="array" ref="N64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49" spans="2:14" x14ac:dyDescent="0.35">
      <c r="B6449" s="7">
        <v>2030447</v>
      </c>
      <c r="C6449" s="1" t="s">
        <v>24</v>
      </c>
      <c r="D6449" s="1" t="s">
        <v>25</v>
      </c>
      <c r="E6449" s="1" t="s">
        <v>45</v>
      </c>
      <c r="F6449" s="1" t="s">
        <v>520</v>
      </c>
      <c r="G6449" s="3">
        <v>45482</v>
      </c>
      <c r="H6449" s="3">
        <v>45485</v>
      </c>
      <c r="I6449" s="6">
        <v>90</v>
      </c>
      <c r="J6449" s="1">
        <v>2</v>
      </c>
      <c r="K6449" s="4">
        <v>0.05</v>
      </c>
      <c r="L6449" s="6">
        <f t="shared" si="200"/>
        <v>4.5</v>
      </c>
      <c r="M6449" s="8">
        <f t="shared" si="201"/>
        <v>175.5</v>
      </c>
      <c r="N6449" t="str" cm="1">
        <f t="array" ref="N64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50" spans="2:14" x14ac:dyDescent="0.35">
      <c r="B6450" s="7">
        <v>2030448</v>
      </c>
      <c r="C6450" s="1" t="s">
        <v>4</v>
      </c>
      <c r="D6450" s="1" t="s">
        <v>26</v>
      </c>
      <c r="E6450" s="1" t="s">
        <v>46</v>
      </c>
      <c r="F6450" s="1" t="s">
        <v>521</v>
      </c>
      <c r="G6450" s="3">
        <v>45482</v>
      </c>
      <c r="H6450" s="3">
        <v>45487</v>
      </c>
      <c r="I6450" s="6">
        <v>280</v>
      </c>
      <c r="J6450" s="1">
        <v>1</v>
      </c>
      <c r="K6450" s="4">
        <v>0.03</v>
      </c>
      <c r="L6450" s="6">
        <f t="shared" si="200"/>
        <v>8.4</v>
      </c>
      <c r="M6450" s="8">
        <f t="shared" si="201"/>
        <v>271.60000000000002</v>
      </c>
      <c r="N6450" t="str" cm="1">
        <f t="array" ref="N64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51" spans="2:14" x14ac:dyDescent="0.35">
      <c r="B6451" s="7">
        <v>2030449</v>
      </c>
      <c r="C6451" s="1" t="s">
        <v>5</v>
      </c>
      <c r="D6451" s="1" t="s">
        <v>27</v>
      </c>
      <c r="E6451" s="1" t="s">
        <v>47</v>
      </c>
      <c r="F6451" s="1" t="s">
        <v>518</v>
      </c>
      <c r="G6451" s="3">
        <v>45482</v>
      </c>
      <c r="H6451" s="3">
        <v>45483</v>
      </c>
      <c r="I6451" s="6">
        <v>70</v>
      </c>
      <c r="J6451" s="1">
        <v>2</v>
      </c>
      <c r="K6451" s="4">
        <v>0.1</v>
      </c>
      <c r="L6451" s="6">
        <f t="shared" si="200"/>
        <v>7</v>
      </c>
      <c r="M6451" s="8">
        <f t="shared" si="201"/>
        <v>133</v>
      </c>
      <c r="N6451" t="str" cm="1">
        <f t="array" ref="N64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52" spans="2:14" x14ac:dyDescent="0.35">
      <c r="B6452" s="7">
        <v>2030450</v>
      </c>
      <c r="C6452" s="1" t="s">
        <v>6</v>
      </c>
      <c r="D6452" s="1" t="s">
        <v>28</v>
      </c>
      <c r="E6452" s="1" t="s">
        <v>48</v>
      </c>
      <c r="F6452" s="1" t="s">
        <v>518</v>
      </c>
      <c r="G6452" s="3">
        <v>45482</v>
      </c>
      <c r="H6452" s="3">
        <v>45490</v>
      </c>
      <c r="I6452" s="6">
        <v>230</v>
      </c>
      <c r="J6452" s="1">
        <v>3</v>
      </c>
      <c r="K6452" s="4">
        <v>0.05</v>
      </c>
      <c r="L6452" s="6">
        <f t="shared" si="200"/>
        <v>11.5</v>
      </c>
      <c r="M6452" s="8">
        <f t="shared" si="201"/>
        <v>678.5</v>
      </c>
      <c r="N6452" t="str" cm="1">
        <f t="array" ref="N64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53" spans="2:14" x14ac:dyDescent="0.35">
      <c r="B6453" s="7">
        <v>2030451</v>
      </c>
      <c r="C6453" s="1" t="s">
        <v>7</v>
      </c>
      <c r="D6453" s="1" t="s">
        <v>29</v>
      </c>
      <c r="E6453" s="1" t="s">
        <v>49</v>
      </c>
      <c r="F6453" s="1" t="s">
        <v>519</v>
      </c>
      <c r="G6453" s="3">
        <v>45482</v>
      </c>
      <c r="H6453" s="3">
        <v>45484</v>
      </c>
      <c r="I6453" s="6">
        <v>7999</v>
      </c>
      <c r="J6453" s="1">
        <v>2</v>
      </c>
      <c r="K6453" s="4">
        <v>0.05</v>
      </c>
      <c r="L6453" s="6">
        <f t="shared" si="200"/>
        <v>399.95000000000005</v>
      </c>
      <c r="M6453" s="8">
        <f t="shared" si="201"/>
        <v>15598.05</v>
      </c>
      <c r="N6453" t="str" cm="1">
        <f t="array" ref="N64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54" spans="2:14" x14ac:dyDescent="0.35">
      <c r="B6454" s="7">
        <v>2030452</v>
      </c>
      <c r="C6454" s="1" t="s">
        <v>10</v>
      </c>
      <c r="D6454" s="1" t="s">
        <v>25</v>
      </c>
      <c r="E6454" s="1" t="s">
        <v>50</v>
      </c>
      <c r="F6454" s="1" t="s">
        <v>521</v>
      </c>
      <c r="G6454" s="3">
        <v>45482</v>
      </c>
      <c r="H6454" s="3">
        <v>45485</v>
      </c>
      <c r="I6454" s="6">
        <v>850</v>
      </c>
      <c r="J6454" s="1">
        <v>7</v>
      </c>
      <c r="K6454" s="4">
        <v>0.02</v>
      </c>
      <c r="L6454" s="6">
        <f t="shared" si="200"/>
        <v>17</v>
      </c>
      <c r="M6454" s="8">
        <f t="shared" si="201"/>
        <v>5933</v>
      </c>
      <c r="N6454" t="str" cm="1">
        <f t="array" ref="N64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55" spans="2:14" x14ac:dyDescent="0.35">
      <c r="B6455" s="7">
        <v>2030453</v>
      </c>
      <c r="C6455" s="1" t="s">
        <v>8</v>
      </c>
      <c r="D6455" s="1" t="s">
        <v>30</v>
      </c>
      <c r="E6455" s="1" t="s">
        <v>51</v>
      </c>
      <c r="F6455" s="1" t="s">
        <v>520</v>
      </c>
      <c r="G6455" s="3">
        <v>45482</v>
      </c>
      <c r="H6455" s="3">
        <v>45487</v>
      </c>
      <c r="I6455" s="6">
        <v>65000</v>
      </c>
      <c r="J6455" s="1">
        <v>2</v>
      </c>
      <c r="K6455" s="4">
        <v>0.06</v>
      </c>
      <c r="L6455" s="6">
        <f t="shared" si="200"/>
        <v>3900</v>
      </c>
      <c r="M6455" s="8">
        <f t="shared" si="201"/>
        <v>126100</v>
      </c>
      <c r="N6455" t="str" cm="1">
        <f t="array" ref="N64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56" spans="2:14" x14ac:dyDescent="0.35">
      <c r="B6456" s="7">
        <v>2030454</v>
      </c>
      <c r="C6456" s="1" t="s">
        <v>9</v>
      </c>
      <c r="D6456" s="1" t="s">
        <v>27</v>
      </c>
      <c r="E6456" s="1" t="s">
        <v>506</v>
      </c>
      <c r="F6456" s="1" t="s">
        <v>518</v>
      </c>
      <c r="G6456" s="3">
        <v>45482</v>
      </c>
      <c r="H6456" s="3">
        <v>45483</v>
      </c>
      <c r="I6456" s="6">
        <v>450</v>
      </c>
      <c r="J6456" s="1">
        <v>1</v>
      </c>
      <c r="K6456" s="4">
        <v>0.15</v>
      </c>
      <c r="L6456" s="6">
        <f t="shared" si="200"/>
        <v>67.5</v>
      </c>
      <c r="M6456" s="8">
        <f t="shared" si="201"/>
        <v>382.5</v>
      </c>
      <c r="N6456" t="str" cm="1">
        <f t="array" ref="N64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57" spans="2:14" x14ac:dyDescent="0.35">
      <c r="B6457" s="7">
        <v>2030455</v>
      </c>
      <c r="C6457" s="1" t="s">
        <v>11</v>
      </c>
      <c r="D6457" s="1" t="s">
        <v>28</v>
      </c>
      <c r="E6457" s="1" t="s">
        <v>507</v>
      </c>
      <c r="F6457" s="1" t="s">
        <v>519</v>
      </c>
      <c r="G6457" s="3">
        <v>45482</v>
      </c>
      <c r="H6457" s="3">
        <v>45490</v>
      </c>
      <c r="I6457" s="6">
        <v>1299</v>
      </c>
      <c r="J6457" s="1">
        <v>1</v>
      </c>
      <c r="K6457" s="4">
        <v>0.02</v>
      </c>
      <c r="L6457" s="6">
        <f t="shared" si="200"/>
        <v>25.98</v>
      </c>
      <c r="M6457" s="8">
        <f t="shared" si="201"/>
        <v>1273.02</v>
      </c>
      <c r="N6457" t="str" cm="1">
        <f t="array" ref="N64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58" spans="2:14" x14ac:dyDescent="0.35">
      <c r="B6458" s="7">
        <v>2030456</v>
      </c>
      <c r="C6458" s="1" t="s">
        <v>12</v>
      </c>
      <c r="D6458" s="1" t="s">
        <v>29</v>
      </c>
      <c r="E6458" s="1" t="s">
        <v>508</v>
      </c>
      <c r="F6458" s="1" t="s">
        <v>520</v>
      </c>
      <c r="G6458" s="3">
        <v>45482</v>
      </c>
      <c r="H6458" s="3">
        <v>45484</v>
      </c>
      <c r="I6458" s="6">
        <v>1700</v>
      </c>
      <c r="J6458" s="1">
        <v>1</v>
      </c>
      <c r="K6458" s="4">
        <v>0.02</v>
      </c>
      <c r="L6458" s="6">
        <f t="shared" si="200"/>
        <v>34</v>
      </c>
      <c r="M6458" s="8">
        <f t="shared" si="201"/>
        <v>1666</v>
      </c>
      <c r="N6458" t="str" cm="1">
        <f t="array" ref="N64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59" spans="2:14" x14ac:dyDescent="0.35">
      <c r="B6459" s="7">
        <v>2030457</v>
      </c>
      <c r="C6459" s="1" t="s">
        <v>13</v>
      </c>
      <c r="D6459" s="1" t="s">
        <v>25</v>
      </c>
      <c r="E6459" s="1" t="s">
        <v>31</v>
      </c>
      <c r="F6459" s="1" t="s">
        <v>521</v>
      </c>
      <c r="G6459" s="3">
        <v>45482</v>
      </c>
      <c r="H6459" s="3">
        <v>45485</v>
      </c>
      <c r="I6459" s="6">
        <v>55000</v>
      </c>
      <c r="J6459" s="1">
        <v>2</v>
      </c>
      <c r="K6459" s="4">
        <v>0.02</v>
      </c>
      <c r="L6459" s="6">
        <f t="shared" si="200"/>
        <v>1100</v>
      </c>
      <c r="M6459" s="8">
        <f t="shared" si="201"/>
        <v>108900</v>
      </c>
      <c r="N6459" t="str" cm="1">
        <f t="array" ref="N64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60" spans="2:14" x14ac:dyDescent="0.35">
      <c r="B6460" s="7">
        <v>2030458</v>
      </c>
      <c r="C6460" s="1" t="s">
        <v>14</v>
      </c>
      <c r="D6460" s="1" t="s">
        <v>26</v>
      </c>
      <c r="E6460" s="1" t="s">
        <v>32</v>
      </c>
      <c r="F6460" s="1" t="s">
        <v>518</v>
      </c>
      <c r="G6460" s="3">
        <v>45482</v>
      </c>
      <c r="H6460" s="3">
        <v>45487</v>
      </c>
      <c r="I6460" s="6">
        <v>57999</v>
      </c>
      <c r="J6460" s="1">
        <v>1</v>
      </c>
      <c r="K6460" s="4">
        <v>0.02</v>
      </c>
      <c r="L6460" s="6">
        <f t="shared" si="200"/>
        <v>1159.98</v>
      </c>
      <c r="M6460" s="8">
        <f t="shared" si="201"/>
        <v>56839.02</v>
      </c>
      <c r="N6460" t="str" cm="1">
        <f t="array" ref="N64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61" spans="2:14" x14ac:dyDescent="0.35">
      <c r="B6461" s="7">
        <v>2030459</v>
      </c>
      <c r="C6461" s="1" t="s">
        <v>15</v>
      </c>
      <c r="D6461" s="1" t="s">
        <v>27</v>
      </c>
      <c r="E6461" s="1" t="s">
        <v>38</v>
      </c>
      <c r="F6461" s="1" t="s">
        <v>518</v>
      </c>
      <c r="G6461" s="3">
        <v>45482</v>
      </c>
      <c r="H6461" s="3">
        <v>45483</v>
      </c>
      <c r="I6461" s="6">
        <v>1399</v>
      </c>
      <c r="J6461" s="1">
        <v>2</v>
      </c>
      <c r="K6461" s="4">
        <v>0.02</v>
      </c>
      <c r="L6461" s="6">
        <f t="shared" si="200"/>
        <v>27.98</v>
      </c>
      <c r="M6461" s="8">
        <f t="shared" si="201"/>
        <v>2770.02</v>
      </c>
      <c r="N6461" t="str" cm="1">
        <f t="array" ref="N64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62" spans="2:14" x14ac:dyDescent="0.35">
      <c r="B6462" s="7">
        <v>2030460</v>
      </c>
      <c r="C6462" s="1" t="s">
        <v>16</v>
      </c>
      <c r="D6462" s="1" t="s">
        <v>28</v>
      </c>
      <c r="E6462" s="1" t="s">
        <v>33</v>
      </c>
      <c r="F6462" s="1" t="s">
        <v>519</v>
      </c>
      <c r="G6462" s="3">
        <v>45482</v>
      </c>
      <c r="H6462" s="3">
        <v>45490</v>
      </c>
      <c r="I6462" s="6">
        <v>999</v>
      </c>
      <c r="J6462" s="1">
        <v>7</v>
      </c>
      <c r="K6462" s="4">
        <v>0.02</v>
      </c>
      <c r="L6462" s="6">
        <f t="shared" si="200"/>
        <v>19.98</v>
      </c>
      <c r="M6462" s="8">
        <f t="shared" si="201"/>
        <v>6973.02</v>
      </c>
      <c r="N6462" t="str" cm="1">
        <f t="array" ref="N64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63" spans="2:14" x14ac:dyDescent="0.35">
      <c r="B6463" s="7">
        <v>2030461</v>
      </c>
      <c r="C6463" s="1" t="s">
        <v>17</v>
      </c>
      <c r="D6463" s="1" t="s">
        <v>29</v>
      </c>
      <c r="E6463" s="1" t="s">
        <v>34</v>
      </c>
      <c r="F6463" s="1" t="s">
        <v>521</v>
      </c>
      <c r="G6463" s="3">
        <v>45482</v>
      </c>
      <c r="H6463" s="3">
        <v>45484</v>
      </c>
      <c r="I6463" s="6">
        <v>2099</v>
      </c>
      <c r="J6463" s="1">
        <v>2</v>
      </c>
      <c r="K6463" s="4">
        <v>0.02</v>
      </c>
      <c r="L6463" s="6">
        <f t="shared" si="200"/>
        <v>41.980000000000004</v>
      </c>
      <c r="M6463" s="8">
        <f t="shared" si="201"/>
        <v>4156.0200000000004</v>
      </c>
      <c r="N6463" t="str" cm="1">
        <f t="array" ref="N64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64" spans="2:14" x14ac:dyDescent="0.35">
      <c r="B6464" s="7">
        <v>2030462</v>
      </c>
      <c r="C6464" s="1" t="s">
        <v>18</v>
      </c>
      <c r="D6464" s="1" t="s">
        <v>25</v>
      </c>
      <c r="E6464" s="1" t="s">
        <v>35</v>
      </c>
      <c r="F6464" s="1" t="s">
        <v>520</v>
      </c>
      <c r="G6464" s="3">
        <v>45482</v>
      </c>
      <c r="H6464" s="3">
        <v>45485</v>
      </c>
      <c r="I6464" s="6">
        <v>11000</v>
      </c>
      <c r="J6464" s="1">
        <v>2</v>
      </c>
      <c r="K6464" s="4">
        <v>0.02</v>
      </c>
      <c r="L6464" s="6">
        <f t="shared" si="200"/>
        <v>220</v>
      </c>
      <c r="M6464" s="8">
        <f t="shared" si="201"/>
        <v>21780</v>
      </c>
      <c r="N6464" t="str" cm="1">
        <f t="array" ref="N64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65" spans="2:14" x14ac:dyDescent="0.35">
      <c r="B6465" s="7">
        <v>2030463</v>
      </c>
      <c r="C6465" s="1" t="s">
        <v>19</v>
      </c>
      <c r="D6465" s="1" t="s">
        <v>26</v>
      </c>
      <c r="E6465" s="1" t="s">
        <v>36</v>
      </c>
      <c r="F6465" s="1" t="s">
        <v>518</v>
      </c>
      <c r="G6465" s="3">
        <v>45482</v>
      </c>
      <c r="H6465" s="3">
        <v>45487</v>
      </c>
      <c r="I6465" s="6">
        <v>800</v>
      </c>
      <c r="J6465" s="1">
        <v>1</v>
      </c>
      <c r="K6465" s="4">
        <v>7.0000000000000007E-2</v>
      </c>
      <c r="L6465" s="6">
        <f t="shared" si="200"/>
        <v>56.000000000000007</v>
      </c>
      <c r="M6465" s="8">
        <f t="shared" si="201"/>
        <v>744</v>
      </c>
      <c r="N6465" t="str" cm="1">
        <f t="array" ref="N64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66" spans="2:14" x14ac:dyDescent="0.35">
      <c r="B6466" s="7">
        <v>2030464</v>
      </c>
      <c r="C6466" s="1" t="s">
        <v>20</v>
      </c>
      <c r="D6466" s="1" t="s">
        <v>27</v>
      </c>
      <c r="E6466" s="1" t="s">
        <v>37</v>
      </c>
      <c r="F6466" s="1" t="s">
        <v>519</v>
      </c>
      <c r="G6466" s="3">
        <v>45482</v>
      </c>
      <c r="H6466" s="3">
        <v>45483</v>
      </c>
      <c r="I6466" s="6">
        <v>5500</v>
      </c>
      <c r="J6466" s="1">
        <v>2</v>
      </c>
      <c r="K6466" s="4">
        <v>0.03</v>
      </c>
      <c r="L6466" s="6">
        <f t="shared" si="200"/>
        <v>165</v>
      </c>
      <c r="M6466" s="8">
        <f t="shared" si="201"/>
        <v>10835</v>
      </c>
      <c r="N6466" t="str" cm="1">
        <f t="array" ref="N64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67" spans="2:14" x14ac:dyDescent="0.35">
      <c r="B6467" s="7">
        <v>2030465</v>
      </c>
      <c r="C6467" s="1" t="s">
        <v>21</v>
      </c>
      <c r="D6467" s="1" t="s">
        <v>28</v>
      </c>
      <c r="E6467" s="1" t="s">
        <v>39</v>
      </c>
      <c r="F6467" s="1" t="s">
        <v>520</v>
      </c>
      <c r="G6467" s="3">
        <v>45482</v>
      </c>
      <c r="H6467" s="3">
        <v>45490</v>
      </c>
      <c r="I6467" s="6">
        <v>1350</v>
      </c>
      <c r="J6467" s="1">
        <v>4</v>
      </c>
      <c r="K6467" s="4">
        <v>0.08</v>
      </c>
      <c r="L6467" s="6">
        <f t="shared" si="200"/>
        <v>108</v>
      </c>
      <c r="M6467" s="8">
        <f t="shared" si="201"/>
        <v>5292</v>
      </c>
      <c r="N6467" t="str" cm="1">
        <f t="array" ref="N64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68" spans="2:14" x14ac:dyDescent="0.35">
      <c r="B6468" s="7">
        <v>2030466</v>
      </c>
      <c r="C6468" s="1" t="s">
        <v>22</v>
      </c>
      <c r="D6468" s="1" t="s">
        <v>29</v>
      </c>
      <c r="E6468" s="1" t="s">
        <v>40</v>
      </c>
      <c r="F6468" s="1" t="s">
        <v>521</v>
      </c>
      <c r="G6468" s="3">
        <v>45482</v>
      </c>
      <c r="H6468" s="3">
        <v>45484</v>
      </c>
      <c r="I6468" s="6">
        <v>4500</v>
      </c>
      <c r="J6468" s="1">
        <v>3</v>
      </c>
      <c r="K6468" s="4">
        <v>0.05</v>
      </c>
      <c r="L6468" s="6">
        <f t="shared" ref="L6468:L6531" si="202">I6468*K6468</f>
        <v>225</v>
      </c>
      <c r="M6468" s="8">
        <f t="shared" ref="M6468:M6531" si="203">I6468*J6468-L6468</f>
        <v>13275</v>
      </c>
      <c r="N6468" t="str" cm="1">
        <f t="array" ref="N64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69" spans="2:14" x14ac:dyDescent="0.35">
      <c r="B6469" s="7">
        <v>2030467</v>
      </c>
      <c r="C6469" s="1" t="s">
        <v>23</v>
      </c>
      <c r="D6469" s="1" t="s">
        <v>25</v>
      </c>
      <c r="E6469" s="1" t="s">
        <v>41</v>
      </c>
      <c r="F6469" s="1" t="s">
        <v>518</v>
      </c>
      <c r="G6469" s="3">
        <v>45482</v>
      </c>
      <c r="H6469" s="3">
        <v>45485</v>
      </c>
      <c r="I6469" s="6">
        <v>2350</v>
      </c>
      <c r="J6469" s="1">
        <v>2</v>
      </c>
      <c r="K6469" s="4">
        <v>0.05</v>
      </c>
      <c r="L6469" s="6">
        <f t="shared" si="202"/>
        <v>117.5</v>
      </c>
      <c r="M6469" s="8">
        <f t="shared" si="203"/>
        <v>4582.5</v>
      </c>
      <c r="N6469" t="str" cm="1">
        <f t="array" ref="N64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70" spans="2:14" x14ac:dyDescent="0.35">
      <c r="B6470" s="7">
        <v>2030468</v>
      </c>
      <c r="C6470" s="1" t="s">
        <v>24</v>
      </c>
      <c r="D6470" s="1" t="s">
        <v>345</v>
      </c>
      <c r="E6470" s="1" t="s">
        <v>42</v>
      </c>
      <c r="F6470" s="1" t="s">
        <v>518</v>
      </c>
      <c r="G6470" s="3">
        <v>45482</v>
      </c>
      <c r="H6470" s="3">
        <v>45487</v>
      </c>
      <c r="I6470" s="6">
        <v>90</v>
      </c>
      <c r="J6470" s="1">
        <v>1</v>
      </c>
      <c r="K6470" s="4">
        <v>0.05</v>
      </c>
      <c r="L6470" s="6">
        <f t="shared" si="202"/>
        <v>4.5</v>
      </c>
      <c r="M6470" s="8">
        <f t="shared" si="203"/>
        <v>85.5</v>
      </c>
      <c r="N6470" t="str" cm="1">
        <f t="array" ref="N64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71" spans="2:14" x14ac:dyDescent="0.35">
      <c r="B6471" s="7">
        <v>2030469</v>
      </c>
      <c r="C6471" s="1" t="s">
        <v>4</v>
      </c>
      <c r="D6471" s="1" t="s">
        <v>25</v>
      </c>
      <c r="E6471" s="1" t="s">
        <v>43</v>
      </c>
      <c r="F6471" s="1" t="s">
        <v>519</v>
      </c>
      <c r="G6471" s="3">
        <v>45482</v>
      </c>
      <c r="H6471" s="3">
        <v>45483</v>
      </c>
      <c r="I6471" s="6">
        <v>280</v>
      </c>
      <c r="J6471" s="1">
        <v>1</v>
      </c>
      <c r="K6471" s="4">
        <v>0.05</v>
      </c>
      <c r="L6471" s="6">
        <f t="shared" si="202"/>
        <v>14</v>
      </c>
      <c r="M6471" s="8">
        <f t="shared" si="203"/>
        <v>266</v>
      </c>
      <c r="N6471" t="str" cm="1">
        <f t="array" ref="N64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72" spans="2:14" x14ac:dyDescent="0.35">
      <c r="B6472" s="7">
        <v>2030470</v>
      </c>
      <c r="C6472" s="1" t="s">
        <v>5</v>
      </c>
      <c r="D6472" s="1" t="s">
        <v>26</v>
      </c>
      <c r="E6472" s="1" t="s">
        <v>44</v>
      </c>
      <c r="F6472" s="1" t="s">
        <v>521</v>
      </c>
      <c r="G6472" s="3">
        <v>45482</v>
      </c>
      <c r="H6472" s="3">
        <v>45490</v>
      </c>
      <c r="I6472" s="6">
        <v>70</v>
      </c>
      <c r="J6472" s="1">
        <v>2</v>
      </c>
      <c r="K6472" s="4">
        <v>0.03</v>
      </c>
      <c r="L6472" s="6">
        <f t="shared" si="202"/>
        <v>2.1</v>
      </c>
      <c r="M6472" s="8">
        <f t="shared" si="203"/>
        <v>137.9</v>
      </c>
      <c r="N6472" t="str" cm="1">
        <f t="array" ref="N64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73" spans="2:14" x14ac:dyDescent="0.35">
      <c r="B6473" s="7">
        <v>2030471</v>
      </c>
      <c r="C6473" s="1" t="s">
        <v>6</v>
      </c>
      <c r="D6473" s="1" t="s">
        <v>27</v>
      </c>
      <c r="E6473" s="1" t="s">
        <v>45</v>
      </c>
      <c r="F6473" s="1" t="s">
        <v>520</v>
      </c>
      <c r="G6473" s="3">
        <v>45482</v>
      </c>
      <c r="H6473" s="3">
        <v>45484</v>
      </c>
      <c r="I6473" s="6">
        <v>230</v>
      </c>
      <c r="J6473" s="1">
        <v>1</v>
      </c>
      <c r="K6473" s="4">
        <v>0.1</v>
      </c>
      <c r="L6473" s="6">
        <f t="shared" si="202"/>
        <v>23</v>
      </c>
      <c r="M6473" s="8">
        <f t="shared" si="203"/>
        <v>207</v>
      </c>
      <c r="N6473" t="str" cm="1">
        <f t="array" ref="N64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74" spans="2:14" x14ac:dyDescent="0.35">
      <c r="B6474" s="7">
        <v>2030472</v>
      </c>
      <c r="C6474" s="1" t="s">
        <v>7</v>
      </c>
      <c r="D6474" s="1" t="s">
        <v>28</v>
      </c>
      <c r="E6474" s="1" t="s">
        <v>46</v>
      </c>
      <c r="F6474" s="1" t="s">
        <v>518</v>
      </c>
      <c r="G6474" s="3">
        <v>45482</v>
      </c>
      <c r="H6474" s="3">
        <v>45485</v>
      </c>
      <c r="I6474" s="6">
        <v>7999</v>
      </c>
      <c r="J6474" s="1">
        <v>3</v>
      </c>
      <c r="K6474" s="4">
        <v>0.05</v>
      </c>
      <c r="L6474" s="6">
        <f t="shared" si="202"/>
        <v>399.95000000000005</v>
      </c>
      <c r="M6474" s="8">
        <f t="shared" si="203"/>
        <v>23597.05</v>
      </c>
      <c r="N6474" t="str" cm="1">
        <f t="array" ref="N64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75" spans="2:14" x14ac:dyDescent="0.35">
      <c r="B6475" s="7">
        <v>2030473</v>
      </c>
      <c r="C6475" s="1" t="s">
        <v>10</v>
      </c>
      <c r="D6475" s="1" t="s">
        <v>29</v>
      </c>
      <c r="E6475" s="1" t="s">
        <v>47</v>
      </c>
      <c r="F6475" s="1" t="s">
        <v>519</v>
      </c>
      <c r="G6475" s="3">
        <v>45482</v>
      </c>
      <c r="H6475" s="3">
        <v>45487</v>
      </c>
      <c r="I6475" s="6">
        <v>850</v>
      </c>
      <c r="J6475" s="1">
        <v>2</v>
      </c>
      <c r="K6475" s="4">
        <v>0.05</v>
      </c>
      <c r="L6475" s="6">
        <f t="shared" si="202"/>
        <v>42.5</v>
      </c>
      <c r="M6475" s="8">
        <f t="shared" si="203"/>
        <v>1657.5</v>
      </c>
      <c r="N6475" t="str" cm="1">
        <f t="array" ref="N64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76" spans="2:14" x14ac:dyDescent="0.35">
      <c r="B6476" s="7">
        <v>2030474</v>
      </c>
      <c r="C6476" s="1" t="s">
        <v>8</v>
      </c>
      <c r="D6476" s="1" t="s">
        <v>25</v>
      </c>
      <c r="E6476" s="1" t="s">
        <v>48</v>
      </c>
      <c r="F6476" s="1" t="s">
        <v>520</v>
      </c>
      <c r="G6476" s="3">
        <v>45482</v>
      </c>
      <c r="H6476" s="3">
        <v>45483</v>
      </c>
      <c r="I6476" s="6">
        <v>65000</v>
      </c>
      <c r="J6476" s="1">
        <v>1</v>
      </c>
      <c r="K6476" s="4">
        <v>0.02</v>
      </c>
      <c r="L6476" s="6">
        <f t="shared" si="202"/>
        <v>1300</v>
      </c>
      <c r="M6476" s="8">
        <f t="shared" si="203"/>
        <v>63700</v>
      </c>
      <c r="N6476" t="str" cm="1">
        <f t="array" ref="N64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77" spans="2:14" x14ac:dyDescent="0.35">
      <c r="B6477" s="7">
        <v>2030475</v>
      </c>
      <c r="C6477" s="1" t="s">
        <v>9</v>
      </c>
      <c r="D6477" s="1" t="s">
        <v>30</v>
      </c>
      <c r="E6477" s="1" t="s">
        <v>49</v>
      </c>
      <c r="F6477" s="1" t="s">
        <v>521</v>
      </c>
      <c r="G6477" s="3">
        <v>45482</v>
      </c>
      <c r="H6477" s="3">
        <v>45490</v>
      </c>
      <c r="I6477" s="6">
        <v>450</v>
      </c>
      <c r="J6477" s="1">
        <v>2</v>
      </c>
      <c r="K6477" s="4">
        <v>0.06</v>
      </c>
      <c r="L6477" s="6">
        <f t="shared" si="202"/>
        <v>27</v>
      </c>
      <c r="M6477" s="8">
        <f t="shared" si="203"/>
        <v>873</v>
      </c>
      <c r="N6477" t="str" cm="1">
        <f t="array" ref="N64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78" spans="2:14" x14ac:dyDescent="0.35">
      <c r="B6478" s="7">
        <v>2030476</v>
      </c>
      <c r="C6478" s="1" t="s">
        <v>11</v>
      </c>
      <c r="D6478" s="1" t="s">
        <v>27</v>
      </c>
      <c r="E6478" s="1" t="s">
        <v>50</v>
      </c>
      <c r="F6478" s="1" t="s">
        <v>518</v>
      </c>
      <c r="G6478" s="3">
        <v>45482</v>
      </c>
      <c r="H6478" s="3">
        <v>45484</v>
      </c>
      <c r="I6478" s="6">
        <v>1299</v>
      </c>
      <c r="J6478" s="1">
        <v>1</v>
      </c>
      <c r="K6478" s="4">
        <v>0.15</v>
      </c>
      <c r="L6478" s="6">
        <f t="shared" si="202"/>
        <v>194.85</v>
      </c>
      <c r="M6478" s="8">
        <f t="shared" si="203"/>
        <v>1104.1500000000001</v>
      </c>
      <c r="N6478" t="str" cm="1">
        <f t="array" ref="N64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79" spans="2:14" x14ac:dyDescent="0.35">
      <c r="B6479" s="7">
        <v>2030477</v>
      </c>
      <c r="C6479" s="1" t="s">
        <v>12</v>
      </c>
      <c r="D6479" s="1" t="s">
        <v>28</v>
      </c>
      <c r="E6479" s="1" t="s">
        <v>51</v>
      </c>
      <c r="F6479" s="1" t="s">
        <v>518</v>
      </c>
      <c r="G6479" s="3">
        <v>45482</v>
      </c>
      <c r="H6479" s="3">
        <v>45485</v>
      </c>
      <c r="I6479" s="6">
        <v>1700</v>
      </c>
      <c r="J6479" s="1">
        <v>2</v>
      </c>
      <c r="K6479" s="4">
        <v>0.02</v>
      </c>
      <c r="L6479" s="6">
        <f t="shared" si="202"/>
        <v>34</v>
      </c>
      <c r="M6479" s="8">
        <f t="shared" si="203"/>
        <v>3366</v>
      </c>
      <c r="N6479" t="str" cm="1">
        <f t="array" ref="N64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80" spans="2:14" x14ac:dyDescent="0.35">
      <c r="B6480" s="7">
        <v>2030478</v>
      </c>
      <c r="C6480" s="1" t="s">
        <v>13</v>
      </c>
      <c r="D6480" s="1" t="s">
        <v>29</v>
      </c>
      <c r="E6480" s="1" t="s">
        <v>506</v>
      </c>
      <c r="F6480" s="1" t="s">
        <v>519</v>
      </c>
      <c r="G6480" s="3">
        <v>45482</v>
      </c>
      <c r="H6480" s="3">
        <v>45487</v>
      </c>
      <c r="I6480" s="6">
        <v>55000</v>
      </c>
      <c r="J6480" s="1">
        <v>3</v>
      </c>
      <c r="K6480" s="4">
        <v>0.02</v>
      </c>
      <c r="L6480" s="6">
        <f t="shared" si="202"/>
        <v>1100</v>
      </c>
      <c r="M6480" s="8">
        <f t="shared" si="203"/>
        <v>163900</v>
      </c>
      <c r="N6480" t="str" cm="1">
        <f t="array" ref="N64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81" spans="2:14" x14ac:dyDescent="0.35">
      <c r="B6481" s="7">
        <v>2030479</v>
      </c>
      <c r="C6481" s="1" t="s">
        <v>14</v>
      </c>
      <c r="D6481" s="1" t="s">
        <v>25</v>
      </c>
      <c r="E6481" s="1" t="s">
        <v>507</v>
      </c>
      <c r="F6481" s="1" t="s">
        <v>521</v>
      </c>
      <c r="G6481" s="3">
        <v>45482</v>
      </c>
      <c r="H6481" s="3">
        <v>45483</v>
      </c>
      <c r="I6481" s="6">
        <v>57999</v>
      </c>
      <c r="J6481" s="1">
        <v>2</v>
      </c>
      <c r="K6481" s="4">
        <v>0.02</v>
      </c>
      <c r="L6481" s="6">
        <f t="shared" si="202"/>
        <v>1159.98</v>
      </c>
      <c r="M6481" s="8">
        <f t="shared" si="203"/>
        <v>114838.02</v>
      </c>
      <c r="N6481" t="str" cm="1">
        <f t="array" ref="N64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82" spans="2:14" x14ac:dyDescent="0.35">
      <c r="B6482" s="7">
        <v>2030480</v>
      </c>
      <c r="C6482" s="1" t="s">
        <v>15</v>
      </c>
      <c r="D6482" s="1" t="s">
        <v>26</v>
      </c>
      <c r="E6482" s="1" t="s">
        <v>508</v>
      </c>
      <c r="F6482" s="1" t="s">
        <v>520</v>
      </c>
      <c r="G6482" s="3">
        <v>45482</v>
      </c>
      <c r="H6482" s="3">
        <v>45490</v>
      </c>
      <c r="I6482" s="6">
        <v>1399</v>
      </c>
      <c r="J6482" s="1">
        <v>7</v>
      </c>
      <c r="K6482" s="4">
        <v>0.02</v>
      </c>
      <c r="L6482" s="6">
        <f t="shared" si="202"/>
        <v>27.98</v>
      </c>
      <c r="M6482" s="8">
        <f t="shared" si="203"/>
        <v>9765.02</v>
      </c>
      <c r="N6482" t="str" cm="1">
        <f t="array" ref="N64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83" spans="2:14" x14ac:dyDescent="0.35">
      <c r="B6483" s="7">
        <v>2030481</v>
      </c>
      <c r="C6483" s="1" t="s">
        <v>16</v>
      </c>
      <c r="D6483" s="1" t="s">
        <v>27</v>
      </c>
      <c r="E6483" s="1" t="s">
        <v>31</v>
      </c>
      <c r="F6483" s="1" t="s">
        <v>518</v>
      </c>
      <c r="G6483" s="3">
        <v>45482</v>
      </c>
      <c r="H6483" s="3">
        <v>45484</v>
      </c>
      <c r="I6483" s="6">
        <v>999</v>
      </c>
      <c r="J6483" s="1">
        <v>2</v>
      </c>
      <c r="K6483" s="4">
        <v>0.02</v>
      </c>
      <c r="L6483" s="6">
        <f t="shared" si="202"/>
        <v>19.98</v>
      </c>
      <c r="M6483" s="8">
        <f t="shared" si="203"/>
        <v>1978.02</v>
      </c>
      <c r="N6483" t="str" cm="1">
        <f t="array" ref="N64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84" spans="2:14" x14ac:dyDescent="0.35">
      <c r="B6484" s="7">
        <v>2030482</v>
      </c>
      <c r="C6484" s="1" t="s">
        <v>17</v>
      </c>
      <c r="D6484" s="1" t="s">
        <v>28</v>
      </c>
      <c r="E6484" s="1" t="s">
        <v>32</v>
      </c>
      <c r="F6484" s="1" t="s">
        <v>519</v>
      </c>
      <c r="G6484" s="3">
        <v>45482</v>
      </c>
      <c r="H6484" s="3">
        <v>45485</v>
      </c>
      <c r="I6484" s="6">
        <v>2099</v>
      </c>
      <c r="J6484" s="1">
        <v>1</v>
      </c>
      <c r="K6484" s="4">
        <v>0.02</v>
      </c>
      <c r="L6484" s="6">
        <f t="shared" si="202"/>
        <v>41.980000000000004</v>
      </c>
      <c r="M6484" s="8">
        <f t="shared" si="203"/>
        <v>2057.02</v>
      </c>
      <c r="N6484" t="str" cm="1">
        <f t="array" ref="N64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85" spans="2:14" x14ac:dyDescent="0.35">
      <c r="B6485" s="7">
        <v>2030483</v>
      </c>
      <c r="C6485" s="1" t="s">
        <v>18</v>
      </c>
      <c r="D6485" s="1" t="s">
        <v>29</v>
      </c>
      <c r="E6485" s="1" t="s">
        <v>38</v>
      </c>
      <c r="F6485" s="1" t="s">
        <v>520</v>
      </c>
      <c r="G6485" s="3">
        <v>45482</v>
      </c>
      <c r="H6485" s="3">
        <v>45487</v>
      </c>
      <c r="I6485" s="6">
        <v>11000</v>
      </c>
      <c r="J6485" s="1">
        <v>1</v>
      </c>
      <c r="K6485" s="4">
        <v>0.02</v>
      </c>
      <c r="L6485" s="6">
        <f t="shared" si="202"/>
        <v>220</v>
      </c>
      <c r="M6485" s="8">
        <f t="shared" si="203"/>
        <v>10780</v>
      </c>
      <c r="N6485" t="str" cm="1">
        <f t="array" ref="N64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86" spans="2:14" x14ac:dyDescent="0.35">
      <c r="B6486" s="7">
        <v>2030484</v>
      </c>
      <c r="C6486" s="1" t="s">
        <v>19</v>
      </c>
      <c r="D6486" s="1" t="s">
        <v>25</v>
      </c>
      <c r="E6486" s="1" t="s">
        <v>33</v>
      </c>
      <c r="F6486" s="1" t="s">
        <v>521</v>
      </c>
      <c r="G6486" s="3">
        <v>45482</v>
      </c>
      <c r="H6486" s="3">
        <v>45483</v>
      </c>
      <c r="I6486" s="6">
        <v>800</v>
      </c>
      <c r="J6486" s="1">
        <v>1</v>
      </c>
      <c r="K6486" s="4">
        <v>0.02</v>
      </c>
      <c r="L6486" s="6">
        <f t="shared" si="202"/>
        <v>16</v>
      </c>
      <c r="M6486" s="8">
        <f t="shared" si="203"/>
        <v>784</v>
      </c>
      <c r="N6486" t="str" cm="1">
        <f t="array" ref="N64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87" spans="2:14" x14ac:dyDescent="0.35">
      <c r="B6487" s="7">
        <v>2030485</v>
      </c>
      <c r="C6487" s="1" t="s">
        <v>20</v>
      </c>
      <c r="D6487" s="1" t="s">
        <v>26</v>
      </c>
      <c r="E6487" s="1" t="s">
        <v>34</v>
      </c>
      <c r="F6487" s="1" t="s">
        <v>518</v>
      </c>
      <c r="G6487" s="3">
        <v>45482</v>
      </c>
      <c r="H6487" s="3">
        <v>45490</v>
      </c>
      <c r="I6487" s="6">
        <v>5500</v>
      </c>
      <c r="J6487" s="1">
        <v>2</v>
      </c>
      <c r="K6487" s="4">
        <v>7.0000000000000007E-2</v>
      </c>
      <c r="L6487" s="6">
        <f t="shared" si="202"/>
        <v>385.00000000000006</v>
      </c>
      <c r="M6487" s="8">
        <f t="shared" si="203"/>
        <v>10615</v>
      </c>
      <c r="N6487" t="str" cm="1">
        <f t="array" ref="N64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88" spans="2:14" x14ac:dyDescent="0.35">
      <c r="B6488" s="7">
        <v>2030486</v>
      </c>
      <c r="C6488" s="1" t="s">
        <v>21</v>
      </c>
      <c r="D6488" s="1" t="s">
        <v>27</v>
      </c>
      <c r="E6488" s="1" t="s">
        <v>35</v>
      </c>
      <c r="F6488" s="1" t="s">
        <v>518</v>
      </c>
      <c r="G6488" s="3">
        <v>45482</v>
      </c>
      <c r="H6488" s="3">
        <v>45484</v>
      </c>
      <c r="I6488" s="6">
        <v>1350</v>
      </c>
      <c r="J6488" s="1">
        <v>1</v>
      </c>
      <c r="K6488" s="4">
        <v>0.03</v>
      </c>
      <c r="L6488" s="6">
        <f t="shared" si="202"/>
        <v>40.5</v>
      </c>
      <c r="M6488" s="8">
        <f t="shared" si="203"/>
        <v>1309.5</v>
      </c>
      <c r="N6488" t="str" cm="1">
        <f t="array" ref="N64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89" spans="2:14" x14ac:dyDescent="0.35">
      <c r="B6489" s="7">
        <v>2030487</v>
      </c>
      <c r="C6489" s="1" t="s">
        <v>22</v>
      </c>
      <c r="D6489" s="1" t="s">
        <v>28</v>
      </c>
      <c r="E6489" s="1" t="s">
        <v>36</v>
      </c>
      <c r="F6489" s="1" t="s">
        <v>519</v>
      </c>
      <c r="G6489" s="3">
        <v>45482</v>
      </c>
      <c r="H6489" s="3">
        <v>45485</v>
      </c>
      <c r="I6489" s="6">
        <v>4500</v>
      </c>
      <c r="J6489" s="1">
        <v>2</v>
      </c>
      <c r="K6489" s="4">
        <v>0.08</v>
      </c>
      <c r="L6489" s="6">
        <f t="shared" si="202"/>
        <v>360</v>
      </c>
      <c r="M6489" s="8">
        <f t="shared" si="203"/>
        <v>8640</v>
      </c>
      <c r="N6489" t="str" cm="1">
        <f t="array" ref="N64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90" spans="2:14" x14ac:dyDescent="0.35">
      <c r="B6490" s="7">
        <v>2030488</v>
      </c>
      <c r="C6490" s="1" t="s">
        <v>23</v>
      </c>
      <c r="D6490" s="1" t="s">
        <v>29</v>
      </c>
      <c r="E6490" s="1" t="s">
        <v>37</v>
      </c>
      <c r="F6490" s="1" t="s">
        <v>521</v>
      </c>
      <c r="G6490" s="3">
        <v>45482</v>
      </c>
      <c r="H6490" s="3">
        <v>45487</v>
      </c>
      <c r="I6490" s="6">
        <v>2350</v>
      </c>
      <c r="J6490" s="1">
        <v>7</v>
      </c>
      <c r="K6490" s="4">
        <v>0.05</v>
      </c>
      <c r="L6490" s="6">
        <f t="shared" si="202"/>
        <v>117.5</v>
      </c>
      <c r="M6490" s="8">
        <f t="shared" si="203"/>
        <v>16332.5</v>
      </c>
      <c r="N6490" t="str" cm="1">
        <f t="array" ref="N64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91" spans="2:14" x14ac:dyDescent="0.35">
      <c r="B6491" s="7">
        <v>2030489</v>
      </c>
      <c r="C6491" s="1" t="s">
        <v>24</v>
      </c>
      <c r="D6491" s="1" t="s">
        <v>25</v>
      </c>
      <c r="E6491" s="1" t="s">
        <v>39</v>
      </c>
      <c r="F6491" s="1" t="s">
        <v>520</v>
      </c>
      <c r="G6491" s="3">
        <v>45482</v>
      </c>
      <c r="H6491" s="3">
        <v>45483</v>
      </c>
      <c r="I6491" s="6">
        <v>90</v>
      </c>
      <c r="J6491" s="1">
        <v>2</v>
      </c>
      <c r="K6491" s="4">
        <v>0.05</v>
      </c>
      <c r="L6491" s="6">
        <f t="shared" si="202"/>
        <v>4.5</v>
      </c>
      <c r="M6491" s="8">
        <f t="shared" si="203"/>
        <v>175.5</v>
      </c>
      <c r="N6491" t="str" cm="1">
        <f t="array" ref="N64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92" spans="2:14" x14ac:dyDescent="0.35">
      <c r="B6492" s="7">
        <v>2030490</v>
      </c>
      <c r="C6492" s="1" t="s">
        <v>4</v>
      </c>
      <c r="D6492" s="1" t="s">
        <v>346</v>
      </c>
      <c r="E6492" s="1" t="s">
        <v>40</v>
      </c>
      <c r="F6492" s="1" t="s">
        <v>518</v>
      </c>
      <c r="G6492" s="3">
        <v>45482</v>
      </c>
      <c r="H6492" s="3">
        <v>45490</v>
      </c>
      <c r="I6492" s="6">
        <v>280</v>
      </c>
      <c r="J6492" s="1">
        <v>2</v>
      </c>
      <c r="K6492" s="4">
        <v>0.05</v>
      </c>
      <c r="L6492" s="6">
        <f t="shared" si="202"/>
        <v>14</v>
      </c>
      <c r="M6492" s="8">
        <f t="shared" si="203"/>
        <v>546</v>
      </c>
      <c r="N6492" t="str" cm="1">
        <f t="array" ref="N64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93" spans="2:14" x14ac:dyDescent="0.35">
      <c r="B6493" s="7">
        <v>2030491</v>
      </c>
      <c r="C6493" s="1" t="s">
        <v>5</v>
      </c>
      <c r="D6493" s="1" t="s">
        <v>25</v>
      </c>
      <c r="E6493" s="1" t="s">
        <v>41</v>
      </c>
      <c r="F6493" s="1" t="s">
        <v>519</v>
      </c>
      <c r="G6493" s="3">
        <v>45482</v>
      </c>
      <c r="H6493" s="3">
        <v>45484</v>
      </c>
      <c r="I6493" s="6">
        <v>70</v>
      </c>
      <c r="J6493" s="1">
        <v>1</v>
      </c>
      <c r="K6493" s="4">
        <v>0.05</v>
      </c>
      <c r="L6493" s="6">
        <f t="shared" si="202"/>
        <v>3.5</v>
      </c>
      <c r="M6493" s="8">
        <f t="shared" si="203"/>
        <v>66.5</v>
      </c>
      <c r="N6493" t="str" cm="1">
        <f t="array" ref="N64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94" spans="2:14" x14ac:dyDescent="0.35">
      <c r="B6494" s="7">
        <v>2030492</v>
      </c>
      <c r="C6494" s="1" t="s">
        <v>6</v>
      </c>
      <c r="D6494" s="1" t="s">
        <v>26</v>
      </c>
      <c r="E6494" s="1" t="s">
        <v>42</v>
      </c>
      <c r="F6494" s="1" t="s">
        <v>520</v>
      </c>
      <c r="G6494" s="3">
        <v>45482</v>
      </c>
      <c r="H6494" s="3">
        <v>45485</v>
      </c>
      <c r="I6494" s="6">
        <v>230</v>
      </c>
      <c r="J6494" s="1">
        <v>2</v>
      </c>
      <c r="K6494" s="4">
        <v>0.03</v>
      </c>
      <c r="L6494" s="6">
        <f t="shared" si="202"/>
        <v>6.8999999999999995</v>
      </c>
      <c r="M6494" s="8">
        <f t="shared" si="203"/>
        <v>453.1</v>
      </c>
      <c r="N6494" t="str" cm="1">
        <f t="array" ref="N64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95" spans="2:14" x14ac:dyDescent="0.35">
      <c r="B6495" s="7">
        <v>2030493</v>
      </c>
      <c r="C6495" s="1" t="s">
        <v>7</v>
      </c>
      <c r="D6495" s="1" t="s">
        <v>27</v>
      </c>
      <c r="E6495" s="1" t="s">
        <v>43</v>
      </c>
      <c r="F6495" s="1" t="s">
        <v>521</v>
      </c>
      <c r="G6495" s="3">
        <v>45482</v>
      </c>
      <c r="H6495" s="3">
        <v>45487</v>
      </c>
      <c r="I6495" s="6">
        <v>7999</v>
      </c>
      <c r="J6495" s="1">
        <v>4</v>
      </c>
      <c r="K6495" s="4">
        <v>0.1</v>
      </c>
      <c r="L6495" s="6">
        <f t="shared" si="202"/>
        <v>799.90000000000009</v>
      </c>
      <c r="M6495" s="8">
        <f t="shared" si="203"/>
        <v>31196.1</v>
      </c>
      <c r="N6495" t="str" cm="1">
        <f t="array" ref="N64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96" spans="2:14" x14ac:dyDescent="0.35">
      <c r="B6496" s="7">
        <v>2030494</v>
      </c>
      <c r="C6496" s="1" t="s">
        <v>10</v>
      </c>
      <c r="D6496" s="1" t="s">
        <v>28</v>
      </c>
      <c r="E6496" s="1" t="s">
        <v>44</v>
      </c>
      <c r="F6496" s="1" t="s">
        <v>518</v>
      </c>
      <c r="G6496" s="3">
        <v>45482</v>
      </c>
      <c r="H6496" s="3">
        <v>45483</v>
      </c>
      <c r="I6496" s="6">
        <v>850</v>
      </c>
      <c r="J6496" s="1">
        <v>3</v>
      </c>
      <c r="K6496" s="4">
        <v>0.05</v>
      </c>
      <c r="L6496" s="6">
        <f t="shared" si="202"/>
        <v>42.5</v>
      </c>
      <c r="M6496" s="8">
        <f t="shared" si="203"/>
        <v>2507.5</v>
      </c>
      <c r="N6496" t="str" cm="1">
        <f t="array" ref="N64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97" spans="2:14" x14ac:dyDescent="0.35">
      <c r="B6497" s="7">
        <v>2030495</v>
      </c>
      <c r="C6497" s="1" t="s">
        <v>8</v>
      </c>
      <c r="D6497" s="1" t="s">
        <v>29</v>
      </c>
      <c r="E6497" s="1" t="s">
        <v>45</v>
      </c>
      <c r="F6497" s="1" t="s">
        <v>518</v>
      </c>
      <c r="G6497" s="3">
        <v>45482</v>
      </c>
      <c r="H6497" s="3">
        <v>45490</v>
      </c>
      <c r="I6497" s="6">
        <v>65000</v>
      </c>
      <c r="J6497" s="1">
        <v>2</v>
      </c>
      <c r="K6497" s="4">
        <v>0.05</v>
      </c>
      <c r="L6497" s="6">
        <f t="shared" si="202"/>
        <v>3250</v>
      </c>
      <c r="M6497" s="8">
        <f t="shared" si="203"/>
        <v>126750</v>
      </c>
      <c r="N6497" t="str" cm="1">
        <f t="array" ref="N64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498" spans="2:14" x14ac:dyDescent="0.35">
      <c r="B6498" s="7">
        <v>2030496</v>
      </c>
      <c r="C6498" s="1" t="s">
        <v>9</v>
      </c>
      <c r="D6498" s="1" t="s">
        <v>25</v>
      </c>
      <c r="E6498" s="1" t="s">
        <v>46</v>
      </c>
      <c r="F6498" s="1" t="s">
        <v>519</v>
      </c>
      <c r="G6498" s="3">
        <v>45482</v>
      </c>
      <c r="H6498" s="3">
        <v>45484</v>
      </c>
      <c r="I6498" s="6">
        <v>450</v>
      </c>
      <c r="J6498" s="1">
        <v>1</v>
      </c>
      <c r="K6498" s="4">
        <v>0.02</v>
      </c>
      <c r="L6498" s="6">
        <f t="shared" si="202"/>
        <v>9</v>
      </c>
      <c r="M6498" s="8">
        <f t="shared" si="203"/>
        <v>441</v>
      </c>
      <c r="N6498" t="str" cm="1">
        <f t="array" ref="N64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499" spans="2:14" x14ac:dyDescent="0.35">
      <c r="B6499" s="7">
        <v>2030497</v>
      </c>
      <c r="C6499" s="1" t="s">
        <v>11</v>
      </c>
      <c r="D6499" s="1" t="s">
        <v>30</v>
      </c>
      <c r="E6499" s="1" t="s">
        <v>47</v>
      </c>
      <c r="F6499" s="1" t="s">
        <v>521</v>
      </c>
      <c r="G6499" s="3">
        <v>45482</v>
      </c>
      <c r="H6499" s="3">
        <v>45485</v>
      </c>
      <c r="I6499" s="6">
        <v>1299</v>
      </c>
      <c r="J6499" s="1">
        <v>1</v>
      </c>
      <c r="K6499" s="4">
        <v>0.06</v>
      </c>
      <c r="L6499" s="6">
        <f t="shared" si="202"/>
        <v>77.94</v>
      </c>
      <c r="M6499" s="8">
        <f t="shared" si="203"/>
        <v>1221.06</v>
      </c>
      <c r="N6499" t="str" cm="1">
        <f t="array" ref="N64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00" spans="2:14" x14ac:dyDescent="0.35">
      <c r="B6500" s="7">
        <v>2030498</v>
      </c>
      <c r="C6500" s="1" t="s">
        <v>12</v>
      </c>
      <c r="D6500" s="1" t="s">
        <v>27</v>
      </c>
      <c r="E6500" s="1" t="s">
        <v>48</v>
      </c>
      <c r="F6500" s="1" t="s">
        <v>520</v>
      </c>
      <c r="G6500" s="3">
        <v>45482</v>
      </c>
      <c r="H6500" s="3">
        <v>45487</v>
      </c>
      <c r="I6500" s="6">
        <v>1700</v>
      </c>
      <c r="J6500" s="1">
        <v>2</v>
      </c>
      <c r="K6500" s="4">
        <v>0.15</v>
      </c>
      <c r="L6500" s="6">
        <f t="shared" si="202"/>
        <v>255</v>
      </c>
      <c r="M6500" s="8">
        <f t="shared" si="203"/>
        <v>3145</v>
      </c>
      <c r="N6500" t="str" cm="1">
        <f t="array" ref="N65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01" spans="2:14" x14ac:dyDescent="0.35">
      <c r="B6501" s="7">
        <v>2030499</v>
      </c>
      <c r="C6501" s="1" t="s">
        <v>13</v>
      </c>
      <c r="D6501" s="1" t="s">
        <v>28</v>
      </c>
      <c r="E6501" s="1" t="s">
        <v>49</v>
      </c>
      <c r="F6501" s="1" t="s">
        <v>518</v>
      </c>
      <c r="G6501" s="3">
        <v>45482</v>
      </c>
      <c r="H6501" s="3">
        <v>45483</v>
      </c>
      <c r="I6501" s="6">
        <v>55000</v>
      </c>
      <c r="J6501" s="1">
        <v>1</v>
      </c>
      <c r="K6501" s="4">
        <v>0.02</v>
      </c>
      <c r="L6501" s="6">
        <f t="shared" si="202"/>
        <v>1100</v>
      </c>
      <c r="M6501" s="8">
        <f t="shared" si="203"/>
        <v>53900</v>
      </c>
      <c r="N6501" t="str" cm="1">
        <f t="array" ref="N65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02" spans="2:14" x14ac:dyDescent="0.35">
      <c r="B6502" s="7">
        <v>2030500</v>
      </c>
      <c r="C6502" s="1" t="s">
        <v>14</v>
      </c>
      <c r="D6502" s="1" t="s">
        <v>29</v>
      </c>
      <c r="E6502" s="1" t="s">
        <v>50</v>
      </c>
      <c r="F6502" s="1" t="s">
        <v>519</v>
      </c>
      <c r="G6502" s="3">
        <v>45482</v>
      </c>
      <c r="H6502" s="3">
        <v>45490</v>
      </c>
      <c r="I6502" s="6">
        <v>57999</v>
      </c>
      <c r="J6502" s="1">
        <v>3</v>
      </c>
      <c r="K6502" s="4">
        <v>0.02</v>
      </c>
      <c r="L6502" s="6">
        <f t="shared" si="202"/>
        <v>1159.98</v>
      </c>
      <c r="M6502" s="8">
        <f t="shared" si="203"/>
        <v>172837.02</v>
      </c>
      <c r="N6502" t="str" cm="1">
        <f t="array" ref="N65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03" spans="2:14" x14ac:dyDescent="0.35">
      <c r="B6503" s="7">
        <v>2030501</v>
      </c>
      <c r="C6503" s="1" t="s">
        <v>15</v>
      </c>
      <c r="D6503" s="1" t="s">
        <v>25</v>
      </c>
      <c r="E6503" s="1" t="s">
        <v>51</v>
      </c>
      <c r="F6503" s="1" t="s">
        <v>520</v>
      </c>
      <c r="G6503" s="3">
        <v>45482</v>
      </c>
      <c r="H6503" s="3">
        <v>45484</v>
      </c>
      <c r="I6503" s="6">
        <v>1399</v>
      </c>
      <c r="J6503" s="1">
        <v>2</v>
      </c>
      <c r="K6503" s="4">
        <v>0.02</v>
      </c>
      <c r="L6503" s="6">
        <f t="shared" si="202"/>
        <v>27.98</v>
      </c>
      <c r="M6503" s="8">
        <f t="shared" si="203"/>
        <v>2770.02</v>
      </c>
      <c r="N6503" t="str" cm="1">
        <f t="array" ref="N65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04" spans="2:14" x14ac:dyDescent="0.35">
      <c r="B6504" s="7">
        <v>2030502</v>
      </c>
      <c r="C6504" s="1" t="s">
        <v>16</v>
      </c>
      <c r="D6504" s="1" t="s">
        <v>26</v>
      </c>
      <c r="E6504" s="1" t="s">
        <v>506</v>
      </c>
      <c r="F6504" s="1" t="s">
        <v>521</v>
      </c>
      <c r="G6504" s="3">
        <v>45482</v>
      </c>
      <c r="H6504" s="3">
        <v>45485</v>
      </c>
      <c r="I6504" s="6">
        <v>999</v>
      </c>
      <c r="J6504" s="1">
        <v>1</v>
      </c>
      <c r="K6504" s="4">
        <v>0.02</v>
      </c>
      <c r="L6504" s="6">
        <f t="shared" si="202"/>
        <v>19.98</v>
      </c>
      <c r="M6504" s="8">
        <f t="shared" si="203"/>
        <v>979.02</v>
      </c>
      <c r="N6504" t="str" cm="1">
        <f t="array" ref="N65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05" spans="2:14" x14ac:dyDescent="0.35">
      <c r="B6505" s="7">
        <v>2030503</v>
      </c>
      <c r="C6505" s="1" t="s">
        <v>17</v>
      </c>
      <c r="D6505" s="1" t="s">
        <v>27</v>
      </c>
      <c r="E6505" s="1" t="s">
        <v>507</v>
      </c>
      <c r="F6505" s="1" t="s">
        <v>518</v>
      </c>
      <c r="G6505" s="3">
        <v>45482</v>
      </c>
      <c r="H6505" s="3">
        <v>45487</v>
      </c>
      <c r="I6505" s="6">
        <v>2099</v>
      </c>
      <c r="J6505" s="1">
        <v>2</v>
      </c>
      <c r="K6505" s="4">
        <v>0.02</v>
      </c>
      <c r="L6505" s="6">
        <f t="shared" si="202"/>
        <v>41.980000000000004</v>
      </c>
      <c r="M6505" s="8">
        <f t="shared" si="203"/>
        <v>4156.0200000000004</v>
      </c>
      <c r="N6505" t="str" cm="1">
        <f t="array" ref="N65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06" spans="2:14" x14ac:dyDescent="0.35">
      <c r="B6506" s="7">
        <v>2030504</v>
      </c>
      <c r="C6506" s="1" t="s">
        <v>18</v>
      </c>
      <c r="D6506" s="1" t="s">
        <v>28</v>
      </c>
      <c r="E6506" s="1" t="s">
        <v>508</v>
      </c>
      <c r="F6506" s="1" t="s">
        <v>518</v>
      </c>
      <c r="G6506" s="3">
        <v>45482</v>
      </c>
      <c r="H6506" s="3">
        <v>45483</v>
      </c>
      <c r="I6506" s="6">
        <v>11000</v>
      </c>
      <c r="J6506" s="1">
        <v>1</v>
      </c>
      <c r="K6506" s="4">
        <v>0.02</v>
      </c>
      <c r="L6506" s="6">
        <f t="shared" si="202"/>
        <v>220</v>
      </c>
      <c r="M6506" s="8">
        <f t="shared" si="203"/>
        <v>10780</v>
      </c>
      <c r="N6506" t="str" cm="1">
        <f t="array" ref="N65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07" spans="2:14" x14ac:dyDescent="0.35">
      <c r="B6507" s="7">
        <v>2030505</v>
      </c>
      <c r="C6507" s="1" t="s">
        <v>19</v>
      </c>
      <c r="D6507" s="1" t="s">
        <v>29</v>
      </c>
      <c r="E6507" s="1" t="s">
        <v>31</v>
      </c>
      <c r="F6507" s="1" t="s">
        <v>519</v>
      </c>
      <c r="G6507" s="3">
        <v>45482</v>
      </c>
      <c r="H6507" s="3">
        <v>45490</v>
      </c>
      <c r="I6507" s="6">
        <v>800</v>
      </c>
      <c r="J6507" s="1">
        <v>2</v>
      </c>
      <c r="K6507" s="4">
        <v>0.02</v>
      </c>
      <c r="L6507" s="6">
        <f t="shared" si="202"/>
        <v>16</v>
      </c>
      <c r="M6507" s="8">
        <f t="shared" si="203"/>
        <v>1584</v>
      </c>
      <c r="N6507" t="str" cm="1">
        <f t="array" ref="N65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08" spans="2:14" x14ac:dyDescent="0.35">
      <c r="B6508" s="7">
        <v>2030506</v>
      </c>
      <c r="C6508" s="1" t="s">
        <v>20</v>
      </c>
      <c r="D6508" s="1" t="s">
        <v>25</v>
      </c>
      <c r="E6508" s="1" t="s">
        <v>32</v>
      </c>
      <c r="F6508" s="1" t="s">
        <v>521</v>
      </c>
      <c r="G6508" s="3">
        <v>45482</v>
      </c>
      <c r="H6508" s="3">
        <v>45484</v>
      </c>
      <c r="I6508" s="6">
        <v>5500</v>
      </c>
      <c r="J6508" s="1">
        <v>3</v>
      </c>
      <c r="K6508" s="4">
        <v>0.02</v>
      </c>
      <c r="L6508" s="6">
        <f t="shared" si="202"/>
        <v>110</v>
      </c>
      <c r="M6508" s="8">
        <f t="shared" si="203"/>
        <v>16390</v>
      </c>
      <c r="N6508" t="str" cm="1">
        <f t="array" ref="N65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09" spans="2:14" x14ac:dyDescent="0.35">
      <c r="B6509" s="7">
        <v>2030507</v>
      </c>
      <c r="C6509" s="1" t="s">
        <v>21</v>
      </c>
      <c r="D6509" s="1" t="s">
        <v>26</v>
      </c>
      <c r="E6509" s="1" t="s">
        <v>38</v>
      </c>
      <c r="F6509" s="1" t="s">
        <v>520</v>
      </c>
      <c r="G6509" s="3">
        <v>45482</v>
      </c>
      <c r="H6509" s="3">
        <v>45485</v>
      </c>
      <c r="I6509" s="6">
        <v>1350</v>
      </c>
      <c r="J6509" s="1">
        <v>2</v>
      </c>
      <c r="K6509" s="4">
        <v>7.0000000000000007E-2</v>
      </c>
      <c r="L6509" s="6">
        <f t="shared" si="202"/>
        <v>94.500000000000014</v>
      </c>
      <c r="M6509" s="8">
        <f t="shared" si="203"/>
        <v>2605.5</v>
      </c>
      <c r="N6509" t="str" cm="1">
        <f t="array" ref="N65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10" spans="2:14" x14ac:dyDescent="0.35">
      <c r="B6510" s="7">
        <v>2030508</v>
      </c>
      <c r="C6510" s="1" t="s">
        <v>22</v>
      </c>
      <c r="D6510" s="1" t="s">
        <v>27</v>
      </c>
      <c r="E6510" s="1" t="s">
        <v>33</v>
      </c>
      <c r="F6510" s="1" t="s">
        <v>518</v>
      </c>
      <c r="G6510" s="3">
        <v>45482</v>
      </c>
      <c r="H6510" s="3">
        <v>45487</v>
      </c>
      <c r="I6510" s="6">
        <v>4500</v>
      </c>
      <c r="J6510" s="1">
        <v>7</v>
      </c>
      <c r="K6510" s="4">
        <v>0.03</v>
      </c>
      <c r="L6510" s="6">
        <f t="shared" si="202"/>
        <v>135</v>
      </c>
      <c r="M6510" s="8">
        <f t="shared" si="203"/>
        <v>31365</v>
      </c>
      <c r="N6510" t="str" cm="1">
        <f t="array" ref="N65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11" spans="2:14" x14ac:dyDescent="0.35">
      <c r="B6511" s="7">
        <v>2030509</v>
      </c>
      <c r="C6511" s="1" t="s">
        <v>23</v>
      </c>
      <c r="D6511" s="1" t="s">
        <v>28</v>
      </c>
      <c r="E6511" s="1" t="s">
        <v>34</v>
      </c>
      <c r="F6511" s="1" t="s">
        <v>519</v>
      </c>
      <c r="G6511" s="3">
        <v>45482</v>
      </c>
      <c r="H6511" s="3">
        <v>45483</v>
      </c>
      <c r="I6511" s="6">
        <v>2350</v>
      </c>
      <c r="J6511" s="1">
        <v>2</v>
      </c>
      <c r="K6511" s="4">
        <v>0.08</v>
      </c>
      <c r="L6511" s="6">
        <f t="shared" si="202"/>
        <v>188</v>
      </c>
      <c r="M6511" s="8">
        <f t="shared" si="203"/>
        <v>4512</v>
      </c>
      <c r="N6511" t="str" cm="1">
        <f t="array" ref="N65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12" spans="2:14" x14ac:dyDescent="0.35">
      <c r="B6512" s="7">
        <v>2030510</v>
      </c>
      <c r="C6512" s="1" t="s">
        <v>24</v>
      </c>
      <c r="D6512" s="1" t="s">
        <v>29</v>
      </c>
      <c r="E6512" s="1" t="s">
        <v>35</v>
      </c>
      <c r="F6512" s="1" t="s">
        <v>520</v>
      </c>
      <c r="G6512" s="3">
        <v>45482</v>
      </c>
      <c r="H6512" s="3">
        <v>45490</v>
      </c>
      <c r="I6512" s="6">
        <v>90</v>
      </c>
      <c r="J6512" s="1">
        <v>1</v>
      </c>
      <c r="K6512" s="4">
        <v>0.05</v>
      </c>
      <c r="L6512" s="6">
        <f t="shared" si="202"/>
        <v>4.5</v>
      </c>
      <c r="M6512" s="8">
        <f t="shared" si="203"/>
        <v>85.5</v>
      </c>
      <c r="N6512" t="str" cm="1">
        <f t="array" ref="N65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13" spans="2:14" x14ac:dyDescent="0.35">
      <c r="B6513" s="7">
        <v>2030511</v>
      </c>
      <c r="C6513" s="1" t="s">
        <v>4</v>
      </c>
      <c r="D6513" s="1" t="s">
        <v>25</v>
      </c>
      <c r="E6513" s="1" t="s">
        <v>36</v>
      </c>
      <c r="F6513" s="1" t="s">
        <v>521</v>
      </c>
      <c r="G6513" s="3">
        <v>45482</v>
      </c>
      <c r="H6513" s="3">
        <v>45484</v>
      </c>
      <c r="I6513" s="6">
        <v>280</v>
      </c>
      <c r="J6513" s="1">
        <v>1</v>
      </c>
      <c r="K6513" s="4">
        <v>0.05</v>
      </c>
      <c r="L6513" s="6">
        <f t="shared" si="202"/>
        <v>14</v>
      </c>
      <c r="M6513" s="8">
        <f t="shared" si="203"/>
        <v>266</v>
      </c>
      <c r="N6513" t="str" cm="1">
        <f t="array" ref="N65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14" spans="2:14" x14ac:dyDescent="0.35">
      <c r="B6514" s="7">
        <v>2030512</v>
      </c>
      <c r="C6514" s="1" t="s">
        <v>5</v>
      </c>
      <c r="D6514" s="1" t="s">
        <v>347</v>
      </c>
      <c r="E6514" s="1" t="s">
        <v>37</v>
      </c>
      <c r="F6514" s="1" t="s">
        <v>518</v>
      </c>
      <c r="G6514" s="3">
        <v>45482</v>
      </c>
      <c r="H6514" s="3">
        <v>45485</v>
      </c>
      <c r="I6514" s="6">
        <v>70</v>
      </c>
      <c r="J6514" s="1">
        <v>1</v>
      </c>
      <c r="K6514" s="4">
        <v>0.05</v>
      </c>
      <c r="L6514" s="6">
        <f t="shared" si="202"/>
        <v>3.5</v>
      </c>
      <c r="M6514" s="8">
        <f t="shared" si="203"/>
        <v>66.5</v>
      </c>
      <c r="N6514" t="str" cm="1">
        <f t="array" ref="N65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15" spans="2:14" x14ac:dyDescent="0.35">
      <c r="B6515" s="7">
        <v>2030513</v>
      </c>
      <c r="C6515" s="1" t="s">
        <v>6</v>
      </c>
      <c r="D6515" s="1" t="s">
        <v>25</v>
      </c>
      <c r="E6515" s="1" t="s">
        <v>39</v>
      </c>
      <c r="F6515" s="1" t="s">
        <v>518</v>
      </c>
      <c r="G6515" s="3">
        <v>45482</v>
      </c>
      <c r="H6515" s="3">
        <v>45487</v>
      </c>
      <c r="I6515" s="6">
        <v>230</v>
      </c>
      <c r="J6515" s="1">
        <v>2</v>
      </c>
      <c r="K6515" s="4">
        <v>0.05</v>
      </c>
      <c r="L6515" s="6">
        <f t="shared" si="202"/>
        <v>11.5</v>
      </c>
      <c r="M6515" s="8">
        <f t="shared" si="203"/>
        <v>448.5</v>
      </c>
      <c r="N6515" t="str" cm="1">
        <f t="array" ref="N65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16" spans="2:14" x14ac:dyDescent="0.35">
      <c r="B6516" s="7">
        <v>2030514</v>
      </c>
      <c r="C6516" s="1" t="s">
        <v>7</v>
      </c>
      <c r="D6516" s="1" t="s">
        <v>26</v>
      </c>
      <c r="E6516" s="1" t="s">
        <v>40</v>
      </c>
      <c r="F6516" s="1" t="s">
        <v>519</v>
      </c>
      <c r="G6516" s="3">
        <v>45482</v>
      </c>
      <c r="H6516" s="3">
        <v>45483</v>
      </c>
      <c r="I6516" s="6">
        <v>7999</v>
      </c>
      <c r="J6516" s="1">
        <v>1</v>
      </c>
      <c r="K6516" s="4">
        <v>0.03</v>
      </c>
      <c r="L6516" s="6">
        <f t="shared" si="202"/>
        <v>239.97</v>
      </c>
      <c r="M6516" s="8">
        <f t="shared" si="203"/>
        <v>7759.03</v>
      </c>
      <c r="N6516" t="str" cm="1">
        <f t="array" ref="N65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17" spans="2:14" x14ac:dyDescent="0.35">
      <c r="B6517" s="7">
        <v>2030515</v>
      </c>
      <c r="C6517" s="1" t="s">
        <v>10</v>
      </c>
      <c r="D6517" s="1" t="s">
        <v>27</v>
      </c>
      <c r="E6517" s="1" t="s">
        <v>41</v>
      </c>
      <c r="F6517" s="1" t="s">
        <v>521</v>
      </c>
      <c r="G6517" s="3">
        <v>45482</v>
      </c>
      <c r="H6517" s="3">
        <v>45490</v>
      </c>
      <c r="I6517" s="6">
        <v>850</v>
      </c>
      <c r="J6517" s="1">
        <v>2</v>
      </c>
      <c r="K6517" s="4">
        <v>0.1</v>
      </c>
      <c r="L6517" s="6">
        <f t="shared" si="202"/>
        <v>85</v>
      </c>
      <c r="M6517" s="8">
        <f t="shared" si="203"/>
        <v>1615</v>
      </c>
      <c r="N6517" t="str" cm="1">
        <f t="array" ref="N65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18" spans="2:14" x14ac:dyDescent="0.35">
      <c r="B6518" s="7">
        <v>2030516</v>
      </c>
      <c r="C6518" s="1" t="s">
        <v>8</v>
      </c>
      <c r="D6518" s="1" t="s">
        <v>28</v>
      </c>
      <c r="E6518" s="1" t="s">
        <v>42</v>
      </c>
      <c r="F6518" s="1" t="s">
        <v>520</v>
      </c>
      <c r="G6518" s="3">
        <v>45482</v>
      </c>
      <c r="H6518" s="3">
        <v>45484</v>
      </c>
      <c r="I6518" s="6">
        <v>65000</v>
      </c>
      <c r="J6518" s="1">
        <v>7</v>
      </c>
      <c r="K6518" s="4">
        <v>0.05</v>
      </c>
      <c r="L6518" s="6">
        <f t="shared" si="202"/>
        <v>3250</v>
      </c>
      <c r="M6518" s="8">
        <f t="shared" si="203"/>
        <v>451750</v>
      </c>
      <c r="N6518" t="str" cm="1">
        <f t="array" ref="N65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19" spans="2:14" x14ac:dyDescent="0.35">
      <c r="B6519" s="7">
        <v>2030517</v>
      </c>
      <c r="C6519" s="1" t="s">
        <v>9</v>
      </c>
      <c r="D6519" s="1" t="s">
        <v>29</v>
      </c>
      <c r="E6519" s="1" t="s">
        <v>43</v>
      </c>
      <c r="F6519" s="1" t="s">
        <v>518</v>
      </c>
      <c r="G6519" s="3">
        <v>45482</v>
      </c>
      <c r="H6519" s="3">
        <v>45485</v>
      </c>
      <c r="I6519" s="6">
        <v>450</v>
      </c>
      <c r="J6519" s="1">
        <v>2</v>
      </c>
      <c r="K6519" s="4">
        <v>0.05</v>
      </c>
      <c r="L6519" s="6">
        <f t="shared" si="202"/>
        <v>22.5</v>
      </c>
      <c r="M6519" s="8">
        <f t="shared" si="203"/>
        <v>877.5</v>
      </c>
      <c r="N6519" t="str" cm="1">
        <f t="array" ref="N65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20" spans="2:14" x14ac:dyDescent="0.35">
      <c r="B6520" s="7">
        <v>2030518</v>
      </c>
      <c r="C6520" s="1" t="s">
        <v>11</v>
      </c>
      <c r="D6520" s="1" t="s">
        <v>25</v>
      </c>
      <c r="E6520" s="1" t="s">
        <v>44</v>
      </c>
      <c r="F6520" s="1" t="s">
        <v>519</v>
      </c>
      <c r="G6520" s="3">
        <v>45482</v>
      </c>
      <c r="H6520" s="3">
        <v>45487</v>
      </c>
      <c r="I6520" s="6">
        <v>1299</v>
      </c>
      <c r="J6520" s="1">
        <v>2</v>
      </c>
      <c r="K6520" s="4">
        <v>0.02</v>
      </c>
      <c r="L6520" s="6">
        <f t="shared" si="202"/>
        <v>25.98</v>
      </c>
      <c r="M6520" s="8">
        <f t="shared" si="203"/>
        <v>2572.02</v>
      </c>
      <c r="N6520" t="str" cm="1">
        <f t="array" ref="N65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21" spans="2:14" x14ac:dyDescent="0.35">
      <c r="B6521" s="7">
        <v>2030519</v>
      </c>
      <c r="C6521" s="1" t="s">
        <v>12</v>
      </c>
      <c r="D6521" s="1" t="s">
        <v>30</v>
      </c>
      <c r="E6521" s="1" t="s">
        <v>45</v>
      </c>
      <c r="F6521" s="1" t="s">
        <v>520</v>
      </c>
      <c r="G6521" s="3">
        <v>45482</v>
      </c>
      <c r="H6521" s="3">
        <v>45483</v>
      </c>
      <c r="I6521" s="6">
        <v>1700</v>
      </c>
      <c r="J6521" s="1">
        <v>1</v>
      </c>
      <c r="K6521" s="4">
        <v>0.06</v>
      </c>
      <c r="L6521" s="6">
        <f t="shared" si="202"/>
        <v>102</v>
      </c>
      <c r="M6521" s="8">
        <f t="shared" si="203"/>
        <v>1598</v>
      </c>
      <c r="N6521" t="str" cm="1">
        <f t="array" ref="N65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22" spans="2:14" x14ac:dyDescent="0.35">
      <c r="B6522" s="7">
        <v>2030520</v>
      </c>
      <c r="C6522" s="1" t="s">
        <v>13</v>
      </c>
      <c r="D6522" s="1" t="s">
        <v>27</v>
      </c>
      <c r="E6522" s="1" t="s">
        <v>46</v>
      </c>
      <c r="F6522" s="1" t="s">
        <v>521</v>
      </c>
      <c r="G6522" s="3">
        <v>45482</v>
      </c>
      <c r="H6522" s="3">
        <v>45490</v>
      </c>
      <c r="I6522" s="6">
        <v>55000</v>
      </c>
      <c r="J6522" s="1">
        <v>2</v>
      </c>
      <c r="K6522" s="4">
        <v>0.15</v>
      </c>
      <c r="L6522" s="6">
        <f t="shared" si="202"/>
        <v>8250</v>
      </c>
      <c r="M6522" s="8">
        <f t="shared" si="203"/>
        <v>101750</v>
      </c>
      <c r="N6522" t="str" cm="1">
        <f t="array" ref="N65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23" spans="2:14" x14ac:dyDescent="0.35">
      <c r="B6523" s="7">
        <v>2030521</v>
      </c>
      <c r="C6523" s="1" t="s">
        <v>14</v>
      </c>
      <c r="D6523" s="1" t="s">
        <v>28</v>
      </c>
      <c r="E6523" s="1" t="s">
        <v>47</v>
      </c>
      <c r="F6523" s="1" t="s">
        <v>518</v>
      </c>
      <c r="G6523" s="3">
        <v>45482</v>
      </c>
      <c r="H6523" s="3">
        <v>45484</v>
      </c>
      <c r="I6523" s="6">
        <v>57999</v>
      </c>
      <c r="J6523" s="1">
        <v>4</v>
      </c>
      <c r="K6523" s="4">
        <v>0.02</v>
      </c>
      <c r="L6523" s="6">
        <f t="shared" si="202"/>
        <v>1159.98</v>
      </c>
      <c r="M6523" s="8">
        <f t="shared" si="203"/>
        <v>230836.02</v>
      </c>
      <c r="N6523" t="str" cm="1">
        <f t="array" ref="N65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24" spans="2:14" x14ac:dyDescent="0.35">
      <c r="B6524" s="7">
        <v>2030522</v>
      </c>
      <c r="C6524" s="1" t="s">
        <v>15</v>
      </c>
      <c r="D6524" s="1" t="s">
        <v>29</v>
      </c>
      <c r="E6524" s="1" t="s">
        <v>48</v>
      </c>
      <c r="F6524" s="1" t="s">
        <v>518</v>
      </c>
      <c r="G6524" s="3">
        <v>45482</v>
      </c>
      <c r="H6524" s="3">
        <v>45485</v>
      </c>
      <c r="I6524" s="6">
        <v>1399</v>
      </c>
      <c r="J6524" s="1">
        <v>3</v>
      </c>
      <c r="K6524" s="4">
        <v>0.02</v>
      </c>
      <c r="L6524" s="6">
        <f t="shared" si="202"/>
        <v>27.98</v>
      </c>
      <c r="M6524" s="8">
        <f t="shared" si="203"/>
        <v>4169.0200000000004</v>
      </c>
      <c r="N6524" t="str" cm="1">
        <f t="array" ref="N65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25" spans="2:14" x14ac:dyDescent="0.35">
      <c r="B6525" s="7">
        <v>2030523</v>
      </c>
      <c r="C6525" s="1" t="s">
        <v>16</v>
      </c>
      <c r="D6525" s="1" t="s">
        <v>25</v>
      </c>
      <c r="E6525" s="1" t="s">
        <v>49</v>
      </c>
      <c r="F6525" s="1" t="s">
        <v>519</v>
      </c>
      <c r="G6525" s="3">
        <v>45482</v>
      </c>
      <c r="H6525" s="3">
        <v>45487</v>
      </c>
      <c r="I6525" s="6">
        <v>999</v>
      </c>
      <c r="J6525" s="1">
        <v>2</v>
      </c>
      <c r="K6525" s="4">
        <v>0.02</v>
      </c>
      <c r="L6525" s="6">
        <f t="shared" si="202"/>
        <v>19.98</v>
      </c>
      <c r="M6525" s="8">
        <f t="shared" si="203"/>
        <v>1978.02</v>
      </c>
      <c r="N6525" t="str" cm="1">
        <f t="array" ref="N65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26" spans="2:14" x14ac:dyDescent="0.35">
      <c r="B6526" s="7">
        <v>2030524</v>
      </c>
      <c r="C6526" s="1" t="s">
        <v>17</v>
      </c>
      <c r="D6526" s="1" t="s">
        <v>26</v>
      </c>
      <c r="E6526" s="1" t="s">
        <v>50</v>
      </c>
      <c r="F6526" s="1" t="s">
        <v>521</v>
      </c>
      <c r="G6526" s="3">
        <v>45482</v>
      </c>
      <c r="H6526" s="3">
        <v>45483</v>
      </c>
      <c r="I6526" s="6">
        <v>2099</v>
      </c>
      <c r="J6526" s="1">
        <v>1</v>
      </c>
      <c r="K6526" s="4">
        <v>0.02</v>
      </c>
      <c r="L6526" s="6">
        <f t="shared" si="202"/>
        <v>41.980000000000004</v>
      </c>
      <c r="M6526" s="8">
        <f t="shared" si="203"/>
        <v>2057.02</v>
      </c>
      <c r="N6526" t="str" cm="1">
        <f t="array" ref="N65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27" spans="2:14" x14ac:dyDescent="0.35">
      <c r="B6527" s="7">
        <v>2030525</v>
      </c>
      <c r="C6527" s="1" t="s">
        <v>18</v>
      </c>
      <c r="D6527" s="1" t="s">
        <v>27</v>
      </c>
      <c r="E6527" s="1" t="s">
        <v>51</v>
      </c>
      <c r="F6527" s="1" t="s">
        <v>520</v>
      </c>
      <c r="G6527" s="3">
        <v>45482</v>
      </c>
      <c r="H6527" s="3">
        <v>45490</v>
      </c>
      <c r="I6527" s="6">
        <v>11000</v>
      </c>
      <c r="J6527" s="1">
        <v>1</v>
      </c>
      <c r="K6527" s="4">
        <v>0.02</v>
      </c>
      <c r="L6527" s="6">
        <f t="shared" si="202"/>
        <v>220</v>
      </c>
      <c r="M6527" s="8">
        <f t="shared" si="203"/>
        <v>10780</v>
      </c>
      <c r="N6527" t="str" cm="1">
        <f t="array" ref="N65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28" spans="2:14" x14ac:dyDescent="0.35">
      <c r="B6528" s="7">
        <v>2030526</v>
      </c>
      <c r="C6528" s="1" t="s">
        <v>19</v>
      </c>
      <c r="D6528" s="1" t="s">
        <v>28</v>
      </c>
      <c r="E6528" s="1" t="s">
        <v>506</v>
      </c>
      <c r="F6528" s="1" t="s">
        <v>518</v>
      </c>
      <c r="G6528" s="3">
        <v>45482</v>
      </c>
      <c r="H6528" s="3">
        <v>45484</v>
      </c>
      <c r="I6528" s="6">
        <v>800</v>
      </c>
      <c r="J6528" s="1">
        <v>2</v>
      </c>
      <c r="K6528" s="4">
        <v>0.02</v>
      </c>
      <c r="L6528" s="6">
        <f t="shared" si="202"/>
        <v>16</v>
      </c>
      <c r="M6528" s="8">
        <f t="shared" si="203"/>
        <v>1584</v>
      </c>
      <c r="N6528" t="str" cm="1">
        <f t="array" ref="N65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29" spans="2:14" x14ac:dyDescent="0.35">
      <c r="B6529" s="7">
        <v>2030527</v>
      </c>
      <c r="C6529" s="1" t="s">
        <v>20</v>
      </c>
      <c r="D6529" s="1" t="s">
        <v>29</v>
      </c>
      <c r="E6529" s="1" t="s">
        <v>507</v>
      </c>
      <c r="F6529" s="1" t="s">
        <v>519</v>
      </c>
      <c r="G6529" s="3">
        <v>45482</v>
      </c>
      <c r="H6529" s="3">
        <v>45485</v>
      </c>
      <c r="I6529" s="6">
        <v>5500</v>
      </c>
      <c r="J6529" s="1">
        <v>1</v>
      </c>
      <c r="K6529" s="4">
        <v>0.02</v>
      </c>
      <c r="L6529" s="6">
        <f t="shared" si="202"/>
        <v>110</v>
      </c>
      <c r="M6529" s="8">
        <f t="shared" si="203"/>
        <v>5390</v>
      </c>
      <c r="N6529" t="str" cm="1">
        <f t="array" ref="N65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30" spans="2:14" x14ac:dyDescent="0.35">
      <c r="B6530" s="7">
        <v>2030528</v>
      </c>
      <c r="C6530" s="1" t="s">
        <v>21</v>
      </c>
      <c r="D6530" s="1" t="s">
        <v>25</v>
      </c>
      <c r="E6530" s="1" t="s">
        <v>508</v>
      </c>
      <c r="F6530" s="1" t="s">
        <v>520</v>
      </c>
      <c r="G6530" s="3">
        <v>45482</v>
      </c>
      <c r="H6530" s="3">
        <v>45487</v>
      </c>
      <c r="I6530" s="6">
        <v>1350</v>
      </c>
      <c r="J6530" s="1">
        <v>3</v>
      </c>
      <c r="K6530" s="4">
        <v>0.02</v>
      </c>
      <c r="L6530" s="6">
        <f t="shared" si="202"/>
        <v>27</v>
      </c>
      <c r="M6530" s="8">
        <f t="shared" si="203"/>
        <v>4023</v>
      </c>
      <c r="N6530" t="str" cm="1">
        <f t="array" ref="N65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31" spans="2:14" x14ac:dyDescent="0.35">
      <c r="B6531" s="7">
        <v>2030529</v>
      </c>
      <c r="C6531" s="1" t="s">
        <v>22</v>
      </c>
      <c r="D6531" s="1" t="s">
        <v>26</v>
      </c>
      <c r="E6531" s="1" t="s">
        <v>31</v>
      </c>
      <c r="F6531" s="1" t="s">
        <v>521</v>
      </c>
      <c r="G6531" s="3">
        <v>45482</v>
      </c>
      <c r="H6531" s="3">
        <v>45483</v>
      </c>
      <c r="I6531" s="6">
        <v>4500</v>
      </c>
      <c r="J6531" s="1">
        <v>2</v>
      </c>
      <c r="K6531" s="4">
        <v>7.0000000000000007E-2</v>
      </c>
      <c r="L6531" s="6">
        <f t="shared" si="202"/>
        <v>315.00000000000006</v>
      </c>
      <c r="M6531" s="8">
        <f t="shared" si="203"/>
        <v>8685</v>
      </c>
      <c r="N6531" t="str" cm="1">
        <f t="array" ref="N65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32" spans="2:14" x14ac:dyDescent="0.35">
      <c r="B6532" s="7">
        <v>2030530</v>
      </c>
      <c r="C6532" s="1" t="s">
        <v>23</v>
      </c>
      <c r="D6532" s="1" t="s">
        <v>27</v>
      </c>
      <c r="E6532" s="1" t="s">
        <v>32</v>
      </c>
      <c r="F6532" s="1" t="s">
        <v>518</v>
      </c>
      <c r="G6532" s="3">
        <v>45482</v>
      </c>
      <c r="H6532" s="3">
        <v>45490</v>
      </c>
      <c r="I6532" s="6">
        <v>2350</v>
      </c>
      <c r="J6532" s="1">
        <v>1</v>
      </c>
      <c r="K6532" s="4">
        <v>0.03</v>
      </c>
      <c r="L6532" s="6">
        <f t="shared" ref="L6532:L6595" si="204">I6532*K6532</f>
        <v>70.5</v>
      </c>
      <c r="M6532" s="8">
        <f t="shared" ref="M6532:M6595" si="205">I6532*J6532-L6532</f>
        <v>2279.5</v>
      </c>
      <c r="N6532" t="str" cm="1">
        <f t="array" ref="N65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33" spans="2:14" x14ac:dyDescent="0.35">
      <c r="B6533" s="7">
        <v>2030531</v>
      </c>
      <c r="C6533" s="1" t="s">
        <v>24</v>
      </c>
      <c r="D6533" s="1" t="s">
        <v>28</v>
      </c>
      <c r="E6533" s="1" t="s">
        <v>38</v>
      </c>
      <c r="F6533" s="1" t="s">
        <v>518</v>
      </c>
      <c r="G6533" s="3">
        <v>45482</v>
      </c>
      <c r="H6533" s="3">
        <v>45484</v>
      </c>
      <c r="I6533" s="6">
        <v>90</v>
      </c>
      <c r="J6533" s="1">
        <v>2</v>
      </c>
      <c r="K6533" s="4">
        <v>0.08</v>
      </c>
      <c r="L6533" s="6">
        <f t="shared" si="204"/>
        <v>7.2</v>
      </c>
      <c r="M6533" s="8">
        <f t="shared" si="205"/>
        <v>172.8</v>
      </c>
      <c r="N6533" t="str" cm="1">
        <f t="array" ref="N65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34" spans="2:14" x14ac:dyDescent="0.35">
      <c r="B6534" s="7">
        <v>2030532</v>
      </c>
      <c r="C6534" s="1" t="s">
        <v>4</v>
      </c>
      <c r="D6534" s="1" t="s">
        <v>29</v>
      </c>
      <c r="E6534" s="1" t="s">
        <v>33</v>
      </c>
      <c r="F6534" s="1" t="s">
        <v>519</v>
      </c>
      <c r="G6534" s="3">
        <v>45482</v>
      </c>
      <c r="H6534" s="3">
        <v>45485</v>
      </c>
      <c r="I6534" s="6">
        <v>280</v>
      </c>
      <c r="J6534" s="1">
        <v>1</v>
      </c>
      <c r="K6534" s="4">
        <v>0.05</v>
      </c>
      <c r="L6534" s="6">
        <f t="shared" si="204"/>
        <v>14</v>
      </c>
      <c r="M6534" s="8">
        <f t="shared" si="205"/>
        <v>266</v>
      </c>
      <c r="N6534" t="str" cm="1">
        <f t="array" ref="N65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35" spans="2:14" x14ac:dyDescent="0.35">
      <c r="B6535" s="7">
        <v>2030533</v>
      </c>
      <c r="C6535" s="1" t="s">
        <v>5</v>
      </c>
      <c r="D6535" s="1" t="s">
        <v>25</v>
      </c>
      <c r="E6535" s="1" t="s">
        <v>34</v>
      </c>
      <c r="F6535" s="1" t="s">
        <v>521</v>
      </c>
      <c r="G6535" s="3">
        <v>45482</v>
      </c>
      <c r="H6535" s="3">
        <v>45487</v>
      </c>
      <c r="I6535" s="6">
        <v>70</v>
      </c>
      <c r="J6535" s="1">
        <v>2</v>
      </c>
      <c r="K6535" s="4">
        <v>0.05</v>
      </c>
      <c r="L6535" s="6">
        <f t="shared" si="204"/>
        <v>3.5</v>
      </c>
      <c r="M6535" s="8">
        <f t="shared" si="205"/>
        <v>136.5</v>
      </c>
      <c r="N6535" t="str" cm="1">
        <f t="array" ref="N65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36" spans="2:14" x14ac:dyDescent="0.35">
      <c r="B6536" s="7">
        <v>2030534</v>
      </c>
      <c r="C6536" s="1" t="s">
        <v>6</v>
      </c>
      <c r="D6536" s="1" t="s">
        <v>348</v>
      </c>
      <c r="E6536" s="1" t="s">
        <v>35</v>
      </c>
      <c r="F6536" s="1" t="s">
        <v>520</v>
      </c>
      <c r="G6536" s="3">
        <v>45482</v>
      </c>
      <c r="H6536" s="3">
        <v>45483</v>
      </c>
      <c r="I6536" s="6">
        <v>230</v>
      </c>
      <c r="J6536" s="1">
        <v>3</v>
      </c>
      <c r="K6536" s="4">
        <v>0.05</v>
      </c>
      <c r="L6536" s="6">
        <f t="shared" si="204"/>
        <v>11.5</v>
      </c>
      <c r="M6536" s="8">
        <f t="shared" si="205"/>
        <v>678.5</v>
      </c>
      <c r="N6536" t="str" cm="1">
        <f t="array" ref="N65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37" spans="2:14" x14ac:dyDescent="0.35">
      <c r="B6537" s="7">
        <v>2030535</v>
      </c>
      <c r="C6537" s="1" t="s">
        <v>7</v>
      </c>
      <c r="D6537" s="1" t="s">
        <v>25</v>
      </c>
      <c r="E6537" s="1" t="s">
        <v>36</v>
      </c>
      <c r="F6537" s="1" t="s">
        <v>518</v>
      </c>
      <c r="G6537" s="3">
        <v>45482</v>
      </c>
      <c r="H6537" s="3">
        <v>45490</v>
      </c>
      <c r="I6537" s="6">
        <v>7999</v>
      </c>
      <c r="J6537" s="1">
        <v>2</v>
      </c>
      <c r="K6537" s="4">
        <v>0.05</v>
      </c>
      <c r="L6537" s="6">
        <f t="shared" si="204"/>
        <v>399.95000000000005</v>
      </c>
      <c r="M6537" s="8">
        <f t="shared" si="205"/>
        <v>15598.05</v>
      </c>
      <c r="N6537" t="str" cm="1">
        <f t="array" ref="N65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38" spans="2:14" x14ac:dyDescent="0.35">
      <c r="B6538" s="7">
        <v>2030536</v>
      </c>
      <c r="C6538" s="1" t="s">
        <v>10</v>
      </c>
      <c r="D6538" s="1" t="s">
        <v>26</v>
      </c>
      <c r="E6538" s="1" t="s">
        <v>37</v>
      </c>
      <c r="F6538" s="1" t="s">
        <v>519</v>
      </c>
      <c r="G6538" s="3">
        <v>45482</v>
      </c>
      <c r="H6538" s="3">
        <v>45484</v>
      </c>
      <c r="I6538" s="6">
        <v>850</v>
      </c>
      <c r="J6538" s="1">
        <v>7</v>
      </c>
      <c r="K6538" s="4">
        <v>0.03</v>
      </c>
      <c r="L6538" s="6">
        <f t="shared" si="204"/>
        <v>25.5</v>
      </c>
      <c r="M6538" s="8">
        <f t="shared" si="205"/>
        <v>5924.5</v>
      </c>
      <c r="N6538" t="str" cm="1">
        <f t="array" ref="N65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39" spans="2:14" x14ac:dyDescent="0.35">
      <c r="B6539" s="7">
        <v>2030537</v>
      </c>
      <c r="C6539" s="1" t="s">
        <v>8</v>
      </c>
      <c r="D6539" s="1" t="s">
        <v>27</v>
      </c>
      <c r="E6539" s="1" t="s">
        <v>39</v>
      </c>
      <c r="F6539" s="1" t="s">
        <v>520</v>
      </c>
      <c r="G6539" s="3">
        <v>45482</v>
      </c>
      <c r="H6539" s="3">
        <v>45485</v>
      </c>
      <c r="I6539" s="6">
        <v>65000</v>
      </c>
      <c r="J6539" s="1">
        <v>2</v>
      </c>
      <c r="K6539" s="4">
        <v>0.1</v>
      </c>
      <c r="L6539" s="6">
        <f t="shared" si="204"/>
        <v>6500</v>
      </c>
      <c r="M6539" s="8">
        <f t="shared" si="205"/>
        <v>123500</v>
      </c>
      <c r="N6539" t="str" cm="1">
        <f t="array" ref="N65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40" spans="2:14" x14ac:dyDescent="0.35">
      <c r="B6540" s="7">
        <v>2030538</v>
      </c>
      <c r="C6540" s="1" t="s">
        <v>9</v>
      </c>
      <c r="D6540" s="1" t="s">
        <v>28</v>
      </c>
      <c r="E6540" s="1" t="s">
        <v>40</v>
      </c>
      <c r="F6540" s="1" t="s">
        <v>521</v>
      </c>
      <c r="G6540" s="3">
        <v>45482</v>
      </c>
      <c r="H6540" s="3">
        <v>45487</v>
      </c>
      <c r="I6540" s="6">
        <v>450</v>
      </c>
      <c r="J6540" s="1">
        <v>1</v>
      </c>
      <c r="K6540" s="4">
        <v>0.05</v>
      </c>
      <c r="L6540" s="6">
        <f t="shared" si="204"/>
        <v>22.5</v>
      </c>
      <c r="M6540" s="8">
        <f t="shared" si="205"/>
        <v>427.5</v>
      </c>
      <c r="N6540" t="str" cm="1">
        <f t="array" ref="N65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41" spans="2:14" x14ac:dyDescent="0.35">
      <c r="B6541" s="7">
        <v>2030539</v>
      </c>
      <c r="C6541" s="1" t="s">
        <v>11</v>
      </c>
      <c r="D6541" s="1" t="s">
        <v>29</v>
      </c>
      <c r="E6541" s="1" t="s">
        <v>41</v>
      </c>
      <c r="F6541" s="1" t="s">
        <v>518</v>
      </c>
      <c r="G6541" s="3">
        <v>45482</v>
      </c>
      <c r="H6541" s="3">
        <v>45483</v>
      </c>
      <c r="I6541" s="6">
        <v>1299</v>
      </c>
      <c r="J6541" s="1">
        <v>1</v>
      </c>
      <c r="K6541" s="4">
        <v>0.05</v>
      </c>
      <c r="L6541" s="6">
        <f t="shared" si="204"/>
        <v>64.95</v>
      </c>
      <c r="M6541" s="8">
        <f t="shared" si="205"/>
        <v>1234.05</v>
      </c>
      <c r="N6541" t="str" cm="1">
        <f t="array" ref="N65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42" spans="2:14" x14ac:dyDescent="0.35">
      <c r="B6542" s="7">
        <v>2030540</v>
      </c>
      <c r="C6542" s="1" t="s">
        <v>12</v>
      </c>
      <c r="D6542" s="1" t="s">
        <v>25</v>
      </c>
      <c r="E6542" s="1" t="s">
        <v>42</v>
      </c>
      <c r="F6542" s="1" t="s">
        <v>518</v>
      </c>
      <c r="G6542" s="3">
        <v>45482</v>
      </c>
      <c r="H6542" s="3">
        <v>45490</v>
      </c>
      <c r="I6542" s="6">
        <v>1700</v>
      </c>
      <c r="J6542" s="1">
        <v>1</v>
      </c>
      <c r="K6542" s="4">
        <v>0.02</v>
      </c>
      <c r="L6542" s="6">
        <f t="shared" si="204"/>
        <v>34</v>
      </c>
      <c r="M6542" s="8">
        <f t="shared" si="205"/>
        <v>1666</v>
      </c>
      <c r="N6542" t="str" cm="1">
        <f t="array" ref="N65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43" spans="2:14" x14ac:dyDescent="0.35">
      <c r="B6543" s="7">
        <v>2030541</v>
      </c>
      <c r="C6543" s="1" t="s">
        <v>13</v>
      </c>
      <c r="D6543" s="1" t="s">
        <v>30</v>
      </c>
      <c r="E6543" s="1" t="s">
        <v>43</v>
      </c>
      <c r="F6543" s="1" t="s">
        <v>519</v>
      </c>
      <c r="G6543" s="3">
        <v>45482</v>
      </c>
      <c r="H6543" s="3">
        <v>45484</v>
      </c>
      <c r="I6543" s="6">
        <v>55000</v>
      </c>
      <c r="J6543" s="1">
        <v>2</v>
      </c>
      <c r="K6543" s="4">
        <v>0.06</v>
      </c>
      <c r="L6543" s="6">
        <f t="shared" si="204"/>
        <v>3300</v>
      </c>
      <c r="M6543" s="8">
        <f t="shared" si="205"/>
        <v>106700</v>
      </c>
      <c r="N6543" t="str" cm="1">
        <f t="array" ref="N65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44" spans="2:14" x14ac:dyDescent="0.35">
      <c r="B6544" s="7">
        <v>2030542</v>
      </c>
      <c r="C6544" s="1" t="s">
        <v>14</v>
      </c>
      <c r="D6544" s="1" t="s">
        <v>27</v>
      </c>
      <c r="E6544" s="1" t="s">
        <v>44</v>
      </c>
      <c r="F6544" s="1" t="s">
        <v>521</v>
      </c>
      <c r="G6544" s="3">
        <v>45482</v>
      </c>
      <c r="H6544" s="3">
        <v>45485</v>
      </c>
      <c r="I6544" s="6">
        <v>57999</v>
      </c>
      <c r="J6544" s="1">
        <v>1</v>
      </c>
      <c r="K6544" s="4">
        <v>0.15</v>
      </c>
      <c r="L6544" s="6">
        <f t="shared" si="204"/>
        <v>8699.85</v>
      </c>
      <c r="M6544" s="8">
        <f t="shared" si="205"/>
        <v>49299.15</v>
      </c>
      <c r="N6544" t="str" cm="1">
        <f t="array" ref="N65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45" spans="2:14" x14ac:dyDescent="0.35">
      <c r="B6545" s="7">
        <v>2030543</v>
      </c>
      <c r="C6545" s="1" t="s">
        <v>15</v>
      </c>
      <c r="D6545" s="1" t="s">
        <v>28</v>
      </c>
      <c r="E6545" s="1" t="s">
        <v>45</v>
      </c>
      <c r="F6545" s="1" t="s">
        <v>520</v>
      </c>
      <c r="G6545" s="3">
        <v>45482</v>
      </c>
      <c r="H6545" s="3">
        <v>45487</v>
      </c>
      <c r="I6545" s="6">
        <v>1399</v>
      </c>
      <c r="J6545" s="1">
        <v>2</v>
      </c>
      <c r="K6545" s="4">
        <v>0.02</v>
      </c>
      <c r="L6545" s="6">
        <f t="shared" si="204"/>
        <v>27.98</v>
      </c>
      <c r="M6545" s="8">
        <f t="shared" si="205"/>
        <v>2770.02</v>
      </c>
      <c r="N6545" t="str" cm="1">
        <f t="array" ref="N65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46" spans="2:14" x14ac:dyDescent="0.35">
      <c r="B6546" s="7">
        <v>2030544</v>
      </c>
      <c r="C6546" s="1" t="s">
        <v>16</v>
      </c>
      <c r="D6546" s="1" t="s">
        <v>29</v>
      </c>
      <c r="E6546" s="1" t="s">
        <v>46</v>
      </c>
      <c r="F6546" s="1" t="s">
        <v>518</v>
      </c>
      <c r="G6546" s="3">
        <v>45482</v>
      </c>
      <c r="H6546" s="3">
        <v>45483</v>
      </c>
      <c r="I6546" s="6">
        <v>999</v>
      </c>
      <c r="J6546" s="1">
        <v>7</v>
      </c>
      <c r="K6546" s="4">
        <v>0.02</v>
      </c>
      <c r="L6546" s="6">
        <f t="shared" si="204"/>
        <v>19.98</v>
      </c>
      <c r="M6546" s="8">
        <f t="shared" si="205"/>
        <v>6973.02</v>
      </c>
      <c r="N6546" t="str" cm="1">
        <f t="array" ref="N65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47" spans="2:14" x14ac:dyDescent="0.35">
      <c r="B6547" s="7">
        <v>2030545</v>
      </c>
      <c r="C6547" s="1" t="s">
        <v>17</v>
      </c>
      <c r="D6547" s="1" t="s">
        <v>25</v>
      </c>
      <c r="E6547" s="1" t="s">
        <v>47</v>
      </c>
      <c r="F6547" s="1" t="s">
        <v>519</v>
      </c>
      <c r="G6547" s="3">
        <v>45482</v>
      </c>
      <c r="H6547" s="3">
        <v>45490</v>
      </c>
      <c r="I6547" s="6">
        <v>2099</v>
      </c>
      <c r="J6547" s="1">
        <v>2</v>
      </c>
      <c r="K6547" s="4">
        <v>0.02</v>
      </c>
      <c r="L6547" s="6">
        <f t="shared" si="204"/>
        <v>41.980000000000004</v>
      </c>
      <c r="M6547" s="8">
        <f t="shared" si="205"/>
        <v>4156.0200000000004</v>
      </c>
      <c r="N6547" t="str" cm="1">
        <f t="array" ref="N65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48" spans="2:14" x14ac:dyDescent="0.35">
      <c r="B6548" s="7">
        <v>2030546</v>
      </c>
      <c r="C6548" s="1" t="s">
        <v>18</v>
      </c>
      <c r="D6548" s="1" t="s">
        <v>26</v>
      </c>
      <c r="E6548" s="1" t="s">
        <v>48</v>
      </c>
      <c r="F6548" s="1" t="s">
        <v>520</v>
      </c>
      <c r="G6548" s="3">
        <v>45482</v>
      </c>
      <c r="H6548" s="3">
        <v>45484</v>
      </c>
      <c r="I6548" s="6">
        <v>11000</v>
      </c>
      <c r="J6548" s="1">
        <v>2</v>
      </c>
      <c r="K6548" s="4">
        <v>0.02</v>
      </c>
      <c r="L6548" s="6">
        <f t="shared" si="204"/>
        <v>220</v>
      </c>
      <c r="M6548" s="8">
        <f t="shared" si="205"/>
        <v>21780</v>
      </c>
      <c r="N6548" t="str" cm="1">
        <f t="array" ref="N65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49" spans="2:14" x14ac:dyDescent="0.35">
      <c r="B6549" s="7">
        <v>2030547</v>
      </c>
      <c r="C6549" s="1" t="s">
        <v>19</v>
      </c>
      <c r="D6549" s="1" t="s">
        <v>27</v>
      </c>
      <c r="E6549" s="1" t="s">
        <v>49</v>
      </c>
      <c r="F6549" s="1" t="s">
        <v>521</v>
      </c>
      <c r="G6549" s="3">
        <v>45482</v>
      </c>
      <c r="H6549" s="3">
        <v>45485</v>
      </c>
      <c r="I6549" s="6">
        <v>800</v>
      </c>
      <c r="J6549" s="1">
        <v>1</v>
      </c>
      <c r="K6549" s="4">
        <v>0.02</v>
      </c>
      <c r="L6549" s="6">
        <f t="shared" si="204"/>
        <v>16</v>
      </c>
      <c r="M6549" s="8">
        <f t="shared" si="205"/>
        <v>784</v>
      </c>
      <c r="N6549" t="str" cm="1">
        <f t="array" ref="N65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50" spans="2:14" x14ac:dyDescent="0.35">
      <c r="B6550" s="7">
        <v>2030548</v>
      </c>
      <c r="C6550" s="1" t="s">
        <v>20</v>
      </c>
      <c r="D6550" s="1" t="s">
        <v>28</v>
      </c>
      <c r="E6550" s="1" t="s">
        <v>50</v>
      </c>
      <c r="F6550" s="1" t="s">
        <v>518</v>
      </c>
      <c r="G6550" s="3">
        <v>45482</v>
      </c>
      <c r="H6550" s="3">
        <v>45487</v>
      </c>
      <c r="I6550" s="6">
        <v>5500</v>
      </c>
      <c r="J6550" s="1">
        <v>2</v>
      </c>
      <c r="K6550" s="4">
        <v>0.02</v>
      </c>
      <c r="L6550" s="6">
        <f t="shared" si="204"/>
        <v>110</v>
      </c>
      <c r="M6550" s="8">
        <f t="shared" si="205"/>
        <v>10890</v>
      </c>
      <c r="N6550" t="str" cm="1">
        <f t="array" ref="N65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51" spans="2:14" x14ac:dyDescent="0.35">
      <c r="B6551" s="7">
        <v>2030549</v>
      </c>
      <c r="C6551" s="1" t="s">
        <v>21</v>
      </c>
      <c r="D6551" s="1" t="s">
        <v>29</v>
      </c>
      <c r="E6551" s="1" t="s">
        <v>51</v>
      </c>
      <c r="F6551" s="1" t="s">
        <v>518</v>
      </c>
      <c r="G6551" s="3">
        <v>45482</v>
      </c>
      <c r="H6551" s="3">
        <v>45483</v>
      </c>
      <c r="I6551" s="6">
        <v>1350</v>
      </c>
      <c r="J6551" s="1">
        <v>4</v>
      </c>
      <c r="K6551" s="4">
        <v>0.02</v>
      </c>
      <c r="L6551" s="6">
        <f t="shared" si="204"/>
        <v>27</v>
      </c>
      <c r="M6551" s="8">
        <f t="shared" si="205"/>
        <v>5373</v>
      </c>
      <c r="N6551" t="str" cm="1">
        <f t="array" ref="N65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52" spans="2:14" x14ac:dyDescent="0.35">
      <c r="B6552" s="7">
        <v>2030550</v>
      </c>
      <c r="C6552" s="1" t="s">
        <v>22</v>
      </c>
      <c r="D6552" s="1" t="s">
        <v>25</v>
      </c>
      <c r="E6552" s="1" t="s">
        <v>506</v>
      </c>
      <c r="F6552" s="1" t="s">
        <v>519</v>
      </c>
      <c r="G6552" s="3">
        <v>45482</v>
      </c>
      <c r="H6552" s="3">
        <v>45490</v>
      </c>
      <c r="I6552" s="6">
        <v>4500</v>
      </c>
      <c r="J6552" s="1">
        <v>3</v>
      </c>
      <c r="K6552" s="4">
        <v>0.02</v>
      </c>
      <c r="L6552" s="6">
        <f t="shared" si="204"/>
        <v>90</v>
      </c>
      <c r="M6552" s="8">
        <f t="shared" si="205"/>
        <v>13410</v>
      </c>
      <c r="N6552" t="str" cm="1">
        <f t="array" ref="N65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53" spans="2:14" x14ac:dyDescent="0.35">
      <c r="B6553" s="7">
        <v>2030551</v>
      </c>
      <c r="C6553" s="1" t="s">
        <v>23</v>
      </c>
      <c r="D6553" s="1" t="s">
        <v>26</v>
      </c>
      <c r="E6553" s="1" t="s">
        <v>507</v>
      </c>
      <c r="F6553" s="1" t="s">
        <v>521</v>
      </c>
      <c r="G6553" s="3">
        <v>45482</v>
      </c>
      <c r="H6553" s="3">
        <v>45484</v>
      </c>
      <c r="I6553" s="6">
        <v>2350</v>
      </c>
      <c r="J6553" s="1">
        <v>2</v>
      </c>
      <c r="K6553" s="4">
        <v>7.0000000000000007E-2</v>
      </c>
      <c r="L6553" s="6">
        <f t="shared" si="204"/>
        <v>164.50000000000003</v>
      </c>
      <c r="M6553" s="8">
        <f t="shared" si="205"/>
        <v>4535.5</v>
      </c>
      <c r="N6553" t="str" cm="1">
        <f t="array" ref="N65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54" spans="2:14" x14ac:dyDescent="0.35">
      <c r="B6554" s="7">
        <v>2030552</v>
      </c>
      <c r="C6554" s="1" t="s">
        <v>24</v>
      </c>
      <c r="D6554" s="1" t="s">
        <v>27</v>
      </c>
      <c r="E6554" s="1" t="s">
        <v>508</v>
      </c>
      <c r="F6554" s="1" t="s">
        <v>520</v>
      </c>
      <c r="G6554" s="3">
        <v>45482</v>
      </c>
      <c r="H6554" s="3">
        <v>45485</v>
      </c>
      <c r="I6554" s="6">
        <v>90</v>
      </c>
      <c r="J6554" s="1">
        <v>1</v>
      </c>
      <c r="K6554" s="4">
        <v>0.03</v>
      </c>
      <c r="L6554" s="6">
        <f t="shared" si="204"/>
        <v>2.6999999999999997</v>
      </c>
      <c r="M6554" s="8">
        <f t="shared" si="205"/>
        <v>87.3</v>
      </c>
      <c r="N6554" t="str" cm="1">
        <f t="array" ref="N65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55" spans="2:14" x14ac:dyDescent="0.35">
      <c r="B6555" s="7">
        <v>2030553</v>
      </c>
      <c r="C6555" s="1" t="s">
        <v>4</v>
      </c>
      <c r="D6555" s="1" t="s">
        <v>28</v>
      </c>
      <c r="E6555" s="1" t="s">
        <v>31</v>
      </c>
      <c r="F6555" s="1" t="s">
        <v>518</v>
      </c>
      <c r="G6555" s="3">
        <v>45482</v>
      </c>
      <c r="H6555" s="3">
        <v>45487</v>
      </c>
      <c r="I6555" s="6">
        <v>280</v>
      </c>
      <c r="J6555" s="1">
        <v>1</v>
      </c>
      <c r="K6555" s="4">
        <v>0.08</v>
      </c>
      <c r="L6555" s="6">
        <f t="shared" si="204"/>
        <v>22.400000000000002</v>
      </c>
      <c r="M6555" s="8">
        <f t="shared" si="205"/>
        <v>257.60000000000002</v>
      </c>
      <c r="N6555" t="str" cm="1">
        <f t="array" ref="N65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56" spans="2:14" x14ac:dyDescent="0.35">
      <c r="B6556" s="7">
        <v>2030554</v>
      </c>
      <c r="C6556" s="1" t="s">
        <v>5</v>
      </c>
      <c r="D6556" s="1" t="s">
        <v>29</v>
      </c>
      <c r="E6556" s="1" t="s">
        <v>32</v>
      </c>
      <c r="F6556" s="1" t="s">
        <v>519</v>
      </c>
      <c r="G6556" s="3">
        <v>45482</v>
      </c>
      <c r="H6556" s="3">
        <v>45483</v>
      </c>
      <c r="I6556" s="6">
        <v>70</v>
      </c>
      <c r="J6556" s="1">
        <v>2</v>
      </c>
      <c r="K6556" s="4">
        <v>0.05</v>
      </c>
      <c r="L6556" s="6">
        <f t="shared" si="204"/>
        <v>3.5</v>
      </c>
      <c r="M6556" s="8">
        <f t="shared" si="205"/>
        <v>136.5</v>
      </c>
      <c r="N6556" t="str" cm="1">
        <f t="array" ref="N65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57" spans="2:14" x14ac:dyDescent="0.35">
      <c r="B6557" s="7">
        <v>2030555</v>
      </c>
      <c r="C6557" s="1" t="s">
        <v>6</v>
      </c>
      <c r="D6557" s="1" t="s">
        <v>25</v>
      </c>
      <c r="E6557" s="1" t="s">
        <v>38</v>
      </c>
      <c r="F6557" s="1" t="s">
        <v>520</v>
      </c>
      <c r="G6557" s="3">
        <v>45482</v>
      </c>
      <c r="H6557" s="3">
        <v>45490</v>
      </c>
      <c r="I6557" s="6">
        <v>230</v>
      </c>
      <c r="J6557" s="1">
        <v>1</v>
      </c>
      <c r="K6557" s="4">
        <v>0.05</v>
      </c>
      <c r="L6557" s="6">
        <f t="shared" si="204"/>
        <v>11.5</v>
      </c>
      <c r="M6557" s="8">
        <f t="shared" si="205"/>
        <v>218.5</v>
      </c>
      <c r="N6557" t="str" cm="1">
        <f t="array" ref="N65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58" spans="2:14" x14ac:dyDescent="0.35">
      <c r="B6558" s="7">
        <v>2030556</v>
      </c>
      <c r="C6558" s="1" t="s">
        <v>7</v>
      </c>
      <c r="D6558" s="1" t="s">
        <v>349</v>
      </c>
      <c r="E6558" s="1" t="s">
        <v>33</v>
      </c>
      <c r="F6558" s="1" t="s">
        <v>521</v>
      </c>
      <c r="G6558" s="3">
        <v>45482</v>
      </c>
      <c r="H6558" s="3">
        <v>45484</v>
      </c>
      <c r="I6558" s="6">
        <v>7999</v>
      </c>
      <c r="J6558" s="1">
        <v>3</v>
      </c>
      <c r="K6558" s="4">
        <v>0.05</v>
      </c>
      <c r="L6558" s="6">
        <f t="shared" si="204"/>
        <v>399.95000000000005</v>
      </c>
      <c r="M6558" s="8">
        <f t="shared" si="205"/>
        <v>23597.05</v>
      </c>
      <c r="N6558" t="str" cm="1">
        <f t="array" ref="N65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59" spans="2:14" x14ac:dyDescent="0.35">
      <c r="B6559" s="7">
        <v>2030557</v>
      </c>
      <c r="C6559" s="1" t="s">
        <v>10</v>
      </c>
      <c r="D6559" s="1" t="s">
        <v>25</v>
      </c>
      <c r="E6559" s="1" t="s">
        <v>34</v>
      </c>
      <c r="F6559" s="1" t="s">
        <v>518</v>
      </c>
      <c r="G6559" s="3">
        <v>45482</v>
      </c>
      <c r="H6559" s="3">
        <v>45485</v>
      </c>
      <c r="I6559" s="6">
        <v>850</v>
      </c>
      <c r="J6559" s="1">
        <v>2</v>
      </c>
      <c r="K6559" s="4">
        <v>0.05</v>
      </c>
      <c r="L6559" s="6">
        <f t="shared" si="204"/>
        <v>42.5</v>
      </c>
      <c r="M6559" s="8">
        <f t="shared" si="205"/>
        <v>1657.5</v>
      </c>
      <c r="N6559" t="str" cm="1">
        <f t="array" ref="N65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60" spans="2:14" x14ac:dyDescent="0.35">
      <c r="B6560" s="7">
        <v>2030558</v>
      </c>
      <c r="C6560" s="1" t="s">
        <v>8</v>
      </c>
      <c r="D6560" s="1" t="s">
        <v>26</v>
      </c>
      <c r="E6560" s="1" t="s">
        <v>35</v>
      </c>
      <c r="F6560" s="1" t="s">
        <v>518</v>
      </c>
      <c r="G6560" s="3">
        <v>45482</v>
      </c>
      <c r="H6560" s="3">
        <v>45487</v>
      </c>
      <c r="I6560" s="6">
        <v>65000</v>
      </c>
      <c r="J6560" s="1">
        <v>1</v>
      </c>
      <c r="K6560" s="4">
        <v>0.03</v>
      </c>
      <c r="L6560" s="6">
        <f t="shared" si="204"/>
        <v>1950</v>
      </c>
      <c r="M6560" s="8">
        <f t="shared" si="205"/>
        <v>63050</v>
      </c>
      <c r="N6560" t="str" cm="1">
        <f t="array" ref="N65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61" spans="2:14" x14ac:dyDescent="0.35">
      <c r="B6561" s="7">
        <v>2030559</v>
      </c>
      <c r="C6561" s="1" t="s">
        <v>9</v>
      </c>
      <c r="D6561" s="1" t="s">
        <v>27</v>
      </c>
      <c r="E6561" s="1" t="s">
        <v>36</v>
      </c>
      <c r="F6561" s="1" t="s">
        <v>519</v>
      </c>
      <c r="G6561" s="3">
        <v>45482</v>
      </c>
      <c r="H6561" s="3">
        <v>45483</v>
      </c>
      <c r="I6561" s="6">
        <v>450</v>
      </c>
      <c r="J6561" s="1">
        <v>2</v>
      </c>
      <c r="K6561" s="4">
        <v>0.1</v>
      </c>
      <c r="L6561" s="6">
        <f t="shared" si="204"/>
        <v>45</v>
      </c>
      <c r="M6561" s="8">
        <f t="shared" si="205"/>
        <v>855</v>
      </c>
      <c r="N6561" t="str" cm="1">
        <f t="array" ref="N65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62" spans="2:14" x14ac:dyDescent="0.35">
      <c r="B6562" s="7">
        <v>2030560</v>
      </c>
      <c r="C6562" s="1" t="s">
        <v>11</v>
      </c>
      <c r="D6562" s="1" t="s">
        <v>28</v>
      </c>
      <c r="E6562" s="1" t="s">
        <v>37</v>
      </c>
      <c r="F6562" s="1" t="s">
        <v>521</v>
      </c>
      <c r="G6562" s="3">
        <v>45482</v>
      </c>
      <c r="H6562" s="3">
        <v>45490</v>
      </c>
      <c r="I6562" s="6">
        <v>1299</v>
      </c>
      <c r="J6562" s="1">
        <v>1</v>
      </c>
      <c r="K6562" s="4">
        <v>0.05</v>
      </c>
      <c r="L6562" s="6">
        <f t="shared" si="204"/>
        <v>64.95</v>
      </c>
      <c r="M6562" s="8">
        <f t="shared" si="205"/>
        <v>1234.05</v>
      </c>
      <c r="N6562" t="str" cm="1">
        <f t="array" ref="N65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63" spans="2:14" x14ac:dyDescent="0.35">
      <c r="B6563" s="7">
        <v>2030561</v>
      </c>
      <c r="C6563" s="1" t="s">
        <v>12</v>
      </c>
      <c r="D6563" s="1" t="s">
        <v>29</v>
      </c>
      <c r="E6563" s="1" t="s">
        <v>39</v>
      </c>
      <c r="F6563" s="1" t="s">
        <v>520</v>
      </c>
      <c r="G6563" s="3">
        <v>45482</v>
      </c>
      <c r="H6563" s="3">
        <v>45484</v>
      </c>
      <c r="I6563" s="6">
        <v>1700</v>
      </c>
      <c r="J6563" s="1">
        <v>2</v>
      </c>
      <c r="K6563" s="4">
        <v>0.05</v>
      </c>
      <c r="L6563" s="6">
        <f t="shared" si="204"/>
        <v>85</v>
      </c>
      <c r="M6563" s="8">
        <f t="shared" si="205"/>
        <v>3315</v>
      </c>
      <c r="N6563" t="str" cm="1">
        <f t="array" ref="N65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64" spans="2:14" x14ac:dyDescent="0.35">
      <c r="B6564" s="7">
        <v>2030562</v>
      </c>
      <c r="C6564" s="1" t="s">
        <v>13</v>
      </c>
      <c r="D6564" s="1" t="s">
        <v>25</v>
      </c>
      <c r="E6564" s="1" t="s">
        <v>40</v>
      </c>
      <c r="F6564" s="1" t="s">
        <v>518</v>
      </c>
      <c r="G6564" s="3">
        <v>45482</v>
      </c>
      <c r="H6564" s="3">
        <v>45485</v>
      </c>
      <c r="I6564" s="6">
        <v>55000</v>
      </c>
      <c r="J6564" s="1">
        <v>3</v>
      </c>
      <c r="K6564" s="4">
        <v>0.02</v>
      </c>
      <c r="L6564" s="6">
        <f t="shared" si="204"/>
        <v>1100</v>
      </c>
      <c r="M6564" s="8">
        <f t="shared" si="205"/>
        <v>163900</v>
      </c>
      <c r="N6564" t="str" cm="1">
        <f t="array" ref="N65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65" spans="2:14" x14ac:dyDescent="0.35">
      <c r="B6565" s="7">
        <v>2030563</v>
      </c>
      <c r="C6565" s="1" t="s">
        <v>14</v>
      </c>
      <c r="D6565" s="1" t="s">
        <v>30</v>
      </c>
      <c r="E6565" s="1" t="s">
        <v>41</v>
      </c>
      <c r="F6565" s="1" t="s">
        <v>519</v>
      </c>
      <c r="G6565" s="3">
        <v>45482</v>
      </c>
      <c r="H6565" s="3">
        <v>45487</v>
      </c>
      <c r="I6565" s="6">
        <v>57999</v>
      </c>
      <c r="J6565" s="1">
        <v>2</v>
      </c>
      <c r="K6565" s="4">
        <v>0.06</v>
      </c>
      <c r="L6565" s="6">
        <f t="shared" si="204"/>
        <v>3479.94</v>
      </c>
      <c r="M6565" s="8">
        <f t="shared" si="205"/>
        <v>112518.06</v>
      </c>
      <c r="N6565" t="str" cm="1">
        <f t="array" ref="N65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66" spans="2:14" x14ac:dyDescent="0.35">
      <c r="B6566" s="7">
        <v>2030564</v>
      </c>
      <c r="C6566" s="1" t="s">
        <v>15</v>
      </c>
      <c r="D6566" s="1" t="s">
        <v>27</v>
      </c>
      <c r="E6566" s="1" t="s">
        <v>42</v>
      </c>
      <c r="F6566" s="1" t="s">
        <v>520</v>
      </c>
      <c r="G6566" s="3">
        <v>45482</v>
      </c>
      <c r="H6566" s="3">
        <v>45483</v>
      </c>
      <c r="I6566" s="6">
        <v>1399</v>
      </c>
      <c r="J6566" s="1">
        <v>7</v>
      </c>
      <c r="K6566" s="4">
        <v>0.15</v>
      </c>
      <c r="L6566" s="6">
        <f t="shared" si="204"/>
        <v>209.85</v>
      </c>
      <c r="M6566" s="8">
        <f t="shared" si="205"/>
        <v>9583.15</v>
      </c>
      <c r="N6566" t="str" cm="1">
        <f t="array" ref="N65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67" spans="2:14" x14ac:dyDescent="0.35">
      <c r="B6567" s="7">
        <v>2030565</v>
      </c>
      <c r="C6567" s="1" t="s">
        <v>16</v>
      </c>
      <c r="D6567" s="1" t="s">
        <v>28</v>
      </c>
      <c r="E6567" s="1" t="s">
        <v>43</v>
      </c>
      <c r="F6567" s="1" t="s">
        <v>521</v>
      </c>
      <c r="G6567" s="3">
        <v>45482</v>
      </c>
      <c r="H6567" s="3">
        <v>45490</v>
      </c>
      <c r="I6567" s="6">
        <v>999</v>
      </c>
      <c r="J6567" s="1">
        <v>2</v>
      </c>
      <c r="K6567" s="4">
        <v>0.02</v>
      </c>
      <c r="L6567" s="6">
        <f t="shared" si="204"/>
        <v>19.98</v>
      </c>
      <c r="M6567" s="8">
        <f t="shared" si="205"/>
        <v>1978.02</v>
      </c>
      <c r="N6567" t="str" cm="1">
        <f t="array" ref="N65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68" spans="2:14" x14ac:dyDescent="0.35">
      <c r="B6568" s="7">
        <v>2030566</v>
      </c>
      <c r="C6568" s="1" t="s">
        <v>17</v>
      </c>
      <c r="D6568" s="1" t="s">
        <v>29</v>
      </c>
      <c r="E6568" s="1" t="s">
        <v>44</v>
      </c>
      <c r="F6568" s="1" t="s">
        <v>518</v>
      </c>
      <c r="G6568" s="3">
        <v>45482</v>
      </c>
      <c r="H6568" s="3">
        <v>45484</v>
      </c>
      <c r="I6568" s="6">
        <v>2099</v>
      </c>
      <c r="J6568" s="1">
        <v>1</v>
      </c>
      <c r="K6568" s="4">
        <v>0.02</v>
      </c>
      <c r="L6568" s="6">
        <f t="shared" si="204"/>
        <v>41.980000000000004</v>
      </c>
      <c r="M6568" s="8">
        <f t="shared" si="205"/>
        <v>2057.02</v>
      </c>
      <c r="N6568" t="str" cm="1">
        <f t="array" ref="N65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69" spans="2:14" x14ac:dyDescent="0.35">
      <c r="B6569" s="7">
        <v>2030567</v>
      </c>
      <c r="C6569" s="1" t="s">
        <v>18</v>
      </c>
      <c r="D6569" s="1" t="s">
        <v>25</v>
      </c>
      <c r="E6569" s="1" t="s">
        <v>45</v>
      </c>
      <c r="F6569" s="1" t="s">
        <v>518</v>
      </c>
      <c r="G6569" s="3">
        <v>45482</v>
      </c>
      <c r="H6569" s="3">
        <v>45485</v>
      </c>
      <c r="I6569" s="6">
        <v>11000</v>
      </c>
      <c r="J6569" s="1">
        <v>1</v>
      </c>
      <c r="K6569" s="4">
        <v>0.02</v>
      </c>
      <c r="L6569" s="6">
        <f t="shared" si="204"/>
        <v>220</v>
      </c>
      <c r="M6569" s="8">
        <f t="shared" si="205"/>
        <v>10780</v>
      </c>
      <c r="N6569" t="str" cm="1">
        <f t="array" ref="N65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70" spans="2:14" x14ac:dyDescent="0.35">
      <c r="B6570" s="7">
        <v>2030568</v>
      </c>
      <c r="C6570" s="1" t="s">
        <v>19</v>
      </c>
      <c r="D6570" s="1" t="s">
        <v>26</v>
      </c>
      <c r="E6570" s="1" t="s">
        <v>46</v>
      </c>
      <c r="F6570" s="1" t="s">
        <v>519</v>
      </c>
      <c r="G6570" s="3">
        <v>45482</v>
      </c>
      <c r="H6570" s="3">
        <v>45487</v>
      </c>
      <c r="I6570" s="6">
        <v>800</v>
      </c>
      <c r="J6570" s="1">
        <v>1</v>
      </c>
      <c r="K6570" s="4">
        <v>0.02</v>
      </c>
      <c r="L6570" s="6">
        <f t="shared" si="204"/>
        <v>16</v>
      </c>
      <c r="M6570" s="8">
        <f t="shared" si="205"/>
        <v>784</v>
      </c>
      <c r="N6570" t="str" cm="1">
        <f t="array" ref="N65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71" spans="2:14" x14ac:dyDescent="0.35">
      <c r="B6571" s="7">
        <v>2030569</v>
      </c>
      <c r="C6571" s="1" t="s">
        <v>20</v>
      </c>
      <c r="D6571" s="1" t="s">
        <v>27</v>
      </c>
      <c r="E6571" s="1" t="s">
        <v>47</v>
      </c>
      <c r="F6571" s="1" t="s">
        <v>521</v>
      </c>
      <c r="G6571" s="3">
        <v>45482</v>
      </c>
      <c r="H6571" s="3">
        <v>45483</v>
      </c>
      <c r="I6571" s="6">
        <v>5500</v>
      </c>
      <c r="J6571" s="1">
        <v>2</v>
      </c>
      <c r="K6571" s="4">
        <v>0.02</v>
      </c>
      <c r="L6571" s="6">
        <f t="shared" si="204"/>
        <v>110</v>
      </c>
      <c r="M6571" s="8">
        <f t="shared" si="205"/>
        <v>10890</v>
      </c>
      <c r="N6571" t="str" cm="1">
        <f t="array" ref="N65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72" spans="2:14" x14ac:dyDescent="0.35">
      <c r="B6572" s="7">
        <v>2030570</v>
      </c>
      <c r="C6572" s="1" t="s">
        <v>21</v>
      </c>
      <c r="D6572" s="1" t="s">
        <v>28</v>
      </c>
      <c r="E6572" s="1" t="s">
        <v>48</v>
      </c>
      <c r="F6572" s="1" t="s">
        <v>520</v>
      </c>
      <c r="G6572" s="3">
        <v>45482</v>
      </c>
      <c r="H6572" s="3">
        <v>45490</v>
      </c>
      <c r="I6572" s="6">
        <v>1350</v>
      </c>
      <c r="J6572" s="1">
        <v>1</v>
      </c>
      <c r="K6572" s="4">
        <v>0.02</v>
      </c>
      <c r="L6572" s="6">
        <f t="shared" si="204"/>
        <v>27</v>
      </c>
      <c r="M6572" s="8">
        <f t="shared" si="205"/>
        <v>1323</v>
      </c>
      <c r="N6572" t="str" cm="1">
        <f t="array" ref="N65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73" spans="2:14" x14ac:dyDescent="0.35">
      <c r="B6573" s="7">
        <v>2030571</v>
      </c>
      <c r="C6573" s="1" t="s">
        <v>22</v>
      </c>
      <c r="D6573" s="1" t="s">
        <v>29</v>
      </c>
      <c r="E6573" s="1" t="s">
        <v>49</v>
      </c>
      <c r="F6573" s="1" t="s">
        <v>518</v>
      </c>
      <c r="G6573" s="3">
        <v>45482</v>
      </c>
      <c r="H6573" s="3">
        <v>45484</v>
      </c>
      <c r="I6573" s="6">
        <v>4500</v>
      </c>
      <c r="J6573" s="1">
        <v>2</v>
      </c>
      <c r="K6573" s="4">
        <v>0.02</v>
      </c>
      <c r="L6573" s="6">
        <f t="shared" si="204"/>
        <v>90</v>
      </c>
      <c r="M6573" s="8">
        <f t="shared" si="205"/>
        <v>8910</v>
      </c>
      <c r="N6573" t="str" cm="1">
        <f t="array" ref="N65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74" spans="2:14" x14ac:dyDescent="0.35">
      <c r="B6574" s="7">
        <v>2030572</v>
      </c>
      <c r="C6574" s="1" t="s">
        <v>23</v>
      </c>
      <c r="D6574" s="1" t="s">
        <v>25</v>
      </c>
      <c r="E6574" s="1" t="s">
        <v>50</v>
      </c>
      <c r="F6574" s="1" t="s">
        <v>519</v>
      </c>
      <c r="G6574" s="3">
        <v>45482</v>
      </c>
      <c r="H6574" s="3">
        <v>45485</v>
      </c>
      <c r="I6574" s="6">
        <v>2350</v>
      </c>
      <c r="J6574" s="1">
        <v>7</v>
      </c>
      <c r="K6574" s="4">
        <v>0.02</v>
      </c>
      <c r="L6574" s="6">
        <f t="shared" si="204"/>
        <v>47</v>
      </c>
      <c r="M6574" s="8">
        <f t="shared" si="205"/>
        <v>16403</v>
      </c>
      <c r="N6574" t="str" cm="1">
        <f t="array" ref="N65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75" spans="2:14" x14ac:dyDescent="0.35">
      <c r="B6575" s="7">
        <v>2030573</v>
      </c>
      <c r="C6575" s="1" t="s">
        <v>24</v>
      </c>
      <c r="D6575" s="1" t="s">
        <v>26</v>
      </c>
      <c r="E6575" s="1" t="s">
        <v>51</v>
      </c>
      <c r="F6575" s="1" t="s">
        <v>520</v>
      </c>
      <c r="G6575" s="3">
        <v>45482</v>
      </c>
      <c r="H6575" s="3">
        <v>45487</v>
      </c>
      <c r="I6575" s="6">
        <v>90</v>
      </c>
      <c r="J6575" s="1">
        <v>2</v>
      </c>
      <c r="K6575" s="4">
        <v>7.0000000000000007E-2</v>
      </c>
      <c r="L6575" s="6">
        <f t="shared" si="204"/>
        <v>6.3000000000000007</v>
      </c>
      <c r="M6575" s="8">
        <f t="shared" si="205"/>
        <v>173.7</v>
      </c>
      <c r="N6575" t="str" cm="1">
        <f t="array" ref="N65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76" spans="2:14" x14ac:dyDescent="0.35">
      <c r="B6576" s="7">
        <v>2030574</v>
      </c>
      <c r="C6576" s="1" t="s">
        <v>4</v>
      </c>
      <c r="D6576" s="1" t="s">
        <v>27</v>
      </c>
      <c r="E6576" s="1" t="s">
        <v>506</v>
      </c>
      <c r="F6576" s="1" t="s">
        <v>521</v>
      </c>
      <c r="G6576" s="3">
        <v>45482</v>
      </c>
      <c r="H6576" s="3">
        <v>45483</v>
      </c>
      <c r="I6576" s="6">
        <v>280</v>
      </c>
      <c r="J6576" s="1">
        <v>2</v>
      </c>
      <c r="K6576" s="4">
        <v>0.03</v>
      </c>
      <c r="L6576" s="6">
        <f t="shared" si="204"/>
        <v>8.4</v>
      </c>
      <c r="M6576" s="8">
        <f t="shared" si="205"/>
        <v>551.6</v>
      </c>
      <c r="N6576" t="str" cm="1">
        <f t="array" ref="N65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77" spans="2:14" x14ac:dyDescent="0.35">
      <c r="B6577" s="7">
        <v>2030575</v>
      </c>
      <c r="C6577" s="1" t="s">
        <v>5</v>
      </c>
      <c r="D6577" s="1" t="s">
        <v>28</v>
      </c>
      <c r="E6577" s="1" t="s">
        <v>507</v>
      </c>
      <c r="F6577" s="1" t="s">
        <v>518</v>
      </c>
      <c r="G6577" s="3">
        <v>45482</v>
      </c>
      <c r="H6577" s="3">
        <v>45490</v>
      </c>
      <c r="I6577" s="6">
        <v>70</v>
      </c>
      <c r="J6577" s="1">
        <v>1</v>
      </c>
      <c r="K6577" s="4">
        <v>0.08</v>
      </c>
      <c r="L6577" s="6">
        <f t="shared" si="204"/>
        <v>5.6000000000000005</v>
      </c>
      <c r="M6577" s="8">
        <f t="shared" si="205"/>
        <v>64.400000000000006</v>
      </c>
      <c r="N6577" t="str" cm="1">
        <f t="array" ref="N65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78" spans="2:14" x14ac:dyDescent="0.35">
      <c r="B6578" s="7">
        <v>2030576</v>
      </c>
      <c r="C6578" s="1" t="s">
        <v>6</v>
      </c>
      <c r="D6578" s="1" t="s">
        <v>29</v>
      </c>
      <c r="E6578" s="1" t="s">
        <v>508</v>
      </c>
      <c r="F6578" s="1" t="s">
        <v>518</v>
      </c>
      <c r="G6578" s="3">
        <v>45482</v>
      </c>
      <c r="H6578" s="3">
        <v>45484</v>
      </c>
      <c r="I6578" s="6">
        <v>230</v>
      </c>
      <c r="J6578" s="1">
        <v>2</v>
      </c>
      <c r="K6578" s="4">
        <v>0.05</v>
      </c>
      <c r="L6578" s="6">
        <f t="shared" si="204"/>
        <v>11.5</v>
      </c>
      <c r="M6578" s="8">
        <f t="shared" si="205"/>
        <v>448.5</v>
      </c>
      <c r="N6578" t="str" cm="1">
        <f t="array" ref="N65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79" spans="2:14" x14ac:dyDescent="0.35">
      <c r="B6579" s="7">
        <v>2030577</v>
      </c>
      <c r="C6579" s="1" t="s">
        <v>7</v>
      </c>
      <c r="D6579" s="1" t="s">
        <v>25</v>
      </c>
      <c r="E6579" s="1" t="s">
        <v>31</v>
      </c>
      <c r="F6579" s="1" t="s">
        <v>519</v>
      </c>
      <c r="G6579" s="3">
        <v>45482</v>
      </c>
      <c r="H6579" s="3">
        <v>45485</v>
      </c>
      <c r="I6579" s="6">
        <v>7999</v>
      </c>
      <c r="J6579" s="1">
        <v>4</v>
      </c>
      <c r="K6579" s="4">
        <v>0.05</v>
      </c>
      <c r="L6579" s="6">
        <f t="shared" si="204"/>
        <v>399.95000000000005</v>
      </c>
      <c r="M6579" s="8">
        <f t="shared" si="205"/>
        <v>31596.05</v>
      </c>
      <c r="N6579" t="str" cm="1">
        <f t="array" ref="N65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80" spans="2:14" x14ac:dyDescent="0.35">
      <c r="B6580" s="7">
        <v>2030578</v>
      </c>
      <c r="C6580" s="1" t="s">
        <v>10</v>
      </c>
      <c r="D6580" s="1" t="s">
        <v>350</v>
      </c>
      <c r="E6580" s="1" t="s">
        <v>32</v>
      </c>
      <c r="F6580" s="1" t="s">
        <v>521</v>
      </c>
      <c r="G6580" s="3">
        <v>45482</v>
      </c>
      <c r="H6580" s="3">
        <v>45487</v>
      </c>
      <c r="I6580" s="6">
        <v>850</v>
      </c>
      <c r="J6580" s="1">
        <v>3</v>
      </c>
      <c r="K6580" s="4">
        <v>0.05</v>
      </c>
      <c r="L6580" s="6">
        <f t="shared" si="204"/>
        <v>42.5</v>
      </c>
      <c r="M6580" s="8">
        <f t="shared" si="205"/>
        <v>2507.5</v>
      </c>
      <c r="N6580" t="str" cm="1">
        <f t="array" ref="N65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81" spans="2:14" x14ac:dyDescent="0.35">
      <c r="B6581" s="7">
        <v>2030579</v>
      </c>
      <c r="C6581" s="1" t="s">
        <v>8</v>
      </c>
      <c r="D6581" s="1" t="s">
        <v>25</v>
      </c>
      <c r="E6581" s="1" t="s">
        <v>38</v>
      </c>
      <c r="F6581" s="1" t="s">
        <v>520</v>
      </c>
      <c r="G6581" s="3">
        <v>45482</v>
      </c>
      <c r="H6581" s="3">
        <v>45483</v>
      </c>
      <c r="I6581" s="6">
        <v>65000</v>
      </c>
      <c r="J6581" s="1">
        <v>2</v>
      </c>
      <c r="K6581" s="4">
        <v>0.05</v>
      </c>
      <c r="L6581" s="6">
        <f t="shared" si="204"/>
        <v>3250</v>
      </c>
      <c r="M6581" s="8">
        <f t="shared" si="205"/>
        <v>126750</v>
      </c>
      <c r="N6581" t="str" cm="1">
        <f t="array" ref="N65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82" spans="2:14" x14ac:dyDescent="0.35">
      <c r="B6582" s="7">
        <v>2030580</v>
      </c>
      <c r="C6582" s="1" t="s">
        <v>9</v>
      </c>
      <c r="D6582" s="1" t="s">
        <v>26</v>
      </c>
      <c r="E6582" s="1" t="s">
        <v>33</v>
      </c>
      <c r="F6582" s="1" t="s">
        <v>518</v>
      </c>
      <c r="G6582" s="3">
        <v>45482</v>
      </c>
      <c r="H6582" s="3">
        <v>45490</v>
      </c>
      <c r="I6582" s="6">
        <v>450</v>
      </c>
      <c r="J6582" s="1">
        <v>1</v>
      </c>
      <c r="K6582" s="4">
        <v>0.03</v>
      </c>
      <c r="L6582" s="6">
        <f t="shared" si="204"/>
        <v>13.5</v>
      </c>
      <c r="M6582" s="8">
        <f t="shared" si="205"/>
        <v>436.5</v>
      </c>
      <c r="N6582" t="str" cm="1">
        <f t="array" ref="N65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83" spans="2:14" x14ac:dyDescent="0.35">
      <c r="B6583" s="7">
        <v>2030581</v>
      </c>
      <c r="C6583" s="1" t="s">
        <v>11</v>
      </c>
      <c r="D6583" s="1" t="s">
        <v>27</v>
      </c>
      <c r="E6583" s="1" t="s">
        <v>34</v>
      </c>
      <c r="F6583" s="1" t="s">
        <v>519</v>
      </c>
      <c r="G6583" s="3">
        <v>45482</v>
      </c>
      <c r="H6583" s="3">
        <v>45484</v>
      </c>
      <c r="I6583" s="6">
        <v>1299</v>
      </c>
      <c r="J6583" s="1">
        <v>1</v>
      </c>
      <c r="K6583" s="4">
        <v>0.1</v>
      </c>
      <c r="L6583" s="6">
        <f t="shared" si="204"/>
        <v>129.9</v>
      </c>
      <c r="M6583" s="8">
        <f t="shared" si="205"/>
        <v>1169.0999999999999</v>
      </c>
      <c r="N6583" t="str" cm="1">
        <f t="array" ref="N65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84" spans="2:14" x14ac:dyDescent="0.35">
      <c r="B6584" s="7">
        <v>2030582</v>
      </c>
      <c r="C6584" s="1" t="s">
        <v>12</v>
      </c>
      <c r="D6584" s="1" t="s">
        <v>28</v>
      </c>
      <c r="E6584" s="1" t="s">
        <v>35</v>
      </c>
      <c r="F6584" s="1" t="s">
        <v>520</v>
      </c>
      <c r="G6584" s="3">
        <v>45482</v>
      </c>
      <c r="H6584" s="3">
        <v>45485</v>
      </c>
      <c r="I6584" s="6">
        <v>1700</v>
      </c>
      <c r="J6584" s="1">
        <v>2</v>
      </c>
      <c r="K6584" s="4">
        <v>0.05</v>
      </c>
      <c r="L6584" s="6">
        <f t="shared" si="204"/>
        <v>85</v>
      </c>
      <c r="M6584" s="8">
        <f t="shared" si="205"/>
        <v>3315</v>
      </c>
      <c r="N6584" t="str" cm="1">
        <f t="array" ref="N65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85" spans="2:14" x14ac:dyDescent="0.35">
      <c r="B6585" s="7">
        <v>2030583</v>
      </c>
      <c r="C6585" s="1" t="s">
        <v>13</v>
      </c>
      <c r="D6585" s="1" t="s">
        <v>29</v>
      </c>
      <c r="E6585" s="1" t="s">
        <v>36</v>
      </c>
      <c r="F6585" s="1" t="s">
        <v>521</v>
      </c>
      <c r="G6585" s="3">
        <v>45482</v>
      </c>
      <c r="H6585" s="3">
        <v>45487</v>
      </c>
      <c r="I6585" s="6">
        <v>55000</v>
      </c>
      <c r="J6585" s="1">
        <v>1</v>
      </c>
      <c r="K6585" s="4">
        <v>0.05</v>
      </c>
      <c r="L6585" s="6">
        <f t="shared" si="204"/>
        <v>2750</v>
      </c>
      <c r="M6585" s="8">
        <f t="shared" si="205"/>
        <v>52250</v>
      </c>
      <c r="N6585" t="str" cm="1">
        <f t="array" ref="N65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86" spans="2:14" x14ac:dyDescent="0.35">
      <c r="B6586" s="7">
        <v>2030584</v>
      </c>
      <c r="C6586" s="1" t="s">
        <v>14</v>
      </c>
      <c r="D6586" s="1" t="s">
        <v>25</v>
      </c>
      <c r="E6586" s="1" t="s">
        <v>37</v>
      </c>
      <c r="F6586" s="1" t="s">
        <v>518</v>
      </c>
      <c r="G6586" s="3">
        <v>45482</v>
      </c>
      <c r="H6586" s="3">
        <v>45483</v>
      </c>
      <c r="I6586" s="6">
        <v>57999</v>
      </c>
      <c r="J6586" s="1">
        <v>3</v>
      </c>
      <c r="K6586" s="4">
        <v>0.02</v>
      </c>
      <c r="L6586" s="6">
        <f t="shared" si="204"/>
        <v>1159.98</v>
      </c>
      <c r="M6586" s="8">
        <f t="shared" si="205"/>
        <v>172837.02</v>
      </c>
      <c r="N6586" t="str" cm="1">
        <f t="array" ref="N65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87" spans="2:14" x14ac:dyDescent="0.35">
      <c r="B6587" s="7">
        <v>2030585</v>
      </c>
      <c r="C6587" s="1" t="s">
        <v>15</v>
      </c>
      <c r="D6587" s="1" t="s">
        <v>30</v>
      </c>
      <c r="E6587" s="1" t="s">
        <v>39</v>
      </c>
      <c r="F6587" s="1" t="s">
        <v>518</v>
      </c>
      <c r="G6587" s="3">
        <v>45482</v>
      </c>
      <c r="H6587" s="3">
        <v>45490</v>
      </c>
      <c r="I6587" s="6">
        <v>1399</v>
      </c>
      <c r="J6587" s="1">
        <v>2</v>
      </c>
      <c r="K6587" s="4">
        <v>0.06</v>
      </c>
      <c r="L6587" s="6">
        <f t="shared" si="204"/>
        <v>83.94</v>
      </c>
      <c r="M6587" s="8">
        <f t="shared" si="205"/>
        <v>2714.06</v>
      </c>
      <c r="N6587" t="str" cm="1">
        <f t="array" ref="N65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88" spans="2:14" x14ac:dyDescent="0.35">
      <c r="B6588" s="7">
        <v>2030586</v>
      </c>
      <c r="C6588" s="1" t="s">
        <v>16</v>
      </c>
      <c r="D6588" s="1" t="s">
        <v>27</v>
      </c>
      <c r="E6588" s="1" t="s">
        <v>40</v>
      </c>
      <c r="F6588" s="1" t="s">
        <v>519</v>
      </c>
      <c r="G6588" s="3">
        <v>45482</v>
      </c>
      <c r="H6588" s="3">
        <v>45484</v>
      </c>
      <c r="I6588" s="6">
        <v>999</v>
      </c>
      <c r="J6588" s="1">
        <v>1</v>
      </c>
      <c r="K6588" s="4">
        <v>0.15</v>
      </c>
      <c r="L6588" s="6">
        <f t="shared" si="204"/>
        <v>149.85</v>
      </c>
      <c r="M6588" s="8">
        <f t="shared" si="205"/>
        <v>849.15</v>
      </c>
      <c r="N6588" t="str" cm="1">
        <f t="array" ref="N65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89" spans="2:14" x14ac:dyDescent="0.35">
      <c r="B6589" s="7">
        <v>2030587</v>
      </c>
      <c r="C6589" s="1" t="s">
        <v>17</v>
      </c>
      <c r="D6589" s="1" t="s">
        <v>28</v>
      </c>
      <c r="E6589" s="1" t="s">
        <v>41</v>
      </c>
      <c r="F6589" s="1" t="s">
        <v>521</v>
      </c>
      <c r="G6589" s="3">
        <v>45482</v>
      </c>
      <c r="H6589" s="3">
        <v>45485</v>
      </c>
      <c r="I6589" s="6">
        <v>2099</v>
      </c>
      <c r="J6589" s="1">
        <v>2</v>
      </c>
      <c r="K6589" s="4">
        <v>0.02</v>
      </c>
      <c r="L6589" s="6">
        <f t="shared" si="204"/>
        <v>41.980000000000004</v>
      </c>
      <c r="M6589" s="8">
        <f t="shared" si="205"/>
        <v>4156.0200000000004</v>
      </c>
      <c r="N6589" t="str" cm="1">
        <f t="array" ref="N65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90" spans="2:14" x14ac:dyDescent="0.35">
      <c r="B6590" s="7">
        <v>2030588</v>
      </c>
      <c r="C6590" s="1" t="s">
        <v>18</v>
      </c>
      <c r="D6590" s="1" t="s">
        <v>29</v>
      </c>
      <c r="E6590" s="1" t="s">
        <v>42</v>
      </c>
      <c r="F6590" s="1" t="s">
        <v>520</v>
      </c>
      <c r="G6590" s="3">
        <v>45482</v>
      </c>
      <c r="H6590" s="3">
        <v>45487</v>
      </c>
      <c r="I6590" s="6">
        <v>11000</v>
      </c>
      <c r="J6590" s="1">
        <v>1</v>
      </c>
      <c r="K6590" s="4">
        <v>0.02</v>
      </c>
      <c r="L6590" s="6">
        <f t="shared" si="204"/>
        <v>220</v>
      </c>
      <c r="M6590" s="8">
        <f t="shared" si="205"/>
        <v>10780</v>
      </c>
      <c r="N6590" t="str" cm="1">
        <f t="array" ref="N65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91" spans="2:14" x14ac:dyDescent="0.35">
      <c r="B6591" s="7">
        <v>2030589</v>
      </c>
      <c r="C6591" s="1" t="s">
        <v>19</v>
      </c>
      <c r="D6591" s="1" t="s">
        <v>25</v>
      </c>
      <c r="E6591" s="1" t="s">
        <v>43</v>
      </c>
      <c r="F6591" s="1" t="s">
        <v>518</v>
      </c>
      <c r="G6591" s="3">
        <v>45482</v>
      </c>
      <c r="H6591" s="3">
        <v>45483</v>
      </c>
      <c r="I6591" s="6">
        <v>800</v>
      </c>
      <c r="J6591" s="1">
        <v>2</v>
      </c>
      <c r="K6591" s="4">
        <v>0.02</v>
      </c>
      <c r="L6591" s="6">
        <f t="shared" si="204"/>
        <v>16</v>
      </c>
      <c r="M6591" s="8">
        <f t="shared" si="205"/>
        <v>1584</v>
      </c>
      <c r="N6591" t="str" cm="1">
        <f t="array" ref="N65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92" spans="2:14" x14ac:dyDescent="0.35">
      <c r="B6592" s="7">
        <v>2030590</v>
      </c>
      <c r="C6592" s="1" t="s">
        <v>20</v>
      </c>
      <c r="D6592" s="1" t="s">
        <v>26</v>
      </c>
      <c r="E6592" s="1" t="s">
        <v>44</v>
      </c>
      <c r="F6592" s="1" t="s">
        <v>519</v>
      </c>
      <c r="G6592" s="3">
        <v>45482</v>
      </c>
      <c r="H6592" s="3">
        <v>45490</v>
      </c>
      <c r="I6592" s="6">
        <v>5500</v>
      </c>
      <c r="J6592" s="1">
        <v>3</v>
      </c>
      <c r="K6592" s="4">
        <v>0.02</v>
      </c>
      <c r="L6592" s="6">
        <f t="shared" si="204"/>
        <v>110</v>
      </c>
      <c r="M6592" s="8">
        <f t="shared" si="205"/>
        <v>16390</v>
      </c>
      <c r="N6592" t="str" cm="1">
        <f t="array" ref="N65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93" spans="2:14" x14ac:dyDescent="0.35">
      <c r="B6593" s="7">
        <v>2030591</v>
      </c>
      <c r="C6593" s="1" t="s">
        <v>21</v>
      </c>
      <c r="D6593" s="1" t="s">
        <v>27</v>
      </c>
      <c r="E6593" s="1" t="s">
        <v>45</v>
      </c>
      <c r="F6593" s="1" t="s">
        <v>520</v>
      </c>
      <c r="G6593" s="3">
        <v>45482</v>
      </c>
      <c r="H6593" s="3">
        <v>45484</v>
      </c>
      <c r="I6593" s="6">
        <v>1350</v>
      </c>
      <c r="J6593" s="1">
        <v>2</v>
      </c>
      <c r="K6593" s="4">
        <v>0.02</v>
      </c>
      <c r="L6593" s="6">
        <f t="shared" si="204"/>
        <v>27</v>
      </c>
      <c r="M6593" s="8">
        <f t="shared" si="205"/>
        <v>2673</v>
      </c>
      <c r="N6593" t="str" cm="1">
        <f t="array" ref="N65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94" spans="2:14" x14ac:dyDescent="0.35">
      <c r="B6594" s="7">
        <v>2030592</v>
      </c>
      <c r="C6594" s="1" t="s">
        <v>22</v>
      </c>
      <c r="D6594" s="1" t="s">
        <v>28</v>
      </c>
      <c r="E6594" s="1" t="s">
        <v>46</v>
      </c>
      <c r="F6594" s="1" t="s">
        <v>521</v>
      </c>
      <c r="G6594" s="3">
        <v>45482</v>
      </c>
      <c r="H6594" s="3">
        <v>45485</v>
      </c>
      <c r="I6594" s="6">
        <v>4500</v>
      </c>
      <c r="J6594" s="1">
        <v>7</v>
      </c>
      <c r="K6594" s="4">
        <v>0.02</v>
      </c>
      <c r="L6594" s="6">
        <f t="shared" si="204"/>
        <v>90</v>
      </c>
      <c r="M6594" s="8">
        <f t="shared" si="205"/>
        <v>31410</v>
      </c>
      <c r="N6594" t="str" cm="1">
        <f t="array" ref="N65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595" spans="2:14" x14ac:dyDescent="0.35">
      <c r="B6595" s="7">
        <v>2030593</v>
      </c>
      <c r="C6595" s="1" t="s">
        <v>23</v>
      </c>
      <c r="D6595" s="1" t="s">
        <v>29</v>
      </c>
      <c r="E6595" s="1" t="s">
        <v>47</v>
      </c>
      <c r="F6595" s="1" t="s">
        <v>518</v>
      </c>
      <c r="G6595" s="3">
        <v>45482</v>
      </c>
      <c r="H6595" s="3">
        <v>45487</v>
      </c>
      <c r="I6595" s="6">
        <v>2350</v>
      </c>
      <c r="J6595" s="1">
        <v>2</v>
      </c>
      <c r="K6595" s="4">
        <v>0.02</v>
      </c>
      <c r="L6595" s="6">
        <f t="shared" si="204"/>
        <v>47</v>
      </c>
      <c r="M6595" s="8">
        <f t="shared" si="205"/>
        <v>4653</v>
      </c>
      <c r="N6595" t="str" cm="1">
        <f t="array" ref="N65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96" spans="2:14" x14ac:dyDescent="0.35">
      <c r="B6596" s="7">
        <v>2030594</v>
      </c>
      <c r="C6596" s="1" t="s">
        <v>24</v>
      </c>
      <c r="D6596" s="1" t="s">
        <v>25</v>
      </c>
      <c r="E6596" s="1" t="s">
        <v>48</v>
      </c>
      <c r="F6596" s="1" t="s">
        <v>518</v>
      </c>
      <c r="G6596" s="3">
        <v>45482</v>
      </c>
      <c r="H6596" s="3">
        <v>45483</v>
      </c>
      <c r="I6596" s="6">
        <v>90</v>
      </c>
      <c r="J6596" s="1">
        <v>1</v>
      </c>
      <c r="K6596" s="4">
        <v>0.02</v>
      </c>
      <c r="L6596" s="6">
        <f t="shared" ref="L6596:L6659" si="206">I6596*K6596</f>
        <v>1.8</v>
      </c>
      <c r="M6596" s="8">
        <f t="shared" ref="M6596:M6659" si="207">I6596*J6596-L6596</f>
        <v>88.2</v>
      </c>
      <c r="N6596" t="str" cm="1">
        <f t="array" ref="N65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97" spans="2:14" x14ac:dyDescent="0.35">
      <c r="B6597" s="7">
        <v>2030595</v>
      </c>
      <c r="C6597" s="1" t="s">
        <v>4</v>
      </c>
      <c r="D6597" s="1" t="s">
        <v>26</v>
      </c>
      <c r="E6597" s="1" t="s">
        <v>49</v>
      </c>
      <c r="F6597" s="1" t="s">
        <v>519</v>
      </c>
      <c r="G6597" s="3">
        <v>45482</v>
      </c>
      <c r="H6597" s="3">
        <v>45490</v>
      </c>
      <c r="I6597" s="6">
        <v>280</v>
      </c>
      <c r="J6597" s="1">
        <v>1</v>
      </c>
      <c r="K6597" s="4">
        <v>7.0000000000000007E-2</v>
      </c>
      <c r="L6597" s="6">
        <f t="shared" si="206"/>
        <v>19.600000000000001</v>
      </c>
      <c r="M6597" s="8">
        <f t="shared" si="207"/>
        <v>260.39999999999998</v>
      </c>
      <c r="N6597" t="str" cm="1">
        <f t="array" ref="N65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98" spans="2:14" x14ac:dyDescent="0.35">
      <c r="B6598" s="7">
        <v>2030596</v>
      </c>
      <c r="C6598" s="1" t="s">
        <v>5</v>
      </c>
      <c r="D6598" s="1" t="s">
        <v>27</v>
      </c>
      <c r="E6598" s="1" t="s">
        <v>50</v>
      </c>
      <c r="F6598" s="1" t="s">
        <v>521</v>
      </c>
      <c r="G6598" s="3">
        <v>45482</v>
      </c>
      <c r="H6598" s="3">
        <v>45484</v>
      </c>
      <c r="I6598" s="6">
        <v>70</v>
      </c>
      <c r="J6598" s="1">
        <v>1</v>
      </c>
      <c r="K6598" s="4">
        <v>0.03</v>
      </c>
      <c r="L6598" s="6">
        <f t="shared" si="206"/>
        <v>2.1</v>
      </c>
      <c r="M6598" s="8">
        <f t="shared" si="207"/>
        <v>67.900000000000006</v>
      </c>
      <c r="N6598" t="str" cm="1">
        <f t="array" ref="N65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599" spans="2:14" x14ac:dyDescent="0.35">
      <c r="B6599" s="7">
        <v>2030597</v>
      </c>
      <c r="C6599" s="1" t="s">
        <v>6</v>
      </c>
      <c r="D6599" s="1" t="s">
        <v>28</v>
      </c>
      <c r="E6599" s="1" t="s">
        <v>51</v>
      </c>
      <c r="F6599" s="1" t="s">
        <v>520</v>
      </c>
      <c r="G6599" s="3">
        <v>45482</v>
      </c>
      <c r="H6599" s="3">
        <v>45485</v>
      </c>
      <c r="I6599" s="6">
        <v>230</v>
      </c>
      <c r="J6599" s="1">
        <v>2</v>
      </c>
      <c r="K6599" s="4">
        <v>0.08</v>
      </c>
      <c r="L6599" s="6">
        <f t="shared" si="206"/>
        <v>18.400000000000002</v>
      </c>
      <c r="M6599" s="8">
        <f t="shared" si="207"/>
        <v>441.6</v>
      </c>
      <c r="N6599" t="str" cm="1">
        <f t="array" ref="N65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00" spans="2:14" x14ac:dyDescent="0.35">
      <c r="B6600" s="7">
        <v>2030598</v>
      </c>
      <c r="C6600" s="1" t="s">
        <v>7</v>
      </c>
      <c r="D6600" s="1" t="s">
        <v>29</v>
      </c>
      <c r="E6600" s="1" t="s">
        <v>506</v>
      </c>
      <c r="F6600" s="1" t="s">
        <v>518</v>
      </c>
      <c r="G6600" s="3">
        <v>45482</v>
      </c>
      <c r="H6600" s="3">
        <v>45487</v>
      </c>
      <c r="I6600" s="6">
        <v>7999</v>
      </c>
      <c r="J6600" s="1">
        <v>1</v>
      </c>
      <c r="K6600" s="4">
        <v>0.05</v>
      </c>
      <c r="L6600" s="6">
        <f t="shared" si="206"/>
        <v>399.95000000000005</v>
      </c>
      <c r="M6600" s="8">
        <f t="shared" si="207"/>
        <v>7599.05</v>
      </c>
      <c r="N6600" t="str" cm="1">
        <f t="array" ref="N66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01" spans="2:14" x14ac:dyDescent="0.35">
      <c r="B6601" s="7">
        <v>2030599</v>
      </c>
      <c r="C6601" s="1" t="s">
        <v>10</v>
      </c>
      <c r="D6601" s="1" t="s">
        <v>25</v>
      </c>
      <c r="E6601" s="1" t="s">
        <v>507</v>
      </c>
      <c r="F6601" s="1" t="s">
        <v>519</v>
      </c>
      <c r="G6601" s="3">
        <v>45482</v>
      </c>
      <c r="H6601" s="3">
        <v>45483</v>
      </c>
      <c r="I6601" s="6">
        <v>850</v>
      </c>
      <c r="J6601" s="1">
        <v>2</v>
      </c>
      <c r="K6601" s="4">
        <v>0.05</v>
      </c>
      <c r="L6601" s="6">
        <f t="shared" si="206"/>
        <v>42.5</v>
      </c>
      <c r="M6601" s="8">
        <f t="shared" si="207"/>
        <v>1657.5</v>
      </c>
      <c r="N6601" t="str" cm="1">
        <f t="array" ref="N66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02" spans="2:14" x14ac:dyDescent="0.35">
      <c r="B6602" s="7">
        <v>2030600</v>
      </c>
      <c r="C6602" s="1" t="s">
        <v>8</v>
      </c>
      <c r="D6602" s="1" t="s">
        <v>351</v>
      </c>
      <c r="E6602" s="1" t="s">
        <v>508</v>
      </c>
      <c r="F6602" s="1" t="s">
        <v>520</v>
      </c>
      <c r="G6602" s="3">
        <v>45482</v>
      </c>
      <c r="H6602" s="3">
        <v>45490</v>
      </c>
      <c r="I6602" s="6">
        <v>65000</v>
      </c>
      <c r="J6602" s="1">
        <v>7</v>
      </c>
      <c r="K6602" s="4">
        <v>0.05</v>
      </c>
      <c r="L6602" s="6">
        <f t="shared" si="206"/>
        <v>3250</v>
      </c>
      <c r="M6602" s="8">
        <f t="shared" si="207"/>
        <v>451750</v>
      </c>
      <c r="N6602" t="str" cm="1">
        <f t="array" ref="N66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03" spans="2:14" x14ac:dyDescent="0.35">
      <c r="B6603" s="7">
        <v>2030601</v>
      </c>
      <c r="C6603" s="1" t="s">
        <v>9</v>
      </c>
      <c r="D6603" s="1" t="s">
        <v>25</v>
      </c>
      <c r="E6603" s="1" t="s">
        <v>31</v>
      </c>
      <c r="F6603" s="1" t="s">
        <v>521</v>
      </c>
      <c r="G6603" s="3">
        <v>45482</v>
      </c>
      <c r="H6603" s="3">
        <v>45484</v>
      </c>
      <c r="I6603" s="6">
        <v>450</v>
      </c>
      <c r="J6603" s="1">
        <v>2</v>
      </c>
      <c r="K6603" s="4">
        <v>0.05</v>
      </c>
      <c r="L6603" s="6">
        <f t="shared" si="206"/>
        <v>22.5</v>
      </c>
      <c r="M6603" s="8">
        <f t="shared" si="207"/>
        <v>877.5</v>
      </c>
      <c r="N6603" t="str" cm="1">
        <f t="array" ref="N66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04" spans="2:14" x14ac:dyDescent="0.35">
      <c r="B6604" s="7">
        <v>2030602</v>
      </c>
      <c r="C6604" s="1" t="s">
        <v>11</v>
      </c>
      <c r="D6604" s="1" t="s">
        <v>26</v>
      </c>
      <c r="E6604" s="1" t="s">
        <v>32</v>
      </c>
      <c r="F6604" s="1" t="s">
        <v>518</v>
      </c>
      <c r="G6604" s="3">
        <v>45482</v>
      </c>
      <c r="H6604" s="3">
        <v>45485</v>
      </c>
      <c r="I6604" s="6">
        <v>1299</v>
      </c>
      <c r="J6604" s="1">
        <v>2</v>
      </c>
      <c r="K6604" s="4">
        <v>0.03</v>
      </c>
      <c r="L6604" s="6">
        <f t="shared" si="206"/>
        <v>38.97</v>
      </c>
      <c r="M6604" s="8">
        <f t="shared" si="207"/>
        <v>2559.0300000000002</v>
      </c>
      <c r="N6604" t="str" cm="1">
        <f t="array" ref="N66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05" spans="2:14" x14ac:dyDescent="0.35">
      <c r="B6605" s="7">
        <v>2030603</v>
      </c>
      <c r="C6605" s="1" t="s">
        <v>12</v>
      </c>
      <c r="D6605" s="1" t="s">
        <v>27</v>
      </c>
      <c r="E6605" s="1" t="s">
        <v>38</v>
      </c>
      <c r="F6605" s="1" t="s">
        <v>518</v>
      </c>
      <c r="G6605" s="3">
        <v>45482</v>
      </c>
      <c r="H6605" s="3">
        <v>45487</v>
      </c>
      <c r="I6605" s="6">
        <v>1700</v>
      </c>
      <c r="J6605" s="1">
        <v>1</v>
      </c>
      <c r="K6605" s="4">
        <v>0.1</v>
      </c>
      <c r="L6605" s="6">
        <f t="shared" si="206"/>
        <v>170</v>
      </c>
      <c r="M6605" s="8">
        <f t="shared" si="207"/>
        <v>1530</v>
      </c>
      <c r="N6605" t="str" cm="1">
        <f t="array" ref="N66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06" spans="2:14" x14ac:dyDescent="0.35">
      <c r="B6606" s="7">
        <v>2030604</v>
      </c>
      <c r="C6606" s="1" t="s">
        <v>13</v>
      </c>
      <c r="D6606" s="1" t="s">
        <v>28</v>
      </c>
      <c r="E6606" s="1" t="s">
        <v>33</v>
      </c>
      <c r="F6606" s="1" t="s">
        <v>519</v>
      </c>
      <c r="G6606" s="3">
        <v>45482</v>
      </c>
      <c r="H6606" s="3">
        <v>45483</v>
      </c>
      <c r="I6606" s="6">
        <v>55000</v>
      </c>
      <c r="J6606" s="1">
        <v>2</v>
      </c>
      <c r="K6606" s="4">
        <v>0.05</v>
      </c>
      <c r="L6606" s="6">
        <f t="shared" si="206"/>
        <v>2750</v>
      </c>
      <c r="M6606" s="8">
        <f t="shared" si="207"/>
        <v>107250</v>
      </c>
      <c r="N6606" t="str" cm="1">
        <f t="array" ref="N66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07" spans="2:14" x14ac:dyDescent="0.35">
      <c r="B6607" s="7">
        <v>2030605</v>
      </c>
      <c r="C6607" s="1" t="s">
        <v>14</v>
      </c>
      <c r="D6607" s="1" t="s">
        <v>29</v>
      </c>
      <c r="E6607" s="1" t="s">
        <v>34</v>
      </c>
      <c r="F6607" s="1" t="s">
        <v>521</v>
      </c>
      <c r="G6607" s="3">
        <v>45482</v>
      </c>
      <c r="H6607" s="3">
        <v>45490</v>
      </c>
      <c r="I6607" s="6">
        <v>57999</v>
      </c>
      <c r="J6607" s="1">
        <v>4</v>
      </c>
      <c r="K6607" s="4">
        <v>0.05</v>
      </c>
      <c r="L6607" s="6">
        <f t="shared" si="206"/>
        <v>2899.9500000000003</v>
      </c>
      <c r="M6607" s="8">
        <f t="shared" si="207"/>
        <v>229096.05</v>
      </c>
      <c r="N6607" t="str" cm="1">
        <f t="array" ref="N66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08" spans="2:14" x14ac:dyDescent="0.35">
      <c r="B6608" s="7">
        <v>2030606</v>
      </c>
      <c r="C6608" s="1" t="s">
        <v>15</v>
      </c>
      <c r="D6608" s="1" t="s">
        <v>25</v>
      </c>
      <c r="E6608" s="1" t="s">
        <v>35</v>
      </c>
      <c r="F6608" s="1" t="s">
        <v>520</v>
      </c>
      <c r="G6608" s="3">
        <v>45482</v>
      </c>
      <c r="H6608" s="3">
        <v>45484</v>
      </c>
      <c r="I6608" s="6">
        <v>1399</v>
      </c>
      <c r="J6608" s="1">
        <v>3</v>
      </c>
      <c r="K6608" s="4">
        <v>0.02</v>
      </c>
      <c r="L6608" s="6">
        <f t="shared" si="206"/>
        <v>27.98</v>
      </c>
      <c r="M6608" s="8">
        <f t="shared" si="207"/>
        <v>4169.0200000000004</v>
      </c>
      <c r="N6608" t="str" cm="1">
        <f t="array" ref="N66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09" spans="2:14" x14ac:dyDescent="0.35">
      <c r="B6609" s="7">
        <v>2030607</v>
      </c>
      <c r="C6609" s="1" t="s">
        <v>16</v>
      </c>
      <c r="D6609" s="1" t="s">
        <v>30</v>
      </c>
      <c r="E6609" s="1" t="s">
        <v>36</v>
      </c>
      <c r="F6609" s="1" t="s">
        <v>518</v>
      </c>
      <c r="G6609" s="3">
        <v>45482</v>
      </c>
      <c r="H6609" s="3">
        <v>45485</v>
      </c>
      <c r="I6609" s="6">
        <v>999</v>
      </c>
      <c r="J6609" s="1">
        <v>2</v>
      </c>
      <c r="K6609" s="4">
        <v>0.06</v>
      </c>
      <c r="L6609" s="6">
        <f t="shared" si="206"/>
        <v>59.94</v>
      </c>
      <c r="M6609" s="8">
        <f t="shared" si="207"/>
        <v>1938.06</v>
      </c>
      <c r="N6609" t="str" cm="1">
        <f t="array" ref="N66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10" spans="2:14" x14ac:dyDescent="0.35">
      <c r="B6610" s="7">
        <v>2030608</v>
      </c>
      <c r="C6610" s="1" t="s">
        <v>17</v>
      </c>
      <c r="D6610" s="1" t="s">
        <v>27</v>
      </c>
      <c r="E6610" s="1" t="s">
        <v>37</v>
      </c>
      <c r="F6610" s="1" t="s">
        <v>519</v>
      </c>
      <c r="G6610" s="3">
        <v>45482</v>
      </c>
      <c r="H6610" s="3">
        <v>45487</v>
      </c>
      <c r="I6610" s="6">
        <v>2099</v>
      </c>
      <c r="J6610" s="1">
        <v>1</v>
      </c>
      <c r="K6610" s="4">
        <v>0.15</v>
      </c>
      <c r="L6610" s="6">
        <f t="shared" si="206"/>
        <v>314.84999999999997</v>
      </c>
      <c r="M6610" s="8">
        <f t="shared" si="207"/>
        <v>1784.15</v>
      </c>
      <c r="N6610" t="str" cm="1">
        <f t="array" ref="N66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11" spans="2:14" x14ac:dyDescent="0.35">
      <c r="B6611" s="7">
        <v>2030609</v>
      </c>
      <c r="C6611" s="1" t="s">
        <v>18</v>
      </c>
      <c r="D6611" s="1" t="s">
        <v>28</v>
      </c>
      <c r="E6611" s="1" t="s">
        <v>39</v>
      </c>
      <c r="F6611" s="1" t="s">
        <v>520</v>
      </c>
      <c r="G6611" s="3">
        <v>45482</v>
      </c>
      <c r="H6611" s="3">
        <v>45483</v>
      </c>
      <c r="I6611" s="6">
        <v>11000</v>
      </c>
      <c r="J6611" s="1">
        <v>1</v>
      </c>
      <c r="K6611" s="4">
        <v>0.02</v>
      </c>
      <c r="L6611" s="6">
        <f t="shared" si="206"/>
        <v>220</v>
      </c>
      <c r="M6611" s="8">
        <f t="shared" si="207"/>
        <v>10780</v>
      </c>
      <c r="N6611" t="str" cm="1">
        <f t="array" ref="N66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12" spans="2:14" x14ac:dyDescent="0.35">
      <c r="B6612" s="7">
        <v>2030610</v>
      </c>
      <c r="C6612" s="1" t="s">
        <v>19</v>
      </c>
      <c r="D6612" s="1" t="s">
        <v>29</v>
      </c>
      <c r="E6612" s="1" t="s">
        <v>40</v>
      </c>
      <c r="F6612" s="1" t="s">
        <v>521</v>
      </c>
      <c r="G6612" s="3">
        <v>45482</v>
      </c>
      <c r="H6612" s="3">
        <v>45490</v>
      </c>
      <c r="I6612" s="6">
        <v>800</v>
      </c>
      <c r="J6612" s="1">
        <v>2</v>
      </c>
      <c r="K6612" s="4">
        <v>0.02</v>
      </c>
      <c r="L6612" s="6">
        <f t="shared" si="206"/>
        <v>16</v>
      </c>
      <c r="M6612" s="8">
        <f t="shared" si="207"/>
        <v>1584</v>
      </c>
      <c r="N6612" t="str" cm="1">
        <f t="array" ref="N66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13" spans="2:14" x14ac:dyDescent="0.35">
      <c r="B6613" s="7">
        <v>2030611</v>
      </c>
      <c r="C6613" s="1" t="s">
        <v>20</v>
      </c>
      <c r="D6613" s="1" t="s">
        <v>25</v>
      </c>
      <c r="E6613" s="1" t="s">
        <v>41</v>
      </c>
      <c r="F6613" s="1" t="s">
        <v>518</v>
      </c>
      <c r="G6613" s="3">
        <v>45482</v>
      </c>
      <c r="H6613" s="3">
        <v>45484</v>
      </c>
      <c r="I6613" s="6">
        <v>5500</v>
      </c>
      <c r="J6613" s="1">
        <v>1</v>
      </c>
      <c r="K6613" s="4">
        <v>0.02</v>
      </c>
      <c r="L6613" s="6">
        <f t="shared" si="206"/>
        <v>110</v>
      </c>
      <c r="M6613" s="8">
        <f t="shared" si="207"/>
        <v>5390</v>
      </c>
      <c r="N6613" t="str" cm="1">
        <f t="array" ref="N66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14" spans="2:14" x14ac:dyDescent="0.35">
      <c r="B6614" s="7">
        <v>2030612</v>
      </c>
      <c r="C6614" s="1" t="s">
        <v>21</v>
      </c>
      <c r="D6614" s="1" t="s">
        <v>26</v>
      </c>
      <c r="E6614" s="1" t="s">
        <v>42</v>
      </c>
      <c r="F6614" s="1" t="s">
        <v>518</v>
      </c>
      <c r="G6614" s="3">
        <v>45482</v>
      </c>
      <c r="H6614" s="3">
        <v>45485</v>
      </c>
      <c r="I6614" s="6">
        <v>1350</v>
      </c>
      <c r="J6614" s="1">
        <v>3</v>
      </c>
      <c r="K6614" s="4">
        <v>0.02</v>
      </c>
      <c r="L6614" s="6">
        <f t="shared" si="206"/>
        <v>27</v>
      </c>
      <c r="M6614" s="8">
        <f t="shared" si="207"/>
        <v>4023</v>
      </c>
      <c r="N6614" t="str" cm="1">
        <f t="array" ref="N66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15" spans="2:14" x14ac:dyDescent="0.35">
      <c r="B6615" s="7">
        <v>2030613</v>
      </c>
      <c r="C6615" s="1" t="s">
        <v>22</v>
      </c>
      <c r="D6615" s="1" t="s">
        <v>27</v>
      </c>
      <c r="E6615" s="1" t="s">
        <v>43</v>
      </c>
      <c r="F6615" s="1" t="s">
        <v>519</v>
      </c>
      <c r="G6615" s="3">
        <v>45482</v>
      </c>
      <c r="H6615" s="3">
        <v>45487</v>
      </c>
      <c r="I6615" s="6">
        <v>4500</v>
      </c>
      <c r="J6615" s="1">
        <v>2</v>
      </c>
      <c r="K6615" s="4">
        <v>0.02</v>
      </c>
      <c r="L6615" s="6">
        <f t="shared" si="206"/>
        <v>90</v>
      </c>
      <c r="M6615" s="8">
        <f t="shared" si="207"/>
        <v>8910</v>
      </c>
      <c r="N6615" t="str" cm="1">
        <f t="array" ref="N66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16" spans="2:14" x14ac:dyDescent="0.35">
      <c r="B6616" s="7">
        <v>2030614</v>
      </c>
      <c r="C6616" s="1" t="s">
        <v>23</v>
      </c>
      <c r="D6616" s="1" t="s">
        <v>28</v>
      </c>
      <c r="E6616" s="1" t="s">
        <v>44</v>
      </c>
      <c r="F6616" s="1" t="s">
        <v>521</v>
      </c>
      <c r="G6616" s="3">
        <v>45482</v>
      </c>
      <c r="H6616" s="3">
        <v>45483</v>
      </c>
      <c r="I6616" s="6">
        <v>2350</v>
      </c>
      <c r="J6616" s="1">
        <v>1</v>
      </c>
      <c r="K6616" s="4">
        <v>0.02</v>
      </c>
      <c r="L6616" s="6">
        <f t="shared" si="206"/>
        <v>47</v>
      </c>
      <c r="M6616" s="8">
        <f t="shared" si="207"/>
        <v>2303</v>
      </c>
      <c r="N6616" t="str" cm="1">
        <f t="array" ref="N66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17" spans="2:14" x14ac:dyDescent="0.35">
      <c r="B6617" s="7">
        <v>2030615</v>
      </c>
      <c r="C6617" s="1" t="s">
        <v>24</v>
      </c>
      <c r="D6617" s="1" t="s">
        <v>29</v>
      </c>
      <c r="E6617" s="1" t="s">
        <v>45</v>
      </c>
      <c r="F6617" s="1" t="s">
        <v>520</v>
      </c>
      <c r="G6617" s="3">
        <v>45482</v>
      </c>
      <c r="H6617" s="3">
        <v>45490</v>
      </c>
      <c r="I6617" s="6">
        <v>90</v>
      </c>
      <c r="J6617" s="1">
        <v>2</v>
      </c>
      <c r="K6617" s="4">
        <v>0.02</v>
      </c>
      <c r="L6617" s="6">
        <f t="shared" si="206"/>
        <v>1.8</v>
      </c>
      <c r="M6617" s="8">
        <f t="shared" si="207"/>
        <v>178.2</v>
      </c>
      <c r="N6617" t="str" cm="1">
        <f t="array" ref="N66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18" spans="2:14" x14ac:dyDescent="0.35">
      <c r="B6618" s="7">
        <v>2030616</v>
      </c>
      <c r="C6618" s="1" t="s">
        <v>4</v>
      </c>
      <c r="D6618" s="1" t="s">
        <v>25</v>
      </c>
      <c r="E6618" s="1" t="s">
        <v>46</v>
      </c>
      <c r="F6618" s="1" t="s">
        <v>518</v>
      </c>
      <c r="G6618" s="3">
        <v>45482</v>
      </c>
      <c r="H6618" s="3">
        <v>45484</v>
      </c>
      <c r="I6618" s="6">
        <v>280</v>
      </c>
      <c r="J6618" s="1">
        <v>1</v>
      </c>
      <c r="K6618" s="4">
        <v>0.02</v>
      </c>
      <c r="L6618" s="6">
        <f t="shared" si="206"/>
        <v>5.6000000000000005</v>
      </c>
      <c r="M6618" s="8">
        <f t="shared" si="207"/>
        <v>274.39999999999998</v>
      </c>
      <c r="N6618" t="str" cm="1">
        <f t="array" ref="N66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19" spans="2:14" x14ac:dyDescent="0.35">
      <c r="B6619" s="7">
        <v>2030617</v>
      </c>
      <c r="C6619" s="1" t="s">
        <v>5</v>
      </c>
      <c r="D6619" s="1" t="s">
        <v>26</v>
      </c>
      <c r="E6619" s="1" t="s">
        <v>47</v>
      </c>
      <c r="F6619" s="1" t="s">
        <v>519</v>
      </c>
      <c r="G6619" s="3">
        <v>45482</v>
      </c>
      <c r="H6619" s="3">
        <v>45485</v>
      </c>
      <c r="I6619" s="6">
        <v>70</v>
      </c>
      <c r="J6619" s="1">
        <v>2</v>
      </c>
      <c r="K6619" s="4">
        <v>7.0000000000000007E-2</v>
      </c>
      <c r="L6619" s="6">
        <f t="shared" si="206"/>
        <v>4.9000000000000004</v>
      </c>
      <c r="M6619" s="8">
        <f t="shared" si="207"/>
        <v>135.1</v>
      </c>
      <c r="N6619" t="str" cm="1">
        <f t="array" ref="N66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20" spans="2:14" x14ac:dyDescent="0.35">
      <c r="B6620" s="7">
        <v>2030618</v>
      </c>
      <c r="C6620" s="1" t="s">
        <v>6</v>
      </c>
      <c r="D6620" s="1" t="s">
        <v>27</v>
      </c>
      <c r="E6620" s="1" t="s">
        <v>48</v>
      </c>
      <c r="F6620" s="1" t="s">
        <v>520</v>
      </c>
      <c r="G6620" s="3">
        <v>45482</v>
      </c>
      <c r="H6620" s="3">
        <v>45487</v>
      </c>
      <c r="I6620" s="6">
        <v>230</v>
      </c>
      <c r="J6620" s="1">
        <v>3</v>
      </c>
      <c r="K6620" s="4">
        <v>0.03</v>
      </c>
      <c r="L6620" s="6">
        <f t="shared" si="206"/>
        <v>6.8999999999999995</v>
      </c>
      <c r="M6620" s="8">
        <f t="shared" si="207"/>
        <v>683.1</v>
      </c>
      <c r="N6620" t="str" cm="1">
        <f t="array" ref="N66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21" spans="2:14" x14ac:dyDescent="0.35">
      <c r="B6621" s="7">
        <v>2030619</v>
      </c>
      <c r="C6621" s="1" t="s">
        <v>7</v>
      </c>
      <c r="D6621" s="1" t="s">
        <v>28</v>
      </c>
      <c r="E6621" s="1" t="s">
        <v>49</v>
      </c>
      <c r="F6621" s="1" t="s">
        <v>521</v>
      </c>
      <c r="G6621" s="3">
        <v>45482</v>
      </c>
      <c r="H6621" s="3">
        <v>45483</v>
      </c>
      <c r="I6621" s="6">
        <v>7999</v>
      </c>
      <c r="J6621" s="1">
        <v>2</v>
      </c>
      <c r="K6621" s="4">
        <v>0.08</v>
      </c>
      <c r="L6621" s="6">
        <f t="shared" si="206"/>
        <v>639.91999999999996</v>
      </c>
      <c r="M6621" s="8">
        <f t="shared" si="207"/>
        <v>15358.08</v>
      </c>
      <c r="N6621" t="str" cm="1">
        <f t="array" ref="N66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22" spans="2:14" x14ac:dyDescent="0.35">
      <c r="B6622" s="7">
        <v>2030620</v>
      </c>
      <c r="C6622" s="1" t="s">
        <v>10</v>
      </c>
      <c r="D6622" s="1" t="s">
        <v>29</v>
      </c>
      <c r="E6622" s="1" t="s">
        <v>50</v>
      </c>
      <c r="F6622" s="1" t="s">
        <v>518</v>
      </c>
      <c r="G6622" s="3">
        <v>45482</v>
      </c>
      <c r="H6622" s="3">
        <v>45490</v>
      </c>
      <c r="I6622" s="6">
        <v>850</v>
      </c>
      <c r="J6622" s="1">
        <v>7</v>
      </c>
      <c r="K6622" s="4">
        <v>0.05</v>
      </c>
      <c r="L6622" s="6">
        <f t="shared" si="206"/>
        <v>42.5</v>
      </c>
      <c r="M6622" s="8">
        <f t="shared" si="207"/>
        <v>5907.5</v>
      </c>
      <c r="N6622" t="str" cm="1">
        <f t="array" ref="N66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23" spans="2:14" x14ac:dyDescent="0.35">
      <c r="B6623" s="7">
        <v>2030621</v>
      </c>
      <c r="C6623" s="1" t="s">
        <v>8</v>
      </c>
      <c r="D6623" s="1" t="s">
        <v>25</v>
      </c>
      <c r="E6623" s="1" t="s">
        <v>51</v>
      </c>
      <c r="F6623" s="1" t="s">
        <v>518</v>
      </c>
      <c r="G6623" s="3">
        <v>45482</v>
      </c>
      <c r="H6623" s="3">
        <v>45484</v>
      </c>
      <c r="I6623" s="6">
        <v>65000</v>
      </c>
      <c r="J6623" s="1">
        <v>2</v>
      </c>
      <c r="K6623" s="4">
        <v>0.05</v>
      </c>
      <c r="L6623" s="6">
        <f t="shared" si="206"/>
        <v>3250</v>
      </c>
      <c r="M6623" s="8">
        <f t="shared" si="207"/>
        <v>126750</v>
      </c>
      <c r="N6623" t="str" cm="1">
        <f t="array" ref="N66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24" spans="2:14" x14ac:dyDescent="0.35">
      <c r="B6624" s="7">
        <v>2030622</v>
      </c>
      <c r="C6624" s="1" t="s">
        <v>9</v>
      </c>
      <c r="D6624" s="1" t="s">
        <v>352</v>
      </c>
      <c r="E6624" s="1" t="s">
        <v>506</v>
      </c>
      <c r="F6624" s="1" t="s">
        <v>519</v>
      </c>
      <c r="G6624" s="3">
        <v>45482</v>
      </c>
      <c r="H6624" s="3">
        <v>45485</v>
      </c>
      <c r="I6624" s="6">
        <v>450</v>
      </c>
      <c r="J6624" s="1">
        <v>1</v>
      </c>
      <c r="K6624" s="4">
        <v>0.05</v>
      </c>
      <c r="L6624" s="6">
        <f t="shared" si="206"/>
        <v>22.5</v>
      </c>
      <c r="M6624" s="8">
        <f t="shared" si="207"/>
        <v>427.5</v>
      </c>
      <c r="N6624" t="str" cm="1">
        <f t="array" ref="N66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25" spans="2:14" x14ac:dyDescent="0.35">
      <c r="B6625" s="7">
        <v>2030623</v>
      </c>
      <c r="C6625" s="1" t="s">
        <v>11</v>
      </c>
      <c r="D6625" s="1" t="s">
        <v>25</v>
      </c>
      <c r="E6625" s="1" t="s">
        <v>507</v>
      </c>
      <c r="F6625" s="1" t="s">
        <v>521</v>
      </c>
      <c r="G6625" s="3">
        <v>45482</v>
      </c>
      <c r="H6625" s="3">
        <v>45487</v>
      </c>
      <c r="I6625" s="6">
        <v>1299</v>
      </c>
      <c r="J6625" s="1">
        <v>1</v>
      </c>
      <c r="K6625" s="4">
        <v>0.05</v>
      </c>
      <c r="L6625" s="6">
        <f t="shared" si="206"/>
        <v>64.95</v>
      </c>
      <c r="M6625" s="8">
        <f t="shared" si="207"/>
        <v>1234.05</v>
      </c>
      <c r="N6625" t="str" cm="1">
        <f t="array" ref="N66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26" spans="2:14" x14ac:dyDescent="0.35">
      <c r="B6626" s="7">
        <v>2030624</v>
      </c>
      <c r="C6626" s="1" t="s">
        <v>12</v>
      </c>
      <c r="D6626" s="1" t="s">
        <v>26</v>
      </c>
      <c r="E6626" s="1" t="s">
        <v>508</v>
      </c>
      <c r="F6626" s="1" t="s">
        <v>520</v>
      </c>
      <c r="G6626" s="3">
        <v>45482</v>
      </c>
      <c r="H6626" s="3">
        <v>45483</v>
      </c>
      <c r="I6626" s="6">
        <v>1700</v>
      </c>
      <c r="J6626" s="1">
        <v>1</v>
      </c>
      <c r="K6626" s="4">
        <v>0.03</v>
      </c>
      <c r="L6626" s="6">
        <f t="shared" si="206"/>
        <v>51</v>
      </c>
      <c r="M6626" s="8">
        <f t="shared" si="207"/>
        <v>1649</v>
      </c>
      <c r="N6626" t="str" cm="1">
        <f t="array" ref="N66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27" spans="2:14" x14ac:dyDescent="0.35">
      <c r="B6627" s="7">
        <v>2030625</v>
      </c>
      <c r="C6627" s="1" t="s">
        <v>13</v>
      </c>
      <c r="D6627" s="1" t="s">
        <v>27</v>
      </c>
      <c r="E6627" s="1" t="s">
        <v>31</v>
      </c>
      <c r="F6627" s="1" t="s">
        <v>518</v>
      </c>
      <c r="G6627" s="3">
        <v>45482</v>
      </c>
      <c r="H6627" s="3">
        <v>45490</v>
      </c>
      <c r="I6627" s="6">
        <v>55000</v>
      </c>
      <c r="J6627" s="1">
        <v>2</v>
      </c>
      <c r="K6627" s="4">
        <v>0.1</v>
      </c>
      <c r="L6627" s="6">
        <f t="shared" si="206"/>
        <v>5500</v>
      </c>
      <c r="M6627" s="8">
        <f t="shared" si="207"/>
        <v>104500</v>
      </c>
      <c r="N6627" t="str" cm="1">
        <f t="array" ref="N66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28" spans="2:14" x14ac:dyDescent="0.35">
      <c r="B6628" s="7">
        <v>2030626</v>
      </c>
      <c r="C6628" s="1" t="s">
        <v>14</v>
      </c>
      <c r="D6628" s="1" t="s">
        <v>28</v>
      </c>
      <c r="E6628" s="1" t="s">
        <v>32</v>
      </c>
      <c r="F6628" s="1" t="s">
        <v>519</v>
      </c>
      <c r="G6628" s="3">
        <v>45482</v>
      </c>
      <c r="H6628" s="3">
        <v>45484</v>
      </c>
      <c r="I6628" s="6">
        <v>57999</v>
      </c>
      <c r="J6628" s="1">
        <v>1</v>
      </c>
      <c r="K6628" s="4">
        <v>0.05</v>
      </c>
      <c r="L6628" s="6">
        <f t="shared" si="206"/>
        <v>2899.9500000000003</v>
      </c>
      <c r="M6628" s="8">
        <f t="shared" si="207"/>
        <v>55099.05</v>
      </c>
      <c r="N6628" t="str" cm="1">
        <f t="array" ref="N66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29" spans="2:14" x14ac:dyDescent="0.35">
      <c r="B6629" s="7">
        <v>2030627</v>
      </c>
      <c r="C6629" s="1" t="s">
        <v>15</v>
      </c>
      <c r="D6629" s="1" t="s">
        <v>29</v>
      </c>
      <c r="E6629" s="1" t="s">
        <v>38</v>
      </c>
      <c r="F6629" s="1" t="s">
        <v>520</v>
      </c>
      <c r="G6629" s="3">
        <v>45482</v>
      </c>
      <c r="H6629" s="3">
        <v>45485</v>
      </c>
      <c r="I6629" s="6">
        <v>1399</v>
      </c>
      <c r="J6629" s="1">
        <v>2</v>
      </c>
      <c r="K6629" s="4">
        <v>0.05</v>
      </c>
      <c r="L6629" s="6">
        <f t="shared" si="206"/>
        <v>69.95</v>
      </c>
      <c r="M6629" s="8">
        <f t="shared" si="207"/>
        <v>2728.05</v>
      </c>
      <c r="N6629" t="str" cm="1">
        <f t="array" ref="N66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30" spans="2:14" x14ac:dyDescent="0.35">
      <c r="B6630" s="7">
        <v>2030628</v>
      </c>
      <c r="C6630" s="1" t="s">
        <v>16</v>
      </c>
      <c r="D6630" s="1" t="s">
        <v>25</v>
      </c>
      <c r="E6630" s="1" t="s">
        <v>33</v>
      </c>
      <c r="F6630" s="1" t="s">
        <v>521</v>
      </c>
      <c r="G6630" s="3">
        <v>45482</v>
      </c>
      <c r="H6630" s="3">
        <v>45487</v>
      </c>
      <c r="I6630" s="6">
        <v>999</v>
      </c>
      <c r="J6630" s="1">
        <v>7</v>
      </c>
      <c r="K6630" s="4">
        <v>0.02</v>
      </c>
      <c r="L6630" s="6">
        <f t="shared" si="206"/>
        <v>19.98</v>
      </c>
      <c r="M6630" s="8">
        <f t="shared" si="207"/>
        <v>6973.02</v>
      </c>
      <c r="N6630" t="str" cm="1">
        <f t="array" ref="N66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31" spans="2:14" x14ac:dyDescent="0.35">
      <c r="B6631" s="7">
        <v>2030629</v>
      </c>
      <c r="C6631" s="1" t="s">
        <v>17</v>
      </c>
      <c r="D6631" s="1" t="s">
        <v>30</v>
      </c>
      <c r="E6631" s="1" t="s">
        <v>34</v>
      </c>
      <c r="F6631" s="1" t="s">
        <v>518</v>
      </c>
      <c r="G6631" s="3">
        <v>45482</v>
      </c>
      <c r="H6631" s="3">
        <v>45483</v>
      </c>
      <c r="I6631" s="6">
        <v>2099</v>
      </c>
      <c r="J6631" s="1">
        <v>2</v>
      </c>
      <c r="K6631" s="4">
        <v>0.06</v>
      </c>
      <c r="L6631" s="6">
        <f t="shared" si="206"/>
        <v>125.94</v>
      </c>
      <c r="M6631" s="8">
        <f t="shared" si="207"/>
        <v>4072.06</v>
      </c>
      <c r="N6631" t="str" cm="1">
        <f t="array" ref="N66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32" spans="2:14" x14ac:dyDescent="0.35">
      <c r="B6632" s="7">
        <v>2030630</v>
      </c>
      <c r="C6632" s="1" t="s">
        <v>18</v>
      </c>
      <c r="D6632" s="1" t="s">
        <v>27</v>
      </c>
      <c r="E6632" s="1" t="s">
        <v>35</v>
      </c>
      <c r="F6632" s="1" t="s">
        <v>518</v>
      </c>
      <c r="G6632" s="3">
        <v>45482</v>
      </c>
      <c r="H6632" s="3">
        <v>45490</v>
      </c>
      <c r="I6632" s="6">
        <v>11000</v>
      </c>
      <c r="J6632" s="1">
        <v>2</v>
      </c>
      <c r="K6632" s="4">
        <v>0.15</v>
      </c>
      <c r="L6632" s="6">
        <f t="shared" si="206"/>
        <v>1650</v>
      </c>
      <c r="M6632" s="8">
        <f t="shared" si="207"/>
        <v>20350</v>
      </c>
      <c r="N6632" t="str" cm="1">
        <f t="array" ref="N66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33" spans="2:14" x14ac:dyDescent="0.35">
      <c r="B6633" s="7">
        <v>2030631</v>
      </c>
      <c r="C6633" s="1" t="s">
        <v>19</v>
      </c>
      <c r="D6633" s="1" t="s">
        <v>28</v>
      </c>
      <c r="E6633" s="1" t="s">
        <v>36</v>
      </c>
      <c r="F6633" s="1" t="s">
        <v>519</v>
      </c>
      <c r="G6633" s="3">
        <v>45482</v>
      </c>
      <c r="H6633" s="3">
        <v>45484</v>
      </c>
      <c r="I6633" s="6">
        <v>800</v>
      </c>
      <c r="J6633" s="1">
        <v>1</v>
      </c>
      <c r="K6633" s="4">
        <v>0.02</v>
      </c>
      <c r="L6633" s="6">
        <f t="shared" si="206"/>
        <v>16</v>
      </c>
      <c r="M6633" s="8">
        <f t="shared" si="207"/>
        <v>784</v>
      </c>
      <c r="N6633" t="str" cm="1">
        <f t="array" ref="N66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34" spans="2:14" x14ac:dyDescent="0.35">
      <c r="B6634" s="7">
        <v>2030632</v>
      </c>
      <c r="C6634" s="1" t="s">
        <v>20</v>
      </c>
      <c r="D6634" s="1" t="s">
        <v>29</v>
      </c>
      <c r="E6634" s="1" t="s">
        <v>37</v>
      </c>
      <c r="F6634" s="1" t="s">
        <v>521</v>
      </c>
      <c r="G6634" s="3">
        <v>45482</v>
      </c>
      <c r="H6634" s="3">
        <v>45485</v>
      </c>
      <c r="I6634" s="6">
        <v>5500</v>
      </c>
      <c r="J6634" s="1">
        <v>2</v>
      </c>
      <c r="K6634" s="4">
        <v>0.02</v>
      </c>
      <c r="L6634" s="6">
        <f t="shared" si="206"/>
        <v>110</v>
      </c>
      <c r="M6634" s="8">
        <f t="shared" si="207"/>
        <v>10890</v>
      </c>
      <c r="N6634" t="str" cm="1">
        <f t="array" ref="N66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35" spans="2:14" x14ac:dyDescent="0.35">
      <c r="B6635" s="7">
        <v>2030633</v>
      </c>
      <c r="C6635" s="1" t="s">
        <v>21</v>
      </c>
      <c r="D6635" s="1" t="s">
        <v>25</v>
      </c>
      <c r="E6635" s="1" t="s">
        <v>39</v>
      </c>
      <c r="F6635" s="1" t="s">
        <v>520</v>
      </c>
      <c r="G6635" s="3">
        <v>45482</v>
      </c>
      <c r="H6635" s="3">
        <v>45487</v>
      </c>
      <c r="I6635" s="6">
        <v>1350</v>
      </c>
      <c r="J6635" s="1">
        <v>4</v>
      </c>
      <c r="K6635" s="4">
        <v>0.02</v>
      </c>
      <c r="L6635" s="6">
        <f t="shared" si="206"/>
        <v>27</v>
      </c>
      <c r="M6635" s="8">
        <f t="shared" si="207"/>
        <v>5373</v>
      </c>
      <c r="N6635" t="str" cm="1">
        <f t="array" ref="N66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36" spans="2:14" x14ac:dyDescent="0.35">
      <c r="B6636" s="7">
        <v>2030634</v>
      </c>
      <c r="C6636" s="1" t="s">
        <v>22</v>
      </c>
      <c r="D6636" s="1" t="s">
        <v>26</v>
      </c>
      <c r="E6636" s="1" t="s">
        <v>40</v>
      </c>
      <c r="F6636" s="1" t="s">
        <v>518</v>
      </c>
      <c r="G6636" s="3">
        <v>45482</v>
      </c>
      <c r="H6636" s="3">
        <v>45483</v>
      </c>
      <c r="I6636" s="6">
        <v>4500</v>
      </c>
      <c r="J6636" s="1">
        <v>3</v>
      </c>
      <c r="K6636" s="4">
        <v>0.02</v>
      </c>
      <c r="L6636" s="6">
        <f t="shared" si="206"/>
        <v>90</v>
      </c>
      <c r="M6636" s="8">
        <f t="shared" si="207"/>
        <v>13410</v>
      </c>
      <c r="N6636" t="str" cm="1">
        <f t="array" ref="N66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37" spans="2:14" x14ac:dyDescent="0.35">
      <c r="B6637" s="7">
        <v>2030635</v>
      </c>
      <c r="C6637" s="1" t="s">
        <v>23</v>
      </c>
      <c r="D6637" s="1" t="s">
        <v>27</v>
      </c>
      <c r="E6637" s="1" t="s">
        <v>41</v>
      </c>
      <c r="F6637" s="1" t="s">
        <v>519</v>
      </c>
      <c r="G6637" s="3">
        <v>45482</v>
      </c>
      <c r="H6637" s="3">
        <v>45490</v>
      </c>
      <c r="I6637" s="6">
        <v>2350</v>
      </c>
      <c r="J6637" s="1">
        <v>2</v>
      </c>
      <c r="K6637" s="4">
        <v>0.02</v>
      </c>
      <c r="L6637" s="6">
        <f t="shared" si="206"/>
        <v>47</v>
      </c>
      <c r="M6637" s="8">
        <f t="shared" si="207"/>
        <v>4653</v>
      </c>
      <c r="N6637" t="str" cm="1">
        <f t="array" ref="N66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38" spans="2:14" x14ac:dyDescent="0.35">
      <c r="B6638" s="7">
        <v>2030636</v>
      </c>
      <c r="C6638" s="1" t="s">
        <v>24</v>
      </c>
      <c r="D6638" s="1" t="s">
        <v>28</v>
      </c>
      <c r="E6638" s="1" t="s">
        <v>42</v>
      </c>
      <c r="F6638" s="1" t="s">
        <v>520</v>
      </c>
      <c r="G6638" s="3">
        <v>45482</v>
      </c>
      <c r="H6638" s="3">
        <v>45484</v>
      </c>
      <c r="I6638" s="6">
        <v>90</v>
      </c>
      <c r="J6638" s="1">
        <v>1</v>
      </c>
      <c r="K6638" s="4">
        <v>0.02</v>
      </c>
      <c r="L6638" s="6">
        <f t="shared" si="206"/>
        <v>1.8</v>
      </c>
      <c r="M6638" s="8">
        <f t="shared" si="207"/>
        <v>88.2</v>
      </c>
      <c r="N6638" t="str" cm="1">
        <f t="array" ref="N66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39" spans="2:14" x14ac:dyDescent="0.35">
      <c r="B6639" s="7">
        <v>2030637</v>
      </c>
      <c r="C6639" s="1" t="s">
        <v>4</v>
      </c>
      <c r="D6639" s="1" t="s">
        <v>29</v>
      </c>
      <c r="E6639" s="1" t="s">
        <v>43</v>
      </c>
      <c r="F6639" s="1" t="s">
        <v>521</v>
      </c>
      <c r="G6639" s="3">
        <v>45482</v>
      </c>
      <c r="H6639" s="3">
        <v>45485</v>
      </c>
      <c r="I6639" s="6">
        <v>280</v>
      </c>
      <c r="J6639" s="1">
        <v>1</v>
      </c>
      <c r="K6639" s="4">
        <v>0.02</v>
      </c>
      <c r="L6639" s="6">
        <f t="shared" si="206"/>
        <v>5.6000000000000005</v>
      </c>
      <c r="M6639" s="8">
        <f t="shared" si="207"/>
        <v>274.39999999999998</v>
      </c>
      <c r="N6639" t="str" cm="1">
        <f t="array" ref="N66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40" spans="2:14" x14ac:dyDescent="0.35">
      <c r="B6640" s="7">
        <v>2030638</v>
      </c>
      <c r="C6640" s="1" t="s">
        <v>5</v>
      </c>
      <c r="D6640" s="1" t="s">
        <v>25</v>
      </c>
      <c r="E6640" s="1" t="s">
        <v>44</v>
      </c>
      <c r="F6640" s="1" t="s">
        <v>518</v>
      </c>
      <c r="G6640" s="3">
        <v>45482</v>
      </c>
      <c r="H6640" s="3">
        <v>45487</v>
      </c>
      <c r="I6640" s="6">
        <v>70</v>
      </c>
      <c r="J6640" s="1">
        <v>2</v>
      </c>
      <c r="K6640" s="4">
        <v>0.02</v>
      </c>
      <c r="L6640" s="6">
        <f t="shared" si="206"/>
        <v>1.4000000000000001</v>
      </c>
      <c r="M6640" s="8">
        <f t="shared" si="207"/>
        <v>138.6</v>
      </c>
      <c r="N6640" t="str" cm="1">
        <f t="array" ref="N66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41" spans="2:14" x14ac:dyDescent="0.35">
      <c r="B6641" s="7">
        <v>2030639</v>
      </c>
      <c r="C6641" s="1" t="s">
        <v>6</v>
      </c>
      <c r="D6641" s="1" t="s">
        <v>26</v>
      </c>
      <c r="E6641" s="1" t="s">
        <v>45</v>
      </c>
      <c r="F6641" s="1" t="s">
        <v>518</v>
      </c>
      <c r="G6641" s="3">
        <v>45482</v>
      </c>
      <c r="H6641" s="3">
        <v>45483</v>
      </c>
      <c r="I6641" s="6">
        <v>230</v>
      </c>
      <c r="J6641" s="1">
        <v>1</v>
      </c>
      <c r="K6641" s="4">
        <v>7.0000000000000007E-2</v>
      </c>
      <c r="L6641" s="6">
        <f t="shared" si="206"/>
        <v>16.100000000000001</v>
      </c>
      <c r="M6641" s="8">
        <f t="shared" si="207"/>
        <v>213.9</v>
      </c>
      <c r="N6641" t="str" cm="1">
        <f t="array" ref="N66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42" spans="2:14" x14ac:dyDescent="0.35">
      <c r="B6642" s="7">
        <v>2030640</v>
      </c>
      <c r="C6642" s="1" t="s">
        <v>7</v>
      </c>
      <c r="D6642" s="1" t="s">
        <v>27</v>
      </c>
      <c r="E6642" s="1" t="s">
        <v>46</v>
      </c>
      <c r="F6642" s="1" t="s">
        <v>519</v>
      </c>
      <c r="G6642" s="3">
        <v>45482</v>
      </c>
      <c r="H6642" s="3">
        <v>45490</v>
      </c>
      <c r="I6642" s="6">
        <v>7999</v>
      </c>
      <c r="J6642" s="1">
        <v>3</v>
      </c>
      <c r="K6642" s="4">
        <v>0.03</v>
      </c>
      <c r="L6642" s="6">
        <f t="shared" si="206"/>
        <v>239.97</v>
      </c>
      <c r="M6642" s="8">
        <f t="shared" si="207"/>
        <v>23757.03</v>
      </c>
      <c r="N6642" t="str" cm="1">
        <f t="array" ref="N66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43" spans="2:14" x14ac:dyDescent="0.35">
      <c r="B6643" s="7">
        <v>2030641</v>
      </c>
      <c r="C6643" s="1" t="s">
        <v>10</v>
      </c>
      <c r="D6643" s="1" t="s">
        <v>28</v>
      </c>
      <c r="E6643" s="1" t="s">
        <v>47</v>
      </c>
      <c r="F6643" s="1" t="s">
        <v>521</v>
      </c>
      <c r="G6643" s="3">
        <v>45482</v>
      </c>
      <c r="H6643" s="3">
        <v>45484</v>
      </c>
      <c r="I6643" s="6">
        <v>850</v>
      </c>
      <c r="J6643" s="1">
        <v>2</v>
      </c>
      <c r="K6643" s="4">
        <v>0.08</v>
      </c>
      <c r="L6643" s="6">
        <f t="shared" si="206"/>
        <v>68</v>
      </c>
      <c r="M6643" s="8">
        <f t="shared" si="207"/>
        <v>1632</v>
      </c>
      <c r="N6643" t="str" cm="1">
        <f t="array" ref="N66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44" spans="2:14" x14ac:dyDescent="0.35">
      <c r="B6644" s="7">
        <v>2030642</v>
      </c>
      <c r="C6644" s="1" t="s">
        <v>8</v>
      </c>
      <c r="D6644" s="1" t="s">
        <v>29</v>
      </c>
      <c r="E6644" s="1" t="s">
        <v>48</v>
      </c>
      <c r="F6644" s="1" t="s">
        <v>520</v>
      </c>
      <c r="G6644" s="3">
        <v>45482</v>
      </c>
      <c r="H6644" s="3">
        <v>45485</v>
      </c>
      <c r="I6644" s="6">
        <v>65000</v>
      </c>
      <c r="J6644" s="1">
        <v>1</v>
      </c>
      <c r="K6644" s="4">
        <v>0.05</v>
      </c>
      <c r="L6644" s="6">
        <f t="shared" si="206"/>
        <v>3250</v>
      </c>
      <c r="M6644" s="8">
        <f t="shared" si="207"/>
        <v>61750</v>
      </c>
      <c r="N6644" t="str" cm="1">
        <f t="array" ref="N66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45" spans="2:14" x14ac:dyDescent="0.35">
      <c r="B6645" s="7">
        <v>2030643</v>
      </c>
      <c r="C6645" s="1" t="s">
        <v>9</v>
      </c>
      <c r="D6645" s="1" t="s">
        <v>25</v>
      </c>
      <c r="E6645" s="1" t="s">
        <v>49</v>
      </c>
      <c r="F6645" s="1" t="s">
        <v>518</v>
      </c>
      <c r="G6645" s="3">
        <v>45482</v>
      </c>
      <c r="H6645" s="3">
        <v>45487</v>
      </c>
      <c r="I6645" s="6">
        <v>450</v>
      </c>
      <c r="J6645" s="1">
        <v>2</v>
      </c>
      <c r="K6645" s="4">
        <v>0.05</v>
      </c>
      <c r="L6645" s="6">
        <f t="shared" si="206"/>
        <v>22.5</v>
      </c>
      <c r="M6645" s="8">
        <f t="shared" si="207"/>
        <v>877.5</v>
      </c>
      <c r="N6645" t="str" cm="1">
        <f t="array" ref="N66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46" spans="2:14" x14ac:dyDescent="0.35">
      <c r="B6646" s="7">
        <v>2030644</v>
      </c>
      <c r="C6646" s="1" t="s">
        <v>11</v>
      </c>
      <c r="D6646" s="1" t="s">
        <v>353</v>
      </c>
      <c r="E6646" s="1" t="s">
        <v>50</v>
      </c>
      <c r="F6646" s="1" t="s">
        <v>519</v>
      </c>
      <c r="G6646" s="3">
        <v>45482</v>
      </c>
      <c r="H6646" s="3">
        <v>45483</v>
      </c>
      <c r="I6646" s="6">
        <v>1299</v>
      </c>
      <c r="J6646" s="1">
        <v>1</v>
      </c>
      <c r="K6646" s="4">
        <v>0.05</v>
      </c>
      <c r="L6646" s="6">
        <f t="shared" si="206"/>
        <v>64.95</v>
      </c>
      <c r="M6646" s="8">
        <f t="shared" si="207"/>
        <v>1234.05</v>
      </c>
      <c r="N6646" t="str" cm="1">
        <f t="array" ref="N66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47" spans="2:14" x14ac:dyDescent="0.35">
      <c r="B6647" s="7">
        <v>2030645</v>
      </c>
      <c r="C6647" s="1" t="s">
        <v>12</v>
      </c>
      <c r="D6647" s="1" t="s">
        <v>25</v>
      </c>
      <c r="E6647" s="1" t="s">
        <v>51</v>
      </c>
      <c r="F6647" s="1" t="s">
        <v>520</v>
      </c>
      <c r="G6647" s="3">
        <v>45482</v>
      </c>
      <c r="H6647" s="3">
        <v>45490</v>
      </c>
      <c r="I6647" s="6">
        <v>1700</v>
      </c>
      <c r="J6647" s="1">
        <v>2</v>
      </c>
      <c r="K6647" s="4">
        <v>0.05</v>
      </c>
      <c r="L6647" s="6">
        <f t="shared" si="206"/>
        <v>85</v>
      </c>
      <c r="M6647" s="8">
        <f t="shared" si="207"/>
        <v>3315</v>
      </c>
      <c r="N6647" t="str" cm="1">
        <f t="array" ref="N66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48" spans="2:14" x14ac:dyDescent="0.35">
      <c r="B6648" s="7">
        <v>2030646</v>
      </c>
      <c r="C6648" s="1" t="s">
        <v>13</v>
      </c>
      <c r="D6648" s="1" t="s">
        <v>26</v>
      </c>
      <c r="E6648" s="1" t="s">
        <v>506</v>
      </c>
      <c r="F6648" s="1" t="s">
        <v>521</v>
      </c>
      <c r="G6648" s="3">
        <v>45482</v>
      </c>
      <c r="H6648" s="3">
        <v>45484</v>
      </c>
      <c r="I6648" s="6">
        <v>55000</v>
      </c>
      <c r="J6648" s="1">
        <v>3</v>
      </c>
      <c r="K6648" s="4">
        <v>0.03</v>
      </c>
      <c r="L6648" s="6">
        <f t="shared" si="206"/>
        <v>1650</v>
      </c>
      <c r="M6648" s="8">
        <f t="shared" si="207"/>
        <v>163350</v>
      </c>
      <c r="N6648" t="str" cm="1">
        <f t="array" ref="N66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49" spans="2:14" x14ac:dyDescent="0.35">
      <c r="B6649" s="7">
        <v>2030647</v>
      </c>
      <c r="C6649" s="1" t="s">
        <v>14</v>
      </c>
      <c r="D6649" s="1" t="s">
        <v>27</v>
      </c>
      <c r="E6649" s="1" t="s">
        <v>507</v>
      </c>
      <c r="F6649" s="1" t="s">
        <v>518</v>
      </c>
      <c r="G6649" s="3">
        <v>45482</v>
      </c>
      <c r="H6649" s="3">
        <v>45485</v>
      </c>
      <c r="I6649" s="6">
        <v>57999</v>
      </c>
      <c r="J6649" s="1">
        <v>2</v>
      </c>
      <c r="K6649" s="4">
        <v>0.1</v>
      </c>
      <c r="L6649" s="6">
        <f t="shared" si="206"/>
        <v>5799.9000000000005</v>
      </c>
      <c r="M6649" s="8">
        <f t="shared" si="207"/>
        <v>110198.1</v>
      </c>
      <c r="N6649" t="str" cm="1">
        <f t="array" ref="N66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50" spans="2:14" x14ac:dyDescent="0.35">
      <c r="B6650" s="7">
        <v>2030648</v>
      </c>
      <c r="C6650" s="1" t="s">
        <v>15</v>
      </c>
      <c r="D6650" s="1" t="s">
        <v>28</v>
      </c>
      <c r="E6650" s="1" t="s">
        <v>508</v>
      </c>
      <c r="F6650" s="1" t="s">
        <v>518</v>
      </c>
      <c r="G6650" s="3">
        <v>45482</v>
      </c>
      <c r="H6650" s="3">
        <v>45487</v>
      </c>
      <c r="I6650" s="6">
        <v>1399</v>
      </c>
      <c r="J6650" s="1">
        <v>7</v>
      </c>
      <c r="K6650" s="4">
        <v>0.05</v>
      </c>
      <c r="L6650" s="6">
        <f t="shared" si="206"/>
        <v>69.95</v>
      </c>
      <c r="M6650" s="8">
        <f t="shared" si="207"/>
        <v>9723.0499999999993</v>
      </c>
      <c r="N6650" t="str" cm="1">
        <f t="array" ref="N66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51" spans="2:14" x14ac:dyDescent="0.35">
      <c r="B6651" s="7">
        <v>2030649</v>
      </c>
      <c r="C6651" s="1" t="s">
        <v>16</v>
      </c>
      <c r="D6651" s="1" t="s">
        <v>29</v>
      </c>
      <c r="E6651" s="1" t="s">
        <v>31</v>
      </c>
      <c r="F6651" s="1" t="s">
        <v>519</v>
      </c>
      <c r="G6651" s="3">
        <v>45482</v>
      </c>
      <c r="H6651" s="3">
        <v>45483</v>
      </c>
      <c r="I6651" s="6">
        <v>999</v>
      </c>
      <c r="J6651" s="1">
        <v>2</v>
      </c>
      <c r="K6651" s="4">
        <v>0.05</v>
      </c>
      <c r="L6651" s="6">
        <f t="shared" si="206"/>
        <v>49.95</v>
      </c>
      <c r="M6651" s="8">
        <f t="shared" si="207"/>
        <v>1948.05</v>
      </c>
      <c r="N6651" t="str" cm="1">
        <f t="array" ref="N66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52" spans="2:14" x14ac:dyDescent="0.35">
      <c r="B6652" s="7">
        <v>2030650</v>
      </c>
      <c r="C6652" s="1" t="s">
        <v>17</v>
      </c>
      <c r="D6652" s="1" t="s">
        <v>25</v>
      </c>
      <c r="E6652" s="1" t="s">
        <v>32</v>
      </c>
      <c r="F6652" s="1" t="s">
        <v>521</v>
      </c>
      <c r="G6652" s="3">
        <v>45482</v>
      </c>
      <c r="H6652" s="3">
        <v>45490</v>
      </c>
      <c r="I6652" s="6">
        <v>2099</v>
      </c>
      <c r="J6652" s="1">
        <v>1</v>
      </c>
      <c r="K6652" s="4">
        <v>0.02</v>
      </c>
      <c r="L6652" s="6">
        <f t="shared" si="206"/>
        <v>41.980000000000004</v>
      </c>
      <c r="M6652" s="8">
        <f t="shared" si="207"/>
        <v>2057.02</v>
      </c>
      <c r="N6652" t="str" cm="1">
        <f t="array" ref="N66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53" spans="2:14" x14ac:dyDescent="0.35">
      <c r="B6653" s="7">
        <v>2030651</v>
      </c>
      <c r="C6653" s="1" t="s">
        <v>18</v>
      </c>
      <c r="D6653" s="1" t="s">
        <v>30</v>
      </c>
      <c r="E6653" s="1" t="s">
        <v>38</v>
      </c>
      <c r="F6653" s="1" t="s">
        <v>520</v>
      </c>
      <c r="G6653" s="3">
        <v>45482</v>
      </c>
      <c r="H6653" s="3">
        <v>45484</v>
      </c>
      <c r="I6653" s="6">
        <v>11000</v>
      </c>
      <c r="J6653" s="1">
        <v>1</v>
      </c>
      <c r="K6653" s="4">
        <v>0.06</v>
      </c>
      <c r="L6653" s="6">
        <f t="shared" si="206"/>
        <v>660</v>
      </c>
      <c r="M6653" s="8">
        <f t="shared" si="207"/>
        <v>10340</v>
      </c>
      <c r="N6653" t="str" cm="1">
        <f t="array" ref="N66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54" spans="2:14" x14ac:dyDescent="0.35">
      <c r="B6654" s="7">
        <v>2030652</v>
      </c>
      <c r="C6654" s="1" t="s">
        <v>19</v>
      </c>
      <c r="D6654" s="1" t="s">
        <v>27</v>
      </c>
      <c r="E6654" s="1" t="s">
        <v>33</v>
      </c>
      <c r="F6654" s="1" t="s">
        <v>518</v>
      </c>
      <c r="G6654" s="3">
        <v>45482</v>
      </c>
      <c r="H6654" s="3">
        <v>45485</v>
      </c>
      <c r="I6654" s="6">
        <v>800</v>
      </c>
      <c r="J6654" s="1">
        <v>1</v>
      </c>
      <c r="K6654" s="4">
        <v>0.15</v>
      </c>
      <c r="L6654" s="6">
        <f t="shared" si="206"/>
        <v>120</v>
      </c>
      <c r="M6654" s="8">
        <f t="shared" si="207"/>
        <v>680</v>
      </c>
      <c r="N6654" t="str" cm="1">
        <f t="array" ref="N66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55" spans="2:14" x14ac:dyDescent="0.35">
      <c r="B6655" s="7">
        <v>2030653</v>
      </c>
      <c r="C6655" s="1" t="s">
        <v>20</v>
      </c>
      <c r="D6655" s="1" t="s">
        <v>28</v>
      </c>
      <c r="E6655" s="1" t="s">
        <v>34</v>
      </c>
      <c r="F6655" s="1" t="s">
        <v>519</v>
      </c>
      <c r="G6655" s="3">
        <v>45482</v>
      </c>
      <c r="H6655" s="3">
        <v>45487</v>
      </c>
      <c r="I6655" s="6">
        <v>5500</v>
      </c>
      <c r="J6655" s="1">
        <v>2</v>
      </c>
      <c r="K6655" s="4">
        <v>0.02</v>
      </c>
      <c r="L6655" s="6">
        <f t="shared" si="206"/>
        <v>110</v>
      </c>
      <c r="M6655" s="8">
        <f t="shared" si="207"/>
        <v>10890</v>
      </c>
      <c r="N6655" t="str" cm="1">
        <f t="array" ref="N66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56" spans="2:14" x14ac:dyDescent="0.35">
      <c r="B6656" s="7">
        <v>2030654</v>
      </c>
      <c r="C6656" s="1" t="s">
        <v>21</v>
      </c>
      <c r="D6656" s="1" t="s">
        <v>29</v>
      </c>
      <c r="E6656" s="1" t="s">
        <v>35</v>
      </c>
      <c r="F6656" s="1" t="s">
        <v>520</v>
      </c>
      <c r="G6656" s="3">
        <v>45482</v>
      </c>
      <c r="H6656" s="3">
        <v>45483</v>
      </c>
      <c r="I6656" s="6">
        <v>1350</v>
      </c>
      <c r="J6656" s="1">
        <v>1</v>
      </c>
      <c r="K6656" s="4">
        <v>0.02</v>
      </c>
      <c r="L6656" s="6">
        <f t="shared" si="206"/>
        <v>27</v>
      </c>
      <c r="M6656" s="8">
        <f t="shared" si="207"/>
        <v>1323</v>
      </c>
      <c r="N6656" t="str" cm="1">
        <f t="array" ref="N66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57" spans="2:14" x14ac:dyDescent="0.35">
      <c r="B6657" s="7">
        <v>2030655</v>
      </c>
      <c r="C6657" s="1" t="s">
        <v>22</v>
      </c>
      <c r="D6657" s="1" t="s">
        <v>25</v>
      </c>
      <c r="E6657" s="1" t="s">
        <v>36</v>
      </c>
      <c r="F6657" s="1" t="s">
        <v>521</v>
      </c>
      <c r="G6657" s="3">
        <v>45482</v>
      </c>
      <c r="H6657" s="3">
        <v>45490</v>
      </c>
      <c r="I6657" s="6">
        <v>4500</v>
      </c>
      <c r="J6657" s="1">
        <v>2</v>
      </c>
      <c r="K6657" s="4">
        <v>0.02</v>
      </c>
      <c r="L6657" s="6">
        <f t="shared" si="206"/>
        <v>90</v>
      </c>
      <c r="M6657" s="8">
        <f t="shared" si="207"/>
        <v>8910</v>
      </c>
      <c r="N6657" t="str" cm="1">
        <f t="array" ref="N66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58" spans="2:14" x14ac:dyDescent="0.35">
      <c r="B6658" s="7">
        <v>2030656</v>
      </c>
      <c r="C6658" s="1" t="s">
        <v>23</v>
      </c>
      <c r="D6658" s="1" t="s">
        <v>26</v>
      </c>
      <c r="E6658" s="1" t="s">
        <v>37</v>
      </c>
      <c r="F6658" s="1" t="s">
        <v>518</v>
      </c>
      <c r="G6658" s="3">
        <v>45482</v>
      </c>
      <c r="H6658" s="3">
        <v>45484</v>
      </c>
      <c r="I6658" s="6">
        <v>2350</v>
      </c>
      <c r="J6658" s="1">
        <v>7</v>
      </c>
      <c r="K6658" s="4">
        <v>0.02</v>
      </c>
      <c r="L6658" s="6">
        <f t="shared" si="206"/>
        <v>47</v>
      </c>
      <c r="M6658" s="8">
        <f t="shared" si="207"/>
        <v>16403</v>
      </c>
      <c r="N6658" t="str" cm="1">
        <f t="array" ref="N66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59" spans="2:14" x14ac:dyDescent="0.35">
      <c r="B6659" s="7">
        <v>2030657</v>
      </c>
      <c r="C6659" s="1" t="s">
        <v>24</v>
      </c>
      <c r="D6659" s="1" t="s">
        <v>27</v>
      </c>
      <c r="E6659" s="1" t="s">
        <v>39</v>
      </c>
      <c r="F6659" s="1" t="s">
        <v>518</v>
      </c>
      <c r="G6659" s="3">
        <v>45482</v>
      </c>
      <c r="H6659" s="3">
        <v>45485</v>
      </c>
      <c r="I6659" s="6">
        <v>90</v>
      </c>
      <c r="J6659" s="1">
        <v>2</v>
      </c>
      <c r="K6659" s="4">
        <v>0.02</v>
      </c>
      <c r="L6659" s="6">
        <f t="shared" si="206"/>
        <v>1.8</v>
      </c>
      <c r="M6659" s="8">
        <f t="shared" si="207"/>
        <v>178.2</v>
      </c>
      <c r="N6659" t="str" cm="1">
        <f t="array" ref="N66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60" spans="2:14" x14ac:dyDescent="0.35">
      <c r="B6660" s="7">
        <v>2030658</v>
      </c>
      <c r="C6660" s="1" t="s">
        <v>4</v>
      </c>
      <c r="D6660" s="1" t="s">
        <v>28</v>
      </c>
      <c r="E6660" s="1" t="s">
        <v>40</v>
      </c>
      <c r="F6660" s="1" t="s">
        <v>519</v>
      </c>
      <c r="G6660" s="3">
        <v>45482</v>
      </c>
      <c r="H6660" s="3">
        <v>45487</v>
      </c>
      <c r="I6660" s="6">
        <v>280</v>
      </c>
      <c r="J6660" s="1">
        <v>2</v>
      </c>
      <c r="K6660" s="4">
        <v>0.02</v>
      </c>
      <c r="L6660" s="6">
        <f t="shared" ref="L6660:L6723" si="208">I6660*K6660</f>
        <v>5.6000000000000005</v>
      </c>
      <c r="M6660" s="8">
        <f t="shared" ref="M6660:M6723" si="209">I6660*J6660-L6660</f>
        <v>554.4</v>
      </c>
      <c r="N6660" t="str" cm="1">
        <f t="array" ref="N66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61" spans="2:14" x14ac:dyDescent="0.35">
      <c r="B6661" s="7">
        <v>2030659</v>
      </c>
      <c r="C6661" s="1" t="s">
        <v>5</v>
      </c>
      <c r="D6661" s="1" t="s">
        <v>29</v>
      </c>
      <c r="E6661" s="1" t="s">
        <v>41</v>
      </c>
      <c r="F6661" s="1" t="s">
        <v>521</v>
      </c>
      <c r="G6661" s="3">
        <v>45482</v>
      </c>
      <c r="H6661" s="3">
        <v>45483</v>
      </c>
      <c r="I6661" s="6">
        <v>70</v>
      </c>
      <c r="J6661" s="1">
        <v>1</v>
      </c>
      <c r="K6661" s="4">
        <v>0.02</v>
      </c>
      <c r="L6661" s="6">
        <f t="shared" si="208"/>
        <v>1.4000000000000001</v>
      </c>
      <c r="M6661" s="8">
        <f t="shared" si="209"/>
        <v>68.599999999999994</v>
      </c>
      <c r="N6661" t="str" cm="1">
        <f t="array" ref="N66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62" spans="2:14" x14ac:dyDescent="0.35">
      <c r="B6662" s="7">
        <v>2030660</v>
      </c>
      <c r="C6662" s="1" t="s">
        <v>6</v>
      </c>
      <c r="D6662" s="1" t="s">
        <v>25</v>
      </c>
      <c r="E6662" s="1" t="s">
        <v>42</v>
      </c>
      <c r="F6662" s="1" t="s">
        <v>520</v>
      </c>
      <c r="G6662" s="3">
        <v>45482</v>
      </c>
      <c r="H6662" s="3">
        <v>45490</v>
      </c>
      <c r="I6662" s="6">
        <v>230</v>
      </c>
      <c r="J6662" s="1">
        <v>2</v>
      </c>
      <c r="K6662" s="4">
        <v>0.02</v>
      </c>
      <c r="L6662" s="6">
        <f t="shared" si="208"/>
        <v>4.6000000000000005</v>
      </c>
      <c r="M6662" s="8">
        <f t="shared" si="209"/>
        <v>455.4</v>
      </c>
      <c r="N6662" t="str" cm="1">
        <f t="array" ref="N66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63" spans="2:14" x14ac:dyDescent="0.35">
      <c r="B6663" s="7">
        <v>2030661</v>
      </c>
      <c r="C6663" s="1" t="s">
        <v>7</v>
      </c>
      <c r="D6663" s="1" t="s">
        <v>26</v>
      </c>
      <c r="E6663" s="1" t="s">
        <v>43</v>
      </c>
      <c r="F6663" s="1" t="s">
        <v>518</v>
      </c>
      <c r="G6663" s="3">
        <v>45482</v>
      </c>
      <c r="H6663" s="3">
        <v>45484</v>
      </c>
      <c r="I6663" s="6">
        <v>7999</v>
      </c>
      <c r="J6663" s="1">
        <v>4</v>
      </c>
      <c r="K6663" s="4">
        <v>7.0000000000000007E-2</v>
      </c>
      <c r="L6663" s="6">
        <f t="shared" si="208"/>
        <v>559.93000000000006</v>
      </c>
      <c r="M6663" s="8">
        <f t="shared" si="209"/>
        <v>31436.07</v>
      </c>
      <c r="N6663" t="str" cm="1">
        <f t="array" ref="N66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64" spans="2:14" x14ac:dyDescent="0.35">
      <c r="B6664" s="7">
        <v>2030662</v>
      </c>
      <c r="C6664" s="1" t="s">
        <v>10</v>
      </c>
      <c r="D6664" s="1" t="s">
        <v>27</v>
      </c>
      <c r="E6664" s="1" t="s">
        <v>44</v>
      </c>
      <c r="F6664" s="1" t="s">
        <v>519</v>
      </c>
      <c r="G6664" s="3">
        <v>45482</v>
      </c>
      <c r="H6664" s="3">
        <v>45485</v>
      </c>
      <c r="I6664" s="6">
        <v>850</v>
      </c>
      <c r="J6664" s="1">
        <v>3</v>
      </c>
      <c r="K6664" s="4">
        <v>0.03</v>
      </c>
      <c r="L6664" s="6">
        <f t="shared" si="208"/>
        <v>25.5</v>
      </c>
      <c r="M6664" s="8">
        <f t="shared" si="209"/>
        <v>2524.5</v>
      </c>
      <c r="N6664" t="str" cm="1">
        <f t="array" ref="N66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65" spans="2:14" x14ac:dyDescent="0.35">
      <c r="B6665" s="7">
        <v>2030663</v>
      </c>
      <c r="C6665" s="1" t="s">
        <v>8</v>
      </c>
      <c r="D6665" s="1" t="s">
        <v>28</v>
      </c>
      <c r="E6665" s="1" t="s">
        <v>45</v>
      </c>
      <c r="F6665" s="1" t="s">
        <v>520</v>
      </c>
      <c r="G6665" s="3">
        <v>45482</v>
      </c>
      <c r="H6665" s="3">
        <v>45487</v>
      </c>
      <c r="I6665" s="6">
        <v>65000</v>
      </c>
      <c r="J6665" s="1">
        <v>2</v>
      </c>
      <c r="K6665" s="4">
        <v>0.08</v>
      </c>
      <c r="L6665" s="6">
        <f t="shared" si="208"/>
        <v>5200</v>
      </c>
      <c r="M6665" s="8">
        <f t="shared" si="209"/>
        <v>124800</v>
      </c>
      <c r="N6665" t="str" cm="1">
        <f t="array" ref="N66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66" spans="2:14" x14ac:dyDescent="0.35">
      <c r="B6666" s="7">
        <v>2030664</v>
      </c>
      <c r="C6666" s="1" t="s">
        <v>9</v>
      </c>
      <c r="D6666" s="1" t="s">
        <v>29</v>
      </c>
      <c r="E6666" s="1" t="s">
        <v>46</v>
      </c>
      <c r="F6666" s="1" t="s">
        <v>521</v>
      </c>
      <c r="G6666" s="3">
        <v>45482</v>
      </c>
      <c r="H6666" s="3">
        <v>45483</v>
      </c>
      <c r="I6666" s="6">
        <v>450</v>
      </c>
      <c r="J6666" s="1">
        <v>1</v>
      </c>
      <c r="K6666" s="4">
        <v>0.05</v>
      </c>
      <c r="L6666" s="6">
        <f t="shared" si="208"/>
        <v>22.5</v>
      </c>
      <c r="M6666" s="8">
        <f t="shared" si="209"/>
        <v>427.5</v>
      </c>
      <c r="N6666" t="str" cm="1">
        <f t="array" ref="N66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67" spans="2:14" x14ac:dyDescent="0.35">
      <c r="B6667" s="7">
        <v>2030665</v>
      </c>
      <c r="C6667" s="1" t="s">
        <v>11</v>
      </c>
      <c r="D6667" s="1" t="s">
        <v>25</v>
      </c>
      <c r="E6667" s="1" t="s">
        <v>47</v>
      </c>
      <c r="F6667" s="1" t="s">
        <v>518</v>
      </c>
      <c r="G6667" s="3">
        <v>45482</v>
      </c>
      <c r="H6667" s="3">
        <v>45490</v>
      </c>
      <c r="I6667" s="6">
        <v>1299</v>
      </c>
      <c r="J6667" s="1">
        <v>1</v>
      </c>
      <c r="K6667" s="4">
        <v>0.05</v>
      </c>
      <c r="L6667" s="6">
        <f t="shared" si="208"/>
        <v>64.95</v>
      </c>
      <c r="M6667" s="8">
        <f t="shared" si="209"/>
        <v>1234.05</v>
      </c>
      <c r="N6667" t="str" cm="1">
        <f t="array" ref="N66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68" spans="2:14" x14ac:dyDescent="0.35">
      <c r="B6668" s="7">
        <v>2030666</v>
      </c>
      <c r="C6668" s="1" t="s">
        <v>12</v>
      </c>
      <c r="D6668" s="1" t="s">
        <v>354</v>
      </c>
      <c r="E6668" s="1" t="s">
        <v>48</v>
      </c>
      <c r="F6668" s="1" t="s">
        <v>518</v>
      </c>
      <c r="G6668" s="3">
        <v>45482</v>
      </c>
      <c r="H6668" s="3">
        <v>45484</v>
      </c>
      <c r="I6668" s="6">
        <v>1700</v>
      </c>
      <c r="J6668" s="1">
        <v>2</v>
      </c>
      <c r="K6668" s="4">
        <v>0.05</v>
      </c>
      <c r="L6668" s="6">
        <f t="shared" si="208"/>
        <v>85</v>
      </c>
      <c r="M6668" s="8">
        <f t="shared" si="209"/>
        <v>3315</v>
      </c>
      <c r="N6668" t="str" cm="1">
        <f t="array" ref="N66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69" spans="2:14" x14ac:dyDescent="0.35">
      <c r="B6669" s="7">
        <v>2030667</v>
      </c>
      <c r="C6669" s="1" t="s">
        <v>13</v>
      </c>
      <c r="D6669" s="1" t="s">
        <v>25</v>
      </c>
      <c r="E6669" s="1" t="s">
        <v>49</v>
      </c>
      <c r="F6669" s="1" t="s">
        <v>519</v>
      </c>
      <c r="G6669" s="3">
        <v>45482</v>
      </c>
      <c r="H6669" s="3">
        <v>45485</v>
      </c>
      <c r="I6669" s="6">
        <v>55000</v>
      </c>
      <c r="J6669" s="1">
        <v>1</v>
      </c>
      <c r="K6669" s="4">
        <v>0.05</v>
      </c>
      <c r="L6669" s="6">
        <f t="shared" si="208"/>
        <v>2750</v>
      </c>
      <c r="M6669" s="8">
        <f t="shared" si="209"/>
        <v>52250</v>
      </c>
      <c r="N6669" t="str" cm="1">
        <f t="array" ref="N66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70" spans="2:14" x14ac:dyDescent="0.35">
      <c r="B6670" s="7">
        <v>2030668</v>
      </c>
      <c r="C6670" s="1" t="s">
        <v>14</v>
      </c>
      <c r="D6670" s="1" t="s">
        <v>26</v>
      </c>
      <c r="E6670" s="1" t="s">
        <v>50</v>
      </c>
      <c r="F6670" s="1" t="s">
        <v>521</v>
      </c>
      <c r="G6670" s="3">
        <v>45482</v>
      </c>
      <c r="H6670" s="3">
        <v>45487</v>
      </c>
      <c r="I6670" s="6">
        <v>57999</v>
      </c>
      <c r="J6670" s="1">
        <v>3</v>
      </c>
      <c r="K6670" s="4">
        <v>0.03</v>
      </c>
      <c r="L6670" s="6">
        <f t="shared" si="208"/>
        <v>1739.97</v>
      </c>
      <c r="M6670" s="8">
        <f t="shared" si="209"/>
        <v>172257.03</v>
      </c>
      <c r="N6670" t="str" cm="1">
        <f t="array" ref="N66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71" spans="2:14" x14ac:dyDescent="0.35">
      <c r="B6671" s="7">
        <v>2030669</v>
      </c>
      <c r="C6671" s="1" t="s">
        <v>15</v>
      </c>
      <c r="D6671" s="1" t="s">
        <v>27</v>
      </c>
      <c r="E6671" s="1" t="s">
        <v>51</v>
      </c>
      <c r="F6671" s="1" t="s">
        <v>520</v>
      </c>
      <c r="G6671" s="3">
        <v>45482</v>
      </c>
      <c r="H6671" s="3">
        <v>45483</v>
      </c>
      <c r="I6671" s="6">
        <v>1399</v>
      </c>
      <c r="J6671" s="1">
        <v>2</v>
      </c>
      <c r="K6671" s="4">
        <v>0.1</v>
      </c>
      <c r="L6671" s="6">
        <f t="shared" si="208"/>
        <v>139.9</v>
      </c>
      <c r="M6671" s="8">
        <f t="shared" si="209"/>
        <v>2658.1</v>
      </c>
      <c r="N6671" t="str" cm="1">
        <f t="array" ref="N66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72" spans="2:14" x14ac:dyDescent="0.35">
      <c r="B6672" s="7">
        <v>2030670</v>
      </c>
      <c r="C6672" s="1" t="s">
        <v>16</v>
      </c>
      <c r="D6672" s="1" t="s">
        <v>28</v>
      </c>
      <c r="E6672" s="1" t="s">
        <v>506</v>
      </c>
      <c r="F6672" s="1" t="s">
        <v>518</v>
      </c>
      <c r="G6672" s="3">
        <v>45482</v>
      </c>
      <c r="H6672" s="3">
        <v>45490</v>
      </c>
      <c r="I6672" s="6">
        <v>999</v>
      </c>
      <c r="J6672" s="1">
        <v>1</v>
      </c>
      <c r="K6672" s="4">
        <v>0.05</v>
      </c>
      <c r="L6672" s="6">
        <f t="shared" si="208"/>
        <v>49.95</v>
      </c>
      <c r="M6672" s="8">
        <f t="shared" si="209"/>
        <v>949.05</v>
      </c>
      <c r="N6672" t="str" cm="1">
        <f t="array" ref="N66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73" spans="2:14" x14ac:dyDescent="0.35">
      <c r="B6673" s="7">
        <v>2030671</v>
      </c>
      <c r="C6673" s="1" t="s">
        <v>17</v>
      </c>
      <c r="D6673" s="1" t="s">
        <v>29</v>
      </c>
      <c r="E6673" s="1" t="s">
        <v>507</v>
      </c>
      <c r="F6673" s="1" t="s">
        <v>519</v>
      </c>
      <c r="G6673" s="3">
        <v>45482</v>
      </c>
      <c r="H6673" s="3">
        <v>45484</v>
      </c>
      <c r="I6673" s="6">
        <v>2099</v>
      </c>
      <c r="J6673" s="1">
        <v>2</v>
      </c>
      <c r="K6673" s="4">
        <v>0.05</v>
      </c>
      <c r="L6673" s="6">
        <f t="shared" si="208"/>
        <v>104.95</v>
      </c>
      <c r="M6673" s="8">
        <f t="shared" si="209"/>
        <v>4093.05</v>
      </c>
      <c r="N6673" t="str" cm="1">
        <f t="array" ref="N66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74" spans="2:14" x14ac:dyDescent="0.35">
      <c r="B6674" s="7">
        <v>2030672</v>
      </c>
      <c r="C6674" s="1" t="s">
        <v>18</v>
      </c>
      <c r="D6674" s="1" t="s">
        <v>25</v>
      </c>
      <c r="E6674" s="1" t="s">
        <v>508</v>
      </c>
      <c r="F6674" s="1" t="s">
        <v>520</v>
      </c>
      <c r="G6674" s="3">
        <v>45482</v>
      </c>
      <c r="H6674" s="3">
        <v>45485</v>
      </c>
      <c r="I6674" s="6">
        <v>11000</v>
      </c>
      <c r="J6674" s="1">
        <v>1</v>
      </c>
      <c r="K6674" s="4">
        <v>0.02</v>
      </c>
      <c r="L6674" s="6">
        <f t="shared" si="208"/>
        <v>220</v>
      </c>
      <c r="M6674" s="8">
        <f t="shared" si="209"/>
        <v>10780</v>
      </c>
      <c r="N6674" t="str" cm="1">
        <f t="array" ref="N66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75" spans="2:14" x14ac:dyDescent="0.35">
      <c r="B6675" s="7">
        <v>2030673</v>
      </c>
      <c r="C6675" s="1" t="s">
        <v>19</v>
      </c>
      <c r="D6675" s="1" t="s">
        <v>30</v>
      </c>
      <c r="E6675" s="1" t="s">
        <v>31</v>
      </c>
      <c r="F6675" s="1" t="s">
        <v>521</v>
      </c>
      <c r="G6675" s="3">
        <v>45482</v>
      </c>
      <c r="H6675" s="3">
        <v>45487</v>
      </c>
      <c r="I6675" s="6">
        <v>800</v>
      </c>
      <c r="J6675" s="1">
        <v>2</v>
      </c>
      <c r="K6675" s="4">
        <v>0.06</v>
      </c>
      <c r="L6675" s="6">
        <f t="shared" si="208"/>
        <v>48</v>
      </c>
      <c r="M6675" s="8">
        <f t="shared" si="209"/>
        <v>1552</v>
      </c>
      <c r="N6675" t="str" cm="1">
        <f t="array" ref="N66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76" spans="2:14" x14ac:dyDescent="0.35">
      <c r="B6676" s="7">
        <v>2030674</v>
      </c>
      <c r="C6676" s="1" t="s">
        <v>20</v>
      </c>
      <c r="D6676" s="1" t="s">
        <v>27</v>
      </c>
      <c r="E6676" s="1" t="s">
        <v>32</v>
      </c>
      <c r="F6676" s="1" t="s">
        <v>518</v>
      </c>
      <c r="G6676" s="3">
        <v>45482</v>
      </c>
      <c r="H6676" s="3">
        <v>45483</v>
      </c>
      <c r="I6676" s="6">
        <v>5500</v>
      </c>
      <c r="J6676" s="1">
        <v>3</v>
      </c>
      <c r="K6676" s="4">
        <v>0.15</v>
      </c>
      <c r="L6676" s="6">
        <f t="shared" si="208"/>
        <v>825</v>
      </c>
      <c r="M6676" s="8">
        <f t="shared" si="209"/>
        <v>15675</v>
      </c>
      <c r="N6676" t="str" cm="1">
        <f t="array" ref="N66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77" spans="2:14" x14ac:dyDescent="0.35">
      <c r="B6677" s="7">
        <v>2030675</v>
      </c>
      <c r="C6677" s="1" t="s">
        <v>21</v>
      </c>
      <c r="D6677" s="1" t="s">
        <v>28</v>
      </c>
      <c r="E6677" s="1" t="s">
        <v>38</v>
      </c>
      <c r="F6677" s="1" t="s">
        <v>518</v>
      </c>
      <c r="G6677" s="3">
        <v>45482</v>
      </c>
      <c r="H6677" s="3">
        <v>45490</v>
      </c>
      <c r="I6677" s="6">
        <v>1350</v>
      </c>
      <c r="J6677" s="1">
        <v>2</v>
      </c>
      <c r="K6677" s="4">
        <v>0.02</v>
      </c>
      <c r="L6677" s="6">
        <f t="shared" si="208"/>
        <v>27</v>
      </c>
      <c r="M6677" s="8">
        <f t="shared" si="209"/>
        <v>2673</v>
      </c>
      <c r="N6677" t="str" cm="1">
        <f t="array" ref="N66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78" spans="2:14" x14ac:dyDescent="0.35">
      <c r="B6678" s="7">
        <v>2030676</v>
      </c>
      <c r="C6678" s="1" t="s">
        <v>22</v>
      </c>
      <c r="D6678" s="1" t="s">
        <v>29</v>
      </c>
      <c r="E6678" s="1" t="s">
        <v>33</v>
      </c>
      <c r="F6678" s="1" t="s">
        <v>519</v>
      </c>
      <c r="G6678" s="3">
        <v>45482</v>
      </c>
      <c r="H6678" s="3">
        <v>45484</v>
      </c>
      <c r="I6678" s="6">
        <v>4500</v>
      </c>
      <c r="J6678" s="1">
        <v>7</v>
      </c>
      <c r="K6678" s="4">
        <v>0.02</v>
      </c>
      <c r="L6678" s="6">
        <f t="shared" si="208"/>
        <v>90</v>
      </c>
      <c r="M6678" s="8">
        <f t="shared" si="209"/>
        <v>31410</v>
      </c>
      <c r="N6678" t="str" cm="1">
        <f t="array" ref="N66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79" spans="2:14" x14ac:dyDescent="0.35">
      <c r="B6679" s="7">
        <v>2030677</v>
      </c>
      <c r="C6679" s="1" t="s">
        <v>23</v>
      </c>
      <c r="D6679" s="1" t="s">
        <v>25</v>
      </c>
      <c r="E6679" s="1" t="s">
        <v>34</v>
      </c>
      <c r="F6679" s="1" t="s">
        <v>521</v>
      </c>
      <c r="G6679" s="3">
        <v>45482</v>
      </c>
      <c r="H6679" s="3">
        <v>45485</v>
      </c>
      <c r="I6679" s="6">
        <v>2350</v>
      </c>
      <c r="J6679" s="1">
        <v>2</v>
      </c>
      <c r="K6679" s="4">
        <v>0.02</v>
      </c>
      <c r="L6679" s="6">
        <f t="shared" si="208"/>
        <v>47</v>
      </c>
      <c r="M6679" s="8">
        <f t="shared" si="209"/>
        <v>4653</v>
      </c>
      <c r="N6679" t="str" cm="1">
        <f t="array" ref="N66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80" spans="2:14" x14ac:dyDescent="0.35">
      <c r="B6680" s="7">
        <v>2030678</v>
      </c>
      <c r="C6680" s="1" t="s">
        <v>24</v>
      </c>
      <c r="D6680" s="1" t="s">
        <v>26</v>
      </c>
      <c r="E6680" s="1" t="s">
        <v>35</v>
      </c>
      <c r="F6680" s="1" t="s">
        <v>520</v>
      </c>
      <c r="G6680" s="3">
        <v>45482</v>
      </c>
      <c r="H6680" s="3">
        <v>45487</v>
      </c>
      <c r="I6680" s="6">
        <v>90</v>
      </c>
      <c r="J6680" s="1">
        <v>1</v>
      </c>
      <c r="K6680" s="4">
        <v>0.02</v>
      </c>
      <c r="L6680" s="6">
        <f t="shared" si="208"/>
        <v>1.8</v>
      </c>
      <c r="M6680" s="8">
        <f t="shared" si="209"/>
        <v>88.2</v>
      </c>
      <c r="N6680" t="str" cm="1">
        <f t="array" ref="N66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81" spans="2:14" x14ac:dyDescent="0.35">
      <c r="B6681" s="7">
        <v>2030679</v>
      </c>
      <c r="C6681" s="1" t="s">
        <v>4</v>
      </c>
      <c r="D6681" s="1" t="s">
        <v>27</v>
      </c>
      <c r="E6681" s="1" t="s">
        <v>36</v>
      </c>
      <c r="F6681" s="1" t="s">
        <v>518</v>
      </c>
      <c r="G6681" s="3">
        <v>45482</v>
      </c>
      <c r="H6681" s="3">
        <v>45483</v>
      </c>
      <c r="I6681" s="6">
        <v>280</v>
      </c>
      <c r="J6681" s="1">
        <v>1</v>
      </c>
      <c r="K6681" s="4">
        <v>0.02</v>
      </c>
      <c r="L6681" s="6">
        <f t="shared" si="208"/>
        <v>5.6000000000000005</v>
      </c>
      <c r="M6681" s="8">
        <f t="shared" si="209"/>
        <v>274.39999999999998</v>
      </c>
      <c r="N6681" t="str" cm="1">
        <f t="array" ref="N66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82" spans="2:14" x14ac:dyDescent="0.35">
      <c r="B6682" s="7">
        <v>2030680</v>
      </c>
      <c r="C6682" s="1" t="s">
        <v>5</v>
      </c>
      <c r="D6682" s="1" t="s">
        <v>28</v>
      </c>
      <c r="E6682" s="1" t="s">
        <v>37</v>
      </c>
      <c r="F6682" s="1" t="s">
        <v>519</v>
      </c>
      <c r="G6682" s="3">
        <v>45482</v>
      </c>
      <c r="H6682" s="3">
        <v>45490</v>
      </c>
      <c r="I6682" s="6">
        <v>70</v>
      </c>
      <c r="J6682" s="1">
        <v>1</v>
      </c>
      <c r="K6682" s="4">
        <v>0.02</v>
      </c>
      <c r="L6682" s="6">
        <f t="shared" si="208"/>
        <v>1.4000000000000001</v>
      </c>
      <c r="M6682" s="8">
        <f t="shared" si="209"/>
        <v>68.599999999999994</v>
      </c>
      <c r="N6682" t="str" cm="1">
        <f t="array" ref="N66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83" spans="2:14" x14ac:dyDescent="0.35">
      <c r="B6683" s="7">
        <v>2030681</v>
      </c>
      <c r="C6683" s="1" t="s">
        <v>6</v>
      </c>
      <c r="D6683" s="1" t="s">
        <v>29</v>
      </c>
      <c r="E6683" s="1" t="s">
        <v>39</v>
      </c>
      <c r="F6683" s="1" t="s">
        <v>520</v>
      </c>
      <c r="G6683" s="3">
        <v>45482</v>
      </c>
      <c r="H6683" s="3">
        <v>45484</v>
      </c>
      <c r="I6683" s="6">
        <v>230</v>
      </c>
      <c r="J6683" s="1">
        <v>2</v>
      </c>
      <c r="K6683" s="4">
        <v>0.02</v>
      </c>
      <c r="L6683" s="6">
        <f t="shared" si="208"/>
        <v>4.6000000000000005</v>
      </c>
      <c r="M6683" s="8">
        <f t="shared" si="209"/>
        <v>455.4</v>
      </c>
      <c r="N6683" t="str" cm="1">
        <f t="array" ref="N66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84" spans="2:14" x14ac:dyDescent="0.35">
      <c r="B6684" s="7">
        <v>2030682</v>
      </c>
      <c r="C6684" s="1" t="s">
        <v>7</v>
      </c>
      <c r="D6684" s="1" t="s">
        <v>25</v>
      </c>
      <c r="E6684" s="1" t="s">
        <v>40</v>
      </c>
      <c r="F6684" s="1" t="s">
        <v>521</v>
      </c>
      <c r="G6684" s="3">
        <v>45482</v>
      </c>
      <c r="H6684" s="3">
        <v>45485</v>
      </c>
      <c r="I6684" s="6">
        <v>7999</v>
      </c>
      <c r="J6684" s="1">
        <v>1</v>
      </c>
      <c r="K6684" s="4">
        <v>0.02</v>
      </c>
      <c r="L6684" s="6">
        <f t="shared" si="208"/>
        <v>159.97999999999999</v>
      </c>
      <c r="M6684" s="8">
        <f t="shared" si="209"/>
        <v>7839.02</v>
      </c>
      <c r="N6684" t="str" cm="1">
        <f t="array" ref="N66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85" spans="2:14" x14ac:dyDescent="0.35">
      <c r="B6685" s="7">
        <v>2030683</v>
      </c>
      <c r="C6685" s="1" t="s">
        <v>10</v>
      </c>
      <c r="D6685" s="1" t="s">
        <v>26</v>
      </c>
      <c r="E6685" s="1" t="s">
        <v>41</v>
      </c>
      <c r="F6685" s="1" t="s">
        <v>518</v>
      </c>
      <c r="G6685" s="3">
        <v>45482</v>
      </c>
      <c r="H6685" s="3">
        <v>45487</v>
      </c>
      <c r="I6685" s="6">
        <v>850</v>
      </c>
      <c r="J6685" s="1">
        <v>2</v>
      </c>
      <c r="K6685" s="4">
        <v>7.0000000000000007E-2</v>
      </c>
      <c r="L6685" s="6">
        <f t="shared" si="208"/>
        <v>59.500000000000007</v>
      </c>
      <c r="M6685" s="8">
        <f t="shared" si="209"/>
        <v>1640.5</v>
      </c>
      <c r="N6685" t="str" cm="1">
        <f t="array" ref="N66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86" spans="2:14" x14ac:dyDescent="0.35">
      <c r="B6686" s="7">
        <v>2030684</v>
      </c>
      <c r="C6686" s="1" t="s">
        <v>8</v>
      </c>
      <c r="D6686" s="1" t="s">
        <v>27</v>
      </c>
      <c r="E6686" s="1" t="s">
        <v>42</v>
      </c>
      <c r="F6686" s="1" t="s">
        <v>518</v>
      </c>
      <c r="G6686" s="3">
        <v>45482</v>
      </c>
      <c r="H6686" s="3">
        <v>45483</v>
      </c>
      <c r="I6686" s="6">
        <v>65000</v>
      </c>
      <c r="J6686" s="1">
        <v>7</v>
      </c>
      <c r="K6686" s="4">
        <v>0.03</v>
      </c>
      <c r="L6686" s="6">
        <f t="shared" si="208"/>
        <v>1950</v>
      </c>
      <c r="M6686" s="8">
        <f t="shared" si="209"/>
        <v>453050</v>
      </c>
      <c r="N6686" t="str" cm="1">
        <f t="array" ref="N66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87" spans="2:14" x14ac:dyDescent="0.35">
      <c r="B6687" s="7">
        <v>2030685</v>
      </c>
      <c r="C6687" s="1" t="s">
        <v>9</v>
      </c>
      <c r="D6687" s="1" t="s">
        <v>28</v>
      </c>
      <c r="E6687" s="1" t="s">
        <v>43</v>
      </c>
      <c r="F6687" s="1" t="s">
        <v>519</v>
      </c>
      <c r="G6687" s="3">
        <v>45482</v>
      </c>
      <c r="H6687" s="3">
        <v>45490</v>
      </c>
      <c r="I6687" s="6">
        <v>450</v>
      </c>
      <c r="J6687" s="1">
        <v>2</v>
      </c>
      <c r="K6687" s="4">
        <v>0.08</v>
      </c>
      <c r="L6687" s="6">
        <f t="shared" si="208"/>
        <v>36</v>
      </c>
      <c r="M6687" s="8">
        <f t="shared" si="209"/>
        <v>864</v>
      </c>
      <c r="N6687" t="str" cm="1">
        <f t="array" ref="N66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88" spans="2:14" x14ac:dyDescent="0.35">
      <c r="B6688" s="7">
        <v>2030686</v>
      </c>
      <c r="C6688" s="1" t="s">
        <v>11</v>
      </c>
      <c r="D6688" s="1" t="s">
        <v>29</v>
      </c>
      <c r="E6688" s="1" t="s">
        <v>44</v>
      </c>
      <c r="F6688" s="1" t="s">
        <v>521</v>
      </c>
      <c r="G6688" s="3">
        <v>45482</v>
      </c>
      <c r="H6688" s="3">
        <v>45484</v>
      </c>
      <c r="I6688" s="6">
        <v>1299</v>
      </c>
      <c r="J6688" s="1">
        <v>2</v>
      </c>
      <c r="K6688" s="4">
        <v>0.05</v>
      </c>
      <c r="L6688" s="6">
        <f t="shared" si="208"/>
        <v>64.95</v>
      </c>
      <c r="M6688" s="8">
        <f t="shared" si="209"/>
        <v>2533.0500000000002</v>
      </c>
      <c r="N6688" t="str" cm="1">
        <f t="array" ref="N66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89" spans="2:14" x14ac:dyDescent="0.35">
      <c r="B6689" s="7">
        <v>2030687</v>
      </c>
      <c r="C6689" s="1" t="s">
        <v>12</v>
      </c>
      <c r="D6689" s="1" t="s">
        <v>25</v>
      </c>
      <c r="E6689" s="1" t="s">
        <v>45</v>
      </c>
      <c r="F6689" s="1" t="s">
        <v>520</v>
      </c>
      <c r="G6689" s="3">
        <v>45482</v>
      </c>
      <c r="H6689" s="3">
        <v>45485</v>
      </c>
      <c r="I6689" s="6">
        <v>1700</v>
      </c>
      <c r="J6689" s="1">
        <v>1</v>
      </c>
      <c r="K6689" s="4">
        <v>0.05</v>
      </c>
      <c r="L6689" s="6">
        <f t="shared" si="208"/>
        <v>85</v>
      </c>
      <c r="M6689" s="8">
        <f t="shared" si="209"/>
        <v>1615</v>
      </c>
      <c r="N6689" t="str" cm="1">
        <f t="array" ref="N66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90" spans="2:14" x14ac:dyDescent="0.35">
      <c r="B6690" s="7">
        <v>2030688</v>
      </c>
      <c r="C6690" s="1" t="s">
        <v>13</v>
      </c>
      <c r="D6690" s="1" t="s">
        <v>355</v>
      </c>
      <c r="E6690" s="1" t="s">
        <v>46</v>
      </c>
      <c r="F6690" s="1" t="s">
        <v>518</v>
      </c>
      <c r="G6690" s="3">
        <v>45482</v>
      </c>
      <c r="H6690" s="3">
        <v>45487</v>
      </c>
      <c r="I6690" s="6">
        <v>55000</v>
      </c>
      <c r="J6690" s="1">
        <v>2</v>
      </c>
      <c r="K6690" s="4">
        <v>0.05</v>
      </c>
      <c r="L6690" s="6">
        <f t="shared" si="208"/>
        <v>2750</v>
      </c>
      <c r="M6690" s="8">
        <f t="shared" si="209"/>
        <v>107250</v>
      </c>
      <c r="N6690" t="str" cm="1">
        <f t="array" ref="N66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91" spans="2:14" x14ac:dyDescent="0.35">
      <c r="B6691" s="7">
        <v>2030689</v>
      </c>
      <c r="C6691" s="1" t="s">
        <v>14</v>
      </c>
      <c r="D6691" s="1" t="s">
        <v>25</v>
      </c>
      <c r="E6691" s="1" t="s">
        <v>47</v>
      </c>
      <c r="F6691" s="1" t="s">
        <v>519</v>
      </c>
      <c r="G6691" s="3">
        <v>45482</v>
      </c>
      <c r="H6691" s="3">
        <v>45483</v>
      </c>
      <c r="I6691" s="6">
        <v>57999</v>
      </c>
      <c r="J6691" s="1">
        <v>4</v>
      </c>
      <c r="K6691" s="4">
        <v>0.05</v>
      </c>
      <c r="L6691" s="6">
        <f t="shared" si="208"/>
        <v>2899.9500000000003</v>
      </c>
      <c r="M6691" s="8">
        <f t="shared" si="209"/>
        <v>229096.05</v>
      </c>
      <c r="N6691" t="str" cm="1">
        <f t="array" ref="N66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92" spans="2:14" x14ac:dyDescent="0.35">
      <c r="B6692" s="7">
        <v>2030690</v>
      </c>
      <c r="C6692" s="1" t="s">
        <v>15</v>
      </c>
      <c r="D6692" s="1" t="s">
        <v>26</v>
      </c>
      <c r="E6692" s="1" t="s">
        <v>48</v>
      </c>
      <c r="F6692" s="1" t="s">
        <v>520</v>
      </c>
      <c r="G6692" s="3">
        <v>45482</v>
      </c>
      <c r="H6692" s="3">
        <v>45490</v>
      </c>
      <c r="I6692" s="6">
        <v>1399</v>
      </c>
      <c r="J6692" s="1">
        <v>3</v>
      </c>
      <c r="K6692" s="4">
        <v>0.03</v>
      </c>
      <c r="L6692" s="6">
        <f t="shared" si="208"/>
        <v>41.97</v>
      </c>
      <c r="M6692" s="8">
        <f t="shared" si="209"/>
        <v>4155.03</v>
      </c>
      <c r="N6692" t="str" cm="1">
        <f t="array" ref="N66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93" spans="2:14" x14ac:dyDescent="0.35">
      <c r="B6693" s="7">
        <v>2030691</v>
      </c>
      <c r="C6693" s="1" t="s">
        <v>16</v>
      </c>
      <c r="D6693" s="1" t="s">
        <v>27</v>
      </c>
      <c r="E6693" s="1" t="s">
        <v>49</v>
      </c>
      <c r="F6693" s="1" t="s">
        <v>521</v>
      </c>
      <c r="G6693" s="3">
        <v>45482</v>
      </c>
      <c r="H6693" s="3">
        <v>45484</v>
      </c>
      <c r="I6693" s="6">
        <v>999</v>
      </c>
      <c r="J6693" s="1">
        <v>2</v>
      </c>
      <c r="K6693" s="4">
        <v>0.1</v>
      </c>
      <c r="L6693" s="6">
        <f t="shared" si="208"/>
        <v>99.9</v>
      </c>
      <c r="M6693" s="8">
        <f t="shared" si="209"/>
        <v>1898.1</v>
      </c>
      <c r="N6693" t="str" cm="1">
        <f t="array" ref="N66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94" spans="2:14" x14ac:dyDescent="0.35">
      <c r="B6694" s="7">
        <v>2030692</v>
      </c>
      <c r="C6694" s="1" t="s">
        <v>17</v>
      </c>
      <c r="D6694" s="1" t="s">
        <v>28</v>
      </c>
      <c r="E6694" s="1" t="s">
        <v>50</v>
      </c>
      <c r="F6694" s="1" t="s">
        <v>518</v>
      </c>
      <c r="G6694" s="3">
        <v>45482</v>
      </c>
      <c r="H6694" s="3">
        <v>45485</v>
      </c>
      <c r="I6694" s="6">
        <v>2099</v>
      </c>
      <c r="J6694" s="1">
        <v>1</v>
      </c>
      <c r="K6694" s="4">
        <v>0.05</v>
      </c>
      <c r="L6694" s="6">
        <f t="shared" si="208"/>
        <v>104.95</v>
      </c>
      <c r="M6694" s="8">
        <f t="shared" si="209"/>
        <v>1994.05</v>
      </c>
      <c r="N6694" t="str" cm="1">
        <f t="array" ref="N66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95" spans="2:14" x14ac:dyDescent="0.35">
      <c r="B6695" s="7">
        <v>2030693</v>
      </c>
      <c r="C6695" s="1" t="s">
        <v>18</v>
      </c>
      <c r="D6695" s="1" t="s">
        <v>29</v>
      </c>
      <c r="E6695" s="1" t="s">
        <v>51</v>
      </c>
      <c r="F6695" s="1" t="s">
        <v>518</v>
      </c>
      <c r="G6695" s="3">
        <v>45482</v>
      </c>
      <c r="H6695" s="3">
        <v>45487</v>
      </c>
      <c r="I6695" s="6">
        <v>11000</v>
      </c>
      <c r="J6695" s="1">
        <v>1</v>
      </c>
      <c r="K6695" s="4">
        <v>0.05</v>
      </c>
      <c r="L6695" s="6">
        <f t="shared" si="208"/>
        <v>550</v>
      </c>
      <c r="M6695" s="8">
        <f t="shared" si="209"/>
        <v>10450</v>
      </c>
      <c r="N6695" t="str" cm="1">
        <f t="array" ref="N66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696" spans="2:14" x14ac:dyDescent="0.35">
      <c r="B6696" s="7">
        <v>2030694</v>
      </c>
      <c r="C6696" s="1" t="s">
        <v>19</v>
      </c>
      <c r="D6696" s="1" t="s">
        <v>25</v>
      </c>
      <c r="E6696" s="1" t="s">
        <v>506</v>
      </c>
      <c r="F6696" s="1" t="s">
        <v>519</v>
      </c>
      <c r="G6696" s="3">
        <v>45482</v>
      </c>
      <c r="H6696" s="3">
        <v>45483</v>
      </c>
      <c r="I6696" s="6">
        <v>800</v>
      </c>
      <c r="J6696" s="1">
        <v>2</v>
      </c>
      <c r="K6696" s="4">
        <v>0.02</v>
      </c>
      <c r="L6696" s="6">
        <f t="shared" si="208"/>
        <v>16</v>
      </c>
      <c r="M6696" s="8">
        <f t="shared" si="209"/>
        <v>1584</v>
      </c>
      <c r="N6696" t="str" cm="1">
        <f t="array" ref="N66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97" spans="2:14" x14ac:dyDescent="0.35">
      <c r="B6697" s="7">
        <v>2030695</v>
      </c>
      <c r="C6697" s="1" t="s">
        <v>20</v>
      </c>
      <c r="D6697" s="1" t="s">
        <v>30</v>
      </c>
      <c r="E6697" s="1" t="s">
        <v>507</v>
      </c>
      <c r="F6697" s="1" t="s">
        <v>521</v>
      </c>
      <c r="G6697" s="3">
        <v>45482</v>
      </c>
      <c r="H6697" s="3">
        <v>45490</v>
      </c>
      <c r="I6697" s="6">
        <v>5500</v>
      </c>
      <c r="J6697" s="1">
        <v>1</v>
      </c>
      <c r="K6697" s="4">
        <v>0.06</v>
      </c>
      <c r="L6697" s="6">
        <f t="shared" si="208"/>
        <v>330</v>
      </c>
      <c r="M6697" s="8">
        <f t="shared" si="209"/>
        <v>5170</v>
      </c>
      <c r="N6697" t="str" cm="1">
        <f t="array" ref="N66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98" spans="2:14" x14ac:dyDescent="0.35">
      <c r="B6698" s="7">
        <v>2030696</v>
      </c>
      <c r="C6698" s="1" t="s">
        <v>21</v>
      </c>
      <c r="D6698" s="1" t="s">
        <v>27</v>
      </c>
      <c r="E6698" s="1" t="s">
        <v>508</v>
      </c>
      <c r="F6698" s="1" t="s">
        <v>520</v>
      </c>
      <c r="G6698" s="3">
        <v>45482</v>
      </c>
      <c r="H6698" s="3">
        <v>45484</v>
      </c>
      <c r="I6698" s="6">
        <v>1350</v>
      </c>
      <c r="J6698" s="1">
        <v>3</v>
      </c>
      <c r="K6698" s="4">
        <v>0.15</v>
      </c>
      <c r="L6698" s="6">
        <f t="shared" si="208"/>
        <v>202.5</v>
      </c>
      <c r="M6698" s="8">
        <f t="shared" si="209"/>
        <v>3847.5</v>
      </c>
      <c r="N6698" t="str" cm="1">
        <f t="array" ref="N66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699" spans="2:14" x14ac:dyDescent="0.35">
      <c r="B6699" s="7">
        <v>2030697</v>
      </c>
      <c r="C6699" s="1" t="s">
        <v>22</v>
      </c>
      <c r="D6699" s="1" t="s">
        <v>28</v>
      </c>
      <c r="E6699" s="1" t="s">
        <v>31</v>
      </c>
      <c r="F6699" s="1" t="s">
        <v>518</v>
      </c>
      <c r="G6699" s="3">
        <v>45482</v>
      </c>
      <c r="H6699" s="3">
        <v>45485</v>
      </c>
      <c r="I6699" s="6">
        <v>4500</v>
      </c>
      <c r="J6699" s="1">
        <v>2</v>
      </c>
      <c r="K6699" s="4">
        <v>0.02</v>
      </c>
      <c r="L6699" s="6">
        <f t="shared" si="208"/>
        <v>90</v>
      </c>
      <c r="M6699" s="8">
        <f t="shared" si="209"/>
        <v>8910</v>
      </c>
      <c r="N6699" t="str" cm="1">
        <f t="array" ref="N66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00" spans="2:14" x14ac:dyDescent="0.35">
      <c r="B6700" s="7">
        <v>2030698</v>
      </c>
      <c r="C6700" s="1" t="s">
        <v>23</v>
      </c>
      <c r="D6700" s="1" t="s">
        <v>29</v>
      </c>
      <c r="E6700" s="1" t="s">
        <v>32</v>
      </c>
      <c r="F6700" s="1" t="s">
        <v>519</v>
      </c>
      <c r="G6700" s="3">
        <v>45482</v>
      </c>
      <c r="H6700" s="3">
        <v>45487</v>
      </c>
      <c r="I6700" s="6">
        <v>2350</v>
      </c>
      <c r="J6700" s="1">
        <v>1</v>
      </c>
      <c r="K6700" s="4">
        <v>0.02</v>
      </c>
      <c r="L6700" s="6">
        <f t="shared" si="208"/>
        <v>47</v>
      </c>
      <c r="M6700" s="8">
        <f t="shared" si="209"/>
        <v>2303</v>
      </c>
      <c r="N6700" t="str" cm="1">
        <f t="array" ref="N67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01" spans="2:14" x14ac:dyDescent="0.35">
      <c r="B6701" s="7">
        <v>2030699</v>
      </c>
      <c r="C6701" s="1" t="s">
        <v>24</v>
      </c>
      <c r="D6701" s="1" t="s">
        <v>25</v>
      </c>
      <c r="E6701" s="1" t="s">
        <v>38</v>
      </c>
      <c r="F6701" s="1" t="s">
        <v>520</v>
      </c>
      <c r="G6701" s="3">
        <v>45482</v>
      </c>
      <c r="H6701" s="3">
        <v>45483</v>
      </c>
      <c r="I6701" s="6">
        <v>90</v>
      </c>
      <c r="J6701" s="1">
        <v>2</v>
      </c>
      <c r="K6701" s="4">
        <v>0.02</v>
      </c>
      <c r="L6701" s="6">
        <f t="shared" si="208"/>
        <v>1.8</v>
      </c>
      <c r="M6701" s="8">
        <f t="shared" si="209"/>
        <v>178.2</v>
      </c>
      <c r="N6701" t="str" cm="1">
        <f t="array" ref="N67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02" spans="2:14" x14ac:dyDescent="0.35">
      <c r="B6702" s="7">
        <v>2030700</v>
      </c>
      <c r="C6702" s="1" t="s">
        <v>4</v>
      </c>
      <c r="D6702" s="1" t="s">
        <v>26</v>
      </c>
      <c r="E6702" s="1" t="s">
        <v>33</v>
      </c>
      <c r="F6702" s="1" t="s">
        <v>521</v>
      </c>
      <c r="G6702" s="3">
        <v>45482</v>
      </c>
      <c r="H6702" s="3">
        <v>45490</v>
      </c>
      <c r="I6702" s="6">
        <v>280</v>
      </c>
      <c r="J6702" s="1">
        <v>1</v>
      </c>
      <c r="K6702" s="4">
        <v>0.02</v>
      </c>
      <c r="L6702" s="6">
        <f t="shared" si="208"/>
        <v>5.6000000000000005</v>
      </c>
      <c r="M6702" s="8">
        <f t="shared" si="209"/>
        <v>274.39999999999998</v>
      </c>
      <c r="N6702" t="str" cm="1">
        <f t="array" ref="N67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03" spans="2:14" x14ac:dyDescent="0.35">
      <c r="B6703" s="7">
        <v>2030701</v>
      </c>
      <c r="C6703" s="1" t="s">
        <v>5</v>
      </c>
      <c r="D6703" s="1" t="s">
        <v>27</v>
      </c>
      <c r="E6703" s="1" t="s">
        <v>34</v>
      </c>
      <c r="F6703" s="1" t="s">
        <v>518</v>
      </c>
      <c r="G6703" s="3">
        <v>45482</v>
      </c>
      <c r="H6703" s="3">
        <v>45484</v>
      </c>
      <c r="I6703" s="6">
        <v>70</v>
      </c>
      <c r="J6703" s="1">
        <v>2</v>
      </c>
      <c r="K6703" s="4">
        <v>0.02</v>
      </c>
      <c r="L6703" s="6">
        <f t="shared" si="208"/>
        <v>1.4000000000000001</v>
      </c>
      <c r="M6703" s="8">
        <f t="shared" si="209"/>
        <v>138.6</v>
      </c>
      <c r="N6703" t="str" cm="1">
        <f t="array" ref="N67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04" spans="2:14" x14ac:dyDescent="0.35">
      <c r="B6704" s="7">
        <v>2030702</v>
      </c>
      <c r="C6704" s="1" t="s">
        <v>6</v>
      </c>
      <c r="D6704" s="1" t="s">
        <v>28</v>
      </c>
      <c r="E6704" s="1" t="s">
        <v>35</v>
      </c>
      <c r="F6704" s="1" t="s">
        <v>518</v>
      </c>
      <c r="G6704" s="3">
        <v>45482</v>
      </c>
      <c r="H6704" s="3">
        <v>45485</v>
      </c>
      <c r="I6704" s="6">
        <v>230</v>
      </c>
      <c r="J6704" s="1">
        <v>3</v>
      </c>
      <c r="K6704" s="4">
        <v>0.02</v>
      </c>
      <c r="L6704" s="6">
        <f t="shared" si="208"/>
        <v>4.6000000000000005</v>
      </c>
      <c r="M6704" s="8">
        <f t="shared" si="209"/>
        <v>685.4</v>
      </c>
      <c r="N6704" t="str" cm="1">
        <f t="array" ref="N67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05" spans="2:14" x14ac:dyDescent="0.35">
      <c r="B6705" s="7">
        <v>2030703</v>
      </c>
      <c r="C6705" s="1" t="s">
        <v>7</v>
      </c>
      <c r="D6705" s="1" t="s">
        <v>29</v>
      </c>
      <c r="E6705" s="1" t="s">
        <v>36</v>
      </c>
      <c r="F6705" s="1" t="s">
        <v>519</v>
      </c>
      <c r="G6705" s="3">
        <v>45482</v>
      </c>
      <c r="H6705" s="3">
        <v>45487</v>
      </c>
      <c r="I6705" s="6">
        <v>7999</v>
      </c>
      <c r="J6705" s="1">
        <v>2</v>
      </c>
      <c r="K6705" s="4">
        <v>0.02</v>
      </c>
      <c r="L6705" s="6">
        <f t="shared" si="208"/>
        <v>159.97999999999999</v>
      </c>
      <c r="M6705" s="8">
        <f t="shared" si="209"/>
        <v>15838.02</v>
      </c>
      <c r="N6705" t="str" cm="1">
        <f t="array" ref="N67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06" spans="2:14" x14ac:dyDescent="0.35">
      <c r="B6706" s="7">
        <v>2030704</v>
      </c>
      <c r="C6706" s="1" t="s">
        <v>10</v>
      </c>
      <c r="D6706" s="1" t="s">
        <v>25</v>
      </c>
      <c r="E6706" s="1" t="s">
        <v>37</v>
      </c>
      <c r="F6706" s="1" t="s">
        <v>521</v>
      </c>
      <c r="G6706" s="3">
        <v>45482</v>
      </c>
      <c r="H6706" s="3">
        <v>45483</v>
      </c>
      <c r="I6706" s="6">
        <v>850</v>
      </c>
      <c r="J6706" s="1">
        <v>7</v>
      </c>
      <c r="K6706" s="4">
        <v>0.02</v>
      </c>
      <c r="L6706" s="6">
        <f t="shared" si="208"/>
        <v>17</v>
      </c>
      <c r="M6706" s="8">
        <f t="shared" si="209"/>
        <v>5933</v>
      </c>
      <c r="N6706" t="str" cm="1">
        <f t="array" ref="N67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07" spans="2:14" x14ac:dyDescent="0.35">
      <c r="B6707" s="7">
        <v>2030705</v>
      </c>
      <c r="C6707" s="1" t="s">
        <v>8</v>
      </c>
      <c r="D6707" s="1" t="s">
        <v>26</v>
      </c>
      <c r="E6707" s="1" t="s">
        <v>39</v>
      </c>
      <c r="F6707" s="1" t="s">
        <v>520</v>
      </c>
      <c r="G6707" s="3">
        <v>45482</v>
      </c>
      <c r="H6707" s="3">
        <v>45490</v>
      </c>
      <c r="I6707" s="6">
        <v>65000</v>
      </c>
      <c r="J6707" s="1">
        <v>2</v>
      </c>
      <c r="K6707" s="4">
        <v>7.0000000000000007E-2</v>
      </c>
      <c r="L6707" s="6">
        <f t="shared" si="208"/>
        <v>4550</v>
      </c>
      <c r="M6707" s="8">
        <f t="shared" si="209"/>
        <v>125450</v>
      </c>
      <c r="N6707" t="str" cm="1">
        <f t="array" ref="N67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08" spans="2:14" x14ac:dyDescent="0.35">
      <c r="B6708" s="7">
        <v>2030706</v>
      </c>
      <c r="C6708" s="1" t="s">
        <v>9</v>
      </c>
      <c r="D6708" s="1" t="s">
        <v>27</v>
      </c>
      <c r="E6708" s="1" t="s">
        <v>40</v>
      </c>
      <c r="F6708" s="1" t="s">
        <v>518</v>
      </c>
      <c r="G6708" s="3">
        <v>45482</v>
      </c>
      <c r="H6708" s="3">
        <v>45484</v>
      </c>
      <c r="I6708" s="6">
        <v>450</v>
      </c>
      <c r="J6708" s="1">
        <v>1</v>
      </c>
      <c r="K6708" s="4">
        <v>0.03</v>
      </c>
      <c r="L6708" s="6">
        <f t="shared" si="208"/>
        <v>13.5</v>
      </c>
      <c r="M6708" s="8">
        <f t="shared" si="209"/>
        <v>436.5</v>
      </c>
      <c r="N6708" t="str" cm="1">
        <f t="array" ref="N67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09" spans="2:14" x14ac:dyDescent="0.35">
      <c r="B6709" s="7">
        <v>2030707</v>
      </c>
      <c r="C6709" s="1" t="s">
        <v>11</v>
      </c>
      <c r="D6709" s="1" t="s">
        <v>28</v>
      </c>
      <c r="E6709" s="1" t="s">
        <v>41</v>
      </c>
      <c r="F6709" s="1" t="s">
        <v>519</v>
      </c>
      <c r="G6709" s="3">
        <v>45482</v>
      </c>
      <c r="H6709" s="3">
        <v>45485</v>
      </c>
      <c r="I6709" s="6">
        <v>1299</v>
      </c>
      <c r="J6709" s="1">
        <v>1</v>
      </c>
      <c r="K6709" s="4">
        <v>0.08</v>
      </c>
      <c r="L6709" s="6">
        <f t="shared" si="208"/>
        <v>103.92</v>
      </c>
      <c r="M6709" s="8">
        <f t="shared" si="209"/>
        <v>1195.08</v>
      </c>
      <c r="N6709" t="str" cm="1">
        <f t="array" ref="N67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10" spans="2:14" x14ac:dyDescent="0.35">
      <c r="B6710" s="7">
        <v>2030708</v>
      </c>
      <c r="C6710" s="1" t="s">
        <v>12</v>
      </c>
      <c r="D6710" s="1" t="s">
        <v>29</v>
      </c>
      <c r="E6710" s="1" t="s">
        <v>42</v>
      </c>
      <c r="F6710" s="1" t="s">
        <v>520</v>
      </c>
      <c r="G6710" s="3">
        <v>45482</v>
      </c>
      <c r="H6710" s="3">
        <v>45487</v>
      </c>
      <c r="I6710" s="6">
        <v>1700</v>
      </c>
      <c r="J6710" s="1">
        <v>1</v>
      </c>
      <c r="K6710" s="4">
        <v>0.05</v>
      </c>
      <c r="L6710" s="6">
        <f t="shared" si="208"/>
        <v>85</v>
      </c>
      <c r="M6710" s="8">
        <f t="shared" si="209"/>
        <v>1615</v>
      </c>
      <c r="N6710" t="str" cm="1">
        <f t="array" ref="N67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11" spans="2:14" x14ac:dyDescent="0.35">
      <c r="B6711" s="7">
        <v>2030709</v>
      </c>
      <c r="C6711" s="1" t="s">
        <v>13</v>
      </c>
      <c r="D6711" s="1" t="s">
        <v>25</v>
      </c>
      <c r="E6711" s="1" t="s">
        <v>43</v>
      </c>
      <c r="F6711" s="1" t="s">
        <v>521</v>
      </c>
      <c r="G6711" s="3">
        <v>45482</v>
      </c>
      <c r="H6711" s="3">
        <v>45483</v>
      </c>
      <c r="I6711" s="6">
        <v>55000</v>
      </c>
      <c r="J6711" s="1">
        <v>2</v>
      </c>
      <c r="K6711" s="4">
        <v>0.05</v>
      </c>
      <c r="L6711" s="6">
        <f t="shared" si="208"/>
        <v>2750</v>
      </c>
      <c r="M6711" s="8">
        <f t="shared" si="209"/>
        <v>107250</v>
      </c>
      <c r="N6711" t="str" cm="1">
        <f t="array" ref="N67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12" spans="2:14" x14ac:dyDescent="0.35">
      <c r="B6712" s="7">
        <v>2030710</v>
      </c>
      <c r="C6712" s="1" t="s">
        <v>14</v>
      </c>
      <c r="D6712" s="1" t="s">
        <v>356</v>
      </c>
      <c r="E6712" s="1" t="s">
        <v>44</v>
      </c>
      <c r="F6712" s="1" t="s">
        <v>518</v>
      </c>
      <c r="G6712" s="3">
        <v>45482</v>
      </c>
      <c r="H6712" s="3">
        <v>45490</v>
      </c>
      <c r="I6712" s="6">
        <v>57999</v>
      </c>
      <c r="J6712" s="1">
        <v>1</v>
      </c>
      <c r="K6712" s="4">
        <v>0.05</v>
      </c>
      <c r="L6712" s="6">
        <f t="shared" si="208"/>
        <v>2899.9500000000003</v>
      </c>
      <c r="M6712" s="8">
        <f t="shared" si="209"/>
        <v>55099.05</v>
      </c>
      <c r="N6712" t="str" cm="1">
        <f t="array" ref="N67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13" spans="2:14" x14ac:dyDescent="0.35">
      <c r="B6713" s="7">
        <v>2030711</v>
      </c>
      <c r="C6713" s="1" t="s">
        <v>15</v>
      </c>
      <c r="D6713" s="1" t="s">
        <v>25</v>
      </c>
      <c r="E6713" s="1" t="s">
        <v>45</v>
      </c>
      <c r="F6713" s="1" t="s">
        <v>518</v>
      </c>
      <c r="G6713" s="3">
        <v>45482</v>
      </c>
      <c r="H6713" s="3">
        <v>45484</v>
      </c>
      <c r="I6713" s="6">
        <v>1399</v>
      </c>
      <c r="J6713" s="1">
        <v>2</v>
      </c>
      <c r="K6713" s="4">
        <v>0.05</v>
      </c>
      <c r="L6713" s="6">
        <f t="shared" si="208"/>
        <v>69.95</v>
      </c>
      <c r="M6713" s="8">
        <f t="shared" si="209"/>
        <v>2728.05</v>
      </c>
      <c r="N6713" t="str" cm="1">
        <f t="array" ref="N67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14" spans="2:14" x14ac:dyDescent="0.35">
      <c r="B6714" s="7">
        <v>2030712</v>
      </c>
      <c r="C6714" s="1" t="s">
        <v>16</v>
      </c>
      <c r="D6714" s="1" t="s">
        <v>26</v>
      </c>
      <c r="E6714" s="1" t="s">
        <v>46</v>
      </c>
      <c r="F6714" s="1" t="s">
        <v>519</v>
      </c>
      <c r="G6714" s="3">
        <v>45482</v>
      </c>
      <c r="H6714" s="3">
        <v>45485</v>
      </c>
      <c r="I6714" s="6">
        <v>999</v>
      </c>
      <c r="J6714" s="1">
        <v>7</v>
      </c>
      <c r="K6714" s="4">
        <v>0.03</v>
      </c>
      <c r="L6714" s="6">
        <f t="shared" si="208"/>
        <v>29.97</v>
      </c>
      <c r="M6714" s="8">
        <f t="shared" si="209"/>
        <v>6963.03</v>
      </c>
      <c r="N6714" t="str" cm="1">
        <f t="array" ref="N67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15" spans="2:14" x14ac:dyDescent="0.35">
      <c r="B6715" s="7">
        <v>2030713</v>
      </c>
      <c r="C6715" s="1" t="s">
        <v>17</v>
      </c>
      <c r="D6715" s="1" t="s">
        <v>27</v>
      </c>
      <c r="E6715" s="1" t="s">
        <v>47</v>
      </c>
      <c r="F6715" s="1" t="s">
        <v>521</v>
      </c>
      <c r="G6715" s="3">
        <v>45482</v>
      </c>
      <c r="H6715" s="3">
        <v>45487</v>
      </c>
      <c r="I6715" s="6">
        <v>2099</v>
      </c>
      <c r="J6715" s="1">
        <v>2</v>
      </c>
      <c r="K6715" s="4">
        <v>0.1</v>
      </c>
      <c r="L6715" s="6">
        <f t="shared" si="208"/>
        <v>209.9</v>
      </c>
      <c r="M6715" s="8">
        <f t="shared" si="209"/>
        <v>3988.1</v>
      </c>
      <c r="N6715" t="str" cm="1">
        <f t="array" ref="N67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16" spans="2:14" x14ac:dyDescent="0.35">
      <c r="B6716" s="7">
        <v>2030714</v>
      </c>
      <c r="C6716" s="1" t="s">
        <v>18</v>
      </c>
      <c r="D6716" s="1" t="s">
        <v>28</v>
      </c>
      <c r="E6716" s="1" t="s">
        <v>48</v>
      </c>
      <c r="F6716" s="1" t="s">
        <v>520</v>
      </c>
      <c r="G6716" s="3">
        <v>45482</v>
      </c>
      <c r="H6716" s="3">
        <v>45483</v>
      </c>
      <c r="I6716" s="6">
        <v>11000</v>
      </c>
      <c r="J6716" s="1">
        <v>2</v>
      </c>
      <c r="K6716" s="4">
        <v>0.05</v>
      </c>
      <c r="L6716" s="6">
        <f t="shared" si="208"/>
        <v>550</v>
      </c>
      <c r="M6716" s="8">
        <f t="shared" si="209"/>
        <v>21450</v>
      </c>
      <c r="N6716" t="str" cm="1">
        <f t="array" ref="N67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17" spans="2:14" x14ac:dyDescent="0.35">
      <c r="B6717" s="7">
        <v>2030715</v>
      </c>
      <c r="C6717" s="1" t="s">
        <v>19</v>
      </c>
      <c r="D6717" s="1" t="s">
        <v>29</v>
      </c>
      <c r="E6717" s="1" t="s">
        <v>49</v>
      </c>
      <c r="F6717" s="1" t="s">
        <v>518</v>
      </c>
      <c r="G6717" s="3">
        <v>45482</v>
      </c>
      <c r="H6717" s="3">
        <v>45490</v>
      </c>
      <c r="I6717" s="6">
        <v>800</v>
      </c>
      <c r="J6717" s="1">
        <v>1</v>
      </c>
      <c r="K6717" s="4">
        <v>0.05</v>
      </c>
      <c r="L6717" s="6">
        <f t="shared" si="208"/>
        <v>40</v>
      </c>
      <c r="M6717" s="8">
        <f t="shared" si="209"/>
        <v>760</v>
      </c>
      <c r="N6717" t="str" cm="1">
        <f t="array" ref="N67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18" spans="2:14" x14ac:dyDescent="0.35">
      <c r="B6718" s="7">
        <v>2030716</v>
      </c>
      <c r="C6718" s="1" t="s">
        <v>20</v>
      </c>
      <c r="D6718" s="1" t="s">
        <v>25</v>
      </c>
      <c r="E6718" s="1" t="s">
        <v>50</v>
      </c>
      <c r="F6718" s="1" t="s">
        <v>519</v>
      </c>
      <c r="G6718" s="3">
        <v>45482</v>
      </c>
      <c r="H6718" s="3">
        <v>45484</v>
      </c>
      <c r="I6718" s="6">
        <v>5500</v>
      </c>
      <c r="J6718" s="1">
        <v>2</v>
      </c>
      <c r="K6718" s="4">
        <v>0.02</v>
      </c>
      <c r="L6718" s="6">
        <f t="shared" si="208"/>
        <v>110</v>
      </c>
      <c r="M6718" s="8">
        <f t="shared" si="209"/>
        <v>10890</v>
      </c>
      <c r="N6718" t="str" cm="1">
        <f t="array" ref="N67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19" spans="2:14" x14ac:dyDescent="0.35">
      <c r="B6719" s="7">
        <v>2030717</v>
      </c>
      <c r="C6719" s="1" t="s">
        <v>21</v>
      </c>
      <c r="D6719" s="1" t="s">
        <v>30</v>
      </c>
      <c r="E6719" s="1" t="s">
        <v>51</v>
      </c>
      <c r="F6719" s="1" t="s">
        <v>520</v>
      </c>
      <c r="G6719" s="3">
        <v>45482</v>
      </c>
      <c r="H6719" s="3">
        <v>45485</v>
      </c>
      <c r="I6719" s="6">
        <v>1350</v>
      </c>
      <c r="J6719" s="1">
        <v>4</v>
      </c>
      <c r="K6719" s="4">
        <v>0.06</v>
      </c>
      <c r="L6719" s="6">
        <f t="shared" si="208"/>
        <v>81</v>
      </c>
      <c r="M6719" s="8">
        <f t="shared" si="209"/>
        <v>5319</v>
      </c>
      <c r="N6719" t="str" cm="1">
        <f t="array" ref="N67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20" spans="2:14" x14ac:dyDescent="0.35">
      <c r="B6720" s="7">
        <v>2030718</v>
      </c>
      <c r="C6720" s="1" t="s">
        <v>22</v>
      </c>
      <c r="D6720" s="1" t="s">
        <v>27</v>
      </c>
      <c r="E6720" s="1" t="s">
        <v>506</v>
      </c>
      <c r="F6720" s="1" t="s">
        <v>521</v>
      </c>
      <c r="G6720" s="3">
        <v>45482</v>
      </c>
      <c r="H6720" s="3">
        <v>45487</v>
      </c>
      <c r="I6720" s="6">
        <v>4500</v>
      </c>
      <c r="J6720" s="1">
        <v>3</v>
      </c>
      <c r="K6720" s="4">
        <v>0.15</v>
      </c>
      <c r="L6720" s="6">
        <f t="shared" si="208"/>
        <v>675</v>
      </c>
      <c r="M6720" s="8">
        <f t="shared" si="209"/>
        <v>12825</v>
      </c>
      <c r="N6720" t="str" cm="1">
        <f t="array" ref="N67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21" spans="2:14" x14ac:dyDescent="0.35">
      <c r="B6721" s="7">
        <v>2030719</v>
      </c>
      <c r="C6721" s="1" t="s">
        <v>23</v>
      </c>
      <c r="D6721" s="1" t="s">
        <v>28</v>
      </c>
      <c r="E6721" s="1" t="s">
        <v>507</v>
      </c>
      <c r="F6721" s="1" t="s">
        <v>518</v>
      </c>
      <c r="G6721" s="3">
        <v>45482</v>
      </c>
      <c r="H6721" s="3">
        <v>45483</v>
      </c>
      <c r="I6721" s="6">
        <v>2350</v>
      </c>
      <c r="J6721" s="1">
        <v>2</v>
      </c>
      <c r="K6721" s="4">
        <v>0.02</v>
      </c>
      <c r="L6721" s="6">
        <f t="shared" si="208"/>
        <v>47</v>
      </c>
      <c r="M6721" s="8">
        <f t="shared" si="209"/>
        <v>4653</v>
      </c>
      <c r="N6721" t="str" cm="1">
        <f t="array" ref="N67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22" spans="2:14" x14ac:dyDescent="0.35">
      <c r="B6722" s="7">
        <v>2030720</v>
      </c>
      <c r="C6722" s="1" t="s">
        <v>24</v>
      </c>
      <c r="D6722" s="1" t="s">
        <v>29</v>
      </c>
      <c r="E6722" s="1" t="s">
        <v>508</v>
      </c>
      <c r="F6722" s="1" t="s">
        <v>518</v>
      </c>
      <c r="G6722" s="3">
        <v>45482</v>
      </c>
      <c r="H6722" s="3">
        <v>45490</v>
      </c>
      <c r="I6722" s="6">
        <v>90</v>
      </c>
      <c r="J6722" s="1">
        <v>1</v>
      </c>
      <c r="K6722" s="4">
        <v>0.02</v>
      </c>
      <c r="L6722" s="6">
        <f t="shared" si="208"/>
        <v>1.8</v>
      </c>
      <c r="M6722" s="8">
        <f t="shared" si="209"/>
        <v>88.2</v>
      </c>
      <c r="N6722" t="str" cm="1">
        <f t="array" ref="N67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23" spans="2:14" x14ac:dyDescent="0.35">
      <c r="B6723" s="7">
        <v>2030721</v>
      </c>
      <c r="C6723" s="1" t="s">
        <v>4</v>
      </c>
      <c r="D6723" s="1" t="s">
        <v>25</v>
      </c>
      <c r="E6723" s="1" t="s">
        <v>31</v>
      </c>
      <c r="F6723" s="1" t="s">
        <v>519</v>
      </c>
      <c r="G6723" s="3">
        <v>45482</v>
      </c>
      <c r="H6723" s="3">
        <v>45484</v>
      </c>
      <c r="I6723" s="6">
        <v>280</v>
      </c>
      <c r="J6723" s="1">
        <v>1</v>
      </c>
      <c r="K6723" s="4">
        <v>0.02</v>
      </c>
      <c r="L6723" s="6">
        <f t="shared" si="208"/>
        <v>5.6000000000000005</v>
      </c>
      <c r="M6723" s="8">
        <f t="shared" si="209"/>
        <v>274.39999999999998</v>
      </c>
      <c r="N6723" t="str" cm="1">
        <f t="array" ref="N67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24" spans="2:14" x14ac:dyDescent="0.35">
      <c r="B6724" s="7">
        <v>2030722</v>
      </c>
      <c r="C6724" s="1" t="s">
        <v>5</v>
      </c>
      <c r="D6724" s="1" t="s">
        <v>26</v>
      </c>
      <c r="E6724" s="1" t="s">
        <v>32</v>
      </c>
      <c r="F6724" s="1" t="s">
        <v>521</v>
      </c>
      <c r="G6724" s="3">
        <v>45482</v>
      </c>
      <c r="H6724" s="3">
        <v>45485</v>
      </c>
      <c r="I6724" s="6">
        <v>70</v>
      </c>
      <c r="J6724" s="1">
        <v>2</v>
      </c>
      <c r="K6724" s="4">
        <v>0.02</v>
      </c>
      <c r="L6724" s="6">
        <f t="shared" ref="L6724:L6787" si="210">I6724*K6724</f>
        <v>1.4000000000000001</v>
      </c>
      <c r="M6724" s="8">
        <f t="shared" ref="M6724:M6787" si="211">I6724*J6724-L6724</f>
        <v>138.6</v>
      </c>
      <c r="N6724" t="str" cm="1">
        <f t="array" ref="N67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25" spans="2:14" x14ac:dyDescent="0.35">
      <c r="B6725" s="7">
        <v>2030723</v>
      </c>
      <c r="C6725" s="1" t="s">
        <v>6</v>
      </c>
      <c r="D6725" s="1" t="s">
        <v>27</v>
      </c>
      <c r="E6725" s="1" t="s">
        <v>38</v>
      </c>
      <c r="F6725" s="1" t="s">
        <v>520</v>
      </c>
      <c r="G6725" s="3">
        <v>45482</v>
      </c>
      <c r="H6725" s="3">
        <v>45487</v>
      </c>
      <c r="I6725" s="6">
        <v>230</v>
      </c>
      <c r="J6725" s="1">
        <v>1</v>
      </c>
      <c r="K6725" s="4">
        <v>0.02</v>
      </c>
      <c r="L6725" s="6">
        <f t="shared" si="210"/>
        <v>4.6000000000000005</v>
      </c>
      <c r="M6725" s="8">
        <f t="shared" si="211"/>
        <v>225.4</v>
      </c>
      <c r="N6725" t="str" cm="1">
        <f t="array" ref="N67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26" spans="2:14" x14ac:dyDescent="0.35">
      <c r="B6726" s="7">
        <v>2030724</v>
      </c>
      <c r="C6726" s="1" t="s">
        <v>7</v>
      </c>
      <c r="D6726" s="1" t="s">
        <v>28</v>
      </c>
      <c r="E6726" s="1" t="s">
        <v>33</v>
      </c>
      <c r="F6726" s="1" t="s">
        <v>518</v>
      </c>
      <c r="G6726" s="3">
        <v>45482</v>
      </c>
      <c r="H6726" s="3">
        <v>45483</v>
      </c>
      <c r="I6726" s="6">
        <v>7999</v>
      </c>
      <c r="J6726" s="1">
        <v>3</v>
      </c>
      <c r="K6726" s="4">
        <v>0.02</v>
      </c>
      <c r="L6726" s="6">
        <f t="shared" si="210"/>
        <v>159.97999999999999</v>
      </c>
      <c r="M6726" s="8">
        <f t="shared" si="211"/>
        <v>23837.02</v>
      </c>
      <c r="N6726" t="str" cm="1">
        <f t="array" ref="N67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27" spans="2:14" x14ac:dyDescent="0.35">
      <c r="B6727" s="7">
        <v>2030725</v>
      </c>
      <c r="C6727" s="1" t="s">
        <v>10</v>
      </c>
      <c r="D6727" s="1" t="s">
        <v>29</v>
      </c>
      <c r="E6727" s="1" t="s">
        <v>34</v>
      </c>
      <c r="F6727" s="1" t="s">
        <v>519</v>
      </c>
      <c r="G6727" s="3">
        <v>45482</v>
      </c>
      <c r="H6727" s="3">
        <v>45490</v>
      </c>
      <c r="I6727" s="6">
        <v>850</v>
      </c>
      <c r="J6727" s="1">
        <v>2</v>
      </c>
      <c r="K6727" s="4">
        <v>0.02</v>
      </c>
      <c r="L6727" s="6">
        <f t="shared" si="210"/>
        <v>17</v>
      </c>
      <c r="M6727" s="8">
        <f t="shared" si="211"/>
        <v>1683</v>
      </c>
      <c r="N6727" t="str" cm="1">
        <f t="array" ref="N67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28" spans="2:14" x14ac:dyDescent="0.35">
      <c r="B6728" s="7">
        <v>2030726</v>
      </c>
      <c r="C6728" s="1" t="s">
        <v>8</v>
      </c>
      <c r="D6728" s="1" t="s">
        <v>25</v>
      </c>
      <c r="E6728" s="1" t="s">
        <v>35</v>
      </c>
      <c r="F6728" s="1" t="s">
        <v>520</v>
      </c>
      <c r="G6728" s="3">
        <v>45482</v>
      </c>
      <c r="H6728" s="3">
        <v>45484</v>
      </c>
      <c r="I6728" s="6">
        <v>65000</v>
      </c>
      <c r="J6728" s="1">
        <v>1</v>
      </c>
      <c r="K6728" s="4">
        <v>0.02</v>
      </c>
      <c r="L6728" s="6">
        <f t="shared" si="210"/>
        <v>1300</v>
      </c>
      <c r="M6728" s="8">
        <f t="shared" si="211"/>
        <v>63700</v>
      </c>
      <c r="N6728" t="str" cm="1">
        <f t="array" ref="N67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29" spans="2:14" x14ac:dyDescent="0.35">
      <c r="B6729" s="7">
        <v>2030727</v>
      </c>
      <c r="C6729" s="1" t="s">
        <v>9</v>
      </c>
      <c r="D6729" s="1" t="s">
        <v>26</v>
      </c>
      <c r="E6729" s="1" t="s">
        <v>36</v>
      </c>
      <c r="F6729" s="1" t="s">
        <v>521</v>
      </c>
      <c r="G6729" s="3">
        <v>45482</v>
      </c>
      <c r="H6729" s="3">
        <v>45485</v>
      </c>
      <c r="I6729" s="6">
        <v>450</v>
      </c>
      <c r="J6729" s="1">
        <v>2</v>
      </c>
      <c r="K6729" s="4">
        <v>7.0000000000000007E-2</v>
      </c>
      <c r="L6729" s="6">
        <f t="shared" si="210"/>
        <v>31.500000000000004</v>
      </c>
      <c r="M6729" s="8">
        <f t="shared" si="211"/>
        <v>868.5</v>
      </c>
      <c r="N6729" t="str" cm="1">
        <f t="array" ref="N67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30" spans="2:14" x14ac:dyDescent="0.35">
      <c r="B6730" s="7">
        <v>2030728</v>
      </c>
      <c r="C6730" s="1" t="s">
        <v>11</v>
      </c>
      <c r="D6730" s="1" t="s">
        <v>27</v>
      </c>
      <c r="E6730" s="1" t="s">
        <v>37</v>
      </c>
      <c r="F6730" s="1" t="s">
        <v>518</v>
      </c>
      <c r="G6730" s="3">
        <v>45482</v>
      </c>
      <c r="H6730" s="3">
        <v>45487</v>
      </c>
      <c r="I6730" s="6">
        <v>1299</v>
      </c>
      <c r="J6730" s="1">
        <v>1</v>
      </c>
      <c r="K6730" s="4">
        <v>0.03</v>
      </c>
      <c r="L6730" s="6">
        <f t="shared" si="210"/>
        <v>38.97</v>
      </c>
      <c r="M6730" s="8">
        <f t="shared" si="211"/>
        <v>1260.03</v>
      </c>
      <c r="N6730" t="str" cm="1">
        <f t="array" ref="N67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31" spans="2:14" x14ac:dyDescent="0.35">
      <c r="B6731" s="7">
        <v>2030729</v>
      </c>
      <c r="C6731" s="1" t="s">
        <v>12</v>
      </c>
      <c r="D6731" s="1" t="s">
        <v>28</v>
      </c>
      <c r="E6731" s="1" t="s">
        <v>39</v>
      </c>
      <c r="F6731" s="1" t="s">
        <v>518</v>
      </c>
      <c r="G6731" s="3">
        <v>45482</v>
      </c>
      <c r="H6731" s="3">
        <v>45483</v>
      </c>
      <c r="I6731" s="6">
        <v>1700</v>
      </c>
      <c r="J6731" s="1">
        <v>2</v>
      </c>
      <c r="K6731" s="4">
        <v>0.08</v>
      </c>
      <c r="L6731" s="6">
        <f t="shared" si="210"/>
        <v>136</v>
      </c>
      <c r="M6731" s="8">
        <f t="shared" si="211"/>
        <v>3264</v>
      </c>
      <c r="N6731" t="str" cm="1">
        <f t="array" ref="N67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32" spans="2:14" x14ac:dyDescent="0.35">
      <c r="B6732" s="7">
        <v>2030730</v>
      </c>
      <c r="C6732" s="1" t="s">
        <v>13</v>
      </c>
      <c r="D6732" s="1" t="s">
        <v>29</v>
      </c>
      <c r="E6732" s="1" t="s">
        <v>40</v>
      </c>
      <c r="F6732" s="1" t="s">
        <v>519</v>
      </c>
      <c r="G6732" s="3">
        <v>45482</v>
      </c>
      <c r="H6732" s="3">
        <v>45490</v>
      </c>
      <c r="I6732" s="6">
        <v>55000</v>
      </c>
      <c r="J6732" s="1">
        <v>3</v>
      </c>
      <c r="K6732" s="4">
        <v>0.05</v>
      </c>
      <c r="L6732" s="6">
        <f t="shared" si="210"/>
        <v>2750</v>
      </c>
      <c r="M6732" s="8">
        <f t="shared" si="211"/>
        <v>162250</v>
      </c>
      <c r="N6732" t="str" cm="1">
        <f t="array" ref="N67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33" spans="2:14" x14ac:dyDescent="0.35">
      <c r="B6733" s="7">
        <v>2030731</v>
      </c>
      <c r="C6733" s="1" t="s">
        <v>14</v>
      </c>
      <c r="D6733" s="1" t="s">
        <v>25</v>
      </c>
      <c r="E6733" s="1" t="s">
        <v>41</v>
      </c>
      <c r="F6733" s="1" t="s">
        <v>521</v>
      </c>
      <c r="G6733" s="3">
        <v>45482</v>
      </c>
      <c r="H6733" s="3">
        <v>45484</v>
      </c>
      <c r="I6733" s="6">
        <v>57999</v>
      </c>
      <c r="J6733" s="1">
        <v>2</v>
      </c>
      <c r="K6733" s="4">
        <v>0.05</v>
      </c>
      <c r="L6733" s="6">
        <f t="shared" si="210"/>
        <v>2899.9500000000003</v>
      </c>
      <c r="M6733" s="8">
        <f t="shared" si="211"/>
        <v>113098.05</v>
      </c>
      <c r="N6733" t="str" cm="1">
        <f t="array" ref="N67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34" spans="2:14" x14ac:dyDescent="0.35">
      <c r="B6734" s="7">
        <v>2030732</v>
      </c>
      <c r="C6734" s="1" t="s">
        <v>15</v>
      </c>
      <c r="D6734" s="1" t="s">
        <v>357</v>
      </c>
      <c r="E6734" s="1" t="s">
        <v>42</v>
      </c>
      <c r="F6734" s="1" t="s">
        <v>520</v>
      </c>
      <c r="G6734" s="3">
        <v>45482</v>
      </c>
      <c r="H6734" s="3">
        <v>45485</v>
      </c>
      <c r="I6734" s="6">
        <v>1399</v>
      </c>
      <c r="J6734" s="1">
        <v>7</v>
      </c>
      <c r="K6734" s="4">
        <v>0.05</v>
      </c>
      <c r="L6734" s="6">
        <f t="shared" si="210"/>
        <v>69.95</v>
      </c>
      <c r="M6734" s="8">
        <f t="shared" si="211"/>
        <v>9723.0499999999993</v>
      </c>
      <c r="N6734" t="str" cm="1">
        <f t="array" ref="N67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35" spans="2:14" x14ac:dyDescent="0.35">
      <c r="B6735" s="7">
        <v>2030733</v>
      </c>
      <c r="C6735" s="1" t="s">
        <v>16</v>
      </c>
      <c r="D6735" s="1" t="s">
        <v>25</v>
      </c>
      <c r="E6735" s="1" t="s">
        <v>43</v>
      </c>
      <c r="F6735" s="1" t="s">
        <v>518</v>
      </c>
      <c r="G6735" s="3">
        <v>45482</v>
      </c>
      <c r="H6735" s="3">
        <v>45487</v>
      </c>
      <c r="I6735" s="6">
        <v>999</v>
      </c>
      <c r="J6735" s="1">
        <v>2</v>
      </c>
      <c r="K6735" s="4">
        <v>0.05</v>
      </c>
      <c r="L6735" s="6">
        <f t="shared" si="210"/>
        <v>49.95</v>
      </c>
      <c r="M6735" s="8">
        <f t="shared" si="211"/>
        <v>1948.05</v>
      </c>
      <c r="N6735" t="str" cm="1">
        <f t="array" ref="N67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36" spans="2:14" x14ac:dyDescent="0.35">
      <c r="B6736" s="7">
        <v>2030734</v>
      </c>
      <c r="C6736" s="1" t="s">
        <v>17</v>
      </c>
      <c r="D6736" s="1" t="s">
        <v>26</v>
      </c>
      <c r="E6736" s="1" t="s">
        <v>44</v>
      </c>
      <c r="F6736" s="1" t="s">
        <v>519</v>
      </c>
      <c r="G6736" s="3">
        <v>45482</v>
      </c>
      <c r="H6736" s="3">
        <v>45483</v>
      </c>
      <c r="I6736" s="6">
        <v>2099</v>
      </c>
      <c r="J6736" s="1">
        <v>1</v>
      </c>
      <c r="K6736" s="4">
        <v>0.03</v>
      </c>
      <c r="L6736" s="6">
        <f t="shared" si="210"/>
        <v>62.97</v>
      </c>
      <c r="M6736" s="8">
        <f t="shared" si="211"/>
        <v>2036.03</v>
      </c>
      <c r="N6736" t="str" cm="1">
        <f t="array" ref="N67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37" spans="2:14" x14ac:dyDescent="0.35">
      <c r="B6737" s="7">
        <v>2030735</v>
      </c>
      <c r="C6737" s="1" t="s">
        <v>18</v>
      </c>
      <c r="D6737" s="1" t="s">
        <v>27</v>
      </c>
      <c r="E6737" s="1" t="s">
        <v>45</v>
      </c>
      <c r="F6737" s="1" t="s">
        <v>520</v>
      </c>
      <c r="G6737" s="3">
        <v>45482</v>
      </c>
      <c r="H6737" s="3">
        <v>45490</v>
      </c>
      <c r="I6737" s="6">
        <v>11000</v>
      </c>
      <c r="J6737" s="1">
        <v>1</v>
      </c>
      <c r="K6737" s="4">
        <v>0.1</v>
      </c>
      <c r="L6737" s="6">
        <f t="shared" si="210"/>
        <v>1100</v>
      </c>
      <c r="M6737" s="8">
        <f t="shared" si="211"/>
        <v>9900</v>
      </c>
      <c r="N6737" t="str" cm="1">
        <f t="array" ref="N67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38" spans="2:14" x14ac:dyDescent="0.35">
      <c r="B6738" s="7">
        <v>2030736</v>
      </c>
      <c r="C6738" s="1" t="s">
        <v>19</v>
      </c>
      <c r="D6738" s="1" t="s">
        <v>28</v>
      </c>
      <c r="E6738" s="1" t="s">
        <v>46</v>
      </c>
      <c r="F6738" s="1" t="s">
        <v>521</v>
      </c>
      <c r="G6738" s="3">
        <v>45482</v>
      </c>
      <c r="H6738" s="3">
        <v>45484</v>
      </c>
      <c r="I6738" s="6">
        <v>800</v>
      </c>
      <c r="J6738" s="1">
        <v>1</v>
      </c>
      <c r="K6738" s="4">
        <v>0.05</v>
      </c>
      <c r="L6738" s="6">
        <f t="shared" si="210"/>
        <v>40</v>
      </c>
      <c r="M6738" s="8">
        <f t="shared" si="211"/>
        <v>760</v>
      </c>
      <c r="N6738" t="str" cm="1">
        <f t="array" ref="N67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39" spans="2:14" x14ac:dyDescent="0.35">
      <c r="B6739" s="7">
        <v>2030737</v>
      </c>
      <c r="C6739" s="1" t="s">
        <v>20</v>
      </c>
      <c r="D6739" s="1" t="s">
        <v>29</v>
      </c>
      <c r="E6739" s="1" t="s">
        <v>47</v>
      </c>
      <c r="F6739" s="1" t="s">
        <v>518</v>
      </c>
      <c r="G6739" s="3">
        <v>45482</v>
      </c>
      <c r="H6739" s="3">
        <v>45485</v>
      </c>
      <c r="I6739" s="6">
        <v>5500</v>
      </c>
      <c r="J6739" s="1">
        <v>2</v>
      </c>
      <c r="K6739" s="4">
        <v>0.05</v>
      </c>
      <c r="L6739" s="6">
        <f t="shared" si="210"/>
        <v>275</v>
      </c>
      <c r="M6739" s="8">
        <f t="shared" si="211"/>
        <v>10725</v>
      </c>
      <c r="N6739" t="str" cm="1">
        <f t="array" ref="N67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40" spans="2:14" x14ac:dyDescent="0.35">
      <c r="B6740" s="7">
        <v>2030738</v>
      </c>
      <c r="C6740" s="1" t="s">
        <v>21</v>
      </c>
      <c r="D6740" s="1" t="s">
        <v>25</v>
      </c>
      <c r="E6740" s="1" t="s">
        <v>48</v>
      </c>
      <c r="F6740" s="1" t="s">
        <v>518</v>
      </c>
      <c r="G6740" s="3">
        <v>45482</v>
      </c>
      <c r="H6740" s="3">
        <v>45487</v>
      </c>
      <c r="I6740" s="6">
        <v>1350</v>
      </c>
      <c r="J6740" s="1">
        <v>1</v>
      </c>
      <c r="K6740" s="4">
        <v>0.02</v>
      </c>
      <c r="L6740" s="6">
        <f t="shared" si="210"/>
        <v>27</v>
      </c>
      <c r="M6740" s="8">
        <f t="shared" si="211"/>
        <v>1323</v>
      </c>
      <c r="N6740" t="str" cm="1">
        <f t="array" ref="N67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41" spans="2:14" x14ac:dyDescent="0.35">
      <c r="B6741" s="7">
        <v>2030739</v>
      </c>
      <c r="C6741" s="1" t="s">
        <v>22</v>
      </c>
      <c r="D6741" s="1" t="s">
        <v>30</v>
      </c>
      <c r="E6741" s="1" t="s">
        <v>49</v>
      </c>
      <c r="F6741" s="1" t="s">
        <v>519</v>
      </c>
      <c r="G6741" s="3">
        <v>45482</v>
      </c>
      <c r="H6741" s="3">
        <v>45483</v>
      </c>
      <c r="I6741" s="6">
        <v>4500</v>
      </c>
      <c r="J6741" s="1">
        <v>2</v>
      </c>
      <c r="K6741" s="4">
        <v>0.06</v>
      </c>
      <c r="L6741" s="6">
        <f t="shared" si="210"/>
        <v>270</v>
      </c>
      <c r="M6741" s="8">
        <f t="shared" si="211"/>
        <v>8730</v>
      </c>
      <c r="N6741" t="str" cm="1">
        <f t="array" ref="N67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42" spans="2:14" x14ac:dyDescent="0.35">
      <c r="B6742" s="7">
        <v>2030740</v>
      </c>
      <c r="C6742" s="1" t="s">
        <v>23</v>
      </c>
      <c r="D6742" s="1" t="s">
        <v>27</v>
      </c>
      <c r="E6742" s="1" t="s">
        <v>50</v>
      </c>
      <c r="F6742" s="1" t="s">
        <v>521</v>
      </c>
      <c r="G6742" s="3">
        <v>45482</v>
      </c>
      <c r="H6742" s="3">
        <v>45490</v>
      </c>
      <c r="I6742" s="6">
        <v>2350</v>
      </c>
      <c r="J6742" s="1">
        <v>7</v>
      </c>
      <c r="K6742" s="4">
        <v>0.15</v>
      </c>
      <c r="L6742" s="6">
        <f t="shared" si="210"/>
        <v>352.5</v>
      </c>
      <c r="M6742" s="8">
        <f t="shared" si="211"/>
        <v>16097.5</v>
      </c>
      <c r="N6742" t="str" cm="1">
        <f t="array" ref="N67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43" spans="2:14" x14ac:dyDescent="0.35">
      <c r="B6743" s="7">
        <v>2030741</v>
      </c>
      <c r="C6743" s="1" t="s">
        <v>24</v>
      </c>
      <c r="D6743" s="1" t="s">
        <v>28</v>
      </c>
      <c r="E6743" s="1" t="s">
        <v>51</v>
      </c>
      <c r="F6743" s="1" t="s">
        <v>520</v>
      </c>
      <c r="G6743" s="3">
        <v>45482</v>
      </c>
      <c r="H6743" s="3">
        <v>45484</v>
      </c>
      <c r="I6743" s="6">
        <v>90</v>
      </c>
      <c r="J6743" s="1">
        <v>2</v>
      </c>
      <c r="K6743" s="4">
        <v>0.02</v>
      </c>
      <c r="L6743" s="6">
        <f t="shared" si="210"/>
        <v>1.8</v>
      </c>
      <c r="M6743" s="8">
        <f t="shared" si="211"/>
        <v>178.2</v>
      </c>
      <c r="N6743" t="str" cm="1">
        <f t="array" ref="N67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44" spans="2:14" x14ac:dyDescent="0.35">
      <c r="B6744" s="7">
        <v>2030742</v>
      </c>
      <c r="C6744" s="1" t="s">
        <v>4</v>
      </c>
      <c r="D6744" s="1" t="s">
        <v>29</v>
      </c>
      <c r="E6744" s="1" t="s">
        <v>506</v>
      </c>
      <c r="F6744" s="1" t="s">
        <v>518</v>
      </c>
      <c r="G6744" s="3">
        <v>45482</v>
      </c>
      <c r="H6744" s="3">
        <v>45485</v>
      </c>
      <c r="I6744" s="6">
        <v>280</v>
      </c>
      <c r="J6744" s="1">
        <v>2</v>
      </c>
      <c r="K6744" s="4">
        <v>0.02</v>
      </c>
      <c r="L6744" s="6">
        <f t="shared" si="210"/>
        <v>5.6000000000000005</v>
      </c>
      <c r="M6744" s="8">
        <f t="shared" si="211"/>
        <v>554.4</v>
      </c>
      <c r="N6744" t="str" cm="1">
        <f t="array" ref="N67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45" spans="2:14" x14ac:dyDescent="0.35">
      <c r="B6745" s="7">
        <v>2030743</v>
      </c>
      <c r="C6745" s="1" t="s">
        <v>5</v>
      </c>
      <c r="D6745" s="1" t="s">
        <v>25</v>
      </c>
      <c r="E6745" s="1" t="s">
        <v>507</v>
      </c>
      <c r="F6745" s="1" t="s">
        <v>519</v>
      </c>
      <c r="G6745" s="3">
        <v>45482</v>
      </c>
      <c r="H6745" s="3">
        <v>45487</v>
      </c>
      <c r="I6745" s="6">
        <v>70</v>
      </c>
      <c r="J6745" s="1">
        <v>1</v>
      </c>
      <c r="K6745" s="4">
        <v>0.02</v>
      </c>
      <c r="L6745" s="6">
        <f t="shared" si="210"/>
        <v>1.4000000000000001</v>
      </c>
      <c r="M6745" s="8">
        <f t="shared" si="211"/>
        <v>68.599999999999994</v>
      </c>
      <c r="N6745" t="str" cm="1">
        <f t="array" ref="N67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46" spans="2:14" x14ac:dyDescent="0.35">
      <c r="B6746" s="7">
        <v>2030744</v>
      </c>
      <c r="C6746" s="1" t="s">
        <v>6</v>
      </c>
      <c r="D6746" s="1" t="s">
        <v>26</v>
      </c>
      <c r="E6746" s="1" t="s">
        <v>508</v>
      </c>
      <c r="F6746" s="1" t="s">
        <v>520</v>
      </c>
      <c r="G6746" s="3">
        <v>45482</v>
      </c>
      <c r="H6746" s="3">
        <v>45483</v>
      </c>
      <c r="I6746" s="6">
        <v>230</v>
      </c>
      <c r="J6746" s="1">
        <v>2</v>
      </c>
      <c r="K6746" s="4">
        <v>0.02</v>
      </c>
      <c r="L6746" s="6">
        <f t="shared" si="210"/>
        <v>4.6000000000000005</v>
      </c>
      <c r="M6746" s="8">
        <f t="shared" si="211"/>
        <v>455.4</v>
      </c>
      <c r="N6746" t="str" cm="1">
        <f t="array" ref="N67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47" spans="2:14" x14ac:dyDescent="0.35">
      <c r="B6747" s="7">
        <v>2030745</v>
      </c>
      <c r="C6747" s="1" t="s">
        <v>7</v>
      </c>
      <c r="D6747" s="1" t="s">
        <v>27</v>
      </c>
      <c r="E6747" s="1" t="s">
        <v>31</v>
      </c>
      <c r="F6747" s="1" t="s">
        <v>521</v>
      </c>
      <c r="G6747" s="3">
        <v>45482</v>
      </c>
      <c r="H6747" s="3">
        <v>45490</v>
      </c>
      <c r="I6747" s="6">
        <v>7999</v>
      </c>
      <c r="J6747" s="1">
        <v>4</v>
      </c>
      <c r="K6747" s="4">
        <v>0.02</v>
      </c>
      <c r="L6747" s="6">
        <f t="shared" si="210"/>
        <v>159.97999999999999</v>
      </c>
      <c r="M6747" s="8">
        <f t="shared" si="211"/>
        <v>31836.02</v>
      </c>
      <c r="N6747" t="str" cm="1">
        <f t="array" ref="N67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48" spans="2:14" x14ac:dyDescent="0.35">
      <c r="B6748" s="7">
        <v>2030746</v>
      </c>
      <c r="C6748" s="1" t="s">
        <v>10</v>
      </c>
      <c r="D6748" s="1" t="s">
        <v>28</v>
      </c>
      <c r="E6748" s="1" t="s">
        <v>32</v>
      </c>
      <c r="F6748" s="1" t="s">
        <v>518</v>
      </c>
      <c r="G6748" s="3">
        <v>45482</v>
      </c>
      <c r="H6748" s="3">
        <v>45484</v>
      </c>
      <c r="I6748" s="6">
        <v>850</v>
      </c>
      <c r="J6748" s="1">
        <v>3</v>
      </c>
      <c r="K6748" s="4">
        <v>0.02</v>
      </c>
      <c r="L6748" s="6">
        <f t="shared" si="210"/>
        <v>17</v>
      </c>
      <c r="M6748" s="8">
        <f t="shared" si="211"/>
        <v>2533</v>
      </c>
      <c r="N6748" t="str" cm="1">
        <f t="array" ref="N67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49" spans="2:14" x14ac:dyDescent="0.35">
      <c r="B6749" s="7">
        <v>2030747</v>
      </c>
      <c r="C6749" s="1" t="s">
        <v>8</v>
      </c>
      <c r="D6749" s="1" t="s">
        <v>29</v>
      </c>
      <c r="E6749" s="1" t="s">
        <v>38</v>
      </c>
      <c r="F6749" s="1" t="s">
        <v>518</v>
      </c>
      <c r="G6749" s="3">
        <v>45482</v>
      </c>
      <c r="H6749" s="3">
        <v>45485</v>
      </c>
      <c r="I6749" s="6">
        <v>65000</v>
      </c>
      <c r="J6749" s="1">
        <v>2</v>
      </c>
      <c r="K6749" s="4">
        <v>0.02</v>
      </c>
      <c r="L6749" s="6">
        <f t="shared" si="210"/>
        <v>1300</v>
      </c>
      <c r="M6749" s="8">
        <f t="shared" si="211"/>
        <v>128700</v>
      </c>
      <c r="N6749" t="str" cm="1">
        <f t="array" ref="N67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50" spans="2:14" x14ac:dyDescent="0.35">
      <c r="B6750" s="7">
        <v>2030748</v>
      </c>
      <c r="C6750" s="1" t="s">
        <v>9</v>
      </c>
      <c r="D6750" s="1" t="s">
        <v>25</v>
      </c>
      <c r="E6750" s="1" t="s">
        <v>33</v>
      </c>
      <c r="F6750" s="1" t="s">
        <v>519</v>
      </c>
      <c r="G6750" s="3">
        <v>45482</v>
      </c>
      <c r="H6750" s="3">
        <v>45487</v>
      </c>
      <c r="I6750" s="6">
        <v>450</v>
      </c>
      <c r="J6750" s="1">
        <v>1</v>
      </c>
      <c r="K6750" s="4">
        <v>0.02</v>
      </c>
      <c r="L6750" s="6">
        <f t="shared" si="210"/>
        <v>9</v>
      </c>
      <c r="M6750" s="8">
        <f t="shared" si="211"/>
        <v>441</v>
      </c>
      <c r="N6750" t="str" cm="1">
        <f t="array" ref="N67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51" spans="2:14" x14ac:dyDescent="0.35">
      <c r="B6751" s="7">
        <v>2030749</v>
      </c>
      <c r="C6751" s="1" t="s">
        <v>11</v>
      </c>
      <c r="D6751" s="1" t="s">
        <v>26</v>
      </c>
      <c r="E6751" s="1" t="s">
        <v>34</v>
      </c>
      <c r="F6751" s="1" t="s">
        <v>521</v>
      </c>
      <c r="G6751" s="3">
        <v>45482</v>
      </c>
      <c r="H6751" s="3">
        <v>45483</v>
      </c>
      <c r="I6751" s="6">
        <v>1299</v>
      </c>
      <c r="J6751" s="1">
        <v>1</v>
      </c>
      <c r="K6751" s="4">
        <v>7.0000000000000007E-2</v>
      </c>
      <c r="L6751" s="6">
        <f t="shared" si="210"/>
        <v>90.93</v>
      </c>
      <c r="M6751" s="8">
        <f t="shared" si="211"/>
        <v>1208.07</v>
      </c>
      <c r="N6751" t="str" cm="1">
        <f t="array" ref="N67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52" spans="2:14" x14ac:dyDescent="0.35">
      <c r="B6752" s="7">
        <v>2030750</v>
      </c>
      <c r="C6752" s="1" t="s">
        <v>12</v>
      </c>
      <c r="D6752" s="1" t="s">
        <v>27</v>
      </c>
      <c r="E6752" s="1" t="s">
        <v>35</v>
      </c>
      <c r="F6752" s="1" t="s">
        <v>520</v>
      </c>
      <c r="G6752" s="3">
        <v>45482</v>
      </c>
      <c r="H6752" s="3">
        <v>45490</v>
      </c>
      <c r="I6752" s="6">
        <v>1700</v>
      </c>
      <c r="J6752" s="1">
        <v>2</v>
      </c>
      <c r="K6752" s="4">
        <v>0.03</v>
      </c>
      <c r="L6752" s="6">
        <f t="shared" si="210"/>
        <v>51</v>
      </c>
      <c r="M6752" s="8">
        <f t="shared" si="211"/>
        <v>3349</v>
      </c>
      <c r="N6752" t="str" cm="1">
        <f t="array" ref="N67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53" spans="2:14" x14ac:dyDescent="0.35">
      <c r="B6753" s="7">
        <v>2030751</v>
      </c>
      <c r="C6753" s="1" t="s">
        <v>13</v>
      </c>
      <c r="D6753" s="1" t="s">
        <v>28</v>
      </c>
      <c r="E6753" s="1" t="s">
        <v>36</v>
      </c>
      <c r="F6753" s="1" t="s">
        <v>518</v>
      </c>
      <c r="G6753" s="3">
        <v>45482</v>
      </c>
      <c r="H6753" s="3">
        <v>45484</v>
      </c>
      <c r="I6753" s="6">
        <v>55000</v>
      </c>
      <c r="J6753" s="1">
        <v>1</v>
      </c>
      <c r="K6753" s="4">
        <v>0.08</v>
      </c>
      <c r="L6753" s="6">
        <f t="shared" si="210"/>
        <v>4400</v>
      </c>
      <c r="M6753" s="8">
        <f t="shared" si="211"/>
        <v>50600</v>
      </c>
      <c r="N6753" t="str" cm="1">
        <f t="array" ref="N67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54" spans="2:14" x14ac:dyDescent="0.35">
      <c r="B6754" s="7">
        <v>2030752</v>
      </c>
      <c r="C6754" s="1" t="s">
        <v>14</v>
      </c>
      <c r="D6754" s="1" t="s">
        <v>29</v>
      </c>
      <c r="E6754" s="1" t="s">
        <v>37</v>
      </c>
      <c r="F6754" s="1" t="s">
        <v>519</v>
      </c>
      <c r="G6754" s="3">
        <v>45482</v>
      </c>
      <c r="H6754" s="3">
        <v>45485</v>
      </c>
      <c r="I6754" s="6">
        <v>57999</v>
      </c>
      <c r="J6754" s="1">
        <v>3</v>
      </c>
      <c r="K6754" s="4">
        <v>0.05</v>
      </c>
      <c r="L6754" s="6">
        <f t="shared" si="210"/>
        <v>2899.9500000000003</v>
      </c>
      <c r="M6754" s="8">
        <f t="shared" si="211"/>
        <v>171097.05</v>
      </c>
      <c r="N6754" t="str" cm="1">
        <f t="array" ref="N67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55" spans="2:14" x14ac:dyDescent="0.35">
      <c r="B6755" s="7">
        <v>2030753</v>
      </c>
      <c r="C6755" s="1" t="s">
        <v>15</v>
      </c>
      <c r="D6755" s="1" t="s">
        <v>25</v>
      </c>
      <c r="E6755" s="1" t="s">
        <v>39</v>
      </c>
      <c r="F6755" s="1" t="s">
        <v>520</v>
      </c>
      <c r="G6755" s="3">
        <v>45482</v>
      </c>
      <c r="H6755" s="3">
        <v>45487</v>
      </c>
      <c r="I6755" s="6">
        <v>1399</v>
      </c>
      <c r="J6755" s="1">
        <v>2</v>
      </c>
      <c r="K6755" s="4">
        <v>0.05</v>
      </c>
      <c r="L6755" s="6">
        <f t="shared" si="210"/>
        <v>69.95</v>
      </c>
      <c r="M6755" s="8">
        <f t="shared" si="211"/>
        <v>2728.05</v>
      </c>
      <c r="N6755" t="str" cm="1">
        <f t="array" ref="N67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56" spans="2:14" x14ac:dyDescent="0.35">
      <c r="B6756" s="7">
        <v>2030754</v>
      </c>
      <c r="C6756" s="1" t="s">
        <v>16</v>
      </c>
      <c r="D6756" s="1" t="s">
        <v>358</v>
      </c>
      <c r="E6756" s="1" t="s">
        <v>40</v>
      </c>
      <c r="F6756" s="1" t="s">
        <v>521</v>
      </c>
      <c r="G6756" s="3">
        <v>45482</v>
      </c>
      <c r="H6756" s="3">
        <v>45483</v>
      </c>
      <c r="I6756" s="6">
        <v>999</v>
      </c>
      <c r="J6756" s="1">
        <v>1</v>
      </c>
      <c r="K6756" s="4">
        <v>0.05</v>
      </c>
      <c r="L6756" s="6">
        <f t="shared" si="210"/>
        <v>49.95</v>
      </c>
      <c r="M6756" s="8">
        <f t="shared" si="211"/>
        <v>949.05</v>
      </c>
      <c r="N6756" t="str" cm="1">
        <f t="array" ref="N67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57" spans="2:14" x14ac:dyDescent="0.35">
      <c r="B6757" s="7">
        <v>2030755</v>
      </c>
      <c r="C6757" s="1" t="s">
        <v>17</v>
      </c>
      <c r="D6757" s="1" t="s">
        <v>25</v>
      </c>
      <c r="E6757" s="1" t="s">
        <v>41</v>
      </c>
      <c r="F6757" s="1" t="s">
        <v>518</v>
      </c>
      <c r="G6757" s="3">
        <v>45482</v>
      </c>
      <c r="H6757" s="3">
        <v>45490</v>
      </c>
      <c r="I6757" s="6">
        <v>2099</v>
      </c>
      <c r="J6757" s="1">
        <v>2</v>
      </c>
      <c r="K6757" s="4">
        <v>0.05</v>
      </c>
      <c r="L6757" s="6">
        <f t="shared" si="210"/>
        <v>104.95</v>
      </c>
      <c r="M6757" s="8">
        <f t="shared" si="211"/>
        <v>4093.05</v>
      </c>
      <c r="N6757" t="str" cm="1">
        <f t="array" ref="N67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58" spans="2:14" x14ac:dyDescent="0.35">
      <c r="B6758" s="7">
        <v>2030756</v>
      </c>
      <c r="C6758" s="1" t="s">
        <v>18</v>
      </c>
      <c r="D6758" s="1" t="s">
        <v>26</v>
      </c>
      <c r="E6758" s="1" t="s">
        <v>42</v>
      </c>
      <c r="F6758" s="1" t="s">
        <v>518</v>
      </c>
      <c r="G6758" s="3">
        <v>45482</v>
      </c>
      <c r="H6758" s="3">
        <v>45484</v>
      </c>
      <c r="I6758" s="6">
        <v>11000</v>
      </c>
      <c r="J6758" s="1">
        <v>1</v>
      </c>
      <c r="K6758" s="4">
        <v>0.03</v>
      </c>
      <c r="L6758" s="6">
        <f t="shared" si="210"/>
        <v>330</v>
      </c>
      <c r="M6758" s="8">
        <f t="shared" si="211"/>
        <v>10670</v>
      </c>
      <c r="N6758" t="str" cm="1">
        <f t="array" ref="N67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59" spans="2:14" x14ac:dyDescent="0.35">
      <c r="B6759" s="7">
        <v>2030757</v>
      </c>
      <c r="C6759" s="1" t="s">
        <v>19</v>
      </c>
      <c r="D6759" s="1" t="s">
        <v>27</v>
      </c>
      <c r="E6759" s="1" t="s">
        <v>43</v>
      </c>
      <c r="F6759" s="1" t="s">
        <v>519</v>
      </c>
      <c r="G6759" s="3">
        <v>45482</v>
      </c>
      <c r="H6759" s="3">
        <v>45485</v>
      </c>
      <c r="I6759" s="6">
        <v>800</v>
      </c>
      <c r="J6759" s="1">
        <v>2</v>
      </c>
      <c r="K6759" s="4">
        <v>0.1</v>
      </c>
      <c r="L6759" s="6">
        <f t="shared" si="210"/>
        <v>80</v>
      </c>
      <c r="M6759" s="8">
        <f t="shared" si="211"/>
        <v>1520</v>
      </c>
      <c r="N6759" t="str" cm="1">
        <f t="array" ref="N67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60" spans="2:14" x14ac:dyDescent="0.35">
      <c r="B6760" s="7">
        <v>2030758</v>
      </c>
      <c r="C6760" s="1" t="s">
        <v>20</v>
      </c>
      <c r="D6760" s="1" t="s">
        <v>28</v>
      </c>
      <c r="E6760" s="1" t="s">
        <v>44</v>
      </c>
      <c r="F6760" s="1" t="s">
        <v>521</v>
      </c>
      <c r="G6760" s="3">
        <v>45482</v>
      </c>
      <c r="H6760" s="3">
        <v>45487</v>
      </c>
      <c r="I6760" s="6">
        <v>5500</v>
      </c>
      <c r="J6760" s="1">
        <v>3</v>
      </c>
      <c r="K6760" s="4">
        <v>0.05</v>
      </c>
      <c r="L6760" s="6">
        <f t="shared" si="210"/>
        <v>275</v>
      </c>
      <c r="M6760" s="8">
        <f t="shared" si="211"/>
        <v>16225</v>
      </c>
      <c r="N6760" t="str" cm="1">
        <f t="array" ref="N67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61" spans="2:14" x14ac:dyDescent="0.35">
      <c r="B6761" s="7">
        <v>2030759</v>
      </c>
      <c r="C6761" s="1" t="s">
        <v>21</v>
      </c>
      <c r="D6761" s="1" t="s">
        <v>29</v>
      </c>
      <c r="E6761" s="1" t="s">
        <v>45</v>
      </c>
      <c r="F6761" s="1" t="s">
        <v>520</v>
      </c>
      <c r="G6761" s="3">
        <v>45482</v>
      </c>
      <c r="H6761" s="3">
        <v>45483</v>
      </c>
      <c r="I6761" s="6">
        <v>1350</v>
      </c>
      <c r="J6761" s="1">
        <v>2</v>
      </c>
      <c r="K6761" s="4">
        <v>0.05</v>
      </c>
      <c r="L6761" s="6">
        <f t="shared" si="210"/>
        <v>67.5</v>
      </c>
      <c r="M6761" s="8">
        <f t="shared" si="211"/>
        <v>2632.5</v>
      </c>
      <c r="N6761" t="str" cm="1">
        <f t="array" ref="N67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62" spans="2:14" x14ac:dyDescent="0.35">
      <c r="B6762" s="7">
        <v>2030760</v>
      </c>
      <c r="C6762" s="1" t="s">
        <v>22</v>
      </c>
      <c r="D6762" s="1" t="s">
        <v>25</v>
      </c>
      <c r="E6762" s="1" t="s">
        <v>46</v>
      </c>
      <c r="F6762" s="1" t="s">
        <v>518</v>
      </c>
      <c r="G6762" s="3">
        <v>45482</v>
      </c>
      <c r="H6762" s="3">
        <v>45490</v>
      </c>
      <c r="I6762" s="6">
        <v>4500</v>
      </c>
      <c r="J6762" s="1">
        <v>7</v>
      </c>
      <c r="K6762" s="4">
        <v>0.02</v>
      </c>
      <c r="L6762" s="6">
        <f t="shared" si="210"/>
        <v>90</v>
      </c>
      <c r="M6762" s="8">
        <f t="shared" si="211"/>
        <v>31410</v>
      </c>
      <c r="N6762" t="str" cm="1">
        <f t="array" ref="N67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63" spans="2:14" x14ac:dyDescent="0.35">
      <c r="B6763" s="7">
        <v>2030761</v>
      </c>
      <c r="C6763" s="1" t="s">
        <v>23</v>
      </c>
      <c r="D6763" s="1" t="s">
        <v>30</v>
      </c>
      <c r="E6763" s="1" t="s">
        <v>47</v>
      </c>
      <c r="F6763" s="1" t="s">
        <v>519</v>
      </c>
      <c r="G6763" s="3">
        <v>45482</v>
      </c>
      <c r="H6763" s="3">
        <v>45484</v>
      </c>
      <c r="I6763" s="6">
        <v>2350</v>
      </c>
      <c r="J6763" s="1">
        <v>2</v>
      </c>
      <c r="K6763" s="4">
        <v>0.06</v>
      </c>
      <c r="L6763" s="6">
        <f t="shared" si="210"/>
        <v>141</v>
      </c>
      <c r="M6763" s="8">
        <f t="shared" si="211"/>
        <v>4559</v>
      </c>
      <c r="N6763" t="str" cm="1">
        <f t="array" ref="N67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64" spans="2:14" x14ac:dyDescent="0.35">
      <c r="B6764" s="7">
        <v>2030762</v>
      </c>
      <c r="C6764" s="1" t="s">
        <v>24</v>
      </c>
      <c r="D6764" s="1" t="s">
        <v>27</v>
      </c>
      <c r="E6764" s="1" t="s">
        <v>48</v>
      </c>
      <c r="F6764" s="1" t="s">
        <v>520</v>
      </c>
      <c r="G6764" s="3">
        <v>45482</v>
      </c>
      <c r="H6764" s="3">
        <v>45485</v>
      </c>
      <c r="I6764" s="6">
        <v>90</v>
      </c>
      <c r="J6764" s="1">
        <v>1</v>
      </c>
      <c r="K6764" s="4">
        <v>0.15</v>
      </c>
      <c r="L6764" s="6">
        <f t="shared" si="210"/>
        <v>13.5</v>
      </c>
      <c r="M6764" s="8">
        <f t="shared" si="211"/>
        <v>76.5</v>
      </c>
      <c r="N6764" t="str" cm="1">
        <f t="array" ref="N67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65" spans="2:14" x14ac:dyDescent="0.35">
      <c r="B6765" s="7">
        <v>2030763</v>
      </c>
      <c r="C6765" s="1" t="s">
        <v>4</v>
      </c>
      <c r="D6765" s="1" t="s">
        <v>28</v>
      </c>
      <c r="E6765" s="1" t="s">
        <v>49</v>
      </c>
      <c r="F6765" s="1" t="s">
        <v>521</v>
      </c>
      <c r="G6765" s="3">
        <v>45482</v>
      </c>
      <c r="H6765" s="3">
        <v>45487</v>
      </c>
      <c r="I6765" s="6">
        <v>280</v>
      </c>
      <c r="J6765" s="1">
        <v>1</v>
      </c>
      <c r="K6765" s="4">
        <v>0.02</v>
      </c>
      <c r="L6765" s="6">
        <f t="shared" si="210"/>
        <v>5.6000000000000005</v>
      </c>
      <c r="M6765" s="8">
        <f t="shared" si="211"/>
        <v>274.39999999999998</v>
      </c>
      <c r="N6765" t="str" cm="1">
        <f t="array" ref="N67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66" spans="2:14" x14ac:dyDescent="0.35">
      <c r="B6766" s="7">
        <v>2030764</v>
      </c>
      <c r="C6766" s="1" t="s">
        <v>5</v>
      </c>
      <c r="D6766" s="1" t="s">
        <v>29</v>
      </c>
      <c r="E6766" s="1" t="s">
        <v>50</v>
      </c>
      <c r="F6766" s="1" t="s">
        <v>518</v>
      </c>
      <c r="G6766" s="3">
        <v>45482</v>
      </c>
      <c r="H6766" s="3">
        <v>45483</v>
      </c>
      <c r="I6766" s="6">
        <v>70</v>
      </c>
      <c r="J6766" s="1">
        <v>1</v>
      </c>
      <c r="K6766" s="4">
        <v>0.02</v>
      </c>
      <c r="L6766" s="6">
        <f t="shared" si="210"/>
        <v>1.4000000000000001</v>
      </c>
      <c r="M6766" s="8">
        <f t="shared" si="211"/>
        <v>68.599999999999994</v>
      </c>
      <c r="N6766" t="str" cm="1">
        <f t="array" ref="N67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67" spans="2:14" x14ac:dyDescent="0.35">
      <c r="B6767" s="7">
        <v>2030765</v>
      </c>
      <c r="C6767" s="1" t="s">
        <v>6</v>
      </c>
      <c r="D6767" s="1" t="s">
        <v>25</v>
      </c>
      <c r="E6767" s="1" t="s">
        <v>51</v>
      </c>
      <c r="F6767" s="1" t="s">
        <v>518</v>
      </c>
      <c r="G6767" s="3">
        <v>45482</v>
      </c>
      <c r="H6767" s="3">
        <v>45490</v>
      </c>
      <c r="I6767" s="6">
        <v>230</v>
      </c>
      <c r="J6767" s="1">
        <v>2</v>
      </c>
      <c r="K6767" s="4">
        <v>0.02</v>
      </c>
      <c r="L6767" s="6">
        <f t="shared" si="210"/>
        <v>4.6000000000000005</v>
      </c>
      <c r="M6767" s="8">
        <f t="shared" si="211"/>
        <v>455.4</v>
      </c>
      <c r="N6767" t="str" cm="1">
        <f t="array" ref="N67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68" spans="2:14" x14ac:dyDescent="0.35">
      <c r="B6768" s="7">
        <v>2030766</v>
      </c>
      <c r="C6768" s="1" t="s">
        <v>7</v>
      </c>
      <c r="D6768" s="1" t="s">
        <v>26</v>
      </c>
      <c r="E6768" s="1" t="s">
        <v>506</v>
      </c>
      <c r="F6768" s="1" t="s">
        <v>519</v>
      </c>
      <c r="G6768" s="3">
        <v>45482</v>
      </c>
      <c r="H6768" s="3">
        <v>45484</v>
      </c>
      <c r="I6768" s="6">
        <v>7999</v>
      </c>
      <c r="J6768" s="1">
        <v>1</v>
      </c>
      <c r="K6768" s="4">
        <v>0.02</v>
      </c>
      <c r="L6768" s="6">
        <f t="shared" si="210"/>
        <v>159.97999999999999</v>
      </c>
      <c r="M6768" s="8">
        <f t="shared" si="211"/>
        <v>7839.02</v>
      </c>
      <c r="N6768" t="str" cm="1">
        <f t="array" ref="N67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69" spans="2:14" x14ac:dyDescent="0.35">
      <c r="B6769" s="7">
        <v>2030767</v>
      </c>
      <c r="C6769" s="1" t="s">
        <v>10</v>
      </c>
      <c r="D6769" s="1" t="s">
        <v>27</v>
      </c>
      <c r="E6769" s="1" t="s">
        <v>507</v>
      </c>
      <c r="F6769" s="1" t="s">
        <v>521</v>
      </c>
      <c r="G6769" s="3">
        <v>45482</v>
      </c>
      <c r="H6769" s="3">
        <v>45485</v>
      </c>
      <c r="I6769" s="6">
        <v>850</v>
      </c>
      <c r="J6769" s="1">
        <v>2</v>
      </c>
      <c r="K6769" s="4">
        <v>0.02</v>
      </c>
      <c r="L6769" s="6">
        <f t="shared" si="210"/>
        <v>17</v>
      </c>
      <c r="M6769" s="8">
        <f t="shared" si="211"/>
        <v>1683</v>
      </c>
      <c r="N6769" t="str" cm="1">
        <f t="array" ref="N67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70" spans="2:14" x14ac:dyDescent="0.35">
      <c r="B6770" s="7">
        <v>2030768</v>
      </c>
      <c r="C6770" s="1" t="s">
        <v>8</v>
      </c>
      <c r="D6770" s="1" t="s">
        <v>28</v>
      </c>
      <c r="E6770" s="1" t="s">
        <v>508</v>
      </c>
      <c r="F6770" s="1" t="s">
        <v>520</v>
      </c>
      <c r="G6770" s="3">
        <v>45482</v>
      </c>
      <c r="H6770" s="3">
        <v>45487</v>
      </c>
      <c r="I6770" s="6">
        <v>65000</v>
      </c>
      <c r="J6770" s="1">
        <v>7</v>
      </c>
      <c r="K6770" s="4">
        <v>0.02</v>
      </c>
      <c r="L6770" s="6">
        <f t="shared" si="210"/>
        <v>1300</v>
      </c>
      <c r="M6770" s="8">
        <f t="shared" si="211"/>
        <v>453700</v>
      </c>
      <c r="N6770" t="str" cm="1">
        <f t="array" ref="N67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71" spans="2:14" x14ac:dyDescent="0.35">
      <c r="B6771" s="7">
        <v>2030769</v>
      </c>
      <c r="C6771" s="1" t="s">
        <v>9</v>
      </c>
      <c r="D6771" s="1" t="s">
        <v>29</v>
      </c>
      <c r="E6771" s="1" t="s">
        <v>31</v>
      </c>
      <c r="F6771" s="1" t="s">
        <v>518</v>
      </c>
      <c r="G6771" s="3">
        <v>45482</v>
      </c>
      <c r="H6771" s="3">
        <v>45483</v>
      </c>
      <c r="I6771" s="6">
        <v>450</v>
      </c>
      <c r="J6771" s="1">
        <v>2</v>
      </c>
      <c r="K6771" s="4">
        <v>0.02</v>
      </c>
      <c r="L6771" s="6">
        <f t="shared" si="210"/>
        <v>9</v>
      </c>
      <c r="M6771" s="8">
        <f t="shared" si="211"/>
        <v>891</v>
      </c>
      <c r="N6771" t="str" cm="1">
        <f t="array" ref="N67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72" spans="2:14" x14ac:dyDescent="0.35">
      <c r="B6772" s="7">
        <v>2030770</v>
      </c>
      <c r="C6772" s="1" t="s">
        <v>11</v>
      </c>
      <c r="D6772" s="1" t="s">
        <v>25</v>
      </c>
      <c r="E6772" s="1" t="s">
        <v>32</v>
      </c>
      <c r="F6772" s="1" t="s">
        <v>519</v>
      </c>
      <c r="G6772" s="3">
        <v>45482</v>
      </c>
      <c r="H6772" s="3">
        <v>45490</v>
      </c>
      <c r="I6772" s="6">
        <v>1299</v>
      </c>
      <c r="J6772" s="1">
        <v>2</v>
      </c>
      <c r="K6772" s="4">
        <v>0.02</v>
      </c>
      <c r="L6772" s="6">
        <f t="shared" si="210"/>
        <v>25.98</v>
      </c>
      <c r="M6772" s="8">
        <f t="shared" si="211"/>
        <v>2572.02</v>
      </c>
      <c r="N6772" t="str" cm="1">
        <f t="array" ref="N67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73" spans="2:14" x14ac:dyDescent="0.35">
      <c r="B6773" s="7">
        <v>2030771</v>
      </c>
      <c r="C6773" s="1" t="s">
        <v>12</v>
      </c>
      <c r="D6773" s="1" t="s">
        <v>26</v>
      </c>
      <c r="E6773" s="1" t="s">
        <v>38</v>
      </c>
      <c r="F6773" s="1" t="s">
        <v>520</v>
      </c>
      <c r="G6773" s="3">
        <v>45482</v>
      </c>
      <c r="H6773" s="3">
        <v>45484</v>
      </c>
      <c r="I6773" s="6">
        <v>1700</v>
      </c>
      <c r="J6773" s="1">
        <v>1</v>
      </c>
      <c r="K6773" s="4">
        <v>7.0000000000000007E-2</v>
      </c>
      <c r="L6773" s="6">
        <f t="shared" si="210"/>
        <v>119.00000000000001</v>
      </c>
      <c r="M6773" s="8">
        <f t="shared" si="211"/>
        <v>1581</v>
      </c>
      <c r="N6773" t="str" cm="1">
        <f t="array" ref="N67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74" spans="2:14" x14ac:dyDescent="0.35">
      <c r="B6774" s="7">
        <v>2030772</v>
      </c>
      <c r="C6774" s="1" t="s">
        <v>13</v>
      </c>
      <c r="D6774" s="1" t="s">
        <v>27</v>
      </c>
      <c r="E6774" s="1" t="s">
        <v>33</v>
      </c>
      <c r="F6774" s="1" t="s">
        <v>521</v>
      </c>
      <c r="G6774" s="3">
        <v>45482</v>
      </c>
      <c r="H6774" s="3">
        <v>45485</v>
      </c>
      <c r="I6774" s="6">
        <v>55000</v>
      </c>
      <c r="J6774" s="1">
        <v>2</v>
      </c>
      <c r="K6774" s="4">
        <v>0.03</v>
      </c>
      <c r="L6774" s="6">
        <f t="shared" si="210"/>
        <v>1650</v>
      </c>
      <c r="M6774" s="8">
        <f t="shared" si="211"/>
        <v>108350</v>
      </c>
      <c r="N6774" t="str" cm="1">
        <f t="array" ref="N67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75" spans="2:14" x14ac:dyDescent="0.35">
      <c r="B6775" s="7">
        <v>2030773</v>
      </c>
      <c r="C6775" s="1" t="s">
        <v>14</v>
      </c>
      <c r="D6775" s="1" t="s">
        <v>28</v>
      </c>
      <c r="E6775" s="1" t="s">
        <v>34</v>
      </c>
      <c r="F6775" s="1" t="s">
        <v>518</v>
      </c>
      <c r="G6775" s="3">
        <v>45482</v>
      </c>
      <c r="H6775" s="3">
        <v>45487</v>
      </c>
      <c r="I6775" s="6">
        <v>57999</v>
      </c>
      <c r="J6775" s="1">
        <v>4</v>
      </c>
      <c r="K6775" s="4">
        <v>0.08</v>
      </c>
      <c r="L6775" s="6">
        <f t="shared" si="210"/>
        <v>4639.92</v>
      </c>
      <c r="M6775" s="8">
        <f t="shared" si="211"/>
        <v>227356.08</v>
      </c>
      <c r="N6775" t="str" cm="1">
        <f t="array" ref="N67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76" spans="2:14" x14ac:dyDescent="0.35">
      <c r="B6776" s="7">
        <v>2030774</v>
      </c>
      <c r="C6776" s="1" t="s">
        <v>15</v>
      </c>
      <c r="D6776" s="1" t="s">
        <v>29</v>
      </c>
      <c r="E6776" s="1" t="s">
        <v>35</v>
      </c>
      <c r="F6776" s="1" t="s">
        <v>518</v>
      </c>
      <c r="G6776" s="3">
        <v>45482</v>
      </c>
      <c r="H6776" s="3">
        <v>45483</v>
      </c>
      <c r="I6776" s="6">
        <v>1399</v>
      </c>
      <c r="J6776" s="1">
        <v>3</v>
      </c>
      <c r="K6776" s="4">
        <v>0.05</v>
      </c>
      <c r="L6776" s="6">
        <f t="shared" si="210"/>
        <v>69.95</v>
      </c>
      <c r="M6776" s="8">
        <f t="shared" si="211"/>
        <v>4127.05</v>
      </c>
      <c r="N6776" t="str" cm="1">
        <f t="array" ref="N67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77" spans="2:14" x14ac:dyDescent="0.35">
      <c r="B6777" s="7">
        <v>2030775</v>
      </c>
      <c r="C6777" s="1" t="s">
        <v>16</v>
      </c>
      <c r="D6777" s="1" t="s">
        <v>25</v>
      </c>
      <c r="E6777" s="1" t="s">
        <v>36</v>
      </c>
      <c r="F6777" s="1" t="s">
        <v>519</v>
      </c>
      <c r="G6777" s="3">
        <v>45482</v>
      </c>
      <c r="H6777" s="3">
        <v>45490</v>
      </c>
      <c r="I6777" s="6">
        <v>999</v>
      </c>
      <c r="J6777" s="1">
        <v>2</v>
      </c>
      <c r="K6777" s="4">
        <v>0.05</v>
      </c>
      <c r="L6777" s="6">
        <f t="shared" si="210"/>
        <v>49.95</v>
      </c>
      <c r="M6777" s="8">
        <f t="shared" si="211"/>
        <v>1948.05</v>
      </c>
      <c r="N6777" t="str" cm="1">
        <f t="array" ref="N67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78" spans="2:14" x14ac:dyDescent="0.35">
      <c r="B6778" s="7">
        <v>2030776</v>
      </c>
      <c r="C6778" s="1" t="s">
        <v>17</v>
      </c>
      <c r="D6778" s="1" t="s">
        <v>359</v>
      </c>
      <c r="E6778" s="1" t="s">
        <v>37</v>
      </c>
      <c r="F6778" s="1" t="s">
        <v>521</v>
      </c>
      <c r="G6778" s="3">
        <v>45482</v>
      </c>
      <c r="H6778" s="3">
        <v>45484</v>
      </c>
      <c r="I6778" s="6">
        <v>2099</v>
      </c>
      <c r="J6778" s="1">
        <v>1</v>
      </c>
      <c r="K6778" s="4">
        <v>0.05</v>
      </c>
      <c r="L6778" s="6">
        <f t="shared" si="210"/>
        <v>104.95</v>
      </c>
      <c r="M6778" s="8">
        <f t="shared" si="211"/>
        <v>1994.05</v>
      </c>
      <c r="N6778" t="str" cm="1">
        <f t="array" ref="N67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79" spans="2:14" x14ac:dyDescent="0.35">
      <c r="B6779" s="7">
        <v>2030777</v>
      </c>
      <c r="C6779" s="1" t="s">
        <v>18</v>
      </c>
      <c r="D6779" s="1" t="s">
        <v>25</v>
      </c>
      <c r="E6779" s="1" t="s">
        <v>39</v>
      </c>
      <c r="F6779" s="1" t="s">
        <v>520</v>
      </c>
      <c r="G6779" s="3">
        <v>45482</v>
      </c>
      <c r="H6779" s="3">
        <v>45485</v>
      </c>
      <c r="I6779" s="6">
        <v>11000</v>
      </c>
      <c r="J6779" s="1">
        <v>1</v>
      </c>
      <c r="K6779" s="4">
        <v>0.05</v>
      </c>
      <c r="L6779" s="6">
        <f t="shared" si="210"/>
        <v>550</v>
      </c>
      <c r="M6779" s="8">
        <f t="shared" si="211"/>
        <v>10450</v>
      </c>
      <c r="N6779" t="str" cm="1">
        <f t="array" ref="N67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80" spans="2:14" x14ac:dyDescent="0.35">
      <c r="B6780" s="7">
        <v>2030778</v>
      </c>
      <c r="C6780" s="1" t="s">
        <v>19</v>
      </c>
      <c r="D6780" s="1" t="s">
        <v>26</v>
      </c>
      <c r="E6780" s="1" t="s">
        <v>40</v>
      </c>
      <c r="F6780" s="1" t="s">
        <v>518</v>
      </c>
      <c r="G6780" s="3">
        <v>45482</v>
      </c>
      <c r="H6780" s="3">
        <v>45487</v>
      </c>
      <c r="I6780" s="6">
        <v>800</v>
      </c>
      <c r="J6780" s="1">
        <v>2</v>
      </c>
      <c r="K6780" s="4">
        <v>0.03</v>
      </c>
      <c r="L6780" s="6">
        <f t="shared" si="210"/>
        <v>24</v>
      </c>
      <c r="M6780" s="8">
        <f t="shared" si="211"/>
        <v>1576</v>
      </c>
      <c r="N6780" t="str" cm="1">
        <f t="array" ref="N67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81" spans="2:14" x14ac:dyDescent="0.35">
      <c r="B6781" s="7">
        <v>2030779</v>
      </c>
      <c r="C6781" s="1" t="s">
        <v>20</v>
      </c>
      <c r="D6781" s="1" t="s">
        <v>27</v>
      </c>
      <c r="E6781" s="1" t="s">
        <v>41</v>
      </c>
      <c r="F6781" s="1" t="s">
        <v>519</v>
      </c>
      <c r="G6781" s="3">
        <v>45482</v>
      </c>
      <c r="H6781" s="3">
        <v>45483</v>
      </c>
      <c r="I6781" s="6">
        <v>5500</v>
      </c>
      <c r="J6781" s="1">
        <v>1</v>
      </c>
      <c r="K6781" s="4">
        <v>0.1</v>
      </c>
      <c r="L6781" s="6">
        <f t="shared" si="210"/>
        <v>550</v>
      </c>
      <c r="M6781" s="8">
        <f t="shared" si="211"/>
        <v>4950</v>
      </c>
      <c r="N6781" t="str" cm="1">
        <f t="array" ref="N67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82" spans="2:14" x14ac:dyDescent="0.35">
      <c r="B6782" s="7">
        <v>2030780</v>
      </c>
      <c r="C6782" s="1" t="s">
        <v>21</v>
      </c>
      <c r="D6782" s="1" t="s">
        <v>28</v>
      </c>
      <c r="E6782" s="1" t="s">
        <v>42</v>
      </c>
      <c r="F6782" s="1" t="s">
        <v>520</v>
      </c>
      <c r="G6782" s="3">
        <v>45482</v>
      </c>
      <c r="H6782" s="3">
        <v>45490</v>
      </c>
      <c r="I6782" s="6">
        <v>1350</v>
      </c>
      <c r="J6782" s="1">
        <v>3</v>
      </c>
      <c r="K6782" s="4">
        <v>0.05</v>
      </c>
      <c r="L6782" s="6">
        <f t="shared" si="210"/>
        <v>67.5</v>
      </c>
      <c r="M6782" s="8">
        <f t="shared" si="211"/>
        <v>3982.5</v>
      </c>
      <c r="N6782" t="str" cm="1">
        <f t="array" ref="N67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83" spans="2:14" x14ac:dyDescent="0.35">
      <c r="B6783" s="7">
        <v>2030781</v>
      </c>
      <c r="C6783" s="1" t="s">
        <v>22</v>
      </c>
      <c r="D6783" s="1" t="s">
        <v>29</v>
      </c>
      <c r="E6783" s="1" t="s">
        <v>43</v>
      </c>
      <c r="F6783" s="1" t="s">
        <v>521</v>
      </c>
      <c r="G6783" s="3">
        <v>45482</v>
      </c>
      <c r="H6783" s="3">
        <v>45484</v>
      </c>
      <c r="I6783" s="6">
        <v>4500</v>
      </c>
      <c r="J6783" s="1">
        <v>2</v>
      </c>
      <c r="K6783" s="4">
        <v>0.05</v>
      </c>
      <c r="L6783" s="6">
        <f t="shared" si="210"/>
        <v>225</v>
      </c>
      <c r="M6783" s="8">
        <f t="shared" si="211"/>
        <v>8775</v>
      </c>
      <c r="N6783" t="str" cm="1">
        <f t="array" ref="N67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84" spans="2:14" x14ac:dyDescent="0.35">
      <c r="B6784" s="7">
        <v>2030782</v>
      </c>
      <c r="C6784" s="1" t="s">
        <v>23</v>
      </c>
      <c r="D6784" s="1" t="s">
        <v>25</v>
      </c>
      <c r="E6784" s="1" t="s">
        <v>44</v>
      </c>
      <c r="F6784" s="1" t="s">
        <v>518</v>
      </c>
      <c r="G6784" s="3">
        <v>45482</v>
      </c>
      <c r="H6784" s="3">
        <v>45485</v>
      </c>
      <c r="I6784" s="6">
        <v>2350</v>
      </c>
      <c r="J6784" s="1">
        <v>1</v>
      </c>
      <c r="K6784" s="4">
        <v>0.02</v>
      </c>
      <c r="L6784" s="6">
        <f t="shared" si="210"/>
        <v>47</v>
      </c>
      <c r="M6784" s="8">
        <f t="shared" si="211"/>
        <v>2303</v>
      </c>
      <c r="N6784" t="str" cm="1">
        <f t="array" ref="N67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85" spans="2:14" x14ac:dyDescent="0.35">
      <c r="B6785" s="7">
        <v>2030783</v>
      </c>
      <c r="C6785" s="1" t="s">
        <v>24</v>
      </c>
      <c r="D6785" s="1" t="s">
        <v>30</v>
      </c>
      <c r="E6785" s="1" t="s">
        <v>45</v>
      </c>
      <c r="F6785" s="1" t="s">
        <v>518</v>
      </c>
      <c r="G6785" s="3">
        <v>45482</v>
      </c>
      <c r="H6785" s="3">
        <v>45487</v>
      </c>
      <c r="I6785" s="6">
        <v>90</v>
      </c>
      <c r="J6785" s="1">
        <v>2</v>
      </c>
      <c r="K6785" s="4">
        <v>0.06</v>
      </c>
      <c r="L6785" s="6">
        <f t="shared" si="210"/>
        <v>5.3999999999999995</v>
      </c>
      <c r="M6785" s="8">
        <f t="shared" si="211"/>
        <v>174.6</v>
      </c>
      <c r="N6785" t="str" cm="1">
        <f t="array" ref="N67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86" spans="2:14" x14ac:dyDescent="0.35">
      <c r="B6786" s="7">
        <v>2030784</v>
      </c>
      <c r="C6786" s="1" t="s">
        <v>4</v>
      </c>
      <c r="D6786" s="1" t="s">
        <v>27</v>
      </c>
      <c r="E6786" s="1" t="s">
        <v>46</v>
      </c>
      <c r="F6786" s="1" t="s">
        <v>519</v>
      </c>
      <c r="G6786" s="3">
        <v>45482</v>
      </c>
      <c r="H6786" s="3">
        <v>45483</v>
      </c>
      <c r="I6786" s="6">
        <v>280</v>
      </c>
      <c r="J6786" s="1">
        <v>1</v>
      </c>
      <c r="K6786" s="4">
        <v>0.15</v>
      </c>
      <c r="L6786" s="6">
        <f t="shared" si="210"/>
        <v>42</v>
      </c>
      <c r="M6786" s="8">
        <f t="shared" si="211"/>
        <v>238</v>
      </c>
      <c r="N6786" t="str" cm="1">
        <f t="array" ref="N67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87" spans="2:14" x14ac:dyDescent="0.35">
      <c r="B6787" s="7">
        <v>2030785</v>
      </c>
      <c r="C6787" s="1" t="s">
        <v>5</v>
      </c>
      <c r="D6787" s="1" t="s">
        <v>28</v>
      </c>
      <c r="E6787" s="1" t="s">
        <v>47</v>
      </c>
      <c r="F6787" s="1" t="s">
        <v>521</v>
      </c>
      <c r="G6787" s="3">
        <v>45482</v>
      </c>
      <c r="H6787" s="3">
        <v>45490</v>
      </c>
      <c r="I6787" s="6">
        <v>70</v>
      </c>
      <c r="J6787" s="1">
        <v>2</v>
      </c>
      <c r="K6787" s="4">
        <v>0.02</v>
      </c>
      <c r="L6787" s="6">
        <f t="shared" si="210"/>
        <v>1.4000000000000001</v>
      </c>
      <c r="M6787" s="8">
        <f t="shared" si="211"/>
        <v>138.6</v>
      </c>
      <c r="N6787" t="str" cm="1">
        <f t="array" ref="N67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88" spans="2:14" x14ac:dyDescent="0.35">
      <c r="B6788" s="7">
        <v>2030786</v>
      </c>
      <c r="C6788" s="1" t="s">
        <v>6</v>
      </c>
      <c r="D6788" s="1" t="s">
        <v>29</v>
      </c>
      <c r="E6788" s="1" t="s">
        <v>48</v>
      </c>
      <c r="F6788" s="1" t="s">
        <v>520</v>
      </c>
      <c r="G6788" s="3">
        <v>45482</v>
      </c>
      <c r="H6788" s="3">
        <v>45484</v>
      </c>
      <c r="I6788" s="6">
        <v>230</v>
      </c>
      <c r="J6788" s="1">
        <v>3</v>
      </c>
      <c r="K6788" s="4">
        <v>0.02</v>
      </c>
      <c r="L6788" s="6">
        <f t="shared" ref="L6788:L6851" si="212">I6788*K6788</f>
        <v>4.6000000000000005</v>
      </c>
      <c r="M6788" s="8">
        <f t="shared" ref="M6788:M6851" si="213">I6788*J6788-L6788</f>
        <v>685.4</v>
      </c>
      <c r="N6788" t="str" cm="1">
        <f t="array" ref="N67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89" spans="2:14" x14ac:dyDescent="0.35">
      <c r="B6789" s="7">
        <v>2030787</v>
      </c>
      <c r="C6789" s="1" t="s">
        <v>7</v>
      </c>
      <c r="D6789" s="1" t="s">
        <v>25</v>
      </c>
      <c r="E6789" s="1" t="s">
        <v>49</v>
      </c>
      <c r="F6789" s="1" t="s">
        <v>518</v>
      </c>
      <c r="G6789" s="3">
        <v>45482</v>
      </c>
      <c r="H6789" s="3">
        <v>45485</v>
      </c>
      <c r="I6789" s="6">
        <v>7999</v>
      </c>
      <c r="J6789" s="1">
        <v>2</v>
      </c>
      <c r="K6789" s="4">
        <v>0.02</v>
      </c>
      <c r="L6789" s="6">
        <f t="shared" si="212"/>
        <v>159.97999999999999</v>
      </c>
      <c r="M6789" s="8">
        <f t="shared" si="213"/>
        <v>15838.02</v>
      </c>
      <c r="N6789" t="str" cm="1">
        <f t="array" ref="N67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90" spans="2:14" x14ac:dyDescent="0.35">
      <c r="B6790" s="7">
        <v>2030788</v>
      </c>
      <c r="C6790" s="1" t="s">
        <v>10</v>
      </c>
      <c r="D6790" s="1" t="s">
        <v>26</v>
      </c>
      <c r="E6790" s="1" t="s">
        <v>50</v>
      </c>
      <c r="F6790" s="1" t="s">
        <v>519</v>
      </c>
      <c r="G6790" s="3">
        <v>45482</v>
      </c>
      <c r="H6790" s="3">
        <v>45487</v>
      </c>
      <c r="I6790" s="6">
        <v>850</v>
      </c>
      <c r="J6790" s="1">
        <v>7</v>
      </c>
      <c r="K6790" s="4">
        <v>0.02</v>
      </c>
      <c r="L6790" s="6">
        <f t="shared" si="212"/>
        <v>17</v>
      </c>
      <c r="M6790" s="8">
        <f t="shared" si="213"/>
        <v>5933</v>
      </c>
      <c r="N6790" t="str" cm="1">
        <f t="array" ref="N67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91" spans="2:14" x14ac:dyDescent="0.35">
      <c r="B6791" s="7">
        <v>2030789</v>
      </c>
      <c r="C6791" s="1" t="s">
        <v>8</v>
      </c>
      <c r="D6791" s="1" t="s">
        <v>27</v>
      </c>
      <c r="E6791" s="1" t="s">
        <v>51</v>
      </c>
      <c r="F6791" s="1" t="s">
        <v>520</v>
      </c>
      <c r="G6791" s="3">
        <v>45482</v>
      </c>
      <c r="H6791" s="3">
        <v>45483</v>
      </c>
      <c r="I6791" s="6">
        <v>65000</v>
      </c>
      <c r="J6791" s="1">
        <v>2</v>
      </c>
      <c r="K6791" s="4">
        <v>0.02</v>
      </c>
      <c r="L6791" s="6">
        <f t="shared" si="212"/>
        <v>1300</v>
      </c>
      <c r="M6791" s="8">
        <f t="shared" si="213"/>
        <v>128700</v>
      </c>
      <c r="N6791" t="str" cm="1">
        <f t="array" ref="N67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92" spans="2:14" x14ac:dyDescent="0.35">
      <c r="B6792" s="7">
        <v>2030790</v>
      </c>
      <c r="C6792" s="1" t="s">
        <v>9</v>
      </c>
      <c r="D6792" s="1" t="s">
        <v>28</v>
      </c>
      <c r="E6792" s="1" t="s">
        <v>506</v>
      </c>
      <c r="F6792" s="1" t="s">
        <v>521</v>
      </c>
      <c r="G6792" s="3">
        <v>45482</v>
      </c>
      <c r="H6792" s="3">
        <v>45490</v>
      </c>
      <c r="I6792" s="6">
        <v>450</v>
      </c>
      <c r="J6792" s="1">
        <v>1</v>
      </c>
      <c r="K6792" s="4">
        <v>0.02</v>
      </c>
      <c r="L6792" s="6">
        <f t="shared" si="212"/>
        <v>9</v>
      </c>
      <c r="M6792" s="8">
        <f t="shared" si="213"/>
        <v>441</v>
      </c>
      <c r="N6792" t="str" cm="1">
        <f t="array" ref="N67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93" spans="2:14" x14ac:dyDescent="0.35">
      <c r="B6793" s="7">
        <v>2030791</v>
      </c>
      <c r="C6793" s="1" t="s">
        <v>11</v>
      </c>
      <c r="D6793" s="1" t="s">
        <v>29</v>
      </c>
      <c r="E6793" s="1" t="s">
        <v>507</v>
      </c>
      <c r="F6793" s="1" t="s">
        <v>518</v>
      </c>
      <c r="G6793" s="3">
        <v>45482</v>
      </c>
      <c r="H6793" s="3">
        <v>45484</v>
      </c>
      <c r="I6793" s="6">
        <v>1299</v>
      </c>
      <c r="J6793" s="1">
        <v>1</v>
      </c>
      <c r="K6793" s="4">
        <v>0.02</v>
      </c>
      <c r="L6793" s="6">
        <f t="shared" si="212"/>
        <v>25.98</v>
      </c>
      <c r="M6793" s="8">
        <f t="shared" si="213"/>
        <v>1273.02</v>
      </c>
      <c r="N6793" t="str" cm="1">
        <f t="array" ref="N67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94" spans="2:14" x14ac:dyDescent="0.35">
      <c r="B6794" s="7">
        <v>2030792</v>
      </c>
      <c r="C6794" s="1" t="s">
        <v>12</v>
      </c>
      <c r="D6794" s="1" t="s">
        <v>25</v>
      </c>
      <c r="E6794" s="1" t="s">
        <v>508</v>
      </c>
      <c r="F6794" s="1" t="s">
        <v>518</v>
      </c>
      <c r="G6794" s="3">
        <v>45482</v>
      </c>
      <c r="H6794" s="3">
        <v>45485</v>
      </c>
      <c r="I6794" s="6">
        <v>1700</v>
      </c>
      <c r="J6794" s="1">
        <v>1</v>
      </c>
      <c r="K6794" s="4">
        <v>0.02</v>
      </c>
      <c r="L6794" s="6">
        <f t="shared" si="212"/>
        <v>34</v>
      </c>
      <c r="M6794" s="8">
        <f t="shared" si="213"/>
        <v>1666</v>
      </c>
      <c r="N6794" t="str" cm="1">
        <f t="array" ref="N67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95" spans="2:14" x14ac:dyDescent="0.35">
      <c r="B6795" s="7">
        <v>2030793</v>
      </c>
      <c r="C6795" s="1" t="s">
        <v>13</v>
      </c>
      <c r="D6795" s="1" t="s">
        <v>26</v>
      </c>
      <c r="E6795" s="1" t="s">
        <v>31</v>
      </c>
      <c r="F6795" s="1" t="s">
        <v>519</v>
      </c>
      <c r="G6795" s="3">
        <v>45482</v>
      </c>
      <c r="H6795" s="3">
        <v>45487</v>
      </c>
      <c r="I6795" s="6">
        <v>55000</v>
      </c>
      <c r="J6795" s="1">
        <v>2</v>
      </c>
      <c r="K6795" s="4">
        <v>7.0000000000000007E-2</v>
      </c>
      <c r="L6795" s="6">
        <f t="shared" si="212"/>
        <v>3850.0000000000005</v>
      </c>
      <c r="M6795" s="8">
        <f t="shared" si="213"/>
        <v>106150</v>
      </c>
      <c r="N6795" t="str" cm="1">
        <f t="array" ref="N67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96" spans="2:14" x14ac:dyDescent="0.35">
      <c r="B6796" s="7">
        <v>2030794</v>
      </c>
      <c r="C6796" s="1" t="s">
        <v>14</v>
      </c>
      <c r="D6796" s="1" t="s">
        <v>27</v>
      </c>
      <c r="E6796" s="1" t="s">
        <v>32</v>
      </c>
      <c r="F6796" s="1" t="s">
        <v>521</v>
      </c>
      <c r="G6796" s="3">
        <v>45482</v>
      </c>
      <c r="H6796" s="3">
        <v>45483</v>
      </c>
      <c r="I6796" s="6">
        <v>57999</v>
      </c>
      <c r="J6796" s="1">
        <v>1</v>
      </c>
      <c r="K6796" s="4">
        <v>0.03</v>
      </c>
      <c r="L6796" s="6">
        <f t="shared" si="212"/>
        <v>1739.97</v>
      </c>
      <c r="M6796" s="8">
        <f t="shared" si="213"/>
        <v>56259.03</v>
      </c>
      <c r="N6796" t="str" cm="1">
        <f t="array" ref="N67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797" spans="2:14" x14ac:dyDescent="0.35">
      <c r="B6797" s="7">
        <v>2030795</v>
      </c>
      <c r="C6797" s="1" t="s">
        <v>15</v>
      </c>
      <c r="D6797" s="1" t="s">
        <v>28</v>
      </c>
      <c r="E6797" s="1" t="s">
        <v>38</v>
      </c>
      <c r="F6797" s="1" t="s">
        <v>520</v>
      </c>
      <c r="G6797" s="3">
        <v>45482</v>
      </c>
      <c r="H6797" s="3">
        <v>45490</v>
      </c>
      <c r="I6797" s="6">
        <v>1399</v>
      </c>
      <c r="J6797" s="1">
        <v>2</v>
      </c>
      <c r="K6797" s="4">
        <v>0.08</v>
      </c>
      <c r="L6797" s="6">
        <f t="shared" si="212"/>
        <v>111.92</v>
      </c>
      <c r="M6797" s="8">
        <f t="shared" si="213"/>
        <v>2686.08</v>
      </c>
      <c r="N6797" t="str" cm="1">
        <f t="array" ref="N67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98" spans="2:14" x14ac:dyDescent="0.35">
      <c r="B6798" s="7">
        <v>2030796</v>
      </c>
      <c r="C6798" s="1" t="s">
        <v>16</v>
      </c>
      <c r="D6798" s="1" t="s">
        <v>29</v>
      </c>
      <c r="E6798" s="1" t="s">
        <v>33</v>
      </c>
      <c r="F6798" s="1" t="s">
        <v>518</v>
      </c>
      <c r="G6798" s="3">
        <v>45482</v>
      </c>
      <c r="H6798" s="3">
        <v>45484</v>
      </c>
      <c r="I6798" s="6">
        <v>999</v>
      </c>
      <c r="J6798" s="1">
        <v>7</v>
      </c>
      <c r="K6798" s="4">
        <v>0.05</v>
      </c>
      <c r="L6798" s="6">
        <f t="shared" si="212"/>
        <v>49.95</v>
      </c>
      <c r="M6798" s="8">
        <f t="shared" si="213"/>
        <v>6943.05</v>
      </c>
      <c r="N6798" t="str" cm="1">
        <f t="array" ref="N67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799" spans="2:14" x14ac:dyDescent="0.35">
      <c r="B6799" s="7">
        <v>2030797</v>
      </c>
      <c r="C6799" s="1" t="s">
        <v>17</v>
      </c>
      <c r="D6799" s="1" t="s">
        <v>25</v>
      </c>
      <c r="E6799" s="1" t="s">
        <v>34</v>
      </c>
      <c r="F6799" s="1" t="s">
        <v>519</v>
      </c>
      <c r="G6799" s="3">
        <v>45482</v>
      </c>
      <c r="H6799" s="3">
        <v>45485</v>
      </c>
      <c r="I6799" s="6">
        <v>2099</v>
      </c>
      <c r="J6799" s="1">
        <v>2</v>
      </c>
      <c r="K6799" s="4">
        <v>0.05</v>
      </c>
      <c r="L6799" s="6">
        <f t="shared" si="212"/>
        <v>104.95</v>
      </c>
      <c r="M6799" s="8">
        <f t="shared" si="213"/>
        <v>4093.05</v>
      </c>
      <c r="N6799" t="str" cm="1">
        <f t="array" ref="N67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00" spans="2:14" x14ac:dyDescent="0.35">
      <c r="B6800" s="7">
        <v>2030798</v>
      </c>
      <c r="C6800" s="1" t="s">
        <v>18</v>
      </c>
      <c r="D6800" s="1" t="s">
        <v>360</v>
      </c>
      <c r="E6800" s="1" t="s">
        <v>35</v>
      </c>
      <c r="F6800" s="1" t="s">
        <v>520</v>
      </c>
      <c r="G6800" s="3">
        <v>45482</v>
      </c>
      <c r="H6800" s="3">
        <v>45487</v>
      </c>
      <c r="I6800" s="6">
        <v>11000</v>
      </c>
      <c r="J6800" s="1">
        <v>2</v>
      </c>
      <c r="K6800" s="4">
        <v>0.05</v>
      </c>
      <c r="L6800" s="6">
        <f t="shared" si="212"/>
        <v>550</v>
      </c>
      <c r="M6800" s="8">
        <f t="shared" si="213"/>
        <v>21450</v>
      </c>
      <c r="N6800" t="str" cm="1">
        <f t="array" ref="N68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01" spans="2:14" x14ac:dyDescent="0.35">
      <c r="B6801" s="7">
        <v>2030799</v>
      </c>
      <c r="C6801" s="1" t="s">
        <v>19</v>
      </c>
      <c r="D6801" s="1" t="s">
        <v>25</v>
      </c>
      <c r="E6801" s="1" t="s">
        <v>36</v>
      </c>
      <c r="F6801" s="1" t="s">
        <v>521</v>
      </c>
      <c r="G6801" s="3">
        <v>45482</v>
      </c>
      <c r="H6801" s="3">
        <v>45483</v>
      </c>
      <c r="I6801" s="6">
        <v>800</v>
      </c>
      <c r="J6801" s="1">
        <v>1</v>
      </c>
      <c r="K6801" s="4">
        <v>0.05</v>
      </c>
      <c r="L6801" s="6">
        <f t="shared" si="212"/>
        <v>40</v>
      </c>
      <c r="M6801" s="8">
        <f t="shared" si="213"/>
        <v>760</v>
      </c>
      <c r="N6801" t="str" cm="1">
        <f t="array" ref="N68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02" spans="2:14" x14ac:dyDescent="0.35">
      <c r="B6802" s="7">
        <v>2030800</v>
      </c>
      <c r="C6802" s="1" t="s">
        <v>20</v>
      </c>
      <c r="D6802" s="1" t="s">
        <v>26</v>
      </c>
      <c r="E6802" s="1" t="s">
        <v>37</v>
      </c>
      <c r="F6802" s="1" t="s">
        <v>518</v>
      </c>
      <c r="G6802" s="3">
        <v>45482</v>
      </c>
      <c r="H6802" s="3">
        <v>45490</v>
      </c>
      <c r="I6802" s="6">
        <v>5500</v>
      </c>
      <c r="J6802" s="1">
        <v>2</v>
      </c>
      <c r="K6802" s="4">
        <v>0.03</v>
      </c>
      <c r="L6802" s="6">
        <f t="shared" si="212"/>
        <v>165</v>
      </c>
      <c r="M6802" s="8">
        <f t="shared" si="213"/>
        <v>10835</v>
      </c>
      <c r="N6802" t="str" cm="1">
        <f t="array" ref="N68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03" spans="2:14" x14ac:dyDescent="0.35">
      <c r="B6803" s="7">
        <v>2030801</v>
      </c>
      <c r="C6803" s="1" t="s">
        <v>21</v>
      </c>
      <c r="D6803" s="1" t="s">
        <v>27</v>
      </c>
      <c r="E6803" s="1" t="s">
        <v>39</v>
      </c>
      <c r="F6803" s="1" t="s">
        <v>518</v>
      </c>
      <c r="G6803" s="3">
        <v>45482</v>
      </c>
      <c r="H6803" s="3">
        <v>45484</v>
      </c>
      <c r="I6803" s="6">
        <v>1350</v>
      </c>
      <c r="J6803" s="1">
        <v>4</v>
      </c>
      <c r="K6803" s="4">
        <v>0.1</v>
      </c>
      <c r="L6803" s="6">
        <f t="shared" si="212"/>
        <v>135</v>
      </c>
      <c r="M6803" s="8">
        <f t="shared" si="213"/>
        <v>5265</v>
      </c>
      <c r="N6803" t="str" cm="1">
        <f t="array" ref="N68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04" spans="2:14" x14ac:dyDescent="0.35">
      <c r="B6804" s="7">
        <v>2030802</v>
      </c>
      <c r="C6804" s="1" t="s">
        <v>22</v>
      </c>
      <c r="D6804" s="1" t="s">
        <v>28</v>
      </c>
      <c r="E6804" s="1" t="s">
        <v>40</v>
      </c>
      <c r="F6804" s="1" t="s">
        <v>519</v>
      </c>
      <c r="G6804" s="3">
        <v>45482</v>
      </c>
      <c r="H6804" s="3">
        <v>45485</v>
      </c>
      <c r="I6804" s="6">
        <v>4500</v>
      </c>
      <c r="J6804" s="1">
        <v>3</v>
      </c>
      <c r="K6804" s="4">
        <v>0.05</v>
      </c>
      <c r="L6804" s="6">
        <f t="shared" si="212"/>
        <v>225</v>
      </c>
      <c r="M6804" s="8">
        <f t="shared" si="213"/>
        <v>13275</v>
      </c>
      <c r="N6804" t="str" cm="1">
        <f t="array" ref="N68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05" spans="2:14" x14ac:dyDescent="0.35">
      <c r="B6805" s="7">
        <v>2030803</v>
      </c>
      <c r="C6805" s="1" t="s">
        <v>23</v>
      </c>
      <c r="D6805" s="1" t="s">
        <v>29</v>
      </c>
      <c r="E6805" s="1" t="s">
        <v>41</v>
      </c>
      <c r="F6805" s="1" t="s">
        <v>521</v>
      </c>
      <c r="G6805" s="3">
        <v>45482</v>
      </c>
      <c r="H6805" s="3">
        <v>45487</v>
      </c>
      <c r="I6805" s="6">
        <v>2350</v>
      </c>
      <c r="J6805" s="1">
        <v>2</v>
      </c>
      <c r="K6805" s="4">
        <v>0.05</v>
      </c>
      <c r="L6805" s="6">
        <f t="shared" si="212"/>
        <v>117.5</v>
      </c>
      <c r="M6805" s="8">
        <f t="shared" si="213"/>
        <v>4582.5</v>
      </c>
      <c r="N6805" t="str" cm="1">
        <f t="array" ref="N68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06" spans="2:14" x14ac:dyDescent="0.35">
      <c r="B6806" s="7">
        <v>2030804</v>
      </c>
      <c r="C6806" s="1" t="s">
        <v>24</v>
      </c>
      <c r="D6806" s="1" t="s">
        <v>25</v>
      </c>
      <c r="E6806" s="1" t="s">
        <v>42</v>
      </c>
      <c r="F6806" s="1" t="s">
        <v>520</v>
      </c>
      <c r="G6806" s="3">
        <v>45482</v>
      </c>
      <c r="H6806" s="3">
        <v>45483</v>
      </c>
      <c r="I6806" s="6">
        <v>90</v>
      </c>
      <c r="J6806" s="1">
        <v>1</v>
      </c>
      <c r="K6806" s="4">
        <v>0.02</v>
      </c>
      <c r="L6806" s="6">
        <f t="shared" si="212"/>
        <v>1.8</v>
      </c>
      <c r="M6806" s="8">
        <f t="shared" si="213"/>
        <v>88.2</v>
      </c>
      <c r="N6806" t="str" cm="1">
        <f t="array" ref="N68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07" spans="2:14" x14ac:dyDescent="0.35">
      <c r="B6807" s="7">
        <v>2030805</v>
      </c>
      <c r="C6807" s="1" t="s">
        <v>4</v>
      </c>
      <c r="D6807" s="1" t="s">
        <v>30</v>
      </c>
      <c r="E6807" s="1" t="s">
        <v>43</v>
      </c>
      <c r="F6807" s="1" t="s">
        <v>518</v>
      </c>
      <c r="G6807" s="3">
        <v>45482</v>
      </c>
      <c r="H6807" s="3">
        <v>45490</v>
      </c>
      <c r="I6807" s="6">
        <v>280</v>
      </c>
      <c r="J6807" s="1">
        <v>1</v>
      </c>
      <c r="K6807" s="4">
        <v>0.06</v>
      </c>
      <c r="L6807" s="6">
        <f t="shared" si="212"/>
        <v>16.8</v>
      </c>
      <c r="M6807" s="8">
        <f t="shared" si="213"/>
        <v>263.2</v>
      </c>
      <c r="N6807" t="str" cm="1">
        <f t="array" ref="N68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08" spans="2:14" x14ac:dyDescent="0.35">
      <c r="B6808" s="7">
        <v>2030806</v>
      </c>
      <c r="C6808" s="1" t="s">
        <v>5</v>
      </c>
      <c r="D6808" s="1" t="s">
        <v>27</v>
      </c>
      <c r="E6808" s="1" t="s">
        <v>44</v>
      </c>
      <c r="F6808" s="1" t="s">
        <v>519</v>
      </c>
      <c r="G6808" s="3">
        <v>45482</v>
      </c>
      <c r="H6808" s="3">
        <v>45484</v>
      </c>
      <c r="I6808" s="6">
        <v>70</v>
      </c>
      <c r="J6808" s="1">
        <v>2</v>
      </c>
      <c r="K6808" s="4">
        <v>0.15</v>
      </c>
      <c r="L6808" s="6">
        <f t="shared" si="212"/>
        <v>10.5</v>
      </c>
      <c r="M6808" s="8">
        <f t="shared" si="213"/>
        <v>129.5</v>
      </c>
      <c r="N6808" t="str" cm="1">
        <f t="array" ref="N68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09" spans="2:14" x14ac:dyDescent="0.35">
      <c r="B6809" s="7">
        <v>2030807</v>
      </c>
      <c r="C6809" s="1" t="s">
        <v>6</v>
      </c>
      <c r="D6809" s="1" t="s">
        <v>28</v>
      </c>
      <c r="E6809" s="1" t="s">
        <v>45</v>
      </c>
      <c r="F6809" s="1" t="s">
        <v>520</v>
      </c>
      <c r="G6809" s="3">
        <v>45482</v>
      </c>
      <c r="H6809" s="3">
        <v>45485</v>
      </c>
      <c r="I6809" s="6">
        <v>230</v>
      </c>
      <c r="J6809" s="1">
        <v>1</v>
      </c>
      <c r="K6809" s="4">
        <v>0.02</v>
      </c>
      <c r="L6809" s="6">
        <f t="shared" si="212"/>
        <v>4.6000000000000005</v>
      </c>
      <c r="M6809" s="8">
        <f t="shared" si="213"/>
        <v>225.4</v>
      </c>
      <c r="N6809" t="str" cm="1">
        <f t="array" ref="N68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10" spans="2:14" x14ac:dyDescent="0.35">
      <c r="B6810" s="7">
        <v>2030808</v>
      </c>
      <c r="C6810" s="1" t="s">
        <v>7</v>
      </c>
      <c r="D6810" s="1" t="s">
        <v>29</v>
      </c>
      <c r="E6810" s="1" t="s">
        <v>46</v>
      </c>
      <c r="F6810" s="1" t="s">
        <v>521</v>
      </c>
      <c r="G6810" s="3">
        <v>45482</v>
      </c>
      <c r="H6810" s="3">
        <v>45487</v>
      </c>
      <c r="I6810" s="6">
        <v>7999</v>
      </c>
      <c r="J6810" s="1">
        <v>3</v>
      </c>
      <c r="K6810" s="4">
        <v>0.02</v>
      </c>
      <c r="L6810" s="6">
        <f t="shared" si="212"/>
        <v>159.97999999999999</v>
      </c>
      <c r="M6810" s="8">
        <f t="shared" si="213"/>
        <v>23837.02</v>
      </c>
      <c r="N6810" t="str" cm="1">
        <f t="array" ref="N68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11" spans="2:14" x14ac:dyDescent="0.35">
      <c r="B6811" s="7">
        <v>2030809</v>
      </c>
      <c r="C6811" s="1" t="s">
        <v>10</v>
      </c>
      <c r="D6811" s="1" t="s">
        <v>25</v>
      </c>
      <c r="E6811" s="1" t="s">
        <v>47</v>
      </c>
      <c r="F6811" s="1" t="s">
        <v>518</v>
      </c>
      <c r="G6811" s="3">
        <v>45482</v>
      </c>
      <c r="H6811" s="3">
        <v>45483</v>
      </c>
      <c r="I6811" s="6">
        <v>850</v>
      </c>
      <c r="J6811" s="1">
        <v>2</v>
      </c>
      <c r="K6811" s="4">
        <v>0.02</v>
      </c>
      <c r="L6811" s="6">
        <f t="shared" si="212"/>
        <v>17</v>
      </c>
      <c r="M6811" s="8">
        <f t="shared" si="213"/>
        <v>1683</v>
      </c>
      <c r="N6811" t="str" cm="1">
        <f t="array" ref="N68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12" spans="2:14" x14ac:dyDescent="0.35">
      <c r="B6812" s="7">
        <v>2030810</v>
      </c>
      <c r="C6812" s="1" t="s">
        <v>8</v>
      </c>
      <c r="D6812" s="1" t="s">
        <v>26</v>
      </c>
      <c r="E6812" s="1" t="s">
        <v>48</v>
      </c>
      <c r="F6812" s="1" t="s">
        <v>518</v>
      </c>
      <c r="G6812" s="3">
        <v>45482</v>
      </c>
      <c r="H6812" s="3">
        <v>45490</v>
      </c>
      <c r="I6812" s="6">
        <v>65000</v>
      </c>
      <c r="J6812" s="1">
        <v>1</v>
      </c>
      <c r="K6812" s="4">
        <v>0.02</v>
      </c>
      <c r="L6812" s="6">
        <f t="shared" si="212"/>
        <v>1300</v>
      </c>
      <c r="M6812" s="8">
        <f t="shared" si="213"/>
        <v>63700</v>
      </c>
      <c r="N6812" t="str" cm="1">
        <f t="array" ref="N68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13" spans="2:14" x14ac:dyDescent="0.35">
      <c r="B6813" s="7">
        <v>2030811</v>
      </c>
      <c r="C6813" s="1" t="s">
        <v>9</v>
      </c>
      <c r="D6813" s="1" t="s">
        <v>27</v>
      </c>
      <c r="E6813" s="1" t="s">
        <v>49</v>
      </c>
      <c r="F6813" s="1" t="s">
        <v>519</v>
      </c>
      <c r="G6813" s="3">
        <v>45482</v>
      </c>
      <c r="H6813" s="3">
        <v>45484</v>
      </c>
      <c r="I6813" s="6">
        <v>450</v>
      </c>
      <c r="J6813" s="1">
        <v>2</v>
      </c>
      <c r="K6813" s="4">
        <v>0.02</v>
      </c>
      <c r="L6813" s="6">
        <f t="shared" si="212"/>
        <v>9</v>
      </c>
      <c r="M6813" s="8">
        <f t="shared" si="213"/>
        <v>891</v>
      </c>
      <c r="N6813" t="str" cm="1">
        <f t="array" ref="N68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14" spans="2:14" x14ac:dyDescent="0.35">
      <c r="B6814" s="7">
        <v>2030812</v>
      </c>
      <c r="C6814" s="1" t="s">
        <v>11</v>
      </c>
      <c r="D6814" s="1" t="s">
        <v>28</v>
      </c>
      <c r="E6814" s="1" t="s">
        <v>50</v>
      </c>
      <c r="F6814" s="1" t="s">
        <v>521</v>
      </c>
      <c r="G6814" s="3">
        <v>45482</v>
      </c>
      <c r="H6814" s="3">
        <v>45485</v>
      </c>
      <c r="I6814" s="6">
        <v>1299</v>
      </c>
      <c r="J6814" s="1">
        <v>1</v>
      </c>
      <c r="K6814" s="4">
        <v>0.02</v>
      </c>
      <c r="L6814" s="6">
        <f t="shared" si="212"/>
        <v>25.98</v>
      </c>
      <c r="M6814" s="8">
        <f t="shared" si="213"/>
        <v>1273.02</v>
      </c>
      <c r="N6814" t="str" cm="1">
        <f t="array" ref="N68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15" spans="2:14" x14ac:dyDescent="0.35">
      <c r="B6815" s="7">
        <v>2030813</v>
      </c>
      <c r="C6815" s="1" t="s">
        <v>12</v>
      </c>
      <c r="D6815" s="1" t="s">
        <v>29</v>
      </c>
      <c r="E6815" s="1" t="s">
        <v>51</v>
      </c>
      <c r="F6815" s="1" t="s">
        <v>520</v>
      </c>
      <c r="G6815" s="3">
        <v>45482</v>
      </c>
      <c r="H6815" s="3">
        <v>45487</v>
      </c>
      <c r="I6815" s="6">
        <v>1700</v>
      </c>
      <c r="J6815" s="1">
        <v>2</v>
      </c>
      <c r="K6815" s="4">
        <v>0.02</v>
      </c>
      <c r="L6815" s="6">
        <f t="shared" si="212"/>
        <v>34</v>
      </c>
      <c r="M6815" s="8">
        <f t="shared" si="213"/>
        <v>3366</v>
      </c>
      <c r="N6815" t="str" cm="1">
        <f t="array" ref="N68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16" spans="2:14" x14ac:dyDescent="0.35">
      <c r="B6816" s="7">
        <v>2030814</v>
      </c>
      <c r="C6816" s="1" t="s">
        <v>13</v>
      </c>
      <c r="D6816" s="1" t="s">
        <v>25</v>
      </c>
      <c r="E6816" s="1" t="s">
        <v>506</v>
      </c>
      <c r="F6816" s="1" t="s">
        <v>518</v>
      </c>
      <c r="G6816" s="3">
        <v>45482</v>
      </c>
      <c r="H6816" s="3">
        <v>45483</v>
      </c>
      <c r="I6816" s="6">
        <v>55000</v>
      </c>
      <c r="J6816" s="1">
        <v>3</v>
      </c>
      <c r="K6816" s="4">
        <v>0.02</v>
      </c>
      <c r="L6816" s="6">
        <f t="shared" si="212"/>
        <v>1100</v>
      </c>
      <c r="M6816" s="8">
        <f t="shared" si="213"/>
        <v>163900</v>
      </c>
      <c r="N6816" t="str" cm="1">
        <f t="array" ref="N68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17" spans="2:14" x14ac:dyDescent="0.35">
      <c r="B6817" s="7">
        <v>2030815</v>
      </c>
      <c r="C6817" s="1" t="s">
        <v>14</v>
      </c>
      <c r="D6817" s="1" t="s">
        <v>26</v>
      </c>
      <c r="E6817" s="1" t="s">
        <v>507</v>
      </c>
      <c r="F6817" s="1" t="s">
        <v>519</v>
      </c>
      <c r="G6817" s="3">
        <v>45482</v>
      </c>
      <c r="H6817" s="3">
        <v>45490</v>
      </c>
      <c r="I6817" s="6">
        <v>57999</v>
      </c>
      <c r="J6817" s="1">
        <v>2</v>
      </c>
      <c r="K6817" s="4">
        <v>7.0000000000000007E-2</v>
      </c>
      <c r="L6817" s="6">
        <f t="shared" si="212"/>
        <v>4059.9300000000003</v>
      </c>
      <c r="M6817" s="8">
        <f t="shared" si="213"/>
        <v>111938.07</v>
      </c>
      <c r="N6817" t="str" cm="1">
        <f t="array" ref="N68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18" spans="2:14" x14ac:dyDescent="0.35">
      <c r="B6818" s="7">
        <v>2030816</v>
      </c>
      <c r="C6818" s="1" t="s">
        <v>15</v>
      </c>
      <c r="D6818" s="1" t="s">
        <v>27</v>
      </c>
      <c r="E6818" s="1" t="s">
        <v>508</v>
      </c>
      <c r="F6818" s="1" t="s">
        <v>520</v>
      </c>
      <c r="G6818" s="3">
        <v>45482</v>
      </c>
      <c r="H6818" s="3">
        <v>45484</v>
      </c>
      <c r="I6818" s="6">
        <v>1399</v>
      </c>
      <c r="J6818" s="1">
        <v>7</v>
      </c>
      <c r="K6818" s="4">
        <v>0.03</v>
      </c>
      <c r="L6818" s="6">
        <f t="shared" si="212"/>
        <v>41.97</v>
      </c>
      <c r="M6818" s="8">
        <f t="shared" si="213"/>
        <v>9751.0300000000007</v>
      </c>
      <c r="N6818" t="str" cm="1">
        <f t="array" ref="N68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19" spans="2:14" x14ac:dyDescent="0.35">
      <c r="B6819" s="7">
        <v>2030817</v>
      </c>
      <c r="C6819" s="1" t="s">
        <v>16</v>
      </c>
      <c r="D6819" s="1" t="s">
        <v>28</v>
      </c>
      <c r="E6819" s="1" t="s">
        <v>31</v>
      </c>
      <c r="F6819" s="1" t="s">
        <v>521</v>
      </c>
      <c r="G6819" s="3">
        <v>45482</v>
      </c>
      <c r="H6819" s="3">
        <v>45485</v>
      </c>
      <c r="I6819" s="6">
        <v>999</v>
      </c>
      <c r="J6819" s="1">
        <v>2</v>
      </c>
      <c r="K6819" s="4">
        <v>0.08</v>
      </c>
      <c r="L6819" s="6">
        <f t="shared" si="212"/>
        <v>79.92</v>
      </c>
      <c r="M6819" s="8">
        <f t="shared" si="213"/>
        <v>1918.08</v>
      </c>
      <c r="N6819" t="str" cm="1">
        <f t="array" ref="N68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20" spans="2:14" x14ac:dyDescent="0.35">
      <c r="B6820" s="7">
        <v>2030818</v>
      </c>
      <c r="C6820" s="1" t="s">
        <v>17</v>
      </c>
      <c r="D6820" s="1" t="s">
        <v>29</v>
      </c>
      <c r="E6820" s="1" t="s">
        <v>32</v>
      </c>
      <c r="F6820" s="1" t="s">
        <v>518</v>
      </c>
      <c r="G6820" s="3">
        <v>45482</v>
      </c>
      <c r="H6820" s="3">
        <v>45487</v>
      </c>
      <c r="I6820" s="6">
        <v>2099</v>
      </c>
      <c r="J6820" s="1">
        <v>1</v>
      </c>
      <c r="K6820" s="4">
        <v>0.05</v>
      </c>
      <c r="L6820" s="6">
        <f t="shared" si="212"/>
        <v>104.95</v>
      </c>
      <c r="M6820" s="8">
        <f t="shared" si="213"/>
        <v>1994.05</v>
      </c>
      <c r="N6820" t="str" cm="1">
        <f t="array" ref="N68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21" spans="2:14" x14ac:dyDescent="0.35">
      <c r="B6821" s="7">
        <v>2030819</v>
      </c>
      <c r="C6821" s="1" t="s">
        <v>18</v>
      </c>
      <c r="D6821" s="1" t="s">
        <v>25</v>
      </c>
      <c r="E6821" s="1" t="s">
        <v>38</v>
      </c>
      <c r="F6821" s="1" t="s">
        <v>518</v>
      </c>
      <c r="G6821" s="3">
        <v>45482</v>
      </c>
      <c r="H6821" s="3">
        <v>45483</v>
      </c>
      <c r="I6821" s="6">
        <v>11000</v>
      </c>
      <c r="J6821" s="1">
        <v>1</v>
      </c>
      <c r="K6821" s="4">
        <v>0.05</v>
      </c>
      <c r="L6821" s="6">
        <f t="shared" si="212"/>
        <v>550</v>
      </c>
      <c r="M6821" s="8">
        <f t="shared" si="213"/>
        <v>10450</v>
      </c>
      <c r="N6821" t="str" cm="1">
        <f t="array" ref="N68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22" spans="2:14" x14ac:dyDescent="0.35">
      <c r="B6822" s="7">
        <v>2030820</v>
      </c>
      <c r="C6822" s="1" t="s">
        <v>19</v>
      </c>
      <c r="D6822" s="1" t="s">
        <v>361</v>
      </c>
      <c r="E6822" s="1" t="s">
        <v>33</v>
      </c>
      <c r="F6822" s="1" t="s">
        <v>519</v>
      </c>
      <c r="G6822" s="3">
        <v>45482</v>
      </c>
      <c r="H6822" s="3">
        <v>45490</v>
      </c>
      <c r="I6822" s="6">
        <v>800</v>
      </c>
      <c r="J6822" s="1">
        <v>1</v>
      </c>
      <c r="K6822" s="4">
        <v>0.05</v>
      </c>
      <c r="L6822" s="6">
        <f t="shared" si="212"/>
        <v>40</v>
      </c>
      <c r="M6822" s="8">
        <f t="shared" si="213"/>
        <v>760</v>
      </c>
      <c r="N6822" t="str" cm="1">
        <f t="array" ref="N68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23" spans="2:14" x14ac:dyDescent="0.35">
      <c r="B6823" s="7">
        <v>2030821</v>
      </c>
      <c r="C6823" s="1" t="s">
        <v>20</v>
      </c>
      <c r="D6823" s="1" t="s">
        <v>25</v>
      </c>
      <c r="E6823" s="1" t="s">
        <v>34</v>
      </c>
      <c r="F6823" s="1" t="s">
        <v>521</v>
      </c>
      <c r="G6823" s="3">
        <v>45482</v>
      </c>
      <c r="H6823" s="3">
        <v>45484</v>
      </c>
      <c r="I6823" s="6">
        <v>5500</v>
      </c>
      <c r="J6823" s="1">
        <v>2</v>
      </c>
      <c r="K6823" s="4">
        <v>0.05</v>
      </c>
      <c r="L6823" s="6">
        <f t="shared" si="212"/>
        <v>275</v>
      </c>
      <c r="M6823" s="8">
        <f t="shared" si="213"/>
        <v>10725</v>
      </c>
      <c r="N6823" t="str" cm="1">
        <f t="array" ref="N68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24" spans="2:14" x14ac:dyDescent="0.35">
      <c r="B6824" s="7">
        <v>2030822</v>
      </c>
      <c r="C6824" s="1" t="s">
        <v>21</v>
      </c>
      <c r="D6824" s="1" t="s">
        <v>26</v>
      </c>
      <c r="E6824" s="1" t="s">
        <v>35</v>
      </c>
      <c r="F6824" s="1" t="s">
        <v>520</v>
      </c>
      <c r="G6824" s="3">
        <v>45482</v>
      </c>
      <c r="H6824" s="3">
        <v>45485</v>
      </c>
      <c r="I6824" s="6">
        <v>1350</v>
      </c>
      <c r="J6824" s="1">
        <v>1</v>
      </c>
      <c r="K6824" s="4">
        <v>0.03</v>
      </c>
      <c r="L6824" s="6">
        <f t="shared" si="212"/>
        <v>40.5</v>
      </c>
      <c r="M6824" s="8">
        <f t="shared" si="213"/>
        <v>1309.5</v>
      </c>
      <c r="N6824" t="str" cm="1">
        <f t="array" ref="N68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25" spans="2:14" x14ac:dyDescent="0.35">
      <c r="B6825" s="7">
        <v>2030823</v>
      </c>
      <c r="C6825" s="1" t="s">
        <v>22</v>
      </c>
      <c r="D6825" s="1" t="s">
        <v>27</v>
      </c>
      <c r="E6825" s="1" t="s">
        <v>36</v>
      </c>
      <c r="F6825" s="1" t="s">
        <v>518</v>
      </c>
      <c r="G6825" s="3">
        <v>45482</v>
      </c>
      <c r="H6825" s="3">
        <v>45487</v>
      </c>
      <c r="I6825" s="6">
        <v>4500</v>
      </c>
      <c r="J6825" s="1">
        <v>2</v>
      </c>
      <c r="K6825" s="4">
        <v>0.1</v>
      </c>
      <c r="L6825" s="6">
        <f t="shared" si="212"/>
        <v>450</v>
      </c>
      <c r="M6825" s="8">
        <f t="shared" si="213"/>
        <v>8550</v>
      </c>
      <c r="N6825" t="str" cm="1">
        <f t="array" ref="N68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26" spans="2:14" x14ac:dyDescent="0.35">
      <c r="B6826" s="7">
        <v>2030824</v>
      </c>
      <c r="C6826" s="1" t="s">
        <v>23</v>
      </c>
      <c r="D6826" s="1" t="s">
        <v>28</v>
      </c>
      <c r="E6826" s="1" t="s">
        <v>37</v>
      </c>
      <c r="F6826" s="1" t="s">
        <v>519</v>
      </c>
      <c r="G6826" s="3">
        <v>45482</v>
      </c>
      <c r="H6826" s="3">
        <v>45483</v>
      </c>
      <c r="I6826" s="6">
        <v>2350</v>
      </c>
      <c r="J6826" s="1">
        <v>7</v>
      </c>
      <c r="K6826" s="4">
        <v>0.05</v>
      </c>
      <c r="L6826" s="6">
        <f t="shared" si="212"/>
        <v>117.5</v>
      </c>
      <c r="M6826" s="8">
        <f t="shared" si="213"/>
        <v>16332.5</v>
      </c>
      <c r="N6826" t="str" cm="1">
        <f t="array" ref="N68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27" spans="2:14" x14ac:dyDescent="0.35">
      <c r="B6827" s="7">
        <v>2030825</v>
      </c>
      <c r="C6827" s="1" t="s">
        <v>24</v>
      </c>
      <c r="D6827" s="1" t="s">
        <v>29</v>
      </c>
      <c r="E6827" s="1" t="s">
        <v>39</v>
      </c>
      <c r="F6827" s="1" t="s">
        <v>520</v>
      </c>
      <c r="G6827" s="3">
        <v>45482</v>
      </c>
      <c r="H6827" s="3">
        <v>45490</v>
      </c>
      <c r="I6827" s="6">
        <v>90</v>
      </c>
      <c r="J6827" s="1">
        <v>2</v>
      </c>
      <c r="K6827" s="4">
        <v>0.05</v>
      </c>
      <c r="L6827" s="6">
        <f t="shared" si="212"/>
        <v>4.5</v>
      </c>
      <c r="M6827" s="8">
        <f t="shared" si="213"/>
        <v>175.5</v>
      </c>
      <c r="N6827" t="str" cm="1">
        <f t="array" ref="N68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28" spans="2:14" x14ac:dyDescent="0.35">
      <c r="B6828" s="7">
        <v>2030826</v>
      </c>
      <c r="C6828" s="1" t="s">
        <v>4</v>
      </c>
      <c r="D6828" s="1" t="s">
        <v>25</v>
      </c>
      <c r="E6828" s="1" t="s">
        <v>40</v>
      </c>
      <c r="F6828" s="1" t="s">
        <v>521</v>
      </c>
      <c r="G6828" s="3">
        <v>45482</v>
      </c>
      <c r="H6828" s="3">
        <v>45484</v>
      </c>
      <c r="I6828" s="6">
        <v>280</v>
      </c>
      <c r="J6828" s="1">
        <v>2</v>
      </c>
      <c r="K6828" s="4">
        <v>0.02</v>
      </c>
      <c r="L6828" s="6">
        <f t="shared" si="212"/>
        <v>5.6000000000000005</v>
      </c>
      <c r="M6828" s="8">
        <f t="shared" si="213"/>
        <v>554.4</v>
      </c>
      <c r="N6828" t="str" cm="1">
        <f t="array" ref="N68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29" spans="2:14" x14ac:dyDescent="0.35">
      <c r="B6829" s="7">
        <v>2030827</v>
      </c>
      <c r="C6829" s="1" t="s">
        <v>5</v>
      </c>
      <c r="D6829" s="1" t="s">
        <v>30</v>
      </c>
      <c r="E6829" s="1" t="s">
        <v>41</v>
      </c>
      <c r="F6829" s="1" t="s">
        <v>518</v>
      </c>
      <c r="G6829" s="3">
        <v>45482</v>
      </c>
      <c r="H6829" s="3">
        <v>45485</v>
      </c>
      <c r="I6829" s="6">
        <v>70</v>
      </c>
      <c r="J6829" s="1">
        <v>1</v>
      </c>
      <c r="K6829" s="4">
        <v>0.06</v>
      </c>
      <c r="L6829" s="6">
        <f t="shared" si="212"/>
        <v>4.2</v>
      </c>
      <c r="M6829" s="8">
        <f t="shared" si="213"/>
        <v>65.8</v>
      </c>
      <c r="N6829" t="str" cm="1">
        <f t="array" ref="N68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30" spans="2:14" x14ac:dyDescent="0.35">
      <c r="B6830" s="7">
        <v>2030828</v>
      </c>
      <c r="C6830" s="1" t="s">
        <v>6</v>
      </c>
      <c r="D6830" s="1" t="s">
        <v>27</v>
      </c>
      <c r="E6830" s="1" t="s">
        <v>42</v>
      </c>
      <c r="F6830" s="1" t="s">
        <v>518</v>
      </c>
      <c r="G6830" s="3">
        <v>45482</v>
      </c>
      <c r="H6830" s="3">
        <v>45487</v>
      </c>
      <c r="I6830" s="6">
        <v>230</v>
      </c>
      <c r="J6830" s="1">
        <v>2</v>
      </c>
      <c r="K6830" s="4">
        <v>0.15</v>
      </c>
      <c r="L6830" s="6">
        <f t="shared" si="212"/>
        <v>34.5</v>
      </c>
      <c r="M6830" s="8">
        <f t="shared" si="213"/>
        <v>425.5</v>
      </c>
      <c r="N6830" t="str" cm="1">
        <f t="array" ref="N68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31" spans="2:14" x14ac:dyDescent="0.35">
      <c r="B6831" s="7">
        <v>2030829</v>
      </c>
      <c r="C6831" s="1" t="s">
        <v>7</v>
      </c>
      <c r="D6831" s="1" t="s">
        <v>28</v>
      </c>
      <c r="E6831" s="1" t="s">
        <v>43</v>
      </c>
      <c r="F6831" s="1" t="s">
        <v>519</v>
      </c>
      <c r="G6831" s="3">
        <v>45482</v>
      </c>
      <c r="H6831" s="3">
        <v>45483</v>
      </c>
      <c r="I6831" s="6">
        <v>7999</v>
      </c>
      <c r="J6831" s="1">
        <v>4</v>
      </c>
      <c r="K6831" s="4">
        <v>0.02</v>
      </c>
      <c r="L6831" s="6">
        <f t="shared" si="212"/>
        <v>159.97999999999999</v>
      </c>
      <c r="M6831" s="8">
        <f t="shared" si="213"/>
        <v>31836.02</v>
      </c>
      <c r="N6831" t="str" cm="1">
        <f t="array" ref="N68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32" spans="2:14" x14ac:dyDescent="0.35">
      <c r="B6832" s="7">
        <v>2030830</v>
      </c>
      <c r="C6832" s="1" t="s">
        <v>10</v>
      </c>
      <c r="D6832" s="1" t="s">
        <v>29</v>
      </c>
      <c r="E6832" s="1" t="s">
        <v>44</v>
      </c>
      <c r="F6832" s="1" t="s">
        <v>521</v>
      </c>
      <c r="G6832" s="3">
        <v>45482</v>
      </c>
      <c r="H6832" s="3">
        <v>45490</v>
      </c>
      <c r="I6832" s="6">
        <v>850</v>
      </c>
      <c r="J6832" s="1">
        <v>3</v>
      </c>
      <c r="K6832" s="4">
        <v>0.02</v>
      </c>
      <c r="L6832" s="6">
        <f t="shared" si="212"/>
        <v>17</v>
      </c>
      <c r="M6832" s="8">
        <f t="shared" si="213"/>
        <v>2533</v>
      </c>
      <c r="N6832" t="str" cm="1">
        <f t="array" ref="N68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33" spans="2:14" x14ac:dyDescent="0.35">
      <c r="B6833" s="7">
        <v>2030831</v>
      </c>
      <c r="C6833" s="1" t="s">
        <v>8</v>
      </c>
      <c r="D6833" s="1" t="s">
        <v>25</v>
      </c>
      <c r="E6833" s="1" t="s">
        <v>45</v>
      </c>
      <c r="F6833" s="1" t="s">
        <v>520</v>
      </c>
      <c r="G6833" s="3">
        <v>45482</v>
      </c>
      <c r="H6833" s="3">
        <v>45484</v>
      </c>
      <c r="I6833" s="6">
        <v>65000</v>
      </c>
      <c r="J6833" s="1">
        <v>2</v>
      </c>
      <c r="K6833" s="4">
        <v>0.02</v>
      </c>
      <c r="L6833" s="6">
        <f t="shared" si="212"/>
        <v>1300</v>
      </c>
      <c r="M6833" s="8">
        <f t="shared" si="213"/>
        <v>128700</v>
      </c>
      <c r="N6833" t="str" cm="1">
        <f t="array" ref="N68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34" spans="2:14" x14ac:dyDescent="0.35">
      <c r="B6834" s="7">
        <v>2030832</v>
      </c>
      <c r="C6834" s="1" t="s">
        <v>9</v>
      </c>
      <c r="D6834" s="1" t="s">
        <v>26</v>
      </c>
      <c r="E6834" s="1" t="s">
        <v>46</v>
      </c>
      <c r="F6834" s="1" t="s">
        <v>518</v>
      </c>
      <c r="G6834" s="3">
        <v>45482</v>
      </c>
      <c r="H6834" s="3">
        <v>45485</v>
      </c>
      <c r="I6834" s="6">
        <v>450</v>
      </c>
      <c r="J6834" s="1">
        <v>1</v>
      </c>
      <c r="K6834" s="4">
        <v>0.02</v>
      </c>
      <c r="L6834" s="6">
        <f t="shared" si="212"/>
        <v>9</v>
      </c>
      <c r="M6834" s="8">
        <f t="shared" si="213"/>
        <v>441</v>
      </c>
      <c r="N6834" t="str" cm="1">
        <f t="array" ref="N68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35" spans="2:14" x14ac:dyDescent="0.35">
      <c r="B6835" s="7">
        <v>2030833</v>
      </c>
      <c r="C6835" s="1" t="s">
        <v>11</v>
      </c>
      <c r="D6835" s="1" t="s">
        <v>27</v>
      </c>
      <c r="E6835" s="1" t="s">
        <v>47</v>
      </c>
      <c r="F6835" s="1" t="s">
        <v>519</v>
      </c>
      <c r="G6835" s="3">
        <v>45482</v>
      </c>
      <c r="H6835" s="3">
        <v>45487</v>
      </c>
      <c r="I6835" s="6">
        <v>1299</v>
      </c>
      <c r="J6835" s="1">
        <v>1</v>
      </c>
      <c r="K6835" s="4">
        <v>0.02</v>
      </c>
      <c r="L6835" s="6">
        <f t="shared" si="212"/>
        <v>25.98</v>
      </c>
      <c r="M6835" s="8">
        <f t="shared" si="213"/>
        <v>1273.02</v>
      </c>
      <c r="N6835" t="str" cm="1">
        <f t="array" ref="N68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36" spans="2:14" x14ac:dyDescent="0.35">
      <c r="B6836" s="7">
        <v>2030834</v>
      </c>
      <c r="C6836" s="1" t="s">
        <v>12</v>
      </c>
      <c r="D6836" s="1" t="s">
        <v>28</v>
      </c>
      <c r="E6836" s="1" t="s">
        <v>48</v>
      </c>
      <c r="F6836" s="1" t="s">
        <v>520</v>
      </c>
      <c r="G6836" s="3">
        <v>45482</v>
      </c>
      <c r="H6836" s="3">
        <v>45483</v>
      </c>
      <c r="I6836" s="6">
        <v>1700</v>
      </c>
      <c r="J6836" s="1">
        <v>2</v>
      </c>
      <c r="K6836" s="4">
        <v>0.02</v>
      </c>
      <c r="L6836" s="6">
        <f t="shared" si="212"/>
        <v>34</v>
      </c>
      <c r="M6836" s="8">
        <f t="shared" si="213"/>
        <v>3366</v>
      </c>
      <c r="N6836" t="str" cm="1">
        <f t="array" ref="N68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37" spans="2:14" x14ac:dyDescent="0.35">
      <c r="B6837" s="7">
        <v>2030835</v>
      </c>
      <c r="C6837" s="1" t="s">
        <v>13</v>
      </c>
      <c r="D6837" s="1" t="s">
        <v>29</v>
      </c>
      <c r="E6837" s="1" t="s">
        <v>49</v>
      </c>
      <c r="F6837" s="1" t="s">
        <v>521</v>
      </c>
      <c r="G6837" s="3">
        <v>45482</v>
      </c>
      <c r="H6837" s="3">
        <v>45490</v>
      </c>
      <c r="I6837" s="6">
        <v>55000</v>
      </c>
      <c r="J6837" s="1">
        <v>1</v>
      </c>
      <c r="K6837" s="4">
        <v>0.02</v>
      </c>
      <c r="L6837" s="6">
        <f t="shared" si="212"/>
        <v>1100</v>
      </c>
      <c r="M6837" s="8">
        <f t="shared" si="213"/>
        <v>53900</v>
      </c>
      <c r="N6837" t="str" cm="1">
        <f t="array" ref="N68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38" spans="2:14" x14ac:dyDescent="0.35">
      <c r="B6838" s="7">
        <v>2030836</v>
      </c>
      <c r="C6838" s="1" t="s">
        <v>14</v>
      </c>
      <c r="D6838" s="1" t="s">
        <v>25</v>
      </c>
      <c r="E6838" s="1" t="s">
        <v>50</v>
      </c>
      <c r="F6838" s="1" t="s">
        <v>518</v>
      </c>
      <c r="G6838" s="3">
        <v>45482</v>
      </c>
      <c r="H6838" s="3">
        <v>45484</v>
      </c>
      <c r="I6838" s="6">
        <v>57999</v>
      </c>
      <c r="J6838" s="1">
        <v>3</v>
      </c>
      <c r="K6838" s="4">
        <v>0.02</v>
      </c>
      <c r="L6838" s="6">
        <f t="shared" si="212"/>
        <v>1159.98</v>
      </c>
      <c r="M6838" s="8">
        <f t="shared" si="213"/>
        <v>172837.02</v>
      </c>
      <c r="N6838" t="str" cm="1">
        <f t="array" ref="N68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39" spans="2:14" x14ac:dyDescent="0.35">
      <c r="B6839" s="7">
        <v>2030837</v>
      </c>
      <c r="C6839" s="1" t="s">
        <v>15</v>
      </c>
      <c r="D6839" s="1" t="s">
        <v>26</v>
      </c>
      <c r="E6839" s="1" t="s">
        <v>51</v>
      </c>
      <c r="F6839" s="1" t="s">
        <v>518</v>
      </c>
      <c r="G6839" s="3">
        <v>45482</v>
      </c>
      <c r="H6839" s="3">
        <v>45485</v>
      </c>
      <c r="I6839" s="6">
        <v>1399</v>
      </c>
      <c r="J6839" s="1">
        <v>2</v>
      </c>
      <c r="K6839" s="4">
        <v>7.0000000000000007E-2</v>
      </c>
      <c r="L6839" s="6">
        <f t="shared" si="212"/>
        <v>97.93</v>
      </c>
      <c r="M6839" s="8">
        <f t="shared" si="213"/>
        <v>2700.07</v>
      </c>
      <c r="N6839" t="str" cm="1">
        <f t="array" ref="N68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40" spans="2:14" x14ac:dyDescent="0.35">
      <c r="B6840" s="7">
        <v>2030838</v>
      </c>
      <c r="C6840" s="1" t="s">
        <v>16</v>
      </c>
      <c r="D6840" s="1" t="s">
        <v>27</v>
      </c>
      <c r="E6840" s="1" t="s">
        <v>506</v>
      </c>
      <c r="F6840" s="1" t="s">
        <v>519</v>
      </c>
      <c r="G6840" s="3">
        <v>45482</v>
      </c>
      <c r="H6840" s="3">
        <v>45487</v>
      </c>
      <c r="I6840" s="6">
        <v>999</v>
      </c>
      <c r="J6840" s="1">
        <v>1</v>
      </c>
      <c r="K6840" s="4">
        <v>0.03</v>
      </c>
      <c r="L6840" s="6">
        <f t="shared" si="212"/>
        <v>29.97</v>
      </c>
      <c r="M6840" s="8">
        <f t="shared" si="213"/>
        <v>969.03</v>
      </c>
      <c r="N6840" t="str" cm="1">
        <f t="array" ref="N68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41" spans="2:14" x14ac:dyDescent="0.35">
      <c r="B6841" s="7">
        <v>2030839</v>
      </c>
      <c r="C6841" s="1" t="s">
        <v>17</v>
      </c>
      <c r="D6841" s="1" t="s">
        <v>28</v>
      </c>
      <c r="E6841" s="1" t="s">
        <v>507</v>
      </c>
      <c r="F6841" s="1" t="s">
        <v>521</v>
      </c>
      <c r="G6841" s="3">
        <v>45482</v>
      </c>
      <c r="H6841" s="3">
        <v>45483</v>
      </c>
      <c r="I6841" s="6">
        <v>2099</v>
      </c>
      <c r="J6841" s="1">
        <v>2</v>
      </c>
      <c r="K6841" s="4">
        <v>0.08</v>
      </c>
      <c r="L6841" s="6">
        <f t="shared" si="212"/>
        <v>167.92000000000002</v>
      </c>
      <c r="M6841" s="8">
        <f t="shared" si="213"/>
        <v>4030.08</v>
      </c>
      <c r="N6841" t="str" cm="1">
        <f t="array" ref="N68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42" spans="2:14" x14ac:dyDescent="0.35">
      <c r="B6842" s="7">
        <v>2030840</v>
      </c>
      <c r="C6842" s="1" t="s">
        <v>18</v>
      </c>
      <c r="D6842" s="1" t="s">
        <v>29</v>
      </c>
      <c r="E6842" s="1" t="s">
        <v>508</v>
      </c>
      <c r="F6842" s="1" t="s">
        <v>520</v>
      </c>
      <c r="G6842" s="3">
        <v>45482</v>
      </c>
      <c r="H6842" s="3">
        <v>45490</v>
      </c>
      <c r="I6842" s="6">
        <v>11000</v>
      </c>
      <c r="J6842" s="1">
        <v>1</v>
      </c>
      <c r="K6842" s="4">
        <v>0.05</v>
      </c>
      <c r="L6842" s="6">
        <f t="shared" si="212"/>
        <v>550</v>
      </c>
      <c r="M6842" s="8">
        <f t="shared" si="213"/>
        <v>10450</v>
      </c>
      <c r="N6842" t="str" cm="1">
        <f t="array" ref="N68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43" spans="2:14" x14ac:dyDescent="0.35">
      <c r="B6843" s="7">
        <v>2030841</v>
      </c>
      <c r="C6843" s="1" t="s">
        <v>19</v>
      </c>
      <c r="D6843" s="1" t="s">
        <v>25</v>
      </c>
      <c r="E6843" s="1" t="s">
        <v>31</v>
      </c>
      <c r="F6843" s="1" t="s">
        <v>518</v>
      </c>
      <c r="G6843" s="3">
        <v>45482</v>
      </c>
      <c r="H6843" s="3">
        <v>45484</v>
      </c>
      <c r="I6843" s="6">
        <v>800</v>
      </c>
      <c r="J6843" s="1">
        <v>2</v>
      </c>
      <c r="K6843" s="4">
        <v>0.05</v>
      </c>
      <c r="L6843" s="6">
        <f t="shared" si="212"/>
        <v>40</v>
      </c>
      <c r="M6843" s="8">
        <f t="shared" si="213"/>
        <v>1560</v>
      </c>
      <c r="N6843" t="str" cm="1">
        <f t="array" ref="N68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44" spans="2:14" x14ac:dyDescent="0.35">
      <c r="B6844" s="7">
        <v>2030842</v>
      </c>
      <c r="C6844" s="1" t="s">
        <v>20</v>
      </c>
      <c r="D6844" s="1" t="s">
        <v>362</v>
      </c>
      <c r="E6844" s="1" t="s">
        <v>32</v>
      </c>
      <c r="F6844" s="1" t="s">
        <v>519</v>
      </c>
      <c r="G6844" s="3">
        <v>45482</v>
      </c>
      <c r="H6844" s="3">
        <v>45485</v>
      </c>
      <c r="I6844" s="6">
        <v>5500</v>
      </c>
      <c r="J6844" s="1">
        <v>3</v>
      </c>
      <c r="K6844" s="4">
        <v>0.05</v>
      </c>
      <c r="L6844" s="6">
        <f t="shared" si="212"/>
        <v>275</v>
      </c>
      <c r="M6844" s="8">
        <f t="shared" si="213"/>
        <v>16225</v>
      </c>
      <c r="N6844" t="str" cm="1">
        <f t="array" ref="N68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45" spans="2:14" x14ac:dyDescent="0.35">
      <c r="B6845" s="7">
        <v>2030843</v>
      </c>
      <c r="C6845" s="1" t="s">
        <v>21</v>
      </c>
      <c r="D6845" s="1" t="s">
        <v>25</v>
      </c>
      <c r="E6845" s="1" t="s">
        <v>38</v>
      </c>
      <c r="F6845" s="1" t="s">
        <v>520</v>
      </c>
      <c r="G6845" s="3">
        <v>45482</v>
      </c>
      <c r="H6845" s="3">
        <v>45487</v>
      </c>
      <c r="I6845" s="6">
        <v>1350</v>
      </c>
      <c r="J6845" s="1">
        <v>2</v>
      </c>
      <c r="K6845" s="4">
        <v>0.05</v>
      </c>
      <c r="L6845" s="6">
        <f t="shared" si="212"/>
        <v>67.5</v>
      </c>
      <c r="M6845" s="8">
        <f t="shared" si="213"/>
        <v>2632.5</v>
      </c>
      <c r="N6845" t="str" cm="1">
        <f t="array" ref="N68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46" spans="2:14" x14ac:dyDescent="0.35">
      <c r="B6846" s="7">
        <v>2030844</v>
      </c>
      <c r="C6846" s="1" t="s">
        <v>22</v>
      </c>
      <c r="D6846" s="1" t="s">
        <v>26</v>
      </c>
      <c r="E6846" s="1" t="s">
        <v>33</v>
      </c>
      <c r="F6846" s="1" t="s">
        <v>521</v>
      </c>
      <c r="G6846" s="3">
        <v>45482</v>
      </c>
      <c r="H6846" s="3">
        <v>45483</v>
      </c>
      <c r="I6846" s="6">
        <v>4500</v>
      </c>
      <c r="J6846" s="1">
        <v>7</v>
      </c>
      <c r="K6846" s="4">
        <v>0.03</v>
      </c>
      <c r="L6846" s="6">
        <f t="shared" si="212"/>
        <v>135</v>
      </c>
      <c r="M6846" s="8">
        <f t="shared" si="213"/>
        <v>31365</v>
      </c>
      <c r="N6846" t="str" cm="1">
        <f t="array" ref="N68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47" spans="2:14" x14ac:dyDescent="0.35">
      <c r="B6847" s="7">
        <v>2030845</v>
      </c>
      <c r="C6847" s="1" t="s">
        <v>23</v>
      </c>
      <c r="D6847" s="1" t="s">
        <v>27</v>
      </c>
      <c r="E6847" s="1" t="s">
        <v>34</v>
      </c>
      <c r="F6847" s="1" t="s">
        <v>518</v>
      </c>
      <c r="G6847" s="3">
        <v>45482</v>
      </c>
      <c r="H6847" s="3">
        <v>45490</v>
      </c>
      <c r="I6847" s="6">
        <v>2350</v>
      </c>
      <c r="J6847" s="1">
        <v>2</v>
      </c>
      <c r="K6847" s="4">
        <v>0.1</v>
      </c>
      <c r="L6847" s="6">
        <f t="shared" si="212"/>
        <v>235</v>
      </c>
      <c r="M6847" s="8">
        <f t="shared" si="213"/>
        <v>4465</v>
      </c>
      <c r="N6847" t="str" cm="1">
        <f t="array" ref="N68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48" spans="2:14" x14ac:dyDescent="0.35">
      <c r="B6848" s="7">
        <v>2030846</v>
      </c>
      <c r="C6848" s="1" t="s">
        <v>24</v>
      </c>
      <c r="D6848" s="1" t="s">
        <v>28</v>
      </c>
      <c r="E6848" s="1" t="s">
        <v>35</v>
      </c>
      <c r="F6848" s="1" t="s">
        <v>518</v>
      </c>
      <c r="G6848" s="3">
        <v>45482</v>
      </c>
      <c r="H6848" s="3">
        <v>45484</v>
      </c>
      <c r="I6848" s="6">
        <v>90</v>
      </c>
      <c r="J6848" s="1">
        <v>1</v>
      </c>
      <c r="K6848" s="4">
        <v>0.05</v>
      </c>
      <c r="L6848" s="6">
        <f t="shared" si="212"/>
        <v>4.5</v>
      </c>
      <c r="M6848" s="8">
        <f t="shared" si="213"/>
        <v>85.5</v>
      </c>
      <c r="N6848" t="str" cm="1">
        <f t="array" ref="N68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49" spans="2:14" x14ac:dyDescent="0.35">
      <c r="B6849" s="7">
        <v>2030847</v>
      </c>
      <c r="C6849" s="1" t="s">
        <v>4</v>
      </c>
      <c r="D6849" s="1" t="s">
        <v>29</v>
      </c>
      <c r="E6849" s="1" t="s">
        <v>36</v>
      </c>
      <c r="F6849" s="1" t="s">
        <v>519</v>
      </c>
      <c r="G6849" s="3">
        <v>45482</v>
      </c>
      <c r="H6849" s="3">
        <v>45485</v>
      </c>
      <c r="I6849" s="6">
        <v>280</v>
      </c>
      <c r="J6849" s="1">
        <v>1</v>
      </c>
      <c r="K6849" s="4">
        <v>0.05</v>
      </c>
      <c r="L6849" s="6">
        <f t="shared" si="212"/>
        <v>14</v>
      </c>
      <c r="M6849" s="8">
        <f t="shared" si="213"/>
        <v>266</v>
      </c>
      <c r="N6849" t="str" cm="1">
        <f t="array" ref="N68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50" spans="2:14" x14ac:dyDescent="0.35">
      <c r="B6850" s="7">
        <v>2030848</v>
      </c>
      <c r="C6850" s="1" t="s">
        <v>5</v>
      </c>
      <c r="D6850" s="1" t="s">
        <v>25</v>
      </c>
      <c r="E6850" s="1" t="s">
        <v>37</v>
      </c>
      <c r="F6850" s="1" t="s">
        <v>521</v>
      </c>
      <c r="G6850" s="3">
        <v>45482</v>
      </c>
      <c r="H6850" s="3">
        <v>45487</v>
      </c>
      <c r="I6850" s="6">
        <v>70</v>
      </c>
      <c r="J6850" s="1">
        <v>1</v>
      </c>
      <c r="K6850" s="4">
        <v>0.02</v>
      </c>
      <c r="L6850" s="6">
        <f t="shared" si="212"/>
        <v>1.4000000000000001</v>
      </c>
      <c r="M6850" s="8">
        <f t="shared" si="213"/>
        <v>68.599999999999994</v>
      </c>
      <c r="N6850" t="str" cm="1">
        <f t="array" ref="N68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51" spans="2:14" x14ac:dyDescent="0.35">
      <c r="B6851" s="7">
        <v>2030849</v>
      </c>
      <c r="C6851" s="1" t="s">
        <v>6</v>
      </c>
      <c r="D6851" s="1" t="s">
        <v>30</v>
      </c>
      <c r="E6851" s="1" t="s">
        <v>39</v>
      </c>
      <c r="F6851" s="1" t="s">
        <v>520</v>
      </c>
      <c r="G6851" s="3">
        <v>45482</v>
      </c>
      <c r="H6851" s="3">
        <v>45483</v>
      </c>
      <c r="I6851" s="6">
        <v>230</v>
      </c>
      <c r="J6851" s="1">
        <v>2</v>
      </c>
      <c r="K6851" s="4">
        <v>0.06</v>
      </c>
      <c r="L6851" s="6">
        <f t="shared" si="212"/>
        <v>13.799999999999999</v>
      </c>
      <c r="M6851" s="8">
        <f t="shared" si="213"/>
        <v>446.2</v>
      </c>
      <c r="N6851" t="str" cm="1">
        <f t="array" ref="N68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52" spans="2:14" x14ac:dyDescent="0.35">
      <c r="B6852" s="7">
        <v>2030850</v>
      </c>
      <c r="C6852" s="1" t="s">
        <v>7</v>
      </c>
      <c r="D6852" s="1" t="s">
        <v>27</v>
      </c>
      <c r="E6852" s="1" t="s">
        <v>40</v>
      </c>
      <c r="F6852" s="1" t="s">
        <v>518</v>
      </c>
      <c r="G6852" s="3">
        <v>45482</v>
      </c>
      <c r="H6852" s="3">
        <v>45490</v>
      </c>
      <c r="I6852" s="6">
        <v>7999</v>
      </c>
      <c r="J6852" s="1">
        <v>1</v>
      </c>
      <c r="K6852" s="4">
        <v>0.15</v>
      </c>
      <c r="L6852" s="6">
        <f t="shared" ref="L6852:L6915" si="214">I6852*K6852</f>
        <v>1199.8499999999999</v>
      </c>
      <c r="M6852" s="8">
        <f t="shared" ref="M6852:M6915" si="215">I6852*J6852-L6852</f>
        <v>6799.15</v>
      </c>
      <c r="N6852" t="str" cm="1">
        <f t="array" ref="N68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53" spans="2:14" x14ac:dyDescent="0.35">
      <c r="B6853" s="7">
        <v>2030851</v>
      </c>
      <c r="C6853" s="1" t="s">
        <v>10</v>
      </c>
      <c r="D6853" s="1" t="s">
        <v>28</v>
      </c>
      <c r="E6853" s="1" t="s">
        <v>41</v>
      </c>
      <c r="F6853" s="1" t="s">
        <v>519</v>
      </c>
      <c r="G6853" s="3">
        <v>45482</v>
      </c>
      <c r="H6853" s="3">
        <v>45484</v>
      </c>
      <c r="I6853" s="6">
        <v>850</v>
      </c>
      <c r="J6853" s="1">
        <v>2</v>
      </c>
      <c r="K6853" s="4">
        <v>0.02</v>
      </c>
      <c r="L6853" s="6">
        <f t="shared" si="214"/>
        <v>17</v>
      </c>
      <c r="M6853" s="8">
        <f t="shared" si="215"/>
        <v>1683</v>
      </c>
      <c r="N6853" t="str" cm="1">
        <f t="array" ref="N68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54" spans="2:14" x14ac:dyDescent="0.35">
      <c r="B6854" s="7">
        <v>2030852</v>
      </c>
      <c r="C6854" s="1" t="s">
        <v>8</v>
      </c>
      <c r="D6854" s="1" t="s">
        <v>29</v>
      </c>
      <c r="E6854" s="1" t="s">
        <v>42</v>
      </c>
      <c r="F6854" s="1" t="s">
        <v>520</v>
      </c>
      <c r="G6854" s="3">
        <v>45482</v>
      </c>
      <c r="H6854" s="3">
        <v>45485</v>
      </c>
      <c r="I6854" s="6">
        <v>65000</v>
      </c>
      <c r="J6854" s="1">
        <v>7</v>
      </c>
      <c r="K6854" s="4">
        <v>0.02</v>
      </c>
      <c r="L6854" s="6">
        <f t="shared" si="214"/>
        <v>1300</v>
      </c>
      <c r="M6854" s="8">
        <f t="shared" si="215"/>
        <v>453700</v>
      </c>
      <c r="N6854" t="str" cm="1">
        <f t="array" ref="N68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55" spans="2:14" x14ac:dyDescent="0.35">
      <c r="B6855" s="7">
        <v>2030853</v>
      </c>
      <c r="C6855" s="1" t="s">
        <v>9</v>
      </c>
      <c r="D6855" s="1" t="s">
        <v>25</v>
      </c>
      <c r="E6855" s="1" t="s">
        <v>43</v>
      </c>
      <c r="F6855" s="1" t="s">
        <v>521</v>
      </c>
      <c r="G6855" s="3">
        <v>45482</v>
      </c>
      <c r="H6855" s="3">
        <v>45487</v>
      </c>
      <c r="I6855" s="6">
        <v>450</v>
      </c>
      <c r="J6855" s="1">
        <v>2</v>
      </c>
      <c r="K6855" s="4">
        <v>0.02</v>
      </c>
      <c r="L6855" s="6">
        <f t="shared" si="214"/>
        <v>9</v>
      </c>
      <c r="M6855" s="8">
        <f t="shared" si="215"/>
        <v>891</v>
      </c>
      <c r="N6855" t="str" cm="1">
        <f t="array" ref="N68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56" spans="2:14" x14ac:dyDescent="0.35">
      <c r="B6856" s="7">
        <v>2030854</v>
      </c>
      <c r="C6856" s="1" t="s">
        <v>11</v>
      </c>
      <c r="D6856" s="1" t="s">
        <v>26</v>
      </c>
      <c r="E6856" s="1" t="s">
        <v>44</v>
      </c>
      <c r="F6856" s="1" t="s">
        <v>518</v>
      </c>
      <c r="G6856" s="3">
        <v>45482</v>
      </c>
      <c r="H6856" s="3">
        <v>45483</v>
      </c>
      <c r="I6856" s="6">
        <v>1299</v>
      </c>
      <c r="J6856" s="1">
        <v>2</v>
      </c>
      <c r="K6856" s="4">
        <v>0.02</v>
      </c>
      <c r="L6856" s="6">
        <f t="shared" si="214"/>
        <v>25.98</v>
      </c>
      <c r="M6856" s="8">
        <f t="shared" si="215"/>
        <v>2572.02</v>
      </c>
      <c r="N6856" t="str" cm="1">
        <f t="array" ref="N68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57" spans="2:14" x14ac:dyDescent="0.35">
      <c r="B6857" s="7">
        <v>2030855</v>
      </c>
      <c r="C6857" s="1" t="s">
        <v>12</v>
      </c>
      <c r="D6857" s="1" t="s">
        <v>27</v>
      </c>
      <c r="E6857" s="1" t="s">
        <v>45</v>
      </c>
      <c r="F6857" s="1" t="s">
        <v>518</v>
      </c>
      <c r="G6857" s="3">
        <v>45482</v>
      </c>
      <c r="H6857" s="3">
        <v>45490</v>
      </c>
      <c r="I6857" s="6">
        <v>1700</v>
      </c>
      <c r="J6857" s="1">
        <v>1</v>
      </c>
      <c r="K6857" s="4">
        <v>0.02</v>
      </c>
      <c r="L6857" s="6">
        <f t="shared" si="214"/>
        <v>34</v>
      </c>
      <c r="M6857" s="8">
        <f t="shared" si="215"/>
        <v>1666</v>
      </c>
      <c r="N6857" t="str" cm="1">
        <f t="array" ref="N68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58" spans="2:14" x14ac:dyDescent="0.35">
      <c r="B6858" s="7">
        <v>2030856</v>
      </c>
      <c r="C6858" s="1" t="s">
        <v>13</v>
      </c>
      <c r="D6858" s="1" t="s">
        <v>28</v>
      </c>
      <c r="E6858" s="1" t="s">
        <v>46</v>
      </c>
      <c r="F6858" s="1" t="s">
        <v>519</v>
      </c>
      <c r="G6858" s="3">
        <v>45482</v>
      </c>
      <c r="H6858" s="3">
        <v>45484</v>
      </c>
      <c r="I6858" s="6">
        <v>55000</v>
      </c>
      <c r="J6858" s="1">
        <v>2</v>
      </c>
      <c r="K6858" s="4">
        <v>0.02</v>
      </c>
      <c r="L6858" s="6">
        <f t="shared" si="214"/>
        <v>1100</v>
      </c>
      <c r="M6858" s="8">
        <f t="shared" si="215"/>
        <v>108900</v>
      </c>
      <c r="N6858" t="str" cm="1">
        <f t="array" ref="N68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59" spans="2:14" x14ac:dyDescent="0.35">
      <c r="B6859" s="7">
        <v>2030857</v>
      </c>
      <c r="C6859" s="1" t="s">
        <v>14</v>
      </c>
      <c r="D6859" s="1" t="s">
        <v>29</v>
      </c>
      <c r="E6859" s="1" t="s">
        <v>47</v>
      </c>
      <c r="F6859" s="1" t="s">
        <v>521</v>
      </c>
      <c r="G6859" s="3">
        <v>45482</v>
      </c>
      <c r="H6859" s="3">
        <v>45485</v>
      </c>
      <c r="I6859" s="6">
        <v>57999</v>
      </c>
      <c r="J6859" s="1">
        <v>4</v>
      </c>
      <c r="K6859" s="4">
        <v>0.02</v>
      </c>
      <c r="L6859" s="6">
        <f t="shared" si="214"/>
        <v>1159.98</v>
      </c>
      <c r="M6859" s="8">
        <f t="shared" si="215"/>
        <v>230836.02</v>
      </c>
      <c r="N6859" t="str" cm="1">
        <f t="array" ref="N68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60" spans="2:14" x14ac:dyDescent="0.35">
      <c r="B6860" s="7">
        <v>2030858</v>
      </c>
      <c r="C6860" s="1" t="s">
        <v>15</v>
      </c>
      <c r="D6860" s="1" t="s">
        <v>25</v>
      </c>
      <c r="E6860" s="1" t="s">
        <v>48</v>
      </c>
      <c r="F6860" s="1" t="s">
        <v>520</v>
      </c>
      <c r="G6860" s="3">
        <v>45482</v>
      </c>
      <c r="H6860" s="3">
        <v>45487</v>
      </c>
      <c r="I6860" s="6">
        <v>1399</v>
      </c>
      <c r="J6860" s="1">
        <v>3</v>
      </c>
      <c r="K6860" s="4">
        <v>0.02</v>
      </c>
      <c r="L6860" s="6">
        <f t="shared" si="214"/>
        <v>27.98</v>
      </c>
      <c r="M6860" s="8">
        <f t="shared" si="215"/>
        <v>4169.0200000000004</v>
      </c>
      <c r="N6860" t="str" cm="1">
        <f t="array" ref="N68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61" spans="2:14" x14ac:dyDescent="0.35">
      <c r="B6861" s="7">
        <v>2030859</v>
      </c>
      <c r="C6861" s="1" t="s">
        <v>16</v>
      </c>
      <c r="D6861" s="1" t="s">
        <v>26</v>
      </c>
      <c r="E6861" s="1" t="s">
        <v>49</v>
      </c>
      <c r="F6861" s="1" t="s">
        <v>518</v>
      </c>
      <c r="G6861" s="3">
        <v>45482</v>
      </c>
      <c r="H6861" s="3">
        <v>45483</v>
      </c>
      <c r="I6861" s="6">
        <v>999</v>
      </c>
      <c r="J6861" s="1">
        <v>2</v>
      </c>
      <c r="K6861" s="4">
        <v>7.0000000000000007E-2</v>
      </c>
      <c r="L6861" s="6">
        <f t="shared" si="214"/>
        <v>69.930000000000007</v>
      </c>
      <c r="M6861" s="8">
        <f t="shared" si="215"/>
        <v>1928.07</v>
      </c>
      <c r="N6861" t="str" cm="1">
        <f t="array" ref="N68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62" spans="2:14" x14ac:dyDescent="0.35">
      <c r="B6862" s="7">
        <v>2030860</v>
      </c>
      <c r="C6862" s="1" t="s">
        <v>17</v>
      </c>
      <c r="D6862" s="1" t="s">
        <v>27</v>
      </c>
      <c r="E6862" s="1" t="s">
        <v>50</v>
      </c>
      <c r="F6862" s="1" t="s">
        <v>519</v>
      </c>
      <c r="G6862" s="3">
        <v>45482</v>
      </c>
      <c r="H6862" s="3">
        <v>45490</v>
      </c>
      <c r="I6862" s="6">
        <v>2099</v>
      </c>
      <c r="J6862" s="1">
        <v>1</v>
      </c>
      <c r="K6862" s="4">
        <v>0.03</v>
      </c>
      <c r="L6862" s="6">
        <f t="shared" si="214"/>
        <v>62.97</v>
      </c>
      <c r="M6862" s="8">
        <f t="shared" si="215"/>
        <v>2036.03</v>
      </c>
      <c r="N6862" t="str" cm="1">
        <f t="array" ref="N68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63" spans="2:14" x14ac:dyDescent="0.35">
      <c r="B6863" s="7">
        <v>2030861</v>
      </c>
      <c r="C6863" s="1" t="s">
        <v>18</v>
      </c>
      <c r="D6863" s="1" t="s">
        <v>28</v>
      </c>
      <c r="E6863" s="1" t="s">
        <v>51</v>
      </c>
      <c r="F6863" s="1" t="s">
        <v>520</v>
      </c>
      <c r="G6863" s="3">
        <v>45482</v>
      </c>
      <c r="H6863" s="3">
        <v>45484</v>
      </c>
      <c r="I6863" s="6">
        <v>11000</v>
      </c>
      <c r="J6863" s="1">
        <v>1</v>
      </c>
      <c r="K6863" s="4">
        <v>0.08</v>
      </c>
      <c r="L6863" s="6">
        <f t="shared" si="214"/>
        <v>880</v>
      </c>
      <c r="M6863" s="8">
        <f t="shared" si="215"/>
        <v>10120</v>
      </c>
      <c r="N6863" t="str" cm="1">
        <f t="array" ref="N68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64" spans="2:14" x14ac:dyDescent="0.35">
      <c r="B6864" s="7">
        <v>2030862</v>
      </c>
      <c r="C6864" s="1" t="s">
        <v>19</v>
      </c>
      <c r="D6864" s="1" t="s">
        <v>29</v>
      </c>
      <c r="E6864" s="1" t="s">
        <v>506</v>
      </c>
      <c r="F6864" s="1" t="s">
        <v>521</v>
      </c>
      <c r="G6864" s="3">
        <v>45482</v>
      </c>
      <c r="H6864" s="3">
        <v>45485</v>
      </c>
      <c r="I6864" s="6">
        <v>800</v>
      </c>
      <c r="J6864" s="1">
        <v>2</v>
      </c>
      <c r="K6864" s="4">
        <v>0.05</v>
      </c>
      <c r="L6864" s="6">
        <f t="shared" si="214"/>
        <v>40</v>
      </c>
      <c r="M6864" s="8">
        <f t="shared" si="215"/>
        <v>1560</v>
      </c>
      <c r="N6864" t="str" cm="1">
        <f t="array" ref="N68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65" spans="2:14" x14ac:dyDescent="0.35">
      <c r="B6865" s="7">
        <v>2030863</v>
      </c>
      <c r="C6865" s="1" t="s">
        <v>20</v>
      </c>
      <c r="D6865" s="1" t="s">
        <v>25</v>
      </c>
      <c r="E6865" s="1" t="s">
        <v>507</v>
      </c>
      <c r="F6865" s="1" t="s">
        <v>518</v>
      </c>
      <c r="G6865" s="3">
        <v>45482</v>
      </c>
      <c r="H6865" s="3">
        <v>45487</v>
      </c>
      <c r="I6865" s="6">
        <v>5500</v>
      </c>
      <c r="J6865" s="1">
        <v>1</v>
      </c>
      <c r="K6865" s="4">
        <v>0.05</v>
      </c>
      <c r="L6865" s="6">
        <f t="shared" si="214"/>
        <v>275</v>
      </c>
      <c r="M6865" s="8">
        <f t="shared" si="215"/>
        <v>5225</v>
      </c>
      <c r="N6865" t="str" cm="1">
        <f t="array" ref="N68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66" spans="2:14" x14ac:dyDescent="0.35">
      <c r="B6866" s="7">
        <v>2030864</v>
      </c>
      <c r="C6866" s="1" t="s">
        <v>21</v>
      </c>
      <c r="D6866" s="1" t="s">
        <v>363</v>
      </c>
      <c r="E6866" s="1" t="s">
        <v>508</v>
      </c>
      <c r="F6866" s="1" t="s">
        <v>518</v>
      </c>
      <c r="G6866" s="3">
        <v>45482</v>
      </c>
      <c r="H6866" s="3">
        <v>45483</v>
      </c>
      <c r="I6866" s="6">
        <v>1350</v>
      </c>
      <c r="J6866" s="1">
        <v>3</v>
      </c>
      <c r="K6866" s="4">
        <v>0.05</v>
      </c>
      <c r="L6866" s="6">
        <f t="shared" si="214"/>
        <v>67.5</v>
      </c>
      <c r="M6866" s="8">
        <f t="shared" si="215"/>
        <v>3982.5</v>
      </c>
      <c r="N6866" t="str" cm="1">
        <f t="array" ref="N68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67" spans="2:14" x14ac:dyDescent="0.35">
      <c r="B6867" s="7">
        <v>2030865</v>
      </c>
      <c r="C6867" s="1" t="s">
        <v>22</v>
      </c>
      <c r="D6867" s="1" t="s">
        <v>25</v>
      </c>
      <c r="E6867" s="1" t="s">
        <v>31</v>
      </c>
      <c r="F6867" s="1" t="s">
        <v>519</v>
      </c>
      <c r="G6867" s="3">
        <v>45482</v>
      </c>
      <c r="H6867" s="3">
        <v>45490</v>
      </c>
      <c r="I6867" s="6">
        <v>4500</v>
      </c>
      <c r="J6867" s="1">
        <v>2</v>
      </c>
      <c r="K6867" s="4">
        <v>0.05</v>
      </c>
      <c r="L6867" s="6">
        <f t="shared" si="214"/>
        <v>225</v>
      </c>
      <c r="M6867" s="8">
        <f t="shared" si="215"/>
        <v>8775</v>
      </c>
      <c r="N6867" t="str" cm="1">
        <f t="array" ref="N68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68" spans="2:14" x14ac:dyDescent="0.35">
      <c r="B6868" s="7">
        <v>2030866</v>
      </c>
      <c r="C6868" s="1" t="s">
        <v>23</v>
      </c>
      <c r="D6868" s="1" t="s">
        <v>26</v>
      </c>
      <c r="E6868" s="1" t="s">
        <v>32</v>
      </c>
      <c r="F6868" s="1" t="s">
        <v>521</v>
      </c>
      <c r="G6868" s="3">
        <v>45482</v>
      </c>
      <c r="H6868" s="3">
        <v>45484</v>
      </c>
      <c r="I6868" s="6">
        <v>2350</v>
      </c>
      <c r="J6868" s="1">
        <v>1</v>
      </c>
      <c r="K6868" s="4">
        <v>0.03</v>
      </c>
      <c r="L6868" s="6">
        <f t="shared" si="214"/>
        <v>70.5</v>
      </c>
      <c r="M6868" s="8">
        <f t="shared" si="215"/>
        <v>2279.5</v>
      </c>
      <c r="N6868" t="str" cm="1">
        <f t="array" ref="N68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69" spans="2:14" x14ac:dyDescent="0.35">
      <c r="B6869" s="7">
        <v>2030867</v>
      </c>
      <c r="C6869" s="1" t="s">
        <v>24</v>
      </c>
      <c r="D6869" s="1" t="s">
        <v>27</v>
      </c>
      <c r="E6869" s="1" t="s">
        <v>38</v>
      </c>
      <c r="F6869" s="1" t="s">
        <v>520</v>
      </c>
      <c r="G6869" s="3">
        <v>45482</v>
      </c>
      <c r="H6869" s="3">
        <v>45485</v>
      </c>
      <c r="I6869" s="6">
        <v>90</v>
      </c>
      <c r="J6869" s="1">
        <v>2</v>
      </c>
      <c r="K6869" s="4">
        <v>0.1</v>
      </c>
      <c r="L6869" s="6">
        <f t="shared" si="214"/>
        <v>9</v>
      </c>
      <c r="M6869" s="8">
        <f t="shared" si="215"/>
        <v>171</v>
      </c>
      <c r="N6869" t="str" cm="1">
        <f t="array" ref="N68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70" spans="2:14" x14ac:dyDescent="0.35">
      <c r="B6870" s="7">
        <v>2030868</v>
      </c>
      <c r="C6870" s="1" t="s">
        <v>4</v>
      </c>
      <c r="D6870" s="1" t="s">
        <v>28</v>
      </c>
      <c r="E6870" s="1" t="s">
        <v>33</v>
      </c>
      <c r="F6870" s="1" t="s">
        <v>518</v>
      </c>
      <c r="G6870" s="3">
        <v>45482</v>
      </c>
      <c r="H6870" s="3">
        <v>45487</v>
      </c>
      <c r="I6870" s="6">
        <v>280</v>
      </c>
      <c r="J6870" s="1">
        <v>1</v>
      </c>
      <c r="K6870" s="4">
        <v>0.05</v>
      </c>
      <c r="L6870" s="6">
        <f t="shared" si="214"/>
        <v>14</v>
      </c>
      <c r="M6870" s="8">
        <f t="shared" si="215"/>
        <v>266</v>
      </c>
      <c r="N6870" t="str" cm="1">
        <f t="array" ref="N68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71" spans="2:14" x14ac:dyDescent="0.35">
      <c r="B6871" s="7">
        <v>2030869</v>
      </c>
      <c r="C6871" s="1" t="s">
        <v>5</v>
      </c>
      <c r="D6871" s="1" t="s">
        <v>29</v>
      </c>
      <c r="E6871" s="1" t="s">
        <v>34</v>
      </c>
      <c r="F6871" s="1" t="s">
        <v>519</v>
      </c>
      <c r="G6871" s="3">
        <v>45482</v>
      </c>
      <c r="H6871" s="3">
        <v>45483</v>
      </c>
      <c r="I6871" s="6">
        <v>70</v>
      </c>
      <c r="J6871" s="1">
        <v>2</v>
      </c>
      <c r="K6871" s="4">
        <v>0.05</v>
      </c>
      <c r="L6871" s="6">
        <f t="shared" si="214"/>
        <v>3.5</v>
      </c>
      <c r="M6871" s="8">
        <f t="shared" si="215"/>
        <v>136.5</v>
      </c>
      <c r="N6871" t="str" cm="1">
        <f t="array" ref="N68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72" spans="2:14" x14ac:dyDescent="0.35">
      <c r="B6872" s="7">
        <v>2030870</v>
      </c>
      <c r="C6872" s="1" t="s">
        <v>6</v>
      </c>
      <c r="D6872" s="1" t="s">
        <v>25</v>
      </c>
      <c r="E6872" s="1" t="s">
        <v>35</v>
      </c>
      <c r="F6872" s="1" t="s">
        <v>520</v>
      </c>
      <c r="G6872" s="3">
        <v>45482</v>
      </c>
      <c r="H6872" s="3">
        <v>45490</v>
      </c>
      <c r="I6872" s="6">
        <v>230</v>
      </c>
      <c r="J6872" s="1">
        <v>3</v>
      </c>
      <c r="K6872" s="4">
        <v>0.02</v>
      </c>
      <c r="L6872" s="6">
        <f t="shared" si="214"/>
        <v>4.6000000000000005</v>
      </c>
      <c r="M6872" s="8">
        <f t="shared" si="215"/>
        <v>685.4</v>
      </c>
      <c r="N6872" t="str" cm="1">
        <f t="array" ref="N68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73" spans="2:14" x14ac:dyDescent="0.35">
      <c r="B6873" s="7">
        <v>2030871</v>
      </c>
      <c r="C6873" s="1" t="s">
        <v>7</v>
      </c>
      <c r="D6873" s="1" t="s">
        <v>30</v>
      </c>
      <c r="E6873" s="1" t="s">
        <v>36</v>
      </c>
      <c r="F6873" s="1" t="s">
        <v>521</v>
      </c>
      <c r="G6873" s="3">
        <v>45482</v>
      </c>
      <c r="H6873" s="3">
        <v>45484</v>
      </c>
      <c r="I6873" s="6">
        <v>7999</v>
      </c>
      <c r="J6873" s="1">
        <v>2</v>
      </c>
      <c r="K6873" s="4">
        <v>0.06</v>
      </c>
      <c r="L6873" s="6">
        <f t="shared" si="214"/>
        <v>479.94</v>
      </c>
      <c r="M6873" s="8">
        <f t="shared" si="215"/>
        <v>15518.06</v>
      </c>
      <c r="N6873" t="str" cm="1">
        <f t="array" ref="N68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74" spans="2:14" x14ac:dyDescent="0.35">
      <c r="B6874" s="7">
        <v>2030872</v>
      </c>
      <c r="C6874" s="1" t="s">
        <v>10</v>
      </c>
      <c r="D6874" s="1" t="s">
        <v>27</v>
      </c>
      <c r="E6874" s="1" t="s">
        <v>37</v>
      </c>
      <c r="F6874" s="1" t="s">
        <v>518</v>
      </c>
      <c r="G6874" s="3">
        <v>45482</v>
      </c>
      <c r="H6874" s="3">
        <v>45485</v>
      </c>
      <c r="I6874" s="6">
        <v>850</v>
      </c>
      <c r="J6874" s="1">
        <v>7</v>
      </c>
      <c r="K6874" s="4">
        <v>0.15</v>
      </c>
      <c r="L6874" s="6">
        <f t="shared" si="214"/>
        <v>127.5</v>
      </c>
      <c r="M6874" s="8">
        <f t="shared" si="215"/>
        <v>5822.5</v>
      </c>
      <c r="N6874" t="str" cm="1">
        <f t="array" ref="N68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75" spans="2:14" x14ac:dyDescent="0.35">
      <c r="B6875" s="7">
        <v>2030873</v>
      </c>
      <c r="C6875" s="1" t="s">
        <v>8</v>
      </c>
      <c r="D6875" s="1" t="s">
        <v>28</v>
      </c>
      <c r="E6875" s="1" t="s">
        <v>39</v>
      </c>
      <c r="F6875" s="1" t="s">
        <v>518</v>
      </c>
      <c r="G6875" s="3">
        <v>45482</v>
      </c>
      <c r="H6875" s="3">
        <v>45487</v>
      </c>
      <c r="I6875" s="6">
        <v>65000</v>
      </c>
      <c r="J6875" s="1">
        <v>2</v>
      </c>
      <c r="K6875" s="4">
        <v>0.02</v>
      </c>
      <c r="L6875" s="6">
        <f t="shared" si="214"/>
        <v>1300</v>
      </c>
      <c r="M6875" s="8">
        <f t="shared" si="215"/>
        <v>128700</v>
      </c>
      <c r="N6875" t="str" cm="1">
        <f t="array" ref="N68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76" spans="2:14" x14ac:dyDescent="0.35">
      <c r="B6876" s="7">
        <v>2030874</v>
      </c>
      <c r="C6876" s="1" t="s">
        <v>9</v>
      </c>
      <c r="D6876" s="1" t="s">
        <v>29</v>
      </c>
      <c r="E6876" s="1" t="s">
        <v>40</v>
      </c>
      <c r="F6876" s="1" t="s">
        <v>519</v>
      </c>
      <c r="G6876" s="3">
        <v>45482</v>
      </c>
      <c r="H6876" s="3">
        <v>45483</v>
      </c>
      <c r="I6876" s="6">
        <v>450</v>
      </c>
      <c r="J6876" s="1">
        <v>1</v>
      </c>
      <c r="K6876" s="4">
        <v>0.02</v>
      </c>
      <c r="L6876" s="6">
        <f t="shared" si="214"/>
        <v>9</v>
      </c>
      <c r="M6876" s="8">
        <f t="shared" si="215"/>
        <v>441</v>
      </c>
      <c r="N6876" t="str" cm="1">
        <f t="array" ref="N68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77" spans="2:14" x14ac:dyDescent="0.35">
      <c r="B6877" s="7">
        <v>2030875</v>
      </c>
      <c r="C6877" s="1" t="s">
        <v>11</v>
      </c>
      <c r="D6877" s="1" t="s">
        <v>25</v>
      </c>
      <c r="E6877" s="1" t="s">
        <v>41</v>
      </c>
      <c r="F6877" s="1" t="s">
        <v>521</v>
      </c>
      <c r="G6877" s="3">
        <v>45482</v>
      </c>
      <c r="H6877" s="3">
        <v>45490</v>
      </c>
      <c r="I6877" s="6">
        <v>1299</v>
      </c>
      <c r="J6877" s="1">
        <v>1</v>
      </c>
      <c r="K6877" s="4">
        <v>0.02</v>
      </c>
      <c r="L6877" s="6">
        <f t="shared" si="214"/>
        <v>25.98</v>
      </c>
      <c r="M6877" s="8">
        <f t="shared" si="215"/>
        <v>1273.02</v>
      </c>
      <c r="N6877" t="str" cm="1">
        <f t="array" ref="N68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78" spans="2:14" x14ac:dyDescent="0.35">
      <c r="B6878" s="7">
        <v>2030876</v>
      </c>
      <c r="C6878" s="1" t="s">
        <v>12</v>
      </c>
      <c r="D6878" s="1" t="s">
        <v>26</v>
      </c>
      <c r="E6878" s="1" t="s">
        <v>42</v>
      </c>
      <c r="F6878" s="1" t="s">
        <v>520</v>
      </c>
      <c r="G6878" s="3">
        <v>45482</v>
      </c>
      <c r="H6878" s="3">
        <v>45484</v>
      </c>
      <c r="I6878" s="6">
        <v>1700</v>
      </c>
      <c r="J6878" s="1">
        <v>1</v>
      </c>
      <c r="K6878" s="4">
        <v>0.02</v>
      </c>
      <c r="L6878" s="6">
        <f t="shared" si="214"/>
        <v>34</v>
      </c>
      <c r="M6878" s="8">
        <f t="shared" si="215"/>
        <v>1666</v>
      </c>
      <c r="N6878" t="str" cm="1">
        <f t="array" ref="N68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79" spans="2:14" x14ac:dyDescent="0.35">
      <c r="B6879" s="7">
        <v>2030877</v>
      </c>
      <c r="C6879" s="1" t="s">
        <v>13</v>
      </c>
      <c r="D6879" s="1" t="s">
        <v>27</v>
      </c>
      <c r="E6879" s="1" t="s">
        <v>43</v>
      </c>
      <c r="F6879" s="1" t="s">
        <v>518</v>
      </c>
      <c r="G6879" s="3">
        <v>45482</v>
      </c>
      <c r="H6879" s="3">
        <v>45485</v>
      </c>
      <c r="I6879" s="6">
        <v>55000</v>
      </c>
      <c r="J6879" s="1">
        <v>2</v>
      </c>
      <c r="K6879" s="4">
        <v>0.02</v>
      </c>
      <c r="L6879" s="6">
        <f t="shared" si="214"/>
        <v>1100</v>
      </c>
      <c r="M6879" s="8">
        <f t="shared" si="215"/>
        <v>108900</v>
      </c>
      <c r="N6879" t="str" cm="1">
        <f t="array" ref="N68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80" spans="2:14" x14ac:dyDescent="0.35">
      <c r="B6880" s="7">
        <v>2030878</v>
      </c>
      <c r="C6880" s="1" t="s">
        <v>14</v>
      </c>
      <c r="D6880" s="1" t="s">
        <v>28</v>
      </c>
      <c r="E6880" s="1" t="s">
        <v>44</v>
      </c>
      <c r="F6880" s="1" t="s">
        <v>519</v>
      </c>
      <c r="G6880" s="3">
        <v>45482</v>
      </c>
      <c r="H6880" s="3">
        <v>45487</v>
      </c>
      <c r="I6880" s="6">
        <v>57999</v>
      </c>
      <c r="J6880" s="1">
        <v>1</v>
      </c>
      <c r="K6880" s="4">
        <v>0.02</v>
      </c>
      <c r="L6880" s="6">
        <f t="shared" si="214"/>
        <v>1159.98</v>
      </c>
      <c r="M6880" s="8">
        <f t="shared" si="215"/>
        <v>56839.02</v>
      </c>
      <c r="N6880" t="str" cm="1">
        <f t="array" ref="N68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81" spans="2:14" x14ac:dyDescent="0.35">
      <c r="B6881" s="7">
        <v>2030879</v>
      </c>
      <c r="C6881" s="1" t="s">
        <v>15</v>
      </c>
      <c r="D6881" s="1" t="s">
        <v>29</v>
      </c>
      <c r="E6881" s="1" t="s">
        <v>45</v>
      </c>
      <c r="F6881" s="1" t="s">
        <v>520</v>
      </c>
      <c r="G6881" s="3">
        <v>45482</v>
      </c>
      <c r="H6881" s="3">
        <v>45483</v>
      </c>
      <c r="I6881" s="6">
        <v>1399</v>
      </c>
      <c r="J6881" s="1">
        <v>2</v>
      </c>
      <c r="K6881" s="4">
        <v>0.02</v>
      </c>
      <c r="L6881" s="6">
        <f t="shared" si="214"/>
        <v>27.98</v>
      </c>
      <c r="M6881" s="8">
        <f t="shared" si="215"/>
        <v>2770.02</v>
      </c>
      <c r="N6881" t="str" cm="1">
        <f t="array" ref="N68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82" spans="2:14" x14ac:dyDescent="0.35">
      <c r="B6882" s="7">
        <v>2030880</v>
      </c>
      <c r="C6882" s="1" t="s">
        <v>16</v>
      </c>
      <c r="D6882" s="1" t="s">
        <v>25</v>
      </c>
      <c r="E6882" s="1" t="s">
        <v>46</v>
      </c>
      <c r="F6882" s="1" t="s">
        <v>521</v>
      </c>
      <c r="G6882" s="3">
        <v>45482</v>
      </c>
      <c r="H6882" s="3">
        <v>45490</v>
      </c>
      <c r="I6882" s="6">
        <v>999</v>
      </c>
      <c r="J6882" s="1">
        <v>7</v>
      </c>
      <c r="K6882" s="4">
        <v>0.02</v>
      </c>
      <c r="L6882" s="6">
        <f t="shared" si="214"/>
        <v>19.98</v>
      </c>
      <c r="M6882" s="8">
        <f t="shared" si="215"/>
        <v>6973.02</v>
      </c>
      <c r="N6882" t="str" cm="1">
        <f t="array" ref="N68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83" spans="2:14" x14ac:dyDescent="0.35">
      <c r="B6883" s="7">
        <v>2030881</v>
      </c>
      <c r="C6883" s="1" t="s">
        <v>17</v>
      </c>
      <c r="D6883" s="1" t="s">
        <v>26</v>
      </c>
      <c r="E6883" s="1" t="s">
        <v>47</v>
      </c>
      <c r="F6883" s="1" t="s">
        <v>518</v>
      </c>
      <c r="G6883" s="3">
        <v>45482</v>
      </c>
      <c r="H6883" s="3">
        <v>45484</v>
      </c>
      <c r="I6883" s="6">
        <v>2099</v>
      </c>
      <c r="J6883" s="1">
        <v>2</v>
      </c>
      <c r="K6883" s="4">
        <v>7.0000000000000007E-2</v>
      </c>
      <c r="L6883" s="6">
        <f t="shared" si="214"/>
        <v>146.93</v>
      </c>
      <c r="M6883" s="8">
        <f t="shared" si="215"/>
        <v>4051.07</v>
      </c>
      <c r="N6883" t="str" cm="1">
        <f t="array" ref="N68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84" spans="2:14" x14ac:dyDescent="0.35">
      <c r="B6884" s="7">
        <v>2030882</v>
      </c>
      <c r="C6884" s="1" t="s">
        <v>18</v>
      </c>
      <c r="D6884" s="1" t="s">
        <v>27</v>
      </c>
      <c r="E6884" s="1" t="s">
        <v>48</v>
      </c>
      <c r="F6884" s="1" t="s">
        <v>518</v>
      </c>
      <c r="G6884" s="3">
        <v>45482</v>
      </c>
      <c r="H6884" s="3">
        <v>45485</v>
      </c>
      <c r="I6884" s="6">
        <v>11000</v>
      </c>
      <c r="J6884" s="1">
        <v>2</v>
      </c>
      <c r="K6884" s="4">
        <v>0.03</v>
      </c>
      <c r="L6884" s="6">
        <f t="shared" si="214"/>
        <v>330</v>
      </c>
      <c r="M6884" s="8">
        <f t="shared" si="215"/>
        <v>21670</v>
      </c>
      <c r="N6884" t="str" cm="1">
        <f t="array" ref="N68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85" spans="2:14" x14ac:dyDescent="0.35">
      <c r="B6885" s="7">
        <v>2030883</v>
      </c>
      <c r="C6885" s="1" t="s">
        <v>19</v>
      </c>
      <c r="D6885" s="1" t="s">
        <v>28</v>
      </c>
      <c r="E6885" s="1" t="s">
        <v>49</v>
      </c>
      <c r="F6885" s="1" t="s">
        <v>519</v>
      </c>
      <c r="G6885" s="3">
        <v>45482</v>
      </c>
      <c r="H6885" s="3">
        <v>45487</v>
      </c>
      <c r="I6885" s="6">
        <v>800</v>
      </c>
      <c r="J6885" s="1">
        <v>1</v>
      </c>
      <c r="K6885" s="4">
        <v>0.08</v>
      </c>
      <c r="L6885" s="6">
        <f t="shared" si="214"/>
        <v>64</v>
      </c>
      <c r="M6885" s="8">
        <f t="shared" si="215"/>
        <v>736</v>
      </c>
      <c r="N6885" t="str" cm="1">
        <f t="array" ref="N68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86" spans="2:14" x14ac:dyDescent="0.35">
      <c r="B6886" s="7">
        <v>2030884</v>
      </c>
      <c r="C6886" s="1" t="s">
        <v>20</v>
      </c>
      <c r="D6886" s="1" t="s">
        <v>29</v>
      </c>
      <c r="E6886" s="1" t="s">
        <v>50</v>
      </c>
      <c r="F6886" s="1" t="s">
        <v>521</v>
      </c>
      <c r="G6886" s="3">
        <v>45482</v>
      </c>
      <c r="H6886" s="3">
        <v>45483</v>
      </c>
      <c r="I6886" s="6">
        <v>5500</v>
      </c>
      <c r="J6886" s="1">
        <v>2</v>
      </c>
      <c r="K6886" s="4">
        <v>0.05</v>
      </c>
      <c r="L6886" s="6">
        <f t="shared" si="214"/>
        <v>275</v>
      </c>
      <c r="M6886" s="8">
        <f t="shared" si="215"/>
        <v>10725</v>
      </c>
      <c r="N6886" t="str" cm="1">
        <f t="array" ref="N68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87" spans="2:14" x14ac:dyDescent="0.35">
      <c r="B6887" s="7">
        <v>2030885</v>
      </c>
      <c r="C6887" s="1" t="s">
        <v>21</v>
      </c>
      <c r="D6887" s="1" t="s">
        <v>25</v>
      </c>
      <c r="E6887" s="1" t="s">
        <v>51</v>
      </c>
      <c r="F6887" s="1" t="s">
        <v>520</v>
      </c>
      <c r="G6887" s="3">
        <v>45482</v>
      </c>
      <c r="H6887" s="3">
        <v>45490</v>
      </c>
      <c r="I6887" s="6">
        <v>1350</v>
      </c>
      <c r="J6887" s="1">
        <v>4</v>
      </c>
      <c r="K6887" s="4">
        <v>0.05</v>
      </c>
      <c r="L6887" s="6">
        <f t="shared" si="214"/>
        <v>67.5</v>
      </c>
      <c r="M6887" s="8">
        <f t="shared" si="215"/>
        <v>5332.5</v>
      </c>
      <c r="N6887" t="str" cm="1">
        <f t="array" ref="N68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88" spans="2:14" x14ac:dyDescent="0.35">
      <c r="B6888" s="7">
        <v>2030886</v>
      </c>
      <c r="C6888" s="1" t="s">
        <v>22</v>
      </c>
      <c r="D6888" s="1" t="s">
        <v>364</v>
      </c>
      <c r="E6888" s="1" t="s">
        <v>506</v>
      </c>
      <c r="F6888" s="1" t="s">
        <v>518</v>
      </c>
      <c r="G6888" s="3">
        <v>45482</v>
      </c>
      <c r="H6888" s="3">
        <v>45484</v>
      </c>
      <c r="I6888" s="6">
        <v>4500</v>
      </c>
      <c r="J6888" s="1">
        <v>3</v>
      </c>
      <c r="K6888" s="4">
        <v>0.05</v>
      </c>
      <c r="L6888" s="6">
        <f t="shared" si="214"/>
        <v>225</v>
      </c>
      <c r="M6888" s="8">
        <f t="shared" si="215"/>
        <v>13275</v>
      </c>
      <c r="N6888" t="str" cm="1">
        <f t="array" ref="N68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89" spans="2:14" x14ac:dyDescent="0.35">
      <c r="B6889" s="7">
        <v>2030887</v>
      </c>
      <c r="C6889" s="1" t="s">
        <v>23</v>
      </c>
      <c r="D6889" s="1" t="s">
        <v>25</v>
      </c>
      <c r="E6889" s="1" t="s">
        <v>507</v>
      </c>
      <c r="F6889" s="1" t="s">
        <v>519</v>
      </c>
      <c r="G6889" s="3">
        <v>45482</v>
      </c>
      <c r="H6889" s="3">
        <v>45485</v>
      </c>
      <c r="I6889" s="6">
        <v>2350</v>
      </c>
      <c r="J6889" s="1">
        <v>2</v>
      </c>
      <c r="K6889" s="4">
        <v>0.05</v>
      </c>
      <c r="L6889" s="6">
        <f t="shared" si="214"/>
        <v>117.5</v>
      </c>
      <c r="M6889" s="8">
        <f t="shared" si="215"/>
        <v>4582.5</v>
      </c>
      <c r="N6889" t="str" cm="1">
        <f t="array" ref="N68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90" spans="2:14" x14ac:dyDescent="0.35">
      <c r="B6890" s="7">
        <v>2030888</v>
      </c>
      <c r="C6890" s="1" t="s">
        <v>24</v>
      </c>
      <c r="D6890" s="1" t="s">
        <v>26</v>
      </c>
      <c r="E6890" s="1" t="s">
        <v>508</v>
      </c>
      <c r="F6890" s="1" t="s">
        <v>520</v>
      </c>
      <c r="G6890" s="3">
        <v>45482</v>
      </c>
      <c r="H6890" s="3">
        <v>45487</v>
      </c>
      <c r="I6890" s="6">
        <v>90</v>
      </c>
      <c r="J6890" s="1">
        <v>1</v>
      </c>
      <c r="K6890" s="4">
        <v>0.03</v>
      </c>
      <c r="L6890" s="6">
        <f t="shared" si="214"/>
        <v>2.6999999999999997</v>
      </c>
      <c r="M6890" s="8">
        <f t="shared" si="215"/>
        <v>87.3</v>
      </c>
      <c r="N6890" t="str" cm="1">
        <f t="array" ref="N68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91" spans="2:14" x14ac:dyDescent="0.35">
      <c r="B6891" s="7">
        <v>2030889</v>
      </c>
      <c r="C6891" s="1" t="s">
        <v>4</v>
      </c>
      <c r="D6891" s="1" t="s">
        <v>27</v>
      </c>
      <c r="E6891" s="1" t="s">
        <v>31</v>
      </c>
      <c r="F6891" s="1" t="s">
        <v>521</v>
      </c>
      <c r="G6891" s="3">
        <v>45482</v>
      </c>
      <c r="H6891" s="3">
        <v>45483</v>
      </c>
      <c r="I6891" s="6">
        <v>280</v>
      </c>
      <c r="J6891" s="1">
        <v>1</v>
      </c>
      <c r="K6891" s="4">
        <v>0.1</v>
      </c>
      <c r="L6891" s="6">
        <f t="shared" si="214"/>
        <v>28</v>
      </c>
      <c r="M6891" s="8">
        <f t="shared" si="215"/>
        <v>252</v>
      </c>
      <c r="N6891" t="str" cm="1">
        <f t="array" ref="N68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92" spans="2:14" x14ac:dyDescent="0.35">
      <c r="B6892" s="7">
        <v>2030890</v>
      </c>
      <c r="C6892" s="1" t="s">
        <v>5</v>
      </c>
      <c r="D6892" s="1" t="s">
        <v>28</v>
      </c>
      <c r="E6892" s="1" t="s">
        <v>32</v>
      </c>
      <c r="F6892" s="1" t="s">
        <v>518</v>
      </c>
      <c r="G6892" s="3">
        <v>45482</v>
      </c>
      <c r="H6892" s="3">
        <v>45490</v>
      </c>
      <c r="I6892" s="6">
        <v>70</v>
      </c>
      <c r="J6892" s="1">
        <v>2</v>
      </c>
      <c r="K6892" s="4">
        <v>0.05</v>
      </c>
      <c r="L6892" s="6">
        <f t="shared" si="214"/>
        <v>3.5</v>
      </c>
      <c r="M6892" s="8">
        <f t="shared" si="215"/>
        <v>136.5</v>
      </c>
      <c r="N6892" t="str" cm="1">
        <f t="array" ref="N68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93" spans="2:14" x14ac:dyDescent="0.35">
      <c r="B6893" s="7">
        <v>2030891</v>
      </c>
      <c r="C6893" s="1" t="s">
        <v>6</v>
      </c>
      <c r="D6893" s="1" t="s">
        <v>29</v>
      </c>
      <c r="E6893" s="1" t="s">
        <v>38</v>
      </c>
      <c r="F6893" s="1" t="s">
        <v>518</v>
      </c>
      <c r="G6893" s="3">
        <v>45482</v>
      </c>
      <c r="H6893" s="3">
        <v>45484</v>
      </c>
      <c r="I6893" s="6">
        <v>230</v>
      </c>
      <c r="J6893" s="1">
        <v>1</v>
      </c>
      <c r="K6893" s="4">
        <v>0.05</v>
      </c>
      <c r="L6893" s="6">
        <f t="shared" si="214"/>
        <v>11.5</v>
      </c>
      <c r="M6893" s="8">
        <f t="shared" si="215"/>
        <v>218.5</v>
      </c>
      <c r="N6893" t="str" cm="1">
        <f t="array" ref="N68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94" spans="2:14" x14ac:dyDescent="0.35">
      <c r="B6894" s="7">
        <v>2030892</v>
      </c>
      <c r="C6894" s="1" t="s">
        <v>7</v>
      </c>
      <c r="D6894" s="1" t="s">
        <v>25</v>
      </c>
      <c r="E6894" s="1" t="s">
        <v>33</v>
      </c>
      <c r="F6894" s="1" t="s">
        <v>519</v>
      </c>
      <c r="G6894" s="3">
        <v>45482</v>
      </c>
      <c r="H6894" s="3">
        <v>45485</v>
      </c>
      <c r="I6894" s="6">
        <v>7999</v>
      </c>
      <c r="J6894" s="1">
        <v>3</v>
      </c>
      <c r="K6894" s="4">
        <v>0.02</v>
      </c>
      <c r="L6894" s="6">
        <f t="shared" si="214"/>
        <v>159.97999999999999</v>
      </c>
      <c r="M6894" s="8">
        <f t="shared" si="215"/>
        <v>23837.02</v>
      </c>
      <c r="N6894" t="str" cm="1">
        <f t="array" ref="N68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95" spans="2:14" x14ac:dyDescent="0.35">
      <c r="B6895" s="7">
        <v>2030893</v>
      </c>
      <c r="C6895" s="1" t="s">
        <v>10</v>
      </c>
      <c r="D6895" s="1" t="s">
        <v>30</v>
      </c>
      <c r="E6895" s="1" t="s">
        <v>34</v>
      </c>
      <c r="F6895" s="1" t="s">
        <v>521</v>
      </c>
      <c r="G6895" s="3">
        <v>45482</v>
      </c>
      <c r="H6895" s="3">
        <v>45487</v>
      </c>
      <c r="I6895" s="6">
        <v>850</v>
      </c>
      <c r="J6895" s="1">
        <v>2</v>
      </c>
      <c r="K6895" s="4">
        <v>0.06</v>
      </c>
      <c r="L6895" s="6">
        <f t="shared" si="214"/>
        <v>51</v>
      </c>
      <c r="M6895" s="8">
        <f t="shared" si="215"/>
        <v>1649</v>
      </c>
      <c r="N6895" t="str" cm="1">
        <f t="array" ref="N68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96" spans="2:14" x14ac:dyDescent="0.35">
      <c r="B6896" s="7">
        <v>2030894</v>
      </c>
      <c r="C6896" s="1" t="s">
        <v>8</v>
      </c>
      <c r="D6896" s="1" t="s">
        <v>27</v>
      </c>
      <c r="E6896" s="1" t="s">
        <v>35</v>
      </c>
      <c r="F6896" s="1" t="s">
        <v>520</v>
      </c>
      <c r="G6896" s="3">
        <v>45482</v>
      </c>
      <c r="H6896" s="3">
        <v>45483</v>
      </c>
      <c r="I6896" s="6">
        <v>65000</v>
      </c>
      <c r="J6896" s="1">
        <v>1</v>
      </c>
      <c r="K6896" s="4">
        <v>0.15</v>
      </c>
      <c r="L6896" s="6">
        <f t="shared" si="214"/>
        <v>9750</v>
      </c>
      <c r="M6896" s="8">
        <f t="shared" si="215"/>
        <v>55250</v>
      </c>
      <c r="N6896" t="str" cm="1">
        <f t="array" ref="N68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897" spans="2:14" x14ac:dyDescent="0.35">
      <c r="B6897" s="7">
        <v>2030895</v>
      </c>
      <c r="C6897" s="1" t="s">
        <v>9</v>
      </c>
      <c r="D6897" s="1" t="s">
        <v>28</v>
      </c>
      <c r="E6897" s="1" t="s">
        <v>36</v>
      </c>
      <c r="F6897" s="1" t="s">
        <v>518</v>
      </c>
      <c r="G6897" s="3">
        <v>45482</v>
      </c>
      <c r="H6897" s="3">
        <v>45490</v>
      </c>
      <c r="I6897" s="6">
        <v>450</v>
      </c>
      <c r="J6897" s="1">
        <v>2</v>
      </c>
      <c r="K6897" s="4">
        <v>0.02</v>
      </c>
      <c r="L6897" s="6">
        <f t="shared" si="214"/>
        <v>9</v>
      </c>
      <c r="M6897" s="8">
        <f t="shared" si="215"/>
        <v>891</v>
      </c>
      <c r="N6897" t="str" cm="1">
        <f t="array" ref="N68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98" spans="2:14" x14ac:dyDescent="0.35">
      <c r="B6898" s="7">
        <v>2030896</v>
      </c>
      <c r="C6898" s="1" t="s">
        <v>11</v>
      </c>
      <c r="D6898" s="1" t="s">
        <v>29</v>
      </c>
      <c r="E6898" s="1" t="s">
        <v>37</v>
      </c>
      <c r="F6898" s="1" t="s">
        <v>519</v>
      </c>
      <c r="G6898" s="3">
        <v>45482</v>
      </c>
      <c r="H6898" s="3">
        <v>45484</v>
      </c>
      <c r="I6898" s="6">
        <v>1299</v>
      </c>
      <c r="J6898" s="1">
        <v>1</v>
      </c>
      <c r="K6898" s="4">
        <v>0.02</v>
      </c>
      <c r="L6898" s="6">
        <f t="shared" si="214"/>
        <v>25.98</v>
      </c>
      <c r="M6898" s="8">
        <f t="shared" si="215"/>
        <v>1273.02</v>
      </c>
      <c r="N6898" t="str" cm="1">
        <f t="array" ref="N68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899" spans="2:14" x14ac:dyDescent="0.35">
      <c r="B6899" s="7">
        <v>2030897</v>
      </c>
      <c r="C6899" s="1" t="s">
        <v>12</v>
      </c>
      <c r="D6899" s="1" t="s">
        <v>25</v>
      </c>
      <c r="E6899" s="1" t="s">
        <v>39</v>
      </c>
      <c r="F6899" s="1" t="s">
        <v>520</v>
      </c>
      <c r="G6899" s="3">
        <v>45482</v>
      </c>
      <c r="H6899" s="3">
        <v>45485</v>
      </c>
      <c r="I6899" s="6">
        <v>1700</v>
      </c>
      <c r="J6899" s="1">
        <v>2</v>
      </c>
      <c r="K6899" s="4">
        <v>0.02</v>
      </c>
      <c r="L6899" s="6">
        <f t="shared" si="214"/>
        <v>34</v>
      </c>
      <c r="M6899" s="8">
        <f t="shared" si="215"/>
        <v>3366</v>
      </c>
      <c r="N6899" t="str" cm="1">
        <f t="array" ref="N68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00" spans="2:14" x14ac:dyDescent="0.35">
      <c r="B6900" s="7">
        <v>2030898</v>
      </c>
      <c r="C6900" s="1" t="s">
        <v>13</v>
      </c>
      <c r="D6900" s="1" t="s">
        <v>26</v>
      </c>
      <c r="E6900" s="1" t="s">
        <v>40</v>
      </c>
      <c r="F6900" s="1" t="s">
        <v>521</v>
      </c>
      <c r="G6900" s="3">
        <v>45482</v>
      </c>
      <c r="H6900" s="3">
        <v>45487</v>
      </c>
      <c r="I6900" s="6">
        <v>55000</v>
      </c>
      <c r="J6900" s="1">
        <v>3</v>
      </c>
      <c r="K6900" s="4">
        <v>0.02</v>
      </c>
      <c r="L6900" s="6">
        <f t="shared" si="214"/>
        <v>1100</v>
      </c>
      <c r="M6900" s="8">
        <f t="shared" si="215"/>
        <v>163900</v>
      </c>
      <c r="N6900" t="str" cm="1">
        <f t="array" ref="N69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01" spans="2:14" x14ac:dyDescent="0.35">
      <c r="B6901" s="7">
        <v>2030899</v>
      </c>
      <c r="C6901" s="1" t="s">
        <v>14</v>
      </c>
      <c r="D6901" s="1" t="s">
        <v>27</v>
      </c>
      <c r="E6901" s="1" t="s">
        <v>41</v>
      </c>
      <c r="F6901" s="1" t="s">
        <v>518</v>
      </c>
      <c r="G6901" s="3">
        <v>45482</v>
      </c>
      <c r="H6901" s="3">
        <v>45483</v>
      </c>
      <c r="I6901" s="6">
        <v>57999</v>
      </c>
      <c r="J6901" s="1">
        <v>2</v>
      </c>
      <c r="K6901" s="4">
        <v>0.02</v>
      </c>
      <c r="L6901" s="6">
        <f t="shared" si="214"/>
        <v>1159.98</v>
      </c>
      <c r="M6901" s="8">
        <f t="shared" si="215"/>
        <v>114838.02</v>
      </c>
      <c r="N6901" t="str" cm="1">
        <f t="array" ref="N69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02" spans="2:14" x14ac:dyDescent="0.35">
      <c r="B6902" s="7">
        <v>2030900</v>
      </c>
      <c r="C6902" s="1" t="s">
        <v>15</v>
      </c>
      <c r="D6902" s="1" t="s">
        <v>28</v>
      </c>
      <c r="E6902" s="1" t="s">
        <v>42</v>
      </c>
      <c r="F6902" s="1" t="s">
        <v>518</v>
      </c>
      <c r="G6902" s="3">
        <v>45482</v>
      </c>
      <c r="H6902" s="3">
        <v>45490</v>
      </c>
      <c r="I6902" s="6">
        <v>1399</v>
      </c>
      <c r="J6902" s="1">
        <v>7</v>
      </c>
      <c r="K6902" s="4">
        <v>0.02</v>
      </c>
      <c r="L6902" s="6">
        <f t="shared" si="214"/>
        <v>27.98</v>
      </c>
      <c r="M6902" s="8">
        <f t="shared" si="215"/>
        <v>9765.02</v>
      </c>
      <c r="N6902" t="str" cm="1">
        <f t="array" ref="N69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03" spans="2:14" x14ac:dyDescent="0.35">
      <c r="B6903" s="7">
        <v>2030901</v>
      </c>
      <c r="C6903" s="1" t="s">
        <v>16</v>
      </c>
      <c r="D6903" s="1" t="s">
        <v>29</v>
      </c>
      <c r="E6903" s="1" t="s">
        <v>43</v>
      </c>
      <c r="F6903" s="1" t="s">
        <v>519</v>
      </c>
      <c r="G6903" s="3">
        <v>45482</v>
      </c>
      <c r="H6903" s="3">
        <v>45484</v>
      </c>
      <c r="I6903" s="6">
        <v>999</v>
      </c>
      <c r="J6903" s="1">
        <v>2</v>
      </c>
      <c r="K6903" s="4">
        <v>0.02</v>
      </c>
      <c r="L6903" s="6">
        <f t="shared" si="214"/>
        <v>19.98</v>
      </c>
      <c r="M6903" s="8">
        <f t="shared" si="215"/>
        <v>1978.02</v>
      </c>
      <c r="N6903" t="str" cm="1">
        <f t="array" ref="N69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04" spans="2:14" x14ac:dyDescent="0.35">
      <c r="B6904" s="7">
        <v>2030902</v>
      </c>
      <c r="C6904" s="1" t="s">
        <v>17</v>
      </c>
      <c r="D6904" s="1" t="s">
        <v>25</v>
      </c>
      <c r="E6904" s="1" t="s">
        <v>44</v>
      </c>
      <c r="F6904" s="1" t="s">
        <v>521</v>
      </c>
      <c r="G6904" s="3">
        <v>45482</v>
      </c>
      <c r="H6904" s="3">
        <v>45485</v>
      </c>
      <c r="I6904" s="6">
        <v>2099</v>
      </c>
      <c r="J6904" s="1">
        <v>1</v>
      </c>
      <c r="K6904" s="4">
        <v>0.02</v>
      </c>
      <c r="L6904" s="6">
        <f t="shared" si="214"/>
        <v>41.980000000000004</v>
      </c>
      <c r="M6904" s="8">
        <f t="shared" si="215"/>
        <v>2057.02</v>
      </c>
      <c r="N6904" t="str" cm="1">
        <f t="array" ref="N69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05" spans="2:14" x14ac:dyDescent="0.35">
      <c r="B6905" s="7">
        <v>2030903</v>
      </c>
      <c r="C6905" s="1" t="s">
        <v>18</v>
      </c>
      <c r="D6905" s="1" t="s">
        <v>26</v>
      </c>
      <c r="E6905" s="1" t="s">
        <v>45</v>
      </c>
      <c r="F6905" s="1" t="s">
        <v>520</v>
      </c>
      <c r="G6905" s="3">
        <v>45482</v>
      </c>
      <c r="H6905" s="3">
        <v>45487</v>
      </c>
      <c r="I6905" s="6">
        <v>11000</v>
      </c>
      <c r="J6905" s="1">
        <v>1</v>
      </c>
      <c r="K6905" s="4">
        <v>7.0000000000000007E-2</v>
      </c>
      <c r="L6905" s="6">
        <f t="shared" si="214"/>
        <v>770.00000000000011</v>
      </c>
      <c r="M6905" s="8">
        <f t="shared" si="215"/>
        <v>10230</v>
      </c>
      <c r="N6905" t="str" cm="1">
        <f t="array" ref="N69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06" spans="2:14" x14ac:dyDescent="0.35">
      <c r="B6906" s="7">
        <v>2030904</v>
      </c>
      <c r="C6906" s="1" t="s">
        <v>19</v>
      </c>
      <c r="D6906" s="1" t="s">
        <v>27</v>
      </c>
      <c r="E6906" s="1" t="s">
        <v>46</v>
      </c>
      <c r="F6906" s="1" t="s">
        <v>518</v>
      </c>
      <c r="G6906" s="3">
        <v>45482</v>
      </c>
      <c r="H6906" s="3">
        <v>45483</v>
      </c>
      <c r="I6906" s="6">
        <v>800</v>
      </c>
      <c r="J6906" s="1">
        <v>1</v>
      </c>
      <c r="K6906" s="4">
        <v>0.03</v>
      </c>
      <c r="L6906" s="6">
        <f t="shared" si="214"/>
        <v>24</v>
      </c>
      <c r="M6906" s="8">
        <f t="shared" si="215"/>
        <v>776</v>
      </c>
      <c r="N6906" t="str" cm="1">
        <f t="array" ref="N69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07" spans="2:14" x14ac:dyDescent="0.35">
      <c r="B6907" s="7">
        <v>2030905</v>
      </c>
      <c r="C6907" s="1" t="s">
        <v>20</v>
      </c>
      <c r="D6907" s="1" t="s">
        <v>28</v>
      </c>
      <c r="E6907" s="1" t="s">
        <v>47</v>
      </c>
      <c r="F6907" s="1" t="s">
        <v>519</v>
      </c>
      <c r="G6907" s="3">
        <v>45482</v>
      </c>
      <c r="H6907" s="3">
        <v>45490</v>
      </c>
      <c r="I6907" s="6">
        <v>5500</v>
      </c>
      <c r="J6907" s="1">
        <v>2</v>
      </c>
      <c r="K6907" s="4">
        <v>0.08</v>
      </c>
      <c r="L6907" s="6">
        <f t="shared" si="214"/>
        <v>440</v>
      </c>
      <c r="M6907" s="8">
        <f t="shared" si="215"/>
        <v>10560</v>
      </c>
      <c r="N6907" t="str" cm="1">
        <f t="array" ref="N69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08" spans="2:14" x14ac:dyDescent="0.35">
      <c r="B6908" s="7">
        <v>2030906</v>
      </c>
      <c r="C6908" s="1" t="s">
        <v>21</v>
      </c>
      <c r="D6908" s="1" t="s">
        <v>29</v>
      </c>
      <c r="E6908" s="1" t="s">
        <v>48</v>
      </c>
      <c r="F6908" s="1" t="s">
        <v>520</v>
      </c>
      <c r="G6908" s="3">
        <v>45482</v>
      </c>
      <c r="H6908" s="3">
        <v>45484</v>
      </c>
      <c r="I6908" s="6">
        <v>1350</v>
      </c>
      <c r="J6908" s="1">
        <v>1</v>
      </c>
      <c r="K6908" s="4">
        <v>0.05</v>
      </c>
      <c r="L6908" s="6">
        <f t="shared" si="214"/>
        <v>67.5</v>
      </c>
      <c r="M6908" s="8">
        <f t="shared" si="215"/>
        <v>1282.5</v>
      </c>
      <c r="N6908" t="str" cm="1">
        <f t="array" ref="N69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09" spans="2:14" x14ac:dyDescent="0.35">
      <c r="B6909" s="7">
        <v>2030907</v>
      </c>
      <c r="C6909" s="1" t="s">
        <v>22</v>
      </c>
      <c r="D6909" s="1" t="s">
        <v>25</v>
      </c>
      <c r="E6909" s="1" t="s">
        <v>49</v>
      </c>
      <c r="F6909" s="1" t="s">
        <v>521</v>
      </c>
      <c r="G6909" s="3">
        <v>45482</v>
      </c>
      <c r="H6909" s="3">
        <v>45485</v>
      </c>
      <c r="I6909" s="6">
        <v>4500</v>
      </c>
      <c r="J6909" s="1">
        <v>2</v>
      </c>
      <c r="K6909" s="4">
        <v>0.05</v>
      </c>
      <c r="L6909" s="6">
        <f t="shared" si="214"/>
        <v>225</v>
      </c>
      <c r="M6909" s="8">
        <f t="shared" si="215"/>
        <v>8775</v>
      </c>
      <c r="N6909" t="str" cm="1">
        <f t="array" ref="N69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10" spans="2:14" x14ac:dyDescent="0.35">
      <c r="B6910" s="7">
        <v>2030908</v>
      </c>
      <c r="C6910" s="1" t="s">
        <v>23</v>
      </c>
      <c r="D6910" s="1" t="s">
        <v>365</v>
      </c>
      <c r="E6910" s="1" t="s">
        <v>50</v>
      </c>
      <c r="F6910" s="1" t="s">
        <v>518</v>
      </c>
      <c r="G6910" s="3">
        <v>45482</v>
      </c>
      <c r="H6910" s="3">
        <v>45487</v>
      </c>
      <c r="I6910" s="6">
        <v>2350</v>
      </c>
      <c r="J6910" s="1">
        <v>7</v>
      </c>
      <c r="K6910" s="4">
        <v>0.05</v>
      </c>
      <c r="L6910" s="6">
        <f t="shared" si="214"/>
        <v>117.5</v>
      </c>
      <c r="M6910" s="8">
        <f t="shared" si="215"/>
        <v>16332.5</v>
      </c>
      <c r="N6910" t="str" cm="1">
        <f t="array" ref="N69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11" spans="2:14" x14ac:dyDescent="0.35">
      <c r="B6911" s="7">
        <v>2030909</v>
      </c>
      <c r="C6911" s="1" t="s">
        <v>24</v>
      </c>
      <c r="D6911" s="1" t="s">
        <v>25</v>
      </c>
      <c r="E6911" s="1" t="s">
        <v>51</v>
      </c>
      <c r="F6911" s="1" t="s">
        <v>518</v>
      </c>
      <c r="G6911" s="3">
        <v>45482</v>
      </c>
      <c r="H6911" s="3">
        <v>45483</v>
      </c>
      <c r="I6911" s="6">
        <v>90</v>
      </c>
      <c r="J6911" s="1">
        <v>2</v>
      </c>
      <c r="K6911" s="4">
        <v>0.05</v>
      </c>
      <c r="L6911" s="6">
        <f t="shared" si="214"/>
        <v>4.5</v>
      </c>
      <c r="M6911" s="8">
        <f t="shared" si="215"/>
        <v>175.5</v>
      </c>
      <c r="N6911" t="str" cm="1">
        <f t="array" ref="N69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12" spans="2:14" x14ac:dyDescent="0.35">
      <c r="B6912" s="7">
        <v>2030910</v>
      </c>
      <c r="C6912" s="1" t="s">
        <v>4</v>
      </c>
      <c r="D6912" s="1" t="s">
        <v>26</v>
      </c>
      <c r="E6912" s="1" t="s">
        <v>506</v>
      </c>
      <c r="F6912" s="1" t="s">
        <v>519</v>
      </c>
      <c r="G6912" s="3">
        <v>45482</v>
      </c>
      <c r="H6912" s="3">
        <v>45490</v>
      </c>
      <c r="I6912" s="6">
        <v>280</v>
      </c>
      <c r="J6912" s="1">
        <v>2</v>
      </c>
      <c r="K6912" s="4">
        <v>0.03</v>
      </c>
      <c r="L6912" s="6">
        <f t="shared" si="214"/>
        <v>8.4</v>
      </c>
      <c r="M6912" s="8">
        <f t="shared" si="215"/>
        <v>551.6</v>
      </c>
      <c r="N6912" t="str" cm="1">
        <f t="array" ref="N69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13" spans="2:14" x14ac:dyDescent="0.35">
      <c r="B6913" s="7">
        <v>2030911</v>
      </c>
      <c r="C6913" s="1" t="s">
        <v>5</v>
      </c>
      <c r="D6913" s="1" t="s">
        <v>27</v>
      </c>
      <c r="E6913" s="1" t="s">
        <v>507</v>
      </c>
      <c r="F6913" s="1" t="s">
        <v>521</v>
      </c>
      <c r="G6913" s="3">
        <v>45482</v>
      </c>
      <c r="H6913" s="3">
        <v>45484</v>
      </c>
      <c r="I6913" s="6">
        <v>70</v>
      </c>
      <c r="J6913" s="1">
        <v>1</v>
      </c>
      <c r="K6913" s="4">
        <v>0.1</v>
      </c>
      <c r="L6913" s="6">
        <f t="shared" si="214"/>
        <v>7</v>
      </c>
      <c r="M6913" s="8">
        <f t="shared" si="215"/>
        <v>63</v>
      </c>
      <c r="N6913" t="str" cm="1">
        <f t="array" ref="N69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14" spans="2:14" x14ac:dyDescent="0.35">
      <c r="B6914" s="7">
        <v>2030912</v>
      </c>
      <c r="C6914" s="1" t="s">
        <v>6</v>
      </c>
      <c r="D6914" s="1" t="s">
        <v>28</v>
      </c>
      <c r="E6914" s="1" t="s">
        <v>508</v>
      </c>
      <c r="F6914" s="1" t="s">
        <v>520</v>
      </c>
      <c r="G6914" s="3">
        <v>45482</v>
      </c>
      <c r="H6914" s="3">
        <v>45485</v>
      </c>
      <c r="I6914" s="6">
        <v>230</v>
      </c>
      <c r="J6914" s="1">
        <v>2</v>
      </c>
      <c r="K6914" s="4">
        <v>0.05</v>
      </c>
      <c r="L6914" s="6">
        <f t="shared" si="214"/>
        <v>11.5</v>
      </c>
      <c r="M6914" s="8">
        <f t="shared" si="215"/>
        <v>448.5</v>
      </c>
      <c r="N6914" t="str" cm="1">
        <f t="array" ref="N69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15" spans="2:14" x14ac:dyDescent="0.35">
      <c r="B6915" s="7">
        <v>2030913</v>
      </c>
      <c r="C6915" s="1" t="s">
        <v>7</v>
      </c>
      <c r="D6915" s="1" t="s">
        <v>29</v>
      </c>
      <c r="E6915" s="1" t="s">
        <v>31</v>
      </c>
      <c r="F6915" s="1" t="s">
        <v>518</v>
      </c>
      <c r="G6915" s="3">
        <v>45482</v>
      </c>
      <c r="H6915" s="3">
        <v>45487</v>
      </c>
      <c r="I6915" s="6">
        <v>7999</v>
      </c>
      <c r="J6915" s="1">
        <v>4</v>
      </c>
      <c r="K6915" s="4">
        <v>0.05</v>
      </c>
      <c r="L6915" s="6">
        <f t="shared" si="214"/>
        <v>399.95000000000005</v>
      </c>
      <c r="M6915" s="8">
        <f t="shared" si="215"/>
        <v>31596.05</v>
      </c>
      <c r="N6915" t="str" cm="1">
        <f t="array" ref="N69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16" spans="2:14" x14ac:dyDescent="0.35">
      <c r="B6916" s="7">
        <v>2030914</v>
      </c>
      <c r="C6916" s="1" t="s">
        <v>10</v>
      </c>
      <c r="D6916" s="1" t="s">
        <v>25</v>
      </c>
      <c r="E6916" s="1" t="s">
        <v>32</v>
      </c>
      <c r="F6916" s="1" t="s">
        <v>519</v>
      </c>
      <c r="G6916" s="3">
        <v>45482</v>
      </c>
      <c r="H6916" s="3">
        <v>45483</v>
      </c>
      <c r="I6916" s="6">
        <v>850</v>
      </c>
      <c r="J6916" s="1">
        <v>3</v>
      </c>
      <c r="K6916" s="4">
        <v>0.02</v>
      </c>
      <c r="L6916" s="6">
        <f t="shared" ref="L6916:L6979" si="216">I6916*K6916</f>
        <v>17</v>
      </c>
      <c r="M6916" s="8">
        <f t="shared" ref="M6916:M6979" si="217">I6916*J6916-L6916</f>
        <v>2533</v>
      </c>
      <c r="N6916" t="str" cm="1">
        <f t="array" ref="N69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17" spans="2:14" x14ac:dyDescent="0.35">
      <c r="B6917" s="7">
        <v>2030915</v>
      </c>
      <c r="C6917" s="1" t="s">
        <v>8</v>
      </c>
      <c r="D6917" s="1" t="s">
        <v>30</v>
      </c>
      <c r="E6917" s="1" t="s">
        <v>38</v>
      </c>
      <c r="F6917" s="1" t="s">
        <v>520</v>
      </c>
      <c r="G6917" s="3">
        <v>45482</v>
      </c>
      <c r="H6917" s="3">
        <v>45490</v>
      </c>
      <c r="I6917" s="6">
        <v>65000</v>
      </c>
      <c r="J6917" s="1">
        <v>2</v>
      </c>
      <c r="K6917" s="4">
        <v>0.06</v>
      </c>
      <c r="L6917" s="6">
        <f t="shared" si="216"/>
        <v>3900</v>
      </c>
      <c r="M6917" s="8">
        <f t="shared" si="217"/>
        <v>126100</v>
      </c>
      <c r="N6917" t="str" cm="1">
        <f t="array" ref="N69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18" spans="2:14" x14ac:dyDescent="0.35">
      <c r="B6918" s="7">
        <v>2030916</v>
      </c>
      <c r="C6918" s="1" t="s">
        <v>9</v>
      </c>
      <c r="D6918" s="1" t="s">
        <v>27</v>
      </c>
      <c r="E6918" s="1" t="s">
        <v>33</v>
      </c>
      <c r="F6918" s="1" t="s">
        <v>521</v>
      </c>
      <c r="G6918" s="3">
        <v>45482</v>
      </c>
      <c r="H6918" s="3">
        <v>45484</v>
      </c>
      <c r="I6918" s="6">
        <v>450</v>
      </c>
      <c r="J6918" s="1">
        <v>1</v>
      </c>
      <c r="K6918" s="4">
        <v>0.15</v>
      </c>
      <c r="L6918" s="6">
        <f t="shared" si="216"/>
        <v>67.5</v>
      </c>
      <c r="M6918" s="8">
        <f t="shared" si="217"/>
        <v>382.5</v>
      </c>
      <c r="N6918" t="str" cm="1">
        <f t="array" ref="N69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19" spans="2:14" x14ac:dyDescent="0.35">
      <c r="B6919" s="7">
        <v>2030917</v>
      </c>
      <c r="C6919" s="1" t="s">
        <v>11</v>
      </c>
      <c r="D6919" s="1" t="s">
        <v>28</v>
      </c>
      <c r="E6919" s="1" t="s">
        <v>34</v>
      </c>
      <c r="F6919" s="1" t="s">
        <v>518</v>
      </c>
      <c r="G6919" s="3">
        <v>45482</v>
      </c>
      <c r="H6919" s="3">
        <v>45485</v>
      </c>
      <c r="I6919" s="6">
        <v>1299</v>
      </c>
      <c r="J6919" s="1">
        <v>1</v>
      </c>
      <c r="K6919" s="4">
        <v>0.02</v>
      </c>
      <c r="L6919" s="6">
        <f t="shared" si="216"/>
        <v>25.98</v>
      </c>
      <c r="M6919" s="8">
        <f t="shared" si="217"/>
        <v>1273.02</v>
      </c>
      <c r="N6919" t="str" cm="1">
        <f t="array" ref="N69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20" spans="2:14" x14ac:dyDescent="0.35">
      <c r="B6920" s="7">
        <v>2030918</v>
      </c>
      <c r="C6920" s="1" t="s">
        <v>12</v>
      </c>
      <c r="D6920" s="1" t="s">
        <v>29</v>
      </c>
      <c r="E6920" s="1" t="s">
        <v>35</v>
      </c>
      <c r="F6920" s="1" t="s">
        <v>518</v>
      </c>
      <c r="G6920" s="3">
        <v>45482</v>
      </c>
      <c r="H6920" s="3">
        <v>45487</v>
      </c>
      <c r="I6920" s="6">
        <v>1700</v>
      </c>
      <c r="J6920" s="1">
        <v>2</v>
      </c>
      <c r="K6920" s="4">
        <v>0.02</v>
      </c>
      <c r="L6920" s="6">
        <f t="shared" si="216"/>
        <v>34</v>
      </c>
      <c r="M6920" s="8">
        <f t="shared" si="217"/>
        <v>3366</v>
      </c>
      <c r="N6920" t="str" cm="1">
        <f t="array" ref="N69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21" spans="2:14" x14ac:dyDescent="0.35">
      <c r="B6921" s="7">
        <v>2030919</v>
      </c>
      <c r="C6921" s="1" t="s">
        <v>13</v>
      </c>
      <c r="D6921" s="1" t="s">
        <v>25</v>
      </c>
      <c r="E6921" s="1" t="s">
        <v>36</v>
      </c>
      <c r="F6921" s="1" t="s">
        <v>519</v>
      </c>
      <c r="G6921" s="3">
        <v>45482</v>
      </c>
      <c r="H6921" s="3">
        <v>45483</v>
      </c>
      <c r="I6921" s="6">
        <v>55000</v>
      </c>
      <c r="J6921" s="1">
        <v>1</v>
      </c>
      <c r="K6921" s="4">
        <v>0.02</v>
      </c>
      <c r="L6921" s="6">
        <f t="shared" si="216"/>
        <v>1100</v>
      </c>
      <c r="M6921" s="8">
        <f t="shared" si="217"/>
        <v>53900</v>
      </c>
      <c r="N6921" t="str" cm="1">
        <f t="array" ref="N69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22" spans="2:14" x14ac:dyDescent="0.35">
      <c r="B6922" s="7">
        <v>2030920</v>
      </c>
      <c r="C6922" s="1" t="s">
        <v>14</v>
      </c>
      <c r="D6922" s="1" t="s">
        <v>26</v>
      </c>
      <c r="E6922" s="1" t="s">
        <v>37</v>
      </c>
      <c r="F6922" s="1" t="s">
        <v>521</v>
      </c>
      <c r="G6922" s="3">
        <v>45482</v>
      </c>
      <c r="H6922" s="3">
        <v>45490</v>
      </c>
      <c r="I6922" s="6">
        <v>57999</v>
      </c>
      <c r="J6922" s="1">
        <v>3</v>
      </c>
      <c r="K6922" s="4">
        <v>0.02</v>
      </c>
      <c r="L6922" s="6">
        <f t="shared" si="216"/>
        <v>1159.98</v>
      </c>
      <c r="M6922" s="8">
        <f t="shared" si="217"/>
        <v>172837.02</v>
      </c>
      <c r="N6922" t="str" cm="1">
        <f t="array" ref="N69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23" spans="2:14" x14ac:dyDescent="0.35">
      <c r="B6923" s="7">
        <v>2030921</v>
      </c>
      <c r="C6923" s="1" t="s">
        <v>15</v>
      </c>
      <c r="D6923" s="1" t="s">
        <v>27</v>
      </c>
      <c r="E6923" s="1" t="s">
        <v>39</v>
      </c>
      <c r="F6923" s="1" t="s">
        <v>520</v>
      </c>
      <c r="G6923" s="3">
        <v>45482</v>
      </c>
      <c r="H6923" s="3">
        <v>45484</v>
      </c>
      <c r="I6923" s="6">
        <v>1399</v>
      </c>
      <c r="J6923" s="1">
        <v>2</v>
      </c>
      <c r="K6923" s="4">
        <v>0.02</v>
      </c>
      <c r="L6923" s="6">
        <f t="shared" si="216"/>
        <v>27.98</v>
      </c>
      <c r="M6923" s="8">
        <f t="shared" si="217"/>
        <v>2770.02</v>
      </c>
      <c r="N6923" t="str" cm="1">
        <f t="array" ref="N69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24" spans="2:14" x14ac:dyDescent="0.35">
      <c r="B6924" s="7">
        <v>2030922</v>
      </c>
      <c r="C6924" s="1" t="s">
        <v>16</v>
      </c>
      <c r="D6924" s="1" t="s">
        <v>28</v>
      </c>
      <c r="E6924" s="1" t="s">
        <v>40</v>
      </c>
      <c r="F6924" s="1" t="s">
        <v>518</v>
      </c>
      <c r="G6924" s="3">
        <v>45482</v>
      </c>
      <c r="H6924" s="3">
        <v>45485</v>
      </c>
      <c r="I6924" s="6">
        <v>999</v>
      </c>
      <c r="J6924" s="1">
        <v>1</v>
      </c>
      <c r="K6924" s="4">
        <v>0.02</v>
      </c>
      <c r="L6924" s="6">
        <f t="shared" si="216"/>
        <v>19.98</v>
      </c>
      <c r="M6924" s="8">
        <f t="shared" si="217"/>
        <v>979.02</v>
      </c>
      <c r="N6924" t="str" cm="1">
        <f t="array" ref="N69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25" spans="2:14" x14ac:dyDescent="0.35">
      <c r="B6925" s="7">
        <v>2030923</v>
      </c>
      <c r="C6925" s="1" t="s">
        <v>17</v>
      </c>
      <c r="D6925" s="1" t="s">
        <v>29</v>
      </c>
      <c r="E6925" s="1" t="s">
        <v>41</v>
      </c>
      <c r="F6925" s="1" t="s">
        <v>519</v>
      </c>
      <c r="G6925" s="3">
        <v>45482</v>
      </c>
      <c r="H6925" s="3">
        <v>45487</v>
      </c>
      <c r="I6925" s="6">
        <v>2099</v>
      </c>
      <c r="J6925" s="1">
        <v>2</v>
      </c>
      <c r="K6925" s="4">
        <v>0.02</v>
      </c>
      <c r="L6925" s="6">
        <f t="shared" si="216"/>
        <v>41.980000000000004</v>
      </c>
      <c r="M6925" s="8">
        <f t="shared" si="217"/>
        <v>4156.0200000000004</v>
      </c>
      <c r="N6925" t="str" cm="1">
        <f t="array" ref="N69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26" spans="2:14" x14ac:dyDescent="0.35">
      <c r="B6926" s="7">
        <v>2030924</v>
      </c>
      <c r="C6926" s="1" t="s">
        <v>18</v>
      </c>
      <c r="D6926" s="1" t="s">
        <v>25</v>
      </c>
      <c r="E6926" s="1" t="s">
        <v>42</v>
      </c>
      <c r="F6926" s="1" t="s">
        <v>520</v>
      </c>
      <c r="G6926" s="3">
        <v>45482</v>
      </c>
      <c r="H6926" s="3">
        <v>45483</v>
      </c>
      <c r="I6926" s="6">
        <v>11000</v>
      </c>
      <c r="J6926" s="1">
        <v>1</v>
      </c>
      <c r="K6926" s="4">
        <v>0.02</v>
      </c>
      <c r="L6926" s="6">
        <f t="shared" si="216"/>
        <v>220</v>
      </c>
      <c r="M6926" s="8">
        <f t="shared" si="217"/>
        <v>10780</v>
      </c>
      <c r="N6926" t="str" cm="1">
        <f t="array" ref="N69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27" spans="2:14" x14ac:dyDescent="0.35">
      <c r="B6927" s="7">
        <v>2030925</v>
      </c>
      <c r="C6927" s="1" t="s">
        <v>19</v>
      </c>
      <c r="D6927" s="1" t="s">
        <v>26</v>
      </c>
      <c r="E6927" s="1" t="s">
        <v>43</v>
      </c>
      <c r="F6927" s="1" t="s">
        <v>521</v>
      </c>
      <c r="G6927" s="3">
        <v>45482</v>
      </c>
      <c r="H6927" s="3">
        <v>45490</v>
      </c>
      <c r="I6927" s="6">
        <v>800</v>
      </c>
      <c r="J6927" s="1">
        <v>2</v>
      </c>
      <c r="K6927" s="4">
        <v>7.0000000000000007E-2</v>
      </c>
      <c r="L6927" s="6">
        <f t="shared" si="216"/>
        <v>56.000000000000007</v>
      </c>
      <c r="M6927" s="8">
        <f t="shared" si="217"/>
        <v>1544</v>
      </c>
      <c r="N6927" t="str" cm="1">
        <f t="array" ref="N69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28" spans="2:14" x14ac:dyDescent="0.35">
      <c r="B6928" s="7">
        <v>2030926</v>
      </c>
      <c r="C6928" s="1" t="s">
        <v>20</v>
      </c>
      <c r="D6928" s="1" t="s">
        <v>27</v>
      </c>
      <c r="E6928" s="1" t="s">
        <v>44</v>
      </c>
      <c r="F6928" s="1" t="s">
        <v>518</v>
      </c>
      <c r="G6928" s="3">
        <v>45482</v>
      </c>
      <c r="H6928" s="3">
        <v>45484</v>
      </c>
      <c r="I6928" s="6">
        <v>5500</v>
      </c>
      <c r="J6928" s="1">
        <v>3</v>
      </c>
      <c r="K6928" s="4">
        <v>0.03</v>
      </c>
      <c r="L6928" s="6">
        <f t="shared" si="216"/>
        <v>165</v>
      </c>
      <c r="M6928" s="8">
        <f t="shared" si="217"/>
        <v>16335</v>
      </c>
      <c r="N6928" t="str" cm="1">
        <f t="array" ref="N69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29" spans="2:14" x14ac:dyDescent="0.35">
      <c r="B6929" s="7">
        <v>2030927</v>
      </c>
      <c r="C6929" s="1" t="s">
        <v>21</v>
      </c>
      <c r="D6929" s="1" t="s">
        <v>28</v>
      </c>
      <c r="E6929" s="1" t="s">
        <v>45</v>
      </c>
      <c r="F6929" s="1" t="s">
        <v>518</v>
      </c>
      <c r="G6929" s="3">
        <v>45482</v>
      </c>
      <c r="H6929" s="3">
        <v>45485</v>
      </c>
      <c r="I6929" s="6">
        <v>1350</v>
      </c>
      <c r="J6929" s="1">
        <v>2</v>
      </c>
      <c r="K6929" s="4">
        <v>0.08</v>
      </c>
      <c r="L6929" s="6">
        <f t="shared" si="216"/>
        <v>108</v>
      </c>
      <c r="M6929" s="8">
        <f t="shared" si="217"/>
        <v>2592</v>
      </c>
      <c r="N6929" t="str" cm="1">
        <f t="array" ref="N69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30" spans="2:14" x14ac:dyDescent="0.35">
      <c r="B6930" s="7">
        <v>2030928</v>
      </c>
      <c r="C6930" s="1" t="s">
        <v>22</v>
      </c>
      <c r="D6930" s="1" t="s">
        <v>29</v>
      </c>
      <c r="E6930" s="1" t="s">
        <v>46</v>
      </c>
      <c r="F6930" s="1" t="s">
        <v>519</v>
      </c>
      <c r="G6930" s="3">
        <v>45482</v>
      </c>
      <c r="H6930" s="3">
        <v>45487</v>
      </c>
      <c r="I6930" s="6">
        <v>4500</v>
      </c>
      <c r="J6930" s="1">
        <v>7</v>
      </c>
      <c r="K6930" s="4">
        <v>0.05</v>
      </c>
      <c r="L6930" s="6">
        <f t="shared" si="216"/>
        <v>225</v>
      </c>
      <c r="M6930" s="8">
        <f t="shared" si="217"/>
        <v>31275</v>
      </c>
      <c r="N6930" t="str" cm="1">
        <f t="array" ref="N69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31" spans="2:14" x14ac:dyDescent="0.35">
      <c r="B6931" s="7">
        <v>2030929</v>
      </c>
      <c r="C6931" s="1" t="s">
        <v>23</v>
      </c>
      <c r="D6931" s="1" t="s">
        <v>25</v>
      </c>
      <c r="E6931" s="1" t="s">
        <v>47</v>
      </c>
      <c r="F6931" s="1" t="s">
        <v>521</v>
      </c>
      <c r="G6931" s="3">
        <v>45482</v>
      </c>
      <c r="H6931" s="3">
        <v>45483</v>
      </c>
      <c r="I6931" s="6">
        <v>2350</v>
      </c>
      <c r="J6931" s="1">
        <v>2</v>
      </c>
      <c r="K6931" s="4">
        <v>0.05</v>
      </c>
      <c r="L6931" s="6">
        <f t="shared" si="216"/>
        <v>117.5</v>
      </c>
      <c r="M6931" s="8">
        <f t="shared" si="217"/>
        <v>4582.5</v>
      </c>
      <c r="N6931" t="str" cm="1">
        <f t="array" ref="N69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32" spans="2:14" x14ac:dyDescent="0.35">
      <c r="B6932" s="7">
        <v>2030930</v>
      </c>
      <c r="C6932" s="1" t="s">
        <v>24</v>
      </c>
      <c r="D6932" s="1" t="s">
        <v>366</v>
      </c>
      <c r="E6932" s="1" t="s">
        <v>48</v>
      </c>
      <c r="F6932" s="1" t="s">
        <v>520</v>
      </c>
      <c r="G6932" s="3">
        <v>45482</v>
      </c>
      <c r="H6932" s="3">
        <v>45490</v>
      </c>
      <c r="I6932" s="6">
        <v>90</v>
      </c>
      <c r="J6932" s="1">
        <v>1</v>
      </c>
      <c r="K6932" s="4">
        <v>0.05</v>
      </c>
      <c r="L6932" s="6">
        <f t="shared" si="216"/>
        <v>4.5</v>
      </c>
      <c r="M6932" s="8">
        <f t="shared" si="217"/>
        <v>85.5</v>
      </c>
      <c r="N6932" t="str" cm="1">
        <f t="array" ref="N69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33" spans="2:14" x14ac:dyDescent="0.35">
      <c r="B6933" s="7">
        <v>2030931</v>
      </c>
      <c r="C6933" s="1" t="s">
        <v>4</v>
      </c>
      <c r="D6933" s="1" t="s">
        <v>25</v>
      </c>
      <c r="E6933" s="1" t="s">
        <v>49</v>
      </c>
      <c r="F6933" s="1" t="s">
        <v>518</v>
      </c>
      <c r="G6933" s="3">
        <v>45482</v>
      </c>
      <c r="H6933" s="3">
        <v>45484</v>
      </c>
      <c r="I6933" s="6">
        <v>280</v>
      </c>
      <c r="J6933" s="1">
        <v>1</v>
      </c>
      <c r="K6933" s="4">
        <v>0.05</v>
      </c>
      <c r="L6933" s="6">
        <f t="shared" si="216"/>
        <v>14</v>
      </c>
      <c r="M6933" s="8">
        <f t="shared" si="217"/>
        <v>266</v>
      </c>
      <c r="N6933" t="str" cm="1">
        <f t="array" ref="N69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34" spans="2:14" x14ac:dyDescent="0.35">
      <c r="B6934" s="7">
        <v>2030932</v>
      </c>
      <c r="C6934" s="1" t="s">
        <v>5</v>
      </c>
      <c r="D6934" s="1" t="s">
        <v>26</v>
      </c>
      <c r="E6934" s="1" t="s">
        <v>50</v>
      </c>
      <c r="F6934" s="1" t="s">
        <v>519</v>
      </c>
      <c r="G6934" s="3">
        <v>45482</v>
      </c>
      <c r="H6934" s="3">
        <v>45485</v>
      </c>
      <c r="I6934" s="6">
        <v>70</v>
      </c>
      <c r="J6934" s="1">
        <v>1</v>
      </c>
      <c r="K6934" s="4">
        <v>0.03</v>
      </c>
      <c r="L6934" s="6">
        <f t="shared" si="216"/>
        <v>2.1</v>
      </c>
      <c r="M6934" s="8">
        <f t="shared" si="217"/>
        <v>67.900000000000006</v>
      </c>
      <c r="N6934" t="str" cm="1">
        <f t="array" ref="N69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35" spans="2:14" x14ac:dyDescent="0.35">
      <c r="B6935" s="7">
        <v>2030933</v>
      </c>
      <c r="C6935" s="1" t="s">
        <v>6</v>
      </c>
      <c r="D6935" s="1" t="s">
        <v>27</v>
      </c>
      <c r="E6935" s="1" t="s">
        <v>51</v>
      </c>
      <c r="F6935" s="1" t="s">
        <v>520</v>
      </c>
      <c r="G6935" s="3">
        <v>45482</v>
      </c>
      <c r="H6935" s="3">
        <v>45487</v>
      </c>
      <c r="I6935" s="6">
        <v>230</v>
      </c>
      <c r="J6935" s="1">
        <v>2</v>
      </c>
      <c r="K6935" s="4">
        <v>0.1</v>
      </c>
      <c r="L6935" s="6">
        <f t="shared" si="216"/>
        <v>23</v>
      </c>
      <c r="M6935" s="8">
        <f t="shared" si="217"/>
        <v>437</v>
      </c>
      <c r="N6935" t="str" cm="1">
        <f t="array" ref="N69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36" spans="2:14" x14ac:dyDescent="0.35">
      <c r="B6936" s="7">
        <v>2030934</v>
      </c>
      <c r="C6936" s="1" t="s">
        <v>7</v>
      </c>
      <c r="D6936" s="1" t="s">
        <v>28</v>
      </c>
      <c r="E6936" s="1" t="s">
        <v>506</v>
      </c>
      <c r="F6936" s="1" t="s">
        <v>521</v>
      </c>
      <c r="G6936" s="3">
        <v>45482</v>
      </c>
      <c r="H6936" s="3">
        <v>45483</v>
      </c>
      <c r="I6936" s="6">
        <v>7999</v>
      </c>
      <c r="J6936" s="1">
        <v>1</v>
      </c>
      <c r="K6936" s="4">
        <v>0.05</v>
      </c>
      <c r="L6936" s="6">
        <f t="shared" si="216"/>
        <v>399.95000000000005</v>
      </c>
      <c r="M6936" s="8">
        <f t="shared" si="217"/>
        <v>7599.05</v>
      </c>
      <c r="N6936" t="str" cm="1">
        <f t="array" ref="N69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37" spans="2:14" x14ac:dyDescent="0.35">
      <c r="B6937" s="7">
        <v>2030935</v>
      </c>
      <c r="C6937" s="1" t="s">
        <v>10</v>
      </c>
      <c r="D6937" s="1" t="s">
        <v>29</v>
      </c>
      <c r="E6937" s="1" t="s">
        <v>507</v>
      </c>
      <c r="F6937" s="1" t="s">
        <v>518</v>
      </c>
      <c r="G6937" s="3">
        <v>45482</v>
      </c>
      <c r="H6937" s="3">
        <v>45490</v>
      </c>
      <c r="I6937" s="6">
        <v>850</v>
      </c>
      <c r="J6937" s="1">
        <v>2</v>
      </c>
      <c r="K6937" s="4">
        <v>0.05</v>
      </c>
      <c r="L6937" s="6">
        <f t="shared" si="216"/>
        <v>42.5</v>
      </c>
      <c r="M6937" s="8">
        <f t="shared" si="217"/>
        <v>1657.5</v>
      </c>
      <c r="N6937" t="str" cm="1">
        <f t="array" ref="N69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38" spans="2:14" x14ac:dyDescent="0.35">
      <c r="B6938" s="7">
        <v>2030936</v>
      </c>
      <c r="C6938" s="1" t="s">
        <v>8</v>
      </c>
      <c r="D6938" s="1" t="s">
        <v>25</v>
      </c>
      <c r="E6938" s="1" t="s">
        <v>508</v>
      </c>
      <c r="F6938" s="1" t="s">
        <v>518</v>
      </c>
      <c r="G6938" s="3">
        <v>45482</v>
      </c>
      <c r="H6938" s="3">
        <v>45484</v>
      </c>
      <c r="I6938" s="6">
        <v>65000</v>
      </c>
      <c r="J6938" s="1">
        <v>7</v>
      </c>
      <c r="K6938" s="4">
        <v>0.02</v>
      </c>
      <c r="L6938" s="6">
        <f t="shared" si="216"/>
        <v>1300</v>
      </c>
      <c r="M6938" s="8">
        <f t="shared" si="217"/>
        <v>453700</v>
      </c>
      <c r="N6938" t="str" cm="1">
        <f t="array" ref="N69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39" spans="2:14" x14ac:dyDescent="0.35">
      <c r="B6939" s="7">
        <v>2030937</v>
      </c>
      <c r="C6939" s="1" t="s">
        <v>9</v>
      </c>
      <c r="D6939" s="1" t="s">
        <v>30</v>
      </c>
      <c r="E6939" s="1" t="s">
        <v>31</v>
      </c>
      <c r="F6939" s="1" t="s">
        <v>519</v>
      </c>
      <c r="G6939" s="3">
        <v>45482</v>
      </c>
      <c r="H6939" s="3">
        <v>45485</v>
      </c>
      <c r="I6939" s="6">
        <v>450</v>
      </c>
      <c r="J6939" s="1">
        <v>2</v>
      </c>
      <c r="K6939" s="4">
        <v>0.06</v>
      </c>
      <c r="L6939" s="6">
        <f t="shared" si="216"/>
        <v>27</v>
      </c>
      <c r="M6939" s="8">
        <f t="shared" si="217"/>
        <v>873</v>
      </c>
      <c r="N6939" t="str" cm="1">
        <f t="array" ref="N69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40" spans="2:14" x14ac:dyDescent="0.35">
      <c r="B6940" s="7">
        <v>2030938</v>
      </c>
      <c r="C6940" s="1" t="s">
        <v>11</v>
      </c>
      <c r="D6940" s="1" t="s">
        <v>27</v>
      </c>
      <c r="E6940" s="1" t="s">
        <v>32</v>
      </c>
      <c r="F6940" s="1" t="s">
        <v>521</v>
      </c>
      <c r="G6940" s="3">
        <v>45482</v>
      </c>
      <c r="H6940" s="3">
        <v>45487</v>
      </c>
      <c r="I6940" s="6">
        <v>1299</v>
      </c>
      <c r="J6940" s="1">
        <v>2</v>
      </c>
      <c r="K6940" s="4">
        <v>0.15</v>
      </c>
      <c r="L6940" s="6">
        <f t="shared" si="216"/>
        <v>194.85</v>
      </c>
      <c r="M6940" s="8">
        <f t="shared" si="217"/>
        <v>2403.15</v>
      </c>
      <c r="N6940" t="str" cm="1">
        <f t="array" ref="N69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41" spans="2:14" x14ac:dyDescent="0.35">
      <c r="B6941" s="7">
        <v>2030939</v>
      </c>
      <c r="C6941" s="1" t="s">
        <v>12</v>
      </c>
      <c r="D6941" s="1" t="s">
        <v>28</v>
      </c>
      <c r="E6941" s="1" t="s">
        <v>38</v>
      </c>
      <c r="F6941" s="1" t="s">
        <v>520</v>
      </c>
      <c r="G6941" s="3">
        <v>45482</v>
      </c>
      <c r="H6941" s="3">
        <v>45483</v>
      </c>
      <c r="I6941" s="6">
        <v>1700</v>
      </c>
      <c r="J6941" s="1">
        <v>1</v>
      </c>
      <c r="K6941" s="4">
        <v>0.02</v>
      </c>
      <c r="L6941" s="6">
        <f t="shared" si="216"/>
        <v>34</v>
      </c>
      <c r="M6941" s="8">
        <f t="shared" si="217"/>
        <v>1666</v>
      </c>
      <c r="N6941" t="str" cm="1">
        <f t="array" ref="N69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42" spans="2:14" x14ac:dyDescent="0.35">
      <c r="B6942" s="7">
        <v>2030940</v>
      </c>
      <c r="C6942" s="1" t="s">
        <v>13</v>
      </c>
      <c r="D6942" s="1" t="s">
        <v>29</v>
      </c>
      <c r="E6942" s="1" t="s">
        <v>33</v>
      </c>
      <c r="F6942" s="1" t="s">
        <v>518</v>
      </c>
      <c r="G6942" s="3">
        <v>45482</v>
      </c>
      <c r="H6942" s="3">
        <v>45490</v>
      </c>
      <c r="I6942" s="6">
        <v>55000</v>
      </c>
      <c r="J6942" s="1">
        <v>2</v>
      </c>
      <c r="K6942" s="4">
        <v>0.02</v>
      </c>
      <c r="L6942" s="6">
        <f t="shared" si="216"/>
        <v>1100</v>
      </c>
      <c r="M6942" s="8">
        <f t="shared" si="217"/>
        <v>108900</v>
      </c>
      <c r="N6942" t="str" cm="1">
        <f t="array" ref="N69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43" spans="2:14" x14ac:dyDescent="0.35">
      <c r="B6943" s="7">
        <v>2030941</v>
      </c>
      <c r="C6943" s="1" t="s">
        <v>14</v>
      </c>
      <c r="D6943" s="1" t="s">
        <v>25</v>
      </c>
      <c r="E6943" s="1" t="s">
        <v>34</v>
      </c>
      <c r="F6943" s="1" t="s">
        <v>519</v>
      </c>
      <c r="G6943" s="3">
        <v>45482</v>
      </c>
      <c r="H6943" s="3">
        <v>45484</v>
      </c>
      <c r="I6943" s="6">
        <v>57999</v>
      </c>
      <c r="J6943" s="1">
        <v>4</v>
      </c>
      <c r="K6943" s="4">
        <v>0.02</v>
      </c>
      <c r="L6943" s="6">
        <f t="shared" si="216"/>
        <v>1159.98</v>
      </c>
      <c r="M6943" s="8">
        <f t="shared" si="217"/>
        <v>230836.02</v>
      </c>
      <c r="N6943" t="str" cm="1">
        <f t="array" ref="N69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44" spans="2:14" x14ac:dyDescent="0.35">
      <c r="B6944" s="7">
        <v>2030942</v>
      </c>
      <c r="C6944" s="1" t="s">
        <v>15</v>
      </c>
      <c r="D6944" s="1" t="s">
        <v>26</v>
      </c>
      <c r="E6944" s="1" t="s">
        <v>35</v>
      </c>
      <c r="F6944" s="1" t="s">
        <v>520</v>
      </c>
      <c r="G6944" s="3">
        <v>45482</v>
      </c>
      <c r="H6944" s="3">
        <v>45485</v>
      </c>
      <c r="I6944" s="6">
        <v>1399</v>
      </c>
      <c r="J6944" s="1">
        <v>3</v>
      </c>
      <c r="K6944" s="4">
        <v>0.02</v>
      </c>
      <c r="L6944" s="6">
        <f t="shared" si="216"/>
        <v>27.98</v>
      </c>
      <c r="M6944" s="8">
        <f t="shared" si="217"/>
        <v>4169.0200000000004</v>
      </c>
      <c r="N6944" t="str" cm="1">
        <f t="array" ref="N69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45" spans="2:14" x14ac:dyDescent="0.35">
      <c r="B6945" s="7">
        <v>2030943</v>
      </c>
      <c r="C6945" s="1" t="s">
        <v>16</v>
      </c>
      <c r="D6945" s="1" t="s">
        <v>27</v>
      </c>
      <c r="E6945" s="1" t="s">
        <v>36</v>
      </c>
      <c r="F6945" s="1" t="s">
        <v>521</v>
      </c>
      <c r="G6945" s="3">
        <v>45482</v>
      </c>
      <c r="H6945" s="3">
        <v>45487</v>
      </c>
      <c r="I6945" s="6">
        <v>999</v>
      </c>
      <c r="J6945" s="1">
        <v>2</v>
      </c>
      <c r="K6945" s="4">
        <v>0.02</v>
      </c>
      <c r="L6945" s="6">
        <f t="shared" si="216"/>
        <v>19.98</v>
      </c>
      <c r="M6945" s="8">
        <f t="shared" si="217"/>
        <v>1978.02</v>
      </c>
      <c r="N6945" t="str" cm="1">
        <f t="array" ref="N69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46" spans="2:14" x14ac:dyDescent="0.35">
      <c r="B6946" s="7">
        <v>2030944</v>
      </c>
      <c r="C6946" s="1" t="s">
        <v>17</v>
      </c>
      <c r="D6946" s="1" t="s">
        <v>28</v>
      </c>
      <c r="E6946" s="1" t="s">
        <v>37</v>
      </c>
      <c r="F6946" s="1" t="s">
        <v>518</v>
      </c>
      <c r="G6946" s="3">
        <v>45482</v>
      </c>
      <c r="H6946" s="3">
        <v>45483</v>
      </c>
      <c r="I6946" s="6">
        <v>2099</v>
      </c>
      <c r="J6946" s="1">
        <v>1</v>
      </c>
      <c r="K6946" s="4">
        <v>0.02</v>
      </c>
      <c r="L6946" s="6">
        <f t="shared" si="216"/>
        <v>41.980000000000004</v>
      </c>
      <c r="M6946" s="8">
        <f t="shared" si="217"/>
        <v>2057.02</v>
      </c>
      <c r="N6946" t="str" cm="1">
        <f t="array" ref="N69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47" spans="2:14" x14ac:dyDescent="0.35">
      <c r="B6947" s="7">
        <v>2030945</v>
      </c>
      <c r="C6947" s="1" t="s">
        <v>18</v>
      </c>
      <c r="D6947" s="1" t="s">
        <v>29</v>
      </c>
      <c r="E6947" s="1" t="s">
        <v>39</v>
      </c>
      <c r="F6947" s="1" t="s">
        <v>518</v>
      </c>
      <c r="G6947" s="3">
        <v>45482</v>
      </c>
      <c r="H6947" s="3">
        <v>45490</v>
      </c>
      <c r="I6947" s="6">
        <v>11000</v>
      </c>
      <c r="J6947" s="1">
        <v>1</v>
      </c>
      <c r="K6947" s="4">
        <v>0.02</v>
      </c>
      <c r="L6947" s="6">
        <f t="shared" si="216"/>
        <v>220</v>
      </c>
      <c r="M6947" s="8">
        <f t="shared" si="217"/>
        <v>10780</v>
      </c>
      <c r="N6947" t="str" cm="1">
        <f t="array" ref="N69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48" spans="2:14" x14ac:dyDescent="0.35">
      <c r="B6948" s="7">
        <v>2030946</v>
      </c>
      <c r="C6948" s="1" t="s">
        <v>19</v>
      </c>
      <c r="D6948" s="1" t="s">
        <v>25</v>
      </c>
      <c r="E6948" s="1" t="s">
        <v>40</v>
      </c>
      <c r="F6948" s="1" t="s">
        <v>519</v>
      </c>
      <c r="G6948" s="3">
        <v>45482</v>
      </c>
      <c r="H6948" s="3">
        <v>45484</v>
      </c>
      <c r="I6948" s="6">
        <v>800</v>
      </c>
      <c r="J6948" s="1">
        <v>2</v>
      </c>
      <c r="K6948" s="4">
        <v>0.02</v>
      </c>
      <c r="L6948" s="6">
        <f t="shared" si="216"/>
        <v>16</v>
      </c>
      <c r="M6948" s="8">
        <f t="shared" si="217"/>
        <v>1584</v>
      </c>
      <c r="N6948" t="str" cm="1">
        <f t="array" ref="N69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49" spans="2:14" x14ac:dyDescent="0.35">
      <c r="B6949" s="7">
        <v>2030947</v>
      </c>
      <c r="C6949" s="1" t="s">
        <v>20</v>
      </c>
      <c r="D6949" s="1" t="s">
        <v>26</v>
      </c>
      <c r="E6949" s="1" t="s">
        <v>41</v>
      </c>
      <c r="F6949" s="1" t="s">
        <v>521</v>
      </c>
      <c r="G6949" s="3">
        <v>45482</v>
      </c>
      <c r="H6949" s="3">
        <v>45485</v>
      </c>
      <c r="I6949" s="6">
        <v>5500</v>
      </c>
      <c r="J6949" s="1">
        <v>1</v>
      </c>
      <c r="K6949" s="4">
        <v>7.0000000000000007E-2</v>
      </c>
      <c r="L6949" s="6">
        <f t="shared" si="216"/>
        <v>385.00000000000006</v>
      </c>
      <c r="M6949" s="8">
        <f t="shared" si="217"/>
        <v>5115</v>
      </c>
      <c r="N6949" t="str" cm="1">
        <f t="array" ref="N69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50" spans="2:14" x14ac:dyDescent="0.35">
      <c r="B6950" s="7">
        <v>2030948</v>
      </c>
      <c r="C6950" s="1" t="s">
        <v>21</v>
      </c>
      <c r="D6950" s="1" t="s">
        <v>27</v>
      </c>
      <c r="E6950" s="1" t="s">
        <v>42</v>
      </c>
      <c r="F6950" s="1" t="s">
        <v>520</v>
      </c>
      <c r="G6950" s="3">
        <v>45482</v>
      </c>
      <c r="H6950" s="3">
        <v>45487</v>
      </c>
      <c r="I6950" s="6">
        <v>1350</v>
      </c>
      <c r="J6950" s="1">
        <v>3</v>
      </c>
      <c r="K6950" s="4">
        <v>0.03</v>
      </c>
      <c r="L6950" s="6">
        <f t="shared" si="216"/>
        <v>40.5</v>
      </c>
      <c r="M6950" s="8">
        <f t="shared" si="217"/>
        <v>4009.5</v>
      </c>
      <c r="N6950" t="str" cm="1">
        <f t="array" ref="N69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51" spans="2:14" x14ac:dyDescent="0.35">
      <c r="B6951" s="7">
        <v>2030949</v>
      </c>
      <c r="C6951" s="1" t="s">
        <v>22</v>
      </c>
      <c r="D6951" s="1" t="s">
        <v>28</v>
      </c>
      <c r="E6951" s="1" t="s">
        <v>43</v>
      </c>
      <c r="F6951" s="1" t="s">
        <v>518</v>
      </c>
      <c r="G6951" s="3">
        <v>45482</v>
      </c>
      <c r="H6951" s="3">
        <v>45483</v>
      </c>
      <c r="I6951" s="6">
        <v>4500</v>
      </c>
      <c r="J6951" s="1">
        <v>2</v>
      </c>
      <c r="K6951" s="4">
        <v>0.08</v>
      </c>
      <c r="L6951" s="6">
        <f t="shared" si="216"/>
        <v>360</v>
      </c>
      <c r="M6951" s="8">
        <f t="shared" si="217"/>
        <v>8640</v>
      </c>
      <c r="N6951" t="str" cm="1">
        <f t="array" ref="N69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52" spans="2:14" x14ac:dyDescent="0.35">
      <c r="B6952" s="7">
        <v>2030950</v>
      </c>
      <c r="C6952" s="1" t="s">
        <v>23</v>
      </c>
      <c r="D6952" s="1" t="s">
        <v>29</v>
      </c>
      <c r="E6952" s="1" t="s">
        <v>44</v>
      </c>
      <c r="F6952" s="1" t="s">
        <v>519</v>
      </c>
      <c r="G6952" s="3">
        <v>45482</v>
      </c>
      <c r="H6952" s="3">
        <v>45490</v>
      </c>
      <c r="I6952" s="6">
        <v>2350</v>
      </c>
      <c r="J6952" s="1">
        <v>1</v>
      </c>
      <c r="K6952" s="4">
        <v>0.05</v>
      </c>
      <c r="L6952" s="6">
        <f t="shared" si="216"/>
        <v>117.5</v>
      </c>
      <c r="M6952" s="8">
        <f t="shared" si="217"/>
        <v>2232.5</v>
      </c>
      <c r="N6952" t="str" cm="1">
        <f t="array" ref="N69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53" spans="2:14" x14ac:dyDescent="0.35">
      <c r="B6953" s="7">
        <v>2030951</v>
      </c>
      <c r="C6953" s="1" t="s">
        <v>24</v>
      </c>
      <c r="D6953" s="1" t="s">
        <v>25</v>
      </c>
      <c r="E6953" s="1" t="s">
        <v>45</v>
      </c>
      <c r="F6953" s="1" t="s">
        <v>520</v>
      </c>
      <c r="G6953" s="3">
        <v>45482</v>
      </c>
      <c r="H6953" s="3">
        <v>45484</v>
      </c>
      <c r="I6953" s="6">
        <v>90</v>
      </c>
      <c r="J6953" s="1">
        <v>2</v>
      </c>
      <c r="K6953" s="4">
        <v>0.05</v>
      </c>
      <c r="L6953" s="6">
        <f t="shared" si="216"/>
        <v>4.5</v>
      </c>
      <c r="M6953" s="8">
        <f t="shared" si="217"/>
        <v>175.5</v>
      </c>
      <c r="N6953" t="str" cm="1">
        <f t="array" ref="N69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54" spans="2:14" x14ac:dyDescent="0.35">
      <c r="B6954" s="7">
        <v>2030952</v>
      </c>
      <c r="C6954" s="1" t="s">
        <v>4</v>
      </c>
      <c r="D6954" s="1" t="s">
        <v>367</v>
      </c>
      <c r="E6954" s="1" t="s">
        <v>46</v>
      </c>
      <c r="F6954" s="1" t="s">
        <v>521</v>
      </c>
      <c r="G6954" s="3">
        <v>45482</v>
      </c>
      <c r="H6954" s="3">
        <v>45485</v>
      </c>
      <c r="I6954" s="6">
        <v>280</v>
      </c>
      <c r="J6954" s="1">
        <v>1</v>
      </c>
      <c r="K6954" s="4">
        <v>0.05</v>
      </c>
      <c r="L6954" s="6">
        <f t="shared" si="216"/>
        <v>14</v>
      </c>
      <c r="M6954" s="8">
        <f t="shared" si="217"/>
        <v>266</v>
      </c>
      <c r="N6954" t="str" cm="1">
        <f t="array" ref="N69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55" spans="2:14" x14ac:dyDescent="0.35">
      <c r="B6955" s="7">
        <v>2030953</v>
      </c>
      <c r="C6955" s="1" t="s">
        <v>5</v>
      </c>
      <c r="D6955" s="1" t="s">
        <v>25</v>
      </c>
      <c r="E6955" s="1" t="s">
        <v>47</v>
      </c>
      <c r="F6955" s="1" t="s">
        <v>518</v>
      </c>
      <c r="G6955" s="3">
        <v>45482</v>
      </c>
      <c r="H6955" s="3">
        <v>45487</v>
      </c>
      <c r="I6955" s="6">
        <v>70</v>
      </c>
      <c r="J6955" s="1">
        <v>2</v>
      </c>
      <c r="K6955" s="4">
        <v>0.05</v>
      </c>
      <c r="L6955" s="6">
        <f t="shared" si="216"/>
        <v>3.5</v>
      </c>
      <c r="M6955" s="8">
        <f t="shared" si="217"/>
        <v>136.5</v>
      </c>
      <c r="N6955" t="str" cm="1">
        <f t="array" ref="N69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56" spans="2:14" x14ac:dyDescent="0.35">
      <c r="B6956" s="7">
        <v>2030954</v>
      </c>
      <c r="C6956" s="1" t="s">
        <v>6</v>
      </c>
      <c r="D6956" s="1" t="s">
        <v>26</v>
      </c>
      <c r="E6956" s="1" t="s">
        <v>48</v>
      </c>
      <c r="F6956" s="1" t="s">
        <v>518</v>
      </c>
      <c r="G6956" s="3">
        <v>45482</v>
      </c>
      <c r="H6956" s="3">
        <v>45483</v>
      </c>
      <c r="I6956" s="6">
        <v>230</v>
      </c>
      <c r="J6956" s="1">
        <v>3</v>
      </c>
      <c r="K6956" s="4">
        <v>0.03</v>
      </c>
      <c r="L6956" s="6">
        <f t="shared" si="216"/>
        <v>6.8999999999999995</v>
      </c>
      <c r="M6956" s="8">
        <f t="shared" si="217"/>
        <v>683.1</v>
      </c>
      <c r="N6956" t="str" cm="1">
        <f t="array" ref="N69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57" spans="2:14" x14ac:dyDescent="0.35">
      <c r="B6957" s="7">
        <v>2030955</v>
      </c>
      <c r="C6957" s="1" t="s">
        <v>7</v>
      </c>
      <c r="D6957" s="1" t="s">
        <v>27</v>
      </c>
      <c r="E6957" s="1" t="s">
        <v>49</v>
      </c>
      <c r="F6957" s="1" t="s">
        <v>519</v>
      </c>
      <c r="G6957" s="3">
        <v>45482</v>
      </c>
      <c r="H6957" s="3">
        <v>45490</v>
      </c>
      <c r="I6957" s="6">
        <v>7999</v>
      </c>
      <c r="J6957" s="1">
        <v>2</v>
      </c>
      <c r="K6957" s="4">
        <v>0.1</v>
      </c>
      <c r="L6957" s="6">
        <f t="shared" si="216"/>
        <v>799.90000000000009</v>
      </c>
      <c r="M6957" s="8">
        <f t="shared" si="217"/>
        <v>15198.1</v>
      </c>
      <c r="N6957" t="str" cm="1">
        <f t="array" ref="N69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58" spans="2:14" x14ac:dyDescent="0.35">
      <c r="B6958" s="7">
        <v>2030956</v>
      </c>
      <c r="C6958" s="1" t="s">
        <v>10</v>
      </c>
      <c r="D6958" s="1" t="s">
        <v>28</v>
      </c>
      <c r="E6958" s="1" t="s">
        <v>50</v>
      </c>
      <c r="F6958" s="1" t="s">
        <v>521</v>
      </c>
      <c r="G6958" s="3">
        <v>45482</v>
      </c>
      <c r="H6958" s="3">
        <v>45484</v>
      </c>
      <c r="I6958" s="6">
        <v>850</v>
      </c>
      <c r="J6958" s="1">
        <v>7</v>
      </c>
      <c r="K6958" s="4">
        <v>0.05</v>
      </c>
      <c r="L6958" s="6">
        <f t="shared" si="216"/>
        <v>42.5</v>
      </c>
      <c r="M6958" s="8">
        <f t="shared" si="217"/>
        <v>5907.5</v>
      </c>
      <c r="N6958" t="str" cm="1">
        <f t="array" ref="N69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59" spans="2:14" x14ac:dyDescent="0.35">
      <c r="B6959" s="7">
        <v>2030957</v>
      </c>
      <c r="C6959" s="1" t="s">
        <v>8</v>
      </c>
      <c r="D6959" s="1" t="s">
        <v>29</v>
      </c>
      <c r="E6959" s="1" t="s">
        <v>51</v>
      </c>
      <c r="F6959" s="1" t="s">
        <v>520</v>
      </c>
      <c r="G6959" s="3">
        <v>45482</v>
      </c>
      <c r="H6959" s="3">
        <v>45485</v>
      </c>
      <c r="I6959" s="6">
        <v>65000</v>
      </c>
      <c r="J6959" s="1">
        <v>2</v>
      </c>
      <c r="K6959" s="4">
        <v>0.05</v>
      </c>
      <c r="L6959" s="6">
        <f t="shared" si="216"/>
        <v>3250</v>
      </c>
      <c r="M6959" s="8">
        <f t="shared" si="217"/>
        <v>126750</v>
      </c>
      <c r="N6959" t="str" cm="1">
        <f t="array" ref="N69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60" spans="2:14" x14ac:dyDescent="0.35">
      <c r="B6960" s="7">
        <v>2030958</v>
      </c>
      <c r="C6960" s="1" t="s">
        <v>9</v>
      </c>
      <c r="D6960" s="1" t="s">
        <v>25</v>
      </c>
      <c r="E6960" s="1" t="s">
        <v>506</v>
      </c>
      <c r="F6960" s="1" t="s">
        <v>518</v>
      </c>
      <c r="G6960" s="3">
        <v>45482</v>
      </c>
      <c r="H6960" s="3">
        <v>45487</v>
      </c>
      <c r="I6960" s="6">
        <v>450</v>
      </c>
      <c r="J6960" s="1">
        <v>1</v>
      </c>
      <c r="K6960" s="4">
        <v>0.02</v>
      </c>
      <c r="L6960" s="6">
        <f t="shared" si="216"/>
        <v>9</v>
      </c>
      <c r="M6960" s="8">
        <f t="shared" si="217"/>
        <v>441</v>
      </c>
      <c r="N6960" t="str" cm="1">
        <f t="array" ref="N69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61" spans="2:14" x14ac:dyDescent="0.35">
      <c r="B6961" s="7">
        <v>2030959</v>
      </c>
      <c r="C6961" s="1" t="s">
        <v>11</v>
      </c>
      <c r="D6961" s="1" t="s">
        <v>30</v>
      </c>
      <c r="E6961" s="1" t="s">
        <v>507</v>
      </c>
      <c r="F6961" s="1" t="s">
        <v>519</v>
      </c>
      <c r="G6961" s="3">
        <v>45482</v>
      </c>
      <c r="H6961" s="3">
        <v>45483</v>
      </c>
      <c r="I6961" s="6">
        <v>1299</v>
      </c>
      <c r="J6961" s="1">
        <v>1</v>
      </c>
      <c r="K6961" s="4">
        <v>0.06</v>
      </c>
      <c r="L6961" s="6">
        <f t="shared" si="216"/>
        <v>77.94</v>
      </c>
      <c r="M6961" s="8">
        <f t="shared" si="217"/>
        <v>1221.06</v>
      </c>
      <c r="N6961" t="str" cm="1">
        <f t="array" ref="N69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62" spans="2:14" x14ac:dyDescent="0.35">
      <c r="B6962" s="7">
        <v>2030960</v>
      </c>
      <c r="C6962" s="1" t="s">
        <v>12</v>
      </c>
      <c r="D6962" s="1" t="s">
        <v>27</v>
      </c>
      <c r="E6962" s="1" t="s">
        <v>508</v>
      </c>
      <c r="F6962" s="1" t="s">
        <v>520</v>
      </c>
      <c r="G6962" s="3">
        <v>45482</v>
      </c>
      <c r="H6962" s="3">
        <v>45490</v>
      </c>
      <c r="I6962" s="6">
        <v>1700</v>
      </c>
      <c r="J6962" s="1">
        <v>1</v>
      </c>
      <c r="K6962" s="4">
        <v>0.15</v>
      </c>
      <c r="L6962" s="6">
        <f t="shared" si="216"/>
        <v>255</v>
      </c>
      <c r="M6962" s="8">
        <f t="shared" si="217"/>
        <v>1445</v>
      </c>
      <c r="N6962" t="str" cm="1">
        <f t="array" ref="N69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63" spans="2:14" x14ac:dyDescent="0.35">
      <c r="B6963" s="7">
        <v>2030961</v>
      </c>
      <c r="C6963" s="1" t="s">
        <v>13</v>
      </c>
      <c r="D6963" s="1" t="s">
        <v>28</v>
      </c>
      <c r="E6963" s="1" t="s">
        <v>31</v>
      </c>
      <c r="F6963" s="1" t="s">
        <v>521</v>
      </c>
      <c r="G6963" s="3">
        <v>45482</v>
      </c>
      <c r="H6963" s="3">
        <v>45484</v>
      </c>
      <c r="I6963" s="6">
        <v>55000</v>
      </c>
      <c r="J6963" s="1">
        <v>2</v>
      </c>
      <c r="K6963" s="4">
        <v>0.02</v>
      </c>
      <c r="L6963" s="6">
        <f t="shared" si="216"/>
        <v>1100</v>
      </c>
      <c r="M6963" s="8">
        <f t="shared" si="217"/>
        <v>108900</v>
      </c>
      <c r="N6963" t="str" cm="1">
        <f t="array" ref="N69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64" spans="2:14" x14ac:dyDescent="0.35">
      <c r="B6964" s="7">
        <v>2030962</v>
      </c>
      <c r="C6964" s="1" t="s">
        <v>14</v>
      </c>
      <c r="D6964" s="1" t="s">
        <v>29</v>
      </c>
      <c r="E6964" s="1" t="s">
        <v>32</v>
      </c>
      <c r="F6964" s="1" t="s">
        <v>518</v>
      </c>
      <c r="G6964" s="3">
        <v>45482</v>
      </c>
      <c r="H6964" s="3">
        <v>45485</v>
      </c>
      <c r="I6964" s="6">
        <v>57999</v>
      </c>
      <c r="J6964" s="1">
        <v>1</v>
      </c>
      <c r="K6964" s="4">
        <v>0.02</v>
      </c>
      <c r="L6964" s="6">
        <f t="shared" si="216"/>
        <v>1159.98</v>
      </c>
      <c r="M6964" s="8">
        <f t="shared" si="217"/>
        <v>56839.02</v>
      </c>
      <c r="N6964" t="str" cm="1">
        <f t="array" ref="N69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65" spans="2:14" x14ac:dyDescent="0.35">
      <c r="B6965" s="7">
        <v>2030963</v>
      </c>
      <c r="C6965" s="1" t="s">
        <v>15</v>
      </c>
      <c r="D6965" s="1" t="s">
        <v>25</v>
      </c>
      <c r="E6965" s="1" t="s">
        <v>38</v>
      </c>
      <c r="F6965" s="1" t="s">
        <v>518</v>
      </c>
      <c r="G6965" s="3">
        <v>45482</v>
      </c>
      <c r="H6965" s="3">
        <v>45487</v>
      </c>
      <c r="I6965" s="6">
        <v>1399</v>
      </c>
      <c r="J6965" s="1">
        <v>2</v>
      </c>
      <c r="K6965" s="4">
        <v>0.02</v>
      </c>
      <c r="L6965" s="6">
        <f t="shared" si="216"/>
        <v>27.98</v>
      </c>
      <c r="M6965" s="8">
        <f t="shared" si="217"/>
        <v>2770.02</v>
      </c>
      <c r="N6965" t="str" cm="1">
        <f t="array" ref="N69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66" spans="2:14" x14ac:dyDescent="0.35">
      <c r="B6966" s="7">
        <v>2030964</v>
      </c>
      <c r="C6966" s="1" t="s">
        <v>16</v>
      </c>
      <c r="D6966" s="1" t="s">
        <v>26</v>
      </c>
      <c r="E6966" s="1" t="s">
        <v>33</v>
      </c>
      <c r="F6966" s="1" t="s">
        <v>519</v>
      </c>
      <c r="G6966" s="3">
        <v>45482</v>
      </c>
      <c r="H6966" s="3">
        <v>45483</v>
      </c>
      <c r="I6966" s="6">
        <v>999</v>
      </c>
      <c r="J6966" s="1">
        <v>7</v>
      </c>
      <c r="K6966" s="4">
        <v>0.02</v>
      </c>
      <c r="L6966" s="6">
        <f t="shared" si="216"/>
        <v>19.98</v>
      </c>
      <c r="M6966" s="8">
        <f t="shared" si="217"/>
        <v>6973.02</v>
      </c>
      <c r="N6966" t="str" cm="1">
        <f t="array" ref="N69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67" spans="2:14" x14ac:dyDescent="0.35">
      <c r="B6967" s="7">
        <v>2030965</v>
      </c>
      <c r="C6967" s="1" t="s">
        <v>17</v>
      </c>
      <c r="D6967" s="1" t="s">
        <v>27</v>
      </c>
      <c r="E6967" s="1" t="s">
        <v>34</v>
      </c>
      <c r="F6967" s="1" t="s">
        <v>521</v>
      </c>
      <c r="G6967" s="3">
        <v>45482</v>
      </c>
      <c r="H6967" s="3">
        <v>45490</v>
      </c>
      <c r="I6967" s="6">
        <v>2099</v>
      </c>
      <c r="J6967" s="1">
        <v>2</v>
      </c>
      <c r="K6967" s="4">
        <v>0.02</v>
      </c>
      <c r="L6967" s="6">
        <f t="shared" si="216"/>
        <v>41.980000000000004</v>
      </c>
      <c r="M6967" s="8">
        <f t="shared" si="217"/>
        <v>4156.0200000000004</v>
      </c>
      <c r="N6967" t="str" cm="1">
        <f t="array" ref="N69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68" spans="2:14" x14ac:dyDescent="0.35">
      <c r="B6968" s="7">
        <v>2030966</v>
      </c>
      <c r="C6968" s="1" t="s">
        <v>18</v>
      </c>
      <c r="D6968" s="1" t="s">
        <v>28</v>
      </c>
      <c r="E6968" s="1" t="s">
        <v>35</v>
      </c>
      <c r="F6968" s="1" t="s">
        <v>520</v>
      </c>
      <c r="G6968" s="3">
        <v>45482</v>
      </c>
      <c r="H6968" s="3">
        <v>45484</v>
      </c>
      <c r="I6968" s="6">
        <v>11000</v>
      </c>
      <c r="J6968" s="1">
        <v>2</v>
      </c>
      <c r="K6968" s="4">
        <v>0.02</v>
      </c>
      <c r="L6968" s="6">
        <f t="shared" si="216"/>
        <v>220</v>
      </c>
      <c r="M6968" s="8">
        <f t="shared" si="217"/>
        <v>21780</v>
      </c>
      <c r="N6968" t="str" cm="1">
        <f t="array" ref="N69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69" spans="2:14" x14ac:dyDescent="0.35">
      <c r="B6969" s="7">
        <v>2030967</v>
      </c>
      <c r="C6969" s="1" t="s">
        <v>19</v>
      </c>
      <c r="D6969" s="1" t="s">
        <v>29</v>
      </c>
      <c r="E6969" s="1" t="s">
        <v>36</v>
      </c>
      <c r="F6969" s="1" t="s">
        <v>518</v>
      </c>
      <c r="G6969" s="3">
        <v>45482</v>
      </c>
      <c r="H6969" s="3">
        <v>45485</v>
      </c>
      <c r="I6969" s="6">
        <v>800</v>
      </c>
      <c r="J6969" s="1">
        <v>1</v>
      </c>
      <c r="K6969" s="4">
        <v>0.02</v>
      </c>
      <c r="L6969" s="6">
        <f t="shared" si="216"/>
        <v>16</v>
      </c>
      <c r="M6969" s="8">
        <f t="shared" si="217"/>
        <v>784</v>
      </c>
      <c r="N6969" t="str" cm="1">
        <f t="array" ref="N69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70" spans="2:14" x14ac:dyDescent="0.35">
      <c r="B6970" s="7">
        <v>2030968</v>
      </c>
      <c r="C6970" s="1" t="s">
        <v>20</v>
      </c>
      <c r="D6970" s="1" t="s">
        <v>25</v>
      </c>
      <c r="E6970" s="1" t="s">
        <v>37</v>
      </c>
      <c r="F6970" s="1" t="s">
        <v>519</v>
      </c>
      <c r="G6970" s="3">
        <v>45482</v>
      </c>
      <c r="H6970" s="3">
        <v>45487</v>
      </c>
      <c r="I6970" s="6">
        <v>5500</v>
      </c>
      <c r="J6970" s="1">
        <v>2</v>
      </c>
      <c r="K6970" s="4">
        <v>0.02</v>
      </c>
      <c r="L6970" s="6">
        <f t="shared" si="216"/>
        <v>110</v>
      </c>
      <c r="M6970" s="8">
        <f t="shared" si="217"/>
        <v>10890</v>
      </c>
      <c r="N6970" t="str" cm="1">
        <f t="array" ref="N69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71" spans="2:14" x14ac:dyDescent="0.35">
      <c r="B6971" s="7">
        <v>2030969</v>
      </c>
      <c r="C6971" s="1" t="s">
        <v>21</v>
      </c>
      <c r="D6971" s="1" t="s">
        <v>26</v>
      </c>
      <c r="E6971" s="1" t="s">
        <v>39</v>
      </c>
      <c r="F6971" s="1" t="s">
        <v>520</v>
      </c>
      <c r="G6971" s="3">
        <v>45482</v>
      </c>
      <c r="H6971" s="3">
        <v>45483</v>
      </c>
      <c r="I6971" s="6">
        <v>1350</v>
      </c>
      <c r="J6971" s="1">
        <v>4</v>
      </c>
      <c r="K6971" s="4">
        <v>7.0000000000000007E-2</v>
      </c>
      <c r="L6971" s="6">
        <f t="shared" si="216"/>
        <v>94.500000000000014</v>
      </c>
      <c r="M6971" s="8">
        <f t="shared" si="217"/>
        <v>5305.5</v>
      </c>
      <c r="N6971" t="str" cm="1">
        <f t="array" ref="N69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72" spans="2:14" x14ac:dyDescent="0.35">
      <c r="B6972" s="7">
        <v>2030970</v>
      </c>
      <c r="C6972" s="1" t="s">
        <v>22</v>
      </c>
      <c r="D6972" s="1" t="s">
        <v>27</v>
      </c>
      <c r="E6972" s="1" t="s">
        <v>40</v>
      </c>
      <c r="F6972" s="1" t="s">
        <v>521</v>
      </c>
      <c r="G6972" s="3">
        <v>45482</v>
      </c>
      <c r="H6972" s="3">
        <v>45490</v>
      </c>
      <c r="I6972" s="6">
        <v>4500</v>
      </c>
      <c r="J6972" s="1">
        <v>3</v>
      </c>
      <c r="K6972" s="4">
        <v>0.03</v>
      </c>
      <c r="L6972" s="6">
        <f t="shared" si="216"/>
        <v>135</v>
      </c>
      <c r="M6972" s="8">
        <f t="shared" si="217"/>
        <v>13365</v>
      </c>
      <c r="N6972" t="str" cm="1">
        <f t="array" ref="N69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73" spans="2:14" x14ac:dyDescent="0.35">
      <c r="B6973" s="7">
        <v>2030971</v>
      </c>
      <c r="C6973" s="1" t="s">
        <v>23</v>
      </c>
      <c r="D6973" s="1" t="s">
        <v>28</v>
      </c>
      <c r="E6973" s="1" t="s">
        <v>41</v>
      </c>
      <c r="F6973" s="1" t="s">
        <v>518</v>
      </c>
      <c r="G6973" s="3">
        <v>45482</v>
      </c>
      <c r="H6973" s="3">
        <v>45484</v>
      </c>
      <c r="I6973" s="6">
        <v>2350</v>
      </c>
      <c r="J6973" s="1">
        <v>2</v>
      </c>
      <c r="K6973" s="4">
        <v>0.08</v>
      </c>
      <c r="L6973" s="6">
        <f t="shared" si="216"/>
        <v>188</v>
      </c>
      <c r="M6973" s="8">
        <f t="shared" si="217"/>
        <v>4512</v>
      </c>
      <c r="N6973" t="str" cm="1">
        <f t="array" ref="N69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74" spans="2:14" x14ac:dyDescent="0.35">
      <c r="B6974" s="7">
        <v>2030972</v>
      </c>
      <c r="C6974" s="1" t="s">
        <v>24</v>
      </c>
      <c r="D6974" s="1" t="s">
        <v>29</v>
      </c>
      <c r="E6974" s="1" t="s">
        <v>42</v>
      </c>
      <c r="F6974" s="1" t="s">
        <v>518</v>
      </c>
      <c r="G6974" s="3">
        <v>45482</v>
      </c>
      <c r="H6974" s="3">
        <v>45485</v>
      </c>
      <c r="I6974" s="6">
        <v>90</v>
      </c>
      <c r="J6974" s="1">
        <v>1</v>
      </c>
      <c r="K6974" s="4">
        <v>0.05</v>
      </c>
      <c r="L6974" s="6">
        <f t="shared" si="216"/>
        <v>4.5</v>
      </c>
      <c r="M6974" s="8">
        <f t="shared" si="217"/>
        <v>85.5</v>
      </c>
      <c r="N6974" t="str" cm="1">
        <f t="array" ref="N69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75" spans="2:14" x14ac:dyDescent="0.35">
      <c r="B6975" s="7">
        <v>2030973</v>
      </c>
      <c r="C6975" s="1" t="s">
        <v>4</v>
      </c>
      <c r="D6975" s="1" t="s">
        <v>25</v>
      </c>
      <c r="E6975" s="1" t="s">
        <v>43</v>
      </c>
      <c r="F6975" s="1" t="s">
        <v>519</v>
      </c>
      <c r="G6975" s="3">
        <v>45482</v>
      </c>
      <c r="H6975" s="3">
        <v>45487</v>
      </c>
      <c r="I6975" s="6">
        <v>280</v>
      </c>
      <c r="J6975" s="1">
        <v>1</v>
      </c>
      <c r="K6975" s="4">
        <v>0.05</v>
      </c>
      <c r="L6975" s="6">
        <f t="shared" si="216"/>
        <v>14</v>
      </c>
      <c r="M6975" s="8">
        <f t="shared" si="217"/>
        <v>266</v>
      </c>
      <c r="N6975" t="str" cm="1">
        <f t="array" ref="N69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76" spans="2:14" x14ac:dyDescent="0.35">
      <c r="B6976" s="7">
        <v>2030974</v>
      </c>
      <c r="C6976" s="1" t="s">
        <v>5</v>
      </c>
      <c r="D6976" s="1" t="s">
        <v>368</v>
      </c>
      <c r="E6976" s="1" t="s">
        <v>44</v>
      </c>
      <c r="F6976" s="1" t="s">
        <v>521</v>
      </c>
      <c r="G6976" s="3">
        <v>45482</v>
      </c>
      <c r="H6976" s="3">
        <v>45483</v>
      </c>
      <c r="I6976" s="6">
        <v>70</v>
      </c>
      <c r="J6976" s="1">
        <v>2</v>
      </c>
      <c r="K6976" s="4">
        <v>0.05</v>
      </c>
      <c r="L6976" s="6">
        <f t="shared" si="216"/>
        <v>3.5</v>
      </c>
      <c r="M6976" s="8">
        <f t="shared" si="217"/>
        <v>136.5</v>
      </c>
      <c r="N6976" t="str" cm="1">
        <f t="array" ref="N69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77" spans="2:14" x14ac:dyDescent="0.35">
      <c r="B6977" s="7">
        <v>2030975</v>
      </c>
      <c r="C6977" s="1" t="s">
        <v>6</v>
      </c>
      <c r="D6977" s="1" t="s">
        <v>25</v>
      </c>
      <c r="E6977" s="1" t="s">
        <v>45</v>
      </c>
      <c r="F6977" s="1" t="s">
        <v>520</v>
      </c>
      <c r="G6977" s="3">
        <v>45482</v>
      </c>
      <c r="H6977" s="3">
        <v>45490</v>
      </c>
      <c r="I6977" s="6">
        <v>230</v>
      </c>
      <c r="J6977" s="1">
        <v>1</v>
      </c>
      <c r="K6977" s="4">
        <v>0.05</v>
      </c>
      <c r="L6977" s="6">
        <f t="shared" si="216"/>
        <v>11.5</v>
      </c>
      <c r="M6977" s="8">
        <f t="shared" si="217"/>
        <v>218.5</v>
      </c>
      <c r="N6977" t="str" cm="1">
        <f t="array" ref="N69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78" spans="2:14" x14ac:dyDescent="0.35">
      <c r="B6978" s="7">
        <v>2030976</v>
      </c>
      <c r="C6978" s="1" t="s">
        <v>7</v>
      </c>
      <c r="D6978" s="1" t="s">
        <v>26</v>
      </c>
      <c r="E6978" s="1" t="s">
        <v>46</v>
      </c>
      <c r="F6978" s="1" t="s">
        <v>518</v>
      </c>
      <c r="G6978" s="3">
        <v>45482</v>
      </c>
      <c r="H6978" s="3">
        <v>45484</v>
      </c>
      <c r="I6978" s="6">
        <v>7999</v>
      </c>
      <c r="J6978" s="1">
        <v>3</v>
      </c>
      <c r="K6978" s="4">
        <v>0.03</v>
      </c>
      <c r="L6978" s="6">
        <f t="shared" si="216"/>
        <v>239.97</v>
      </c>
      <c r="M6978" s="8">
        <f t="shared" si="217"/>
        <v>23757.03</v>
      </c>
      <c r="N6978" t="str" cm="1">
        <f t="array" ref="N69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79" spans="2:14" x14ac:dyDescent="0.35">
      <c r="B6979" s="7">
        <v>2030977</v>
      </c>
      <c r="C6979" s="1" t="s">
        <v>10</v>
      </c>
      <c r="D6979" s="1" t="s">
        <v>27</v>
      </c>
      <c r="E6979" s="1" t="s">
        <v>47</v>
      </c>
      <c r="F6979" s="1" t="s">
        <v>519</v>
      </c>
      <c r="G6979" s="3">
        <v>45482</v>
      </c>
      <c r="H6979" s="3">
        <v>45485</v>
      </c>
      <c r="I6979" s="6">
        <v>850</v>
      </c>
      <c r="J6979" s="1">
        <v>2</v>
      </c>
      <c r="K6979" s="4">
        <v>0.1</v>
      </c>
      <c r="L6979" s="6">
        <f t="shared" si="216"/>
        <v>85</v>
      </c>
      <c r="M6979" s="8">
        <f t="shared" si="217"/>
        <v>1615</v>
      </c>
      <c r="N6979" t="str" cm="1">
        <f t="array" ref="N69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80" spans="2:14" x14ac:dyDescent="0.35">
      <c r="B6980" s="7">
        <v>2030978</v>
      </c>
      <c r="C6980" s="1" t="s">
        <v>8</v>
      </c>
      <c r="D6980" s="1" t="s">
        <v>28</v>
      </c>
      <c r="E6980" s="1" t="s">
        <v>48</v>
      </c>
      <c r="F6980" s="1" t="s">
        <v>520</v>
      </c>
      <c r="G6980" s="3">
        <v>45482</v>
      </c>
      <c r="H6980" s="3">
        <v>45487</v>
      </c>
      <c r="I6980" s="6">
        <v>65000</v>
      </c>
      <c r="J6980" s="1">
        <v>1</v>
      </c>
      <c r="K6980" s="4">
        <v>0.05</v>
      </c>
      <c r="L6980" s="6">
        <f t="shared" ref="L6980:L7043" si="218">I6980*K6980</f>
        <v>3250</v>
      </c>
      <c r="M6980" s="8">
        <f t="shared" ref="M6980:M7043" si="219">I6980*J6980-L6980</f>
        <v>61750</v>
      </c>
      <c r="N6980" t="str" cm="1">
        <f t="array" ref="N69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81" spans="2:14" x14ac:dyDescent="0.35">
      <c r="B6981" s="7">
        <v>2030979</v>
      </c>
      <c r="C6981" s="1" t="s">
        <v>9</v>
      </c>
      <c r="D6981" s="1" t="s">
        <v>29</v>
      </c>
      <c r="E6981" s="1" t="s">
        <v>49</v>
      </c>
      <c r="F6981" s="1" t="s">
        <v>521</v>
      </c>
      <c r="G6981" s="3">
        <v>45482</v>
      </c>
      <c r="H6981" s="3">
        <v>45483</v>
      </c>
      <c r="I6981" s="6">
        <v>450</v>
      </c>
      <c r="J6981" s="1">
        <v>2</v>
      </c>
      <c r="K6981" s="4">
        <v>0.05</v>
      </c>
      <c r="L6981" s="6">
        <f t="shared" si="218"/>
        <v>22.5</v>
      </c>
      <c r="M6981" s="8">
        <f t="shared" si="219"/>
        <v>877.5</v>
      </c>
      <c r="N6981" t="str" cm="1">
        <f t="array" ref="N69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82" spans="2:14" x14ac:dyDescent="0.35">
      <c r="B6982" s="7">
        <v>2030980</v>
      </c>
      <c r="C6982" s="1" t="s">
        <v>11</v>
      </c>
      <c r="D6982" s="1" t="s">
        <v>25</v>
      </c>
      <c r="E6982" s="1" t="s">
        <v>50</v>
      </c>
      <c r="F6982" s="1" t="s">
        <v>518</v>
      </c>
      <c r="G6982" s="3">
        <v>45482</v>
      </c>
      <c r="H6982" s="3">
        <v>45490</v>
      </c>
      <c r="I6982" s="6">
        <v>1299</v>
      </c>
      <c r="J6982" s="1">
        <v>1</v>
      </c>
      <c r="K6982" s="4">
        <v>0.02</v>
      </c>
      <c r="L6982" s="6">
        <f t="shared" si="218"/>
        <v>25.98</v>
      </c>
      <c r="M6982" s="8">
        <f t="shared" si="219"/>
        <v>1273.02</v>
      </c>
      <c r="N6982" t="str" cm="1">
        <f t="array" ref="N69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83" spans="2:14" x14ac:dyDescent="0.35">
      <c r="B6983" s="7">
        <v>2030981</v>
      </c>
      <c r="C6983" s="1" t="s">
        <v>12</v>
      </c>
      <c r="D6983" s="1" t="s">
        <v>30</v>
      </c>
      <c r="E6983" s="1" t="s">
        <v>51</v>
      </c>
      <c r="F6983" s="1" t="s">
        <v>518</v>
      </c>
      <c r="G6983" s="3">
        <v>45482</v>
      </c>
      <c r="H6983" s="3">
        <v>45484</v>
      </c>
      <c r="I6983" s="6">
        <v>1700</v>
      </c>
      <c r="J6983" s="1">
        <v>2</v>
      </c>
      <c r="K6983" s="4">
        <v>0.06</v>
      </c>
      <c r="L6983" s="6">
        <f t="shared" si="218"/>
        <v>102</v>
      </c>
      <c r="M6983" s="8">
        <f t="shared" si="219"/>
        <v>3298</v>
      </c>
      <c r="N6983" t="str" cm="1">
        <f t="array" ref="N69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84" spans="2:14" x14ac:dyDescent="0.35">
      <c r="B6984" s="7">
        <v>2030982</v>
      </c>
      <c r="C6984" s="1" t="s">
        <v>13</v>
      </c>
      <c r="D6984" s="1" t="s">
        <v>27</v>
      </c>
      <c r="E6984" s="1" t="s">
        <v>506</v>
      </c>
      <c r="F6984" s="1" t="s">
        <v>519</v>
      </c>
      <c r="G6984" s="3">
        <v>45482</v>
      </c>
      <c r="H6984" s="3">
        <v>45485</v>
      </c>
      <c r="I6984" s="6">
        <v>55000</v>
      </c>
      <c r="J6984" s="1">
        <v>3</v>
      </c>
      <c r="K6984" s="4">
        <v>0.15</v>
      </c>
      <c r="L6984" s="6">
        <f t="shared" si="218"/>
        <v>8250</v>
      </c>
      <c r="M6984" s="8">
        <f t="shared" si="219"/>
        <v>156750</v>
      </c>
      <c r="N6984" t="str" cm="1">
        <f t="array" ref="N69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85" spans="2:14" x14ac:dyDescent="0.35">
      <c r="B6985" s="7">
        <v>2030983</v>
      </c>
      <c r="C6985" s="1" t="s">
        <v>14</v>
      </c>
      <c r="D6985" s="1" t="s">
        <v>28</v>
      </c>
      <c r="E6985" s="1" t="s">
        <v>507</v>
      </c>
      <c r="F6985" s="1" t="s">
        <v>521</v>
      </c>
      <c r="G6985" s="3">
        <v>45482</v>
      </c>
      <c r="H6985" s="3">
        <v>45487</v>
      </c>
      <c r="I6985" s="6">
        <v>57999</v>
      </c>
      <c r="J6985" s="1">
        <v>2</v>
      </c>
      <c r="K6985" s="4">
        <v>0.02</v>
      </c>
      <c r="L6985" s="6">
        <f t="shared" si="218"/>
        <v>1159.98</v>
      </c>
      <c r="M6985" s="8">
        <f t="shared" si="219"/>
        <v>114838.02</v>
      </c>
      <c r="N6985" t="str" cm="1">
        <f t="array" ref="N69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86" spans="2:14" x14ac:dyDescent="0.35">
      <c r="B6986" s="7">
        <v>2030984</v>
      </c>
      <c r="C6986" s="1" t="s">
        <v>15</v>
      </c>
      <c r="D6986" s="1" t="s">
        <v>29</v>
      </c>
      <c r="E6986" s="1" t="s">
        <v>508</v>
      </c>
      <c r="F6986" s="1" t="s">
        <v>520</v>
      </c>
      <c r="G6986" s="3">
        <v>45482</v>
      </c>
      <c r="H6986" s="3">
        <v>45483</v>
      </c>
      <c r="I6986" s="6">
        <v>1399</v>
      </c>
      <c r="J6986" s="1">
        <v>7</v>
      </c>
      <c r="K6986" s="4">
        <v>0.02</v>
      </c>
      <c r="L6986" s="6">
        <f t="shared" si="218"/>
        <v>27.98</v>
      </c>
      <c r="M6986" s="8">
        <f t="shared" si="219"/>
        <v>9765.02</v>
      </c>
      <c r="N6986" t="str" cm="1">
        <f t="array" ref="N69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87" spans="2:14" x14ac:dyDescent="0.35">
      <c r="B6987" s="7">
        <v>2030985</v>
      </c>
      <c r="C6987" s="1" t="s">
        <v>16</v>
      </c>
      <c r="D6987" s="1" t="s">
        <v>25</v>
      </c>
      <c r="E6987" s="1" t="s">
        <v>31</v>
      </c>
      <c r="F6987" s="1" t="s">
        <v>518</v>
      </c>
      <c r="G6987" s="3">
        <v>45482</v>
      </c>
      <c r="H6987" s="3">
        <v>45490</v>
      </c>
      <c r="I6987" s="6">
        <v>999</v>
      </c>
      <c r="J6987" s="1">
        <v>2</v>
      </c>
      <c r="K6987" s="4">
        <v>0.02</v>
      </c>
      <c r="L6987" s="6">
        <f t="shared" si="218"/>
        <v>19.98</v>
      </c>
      <c r="M6987" s="8">
        <f t="shared" si="219"/>
        <v>1978.02</v>
      </c>
      <c r="N6987" t="str" cm="1">
        <f t="array" ref="N69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88" spans="2:14" x14ac:dyDescent="0.35">
      <c r="B6988" s="7">
        <v>2030986</v>
      </c>
      <c r="C6988" s="1" t="s">
        <v>17</v>
      </c>
      <c r="D6988" s="1" t="s">
        <v>26</v>
      </c>
      <c r="E6988" s="1" t="s">
        <v>32</v>
      </c>
      <c r="F6988" s="1" t="s">
        <v>519</v>
      </c>
      <c r="G6988" s="3">
        <v>45482</v>
      </c>
      <c r="H6988" s="3">
        <v>45484</v>
      </c>
      <c r="I6988" s="6">
        <v>2099</v>
      </c>
      <c r="J6988" s="1">
        <v>1</v>
      </c>
      <c r="K6988" s="4">
        <v>0.02</v>
      </c>
      <c r="L6988" s="6">
        <f t="shared" si="218"/>
        <v>41.980000000000004</v>
      </c>
      <c r="M6988" s="8">
        <f t="shared" si="219"/>
        <v>2057.02</v>
      </c>
      <c r="N6988" t="str" cm="1">
        <f t="array" ref="N69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89" spans="2:14" x14ac:dyDescent="0.35">
      <c r="B6989" s="7">
        <v>2030987</v>
      </c>
      <c r="C6989" s="1" t="s">
        <v>18</v>
      </c>
      <c r="D6989" s="1" t="s">
        <v>27</v>
      </c>
      <c r="E6989" s="1" t="s">
        <v>38</v>
      </c>
      <c r="F6989" s="1" t="s">
        <v>520</v>
      </c>
      <c r="G6989" s="3">
        <v>45482</v>
      </c>
      <c r="H6989" s="3">
        <v>45485</v>
      </c>
      <c r="I6989" s="6">
        <v>11000</v>
      </c>
      <c r="J6989" s="1">
        <v>1</v>
      </c>
      <c r="K6989" s="4">
        <v>0.02</v>
      </c>
      <c r="L6989" s="6">
        <f t="shared" si="218"/>
        <v>220</v>
      </c>
      <c r="M6989" s="8">
        <f t="shared" si="219"/>
        <v>10780</v>
      </c>
      <c r="N6989" t="str" cm="1">
        <f t="array" ref="N69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90" spans="2:14" x14ac:dyDescent="0.35">
      <c r="B6990" s="7">
        <v>2030988</v>
      </c>
      <c r="C6990" s="1" t="s">
        <v>19</v>
      </c>
      <c r="D6990" s="1" t="s">
        <v>28</v>
      </c>
      <c r="E6990" s="1" t="s">
        <v>33</v>
      </c>
      <c r="F6990" s="1" t="s">
        <v>521</v>
      </c>
      <c r="G6990" s="3">
        <v>45482</v>
      </c>
      <c r="H6990" s="3">
        <v>45487</v>
      </c>
      <c r="I6990" s="6">
        <v>800</v>
      </c>
      <c r="J6990" s="1">
        <v>1</v>
      </c>
      <c r="K6990" s="4">
        <v>0.02</v>
      </c>
      <c r="L6990" s="6">
        <f t="shared" si="218"/>
        <v>16</v>
      </c>
      <c r="M6990" s="8">
        <f t="shared" si="219"/>
        <v>784</v>
      </c>
      <c r="N6990" t="str" cm="1">
        <f t="array" ref="N69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91" spans="2:14" x14ac:dyDescent="0.35">
      <c r="B6991" s="7">
        <v>2030989</v>
      </c>
      <c r="C6991" s="1" t="s">
        <v>20</v>
      </c>
      <c r="D6991" s="1" t="s">
        <v>29</v>
      </c>
      <c r="E6991" s="1" t="s">
        <v>34</v>
      </c>
      <c r="F6991" s="1" t="s">
        <v>518</v>
      </c>
      <c r="G6991" s="3">
        <v>45482</v>
      </c>
      <c r="H6991" s="3">
        <v>45483</v>
      </c>
      <c r="I6991" s="6">
        <v>5500</v>
      </c>
      <c r="J6991" s="1">
        <v>2</v>
      </c>
      <c r="K6991" s="4">
        <v>0.02</v>
      </c>
      <c r="L6991" s="6">
        <f t="shared" si="218"/>
        <v>110</v>
      </c>
      <c r="M6991" s="8">
        <f t="shared" si="219"/>
        <v>10890</v>
      </c>
      <c r="N6991" t="str" cm="1">
        <f t="array" ref="N69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92" spans="2:14" x14ac:dyDescent="0.35">
      <c r="B6992" s="7">
        <v>2030990</v>
      </c>
      <c r="C6992" s="1" t="s">
        <v>21</v>
      </c>
      <c r="D6992" s="1" t="s">
        <v>25</v>
      </c>
      <c r="E6992" s="1" t="s">
        <v>35</v>
      </c>
      <c r="F6992" s="1" t="s">
        <v>518</v>
      </c>
      <c r="G6992" s="3">
        <v>45482</v>
      </c>
      <c r="H6992" s="3">
        <v>45490</v>
      </c>
      <c r="I6992" s="6">
        <v>1350</v>
      </c>
      <c r="J6992" s="1">
        <v>1</v>
      </c>
      <c r="K6992" s="4">
        <v>0.02</v>
      </c>
      <c r="L6992" s="6">
        <f t="shared" si="218"/>
        <v>27</v>
      </c>
      <c r="M6992" s="8">
        <f t="shared" si="219"/>
        <v>1323</v>
      </c>
      <c r="N6992" t="str" cm="1">
        <f t="array" ref="N69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93" spans="2:14" x14ac:dyDescent="0.35">
      <c r="B6993" s="7">
        <v>2030991</v>
      </c>
      <c r="C6993" s="1" t="s">
        <v>22</v>
      </c>
      <c r="D6993" s="1" t="s">
        <v>26</v>
      </c>
      <c r="E6993" s="1" t="s">
        <v>36</v>
      </c>
      <c r="F6993" s="1" t="s">
        <v>519</v>
      </c>
      <c r="G6993" s="3">
        <v>45482</v>
      </c>
      <c r="H6993" s="3">
        <v>45484</v>
      </c>
      <c r="I6993" s="6">
        <v>4500</v>
      </c>
      <c r="J6993" s="1">
        <v>2</v>
      </c>
      <c r="K6993" s="4">
        <v>7.0000000000000007E-2</v>
      </c>
      <c r="L6993" s="6">
        <f t="shared" si="218"/>
        <v>315.00000000000006</v>
      </c>
      <c r="M6993" s="8">
        <f t="shared" si="219"/>
        <v>8685</v>
      </c>
      <c r="N6993" t="str" cm="1">
        <f t="array" ref="N69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94" spans="2:14" x14ac:dyDescent="0.35">
      <c r="B6994" s="7">
        <v>2030992</v>
      </c>
      <c r="C6994" s="1" t="s">
        <v>23</v>
      </c>
      <c r="D6994" s="1" t="s">
        <v>27</v>
      </c>
      <c r="E6994" s="1" t="s">
        <v>37</v>
      </c>
      <c r="F6994" s="1" t="s">
        <v>521</v>
      </c>
      <c r="G6994" s="3">
        <v>45482</v>
      </c>
      <c r="H6994" s="3">
        <v>45485</v>
      </c>
      <c r="I6994" s="6">
        <v>2350</v>
      </c>
      <c r="J6994" s="1">
        <v>7</v>
      </c>
      <c r="K6994" s="4">
        <v>0.03</v>
      </c>
      <c r="L6994" s="6">
        <f t="shared" si="218"/>
        <v>70.5</v>
      </c>
      <c r="M6994" s="8">
        <f t="shared" si="219"/>
        <v>16379.5</v>
      </c>
      <c r="N6994" t="str" cm="1">
        <f t="array" ref="N69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6995" spans="2:14" x14ac:dyDescent="0.35">
      <c r="B6995" s="7">
        <v>2030993</v>
      </c>
      <c r="C6995" s="1" t="s">
        <v>24</v>
      </c>
      <c r="D6995" s="1" t="s">
        <v>28</v>
      </c>
      <c r="E6995" s="1" t="s">
        <v>39</v>
      </c>
      <c r="F6995" s="1" t="s">
        <v>520</v>
      </c>
      <c r="G6995" s="3">
        <v>45482</v>
      </c>
      <c r="H6995" s="3">
        <v>45487</v>
      </c>
      <c r="I6995" s="6">
        <v>90</v>
      </c>
      <c r="J6995" s="1">
        <v>2</v>
      </c>
      <c r="K6995" s="4">
        <v>0.08</v>
      </c>
      <c r="L6995" s="6">
        <f t="shared" si="218"/>
        <v>7.2</v>
      </c>
      <c r="M6995" s="8">
        <f t="shared" si="219"/>
        <v>172.8</v>
      </c>
      <c r="N6995" t="str" cm="1">
        <f t="array" ref="N69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96" spans="2:14" x14ac:dyDescent="0.35">
      <c r="B6996" s="7">
        <v>2030994</v>
      </c>
      <c r="C6996" s="1" t="s">
        <v>4</v>
      </c>
      <c r="D6996" s="1" t="s">
        <v>29</v>
      </c>
      <c r="E6996" s="1" t="s">
        <v>40</v>
      </c>
      <c r="F6996" s="1" t="s">
        <v>518</v>
      </c>
      <c r="G6996" s="3">
        <v>45482</v>
      </c>
      <c r="H6996" s="3">
        <v>45483</v>
      </c>
      <c r="I6996" s="6">
        <v>280</v>
      </c>
      <c r="J6996" s="1">
        <v>2</v>
      </c>
      <c r="K6996" s="4">
        <v>0.05</v>
      </c>
      <c r="L6996" s="6">
        <f t="shared" si="218"/>
        <v>14</v>
      </c>
      <c r="M6996" s="8">
        <f t="shared" si="219"/>
        <v>546</v>
      </c>
      <c r="N6996" t="str" cm="1">
        <f t="array" ref="N69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97" spans="2:14" x14ac:dyDescent="0.35">
      <c r="B6997" s="7">
        <v>2030995</v>
      </c>
      <c r="C6997" s="1" t="s">
        <v>5</v>
      </c>
      <c r="D6997" s="1" t="s">
        <v>25</v>
      </c>
      <c r="E6997" s="1" t="s">
        <v>41</v>
      </c>
      <c r="F6997" s="1" t="s">
        <v>519</v>
      </c>
      <c r="G6997" s="3">
        <v>45482</v>
      </c>
      <c r="H6997" s="3">
        <v>45490</v>
      </c>
      <c r="I6997" s="6">
        <v>70</v>
      </c>
      <c r="J6997" s="1">
        <v>1</v>
      </c>
      <c r="K6997" s="4">
        <v>0.05</v>
      </c>
      <c r="L6997" s="6">
        <f t="shared" si="218"/>
        <v>3.5</v>
      </c>
      <c r="M6997" s="8">
        <f t="shared" si="219"/>
        <v>66.5</v>
      </c>
      <c r="N6997" t="str" cm="1">
        <f t="array" ref="N69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98" spans="2:14" x14ac:dyDescent="0.35">
      <c r="B6998" s="7">
        <v>2030996</v>
      </c>
      <c r="C6998" s="1" t="s">
        <v>6</v>
      </c>
      <c r="D6998" s="1" t="s">
        <v>369</v>
      </c>
      <c r="E6998" s="1" t="s">
        <v>42</v>
      </c>
      <c r="F6998" s="1" t="s">
        <v>520</v>
      </c>
      <c r="G6998" s="3">
        <v>45482</v>
      </c>
      <c r="H6998" s="3">
        <v>45484</v>
      </c>
      <c r="I6998" s="6">
        <v>230</v>
      </c>
      <c r="J6998" s="1">
        <v>2</v>
      </c>
      <c r="K6998" s="4">
        <v>0.05</v>
      </c>
      <c r="L6998" s="6">
        <f t="shared" si="218"/>
        <v>11.5</v>
      </c>
      <c r="M6998" s="8">
        <f t="shared" si="219"/>
        <v>448.5</v>
      </c>
      <c r="N6998" t="str" cm="1">
        <f t="array" ref="N69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6999" spans="2:14" x14ac:dyDescent="0.35">
      <c r="B6999" s="7">
        <v>2030997</v>
      </c>
      <c r="C6999" s="1" t="s">
        <v>7</v>
      </c>
      <c r="D6999" s="1" t="s">
        <v>25</v>
      </c>
      <c r="E6999" s="1" t="s">
        <v>43</v>
      </c>
      <c r="F6999" s="1" t="s">
        <v>521</v>
      </c>
      <c r="G6999" s="3">
        <v>45482</v>
      </c>
      <c r="H6999" s="3">
        <v>45485</v>
      </c>
      <c r="I6999" s="6">
        <v>7999</v>
      </c>
      <c r="J6999" s="1">
        <v>4</v>
      </c>
      <c r="K6999" s="4">
        <v>0.05</v>
      </c>
      <c r="L6999" s="6">
        <f t="shared" si="218"/>
        <v>399.95000000000005</v>
      </c>
      <c r="M6999" s="8">
        <f t="shared" si="219"/>
        <v>31596.05</v>
      </c>
      <c r="N6999" t="str" cm="1">
        <f t="array" ref="N69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00" spans="2:14" x14ac:dyDescent="0.35">
      <c r="B7000" s="7">
        <v>2030998</v>
      </c>
      <c r="C7000" s="1" t="s">
        <v>10</v>
      </c>
      <c r="D7000" s="1" t="s">
        <v>26</v>
      </c>
      <c r="E7000" s="1" t="s">
        <v>44</v>
      </c>
      <c r="F7000" s="1" t="s">
        <v>518</v>
      </c>
      <c r="G7000" s="3">
        <v>45482</v>
      </c>
      <c r="H7000" s="3">
        <v>45487</v>
      </c>
      <c r="I7000" s="6">
        <v>850</v>
      </c>
      <c r="J7000" s="1">
        <v>3</v>
      </c>
      <c r="K7000" s="4">
        <v>0.03</v>
      </c>
      <c r="L7000" s="6">
        <f t="shared" si="218"/>
        <v>25.5</v>
      </c>
      <c r="M7000" s="8">
        <f t="shared" si="219"/>
        <v>2524.5</v>
      </c>
      <c r="N7000" t="str" cm="1">
        <f t="array" ref="N70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01" spans="2:14" x14ac:dyDescent="0.35">
      <c r="B7001" s="7">
        <v>2030999</v>
      </c>
      <c r="C7001" s="1" t="s">
        <v>8</v>
      </c>
      <c r="D7001" s="1" t="s">
        <v>27</v>
      </c>
      <c r="E7001" s="1" t="s">
        <v>45</v>
      </c>
      <c r="F7001" s="1" t="s">
        <v>518</v>
      </c>
      <c r="G7001" s="3">
        <v>45482</v>
      </c>
      <c r="H7001" s="3">
        <v>45483</v>
      </c>
      <c r="I7001" s="6">
        <v>65000</v>
      </c>
      <c r="J7001" s="1">
        <v>2</v>
      </c>
      <c r="K7001" s="4">
        <v>0.1</v>
      </c>
      <c r="L7001" s="6">
        <f t="shared" si="218"/>
        <v>6500</v>
      </c>
      <c r="M7001" s="8">
        <f t="shared" si="219"/>
        <v>123500</v>
      </c>
      <c r="N7001" t="str" cm="1">
        <f t="array" ref="N70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02" spans="2:14" x14ac:dyDescent="0.35">
      <c r="B7002" s="7">
        <v>2031000</v>
      </c>
      <c r="C7002" s="1" t="s">
        <v>9</v>
      </c>
      <c r="D7002" s="1" t="s">
        <v>28</v>
      </c>
      <c r="E7002" s="1" t="s">
        <v>46</v>
      </c>
      <c r="F7002" s="1" t="s">
        <v>519</v>
      </c>
      <c r="G7002" s="3">
        <v>45482</v>
      </c>
      <c r="H7002" s="3">
        <v>45490</v>
      </c>
      <c r="I7002" s="6">
        <v>450</v>
      </c>
      <c r="J7002" s="1">
        <v>1</v>
      </c>
      <c r="K7002" s="4">
        <v>0.05</v>
      </c>
      <c r="L7002" s="6">
        <f t="shared" si="218"/>
        <v>22.5</v>
      </c>
      <c r="M7002" s="8">
        <f t="shared" si="219"/>
        <v>427.5</v>
      </c>
      <c r="N7002" t="str" cm="1">
        <f t="array" ref="N70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03" spans="2:14" x14ac:dyDescent="0.35">
      <c r="B7003" s="7">
        <v>2031001</v>
      </c>
      <c r="C7003" s="1" t="s">
        <v>11</v>
      </c>
      <c r="D7003" s="1" t="s">
        <v>29</v>
      </c>
      <c r="E7003" s="1" t="s">
        <v>47</v>
      </c>
      <c r="F7003" s="1" t="s">
        <v>521</v>
      </c>
      <c r="G7003" s="3">
        <v>45482</v>
      </c>
      <c r="H7003" s="3">
        <v>45484</v>
      </c>
      <c r="I7003" s="6">
        <v>1299</v>
      </c>
      <c r="J7003" s="1">
        <v>1</v>
      </c>
      <c r="K7003" s="4">
        <v>0.05</v>
      </c>
      <c r="L7003" s="6">
        <f t="shared" si="218"/>
        <v>64.95</v>
      </c>
      <c r="M7003" s="8">
        <f t="shared" si="219"/>
        <v>1234.05</v>
      </c>
      <c r="N7003" t="str" cm="1">
        <f t="array" ref="N70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04" spans="2:14" x14ac:dyDescent="0.35">
      <c r="B7004" s="7">
        <v>2031002</v>
      </c>
      <c r="C7004" s="1" t="s">
        <v>12</v>
      </c>
      <c r="D7004" s="1" t="s">
        <v>25</v>
      </c>
      <c r="E7004" s="1" t="s">
        <v>48</v>
      </c>
      <c r="F7004" s="1" t="s">
        <v>520</v>
      </c>
      <c r="G7004" s="3">
        <v>45482</v>
      </c>
      <c r="H7004" s="3">
        <v>45485</v>
      </c>
      <c r="I7004" s="6">
        <v>1700</v>
      </c>
      <c r="J7004" s="1">
        <v>2</v>
      </c>
      <c r="K7004" s="4">
        <v>0.02</v>
      </c>
      <c r="L7004" s="6">
        <f t="shared" si="218"/>
        <v>34</v>
      </c>
      <c r="M7004" s="8">
        <f t="shared" si="219"/>
        <v>3366</v>
      </c>
      <c r="N7004" t="str" cm="1">
        <f t="array" ref="N70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05" spans="2:14" x14ac:dyDescent="0.35">
      <c r="B7005" s="7">
        <v>2031003</v>
      </c>
      <c r="C7005" s="1" t="s">
        <v>13</v>
      </c>
      <c r="D7005" s="1" t="s">
        <v>30</v>
      </c>
      <c r="E7005" s="1" t="s">
        <v>49</v>
      </c>
      <c r="F7005" s="1" t="s">
        <v>518</v>
      </c>
      <c r="G7005" s="3">
        <v>45482</v>
      </c>
      <c r="H7005" s="3">
        <v>45487</v>
      </c>
      <c r="I7005" s="6">
        <v>55000</v>
      </c>
      <c r="J7005" s="1">
        <v>1</v>
      </c>
      <c r="K7005" s="4">
        <v>0.06</v>
      </c>
      <c r="L7005" s="6">
        <f t="shared" si="218"/>
        <v>3300</v>
      </c>
      <c r="M7005" s="8">
        <f t="shared" si="219"/>
        <v>51700</v>
      </c>
      <c r="N7005" t="str" cm="1">
        <f t="array" ref="N70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06" spans="2:14" x14ac:dyDescent="0.35">
      <c r="B7006" s="7">
        <v>2031004</v>
      </c>
      <c r="C7006" s="1" t="s">
        <v>14</v>
      </c>
      <c r="D7006" s="1" t="s">
        <v>27</v>
      </c>
      <c r="E7006" s="1" t="s">
        <v>50</v>
      </c>
      <c r="F7006" s="1" t="s">
        <v>519</v>
      </c>
      <c r="G7006" s="3">
        <v>45482</v>
      </c>
      <c r="H7006" s="3">
        <v>45483</v>
      </c>
      <c r="I7006" s="6">
        <v>57999</v>
      </c>
      <c r="J7006" s="1">
        <v>3</v>
      </c>
      <c r="K7006" s="4">
        <v>0.15</v>
      </c>
      <c r="L7006" s="6">
        <f t="shared" si="218"/>
        <v>8699.85</v>
      </c>
      <c r="M7006" s="8">
        <f t="shared" si="219"/>
        <v>165297.15</v>
      </c>
      <c r="N7006" t="str" cm="1">
        <f t="array" ref="N70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07" spans="2:14" x14ac:dyDescent="0.35">
      <c r="B7007" s="7">
        <v>2031005</v>
      </c>
      <c r="C7007" s="1" t="s">
        <v>15</v>
      </c>
      <c r="D7007" s="1" t="s">
        <v>28</v>
      </c>
      <c r="E7007" s="1" t="s">
        <v>51</v>
      </c>
      <c r="F7007" s="1" t="s">
        <v>520</v>
      </c>
      <c r="G7007" s="3">
        <v>45482</v>
      </c>
      <c r="H7007" s="3">
        <v>45490</v>
      </c>
      <c r="I7007" s="6">
        <v>1399</v>
      </c>
      <c r="J7007" s="1">
        <v>2</v>
      </c>
      <c r="K7007" s="4">
        <v>0.02</v>
      </c>
      <c r="L7007" s="6">
        <f t="shared" si="218"/>
        <v>27.98</v>
      </c>
      <c r="M7007" s="8">
        <f t="shared" si="219"/>
        <v>2770.02</v>
      </c>
      <c r="N7007" t="str" cm="1">
        <f t="array" ref="N70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08" spans="2:14" x14ac:dyDescent="0.35">
      <c r="B7008" s="7">
        <v>2031006</v>
      </c>
      <c r="C7008" s="1" t="s">
        <v>16</v>
      </c>
      <c r="D7008" s="1" t="s">
        <v>29</v>
      </c>
      <c r="E7008" s="1" t="s">
        <v>506</v>
      </c>
      <c r="F7008" s="1" t="s">
        <v>521</v>
      </c>
      <c r="G7008" s="3">
        <v>45482</v>
      </c>
      <c r="H7008" s="3">
        <v>45484</v>
      </c>
      <c r="I7008" s="6">
        <v>999</v>
      </c>
      <c r="J7008" s="1">
        <v>1</v>
      </c>
      <c r="K7008" s="4">
        <v>0.02</v>
      </c>
      <c r="L7008" s="6">
        <f t="shared" si="218"/>
        <v>19.98</v>
      </c>
      <c r="M7008" s="8">
        <f t="shared" si="219"/>
        <v>979.02</v>
      </c>
      <c r="N7008" t="str" cm="1">
        <f t="array" ref="N70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09" spans="2:14" x14ac:dyDescent="0.35">
      <c r="B7009" s="7">
        <v>2031007</v>
      </c>
      <c r="C7009" s="1" t="s">
        <v>17</v>
      </c>
      <c r="D7009" s="1" t="s">
        <v>25</v>
      </c>
      <c r="E7009" s="1" t="s">
        <v>507</v>
      </c>
      <c r="F7009" s="1" t="s">
        <v>518</v>
      </c>
      <c r="G7009" s="3">
        <v>45482</v>
      </c>
      <c r="H7009" s="3">
        <v>45485</v>
      </c>
      <c r="I7009" s="6">
        <v>2099</v>
      </c>
      <c r="J7009" s="1">
        <v>2</v>
      </c>
      <c r="K7009" s="4">
        <v>0.02</v>
      </c>
      <c r="L7009" s="6">
        <f t="shared" si="218"/>
        <v>41.980000000000004</v>
      </c>
      <c r="M7009" s="8">
        <f t="shared" si="219"/>
        <v>4156.0200000000004</v>
      </c>
      <c r="N7009" t="str" cm="1">
        <f t="array" ref="N70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10" spans="2:14" x14ac:dyDescent="0.35">
      <c r="B7010" s="7">
        <v>2031008</v>
      </c>
      <c r="C7010" s="1" t="s">
        <v>18</v>
      </c>
      <c r="D7010" s="1" t="s">
        <v>26</v>
      </c>
      <c r="E7010" s="1" t="s">
        <v>508</v>
      </c>
      <c r="F7010" s="1" t="s">
        <v>518</v>
      </c>
      <c r="G7010" s="3">
        <v>45482</v>
      </c>
      <c r="H7010" s="3">
        <v>45487</v>
      </c>
      <c r="I7010" s="6">
        <v>11000</v>
      </c>
      <c r="J7010" s="1">
        <v>1</v>
      </c>
      <c r="K7010" s="4">
        <v>0.02</v>
      </c>
      <c r="L7010" s="6">
        <f t="shared" si="218"/>
        <v>220</v>
      </c>
      <c r="M7010" s="8">
        <f t="shared" si="219"/>
        <v>10780</v>
      </c>
      <c r="N7010" t="str" cm="1">
        <f t="array" ref="N70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11" spans="2:14" x14ac:dyDescent="0.35">
      <c r="B7011" s="7">
        <v>2031009</v>
      </c>
      <c r="C7011" s="1" t="s">
        <v>19</v>
      </c>
      <c r="D7011" s="1" t="s">
        <v>27</v>
      </c>
      <c r="E7011" s="1" t="s">
        <v>31</v>
      </c>
      <c r="F7011" s="1" t="s">
        <v>519</v>
      </c>
      <c r="G7011" s="3">
        <v>45482</v>
      </c>
      <c r="H7011" s="3">
        <v>45483</v>
      </c>
      <c r="I7011" s="6">
        <v>800</v>
      </c>
      <c r="J7011" s="1">
        <v>2</v>
      </c>
      <c r="K7011" s="4">
        <v>0.02</v>
      </c>
      <c r="L7011" s="6">
        <f t="shared" si="218"/>
        <v>16</v>
      </c>
      <c r="M7011" s="8">
        <f t="shared" si="219"/>
        <v>1584</v>
      </c>
      <c r="N7011" t="str" cm="1">
        <f t="array" ref="N70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12" spans="2:14" x14ac:dyDescent="0.35">
      <c r="B7012" s="7">
        <v>2031010</v>
      </c>
      <c r="C7012" s="1" t="s">
        <v>20</v>
      </c>
      <c r="D7012" s="1" t="s">
        <v>28</v>
      </c>
      <c r="E7012" s="1" t="s">
        <v>32</v>
      </c>
      <c r="F7012" s="1" t="s">
        <v>521</v>
      </c>
      <c r="G7012" s="3">
        <v>45482</v>
      </c>
      <c r="H7012" s="3">
        <v>45490</v>
      </c>
      <c r="I7012" s="6">
        <v>5500</v>
      </c>
      <c r="J7012" s="1">
        <v>3</v>
      </c>
      <c r="K7012" s="4">
        <v>0.02</v>
      </c>
      <c r="L7012" s="6">
        <f t="shared" si="218"/>
        <v>110</v>
      </c>
      <c r="M7012" s="8">
        <f t="shared" si="219"/>
        <v>16390</v>
      </c>
      <c r="N7012" t="str" cm="1">
        <f t="array" ref="N70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13" spans="2:14" x14ac:dyDescent="0.35">
      <c r="B7013" s="7">
        <v>2031011</v>
      </c>
      <c r="C7013" s="1" t="s">
        <v>21</v>
      </c>
      <c r="D7013" s="1" t="s">
        <v>29</v>
      </c>
      <c r="E7013" s="1" t="s">
        <v>38</v>
      </c>
      <c r="F7013" s="1" t="s">
        <v>520</v>
      </c>
      <c r="G7013" s="3">
        <v>45482</v>
      </c>
      <c r="H7013" s="3">
        <v>45484</v>
      </c>
      <c r="I7013" s="6">
        <v>1350</v>
      </c>
      <c r="J7013" s="1">
        <v>2</v>
      </c>
      <c r="K7013" s="4">
        <v>0.02</v>
      </c>
      <c r="L7013" s="6">
        <f t="shared" si="218"/>
        <v>27</v>
      </c>
      <c r="M7013" s="8">
        <f t="shared" si="219"/>
        <v>2673</v>
      </c>
      <c r="N7013" t="str" cm="1">
        <f t="array" ref="N70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14" spans="2:14" x14ac:dyDescent="0.35">
      <c r="B7014" s="7">
        <v>2031012</v>
      </c>
      <c r="C7014" s="1" t="s">
        <v>22</v>
      </c>
      <c r="D7014" s="1" t="s">
        <v>25</v>
      </c>
      <c r="E7014" s="1" t="s">
        <v>33</v>
      </c>
      <c r="F7014" s="1" t="s">
        <v>518</v>
      </c>
      <c r="G7014" s="3">
        <v>45482</v>
      </c>
      <c r="H7014" s="3">
        <v>45485</v>
      </c>
      <c r="I7014" s="6">
        <v>4500</v>
      </c>
      <c r="J7014" s="1">
        <v>7</v>
      </c>
      <c r="K7014" s="4">
        <v>0.02</v>
      </c>
      <c r="L7014" s="6">
        <f t="shared" si="218"/>
        <v>90</v>
      </c>
      <c r="M7014" s="8">
        <f t="shared" si="219"/>
        <v>31410</v>
      </c>
      <c r="N7014" t="str" cm="1">
        <f t="array" ref="N70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15" spans="2:14" x14ac:dyDescent="0.35">
      <c r="B7015" s="7">
        <v>2031013</v>
      </c>
      <c r="C7015" s="1" t="s">
        <v>23</v>
      </c>
      <c r="D7015" s="1" t="s">
        <v>26</v>
      </c>
      <c r="E7015" s="1" t="s">
        <v>34</v>
      </c>
      <c r="F7015" s="1" t="s">
        <v>519</v>
      </c>
      <c r="G7015" s="3">
        <v>45482</v>
      </c>
      <c r="H7015" s="3">
        <v>45487</v>
      </c>
      <c r="I7015" s="6">
        <v>2350</v>
      </c>
      <c r="J7015" s="1">
        <v>2</v>
      </c>
      <c r="K7015" s="4">
        <v>7.0000000000000007E-2</v>
      </c>
      <c r="L7015" s="6">
        <f t="shared" si="218"/>
        <v>164.50000000000003</v>
      </c>
      <c r="M7015" s="8">
        <f t="shared" si="219"/>
        <v>4535.5</v>
      </c>
      <c r="N7015" t="str" cm="1">
        <f t="array" ref="N70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16" spans="2:14" x14ac:dyDescent="0.35">
      <c r="B7016" s="7">
        <v>2031014</v>
      </c>
      <c r="C7016" s="1" t="s">
        <v>24</v>
      </c>
      <c r="D7016" s="1" t="s">
        <v>27</v>
      </c>
      <c r="E7016" s="1" t="s">
        <v>35</v>
      </c>
      <c r="F7016" s="1" t="s">
        <v>520</v>
      </c>
      <c r="G7016" s="3">
        <v>45482</v>
      </c>
      <c r="H7016" s="3">
        <v>45483</v>
      </c>
      <c r="I7016" s="6">
        <v>90</v>
      </c>
      <c r="J7016" s="1">
        <v>1</v>
      </c>
      <c r="K7016" s="4">
        <v>0.03</v>
      </c>
      <c r="L7016" s="6">
        <f t="shared" si="218"/>
        <v>2.6999999999999997</v>
      </c>
      <c r="M7016" s="8">
        <f t="shared" si="219"/>
        <v>87.3</v>
      </c>
      <c r="N7016" t="str" cm="1">
        <f t="array" ref="N70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17" spans="2:14" x14ac:dyDescent="0.35">
      <c r="B7017" s="7">
        <v>2031015</v>
      </c>
      <c r="C7017" s="1" t="s">
        <v>4</v>
      </c>
      <c r="D7017" s="1" t="s">
        <v>28</v>
      </c>
      <c r="E7017" s="1" t="s">
        <v>36</v>
      </c>
      <c r="F7017" s="1" t="s">
        <v>521</v>
      </c>
      <c r="G7017" s="3">
        <v>45482</v>
      </c>
      <c r="H7017" s="3">
        <v>45490</v>
      </c>
      <c r="I7017" s="6">
        <v>280</v>
      </c>
      <c r="J7017" s="1">
        <v>1</v>
      </c>
      <c r="K7017" s="4">
        <v>0.08</v>
      </c>
      <c r="L7017" s="6">
        <f t="shared" si="218"/>
        <v>22.400000000000002</v>
      </c>
      <c r="M7017" s="8">
        <f t="shared" si="219"/>
        <v>257.60000000000002</v>
      </c>
      <c r="N7017" t="str" cm="1">
        <f t="array" ref="N70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18" spans="2:14" x14ac:dyDescent="0.35">
      <c r="B7018" s="7">
        <v>2031016</v>
      </c>
      <c r="C7018" s="1" t="s">
        <v>5</v>
      </c>
      <c r="D7018" s="1" t="s">
        <v>29</v>
      </c>
      <c r="E7018" s="1" t="s">
        <v>37</v>
      </c>
      <c r="F7018" s="1" t="s">
        <v>518</v>
      </c>
      <c r="G7018" s="3">
        <v>45482</v>
      </c>
      <c r="H7018" s="3">
        <v>45484</v>
      </c>
      <c r="I7018" s="6">
        <v>70</v>
      </c>
      <c r="J7018" s="1">
        <v>1</v>
      </c>
      <c r="K7018" s="4">
        <v>0.05</v>
      </c>
      <c r="L7018" s="6">
        <f t="shared" si="218"/>
        <v>3.5</v>
      </c>
      <c r="M7018" s="8">
        <f t="shared" si="219"/>
        <v>66.5</v>
      </c>
      <c r="N7018" t="str" cm="1">
        <f t="array" ref="N70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19" spans="2:14" x14ac:dyDescent="0.35">
      <c r="B7019" s="7">
        <v>2031017</v>
      </c>
      <c r="C7019" s="1" t="s">
        <v>6</v>
      </c>
      <c r="D7019" s="1" t="s">
        <v>25</v>
      </c>
      <c r="E7019" s="1" t="s">
        <v>39</v>
      </c>
      <c r="F7019" s="1" t="s">
        <v>518</v>
      </c>
      <c r="G7019" s="3">
        <v>45482</v>
      </c>
      <c r="H7019" s="3">
        <v>45485</v>
      </c>
      <c r="I7019" s="6">
        <v>230</v>
      </c>
      <c r="J7019" s="1">
        <v>2</v>
      </c>
      <c r="K7019" s="4">
        <v>0.05</v>
      </c>
      <c r="L7019" s="6">
        <f t="shared" si="218"/>
        <v>11.5</v>
      </c>
      <c r="M7019" s="8">
        <f t="shared" si="219"/>
        <v>448.5</v>
      </c>
      <c r="N7019" t="str" cm="1">
        <f t="array" ref="N70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20" spans="2:14" x14ac:dyDescent="0.35">
      <c r="B7020" s="7">
        <v>2031018</v>
      </c>
      <c r="C7020" s="1" t="s">
        <v>7</v>
      </c>
      <c r="D7020" s="1" t="s">
        <v>370</v>
      </c>
      <c r="E7020" s="1" t="s">
        <v>40</v>
      </c>
      <c r="F7020" s="1" t="s">
        <v>519</v>
      </c>
      <c r="G7020" s="3">
        <v>45482</v>
      </c>
      <c r="H7020" s="3">
        <v>45487</v>
      </c>
      <c r="I7020" s="6">
        <v>7999</v>
      </c>
      <c r="J7020" s="1">
        <v>1</v>
      </c>
      <c r="K7020" s="4">
        <v>0.05</v>
      </c>
      <c r="L7020" s="6">
        <f t="shared" si="218"/>
        <v>399.95000000000005</v>
      </c>
      <c r="M7020" s="8">
        <f t="shared" si="219"/>
        <v>7599.05</v>
      </c>
      <c r="N7020" t="str" cm="1">
        <f t="array" ref="N70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21" spans="2:14" x14ac:dyDescent="0.35">
      <c r="B7021" s="7">
        <v>2031019</v>
      </c>
      <c r="C7021" s="1" t="s">
        <v>10</v>
      </c>
      <c r="D7021" s="1" t="s">
        <v>25</v>
      </c>
      <c r="E7021" s="1" t="s">
        <v>41</v>
      </c>
      <c r="F7021" s="1" t="s">
        <v>521</v>
      </c>
      <c r="G7021" s="3">
        <v>45482</v>
      </c>
      <c r="H7021" s="3">
        <v>45483</v>
      </c>
      <c r="I7021" s="6">
        <v>850</v>
      </c>
      <c r="J7021" s="1">
        <v>2</v>
      </c>
      <c r="K7021" s="4">
        <v>0.05</v>
      </c>
      <c r="L7021" s="6">
        <f t="shared" si="218"/>
        <v>42.5</v>
      </c>
      <c r="M7021" s="8">
        <f t="shared" si="219"/>
        <v>1657.5</v>
      </c>
      <c r="N7021" t="str" cm="1">
        <f t="array" ref="N70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22" spans="2:14" x14ac:dyDescent="0.35">
      <c r="B7022" s="7">
        <v>2031020</v>
      </c>
      <c r="C7022" s="1" t="s">
        <v>8</v>
      </c>
      <c r="D7022" s="1" t="s">
        <v>26</v>
      </c>
      <c r="E7022" s="1" t="s">
        <v>42</v>
      </c>
      <c r="F7022" s="1" t="s">
        <v>520</v>
      </c>
      <c r="G7022" s="3">
        <v>45482</v>
      </c>
      <c r="H7022" s="3">
        <v>45490</v>
      </c>
      <c r="I7022" s="6">
        <v>65000</v>
      </c>
      <c r="J7022" s="1">
        <v>7</v>
      </c>
      <c r="K7022" s="4">
        <v>0.03</v>
      </c>
      <c r="L7022" s="6">
        <f t="shared" si="218"/>
        <v>1950</v>
      </c>
      <c r="M7022" s="8">
        <f t="shared" si="219"/>
        <v>453050</v>
      </c>
      <c r="N7022" t="str" cm="1">
        <f t="array" ref="N70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23" spans="2:14" x14ac:dyDescent="0.35">
      <c r="B7023" s="7">
        <v>2031021</v>
      </c>
      <c r="C7023" s="1" t="s">
        <v>9</v>
      </c>
      <c r="D7023" s="1" t="s">
        <v>27</v>
      </c>
      <c r="E7023" s="1" t="s">
        <v>43</v>
      </c>
      <c r="F7023" s="1" t="s">
        <v>518</v>
      </c>
      <c r="G7023" s="3">
        <v>45482</v>
      </c>
      <c r="H7023" s="3">
        <v>45484</v>
      </c>
      <c r="I7023" s="6">
        <v>450</v>
      </c>
      <c r="J7023" s="1">
        <v>2</v>
      </c>
      <c r="K7023" s="4">
        <v>0.1</v>
      </c>
      <c r="L7023" s="6">
        <f t="shared" si="218"/>
        <v>45</v>
      </c>
      <c r="M7023" s="8">
        <f t="shared" si="219"/>
        <v>855</v>
      </c>
      <c r="N7023" t="str" cm="1">
        <f t="array" ref="N70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24" spans="2:14" x14ac:dyDescent="0.35">
      <c r="B7024" s="7">
        <v>2031022</v>
      </c>
      <c r="C7024" s="1" t="s">
        <v>11</v>
      </c>
      <c r="D7024" s="1" t="s">
        <v>28</v>
      </c>
      <c r="E7024" s="1" t="s">
        <v>44</v>
      </c>
      <c r="F7024" s="1" t="s">
        <v>519</v>
      </c>
      <c r="G7024" s="3">
        <v>45482</v>
      </c>
      <c r="H7024" s="3">
        <v>45485</v>
      </c>
      <c r="I7024" s="6">
        <v>1299</v>
      </c>
      <c r="J7024" s="1">
        <v>2</v>
      </c>
      <c r="K7024" s="4">
        <v>0.05</v>
      </c>
      <c r="L7024" s="6">
        <f t="shared" si="218"/>
        <v>64.95</v>
      </c>
      <c r="M7024" s="8">
        <f t="shared" si="219"/>
        <v>2533.0500000000002</v>
      </c>
      <c r="N7024" t="str" cm="1">
        <f t="array" ref="N70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25" spans="2:14" x14ac:dyDescent="0.35">
      <c r="B7025" s="7">
        <v>2031023</v>
      </c>
      <c r="C7025" s="1" t="s">
        <v>12</v>
      </c>
      <c r="D7025" s="1" t="s">
        <v>29</v>
      </c>
      <c r="E7025" s="1" t="s">
        <v>45</v>
      </c>
      <c r="F7025" s="1" t="s">
        <v>520</v>
      </c>
      <c r="G7025" s="3">
        <v>45482</v>
      </c>
      <c r="H7025" s="3">
        <v>45487</v>
      </c>
      <c r="I7025" s="6">
        <v>1700</v>
      </c>
      <c r="J7025" s="1">
        <v>1</v>
      </c>
      <c r="K7025" s="4">
        <v>0.05</v>
      </c>
      <c r="L7025" s="6">
        <f t="shared" si="218"/>
        <v>85</v>
      </c>
      <c r="M7025" s="8">
        <f t="shared" si="219"/>
        <v>1615</v>
      </c>
      <c r="N7025" t="str" cm="1">
        <f t="array" ref="N70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26" spans="2:14" x14ac:dyDescent="0.35">
      <c r="B7026" s="7">
        <v>2031024</v>
      </c>
      <c r="C7026" s="1" t="s">
        <v>13</v>
      </c>
      <c r="D7026" s="1" t="s">
        <v>25</v>
      </c>
      <c r="E7026" s="1" t="s">
        <v>46</v>
      </c>
      <c r="F7026" s="1" t="s">
        <v>521</v>
      </c>
      <c r="G7026" s="3">
        <v>45482</v>
      </c>
      <c r="H7026" s="3">
        <v>45483</v>
      </c>
      <c r="I7026" s="6">
        <v>55000</v>
      </c>
      <c r="J7026" s="1">
        <v>2</v>
      </c>
      <c r="K7026" s="4">
        <v>0.02</v>
      </c>
      <c r="L7026" s="6">
        <f t="shared" si="218"/>
        <v>1100</v>
      </c>
      <c r="M7026" s="8">
        <f t="shared" si="219"/>
        <v>108900</v>
      </c>
      <c r="N7026" t="str" cm="1">
        <f t="array" ref="N70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27" spans="2:14" x14ac:dyDescent="0.35">
      <c r="B7027" s="7">
        <v>2031025</v>
      </c>
      <c r="C7027" s="1" t="s">
        <v>14</v>
      </c>
      <c r="D7027" s="1" t="s">
        <v>30</v>
      </c>
      <c r="E7027" s="1" t="s">
        <v>47</v>
      </c>
      <c r="F7027" s="1" t="s">
        <v>518</v>
      </c>
      <c r="G7027" s="3">
        <v>45482</v>
      </c>
      <c r="H7027" s="3">
        <v>45490</v>
      </c>
      <c r="I7027" s="6">
        <v>57999</v>
      </c>
      <c r="J7027" s="1">
        <v>4</v>
      </c>
      <c r="K7027" s="4">
        <v>0.06</v>
      </c>
      <c r="L7027" s="6">
        <f t="shared" si="218"/>
        <v>3479.94</v>
      </c>
      <c r="M7027" s="8">
        <f t="shared" si="219"/>
        <v>228516.06</v>
      </c>
      <c r="N7027" t="str" cm="1">
        <f t="array" ref="N70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28" spans="2:14" x14ac:dyDescent="0.35">
      <c r="B7028" s="7">
        <v>2031026</v>
      </c>
      <c r="C7028" s="1" t="s">
        <v>15</v>
      </c>
      <c r="D7028" s="1" t="s">
        <v>27</v>
      </c>
      <c r="E7028" s="1" t="s">
        <v>48</v>
      </c>
      <c r="F7028" s="1" t="s">
        <v>518</v>
      </c>
      <c r="G7028" s="3">
        <v>45482</v>
      </c>
      <c r="H7028" s="3">
        <v>45484</v>
      </c>
      <c r="I7028" s="6">
        <v>1399</v>
      </c>
      <c r="J7028" s="1">
        <v>3</v>
      </c>
      <c r="K7028" s="4">
        <v>0.15</v>
      </c>
      <c r="L7028" s="6">
        <f t="shared" si="218"/>
        <v>209.85</v>
      </c>
      <c r="M7028" s="8">
        <f t="shared" si="219"/>
        <v>3987.15</v>
      </c>
      <c r="N7028" t="str" cm="1">
        <f t="array" ref="N70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29" spans="2:14" x14ac:dyDescent="0.35">
      <c r="B7029" s="7">
        <v>2031027</v>
      </c>
      <c r="C7029" s="1" t="s">
        <v>16</v>
      </c>
      <c r="D7029" s="1" t="s">
        <v>28</v>
      </c>
      <c r="E7029" s="1" t="s">
        <v>49</v>
      </c>
      <c r="F7029" s="1" t="s">
        <v>519</v>
      </c>
      <c r="G7029" s="3">
        <v>45482</v>
      </c>
      <c r="H7029" s="3">
        <v>45485</v>
      </c>
      <c r="I7029" s="6">
        <v>999</v>
      </c>
      <c r="J7029" s="1">
        <v>2</v>
      </c>
      <c r="K7029" s="4">
        <v>0.02</v>
      </c>
      <c r="L7029" s="6">
        <f t="shared" si="218"/>
        <v>19.98</v>
      </c>
      <c r="M7029" s="8">
        <f t="shared" si="219"/>
        <v>1978.02</v>
      </c>
      <c r="N7029" t="str" cm="1">
        <f t="array" ref="N70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30" spans="2:14" x14ac:dyDescent="0.35">
      <c r="B7030" s="7">
        <v>2031028</v>
      </c>
      <c r="C7030" s="1" t="s">
        <v>17</v>
      </c>
      <c r="D7030" s="1" t="s">
        <v>29</v>
      </c>
      <c r="E7030" s="1" t="s">
        <v>50</v>
      </c>
      <c r="F7030" s="1" t="s">
        <v>521</v>
      </c>
      <c r="G7030" s="3">
        <v>45482</v>
      </c>
      <c r="H7030" s="3">
        <v>45487</v>
      </c>
      <c r="I7030" s="6">
        <v>2099</v>
      </c>
      <c r="J7030" s="1">
        <v>1</v>
      </c>
      <c r="K7030" s="4">
        <v>0.02</v>
      </c>
      <c r="L7030" s="6">
        <f t="shared" si="218"/>
        <v>41.980000000000004</v>
      </c>
      <c r="M7030" s="8">
        <f t="shared" si="219"/>
        <v>2057.02</v>
      </c>
      <c r="N7030" t="str" cm="1">
        <f t="array" ref="N70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31" spans="2:14" x14ac:dyDescent="0.35">
      <c r="B7031" s="7">
        <v>2031029</v>
      </c>
      <c r="C7031" s="1" t="s">
        <v>18</v>
      </c>
      <c r="D7031" s="1" t="s">
        <v>25</v>
      </c>
      <c r="E7031" s="1" t="s">
        <v>51</v>
      </c>
      <c r="F7031" s="1" t="s">
        <v>520</v>
      </c>
      <c r="G7031" s="3">
        <v>45482</v>
      </c>
      <c r="H7031" s="3">
        <v>45483</v>
      </c>
      <c r="I7031" s="6">
        <v>11000</v>
      </c>
      <c r="J7031" s="1">
        <v>1</v>
      </c>
      <c r="K7031" s="4">
        <v>0.02</v>
      </c>
      <c r="L7031" s="6">
        <f t="shared" si="218"/>
        <v>220</v>
      </c>
      <c r="M7031" s="8">
        <f t="shared" si="219"/>
        <v>10780</v>
      </c>
      <c r="N7031" t="str" cm="1">
        <f t="array" ref="N70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32" spans="2:14" x14ac:dyDescent="0.35">
      <c r="B7032" s="7">
        <v>2031030</v>
      </c>
      <c r="C7032" s="1" t="s">
        <v>19</v>
      </c>
      <c r="D7032" s="1" t="s">
        <v>26</v>
      </c>
      <c r="E7032" s="1" t="s">
        <v>506</v>
      </c>
      <c r="F7032" s="1" t="s">
        <v>518</v>
      </c>
      <c r="G7032" s="3">
        <v>45482</v>
      </c>
      <c r="H7032" s="3">
        <v>45490</v>
      </c>
      <c r="I7032" s="6">
        <v>800</v>
      </c>
      <c r="J7032" s="1">
        <v>2</v>
      </c>
      <c r="K7032" s="4">
        <v>0.02</v>
      </c>
      <c r="L7032" s="6">
        <f t="shared" si="218"/>
        <v>16</v>
      </c>
      <c r="M7032" s="8">
        <f t="shared" si="219"/>
        <v>1584</v>
      </c>
      <c r="N7032" t="str" cm="1">
        <f t="array" ref="N70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33" spans="2:14" x14ac:dyDescent="0.35">
      <c r="B7033" s="7">
        <v>2031031</v>
      </c>
      <c r="C7033" s="1" t="s">
        <v>20</v>
      </c>
      <c r="D7033" s="1" t="s">
        <v>27</v>
      </c>
      <c r="E7033" s="1" t="s">
        <v>507</v>
      </c>
      <c r="F7033" s="1" t="s">
        <v>519</v>
      </c>
      <c r="G7033" s="3">
        <v>45482</v>
      </c>
      <c r="H7033" s="3">
        <v>45484</v>
      </c>
      <c r="I7033" s="6">
        <v>5500</v>
      </c>
      <c r="J7033" s="1">
        <v>1</v>
      </c>
      <c r="K7033" s="4">
        <v>0.02</v>
      </c>
      <c r="L7033" s="6">
        <f t="shared" si="218"/>
        <v>110</v>
      </c>
      <c r="M7033" s="8">
        <f t="shared" si="219"/>
        <v>5390</v>
      </c>
      <c r="N7033" t="str" cm="1">
        <f t="array" ref="N70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34" spans="2:14" x14ac:dyDescent="0.35">
      <c r="B7034" s="7">
        <v>2031032</v>
      </c>
      <c r="C7034" s="1" t="s">
        <v>21</v>
      </c>
      <c r="D7034" s="1" t="s">
        <v>28</v>
      </c>
      <c r="E7034" s="1" t="s">
        <v>508</v>
      </c>
      <c r="F7034" s="1" t="s">
        <v>520</v>
      </c>
      <c r="G7034" s="3">
        <v>45482</v>
      </c>
      <c r="H7034" s="3">
        <v>45485</v>
      </c>
      <c r="I7034" s="6">
        <v>1350</v>
      </c>
      <c r="J7034" s="1">
        <v>3</v>
      </c>
      <c r="K7034" s="4">
        <v>0.02</v>
      </c>
      <c r="L7034" s="6">
        <f t="shared" si="218"/>
        <v>27</v>
      </c>
      <c r="M7034" s="8">
        <f t="shared" si="219"/>
        <v>4023</v>
      </c>
      <c r="N7034" t="str" cm="1">
        <f t="array" ref="N70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35" spans="2:14" x14ac:dyDescent="0.35">
      <c r="B7035" s="7">
        <v>2031033</v>
      </c>
      <c r="C7035" s="1" t="s">
        <v>22</v>
      </c>
      <c r="D7035" s="1" t="s">
        <v>29</v>
      </c>
      <c r="E7035" s="1" t="s">
        <v>31</v>
      </c>
      <c r="F7035" s="1" t="s">
        <v>521</v>
      </c>
      <c r="G7035" s="3">
        <v>45482</v>
      </c>
      <c r="H7035" s="3">
        <v>45487</v>
      </c>
      <c r="I7035" s="6">
        <v>4500</v>
      </c>
      <c r="J7035" s="1">
        <v>2</v>
      </c>
      <c r="K7035" s="4">
        <v>0.02</v>
      </c>
      <c r="L7035" s="6">
        <f t="shared" si="218"/>
        <v>90</v>
      </c>
      <c r="M7035" s="8">
        <f t="shared" si="219"/>
        <v>8910</v>
      </c>
      <c r="N7035" t="str" cm="1">
        <f t="array" ref="N70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36" spans="2:14" x14ac:dyDescent="0.35">
      <c r="B7036" s="7">
        <v>2031034</v>
      </c>
      <c r="C7036" s="1" t="s">
        <v>23</v>
      </c>
      <c r="D7036" s="1" t="s">
        <v>25</v>
      </c>
      <c r="E7036" s="1" t="s">
        <v>32</v>
      </c>
      <c r="F7036" s="1" t="s">
        <v>518</v>
      </c>
      <c r="G7036" s="3">
        <v>45482</v>
      </c>
      <c r="H7036" s="3">
        <v>45483</v>
      </c>
      <c r="I7036" s="6">
        <v>2350</v>
      </c>
      <c r="J7036" s="1">
        <v>1</v>
      </c>
      <c r="K7036" s="4">
        <v>0.02</v>
      </c>
      <c r="L7036" s="6">
        <f t="shared" si="218"/>
        <v>47</v>
      </c>
      <c r="M7036" s="8">
        <f t="shared" si="219"/>
        <v>2303</v>
      </c>
      <c r="N7036" t="str" cm="1">
        <f t="array" ref="N70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37" spans="2:14" x14ac:dyDescent="0.35">
      <c r="B7037" s="7">
        <v>2031035</v>
      </c>
      <c r="C7037" s="1" t="s">
        <v>24</v>
      </c>
      <c r="D7037" s="1" t="s">
        <v>26</v>
      </c>
      <c r="E7037" s="1" t="s">
        <v>38</v>
      </c>
      <c r="F7037" s="1" t="s">
        <v>518</v>
      </c>
      <c r="G7037" s="3">
        <v>45482</v>
      </c>
      <c r="H7037" s="3">
        <v>45490</v>
      </c>
      <c r="I7037" s="6">
        <v>90</v>
      </c>
      <c r="J7037" s="1">
        <v>2</v>
      </c>
      <c r="K7037" s="4">
        <v>7.0000000000000007E-2</v>
      </c>
      <c r="L7037" s="6">
        <f t="shared" si="218"/>
        <v>6.3000000000000007</v>
      </c>
      <c r="M7037" s="8">
        <f t="shared" si="219"/>
        <v>173.7</v>
      </c>
      <c r="N7037" t="str" cm="1">
        <f t="array" ref="N70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38" spans="2:14" x14ac:dyDescent="0.35">
      <c r="B7038" s="7">
        <v>2031036</v>
      </c>
      <c r="C7038" s="1" t="s">
        <v>4</v>
      </c>
      <c r="D7038" s="1" t="s">
        <v>27</v>
      </c>
      <c r="E7038" s="1" t="s">
        <v>33</v>
      </c>
      <c r="F7038" s="1" t="s">
        <v>519</v>
      </c>
      <c r="G7038" s="3">
        <v>45482</v>
      </c>
      <c r="H7038" s="3">
        <v>45484</v>
      </c>
      <c r="I7038" s="6">
        <v>280</v>
      </c>
      <c r="J7038" s="1">
        <v>1</v>
      </c>
      <c r="K7038" s="4">
        <v>0.03</v>
      </c>
      <c r="L7038" s="6">
        <f t="shared" si="218"/>
        <v>8.4</v>
      </c>
      <c r="M7038" s="8">
        <f t="shared" si="219"/>
        <v>271.60000000000002</v>
      </c>
      <c r="N7038" t="str" cm="1">
        <f t="array" ref="N70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39" spans="2:14" x14ac:dyDescent="0.35">
      <c r="B7039" s="7">
        <v>2031037</v>
      </c>
      <c r="C7039" s="1" t="s">
        <v>5</v>
      </c>
      <c r="D7039" s="1" t="s">
        <v>28</v>
      </c>
      <c r="E7039" s="1" t="s">
        <v>34</v>
      </c>
      <c r="F7039" s="1" t="s">
        <v>521</v>
      </c>
      <c r="G7039" s="3">
        <v>45482</v>
      </c>
      <c r="H7039" s="3">
        <v>45485</v>
      </c>
      <c r="I7039" s="6">
        <v>70</v>
      </c>
      <c r="J7039" s="1">
        <v>2</v>
      </c>
      <c r="K7039" s="4">
        <v>0.08</v>
      </c>
      <c r="L7039" s="6">
        <f t="shared" si="218"/>
        <v>5.6000000000000005</v>
      </c>
      <c r="M7039" s="8">
        <f t="shared" si="219"/>
        <v>134.4</v>
      </c>
      <c r="N7039" t="str" cm="1">
        <f t="array" ref="N70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40" spans="2:14" x14ac:dyDescent="0.35">
      <c r="B7040" s="7">
        <v>2031038</v>
      </c>
      <c r="C7040" s="1" t="s">
        <v>6</v>
      </c>
      <c r="D7040" s="1" t="s">
        <v>29</v>
      </c>
      <c r="E7040" s="1" t="s">
        <v>35</v>
      </c>
      <c r="F7040" s="1" t="s">
        <v>520</v>
      </c>
      <c r="G7040" s="3">
        <v>45482</v>
      </c>
      <c r="H7040" s="3">
        <v>45487</v>
      </c>
      <c r="I7040" s="6">
        <v>230</v>
      </c>
      <c r="J7040" s="1">
        <v>3</v>
      </c>
      <c r="K7040" s="4">
        <v>0.05</v>
      </c>
      <c r="L7040" s="6">
        <f t="shared" si="218"/>
        <v>11.5</v>
      </c>
      <c r="M7040" s="8">
        <f t="shared" si="219"/>
        <v>678.5</v>
      </c>
      <c r="N7040" t="str" cm="1">
        <f t="array" ref="N70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41" spans="2:14" x14ac:dyDescent="0.35">
      <c r="B7041" s="7">
        <v>2031039</v>
      </c>
      <c r="C7041" s="1" t="s">
        <v>7</v>
      </c>
      <c r="D7041" s="1" t="s">
        <v>25</v>
      </c>
      <c r="E7041" s="1" t="s">
        <v>36</v>
      </c>
      <c r="F7041" s="1" t="s">
        <v>518</v>
      </c>
      <c r="G7041" s="3">
        <v>45482</v>
      </c>
      <c r="H7041" s="3">
        <v>45483</v>
      </c>
      <c r="I7041" s="6">
        <v>7999</v>
      </c>
      <c r="J7041" s="1">
        <v>2</v>
      </c>
      <c r="K7041" s="4">
        <v>0.05</v>
      </c>
      <c r="L7041" s="6">
        <f t="shared" si="218"/>
        <v>399.95000000000005</v>
      </c>
      <c r="M7041" s="8">
        <f t="shared" si="219"/>
        <v>15598.05</v>
      </c>
      <c r="N7041" t="str" cm="1">
        <f t="array" ref="N70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42" spans="2:14" x14ac:dyDescent="0.35">
      <c r="B7042" s="7">
        <v>2031040</v>
      </c>
      <c r="C7042" s="1" t="s">
        <v>10</v>
      </c>
      <c r="D7042" s="1" t="s">
        <v>371</v>
      </c>
      <c r="E7042" s="1" t="s">
        <v>37</v>
      </c>
      <c r="F7042" s="1" t="s">
        <v>519</v>
      </c>
      <c r="G7042" s="3">
        <v>45482</v>
      </c>
      <c r="H7042" s="3">
        <v>45490</v>
      </c>
      <c r="I7042" s="6">
        <v>850</v>
      </c>
      <c r="J7042" s="1">
        <v>7</v>
      </c>
      <c r="K7042" s="4">
        <v>0.05</v>
      </c>
      <c r="L7042" s="6">
        <f t="shared" si="218"/>
        <v>42.5</v>
      </c>
      <c r="M7042" s="8">
        <f t="shared" si="219"/>
        <v>5907.5</v>
      </c>
      <c r="N7042" t="str" cm="1">
        <f t="array" ref="N70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43" spans="2:14" x14ac:dyDescent="0.35">
      <c r="B7043" s="7">
        <v>2031041</v>
      </c>
      <c r="C7043" s="1" t="s">
        <v>8</v>
      </c>
      <c r="D7043" s="1" t="s">
        <v>25</v>
      </c>
      <c r="E7043" s="1" t="s">
        <v>39</v>
      </c>
      <c r="F7043" s="1" t="s">
        <v>520</v>
      </c>
      <c r="G7043" s="3">
        <v>45482</v>
      </c>
      <c r="H7043" s="3">
        <v>45484</v>
      </c>
      <c r="I7043" s="6">
        <v>65000</v>
      </c>
      <c r="J7043" s="1">
        <v>2</v>
      </c>
      <c r="K7043" s="4">
        <v>0.05</v>
      </c>
      <c r="L7043" s="6">
        <f t="shared" si="218"/>
        <v>3250</v>
      </c>
      <c r="M7043" s="8">
        <f t="shared" si="219"/>
        <v>126750</v>
      </c>
      <c r="N7043" t="str" cm="1">
        <f t="array" ref="N70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44" spans="2:14" x14ac:dyDescent="0.35">
      <c r="B7044" s="7">
        <v>2031042</v>
      </c>
      <c r="C7044" s="1" t="s">
        <v>9</v>
      </c>
      <c r="D7044" s="1" t="s">
        <v>26</v>
      </c>
      <c r="E7044" s="1" t="s">
        <v>40</v>
      </c>
      <c r="F7044" s="1" t="s">
        <v>521</v>
      </c>
      <c r="G7044" s="3">
        <v>45482</v>
      </c>
      <c r="H7044" s="3">
        <v>45485</v>
      </c>
      <c r="I7044" s="6">
        <v>450</v>
      </c>
      <c r="J7044" s="1">
        <v>1</v>
      </c>
      <c r="K7044" s="4">
        <v>0.03</v>
      </c>
      <c r="L7044" s="6">
        <f t="shared" ref="L7044:L7107" si="220">I7044*K7044</f>
        <v>13.5</v>
      </c>
      <c r="M7044" s="8">
        <f t="shared" ref="M7044:M7107" si="221">I7044*J7044-L7044</f>
        <v>436.5</v>
      </c>
      <c r="N7044" t="str" cm="1">
        <f t="array" ref="N70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45" spans="2:14" x14ac:dyDescent="0.35">
      <c r="B7045" s="7">
        <v>2031043</v>
      </c>
      <c r="C7045" s="1" t="s">
        <v>11</v>
      </c>
      <c r="D7045" s="1" t="s">
        <v>27</v>
      </c>
      <c r="E7045" s="1" t="s">
        <v>41</v>
      </c>
      <c r="F7045" s="1" t="s">
        <v>518</v>
      </c>
      <c r="G7045" s="3">
        <v>45482</v>
      </c>
      <c r="H7045" s="3">
        <v>45487</v>
      </c>
      <c r="I7045" s="6">
        <v>1299</v>
      </c>
      <c r="J7045" s="1">
        <v>1</v>
      </c>
      <c r="K7045" s="4">
        <v>0.1</v>
      </c>
      <c r="L7045" s="6">
        <f t="shared" si="220"/>
        <v>129.9</v>
      </c>
      <c r="M7045" s="8">
        <f t="shared" si="221"/>
        <v>1169.0999999999999</v>
      </c>
      <c r="N7045" t="str" cm="1">
        <f t="array" ref="N70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46" spans="2:14" x14ac:dyDescent="0.35">
      <c r="B7046" s="7">
        <v>2031044</v>
      </c>
      <c r="C7046" s="1" t="s">
        <v>12</v>
      </c>
      <c r="D7046" s="1" t="s">
        <v>28</v>
      </c>
      <c r="E7046" s="1" t="s">
        <v>42</v>
      </c>
      <c r="F7046" s="1" t="s">
        <v>518</v>
      </c>
      <c r="G7046" s="3">
        <v>45482</v>
      </c>
      <c r="H7046" s="3">
        <v>45483</v>
      </c>
      <c r="I7046" s="6">
        <v>1700</v>
      </c>
      <c r="J7046" s="1">
        <v>1</v>
      </c>
      <c r="K7046" s="4">
        <v>0.05</v>
      </c>
      <c r="L7046" s="6">
        <f t="shared" si="220"/>
        <v>85</v>
      </c>
      <c r="M7046" s="8">
        <f t="shared" si="221"/>
        <v>1615</v>
      </c>
      <c r="N7046" t="str" cm="1">
        <f t="array" ref="N70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47" spans="2:14" x14ac:dyDescent="0.35">
      <c r="B7047" s="7">
        <v>2031045</v>
      </c>
      <c r="C7047" s="1" t="s">
        <v>13</v>
      </c>
      <c r="D7047" s="1" t="s">
        <v>29</v>
      </c>
      <c r="E7047" s="1" t="s">
        <v>43</v>
      </c>
      <c r="F7047" s="1" t="s">
        <v>519</v>
      </c>
      <c r="G7047" s="3">
        <v>45482</v>
      </c>
      <c r="H7047" s="3">
        <v>45490</v>
      </c>
      <c r="I7047" s="6">
        <v>55000</v>
      </c>
      <c r="J7047" s="1">
        <v>2</v>
      </c>
      <c r="K7047" s="4">
        <v>0.05</v>
      </c>
      <c r="L7047" s="6">
        <f t="shared" si="220"/>
        <v>2750</v>
      </c>
      <c r="M7047" s="8">
        <f t="shared" si="221"/>
        <v>107250</v>
      </c>
      <c r="N7047" t="str" cm="1">
        <f t="array" ref="N70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48" spans="2:14" x14ac:dyDescent="0.35">
      <c r="B7048" s="7">
        <v>2031046</v>
      </c>
      <c r="C7048" s="1" t="s">
        <v>14</v>
      </c>
      <c r="D7048" s="1" t="s">
        <v>25</v>
      </c>
      <c r="E7048" s="1" t="s">
        <v>44</v>
      </c>
      <c r="F7048" s="1" t="s">
        <v>521</v>
      </c>
      <c r="G7048" s="3">
        <v>45482</v>
      </c>
      <c r="H7048" s="3">
        <v>45484</v>
      </c>
      <c r="I7048" s="6">
        <v>57999</v>
      </c>
      <c r="J7048" s="1">
        <v>1</v>
      </c>
      <c r="K7048" s="4">
        <v>0.02</v>
      </c>
      <c r="L7048" s="6">
        <f t="shared" si="220"/>
        <v>1159.98</v>
      </c>
      <c r="M7048" s="8">
        <f t="shared" si="221"/>
        <v>56839.02</v>
      </c>
      <c r="N7048" t="str" cm="1">
        <f t="array" ref="N70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49" spans="2:14" x14ac:dyDescent="0.35">
      <c r="B7049" s="7">
        <v>2031047</v>
      </c>
      <c r="C7049" s="1" t="s">
        <v>15</v>
      </c>
      <c r="D7049" s="1" t="s">
        <v>30</v>
      </c>
      <c r="E7049" s="1" t="s">
        <v>45</v>
      </c>
      <c r="F7049" s="1" t="s">
        <v>520</v>
      </c>
      <c r="G7049" s="3">
        <v>45482</v>
      </c>
      <c r="H7049" s="3">
        <v>45485</v>
      </c>
      <c r="I7049" s="6">
        <v>1399</v>
      </c>
      <c r="J7049" s="1">
        <v>2</v>
      </c>
      <c r="K7049" s="4">
        <v>0.06</v>
      </c>
      <c r="L7049" s="6">
        <f t="shared" si="220"/>
        <v>83.94</v>
      </c>
      <c r="M7049" s="8">
        <f t="shared" si="221"/>
        <v>2714.06</v>
      </c>
      <c r="N7049" t="str" cm="1">
        <f t="array" ref="N70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50" spans="2:14" x14ac:dyDescent="0.35">
      <c r="B7050" s="7">
        <v>2031048</v>
      </c>
      <c r="C7050" s="1" t="s">
        <v>16</v>
      </c>
      <c r="D7050" s="1" t="s">
        <v>27</v>
      </c>
      <c r="E7050" s="1" t="s">
        <v>46</v>
      </c>
      <c r="F7050" s="1" t="s">
        <v>518</v>
      </c>
      <c r="G7050" s="3">
        <v>45482</v>
      </c>
      <c r="H7050" s="3">
        <v>45487</v>
      </c>
      <c r="I7050" s="6">
        <v>999</v>
      </c>
      <c r="J7050" s="1">
        <v>7</v>
      </c>
      <c r="K7050" s="4">
        <v>0.15</v>
      </c>
      <c r="L7050" s="6">
        <f t="shared" si="220"/>
        <v>149.85</v>
      </c>
      <c r="M7050" s="8">
        <f t="shared" si="221"/>
        <v>6843.15</v>
      </c>
      <c r="N7050" t="str" cm="1">
        <f t="array" ref="N70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51" spans="2:14" x14ac:dyDescent="0.35">
      <c r="B7051" s="7">
        <v>2031049</v>
      </c>
      <c r="C7051" s="1" t="s">
        <v>17</v>
      </c>
      <c r="D7051" s="1" t="s">
        <v>28</v>
      </c>
      <c r="E7051" s="1" t="s">
        <v>47</v>
      </c>
      <c r="F7051" s="1" t="s">
        <v>519</v>
      </c>
      <c r="G7051" s="3">
        <v>45482</v>
      </c>
      <c r="H7051" s="3">
        <v>45483</v>
      </c>
      <c r="I7051" s="6">
        <v>2099</v>
      </c>
      <c r="J7051" s="1">
        <v>2</v>
      </c>
      <c r="K7051" s="4">
        <v>0.02</v>
      </c>
      <c r="L7051" s="6">
        <f t="shared" si="220"/>
        <v>41.980000000000004</v>
      </c>
      <c r="M7051" s="8">
        <f t="shared" si="221"/>
        <v>4156.0200000000004</v>
      </c>
      <c r="N7051" t="str" cm="1">
        <f t="array" ref="N70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52" spans="2:14" x14ac:dyDescent="0.35">
      <c r="B7052" s="7">
        <v>2031050</v>
      </c>
      <c r="C7052" s="1" t="s">
        <v>18</v>
      </c>
      <c r="D7052" s="1" t="s">
        <v>29</v>
      </c>
      <c r="E7052" s="1" t="s">
        <v>48</v>
      </c>
      <c r="F7052" s="1" t="s">
        <v>520</v>
      </c>
      <c r="G7052" s="3">
        <v>45482</v>
      </c>
      <c r="H7052" s="3">
        <v>45490</v>
      </c>
      <c r="I7052" s="6">
        <v>11000</v>
      </c>
      <c r="J7052" s="1">
        <v>2</v>
      </c>
      <c r="K7052" s="4">
        <v>0.02</v>
      </c>
      <c r="L7052" s="6">
        <f t="shared" si="220"/>
        <v>220</v>
      </c>
      <c r="M7052" s="8">
        <f t="shared" si="221"/>
        <v>21780</v>
      </c>
      <c r="N7052" t="str" cm="1">
        <f t="array" ref="N70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53" spans="2:14" x14ac:dyDescent="0.35">
      <c r="B7053" s="7">
        <v>2031051</v>
      </c>
      <c r="C7053" s="1" t="s">
        <v>19</v>
      </c>
      <c r="D7053" s="1" t="s">
        <v>25</v>
      </c>
      <c r="E7053" s="1" t="s">
        <v>49</v>
      </c>
      <c r="F7053" s="1" t="s">
        <v>521</v>
      </c>
      <c r="G7053" s="3">
        <v>45482</v>
      </c>
      <c r="H7053" s="3">
        <v>45484</v>
      </c>
      <c r="I7053" s="6">
        <v>800</v>
      </c>
      <c r="J7053" s="1">
        <v>1</v>
      </c>
      <c r="K7053" s="4">
        <v>0.02</v>
      </c>
      <c r="L7053" s="6">
        <f t="shared" si="220"/>
        <v>16</v>
      </c>
      <c r="M7053" s="8">
        <f t="shared" si="221"/>
        <v>784</v>
      </c>
      <c r="N7053" t="str" cm="1">
        <f t="array" ref="N70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54" spans="2:14" x14ac:dyDescent="0.35">
      <c r="B7054" s="7">
        <v>2031052</v>
      </c>
      <c r="C7054" s="1" t="s">
        <v>20</v>
      </c>
      <c r="D7054" s="1" t="s">
        <v>26</v>
      </c>
      <c r="E7054" s="1" t="s">
        <v>50</v>
      </c>
      <c r="F7054" s="1" t="s">
        <v>518</v>
      </c>
      <c r="G7054" s="3">
        <v>45482</v>
      </c>
      <c r="H7054" s="3">
        <v>45485</v>
      </c>
      <c r="I7054" s="6">
        <v>5500</v>
      </c>
      <c r="J7054" s="1">
        <v>2</v>
      </c>
      <c r="K7054" s="4">
        <v>0.02</v>
      </c>
      <c r="L7054" s="6">
        <f t="shared" si="220"/>
        <v>110</v>
      </c>
      <c r="M7054" s="8">
        <f t="shared" si="221"/>
        <v>10890</v>
      </c>
      <c r="N7054" t="str" cm="1">
        <f t="array" ref="N70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55" spans="2:14" x14ac:dyDescent="0.35">
      <c r="B7055" s="7">
        <v>2031053</v>
      </c>
      <c r="C7055" s="1" t="s">
        <v>21</v>
      </c>
      <c r="D7055" s="1" t="s">
        <v>27</v>
      </c>
      <c r="E7055" s="1" t="s">
        <v>51</v>
      </c>
      <c r="F7055" s="1" t="s">
        <v>518</v>
      </c>
      <c r="G7055" s="3">
        <v>45482</v>
      </c>
      <c r="H7055" s="3">
        <v>45487</v>
      </c>
      <c r="I7055" s="6">
        <v>1350</v>
      </c>
      <c r="J7055" s="1">
        <v>4</v>
      </c>
      <c r="K7055" s="4">
        <v>0.02</v>
      </c>
      <c r="L7055" s="6">
        <f t="shared" si="220"/>
        <v>27</v>
      </c>
      <c r="M7055" s="8">
        <f t="shared" si="221"/>
        <v>5373</v>
      </c>
      <c r="N7055" t="str" cm="1">
        <f t="array" ref="N70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56" spans="2:14" x14ac:dyDescent="0.35">
      <c r="B7056" s="7">
        <v>2031054</v>
      </c>
      <c r="C7056" s="1" t="s">
        <v>22</v>
      </c>
      <c r="D7056" s="1" t="s">
        <v>28</v>
      </c>
      <c r="E7056" s="1" t="s">
        <v>506</v>
      </c>
      <c r="F7056" s="1" t="s">
        <v>519</v>
      </c>
      <c r="G7056" s="3">
        <v>45482</v>
      </c>
      <c r="H7056" s="3">
        <v>45483</v>
      </c>
      <c r="I7056" s="6">
        <v>4500</v>
      </c>
      <c r="J7056" s="1">
        <v>3</v>
      </c>
      <c r="K7056" s="4">
        <v>0.02</v>
      </c>
      <c r="L7056" s="6">
        <f t="shared" si="220"/>
        <v>90</v>
      </c>
      <c r="M7056" s="8">
        <f t="shared" si="221"/>
        <v>13410</v>
      </c>
      <c r="N7056" t="str" cm="1">
        <f t="array" ref="N70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57" spans="2:14" x14ac:dyDescent="0.35">
      <c r="B7057" s="7">
        <v>2031055</v>
      </c>
      <c r="C7057" s="1" t="s">
        <v>23</v>
      </c>
      <c r="D7057" s="1" t="s">
        <v>29</v>
      </c>
      <c r="E7057" s="1" t="s">
        <v>507</v>
      </c>
      <c r="F7057" s="1" t="s">
        <v>521</v>
      </c>
      <c r="G7057" s="3">
        <v>45482</v>
      </c>
      <c r="H7057" s="3">
        <v>45490</v>
      </c>
      <c r="I7057" s="6">
        <v>2350</v>
      </c>
      <c r="J7057" s="1">
        <v>2</v>
      </c>
      <c r="K7057" s="4">
        <v>0.02</v>
      </c>
      <c r="L7057" s="6">
        <f t="shared" si="220"/>
        <v>47</v>
      </c>
      <c r="M7057" s="8">
        <f t="shared" si="221"/>
        <v>4653</v>
      </c>
      <c r="N7057" t="str" cm="1">
        <f t="array" ref="N70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58" spans="2:14" x14ac:dyDescent="0.35">
      <c r="B7058" s="7">
        <v>2031056</v>
      </c>
      <c r="C7058" s="1" t="s">
        <v>24</v>
      </c>
      <c r="D7058" s="1" t="s">
        <v>25</v>
      </c>
      <c r="E7058" s="1" t="s">
        <v>508</v>
      </c>
      <c r="F7058" s="1" t="s">
        <v>520</v>
      </c>
      <c r="G7058" s="3">
        <v>45482</v>
      </c>
      <c r="H7058" s="3">
        <v>45484</v>
      </c>
      <c r="I7058" s="6">
        <v>90</v>
      </c>
      <c r="J7058" s="1">
        <v>1</v>
      </c>
      <c r="K7058" s="4">
        <v>0.02</v>
      </c>
      <c r="L7058" s="6">
        <f t="shared" si="220"/>
        <v>1.8</v>
      </c>
      <c r="M7058" s="8">
        <f t="shared" si="221"/>
        <v>88.2</v>
      </c>
      <c r="N7058" t="str" cm="1">
        <f t="array" ref="N70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59" spans="2:14" x14ac:dyDescent="0.35">
      <c r="B7059" s="7">
        <v>2031057</v>
      </c>
      <c r="C7059" s="1" t="s">
        <v>4</v>
      </c>
      <c r="D7059" s="1" t="s">
        <v>26</v>
      </c>
      <c r="E7059" s="1" t="s">
        <v>31</v>
      </c>
      <c r="F7059" s="1" t="s">
        <v>518</v>
      </c>
      <c r="G7059" s="3">
        <v>45482</v>
      </c>
      <c r="H7059" s="3">
        <v>45485</v>
      </c>
      <c r="I7059" s="6">
        <v>280</v>
      </c>
      <c r="J7059" s="1">
        <v>1</v>
      </c>
      <c r="K7059" s="4">
        <v>7.0000000000000007E-2</v>
      </c>
      <c r="L7059" s="6">
        <f t="shared" si="220"/>
        <v>19.600000000000001</v>
      </c>
      <c r="M7059" s="8">
        <f t="shared" si="221"/>
        <v>260.39999999999998</v>
      </c>
      <c r="N7059" t="str" cm="1">
        <f t="array" ref="N70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60" spans="2:14" x14ac:dyDescent="0.35">
      <c r="B7060" s="7">
        <v>2031058</v>
      </c>
      <c r="C7060" s="1" t="s">
        <v>5</v>
      </c>
      <c r="D7060" s="1" t="s">
        <v>27</v>
      </c>
      <c r="E7060" s="1" t="s">
        <v>32</v>
      </c>
      <c r="F7060" s="1" t="s">
        <v>519</v>
      </c>
      <c r="G7060" s="3">
        <v>45482</v>
      </c>
      <c r="H7060" s="3">
        <v>45487</v>
      </c>
      <c r="I7060" s="6">
        <v>70</v>
      </c>
      <c r="J7060" s="1">
        <v>2</v>
      </c>
      <c r="K7060" s="4">
        <v>0.03</v>
      </c>
      <c r="L7060" s="6">
        <f t="shared" si="220"/>
        <v>2.1</v>
      </c>
      <c r="M7060" s="8">
        <f t="shared" si="221"/>
        <v>137.9</v>
      </c>
      <c r="N7060" t="str" cm="1">
        <f t="array" ref="N70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61" spans="2:14" x14ac:dyDescent="0.35">
      <c r="B7061" s="7">
        <v>2031059</v>
      </c>
      <c r="C7061" s="1" t="s">
        <v>6</v>
      </c>
      <c r="D7061" s="1" t="s">
        <v>28</v>
      </c>
      <c r="E7061" s="1" t="s">
        <v>38</v>
      </c>
      <c r="F7061" s="1" t="s">
        <v>520</v>
      </c>
      <c r="G7061" s="3">
        <v>45482</v>
      </c>
      <c r="H7061" s="3">
        <v>45483</v>
      </c>
      <c r="I7061" s="6">
        <v>230</v>
      </c>
      <c r="J7061" s="1">
        <v>1</v>
      </c>
      <c r="K7061" s="4">
        <v>0.08</v>
      </c>
      <c r="L7061" s="6">
        <f t="shared" si="220"/>
        <v>18.400000000000002</v>
      </c>
      <c r="M7061" s="8">
        <f t="shared" si="221"/>
        <v>211.6</v>
      </c>
      <c r="N7061" t="str" cm="1">
        <f t="array" ref="N70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62" spans="2:14" x14ac:dyDescent="0.35">
      <c r="B7062" s="7">
        <v>2031060</v>
      </c>
      <c r="C7062" s="1" t="s">
        <v>7</v>
      </c>
      <c r="D7062" s="1" t="s">
        <v>29</v>
      </c>
      <c r="E7062" s="1" t="s">
        <v>33</v>
      </c>
      <c r="F7062" s="1" t="s">
        <v>521</v>
      </c>
      <c r="G7062" s="3">
        <v>45482</v>
      </c>
      <c r="H7062" s="3">
        <v>45490</v>
      </c>
      <c r="I7062" s="6">
        <v>7999</v>
      </c>
      <c r="J7062" s="1">
        <v>3</v>
      </c>
      <c r="K7062" s="4">
        <v>0.05</v>
      </c>
      <c r="L7062" s="6">
        <f t="shared" si="220"/>
        <v>399.95000000000005</v>
      </c>
      <c r="M7062" s="8">
        <f t="shared" si="221"/>
        <v>23597.05</v>
      </c>
      <c r="N7062" t="str" cm="1">
        <f t="array" ref="N70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63" spans="2:14" x14ac:dyDescent="0.35">
      <c r="B7063" s="7">
        <v>2031061</v>
      </c>
      <c r="C7063" s="1" t="s">
        <v>10</v>
      </c>
      <c r="D7063" s="1" t="s">
        <v>25</v>
      </c>
      <c r="E7063" s="1" t="s">
        <v>34</v>
      </c>
      <c r="F7063" s="1" t="s">
        <v>518</v>
      </c>
      <c r="G7063" s="3">
        <v>45482</v>
      </c>
      <c r="H7063" s="3">
        <v>45484</v>
      </c>
      <c r="I7063" s="6">
        <v>850</v>
      </c>
      <c r="J7063" s="1">
        <v>2</v>
      </c>
      <c r="K7063" s="4">
        <v>0.05</v>
      </c>
      <c r="L7063" s="6">
        <f t="shared" si="220"/>
        <v>42.5</v>
      </c>
      <c r="M7063" s="8">
        <f t="shared" si="221"/>
        <v>1657.5</v>
      </c>
      <c r="N7063" t="str" cm="1">
        <f t="array" ref="N70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64" spans="2:14" x14ac:dyDescent="0.35">
      <c r="B7064" s="7">
        <v>2031062</v>
      </c>
      <c r="C7064" s="1" t="s">
        <v>8</v>
      </c>
      <c r="D7064" s="1" t="s">
        <v>372</v>
      </c>
      <c r="E7064" s="1" t="s">
        <v>35</v>
      </c>
      <c r="F7064" s="1" t="s">
        <v>518</v>
      </c>
      <c r="G7064" s="3">
        <v>45482</v>
      </c>
      <c r="H7064" s="3">
        <v>45485</v>
      </c>
      <c r="I7064" s="6">
        <v>65000</v>
      </c>
      <c r="J7064" s="1">
        <v>1</v>
      </c>
      <c r="K7064" s="4">
        <v>0.05</v>
      </c>
      <c r="L7064" s="6">
        <f t="shared" si="220"/>
        <v>3250</v>
      </c>
      <c r="M7064" s="8">
        <f t="shared" si="221"/>
        <v>61750</v>
      </c>
      <c r="N7064" t="str" cm="1">
        <f t="array" ref="N70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65" spans="2:14" x14ac:dyDescent="0.35">
      <c r="B7065" s="7">
        <v>2031063</v>
      </c>
      <c r="C7065" s="1" t="s">
        <v>9</v>
      </c>
      <c r="D7065" s="1" t="s">
        <v>25</v>
      </c>
      <c r="E7065" s="1" t="s">
        <v>36</v>
      </c>
      <c r="F7065" s="1" t="s">
        <v>519</v>
      </c>
      <c r="G7065" s="3">
        <v>45482</v>
      </c>
      <c r="H7065" s="3">
        <v>45487</v>
      </c>
      <c r="I7065" s="6">
        <v>450</v>
      </c>
      <c r="J7065" s="1">
        <v>2</v>
      </c>
      <c r="K7065" s="4">
        <v>0.05</v>
      </c>
      <c r="L7065" s="6">
        <f t="shared" si="220"/>
        <v>22.5</v>
      </c>
      <c r="M7065" s="8">
        <f t="shared" si="221"/>
        <v>877.5</v>
      </c>
      <c r="N7065" t="str" cm="1">
        <f t="array" ref="N70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66" spans="2:14" x14ac:dyDescent="0.35">
      <c r="B7066" s="7">
        <v>2031064</v>
      </c>
      <c r="C7066" s="1" t="s">
        <v>11</v>
      </c>
      <c r="D7066" s="1" t="s">
        <v>26</v>
      </c>
      <c r="E7066" s="1" t="s">
        <v>37</v>
      </c>
      <c r="F7066" s="1" t="s">
        <v>521</v>
      </c>
      <c r="G7066" s="3">
        <v>45482</v>
      </c>
      <c r="H7066" s="3">
        <v>45483</v>
      </c>
      <c r="I7066" s="6">
        <v>1299</v>
      </c>
      <c r="J7066" s="1">
        <v>1</v>
      </c>
      <c r="K7066" s="4">
        <v>0.03</v>
      </c>
      <c r="L7066" s="6">
        <f t="shared" si="220"/>
        <v>38.97</v>
      </c>
      <c r="M7066" s="8">
        <f t="shared" si="221"/>
        <v>1260.03</v>
      </c>
      <c r="N7066" t="str" cm="1">
        <f t="array" ref="N70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67" spans="2:14" x14ac:dyDescent="0.35">
      <c r="B7067" s="7">
        <v>2031065</v>
      </c>
      <c r="C7067" s="1" t="s">
        <v>12</v>
      </c>
      <c r="D7067" s="1" t="s">
        <v>27</v>
      </c>
      <c r="E7067" s="1" t="s">
        <v>39</v>
      </c>
      <c r="F7067" s="1" t="s">
        <v>520</v>
      </c>
      <c r="G7067" s="3">
        <v>45482</v>
      </c>
      <c r="H7067" s="3">
        <v>45490</v>
      </c>
      <c r="I7067" s="6">
        <v>1700</v>
      </c>
      <c r="J7067" s="1">
        <v>2</v>
      </c>
      <c r="K7067" s="4">
        <v>0.1</v>
      </c>
      <c r="L7067" s="6">
        <f t="shared" si="220"/>
        <v>170</v>
      </c>
      <c r="M7067" s="8">
        <f t="shared" si="221"/>
        <v>3230</v>
      </c>
      <c r="N7067" t="str" cm="1">
        <f t="array" ref="N70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68" spans="2:14" x14ac:dyDescent="0.35">
      <c r="B7068" s="7">
        <v>2031066</v>
      </c>
      <c r="C7068" s="1" t="s">
        <v>13</v>
      </c>
      <c r="D7068" s="1" t="s">
        <v>28</v>
      </c>
      <c r="E7068" s="1" t="s">
        <v>40</v>
      </c>
      <c r="F7068" s="1" t="s">
        <v>518</v>
      </c>
      <c r="G7068" s="3">
        <v>45482</v>
      </c>
      <c r="H7068" s="3">
        <v>45484</v>
      </c>
      <c r="I7068" s="6">
        <v>55000</v>
      </c>
      <c r="J7068" s="1">
        <v>3</v>
      </c>
      <c r="K7068" s="4">
        <v>0.05</v>
      </c>
      <c r="L7068" s="6">
        <f t="shared" si="220"/>
        <v>2750</v>
      </c>
      <c r="M7068" s="8">
        <f t="shared" si="221"/>
        <v>162250</v>
      </c>
      <c r="N7068" t="str" cm="1">
        <f t="array" ref="N70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69" spans="2:14" x14ac:dyDescent="0.35">
      <c r="B7069" s="7">
        <v>2031067</v>
      </c>
      <c r="C7069" s="1" t="s">
        <v>14</v>
      </c>
      <c r="D7069" s="1" t="s">
        <v>29</v>
      </c>
      <c r="E7069" s="1" t="s">
        <v>41</v>
      </c>
      <c r="F7069" s="1" t="s">
        <v>519</v>
      </c>
      <c r="G7069" s="3">
        <v>45482</v>
      </c>
      <c r="H7069" s="3">
        <v>45485</v>
      </c>
      <c r="I7069" s="6">
        <v>57999</v>
      </c>
      <c r="J7069" s="1">
        <v>2</v>
      </c>
      <c r="K7069" s="4">
        <v>0.05</v>
      </c>
      <c r="L7069" s="6">
        <f t="shared" si="220"/>
        <v>2899.9500000000003</v>
      </c>
      <c r="M7069" s="8">
        <f t="shared" si="221"/>
        <v>113098.05</v>
      </c>
      <c r="N7069" t="str" cm="1">
        <f t="array" ref="N70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70" spans="2:14" x14ac:dyDescent="0.35">
      <c r="B7070" s="7">
        <v>2031068</v>
      </c>
      <c r="C7070" s="1" t="s">
        <v>15</v>
      </c>
      <c r="D7070" s="1" t="s">
        <v>25</v>
      </c>
      <c r="E7070" s="1" t="s">
        <v>42</v>
      </c>
      <c r="F7070" s="1" t="s">
        <v>520</v>
      </c>
      <c r="G7070" s="3">
        <v>45482</v>
      </c>
      <c r="H7070" s="3">
        <v>45487</v>
      </c>
      <c r="I7070" s="6">
        <v>1399</v>
      </c>
      <c r="J7070" s="1">
        <v>7</v>
      </c>
      <c r="K7070" s="4">
        <v>0.02</v>
      </c>
      <c r="L7070" s="6">
        <f t="shared" si="220"/>
        <v>27.98</v>
      </c>
      <c r="M7070" s="8">
        <f t="shared" si="221"/>
        <v>9765.02</v>
      </c>
      <c r="N7070" t="str" cm="1">
        <f t="array" ref="N70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71" spans="2:14" x14ac:dyDescent="0.35">
      <c r="B7071" s="7">
        <v>2031069</v>
      </c>
      <c r="C7071" s="1" t="s">
        <v>16</v>
      </c>
      <c r="D7071" s="1" t="s">
        <v>30</v>
      </c>
      <c r="E7071" s="1" t="s">
        <v>43</v>
      </c>
      <c r="F7071" s="1" t="s">
        <v>521</v>
      </c>
      <c r="G7071" s="3">
        <v>45482</v>
      </c>
      <c r="H7071" s="3">
        <v>45483</v>
      </c>
      <c r="I7071" s="6">
        <v>999</v>
      </c>
      <c r="J7071" s="1">
        <v>2</v>
      </c>
      <c r="K7071" s="4">
        <v>0.06</v>
      </c>
      <c r="L7071" s="6">
        <f t="shared" si="220"/>
        <v>59.94</v>
      </c>
      <c r="M7071" s="8">
        <f t="shared" si="221"/>
        <v>1938.06</v>
      </c>
      <c r="N7071" t="str" cm="1">
        <f t="array" ref="N70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72" spans="2:14" x14ac:dyDescent="0.35">
      <c r="B7072" s="7">
        <v>2031070</v>
      </c>
      <c r="C7072" s="1" t="s">
        <v>17</v>
      </c>
      <c r="D7072" s="1" t="s">
        <v>27</v>
      </c>
      <c r="E7072" s="1" t="s">
        <v>44</v>
      </c>
      <c r="F7072" s="1" t="s">
        <v>518</v>
      </c>
      <c r="G7072" s="3">
        <v>45482</v>
      </c>
      <c r="H7072" s="3">
        <v>45490</v>
      </c>
      <c r="I7072" s="6">
        <v>2099</v>
      </c>
      <c r="J7072" s="1">
        <v>1</v>
      </c>
      <c r="K7072" s="4">
        <v>0.15</v>
      </c>
      <c r="L7072" s="6">
        <f t="shared" si="220"/>
        <v>314.84999999999997</v>
      </c>
      <c r="M7072" s="8">
        <f t="shared" si="221"/>
        <v>1784.15</v>
      </c>
      <c r="N7072" t="str" cm="1">
        <f t="array" ref="N70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73" spans="2:14" x14ac:dyDescent="0.35">
      <c r="B7073" s="7">
        <v>2031071</v>
      </c>
      <c r="C7073" s="1" t="s">
        <v>18</v>
      </c>
      <c r="D7073" s="1" t="s">
        <v>28</v>
      </c>
      <c r="E7073" s="1" t="s">
        <v>45</v>
      </c>
      <c r="F7073" s="1" t="s">
        <v>518</v>
      </c>
      <c r="G7073" s="3">
        <v>45482</v>
      </c>
      <c r="H7073" s="3">
        <v>45484</v>
      </c>
      <c r="I7073" s="6">
        <v>11000</v>
      </c>
      <c r="J7073" s="1">
        <v>1</v>
      </c>
      <c r="K7073" s="4">
        <v>0.02</v>
      </c>
      <c r="L7073" s="6">
        <f t="shared" si="220"/>
        <v>220</v>
      </c>
      <c r="M7073" s="8">
        <f t="shared" si="221"/>
        <v>10780</v>
      </c>
      <c r="N7073" t="str" cm="1">
        <f t="array" ref="N70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74" spans="2:14" x14ac:dyDescent="0.35">
      <c r="B7074" s="7">
        <v>2031072</v>
      </c>
      <c r="C7074" s="1" t="s">
        <v>19</v>
      </c>
      <c r="D7074" s="1" t="s">
        <v>29</v>
      </c>
      <c r="E7074" s="1" t="s">
        <v>46</v>
      </c>
      <c r="F7074" s="1" t="s">
        <v>519</v>
      </c>
      <c r="G7074" s="3">
        <v>45482</v>
      </c>
      <c r="H7074" s="3">
        <v>45485</v>
      </c>
      <c r="I7074" s="6">
        <v>800</v>
      </c>
      <c r="J7074" s="1">
        <v>1</v>
      </c>
      <c r="K7074" s="4">
        <v>0.02</v>
      </c>
      <c r="L7074" s="6">
        <f t="shared" si="220"/>
        <v>16</v>
      </c>
      <c r="M7074" s="8">
        <f t="shared" si="221"/>
        <v>784</v>
      </c>
      <c r="N7074" t="str" cm="1">
        <f t="array" ref="N70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75" spans="2:14" x14ac:dyDescent="0.35">
      <c r="B7075" s="7">
        <v>2031073</v>
      </c>
      <c r="C7075" s="1" t="s">
        <v>20</v>
      </c>
      <c r="D7075" s="1" t="s">
        <v>25</v>
      </c>
      <c r="E7075" s="1" t="s">
        <v>47</v>
      </c>
      <c r="F7075" s="1" t="s">
        <v>521</v>
      </c>
      <c r="G7075" s="3">
        <v>45482</v>
      </c>
      <c r="H7075" s="3">
        <v>45487</v>
      </c>
      <c r="I7075" s="6">
        <v>5500</v>
      </c>
      <c r="J7075" s="1">
        <v>2</v>
      </c>
      <c r="K7075" s="4">
        <v>0.02</v>
      </c>
      <c r="L7075" s="6">
        <f t="shared" si="220"/>
        <v>110</v>
      </c>
      <c r="M7075" s="8">
        <f t="shared" si="221"/>
        <v>10890</v>
      </c>
      <c r="N7075" t="str" cm="1">
        <f t="array" ref="N70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76" spans="2:14" x14ac:dyDescent="0.35">
      <c r="B7076" s="7">
        <v>2031074</v>
      </c>
      <c r="C7076" s="1" t="s">
        <v>21</v>
      </c>
      <c r="D7076" s="1" t="s">
        <v>26</v>
      </c>
      <c r="E7076" s="1" t="s">
        <v>48</v>
      </c>
      <c r="F7076" s="1" t="s">
        <v>520</v>
      </c>
      <c r="G7076" s="3">
        <v>45482</v>
      </c>
      <c r="H7076" s="3">
        <v>45483</v>
      </c>
      <c r="I7076" s="6">
        <v>1350</v>
      </c>
      <c r="J7076" s="1">
        <v>1</v>
      </c>
      <c r="K7076" s="4">
        <v>0.02</v>
      </c>
      <c r="L7076" s="6">
        <f t="shared" si="220"/>
        <v>27</v>
      </c>
      <c r="M7076" s="8">
        <f t="shared" si="221"/>
        <v>1323</v>
      </c>
      <c r="N7076" t="str" cm="1">
        <f t="array" ref="N70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77" spans="2:14" x14ac:dyDescent="0.35">
      <c r="B7077" s="7">
        <v>2031075</v>
      </c>
      <c r="C7077" s="1" t="s">
        <v>22</v>
      </c>
      <c r="D7077" s="1" t="s">
        <v>27</v>
      </c>
      <c r="E7077" s="1" t="s">
        <v>49</v>
      </c>
      <c r="F7077" s="1" t="s">
        <v>518</v>
      </c>
      <c r="G7077" s="3">
        <v>45482</v>
      </c>
      <c r="H7077" s="3">
        <v>45490</v>
      </c>
      <c r="I7077" s="6">
        <v>4500</v>
      </c>
      <c r="J7077" s="1">
        <v>2</v>
      </c>
      <c r="K7077" s="4">
        <v>0.02</v>
      </c>
      <c r="L7077" s="6">
        <f t="shared" si="220"/>
        <v>90</v>
      </c>
      <c r="M7077" s="8">
        <f t="shared" si="221"/>
        <v>8910</v>
      </c>
      <c r="N7077" t="str" cm="1">
        <f t="array" ref="N70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78" spans="2:14" x14ac:dyDescent="0.35">
      <c r="B7078" s="7">
        <v>2031076</v>
      </c>
      <c r="C7078" s="1" t="s">
        <v>23</v>
      </c>
      <c r="D7078" s="1" t="s">
        <v>28</v>
      </c>
      <c r="E7078" s="1" t="s">
        <v>50</v>
      </c>
      <c r="F7078" s="1" t="s">
        <v>519</v>
      </c>
      <c r="G7078" s="3">
        <v>45482</v>
      </c>
      <c r="H7078" s="3">
        <v>45484</v>
      </c>
      <c r="I7078" s="6">
        <v>2350</v>
      </c>
      <c r="J7078" s="1">
        <v>7</v>
      </c>
      <c r="K7078" s="4">
        <v>0.02</v>
      </c>
      <c r="L7078" s="6">
        <f t="shared" si="220"/>
        <v>47</v>
      </c>
      <c r="M7078" s="8">
        <f t="shared" si="221"/>
        <v>16403</v>
      </c>
      <c r="N7078" t="str" cm="1">
        <f t="array" ref="N70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79" spans="2:14" x14ac:dyDescent="0.35">
      <c r="B7079" s="7">
        <v>2031077</v>
      </c>
      <c r="C7079" s="1" t="s">
        <v>24</v>
      </c>
      <c r="D7079" s="1" t="s">
        <v>29</v>
      </c>
      <c r="E7079" s="1" t="s">
        <v>51</v>
      </c>
      <c r="F7079" s="1" t="s">
        <v>520</v>
      </c>
      <c r="G7079" s="3">
        <v>45482</v>
      </c>
      <c r="H7079" s="3">
        <v>45485</v>
      </c>
      <c r="I7079" s="6">
        <v>90</v>
      </c>
      <c r="J7079" s="1">
        <v>2</v>
      </c>
      <c r="K7079" s="4">
        <v>0.02</v>
      </c>
      <c r="L7079" s="6">
        <f t="shared" si="220"/>
        <v>1.8</v>
      </c>
      <c r="M7079" s="8">
        <f t="shared" si="221"/>
        <v>178.2</v>
      </c>
      <c r="N7079" t="str" cm="1">
        <f t="array" ref="N70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80" spans="2:14" x14ac:dyDescent="0.35">
      <c r="B7080" s="7">
        <v>2031078</v>
      </c>
      <c r="C7080" s="1" t="s">
        <v>4</v>
      </c>
      <c r="D7080" s="1" t="s">
        <v>25</v>
      </c>
      <c r="E7080" s="1" t="s">
        <v>506</v>
      </c>
      <c r="F7080" s="1" t="s">
        <v>521</v>
      </c>
      <c r="G7080" s="3">
        <v>45482</v>
      </c>
      <c r="H7080" s="3">
        <v>45487</v>
      </c>
      <c r="I7080" s="6">
        <v>280</v>
      </c>
      <c r="J7080" s="1">
        <v>2</v>
      </c>
      <c r="K7080" s="4">
        <v>0.02</v>
      </c>
      <c r="L7080" s="6">
        <f t="shared" si="220"/>
        <v>5.6000000000000005</v>
      </c>
      <c r="M7080" s="8">
        <f t="shared" si="221"/>
        <v>554.4</v>
      </c>
      <c r="N7080" t="str" cm="1">
        <f t="array" ref="N70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81" spans="2:14" x14ac:dyDescent="0.35">
      <c r="B7081" s="7">
        <v>2031079</v>
      </c>
      <c r="C7081" s="1" t="s">
        <v>5</v>
      </c>
      <c r="D7081" s="1" t="s">
        <v>26</v>
      </c>
      <c r="E7081" s="1" t="s">
        <v>507</v>
      </c>
      <c r="F7081" s="1" t="s">
        <v>518</v>
      </c>
      <c r="G7081" s="3">
        <v>45482</v>
      </c>
      <c r="H7081" s="3">
        <v>45483</v>
      </c>
      <c r="I7081" s="6">
        <v>70</v>
      </c>
      <c r="J7081" s="1">
        <v>1</v>
      </c>
      <c r="K7081" s="4">
        <v>7.0000000000000007E-2</v>
      </c>
      <c r="L7081" s="6">
        <f t="shared" si="220"/>
        <v>4.9000000000000004</v>
      </c>
      <c r="M7081" s="8">
        <f t="shared" si="221"/>
        <v>65.099999999999994</v>
      </c>
      <c r="N7081" t="str" cm="1">
        <f t="array" ref="N70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82" spans="2:14" x14ac:dyDescent="0.35">
      <c r="B7082" s="7">
        <v>2031080</v>
      </c>
      <c r="C7082" s="1" t="s">
        <v>6</v>
      </c>
      <c r="D7082" s="1" t="s">
        <v>27</v>
      </c>
      <c r="E7082" s="1" t="s">
        <v>508</v>
      </c>
      <c r="F7082" s="1" t="s">
        <v>518</v>
      </c>
      <c r="G7082" s="3">
        <v>45482</v>
      </c>
      <c r="H7082" s="3">
        <v>45490</v>
      </c>
      <c r="I7082" s="6">
        <v>230</v>
      </c>
      <c r="J7082" s="1">
        <v>2</v>
      </c>
      <c r="K7082" s="4">
        <v>0.03</v>
      </c>
      <c r="L7082" s="6">
        <f t="shared" si="220"/>
        <v>6.8999999999999995</v>
      </c>
      <c r="M7082" s="8">
        <f t="shared" si="221"/>
        <v>453.1</v>
      </c>
      <c r="N7082" t="str" cm="1">
        <f t="array" ref="N70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83" spans="2:14" x14ac:dyDescent="0.35">
      <c r="B7083" s="7">
        <v>2031081</v>
      </c>
      <c r="C7083" s="1" t="s">
        <v>7</v>
      </c>
      <c r="D7083" s="1" t="s">
        <v>28</v>
      </c>
      <c r="E7083" s="1" t="s">
        <v>31</v>
      </c>
      <c r="F7083" s="1" t="s">
        <v>519</v>
      </c>
      <c r="G7083" s="3">
        <v>45482</v>
      </c>
      <c r="H7083" s="3">
        <v>45484</v>
      </c>
      <c r="I7083" s="6">
        <v>7999</v>
      </c>
      <c r="J7083" s="1">
        <v>4</v>
      </c>
      <c r="K7083" s="4">
        <v>0.08</v>
      </c>
      <c r="L7083" s="6">
        <f t="shared" si="220"/>
        <v>639.91999999999996</v>
      </c>
      <c r="M7083" s="8">
        <f t="shared" si="221"/>
        <v>31356.080000000002</v>
      </c>
      <c r="N7083" t="str" cm="1">
        <f t="array" ref="N70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84" spans="2:14" x14ac:dyDescent="0.35">
      <c r="B7084" s="7">
        <v>2031082</v>
      </c>
      <c r="C7084" s="1" t="s">
        <v>10</v>
      </c>
      <c r="D7084" s="1" t="s">
        <v>29</v>
      </c>
      <c r="E7084" s="1" t="s">
        <v>32</v>
      </c>
      <c r="F7084" s="1" t="s">
        <v>521</v>
      </c>
      <c r="G7084" s="3">
        <v>45482</v>
      </c>
      <c r="H7084" s="3">
        <v>45485</v>
      </c>
      <c r="I7084" s="6">
        <v>850</v>
      </c>
      <c r="J7084" s="1">
        <v>3</v>
      </c>
      <c r="K7084" s="4">
        <v>0.05</v>
      </c>
      <c r="L7084" s="6">
        <f t="shared" si="220"/>
        <v>42.5</v>
      </c>
      <c r="M7084" s="8">
        <f t="shared" si="221"/>
        <v>2507.5</v>
      </c>
      <c r="N7084" t="str" cm="1">
        <f t="array" ref="N70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85" spans="2:14" x14ac:dyDescent="0.35">
      <c r="B7085" s="7">
        <v>2031083</v>
      </c>
      <c r="C7085" s="1" t="s">
        <v>8</v>
      </c>
      <c r="D7085" s="1" t="s">
        <v>25</v>
      </c>
      <c r="E7085" s="1" t="s">
        <v>38</v>
      </c>
      <c r="F7085" s="1" t="s">
        <v>520</v>
      </c>
      <c r="G7085" s="3">
        <v>45482</v>
      </c>
      <c r="H7085" s="3">
        <v>45487</v>
      </c>
      <c r="I7085" s="6">
        <v>65000</v>
      </c>
      <c r="J7085" s="1">
        <v>2</v>
      </c>
      <c r="K7085" s="4">
        <v>0.05</v>
      </c>
      <c r="L7085" s="6">
        <f t="shared" si="220"/>
        <v>3250</v>
      </c>
      <c r="M7085" s="8">
        <f t="shared" si="221"/>
        <v>126750</v>
      </c>
      <c r="N7085" t="str" cm="1">
        <f t="array" ref="N70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86" spans="2:14" x14ac:dyDescent="0.35">
      <c r="B7086" s="7">
        <v>2031084</v>
      </c>
      <c r="C7086" s="1" t="s">
        <v>9</v>
      </c>
      <c r="D7086" s="1" t="s">
        <v>373</v>
      </c>
      <c r="E7086" s="1" t="s">
        <v>33</v>
      </c>
      <c r="F7086" s="1" t="s">
        <v>518</v>
      </c>
      <c r="G7086" s="3">
        <v>45482</v>
      </c>
      <c r="H7086" s="3">
        <v>45483</v>
      </c>
      <c r="I7086" s="6">
        <v>450</v>
      </c>
      <c r="J7086" s="1">
        <v>1</v>
      </c>
      <c r="K7086" s="4">
        <v>0.05</v>
      </c>
      <c r="L7086" s="6">
        <f t="shared" si="220"/>
        <v>22.5</v>
      </c>
      <c r="M7086" s="8">
        <f t="shared" si="221"/>
        <v>427.5</v>
      </c>
      <c r="N7086" t="str" cm="1">
        <f t="array" ref="N70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87" spans="2:14" x14ac:dyDescent="0.35">
      <c r="B7087" s="7">
        <v>2031085</v>
      </c>
      <c r="C7087" s="1" t="s">
        <v>11</v>
      </c>
      <c r="D7087" s="1" t="s">
        <v>25</v>
      </c>
      <c r="E7087" s="1" t="s">
        <v>34</v>
      </c>
      <c r="F7087" s="1" t="s">
        <v>519</v>
      </c>
      <c r="G7087" s="3">
        <v>45482</v>
      </c>
      <c r="H7087" s="3">
        <v>45490</v>
      </c>
      <c r="I7087" s="6">
        <v>1299</v>
      </c>
      <c r="J7087" s="1">
        <v>1</v>
      </c>
      <c r="K7087" s="4">
        <v>0.05</v>
      </c>
      <c r="L7087" s="6">
        <f t="shared" si="220"/>
        <v>64.95</v>
      </c>
      <c r="M7087" s="8">
        <f t="shared" si="221"/>
        <v>1234.05</v>
      </c>
      <c r="N7087" t="str" cm="1">
        <f t="array" ref="N70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88" spans="2:14" x14ac:dyDescent="0.35">
      <c r="B7088" s="7">
        <v>2031086</v>
      </c>
      <c r="C7088" s="1" t="s">
        <v>12</v>
      </c>
      <c r="D7088" s="1" t="s">
        <v>26</v>
      </c>
      <c r="E7088" s="1" t="s">
        <v>35</v>
      </c>
      <c r="F7088" s="1" t="s">
        <v>520</v>
      </c>
      <c r="G7088" s="3">
        <v>45482</v>
      </c>
      <c r="H7088" s="3">
        <v>45484</v>
      </c>
      <c r="I7088" s="6">
        <v>1700</v>
      </c>
      <c r="J7088" s="1">
        <v>2</v>
      </c>
      <c r="K7088" s="4">
        <v>0.03</v>
      </c>
      <c r="L7088" s="6">
        <f t="shared" si="220"/>
        <v>51</v>
      </c>
      <c r="M7088" s="8">
        <f t="shared" si="221"/>
        <v>3349</v>
      </c>
      <c r="N7088" t="str" cm="1">
        <f t="array" ref="N70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89" spans="2:14" x14ac:dyDescent="0.35">
      <c r="B7089" s="7">
        <v>2031087</v>
      </c>
      <c r="C7089" s="1" t="s">
        <v>13</v>
      </c>
      <c r="D7089" s="1" t="s">
        <v>27</v>
      </c>
      <c r="E7089" s="1" t="s">
        <v>36</v>
      </c>
      <c r="F7089" s="1" t="s">
        <v>521</v>
      </c>
      <c r="G7089" s="3">
        <v>45482</v>
      </c>
      <c r="H7089" s="3">
        <v>45485</v>
      </c>
      <c r="I7089" s="6">
        <v>55000</v>
      </c>
      <c r="J7089" s="1">
        <v>1</v>
      </c>
      <c r="K7089" s="4">
        <v>0.1</v>
      </c>
      <c r="L7089" s="6">
        <f t="shared" si="220"/>
        <v>5500</v>
      </c>
      <c r="M7089" s="8">
        <f t="shared" si="221"/>
        <v>49500</v>
      </c>
      <c r="N7089" t="str" cm="1">
        <f t="array" ref="N70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90" spans="2:14" x14ac:dyDescent="0.35">
      <c r="B7090" s="7">
        <v>2031088</v>
      </c>
      <c r="C7090" s="1" t="s">
        <v>14</v>
      </c>
      <c r="D7090" s="1" t="s">
        <v>28</v>
      </c>
      <c r="E7090" s="1" t="s">
        <v>37</v>
      </c>
      <c r="F7090" s="1" t="s">
        <v>518</v>
      </c>
      <c r="G7090" s="3">
        <v>45482</v>
      </c>
      <c r="H7090" s="3">
        <v>45487</v>
      </c>
      <c r="I7090" s="6">
        <v>57999</v>
      </c>
      <c r="J7090" s="1">
        <v>3</v>
      </c>
      <c r="K7090" s="4">
        <v>0.05</v>
      </c>
      <c r="L7090" s="6">
        <f t="shared" si="220"/>
        <v>2899.9500000000003</v>
      </c>
      <c r="M7090" s="8">
        <f t="shared" si="221"/>
        <v>171097.05</v>
      </c>
      <c r="N7090" t="str" cm="1">
        <f t="array" ref="N70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91" spans="2:14" x14ac:dyDescent="0.35">
      <c r="B7091" s="7">
        <v>2031089</v>
      </c>
      <c r="C7091" s="1" t="s">
        <v>15</v>
      </c>
      <c r="D7091" s="1" t="s">
        <v>29</v>
      </c>
      <c r="E7091" s="1" t="s">
        <v>39</v>
      </c>
      <c r="F7091" s="1" t="s">
        <v>518</v>
      </c>
      <c r="G7091" s="3">
        <v>45482</v>
      </c>
      <c r="H7091" s="3">
        <v>45483</v>
      </c>
      <c r="I7091" s="6">
        <v>1399</v>
      </c>
      <c r="J7091" s="1">
        <v>2</v>
      </c>
      <c r="K7091" s="4">
        <v>0.05</v>
      </c>
      <c r="L7091" s="6">
        <f t="shared" si="220"/>
        <v>69.95</v>
      </c>
      <c r="M7091" s="8">
        <f t="shared" si="221"/>
        <v>2728.05</v>
      </c>
      <c r="N7091" t="str" cm="1">
        <f t="array" ref="N70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92" spans="2:14" x14ac:dyDescent="0.35">
      <c r="B7092" s="7">
        <v>2031090</v>
      </c>
      <c r="C7092" s="1" t="s">
        <v>16</v>
      </c>
      <c r="D7092" s="1" t="s">
        <v>25</v>
      </c>
      <c r="E7092" s="1" t="s">
        <v>40</v>
      </c>
      <c r="F7092" s="1" t="s">
        <v>519</v>
      </c>
      <c r="G7092" s="3">
        <v>45482</v>
      </c>
      <c r="H7092" s="3">
        <v>45490</v>
      </c>
      <c r="I7092" s="6">
        <v>999</v>
      </c>
      <c r="J7092" s="1">
        <v>1</v>
      </c>
      <c r="K7092" s="4">
        <v>0.02</v>
      </c>
      <c r="L7092" s="6">
        <f t="shared" si="220"/>
        <v>19.98</v>
      </c>
      <c r="M7092" s="8">
        <f t="shared" si="221"/>
        <v>979.02</v>
      </c>
      <c r="N7092" t="str" cm="1">
        <f t="array" ref="N70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93" spans="2:14" x14ac:dyDescent="0.35">
      <c r="B7093" s="7">
        <v>2031091</v>
      </c>
      <c r="C7093" s="1" t="s">
        <v>17</v>
      </c>
      <c r="D7093" s="1" t="s">
        <v>30</v>
      </c>
      <c r="E7093" s="1" t="s">
        <v>41</v>
      </c>
      <c r="F7093" s="1" t="s">
        <v>521</v>
      </c>
      <c r="G7093" s="3">
        <v>45482</v>
      </c>
      <c r="H7093" s="3">
        <v>45484</v>
      </c>
      <c r="I7093" s="6">
        <v>2099</v>
      </c>
      <c r="J7093" s="1">
        <v>2</v>
      </c>
      <c r="K7093" s="4">
        <v>0.06</v>
      </c>
      <c r="L7093" s="6">
        <f t="shared" si="220"/>
        <v>125.94</v>
      </c>
      <c r="M7093" s="8">
        <f t="shared" si="221"/>
        <v>4072.06</v>
      </c>
      <c r="N7093" t="str" cm="1">
        <f t="array" ref="N70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94" spans="2:14" x14ac:dyDescent="0.35">
      <c r="B7094" s="7">
        <v>2031092</v>
      </c>
      <c r="C7094" s="1" t="s">
        <v>18</v>
      </c>
      <c r="D7094" s="1" t="s">
        <v>27</v>
      </c>
      <c r="E7094" s="1" t="s">
        <v>42</v>
      </c>
      <c r="F7094" s="1" t="s">
        <v>520</v>
      </c>
      <c r="G7094" s="3">
        <v>45482</v>
      </c>
      <c r="H7094" s="3">
        <v>45485</v>
      </c>
      <c r="I7094" s="6">
        <v>11000</v>
      </c>
      <c r="J7094" s="1">
        <v>1</v>
      </c>
      <c r="K7094" s="4">
        <v>0.15</v>
      </c>
      <c r="L7094" s="6">
        <f t="shared" si="220"/>
        <v>1650</v>
      </c>
      <c r="M7094" s="8">
        <f t="shared" si="221"/>
        <v>9350</v>
      </c>
      <c r="N7094" t="str" cm="1">
        <f t="array" ref="N70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95" spans="2:14" x14ac:dyDescent="0.35">
      <c r="B7095" s="7">
        <v>2031093</v>
      </c>
      <c r="C7095" s="1" t="s">
        <v>19</v>
      </c>
      <c r="D7095" s="1" t="s">
        <v>28</v>
      </c>
      <c r="E7095" s="1" t="s">
        <v>43</v>
      </c>
      <c r="F7095" s="1" t="s">
        <v>518</v>
      </c>
      <c r="G7095" s="3">
        <v>45482</v>
      </c>
      <c r="H7095" s="3">
        <v>45487</v>
      </c>
      <c r="I7095" s="6">
        <v>800</v>
      </c>
      <c r="J7095" s="1">
        <v>2</v>
      </c>
      <c r="K7095" s="4">
        <v>0.02</v>
      </c>
      <c r="L7095" s="6">
        <f t="shared" si="220"/>
        <v>16</v>
      </c>
      <c r="M7095" s="8">
        <f t="shared" si="221"/>
        <v>1584</v>
      </c>
      <c r="N7095" t="str" cm="1">
        <f t="array" ref="N70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96" spans="2:14" x14ac:dyDescent="0.35">
      <c r="B7096" s="7">
        <v>2031094</v>
      </c>
      <c r="C7096" s="1" t="s">
        <v>20</v>
      </c>
      <c r="D7096" s="1" t="s">
        <v>29</v>
      </c>
      <c r="E7096" s="1" t="s">
        <v>44</v>
      </c>
      <c r="F7096" s="1" t="s">
        <v>519</v>
      </c>
      <c r="G7096" s="3">
        <v>45482</v>
      </c>
      <c r="H7096" s="3">
        <v>45483</v>
      </c>
      <c r="I7096" s="6">
        <v>5500</v>
      </c>
      <c r="J7096" s="1">
        <v>3</v>
      </c>
      <c r="K7096" s="4">
        <v>0.02</v>
      </c>
      <c r="L7096" s="6">
        <f t="shared" si="220"/>
        <v>110</v>
      </c>
      <c r="M7096" s="8">
        <f t="shared" si="221"/>
        <v>16390</v>
      </c>
      <c r="N7096" t="str" cm="1">
        <f t="array" ref="N70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97" spans="2:14" x14ac:dyDescent="0.35">
      <c r="B7097" s="7">
        <v>2031095</v>
      </c>
      <c r="C7097" s="1" t="s">
        <v>21</v>
      </c>
      <c r="D7097" s="1" t="s">
        <v>25</v>
      </c>
      <c r="E7097" s="1" t="s">
        <v>45</v>
      </c>
      <c r="F7097" s="1" t="s">
        <v>520</v>
      </c>
      <c r="G7097" s="3">
        <v>45482</v>
      </c>
      <c r="H7097" s="3">
        <v>45490</v>
      </c>
      <c r="I7097" s="6">
        <v>1350</v>
      </c>
      <c r="J7097" s="1">
        <v>2</v>
      </c>
      <c r="K7097" s="4">
        <v>0.02</v>
      </c>
      <c r="L7097" s="6">
        <f t="shared" si="220"/>
        <v>27</v>
      </c>
      <c r="M7097" s="8">
        <f t="shared" si="221"/>
        <v>2673</v>
      </c>
      <c r="N7097" t="str" cm="1">
        <f t="array" ref="N70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098" spans="2:14" x14ac:dyDescent="0.35">
      <c r="B7098" s="7">
        <v>2031096</v>
      </c>
      <c r="C7098" s="1" t="s">
        <v>22</v>
      </c>
      <c r="D7098" s="1" t="s">
        <v>26</v>
      </c>
      <c r="E7098" s="1" t="s">
        <v>46</v>
      </c>
      <c r="F7098" s="1" t="s">
        <v>521</v>
      </c>
      <c r="G7098" s="3">
        <v>45482</v>
      </c>
      <c r="H7098" s="3">
        <v>45484</v>
      </c>
      <c r="I7098" s="6">
        <v>4500</v>
      </c>
      <c r="J7098" s="1">
        <v>7</v>
      </c>
      <c r="K7098" s="4">
        <v>0.02</v>
      </c>
      <c r="L7098" s="6">
        <f t="shared" si="220"/>
        <v>90</v>
      </c>
      <c r="M7098" s="8">
        <f t="shared" si="221"/>
        <v>31410</v>
      </c>
      <c r="N7098" t="str" cm="1">
        <f t="array" ref="N70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099" spans="2:14" x14ac:dyDescent="0.35">
      <c r="B7099" s="7">
        <v>2031097</v>
      </c>
      <c r="C7099" s="1" t="s">
        <v>23</v>
      </c>
      <c r="D7099" s="1" t="s">
        <v>27</v>
      </c>
      <c r="E7099" s="1" t="s">
        <v>47</v>
      </c>
      <c r="F7099" s="1" t="s">
        <v>518</v>
      </c>
      <c r="G7099" s="3">
        <v>45482</v>
      </c>
      <c r="H7099" s="3">
        <v>45485</v>
      </c>
      <c r="I7099" s="6">
        <v>2350</v>
      </c>
      <c r="J7099" s="1">
        <v>2</v>
      </c>
      <c r="K7099" s="4">
        <v>0.02</v>
      </c>
      <c r="L7099" s="6">
        <f t="shared" si="220"/>
        <v>47</v>
      </c>
      <c r="M7099" s="8">
        <f t="shared" si="221"/>
        <v>4653</v>
      </c>
      <c r="N7099" t="str" cm="1">
        <f t="array" ref="N70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00" spans="2:14" x14ac:dyDescent="0.35">
      <c r="B7100" s="7">
        <v>2031098</v>
      </c>
      <c r="C7100" s="1" t="s">
        <v>24</v>
      </c>
      <c r="D7100" s="1" t="s">
        <v>28</v>
      </c>
      <c r="E7100" s="1" t="s">
        <v>48</v>
      </c>
      <c r="F7100" s="1" t="s">
        <v>518</v>
      </c>
      <c r="G7100" s="3">
        <v>45482</v>
      </c>
      <c r="H7100" s="3">
        <v>45487</v>
      </c>
      <c r="I7100" s="6">
        <v>90</v>
      </c>
      <c r="J7100" s="1">
        <v>1</v>
      </c>
      <c r="K7100" s="4">
        <v>0.02</v>
      </c>
      <c r="L7100" s="6">
        <f t="shared" si="220"/>
        <v>1.8</v>
      </c>
      <c r="M7100" s="8">
        <f t="shared" si="221"/>
        <v>88.2</v>
      </c>
      <c r="N7100" t="str" cm="1">
        <f t="array" ref="N71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01" spans="2:14" x14ac:dyDescent="0.35">
      <c r="B7101" s="7">
        <v>2031099</v>
      </c>
      <c r="C7101" s="1" t="s">
        <v>4</v>
      </c>
      <c r="D7101" s="1" t="s">
        <v>29</v>
      </c>
      <c r="E7101" s="1" t="s">
        <v>49</v>
      </c>
      <c r="F7101" s="1" t="s">
        <v>519</v>
      </c>
      <c r="G7101" s="3">
        <v>45482</v>
      </c>
      <c r="H7101" s="3">
        <v>45483</v>
      </c>
      <c r="I7101" s="6">
        <v>280</v>
      </c>
      <c r="J7101" s="1">
        <v>1</v>
      </c>
      <c r="K7101" s="4">
        <v>0.02</v>
      </c>
      <c r="L7101" s="6">
        <f t="shared" si="220"/>
        <v>5.6000000000000005</v>
      </c>
      <c r="M7101" s="8">
        <f t="shared" si="221"/>
        <v>274.39999999999998</v>
      </c>
      <c r="N7101" t="str" cm="1">
        <f t="array" ref="N71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02" spans="2:14" x14ac:dyDescent="0.35">
      <c r="B7102" s="7">
        <v>2031100</v>
      </c>
      <c r="C7102" s="1" t="s">
        <v>5</v>
      </c>
      <c r="D7102" s="1" t="s">
        <v>25</v>
      </c>
      <c r="E7102" s="1" t="s">
        <v>50</v>
      </c>
      <c r="F7102" s="1" t="s">
        <v>521</v>
      </c>
      <c r="G7102" s="3">
        <v>45482</v>
      </c>
      <c r="H7102" s="3">
        <v>45490</v>
      </c>
      <c r="I7102" s="6">
        <v>70</v>
      </c>
      <c r="J7102" s="1">
        <v>1</v>
      </c>
      <c r="K7102" s="4">
        <v>0.02</v>
      </c>
      <c r="L7102" s="6">
        <f t="shared" si="220"/>
        <v>1.4000000000000001</v>
      </c>
      <c r="M7102" s="8">
        <f t="shared" si="221"/>
        <v>68.599999999999994</v>
      </c>
      <c r="N7102" t="str" cm="1">
        <f t="array" ref="N71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03" spans="2:14" x14ac:dyDescent="0.35">
      <c r="B7103" s="7">
        <v>2031101</v>
      </c>
      <c r="C7103" s="1" t="s">
        <v>6</v>
      </c>
      <c r="D7103" s="1" t="s">
        <v>26</v>
      </c>
      <c r="E7103" s="1" t="s">
        <v>51</v>
      </c>
      <c r="F7103" s="1" t="s">
        <v>520</v>
      </c>
      <c r="G7103" s="3">
        <v>45482</v>
      </c>
      <c r="H7103" s="3">
        <v>45484</v>
      </c>
      <c r="I7103" s="6">
        <v>230</v>
      </c>
      <c r="J7103" s="1">
        <v>2</v>
      </c>
      <c r="K7103" s="4">
        <v>7.0000000000000007E-2</v>
      </c>
      <c r="L7103" s="6">
        <f t="shared" si="220"/>
        <v>16.100000000000001</v>
      </c>
      <c r="M7103" s="8">
        <f t="shared" si="221"/>
        <v>443.9</v>
      </c>
      <c r="N7103" t="str" cm="1">
        <f t="array" ref="N71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04" spans="2:14" x14ac:dyDescent="0.35">
      <c r="B7104" s="7">
        <v>2031102</v>
      </c>
      <c r="C7104" s="1" t="s">
        <v>7</v>
      </c>
      <c r="D7104" s="1" t="s">
        <v>27</v>
      </c>
      <c r="E7104" s="1" t="s">
        <v>506</v>
      </c>
      <c r="F7104" s="1" t="s">
        <v>518</v>
      </c>
      <c r="G7104" s="3">
        <v>45482</v>
      </c>
      <c r="H7104" s="3">
        <v>45485</v>
      </c>
      <c r="I7104" s="6">
        <v>7999</v>
      </c>
      <c r="J7104" s="1">
        <v>1</v>
      </c>
      <c r="K7104" s="4">
        <v>0.03</v>
      </c>
      <c r="L7104" s="6">
        <f t="shared" si="220"/>
        <v>239.97</v>
      </c>
      <c r="M7104" s="8">
        <f t="shared" si="221"/>
        <v>7759.03</v>
      </c>
      <c r="N7104" t="str" cm="1">
        <f t="array" ref="N71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05" spans="2:14" x14ac:dyDescent="0.35">
      <c r="B7105" s="7">
        <v>2031103</v>
      </c>
      <c r="C7105" s="1" t="s">
        <v>10</v>
      </c>
      <c r="D7105" s="1" t="s">
        <v>28</v>
      </c>
      <c r="E7105" s="1" t="s">
        <v>507</v>
      </c>
      <c r="F7105" s="1" t="s">
        <v>519</v>
      </c>
      <c r="G7105" s="3">
        <v>45482</v>
      </c>
      <c r="H7105" s="3">
        <v>45487</v>
      </c>
      <c r="I7105" s="6">
        <v>850</v>
      </c>
      <c r="J7105" s="1">
        <v>2</v>
      </c>
      <c r="K7105" s="4">
        <v>0.08</v>
      </c>
      <c r="L7105" s="6">
        <f t="shared" si="220"/>
        <v>68</v>
      </c>
      <c r="M7105" s="8">
        <f t="shared" si="221"/>
        <v>1632</v>
      </c>
      <c r="N7105" t="str" cm="1">
        <f t="array" ref="N71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06" spans="2:14" x14ac:dyDescent="0.35">
      <c r="B7106" s="7">
        <v>2031104</v>
      </c>
      <c r="C7106" s="1" t="s">
        <v>8</v>
      </c>
      <c r="D7106" s="1" t="s">
        <v>29</v>
      </c>
      <c r="E7106" s="1" t="s">
        <v>508</v>
      </c>
      <c r="F7106" s="1" t="s">
        <v>520</v>
      </c>
      <c r="G7106" s="3">
        <v>45482</v>
      </c>
      <c r="H7106" s="3">
        <v>45483</v>
      </c>
      <c r="I7106" s="6">
        <v>65000</v>
      </c>
      <c r="J7106" s="1">
        <v>7</v>
      </c>
      <c r="K7106" s="4">
        <v>0.05</v>
      </c>
      <c r="L7106" s="6">
        <f t="shared" si="220"/>
        <v>3250</v>
      </c>
      <c r="M7106" s="8">
        <f t="shared" si="221"/>
        <v>451750</v>
      </c>
      <c r="N7106" t="str" cm="1">
        <f t="array" ref="N71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07" spans="2:14" x14ac:dyDescent="0.35">
      <c r="B7107" s="7">
        <v>2031105</v>
      </c>
      <c r="C7107" s="1" t="s">
        <v>9</v>
      </c>
      <c r="D7107" s="1" t="s">
        <v>25</v>
      </c>
      <c r="E7107" s="1" t="s">
        <v>31</v>
      </c>
      <c r="F7107" s="1" t="s">
        <v>521</v>
      </c>
      <c r="G7107" s="3">
        <v>45482</v>
      </c>
      <c r="H7107" s="3">
        <v>45490</v>
      </c>
      <c r="I7107" s="6">
        <v>450</v>
      </c>
      <c r="J7107" s="1">
        <v>2</v>
      </c>
      <c r="K7107" s="4">
        <v>0.05</v>
      </c>
      <c r="L7107" s="6">
        <f t="shared" si="220"/>
        <v>22.5</v>
      </c>
      <c r="M7107" s="8">
        <f t="shared" si="221"/>
        <v>877.5</v>
      </c>
      <c r="N7107" t="str" cm="1">
        <f t="array" ref="N71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08" spans="2:14" x14ac:dyDescent="0.35">
      <c r="B7108" s="7">
        <v>2031106</v>
      </c>
      <c r="C7108" s="1" t="s">
        <v>11</v>
      </c>
      <c r="D7108" s="1" t="s">
        <v>374</v>
      </c>
      <c r="E7108" s="1" t="s">
        <v>32</v>
      </c>
      <c r="F7108" s="1" t="s">
        <v>518</v>
      </c>
      <c r="G7108" s="3">
        <v>45482</v>
      </c>
      <c r="H7108" s="3">
        <v>45484</v>
      </c>
      <c r="I7108" s="6">
        <v>1299</v>
      </c>
      <c r="J7108" s="1">
        <v>2</v>
      </c>
      <c r="K7108" s="4">
        <v>0.05</v>
      </c>
      <c r="L7108" s="6">
        <f t="shared" ref="L7108:L7171" si="222">I7108*K7108</f>
        <v>64.95</v>
      </c>
      <c r="M7108" s="8">
        <f t="shared" ref="M7108:M7171" si="223">I7108*J7108-L7108</f>
        <v>2533.0500000000002</v>
      </c>
      <c r="N7108" t="str" cm="1">
        <f t="array" ref="N71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09" spans="2:14" x14ac:dyDescent="0.35">
      <c r="B7109" s="7">
        <v>2031107</v>
      </c>
      <c r="C7109" s="1" t="s">
        <v>12</v>
      </c>
      <c r="D7109" s="1" t="s">
        <v>25</v>
      </c>
      <c r="E7109" s="1" t="s">
        <v>38</v>
      </c>
      <c r="F7109" s="1" t="s">
        <v>518</v>
      </c>
      <c r="G7109" s="3">
        <v>45482</v>
      </c>
      <c r="H7109" s="3">
        <v>45485</v>
      </c>
      <c r="I7109" s="6">
        <v>1700</v>
      </c>
      <c r="J7109" s="1">
        <v>1</v>
      </c>
      <c r="K7109" s="4">
        <v>0.05</v>
      </c>
      <c r="L7109" s="6">
        <f t="shared" si="222"/>
        <v>85</v>
      </c>
      <c r="M7109" s="8">
        <f t="shared" si="223"/>
        <v>1615</v>
      </c>
      <c r="N7109" t="str" cm="1">
        <f t="array" ref="N71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10" spans="2:14" x14ac:dyDescent="0.35">
      <c r="B7110" s="7">
        <v>2031108</v>
      </c>
      <c r="C7110" s="1" t="s">
        <v>13</v>
      </c>
      <c r="D7110" s="1" t="s">
        <v>26</v>
      </c>
      <c r="E7110" s="1" t="s">
        <v>33</v>
      </c>
      <c r="F7110" s="1" t="s">
        <v>519</v>
      </c>
      <c r="G7110" s="3">
        <v>45482</v>
      </c>
      <c r="H7110" s="3">
        <v>45487</v>
      </c>
      <c r="I7110" s="6">
        <v>55000</v>
      </c>
      <c r="J7110" s="1">
        <v>2</v>
      </c>
      <c r="K7110" s="4">
        <v>0.03</v>
      </c>
      <c r="L7110" s="6">
        <f t="shared" si="222"/>
        <v>1650</v>
      </c>
      <c r="M7110" s="8">
        <f t="shared" si="223"/>
        <v>108350</v>
      </c>
      <c r="N7110" t="str" cm="1">
        <f t="array" ref="N71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11" spans="2:14" x14ac:dyDescent="0.35">
      <c r="B7111" s="7">
        <v>2031109</v>
      </c>
      <c r="C7111" s="1" t="s">
        <v>14</v>
      </c>
      <c r="D7111" s="1" t="s">
        <v>27</v>
      </c>
      <c r="E7111" s="1" t="s">
        <v>34</v>
      </c>
      <c r="F7111" s="1" t="s">
        <v>521</v>
      </c>
      <c r="G7111" s="3">
        <v>45482</v>
      </c>
      <c r="H7111" s="3">
        <v>45483</v>
      </c>
      <c r="I7111" s="6">
        <v>57999</v>
      </c>
      <c r="J7111" s="1">
        <v>4</v>
      </c>
      <c r="K7111" s="4">
        <v>0.1</v>
      </c>
      <c r="L7111" s="6">
        <f t="shared" si="222"/>
        <v>5799.9000000000005</v>
      </c>
      <c r="M7111" s="8">
        <f t="shared" si="223"/>
        <v>226196.1</v>
      </c>
      <c r="N7111" t="str" cm="1">
        <f t="array" ref="N71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12" spans="2:14" x14ac:dyDescent="0.35">
      <c r="B7112" s="7">
        <v>2031110</v>
      </c>
      <c r="C7112" s="1" t="s">
        <v>15</v>
      </c>
      <c r="D7112" s="1" t="s">
        <v>28</v>
      </c>
      <c r="E7112" s="1" t="s">
        <v>35</v>
      </c>
      <c r="F7112" s="1" t="s">
        <v>520</v>
      </c>
      <c r="G7112" s="3">
        <v>45482</v>
      </c>
      <c r="H7112" s="3">
        <v>45490</v>
      </c>
      <c r="I7112" s="6">
        <v>1399</v>
      </c>
      <c r="J7112" s="1">
        <v>3</v>
      </c>
      <c r="K7112" s="4">
        <v>0.05</v>
      </c>
      <c r="L7112" s="6">
        <f t="shared" si="222"/>
        <v>69.95</v>
      </c>
      <c r="M7112" s="8">
        <f t="shared" si="223"/>
        <v>4127.05</v>
      </c>
      <c r="N7112" t="str" cm="1">
        <f t="array" ref="N71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13" spans="2:14" x14ac:dyDescent="0.35">
      <c r="B7113" s="7">
        <v>2031111</v>
      </c>
      <c r="C7113" s="1" t="s">
        <v>16</v>
      </c>
      <c r="D7113" s="1" t="s">
        <v>29</v>
      </c>
      <c r="E7113" s="1" t="s">
        <v>36</v>
      </c>
      <c r="F7113" s="1" t="s">
        <v>518</v>
      </c>
      <c r="G7113" s="3">
        <v>45482</v>
      </c>
      <c r="H7113" s="3">
        <v>45484</v>
      </c>
      <c r="I7113" s="6">
        <v>999</v>
      </c>
      <c r="J7113" s="1">
        <v>2</v>
      </c>
      <c r="K7113" s="4">
        <v>0.05</v>
      </c>
      <c r="L7113" s="6">
        <f t="shared" si="222"/>
        <v>49.95</v>
      </c>
      <c r="M7113" s="8">
        <f t="shared" si="223"/>
        <v>1948.05</v>
      </c>
      <c r="N7113" t="str" cm="1">
        <f t="array" ref="N71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14" spans="2:14" x14ac:dyDescent="0.35">
      <c r="B7114" s="7">
        <v>2031112</v>
      </c>
      <c r="C7114" s="1" t="s">
        <v>17</v>
      </c>
      <c r="D7114" s="1" t="s">
        <v>25</v>
      </c>
      <c r="E7114" s="1" t="s">
        <v>37</v>
      </c>
      <c r="F7114" s="1" t="s">
        <v>519</v>
      </c>
      <c r="G7114" s="3">
        <v>45482</v>
      </c>
      <c r="H7114" s="3">
        <v>45485</v>
      </c>
      <c r="I7114" s="6">
        <v>2099</v>
      </c>
      <c r="J7114" s="1">
        <v>1</v>
      </c>
      <c r="K7114" s="4">
        <v>0.02</v>
      </c>
      <c r="L7114" s="6">
        <f t="shared" si="222"/>
        <v>41.980000000000004</v>
      </c>
      <c r="M7114" s="8">
        <f t="shared" si="223"/>
        <v>2057.02</v>
      </c>
      <c r="N7114" t="str" cm="1">
        <f t="array" ref="N71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15" spans="2:14" x14ac:dyDescent="0.35">
      <c r="B7115" s="7">
        <v>2031113</v>
      </c>
      <c r="C7115" s="1" t="s">
        <v>18</v>
      </c>
      <c r="D7115" s="1" t="s">
        <v>30</v>
      </c>
      <c r="E7115" s="1" t="s">
        <v>39</v>
      </c>
      <c r="F7115" s="1" t="s">
        <v>520</v>
      </c>
      <c r="G7115" s="3">
        <v>45482</v>
      </c>
      <c r="H7115" s="3">
        <v>45487</v>
      </c>
      <c r="I7115" s="6">
        <v>11000</v>
      </c>
      <c r="J7115" s="1">
        <v>1</v>
      </c>
      <c r="K7115" s="4">
        <v>0.06</v>
      </c>
      <c r="L7115" s="6">
        <f t="shared" si="222"/>
        <v>660</v>
      </c>
      <c r="M7115" s="8">
        <f t="shared" si="223"/>
        <v>10340</v>
      </c>
      <c r="N7115" t="str" cm="1">
        <f t="array" ref="N71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16" spans="2:14" x14ac:dyDescent="0.35">
      <c r="B7116" s="7">
        <v>2031114</v>
      </c>
      <c r="C7116" s="1" t="s">
        <v>19</v>
      </c>
      <c r="D7116" s="1" t="s">
        <v>27</v>
      </c>
      <c r="E7116" s="1" t="s">
        <v>40</v>
      </c>
      <c r="F7116" s="1" t="s">
        <v>521</v>
      </c>
      <c r="G7116" s="3">
        <v>45482</v>
      </c>
      <c r="H7116" s="3">
        <v>45483</v>
      </c>
      <c r="I7116" s="6">
        <v>800</v>
      </c>
      <c r="J7116" s="1">
        <v>2</v>
      </c>
      <c r="K7116" s="4">
        <v>0.15</v>
      </c>
      <c r="L7116" s="6">
        <f t="shared" si="222"/>
        <v>120</v>
      </c>
      <c r="M7116" s="8">
        <f t="shared" si="223"/>
        <v>1480</v>
      </c>
      <c r="N7116" t="str" cm="1">
        <f t="array" ref="N71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17" spans="2:14" x14ac:dyDescent="0.35">
      <c r="B7117" s="7">
        <v>2031115</v>
      </c>
      <c r="C7117" s="1" t="s">
        <v>20</v>
      </c>
      <c r="D7117" s="1" t="s">
        <v>28</v>
      </c>
      <c r="E7117" s="1" t="s">
        <v>41</v>
      </c>
      <c r="F7117" s="1" t="s">
        <v>518</v>
      </c>
      <c r="G7117" s="3">
        <v>45482</v>
      </c>
      <c r="H7117" s="3">
        <v>45490</v>
      </c>
      <c r="I7117" s="6">
        <v>5500</v>
      </c>
      <c r="J7117" s="1">
        <v>1</v>
      </c>
      <c r="K7117" s="4">
        <v>0.02</v>
      </c>
      <c r="L7117" s="6">
        <f t="shared" si="222"/>
        <v>110</v>
      </c>
      <c r="M7117" s="8">
        <f t="shared" si="223"/>
        <v>5390</v>
      </c>
      <c r="N7117" t="str" cm="1">
        <f t="array" ref="N71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18" spans="2:14" x14ac:dyDescent="0.35">
      <c r="B7118" s="7">
        <v>2031116</v>
      </c>
      <c r="C7118" s="1" t="s">
        <v>21</v>
      </c>
      <c r="D7118" s="1" t="s">
        <v>29</v>
      </c>
      <c r="E7118" s="1" t="s">
        <v>42</v>
      </c>
      <c r="F7118" s="1" t="s">
        <v>518</v>
      </c>
      <c r="G7118" s="3">
        <v>45482</v>
      </c>
      <c r="H7118" s="3">
        <v>45484</v>
      </c>
      <c r="I7118" s="6">
        <v>1350</v>
      </c>
      <c r="J7118" s="1">
        <v>3</v>
      </c>
      <c r="K7118" s="4">
        <v>0.02</v>
      </c>
      <c r="L7118" s="6">
        <f t="shared" si="222"/>
        <v>27</v>
      </c>
      <c r="M7118" s="8">
        <f t="shared" si="223"/>
        <v>4023</v>
      </c>
      <c r="N7118" t="str" cm="1">
        <f t="array" ref="N71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19" spans="2:14" x14ac:dyDescent="0.35">
      <c r="B7119" s="7">
        <v>2031117</v>
      </c>
      <c r="C7119" s="1" t="s">
        <v>22</v>
      </c>
      <c r="D7119" s="1" t="s">
        <v>25</v>
      </c>
      <c r="E7119" s="1" t="s">
        <v>43</v>
      </c>
      <c r="F7119" s="1" t="s">
        <v>519</v>
      </c>
      <c r="G7119" s="3">
        <v>45482</v>
      </c>
      <c r="H7119" s="3">
        <v>45485</v>
      </c>
      <c r="I7119" s="6">
        <v>4500</v>
      </c>
      <c r="J7119" s="1">
        <v>2</v>
      </c>
      <c r="K7119" s="4">
        <v>0.02</v>
      </c>
      <c r="L7119" s="6">
        <f t="shared" si="222"/>
        <v>90</v>
      </c>
      <c r="M7119" s="8">
        <f t="shared" si="223"/>
        <v>8910</v>
      </c>
      <c r="N7119" t="str" cm="1">
        <f t="array" ref="N71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20" spans="2:14" x14ac:dyDescent="0.35">
      <c r="B7120" s="7">
        <v>2031118</v>
      </c>
      <c r="C7120" s="1" t="s">
        <v>23</v>
      </c>
      <c r="D7120" s="1" t="s">
        <v>26</v>
      </c>
      <c r="E7120" s="1" t="s">
        <v>44</v>
      </c>
      <c r="F7120" s="1" t="s">
        <v>521</v>
      </c>
      <c r="G7120" s="3">
        <v>45482</v>
      </c>
      <c r="H7120" s="3">
        <v>45487</v>
      </c>
      <c r="I7120" s="6">
        <v>2350</v>
      </c>
      <c r="J7120" s="1">
        <v>1</v>
      </c>
      <c r="K7120" s="4">
        <v>0.02</v>
      </c>
      <c r="L7120" s="6">
        <f t="shared" si="222"/>
        <v>47</v>
      </c>
      <c r="M7120" s="8">
        <f t="shared" si="223"/>
        <v>2303</v>
      </c>
      <c r="N7120" t="str" cm="1">
        <f t="array" ref="N71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21" spans="2:14" x14ac:dyDescent="0.35">
      <c r="B7121" s="7">
        <v>2031119</v>
      </c>
      <c r="C7121" s="1" t="s">
        <v>24</v>
      </c>
      <c r="D7121" s="1" t="s">
        <v>27</v>
      </c>
      <c r="E7121" s="1" t="s">
        <v>45</v>
      </c>
      <c r="F7121" s="1" t="s">
        <v>520</v>
      </c>
      <c r="G7121" s="3">
        <v>45482</v>
      </c>
      <c r="H7121" s="3">
        <v>45483</v>
      </c>
      <c r="I7121" s="6">
        <v>90</v>
      </c>
      <c r="J7121" s="1">
        <v>2</v>
      </c>
      <c r="K7121" s="4">
        <v>0.02</v>
      </c>
      <c r="L7121" s="6">
        <f t="shared" si="222"/>
        <v>1.8</v>
      </c>
      <c r="M7121" s="8">
        <f t="shared" si="223"/>
        <v>178.2</v>
      </c>
      <c r="N7121" t="str" cm="1">
        <f t="array" ref="N71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22" spans="2:14" x14ac:dyDescent="0.35">
      <c r="B7122" s="7">
        <v>2031120</v>
      </c>
      <c r="C7122" s="1" t="s">
        <v>4</v>
      </c>
      <c r="D7122" s="1" t="s">
        <v>28</v>
      </c>
      <c r="E7122" s="1" t="s">
        <v>46</v>
      </c>
      <c r="F7122" s="1" t="s">
        <v>518</v>
      </c>
      <c r="G7122" s="3">
        <v>45482</v>
      </c>
      <c r="H7122" s="3">
        <v>45490</v>
      </c>
      <c r="I7122" s="6">
        <v>280</v>
      </c>
      <c r="J7122" s="1">
        <v>1</v>
      </c>
      <c r="K7122" s="4">
        <v>0.02</v>
      </c>
      <c r="L7122" s="6">
        <f t="shared" si="222"/>
        <v>5.6000000000000005</v>
      </c>
      <c r="M7122" s="8">
        <f t="shared" si="223"/>
        <v>274.39999999999998</v>
      </c>
      <c r="N7122" t="str" cm="1">
        <f t="array" ref="N71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23" spans="2:14" x14ac:dyDescent="0.35">
      <c r="B7123" s="7">
        <v>2031121</v>
      </c>
      <c r="C7123" s="1" t="s">
        <v>5</v>
      </c>
      <c r="D7123" s="1" t="s">
        <v>29</v>
      </c>
      <c r="E7123" s="1" t="s">
        <v>47</v>
      </c>
      <c r="F7123" s="1" t="s">
        <v>519</v>
      </c>
      <c r="G7123" s="3">
        <v>45482</v>
      </c>
      <c r="H7123" s="3">
        <v>45484</v>
      </c>
      <c r="I7123" s="6">
        <v>70</v>
      </c>
      <c r="J7123" s="1">
        <v>2</v>
      </c>
      <c r="K7123" s="4">
        <v>0.02</v>
      </c>
      <c r="L7123" s="6">
        <f t="shared" si="222"/>
        <v>1.4000000000000001</v>
      </c>
      <c r="M7123" s="8">
        <f t="shared" si="223"/>
        <v>138.6</v>
      </c>
      <c r="N7123" t="str" cm="1">
        <f t="array" ref="N71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24" spans="2:14" x14ac:dyDescent="0.35">
      <c r="B7124" s="7">
        <v>2031122</v>
      </c>
      <c r="C7124" s="1" t="s">
        <v>6</v>
      </c>
      <c r="D7124" s="1" t="s">
        <v>25</v>
      </c>
      <c r="E7124" s="1" t="s">
        <v>48</v>
      </c>
      <c r="F7124" s="1" t="s">
        <v>520</v>
      </c>
      <c r="G7124" s="3">
        <v>45482</v>
      </c>
      <c r="H7124" s="3">
        <v>45485</v>
      </c>
      <c r="I7124" s="6">
        <v>230</v>
      </c>
      <c r="J7124" s="1">
        <v>3</v>
      </c>
      <c r="K7124" s="4">
        <v>0.02</v>
      </c>
      <c r="L7124" s="6">
        <f t="shared" si="222"/>
        <v>4.6000000000000005</v>
      </c>
      <c r="M7124" s="8">
        <f t="shared" si="223"/>
        <v>685.4</v>
      </c>
      <c r="N7124" t="str" cm="1">
        <f t="array" ref="N71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25" spans="2:14" x14ac:dyDescent="0.35">
      <c r="B7125" s="7">
        <v>2031123</v>
      </c>
      <c r="C7125" s="1" t="s">
        <v>7</v>
      </c>
      <c r="D7125" s="1" t="s">
        <v>26</v>
      </c>
      <c r="E7125" s="1" t="s">
        <v>49</v>
      </c>
      <c r="F7125" s="1" t="s">
        <v>521</v>
      </c>
      <c r="G7125" s="3">
        <v>45482</v>
      </c>
      <c r="H7125" s="3">
        <v>45487</v>
      </c>
      <c r="I7125" s="6">
        <v>7999</v>
      </c>
      <c r="J7125" s="1">
        <v>2</v>
      </c>
      <c r="K7125" s="4">
        <v>7.0000000000000007E-2</v>
      </c>
      <c r="L7125" s="6">
        <f t="shared" si="222"/>
        <v>559.93000000000006</v>
      </c>
      <c r="M7125" s="8">
        <f t="shared" si="223"/>
        <v>15438.07</v>
      </c>
      <c r="N7125" t="str" cm="1">
        <f t="array" ref="N71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26" spans="2:14" x14ac:dyDescent="0.35">
      <c r="B7126" s="7">
        <v>2031124</v>
      </c>
      <c r="C7126" s="1" t="s">
        <v>10</v>
      </c>
      <c r="D7126" s="1" t="s">
        <v>27</v>
      </c>
      <c r="E7126" s="1" t="s">
        <v>50</v>
      </c>
      <c r="F7126" s="1" t="s">
        <v>518</v>
      </c>
      <c r="G7126" s="3">
        <v>45482</v>
      </c>
      <c r="H7126" s="3">
        <v>45483</v>
      </c>
      <c r="I7126" s="6">
        <v>850</v>
      </c>
      <c r="J7126" s="1">
        <v>7</v>
      </c>
      <c r="K7126" s="4">
        <v>0.03</v>
      </c>
      <c r="L7126" s="6">
        <f t="shared" si="222"/>
        <v>25.5</v>
      </c>
      <c r="M7126" s="8">
        <f t="shared" si="223"/>
        <v>5924.5</v>
      </c>
      <c r="N7126" t="str" cm="1">
        <f t="array" ref="N71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27" spans="2:14" x14ac:dyDescent="0.35">
      <c r="B7127" s="7">
        <v>2031125</v>
      </c>
      <c r="C7127" s="1" t="s">
        <v>8</v>
      </c>
      <c r="D7127" s="1" t="s">
        <v>28</v>
      </c>
      <c r="E7127" s="1" t="s">
        <v>51</v>
      </c>
      <c r="F7127" s="1" t="s">
        <v>518</v>
      </c>
      <c r="G7127" s="3">
        <v>45482</v>
      </c>
      <c r="H7127" s="3">
        <v>45490</v>
      </c>
      <c r="I7127" s="6">
        <v>65000</v>
      </c>
      <c r="J7127" s="1">
        <v>2</v>
      </c>
      <c r="K7127" s="4">
        <v>0.08</v>
      </c>
      <c r="L7127" s="6">
        <f t="shared" si="222"/>
        <v>5200</v>
      </c>
      <c r="M7127" s="8">
        <f t="shared" si="223"/>
        <v>124800</v>
      </c>
      <c r="N7127" t="str" cm="1">
        <f t="array" ref="N71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28" spans="2:14" x14ac:dyDescent="0.35">
      <c r="B7128" s="7">
        <v>2031126</v>
      </c>
      <c r="C7128" s="1" t="s">
        <v>9</v>
      </c>
      <c r="D7128" s="1" t="s">
        <v>29</v>
      </c>
      <c r="E7128" s="1" t="s">
        <v>506</v>
      </c>
      <c r="F7128" s="1" t="s">
        <v>519</v>
      </c>
      <c r="G7128" s="3">
        <v>45482</v>
      </c>
      <c r="H7128" s="3">
        <v>45484</v>
      </c>
      <c r="I7128" s="6">
        <v>450</v>
      </c>
      <c r="J7128" s="1">
        <v>1</v>
      </c>
      <c r="K7128" s="4">
        <v>0.05</v>
      </c>
      <c r="L7128" s="6">
        <f t="shared" si="222"/>
        <v>22.5</v>
      </c>
      <c r="M7128" s="8">
        <f t="shared" si="223"/>
        <v>427.5</v>
      </c>
      <c r="N7128" t="str" cm="1">
        <f t="array" ref="N71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29" spans="2:14" x14ac:dyDescent="0.35">
      <c r="B7129" s="7">
        <v>2031127</v>
      </c>
      <c r="C7129" s="1" t="s">
        <v>11</v>
      </c>
      <c r="D7129" s="1" t="s">
        <v>25</v>
      </c>
      <c r="E7129" s="1" t="s">
        <v>507</v>
      </c>
      <c r="F7129" s="1" t="s">
        <v>521</v>
      </c>
      <c r="G7129" s="3">
        <v>45482</v>
      </c>
      <c r="H7129" s="3">
        <v>45485</v>
      </c>
      <c r="I7129" s="6">
        <v>1299</v>
      </c>
      <c r="J7129" s="1">
        <v>1</v>
      </c>
      <c r="K7129" s="4">
        <v>0.05</v>
      </c>
      <c r="L7129" s="6">
        <f t="shared" si="222"/>
        <v>64.95</v>
      </c>
      <c r="M7129" s="8">
        <f t="shared" si="223"/>
        <v>1234.05</v>
      </c>
      <c r="N7129" t="str" cm="1">
        <f t="array" ref="N71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30" spans="2:14" x14ac:dyDescent="0.35">
      <c r="B7130" s="7">
        <v>2031128</v>
      </c>
      <c r="C7130" s="1" t="s">
        <v>12</v>
      </c>
      <c r="D7130" s="1" t="s">
        <v>375</v>
      </c>
      <c r="E7130" s="1" t="s">
        <v>508</v>
      </c>
      <c r="F7130" s="1" t="s">
        <v>520</v>
      </c>
      <c r="G7130" s="3">
        <v>45482</v>
      </c>
      <c r="H7130" s="3">
        <v>45487</v>
      </c>
      <c r="I7130" s="6">
        <v>1700</v>
      </c>
      <c r="J7130" s="1">
        <v>1</v>
      </c>
      <c r="K7130" s="4">
        <v>0.05</v>
      </c>
      <c r="L7130" s="6">
        <f t="shared" si="222"/>
        <v>85</v>
      </c>
      <c r="M7130" s="8">
        <f t="shared" si="223"/>
        <v>1615</v>
      </c>
      <c r="N7130" t="str" cm="1">
        <f t="array" ref="N71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31" spans="2:14" x14ac:dyDescent="0.35">
      <c r="B7131" s="7">
        <v>2031129</v>
      </c>
      <c r="C7131" s="1" t="s">
        <v>13</v>
      </c>
      <c r="D7131" s="1" t="s">
        <v>25</v>
      </c>
      <c r="E7131" s="1" t="s">
        <v>31</v>
      </c>
      <c r="F7131" s="1" t="s">
        <v>518</v>
      </c>
      <c r="G7131" s="3">
        <v>45482</v>
      </c>
      <c r="H7131" s="3">
        <v>45483</v>
      </c>
      <c r="I7131" s="6">
        <v>55000</v>
      </c>
      <c r="J7131" s="1">
        <v>2</v>
      </c>
      <c r="K7131" s="4">
        <v>0.05</v>
      </c>
      <c r="L7131" s="6">
        <f t="shared" si="222"/>
        <v>2750</v>
      </c>
      <c r="M7131" s="8">
        <f t="shared" si="223"/>
        <v>107250</v>
      </c>
      <c r="N7131" t="str" cm="1">
        <f t="array" ref="N71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32" spans="2:14" x14ac:dyDescent="0.35">
      <c r="B7132" s="7">
        <v>2031130</v>
      </c>
      <c r="C7132" s="1" t="s">
        <v>14</v>
      </c>
      <c r="D7132" s="1" t="s">
        <v>26</v>
      </c>
      <c r="E7132" s="1" t="s">
        <v>32</v>
      </c>
      <c r="F7132" s="1" t="s">
        <v>519</v>
      </c>
      <c r="G7132" s="3">
        <v>45482</v>
      </c>
      <c r="H7132" s="3">
        <v>45490</v>
      </c>
      <c r="I7132" s="6">
        <v>57999</v>
      </c>
      <c r="J7132" s="1">
        <v>1</v>
      </c>
      <c r="K7132" s="4">
        <v>0.03</v>
      </c>
      <c r="L7132" s="6">
        <f t="shared" si="222"/>
        <v>1739.97</v>
      </c>
      <c r="M7132" s="8">
        <f t="shared" si="223"/>
        <v>56259.03</v>
      </c>
      <c r="N7132" t="str" cm="1">
        <f t="array" ref="N71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33" spans="2:14" x14ac:dyDescent="0.35">
      <c r="B7133" s="7">
        <v>2031131</v>
      </c>
      <c r="C7133" s="1" t="s">
        <v>15</v>
      </c>
      <c r="D7133" s="1" t="s">
        <v>27</v>
      </c>
      <c r="E7133" s="1" t="s">
        <v>38</v>
      </c>
      <c r="F7133" s="1" t="s">
        <v>520</v>
      </c>
      <c r="G7133" s="3">
        <v>45482</v>
      </c>
      <c r="H7133" s="3">
        <v>45484</v>
      </c>
      <c r="I7133" s="6">
        <v>1399</v>
      </c>
      <c r="J7133" s="1">
        <v>2</v>
      </c>
      <c r="K7133" s="4">
        <v>0.1</v>
      </c>
      <c r="L7133" s="6">
        <f t="shared" si="222"/>
        <v>139.9</v>
      </c>
      <c r="M7133" s="8">
        <f t="shared" si="223"/>
        <v>2658.1</v>
      </c>
      <c r="N7133" t="str" cm="1">
        <f t="array" ref="N71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34" spans="2:14" x14ac:dyDescent="0.35">
      <c r="B7134" s="7">
        <v>2031132</v>
      </c>
      <c r="C7134" s="1" t="s">
        <v>16</v>
      </c>
      <c r="D7134" s="1" t="s">
        <v>28</v>
      </c>
      <c r="E7134" s="1" t="s">
        <v>33</v>
      </c>
      <c r="F7134" s="1" t="s">
        <v>521</v>
      </c>
      <c r="G7134" s="3">
        <v>45482</v>
      </c>
      <c r="H7134" s="3">
        <v>45485</v>
      </c>
      <c r="I7134" s="6">
        <v>999</v>
      </c>
      <c r="J7134" s="1">
        <v>7</v>
      </c>
      <c r="K7134" s="4">
        <v>0.05</v>
      </c>
      <c r="L7134" s="6">
        <f t="shared" si="222"/>
        <v>49.95</v>
      </c>
      <c r="M7134" s="8">
        <f t="shared" si="223"/>
        <v>6943.05</v>
      </c>
      <c r="N7134" t="str" cm="1">
        <f t="array" ref="N71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35" spans="2:14" x14ac:dyDescent="0.35">
      <c r="B7135" s="7">
        <v>2031133</v>
      </c>
      <c r="C7135" s="1" t="s">
        <v>17</v>
      </c>
      <c r="D7135" s="1" t="s">
        <v>29</v>
      </c>
      <c r="E7135" s="1" t="s">
        <v>34</v>
      </c>
      <c r="F7135" s="1" t="s">
        <v>518</v>
      </c>
      <c r="G7135" s="3">
        <v>45482</v>
      </c>
      <c r="H7135" s="3">
        <v>45487</v>
      </c>
      <c r="I7135" s="6">
        <v>2099</v>
      </c>
      <c r="J7135" s="1">
        <v>2</v>
      </c>
      <c r="K7135" s="4">
        <v>0.05</v>
      </c>
      <c r="L7135" s="6">
        <f t="shared" si="222"/>
        <v>104.95</v>
      </c>
      <c r="M7135" s="8">
        <f t="shared" si="223"/>
        <v>4093.05</v>
      </c>
      <c r="N7135" t="str" cm="1">
        <f t="array" ref="N71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36" spans="2:14" x14ac:dyDescent="0.35">
      <c r="B7136" s="7">
        <v>2031134</v>
      </c>
      <c r="C7136" s="1" t="s">
        <v>18</v>
      </c>
      <c r="D7136" s="1" t="s">
        <v>25</v>
      </c>
      <c r="E7136" s="1" t="s">
        <v>35</v>
      </c>
      <c r="F7136" s="1" t="s">
        <v>518</v>
      </c>
      <c r="G7136" s="3">
        <v>45482</v>
      </c>
      <c r="H7136" s="3">
        <v>45483</v>
      </c>
      <c r="I7136" s="6">
        <v>11000</v>
      </c>
      <c r="J7136" s="1">
        <v>2</v>
      </c>
      <c r="K7136" s="4">
        <v>0.02</v>
      </c>
      <c r="L7136" s="6">
        <f t="shared" si="222"/>
        <v>220</v>
      </c>
      <c r="M7136" s="8">
        <f t="shared" si="223"/>
        <v>21780</v>
      </c>
      <c r="N7136" t="str" cm="1">
        <f t="array" ref="N71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37" spans="2:14" x14ac:dyDescent="0.35">
      <c r="B7137" s="7">
        <v>2031135</v>
      </c>
      <c r="C7137" s="1" t="s">
        <v>19</v>
      </c>
      <c r="D7137" s="1" t="s">
        <v>30</v>
      </c>
      <c r="E7137" s="1" t="s">
        <v>36</v>
      </c>
      <c r="F7137" s="1" t="s">
        <v>519</v>
      </c>
      <c r="G7137" s="3">
        <v>45482</v>
      </c>
      <c r="H7137" s="3">
        <v>45490</v>
      </c>
      <c r="I7137" s="6">
        <v>800</v>
      </c>
      <c r="J7137" s="1">
        <v>1</v>
      </c>
      <c r="K7137" s="4">
        <v>0.06</v>
      </c>
      <c r="L7137" s="6">
        <f t="shared" si="222"/>
        <v>48</v>
      </c>
      <c r="M7137" s="8">
        <f t="shared" si="223"/>
        <v>752</v>
      </c>
      <c r="N7137" t="str" cm="1">
        <f t="array" ref="N71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38" spans="2:14" x14ac:dyDescent="0.35">
      <c r="B7138" s="7">
        <v>2031136</v>
      </c>
      <c r="C7138" s="1" t="s">
        <v>20</v>
      </c>
      <c r="D7138" s="1" t="s">
        <v>27</v>
      </c>
      <c r="E7138" s="1" t="s">
        <v>37</v>
      </c>
      <c r="F7138" s="1" t="s">
        <v>521</v>
      </c>
      <c r="G7138" s="3">
        <v>45482</v>
      </c>
      <c r="H7138" s="3">
        <v>45484</v>
      </c>
      <c r="I7138" s="6">
        <v>5500</v>
      </c>
      <c r="J7138" s="1">
        <v>2</v>
      </c>
      <c r="K7138" s="4">
        <v>0.15</v>
      </c>
      <c r="L7138" s="6">
        <f t="shared" si="222"/>
        <v>825</v>
      </c>
      <c r="M7138" s="8">
        <f t="shared" si="223"/>
        <v>10175</v>
      </c>
      <c r="N7138" t="str" cm="1">
        <f t="array" ref="N71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39" spans="2:14" x14ac:dyDescent="0.35">
      <c r="B7139" s="7">
        <v>2031137</v>
      </c>
      <c r="C7139" s="1" t="s">
        <v>21</v>
      </c>
      <c r="D7139" s="1" t="s">
        <v>28</v>
      </c>
      <c r="E7139" s="1" t="s">
        <v>39</v>
      </c>
      <c r="F7139" s="1" t="s">
        <v>520</v>
      </c>
      <c r="G7139" s="3">
        <v>45482</v>
      </c>
      <c r="H7139" s="3">
        <v>45485</v>
      </c>
      <c r="I7139" s="6">
        <v>1350</v>
      </c>
      <c r="J7139" s="1">
        <v>4</v>
      </c>
      <c r="K7139" s="4">
        <v>0.02</v>
      </c>
      <c r="L7139" s="6">
        <f t="shared" si="222"/>
        <v>27</v>
      </c>
      <c r="M7139" s="8">
        <f t="shared" si="223"/>
        <v>5373</v>
      </c>
      <c r="N7139" t="str" cm="1">
        <f t="array" ref="N71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40" spans="2:14" x14ac:dyDescent="0.35">
      <c r="B7140" s="7">
        <v>2031138</v>
      </c>
      <c r="C7140" s="1" t="s">
        <v>22</v>
      </c>
      <c r="D7140" s="1" t="s">
        <v>29</v>
      </c>
      <c r="E7140" s="1" t="s">
        <v>40</v>
      </c>
      <c r="F7140" s="1" t="s">
        <v>518</v>
      </c>
      <c r="G7140" s="3">
        <v>45482</v>
      </c>
      <c r="H7140" s="3">
        <v>45487</v>
      </c>
      <c r="I7140" s="6">
        <v>4500</v>
      </c>
      <c r="J7140" s="1">
        <v>3</v>
      </c>
      <c r="K7140" s="4">
        <v>0.02</v>
      </c>
      <c r="L7140" s="6">
        <f t="shared" si="222"/>
        <v>90</v>
      </c>
      <c r="M7140" s="8">
        <f t="shared" si="223"/>
        <v>13410</v>
      </c>
      <c r="N7140" t="str" cm="1">
        <f t="array" ref="N71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41" spans="2:14" x14ac:dyDescent="0.35">
      <c r="B7141" s="7">
        <v>2031139</v>
      </c>
      <c r="C7141" s="1" t="s">
        <v>23</v>
      </c>
      <c r="D7141" s="1" t="s">
        <v>25</v>
      </c>
      <c r="E7141" s="1" t="s">
        <v>41</v>
      </c>
      <c r="F7141" s="1" t="s">
        <v>519</v>
      </c>
      <c r="G7141" s="3">
        <v>45482</v>
      </c>
      <c r="H7141" s="3">
        <v>45483</v>
      </c>
      <c r="I7141" s="6">
        <v>2350</v>
      </c>
      <c r="J7141" s="1">
        <v>2</v>
      </c>
      <c r="K7141" s="4">
        <v>0.02</v>
      </c>
      <c r="L7141" s="6">
        <f t="shared" si="222"/>
        <v>47</v>
      </c>
      <c r="M7141" s="8">
        <f t="shared" si="223"/>
        <v>4653</v>
      </c>
      <c r="N7141" t="str" cm="1">
        <f t="array" ref="N71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42" spans="2:14" x14ac:dyDescent="0.35">
      <c r="B7142" s="7">
        <v>2031140</v>
      </c>
      <c r="C7142" s="1" t="s">
        <v>24</v>
      </c>
      <c r="D7142" s="1" t="s">
        <v>26</v>
      </c>
      <c r="E7142" s="1" t="s">
        <v>42</v>
      </c>
      <c r="F7142" s="1" t="s">
        <v>520</v>
      </c>
      <c r="G7142" s="3">
        <v>45482</v>
      </c>
      <c r="H7142" s="3">
        <v>45490</v>
      </c>
      <c r="I7142" s="6">
        <v>90</v>
      </c>
      <c r="J7142" s="1">
        <v>1</v>
      </c>
      <c r="K7142" s="4">
        <v>0.02</v>
      </c>
      <c r="L7142" s="6">
        <f t="shared" si="222"/>
        <v>1.8</v>
      </c>
      <c r="M7142" s="8">
        <f t="shared" si="223"/>
        <v>88.2</v>
      </c>
      <c r="N7142" t="str" cm="1">
        <f t="array" ref="N71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43" spans="2:14" x14ac:dyDescent="0.35">
      <c r="B7143" s="7">
        <v>2031141</v>
      </c>
      <c r="C7143" s="1" t="s">
        <v>4</v>
      </c>
      <c r="D7143" s="1" t="s">
        <v>27</v>
      </c>
      <c r="E7143" s="1" t="s">
        <v>43</v>
      </c>
      <c r="F7143" s="1" t="s">
        <v>521</v>
      </c>
      <c r="G7143" s="3">
        <v>45482</v>
      </c>
      <c r="H7143" s="3">
        <v>45484</v>
      </c>
      <c r="I7143" s="6">
        <v>280</v>
      </c>
      <c r="J7143" s="1">
        <v>1</v>
      </c>
      <c r="K7143" s="4">
        <v>0.02</v>
      </c>
      <c r="L7143" s="6">
        <f t="shared" si="222"/>
        <v>5.6000000000000005</v>
      </c>
      <c r="M7143" s="8">
        <f t="shared" si="223"/>
        <v>274.39999999999998</v>
      </c>
      <c r="N7143" t="str" cm="1">
        <f t="array" ref="N71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44" spans="2:14" x14ac:dyDescent="0.35">
      <c r="B7144" s="7">
        <v>2031142</v>
      </c>
      <c r="C7144" s="1" t="s">
        <v>5</v>
      </c>
      <c r="D7144" s="1" t="s">
        <v>28</v>
      </c>
      <c r="E7144" s="1" t="s">
        <v>44</v>
      </c>
      <c r="F7144" s="1" t="s">
        <v>518</v>
      </c>
      <c r="G7144" s="3">
        <v>45482</v>
      </c>
      <c r="H7144" s="3">
        <v>45485</v>
      </c>
      <c r="I7144" s="6">
        <v>70</v>
      </c>
      <c r="J7144" s="1">
        <v>2</v>
      </c>
      <c r="K7144" s="4">
        <v>0.02</v>
      </c>
      <c r="L7144" s="6">
        <f t="shared" si="222"/>
        <v>1.4000000000000001</v>
      </c>
      <c r="M7144" s="8">
        <f t="shared" si="223"/>
        <v>138.6</v>
      </c>
      <c r="N7144" t="str" cm="1">
        <f t="array" ref="N71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45" spans="2:14" x14ac:dyDescent="0.35">
      <c r="B7145" s="7">
        <v>2031143</v>
      </c>
      <c r="C7145" s="1" t="s">
        <v>6</v>
      </c>
      <c r="D7145" s="1" t="s">
        <v>29</v>
      </c>
      <c r="E7145" s="1" t="s">
        <v>45</v>
      </c>
      <c r="F7145" s="1" t="s">
        <v>518</v>
      </c>
      <c r="G7145" s="3">
        <v>45482</v>
      </c>
      <c r="H7145" s="3">
        <v>45487</v>
      </c>
      <c r="I7145" s="6">
        <v>230</v>
      </c>
      <c r="J7145" s="1">
        <v>1</v>
      </c>
      <c r="K7145" s="4">
        <v>0.02</v>
      </c>
      <c r="L7145" s="6">
        <f t="shared" si="222"/>
        <v>4.6000000000000005</v>
      </c>
      <c r="M7145" s="8">
        <f t="shared" si="223"/>
        <v>225.4</v>
      </c>
      <c r="N7145" t="str" cm="1">
        <f t="array" ref="N71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46" spans="2:14" x14ac:dyDescent="0.35">
      <c r="B7146" s="7">
        <v>2031144</v>
      </c>
      <c r="C7146" s="1" t="s">
        <v>7</v>
      </c>
      <c r="D7146" s="1" t="s">
        <v>25</v>
      </c>
      <c r="E7146" s="1" t="s">
        <v>46</v>
      </c>
      <c r="F7146" s="1" t="s">
        <v>519</v>
      </c>
      <c r="G7146" s="3">
        <v>45482</v>
      </c>
      <c r="H7146" s="3">
        <v>45483</v>
      </c>
      <c r="I7146" s="6">
        <v>7999</v>
      </c>
      <c r="J7146" s="1">
        <v>3</v>
      </c>
      <c r="K7146" s="4">
        <v>0.02</v>
      </c>
      <c r="L7146" s="6">
        <f t="shared" si="222"/>
        <v>159.97999999999999</v>
      </c>
      <c r="M7146" s="8">
        <f t="shared" si="223"/>
        <v>23837.02</v>
      </c>
      <c r="N7146" t="str" cm="1">
        <f t="array" ref="N71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47" spans="2:14" x14ac:dyDescent="0.35">
      <c r="B7147" s="7">
        <v>2031145</v>
      </c>
      <c r="C7147" s="1" t="s">
        <v>10</v>
      </c>
      <c r="D7147" s="1" t="s">
        <v>26</v>
      </c>
      <c r="E7147" s="1" t="s">
        <v>47</v>
      </c>
      <c r="F7147" s="1" t="s">
        <v>521</v>
      </c>
      <c r="G7147" s="3">
        <v>45482</v>
      </c>
      <c r="H7147" s="3">
        <v>45490</v>
      </c>
      <c r="I7147" s="6">
        <v>850</v>
      </c>
      <c r="J7147" s="1">
        <v>2</v>
      </c>
      <c r="K7147" s="4">
        <v>7.0000000000000007E-2</v>
      </c>
      <c r="L7147" s="6">
        <f t="shared" si="222"/>
        <v>59.500000000000007</v>
      </c>
      <c r="M7147" s="8">
        <f t="shared" si="223"/>
        <v>1640.5</v>
      </c>
      <c r="N7147" t="str" cm="1">
        <f t="array" ref="N71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48" spans="2:14" x14ac:dyDescent="0.35">
      <c r="B7148" s="7">
        <v>2031146</v>
      </c>
      <c r="C7148" s="1" t="s">
        <v>8</v>
      </c>
      <c r="D7148" s="1" t="s">
        <v>27</v>
      </c>
      <c r="E7148" s="1" t="s">
        <v>48</v>
      </c>
      <c r="F7148" s="1" t="s">
        <v>520</v>
      </c>
      <c r="G7148" s="3">
        <v>45482</v>
      </c>
      <c r="H7148" s="3">
        <v>45484</v>
      </c>
      <c r="I7148" s="6">
        <v>65000</v>
      </c>
      <c r="J7148" s="1">
        <v>1</v>
      </c>
      <c r="K7148" s="4">
        <v>0.03</v>
      </c>
      <c r="L7148" s="6">
        <f t="shared" si="222"/>
        <v>1950</v>
      </c>
      <c r="M7148" s="8">
        <f t="shared" si="223"/>
        <v>63050</v>
      </c>
      <c r="N7148" t="str" cm="1">
        <f t="array" ref="N71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49" spans="2:14" x14ac:dyDescent="0.35">
      <c r="B7149" s="7">
        <v>2031147</v>
      </c>
      <c r="C7149" s="1" t="s">
        <v>9</v>
      </c>
      <c r="D7149" s="1" t="s">
        <v>28</v>
      </c>
      <c r="E7149" s="1" t="s">
        <v>49</v>
      </c>
      <c r="F7149" s="1" t="s">
        <v>518</v>
      </c>
      <c r="G7149" s="3">
        <v>45482</v>
      </c>
      <c r="H7149" s="3">
        <v>45485</v>
      </c>
      <c r="I7149" s="6">
        <v>450</v>
      </c>
      <c r="J7149" s="1">
        <v>2</v>
      </c>
      <c r="K7149" s="4">
        <v>0.08</v>
      </c>
      <c r="L7149" s="6">
        <f t="shared" si="222"/>
        <v>36</v>
      </c>
      <c r="M7149" s="8">
        <f t="shared" si="223"/>
        <v>864</v>
      </c>
      <c r="N7149" t="str" cm="1">
        <f t="array" ref="N71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50" spans="2:14" x14ac:dyDescent="0.35">
      <c r="B7150" s="7">
        <v>2031148</v>
      </c>
      <c r="C7150" s="1" t="s">
        <v>11</v>
      </c>
      <c r="D7150" s="1" t="s">
        <v>29</v>
      </c>
      <c r="E7150" s="1" t="s">
        <v>50</v>
      </c>
      <c r="F7150" s="1" t="s">
        <v>519</v>
      </c>
      <c r="G7150" s="3">
        <v>45482</v>
      </c>
      <c r="H7150" s="3">
        <v>45487</v>
      </c>
      <c r="I7150" s="6">
        <v>1299</v>
      </c>
      <c r="J7150" s="1">
        <v>1</v>
      </c>
      <c r="K7150" s="4">
        <v>0.05</v>
      </c>
      <c r="L7150" s="6">
        <f t="shared" si="222"/>
        <v>64.95</v>
      </c>
      <c r="M7150" s="8">
        <f t="shared" si="223"/>
        <v>1234.05</v>
      </c>
      <c r="N7150" t="str" cm="1">
        <f t="array" ref="N71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51" spans="2:14" x14ac:dyDescent="0.35">
      <c r="B7151" s="7">
        <v>2031149</v>
      </c>
      <c r="C7151" s="1" t="s">
        <v>12</v>
      </c>
      <c r="D7151" s="1" t="s">
        <v>25</v>
      </c>
      <c r="E7151" s="1" t="s">
        <v>51</v>
      </c>
      <c r="F7151" s="1" t="s">
        <v>520</v>
      </c>
      <c r="G7151" s="3">
        <v>45482</v>
      </c>
      <c r="H7151" s="3">
        <v>45483</v>
      </c>
      <c r="I7151" s="6">
        <v>1700</v>
      </c>
      <c r="J7151" s="1">
        <v>2</v>
      </c>
      <c r="K7151" s="4">
        <v>0.05</v>
      </c>
      <c r="L7151" s="6">
        <f t="shared" si="222"/>
        <v>85</v>
      </c>
      <c r="M7151" s="8">
        <f t="shared" si="223"/>
        <v>3315</v>
      </c>
      <c r="N7151" t="str" cm="1">
        <f t="array" ref="N71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52" spans="2:14" x14ac:dyDescent="0.35">
      <c r="B7152" s="7">
        <v>2031150</v>
      </c>
      <c r="C7152" s="1" t="s">
        <v>13</v>
      </c>
      <c r="D7152" s="1" t="s">
        <v>376</v>
      </c>
      <c r="E7152" s="1" t="s">
        <v>506</v>
      </c>
      <c r="F7152" s="1" t="s">
        <v>521</v>
      </c>
      <c r="G7152" s="3">
        <v>45482</v>
      </c>
      <c r="H7152" s="3">
        <v>45490</v>
      </c>
      <c r="I7152" s="6">
        <v>55000</v>
      </c>
      <c r="J7152" s="1">
        <v>3</v>
      </c>
      <c r="K7152" s="4">
        <v>0.05</v>
      </c>
      <c r="L7152" s="6">
        <f t="shared" si="222"/>
        <v>2750</v>
      </c>
      <c r="M7152" s="8">
        <f t="shared" si="223"/>
        <v>162250</v>
      </c>
      <c r="N7152" t="str" cm="1">
        <f t="array" ref="N71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53" spans="2:14" x14ac:dyDescent="0.35">
      <c r="B7153" s="7">
        <v>2031151</v>
      </c>
      <c r="C7153" s="1" t="s">
        <v>14</v>
      </c>
      <c r="D7153" s="1" t="s">
        <v>25</v>
      </c>
      <c r="E7153" s="1" t="s">
        <v>507</v>
      </c>
      <c r="F7153" s="1" t="s">
        <v>518</v>
      </c>
      <c r="G7153" s="3">
        <v>45482</v>
      </c>
      <c r="H7153" s="3">
        <v>45484</v>
      </c>
      <c r="I7153" s="6">
        <v>57999</v>
      </c>
      <c r="J7153" s="1">
        <v>2</v>
      </c>
      <c r="K7153" s="4">
        <v>0.05</v>
      </c>
      <c r="L7153" s="6">
        <f t="shared" si="222"/>
        <v>2899.9500000000003</v>
      </c>
      <c r="M7153" s="8">
        <f t="shared" si="223"/>
        <v>113098.05</v>
      </c>
      <c r="N7153" t="str" cm="1">
        <f t="array" ref="N71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54" spans="2:14" x14ac:dyDescent="0.35">
      <c r="B7154" s="7">
        <v>2031152</v>
      </c>
      <c r="C7154" s="1" t="s">
        <v>15</v>
      </c>
      <c r="D7154" s="1" t="s">
        <v>26</v>
      </c>
      <c r="E7154" s="1" t="s">
        <v>508</v>
      </c>
      <c r="F7154" s="1" t="s">
        <v>518</v>
      </c>
      <c r="G7154" s="3">
        <v>45482</v>
      </c>
      <c r="H7154" s="3">
        <v>45485</v>
      </c>
      <c r="I7154" s="6">
        <v>1399</v>
      </c>
      <c r="J7154" s="1">
        <v>7</v>
      </c>
      <c r="K7154" s="4">
        <v>0.03</v>
      </c>
      <c r="L7154" s="6">
        <f t="shared" si="222"/>
        <v>41.97</v>
      </c>
      <c r="M7154" s="8">
        <f t="shared" si="223"/>
        <v>9751.0300000000007</v>
      </c>
      <c r="N7154" t="str" cm="1">
        <f t="array" ref="N71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55" spans="2:14" x14ac:dyDescent="0.35">
      <c r="B7155" s="7">
        <v>2031153</v>
      </c>
      <c r="C7155" s="1" t="s">
        <v>16</v>
      </c>
      <c r="D7155" s="1" t="s">
        <v>27</v>
      </c>
      <c r="E7155" s="1" t="s">
        <v>31</v>
      </c>
      <c r="F7155" s="1" t="s">
        <v>519</v>
      </c>
      <c r="G7155" s="3">
        <v>45482</v>
      </c>
      <c r="H7155" s="3">
        <v>45487</v>
      </c>
      <c r="I7155" s="6">
        <v>999</v>
      </c>
      <c r="J7155" s="1">
        <v>2</v>
      </c>
      <c r="K7155" s="4">
        <v>0.1</v>
      </c>
      <c r="L7155" s="6">
        <f t="shared" si="222"/>
        <v>99.9</v>
      </c>
      <c r="M7155" s="8">
        <f t="shared" si="223"/>
        <v>1898.1</v>
      </c>
      <c r="N7155" t="str" cm="1">
        <f t="array" ref="N71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56" spans="2:14" x14ac:dyDescent="0.35">
      <c r="B7156" s="7">
        <v>2031154</v>
      </c>
      <c r="C7156" s="1" t="s">
        <v>17</v>
      </c>
      <c r="D7156" s="1" t="s">
        <v>28</v>
      </c>
      <c r="E7156" s="1" t="s">
        <v>32</v>
      </c>
      <c r="F7156" s="1" t="s">
        <v>521</v>
      </c>
      <c r="G7156" s="3">
        <v>45482</v>
      </c>
      <c r="H7156" s="3">
        <v>45483</v>
      </c>
      <c r="I7156" s="6">
        <v>2099</v>
      </c>
      <c r="J7156" s="1">
        <v>1</v>
      </c>
      <c r="K7156" s="4">
        <v>0.05</v>
      </c>
      <c r="L7156" s="6">
        <f t="shared" si="222"/>
        <v>104.95</v>
      </c>
      <c r="M7156" s="8">
        <f t="shared" si="223"/>
        <v>1994.05</v>
      </c>
      <c r="N7156" t="str" cm="1">
        <f t="array" ref="N71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57" spans="2:14" x14ac:dyDescent="0.35">
      <c r="B7157" s="7">
        <v>2031155</v>
      </c>
      <c r="C7157" s="1" t="s">
        <v>18</v>
      </c>
      <c r="D7157" s="1" t="s">
        <v>29</v>
      </c>
      <c r="E7157" s="1" t="s">
        <v>38</v>
      </c>
      <c r="F7157" s="1" t="s">
        <v>520</v>
      </c>
      <c r="G7157" s="3">
        <v>45482</v>
      </c>
      <c r="H7157" s="3">
        <v>45490</v>
      </c>
      <c r="I7157" s="6">
        <v>11000</v>
      </c>
      <c r="J7157" s="1">
        <v>1</v>
      </c>
      <c r="K7157" s="4">
        <v>0.05</v>
      </c>
      <c r="L7157" s="6">
        <f t="shared" si="222"/>
        <v>550</v>
      </c>
      <c r="M7157" s="8">
        <f t="shared" si="223"/>
        <v>10450</v>
      </c>
      <c r="N7157" t="str" cm="1">
        <f t="array" ref="N71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58" spans="2:14" x14ac:dyDescent="0.35">
      <c r="B7158" s="7">
        <v>2031156</v>
      </c>
      <c r="C7158" s="1" t="s">
        <v>19</v>
      </c>
      <c r="D7158" s="1" t="s">
        <v>25</v>
      </c>
      <c r="E7158" s="1" t="s">
        <v>33</v>
      </c>
      <c r="F7158" s="1" t="s">
        <v>518</v>
      </c>
      <c r="G7158" s="3">
        <v>45482</v>
      </c>
      <c r="H7158" s="3">
        <v>45484</v>
      </c>
      <c r="I7158" s="6">
        <v>800</v>
      </c>
      <c r="J7158" s="1">
        <v>1</v>
      </c>
      <c r="K7158" s="4">
        <v>0.02</v>
      </c>
      <c r="L7158" s="6">
        <f t="shared" si="222"/>
        <v>16</v>
      </c>
      <c r="M7158" s="8">
        <f t="shared" si="223"/>
        <v>784</v>
      </c>
      <c r="N7158" t="str" cm="1">
        <f t="array" ref="N71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59" spans="2:14" x14ac:dyDescent="0.35">
      <c r="B7159" s="7">
        <v>2031157</v>
      </c>
      <c r="C7159" s="1" t="s">
        <v>20</v>
      </c>
      <c r="D7159" s="1" t="s">
        <v>30</v>
      </c>
      <c r="E7159" s="1" t="s">
        <v>34</v>
      </c>
      <c r="F7159" s="1" t="s">
        <v>519</v>
      </c>
      <c r="G7159" s="3">
        <v>45482</v>
      </c>
      <c r="H7159" s="3">
        <v>45485</v>
      </c>
      <c r="I7159" s="6">
        <v>5500</v>
      </c>
      <c r="J7159" s="1">
        <v>2</v>
      </c>
      <c r="K7159" s="4">
        <v>0.06</v>
      </c>
      <c r="L7159" s="6">
        <f t="shared" si="222"/>
        <v>330</v>
      </c>
      <c r="M7159" s="8">
        <f t="shared" si="223"/>
        <v>10670</v>
      </c>
      <c r="N7159" t="str" cm="1">
        <f t="array" ref="N71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60" spans="2:14" x14ac:dyDescent="0.35">
      <c r="B7160" s="7">
        <v>2031158</v>
      </c>
      <c r="C7160" s="1" t="s">
        <v>21</v>
      </c>
      <c r="D7160" s="1" t="s">
        <v>27</v>
      </c>
      <c r="E7160" s="1" t="s">
        <v>35</v>
      </c>
      <c r="F7160" s="1" t="s">
        <v>520</v>
      </c>
      <c r="G7160" s="3">
        <v>45482</v>
      </c>
      <c r="H7160" s="3">
        <v>45487</v>
      </c>
      <c r="I7160" s="6">
        <v>1350</v>
      </c>
      <c r="J7160" s="1">
        <v>1</v>
      </c>
      <c r="K7160" s="4">
        <v>0.15</v>
      </c>
      <c r="L7160" s="6">
        <f t="shared" si="222"/>
        <v>202.5</v>
      </c>
      <c r="M7160" s="8">
        <f t="shared" si="223"/>
        <v>1147.5</v>
      </c>
      <c r="N7160" t="str" cm="1">
        <f t="array" ref="N71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61" spans="2:14" x14ac:dyDescent="0.35">
      <c r="B7161" s="7">
        <v>2031159</v>
      </c>
      <c r="C7161" s="1" t="s">
        <v>22</v>
      </c>
      <c r="D7161" s="1" t="s">
        <v>28</v>
      </c>
      <c r="E7161" s="1" t="s">
        <v>36</v>
      </c>
      <c r="F7161" s="1" t="s">
        <v>521</v>
      </c>
      <c r="G7161" s="3">
        <v>45482</v>
      </c>
      <c r="H7161" s="3">
        <v>45483</v>
      </c>
      <c r="I7161" s="6">
        <v>4500</v>
      </c>
      <c r="J7161" s="1">
        <v>2</v>
      </c>
      <c r="K7161" s="4">
        <v>0.02</v>
      </c>
      <c r="L7161" s="6">
        <f t="shared" si="222"/>
        <v>90</v>
      </c>
      <c r="M7161" s="8">
        <f t="shared" si="223"/>
        <v>8910</v>
      </c>
      <c r="N7161" t="str" cm="1">
        <f t="array" ref="N71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62" spans="2:14" x14ac:dyDescent="0.35">
      <c r="B7162" s="7">
        <v>2031160</v>
      </c>
      <c r="C7162" s="1" t="s">
        <v>23</v>
      </c>
      <c r="D7162" s="1" t="s">
        <v>29</v>
      </c>
      <c r="E7162" s="1" t="s">
        <v>37</v>
      </c>
      <c r="F7162" s="1" t="s">
        <v>518</v>
      </c>
      <c r="G7162" s="3">
        <v>45482</v>
      </c>
      <c r="H7162" s="3">
        <v>45490</v>
      </c>
      <c r="I7162" s="6">
        <v>2350</v>
      </c>
      <c r="J7162" s="1">
        <v>7</v>
      </c>
      <c r="K7162" s="4">
        <v>0.02</v>
      </c>
      <c r="L7162" s="6">
        <f t="shared" si="222"/>
        <v>47</v>
      </c>
      <c r="M7162" s="8">
        <f t="shared" si="223"/>
        <v>16403</v>
      </c>
      <c r="N7162" t="str" cm="1">
        <f t="array" ref="N71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63" spans="2:14" x14ac:dyDescent="0.35">
      <c r="B7163" s="7">
        <v>2031161</v>
      </c>
      <c r="C7163" s="1" t="s">
        <v>24</v>
      </c>
      <c r="D7163" s="1" t="s">
        <v>25</v>
      </c>
      <c r="E7163" s="1" t="s">
        <v>39</v>
      </c>
      <c r="F7163" s="1" t="s">
        <v>518</v>
      </c>
      <c r="G7163" s="3">
        <v>45482</v>
      </c>
      <c r="H7163" s="3">
        <v>45484</v>
      </c>
      <c r="I7163" s="6">
        <v>90</v>
      </c>
      <c r="J7163" s="1">
        <v>2</v>
      </c>
      <c r="K7163" s="4">
        <v>0.02</v>
      </c>
      <c r="L7163" s="6">
        <f t="shared" si="222"/>
        <v>1.8</v>
      </c>
      <c r="M7163" s="8">
        <f t="shared" si="223"/>
        <v>178.2</v>
      </c>
      <c r="N7163" t="str" cm="1">
        <f t="array" ref="N71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64" spans="2:14" x14ac:dyDescent="0.35">
      <c r="B7164" s="7">
        <v>2031162</v>
      </c>
      <c r="C7164" s="1" t="s">
        <v>4</v>
      </c>
      <c r="D7164" s="1" t="s">
        <v>26</v>
      </c>
      <c r="E7164" s="1" t="s">
        <v>40</v>
      </c>
      <c r="F7164" s="1" t="s">
        <v>519</v>
      </c>
      <c r="G7164" s="3">
        <v>45482</v>
      </c>
      <c r="H7164" s="3">
        <v>45485</v>
      </c>
      <c r="I7164" s="6">
        <v>280</v>
      </c>
      <c r="J7164" s="1">
        <v>2</v>
      </c>
      <c r="K7164" s="4">
        <v>0.02</v>
      </c>
      <c r="L7164" s="6">
        <f t="shared" si="222"/>
        <v>5.6000000000000005</v>
      </c>
      <c r="M7164" s="8">
        <f t="shared" si="223"/>
        <v>554.4</v>
      </c>
      <c r="N7164" t="str" cm="1">
        <f t="array" ref="N71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65" spans="2:14" x14ac:dyDescent="0.35">
      <c r="B7165" s="7">
        <v>2031163</v>
      </c>
      <c r="C7165" s="1" t="s">
        <v>5</v>
      </c>
      <c r="D7165" s="1" t="s">
        <v>27</v>
      </c>
      <c r="E7165" s="1" t="s">
        <v>41</v>
      </c>
      <c r="F7165" s="1" t="s">
        <v>521</v>
      </c>
      <c r="G7165" s="3">
        <v>45482</v>
      </c>
      <c r="H7165" s="3">
        <v>45487</v>
      </c>
      <c r="I7165" s="6">
        <v>70</v>
      </c>
      <c r="J7165" s="1">
        <v>1</v>
      </c>
      <c r="K7165" s="4">
        <v>0.02</v>
      </c>
      <c r="L7165" s="6">
        <f t="shared" si="222"/>
        <v>1.4000000000000001</v>
      </c>
      <c r="M7165" s="8">
        <f t="shared" si="223"/>
        <v>68.599999999999994</v>
      </c>
      <c r="N7165" t="str" cm="1">
        <f t="array" ref="N71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66" spans="2:14" x14ac:dyDescent="0.35">
      <c r="B7166" s="7">
        <v>2031164</v>
      </c>
      <c r="C7166" s="1" t="s">
        <v>6</v>
      </c>
      <c r="D7166" s="1" t="s">
        <v>28</v>
      </c>
      <c r="E7166" s="1" t="s">
        <v>42</v>
      </c>
      <c r="F7166" s="1" t="s">
        <v>520</v>
      </c>
      <c r="G7166" s="3">
        <v>45482</v>
      </c>
      <c r="H7166" s="3">
        <v>45483</v>
      </c>
      <c r="I7166" s="6">
        <v>230</v>
      </c>
      <c r="J7166" s="1">
        <v>2</v>
      </c>
      <c r="K7166" s="4">
        <v>0.02</v>
      </c>
      <c r="L7166" s="6">
        <f t="shared" si="222"/>
        <v>4.6000000000000005</v>
      </c>
      <c r="M7166" s="8">
        <f t="shared" si="223"/>
        <v>455.4</v>
      </c>
      <c r="N7166" t="str" cm="1">
        <f t="array" ref="N71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67" spans="2:14" x14ac:dyDescent="0.35">
      <c r="B7167" s="7">
        <v>2031165</v>
      </c>
      <c r="C7167" s="1" t="s">
        <v>7</v>
      </c>
      <c r="D7167" s="1" t="s">
        <v>29</v>
      </c>
      <c r="E7167" s="1" t="s">
        <v>43</v>
      </c>
      <c r="F7167" s="1" t="s">
        <v>518</v>
      </c>
      <c r="G7167" s="3">
        <v>45482</v>
      </c>
      <c r="H7167" s="3">
        <v>45490</v>
      </c>
      <c r="I7167" s="6">
        <v>7999</v>
      </c>
      <c r="J7167" s="1">
        <v>4</v>
      </c>
      <c r="K7167" s="4">
        <v>0.02</v>
      </c>
      <c r="L7167" s="6">
        <f t="shared" si="222"/>
        <v>159.97999999999999</v>
      </c>
      <c r="M7167" s="8">
        <f t="shared" si="223"/>
        <v>31836.02</v>
      </c>
      <c r="N7167" t="str" cm="1">
        <f t="array" ref="N71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68" spans="2:14" x14ac:dyDescent="0.35">
      <c r="B7168" s="7">
        <v>2031166</v>
      </c>
      <c r="C7168" s="1" t="s">
        <v>10</v>
      </c>
      <c r="D7168" s="1" t="s">
        <v>25</v>
      </c>
      <c r="E7168" s="1" t="s">
        <v>44</v>
      </c>
      <c r="F7168" s="1" t="s">
        <v>519</v>
      </c>
      <c r="G7168" s="3">
        <v>45482</v>
      </c>
      <c r="H7168" s="3">
        <v>45484</v>
      </c>
      <c r="I7168" s="6">
        <v>850</v>
      </c>
      <c r="J7168" s="1">
        <v>3</v>
      </c>
      <c r="K7168" s="4">
        <v>0.02</v>
      </c>
      <c r="L7168" s="6">
        <f t="shared" si="222"/>
        <v>17</v>
      </c>
      <c r="M7168" s="8">
        <f t="shared" si="223"/>
        <v>2533</v>
      </c>
      <c r="N7168" t="str" cm="1">
        <f t="array" ref="N71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69" spans="2:14" x14ac:dyDescent="0.35">
      <c r="B7169" s="7">
        <v>2031167</v>
      </c>
      <c r="C7169" s="1" t="s">
        <v>8</v>
      </c>
      <c r="D7169" s="1" t="s">
        <v>26</v>
      </c>
      <c r="E7169" s="1" t="s">
        <v>45</v>
      </c>
      <c r="F7169" s="1" t="s">
        <v>520</v>
      </c>
      <c r="G7169" s="3">
        <v>45482</v>
      </c>
      <c r="H7169" s="3">
        <v>45485</v>
      </c>
      <c r="I7169" s="6">
        <v>65000</v>
      </c>
      <c r="J7169" s="1">
        <v>2</v>
      </c>
      <c r="K7169" s="4">
        <v>7.0000000000000007E-2</v>
      </c>
      <c r="L7169" s="6">
        <f t="shared" si="222"/>
        <v>4550</v>
      </c>
      <c r="M7169" s="8">
        <f t="shared" si="223"/>
        <v>125450</v>
      </c>
      <c r="N7169" t="str" cm="1">
        <f t="array" ref="N71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70" spans="2:14" x14ac:dyDescent="0.35">
      <c r="B7170" s="7">
        <v>2031168</v>
      </c>
      <c r="C7170" s="1" t="s">
        <v>9</v>
      </c>
      <c r="D7170" s="1" t="s">
        <v>27</v>
      </c>
      <c r="E7170" s="1" t="s">
        <v>46</v>
      </c>
      <c r="F7170" s="1" t="s">
        <v>521</v>
      </c>
      <c r="G7170" s="3">
        <v>45482</v>
      </c>
      <c r="H7170" s="3">
        <v>45487</v>
      </c>
      <c r="I7170" s="6">
        <v>450</v>
      </c>
      <c r="J7170" s="1">
        <v>1</v>
      </c>
      <c r="K7170" s="4">
        <v>0.03</v>
      </c>
      <c r="L7170" s="6">
        <f t="shared" si="222"/>
        <v>13.5</v>
      </c>
      <c r="M7170" s="8">
        <f t="shared" si="223"/>
        <v>436.5</v>
      </c>
      <c r="N7170" t="str" cm="1">
        <f t="array" ref="N71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71" spans="2:14" x14ac:dyDescent="0.35">
      <c r="B7171" s="7">
        <v>2031169</v>
      </c>
      <c r="C7171" s="1" t="s">
        <v>11</v>
      </c>
      <c r="D7171" s="1" t="s">
        <v>28</v>
      </c>
      <c r="E7171" s="1" t="s">
        <v>47</v>
      </c>
      <c r="F7171" s="1" t="s">
        <v>518</v>
      </c>
      <c r="G7171" s="3">
        <v>45482</v>
      </c>
      <c r="H7171" s="3">
        <v>45483</v>
      </c>
      <c r="I7171" s="6">
        <v>1299</v>
      </c>
      <c r="J7171" s="1">
        <v>1</v>
      </c>
      <c r="K7171" s="4">
        <v>0.08</v>
      </c>
      <c r="L7171" s="6">
        <f t="shared" si="222"/>
        <v>103.92</v>
      </c>
      <c r="M7171" s="8">
        <f t="shared" si="223"/>
        <v>1195.08</v>
      </c>
      <c r="N7171" t="str" cm="1">
        <f t="array" ref="N71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72" spans="2:14" x14ac:dyDescent="0.35">
      <c r="B7172" s="7">
        <v>2031170</v>
      </c>
      <c r="C7172" s="1" t="s">
        <v>12</v>
      </c>
      <c r="D7172" s="1" t="s">
        <v>29</v>
      </c>
      <c r="E7172" s="1" t="s">
        <v>48</v>
      </c>
      <c r="F7172" s="1" t="s">
        <v>518</v>
      </c>
      <c r="G7172" s="3">
        <v>45482</v>
      </c>
      <c r="H7172" s="3">
        <v>45490</v>
      </c>
      <c r="I7172" s="6">
        <v>1700</v>
      </c>
      <c r="J7172" s="1">
        <v>2</v>
      </c>
      <c r="K7172" s="4">
        <v>0.05</v>
      </c>
      <c r="L7172" s="6">
        <f t="shared" ref="L7172:L7235" si="224">I7172*K7172</f>
        <v>85</v>
      </c>
      <c r="M7172" s="8">
        <f t="shared" ref="M7172:M7235" si="225">I7172*J7172-L7172</f>
        <v>3315</v>
      </c>
      <c r="N7172" t="str" cm="1">
        <f t="array" ref="N71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73" spans="2:14" x14ac:dyDescent="0.35">
      <c r="B7173" s="7">
        <v>2031171</v>
      </c>
      <c r="C7173" s="1" t="s">
        <v>13</v>
      </c>
      <c r="D7173" s="1" t="s">
        <v>25</v>
      </c>
      <c r="E7173" s="1" t="s">
        <v>49</v>
      </c>
      <c r="F7173" s="1" t="s">
        <v>519</v>
      </c>
      <c r="G7173" s="3">
        <v>45482</v>
      </c>
      <c r="H7173" s="3">
        <v>45484</v>
      </c>
      <c r="I7173" s="6">
        <v>55000</v>
      </c>
      <c r="J7173" s="1">
        <v>1</v>
      </c>
      <c r="K7173" s="4">
        <v>0.05</v>
      </c>
      <c r="L7173" s="6">
        <f t="shared" si="224"/>
        <v>2750</v>
      </c>
      <c r="M7173" s="8">
        <f t="shared" si="225"/>
        <v>52250</v>
      </c>
      <c r="N7173" t="str" cm="1">
        <f t="array" ref="N71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74" spans="2:14" x14ac:dyDescent="0.35">
      <c r="B7174" s="7">
        <v>2031172</v>
      </c>
      <c r="C7174" s="1" t="s">
        <v>14</v>
      </c>
      <c r="D7174" s="1" t="s">
        <v>377</v>
      </c>
      <c r="E7174" s="1" t="s">
        <v>50</v>
      </c>
      <c r="F7174" s="1" t="s">
        <v>521</v>
      </c>
      <c r="G7174" s="3">
        <v>45482</v>
      </c>
      <c r="H7174" s="3">
        <v>45485</v>
      </c>
      <c r="I7174" s="6">
        <v>57999</v>
      </c>
      <c r="J7174" s="1">
        <v>3</v>
      </c>
      <c r="K7174" s="4">
        <v>0.05</v>
      </c>
      <c r="L7174" s="6">
        <f t="shared" si="224"/>
        <v>2899.9500000000003</v>
      </c>
      <c r="M7174" s="8">
        <f t="shared" si="225"/>
        <v>171097.05</v>
      </c>
      <c r="N7174" t="str" cm="1">
        <f t="array" ref="N71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75" spans="2:14" x14ac:dyDescent="0.35">
      <c r="B7175" s="7">
        <v>2031173</v>
      </c>
      <c r="C7175" s="1" t="s">
        <v>15</v>
      </c>
      <c r="D7175" s="1" t="s">
        <v>25</v>
      </c>
      <c r="E7175" s="1" t="s">
        <v>51</v>
      </c>
      <c r="F7175" s="1" t="s">
        <v>520</v>
      </c>
      <c r="G7175" s="3">
        <v>45482</v>
      </c>
      <c r="H7175" s="3">
        <v>45487</v>
      </c>
      <c r="I7175" s="6">
        <v>1399</v>
      </c>
      <c r="J7175" s="1">
        <v>2</v>
      </c>
      <c r="K7175" s="4">
        <v>0.05</v>
      </c>
      <c r="L7175" s="6">
        <f t="shared" si="224"/>
        <v>69.95</v>
      </c>
      <c r="M7175" s="8">
        <f t="shared" si="225"/>
        <v>2728.05</v>
      </c>
      <c r="N7175" t="str" cm="1">
        <f t="array" ref="N71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76" spans="2:14" x14ac:dyDescent="0.35">
      <c r="B7176" s="7">
        <v>2031174</v>
      </c>
      <c r="C7176" s="1" t="s">
        <v>16</v>
      </c>
      <c r="D7176" s="1" t="s">
        <v>26</v>
      </c>
      <c r="E7176" s="1" t="s">
        <v>506</v>
      </c>
      <c r="F7176" s="1" t="s">
        <v>518</v>
      </c>
      <c r="G7176" s="3">
        <v>45482</v>
      </c>
      <c r="H7176" s="3">
        <v>45483</v>
      </c>
      <c r="I7176" s="6">
        <v>999</v>
      </c>
      <c r="J7176" s="1">
        <v>1</v>
      </c>
      <c r="K7176" s="4">
        <v>0.03</v>
      </c>
      <c r="L7176" s="6">
        <f t="shared" si="224"/>
        <v>29.97</v>
      </c>
      <c r="M7176" s="8">
        <f t="shared" si="225"/>
        <v>969.03</v>
      </c>
      <c r="N7176" t="str" cm="1">
        <f t="array" ref="N71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77" spans="2:14" x14ac:dyDescent="0.35">
      <c r="B7177" s="7">
        <v>2031175</v>
      </c>
      <c r="C7177" s="1" t="s">
        <v>17</v>
      </c>
      <c r="D7177" s="1" t="s">
        <v>27</v>
      </c>
      <c r="E7177" s="1" t="s">
        <v>507</v>
      </c>
      <c r="F7177" s="1" t="s">
        <v>519</v>
      </c>
      <c r="G7177" s="3">
        <v>45482</v>
      </c>
      <c r="H7177" s="3">
        <v>45490</v>
      </c>
      <c r="I7177" s="6">
        <v>2099</v>
      </c>
      <c r="J7177" s="1">
        <v>2</v>
      </c>
      <c r="K7177" s="4">
        <v>0.1</v>
      </c>
      <c r="L7177" s="6">
        <f t="shared" si="224"/>
        <v>209.9</v>
      </c>
      <c r="M7177" s="8">
        <f t="shared" si="225"/>
        <v>3988.1</v>
      </c>
      <c r="N7177" t="str" cm="1">
        <f t="array" ref="N71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78" spans="2:14" x14ac:dyDescent="0.35">
      <c r="B7178" s="7">
        <v>2031176</v>
      </c>
      <c r="C7178" s="1" t="s">
        <v>18</v>
      </c>
      <c r="D7178" s="1" t="s">
        <v>28</v>
      </c>
      <c r="E7178" s="1" t="s">
        <v>508</v>
      </c>
      <c r="F7178" s="1" t="s">
        <v>520</v>
      </c>
      <c r="G7178" s="3">
        <v>45482</v>
      </c>
      <c r="H7178" s="3">
        <v>45484</v>
      </c>
      <c r="I7178" s="6">
        <v>11000</v>
      </c>
      <c r="J7178" s="1">
        <v>1</v>
      </c>
      <c r="K7178" s="4">
        <v>0.05</v>
      </c>
      <c r="L7178" s="6">
        <f t="shared" si="224"/>
        <v>550</v>
      </c>
      <c r="M7178" s="8">
        <f t="shared" si="225"/>
        <v>10450</v>
      </c>
      <c r="N7178" t="str" cm="1">
        <f t="array" ref="N71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79" spans="2:14" x14ac:dyDescent="0.35">
      <c r="B7179" s="7">
        <v>2031177</v>
      </c>
      <c r="C7179" s="1" t="s">
        <v>19</v>
      </c>
      <c r="D7179" s="1" t="s">
        <v>29</v>
      </c>
      <c r="E7179" s="1" t="s">
        <v>31</v>
      </c>
      <c r="F7179" s="1" t="s">
        <v>521</v>
      </c>
      <c r="G7179" s="3">
        <v>45482</v>
      </c>
      <c r="H7179" s="3">
        <v>45485</v>
      </c>
      <c r="I7179" s="6">
        <v>800</v>
      </c>
      <c r="J7179" s="1">
        <v>2</v>
      </c>
      <c r="K7179" s="4">
        <v>0.05</v>
      </c>
      <c r="L7179" s="6">
        <f t="shared" si="224"/>
        <v>40</v>
      </c>
      <c r="M7179" s="8">
        <f t="shared" si="225"/>
        <v>1560</v>
      </c>
      <c r="N7179" t="str" cm="1">
        <f t="array" ref="N71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80" spans="2:14" x14ac:dyDescent="0.35">
      <c r="B7180" s="7">
        <v>2031178</v>
      </c>
      <c r="C7180" s="1" t="s">
        <v>20</v>
      </c>
      <c r="D7180" s="1" t="s">
        <v>25</v>
      </c>
      <c r="E7180" s="1" t="s">
        <v>32</v>
      </c>
      <c r="F7180" s="1" t="s">
        <v>518</v>
      </c>
      <c r="G7180" s="3">
        <v>45482</v>
      </c>
      <c r="H7180" s="3">
        <v>45487</v>
      </c>
      <c r="I7180" s="6">
        <v>5500</v>
      </c>
      <c r="J7180" s="1">
        <v>3</v>
      </c>
      <c r="K7180" s="4">
        <v>0.02</v>
      </c>
      <c r="L7180" s="6">
        <f t="shared" si="224"/>
        <v>110</v>
      </c>
      <c r="M7180" s="8">
        <f t="shared" si="225"/>
        <v>16390</v>
      </c>
      <c r="N7180" t="str" cm="1">
        <f t="array" ref="N71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81" spans="2:14" x14ac:dyDescent="0.35">
      <c r="B7181" s="7">
        <v>2031179</v>
      </c>
      <c r="C7181" s="1" t="s">
        <v>21</v>
      </c>
      <c r="D7181" s="1" t="s">
        <v>30</v>
      </c>
      <c r="E7181" s="1" t="s">
        <v>38</v>
      </c>
      <c r="F7181" s="1" t="s">
        <v>518</v>
      </c>
      <c r="G7181" s="3">
        <v>45482</v>
      </c>
      <c r="H7181" s="3">
        <v>45483</v>
      </c>
      <c r="I7181" s="6">
        <v>1350</v>
      </c>
      <c r="J7181" s="1">
        <v>2</v>
      </c>
      <c r="K7181" s="4">
        <v>0.06</v>
      </c>
      <c r="L7181" s="6">
        <f t="shared" si="224"/>
        <v>81</v>
      </c>
      <c r="M7181" s="8">
        <f t="shared" si="225"/>
        <v>2619</v>
      </c>
      <c r="N7181" t="str" cm="1">
        <f t="array" ref="N71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82" spans="2:14" x14ac:dyDescent="0.35">
      <c r="B7182" s="7">
        <v>2031180</v>
      </c>
      <c r="C7182" s="1" t="s">
        <v>22</v>
      </c>
      <c r="D7182" s="1" t="s">
        <v>27</v>
      </c>
      <c r="E7182" s="1" t="s">
        <v>33</v>
      </c>
      <c r="F7182" s="1" t="s">
        <v>519</v>
      </c>
      <c r="G7182" s="3">
        <v>45482</v>
      </c>
      <c r="H7182" s="3">
        <v>45490</v>
      </c>
      <c r="I7182" s="6">
        <v>4500</v>
      </c>
      <c r="J7182" s="1">
        <v>7</v>
      </c>
      <c r="K7182" s="4">
        <v>0.15</v>
      </c>
      <c r="L7182" s="6">
        <f t="shared" si="224"/>
        <v>675</v>
      </c>
      <c r="M7182" s="8">
        <f t="shared" si="225"/>
        <v>30825</v>
      </c>
      <c r="N7182" t="str" cm="1">
        <f t="array" ref="N71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83" spans="2:14" x14ac:dyDescent="0.35">
      <c r="B7183" s="7">
        <v>2031181</v>
      </c>
      <c r="C7183" s="1" t="s">
        <v>23</v>
      </c>
      <c r="D7183" s="1" t="s">
        <v>28</v>
      </c>
      <c r="E7183" s="1" t="s">
        <v>34</v>
      </c>
      <c r="F7183" s="1" t="s">
        <v>521</v>
      </c>
      <c r="G7183" s="3">
        <v>45482</v>
      </c>
      <c r="H7183" s="3">
        <v>45484</v>
      </c>
      <c r="I7183" s="6">
        <v>2350</v>
      </c>
      <c r="J7183" s="1">
        <v>2</v>
      </c>
      <c r="K7183" s="4">
        <v>0.02</v>
      </c>
      <c r="L7183" s="6">
        <f t="shared" si="224"/>
        <v>47</v>
      </c>
      <c r="M7183" s="8">
        <f t="shared" si="225"/>
        <v>4653</v>
      </c>
      <c r="N7183" t="str" cm="1">
        <f t="array" ref="N71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84" spans="2:14" x14ac:dyDescent="0.35">
      <c r="B7184" s="7">
        <v>2031182</v>
      </c>
      <c r="C7184" s="1" t="s">
        <v>24</v>
      </c>
      <c r="D7184" s="1" t="s">
        <v>29</v>
      </c>
      <c r="E7184" s="1" t="s">
        <v>35</v>
      </c>
      <c r="F7184" s="1" t="s">
        <v>520</v>
      </c>
      <c r="G7184" s="3">
        <v>45482</v>
      </c>
      <c r="H7184" s="3">
        <v>45485</v>
      </c>
      <c r="I7184" s="6">
        <v>90</v>
      </c>
      <c r="J7184" s="1">
        <v>1</v>
      </c>
      <c r="K7184" s="4">
        <v>0.02</v>
      </c>
      <c r="L7184" s="6">
        <f t="shared" si="224"/>
        <v>1.8</v>
      </c>
      <c r="M7184" s="8">
        <f t="shared" si="225"/>
        <v>88.2</v>
      </c>
      <c r="N7184" t="str" cm="1">
        <f t="array" ref="N71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85" spans="2:14" x14ac:dyDescent="0.35">
      <c r="B7185" s="7">
        <v>2031183</v>
      </c>
      <c r="C7185" s="1" t="s">
        <v>4</v>
      </c>
      <c r="D7185" s="1" t="s">
        <v>25</v>
      </c>
      <c r="E7185" s="1" t="s">
        <v>36</v>
      </c>
      <c r="F7185" s="1" t="s">
        <v>518</v>
      </c>
      <c r="G7185" s="3">
        <v>45482</v>
      </c>
      <c r="H7185" s="3">
        <v>45487</v>
      </c>
      <c r="I7185" s="6">
        <v>280</v>
      </c>
      <c r="J7185" s="1">
        <v>1</v>
      </c>
      <c r="K7185" s="4">
        <v>0.02</v>
      </c>
      <c r="L7185" s="6">
        <f t="shared" si="224"/>
        <v>5.6000000000000005</v>
      </c>
      <c r="M7185" s="8">
        <f t="shared" si="225"/>
        <v>274.39999999999998</v>
      </c>
      <c r="N7185" t="str" cm="1">
        <f t="array" ref="N71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86" spans="2:14" x14ac:dyDescent="0.35">
      <c r="B7186" s="7">
        <v>2031184</v>
      </c>
      <c r="C7186" s="1" t="s">
        <v>5</v>
      </c>
      <c r="D7186" s="1" t="s">
        <v>26</v>
      </c>
      <c r="E7186" s="1" t="s">
        <v>37</v>
      </c>
      <c r="F7186" s="1" t="s">
        <v>519</v>
      </c>
      <c r="G7186" s="3">
        <v>45482</v>
      </c>
      <c r="H7186" s="3">
        <v>45483</v>
      </c>
      <c r="I7186" s="6">
        <v>70</v>
      </c>
      <c r="J7186" s="1">
        <v>1</v>
      </c>
      <c r="K7186" s="4">
        <v>0.02</v>
      </c>
      <c r="L7186" s="6">
        <f t="shared" si="224"/>
        <v>1.4000000000000001</v>
      </c>
      <c r="M7186" s="8">
        <f t="shared" si="225"/>
        <v>68.599999999999994</v>
      </c>
      <c r="N7186" t="str" cm="1">
        <f t="array" ref="N71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87" spans="2:14" x14ac:dyDescent="0.35">
      <c r="B7187" s="7">
        <v>2031185</v>
      </c>
      <c r="C7187" s="1" t="s">
        <v>6</v>
      </c>
      <c r="D7187" s="1" t="s">
        <v>27</v>
      </c>
      <c r="E7187" s="1" t="s">
        <v>39</v>
      </c>
      <c r="F7187" s="1" t="s">
        <v>520</v>
      </c>
      <c r="G7187" s="3">
        <v>45482</v>
      </c>
      <c r="H7187" s="3">
        <v>45490</v>
      </c>
      <c r="I7187" s="6">
        <v>230</v>
      </c>
      <c r="J7187" s="1">
        <v>2</v>
      </c>
      <c r="K7187" s="4">
        <v>0.02</v>
      </c>
      <c r="L7187" s="6">
        <f t="shared" si="224"/>
        <v>4.6000000000000005</v>
      </c>
      <c r="M7187" s="8">
        <f t="shared" si="225"/>
        <v>455.4</v>
      </c>
      <c r="N7187" t="str" cm="1">
        <f t="array" ref="N71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88" spans="2:14" x14ac:dyDescent="0.35">
      <c r="B7188" s="7">
        <v>2031186</v>
      </c>
      <c r="C7188" s="1" t="s">
        <v>7</v>
      </c>
      <c r="D7188" s="1" t="s">
        <v>28</v>
      </c>
      <c r="E7188" s="1" t="s">
        <v>40</v>
      </c>
      <c r="F7188" s="1" t="s">
        <v>521</v>
      </c>
      <c r="G7188" s="3">
        <v>45482</v>
      </c>
      <c r="H7188" s="3">
        <v>45484</v>
      </c>
      <c r="I7188" s="6">
        <v>7999</v>
      </c>
      <c r="J7188" s="1">
        <v>1</v>
      </c>
      <c r="K7188" s="4">
        <v>0.02</v>
      </c>
      <c r="L7188" s="6">
        <f t="shared" si="224"/>
        <v>159.97999999999999</v>
      </c>
      <c r="M7188" s="8">
        <f t="shared" si="225"/>
        <v>7839.02</v>
      </c>
      <c r="N7188" t="str" cm="1">
        <f t="array" ref="N71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89" spans="2:14" x14ac:dyDescent="0.35">
      <c r="B7189" s="7">
        <v>2031187</v>
      </c>
      <c r="C7189" s="1" t="s">
        <v>10</v>
      </c>
      <c r="D7189" s="1" t="s">
        <v>29</v>
      </c>
      <c r="E7189" s="1" t="s">
        <v>41</v>
      </c>
      <c r="F7189" s="1" t="s">
        <v>518</v>
      </c>
      <c r="G7189" s="3">
        <v>45482</v>
      </c>
      <c r="H7189" s="3">
        <v>45485</v>
      </c>
      <c r="I7189" s="6">
        <v>850</v>
      </c>
      <c r="J7189" s="1">
        <v>2</v>
      </c>
      <c r="K7189" s="4">
        <v>0.02</v>
      </c>
      <c r="L7189" s="6">
        <f t="shared" si="224"/>
        <v>17</v>
      </c>
      <c r="M7189" s="8">
        <f t="shared" si="225"/>
        <v>1683</v>
      </c>
      <c r="N7189" t="str" cm="1">
        <f t="array" ref="N71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90" spans="2:14" x14ac:dyDescent="0.35">
      <c r="B7190" s="7">
        <v>2031188</v>
      </c>
      <c r="C7190" s="1" t="s">
        <v>8</v>
      </c>
      <c r="D7190" s="1" t="s">
        <v>25</v>
      </c>
      <c r="E7190" s="1" t="s">
        <v>42</v>
      </c>
      <c r="F7190" s="1" t="s">
        <v>518</v>
      </c>
      <c r="G7190" s="3">
        <v>45482</v>
      </c>
      <c r="H7190" s="3">
        <v>45487</v>
      </c>
      <c r="I7190" s="6">
        <v>65000</v>
      </c>
      <c r="J7190" s="1">
        <v>7</v>
      </c>
      <c r="K7190" s="4">
        <v>0.02</v>
      </c>
      <c r="L7190" s="6">
        <f t="shared" si="224"/>
        <v>1300</v>
      </c>
      <c r="M7190" s="8">
        <f t="shared" si="225"/>
        <v>453700</v>
      </c>
      <c r="N7190" t="str" cm="1">
        <f t="array" ref="N71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91" spans="2:14" x14ac:dyDescent="0.35">
      <c r="B7191" s="7">
        <v>2031189</v>
      </c>
      <c r="C7191" s="1" t="s">
        <v>9</v>
      </c>
      <c r="D7191" s="1" t="s">
        <v>26</v>
      </c>
      <c r="E7191" s="1" t="s">
        <v>43</v>
      </c>
      <c r="F7191" s="1" t="s">
        <v>519</v>
      </c>
      <c r="G7191" s="3">
        <v>45482</v>
      </c>
      <c r="H7191" s="3">
        <v>45483</v>
      </c>
      <c r="I7191" s="6">
        <v>450</v>
      </c>
      <c r="J7191" s="1">
        <v>2</v>
      </c>
      <c r="K7191" s="4">
        <v>7.0000000000000007E-2</v>
      </c>
      <c r="L7191" s="6">
        <f t="shared" si="224"/>
        <v>31.500000000000004</v>
      </c>
      <c r="M7191" s="8">
        <f t="shared" si="225"/>
        <v>868.5</v>
      </c>
      <c r="N7191" t="str" cm="1">
        <f t="array" ref="N71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92" spans="2:14" x14ac:dyDescent="0.35">
      <c r="B7192" s="7">
        <v>2031190</v>
      </c>
      <c r="C7192" s="1" t="s">
        <v>11</v>
      </c>
      <c r="D7192" s="1" t="s">
        <v>27</v>
      </c>
      <c r="E7192" s="1" t="s">
        <v>44</v>
      </c>
      <c r="F7192" s="1" t="s">
        <v>521</v>
      </c>
      <c r="G7192" s="3">
        <v>45482</v>
      </c>
      <c r="H7192" s="3">
        <v>45490</v>
      </c>
      <c r="I7192" s="6">
        <v>1299</v>
      </c>
      <c r="J7192" s="1">
        <v>2</v>
      </c>
      <c r="K7192" s="4">
        <v>0.03</v>
      </c>
      <c r="L7192" s="6">
        <f t="shared" si="224"/>
        <v>38.97</v>
      </c>
      <c r="M7192" s="8">
        <f t="shared" si="225"/>
        <v>2559.0300000000002</v>
      </c>
      <c r="N7192" t="str" cm="1">
        <f t="array" ref="N71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93" spans="2:14" x14ac:dyDescent="0.35">
      <c r="B7193" s="7">
        <v>2031191</v>
      </c>
      <c r="C7193" s="1" t="s">
        <v>12</v>
      </c>
      <c r="D7193" s="1" t="s">
        <v>28</v>
      </c>
      <c r="E7193" s="1" t="s">
        <v>45</v>
      </c>
      <c r="F7193" s="1" t="s">
        <v>520</v>
      </c>
      <c r="G7193" s="3">
        <v>45482</v>
      </c>
      <c r="H7193" s="3">
        <v>45484</v>
      </c>
      <c r="I7193" s="6">
        <v>1700</v>
      </c>
      <c r="J7193" s="1">
        <v>1</v>
      </c>
      <c r="K7193" s="4">
        <v>0.08</v>
      </c>
      <c r="L7193" s="6">
        <f t="shared" si="224"/>
        <v>136</v>
      </c>
      <c r="M7193" s="8">
        <f t="shared" si="225"/>
        <v>1564</v>
      </c>
      <c r="N7193" t="str" cm="1">
        <f t="array" ref="N71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94" spans="2:14" x14ac:dyDescent="0.35">
      <c r="B7194" s="7">
        <v>2031192</v>
      </c>
      <c r="C7194" s="1" t="s">
        <v>13</v>
      </c>
      <c r="D7194" s="1" t="s">
        <v>29</v>
      </c>
      <c r="E7194" s="1" t="s">
        <v>46</v>
      </c>
      <c r="F7194" s="1" t="s">
        <v>518</v>
      </c>
      <c r="G7194" s="3">
        <v>45482</v>
      </c>
      <c r="H7194" s="3">
        <v>45485</v>
      </c>
      <c r="I7194" s="6">
        <v>55000</v>
      </c>
      <c r="J7194" s="1">
        <v>2</v>
      </c>
      <c r="K7194" s="4">
        <v>0.05</v>
      </c>
      <c r="L7194" s="6">
        <f t="shared" si="224"/>
        <v>2750</v>
      </c>
      <c r="M7194" s="8">
        <f t="shared" si="225"/>
        <v>107250</v>
      </c>
      <c r="N7194" t="str" cm="1">
        <f t="array" ref="N71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95" spans="2:14" x14ac:dyDescent="0.35">
      <c r="B7195" s="7">
        <v>2031193</v>
      </c>
      <c r="C7195" s="1" t="s">
        <v>14</v>
      </c>
      <c r="D7195" s="1" t="s">
        <v>25</v>
      </c>
      <c r="E7195" s="1" t="s">
        <v>47</v>
      </c>
      <c r="F7195" s="1" t="s">
        <v>519</v>
      </c>
      <c r="G7195" s="3">
        <v>45482</v>
      </c>
      <c r="H7195" s="3">
        <v>45487</v>
      </c>
      <c r="I7195" s="6">
        <v>57999</v>
      </c>
      <c r="J7195" s="1">
        <v>4</v>
      </c>
      <c r="K7195" s="4">
        <v>0.05</v>
      </c>
      <c r="L7195" s="6">
        <f t="shared" si="224"/>
        <v>2899.9500000000003</v>
      </c>
      <c r="M7195" s="8">
        <f t="shared" si="225"/>
        <v>229096.05</v>
      </c>
      <c r="N7195" t="str" cm="1">
        <f t="array" ref="N71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196" spans="2:14" x14ac:dyDescent="0.35">
      <c r="B7196" s="7">
        <v>2031194</v>
      </c>
      <c r="C7196" s="1" t="s">
        <v>15</v>
      </c>
      <c r="D7196" s="1" t="s">
        <v>378</v>
      </c>
      <c r="E7196" s="1" t="s">
        <v>48</v>
      </c>
      <c r="F7196" s="1" t="s">
        <v>520</v>
      </c>
      <c r="G7196" s="3">
        <v>45482</v>
      </c>
      <c r="H7196" s="3">
        <v>45483</v>
      </c>
      <c r="I7196" s="6">
        <v>1399</v>
      </c>
      <c r="J7196" s="1">
        <v>3</v>
      </c>
      <c r="K7196" s="4">
        <v>0.05</v>
      </c>
      <c r="L7196" s="6">
        <f t="shared" si="224"/>
        <v>69.95</v>
      </c>
      <c r="M7196" s="8">
        <f t="shared" si="225"/>
        <v>4127.05</v>
      </c>
      <c r="N7196" t="str" cm="1">
        <f t="array" ref="N71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97" spans="2:14" x14ac:dyDescent="0.35">
      <c r="B7197" s="7">
        <v>2031195</v>
      </c>
      <c r="C7197" s="1" t="s">
        <v>16</v>
      </c>
      <c r="D7197" s="1" t="s">
        <v>25</v>
      </c>
      <c r="E7197" s="1" t="s">
        <v>49</v>
      </c>
      <c r="F7197" s="1" t="s">
        <v>521</v>
      </c>
      <c r="G7197" s="3">
        <v>45482</v>
      </c>
      <c r="H7197" s="3">
        <v>45490</v>
      </c>
      <c r="I7197" s="6">
        <v>999</v>
      </c>
      <c r="J7197" s="1">
        <v>2</v>
      </c>
      <c r="K7197" s="4">
        <v>0.05</v>
      </c>
      <c r="L7197" s="6">
        <f t="shared" si="224"/>
        <v>49.95</v>
      </c>
      <c r="M7197" s="8">
        <f t="shared" si="225"/>
        <v>1948.05</v>
      </c>
      <c r="N7197" t="str" cm="1">
        <f t="array" ref="N71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98" spans="2:14" x14ac:dyDescent="0.35">
      <c r="B7198" s="7">
        <v>2031196</v>
      </c>
      <c r="C7198" s="1" t="s">
        <v>17</v>
      </c>
      <c r="D7198" s="1" t="s">
        <v>26</v>
      </c>
      <c r="E7198" s="1" t="s">
        <v>50</v>
      </c>
      <c r="F7198" s="1" t="s">
        <v>518</v>
      </c>
      <c r="G7198" s="3">
        <v>45482</v>
      </c>
      <c r="H7198" s="3">
        <v>45484</v>
      </c>
      <c r="I7198" s="6">
        <v>2099</v>
      </c>
      <c r="J7198" s="1">
        <v>1</v>
      </c>
      <c r="K7198" s="4">
        <v>0.03</v>
      </c>
      <c r="L7198" s="6">
        <f t="shared" si="224"/>
        <v>62.97</v>
      </c>
      <c r="M7198" s="8">
        <f t="shared" si="225"/>
        <v>2036.03</v>
      </c>
      <c r="N7198" t="str" cm="1">
        <f t="array" ref="N71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199" spans="2:14" x14ac:dyDescent="0.35">
      <c r="B7199" s="7">
        <v>2031197</v>
      </c>
      <c r="C7199" s="1" t="s">
        <v>18</v>
      </c>
      <c r="D7199" s="1" t="s">
        <v>27</v>
      </c>
      <c r="E7199" s="1" t="s">
        <v>51</v>
      </c>
      <c r="F7199" s="1" t="s">
        <v>518</v>
      </c>
      <c r="G7199" s="3">
        <v>45482</v>
      </c>
      <c r="H7199" s="3">
        <v>45485</v>
      </c>
      <c r="I7199" s="6">
        <v>11000</v>
      </c>
      <c r="J7199" s="1">
        <v>1</v>
      </c>
      <c r="K7199" s="4">
        <v>0.1</v>
      </c>
      <c r="L7199" s="6">
        <f t="shared" si="224"/>
        <v>1100</v>
      </c>
      <c r="M7199" s="8">
        <f t="shared" si="225"/>
        <v>9900</v>
      </c>
      <c r="N7199" t="str" cm="1">
        <f t="array" ref="N71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0" spans="2:14" x14ac:dyDescent="0.35">
      <c r="B7200" s="7">
        <v>2031198</v>
      </c>
      <c r="C7200" s="1" t="s">
        <v>19</v>
      </c>
      <c r="D7200" s="1" t="s">
        <v>28</v>
      </c>
      <c r="E7200" s="1" t="s">
        <v>506</v>
      </c>
      <c r="F7200" s="1" t="s">
        <v>519</v>
      </c>
      <c r="G7200" s="3">
        <v>45482</v>
      </c>
      <c r="H7200" s="3">
        <v>45487</v>
      </c>
      <c r="I7200" s="6">
        <v>800</v>
      </c>
      <c r="J7200" s="1">
        <v>2</v>
      </c>
      <c r="K7200" s="4">
        <v>0.05</v>
      </c>
      <c r="L7200" s="6">
        <f t="shared" si="224"/>
        <v>40</v>
      </c>
      <c r="M7200" s="8">
        <f t="shared" si="225"/>
        <v>1560</v>
      </c>
      <c r="N7200" t="str" cm="1">
        <f t="array" ref="N72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1" spans="2:14" x14ac:dyDescent="0.35">
      <c r="B7201" s="7">
        <v>2031199</v>
      </c>
      <c r="C7201" s="1" t="s">
        <v>20</v>
      </c>
      <c r="D7201" s="1" t="s">
        <v>29</v>
      </c>
      <c r="E7201" s="1" t="s">
        <v>507</v>
      </c>
      <c r="F7201" s="1" t="s">
        <v>521</v>
      </c>
      <c r="G7201" s="3">
        <v>45482</v>
      </c>
      <c r="H7201" s="3">
        <v>45483</v>
      </c>
      <c r="I7201" s="6">
        <v>5500</v>
      </c>
      <c r="J7201" s="1">
        <v>1</v>
      </c>
      <c r="K7201" s="4">
        <v>0.05</v>
      </c>
      <c r="L7201" s="6">
        <f t="shared" si="224"/>
        <v>275</v>
      </c>
      <c r="M7201" s="8">
        <f t="shared" si="225"/>
        <v>5225</v>
      </c>
      <c r="N7201" t="str" cm="1">
        <f t="array" ref="N72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2" spans="2:14" x14ac:dyDescent="0.35">
      <c r="B7202" s="7">
        <v>2031200</v>
      </c>
      <c r="C7202" s="1" t="s">
        <v>21</v>
      </c>
      <c r="D7202" s="1" t="s">
        <v>25</v>
      </c>
      <c r="E7202" s="1" t="s">
        <v>508</v>
      </c>
      <c r="F7202" s="1" t="s">
        <v>520</v>
      </c>
      <c r="G7202" s="3">
        <v>45482</v>
      </c>
      <c r="H7202" s="3">
        <v>45490</v>
      </c>
      <c r="I7202" s="6">
        <v>1350</v>
      </c>
      <c r="J7202" s="1">
        <v>3</v>
      </c>
      <c r="K7202" s="4">
        <v>0.02</v>
      </c>
      <c r="L7202" s="6">
        <f t="shared" si="224"/>
        <v>27</v>
      </c>
      <c r="M7202" s="8">
        <f t="shared" si="225"/>
        <v>4023</v>
      </c>
      <c r="N7202" t="str" cm="1">
        <f t="array" ref="N72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3" spans="2:14" x14ac:dyDescent="0.35">
      <c r="B7203" s="7">
        <v>2031201</v>
      </c>
      <c r="C7203" s="1" t="s">
        <v>22</v>
      </c>
      <c r="D7203" s="1" t="s">
        <v>30</v>
      </c>
      <c r="E7203" s="1" t="s">
        <v>31</v>
      </c>
      <c r="F7203" s="1" t="s">
        <v>518</v>
      </c>
      <c r="G7203" s="3">
        <v>45482</v>
      </c>
      <c r="H7203" s="3">
        <v>45484</v>
      </c>
      <c r="I7203" s="6">
        <v>4500</v>
      </c>
      <c r="J7203" s="1">
        <v>2</v>
      </c>
      <c r="K7203" s="4">
        <v>0.06</v>
      </c>
      <c r="L7203" s="6">
        <f t="shared" si="224"/>
        <v>270</v>
      </c>
      <c r="M7203" s="8">
        <f t="shared" si="225"/>
        <v>8730</v>
      </c>
      <c r="N7203" t="str" cm="1">
        <f t="array" ref="N72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4" spans="2:14" x14ac:dyDescent="0.35">
      <c r="B7204" s="7">
        <v>2031202</v>
      </c>
      <c r="C7204" s="1" t="s">
        <v>23</v>
      </c>
      <c r="D7204" s="1" t="s">
        <v>27</v>
      </c>
      <c r="E7204" s="1" t="s">
        <v>32</v>
      </c>
      <c r="F7204" s="1" t="s">
        <v>519</v>
      </c>
      <c r="G7204" s="3">
        <v>45482</v>
      </c>
      <c r="H7204" s="3">
        <v>45485</v>
      </c>
      <c r="I7204" s="6">
        <v>2350</v>
      </c>
      <c r="J7204" s="1">
        <v>1</v>
      </c>
      <c r="K7204" s="4">
        <v>0.15</v>
      </c>
      <c r="L7204" s="6">
        <f t="shared" si="224"/>
        <v>352.5</v>
      </c>
      <c r="M7204" s="8">
        <f t="shared" si="225"/>
        <v>1997.5</v>
      </c>
      <c r="N7204" t="str" cm="1">
        <f t="array" ref="N72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5" spans="2:14" x14ac:dyDescent="0.35">
      <c r="B7205" s="7">
        <v>2031203</v>
      </c>
      <c r="C7205" s="1" t="s">
        <v>24</v>
      </c>
      <c r="D7205" s="1" t="s">
        <v>28</v>
      </c>
      <c r="E7205" s="1" t="s">
        <v>38</v>
      </c>
      <c r="F7205" s="1" t="s">
        <v>520</v>
      </c>
      <c r="G7205" s="3">
        <v>45482</v>
      </c>
      <c r="H7205" s="3">
        <v>45487</v>
      </c>
      <c r="I7205" s="6">
        <v>90</v>
      </c>
      <c r="J7205" s="1">
        <v>2</v>
      </c>
      <c r="K7205" s="4">
        <v>0.02</v>
      </c>
      <c r="L7205" s="6">
        <f t="shared" si="224"/>
        <v>1.8</v>
      </c>
      <c r="M7205" s="8">
        <f t="shared" si="225"/>
        <v>178.2</v>
      </c>
      <c r="N7205" t="str" cm="1">
        <f t="array" ref="N72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6" spans="2:14" x14ac:dyDescent="0.35">
      <c r="B7206" s="7">
        <v>2031204</v>
      </c>
      <c r="C7206" s="1" t="s">
        <v>4</v>
      </c>
      <c r="D7206" s="1" t="s">
        <v>29</v>
      </c>
      <c r="E7206" s="1" t="s">
        <v>33</v>
      </c>
      <c r="F7206" s="1" t="s">
        <v>521</v>
      </c>
      <c r="G7206" s="3">
        <v>45482</v>
      </c>
      <c r="H7206" s="3">
        <v>45483</v>
      </c>
      <c r="I7206" s="6">
        <v>280</v>
      </c>
      <c r="J7206" s="1">
        <v>1</v>
      </c>
      <c r="K7206" s="4">
        <v>0.02</v>
      </c>
      <c r="L7206" s="6">
        <f t="shared" si="224"/>
        <v>5.6000000000000005</v>
      </c>
      <c r="M7206" s="8">
        <f t="shared" si="225"/>
        <v>274.39999999999998</v>
      </c>
      <c r="N7206" t="str" cm="1">
        <f t="array" ref="N72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7" spans="2:14" x14ac:dyDescent="0.35">
      <c r="B7207" s="7">
        <v>2031205</v>
      </c>
      <c r="C7207" s="1" t="s">
        <v>5</v>
      </c>
      <c r="D7207" s="1" t="s">
        <v>25</v>
      </c>
      <c r="E7207" s="1" t="s">
        <v>34</v>
      </c>
      <c r="F7207" s="1" t="s">
        <v>518</v>
      </c>
      <c r="G7207" s="3">
        <v>45482</v>
      </c>
      <c r="H7207" s="3">
        <v>45490</v>
      </c>
      <c r="I7207" s="6">
        <v>70</v>
      </c>
      <c r="J7207" s="1">
        <v>2</v>
      </c>
      <c r="K7207" s="4">
        <v>0.02</v>
      </c>
      <c r="L7207" s="6">
        <f t="shared" si="224"/>
        <v>1.4000000000000001</v>
      </c>
      <c r="M7207" s="8">
        <f t="shared" si="225"/>
        <v>138.6</v>
      </c>
      <c r="N7207" t="str" cm="1">
        <f t="array" ref="N72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8" spans="2:14" x14ac:dyDescent="0.35">
      <c r="B7208" s="7">
        <v>2031206</v>
      </c>
      <c r="C7208" s="1" t="s">
        <v>6</v>
      </c>
      <c r="D7208" s="1" t="s">
        <v>26</v>
      </c>
      <c r="E7208" s="1" t="s">
        <v>35</v>
      </c>
      <c r="F7208" s="1" t="s">
        <v>518</v>
      </c>
      <c r="G7208" s="3">
        <v>45482</v>
      </c>
      <c r="H7208" s="3">
        <v>45484</v>
      </c>
      <c r="I7208" s="6">
        <v>230</v>
      </c>
      <c r="J7208" s="1">
        <v>3</v>
      </c>
      <c r="K7208" s="4">
        <v>0.02</v>
      </c>
      <c r="L7208" s="6">
        <f t="shared" si="224"/>
        <v>4.6000000000000005</v>
      </c>
      <c r="M7208" s="8">
        <f t="shared" si="225"/>
        <v>685.4</v>
      </c>
      <c r="N7208" t="str" cm="1">
        <f t="array" ref="N72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09" spans="2:14" x14ac:dyDescent="0.35">
      <c r="B7209" s="7">
        <v>2031207</v>
      </c>
      <c r="C7209" s="1" t="s">
        <v>7</v>
      </c>
      <c r="D7209" s="1" t="s">
        <v>27</v>
      </c>
      <c r="E7209" s="1" t="s">
        <v>36</v>
      </c>
      <c r="F7209" s="1" t="s">
        <v>519</v>
      </c>
      <c r="G7209" s="3">
        <v>45482</v>
      </c>
      <c r="H7209" s="3">
        <v>45485</v>
      </c>
      <c r="I7209" s="6">
        <v>7999</v>
      </c>
      <c r="J7209" s="1">
        <v>2</v>
      </c>
      <c r="K7209" s="4">
        <v>0.02</v>
      </c>
      <c r="L7209" s="6">
        <f t="shared" si="224"/>
        <v>159.97999999999999</v>
      </c>
      <c r="M7209" s="8">
        <f t="shared" si="225"/>
        <v>15838.02</v>
      </c>
      <c r="N7209" t="str" cm="1">
        <f t="array" ref="N72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10" spans="2:14" x14ac:dyDescent="0.35">
      <c r="B7210" s="7">
        <v>2031208</v>
      </c>
      <c r="C7210" s="1" t="s">
        <v>10</v>
      </c>
      <c r="D7210" s="1" t="s">
        <v>28</v>
      </c>
      <c r="E7210" s="1" t="s">
        <v>37</v>
      </c>
      <c r="F7210" s="1" t="s">
        <v>521</v>
      </c>
      <c r="G7210" s="3">
        <v>45482</v>
      </c>
      <c r="H7210" s="3">
        <v>45487</v>
      </c>
      <c r="I7210" s="6">
        <v>850</v>
      </c>
      <c r="J7210" s="1">
        <v>7</v>
      </c>
      <c r="K7210" s="4">
        <v>0.02</v>
      </c>
      <c r="L7210" s="6">
        <f t="shared" si="224"/>
        <v>17</v>
      </c>
      <c r="M7210" s="8">
        <f t="shared" si="225"/>
        <v>5933</v>
      </c>
      <c r="N7210" t="str" cm="1">
        <f t="array" ref="N72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11" spans="2:14" x14ac:dyDescent="0.35">
      <c r="B7211" s="7">
        <v>2031209</v>
      </c>
      <c r="C7211" s="1" t="s">
        <v>8</v>
      </c>
      <c r="D7211" s="1" t="s">
        <v>29</v>
      </c>
      <c r="E7211" s="1" t="s">
        <v>39</v>
      </c>
      <c r="F7211" s="1" t="s">
        <v>520</v>
      </c>
      <c r="G7211" s="3">
        <v>45482</v>
      </c>
      <c r="H7211" s="3">
        <v>45483</v>
      </c>
      <c r="I7211" s="6">
        <v>65000</v>
      </c>
      <c r="J7211" s="1">
        <v>2</v>
      </c>
      <c r="K7211" s="4">
        <v>0.02</v>
      </c>
      <c r="L7211" s="6">
        <f t="shared" si="224"/>
        <v>1300</v>
      </c>
      <c r="M7211" s="8">
        <f t="shared" si="225"/>
        <v>128700</v>
      </c>
      <c r="N7211" t="str" cm="1">
        <f t="array" ref="N72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12" spans="2:14" x14ac:dyDescent="0.35">
      <c r="B7212" s="7">
        <v>2031210</v>
      </c>
      <c r="C7212" s="1" t="s">
        <v>9</v>
      </c>
      <c r="D7212" s="1" t="s">
        <v>25</v>
      </c>
      <c r="E7212" s="1" t="s">
        <v>40</v>
      </c>
      <c r="F7212" s="1" t="s">
        <v>518</v>
      </c>
      <c r="G7212" s="3">
        <v>45482</v>
      </c>
      <c r="H7212" s="3">
        <v>45490</v>
      </c>
      <c r="I7212" s="6">
        <v>450</v>
      </c>
      <c r="J7212" s="1">
        <v>1</v>
      </c>
      <c r="K7212" s="4">
        <v>0.02</v>
      </c>
      <c r="L7212" s="6">
        <f t="shared" si="224"/>
        <v>9</v>
      </c>
      <c r="M7212" s="8">
        <f t="shared" si="225"/>
        <v>441</v>
      </c>
      <c r="N7212" t="str" cm="1">
        <f t="array" ref="N72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13" spans="2:14" x14ac:dyDescent="0.35">
      <c r="B7213" s="7">
        <v>2031211</v>
      </c>
      <c r="C7213" s="1" t="s">
        <v>11</v>
      </c>
      <c r="D7213" s="1" t="s">
        <v>26</v>
      </c>
      <c r="E7213" s="1" t="s">
        <v>41</v>
      </c>
      <c r="F7213" s="1" t="s">
        <v>519</v>
      </c>
      <c r="G7213" s="3">
        <v>45482</v>
      </c>
      <c r="H7213" s="3">
        <v>45484</v>
      </c>
      <c r="I7213" s="6">
        <v>1299</v>
      </c>
      <c r="J7213" s="1">
        <v>1</v>
      </c>
      <c r="K7213" s="4">
        <v>7.0000000000000007E-2</v>
      </c>
      <c r="L7213" s="6">
        <f t="shared" si="224"/>
        <v>90.93</v>
      </c>
      <c r="M7213" s="8">
        <f t="shared" si="225"/>
        <v>1208.07</v>
      </c>
      <c r="N7213" t="str" cm="1">
        <f t="array" ref="N72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14" spans="2:14" x14ac:dyDescent="0.35">
      <c r="B7214" s="7">
        <v>2031212</v>
      </c>
      <c r="C7214" s="1" t="s">
        <v>12</v>
      </c>
      <c r="D7214" s="1" t="s">
        <v>27</v>
      </c>
      <c r="E7214" s="1" t="s">
        <v>42</v>
      </c>
      <c r="F7214" s="1" t="s">
        <v>520</v>
      </c>
      <c r="G7214" s="3">
        <v>45482</v>
      </c>
      <c r="H7214" s="3">
        <v>45485</v>
      </c>
      <c r="I7214" s="6">
        <v>1700</v>
      </c>
      <c r="J7214" s="1">
        <v>1</v>
      </c>
      <c r="K7214" s="4">
        <v>0.03</v>
      </c>
      <c r="L7214" s="6">
        <f t="shared" si="224"/>
        <v>51</v>
      </c>
      <c r="M7214" s="8">
        <f t="shared" si="225"/>
        <v>1649</v>
      </c>
      <c r="N7214" t="str" cm="1">
        <f t="array" ref="N72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15" spans="2:14" x14ac:dyDescent="0.35">
      <c r="B7215" s="7">
        <v>2031213</v>
      </c>
      <c r="C7215" s="1" t="s">
        <v>13</v>
      </c>
      <c r="D7215" s="1" t="s">
        <v>28</v>
      </c>
      <c r="E7215" s="1" t="s">
        <v>43</v>
      </c>
      <c r="F7215" s="1" t="s">
        <v>521</v>
      </c>
      <c r="G7215" s="3">
        <v>45482</v>
      </c>
      <c r="H7215" s="3">
        <v>45487</v>
      </c>
      <c r="I7215" s="6">
        <v>55000</v>
      </c>
      <c r="J7215" s="1">
        <v>2</v>
      </c>
      <c r="K7215" s="4">
        <v>0.08</v>
      </c>
      <c r="L7215" s="6">
        <f t="shared" si="224"/>
        <v>4400</v>
      </c>
      <c r="M7215" s="8">
        <f t="shared" si="225"/>
        <v>105600</v>
      </c>
      <c r="N7215" t="str" cm="1">
        <f t="array" ref="N72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16" spans="2:14" x14ac:dyDescent="0.35">
      <c r="B7216" s="7">
        <v>2031214</v>
      </c>
      <c r="C7216" s="1" t="s">
        <v>14</v>
      </c>
      <c r="D7216" s="1" t="s">
        <v>29</v>
      </c>
      <c r="E7216" s="1" t="s">
        <v>44</v>
      </c>
      <c r="F7216" s="1" t="s">
        <v>518</v>
      </c>
      <c r="G7216" s="3">
        <v>45482</v>
      </c>
      <c r="H7216" s="3">
        <v>45483</v>
      </c>
      <c r="I7216" s="6">
        <v>57999</v>
      </c>
      <c r="J7216" s="1">
        <v>1</v>
      </c>
      <c r="K7216" s="4">
        <v>0.05</v>
      </c>
      <c r="L7216" s="6">
        <f t="shared" si="224"/>
        <v>2899.9500000000003</v>
      </c>
      <c r="M7216" s="8">
        <f t="shared" si="225"/>
        <v>55099.05</v>
      </c>
      <c r="N7216" t="str" cm="1">
        <f t="array" ref="N72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17" spans="2:14" x14ac:dyDescent="0.35">
      <c r="B7217" s="7">
        <v>2031215</v>
      </c>
      <c r="C7217" s="1" t="s">
        <v>15</v>
      </c>
      <c r="D7217" s="1" t="s">
        <v>25</v>
      </c>
      <c r="E7217" s="1" t="s">
        <v>45</v>
      </c>
      <c r="F7217" s="1" t="s">
        <v>518</v>
      </c>
      <c r="G7217" s="3">
        <v>45482</v>
      </c>
      <c r="H7217" s="3">
        <v>45490</v>
      </c>
      <c r="I7217" s="6">
        <v>1399</v>
      </c>
      <c r="J7217" s="1">
        <v>2</v>
      </c>
      <c r="K7217" s="4">
        <v>0.05</v>
      </c>
      <c r="L7217" s="6">
        <f t="shared" si="224"/>
        <v>69.95</v>
      </c>
      <c r="M7217" s="8">
        <f t="shared" si="225"/>
        <v>2728.05</v>
      </c>
      <c r="N7217" t="str" cm="1">
        <f t="array" ref="N72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18" spans="2:14" x14ac:dyDescent="0.35">
      <c r="B7218" s="7">
        <v>2031216</v>
      </c>
      <c r="C7218" s="1" t="s">
        <v>16</v>
      </c>
      <c r="D7218" s="1" t="s">
        <v>379</v>
      </c>
      <c r="E7218" s="1" t="s">
        <v>46</v>
      </c>
      <c r="F7218" s="1" t="s">
        <v>519</v>
      </c>
      <c r="G7218" s="3">
        <v>45482</v>
      </c>
      <c r="H7218" s="3">
        <v>45484</v>
      </c>
      <c r="I7218" s="6">
        <v>999</v>
      </c>
      <c r="J7218" s="1">
        <v>7</v>
      </c>
      <c r="K7218" s="4">
        <v>0.05</v>
      </c>
      <c r="L7218" s="6">
        <f t="shared" si="224"/>
        <v>49.95</v>
      </c>
      <c r="M7218" s="8">
        <f t="shared" si="225"/>
        <v>6943.05</v>
      </c>
      <c r="N7218" t="str" cm="1">
        <f t="array" ref="N72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19" spans="2:14" x14ac:dyDescent="0.35">
      <c r="B7219" s="7">
        <v>2031217</v>
      </c>
      <c r="C7219" s="1" t="s">
        <v>17</v>
      </c>
      <c r="D7219" s="1" t="s">
        <v>25</v>
      </c>
      <c r="E7219" s="1" t="s">
        <v>47</v>
      </c>
      <c r="F7219" s="1" t="s">
        <v>521</v>
      </c>
      <c r="G7219" s="3">
        <v>45482</v>
      </c>
      <c r="H7219" s="3">
        <v>45485</v>
      </c>
      <c r="I7219" s="6">
        <v>2099</v>
      </c>
      <c r="J7219" s="1">
        <v>2</v>
      </c>
      <c r="K7219" s="4">
        <v>0.05</v>
      </c>
      <c r="L7219" s="6">
        <f t="shared" si="224"/>
        <v>104.95</v>
      </c>
      <c r="M7219" s="8">
        <f t="shared" si="225"/>
        <v>4093.05</v>
      </c>
      <c r="N7219" t="str" cm="1">
        <f t="array" ref="N72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20" spans="2:14" x14ac:dyDescent="0.35">
      <c r="B7220" s="7">
        <v>2031218</v>
      </c>
      <c r="C7220" s="1" t="s">
        <v>18</v>
      </c>
      <c r="D7220" s="1" t="s">
        <v>26</v>
      </c>
      <c r="E7220" s="1" t="s">
        <v>48</v>
      </c>
      <c r="F7220" s="1" t="s">
        <v>520</v>
      </c>
      <c r="G7220" s="3">
        <v>45482</v>
      </c>
      <c r="H7220" s="3">
        <v>45487</v>
      </c>
      <c r="I7220" s="6">
        <v>11000</v>
      </c>
      <c r="J7220" s="1">
        <v>2</v>
      </c>
      <c r="K7220" s="4">
        <v>0.03</v>
      </c>
      <c r="L7220" s="6">
        <f t="shared" si="224"/>
        <v>330</v>
      </c>
      <c r="M7220" s="8">
        <f t="shared" si="225"/>
        <v>21670</v>
      </c>
      <c r="N7220" t="str" cm="1">
        <f t="array" ref="N72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21" spans="2:14" x14ac:dyDescent="0.35">
      <c r="B7221" s="7">
        <v>2031219</v>
      </c>
      <c r="C7221" s="1" t="s">
        <v>19</v>
      </c>
      <c r="D7221" s="1" t="s">
        <v>27</v>
      </c>
      <c r="E7221" s="1" t="s">
        <v>49</v>
      </c>
      <c r="F7221" s="1" t="s">
        <v>518</v>
      </c>
      <c r="G7221" s="3">
        <v>45482</v>
      </c>
      <c r="H7221" s="3">
        <v>45483</v>
      </c>
      <c r="I7221" s="6">
        <v>800</v>
      </c>
      <c r="J7221" s="1">
        <v>1</v>
      </c>
      <c r="K7221" s="4">
        <v>0.1</v>
      </c>
      <c r="L7221" s="6">
        <f t="shared" si="224"/>
        <v>80</v>
      </c>
      <c r="M7221" s="8">
        <f t="shared" si="225"/>
        <v>720</v>
      </c>
      <c r="N7221" t="str" cm="1">
        <f t="array" ref="N72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22" spans="2:14" x14ac:dyDescent="0.35">
      <c r="B7222" s="7">
        <v>2031220</v>
      </c>
      <c r="C7222" s="1" t="s">
        <v>20</v>
      </c>
      <c r="D7222" s="1" t="s">
        <v>28</v>
      </c>
      <c r="E7222" s="1" t="s">
        <v>50</v>
      </c>
      <c r="F7222" s="1" t="s">
        <v>519</v>
      </c>
      <c r="G7222" s="3">
        <v>45482</v>
      </c>
      <c r="H7222" s="3">
        <v>45490</v>
      </c>
      <c r="I7222" s="6">
        <v>5500</v>
      </c>
      <c r="J7222" s="1">
        <v>2</v>
      </c>
      <c r="K7222" s="4">
        <v>0.05</v>
      </c>
      <c r="L7222" s="6">
        <f t="shared" si="224"/>
        <v>275</v>
      </c>
      <c r="M7222" s="8">
        <f t="shared" si="225"/>
        <v>10725</v>
      </c>
      <c r="N7222" t="str" cm="1">
        <f t="array" ref="N72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23" spans="2:14" x14ac:dyDescent="0.35">
      <c r="B7223" s="7">
        <v>2031221</v>
      </c>
      <c r="C7223" s="1" t="s">
        <v>21</v>
      </c>
      <c r="D7223" s="1" t="s">
        <v>29</v>
      </c>
      <c r="E7223" s="1" t="s">
        <v>51</v>
      </c>
      <c r="F7223" s="1" t="s">
        <v>520</v>
      </c>
      <c r="G7223" s="3">
        <v>45482</v>
      </c>
      <c r="H7223" s="3">
        <v>45484</v>
      </c>
      <c r="I7223" s="6">
        <v>1350</v>
      </c>
      <c r="J7223" s="1">
        <v>4</v>
      </c>
      <c r="K7223" s="4">
        <v>0.05</v>
      </c>
      <c r="L7223" s="6">
        <f t="shared" si="224"/>
        <v>67.5</v>
      </c>
      <c r="M7223" s="8">
        <f t="shared" si="225"/>
        <v>5332.5</v>
      </c>
      <c r="N7223" t="str" cm="1">
        <f t="array" ref="N72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24" spans="2:14" x14ac:dyDescent="0.35">
      <c r="B7224" s="7">
        <v>2031222</v>
      </c>
      <c r="C7224" s="1" t="s">
        <v>22</v>
      </c>
      <c r="D7224" s="1" t="s">
        <v>25</v>
      </c>
      <c r="E7224" s="1" t="s">
        <v>506</v>
      </c>
      <c r="F7224" s="1" t="s">
        <v>521</v>
      </c>
      <c r="G7224" s="3">
        <v>45482</v>
      </c>
      <c r="H7224" s="3">
        <v>45485</v>
      </c>
      <c r="I7224" s="6">
        <v>4500</v>
      </c>
      <c r="J7224" s="1">
        <v>3</v>
      </c>
      <c r="K7224" s="4">
        <v>0.02</v>
      </c>
      <c r="L7224" s="6">
        <f t="shared" si="224"/>
        <v>90</v>
      </c>
      <c r="M7224" s="8">
        <f t="shared" si="225"/>
        <v>13410</v>
      </c>
      <c r="N7224" t="str" cm="1">
        <f t="array" ref="N72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25" spans="2:14" x14ac:dyDescent="0.35">
      <c r="B7225" s="7">
        <v>2031223</v>
      </c>
      <c r="C7225" s="1" t="s">
        <v>23</v>
      </c>
      <c r="D7225" s="1" t="s">
        <v>30</v>
      </c>
      <c r="E7225" s="1" t="s">
        <v>507</v>
      </c>
      <c r="F7225" s="1" t="s">
        <v>518</v>
      </c>
      <c r="G7225" s="3">
        <v>45482</v>
      </c>
      <c r="H7225" s="3">
        <v>45487</v>
      </c>
      <c r="I7225" s="6">
        <v>2350</v>
      </c>
      <c r="J7225" s="1">
        <v>2</v>
      </c>
      <c r="K7225" s="4">
        <v>0.06</v>
      </c>
      <c r="L7225" s="6">
        <f t="shared" si="224"/>
        <v>141</v>
      </c>
      <c r="M7225" s="8">
        <f t="shared" si="225"/>
        <v>4559</v>
      </c>
      <c r="N7225" t="str" cm="1">
        <f t="array" ref="N72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26" spans="2:14" x14ac:dyDescent="0.35">
      <c r="B7226" s="7">
        <v>2031224</v>
      </c>
      <c r="C7226" s="1" t="s">
        <v>24</v>
      </c>
      <c r="D7226" s="1" t="s">
        <v>27</v>
      </c>
      <c r="E7226" s="1" t="s">
        <v>508</v>
      </c>
      <c r="F7226" s="1" t="s">
        <v>518</v>
      </c>
      <c r="G7226" s="3">
        <v>45482</v>
      </c>
      <c r="H7226" s="3">
        <v>45483</v>
      </c>
      <c r="I7226" s="6">
        <v>90</v>
      </c>
      <c r="J7226" s="1">
        <v>1</v>
      </c>
      <c r="K7226" s="4">
        <v>0.15</v>
      </c>
      <c r="L7226" s="6">
        <f t="shared" si="224"/>
        <v>13.5</v>
      </c>
      <c r="M7226" s="8">
        <f t="shared" si="225"/>
        <v>76.5</v>
      </c>
      <c r="N7226" t="str" cm="1">
        <f t="array" ref="N72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27" spans="2:14" x14ac:dyDescent="0.35">
      <c r="B7227" s="7">
        <v>2031225</v>
      </c>
      <c r="C7227" s="1" t="s">
        <v>4</v>
      </c>
      <c r="D7227" s="1" t="s">
        <v>28</v>
      </c>
      <c r="E7227" s="1" t="s">
        <v>31</v>
      </c>
      <c r="F7227" s="1" t="s">
        <v>519</v>
      </c>
      <c r="G7227" s="3">
        <v>45482</v>
      </c>
      <c r="H7227" s="3">
        <v>45490</v>
      </c>
      <c r="I7227" s="6">
        <v>280</v>
      </c>
      <c r="J7227" s="1">
        <v>1</v>
      </c>
      <c r="K7227" s="4">
        <v>0.02</v>
      </c>
      <c r="L7227" s="6">
        <f t="shared" si="224"/>
        <v>5.6000000000000005</v>
      </c>
      <c r="M7227" s="8">
        <f t="shared" si="225"/>
        <v>274.39999999999998</v>
      </c>
      <c r="N7227" t="str" cm="1">
        <f t="array" ref="N72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28" spans="2:14" x14ac:dyDescent="0.35">
      <c r="B7228" s="7">
        <v>2031226</v>
      </c>
      <c r="C7228" s="1" t="s">
        <v>5</v>
      </c>
      <c r="D7228" s="1" t="s">
        <v>29</v>
      </c>
      <c r="E7228" s="1" t="s">
        <v>32</v>
      </c>
      <c r="F7228" s="1" t="s">
        <v>521</v>
      </c>
      <c r="G7228" s="3">
        <v>45482</v>
      </c>
      <c r="H7228" s="3">
        <v>45484</v>
      </c>
      <c r="I7228" s="6">
        <v>70</v>
      </c>
      <c r="J7228" s="1">
        <v>2</v>
      </c>
      <c r="K7228" s="4">
        <v>0.02</v>
      </c>
      <c r="L7228" s="6">
        <f t="shared" si="224"/>
        <v>1.4000000000000001</v>
      </c>
      <c r="M7228" s="8">
        <f t="shared" si="225"/>
        <v>138.6</v>
      </c>
      <c r="N7228" t="str" cm="1">
        <f t="array" ref="N72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29" spans="2:14" x14ac:dyDescent="0.35">
      <c r="B7229" s="7">
        <v>2031227</v>
      </c>
      <c r="C7229" s="1" t="s">
        <v>6</v>
      </c>
      <c r="D7229" s="1" t="s">
        <v>25</v>
      </c>
      <c r="E7229" s="1" t="s">
        <v>38</v>
      </c>
      <c r="F7229" s="1" t="s">
        <v>520</v>
      </c>
      <c r="G7229" s="3">
        <v>45482</v>
      </c>
      <c r="H7229" s="3">
        <v>45485</v>
      </c>
      <c r="I7229" s="6">
        <v>230</v>
      </c>
      <c r="J7229" s="1">
        <v>1</v>
      </c>
      <c r="K7229" s="4">
        <v>0.02</v>
      </c>
      <c r="L7229" s="6">
        <f t="shared" si="224"/>
        <v>4.6000000000000005</v>
      </c>
      <c r="M7229" s="8">
        <f t="shared" si="225"/>
        <v>225.4</v>
      </c>
      <c r="N7229" t="str" cm="1">
        <f t="array" ref="N72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30" spans="2:14" x14ac:dyDescent="0.35">
      <c r="B7230" s="7">
        <v>2031228</v>
      </c>
      <c r="C7230" s="1" t="s">
        <v>7</v>
      </c>
      <c r="D7230" s="1" t="s">
        <v>26</v>
      </c>
      <c r="E7230" s="1" t="s">
        <v>33</v>
      </c>
      <c r="F7230" s="1" t="s">
        <v>518</v>
      </c>
      <c r="G7230" s="3">
        <v>45482</v>
      </c>
      <c r="H7230" s="3">
        <v>45487</v>
      </c>
      <c r="I7230" s="6">
        <v>7999</v>
      </c>
      <c r="J7230" s="1">
        <v>3</v>
      </c>
      <c r="K7230" s="4">
        <v>0.02</v>
      </c>
      <c r="L7230" s="6">
        <f t="shared" si="224"/>
        <v>159.97999999999999</v>
      </c>
      <c r="M7230" s="8">
        <f t="shared" si="225"/>
        <v>23837.02</v>
      </c>
      <c r="N7230" t="str" cm="1">
        <f t="array" ref="N72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31" spans="2:14" x14ac:dyDescent="0.35">
      <c r="B7231" s="7">
        <v>2031229</v>
      </c>
      <c r="C7231" s="1" t="s">
        <v>10</v>
      </c>
      <c r="D7231" s="1" t="s">
        <v>27</v>
      </c>
      <c r="E7231" s="1" t="s">
        <v>34</v>
      </c>
      <c r="F7231" s="1" t="s">
        <v>519</v>
      </c>
      <c r="G7231" s="3">
        <v>45482</v>
      </c>
      <c r="H7231" s="3">
        <v>45483</v>
      </c>
      <c r="I7231" s="6">
        <v>850</v>
      </c>
      <c r="J7231" s="1">
        <v>2</v>
      </c>
      <c r="K7231" s="4">
        <v>0.02</v>
      </c>
      <c r="L7231" s="6">
        <f t="shared" si="224"/>
        <v>17</v>
      </c>
      <c r="M7231" s="8">
        <f t="shared" si="225"/>
        <v>1683</v>
      </c>
      <c r="N7231" t="str" cm="1">
        <f t="array" ref="N72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32" spans="2:14" x14ac:dyDescent="0.35">
      <c r="B7232" s="7">
        <v>2031230</v>
      </c>
      <c r="C7232" s="1" t="s">
        <v>8</v>
      </c>
      <c r="D7232" s="1" t="s">
        <v>28</v>
      </c>
      <c r="E7232" s="1" t="s">
        <v>35</v>
      </c>
      <c r="F7232" s="1" t="s">
        <v>520</v>
      </c>
      <c r="G7232" s="3">
        <v>45482</v>
      </c>
      <c r="H7232" s="3">
        <v>45490</v>
      </c>
      <c r="I7232" s="6">
        <v>65000</v>
      </c>
      <c r="J7232" s="1">
        <v>1</v>
      </c>
      <c r="K7232" s="4">
        <v>0.02</v>
      </c>
      <c r="L7232" s="6">
        <f t="shared" si="224"/>
        <v>1300</v>
      </c>
      <c r="M7232" s="8">
        <f t="shared" si="225"/>
        <v>63700</v>
      </c>
      <c r="N7232" t="str" cm="1">
        <f t="array" ref="N72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33" spans="2:14" x14ac:dyDescent="0.35">
      <c r="B7233" s="7">
        <v>2031231</v>
      </c>
      <c r="C7233" s="1" t="s">
        <v>9</v>
      </c>
      <c r="D7233" s="1" t="s">
        <v>29</v>
      </c>
      <c r="E7233" s="1" t="s">
        <v>36</v>
      </c>
      <c r="F7233" s="1" t="s">
        <v>521</v>
      </c>
      <c r="G7233" s="3">
        <v>45482</v>
      </c>
      <c r="H7233" s="3">
        <v>45484</v>
      </c>
      <c r="I7233" s="6">
        <v>450</v>
      </c>
      <c r="J7233" s="1">
        <v>2</v>
      </c>
      <c r="K7233" s="4">
        <v>0.02</v>
      </c>
      <c r="L7233" s="6">
        <f t="shared" si="224"/>
        <v>9</v>
      </c>
      <c r="M7233" s="8">
        <f t="shared" si="225"/>
        <v>891</v>
      </c>
      <c r="N7233" t="str" cm="1">
        <f t="array" ref="N72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34" spans="2:14" x14ac:dyDescent="0.35">
      <c r="B7234" s="7">
        <v>2031232</v>
      </c>
      <c r="C7234" s="1" t="s">
        <v>11</v>
      </c>
      <c r="D7234" s="1" t="s">
        <v>25</v>
      </c>
      <c r="E7234" s="1" t="s">
        <v>37</v>
      </c>
      <c r="F7234" s="1" t="s">
        <v>518</v>
      </c>
      <c r="G7234" s="3">
        <v>45482</v>
      </c>
      <c r="H7234" s="3">
        <v>45485</v>
      </c>
      <c r="I7234" s="6">
        <v>1299</v>
      </c>
      <c r="J7234" s="1">
        <v>1</v>
      </c>
      <c r="K7234" s="4">
        <v>0.02</v>
      </c>
      <c r="L7234" s="6">
        <f t="shared" si="224"/>
        <v>25.98</v>
      </c>
      <c r="M7234" s="8">
        <f t="shared" si="225"/>
        <v>1273.02</v>
      </c>
      <c r="N7234" t="str" cm="1">
        <f t="array" ref="N72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35" spans="2:14" x14ac:dyDescent="0.35">
      <c r="B7235" s="7">
        <v>2031233</v>
      </c>
      <c r="C7235" s="1" t="s">
        <v>12</v>
      </c>
      <c r="D7235" s="1" t="s">
        <v>26</v>
      </c>
      <c r="E7235" s="1" t="s">
        <v>39</v>
      </c>
      <c r="F7235" s="1" t="s">
        <v>518</v>
      </c>
      <c r="G7235" s="3">
        <v>45482</v>
      </c>
      <c r="H7235" s="3">
        <v>45487</v>
      </c>
      <c r="I7235" s="6">
        <v>1700</v>
      </c>
      <c r="J7235" s="1">
        <v>2</v>
      </c>
      <c r="K7235" s="4">
        <v>7.0000000000000007E-2</v>
      </c>
      <c r="L7235" s="6">
        <f t="shared" si="224"/>
        <v>119.00000000000001</v>
      </c>
      <c r="M7235" s="8">
        <f t="shared" si="225"/>
        <v>3281</v>
      </c>
      <c r="N7235" t="str" cm="1">
        <f t="array" ref="N72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36" spans="2:14" x14ac:dyDescent="0.35">
      <c r="B7236" s="7">
        <v>2031234</v>
      </c>
      <c r="C7236" s="1" t="s">
        <v>13</v>
      </c>
      <c r="D7236" s="1" t="s">
        <v>27</v>
      </c>
      <c r="E7236" s="1" t="s">
        <v>40</v>
      </c>
      <c r="F7236" s="1" t="s">
        <v>519</v>
      </c>
      <c r="G7236" s="3">
        <v>45482</v>
      </c>
      <c r="H7236" s="3">
        <v>45483</v>
      </c>
      <c r="I7236" s="6">
        <v>55000</v>
      </c>
      <c r="J7236" s="1">
        <v>3</v>
      </c>
      <c r="K7236" s="4">
        <v>0.03</v>
      </c>
      <c r="L7236" s="6">
        <f t="shared" ref="L7236:L7299" si="226">I7236*K7236</f>
        <v>1650</v>
      </c>
      <c r="M7236" s="8">
        <f t="shared" ref="M7236:M7299" si="227">I7236*J7236-L7236</f>
        <v>163350</v>
      </c>
      <c r="N7236" t="str" cm="1">
        <f t="array" ref="N72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37" spans="2:14" x14ac:dyDescent="0.35">
      <c r="B7237" s="7">
        <v>2031235</v>
      </c>
      <c r="C7237" s="1" t="s">
        <v>14</v>
      </c>
      <c r="D7237" s="1" t="s">
        <v>28</v>
      </c>
      <c r="E7237" s="1" t="s">
        <v>41</v>
      </c>
      <c r="F7237" s="1" t="s">
        <v>521</v>
      </c>
      <c r="G7237" s="3">
        <v>45482</v>
      </c>
      <c r="H7237" s="3">
        <v>45490</v>
      </c>
      <c r="I7237" s="6">
        <v>57999</v>
      </c>
      <c r="J7237" s="1">
        <v>2</v>
      </c>
      <c r="K7237" s="4">
        <v>0.08</v>
      </c>
      <c r="L7237" s="6">
        <f t="shared" si="226"/>
        <v>4639.92</v>
      </c>
      <c r="M7237" s="8">
        <f t="shared" si="227"/>
        <v>111358.08</v>
      </c>
      <c r="N7237" t="str" cm="1">
        <f t="array" ref="N72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38" spans="2:14" x14ac:dyDescent="0.35">
      <c r="B7238" s="7">
        <v>2031236</v>
      </c>
      <c r="C7238" s="1" t="s">
        <v>15</v>
      </c>
      <c r="D7238" s="1" t="s">
        <v>29</v>
      </c>
      <c r="E7238" s="1" t="s">
        <v>42</v>
      </c>
      <c r="F7238" s="1" t="s">
        <v>520</v>
      </c>
      <c r="G7238" s="3">
        <v>45482</v>
      </c>
      <c r="H7238" s="3">
        <v>45484</v>
      </c>
      <c r="I7238" s="6">
        <v>1399</v>
      </c>
      <c r="J7238" s="1">
        <v>7</v>
      </c>
      <c r="K7238" s="4">
        <v>0.05</v>
      </c>
      <c r="L7238" s="6">
        <f t="shared" si="226"/>
        <v>69.95</v>
      </c>
      <c r="M7238" s="8">
        <f t="shared" si="227"/>
        <v>9723.0499999999993</v>
      </c>
      <c r="N7238" t="str" cm="1">
        <f t="array" ref="N72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39" spans="2:14" x14ac:dyDescent="0.35">
      <c r="B7239" s="7">
        <v>2031237</v>
      </c>
      <c r="C7239" s="1" t="s">
        <v>16</v>
      </c>
      <c r="D7239" s="1" t="s">
        <v>25</v>
      </c>
      <c r="E7239" s="1" t="s">
        <v>43</v>
      </c>
      <c r="F7239" s="1" t="s">
        <v>518</v>
      </c>
      <c r="G7239" s="3">
        <v>45482</v>
      </c>
      <c r="H7239" s="3">
        <v>45485</v>
      </c>
      <c r="I7239" s="6">
        <v>999</v>
      </c>
      <c r="J7239" s="1">
        <v>2</v>
      </c>
      <c r="K7239" s="4">
        <v>0.05</v>
      </c>
      <c r="L7239" s="6">
        <f t="shared" si="226"/>
        <v>49.95</v>
      </c>
      <c r="M7239" s="8">
        <f t="shared" si="227"/>
        <v>1948.05</v>
      </c>
      <c r="N7239" t="str" cm="1">
        <f t="array" ref="N72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40" spans="2:14" x14ac:dyDescent="0.35">
      <c r="B7240" s="7">
        <v>2031238</v>
      </c>
      <c r="C7240" s="1" t="s">
        <v>17</v>
      </c>
      <c r="D7240" s="1" t="s">
        <v>380</v>
      </c>
      <c r="E7240" s="1" t="s">
        <v>44</v>
      </c>
      <c r="F7240" s="1" t="s">
        <v>519</v>
      </c>
      <c r="G7240" s="3">
        <v>45482</v>
      </c>
      <c r="H7240" s="3">
        <v>45487</v>
      </c>
      <c r="I7240" s="6">
        <v>2099</v>
      </c>
      <c r="J7240" s="1">
        <v>1</v>
      </c>
      <c r="K7240" s="4">
        <v>0.05</v>
      </c>
      <c r="L7240" s="6">
        <f t="shared" si="226"/>
        <v>104.95</v>
      </c>
      <c r="M7240" s="8">
        <f t="shared" si="227"/>
        <v>1994.05</v>
      </c>
      <c r="N7240" t="str" cm="1">
        <f t="array" ref="N72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41" spans="2:14" x14ac:dyDescent="0.35">
      <c r="B7241" s="7">
        <v>2031239</v>
      </c>
      <c r="C7241" s="1" t="s">
        <v>18</v>
      </c>
      <c r="D7241" s="1" t="s">
        <v>25</v>
      </c>
      <c r="E7241" s="1" t="s">
        <v>45</v>
      </c>
      <c r="F7241" s="1" t="s">
        <v>520</v>
      </c>
      <c r="G7241" s="3">
        <v>45482</v>
      </c>
      <c r="H7241" s="3">
        <v>45483</v>
      </c>
      <c r="I7241" s="6">
        <v>11000</v>
      </c>
      <c r="J7241" s="1">
        <v>1</v>
      </c>
      <c r="K7241" s="4">
        <v>0.05</v>
      </c>
      <c r="L7241" s="6">
        <f t="shared" si="226"/>
        <v>550</v>
      </c>
      <c r="M7241" s="8">
        <f t="shared" si="227"/>
        <v>10450</v>
      </c>
      <c r="N7241" t="str" cm="1">
        <f t="array" ref="N72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42" spans="2:14" x14ac:dyDescent="0.35">
      <c r="B7242" s="7">
        <v>2031240</v>
      </c>
      <c r="C7242" s="1" t="s">
        <v>19</v>
      </c>
      <c r="D7242" s="1" t="s">
        <v>26</v>
      </c>
      <c r="E7242" s="1" t="s">
        <v>46</v>
      </c>
      <c r="F7242" s="1" t="s">
        <v>521</v>
      </c>
      <c r="G7242" s="3">
        <v>45482</v>
      </c>
      <c r="H7242" s="3">
        <v>45490</v>
      </c>
      <c r="I7242" s="6">
        <v>800</v>
      </c>
      <c r="J7242" s="1">
        <v>1</v>
      </c>
      <c r="K7242" s="4">
        <v>0.03</v>
      </c>
      <c r="L7242" s="6">
        <f t="shared" si="226"/>
        <v>24</v>
      </c>
      <c r="M7242" s="8">
        <f t="shared" si="227"/>
        <v>776</v>
      </c>
      <c r="N7242" t="str" cm="1">
        <f t="array" ref="N72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43" spans="2:14" x14ac:dyDescent="0.35">
      <c r="B7243" s="7">
        <v>2031241</v>
      </c>
      <c r="C7243" s="1" t="s">
        <v>20</v>
      </c>
      <c r="D7243" s="1" t="s">
        <v>27</v>
      </c>
      <c r="E7243" s="1" t="s">
        <v>47</v>
      </c>
      <c r="F7243" s="1" t="s">
        <v>518</v>
      </c>
      <c r="G7243" s="3">
        <v>45482</v>
      </c>
      <c r="H7243" s="3">
        <v>45484</v>
      </c>
      <c r="I7243" s="6">
        <v>5500</v>
      </c>
      <c r="J7243" s="1">
        <v>2</v>
      </c>
      <c r="K7243" s="4">
        <v>0.1</v>
      </c>
      <c r="L7243" s="6">
        <f t="shared" si="226"/>
        <v>550</v>
      </c>
      <c r="M7243" s="8">
        <f t="shared" si="227"/>
        <v>10450</v>
      </c>
      <c r="N7243" t="str" cm="1">
        <f t="array" ref="N72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44" spans="2:14" x14ac:dyDescent="0.35">
      <c r="B7244" s="7">
        <v>2031242</v>
      </c>
      <c r="C7244" s="1" t="s">
        <v>21</v>
      </c>
      <c r="D7244" s="1" t="s">
        <v>28</v>
      </c>
      <c r="E7244" s="1" t="s">
        <v>48</v>
      </c>
      <c r="F7244" s="1" t="s">
        <v>518</v>
      </c>
      <c r="G7244" s="3">
        <v>45482</v>
      </c>
      <c r="H7244" s="3">
        <v>45485</v>
      </c>
      <c r="I7244" s="6">
        <v>1350</v>
      </c>
      <c r="J7244" s="1">
        <v>1</v>
      </c>
      <c r="K7244" s="4">
        <v>0.05</v>
      </c>
      <c r="L7244" s="6">
        <f t="shared" si="226"/>
        <v>67.5</v>
      </c>
      <c r="M7244" s="8">
        <f t="shared" si="227"/>
        <v>1282.5</v>
      </c>
      <c r="N7244" t="str" cm="1">
        <f t="array" ref="N72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45" spans="2:14" x14ac:dyDescent="0.35">
      <c r="B7245" s="7">
        <v>2031243</v>
      </c>
      <c r="C7245" s="1" t="s">
        <v>22</v>
      </c>
      <c r="D7245" s="1" t="s">
        <v>29</v>
      </c>
      <c r="E7245" s="1" t="s">
        <v>49</v>
      </c>
      <c r="F7245" s="1" t="s">
        <v>519</v>
      </c>
      <c r="G7245" s="3">
        <v>45482</v>
      </c>
      <c r="H7245" s="3">
        <v>45487</v>
      </c>
      <c r="I7245" s="6">
        <v>4500</v>
      </c>
      <c r="J7245" s="1">
        <v>2</v>
      </c>
      <c r="K7245" s="4">
        <v>0.05</v>
      </c>
      <c r="L7245" s="6">
        <f t="shared" si="226"/>
        <v>225</v>
      </c>
      <c r="M7245" s="8">
        <f t="shared" si="227"/>
        <v>8775</v>
      </c>
      <c r="N7245" t="str" cm="1">
        <f t="array" ref="N72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46" spans="2:14" x14ac:dyDescent="0.35">
      <c r="B7246" s="7">
        <v>2031244</v>
      </c>
      <c r="C7246" s="1" t="s">
        <v>23</v>
      </c>
      <c r="D7246" s="1" t="s">
        <v>25</v>
      </c>
      <c r="E7246" s="1" t="s">
        <v>50</v>
      </c>
      <c r="F7246" s="1" t="s">
        <v>521</v>
      </c>
      <c r="G7246" s="3">
        <v>45482</v>
      </c>
      <c r="H7246" s="3">
        <v>45483</v>
      </c>
      <c r="I7246" s="6">
        <v>2350</v>
      </c>
      <c r="J7246" s="1">
        <v>7</v>
      </c>
      <c r="K7246" s="4">
        <v>0.02</v>
      </c>
      <c r="L7246" s="6">
        <f t="shared" si="226"/>
        <v>47</v>
      </c>
      <c r="M7246" s="8">
        <f t="shared" si="227"/>
        <v>16403</v>
      </c>
      <c r="N7246" t="str" cm="1">
        <f t="array" ref="N72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47" spans="2:14" x14ac:dyDescent="0.35">
      <c r="B7247" s="7">
        <v>2031245</v>
      </c>
      <c r="C7247" s="1" t="s">
        <v>24</v>
      </c>
      <c r="D7247" s="1" t="s">
        <v>30</v>
      </c>
      <c r="E7247" s="1" t="s">
        <v>51</v>
      </c>
      <c r="F7247" s="1" t="s">
        <v>520</v>
      </c>
      <c r="G7247" s="3">
        <v>45482</v>
      </c>
      <c r="H7247" s="3">
        <v>45490</v>
      </c>
      <c r="I7247" s="6">
        <v>90</v>
      </c>
      <c r="J7247" s="1">
        <v>2</v>
      </c>
      <c r="K7247" s="4">
        <v>0.06</v>
      </c>
      <c r="L7247" s="6">
        <f t="shared" si="226"/>
        <v>5.3999999999999995</v>
      </c>
      <c r="M7247" s="8">
        <f t="shared" si="227"/>
        <v>174.6</v>
      </c>
      <c r="N7247" t="str" cm="1">
        <f t="array" ref="N72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48" spans="2:14" x14ac:dyDescent="0.35">
      <c r="B7248" s="7">
        <v>2031246</v>
      </c>
      <c r="C7248" s="1" t="s">
        <v>4</v>
      </c>
      <c r="D7248" s="1" t="s">
        <v>27</v>
      </c>
      <c r="E7248" s="1" t="s">
        <v>506</v>
      </c>
      <c r="F7248" s="1" t="s">
        <v>518</v>
      </c>
      <c r="G7248" s="3">
        <v>45482</v>
      </c>
      <c r="H7248" s="3">
        <v>45484</v>
      </c>
      <c r="I7248" s="6">
        <v>280</v>
      </c>
      <c r="J7248" s="1">
        <v>2</v>
      </c>
      <c r="K7248" s="4">
        <v>0.15</v>
      </c>
      <c r="L7248" s="6">
        <f t="shared" si="226"/>
        <v>42</v>
      </c>
      <c r="M7248" s="8">
        <f t="shared" si="227"/>
        <v>518</v>
      </c>
      <c r="N7248" t="str" cm="1">
        <f t="array" ref="N72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49" spans="2:14" x14ac:dyDescent="0.35">
      <c r="B7249" s="7">
        <v>2031247</v>
      </c>
      <c r="C7249" s="1" t="s">
        <v>5</v>
      </c>
      <c r="D7249" s="1" t="s">
        <v>28</v>
      </c>
      <c r="E7249" s="1" t="s">
        <v>507</v>
      </c>
      <c r="F7249" s="1" t="s">
        <v>519</v>
      </c>
      <c r="G7249" s="3">
        <v>45482</v>
      </c>
      <c r="H7249" s="3">
        <v>45485</v>
      </c>
      <c r="I7249" s="6">
        <v>70</v>
      </c>
      <c r="J7249" s="1">
        <v>1</v>
      </c>
      <c r="K7249" s="4">
        <v>0.02</v>
      </c>
      <c r="L7249" s="6">
        <f t="shared" si="226"/>
        <v>1.4000000000000001</v>
      </c>
      <c r="M7249" s="8">
        <f t="shared" si="227"/>
        <v>68.599999999999994</v>
      </c>
      <c r="N7249" t="str" cm="1">
        <f t="array" ref="N72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50" spans="2:14" x14ac:dyDescent="0.35">
      <c r="B7250" s="7">
        <v>2031248</v>
      </c>
      <c r="C7250" s="1" t="s">
        <v>6</v>
      </c>
      <c r="D7250" s="1" t="s">
        <v>29</v>
      </c>
      <c r="E7250" s="1" t="s">
        <v>508</v>
      </c>
      <c r="F7250" s="1" t="s">
        <v>520</v>
      </c>
      <c r="G7250" s="3">
        <v>45482</v>
      </c>
      <c r="H7250" s="3">
        <v>45487</v>
      </c>
      <c r="I7250" s="6">
        <v>230</v>
      </c>
      <c r="J7250" s="1">
        <v>2</v>
      </c>
      <c r="K7250" s="4">
        <v>0.02</v>
      </c>
      <c r="L7250" s="6">
        <f t="shared" si="226"/>
        <v>4.6000000000000005</v>
      </c>
      <c r="M7250" s="8">
        <f t="shared" si="227"/>
        <v>455.4</v>
      </c>
      <c r="N7250" t="str" cm="1">
        <f t="array" ref="N72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51" spans="2:14" x14ac:dyDescent="0.35">
      <c r="B7251" s="7">
        <v>2031249</v>
      </c>
      <c r="C7251" s="1" t="s">
        <v>7</v>
      </c>
      <c r="D7251" s="1" t="s">
        <v>25</v>
      </c>
      <c r="E7251" s="1" t="s">
        <v>31</v>
      </c>
      <c r="F7251" s="1" t="s">
        <v>521</v>
      </c>
      <c r="G7251" s="3">
        <v>45482</v>
      </c>
      <c r="H7251" s="3">
        <v>45483</v>
      </c>
      <c r="I7251" s="6">
        <v>7999</v>
      </c>
      <c r="J7251" s="1">
        <v>4</v>
      </c>
      <c r="K7251" s="4">
        <v>0.02</v>
      </c>
      <c r="L7251" s="6">
        <f t="shared" si="226"/>
        <v>159.97999999999999</v>
      </c>
      <c r="M7251" s="8">
        <f t="shared" si="227"/>
        <v>31836.02</v>
      </c>
      <c r="N7251" t="str" cm="1">
        <f t="array" ref="N72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52" spans="2:14" x14ac:dyDescent="0.35">
      <c r="B7252" s="7">
        <v>2031250</v>
      </c>
      <c r="C7252" s="1" t="s">
        <v>10</v>
      </c>
      <c r="D7252" s="1" t="s">
        <v>26</v>
      </c>
      <c r="E7252" s="1" t="s">
        <v>32</v>
      </c>
      <c r="F7252" s="1" t="s">
        <v>518</v>
      </c>
      <c r="G7252" s="3">
        <v>45482</v>
      </c>
      <c r="H7252" s="3">
        <v>45490</v>
      </c>
      <c r="I7252" s="6">
        <v>850</v>
      </c>
      <c r="J7252" s="1">
        <v>3</v>
      </c>
      <c r="K7252" s="4">
        <v>0.02</v>
      </c>
      <c r="L7252" s="6">
        <f t="shared" si="226"/>
        <v>17</v>
      </c>
      <c r="M7252" s="8">
        <f t="shared" si="227"/>
        <v>2533</v>
      </c>
      <c r="N7252" t="str" cm="1">
        <f t="array" ref="N72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53" spans="2:14" x14ac:dyDescent="0.35">
      <c r="B7253" s="7">
        <v>2031251</v>
      </c>
      <c r="C7253" s="1" t="s">
        <v>8</v>
      </c>
      <c r="D7253" s="1" t="s">
        <v>27</v>
      </c>
      <c r="E7253" s="1" t="s">
        <v>38</v>
      </c>
      <c r="F7253" s="1" t="s">
        <v>518</v>
      </c>
      <c r="G7253" s="3">
        <v>45482</v>
      </c>
      <c r="H7253" s="3">
        <v>45484</v>
      </c>
      <c r="I7253" s="6">
        <v>65000</v>
      </c>
      <c r="J7253" s="1">
        <v>2</v>
      </c>
      <c r="K7253" s="4">
        <v>0.02</v>
      </c>
      <c r="L7253" s="6">
        <f t="shared" si="226"/>
        <v>1300</v>
      </c>
      <c r="M7253" s="8">
        <f t="shared" si="227"/>
        <v>128700</v>
      </c>
      <c r="N7253" t="str" cm="1">
        <f t="array" ref="N72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54" spans="2:14" x14ac:dyDescent="0.35">
      <c r="B7254" s="7">
        <v>2031252</v>
      </c>
      <c r="C7254" s="1" t="s">
        <v>9</v>
      </c>
      <c r="D7254" s="1" t="s">
        <v>28</v>
      </c>
      <c r="E7254" s="1" t="s">
        <v>33</v>
      </c>
      <c r="F7254" s="1" t="s">
        <v>519</v>
      </c>
      <c r="G7254" s="3">
        <v>45482</v>
      </c>
      <c r="H7254" s="3">
        <v>45485</v>
      </c>
      <c r="I7254" s="6">
        <v>450</v>
      </c>
      <c r="J7254" s="1">
        <v>1</v>
      </c>
      <c r="K7254" s="4">
        <v>0.02</v>
      </c>
      <c r="L7254" s="6">
        <f t="shared" si="226"/>
        <v>9</v>
      </c>
      <c r="M7254" s="8">
        <f t="shared" si="227"/>
        <v>441</v>
      </c>
      <c r="N7254" t="str" cm="1">
        <f t="array" ref="N72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55" spans="2:14" x14ac:dyDescent="0.35">
      <c r="B7255" s="7">
        <v>2031253</v>
      </c>
      <c r="C7255" s="1" t="s">
        <v>11</v>
      </c>
      <c r="D7255" s="1" t="s">
        <v>29</v>
      </c>
      <c r="E7255" s="1" t="s">
        <v>34</v>
      </c>
      <c r="F7255" s="1" t="s">
        <v>521</v>
      </c>
      <c r="G7255" s="3">
        <v>45482</v>
      </c>
      <c r="H7255" s="3">
        <v>45487</v>
      </c>
      <c r="I7255" s="6">
        <v>1299</v>
      </c>
      <c r="J7255" s="1">
        <v>1</v>
      </c>
      <c r="K7255" s="4">
        <v>0.02</v>
      </c>
      <c r="L7255" s="6">
        <f t="shared" si="226"/>
        <v>25.98</v>
      </c>
      <c r="M7255" s="8">
        <f t="shared" si="227"/>
        <v>1273.02</v>
      </c>
      <c r="N7255" t="str" cm="1">
        <f t="array" ref="N72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56" spans="2:14" x14ac:dyDescent="0.35">
      <c r="B7256" s="7">
        <v>2031254</v>
      </c>
      <c r="C7256" s="1" t="s">
        <v>12</v>
      </c>
      <c r="D7256" s="1" t="s">
        <v>25</v>
      </c>
      <c r="E7256" s="1" t="s">
        <v>35</v>
      </c>
      <c r="F7256" s="1" t="s">
        <v>520</v>
      </c>
      <c r="G7256" s="3">
        <v>45482</v>
      </c>
      <c r="H7256" s="3">
        <v>45483</v>
      </c>
      <c r="I7256" s="6">
        <v>1700</v>
      </c>
      <c r="J7256" s="1">
        <v>2</v>
      </c>
      <c r="K7256" s="4">
        <v>0.02</v>
      </c>
      <c r="L7256" s="6">
        <f t="shared" si="226"/>
        <v>34</v>
      </c>
      <c r="M7256" s="8">
        <f t="shared" si="227"/>
        <v>3366</v>
      </c>
      <c r="N7256" t="str" cm="1">
        <f t="array" ref="N72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57" spans="2:14" x14ac:dyDescent="0.35">
      <c r="B7257" s="7">
        <v>2031255</v>
      </c>
      <c r="C7257" s="1" t="s">
        <v>13</v>
      </c>
      <c r="D7257" s="1" t="s">
        <v>26</v>
      </c>
      <c r="E7257" s="1" t="s">
        <v>36</v>
      </c>
      <c r="F7257" s="1" t="s">
        <v>518</v>
      </c>
      <c r="G7257" s="3">
        <v>45482</v>
      </c>
      <c r="H7257" s="3">
        <v>45490</v>
      </c>
      <c r="I7257" s="6">
        <v>55000</v>
      </c>
      <c r="J7257" s="1">
        <v>1</v>
      </c>
      <c r="K7257" s="4">
        <v>7.0000000000000007E-2</v>
      </c>
      <c r="L7257" s="6">
        <f t="shared" si="226"/>
        <v>3850.0000000000005</v>
      </c>
      <c r="M7257" s="8">
        <f t="shared" si="227"/>
        <v>51150</v>
      </c>
      <c r="N7257" t="str" cm="1">
        <f t="array" ref="N72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58" spans="2:14" x14ac:dyDescent="0.35">
      <c r="B7258" s="7">
        <v>2031256</v>
      </c>
      <c r="C7258" s="1" t="s">
        <v>14</v>
      </c>
      <c r="D7258" s="1" t="s">
        <v>27</v>
      </c>
      <c r="E7258" s="1" t="s">
        <v>37</v>
      </c>
      <c r="F7258" s="1" t="s">
        <v>519</v>
      </c>
      <c r="G7258" s="3">
        <v>45482</v>
      </c>
      <c r="H7258" s="3">
        <v>45484</v>
      </c>
      <c r="I7258" s="6">
        <v>57999</v>
      </c>
      <c r="J7258" s="1">
        <v>3</v>
      </c>
      <c r="K7258" s="4">
        <v>0.03</v>
      </c>
      <c r="L7258" s="6">
        <f t="shared" si="226"/>
        <v>1739.97</v>
      </c>
      <c r="M7258" s="8">
        <f t="shared" si="227"/>
        <v>172257.03</v>
      </c>
      <c r="N7258" t="str" cm="1">
        <f t="array" ref="N72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59" spans="2:14" x14ac:dyDescent="0.35">
      <c r="B7259" s="7">
        <v>2031257</v>
      </c>
      <c r="C7259" s="1" t="s">
        <v>15</v>
      </c>
      <c r="D7259" s="1" t="s">
        <v>28</v>
      </c>
      <c r="E7259" s="1" t="s">
        <v>39</v>
      </c>
      <c r="F7259" s="1" t="s">
        <v>520</v>
      </c>
      <c r="G7259" s="3">
        <v>45482</v>
      </c>
      <c r="H7259" s="3">
        <v>45485</v>
      </c>
      <c r="I7259" s="6">
        <v>1399</v>
      </c>
      <c r="J7259" s="1">
        <v>2</v>
      </c>
      <c r="K7259" s="4">
        <v>0.08</v>
      </c>
      <c r="L7259" s="6">
        <f t="shared" si="226"/>
        <v>111.92</v>
      </c>
      <c r="M7259" s="8">
        <f t="shared" si="227"/>
        <v>2686.08</v>
      </c>
      <c r="N7259" t="str" cm="1">
        <f t="array" ref="N72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60" spans="2:14" x14ac:dyDescent="0.35">
      <c r="B7260" s="7">
        <v>2031258</v>
      </c>
      <c r="C7260" s="1" t="s">
        <v>16</v>
      </c>
      <c r="D7260" s="1" t="s">
        <v>29</v>
      </c>
      <c r="E7260" s="1" t="s">
        <v>40</v>
      </c>
      <c r="F7260" s="1" t="s">
        <v>521</v>
      </c>
      <c r="G7260" s="3">
        <v>45482</v>
      </c>
      <c r="H7260" s="3">
        <v>45487</v>
      </c>
      <c r="I7260" s="6">
        <v>999</v>
      </c>
      <c r="J7260" s="1">
        <v>1</v>
      </c>
      <c r="K7260" s="4">
        <v>0.05</v>
      </c>
      <c r="L7260" s="6">
        <f t="shared" si="226"/>
        <v>49.95</v>
      </c>
      <c r="M7260" s="8">
        <f t="shared" si="227"/>
        <v>949.05</v>
      </c>
      <c r="N7260" t="str" cm="1">
        <f t="array" ref="N72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61" spans="2:14" x14ac:dyDescent="0.35">
      <c r="B7261" s="7">
        <v>2031259</v>
      </c>
      <c r="C7261" s="1" t="s">
        <v>17</v>
      </c>
      <c r="D7261" s="1" t="s">
        <v>25</v>
      </c>
      <c r="E7261" s="1" t="s">
        <v>41</v>
      </c>
      <c r="F7261" s="1" t="s">
        <v>518</v>
      </c>
      <c r="G7261" s="3">
        <v>45482</v>
      </c>
      <c r="H7261" s="3">
        <v>45483</v>
      </c>
      <c r="I7261" s="6">
        <v>2099</v>
      </c>
      <c r="J7261" s="1">
        <v>2</v>
      </c>
      <c r="K7261" s="4">
        <v>0.05</v>
      </c>
      <c r="L7261" s="6">
        <f t="shared" si="226"/>
        <v>104.95</v>
      </c>
      <c r="M7261" s="8">
        <f t="shared" si="227"/>
        <v>4093.05</v>
      </c>
      <c r="N7261" t="str" cm="1">
        <f t="array" ref="N72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62" spans="2:14" x14ac:dyDescent="0.35">
      <c r="B7262" s="7">
        <v>2031260</v>
      </c>
      <c r="C7262" s="1" t="s">
        <v>18</v>
      </c>
      <c r="D7262" s="1" t="s">
        <v>381</v>
      </c>
      <c r="E7262" s="1" t="s">
        <v>42</v>
      </c>
      <c r="F7262" s="1" t="s">
        <v>518</v>
      </c>
      <c r="G7262" s="3">
        <v>45482</v>
      </c>
      <c r="H7262" s="3">
        <v>45490</v>
      </c>
      <c r="I7262" s="6">
        <v>11000</v>
      </c>
      <c r="J7262" s="1">
        <v>1</v>
      </c>
      <c r="K7262" s="4">
        <v>0.05</v>
      </c>
      <c r="L7262" s="6">
        <f t="shared" si="226"/>
        <v>550</v>
      </c>
      <c r="M7262" s="8">
        <f t="shared" si="227"/>
        <v>10450</v>
      </c>
      <c r="N7262" t="str" cm="1">
        <f t="array" ref="N72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63" spans="2:14" x14ac:dyDescent="0.35">
      <c r="B7263" s="7">
        <v>2031261</v>
      </c>
      <c r="C7263" s="1" t="s">
        <v>19</v>
      </c>
      <c r="D7263" s="1" t="s">
        <v>25</v>
      </c>
      <c r="E7263" s="1" t="s">
        <v>43</v>
      </c>
      <c r="F7263" s="1" t="s">
        <v>519</v>
      </c>
      <c r="G7263" s="3">
        <v>45482</v>
      </c>
      <c r="H7263" s="3">
        <v>45484</v>
      </c>
      <c r="I7263" s="6">
        <v>800</v>
      </c>
      <c r="J7263" s="1">
        <v>2</v>
      </c>
      <c r="K7263" s="4">
        <v>0.05</v>
      </c>
      <c r="L7263" s="6">
        <f t="shared" si="226"/>
        <v>40</v>
      </c>
      <c r="M7263" s="8">
        <f t="shared" si="227"/>
        <v>1560</v>
      </c>
      <c r="N7263" t="str" cm="1">
        <f t="array" ref="N72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64" spans="2:14" x14ac:dyDescent="0.35">
      <c r="B7264" s="7">
        <v>2031262</v>
      </c>
      <c r="C7264" s="1" t="s">
        <v>20</v>
      </c>
      <c r="D7264" s="1" t="s">
        <v>26</v>
      </c>
      <c r="E7264" s="1" t="s">
        <v>44</v>
      </c>
      <c r="F7264" s="1" t="s">
        <v>521</v>
      </c>
      <c r="G7264" s="3">
        <v>45482</v>
      </c>
      <c r="H7264" s="3">
        <v>45485</v>
      </c>
      <c r="I7264" s="6">
        <v>5500</v>
      </c>
      <c r="J7264" s="1">
        <v>3</v>
      </c>
      <c r="K7264" s="4">
        <v>0.03</v>
      </c>
      <c r="L7264" s="6">
        <f t="shared" si="226"/>
        <v>165</v>
      </c>
      <c r="M7264" s="8">
        <f t="shared" si="227"/>
        <v>16335</v>
      </c>
      <c r="N7264" t="str" cm="1">
        <f t="array" ref="N72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65" spans="2:14" x14ac:dyDescent="0.35">
      <c r="B7265" s="7">
        <v>2031263</v>
      </c>
      <c r="C7265" s="1" t="s">
        <v>21</v>
      </c>
      <c r="D7265" s="1" t="s">
        <v>27</v>
      </c>
      <c r="E7265" s="1" t="s">
        <v>45</v>
      </c>
      <c r="F7265" s="1" t="s">
        <v>520</v>
      </c>
      <c r="G7265" s="3">
        <v>45482</v>
      </c>
      <c r="H7265" s="3">
        <v>45487</v>
      </c>
      <c r="I7265" s="6">
        <v>1350</v>
      </c>
      <c r="J7265" s="1">
        <v>2</v>
      </c>
      <c r="K7265" s="4">
        <v>0.1</v>
      </c>
      <c r="L7265" s="6">
        <f t="shared" si="226"/>
        <v>135</v>
      </c>
      <c r="M7265" s="8">
        <f t="shared" si="227"/>
        <v>2565</v>
      </c>
      <c r="N7265" t="str" cm="1">
        <f t="array" ref="N72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66" spans="2:14" x14ac:dyDescent="0.35">
      <c r="B7266" s="7">
        <v>2031264</v>
      </c>
      <c r="C7266" s="1" t="s">
        <v>22</v>
      </c>
      <c r="D7266" s="1" t="s">
        <v>28</v>
      </c>
      <c r="E7266" s="1" t="s">
        <v>46</v>
      </c>
      <c r="F7266" s="1" t="s">
        <v>518</v>
      </c>
      <c r="G7266" s="3">
        <v>45482</v>
      </c>
      <c r="H7266" s="3">
        <v>45483</v>
      </c>
      <c r="I7266" s="6">
        <v>4500</v>
      </c>
      <c r="J7266" s="1">
        <v>7</v>
      </c>
      <c r="K7266" s="4">
        <v>0.05</v>
      </c>
      <c r="L7266" s="6">
        <f t="shared" si="226"/>
        <v>225</v>
      </c>
      <c r="M7266" s="8">
        <f t="shared" si="227"/>
        <v>31275</v>
      </c>
      <c r="N7266" t="str" cm="1">
        <f t="array" ref="N72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67" spans="2:14" x14ac:dyDescent="0.35">
      <c r="B7267" s="7">
        <v>2031265</v>
      </c>
      <c r="C7267" s="1" t="s">
        <v>23</v>
      </c>
      <c r="D7267" s="1" t="s">
        <v>29</v>
      </c>
      <c r="E7267" s="1" t="s">
        <v>47</v>
      </c>
      <c r="F7267" s="1" t="s">
        <v>519</v>
      </c>
      <c r="G7267" s="3">
        <v>45482</v>
      </c>
      <c r="H7267" s="3">
        <v>45490</v>
      </c>
      <c r="I7267" s="6">
        <v>2350</v>
      </c>
      <c r="J7267" s="1">
        <v>2</v>
      </c>
      <c r="K7267" s="4">
        <v>0.05</v>
      </c>
      <c r="L7267" s="6">
        <f t="shared" si="226"/>
        <v>117.5</v>
      </c>
      <c r="M7267" s="8">
        <f t="shared" si="227"/>
        <v>4582.5</v>
      </c>
      <c r="N7267" t="str" cm="1">
        <f t="array" ref="N72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68" spans="2:14" x14ac:dyDescent="0.35">
      <c r="B7268" s="7">
        <v>2031266</v>
      </c>
      <c r="C7268" s="1" t="s">
        <v>24</v>
      </c>
      <c r="D7268" s="1" t="s">
        <v>25</v>
      </c>
      <c r="E7268" s="1" t="s">
        <v>48</v>
      </c>
      <c r="F7268" s="1" t="s">
        <v>520</v>
      </c>
      <c r="G7268" s="3">
        <v>45482</v>
      </c>
      <c r="H7268" s="3">
        <v>45484</v>
      </c>
      <c r="I7268" s="6">
        <v>90</v>
      </c>
      <c r="J7268" s="1">
        <v>1</v>
      </c>
      <c r="K7268" s="4">
        <v>0.02</v>
      </c>
      <c r="L7268" s="6">
        <f t="shared" si="226"/>
        <v>1.8</v>
      </c>
      <c r="M7268" s="8">
        <f t="shared" si="227"/>
        <v>88.2</v>
      </c>
      <c r="N7268" t="str" cm="1">
        <f t="array" ref="N72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69" spans="2:14" x14ac:dyDescent="0.35">
      <c r="B7269" s="7">
        <v>2031267</v>
      </c>
      <c r="C7269" s="1" t="s">
        <v>4</v>
      </c>
      <c r="D7269" s="1" t="s">
        <v>30</v>
      </c>
      <c r="E7269" s="1" t="s">
        <v>49</v>
      </c>
      <c r="F7269" s="1" t="s">
        <v>521</v>
      </c>
      <c r="G7269" s="3">
        <v>45482</v>
      </c>
      <c r="H7269" s="3">
        <v>45485</v>
      </c>
      <c r="I7269" s="6">
        <v>280</v>
      </c>
      <c r="J7269" s="1">
        <v>1</v>
      </c>
      <c r="K7269" s="4">
        <v>0.06</v>
      </c>
      <c r="L7269" s="6">
        <f t="shared" si="226"/>
        <v>16.8</v>
      </c>
      <c r="M7269" s="8">
        <f t="shared" si="227"/>
        <v>263.2</v>
      </c>
      <c r="N7269" t="str" cm="1">
        <f t="array" ref="N72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70" spans="2:14" x14ac:dyDescent="0.35">
      <c r="B7270" s="7">
        <v>2031268</v>
      </c>
      <c r="C7270" s="1" t="s">
        <v>5</v>
      </c>
      <c r="D7270" s="1" t="s">
        <v>27</v>
      </c>
      <c r="E7270" s="1" t="s">
        <v>50</v>
      </c>
      <c r="F7270" s="1" t="s">
        <v>518</v>
      </c>
      <c r="G7270" s="3">
        <v>45482</v>
      </c>
      <c r="H7270" s="3">
        <v>45487</v>
      </c>
      <c r="I7270" s="6">
        <v>70</v>
      </c>
      <c r="J7270" s="1">
        <v>1</v>
      </c>
      <c r="K7270" s="4">
        <v>0.15</v>
      </c>
      <c r="L7270" s="6">
        <f t="shared" si="226"/>
        <v>10.5</v>
      </c>
      <c r="M7270" s="8">
        <f t="shared" si="227"/>
        <v>59.5</v>
      </c>
      <c r="N7270" t="str" cm="1">
        <f t="array" ref="N72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71" spans="2:14" x14ac:dyDescent="0.35">
      <c r="B7271" s="7">
        <v>2031269</v>
      </c>
      <c r="C7271" s="1" t="s">
        <v>6</v>
      </c>
      <c r="D7271" s="1" t="s">
        <v>28</v>
      </c>
      <c r="E7271" s="1" t="s">
        <v>51</v>
      </c>
      <c r="F7271" s="1" t="s">
        <v>518</v>
      </c>
      <c r="G7271" s="3">
        <v>45482</v>
      </c>
      <c r="H7271" s="3">
        <v>45483</v>
      </c>
      <c r="I7271" s="6">
        <v>230</v>
      </c>
      <c r="J7271" s="1">
        <v>2</v>
      </c>
      <c r="K7271" s="4">
        <v>0.02</v>
      </c>
      <c r="L7271" s="6">
        <f t="shared" si="226"/>
        <v>4.6000000000000005</v>
      </c>
      <c r="M7271" s="8">
        <f t="shared" si="227"/>
        <v>455.4</v>
      </c>
      <c r="N7271" t="str" cm="1">
        <f t="array" ref="N72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72" spans="2:14" x14ac:dyDescent="0.35">
      <c r="B7272" s="7">
        <v>2031270</v>
      </c>
      <c r="C7272" s="1" t="s">
        <v>7</v>
      </c>
      <c r="D7272" s="1" t="s">
        <v>29</v>
      </c>
      <c r="E7272" s="1" t="s">
        <v>506</v>
      </c>
      <c r="F7272" s="1" t="s">
        <v>519</v>
      </c>
      <c r="G7272" s="3">
        <v>45482</v>
      </c>
      <c r="H7272" s="3">
        <v>45490</v>
      </c>
      <c r="I7272" s="6">
        <v>7999</v>
      </c>
      <c r="J7272" s="1">
        <v>1</v>
      </c>
      <c r="K7272" s="4">
        <v>0.02</v>
      </c>
      <c r="L7272" s="6">
        <f t="shared" si="226"/>
        <v>159.97999999999999</v>
      </c>
      <c r="M7272" s="8">
        <f t="shared" si="227"/>
        <v>7839.02</v>
      </c>
      <c r="N7272" t="str" cm="1">
        <f t="array" ref="N72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73" spans="2:14" x14ac:dyDescent="0.35">
      <c r="B7273" s="7">
        <v>2031271</v>
      </c>
      <c r="C7273" s="1" t="s">
        <v>10</v>
      </c>
      <c r="D7273" s="1" t="s">
        <v>25</v>
      </c>
      <c r="E7273" s="1" t="s">
        <v>507</v>
      </c>
      <c r="F7273" s="1" t="s">
        <v>521</v>
      </c>
      <c r="G7273" s="3">
        <v>45482</v>
      </c>
      <c r="H7273" s="3">
        <v>45484</v>
      </c>
      <c r="I7273" s="6">
        <v>850</v>
      </c>
      <c r="J7273" s="1">
        <v>2</v>
      </c>
      <c r="K7273" s="4">
        <v>0.02</v>
      </c>
      <c r="L7273" s="6">
        <f t="shared" si="226"/>
        <v>17</v>
      </c>
      <c r="M7273" s="8">
        <f t="shared" si="227"/>
        <v>1683</v>
      </c>
      <c r="N7273" t="str" cm="1">
        <f t="array" ref="N72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74" spans="2:14" x14ac:dyDescent="0.35">
      <c r="B7274" s="7">
        <v>2031272</v>
      </c>
      <c r="C7274" s="1" t="s">
        <v>8</v>
      </c>
      <c r="D7274" s="1" t="s">
        <v>26</v>
      </c>
      <c r="E7274" s="1" t="s">
        <v>508</v>
      </c>
      <c r="F7274" s="1" t="s">
        <v>520</v>
      </c>
      <c r="G7274" s="3">
        <v>45482</v>
      </c>
      <c r="H7274" s="3">
        <v>45485</v>
      </c>
      <c r="I7274" s="6">
        <v>65000</v>
      </c>
      <c r="J7274" s="1">
        <v>7</v>
      </c>
      <c r="K7274" s="4">
        <v>0.02</v>
      </c>
      <c r="L7274" s="6">
        <f t="shared" si="226"/>
        <v>1300</v>
      </c>
      <c r="M7274" s="8">
        <f t="shared" si="227"/>
        <v>453700</v>
      </c>
      <c r="N7274" t="str" cm="1">
        <f t="array" ref="N72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75" spans="2:14" x14ac:dyDescent="0.35">
      <c r="B7275" s="7">
        <v>2031273</v>
      </c>
      <c r="C7275" s="1" t="s">
        <v>9</v>
      </c>
      <c r="D7275" s="1" t="s">
        <v>27</v>
      </c>
      <c r="E7275" s="1" t="s">
        <v>31</v>
      </c>
      <c r="F7275" s="1" t="s">
        <v>518</v>
      </c>
      <c r="G7275" s="3">
        <v>45482</v>
      </c>
      <c r="H7275" s="3">
        <v>45487</v>
      </c>
      <c r="I7275" s="6">
        <v>450</v>
      </c>
      <c r="J7275" s="1">
        <v>2</v>
      </c>
      <c r="K7275" s="4">
        <v>0.02</v>
      </c>
      <c r="L7275" s="6">
        <f t="shared" si="226"/>
        <v>9</v>
      </c>
      <c r="M7275" s="8">
        <f t="shared" si="227"/>
        <v>891</v>
      </c>
      <c r="N7275" t="str" cm="1">
        <f t="array" ref="N72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76" spans="2:14" x14ac:dyDescent="0.35">
      <c r="B7276" s="7">
        <v>2031274</v>
      </c>
      <c r="C7276" s="1" t="s">
        <v>11</v>
      </c>
      <c r="D7276" s="1" t="s">
        <v>28</v>
      </c>
      <c r="E7276" s="1" t="s">
        <v>32</v>
      </c>
      <c r="F7276" s="1" t="s">
        <v>519</v>
      </c>
      <c r="G7276" s="3">
        <v>45482</v>
      </c>
      <c r="H7276" s="3">
        <v>45483</v>
      </c>
      <c r="I7276" s="6">
        <v>1299</v>
      </c>
      <c r="J7276" s="1">
        <v>2</v>
      </c>
      <c r="K7276" s="4">
        <v>0.02</v>
      </c>
      <c r="L7276" s="6">
        <f t="shared" si="226"/>
        <v>25.98</v>
      </c>
      <c r="M7276" s="8">
        <f t="shared" si="227"/>
        <v>2572.02</v>
      </c>
      <c r="N7276" t="str" cm="1">
        <f t="array" ref="N72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77" spans="2:14" x14ac:dyDescent="0.35">
      <c r="B7277" s="7">
        <v>2031275</v>
      </c>
      <c r="C7277" s="1" t="s">
        <v>12</v>
      </c>
      <c r="D7277" s="1" t="s">
        <v>29</v>
      </c>
      <c r="E7277" s="1" t="s">
        <v>38</v>
      </c>
      <c r="F7277" s="1" t="s">
        <v>520</v>
      </c>
      <c r="G7277" s="3">
        <v>45482</v>
      </c>
      <c r="H7277" s="3">
        <v>45490</v>
      </c>
      <c r="I7277" s="6">
        <v>1700</v>
      </c>
      <c r="J7277" s="1">
        <v>1</v>
      </c>
      <c r="K7277" s="4">
        <v>0.02</v>
      </c>
      <c r="L7277" s="6">
        <f t="shared" si="226"/>
        <v>34</v>
      </c>
      <c r="M7277" s="8">
        <f t="shared" si="227"/>
        <v>1666</v>
      </c>
      <c r="N7277" t="str" cm="1">
        <f t="array" ref="N72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78" spans="2:14" x14ac:dyDescent="0.35">
      <c r="B7278" s="7">
        <v>2031276</v>
      </c>
      <c r="C7278" s="1" t="s">
        <v>13</v>
      </c>
      <c r="D7278" s="1" t="s">
        <v>25</v>
      </c>
      <c r="E7278" s="1" t="s">
        <v>33</v>
      </c>
      <c r="F7278" s="1" t="s">
        <v>521</v>
      </c>
      <c r="G7278" s="3">
        <v>45482</v>
      </c>
      <c r="H7278" s="3">
        <v>45484</v>
      </c>
      <c r="I7278" s="6">
        <v>55000</v>
      </c>
      <c r="J7278" s="1">
        <v>2</v>
      </c>
      <c r="K7278" s="4">
        <v>0.02</v>
      </c>
      <c r="L7278" s="6">
        <f t="shared" si="226"/>
        <v>1100</v>
      </c>
      <c r="M7278" s="8">
        <f t="shared" si="227"/>
        <v>108900</v>
      </c>
      <c r="N7278" t="str" cm="1">
        <f t="array" ref="N72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79" spans="2:14" x14ac:dyDescent="0.35">
      <c r="B7279" s="7">
        <v>2031277</v>
      </c>
      <c r="C7279" s="1" t="s">
        <v>14</v>
      </c>
      <c r="D7279" s="1" t="s">
        <v>26</v>
      </c>
      <c r="E7279" s="1" t="s">
        <v>34</v>
      </c>
      <c r="F7279" s="1" t="s">
        <v>518</v>
      </c>
      <c r="G7279" s="3">
        <v>45482</v>
      </c>
      <c r="H7279" s="3">
        <v>45485</v>
      </c>
      <c r="I7279" s="6">
        <v>57999</v>
      </c>
      <c r="J7279" s="1">
        <v>4</v>
      </c>
      <c r="K7279" s="4">
        <v>7.0000000000000007E-2</v>
      </c>
      <c r="L7279" s="6">
        <f t="shared" si="226"/>
        <v>4059.9300000000003</v>
      </c>
      <c r="M7279" s="8">
        <f t="shared" si="227"/>
        <v>227936.07</v>
      </c>
      <c r="N7279" t="str" cm="1">
        <f t="array" ref="N72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80" spans="2:14" x14ac:dyDescent="0.35">
      <c r="B7280" s="7">
        <v>2031278</v>
      </c>
      <c r="C7280" s="1" t="s">
        <v>15</v>
      </c>
      <c r="D7280" s="1" t="s">
        <v>27</v>
      </c>
      <c r="E7280" s="1" t="s">
        <v>35</v>
      </c>
      <c r="F7280" s="1" t="s">
        <v>518</v>
      </c>
      <c r="G7280" s="3">
        <v>45482</v>
      </c>
      <c r="H7280" s="3">
        <v>45487</v>
      </c>
      <c r="I7280" s="6">
        <v>1399</v>
      </c>
      <c r="J7280" s="1">
        <v>3</v>
      </c>
      <c r="K7280" s="4">
        <v>0.03</v>
      </c>
      <c r="L7280" s="6">
        <f t="shared" si="226"/>
        <v>41.97</v>
      </c>
      <c r="M7280" s="8">
        <f t="shared" si="227"/>
        <v>4155.03</v>
      </c>
      <c r="N7280" t="str" cm="1">
        <f t="array" ref="N72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81" spans="2:14" x14ac:dyDescent="0.35">
      <c r="B7281" s="7">
        <v>2031279</v>
      </c>
      <c r="C7281" s="1" t="s">
        <v>16</v>
      </c>
      <c r="D7281" s="1" t="s">
        <v>28</v>
      </c>
      <c r="E7281" s="1" t="s">
        <v>36</v>
      </c>
      <c r="F7281" s="1" t="s">
        <v>519</v>
      </c>
      <c r="G7281" s="3">
        <v>45482</v>
      </c>
      <c r="H7281" s="3">
        <v>45483</v>
      </c>
      <c r="I7281" s="6">
        <v>999</v>
      </c>
      <c r="J7281" s="1">
        <v>2</v>
      </c>
      <c r="K7281" s="4">
        <v>0.08</v>
      </c>
      <c r="L7281" s="6">
        <f t="shared" si="226"/>
        <v>79.92</v>
      </c>
      <c r="M7281" s="8">
        <f t="shared" si="227"/>
        <v>1918.08</v>
      </c>
      <c r="N7281" t="str" cm="1">
        <f t="array" ref="N72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82" spans="2:14" x14ac:dyDescent="0.35">
      <c r="B7282" s="7">
        <v>2031280</v>
      </c>
      <c r="C7282" s="1" t="s">
        <v>17</v>
      </c>
      <c r="D7282" s="1" t="s">
        <v>29</v>
      </c>
      <c r="E7282" s="1" t="s">
        <v>37</v>
      </c>
      <c r="F7282" s="1" t="s">
        <v>521</v>
      </c>
      <c r="G7282" s="3">
        <v>45482</v>
      </c>
      <c r="H7282" s="3">
        <v>45490</v>
      </c>
      <c r="I7282" s="6">
        <v>2099</v>
      </c>
      <c r="J7282" s="1">
        <v>1</v>
      </c>
      <c r="K7282" s="4">
        <v>0.05</v>
      </c>
      <c r="L7282" s="6">
        <f t="shared" si="226"/>
        <v>104.95</v>
      </c>
      <c r="M7282" s="8">
        <f t="shared" si="227"/>
        <v>1994.05</v>
      </c>
      <c r="N7282" t="str" cm="1">
        <f t="array" ref="N72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83" spans="2:14" x14ac:dyDescent="0.35">
      <c r="B7283" s="7">
        <v>2031281</v>
      </c>
      <c r="C7283" s="1" t="s">
        <v>18</v>
      </c>
      <c r="D7283" s="1" t="s">
        <v>25</v>
      </c>
      <c r="E7283" s="1" t="s">
        <v>39</v>
      </c>
      <c r="F7283" s="1" t="s">
        <v>520</v>
      </c>
      <c r="G7283" s="3">
        <v>45482</v>
      </c>
      <c r="H7283" s="3">
        <v>45484</v>
      </c>
      <c r="I7283" s="6">
        <v>11000</v>
      </c>
      <c r="J7283" s="1">
        <v>1</v>
      </c>
      <c r="K7283" s="4">
        <v>0.05</v>
      </c>
      <c r="L7283" s="6">
        <f t="shared" si="226"/>
        <v>550</v>
      </c>
      <c r="M7283" s="8">
        <f t="shared" si="227"/>
        <v>10450</v>
      </c>
      <c r="N7283" t="str" cm="1">
        <f t="array" ref="N72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84" spans="2:14" x14ac:dyDescent="0.35">
      <c r="B7284" s="7">
        <v>2031282</v>
      </c>
      <c r="C7284" s="1" t="s">
        <v>19</v>
      </c>
      <c r="D7284" s="1" t="s">
        <v>382</v>
      </c>
      <c r="E7284" s="1" t="s">
        <v>40</v>
      </c>
      <c r="F7284" s="1" t="s">
        <v>518</v>
      </c>
      <c r="G7284" s="3">
        <v>45482</v>
      </c>
      <c r="H7284" s="3">
        <v>45485</v>
      </c>
      <c r="I7284" s="6">
        <v>800</v>
      </c>
      <c r="J7284" s="1">
        <v>2</v>
      </c>
      <c r="K7284" s="4">
        <v>0.05</v>
      </c>
      <c r="L7284" s="6">
        <f t="shared" si="226"/>
        <v>40</v>
      </c>
      <c r="M7284" s="8">
        <f t="shared" si="227"/>
        <v>1560</v>
      </c>
      <c r="N7284" t="str" cm="1">
        <f t="array" ref="N72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85" spans="2:14" x14ac:dyDescent="0.35">
      <c r="B7285" s="7">
        <v>2031283</v>
      </c>
      <c r="C7285" s="1" t="s">
        <v>20</v>
      </c>
      <c r="D7285" s="1" t="s">
        <v>25</v>
      </c>
      <c r="E7285" s="1" t="s">
        <v>41</v>
      </c>
      <c r="F7285" s="1" t="s">
        <v>519</v>
      </c>
      <c r="G7285" s="3">
        <v>45482</v>
      </c>
      <c r="H7285" s="3">
        <v>45487</v>
      </c>
      <c r="I7285" s="6">
        <v>5500</v>
      </c>
      <c r="J7285" s="1">
        <v>1</v>
      </c>
      <c r="K7285" s="4">
        <v>0.05</v>
      </c>
      <c r="L7285" s="6">
        <f t="shared" si="226"/>
        <v>275</v>
      </c>
      <c r="M7285" s="8">
        <f t="shared" si="227"/>
        <v>5225</v>
      </c>
      <c r="N7285" t="str" cm="1">
        <f t="array" ref="N72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86" spans="2:14" x14ac:dyDescent="0.35">
      <c r="B7286" s="7">
        <v>2031284</v>
      </c>
      <c r="C7286" s="1" t="s">
        <v>21</v>
      </c>
      <c r="D7286" s="1" t="s">
        <v>26</v>
      </c>
      <c r="E7286" s="1" t="s">
        <v>42</v>
      </c>
      <c r="F7286" s="1" t="s">
        <v>520</v>
      </c>
      <c r="G7286" s="3">
        <v>45482</v>
      </c>
      <c r="H7286" s="3">
        <v>45483</v>
      </c>
      <c r="I7286" s="6">
        <v>1350</v>
      </c>
      <c r="J7286" s="1">
        <v>3</v>
      </c>
      <c r="K7286" s="4">
        <v>0.03</v>
      </c>
      <c r="L7286" s="6">
        <f t="shared" si="226"/>
        <v>40.5</v>
      </c>
      <c r="M7286" s="8">
        <f t="shared" si="227"/>
        <v>4009.5</v>
      </c>
      <c r="N7286" t="str" cm="1">
        <f t="array" ref="N72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87" spans="2:14" x14ac:dyDescent="0.35">
      <c r="B7287" s="7">
        <v>2031285</v>
      </c>
      <c r="C7287" s="1" t="s">
        <v>22</v>
      </c>
      <c r="D7287" s="1" t="s">
        <v>27</v>
      </c>
      <c r="E7287" s="1" t="s">
        <v>43</v>
      </c>
      <c r="F7287" s="1" t="s">
        <v>521</v>
      </c>
      <c r="G7287" s="3">
        <v>45482</v>
      </c>
      <c r="H7287" s="3">
        <v>45490</v>
      </c>
      <c r="I7287" s="6">
        <v>4500</v>
      </c>
      <c r="J7287" s="1">
        <v>2</v>
      </c>
      <c r="K7287" s="4">
        <v>0.1</v>
      </c>
      <c r="L7287" s="6">
        <f t="shared" si="226"/>
        <v>450</v>
      </c>
      <c r="M7287" s="8">
        <f t="shared" si="227"/>
        <v>8550</v>
      </c>
      <c r="N7287" t="str" cm="1">
        <f t="array" ref="N72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88" spans="2:14" x14ac:dyDescent="0.35">
      <c r="B7288" s="7">
        <v>2031286</v>
      </c>
      <c r="C7288" s="1" t="s">
        <v>23</v>
      </c>
      <c r="D7288" s="1" t="s">
        <v>28</v>
      </c>
      <c r="E7288" s="1" t="s">
        <v>44</v>
      </c>
      <c r="F7288" s="1" t="s">
        <v>518</v>
      </c>
      <c r="G7288" s="3">
        <v>45482</v>
      </c>
      <c r="H7288" s="3">
        <v>45484</v>
      </c>
      <c r="I7288" s="6">
        <v>2350</v>
      </c>
      <c r="J7288" s="1">
        <v>1</v>
      </c>
      <c r="K7288" s="4">
        <v>0.05</v>
      </c>
      <c r="L7288" s="6">
        <f t="shared" si="226"/>
        <v>117.5</v>
      </c>
      <c r="M7288" s="8">
        <f t="shared" si="227"/>
        <v>2232.5</v>
      </c>
      <c r="N7288" t="str" cm="1">
        <f t="array" ref="N72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89" spans="2:14" x14ac:dyDescent="0.35">
      <c r="B7289" s="7">
        <v>2031287</v>
      </c>
      <c r="C7289" s="1" t="s">
        <v>24</v>
      </c>
      <c r="D7289" s="1" t="s">
        <v>29</v>
      </c>
      <c r="E7289" s="1" t="s">
        <v>45</v>
      </c>
      <c r="F7289" s="1" t="s">
        <v>518</v>
      </c>
      <c r="G7289" s="3">
        <v>45482</v>
      </c>
      <c r="H7289" s="3">
        <v>45485</v>
      </c>
      <c r="I7289" s="6">
        <v>90</v>
      </c>
      <c r="J7289" s="1">
        <v>2</v>
      </c>
      <c r="K7289" s="4">
        <v>0.05</v>
      </c>
      <c r="L7289" s="6">
        <f t="shared" si="226"/>
        <v>4.5</v>
      </c>
      <c r="M7289" s="8">
        <f t="shared" si="227"/>
        <v>175.5</v>
      </c>
      <c r="N7289" t="str" cm="1">
        <f t="array" ref="N72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90" spans="2:14" x14ac:dyDescent="0.35">
      <c r="B7290" s="7">
        <v>2031288</v>
      </c>
      <c r="C7290" s="1" t="s">
        <v>4</v>
      </c>
      <c r="D7290" s="1" t="s">
        <v>25</v>
      </c>
      <c r="E7290" s="1" t="s">
        <v>46</v>
      </c>
      <c r="F7290" s="1" t="s">
        <v>519</v>
      </c>
      <c r="G7290" s="3">
        <v>45482</v>
      </c>
      <c r="H7290" s="3">
        <v>45487</v>
      </c>
      <c r="I7290" s="6">
        <v>280</v>
      </c>
      <c r="J7290" s="1">
        <v>1</v>
      </c>
      <c r="K7290" s="4">
        <v>0.02</v>
      </c>
      <c r="L7290" s="6">
        <f t="shared" si="226"/>
        <v>5.6000000000000005</v>
      </c>
      <c r="M7290" s="8">
        <f t="shared" si="227"/>
        <v>274.39999999999998</v>
      </c>
      <c r="N7290" t="str" cm="1">
        <f t="array" ref="N72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91" spans="2:14" x14ac:dyDescent="0.35">
      <c r="B7291" s="7">
        <v>2031289</v>
      </c>
      <c r="C7291" s="1" t="s">
        <v>5</v>
      </c>
      <c r="D7291" s="1" t="s">
        <v>30</v>
      </c>
      <c r="E7291" s="1" t="s">
        <v>47</v>
      </c>
      <c r="F7291" s="1" t="s">
        <v>521</v>
      </c>
      <c r="G7291" s="3">
        <v>45482</v>
      </c>
      <c r="H7291" s="3">
        <v>45483</v>
      </c>
      <c r="I7291" s="6">
        <v>70</v>
      </c>
      <c r="J7291" s="1">
        <v>2</v>
      </c>
      <c r="K7291" s="4">
        <v>0.06</v>
      </c>
      <c r="L7291" s="6">
        <f t="shared" si="226"/>
        <v>4.2</v>
      </c>
      <c r="M7291" s="8">
        <f t="shared" si="227"/>
        <v>135.80000000000001</v>
      </c>
      <c r="N7291" t="str" cm="1">
        <f t="array" ref="N72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92" spans="2:14" x14ac:dyDescent="0.35">
      <c r="B7292" s="7">
        <v>2031290</v>
      </c>
      <c r="C7292" s="1" t="s">
        <v>6</v>
      </c>
      <c r="D7292" s="1" t="s">
        <v>27</v>
      </c>
      <c r="E7292" s="1" t="s">
        <v>48</v>
      </c>
      <c r="F7292" s="1" t="s">
        <v>520</v>
      </c>
      <c r="G7292" s="3">
        <v>45482</v>
      </c>
      <c r="H7292" s="3">
        <v>45490</v>
      </c>
      <c r="I7292" s="6">
        <v>230</v>
      </c>
      <c r="J7292" s="1">
        <v>3</v>
      </c>
      <c r="K7292" s="4">
        <v>0.15</v>
      </c>
      <c r="L7292" s="6">
        <f t="shared" si="226"/>
        <v>34.5</v>
      </c>
      <c r="M7292" s="8">
        <f t="shared" si="227"/>
        <v>655.5</v>
      </c>
      <c r="N7292" t="str" cm="1">
        <f t="array" ref="N72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93" spans="2:14" x14ac:dyDescent="0.35">
      <c r="B7293" s="7">
        <v>2031291</v>
      </c>
      <c r="C7293" s="1" t="s">
        <v>7</v>
      </c>
      <c r="D7293" s="1" t="s">
        <v>28</v>
      </c>
      <c r="E7293" s="1" t="s">
        <v>49</v>
      </c>
      <c r="F7293" s="1" t="s">
        <v>518</v>
      </c>
      <c r="G7293" s="3">
        <v>45482</v>
      </c>
      <c r="H7293" s="3">
        <v>45484</v>
      </c>
      <c r="I7293" s="6">
        <v>7999</v>
      </c>
      <c r="J7293" s="1">
        <v>2</v>
      </c>
      <c r="K7293" s="4">
        <v>0.02</v>
      </c>
      <c r="L7293" s="6">
        <f t="shared" si="226"/>
        <v>159.97999999999999</v>
      </c>
      <c r="M7293" s="8">
        <f t="shared" si="227"/>
        <v>15838.02</v>
      </c>
      <c r="N7293" t="str" cm="1">
        <f t="array" ref="N72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94" spans="2:14" x14ac:dyDescent="0.35">
      <c r="B7294" s="7">
        <v>2031292</v>
      </c>
      <c r="C7294" s="1" t="s">
        <v>10</v>
      </c>
      <c r="D7294" s="1" t="s">
        <v>29</v>
      </c>
      <c r="E7294" s="1" t="s">
        <v>50</v>
      </c>
      <c r="F7294" s="1" t="s">
        <v>519</v>
      </c>
      <c r="G7294" s="3">
        <v>45482</v>
      </c>
      <c r="H7294" s="3">
        <v>45485</v>
      </c>
      <c r="I7294" s="6">
        <v>850</v>
      </c>
      <c r="J7294" s="1">
        <v>7</v>
      </c>
      <c r="K7294" s="4">
        <v>0.02</v>
      </c>
      <c r="L7294" s="6">
        <f t="shared" si="226"/>
        <v>17</v>
      </c>
      <c r="M7294" s="8">
        <f t="shared" si="227"/>
        <v>5933</v>
      </c>
      <c r="N7294" t="str" cm="1">
        <f t="array" ref="N72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95" spans="2:14" x14ac:dyDescent="0.35">
      <c r="B7295" s="7">
        <v>2031293</v>
      </c>
      <c r="C7295" s="1" t="s">
        <v>8</v>
      </c>
      <c r="D7295" s="1" t="s">
        <v>25</v>
      </c>
      <c r="E7295" s="1" t="s">
        <v>51</v>
      </c>
      <c r="F7295" s="1" t="s">
        <v>520</v>
      </c>
      <c r="G7295" s="3">
        <v>45482</v>
      </c>
      <c r="H7295" s="3">
        <v>45487</v>
      </c>
      <c r="I7295" s="6">
        <v>65000</v>
      </c>
      <c r="J7295" s="1">
        <v>2</v>
      </c>
      <c r="K7295" s="4">
        <v>0.02</v>
      </c>
      <c r="L7295" s="6">
        <f t="shared" si="226"/>
        <v>1300</v>
      </c>
      <c r="M7295" s="8">
        <f t="shared" si="227"/>
        <v>128700</v>
      </c>
      <c r="N7295" t="str" cm="1">
        <f t="array" ref="N72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296" spans="2:14" x14ac:dyDescent="0.35">
      <c r="B7296" s="7">
        <v>2031294</v>
      </c>
      <c r="C7296" s="1" t="s">
        <v>9</v>
      </c>
      <c r="D7296" s="1" t="s">
        <v>26</v>
      </c>
      <c r="E7296" s="1" t="s">
        <v>506</v>
      </c>
      <c r="F7296" s="1" t="s">
        <v>521</v>
      </c>
      <c r="G7296" s="3">
        <v>45482</v>
      </c>
      <c r="H7296" s="3">
        <v>45483</v>
      </c>
      <c r="I7296" s="6">
        <v>450</v>
      </c>
      <c r="J7296" s="1">
        <v>1</v>
      </c>
      <c r="K7296" s="4">
        <v>0.02</v>
      </c>
      <c r="L7296" s="6">
        <f t="shared" si="226"/>
        <v>9</v>
      </c>
      <c r="M7296" s="8">
        <f t="shared" si="227"/>
        <v>441</v>
      </c>
      <c r="N7296" t="str" cm="1">
        <f t="array" ref="N72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97" spans="2:14" x14ac:dyDescent="0.35">
      <c r="B7297" s="7">
        <v>2031295</v>
      </c>
      <c r="C7297" s="1" t="s">
        <v>11</v>
      </c>
      <c r="D7297" s="1" t="s">
        <v>27</v>
      </c>
      <c r="E7297" s="1" t="s">
        <v>507</v>
      </c>
      <c r="F7297" s="1" t="s">
        <v>518</v>
      </c>
      <c r="G7297" s="3">
        <v>45482</v>
      </c>
      <c r="H7297" s="3">
        <v>45490</v>
      </c>
      <c r="I7297" s="6">
        <v>1299</v>
      </c>
      <c r="J7297" s="1">
        <v>1</v>
      </c>
      <c r="K7297" s="4">
        <v>0.02</v>
      </c>
      <c r="L7297" s="6">
        <f t="shared" si="226"/>
        <v>25.98</v>
      </c>
      <c r="M7297" s="8">
        <f t="shared" si="227"/>
        <v>1273.02</v>
      </c>
      <c r="N7297" t="str" cm="1">
        <f t="array" ref="N72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98" spans="2:14" x14ac:dyDescent="0.35">
      <c r="B7298" s="7">
        <v>2031296</v>
      </c>
      <c r="C7298" s="1" t="s">
        <v>12</v>
      </c>
      <c r="D7298" s="1" t="s">
        <v>28</v>
      </c>
      <c r="E7298" s="1" t="s">
        <v>508</v>
      </c>
      <c r="F7298" s="1" t="s">
        <v>518</v>
      </c>
      <c r="G7298" s="3">
        <v>45482</v>
      </c>
      <c r="H7298" s="3">
        <v>45484</v>
      </c>
      <c r="I7298" s="6">
        <v>1700</v>
      </c>
      <c r="J7298" s="1">
        <v>1</v>
      </c>
      <c r="K7298" s="4">
        <v>0.02</v>
      </c>
      <c r="L7298" s="6">
        <f t="shared" si="226"/>
        <v>34</v>
      </c>
      <c r="M7298" s="8">
        <f t="shared" si="227"/>
        <v>1666</v>
      </c>
      <c r="N7298" t="str" cm="1">
        <f t="array" ref="N72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299" spans="2:14" x14ac:dyDescent="0.35">
      <c r="B7299" s="7">
        <v>2031297</v>
      </c>
      <c r="C7299" s="1" t="s">
        <v>13</v>
      </c>
      <c r="D7299" s="1" t="s">
        <v>29</v>
      </c>
      <c r="E7299" s="1" t="s">
        <v>31</v>
      </c>
      <c r="F7299" s="1" t="s">
        <v>519</v>
      </c>
      <c r="G7299" s="3">
        <v>45482</v>
      </c>
      <c r="H7299" s="3">
        <v>45485</v>
      </c>
      <c r="I7299" s="6">
        <v>55000</v>
      </c>
      <c r="J7299" s="1">
        <v>2</v>
      </c>
      <c r="K7299" s="4">
        <v>0.02</v>
      </c>
      <c r="L7299" s="6">
        <f t="shared" si="226"/>
        <v>1100</v>
      </c>
      <c r="M7299" s="8">
        <f t="shared" si="227"/>
        <v>108900</v>
      </c>
      <c r="N7299" t="str" cm="1">
        <f t="array" ref="N72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00" spans="2:14" x14ac:dyDescent="0.35">
      <c r="B7300" s="7">
        <v>2031298</v>
      </c>
      <c r="C7300" s="1" t="s">
        <v>14</v>
      </c>
      <c r="D7300" s="1" t="s">
        <v>25</v>
      </c>
      <c r="E7300" s="1" t="s">
        <v>32</v>
      </c>
      <c r="F7300" s="1" t="s">
        <v>521</v>
      </c>
      <c r="G7300" s="3">
        <v>45482</v>
      </c>
      <c r="H7300" s="3">
        <v>45487</v>
      </c>
      <c r="I7300" s="6">
        <v>57999</v>
      </c>
      <c r="J7300" s="1">
        <v>1</v>
      </c>
      <c r="K7300" s="4">
        <v>0.02</v>
      </c>
      <c r="L7300" s="6">
        <f t="shared" ref="L7300:L7363" si="228">I7300*K7300</f>
        <v>1159.98</v>
      </c>
      <c r="M7300" s="8">
        <f t="shared" ref="M7300:M7363" si="229">I7300*J7300-L7300</f>
        <v>56839.02</v>
      </c>
      <c r="N7300" t="str" cm="1">
        <f t="array" ref="N73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01" spans="2:14" x14ac:dyDescent="0.35">
      <c r="B7301" s="7">
        <v>2031299</v>
      </c>
      <c r="C7301" s="1" t="s">
        <v>15</v>
      </c>
      <c r="D7301" s="1" t="s">
        <v>26</v>
      </c>
      <c r="E7301" s="1" t="s">
        <v>38</v>
      </c>
      <c r="F7301" s="1" t="s">
        <v>520</v>
      </c>
      <c r="G7301" s="3">
        <v>45482</v>
      </c>
      <c r="H7301" s="3">
        <v>45483</v>
      </c>
      <c r="I7301" s="6">
        <v>1399</v>
      </c>
      <c r="J7301" s="1">
        <v>2</v>
      </c>
      <c r="K7301" s="4">
        <v>7.0000000000000007E-2</v>
      </c>
      <c r="L7301" s="6">
        <f t="shared" si="228"/>
        <v>97.93</v>
      </c>
      <c r="M7301" s="8">
        <f t="shared" si="229"/>
        <v>2700.07</v>
      </c>
      <c r="N7301" t="str" cm="1">
        <f t="array" ref="N73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02" spans="2:14" x14ac:dyDescent="0.35">
      <c r="B7302" s="7">
        <v>2031300</v>
      </c>
      <c r="C7302" s="1" t="s">
        <v>16</v>
      </c>
      <c r="D7302" s="1" t="s">
        <v>27</v>
      </c>
      <c r="E7302" s="1" t="s">
        <v>33</v>
      </c>
      <c r="F7302" s="1" t="s">
        <v>518</v>
      </c>
      <c r="G7302" s="3">
        <v>45482</v>
      </c>
      <c r="H7302" s="3">
        <v>45490</v>
      </c>
      <c r="I7302" s="6">
        <v>999</v>
      </c>
      <c r="J7302" s="1">
        <v>7</v>
      </c>
      <c r="K7302" s="4">
        <v>0.03</v>
      </c>
      <c r="L7302" s="6">
        <f t="shared" si="228"/>
        <v>29.97</v>
      </c>
      <c r="M7302" s="8">
        <f t="shared" si="229"/>
        <v>6963.03</v>
      </c>
      <c r="N7302" t="str" cm="1">
        <f t="array" ref="N73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03" spans="2:14" x14ac:dyDescent="0.35">
      <c r="B7303" s="7">
        <v>2031301</v>
      </c>
      <c r="C7303" s="1" t="s">
        <v>17</v>
      </c>
      <c r="D7303" s="1" t="s">
        <v>28</v>
      </c>
      <c r="E7303" s="1" t="s">
        <v>34</v>
      </c>
      <c r="F7303" s="1" t="s">
        <v>519</v>
      </c>
      <c r="G7303" s="3">
        <v>45482</v>
      </c>
      <c r="H7303" s="3">
        <v>45484</v>
      </c>
      <c r="I7303" s="6">
        <v>2099</v>
      </c>
      <c r="J7303" s="1">
        <v>2</v>
      </c>
      <c r="K7303" s="4">
        <v>0.08</v>
      </c>
      <c r="L7303" s="6">
        <f t="shared" si="228"/>
        <v>167.92000000000002</v>
      </c>
      <c r="M7303" s="8">
        <f t="shared" si="229"/>
        <v>4030.08</v>
      </c>
      <c r="N7303" t="str" cm="1">
        <f t="array" ref="N73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04" spans="2:14" x14ac:dyDescent="0.35">
      <c r="B7304" s="7">
        <v>2031302</v>
      </c>
      <c r="C7304" s="1" t="s">
        <v>18</v>
      </c>
      <c r="D7304" s="1" t="s">
        <v>29</v>
      </c>
      <c r="E7304" s="1" t="s">
        <v>35</v>
      </c>
      <c r="F7304" s="1" t="s">
        <v>520</v>
      </c>
      <c r="G7304" s="3">
        <v>45482</v>
      </c>
      <c r="H7304" s="3">
        <v>45485</v>
      </c>
      <c r="I7304" s="6">
        <v>11000</v>
      </c>
      <c r="J7304" s="1">
        <v>2</v>
      </c>
      <c r="K7304" s="4">
        <v>0.05</v>
      </c>
      <c r="L7304" s="6">
        <f t="shared" si="228"/>
        <v>550</v>
      </c>
      <c r="M7304" s="8">
        <f t="shared" si="229"/>
        <v>21450</v>
      </c>
      <c r="N7304" t="str" cm="1">
        <f t="array" ref="N73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05" spans="2:14" x14ac:dyDescent="0.35">
      <c r="B7305" s="7">
        <v>2031303</v>
      </c>
      <c r="C7305" s="1" t="s">
        <v>19</v>
      </c>
      <c r="D7305" s="1" t="s">
        <v>25</v>
      </c>
      <c r="E7305" s="1" t="s">
        <v>36</v>
      </c>
      <c r="F7305" s="1" t="s">
        <v>521</v>
      </c>
      <c r="G7305" s="3">
        <v>45482</v>
      </c>
      <c r="H7305" s="3">
        <v>45487</v>
      </c>
      <c r="I7305" s="6">
        <v>800</v>
      </c>
      <c r="J7305" s="1">
        <v>1</v>
      </c>
      <c r="K7305" s="4">
        <v>0.05</v>
      </c>
      <c r="L7305" s="6">
        <f t="shared" si="228"/>
        <v>40</v>
      </c>
      <c r="M7305" s="8">
        <f t="shared" si="229"/>
        <v>760</v>
      </c>
      <c r="N7305" t="str" cm="1">
        <f t="array" ref="N73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06" spans="2:14" x14ac:dyDescent="0.35">
      <c r="B7306" s="7">
        <v>2031304</v>
      </c>
      <c r="C7306" s="1" t="s">
        <v>20</v>
      </c>
      <c r="D7306" s="1" t="s">
        <v>383</v>
      </c>
      <c r="E7306" s="1" t="s">
        <v>37</v>
      </c>
      <c r="F7306" s="1" t="s">
        <v>518</v>
      </c>
      <c r="G7306" s="3">
        <v>45482</v>
      </c>
      <c r="H7306" s="3">
        <v>45483</v>
      </c>
      <c r="I7306" s="6">
        <v>5500</v>
      </c>
      <c r="J7306" s="1">
        <v>2</v>
      </c>
      <c r="K7306" s="4">
        <v>0.05</v>
      </c>
      <c r="L7306" s="6">
        <f t="shared" si="228"/>
        <v>275</v>
      </c>
      <c r="M7306" s="8">
        <f t="shared" si="229"/>
        <v>10725</v>
      </c>
      <c r="N7306" t="str" cm="1">
        <f t="array" ref="N73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07" spans="2:14" x14ac:dyDescent="0.35">
      <c r="B7307" s="7">
        <v>2031305</v>
      </c>
      <c r="C7307" s="1" t="s">
        <v>21</v>
      </c>
      <c r="D7307" s="1" t="s">
        <v>25</v>
      </c>
      <c r="E7307" s="1" t="s">
        <v>39</v>
      </c>
      <c r="F7307" s="1" t="s">
        <v>518</v>
      </c>
      <c r="G7307" s="3">
        <v>45482</v>
      </c>
      <c r="H7307" s="3">
        <v>45490</v>
      </c>
      <c r="I7307" s="6">
        <v>1350</v>
      </c>
      <c r="J7307" s="1">
        <v>4</v>
      </c>
      <c r="K7307" s="4">
        <v>0.05</v>
      </c>
      <c r="L7307" s="6">
        <f t="shared" si="228"/>
        <v>67.5</v>
      </c>
      <c r="M7307" s="8">
        <f t="shared" si="229"/>
        <v>5332.5</v>
      </c>
      <c r="N7307" t="str" cm="1">
        <f t="array" ref="N73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08" spans="2:14" x14ac:dyDescent="0.35">
      <c r="B7308" s="7">
        <v>2031306</v>
      </c>
      <c r="C7308" s="1" t="s">
        <v>22</v>
      </c>
      <c r="D7308" s="1" t="s">
        <v>26</v>
      </c>
      <c r="E7308" s="1" t="s">
        <v>40</v>
      </c>
      <c r="F7308" s="1" t="s">
        <v>519</v>
      </c>
      <c r="G7308" s="3">
        <v>45482</v>
      </c>
      <c r="H7308" s="3">
        <v>45484</v>
      </c>
      <c r="I7308" s="6">
        <v>4500</v>
      </c>
      <c r="J7308" s="1">
        <v>3</v>
      </c>
      <c r="K7308" s="4">
        <v>0.03</v>
      </c>
      <c r="L7308" s="6">
        <f t="shared" si="228"/>
        <v>135</v>
      </c>
      <c r="M7308" s="8">
        <f t="shared" si="229"/>
        <v>13365</v>
      </c>
      <c r="N7308" t="str" cm="1">
        <f t="array" ref="N73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09" spans="2:14" x14ac:dyDescent="0.35">
      <c r="B7309" s="7">
        <v>2031307</v>
      </c>
      <c r="C7309" s="1" t="s">
        <v>23</v>
      </c>
      <c r="D7309" s="1" t="s">
        <v>27</v>
      </c>
      <c r="E7309" s="1" t="s">
        <v>41</v>
      </c>
      <c r="F7309" s="1" t="s">
        <v>521</v>
      </c>
      <c r="G7309" s="3">
        <v>45482</v>
      </c>
      <c r="H7309" s="3">
        <v>45485</v>
      </c>
      <c r="I7309" s="6">
        <v>2350</v>
      </c>
      <c r="J7309" s="1">
        <v>2</v>
      </c>
      <c r="K7309" s="4">
        <v>0.1</v>
      </c>
      <c r="L7309" s="6">
        <f t="shared" si="228"/>
        <v>235</v>
      </c>
      <c r="M7309" s="8">
        <f t="shared" si="229"/>
        <v>4465</v>
      </c>
      <c r="N7309" t="str" cm="1">
        <f t="array" ref="N73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10" spans="2:14" x14ac:dyDescent="0.35">
      <c r="B7310" s="7">
        <v>2031308</v>
      </c>
      <c r="C7310" s="1" t="s">
        <v>24</v>
      </c>
      <c r="D7310" s="1" t="s">
        <v>28</v>
      </c>
      <c r="E7310" s="1" t="s">
        <v>42</v>
      </c>
      <c r="F7310" s="1" t="s">
        <v>520</v>
      </c>
      <c r="G7310" s="3">
        <v>45482</v>
      </c>
      <c r="H7310" s="3">
        <v>45487</v>
      </c>
      <c r="I7310" s="6">
        <v>90</v>
      </c>
      <c r="J7310" s="1">
        <v>1</v>
      </c>
      <c r="K7310" s="4">
        <v>0.05</v>
      </c>
      <c r="L7310" s="6">
        <f t="shared" si="228"/>
        <v>4.5</v>
      </c>
      <c r="M7310" s="8">
        <f t="shared" si="229"/>
        <v>85.5</v>
      </c>
      <c r="N7310" t="str" cm="1">
        <f t="array" ref="N73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11" spans="2:14" x14ac:dyDescent="0.35">
      <c r="B7311" s="7">
        <v>2031309</v>
      </c>
      <c r="C7311" s="1" t="s">
        <v>4</v>
      </c>
      <c r="D7311" s="1" t="s">
        <v>29</v>
      </c>
      <c r="E7311" s="1" t="s">
        <v>43</v>
      </c>
      <c r="F7311" s="1" t="s">
        <v>518</v>
      </c>
      <c r="G7311" s="3">
        <v>45482</v>
      </c>
      <c r="H7311" s="3">
        <v>45483</v>
      </c>
      <c r="I7311" s="6">
        <v>280</v>
      </c>
      <c r="J7311" s="1">
        <v>1</v>
      </c>
      <c r="K7311" s="4">
        <v>0.05</v>
      </c>
      <c r="L7311" s="6">
        <f t="shared" si="228"/>
        <v>14</v>
      </c>
      <c r="M7311" s="8">
        <f t="shared" si="229"/>
        <v>266</v>
      </c>
      <c r="N7311" t="str" cm="1">
        <f t="array" ref="N73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12" spans="2:14" x14ac:dyDescent="0.35">
      <c r="B7312" s="7">
        <v>2031310</v>
      </c>
      <c r="C7312" s="1" t="s">
        <v>5</v>
      </c>
      <c r="D7312" s="1" t="s">
        <v>25</v>
      </c>
      <c r="E7312" s="1" t="s">
        <v>44</v>
      </c>
      <c r="F7312" s="1" t="s">
        <v>519</v>
      </c>
      <c r="G7312" s="3">
        <v>45482</v>
      </c>
      <c r="H7312" s="3">
        <v>45490</v>
      </c>
      <c r="I7312" s="6">
        <v>70</v>
      </c>
      <c r="J7312" s="1">
        <v>2</v>
      </c>
      <c r="K7312" s="4">
        <v>0.02</v>
      </c>
      <c r="L7312" s="6">
        <f t="shared" si="228"/>
        <v>1.4000000000000001</v>
      </c>
      <c r="M7312" s="8">
        <f t="shared" si="229"/>
        <v>138.6</v>
      </c>
      <c r="N7312" t="str" cm="1">
        <f t="array" ref="N73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13" spans="2:14" x14ac:dyDescent="0.35">
      <c r="B7313" s="7">
        <v>2031311</v>
      </c>
      <c r="C7313" s="1" t="s">
        <v>6</v>
      </c>
      <c r="D7313" s="1" t="s">
        <v>30</v>
      </c>
      <c r="E7313" s="1" t="s">
        <v>45</v>
      </c>
      <c r="F7313" s="1" t="s">
        <v>520</v>
      </c>
      <c r="G7313" s="3">
        <v>45482</v>
      </c>
      <c r="H7313" s="3">
        <v>45484</v>
      </c>
      <c r="I7313" s="6">
        <v>230</v>
      </c>
      <c r="J7313" s="1">
        <v>1</v>
      </c>
      <c r="K7313" s="4">
        <v>0.06</v>
      </c>
      <c r="L7313" s="6">
        <f t="shared" si="228"/>
        <v>13.799999999999999</v>
      </c>
      <c r="M7313" s="8">
        <f t="shared" si="229"/>
        <v>216.2</v>
      </c>
      <c r="N7313" t="str" cm="1">
        <f t="array" ref="N73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14" spans="2:14" x14ac:dyDescent="0.35">
      <c r="B7314" s="7">
        <v>2031312</v>
      </c>
      <c r="C7314" s="1" t="s">
        <v>7</v>
      </c>
      <c r="D7314" s="1" t="s">
        <v>27</v>
      </c>
      <c r="E7314" s="1" t="s">
        <v>46</v>
      </c>
      <c r="F7314" s="1" t="s">
        <v>521</v>
      </c>
      <c r="G7314" s="3">
        <v>45482</v>
      </c>
      <c r="H7314" s="3">
        <v>45485</v>
      </c>
      <c r="I7314" s="6">
        <v>7999</v>
      </c>
      <c r="J7314" s="1">
        <v>3</v>
      </c>
      <c r="K7314" s="4">
        <v>0.15</v>
      </c>
      <c r="L7314" s="6">
        <f t="shared" si="228"/>
        <v>1199.8499999999999</v>
      </c>
      <c r="M7314" s="8">
        <f t="shared" si="229"/>
        <v>22797.15</v>
      </c>
      <c r="N7314" t="str" cm="1">
        <f t="array" ref="N73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15" spans="2:14" x14ac:dyDescent="0.35">
      <c r="B7315" s="7">
        <v>2031313</v>
      </c>
      <c r="C7315" s="1" t="s">
        <v>10</v>
      </c>
      <c r="D7315" s="1" t="s">
        <v>28</v>
      </c>
      <c r="E7315" s="1" t="s">
        <v>47</v>
      </c>
      <c r="F7315" s="1" t="s">
        <v>518</v>
      </c>
      <c r="G7315" s="3">
        <v>45482</v>
      </c>
      <c r="H7315" s="3">
        <v>45487</v>
      </c>
      <c r="I7315" s="6">
        <v>850</v>
      </c>
      <c r="J7315" s="1">
        <v>2</v>
      </c>
      <c r="K7315" s="4">
        <v>0.02</v>
      </c>
      <c r="L7315" s="6">
        <f t="shared" si="228"/>
        <v>17</v>
      </c>
      <c r="M7315" s="8">
        <f t="shared" si="229"/>
        <v>1683</v>
      </c>
      <c r="N7315" t="str" cm="1">
        <f t="array" ref="N73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16" spans="2:14" x14ac:dyDescent="0.35">
      <c r="B7316" s="7">
        <v>2031314</v>
      </c>
      <c r="C7316" s="1" t="s">
        <v>8</v>
      </c>
      <c r="D7316" s="1" t="s">
        <v>29</v>
      </c>
      <c r="E7316" s="1" t="s">
        <v>48</v>
      </c>
      <c r="F7316" s="1" t="s">
        <v>518</v>
      </c>
      <c r="G7316" s="3">
        <v>45482</v>
      </c>
      <c r="H7316" s="3">
        <v>45483</v>
      </c>
      <c r="I7316" s="6">
        <v>65000</v>
      </c>
      <c r="J7316" s="1">
        <v>1</v>
      </c>
      <c r="K7316" s="4">
        <v>0.02</v>
      </c>
      <c r="L7316" s="6">
        <f t="shared" si="228"/>
        <v>1300</v>
      </c>
      <c r="M7316" s="8">
        <f t="shared" si="229"/>
        <v>63700</v>
      </c>
      <c r="N7316" t="str" cm="1">
        <f t="array" ref="N73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17" spans="2:14" x14ac:dyDescent="0.35">
      <c r="B7317" s="7">
        <v>2031315</v>
      </c>
      <c r="C7317" s="1" t="s">
        <v>9</v>
      </c>
      <c r="D7317" s="1" t="s">
        <v>25</v>
      </c>
      <c r="E7317" s="1" t="s">
        <v>49</v>
      </c>
      <c r="F7317" s="1" t="s">
        <v>519</v>
      </c>
      <c r="G7317" s="3">
        <v>45482</v>
      </c>
      <c r="H7317" s="3">
        <v>45490</v>
      </c>
      <c r="I7317" s="6">
        <v>450</v>
      </c>
      <c r="J7317" s="1">
        <v>2</v>
      </c>
      <c r="K7317" s="4">
        <v>0.02</v>
      </c>
      <c r="L7317" s="6">
        <f t="shared" si="228"/>
        <v>9</v>
      </c>
      <c r="M7317" s="8">
        <f t="shared" si="229"/>
        <v>891</v>
      </c>
      <c r="N7317" t="str" cm="1">
        <f t="array" ref="N73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18" spans="2:14" x14ac:dyDescent="0.35">
      <c r="B7318" s="7">
        <v>2031316</v>
      </c>
      <c r="C7318" s="1" t="s">
        <v>11</v>
      </c>
      <c r="D7318" s="1" t="s">
        <v>26</v>
      </c>
      <c r="E7318" s="1" t="s">
        <v>50</v>
      </c>
      <c r="F7318" s="1" t="s">
        <v>521</v>
      </c>
      <c r="G7318" s="3">
        <v>45482</v>
      </c>
      <c r="H7318" s="3">
        <v>45484</v>
      </c>
      <c r="I7318" s="6">
        <v>1299</v>
      </c>
      <c r="J7318" s="1">
        <v>1</v>
      </c>
      <c r="K7318" s="4">
        <v>0.02</v>
      </c>
      <c r="L7318" s="6">
        <f t="shared" si="228"/>
        <v>25.98</v>
      </c>
      <c r="M7318" s="8">
        <f t="shared" si="229"/>
        <v>1273.02</v>
      </c>
      <c r="N7318" t="str" cm="1">
        <f t="array" ref="N73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19" spans="2:14" x14ac:dyDescent="0.35">
      <c r="B7319" s="7">
        <v>2031317</v>
      </c>
      <c r="C7319" s="1" t="s">
        <v>12</v>
      </c>
      <c r="D7319" s="1" t="s">
        <v>27</v>
      </c>
      <c r="E7319" s="1" t="s">
        <v>51</v>
      </c>
      <c r="F7319" s="1" t="s">
        <v>520</v>
      </c>
      <c r="G7319" s="3">
        <v>45482</v>
      </c>
      <c r="H7319" s="3">
        <v>45485</v>
      </c>
      <c r="I7319" s="6">
        <v>1700</v>
      </c>
      <c r="J7319" s="1">
        <v>2</v>
      </c>
      <c r="K7319" s="4">
        <v>0.02</v>
      </c>
      <c r="L7319" s="6">
        <f t="shared" si="228"/>
        <v>34</v>
      </c>
      <c r="M7319" s="8">
        <f t="shared" si="229"/>
        <v>3366</v>
      </c>
      <c r="N7319" t="str" cm="1">
        <f t="array" ref="N73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20" spans="2:14" x14ac:dyDescent="0.35">
      <c r="B7320" s="7">
        <v>2031318</v>
      </c>
      <c r="C7320" s="1" t="s">
        <v>13</v>
      </c>
      <c r="D7320" s="1" t="s">
        <v>28</v>
      </c>
      <c r="E7320" s="1" t="s">
        <v>506</v>
      </c>
      <c r="F7320" s="1" t="s">
        <v>518</v>
      </c>
      <c r="G7320" s="3">
        <v>45482</v>
      </c>
      <c r="H7320" s="3">
        <v>45487</v>
      </c>
      <c r="I7320" s="6">
        <v>55000</v>
      </c>
      <c r="J7320" s="1">
        <v>3</v>
      </c>
      <c r="K7320" s="4">
        <v>0.02</v>
      </c>
      <c r="L7320" s="6">
        <f t="shared" si="228"/>
        <v>1100</v>
      </c>
      <c r="M7320" s="8">
        <f t="shared" si="229"/>
        <v>163900</v>
      </c>
      <c r="N7320" t="str" cm="1">
        <f t="array" ref="N73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21" spans="2:14" x14ac:dyDescent="0.35">
      <c r="B7321" s="7">
        <v>2031319</v>
      </c>
      <c r="C7321" s="1" t="s">
        <v>14</v>
      </c>
      <c r="D7321" s="1" t="s">
        <v>29</v>
      </c>
      <c r="E7321" s="1" t="s">
        <v>507</v>
      </c>
      <c r="F7321" s="1" t="s">
        <v>519</v>
      </c>
      <c r="G7321" s="3">
        <v>45482</v>
      </c>
      <c r="H7321" s="3">
        <v>45483</v>
      </c>
      <c r="I7321" s="6">
        <v>57999</v>
      </c>
      <c r="J7321" s="1">
        <v>2</v>
      </c>
      <c r="K7321" s="4">
        <v>0.02</v>
      </c>
      <c r="L7321" s="6">
        <f t="shared" si="228"/>
        <v>1159.98</v>
      </c>
      <c r="M7321" s="8">
        <f t="shared" si="229"/>
        <v>114838.02</v>
      </c>
      <c r="N7321" t="str" cm="1">
        <f t="array" ref="N73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22" spans="2:14" x14ac:dyDescent="0.35">
      <c r="B7322" s="7">
        <v>2031320</v>
      </c>
      <c r="C7322" s="1" t="s">
        <v>15</v>
      </c>
      <c r="D7322" s="1" t="s">
        <v>25</v>
      </c>
      <c r="E7322" s="1" t="s">
        <v>508</v>
      </c>
      <c r="F7322" s="1" t="s">
        <v>520</v>
      </c>
      <c r="G7322" s="3">
        <v>45482</v>
      </c>
      <c r="H7322" s="3">
        <v>45490</v>
      </c>
      <c r="I7322" s="6">
        <v>1399</v>
      </c>
      <c r="J7322" s="1">
        <v>7</v>
      </c>
      <c r="K7322" s="4">
        <v>0.02</v>
      </c>
      <c r="L7322" s="6">
        <f t="shared" si="228"/>
        <v>27.98</v>
      </c>
      <c r="M7322" s="8">
        <f t="shared" si="229"/>
        <v>9765.02</v>
      </c>
      <c r="N7322" t="str" cm="1">
        <f t="array" ref="N73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23" spans="2:14" x14ac:dyDescent="0.35">
      <c r="B7323" s="7">
        <v>2031321</v>
      </c>
      <c r="C7323" s="1" t="s">
        <v>16</v>
      </c>
      <c r="D7323" s="1" t="s">
        <v>26</v>
      </c>
      <c r="E7323" s="1" t="s">
        <v>31</v>
      </c>
      <c r="F7323" s="1" t="s">
        <v>521</v>
      </c>
      <c r="G7323" s="3">
        <v>45482</v>
      </c>
      <c r="H7323" s="3">
        <v>45484</v>
      </c>
      <c r="I7323" s="6">
        <v>999</v>
      </c>
      <c r="J7323" s="1">
        <v>2</v>
      </c>
      <c r="K7323" s="4">
        <v>7.0000000000000007E-2</v>
      </c>
      <c r="L7323" s="6">
        <f t="shared" si="228"/>
        <v>69.930000000000007</v>
      </c>
      <c r="M7323" s="8">
        <f t="shared" si="229"/>
        <v>1928.07</v>
      </c>
      <c r="N7323" t="str" cm="1">
        <f t="array" ref="N73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24" spans="2:14" x14ac:dyDescent="0.35">
      <c r="B7324" s="7">
        <v>2031322</v>
      </c>
      <c r="C7324" s="1" t="s">
        <v>17</v>
      </c>
      <c r="D7324" s="1" t="s">
        <v>27</v>
      </c>
      <c r="E7324" s="1" t="s">
        <v>32</v>
      </c>
      <c r="F7324" s="1" t="s">
        <v>518</v>
      </c>
      <c r="G7324" s="3">
        <v>45482</v>
      </c>
      <c r="H7324" s="3">
        <v>45485</v>
      </c>
      <c r="I7324" s="6">
        <v>2099</v>
      </c>
      <c r="J7324" s="1">
        <v>1</v>
      </c>
      <c r="K7324" s="4">
        <v>0.03</v>
      </c>
      <c r="L7324" s="6">
        <f t="shared" si="228"/>
        <v>62.97</v>
      </c>
      <c r="M7324" s="8">
        <f t="shared" si="229"/>
        <v>2036.03</v>
      </c>
      <c r="N7324" t="str" cm="1">
        <f t="array" ref="N73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25" spans="2:14" x14ac:dyDescent="0.35">
      <c r="B7325" s="7">
        <v>2031323</v>
      </c>
      <c r="C7325" s="1" t="s">
        <v>18</v>
      </c>
      <c r="D7325" s="1" t="s">
        <v>28</v>
      </c>
      <c r="E7325" s="1" t="s">
        <v>38</v>
      </c>
      <c r="F7325" s="1" t="s">
        <v>518</v>
      </c>
      <c r="G7325" s="3">
        <v>45482</v>
      </c>
      <c r="H7325" s="3">
        <v>45487</v>
      </c>
      <c r="I7325" s="6">
        <v>11000</v>
      </c>
      <c r="J7325" s="1">
        <v>1</v>
      </c>
      <c r="K7325" s="4">
        <v>0.08</v>
      </c>
      <c r="L7325" s="6">
        <f t="shared" si="228"/>
        <v>880</v>
      </c>
      <c r="M7325" s="8">
        <f t="shared" si="229"/>
        <v>10120</v>
      </c>
      <c r="N7325" t="str" cm="1">
        <f t="array" ref="N73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26" spans="2:14" x14ac:dyDescent="0.35">
      <c r="B7326" s="7">
        <v>2031324</v>
      </c>
      <c r="C7326" s="1" t="s">
        <v>19</v>
      </c>
      <c r="D7326" s="1" t="s">
        <v>29</v>
      </c>
      <c r="E7326" s="1" t="s">
        <v>33</v>
      </c>
      <c r="F7326" s="1" t="s">
        <v>519</v>
      </c>
      <c r="G7326" s="3">
        <v>45482</v>
      </c>
      <c r="H7326" s="3">
        <v>45483</v>
      </c>
      <c r="I7326" s="6">
        <v>800</v>
      </c>
      <c r="J7326" s="1">
        <v>1</v>
      </c>
      <c r="K7326" s="4">
        <v>0.05</v>
      </c>
      <c r="L7326" s="6">
        <f t="shared" si="228"/>
        <v>40</v>
      </c>
      <c r="M7326" s="8">
        <f t="shared" si="229"/>
        <v>760</v>
      </c>
      <c r="N7326" t="str" cm="1">
        <f t="array" ref="N73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27" spans="2:14" x14ac:dyDescent="0.35">
      <c r="B7327" s="7">
        <v>2031325</v>
      </c>
      <c r="C7327" s="1" t="s">
        <v>20</v>
      </c>
      <c r="D7327" s="1" t="s">
        <v>25</v>
      </c>
      <c r="E7327" s="1" t="s">
        <v>34</v>
      </c>
      <c r="F7327" s="1" t="s">
        <v>521</v>
      </c>
      <c r="G7327" s="3">
        <v>45482</v>
      </c>
      <c r="H7327" s="3">
        <v>45490</v>
      </c>
      <c r="I7327" s="6">
        <v>5500</v>
      </c>
      <c r="J7327" s="1">
        <v>2</v>
      </c>
      <c r="K7327" s="4">
        <v>0.05</v>
      </c>
      <c r="L7327" s="6">
        <f t="shared" si="228"/>
        <v>275</v>
      </c>
      <c r="M7327" s="8">
        <f t="shared" si="229"/>
        <v>10725</v>
      </c>
      <c r="N7327" t="str" cm="1">
        <f t="array" ref="N73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28" spans="2:14" x14ac:dyDescent="0.35">
      <c r="B7328" s="7">
        <v>2031326</v>
      </c>
      <c r="C7328" s="1" t="s">
        <v>21</v>
      </c>
      <c r="D7328" s="1" t="s">
        <v>384</v>
      </c>
      <c r="E7328" s="1" t="s">
        <v>35</v>
      </c>
      <c r="F7328" s="1" t="s">
        <v>520</v>
      </c>
      <c r="G7328" s="3">
        <v>45482</v>
      </c>
      <c r="H7328" s="3">
        <v>45484</v>
      </c>
      <c r="I7328" s="6">
        <v>1350</v>
      </c>
      <c r="J7328" s="1">
        <v>1</v>
      </c>
      <c r="K7328" s="4">
        <v>0.05</v>
      </c>
      <c r="L7328" s="6">
        <f t="shared" si="228"/>
        <v>67.5</v>
      </c>
      <c r="M7328" s="8">
        <f t="shared" si="229"/>
        <v>1282.5</v>
      </c>
      <c r="N7328" t="str" cm="1">
        <f t="array" ref="N73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29" spans="2:14" x14ac:dyDescent="0.35">
      <c r="B7329" s="7">
        <v>2031327</v>
      </c>
      <c r="C7329" s="1" t="s">
        <v>22</v>
      </c>
      <c r="D7329" s="1" t="s">
        <v>25</v>
      </c>
      <c r="E7329" s="1" t="s">
        <v>36</v>
      </c>
      <c r="F7329" s="1" t="s">
        <v>518</v>
      </c>
      <c r="G7329" s="3">
        <v>45482</v>
      </c>
      <c r="H7329" s="3">
        <v>45485</v>
      </c>
      <c r="I7329" s="6">
        <v>4500</v>
      </c>
      <c r="J7329" s="1">
        <v>2</v>
      </c>
      <c r="K7329" s="4">
        <v>0.05</v>
      </c>
      <c r="L7329" s="6">
        <f t="shared" si="228"/>
        <v>225</v>
      </c>
      <c r="M7329" s="8">
        <f t="shared" si="229"/>
        <v>8775</v>
      </c>
      <c r="N7329" t="str" cm="1">
        <f t="array" ref="N73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30" spans="2:14" x14ac:dyDescent="0.35">
      <c r="B7330" s="7">
        <v>2031328</v>
      </c>
      <c r="C7330" s="1" t="s">
        <v>23</v>
      </c>
      <c r="D7330" s="1" t="s">
        <v>26</v>
      </c>
      <c r="E7330" s="1" t="s">
        <v>37</v>
      </c>
      <c r="F7330" s="1" t="s">
        <v>519</v>
      </c>
      <c r="G7330" s="3">
        <v>45482</v>
      </c>
      <c r="H7330" s="3">
        <v>45487</v>
      </c>
      <c r="I7330" s="6">
        <v>2350</v>
      </c>
      <c r="J7330" s="1">
        <v>7</v>
      </c>
      <c r="K7330" s="4">
        <v>0.03</v>
      </c>
      <c r="L7330" s="6">
        <f t="shared" si="228"/>
        <v>70.5</v>
      </c>
      <c r="M7330" s="8">
        <f t="shared" si="229"/>
        <v>16379.5</v>
      </c>
      <c r="N7330" t="str" cm="1">
        <f t="array" ref="N73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31" spans="2:14" x14ac:dyDescent="0.35">
      <c r="B7331" s="7">
        <v>2031329</v>
      </c>
      <c r="C7331" s="1" t="s">
        <v>24</v>
      </c>
      <c r="D7331" s="1" t="s">
        <v>27</v>
      </c>
      <c r="E7331" s="1" t="s">
        <v>39</v>
      </c>
      <c r="F7331" s="1" t="s">
        <v>520</v>
      </c>
      <c r="G7331" s="3">
        <v>45482</v>
      </c>
      <c r="H7331" s="3">
        <v>45483</v>
      </c>
      <c r="I7331" s="6">
        <v>90</v>
      </c>
      <c r="J7331" s="1">
        <v>2</v>
      </c>
      <c r="K7331" s="4">
        <v>0.1</v>
      </c>
      <c r="L7331" s="6">
        <f t="shared" si="228"/>
        <v>9</v>
      </c>
      <c r="M7331" s="8">
        <f t="shared" si="229"/>
        <v>171</v>
      </c>
      <c r="N7331" t="str" cm="1">
        <f t="array" ref="N73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32" spans="2:14" x14ac:dyDescent="0.35">
      <c r="B7332" s="7">
        <v>2031330</v>
      </c>
      <c r="C7332" s="1" t="s">
        <v>4</v>
      </c>
      <c r="D7332" s="1" t="s">
        <v>28</v>
      </c>
      <c r="E7332" s="1" t="s">
        <v>40</v>
      </c>
      <c r="F7332" s="1" t="s">
        <v>521</v>
      </c>
      <c r="G7332" s="3">
        <v>45482</v>
      </c>
      <c r="H7332" s="3">
        <v>45490</v>
      </c>
      <c r="I7332" s="6">
        <v>280</v>
      </c>
      <c r="J7332" s="1">
        <v>2</v>
      </c>
      <c r="K7332" s="4">
        <v>0.05</v>
      </c>
      <c r="L7332" s="6">
        <f t="shared" si="228"/>
        <v>14</v>
      </c>
      <c r="M7332" s="8">
        <f t="shared" si="229"/>
        <v>546</v>
      </c>
      <c r="N7332" t="str" cm="1">
        <f t="array" ref="N73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33" spans="2:14" x14ac:dyDescent="0.35">
      <c r="B7333" s="7">
        <v>2031331</v>
      </c>
      <c r="C7333" s="1" t="s">
        <v>5</v>
      </c>
      <c r="D7333" s="1" t="s">
        <v>29</v>
      </c>
      <c r="E7333" s="1" t="s">
        <v>41</v>
      </c>
      <c r="F7333" s="1" t="s">
        <v>518</v>
      </c>
      <c r="G7333" s="3">
        <v>45482</v>
      </c>
      <c r="H7333" s="3">
        <v>45484</v>
      </c>
      <c r="I7333" s="6">
        <v>70</v>
      </c>
      <c r="J7333" s="1">
        <v>1</v>
      </c>
      <c r="K7333" s="4">
        <v>0.05</v>
      </c>
      <c r="L7333" s="6">
        <f t="shared" si="228"/>
        <v>3.5</v>
      </c>
      <c r="M7333" s="8">
        <f t="shared" si="229"/>
        <v>66.5</v>
      </c>
      <c r="N7333" t="str" cm="1">
        <f t="array" ref="N73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34" spans="2:14" x14ac:dyDescent="0.35">
      <c r="B7334" s="7">
        <v>2031332</v>
      </c>
      <c r="C7334" s="1" t="s">
        <v>6</v>
      </c>
      <c r="D7334" s="1" t="s">
        <v>25</v>
      </c>
      <c r="E7334" s="1" t="s">
        <v>42</v>
      </c>
      <c r="F7334" s="1" t="s">
        <v>518</v>
      </c>
      <c r="G7334" s="3">
        <v>45482</v>
      </c>
      <c r="H7334" s="3">
        <v>45485</v>
      </c>
      <c r="I7334" s="6">
        <v>230</v>
      </c>
      <c r="J7334" s="1">
        <v>2</v>
      </c>
      <c r="K7334" s="4">
        <v>0.02</v>
      </c>
      <c r="L7334" s="6">
        <f t="shared" si="228"/>
        <v>4.6000000000000005</v>
      </c>
      <c r="M7334" s="8">
        <f t="shared" si="229"/>
        <v>455.4</v>
      </c>
      <c r="N7334" t="str" cm="1">
        <f t="array" ref="N73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35" spans="2:14" x14ac:dyDescent="0.35">
      <c r="B7335" s="7">
        <v>2031333</v>
      </c>
      <c r="C7335" s="1" t="s">
        <v>7</v>
      </c>
      <c r="D7335" s="1" t="s">
        <v>30</v>
      </c>
      <c r="E7335" s="1" t="s">
        <v>43</v>
      </c>
      <c r="F7335" s="1" t="s">
        <v>519</v>
      </c>
      <c r="G7335" s="3">
        <v>45482</v>
      </c>
      <c r="H7335" s="3">
        <v>45487</v>
      </c>
      <c r="I7335" s="6">
        <v>7999</v>
      </c>
      <c r="J7335" s="1">
        <v>4</v>
      </c>
      <c r="K7335" s="4">
        <v>0.06</v>
      </c>
      <c r="L7335" s="6">
        <f t="shared" si="228"/>
        <v>479.94</v>
      </c>
      <c r="M7335" s="8">
        <f t="shared" si="229"/>
        <v>31516.06</v>
      </c>
      <c r="N7335" t="str" cm="1">
        <f t="array" ref="N73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36" spans="2:14" x14ac:dyDescent="0.35">
      <c r="B7336" s="7">
        <v>2031334</v>
      </c>
      <c r="C7336" s="1" t="s">
        <v>10</v>
      </c>
      <c r="D7336" s="1" t="s">
        <v>27</v>
      </c>
      <c r="E7336" s="1" t="s">
        <v>44</v>
      </c>
      <c r="F7336" s="1" t="s">
        <v>521</v>
      </c>
      <c r="G7336" s="3">
        <v>45482</v>
      </c>
      <c r="H7336" s="3">
        <v>45483</v>
      </c>
      <c r="I7336" s="6">
        <v>850</v>
      </c>
      <c r="J7336" s="1">
        <v>3</v>
      </c>
      <c r="K7336" s="4">
        <v>0.15</v>
      </c>
      <c r="L7336" s="6">
        <f t="shared" si="228"/>
        <v>127.5</v>
      </c>
      <c r="M7336" s="8">
        <f t="shared" si="229"/>
        <v>2422.5</v>
      </c>
      <c r="N7336" t="str" cm="1">
        <f t="array" ref="N73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37" spans="2:14" x14ac:dyDescent="0.35">
      <c r="B7337" s="7">
        <v>2031335</v>
      </c>
      <c r="C7337" s="1" t="s">
        <v>8</v>
      </c>
      <c r="D7337" s="1" t="s">
        <v>28</v>
      </c>
      <c r="E7337" s="1" t="s">
        <v>45</v>
      </c>
      <c r="F7337" s="1" t="s">
        <v>520</v>
      </c>
      <c r="G7337" s="3">
        <v>45482</v>
      </c>
      <c r="H7337" s="3">
        <v>45490</v>
      </c>
      <c r="I7337" s="6">
        <v>65000</v>
      </c>
      <c r="J7337" s="1">
        <v>2</v>
      </c>
      <c r="K7337" s="4">
        <v>0.02</v>
      </c>
      <c r="L7337" s="6">
        <f t="shared" si="228"/>
        <v>1300</v>
      </c>
      <c r="M7337" s="8">
        <f t="shared" si="229"/>
        <v>128700</v>
      </c>
      <c r="N7337" t="str" cm="1">
        <f t="array" ref="N73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38" spans="2:14" x14ac:dyDescent="0.35">
      <c r="B7338" s="7">
        <v>2031336</v>
      </c>
      <c r="C7338" s="1" t="s">
        <v>9</v>
      </c>
      <c r="D7338" s="1" t="s">
        <v>29</v>
      </c>
      <c r="E7338" s="1" t="s">
        <v>46</v>
      </c>
      <c r="F7338" s="1" t="s">
        <v>518</v>
      </c>
      <c r="G7338" s="3">
        <v>45482</v>
      </c>
      <c r="H7338" s="3">
        <v>45484</v>
      </c>
      <c r="I7338" s="6">
        <v>450</v>
      </c>
      <c r="J7338" s="1">
        <v>1</v>
      </c>
      <c r="K7338" s="4">
        <v>0.02</v>
      </c>
      <c r="L7338" s="6">
        <f t="shared" si="228"/>
        <v>9</v>
      </c>
      <c r="M7338" s="8">
        <f t="shared" si="229"/>
        <v>441</v>
      </c>
      <c r="N7338" t="str" cm="1">
        <f t="array" ref="N73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39" spans="2:14" x14ac:dyDescent="0.35">
      <c r="B7339" s="7">
        <v>2031337</v>
      </c>
      <c r="C7339" s="1" t="s">
        <v>11</v>
      </c>
      <c r="D7339" s="1" t="s">
        <v>25</v>
      </c>
      <c r="E7339" s="1" t="s">
        <v>47</v>
      </c>
      <c r="F7339" s="1" t="s">
        <v>519</v>
      </c>
      <c r="G7339" s="3">
        <v>45482</v>
      </c>
      <c r="H7339" s="3">
        <v>45485</v>
      </c>
      <c r="I7339" s="6">
        <v>1299</v>
      </c>
      <c r="J7339" s="1">
        <v>1</v>
      </c>
      <c r="K7339" s="4">
        <v>0.02</v>
      </c>
      <c r="L7339" s="6">
        <f t="shared" si="228"/>
        <v>25.98</v>
      </c>
      <c r="M7339" s="8">
        <f t="shared" si="229"/>
        <v>1273.02</v>
      </c>
      <c r="N7339" t="str" cm="1">
        <f t="array" ref="N73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40" spans="2:14" x14ac:dyDescent="0.35">
      <c r="B7340" s="7">
        <v>2031338</v>
      </c>
      <c r="C7340" s="1" t="s">
        <v>12</v>
      </c>
      <c r="D7340" s="1" t="s">
        <v>26</v>
      </c>
      <c r="E7340" s="1" t="s">
        <v>48</v>
      </c>
      <c r="F7340" s="1" t="s">
        <v>520</v>
      </c>
      <c r="G7340" s="3">
        <v>45482</v>
      </c>
      <c r="H7340" s="3">
        <v>45487</v>
      </c>
      <c r="I7340" s="6">
        <v>1700</v>
      </c>
      <c r="J7340" s="1">
        <v>2</v>
      </c>
      <c r="K7340" s="4">
        <v>0.02</v>
      </c>
      <c r="L7340" s="6">
        <f t="shared" si="228"/>
        <v>34</v>
      </c>
      <c r="M7340" s="8">
        <f t="shared" si="229"/>
        <v>3366</v>
      </c>
      <c r="N7340" t="str" cm="1">
        <f t="array" ref="N73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41" spans="2:14" x14ac:dyDescent="0.35">
      <c r="B7341" s="7">
        <v>2031339</v>
      </c>
      <c r="C7341" s="1" t="s">
        <v>13</v>
      </c>
      <c r="D7341" s="1" t="s">
        <v>27</v>
      </c>
      <c r="E7341" s="1" t="s">
        <v>49</v>
      </c>
      <c r="F7341" s="1" t="s">
        <v>521</v>
      </c>
      <c r="G7341" s="3">
        <v>45482</v>
      </c>
      <c r="H7341" s="3">
        <v>45483</v>
      </c>
      <c r="I7341" s="6">
        <v>55000</v>
      </c>
      <c r="J7341" s="1">
        <v>1</v>
      </c>
      <c r="K7341" s="4">
        <v>0.02</v>
      </c>
      <c r="L7341" s="6">
        <f t="shared" si="228"/>
        <v>1100</v>
      </c>
      <c r="M7341" s="8">
        <f t="shared" si="229"/>
        <v>53900</v>
      </c>
      <c r="N7341" t="str" cm="1">
        <f t="array" ref="N73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42" spans="2:14" x14ac:dyDescent="0.35">
      <c r="B7342" s="7">
        <v>2031340</v>
      </c>
      <c r="C7342" s="1" t="s">
        <v>14</v>
      </c>
      <c r="D7342" s="1" t="s">
        <v>28</v>
      </c>
      <c r="E7342" s="1" t="s">
        <v>50</v>
      </c>
      <c r="F7342" s="1" t="s">
        <v>518</v>
      </c>
      <c r="G7342" s="3">
        <v>45482</v>
      </c>
      <c r="H7342" s="3">
        <v>45490</v>
      </c>
      <c r="I7342" s="6">
        <v>57999</v>
      </c>
      <c r="J7342" s="1">
        <v>3</v>
      </c>
      <c r="K7342" s="4">
        <v>0.02</v>
      </c>
      <c r="L7342" s="6">
        <f t="shared" si="228"/>
        <v>1159.98</v>
      </c>
      <c r="M7342" s="8">
        <f t="shared" si="229"/>
        <v>172837.02</v>
      </c>
      <c r="N7342" t="str" cm="1">
        <f t="array" ref="N73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43" spans="2:14" x14ac:dyDescent="0.35">
      <c r="B7343" s="7">
        <v>2031341</v>
      </c>
      <c r="C7343" s="1" t="s">
        <v>15</v>
      </c>
      <c r="D7343" s="1" t="s">
        <v>29</v>
      </c>
      <c r="E7343" s="1" t="s">
        <v>51</v>
      </c>
      <c r="F7343" s="1" t="s">
        <v>518</v>
      </c>
      <c r="G7343" s="3">
        <v>45482</v>
      </c>
      <c r="H7343" s="3">
        <v>45484</v>
      </c>
      <c r="I7343" s="6">
        <v>1399</v>
      </c>
      <c r="J7343" s="1">
        <v>2</v>
      </c>
      <c r="K7343" s="4">
        <v>0.02</v>
      </c>
      <c r="L7343" s="6">
        <f t="shared" si="228"/>
        <v>27.98</v>
      </c>
      <c r="M7343" s="8">
        <f t="shared" si="229"/>
        <v>2770.02</v>
      </c>
      <c r="N7343" t="str" cm="1">
        <f t="array" ref="N73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44" spans="2:14" x14ac:dyDescent="0.35">
      <c r="B7344" s="7">
        <v>2031342</v>
      </c>
      <c r="C7344" s="1" t="s">
        <v>16</v>
      </c>
      <c r="D7344" s="1" t="s">
        <v>25</v>
      </c>
      <c r="E7344" s="1" t="s">
        <v>506</v>
      </c>
      <c r="F7344" s="1" t="s">
        <v>519</v>
      </c>
      <c r="G7344" s="3">
        <v>45482</v>
      </c>
      <c r="H7344" s="3">
        <v>45485</v>
      </c>
      <c r="I7344" s="6">
        <v>999</v>
      </c>
      <c r="J7344" s="1">
        <v>1</v>
      </c>
      <c r="K7344" s="4">
        <v>0.02</v>
      </c>
      <c r="L7344" s="6">
        <f t="shared" si="228"/>
        <v>19.98</v>
      </c>
      <c r="M7344" s="8">
        <f t="shared" si="229"/>
        <v>979.02</v>
      </c>
      <c r="N7344" t="str" cm="1">
        <f t="array" ref="N73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45" spans="2:14" x14ac:dyDescent="0.35">
      <c r="B7345" s="7">
        <v>2031343</v>
      </c>
      <c r="C7345" s="1" t="s">
        <v>17</v>
      </c>
      <c r="D7345" s="1" t="s">
        <v>26</v>
      </c>
      <c r="E7345" s="1" t="s">
        <v>507</v>
      </c>
      <c r="F7345" s="1" t="s">
        <v>521</v>
      </c>
      <c r="G7345" s="3">
        <v>45482</v>
      </c>
      <c r="H7345" s="3">
        <v>45487</v>
      </c>
      <c r="I7345" s="6">
        <v>2099</v>
      </c>
      <c r="J7345" s="1">
        <v>2</v>
      </c>
      <c r="K7345" s="4">
        <v>7.0000000000000007E-2</v>
      </c>
      <c r="L7345" s="6">
        <f t="shared" si="228"/>
        <v>146.93</v>
      </c>
      <c r="M7345" s="8">
        <f t="shared" si="229"/>
        <v>4051.07</v>
      </c>
      <c r="N7345" t="str" cm="1">
        <f t="array" ref="N73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46" spans="2:14" x14ac:dyDescent="0.35">
      <c r="B7346" s="7">
        <v>2031344</v>
      </c>
      <c r="C7346" s="1" t="s">
        <v>18</v>
      </c>
      <c r="D7346" s="1" t="s">
        <v>27</v>
      </c>
      <c r="E7346" s="1" t="s">
        <v>508</v>
      </c>
      <c r="F7346" s="1" t="s">
        <v>520</v>
      </c>
      <c r="G7346" s="3">
        <v>45482</v>
      </c>
      <c r="H7346" s="3">
        <v>45483</v>
      </c>
      <c r="I7346" s="6">
        <v>11000</v>
      </c>
      <c r="J7346" s="1">
        <v>1</v>
      </c>
      <c r="K7346" s="4">
        <v>0.03</v>
      </c>
      <c r="L7346" s="6">
        <f t="shared" si="228"/>
        <v>330</v>
      </c>
      <c r="M7346" s="8">
        <f t="shared" si="229"/>
        <v>10670</v>
      </c>
      <c r="N7346" t="str" cm="1">
        <f t="array" ref="N73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47" spans="2:14" x14ac:dyDescent="0.35">
      <c r="B7347" s="7">
        <v>2031345</v>
      </c>
      <c r="C7347" s="1" t="s">
        <v>19</v>
      </c>
      <c r="D7347" s="1" t="s">
        <v>28</v>
      </c>
      <c r="E7347" s="1" t="s">
        <v>31</v>
      </c>
      <c r="F7347" s="1" t="s">
        <v>518</v>
      </c>
      <c r="G7347" s="3">
        <v>45482</v>
      </c>
      <c r="H7347" s="3">
        <v>45490</v>
      </c>
      <c r="I7347" s="6">
        <v>800</v>
      </c>
      <c r="J7347" s="1">
        <v>2</v>
      </c>
      <c r="K7347" s="4">
        <v>0.08</v>
      </c>
      <c r="L7347" s="6">
        <f t="shared" si="228"/>
        <v>64</v>
      </c>
      <c r="M7347" s="8">
        <f t="shared" si="229"/>
        <v>1536</v>
      </c>
      <c r="N7347" t="str" cm="1">
        <f t="array" ref="N73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48" spans="2:14" x14ac:dyDescent="0.35">
      <c r="B7348" s="7">
        <v>2031346</v>
      </c>
      <c r="C7348" s="1" t="s">
        <v>20</v>
      </c>
      <c r="D7348" s="1" t="s">
        <v>29</v>
      </c>
      <c r="E7348" s="1" t="s">
        <v>32</v>
      </c>
      <c r="F7348" s="1" t="s">
        <v>519</v>
      </c>
      <c r="G7348" s="3">
        <v>45482</v>
      </c>
      <c r="H7348" s="3">
        <v>45484</v>
      </c>
      <c r="I7348" s="6">
        <v>5500</v>
      </c>
      <c r="J7348" s="1">
        <v>3</v>
      </c>
      <c r="K7348" s="4">
        <v>0.05</v>
      </c>
      <c r="L7348" s="6">
        <f t="shared" si="228"/>
        <v>275</v>
      </c>
      <c r="M7348" s="8">
        <f t="shared" si="229"/>
        <v>16225</v>
      </c>
      <c r="N7348" t="str" cm="1">
        <f t="array" ref="N73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49" spans="2:14" x14ac:dyDescent="0.35">
      <c r="B7349" s="7">
        <v>2031347</v>
      </c>
      <c r="C7349" s="1" t="s">
        <v>21</v>
      </c>
      <c r="D7349" s="1" t="s">
        <v>25</v>
      </c>
      <c r="E7349" s="1" t="s">
        <v>38</v>
      </c>
      <c r="F7349" s="1" t="s">
        <v>520</v>
      </c>
      <c r="G7349" s="3">
        <v>45482</v>
      </c>
      <c r="H7349" s="3">
        <v>45485</v>
      </c>
      <c r="I7349" s="6">
        <v>1350</v>
      </c>
      <c r="J7349" s="1">
        <v>2</v>
      </c>
      <c r="K7349" s="4">
        <v>0.05</v>
      </c>
      <c r="L7349" s="6">
        <f t="shared" si="228"/>
        <v>67.5</v>
      </c>
      <c r="M7349" s="8">
        <f t="shared" si="229"/>
        <v>2632.5</v>
      </c>
      <c r="N7349" t="str" cm="1">
        <f t="array" ref="N73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50" spans="2:14" x14ac:dyDescent="0.35">
      <c r="B7350" s="7">
        <v>2031348</v>
      </c>
      <c r="C7350" s="1" t="s">
        <v>22</v>
      </c>
      <c r="D7350" s="1" t="s">
        <v>385</v>
      </c>
      <c r="E7350" s="1" t="s">
        <v>33</v>
      </c>
      <c r="F7350" s="1" t="s">
        <v>521</v>
      </c>
      <c r="G7350" s="3">
        <v>45482</v>
      </c>
      <c r="H7350" s="3">
        <v>45487</v>
      </c>
      <c r="I7350" s="6">
        <v>4500</v>
      </c>
      <c r="J7350" s="1">
        <v>7</v>
      </c>
      <c r="K7350" s="4">
        <v>0.05</v>
      </c>
      <c r="L7350" s="6">
        <f t="shared" si="228"/>
        <v>225</v>
      </c>
      <c r="M7350" s="8">
        <f t="shared" si="229"/>
        <v>31275</v>
      </c>
      <c r="N7350" t="str" cm="1">
        <f t="array" ref="N73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51" spans="2:14" x14ac:dyDescent="0.35">
      <c r="B7351" s="7">
        <v>2031349</v>
      </c>
      <c r="C7351" s="1" t="s">
        <v>23</v>
      </c>
      <c r="D7351" s="1" t="s">
        <v>25</v>
      </c>
      <c r="E7351" s="1" t="s">
        <v>34</v>
      </c>
      <c r="F7351" s="1" t="s">
        <v>518</v>
      </c>
      <c r="G7351" s="3">
        <v>45482</v>
      </c>
      <c r="H7351" s="3">
        <v>45483</v>
      </c>
      <c r="I7351" s="6">
        <v>2350</v>
      </c>
      <c r="J7351" s="1">
        <v>2</v>
      </c>
      <c r="K7351" s="4">
        <v>0.05</v>
      </c>
      <c r="L7351" s="6">
        <f t="shared" si="228"/>
        <v>117.5</v>
      </c>
      <c r="M7351" s="8">
        <f t="shared" si="229"/>
        <v>4582.5</v>
      </c>
      <c r="N7351" t="str" cm="1">
        <f t="array" ref="N73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52" spans="2:14" x14ac:dyDescent="0.35">
      <c r="B7352" s="7">
        <v>2031350</v>
      </c>
      <c r="C7352" s="1" t="s">
        <v>24</v>
      </c>
      <c r="D7352" s="1" t="s">
        <v>26</v>
      </c>
      <c r="E7352" s="1" t="s">
        <v>35</v>
      </c>
      <c r="F7352" s="1" t="s">
        <v>518</v>
      </c>
      <c r="G7352" s="3">
        <v>45482</v>
      </c>
      <c r="H7352" s="3">
        <v>45490</v>
      </c>
      <c r="I7352" s="6">
        <v>90</v>
      </c>
      <c r="J7352" s="1">
        <v>1</v>
      </c>
      <c r="K7352" s="4">
        <v>0.03</v>
      </c>
      <c r="L7352" s="6">
        <f t="shared" si="228"/>
        <v>2.6999999999999997</v>
      </c>
      <c r="M7352" s="8">
        <f t="shared" si="229"/>
        <v>87.3</v>
      </c>
      <c r="N7352" t="str" cm="1">
        <f t="array" ref="N73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53" spans="2:14" x14ac:dyDescent="0.35">
      <c r="B7353" s="7">
        <v>2031351</v>
      </c>
      <c r="C7353" s="1" t="s">
        <v>4</v>
      </c>
      <c r="D7353" s="1" t="s">
        <v>27</v>
      </c>
      <c r="E7353" s="1" t="s">
        <v>36</v>
      </c>
      <c r="F7353" s="1" t="s">
        <v>519</v>
      </c>
      <c r="G7353" s="3">
        <v>45482</v>
      </c>
      <c r="H7353" s="3">
        <v>45484</v>
      </c>
      <c r="I7353" s="6">
        <v>280</v>
      </c>
      <c r="J7353" s="1">
        <v>1</v>
      </c>
      <c r="K7353" s="4">
        <v>0.1</v>
      </c>
      <c r="L7353" s="6">
        <f t="shared" si="228"/>
        <v>28</v>
      </c>
      <c r="M7353" s="8">
        <f t="shared" si="229"/>
        <v>252</v>
      </c>
      <c r="N7353" t="str" cm="1">
        <f t="array" ref="N73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54" spans="2:14" x14ac:dyDescent="0.35">
      <c r="B7354" s="7">
        <v>2031352</v>
      </c>
      <c r="C7354" s="1" t="s">
        <v>5</v>
      </c>
      <c r="D7354" s="1" t="s">
        <v>28</v>
      </c>
      <c r="E7354" s="1" t="s">
        <v>37</v>
      </c>
      <c r="F7354" s="1" t="s">
        <v>521</v>
      </c>
      <c r="G7354" s="3">
        <v>45482</v>
      </c>
      <c r="H7354" s="3">
        <v>45485</v>
      </c>
      <c r="I7354" s="6">
        <v>70</v>
      </c>
      <c r="J7354" s="1">
        <v>1</v>
      </c>
      <c r="K7354" s="4">
        <v>0.05</v>
      </c>
      <c r="L7354" s="6">
        <f t="shared" si="228"/>
        <v>3.5</v>
      </c>
      <c r="M7354" s="8">
        <f t="shared" si="229"/>
        <v>66.5</v>
      </c>
      <c r="N7354" t="str" cm="1">
        <f t="array" ref="N73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55" spans="2:14" x14ac:dyDescent="0.35">
      <c r="B7355" s="7">
        <v>2031353</v>
      </c>
      <c r="C7355" s="1" t="s">
        <v>6</v>
      </c>
      <c r="D7355" s="1" t="s">
        <v>29</v>
      </c>
      <c r="E7355" s="1" t="s">
        <v>39</v>
      </c>
      <c r="F7355" s="1" t="s">
        <v>520</v>
      </c>
      <c r="G7355" s="3">
        <v>45482</v>
      </c>
      <c r="H7355" s="3">
        <v>45487</v>
      </c>
      <c r="I7355" s="6">
        <v>230</v>
      </c>
      <c r="J7355" s="1">
        <v>2</v>
      </c>
      <c r="K7355" s="4">
        <v>0.05</v>
      </c>
      <c r="L7355" s="6">
        <f t="shared" si="228"/>
        <v>11.5</v>
      </c>
      <c r="M7355" s="8">
        <f t="shared" si="229"/>
        <v>448.5</v>
      </c>
      <c r="N7355" t="str" cm="1">
        <f t="array" ref="N73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56" spans="2:14" x14ac:dyDescent="0.35">
      <c r="B7356" s="7">
        <v>2031354</v>
      </c>
      <c r="C7356" s="1" t="s">
        <v>7</v>
      </c>
      <c r="D7356" s="1" t="s">
        <v>25</v>
      </c>
      <c r="E7356" s="1" t="s">
        <v>40</v>
      </c>
      <c r="F7356" s="1" t="s">
        <v>518</v>
      </c>
      <c r="G7356" s="3">
        <v>45482</v>
      </c>
      <c r="H7356" s="3">
        <v>45483</v>
      </c>
      <c r="I7356" s="6">
        <v>7999</v>
      </c>
      <c r="J7356" s="1">
        <v>1</v>
      </c>
      <c r="K7356" s="4">
        <v>0.02</v>
      </c>
      <c r="L7356" s="6">
        <f t="shared" si="228"/>
        <v>159.97999999999999</v>
      </c>
      <c r="M7356" s="8">
        <f t="shared" si="229"/>
        <v>7839.02</v>
      </c>
      <c r="N7356" t="str" cm="1">
        <f t="array" ref="N73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57" spans="2:14" x14ac:dyDescent="0.35">
      <c r="B7357" s="7">
        <v>2031355</v>
      </c>
      <c r="C7357" s="1" t="s">
        <v>10</v>
      </c>
      <c r="D7357" s="1" t="s">
        <v>30</v>
      </c>
      <c r="E7357" s="1" t="s">
        <v>41</v>
      </c>
      <c r="F7357" s="1" t="s">
        <v>519</v>
      </c>
      <c r="G7357" s="3">
        <v>45482</v>
      </c>
      <c r="H7357" s="3">
        <v>45490</v>
      </c>
      <c r="I7357" s="6">
        <v>850</v>
      </c>
      <c r="J7357" s="1">
        <v>2</v>
      </c>
      <c r="K7357" s="4">
        <v>0.06</v>
      </c>
      <c r="L7357" s="6">
        <f t="shared" si="228"/>
        <v>51</v>
      </c>
      <c r="M7357" s="8">
        <f t="shared" si="229"/>
        <v>1649</v>
      </c>
      <c r="N7357" t="str" cm="1">
        <f t="array" ref="N73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58" spans="2:14" x14ac:dyDescent="0.35">
      <c r="B7358" s="7">
        <v>2031356</v>
      </c>
      <c r="C7358" s="1" t="s">
        <v>8</v>
      </c>
      <c r="D7358" s="1" t="s">
        <v>27</v>
      </c>
      <c r="E7358" s="1" t="s">
        <v>42</v>
      </c>
      <c r="F7358" s="1" t="s">
        <v>520</v>
      </c>
      <c r="G7358" s="3">
        <v>45482</v>
      </c>
      <c r="H7358" s="3">
        <v>45484</v>
      </c>
      <c r="I7358" s="6">
        <v>65000</v>
      </c>
      <c r="J7358" s="1">
        <v>7</v>
      </c>
      <c r="K7358" s="4">
        <v>0.15</v>
      </c>
      <c r="L7358" s="6">
        <f t="shared" si="228"/>
        <v>9750</v>
      </c>
      <c r="M7358" s="8">
        <f t="shared" si="229"/>
        <v>445250</v>
      </c>
      <c r="N7358" t="str" cm="1">
        <f t="array" ref="N73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59" spans="2:14" x14ac:dyDescent="0.35">
      <c r="B7359" s="7">
        <v>2031357</v>
      </c>
      <c r="C7359" s="1" t="s">
        <v>9</v>
      </c>
      <c r="D7359" s="1" t="s">
        <v>28</v>
      </c>
      <c r="E7359" s="1" t="s">
        <v>43</v>
      </c>
      <c r="F7359" s="1" t="s">
        <v>521</v>
      </c>
      <c r="G7359" s="3">
        <v>45482</v>
      </c>
      <c r="H7359" s="3">
        <v>45485</v>
      </c>
      <c r="I7359" s="6">
        <v>450</v>
      </c>
      <c r="J7359" s="1">
        <v>2</v>
      </c>
      <c r="K7359" s="4">
        <v>0.02</v>
      </c>
      <c r="L7359" s="6">
        <f t="shared" si="228"/>
        <v>9</v>
      </c>
      <c r="M7359" s="8">
        <f t="shared" si="229"/>
        <v>891</v>
      </c>
      <c r="N7359" t="str" cm="1">
        <f t="array" ref="N73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60" spans="2:14" x14ac:dyDescent="0.35">
      <c r="B7360" s="7">
        <v>2031358</v>
      </c>
      <c r="C7360" s="1" t="s">
        <v>11</v>
      </c>
      <c r="D7360" s="1" t="s">
        <v>29</v>
      </c>
      <c r="E7360" s="1" t="s">
        <v>44</v>
      </c>
      <c r="F7360" s="1" t="s">
        <v>518</v>
      </c>
      <c r="G7360" s="3">
        <v>45482</v>
      </c>
      <c r="H7360" s="3">
        <v>45487</v>
      </c>
      <c r="I7360" s="6">
        <v>1299</v>
      </c>
      <c r="J7360" s="1">
        <v>2</v>
      </c>
      <c r="K7360" s="4">
        <v>0.02</v>
      </c>
      <c r="L7360" s="6">
        <f t="shared" si="228"/>
        <v>25.98</v>
      </c>
      <c r="M7360" s="8">
        <f t="shared" si="229"/>
        <v>2572.02</v>
      </c>
      <c r="N7360" t="str" cm="1">
        <f t="array" ref="N73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61" spans="2:14" x14ac:dyDescent="0.35">
      <c r="B7361" s="7">
        <v>2031359</v>
      </c>
      <c r="C7361" s="1" t="s">
        <v>12</v>
      </c>
      <c r="D7361" s="1" t="s">
        <v>25</v>
      </c>
      <c r="E7361" s="1" t="s">
        <v>45</v>
      </c>
      <c r="F7361" s="1" t="s">
        <v>518</v>
      </c>
      <c r="G7361" s="3">
        <v>45482</v>
      </c>
      <c r="H7361" s="3">
        <v>45483</v>
      </c>
      <c r="I7361" s="6">
        <v>1700</v>
      </c>
      <c r="J7361" s="1">
        <v>1</v>
      </c>
      <c r="K7361" s="4">
        <v>0.02</v>
      </c>
      <c r="L7361" s="6">
        <f t="shared" si="228"/>
        <v>34</v>
      </c>
      <c r="M7361" s="8">
        <f t="shared" si="229"/>
        <v>1666</v>
      </c>
      <c r="N7361" t="str" cm="1">
        <f t="array" ref="N73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62" spans="2:14" x14ac:dyDescent="0.35">
      <c r="B7362" s="7">
        <v>2031360</v>
      </c>
      <c r="C7362" s="1" t="s">
        <v>13</v>
      </c>
      <c r="D7362" s="1" t="s">
        <v>26</v>
      </c>
      <c r="E7362" s="1" t="s">
        <v>46</v>
      </c>
      <c r="F7362" s="1" t="s">
        <v>519</v>
      </c>
      <c r="G7362" s="3">
        <v>45482</v>
      </c>
      <c r="H7362" s="3">
        <v>45490</v>
      </c>
      <c r="I7362" s="6">
        <v>55000</v>
      </c>
      <c r="J7362" s="1">
        <v>2</v>
      </c>
      <c r="K7362" s="4">
        <v>0.02</v>
      </c>
      <c r="L7362" s="6">
        <f t="shared" si="228"/>
        <v>1100</v>
      </c>
      <c r="M7362" s="8">
        <f t="shared" si="229"/>
        <v>108900</v>
      </c>
      <c r="N7362" t="str" cm="1">
        <f t="array" ref="N73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63" spans="2:14" x14ac:dyDescent="0.35">
      <c r="B7363" s="7">
        <v>2031361</v>
      </c>
      <c r="C7363" s="1" t="s">
        <v>14</v>
      </c>
      <c r="D7363" s="1" t="s">
        <v>27</v>
      </c>
      <c r="E7363" s="1" t="s">
        <v>47</v>
      </c>
      <c r="F7363" s="1" t="s">
        <v>521</v>
      </c>
      <c r="G7363" s="3">
        <v>45482</v>
      </c>
      <c r="H7363" s="3">
        <v>45484</v>
      </c>
      <c r="I7363" s="6">
        <v>57999</v>
      </c>
      <c r="J7363" s="1">
        <v>4</v>
      </c>
      <c r="K7363" s="4">
        <v>0.02</v>
      </c>
      <c r="L7363" s="6">
        <f t="shared" si="228"/>
        <v>1159.98</v>
      </c>
      <c r="M7363" s="8">
        <f t="shared" si="229"/>
        <v>230836.02</v>
      </c>
      <c r="N7363" t="str" cm="1">
        <f t="array" ref="N73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64" spans="2:14" x14ac:dyDescent="0.35">
      <c r="B7364" s="7">
        <v>2031362</v>
      </c>
      <c r="C7364" s="1" t="s">
        <v>15</v>
      </c>
      <c r="D7364" s="1" t="s">
        <v>28</v>
      </c>
      <c r="E7364" s="1" t="s">
        <v>48</v>
      </c>
      <c r="F7364" s="1" t="s">
        <v>520</v>
      </c>
      <c r="G7364" s="3">
        <v>45482</v>
      </c>
      <c r="H7364" s="3">
        <v>45485</v>
      </c>
      <c r="I7364" s="6">
        <v>1399</v>
      </c>
      <c r="J7364" s="1">
        <v>3</v>
      </c>
      <c r="K7364" s="4">
        <v>0.02</v>
      </c>
      <c r="L7364" s="6">
        <f t="shared" ref="L7364:L7427" si="230">I7364*K7364</f>
        <v>27.98</v>
      </c>
      <c r="M7364" s="8">
        <f t="shared" ref="M7364:M7427" si="231">I7364*J7364-L7364</f>
        <v>4169.0200000000004</v>
      </c>
      <c r="N7364" t="str" cm="1">
        <f t="array" ref="N73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65" spans="2:14" x14ac:dyDescent="0.35">
      <c r="B7365" s="7">
        <v>2031363</v>
      </c>
      <c r="C7365" s="1" t="s">
        <v>16</v>
      </c>
      <c r="D7365" s="1" t="s">
        <v>29</v>
      </c>
      <c r="E7365" s="1" t="s">
        <v>49</v>
      </c>
      <c r="F7365" s="1" t="s">
        <v>518</v>
      </c>
      <c r="G7365" s="3">
        <v>45482</v>
      </c>
      <c r="H7365" s="3">
        <v>45487</v>
      </c>
      <c r="I7365" s="6">
        <v>999</v>
      </c>
      <c r="J7365" s="1">
        <v>2</v>
      </c>
      <c r="K7365" s="4">
        <v>0.02</v>
      </c>
      <c r="L7365" s="6">
        <f t="shared" si="230"/>
        <v>19.98</v>
      </c>
      <c r="M7365" s="8">
        <f t="shared" si="231"/>
        <v>1978.02</v>
      </c>
      <c r="N7365" t="str" cm="1">
        <f t="array" ref="N73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66" spans="2:14" x14ac:dyDescent="0.35">
      <c r="B7366" s="7">
        <v>2031364</v>
      </c>
      <c r="C7366" s="1" t="s">
        <v>17</v>
      </c>
      <c r="D7366" s="1" t="s">
        <v>25</v>
      </c>
      <c r="E7366" s="1" t="s">
        <v>50</v>
      </c>
      <c r="F7366" s="1" t="s">
        <v>519</v>
      </c>
      <c r="G7366" s="3">
        <v>45482</v>
      </c>
      <c r="H7366" s="3">
        <v>45483</v>
      </c>
      <c r="I7366" s="6">
        <v>2099</v>
      </c>
      <c r="J7366" s="1">
        <v>1</v>
      </c>
      <c r="K7366" s="4">
        <v>0.02</v>
      </c>
      <c r="L7366" s="6">
        <f t="shared" si="230"/>
        <v>41.980000000000004</v>
      </c>
      <c r="M7366" s="8">
        <f t="shared" si="231"/>
        <v>2057.02</v>
      </c>
      <c r="N7366" t="str" cm="1">
        <f t="array" ref="N73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67" spans="2:14" x14ac:dyDescent="0.35">
      <c r="B7367" s="7">
        <v>2031365</v>
      </c>
      <c r="C7367" s="1" t="s">
        <v>18</v>
      </c>
      <c r="D7367" s="1" t="s">
        <v>26</v>
      </c>
      <c r="E7367" s="1" t="s">
        <v>51</v>
      </c>
      <c r="F7367" s="1" t="s">
        <v>520</v>
      </c>
      <c r="G7367" s="3">
        <v>45482</v>
      </c>
      <c r="H7367" s="3">
        <v>45490</v>
      </c>
      <c r="I7367" s="6">
        <v>11000</v>
      </c>
      <c r="J7367" s="1">
        <v>1</v>
      </c>
      <c r="K7367" s="4">
        <v>7.0000000000000007E-2</v>
      </c>
      <c r="L7367" s="6">
        <f t="shared" si="230"/>
        <v>770.00000000000011</v>
      </c>
      <c r="M7367" s="8">
        <f t="shared" si="231"/>
        <v>10230</v>
      </c>
      <c r="N7367" t="str" cm="1">
        <f t="array" ref="N73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68" spans="2:14" x14ac:dyDescent="0.35">
      <c r="B7368" s="7">
        <v>2031366</v>
      </c>
      <c r="C7368" s="1" t="s">
        <v>19</v>
      </c>
      <c r="D7368" s="1" t="s">
        <v>27</v>
      </c>
      <c r="E7368" s="1" t="s">
        <v>506</v>
      </c>
      <c r="F7368" s="1" t="s">
        <v>521</v>
      </c>
      <c r="G7368" s="3">
        <v>45482</v>
      </c>
      <c r="H7368" s="3">
        <v>45484</v>
      </c>
      <c r="I7368" s="6">
        <v>800</v>
      </c>
      <c r="J7368" s="1">
        <v>2</v>
      </c>
      <c r="K7368" s="4">
        <v>0.03</v>
      </c>
      <c r="L7368" s="6">
        <f t="shared" si="230"/>
        <v>24</v>
      </c>
      <c r="M7368" s="8">
        <f t="shared" si="231"/>
        <v>1576</v>
      </c>
      <c r="N7368" t="str" cm="1">
        <f t="array" ref="N73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69" spans="2:14" x14ac:dyDescent="0.35">
      <c r="B7369" s="7">
        <v>2031367</v>
      </c>
      <c r="C7369" s="1" t="s">
        <v>20</v>
      </c>
      <c r="D7369" s="1" t="s">
        <v>28</v>
      </c>
      <c r="E7369" s="1" t="s">
        <v>507</v>
      </c>
      <c r="F7369" s="1" t="s">
        <v>518</v>
      </c>
      <c r="G7369" s="3">
        <v>45482</v>
      </c>
      <c r="H7369" s="3">
        <v>45485</v>
      </c>
      <c r="I7369" s="6">
        <v>5500</v>
      </c>
      <c r="J7369" s="1">
        <v>1</v>
      </c>
      <c r="K7369" s="4">
        <v>0.08</v>
      </c>
      <c r="L7369" s="6">
        <f t="shared" si="230"/>
        <v>440</v>
      </c>
      <c r="M7369" s="8">
        <f t="shared" si="231"/>
        <v>5060</v>
      </c>
      <c r="N7369" t="str" cm="1">
        <f t="array" ref="N73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70" spans="2:14" x14ac:dyDescent="0.35">
      <c r="B7370" s="7">
        <v>2031368</v>
      </c>
      <c r="C7370" s="1" t="s">
        <v>21</v>
      </c>
      <c r="D7370" s="1" t="s">
        <v>29</v>
      </c>
      <c r="E7370" s="1" t="s">
        <v>508</v>
      </c>
      <c r="F7370" s="1" t="s">
        <v>518</v>
      </c>
      <c r="G7370" s="3">
        <v>45482</v>
      </c>
      <c r="H7370" s="3">
        <v>45487</v>
      </c>
      <c r="I7370" s="6">
        <v>1350</v>
      </c>
      <c r="J7370" s="1">
        <v>3</v>
      </c>
      <c r="K7370" s="4">
        <v>0.05</v>
      </c>
      <c r="L7370" s="6">
        <f t="shared" si="230"/>
        <v>67.5</v>
      </c>
      <c r="M7370" s="8">
        <f t="shared" si="231"/>
        <v>3982.5</v>
      </c>
      <c r="N7370" t="str" cm="1">
        <f t="array" ref="N73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71" spans="2:14" x14ac:dyDescent="0.35">
      <c r="B7371" s="7">
        <v>2031369</v>
      </c>
      <c r="C7371" s="1" t="s">
        <v>22</v>
      </c>
      <c r="D7371" s="1" t="s">
        <v>25</v>
      </c>
      <c r="E7371" s="1" t="s">
        <v>31</v>
      </c>
      <c r="F7371" s="1" t="s">
        <v>519</v>
      </c>
      <c r="G7371" s="3">
        <v>45482</v>
      </c>
      <c r="H7371" s="3">
        <v>45483</v>
      </c>
      <c r="I7371" s="6">
        <v>4500</v>
      </c>
      <c r="J7371" s="1">
        <v>2</v>
      </c>
      <c r="K7371" s="4">
        <v>0.05</v>
      </c>
      <c r="L7371" s="6">
        <f t="shared" si="230"/>
        <v>225</v>
      </c>
      <c r="M7371" s="8">
        <f t="shared" si="231"/>
        <v>8775</v>
      </c>
      <c r="N7371" t="str" cm="1">
        <f t="array" ref="N73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72" spans="2:14" x14ac:dyDescent="0.35">
      <c r="B7372" s="7">
        <v>2031370</v>
      </c>
      <c r="C7372" s="1" t="s">
        <v>23</v>
      </c>
      <c r="D7372" s="1" t="s">
        <v>386</v>
      </c>
      <c r="E7372" s="1" t="s">
        <v>32</v>
      </c>
      <c r="F7372" s="1" t="s">
        <v>521</v>
      </c>
      <c r="G7372" s="3">
        <v>45482</v>
      </c>
      <c r="H7372" s="3">
        <v>45490</v>
      </c>
      <c r="I7372" s="6">
        <v>2350</v>
      </c>
      <c r="J7372" s="1">
        <v>1</v>
      </c>
      <c r="K7372" s="4">
        <v>0.05</v>
      </c>
      <c r="L7372" s="6">
        <f t="shared" si="230"/>
        <v>117.5</v>
      </c>
      <c r="M7372" s="8">
        <f t="shared" si="231"/>
        <v>2232.5</v>
      </c>
      <c r="N7372" t="str" cm="1">
        <f t="array" ref="N73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73" spans="2:14" x14ac:dyDescent="0.35">
      <c r="B7373" s="7">
        <v>2031371</v>
      </c>
      <c r="C7373" s="1" t="s">
        <v>24</v>
      </c>
      <c r="D7373" s="1" t="s">
        <v>25</v>
      </c>
      <c r="E7373" s="1" t="s">
        <v>38</v>
      </c>
      <c r="F7373" s="1" t="s">
        <v>520</v>
      </c>
      <c r="G7373" s="3">
        <v>45482</v>
      </c>
      <c r="H7373" s="3">
        <v>45484</v>
      </c>
      <c r="I7373" s="6">
        <v>90</v>
      </c>
      <c r="J7373" s="1">
        <v>2</v>
      </c>
      <c r="K7373" s="4">
        <v>0.05</v>
      </c>
      <c r="L7373" s="6">
        <f t="shared" si="230"/>
        <v>4.5</v>
      </c>
      <c r="M7373" s="8">
        <f t="shared" si="231"/>
        <v>175.5</v>
      </c>
      <c r="N7373" t="str" cm="1">
        <f t="array" ref="N73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74" spans="2:14" x14ac:dyDescent="0.35">
      <c r="B7374" s="7">
        <v>2031372</v>
      </c>
      <c r="C7374" s="1" t="s">
        <v>4</v>
      </c>
      <c r="D7374" s="1" t="s">
        <v>26</v>
      </c>
      <c r="E7374" s="1" t="s">
        <v>33</v>
      </c>
      <c r="F7374" s="1" t="s">
        <v>518</v>
      </c>
      <c r="G7374" s="3">
        <v>45482</v>
      </c>
      <c r="H7374" s="3">
        <v>45485</v>
      </c>
      <c r="I7374" s="6">
        <v>280</v>
      </c>
      <c r="J7374" s="1">
        <v>1</v>
      </c>
      <c r="K7374" s="4">
        <v>0.03</v>
      </c>
      <c r="L7374" s="6">
        <f t="shared" si="230"/>
        <v>8.4</v>
      </c>
      <c r="M7374" s="8">
        <f t="shared" si="231"/>
        <v>271.60000000000002</v>
      </c>
      <c r="N7374" t="str" cm="1">
        <f t="array" ref="N73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75" spans="2:14" x14ac:dyDescent="0.35">
      <c r="B7375" s="7">
        <v>2031373</v>
      </c>
      <c r="C7375" s="1" t="s">
        <v>5</v>
      </c>
      <c r="D7375" s="1" t="s">
        <v>27</v>
      </c>
      <c r="E7375" s="1" t="s">
        <v>34</v>
      </c>
      <c r="F7375" s="1" t="s">
        <v>519</v>
      </c>
      <c r="G7375" s="3">
        <v>45482</v>
      </c>
      <c r="H7375" s="3">
        <v>45487</v>
      </c>
      <c r="I7375" s="6">
        <v>70</v>
      </c>
      <c r="J7375" s="1">
        <v>2</v>
      </c>
      <c r="K7375" s="4">
        <v>0.1</v>
      </c>
      <c r="L7375" s="6">
        <f t="shared" si="230"/>
        <v>7</v>
      </c>
      <c r="M7375" s="8">
        <f t="shared" si="231"/>
        <v>133</v>
      </c>
      <c r="N7375" t="str" cm="1">
        <f t="array" ref="N73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76" spans="2:14" x14ac:dyDescent="0.35">
      <c r="B7376" s="7">
        <v>2031374</v>
      </c>
      <c r="C7376" s="1" t="s">
        <v>6</v>
      </c>
      <c r="D7376" s="1" t="s">
        <v>28</v>
      </c>
      <c r="E7376" s="1" t="s">
        <v>35</v>
      </c>
      <c r="F7376" s="1" t="s">
        <v>520</v>
      </c>
      <c r="G7376" s="3">
        <v>45482</v>
      </c>
      <c r="H7376" s="3">
        <v>45483</v>
      </c>
      <c r="I7376" s="6">
        <v>230</v>
      </c>
      <c r="J7376" s="1">
        <v>3</v>
      </c>
      <c r="K7376" s="4">
        <v>0.05</v>
      </c>
      <c r="L7376" s="6">
        <f t="shared" si="230"/>
        <v>11.5</v>
      </c>
      <c r="M7376" s="8">
        <f t="shared" si="231"/>
        <v>678.5</v>
      </c>
      <c r="N7376" t="str" cm="1">
        <f t="array" ref="N73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77" spans="2:14" x14ac:dyDescent="0.35">
      <c r="B7377" s="7">
        <v>2031375</v>
      </c>
      <c r="C7377" s="1" t="s">
        <v>7</v>
      </c>
      <c r="D7377" s="1" t="s">
        <v>29</v>
      </c>
      <c r="E7377" s="1" t="s">
        <v>36</v>
      </c>
      <c r="F7377" s="1" t="s">
        <v>521</v>
      </c>
      <c r="G7377" s="3">
        <v>45482</v>
      </c>
      <c r="H7377" s="3">
        <v>45490</v>
      </c>
      <c r="I7377" s="6">
        <v>7999</v>
      </c>
      <c r="J7377" s="1">
        <v>2</v>
      </c>
      <c r="K7377" s="4">
        <v>0.05</v>
      </c>
      <c r="L7377" s="6">
        <f t="shared" si="230"/>
        <v>399.95000000000005</v>
      </c>
      <c r="M7377" s="8">
        <f t="shared" si="231"/>
        <v>15598.05</v>
      </c>
      <c r="N7377" t="str" cm="1">
        <f t="array" ref="N73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78" spans="2:14" x14ac:dyDescent="0.35">
      <c r="B7378" s="7">
        <v>2031376</v>
      </c>
      <c r="C7378" s="1" t="s">
        <v>10</v>
      </c>
      <c r="D7378" s="1" t="s">
        <v>25</v>
      </c>
      <c r="E7378" s="1" t="s">
        <v>37</v>
      </c>
      <c r="F7378" s="1" t="s">
        <v>518</v>
      </c>
      <c r="G7378" s="3">
        <v>45482</v>
      </c>
      <c r="H7378" s="3">
        <v>45484</v>
      </c>
      <c r="I7378" s="6">
        <v>850</v>
      </c>
      <c r="J7378" s="1">
        <v>7</v>
      </c>
      <c r="K7378" s="4">
        <v>0.02</v>
      </c>
      <c r="L7378" s="6">
        <f t="shared" si="230"/>
        <v>17</v>
      </c>
      <c r="M7378" s="8">
        <f t="shared" si="231"/>
        <v>5933</v>
      </c>
      <c r="N7378" t="str" cm="1">
        <f t="array" ref="N73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79" spans="2:14" x14ac:dyDescent="0.35">
      <c r="B7379" s="7">
        <v>2031377</v>
      </c>
      <c r="C7379" s="1" t="s">
        <v>8</v>
      </c>
      <c r="D7379" s="1" t="s">
        <v>30</v>
      </c>
      <c r="E7379" s="1" t="s">
        <v>39</v>
      </c>
      <c r="F7379" s="1" t="s">
        <v>518</v>
      </c>
      <c r="G7379" s="3">
        <v>45482</v>
      </c>
      <c r="H7379" s="3">
        <v>45485</v>
      </c>
      <c r="I7379" s="6">
        <v>65000</v>
      </c>
      <c r="J7379" s="1">
        <v>2</v>
      </c>
      <c r="K7379" s="4">
        <v>0.06</v>
      </c>
      <c r="L7379" s="6">
        <f t="shared" si="230"/>
        <v>3900</v>
      </c>
      <c r="M7379" s="8">
        <f t="shared" si="231"/>
        <v>126100</v>
      </c>
      <c r="N7379" t="str" cm="1">
        <f t="array" ref="N73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80" spans="2:14" x14ac:dyDescent="0.35">
      <c r="B7380" s="7">
        <v>2031378</v>
      </c>
      <c r="C7380" s="1" t="s">
        <v>9</v>
      </c>
      <c r="D7380" s="1" t="s">
        <v>27</v>
      </c>
      <c r="E7380" s="1" t="s">
        <v>40</v>
      </c>
      <c r="F7380" s="1" t="s">
        <v>519</v>
      </c>
      <c r="G7380" s="3">
        <v>45482</v>
      </c>
      <c r="H7380" s="3">
        <v>45487</v>
      </c>
      <c r="I7380" s="6">
        <v>450</v>
      </c>
      <c r="J7380" s="1">
        <v>1</v>
      </c>
      <c r="K7380" s="4">
        <v>0.15</v>
      </c>
      <c r="L7380" s="6">
        <f t="shared" si="230"/>
        <v>67.5</v>
      </c>
      <c r="M7380" s="8">
        <f t="shared" si="231"/>
        <v>382.5</v>
      </c>
      <c r="N7380" t="str" cm="1">
        <f t="array" ref="N73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81" spans="2:14" x14ac:dyDescent="0.35">
      <c r="B7381" s="7">
        <v>2031379</v>
      </c>
      <c r="C7381" s="1" t="s">
        <v>11</v>
      </c>
      <c r="D7381" s="1" t="s">
        <v>28</v>
      </c>
      <c r="E7381" s="1" t="s">
        <v>41</v>
      </c>
      <c r="F7381" s="1" t="s">
        <v>521</v>
      </c>
      <c r="G7381" s="3">
        <v>45482</v>
      </c>
      <c r="H7381" s="3">
        <v>45483</v>
      </c>
      <c r="I7381" s="6">
        <v>1299</v>
      </c>
      <c r="J7381" s="1">
        <v>1</v>
      </c>
      <c r="K7381" s="4">
        <v>0.02</v>
      </c>
      <c r="L7381" s="6">
        <f t="shared" si="230"/>
        <v>25.98</v>
      </c>
      <c r="M7381" s="8">
        <f t="shared" si="231"/>
        <v>1273.02</v>
      </c>
      <c r="N7381" t="str" cm="1">
        <f t="array" ref="N73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82" spans="2:14" x14ac:dyDescent="0.35">
      <c r="B7382" s="7">
        <v>2031380</v>
      </c>
      <c r="C7382" s="1" t="s">
        <v>12</v>
      </c>
      <c r="D7382" s="1" t="s">
        <v>29</v>
      </c>
      <c r="E7382" s="1" t="s">
        <v>42</v>
      </c>
      <c r="F7382" s="1" t="s">
        <v>520</v>
      </c>
      <c r="G7382" s="3">
        <v>45482</v>
      </c>
      <c r="H7382" s="3">
        <v>45490</v>
      </c>
      <c r="I7382" s="6">
        <v>1700</v>
      </c>
      <c r="J7382" s="1">
        <v>1</v>
      </c>
      <c r="K7382" s="4">
        <v>0.02</v>
      </c>
      <c r="L7382" s="6">
        <f t="shared" si="230"/>
        <v>34</v>
      </c>
      <c r="M7382" s="8">
        <f t="shared" si="231"/>
        <v>1666</v>
      </c>
      <c r="N7382" t="str" cm="1">
        <f t="array" ref="N73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83" spans="2:14" x14ac:dyDescent="0.35">
      <c r="B7383" s="7">
        <v>2031381</v>
      </c>
      <c r="C7383" s="1" t="s">
        <v>13</v>
      </c>
      <c r="D7383" s="1" t="s">
        <v>25</v>
      </c>
      <c r="E7383" s="1" t="s">
        <v>43</v>
      </c>
      <c r="F7383" s="1" t="s">
        <v>518</v>
      </c>
      <c r="G7383" s="3">
        <v>45482</v>
      </c>
      <c r="H7383" s="3">
        <v>45484</v>
      </c>
      <c r="I7383" s="6">
        <v>55000</v>
      </c>
      <c r="J7383" s="1">
        <v>2</v>
      </c>
      <c r="K7383" s="4">
        <v>0.02</v>
      </c>
      <c r="L7383" s="6">
        <f t="shared" si="230"/>
        <v>1100</v>
      </c>
      <c r="M7383" s="8">
        <f t="shared" si="231"/>
        <v>108900</v>
      </c>
      <c r="N7383" t="str" cm="1">
        <f t="array" ref="N73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84" spans="2:14" x14ac:dyDescent="0.35">
      <c r="B7384" s="7">
        <v>2031382</v>
      </c>
      <c r="C7384" s="1" t="s">
        <v>14</v>
      </c>
      <c r="D7384" s="1" t="s">
        <v>26</v>
      </c>
      <c r="E7384" s="1" t="s">
        <v>44</v>
      </c>
      <c r="F7384" s="1" t="s">
        <v>519</v>
      </c>
      <c r="G7384" s="3">
        <v>45482</v>
      </c>
      <c r="H7384" s="3">
        <v>45485</v>
      </c>
      <c r="I7384" s="6">
        <v>57999</v>
      </c>
      <c r="J7384" s="1">
        <v>1</v>
      </c>
      <c r="K7384" s="4">
        <v>0.02</v>
      </c>
      <c r="L7384" s="6">
        <f t="shared" si="230"/>
        <v>1159.98</v>
      </c>
      <c r="M7384" s="8">
        <f t="shared" si="231"/>
        <v>56839.02</v>
      </c>
      <c r="N7384" t="str" cm="1">
        <f t="array" ref="N73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85" spans="2:14" x14ac:dyDescent="0.35">
      <c r="B7385" s="7">
        <v>2031383</v>
      </c>
      <c r="C7385" s="1" t="s">
        <v>15</v>
      </c>
      <c r="D7385" s="1" t="s">
        <v>27</v>
      </c>
      <c r="E7385" s="1" t="s">
        <v>45</v>
      </c>
      <c r="F7385" s="1" t="s">
        <v>520</v>
      </c>
      <c r="G7385" s="3">
        <v>45482</v>
      </c>
      <c r="H7385" s="3">
        <v>45487</v>
      </c>
      <c r="I7385" s="6">
        <v>1399</v>
      </c>
      <c r="J7385" s="1">
        <v>2</v>
      </c>
      <c r="K7385" s="4">
        <v>0.02</v>
      </c>
      <c r="L7385" s="6">
        <f t="shared" si="230"/>
        <v>27.98</v>
      </c>
      <c r="M7385" s="8">
        <f t="shared" si="231"/>
        <v>2770.02</v>
      </c>
      <c r="N7385" t="str" cm="1">
        <f t="array" ref="N73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86" spans="2:14" x14ac:dyDescent="0.35">
      <c r="B7386" s="7">
        <v>2031384</v>
      </c>
      <c r="C7386" s="1" t="s">
        <v>16</v>
      </c>
      <c r="D7386" s="1" t="s">
        <v>28</v>
      </c>
      <c r="E7386" s="1" t="s">
        <v>46</v>
      </c>
      <c r="F7386" s="1" t="s">
        <v>521</v>
      </c>
      <c r="G7386" s="3">
        <v>45482</v>
      </c>
      <c r="H7386" s="3">
        <v>45483</v>
      </c>
      <c r="I7386" s="6">
        <v>999</v>
      </c>
      <c r="J7386" s="1">
        <v>7</v>
      </c>
      <c r="K7386" s="4">
        <v>0.02</v>
      </c>
      <c r="L7386" s="6">
        <f t="shared" si="230"/>
        <v>19.98</v>
      </c>
      <c r="M7386" s="8">
        <f t="shared" si="231"/>
        <v>6973.02</v>
      </c>
      <c r="N7386" t="str" cm="1">
        <f t="array" ref="N73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87" spans="2:14" x14ac:dyDescent="0.35">
      <c r="B7387" s="7">
        <v>2031385</v>
      </c>
      <c r="C7387" s="1" t="s">
        <v>17</v>
      </c>
      <c r="D7387" s="1" t="s">
        <v>29</v>
      </c>
      <c r="E7387" s="1" t="s">
        <v>47</v>
      </c>
      <c r="F7387" s="1" t="s">
        <v>518</v>
      </c>
      <c r="G7387" s="3">
        <v>45482</v>
      </c>
      <c r="H7387" s="3">
        <v>45490</v>
      </c>
      <c r="I7387" s="6">
        <v>2099</v>
      </c>
      <c r="J7387" s="1">
        <v>2</v>
      </c>
      <c r="K7387" s="4">
        <v>0.02</v>
      </c>
      <c r="L7387" s="6">
        <f t="shared" si="230"/>
        <v>41.980000000000004</v>
      </c>
      <c r="M7387" s="8">
        <f t="shared" si="231"/>
        <v>4156.0200000000004</v>
      </c>
      <c r="N7387" t="str" cm="1">
        <f t="array" ref="N73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88" spans="2:14" x14ac:dyDescent="0.35">
      <c r="B7388" s="7">
        <v>2031386</v>
      </c>
      <c r="C7388" s="1" t="s">
        <v>18</v>
      </c>
      <c r="D7388" s="1" t="s">
        <v>25</v>
      </c>
      <c r="E7388" s="1" t="s">
        <v>48</v>
      </c>
      <c r="F7388" s="1" t="s">
        <v>518</v>
      </c>
      <c r="G7388" s="3">
        <v>45482</v>
      </c>
      <c r="H7388" s="3">
        <v>45484</v>
      </c>
      <c r="I7388" s="6">
        <v>11000</v>
      </c>
      <c r="J7388" s="1">
        <v>2</v>
      </c>
      <c r="K7388" s="4">
        <v>0.02</v>
      </c>
      <c r="L7388" s="6">
        <f t="shared" si="230"/>
        <v>220</v>
      </c>
      <c r="M7388" s="8">
        <f t="shared" si="231"/>
        <v>21780</v>
      </c>
      <c r="N7388" t="str" cm="1">
        <f t="array" ref="N73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89" spans="2:14" x14ac:dyDescent="0.35">
      <c r="B7389" s="7">
        <v>2031387</v>
      </c>
      <c r="C7389" s="1" t="s">
        <v>19</v>
      </c>
      <c r="D7389" s="1" t="s">
        <v>26</v>
      </c>
      <c r="E7389" s="1" t="s">
        <v>49</v>
      </c>
      <c r="F7389" s="1" t="s">
        <v>519</v>
      </c>
      <c r="G7389" s="3">
        <v>45482</v>
      </c>
      <c r="H7389" s="3">
        <v>45485</v>
      </c>
      <c r="I7389" s="6">
        <v>800</v>
      </c>
      <c r="J7389" s="1">
        <v>1</v>
      </c>
      <c r="K7389" s="4">
        <v>7.0000000000000007E-2</v>
      </c>
      <c r="L7389" s="6">
        <f t="shared" si="230"/>
        <v>56.000000000000007</v>
      </c>
      <c r="M7389" s="8">
        <f t="shared" si="231"/>
        <v>744</v>
      </c>
      <c r="N7389" t="str" cm="1">
        <f t="array" ref="N73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90" spans="2:14" x14ac:dyDescent="0.35">
      <c r="B7390" s="7">
        <v>2031388</v>
      </c>
      <c r="C7390" s="1" t="s">
        <v>20</v>
      </c>
      <c r="D7390" s="1" t="s">
        <v>27</v>
      </c>
      <c r="E7390" s="1" t="s">
        <v>50</v>
      </c>
      <c r="F7390" s="1" t="s">
        <v>521</v>
      </c>
      <c r="G7390" s="3">
        <v>45482</v>
      </c>
      <c r="H7390" s="3">
        <v>45487</v>
      </c>
      <c r="I7390" s="6">
        <v>5500</v>
      </c>
      <c r="J7390" s="1">
        <v>2</v>
      </c>
      <c r="K7390" s="4">
        <v>0.03</v>
      </c>
      <c r="L7390" s="6">
        <f t="shared" si="230"/>
        <v>165</v>
      </c>
      <c r="M7390" s="8">
        <f t="shared" si="231"/>
        <v>10835</v>
      </c>
      <c r="N7390" t="str" cm="1">
        <f t="array" ref="N73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91" spans="2:14" x14ac:dyDescent="0.35">
      <c r="B7391" s="7">
        <v>2031389</v>
      </c>
      <c r="C7391" s="1" t="s">
        <v>21</v>
      </c>
      <c r="D7391" s="1" t="s">
        <v>28</v>
      </c>
      <c r="E7391" s="1" t="s">
        <v>51</v>
      </c>
      <c r="F7391" s="1" t="s">
        <v>520</v>
      </c>
      <c r="G7391" s="3">
        <v>45482</v>
      </c>
      <c r="H7391" s="3">
        <v>45483</v>
      </c>
      <c r="I7391" s="6">
        <v>1350</v>
      </c>
      <c r="J7391" s="1">
        <v>4</v>
      </c>
      <c r="K7391" s="4">
        <v>0.08</v>
      </c>
      <c r="L7391" s="6">
        <f t="shared" si="230"/>
        <v>108</v>
      </c>
      <c r="M7391" s="8">
        <f t="shared" si="231"/>
        <v>5292</v>
      </c>
      <c r="N7391" t="str" cm="1">
        <f t="array" ref="N73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92" spans="2:14" x14ac:dyDescent="0.35">
      <c r="B7392" s="7">
        <v>2031390</v>
      </c>
      <c r="C7392" s="1" t="s">
        <v>22</v>
      </c>
      <c r="D7392" s="1" t="s">
        <v>29</v>
      </c>
      <c r="E7392" s="1" t="s">
        <v>506</v>
      </c>
      <c r="F7392" s="1" t="s">
        <v>518</v>
      </c>
      <c r="G7392" s="3">
        <v>45482</v>
      </c>
      <c r="H7392" s="3">
        <v>45490</v>
      </c>
      <c r="I7392" s="6">
        <v>4500</v>
      </c>
      <c r="J7392" s="1">
        <v>3</v>
      </c>
      <c r="K7392" s="4">
        <v>0.05</v>
      </c>
      <c r="L7392" s="6">
        <f t="shared" si="230"/>
        <v>225</v>
      </c>
      <c r="M7392" s="8">
        <f t="shared" si="231"/>
        <v>13275</v>
      </c>
      <c r="N7392" t="str" cm="1">
        <f t="array" ref="N73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93" spans="2:14" x14ac:dyDescent="0.35">
      <c r="B7393" s="7">
        <v>2031391</v>
      </c>
      <c r="C7393" s="1" t="s">
        <v>23</v>
      </c>
      <c r="D7393" s="1" t="s">
        <v>25</v>
      </c>
      <c r="E7393" s="1" t="s">
        <v>507</v>
      </c>
      <c r="F7393" s="1" t="s">
        <v>519</v>
      </c>
      <c r="G7393" s="3">
        <v>45482</v>
      </c>
      <c r="H7393" s="3">
        <v>45484</v>
      </c>
      <c r="I7393" s="6">
        <v>2350</v>
      </c>
      <c r="J7393" s="1">
        <v>2</v>
      </c>
      <c r="K7393" s="4">
        <v>0.05</v>
      </c>
      <c r="L7393" s="6">
        <f t="shared" si="230"/>
        <v>117.5</v>
      </c>
      <c r="M7393" s="8">
        <f t="shared" si="231"/>
        <v>4582.5</v>
      </c>
      <c r="N7393" t="str" cm="1">
        <f t="array" ref="N73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94" spans="2:14" x14ac:dyDescent="0.35">
      <c r="B7394" s="7">
        <v>2031392</v>
      </c>
      <c r="C7394" s="1" t="s">
        <v>24</v>
      </c>
      <c r="D7394" s="1" t="s">
        <v>387</v>
      </c>
      <c r="E7394" s="1" t="s">
        <v>508</v>
      </c>
      <c r="F7394" s="1" t="s">
        <v>520</v>
      </c>
      <c r="G7394" s="3">
        <v>45482</v>
      </c>
      <c r="H7394" s="3">
        <v>45485</v>
      </c>
      <c r="I7394" s="6">
        <v>90</v>
      </c>
      <c r="J7394" s="1">
        <v>1</v>
      </c>
      <c r="K7394" s="4">
        <v>0.05</v>
      </c>
      <c r="L7394" s="6">
        <f t="shared" si="230"/>
        <v>4.5</v>
      </c>
      <c r="M7394" s="8">
        <f t="shared" si="231"/>
        <v>85.5</v>
      </c>
      <c r="N7394" t="str" cm="1">
        <f t="array" ref="N73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95" spans="2:14" x14ac:dyDescent="0.35">
      <c r="B7395" s="7">
        <v>2031393</v>
      </c>
      <c r="C7395" s="1" t="s">
        <v>4</v>
      </c>
      <c r="D7395" s="1" t="s">
        <v>25</v>
      </c>
      <c r="E7395" s="1" t="s">
        <v>31</v>
      </c>
      <c r="F7395" s="1" t="s">
        <v>521</v>
      </c>
      <c r="G7395" s="3">
        <v>45482</v>
      </c>
      <c r="H7395" s="3">
        <v>45487</v>
      </c>
      <c r="I7395" s="6">
        <v>280</v>
      </c>
      <c r="J7395" s="1">
        <v>1</v>
      </c>
      <c r="K7395" s="4">
        <v>0.05</v>
      </c>
      <c r="L7395" s="6">
        <f t="shared" si="230"/>
        <v>14</v>
      </c>
      <c r="M7395" s="8">
        <f t="shared" si="231"/>
        <v>266</v>
      </c>
      <c r="N7395" t="str" cm="1">
        <f t="array" ref="N73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96" spans="2:14" x14ac:dyDescent="0.35">
      <c r="B7396" s="7">
        <v>2031394</v>
      </c>
      <c r="C7396" s="1" t="s">
        <v>5</v>
      </c>
      <c r="D7396" s="1" t="s">
        <v>26</v>
      </c>
      <c r="E7396" s="1" t="s">
        <v>32</v>
      </c>
      <c r="F7396" s="1" t="s">
        <v>518</v>
      </c>
      <c r="G7396" s="3">
        <v>45482</v>
      </c>
      <c r="H7396" s="3">
        <v>45483</v>
      </c>
      <c r="I7396" s="6">
        <v>70</v>
      </c>
      <c r="J7396" s="1">
        <v>2</v>
      </c>
      <c r="K7396" s="4">
        <v>0.03</v>
      </c>
      <c r="L7396" s="6">
        <f t="shared" si="230"/>
        <v>2.1</v>
      </c>
      <c r="M7396" s="8">
        <f t="shared" si="231"/>
        <v>137.9</v>
      </c>
      <c r="N7396" t="str" cm="1">
        <f t="array" ref="N73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97" spans="2:14" x14ac:dyDescent="0.35">
      <c r="B7397" s="7">
        <v>2031395</v>
      </c>
      <c r="C7397" s="1" t="s">
        <v>6</v>
      </c>
      <c r="D7397" s="1" t="s">
        <v>27</v>
      </c>
      <c r="E7397" s="1" t="s">
        <v>38</v>
      </c>
      <c r="F7397" s="1" t="s">
        <v>518</v>
      </c>
      <c r="G7397" s="3">
        <v>45482</v>
      </c>
      <c r="H7397" s="3">
        <v>45490</v>
      </c>
      <c r="I7397" s="6">
        <v>230</v>
      </c>
      <c r="J7397" s="1">
        <v>1</v>
      </c>
      <c r="K7397" s="4">
        <v>0.1</v>
      </c>
      <c r="L7397" s="6">
        <f t="shared" si="230"/>
        <v>23</v>
      </c>
      <c r="M7397" s="8">
        <f t="shared" si="231"/>
        <v>207</v>
      </c>
      <c r="N7397" t="str" cm="1">
        <f t="array" ref="N73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398" spans="2:14" x14ac:dyDescent="0.35">
      <c r="B7398" s="7">
        <v>2031396</v>
      </c>
      <c r="C7398" s="1" t="s">
        <v>7</v>
      </c>
      <c r="D7398" s="1" t="s">
        <v>28</v>
      </c>
      <c r="E7398" s="1" t="s">
        <v>33</v>
      </c>
      <c r="F7398" s="1" t="s">
        <v>519</v>
      </c>
      <c r="G7398" s="3">
        <v>45482</v>
      </c>
      <c r="H7398" s="3">
        <v>45484</v>
      </c>
      <c r="I7398" s="6">
        <v>7999</v>
      </c>
      <c r="J7398" s="1">
        <v>3</v>
      </c>
      <c r="K7398" s="4">
        <v>0.05</v>
      </c>
      <c r="L7398" s="6">
        <f t="shared" si="230"/>
        <v>399.95000000000005</v>
      </c>
      <c r="M7398" s="8">
        <f t="shared" si="231"/>
        <v>23597.05</v>
      </c>
      <c r="N7398" t="str" cm="1">
        <f t="array" ref="N73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399" spans="2:14" x14ac:dyDescent="0.35">
      <c r="B7399" s="7">
        <v>2031397</v>
      </c>
      <c r="C7399" s="1" t="s">
        <v>10</v>
      </c>
      <c r="D7399" s="1" t="s">
        <v>29</v>
      </c>
      <c r="E7399" s="1" t="s">
        <v>34</v>
      </c>
      <c r="F7399" s="1" t="s">
        <v>521</v>
      </c>
      <c r="G7399" s="3">
        <v>45482</v>
      </c>
      <c r="H7399" s="3">
        <v>45485</v>
      </c>
      <c r="I7399" s="6">
        <v>850</v>
      </c>
      <c r="J7399" s="1">
        <v>2</v>
      </c>
      <c r="K7399" s="4">
        <v>0.05</v>
      </c>
      <c r="L7399" s="6">
        <f t="shared" si="230"/>
        <v>42.5</v>
      </c>
      <c r="M7399" s="8">
        <f t="shared" si="231"/>
        <v>1657.5</v>
      </c>
      <c r="N7399" t="str" cm="1">
        <f t="array" ref="N73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00" spans="2:14" x14ac:dyDescent="0.35">
      <c r="B7400" s="7">
        <v>2031398</v>
      </c>
      <c r="C7400" s="1" t="s">
        <v>8</v>
      </c>
      <c r="D7400" s="1" t="s">
        <v>25</v>
      </c>
      <c r="E7400" s="1" t="s">
        <v>35</v>
      </c>
      <c r="F7400" s="1" t="s">
        <v>520</v>
      </c>
      <c r="G7400" s="3">
        <v>45482</v>
      </c>
      <c r="H7400" s="3">
        <v>45487</v>
      </c>
      <c r="I7400" s="6">
        <v>65000</v>
      </c>
      <c r="J7400" s="1">
        <v>1</v>
      </c>
      <c r="K7400" s="4">
        <v>0.02</v>
      </c>
      <c r="L7400" s="6">
        <f t="shared" si="230"/>
        <v>1300</v>
      </c>
      <c r="M7400" s="8">
        <f t="shared" si="231"/>
        <v>63700</v>
      </c>
      <c r="N7400" t="str" cm="1">
        <f t="array" ref="N74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01" spans="2:14" x14ac:dyDescent="0.35">
      <c r="B7401" s="7">
        <v>2031399</v>
      </c>
      <c r="C7401" s="1" t="s">
        <v>9</v>
      </c>
      <c r="D7401" s="1" t="s">
        <v>30</v>
      </c>
      <c r="E7401" s="1" t="s">
        <v>36</v>
      </c>
      <c r="F7401" s="1" t="s">
        <v>518</v>
      </c>
      <c r="G7401" s="3">
        <v>45482</v>
      </c>
      <c r="H7401" s="3">
        <v>45483</v>
      </c>
      <c r="I7401" s="6">
        <v>450</v>
      </c>
      <c r="J7401" s="1">
        <v>2</v>
      </c>
      <c r="K7401" s="4">
        <v>0.06</v>
      </c>
      <c r="L7401" s="6">
        <f t="shared" si="230"/>
        <v>27</v>
      </c>
      <c r="M7401" s="8">
        <f t="shared" si="231"/>
        <v>873</v>
      </c>
      <c r="N7401" t="str" cm="1">
        <f t="array" ref="N74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02" spans="2:14" x14ac:dyDescent="0.35">
      <c r="B7402" s="7">
        <v>2031400</v>
      </c>
      <c r="C7402" s="1" t="s">
        <v>11</v>
      </c>
      <c r="D7402" s="1" t="s">
        <v>27</v>
      </c>
      <c r="E7402" s="1" t="s">
        <v>37</v>
      </c>
      <c r="F7402" s="1" t="s">
        <v>519</v>
      </c>
      <c r="G7402" s="3">
        <v>45482</v>
      </c>
      <c r="H7402" s="3">
        <v>45490</v>
      </c>
      <c r="I7402" s="6">
        <v>1299</v>
      </c>
      <c r="J7402" s="1">
        <v>1</v>
      </c>
      <c r="K7402" s="4">
        <v>0.15</v>
      </c>
      <c r="L7402" s="6">
        <f t="shared" si="230"/>
        <v>194.85</v>
      </c>
      <c r="M7402" s="8">
        <f t="shared" si="231"/>
        <v>1104.1500000000001</v>
      </c>
      <c r="N7402" t="str" cm="1">
        <f t="array" ref="N74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03" spans="2:14" x14ac:dyDescent="0.35">
      <c r="B7403" s="7">
        <v>2031401</v>
      </c>
      <c r="C7403" s="1" t="s">
        <v>12</v>
      </c>
      <c r="D7403" s="1" t="s">
        <v>28</v>
      </c>
      <c r="E7403" s="1" t="s">
        <v>39</v>
      </c>
      <c r="F7403" s="1" t="s">
        <v>520</v>
      </c>
      <c r="G7403" s="3">
        <v>45482</v>
      </c>
      <c r="H7403" s="3">
        <v>45484</v>
      </c>
      <c r="I7403" s="6">
        <v>1700</v>
      </c>
      <c r="J7403" s="1">
        <v>2</v>
      </c>
      <c r="K7403" s="4">
        <v>0.02</v>
      </c>
      <c r="L7403" s="6">
        <f t="shared" si="230"/>
        <v>34</v>
      </c>
      <c r="M7403" s="8">
        <f t="shared" si="231"/>
        <v>3366</v>
      </c>
      <c r="N7403" t="str" cm="1">
        <f t="array" ref="N74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04" spans="2:14" x14ac:dyDescent="0.35">
      <c r="B7404" s="7">
        <v>2031402</v>
      </c>
      <c r="C7404" s="1" t="s">
        <v>13</v>
      </c>
      <c r="D7404" s="1" t="s">
        <v>29</v>
      </c>
      <c r="E7404" s="1" t="s">
        <v>40</v>
      </c>
      <c r="F7404" s="1" t="s">
        <v>521</v>
      </c>
      <c r="G7404" s="3">
        <v>45482</v>
      </c>
      <c r="H7404" s="3">
        <v>45485</v>
      </c>
      <c r="I7404" s="6">
        <v>55000</v>
      </c>
      <c r="J7404" s="1">
        <v>3</v>
      </c>
      <c r="K7404" s="4">
        <v>0.02</v>
      </c>
      <c r="L7404" s="6">
        <f t="shared" si="230"/>
        <v>1100</v>
      </c>
      <c r="M7404" s="8">
        <f t="shared" si="231"/>
        <v>163900</v>
      </c>
      <c r="N7404" t="str" cm="1">
        <f t="array" ref="N74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05" spans="2:14" x14ac:dyDescent="0.35">
      <c r="B7405" s="7">
        <v>2031403</v>
      </c>
      <c r="C7405" s="1" t="s">
        <v>14</v>
      </c>
      <c r="D7405" s="1" t="s">
        <v>25</v>
      </c>
      <c r="E7405" s="1" t="s">
        <v>41</v>
      </c>
      <c r="F7405" s="1" t="s">
        <v>518</v>
      </c>
      <c r="G7405" s="3">
        <v>45482</v>
      </c>
      <c r="H7405" s="3">
        <v>45487</v>
      </c>
      <c r="I7405" s="6">
        <v>57999</v>
      </c>
      <c r="J7405" s="1">
        <v>2</v>
      </c>
      <c r="K7405" s="4">
        <v>0.02</v>
      </c>
      <c r="L7405" s="6">
        <f t="shared" si="230"/>
        <v>1159.98</v>
      </c>
      <c r="M7405" s="8">
        <f t="shared" si="231"/>
        <v>114838.02</v>
      </c>
      <c r="N7405" t="str" cm="1">
        <f t="array" ref="N74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06" spans="2:14" x14ac:dyDescent="0.35">
      <c r="B7406" s="7">
        <v>2031404</v>
      </c>
      <c r="C7406" s="1" t="s">
        <v>15</v>
      </c>
      <c r="D7406" s="1" t="s">
        <v>26</v>
      </c>
      <c r="E7406" s="1" t="s">
        <v>42</v>
      </c>
      <c r="F7406" s="1" t="s">
        <v>518</v>
      </c>
      <c r="G7406" s="3">
        <v>45482</v>
      </c>
      <c r="H7406" s="3">
        <v>45483</v>
      </c>
      <c r="I7406" s="6">
        <v>1399</v>
      </c>
      <c r="J7406" s="1">
        <v>7</v>
      </c>
      <c r="K7406" s="4">
        <v>0.02</v>
      </c>
      <c r="L7406" s="6">
        <f t="shared" si="230"/>
        <v>27.98</v>
      </c>
      <c r="M7406" s="8">
        <f t="shared" si="231"/>
        <v>9765.02</v>
      </c>
      <c r="N7406" t="str" cm="1">
        <f t="array" ref="N74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07" spans="2:14" x14ac:dyDescent="0.35">
      <c r="B7407" s="7">
        <v>2031405</v>
      </c>
      <c r="C7407" s="1" t="s">
        <v>16</v>
      </c>
      <c r="D7407" s="1" t="s">
        <v>27</v>
      </c>
      <c r="E7407" s="1" t="s">
        <v>43</v>
      </c>
      <c r="F7407" s="1" t="s">
        <v>519</v>
      </c>
      <c r="G7407" s="3">
        <v>45482</v>
      </c>
      <c r="H7407" s="3">
        <v>45490</v>
      </c>
      <c r="I7407" s="6">
        <v>999</v>
      </c>
      <c r="J7407" s="1">
        <v>2</v>
      </c>
      <c r="K7407" s="4">
        <v>0.02</v>
      </c>
      <c r="L7407" s="6">
        <f t="shared" si="230"/>
        <v>19.98</v>
      </c>
      <c r="M7407" s="8">
        <f t="shared" si="231"/>
        <v>1978.02</v>
      </c>
      <c r="N7407" t="str" cm="1">
        <f t="array" ref="N74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08" spans="2:14" x14ac:dyDescent="0.35">
      <c r="B7408" s="7">
        <v>2031406</v>
      </c>
      <c r="C7408" s="1" t="s">
        <v>17</v>
      </c>
      <c r="D7408" s="1" t="s">
        <v>28</v>
      </c>
      <c r="E7408" s="1" t="s">
        <v>44</v>
      </c>
      <c r="F7408" s="1" t="s">
        <v>521</v>
      </c>
      <c r="G7408" s="3">
        <v>45482</v>
      </c>
      <c r="H7408" s="3">
        <v>45484</v>
      </c>
      <c r="I7408" s="6">
        <v>2099</v>
      </c>
      <c r="J7408" s="1">
        <v>1</v>
      </c>
      <c r="K7408" s="4">
        <v>0.02</v>
      </c>
      <c r="L7408" s="6">
        <f t="shared" si="230"/>
        <v>41.980000000000004</v>
      </c>
      <c r="M7408" s="8">
        <f t="shared" si="231"/>
        <v>2057.02</v>
      </c>
      <c r="N7408" t="str" cm="1">
        <f t="array" ref="N74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09" spans="2:14" x14ac:dyDescent="0.35">
      <c r="B7409" s="7">
        <v>2031407</v>
      </c>
      <c r="C7409" s="1" t="s">
        <v>18</v>
      </c>
      <c r="D7409" s="1" t="s">
        <v>29</v>
      </c>
      <c r="E7409" s="1" t="s">
        <v>45</v>
      </c>
      <c r="F7409" s="1" t="s">
        <v>520</v>
      </c>
      <c r="G7409" s="3">
        <v>45482</v>
      </c>
      <c r="H7409" s="3">
        <v>45485</v>
      </c>
      <c r="I7409" s="6">
        <v>11000</v>
      </c>
      <c r="J7409" s="1">
        <v>1</v>
      </c>
      <c r="K7409" s="4">
        <v>0.02</v>
      </c>
      <c r="L7409" s="6">
        <f t="shared" si="230"/>
        <v>220</v>
      </c>
      <c r="M7409" s="8">
        <f t="shared" si="231"/>
        <v>10780</v>
      </c>
      <c r="N7409" t="str" cm="1">
        <f t="array" ref="N74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10" spans="2:14" x14ac:dyDescent="0.35">
      <c r="B7410" s="7">
        <v>2031408</v>
      </c>
      <c r="C7410" s="1" t="s">
        <v>19</v>
      </c>
      <c r="D7410" s="1" t="s">
        <v>25</v>
      </c>
      <c r="E7410" s="1" t="s">
        <v>46</v>
      </c>
      <c r="F7410" s="1" t="s">
        <v>518</v>
      </c>
      <c r="G7410" s="3">
        <v>45482</v>
      </c>
      <c r="H7410" s="3">
        <v>45487</v>
      </c>
      <c r="I7410" s="6">
        <v>800</v>
      </c>
      <c r="J7410" s="1">
        <v>1</v>
      </c>
      <c r="K7410" s="4">
        <v>0.02</v>
      </c>
      <c r="L7410" s="6">
        <f t="shared" si="230"/>
        <v>16</v>
      </c>
      <c r="M7410" s="8">
        <f t="shared" si="231"/>
        <v>784</v>
      </c>
      <c r="N7410" t="str" cm="1">
        <f t="array" ref="N74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11" spans="2:14" x14ac:dyDescent="0.35">
      <c r="B7411" s="7">
        <v>2031409</v>
      </c>
      <c r="C7411" s="1" t="s">
        <v>20</v>
      </c>
      <c r="D7411" s="1" t="s">
        <v>26</v>
      </c>
      <c r="E7411" s="1" t="s">
        <v>47</v>
      </c>
      <c r="F7411" s="1" t="s">
        <v>519</v>
      </c>
      <c r="G7411" s="3">
        <v>45482</v>
      </c>
      <c r="H7411" s="3">
        <v>45483</v>
      </c>
      <c r="I7411" s="6">
        <v>5500</v>
      </c>
      <c r="J7411" s="1">
        <v>2</v>
      </c>
      <c r="K7411" s="4">
        <v>7.0000000000000007E-2</v>
      </c>
      <c r="L7411" s="6">
        <f t="shared" si="230"/>
        <v>385.00000000000006</v>
      </c>
      <c r="M7411" s="8">
        <f t="shared" si="231"/>
        <v>10615</v>
      </c>
      <c r="N7411" t="str" cm="1">
        <f t="array" ref="N74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12" spans="2:14" x14ac:dyDescent="0.35">
      <c r="B7412" s="7">
        <v>2031410</v>
      </c>
      <c r="C7412" s="1" t="s">
        <v>21</v>
      </c>
      <c r="D7412" s="1" t="s">
        <v>27</v>
      </c>
      <c r="E7412" s="1" t="s">
        <v>48</v>
      </c>
      <c r="F7412" s="1" t="s">
        <v>520</v>
      </c>
      <c r="G7412" s="3">
        <v>45482</v>
      </c>
      <c r="H7412" s="3">
        <v>45490</v>
      </c>
      <c r="I7412" s="6">
        <v>1350</v>
      </c>
      <c r="J7412" s="1">
        <v>1</v>
      </c>
      <c r="K7412" s="4">
        <v>0.03</v>
      </c>
      <c r="L7412" s="6">
        <f t="shared" si="230"/>
        <v>40.5</v>
      </c>
      <c r="M7412" s="8">
        <f t="shared" si="231"/>
        <v>1309.5</v>
      </c>
      <c r="N7412" t="str" cm="1">
        <f t="array" ref="N74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13" spans="2:14" x14ac:dyDescent="0.35">
      <c r="B7413" s="7">
        <v>2031411</v>
      </c>
      <c r="C7413" s="1" t="s">
        <v>22</v>
      </c>
      <c r="D7413" s="1" t="s">
        <v>28</v>
      </c>
      <c r="E7413" s="1" t="s">
        <v>49</v>
      </c>
      <c r="F7413" s="1" t="s">
        <v>521</v>
      </c>
      <c r="G7413" s="3">
        <v>45482</v>
      </c>
      <c r="H7413" s="3">
        <v>45484</v>
      </c>
      <c r="I7413" s="6">
        <v>4500</v>
      </c>
      <c r="J7413" s="1">
        <v>2</v>
      </c>
      <c r="K7413" s="4">
        <v>0.08</v>
      </c>
      <c r="L7413" s="6">
        <f t="shared" si="230"/>
        <v>360</v>
      </c>
      <c r="M7413" s="8">
        <f t="shared" si="231"/>
        <v>8640</v>
      </c>
      <c r="N7413" t="str" cm="1">
        <f t="array" ref="N74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14" spans="2:14" x14ac:dyDescent="0.35">
      <c r="B7414" s="7">
        <v>2031412</v>
      </c>
      <c r="C7414" s="1" t="s">
        <v>23</v>
      </c>
      <c r="D7414" s="1" t="s">
        <v>29</v>
      </c>
      <c r="E7414" s="1" t="s">
        <v>50</v>
      </c>
      <c r="F7414" s="1" t="s">
        <v>518</v>
      </c>
      <c r="G7414" s="3">
        <v>45482</v>
      </c>
      <c r="H7414" s="3">
        <v>45485</v>
      </c>
      <c r="I7414" s="6">
        <v>2350</v>
      </c>
      <c r="J7414" s="1">
        <v>7</v>
      </c>
      <c r="K7414" s="4">
        <v>0.05</v>
      </c>
      <c r="L7414" s="6">
        <f t="shared" si="230"/>
        <v>117.5</v>
      </c>
      <c r="M7414" s="8">
        <f t="shared" si="231"/>
        <v>16332.5</v>
      </c>
      <c r="N7414" t="str" cm="1">
        <f t="array" ref="N74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15" spans="2:14" x14ac:dyDescent="0.35">
      <c r="B7415" s="7">
        <v>2031413</v>
      </c>
      <c r="C7415" s="1" t="s">
        <v>24</v>
      </c>
      <c r="D7415" s="1" t="s">
        <v>25</v>
      </c>
      <c r="E7415" s="1" t="s">
        <v>51</v>
      </c>
      <c r="F7415" s="1" t="s">
        <v>518</v>
      </c>
      <c r="G7415" s="3">
        <v>45482</v>
      </c>
      <c r="H7415" s="3">
        <v>45487</v>
      </c>
      <c r="I7415" s="6">
        <v>90</v>
      </c>
      <c r="J7415" s="1">
        <v>2</v>
      </c>
      <c r="K7415" s="4">
        <v>0.05</v>
      </c>
      <c r="L7415" s="6">
        <f t="shared" si="230"/>
        <v>4.5</v>
      </c>
      <c r="M7415" s="8">
        <f t="shared" si="231"/>
        <v>175.5</v>
      </c>
      <c r="N7415" t="str" cm="1">
        <f t="array" ref="N74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16" spans="2:14" x14ac:dyDescent="0.35">
      <c r="B7416" s="7">
        <v>2031414</v>
      </c>
      <c r="C7416" s="1" t="s">
        <v>4</v>
      </c>
      <c r="D7416" s="1" t="s">
        <v>388</v>
      </c>
      <c r="E7416" s="1" t="s">
        <v>506</v>
      </c>
      <c r="F7416" s="1" t="s">
        <v>519</v>
      </c>
      <c r="G7416" s="3">
        <v>45482</v>
      </c>
      <c r="H7416" s="3">
        <v>45483</v>
      </c>
      <c r="I7416" s="6">
        <v>280</v>
      </c>
      <c r="J7416" s="1">
        <v>2</v>
      </c>
      <c r="K7416" s="4">
        <v>0.05</v>
      </c>
      <c r="L7416" s="6">
        <f t="shared" si="230"/>
        <v>14</v>
      </c>
      <c r="M7416" s="8">
        <f t="shared" si="231"/>
        <v>546</v>
      </c>
      <c r="N7416" t="str" cm="1">
        <f t="array" ref="N74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17" spans="2:14" x14ac:dyDescent="0.35">
      <c r="B7417" s="7">
        <v>2031415</v>
      </c>
      <c r="C7417" s="1" t="s">
        <v>5</v>
      </c>
      <c r="D7417" s="1" t="s">
        <v>25</v>
      </c>
      <c r="E7417" s="1" t="s">
        <v>507</v>
      </c>
      <c r="F7417" s="1" t="s">
        <v>521</v>
      </c>
      <c r="G7417" s="3">
        <v>45482</v>
      </c>
      <c r="H7417" s="3">
        <v>45490</v>
      </c>
      <c r="I7417" s="6">
        <v>70</v>
      </c>
      <c r="J7417" s="1">
        <v>1</v>
      </c>
      <c r="K7417" s="4">
        <v>0.05</v>
      </c>
      <c r="L7417" s="6">
        <f t="shared" si="230"/>
        <v>3.5</v>
      </c>
      <c r="M7417" s="8">
        <f t="shared" si="231"/>
        <v>66.5</v>
      </c>
      <c r="N7417" t="str" cm="1">
        <f t="array" ref="N74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18" spans="2:14" x14ac:dyDescent="0.35">
      <c r="B7418" s="7">
        <v>2031416</v>
      </c>
      <c r="C7418" s="1" t="s">
        <v>6</v>
      </c>
      <c r="D7418" s="1" t="s">
        <v>26</v>
      </c>
      <c r="E7418" s="1" t="s">
        <v>508</v>
      </c>
      <c r="F7418" s="1" t="s">
        <v>520</v>
      </c>
      <c r="G7418" s="3">
        <v>45482</v>
      </c>
      <c r="H7418" s="3">
        <v>45484</v>
      </c>
      <c r="I7418" s="6">
        <v>230</v>
      </c>
      <c r="J7418" s="1">
        <v>2</v>
      </c>
      <c r="K7418" s="4">
        <v>0.03</v>
      </c>
      <c r="L7418" s="6">
        <f t="shared" si="230"/>
        <v>6.8999999999999995</v>
      </c>
      <c r="M7418" s="8">
        <f t="shared" si="231"/>
        <v>453.1</v>
      </c>
      <c r="N7418" t="str" cm="1">
        <f t="array" ref="N74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19" spans="2:14" x14ac:dyDescent="0.35">
      <c r="B7419" s="7">
        <v>2031417</v>
      </c>
      <c r="C7419" s="1" t="s">
        <v>7</v>
      </c>
      <c r="D7419" s="1" t="s">
        <v>27</v>
      </c>
      <c r="E7419" s="1" t="s">
        <v>31</v>
      </c>
      <c r="F7419" s="1" t="s">
        <v>518</v>
      </c>
      <c r="G7419" s="3">
        <v>45482</v>
      </c>
      <c r="H7419" s="3">
        <v>45485</v>
      </c>
      <c r="I7419" s="6">
        <v>7999</v>
      </c>
      <c r="J7419" s="1">
        <v>4</v>
      </c>
      <c r="K7419" s="4">
        <v>0.1</v>
      </c>
      <c r="L7419" s="6">
        <f t="shared" si="230"/>
        <v>799.90000000000009</v>
      </c>
      <c r="M7419" s="8">
        <f t="shared" si="231"/>
        <v>31196.1</v>
      </c>
      <c r="N7419" t="str" cm="1">
        <f t="array" ref="N74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20" spans="2:14" x14ac:dyDescent="0.35">
      <c r="B7420" s="7">
        <v>2031418</v>
      </c>
      <c r="C7420" s="1" t="s">
        <v>10</v>
      </c>
      <c r="D7420" s="1" t="s">
        <v>28</v>
      </c>
      <c r="E7420" s="1" t="s">
        <v>32</v>
      </c>
      <c r="F7420" s="1" t="s">
        <v>519</v>
      </c>
      <c r="G7420" s="3">
        <v>45482</v>
      </c>
      <c r="H7420" s="3">
        <v>45487</v>
      </c>
      <c r="I7420" s="6">
        <v>850</v>
      </c>
      <c r="J7420" s="1">
        <v>3</v>
      </c>
      <c r="K7420" s="4">
        <v>0.05</v>
      </c>
      <c r="L7420" s="6">
        <f t="shared" si="230"/>
        <v>42.5</v>
      </c>
      <c r="M7420" s="8">
        <f t="shared" si="231"/>
        <v>2507.5</v>
      </c>
      <c r="N7420" t="str" cm="1">
        <f t="array" ref="N74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21" spans="2:14" x14ac:dyDescent="0.35">
      <c r="B7421" s="7">
        <v>2031419</v>
      </c>
      <c r="C7421" s="1" t="s">
        <v>8</v>
      </c>
      <c r="D7421" s="1" t="s">
        <v>29</v>
      </c>
      <c r="E7421" s="1" t="s">
        <v>38</v>
      </c>
      <c r="F7421" s="1" t="s">
        <v>520</v>
      </c>
      <c r="G7421" s="3">
        <v>45482</v>
      </c>
      <c r="H7421" s="3">
        <v>45483</v>
      </c>
      <c r="I7421" s="6">
        <v>65000</v>
      </c>
      <c r="J7421" s="1">
        <v>2</v>
      </c>
      <c r="K7421" s="4">
        <v>0.05</v>
      </c>
      <c r="L7421" s="6">
        <f t="shared" si="230"/>
        <v>3250</v>
      </c>
      <c r="M7421" s="8">
        <f t="shared" si="231"/>
        <v>126750</v>
      </c>
      <c r="N7421" t="str" cm="1">
        <f t="array" ref="N74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22" spans="2:14" x14ac:dyDescent="0.35">
      <c r="B7422" s="7">
        <v>2031420</v>
      </c>
      <c r="C7422" s="1" t="s">
        <v>9</v>
      </c>
      <c r="D7422" s="1" t="s">
        <v>25</v>
      </c>
      <c r="E7422" s="1" t="s">
        <v>33</v>
      </c>
      <c r="F7422" s="1" t="s">
        <v>521</v>
      </c>
      <c r="G7422" s="3">
        <v>45482</v>
      </c>
      <c r="H7422" s="3">
        <v>45490</v>
      </c>
      <c r="I7422" s="6">
        <v>450</v>
      </c>
      <c r="J7422" s="1">
        <v>1</v>
      </c>
      <c r="K7422" s="4">
        <v>0.02</v>
      </c>
      <c r="L7422" s="6">
        <f t="shared" si="230"/>
        <v>9</v>
      </c>
      <c r="M7422" s="8">
        <f t="shared" si="231"/>
        <v>441</v>
      </c>
      <c r="N7422" t="str" cm="1">
        <f t="array" ref="N74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23" spans="2:14" x14ac:dyDescent="0.35">
      <c r="B7423" s="7">
        <v>2031421</v>
      </c>
      <c r="C7423" s="1" t="s">
        <v>11</v>
      </c>
      <c r="D7423" s="1" t="s">
        <v>30</v>
      </c>
      <c r="E7423" s="1" t="s">
        <v>34</v>
      </c>
      <c r="F7423" s="1" t="s">
        <v>518</v>
      </c>
      <c r="G7423" s="3">
        <v>45482</v>
      </c>
      <c r="H7423" s="3">
        <v>45484</v>
      </c>
      <c r="I7423" s="6">
        <v>1299</v>
      </c>
      <c r="J7423" s="1">
        <v>1</v>
      </c>
      <c r="K7423" s="4">
        <v>0.06</v>
      </c>
      <c r="L7423" s="6">
        <f t="shared" si="230"/>
        <v>77.94</v>
      </c>
      <c r="M7423" s="8">
        <f t="shared" si="231"/>
        <v>1221.06</v>
      </c>
      <c r="N7423" t="str" cm="1">
        <f t="array" ref="N74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24" spans="2:14" x14ac:dyDescent="0.35">
      <c r="B7424" s="7">
        <v>2031422</v>
      </c>
      <c r="C7424" s="1" t="s">
        <v>12</v>
      </c>
      <c r="D7424" s="1" t="s">
        <v>27</v>
      </c>
      <c r="E7424" s="1" t="s">
        <v>35</v>
      </c>
      <c r="F7424" s="1" t="s">
        <v>518</v>
      </c>
      <c r="G7424" s="3">
        <v>45482</v>
      </c>
      <c r="H7424" s="3">
        <v>45485</v>
      </c>
      <c r="I7424" s="6">
        <v>1700</v>
      </c>
      <c r="J7424" s="1">
        <v>2</v>
      </c>
      <c r="K7424" s="4">
        <v>0.15</v>
      </c>
      <c r="L7424" s="6">
        <f t="shared" si="230"/>
        <v>255</v>
      </c>
      <c r="M7424" s="8">
        <f t="shared" si="231"/>
        <v>3145</v>
      </c>
      <c r="N7424" t="str" cm="1">
        <f t="array" ref="N74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25" spans="2:14" x14ac:dyDescent="0.35">
      <c r="B7425" s="7">
        <v>2031423</v>
      </c>
      <c r="C7425" s="1" t="s">
        <v>13</v>
      </c>
      <c r="D7425" s="1" t="s">
        <v>28</v>
      </c>
      <c r="E7425" s="1" t="s">
        <v>36</v>
      </c>
      <c r="F7425" s="1" t="s">
        <v>519</v>
      </c>
      <c r="G7425" s="3">
        <v>45482</v>
      </c>
      <c r="H7425" s="3">
        <v>45487</v>
      </c>
      <c r="I7425" s="6">
        <v>55000</v>
      </c>
      <c r="J7425" s="1">
        <v>1</v>
      </c>
      <c r="K7425" s="4">
        <v>0.02</v>
      </c>
      <c r="L7425" s="6">
        <f t="shared" si="230"/>
        <v>1100</v>
      </c>
      <c r="M7425" s="8">
        <f t="shared" si="231"/>
        <v>53900</v>
      </c>
      <c r="N7425" t="str" cm="1">
        <f t="array" ref="N74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26" spans="2:14" x14ac:dyDescent="0.35">
      <c r="B7426" s="7">
        <v>2031424</v>
      </c>
      <c r="C7426" s="1" t="s">
        <v>14</v>
      </c>
      <c r="D7426" s="1" t="s">
        <v>29</v>
      </c>
      <c r="E7426" s="1" t="s">
        <v>37</v>
      </c>
      <c r="F7426" s="1" t="s">
        <v>521</v>
      </c>
      <c r="G7426" s="3">
        <v>45482</v>
      </c>
      <c r="H7426" s="3">
        <v>45483</v>
      </c>
      <c r="I7426" s="6">
        <v>57999</v>
      </c>
      <c r="J7426" s="1">
        <v>3</v>
      </c>
      <c r="K7426" s="4">
        <v>0.02</v>
      </c>
      <c r="L7426" s="6">
        <f t="shared" si="230"/>
        <v>1159.98</v>
      </c>
      <c r="M7426" s="8">
        <f t="shared" si="231"/>
        <v>172837.02</v>
      </c>
      <c r="N7426" t="str" cm="1">
        <f t="array" ref="N74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27" spans="2:14" x14ac:dyDescent="0.35">
      <c r="B7427" s="7">
        <v>2031425</v>
      </c>
      <c r="C7427" s="1" t="s">
        <v>15</v>
      </c>
      <c r="D7427" s="1" t="s">
        <v>25</v>
      </c>
      <c r="E7427" s="1" t="s">
        <v>39</v>
      </c>
      <c r="F7427" s="1" t="s">
        <v>520</v>
      </c>
      <c r="G7427" s="3">
        <v>45482</v>
      </c>
      <c r="H7427" s="3">
        <v>45490</v>
      </c>
      <c r="I7427" s="6">
        <v>1399</v>
      </c>
      <c r="J7427" s="1">
        <v>2</v>
      </c>
      <c r="K7427" s="4">
        <v>0.02</v>
      </c>
      <c r="L7427" s="6">
        <f t="shared" si="230"/>
        <v>27.98</v>
      </c>
      <c r="M7427" s="8">
        <f t="shared" si="231"/>
        <v>2770.02</v>
      </c>
      <c r="N7427" t="str" cm="1">
        <f t="array" ref="N74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28" spans="2:14" x14ac:dyDescent="0.35">
      <c r="B7428" s="7">
        <v>2031426</v>
      </c>
      <c r="C7428" s="1" t="s">
        <v>16</v>
      </c>
      <c r="D7428" s="1" t="s">
        <v>26</v>
      </c>
      <c r="E7428" s="1" t="s">
        <v>40</v>
      </c>
      <c r="F7428" s="1" t="s">
        <v>518</v>
      </c>
      <c r="G7428" s="3">
        <v>45482</v>
      </c>
      <c r="H7428" s="3">
        <v>45484</v>
      </c>
      <c r="I7428" s="6">
        <v>999</v>
      </c>
      <c r="J7428" s="1">
        <v>1</v>
      </c>
      <c r="K7428" s="4">
        <v>0.02</v>
      </c>
      <c r="L7428" s="6">
        <f t="shared" ref="L7428:L7491" si="232">I7428*K7428</f>
        <v>19.98</v>
      </c>
      <c r="M7428" s="8">
        <f t="shared" ref="M7428:M7491" si="233">I7428*J7428-L7428</f>
        <v>979.02</v>
      </c>
      <c r="N7428" t="str" cm="1">
        <f t="array" ref="N74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29" spans="2:14" x14ac:dyDescent="0.35">
      <c r="B7429" s="7">
        <v>2031427</v>
      </c>
      <c r="C7429" s="1" t="s">
        <v>17</v>
      </c>
      <c r="D7429" s="1" t="s">
        <v>27</v>
      </c>
      <c r="E7429" s="1" t="s">
        <v>41</v>
      </c>
      <c r="F7429" s="1" t="s">
        <v>519</v>
      </c>
      <c r="G7429" s="3">
        <v>45482</v>
      </c>
      <c r="H7429" s="3">
        <v>45485</v>
      </c>
      <c r="I7429" s="6">
        <v>2099</v>
      </c>
      <c r="J7429" s="1">
        <v>2</v>
      </c>
      <c r="K7429" s="4">
        <v>0.02</v>
      </c>
      <c r="L7429" s="6">
        <f t="shared" si="232"/>
        <v>41.980000000000004</v>
      </c>
      <c r="M7429" s="8">
        <f t="shared" si="233"/>
        <v>4156.0200000000004</v>
      </c>
      <c r="N7429" t="str" cm="1">
        <f t="array" ref="N74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30" spans="2:14" x14ac:dyDescent="0.35">
      <c r="B7430" s="7">
        <v>2031428</v>
      </c>
      <c r="C7430" s="1" t="s">
        <v>18</v>
      </c>
      <c r="D7430" s="1" t="s">
        <v>28</v>
      </c>
      <c r="E7430" s="1" t="s">
        <v>42</v>
      </c>
      <c r="F7430" s="1" t="s">
        <v>520</v>
      </c>
      <c r="G7430" s="3">
        <v>45482</v>
      </c>
      <c r="H7430" s="3">
        <v>45487</v>
      </c>
      <c r="I7430" s="6">
        <v>11000</v>
      </c>
      <c r="J7430" s="1">
        <v>1</v>
      </c>
      <c r="K7430" s="4">
        <v>0.02</v>
      </c>
      <c r="L7430" s="6">
        <f t="shared" si="232"/>
        <v>220</v>
      </c>
      <c r="M7430" s="8">
        <f t="shared" si="233"/>
        <v>10780</v>
      </c>
      <c r="N7430" t="str" cm="1">
        <f t="array" ref="N74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31" spans="2:14" x14ac:dyDescent="0.35">
      <c r="B7431" s="7">
        <v>2031429</v>
      </c>
      <c r="C7431" s="1" t="s">
        <v>19</v>
      </c>
      <c r="D7431" s="1" t="s">
        <v>29</v>
      </c>
      <c r="E7431" s="1" t="s">
        <v>43</v>
      </c>
      <c r="F7431" s="1" t="s">
        <v>521</v>
      </c>
      <c r="G7431" s="3">
        <v>45482</v>
      </c>
      <c r="H7431" s="3">
        <v>45483</v>
      </c>
      <c r="I7431" s="6">
        <v>800</v>
      </c>
      <c r="J7431" s="1">
        <v>2</v>
      </c>
      <c r="K7431" s="4">
        <v>0.02</v>
      </c>
      <c r="L7431" s="6">
        <f t="shared" si="232"/>
        <v>16</v>
      </c>
      <c r="M7431" s="8">
        <f t="shared" si="233"/>
        <v>1584</v>
      </c>
      <c r="N7431" t="str" cm="1">
        <f t="array" ref="N74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32" spans="2:14" x14ac:dyDescent="0.35">
      <c r="B7432" s="7">
        <v>2031430</v>
      </c>
      <c r="C7432" s="1" t="s">
        <v>20</v>
      </c>
      <c r="D7432" s="1" t="s">
        <v>25</v>
      </c>
      <c r="E7432" s="1" t="s">
        <v>44</v>
      </c>
      <c r="F7432" s="1" t="s">
        <v>518</v>
      </c>
      <c r="G7432" s="3">
        <v>45482</v>
      </c>
      <c r="H7432" s="3">
        <v>45490</v>
      </c>
      <c r="I7432" s="6">
        <v>5500</v>
      </c>
      <c r="J7432" s="1">
        <v>3</v>
      </c>
      <c r="K7432" s="4">
        <v>0.02</v>
      </c>
      <c r="L7432" s="6">
        <f t="shared" si="232"/>
        <v>110</v>
      </c>
      <c r="M7432" s="8">
        <f t="shared" si="233"/>
        <v>16390</v>
      </c>
      <c r="N7432" t="str" cm="1">
        <f t="array" ref="N74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33" spans="2:14" x14ac:dyDescent="0.35">
      <c r="B7433" s="7">
        <v>2031431</v>
      </c>
      <c r="C7433" s="1" t="s">
        <v>21</v>
      </c>
      <c r="D7433" s="1" t="s">
        <v>26</v>
      </c>
      <c r="E7433" s="1" t="s">
        <v>45</v>
      </c>
      <c r="F7433" s="1" t="s">
        <v>518</v>
      </c>
      <c r="G7433" s="3">
        <v>45482</v>
      </c>
      <c r="H7433" s="3">
        <v>45484</v>
      </c>
      <c r="I7433" s="6">
        <v>1350</v>
      </c>
      <c r="J7433" s="1">
        <v>2</v>
      </c>
      <c r="K7433" s="4">
        <v>7.0000000000000007E-2</v>
      </c>
      <c r="L7433" s="6">
        <f t="shared" si="232"/>
        <v>94.500000000000014</v>
      </c>
      <c r="M7433" s="8">
        <f t="shared" si="233"/>
        <v>2605.5</v>
      </c>
      <c r="N7433" t="str" cm="1">
        <f t="array" ref="N74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34" spans="2:14" x14ac:dyDescent="0.35">
      <c r="B7434" s="7">
        <v>2031432</v>
      </c>
      <c r="C7434" s="1" t="s">
        <v>22</v>
      </c>
      <c r="D7434" s="1" t="s">
        <v>27</v>
      </c>
      <c r="E7434" s="1" t="s">
        <v>46</v>
      </c>
      <c r="F7434" s="1" t="s">
        <v>519</v>
      </c>
      <c r="G7434" s="3">
        <v>45482</v>
      </c>
      <c r="H7434" s="3">
        <v>45485</v>
      </c>
      <c r="I7434" s="6">
        <v>4500</v>
      </c>
      <c r="J7434" s="1">
        <v>7</v>
      </c>
      <c r="K7434" s="4">
        <v>0.03</v>
      </c>
      <c r="L7434" s="6">
        <f t="shared" si="232"/>
        <v>135</v>
      </c>
      <c r="M7434" s="8">
        <f t="shared" si="233"/>
        <v>31365</v>
      </c>
      <c r="N7434" t="str" cm="1">
        <f t="array" ref="N74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35" spans="2:14" x14ac:dyDescent="0.35">
      <c r="B7435" s="7">
        <v>2031433</v>
      </c>
      <c r="C7435" s="1" t="s">
        <v>23</v>
      </c>
      <c r="D7435" s="1" t="s">
        <v>28</v>
      </c>
      <c r="E7435" s="1" t="s">
        <v>47</v>
      </c>
      <c r="F7435" s="1" t="s">
        <v>521</v>
      </c>
      <c r="G7435" s="3">
        <v>45482</v>
      </c>
      <c r="H7435" s="3">
        <v>45487</v>
      </c>
      <c r="I7435" s="6">
        <v>2350</v>
      </c>
      <c r="J7435" s="1">
        <v>2</v>
      </c>
      <c r="K7435" s="4">
        <v>0.08</v>
      </c>
      <c r="L7435" s="6">
        <f t="shared" si="232"/>
        <v>188</v>
      </c>
      <c r="M7435" s="8">
        <f t="shared" si="233"/>
        <v>4512</v>
      </c>
      <c r="N7435" t="str" cm="1">
        <f t="array" ref="N74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36" spans="2:14" x14ac:dyDescent="0.35">
      <c r="B7436" s="7">
        <v>2031434</v>
      </c>
      <c r="C7436" s="1" t="s">
        <v>24</v>
      </c>
      <c r="D7436" s="1" t="s">
        <v>29</v>
      </c>
      <c r="E7436" s="1" t="s">
        <v>48</v>
      </c>
      <c r="F7436" s="1" t="s">
        <v>520</v>
      </c>
      <c r="G7436" s="3">
        <v>45482</v>
      </c>
      <c r="H7436" s="3">
        <v>45483</v>
      </c>
      <c r="I7436" s="6">
        <v>90</v>
      </c>
      <c r="J7436" s="1">
        <v>1</v>
      </c>
      <c r="K7436" s="4">
        <v>0.05</v>
      </c>
      <c r="L7436" s="6">
        <f t="shared" si="232"/>
        <v>4.5</v>
      </c>
      <c r="M7436" s="8">
        <f t="shared" si="233"/>
        <v>85.5</v>
      </c>
      <c r="N7436" t="str" cm="1">
        <f t="array" ref="N74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37" spans="2:14" x14ac:dyDescent="0.35">
      <c r="B7437" s="7">
        <v>2031435</v>
      </c>
      <c r="C7437" s="1" t="s">
        <v>4</v>
      </c>
      <c r="D7437" s="1" t="s">
        <v>25</v>
      </c>
      <c r="E7437" s="1" t="s">
        <v>49</v>
      </c>
      <c r="F7437" s="1" t="s">
        <v>518</v>
      </c>
      <c r="G7437" s="3">
        <v>45482</v>
      </c>
      <c r="H7437" s="3">
        <v>45490</v>
      </c>
      <c r="I7437" s="6">
        <v>280</v>
      </c>
      <c r="J7437" s="1">
        <v>1</v>
      </c>
      <c r="K7437" s="4">
        <v>0.05</v>
      </c>
      <c r="L7437" s="6">
        <f t="shared" si="232"/>
        <v>14</v>
      </c>
      <c r="M7437" s="8">
        <f t="shared" si="233"/>
        <v>266</v>
      </c>
      <c r="N7437" t="str" cm="1">
        <f t="array" ref="N74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38" spans="2:14" x14ac:dyDescent="0.35">
      <c r="B7438" s="7">
        <v>2031436</v>
      </c>
      <c r="C7438" s="1" t="s">
        <v>5</v>
      </c>
      <c r="D7438" s="1" t="s">
        <v>389</v>
      </c>
      <c r="E7438" s="1" t="s">
        <v>50</v>
      </c>
      <c r="F7438" s="1" t="s">
        <v>519</v>
      </c>
      <c r="G7438" s="3">
        <v>45482</v>
      </c>
      <c r="H7438" s="3">
        <v>45484</v>
      </c>
      <c r="I7438" s="6">
        <v>70</v>
      </c>
      <c r="J7438" s="1">
        <v>1</v>
      </c>
      <c r="K7438" s="4">
        <v>0.05</v>
      </c>
      <c r="L7438" s="6">
        <f t="shared" si="232"/>
        <v>3.5</v>
      </c>
      <c r="M7438" s="8">
        <f t="shared" si="233"/>
        <v>66.5</v>
      </c>
      <c r="N7438" t="str" cm="1">
        <f t="array" ref="N74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39" spans="2:14" x14ac:dyDescent="0.35">
      <c r="B7439" s="7">
        <v>2031437</v>
      </c>
      <c r="C7439" s="1" t="s">
        <v>6</v>
      </c>
      <c r="D7439" s="1" t="s">
        <v>25</v>
      </c>
      <c r="E7439" s="1" t="s">
        <v>51</v>
      </c>
      <c r="F7439" s="1" t="s">
        <v>520</v>
      </c>
      <c r="G7439" s="3">
        <v>45482</v>
      </c>
      <c r="H7439" s="3">
        <v>45485</v>
      </c>
      <c r="I7439" s="6">
        <v>230</v>
      </c>
      <c r="J7439" s="1">
        <v>2</v>
      </c>
      <c r="K7439" s="4">
        <v>0.05</v>
      </c>
      <c r="L7439" s="6">
        <f t="shared" si="232"/>
        <v>11.5</v>
      </c>
      <c r="M7439" s="8">
        <f t="shared" si="233"/>
        <v>448.5</v>
      </c>
      <c r="N7439" t="str" cm="1">
        <f t="array" ref="N74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40" spans="2:14" x14ac:dyDescent="0.35">
      <c r="B7440" s="7">
        <v>2031438</v>
      </c>
      <c r="C7440" s="1" t="s">
        <v>7</v>
      </c>
      <c r="D7440" s="1" t="s">
        <v>26</v>
      </c>
      <c r="E7440" s="1" t="s">
        <v>506</v>
      </c>
      <c r="F7440" s="1" t="s">
        <v>521</v>
      </c>
      <c r="G7440" s="3">
        <v>45482</v>
      </c>
      <c r="H7440" s="3">
        <v>45487</v>
      </c>
      <c r="I7440" s="6">
        <v>7999</v>
      </c>
      <c r="J7440" s="1">
        <v>1</v>
      </c>
      <c r="K7440" s="4">
        <v>0.03</v>
      </c>
      <c r="L7440" s="6">
        <f t="shared" si="232"/>
        <v>239.97</v>
      </c>
      <c r="M7440" s="8">
        <f t="shared" si="233"/>
        <v>7759.03</v>
      </c>
      <c r="N7440" t="str" cm="1">
        <f t="array" ref="N74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41" spans="2:14" x14ac:dyDescent="0.35">
      <c r="B7441" s="7">
        <v>2031439</v>
      </c>
      <c r="C7441" s="1" t="s">
        <v>10</v>
      </c>
      <c r="D7441" s="1" t="s">
        <v>27</v>
      </c>
      <c r="E7441" s="1" t="s">
        <v>507</v>
      </c>
      <c r="F7441" s="1" t="s">
        <v>518</v>
      </c>
      <c r="G7441" s="3">
        <v>45482</v>
      </c>
      <c r="H7441" s="3">
        <v>45483</v>
      </c>
      <c r="I7441" s="6">
        <v>850</v>
      </c>
      <c r="J7441" s="1">
        <v>2</v>
      </c>
      <c r="K7441" s="4">
        <v>0.1</v>
      </c>
      <c r="L7441" s="6">
        <f t="shared" si="232"/>
        <v>85</v>
      </c>
      <c r="M7441" s="8">
        <f t="shared" si="233"/>
        <v>1615</v>
      </c>
      <c r="N7441" t="str" cm="1">
        <f t="array" ref="N74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42" spans="2:14" x14ac:dyDescent="0.35">
      <c r="B7442" s="7">
        <v>2031440</v>
      </c>
      <c r="C7442" s="1" t="s">
        <v>8</v>
      </c>
      <c r="D7442" s="1" t="s">
        <v>28</v>
      </c>
      <c r="E7442" s="1" t="s">
        <v>508</v>
      </c>
      <c r="F7442" s="1" t="s">
        <v>518</v>
      </c>
      <c r="G7442" s="3">
        <v>45482</v>
      </c>
      <c r="H7442" s="3">
        <v>45490</v>
      </c>
      <c r="I7442" s="6">
        <v>65000</v>
      </c>
      <c r="J7442" s="1">
        <v>7</v>
      </c>
      <c r="K7442" s="4">
        <v>0.05</v>
      </c>
      <c r="L7442" s="6">
        <f t="shared" si="232"/>
        <v>3250</v>
      </c>
      <c r="M7442" s="8">
        <f t="shared" si="233"/>
        <v>451750</v>
      </c>
      <c r="N7442" t="str" cm="1">
        <f t="array" ref="N74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43" spans="2:14" x14ac:dyDescent="0.35">
      <c r="B7443" s="7">
        <v>2031441</v>
      </c>
      <c r="C7443" s="1" t="s">
        <v>9</v>
      </c>
      <c r="D7443" s="1" t="s">
        <v>29</v>
      </c>
      <c r="E7443" s="1" t="s">
        <v>31</v>
      </c>
      <c r="F7443" s="1" t="s">
        <v>519</v>
      </c>
      <c r="G7443" s="3">
        <v>45482</v>
      </c>
      <c r="H7443" s="3">
        <v>45484</v>
      </c>
      <c r="I7443" s="6">
        <v>450</v>
      </c>
      <c r="J7443" s="1">
        <v>2</v>
      </c>
      <c r="K7443" s="4">
        <v>0.05</v>
      </c>
      <c r="L7443" s="6">
        <f t="shared" si="232"/>
        <v>22.5</v>
      </c>
      <c r="M7443" s="8">
        <f t="shared" si="233"/>
        <v>877.5</v>
      </c>
      <c r="N7443" t="str" cm="1">
        <f t="array" ref="N74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44" spans="2:14" x14ac:dyDescent="0.35">
      <c r="B7444" s="7">
        <v>2031442</v>
      </c>
      <c r="C7444" s="1" t="s">
        <v>11</v>
      </c>
      <c r="D7444" s="1" t="s">
        <v>25</v>
      </c>
      <c r="E7444" s="1" t="s">
        <v>32</v>
      </c>
      <c r="F7444" s="1" t="s">
        <v>521</v>
      </c>
      <c r="G7444" s="3">
        <v>45482</v>
      </c>
      <c r="H7444" s="3">
        <v>45485</v>
      </c>
      <c r="I7444" s="6">
        <v>1299</v>
      </c>
      <c r="J7444" s="1">
        <v>2</v>
      </c>
      <c r="K7444" s="4">
        <v>0.02</v>
      </c>
      <c r="L7444" s="6">
        <f t="shared" si="232"/>
        <v>25.98</v>
      </c>
      <c r="M7444" s="8">
        <f t="shared" si="233"/>
        <v>2572.02</v>
      </c>
      <c r="N7444" t="str" cm="1">
        <f t="array" ref="N74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45" spans="2:14" x14ac:dyDescent="0.35">
      <c r="B7445" s="7">
        <v>2031443</v>
      </c>
      <c r="C7445" s="1" t="s">
        <v>12</v>
      </c>
      <c r="D7445" s="1" t="s">
        <v>30</v>
      </c>
      <c r="E7445" s="1" t="s">
        <v>38</v>
      </c>
      <c r="F7445" s="1" t="s">
        <v>520</v>
      </c>
      <c r="G7445" s="3">
        <v>45482</v>
      </c>
      <c r="H7445" s="3">
        <v>45487</v>
      </c>
      <c r="I7445" s="6">
        <v>1700</v>
      </c>
      <c r="J7445" s="1">
        <v>1</v>
      </c>
      <c r="K7445" s="4">
        <v>0.06</v>
      </c>
      <c r="L7445" s="6">
        <f t="shared" si="232"/>
        <v>102</v>
      </c>
      <c r="M7445" s="8">
        <f t="shared" si="233"/>
        <v>1598</v>
      </c>
      <c r="N7445" t="str" cm="1">
        <f t="array" ref="N74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46" spans="2:14" x14ac:dyDescent="0.35">
      <c r="B7446" s="7">
        <v>2031444</v>
      </c>
      <c r="C7446" s="1" t="s">
        <v>13</v>
      </c>
      <c r="D7446" s="1" t="s">
        <v>27</v>
      </c>
      <c r="E7446" s="1" t="s">
        <v>33</v>
      </c>
      <c r="F7446" s="1" t="s">
        <v>518</v>
      </c>
      <c r="G7446" s="3">
        <v>45482</v>
      </c>
      <c r="H7446" s="3">
        <v>45483</v>
      </c>
      <c r="I7446" s="6">
        <v>55000</v>
      </c>
      <c r="J7446" s="1">
        <v>2</v>
      </c>
      <c r="K7446" s="4">
        <v>0.15</v>
      </c>
      <c r="L7446" s="6">
        <f t="shared" si="232"/>
        <v>8250</v>
      </c>
      <c r="M7446" s="8">
        <f t="shared" si="233"/>
        <v>101750</v>
      </c>
      <c r="N7446" t="str" cm="1">
        <f t="array" ref="N74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47" spans="2:14" x14ac:dyDescent="0.35">
      <c r="B7447" s="7">
        <v>2031445</v>
      </c>
      <c r="C7447" s="1" t="s">
        <v>14</v>
      </c>
      <c r="D7447" s="1" t="s">
        <v>28</v>
      </c>
      <c r="E7447" s="1" t="s">
        <v>34</v>
      </c>
      <c r="F7447" s="1" t="s">
        <v>519</v>
      </c>
      <c r="G7447" s="3">
        <v>45482</v>
      </c>
      <c r="H7447" s="3">
        <v>45490</v>
      </c>
      <c r="I7447" s="6">
        <v>57999</v>
      </c>
      <c r="J7447" s="1">
        <v>4</v>
      </c>
      <c r="K7447" s="4">
        <v>0.02</v>
      </c>
      <c r="L7447" s="6">
        <f t="shared" si="232"/>
        <v>1159.98</v>
      </c>
      <c r="M7447" s="8">
        <f t="shared" si="233"/>
        <v>230836.02</v>
      </c>
      <c r="N7447" t="str" cm="1">
        <f t="array" ref="N74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48" spans="2:14" x14ac:dyDescent="0.35">
      <c r="B7448" s="7">
        <v>2031446</v>
      </c>
      <c r="C7448" s="1" t="s">
        <v>15</v>
      </c>
      <c r="D7448" s="1" t="s">
        <v>29</v>
      </c>
      <c r="E7448" s="1" t="s">
        <v>35</v>
      </c>
      <c r="F7448" s="1" t="s">
        <v>520</v>
      </c>
      <c r="G7448" s="3">
        <v>45482</v>
      </c>
      <c r="H7448" s="3">
        <v>45484</v>
      </c>
      <c r="I7448" s="6">
        <v>1399</v>
      </c>
      <c r="J7448" s="1">
        <v>3</v>
      </c>
      <c r="K7448" s="4">
        <v>0.02</v>
      </c>
      <c r="L7448" s="6">
        <f t="shared" si="232"/>
        <v>27.98</v>
      </c>
      <c r="M7448" s="8">
        <f t="shared" si="233"/>
        <v>4169.0200000000004</v>
      </c>
      <c r="N7448" t="str" cm="1">
        <f t="array" ref="N74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49" spans="2:14" x14ac:dyDescent="0.35">
      <c r="B7449" s="7">
        <v>2031447</v>
      </c>
      <c r="C7449" s="1" t="s">
        <v>16</v>
      </c>
      <c r="D7449" s="1" t="s">
        <v>25</v>
      </c>
      <c r="E7449" s="1" t="s">
        <v>36</v>
      </c>
      <c r="F7449" s="1" t="s">
        <v>521</v>
      </c>
      <c r="G7449" s="3">
        <v>45482</v>
      </c>
      <c r="H7449" s="3">
        <v>45485</v>
      </c>
      <c r="I7449" s="6">
        <v>999</v>
      </c>
      <c r="J7449" s="1">
        <v>2</v>
      </c>
      <c r="K7449" s="4">
        <v>0.02</v>
      </c>
      <c r="L7449" s="6">
        <f t="shared" si="232"/>
        <v>19.98</v>
      </c>
      <c r="M7449" s="8">
        <f t="shared" si="233"/>
        <v>1978.02</v>
      </c>
      <c r="N7449" t="str" cm="1">
        <f t="array" ref="N74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50" spans="2:14" x14ac:dyDescent="0.35">
      <c r="B7450" s="7">
        <v>2031448</v>
      </c>
      <c r="C7450" s="1" t="s">
        <v>17</v>
      </c>
      <c r="D7450" s="1" t="s">
        <v>26</v>
      </c>
      <c r="E7450" s="1" t="s">
        <v>37</v>
      </c>
      <c r="F7450" s="1" t="s">
        <v>518</v>
      </c>
      <c r="G7450" s="3">
        <v>45482</v>
      </c>
      <c r="H7450" s="3">
        <v>45487</v>
      </c>
      <c r="I7450" s="6">
        <v>2099</v>
      </c>
      <c r="J7450" s="1">
        <v>1</v>
      </c>
      <c r="K7450" s="4">
        <v>0.02</v>
      </c>
      <c r="L7450" s="6">
        <f t="shared" si="232"/>
        <v>41.980000000000004</v>
      </c>
      <c r="M7450" s="8">
        <f t="shared" si="233"/>
        <v>2057.02</v>
      </c>
      <c r="N7450" t="str" cm="1">
        <f t="array" ref="N74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51" spans="2:14" x14ac:dyDescent="0.35">
      <c r="B7451" s="7">
        <v>2031449</v>
      </c>
      <c r="C7451" s="1" t="s">
        <v>18</v>
      </c>
      <c r="D7451" s="1" t="s">
        <v>27</v>
      </c>
      <c r="E7451" s="1" t="s">
        <v>39</v>
      </c>
      <c r="F7451" s="1" t="s">
        <v>518</v>
      </c>
      <c r="G7451" s="3">
        <v>45482</v>
      </c>
      <c r="H7451" s="3">
        <v>45483</v>
      </c>
      <c r="I7451" s="6">
        <v>11000</v>
      </c>
      <c r="J7451" s="1">
        <v>1</v>
      </c>
      <c r="K7451" s="4">
        <v>0.02</v>
      </c>
      <c r="L7451" s="6">
        <f t="shared" si="232"/>
        <v>220</v>
      </c>
      <c r="M7451" s="8">
        <f t="shared" si="233"/>
        <v>10780</v>
      </c>
      <c r="N7451" t="str" cm="1">
        <f t="array" ref="N74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52" spans="2:14" x14ac:dyDescent="0.35">
      <c r="B7452" s="7">
        <v>2031450</v>
      </c>
      <c r="C7452" s="1" t="s">
        <v>19</v>
      </c>
      <c r="D7452" s="1" t="s">
        <v>28</v>
      </c>
      <c r="E7452" s="1" t="s">
        <v>40</v>
      </c>
      <c r="F7452" s="1" t="s">
        <v>519</v>
      </c>
      <c r="G7452" s="3">
        <v>45482</v>
      </c>
      <c r="H7452" s="3">
        <v>45490</v>
      </c>
      <c r="I7452" s="6">
        <v>800</v>
      </c>
      <c r="J7452" s="1">
        <v>2</v>
      </c>
      <c r="K7452" s="4">
        <v>0.02</v>
      </c>
      <c r="L7452" s="6">
        <f t="shared" si="232"/>
        <v>16</v>
      </c>
      <c r="M7452" s="8">
        <f t="shared" si="233"/>
        <v>1584</v>
      </c>
      <c r="N7452" t="str" cm="1">
        <f t="array" ref="N74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53" spans="2:14" x14ac:dyDescent="0.35">
      <c r="B7453" s="7">
        <v>2031451</v>
      </c>
      <c r="C7453" s="1" t="s">
        <v>20</v>
      </c>
      <c r="D7453" s="1" t="s">
        <v>29</v>
      </c>
      <c r="E7453" s="1" t="s">
        <v>41</v>
      </c>
      <c r="F7453" s="1" t="s">
        <v>521</v>
      </c>
      <c r="G7453" s="3">
        <v>45482</v>
      </c>
      <c r="H7453" s="3">
        <v>45484</v>
      </c>
      <c r="I7453" s="6">
        <v>5500</v>
      </c>
      <c r="J7453" s="1">
        <v>1</v>
      </c>
      <c r="K7453" s="4">
        <v>0.02</v>
      </c>
      <c r="L7453" s="6">
        <f t="shared" si="232"/>
        <v>110</v>
      </c>
      <c r="M7453" s="8">
        <f t="shared" si="233"/>
        <v>5390</v>
      </c>
      <c r="N7453" t="str" cm="1">
        <f t="array" ref="N74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54" spans="2:14" x14ac:dyDescent="0.35">
      <c r="B7454" s="7">
        <v>2031452</v>
      </c>
      <c r="C7454" s="1" t="s">
        <v>21</v>
      </c>
      <c r="D7454" s="1" t="s">
        <v>25</v>
      </c>
      <c r="E7454" s="1" t="s">
        <v>42</v>
      </c>
      <c r="F7454" s="1" t="s">
        <v>520</v>
      </c>
      <c r="G7454" s="3">
        <v>45482</v>
      </c>
      <c r="H7454" s="3">
        <v>45485</v>
      </c>
      <c r="I7454" s="6">
        <v>1350</v>
      </c>
      <c r="J7454" s="1">
        <v>3</v>
      </c>
      <c r="K7454" s="4">
        <v>0.02</v>
      </c>
      <c r="L7454" s="6">
        <f t="shared" si="232"/>
        <v>27</v>
      </c>
      <c r="M7454" s="8">
        <f t="shared" si="233"/>
        <v>4023</v>
      </c>
      <c r="N7454" t="str" cm="1">
        <f t="array" ref="N74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55" spans="2:14" x14ac:dyDescent="0.35">
      <c r="B7455" s="7">
        <v>2031453</v>
      </c>
      <c r="C7455" s="1" t="s">
        <v>22</v>
      </c>
      <c r="D7455" s="1" t="s">
        <v>26</v>
      </c>
      <c r="E7455" s="1" t="s">
        <v>43</v>
      </c>
      <c r="F7455" s="1" t="s">
        <v>518</v>
      </c>
      <c r="G7455" s="3">
        <v>45482</v>
      </c>
      <c r="H7455" s="3">
        <v>45487</v>
      </c>
      <c r="I7455" s="6">
        <v>4500</v>
      </c>
      <c r="J7455" s="1">
        <v>2</v>
      </c>
      <c r="K7455" s="4">
        <v>7.0000000000000007E-2</v>
      </c>
      <c r="L7455" s="6">
        <f t="shared" si="232"/>
        <v>315.00000000000006</v>
      </c>
      <c r="M7455" s="8">
        <f t="shared" si="233"/>
        <v>8685</v>
      </c>
      <c r="N7455" t="str" cm="1">
        <f t="array" ref="N74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56" spans="2:14" x14ac:dyDescent="0.35">
      <c r="B7456" s="7">
        <v>2031454</v>
      </c>
      <c r="C7456" s="1" t="s">
        <v>23</v>
      </c>
      <c r="D7456" s="1" t="s">
        <v>27</v>
      </c>
      <c r="E7456" s="1" t="s">
        <v>44</v>
      </c>
      <c r="F7456" s="1" t="s">
        <v>519</v>
      </c>
      <c r="G7456" s="3">
        <v>45482</v>
      </c>
      <c r="H7456" s="3">
        <v>45483</v>
      </c>
      <c r="I7456" s="6">
        <v>2350</v>
      </c>
      <c r="J7456" s="1">
        <v>1</v>
      </c>
      <c r="K7456" s="4">
        <v>0.03</v>
      </c>
      <c r="L7456" s="6">
        <f t="shared" si="232"/>
        <v>70.5</v>
      </c>
      <c r="M7456" s="8">
        <f t="shared" si="233"/>
        <v>2279.5</v>
      </c>
      <c r="N7456" t="str" cm="1">
        <f t="array" ref="N74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57" spans="2:14" x14ac:dyDescent="0.35">
      <c r="B7457" s="7">
        <v>2031455</v>
      </c>
      <c r="C7457" s="1" t="s">
        <v>24</v>
      </c>
      <c r="D7457" s="1" t="s">
        <v>28</v>
      </c>
      <c r="E7457" s="1" t="s">
        <v>45</v>
      </c>
      <c r="F7457" s="1" t="s">
        <v>520</v>
      </c>
      <c r="G7457" s="3">
        <v>45482</v>
      </c>
      <c r="H7457" s="3">
        <v>45490</v>
      </c>
      <c r="I7457" s="6">
        <v>90</v>
      </c>
      <c r="J7457" s="1">
        <v>2</v>
      </c>
      <c r="K7457" s="4">
        <v>0.08</v>
      </c>
      <c r="L7457" s="6">
        <f t="shared" si="232"/>
        <v>7.2</v>
      </c>
      <c r="M7457" s="8">
        <f t="shared" si="233"/>
        <v>172.8</v>
      </c>
      <c r="N7457" t="str" cm="1">
        <f t="array" ref="N74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58" spans="2:14" x14ac:dyDescent="0.35">
      <c r="B7458" s="7">
        <v>2031456</v>
      </c>
      <c r="C7458" s="1" t="s">
        <v>4</v>
      </c>
      <c r="D7458" s="1" t="s">
        <v>29</v>
      </c>
      <c r="E7458" s="1" t="s">
        <v>46</v>
      </c>
      <c r="F7458" s="1" t="s">
        <v>521</v>
      </c>
      <c r="G7458" s="3">
        <v>45482</v>
      </c>
      <c r="H7458" s="3">
        <v>45484</v>
      </c>
      <c r="I7458" s="6">
        <v>280</v>
      </c>
      <c r="J7458" s="1">
        <v>1</v>
      </c>
      <c r="K7458" s="4">
        <v>0.05</v>
      </c>
      <c r="L7458" s="6">
        <f t="shared" si="232"/>
        <v>14</v>
      </c>
      <c r="M7458" s="8">
        <f t="shared" si="233"/>
        <v>266</v>
      </c>
      <c r="N7458" t="str" cm="1">
        <f t="array" ref="N74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59" spans="2:14" x14ac:dyDescent="0.35">
      <c r="B7459" s="7">
        <v>2031457</v>
      </c>
      <c r="C7459" s="1" t="s">
        <v>5</v>
      </c>
      <c r="D7459" s="1" t="s">
        <v>25</v>
      </c>
      <c r="E7459" s="1" t="s">
        <v>47</v>
      </c>
      <c r="F7459" s="1" t="s">
        <v>518</v>
      </c>
      <c r="G7459" s="3">
        <v>45482</v>
      </c>
      <c r="H7459" s="3">
        <v>45485</v>
      </c>
      <c r="I7459" s="6">
        <v>70</v>
      </c>
      <c r="J7459" s="1">
        <v>2</v>
      </c>
      <c r="K7459" s="4">
        <v>0.05</v>
      </c>
      <c r="L7459" s="6">
        <f t="shared" si="232"/>
        <v>3.5</v>
      </c>
      <c r="M7459" s="8">
        <f t="shared" si="233"/>
        <v>136.5</v>
      </c>
      <c r="N7459" t="str" cm="1">
        <f t="array" ref="N74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60" spans="2:14" x14ac:dyDescent="0.35">
      <c r="B7460" s="7">
        <v>2031458</v>
      </c>
      <c r="C7460" s="1" t="s">
        <v>6</v>
      </c>
      <c r="D7460" s="1" t="s">
        <v>390</v>
      </c>
      <c r="E7460" s="1" t="s">
        <v>48</v>
      </c>
      <c r="F7460" s="1" t="s">
        <v>518</v>
      </c>
      <c r="G7460" s="3">
        <v>45482</v>
      </c>
      <c r="H7460" s="3">
        <v>45487</v>
      </c>
      <c r="I7460" s="6">
        <v>230</v>
      </c>
      <c r="J7460" s="1">
        <v>3</v>
      </c>
      <c r="K7460" s="4">
        <v>0.05</v>
      </c>
      <c r="L7460" s="6">
        <f t="shared" si="232"/>
        <v>11.5</v>
      </c>
      <c r="M7460" s="8">
        <f t="shared" si="233"/>
        <v>678.5</v>
      </c>
      <c r="N7460" t="str" cm="1">
        <f t="array" ref="N74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61" spans="2:14" x14ac:dyDescent="0.35">
      <c r="B7461" s="7">
        <v>2031459</v>
      </c>
      <c r="C7461" s="1" t="s">
        <v>7</v>
      </c>
      <c r="D7461" s="1" t="s">
        <v>25</v>
      </c>
      <c r="E7461" s="1" t="s">
        <v>49</v>
      </c>
      <c r="F7461" s="1" t="s">
        <v>519</v>
      </c>
      <c r="G7461" s="3">
        <v>45482</v>
      </c>
      <c r="H7461" s="3">
        <v>45483</v>
      </c>
      <c r="I7461" s="6">
        <v>7999</v>
      </c>
      <c r="J7461" s="1">
        <v>2</v>
      </c>
      <c r="K7461" s="4">
        <v>0.05</v>
      </c>
      <c r="L7461" s="6">
        <f t="shared" si="232"/>
        <v>399.95000000000005</v>
      </c>
      <c r="M7461" s="8">
        <f t="shared" si="233"/>
        <v>15598.05</v>
      </c>
      <c r="N7461" t="str" cm="1">
        <f t="array" ref="N74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62" spans="2:14" x14ac:dyDescent="0.35">
      <c r="B7462" s="7">
        <v>2031460</v>
      </c>
      <c r="C7462" s="1" t="s">
        <v>10</v>
      </c>
      <c r="D7462" s="1" t="s">
        <v>26</v>
      </c>
      <c r="E7462" s="1" t="s">
        <v>50</v>
      </c>
      <c r="F7462" s="1" t="s">
        <v>521</v>
      </c>
      <c r="G7462" s="3">
        <v>45482</v>
      </c>
      <c r="H7462" s="3">
        <v>45490</v>
      </c>
      <c r="I7462" s="6">
        <v>850</v>
      </c>
      <c r="J7462" s="1">
        <v>7</v>
      </c>
      <c r="K7462" s="4">
        <v>0.03</v>
      </c>
      <c r="L7462" s="6">
        <f t="shared" si="232"/>
        <v>25.5</v>
      </c>
      <c r="M7462" s="8">
        <f t="shared" si="233"/>
        <v>5924.5</v>
      </c>
      <c r="N7462" t="str" cm="1">
        <f t="array" ref="N74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63" spans="2:14" x14ac:dyDescent="0.35">
      <c r="B7463" s="7">
        <v>2031461</v>
      </c>
      <c r="C7463" s="1" t="s">
        <v>8</v>
      </c>
      <c r="D7463" s="1" t="s">
        <v>27</v>
      </c>
      <c r="E7463" s="1" t="s">
        <v>51</v>
      </c>
      <c r="F7463" s="1" t="s">
        <v>520</v>
      </c>
      <c r="G7463" s="3">
        <v>45482</v>
      </c>
      <c r="H7463" s="3">
        <v>45484</v>
      </c>
      <c r="I7463" s="6">
        <v>65000</v>
      </c>
      <c r="J7463" s="1">
        <v>2</v>
      </c>
      <c r="K7463" s="4">
        <v>0.1</v>
      </c>
      <c r="L7463" s="6">
        <f t="shared" si="232"/>
        <v>6500</v>
      </c>
      <c r="M7463" s="8">
        <f t="shared" si="233"/>
        <v>123500</v>
      </c>
      <c r="N7463" t="str" cm="1">
        <f t="array" ref="N74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64" spans="2:14" x14ac:dyDescent="0.35">
      <c r="B7464" s="7">
        <v>2031462</v>
      </c>
      <c r="C7464" s="1" t="s">
        <v>9</v>
      </c>
      <c r="D7464" s="1" t="s">
        <v>28</v>
      </c>
      <c r="E7464" s="1" t="s">
        <v>506</v>
      </c>
      <c r="F7464" s="1" t="s">
        <v>518</v>
      </c>
      <c r="G7464" s="3">
        <v>45482</v>
      </c>
      <c r="H7464" s="3">
        <v>45485</v>
      </c>
      <c r="I7464" s="6">
        <v>450</v>
      </c>
      <c r="J7464" s="1">
        <v>1</v>
      </c>
      <c r="K7464" s="4">
        <v>0.05</v>
      </c>
      <c r="L7464" s="6">
        <f t="shared" si="232"/>
        <v>22.5</v>
      </c>
      <c r="M7464" s="8">
        <f t="shared" si="233"/>
        <v>427.5</v>
      </c>
      <c r="N7464" t="str" cm="1">
        <f t="array" ref="N74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65" spans="2:14" x14ac:dyDescent="0.35">
      <c r="B7465" s="7">
        <v>2031463</v>
      </c>
      <c r="C7465" s="1" t="s">
        <v>11</v>
      </c>
      <c r="D7465" s="1" t="s">
        <v>29</v>
      </c>
      <c r="E7465" s="1" t="s">
        <v>507</v>
      </c>
      <c r="F7465" s="1" t="s">
        <v>519</v>
      </c>
      <c r="G7465" s="3">
        <v>45482</v>
      </c>
      <c r="H7465" s="3">
        <v>45487</v>
      </c>
      <c r="I7465" s="6">
        <v>1299</v>
      </c>
      <c r="J7465" s="1">
        <v>1</v>
      </c>
      <c r="K7465" s="4">
        <v>0.05</v>
      </c>
      <c r="L7465" s="6">
        <f t="shared" si="232"/>
        <v>64.95</v>
      </c>
      <c r="M7465" s="8">
        <f t="shared" si="233"/>
        <v>1234.05</v>
      </c>
      <c r="N7465" t="str" cm="1">
        <f t="array" ref="N74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66" spans="2:14" x14ac:dyDescent="0.35">
      <c r="B7466" s="7">
        <v>2031464</v>
      </c>
      <c r="C7466" s="1" t="s">
        <v>12</v>
      </c>
      <c r="D7466" s="1" t="s">
        <v>25</v>
      </c>
      <c r="E7466" s="1" t="s">
        <v>508</v>
      </c>
      <c r="F7466" s="1" t="s">
        <v>520</v>
      </c>
      <c r="G7466" s="3">
        <v>45482</v>
      </c>
      <c r="H7466" s="3">
        <v>45483</v>
      </c>
      <c r="I7466" s="6">
        <v>1700</v>
      </c>
      <c r="J7466" s="1">
        <v>1</v>
      </c>
      <c r="K7466" s="4">
        <v>0.02</v>
      </c>
      <c r="L7466" s="6">
        <f t="shared" si="232"/>
        <v>34</v>
      </c>
      <c r="M7466" s="8">
        <f t="shared" si="233"/>
        <v>1666</v>
      </c>
      <c r="N7466" t="str" cm="1">
        <f t="array" ref="N74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67" spans="2:14" x14ac:dyDescent="0.35">
      <c r="B7467" s="7">
        <v>2031465</v>
      </c>
      <c r="C7467" s="1" t="s">
        <v>13</v>
      </c>
      <c r="D7467" s="1" t="s">
        <v>30</v>
      </c>
      <c r="E7467" s="1" t="s">
        <v>31</v>
      </c>
      <c r="F7467" s="1" t="s">
        <v>521</v>
      </c>
      <c r="G7467" s="3">
        <v>45482</v>
      </c>
      <c r="H7467" s="3">
        <v>45490</v>
      </c>
      <c r="I7467" s="6">
        <v>55000</v>
      </c>
      <c r="J7467" s="1">
        <v>2</v>
      </c>
      <c r="K7467" s="4">
        <v>0.06</v>
      </c>
      <c r="L7467" s="6">
        <f t="shared" si="232"/>
        <v>3300</v>
      </c>
      <c r="M7467" s="8">
        <f t="shared" si="233"/>
        <v>106700</v>
      </c>
      <c r="N7467" t="str" cm="1">
        <f t="array" ref="N74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68" spans="2:14" x14ac:dyDescent="0.35">
      <c r="B7468" s="7">
        <v>2031466</v>
      </c>
      <c r="C7468" s="1" t="s">
        <v>14</v>
      </c>
      <c r="D7468" s="1" t="s">
        <v>27</v>
      </c>
      <c r="E7468" s="1" t="s">
        <v>32</v>
      </c>
      <c r="F7468" s="1" t="s">
        <v>518</v>
      </c>
      <c r="G7468" s="3">
        <v>45482</v>
      </c>
      <c r="H7468" s="3">
        <v>45484</v>
      </c>
      <c r="I7468" s="6">
        <v>57999</v>
      </c>
      <c r="J7468" s="1">
        <v>1</v>
      </c>
      <c r="K7468" s="4">
        <v>0.15</v>
      </c>
      <c r="L7468" s="6">
        <f t="shared" si="232"/>
        <v>8699.85</v>
      </c>
      <c r="M7468" s="8">
        <f t="shared" si="233"/>
        <v>49299.15</v>
      </c>
      <c r="N7468" t="str" cm="1">
        <f t="array" ref="N74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69" spans="2:14" x14ac:dyDescent="0.35">
      <c r="B7469" s="7">
        <v>2031467</v>
      </c>
      <c r="C7469" s="1" t="s">
        <v>15</v>
      </c>
      <c r="D7469" s="1" t="s">
        <v>28</v>
      </c>
      <c r="E7469" s="1" t="s">
        <v>38</v>
      </c>
      <c r="F7469" s="1" t="s">
        <v>518</v>
      </c>
      <c r="G7469" s="3">
        <v>45482</v>
      </c>
      <c r="H7469" s="3">
        <v>45485</v>
      </c>
      <c r="I7469" s="6">
        <v>1399</v>
      </c>
      <c r="J7469" s="1">
        <v>2</v>
      </c>
      <c r="K7469" s="4">
        <v>0.02</v>
      </c>
      <c r="L7469" s="6">
        <f t="shared" si="232"/>
        <v>27.98</v>
      </c>
      <c r="M7469" s="8">
        <f t="shared" si="233"/>
        <v>2770.02</v>
      </c>
      <c r="N7469" t="str" cm="1">
        <f t="array" ref="N74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70" spans="2:14" x14ac:dyDescent="0.35">
      <c r="B7470" s="7">
        <v>2031468</v>
      </c>
      <c r="C7470" s="1" t="s">
        <v>16</v>
      </c>
      <c r="D7470" s="1" t="s">
        <v>29</v>
      </c>
      <c r="E7470" s="1" t="s">
        <v>33</v>
      </c>
      <c r="F7470" s="1" t="s">
        <v>519</v>
      </c>
      <c r="G7470" s="3">
        <v>45482</v>
      </c>
      <c r="H7470" s="3">
        <v>45487</v>
      </c>
      <c r="I7470" s="6">
        <v>999</v>
      </c>
      <c r="J7470" s="1">
        <v>7</v>
      </c>
      <c r="K7470" s="4">
        <v>0.02</v>
      </c>
      <c r="L7470" s="6">
        <f t="shared" si="232"/>
        <v>19.98</v>
      </c>
      <c r="M7470" s="8">
        <f t="shared" si="233"/>
        <v>6973.02</v>
      </c>
      <c r="N7470" t="str" cm="1">
        <f t="array" ref="N74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71" spans="2:14" x14ac:dyDescent="0.35">
      <c r="B7471" s="7">
        <v>2031469</v>
      </c>
      <c r="C7471" s="1" t="s">
        <v>17</v>
      </c>
      <c r="D7471" s="1" t="s">
        <v>25</v>
      </c>
      <c r="E7471" s="1" t="s">
        <v>34</v>
      </c>
      <c r="F7471" s="1" t="s">
        <v>521</v>
      </c>
      <c r="G7471" s="3">
        <v>45482</v>
      </c>
      <c r="H7471" s="3">
        <v>45483</v>
      </c>
      <c r="I7471" s="6">
        <v>2099</v>
      </c>
      <c r="J7471" s="1">
        <v>2</v>
      </c>
      <c r="K7471" s="4">
        <v>0.02</v>
      </c>
      <c r="L7471" s="6">
        <f t="shared" si="232"/>
        <v>41.980000000000004</v>
      </c>
      <c r="M7471" s="8">
        <f t="shared" si="233"/>
        <v>4156.0200000000004</v>
      </c>
      <c r="N7471" t="str" cm="1">
        <f t="array" ref="N74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72" spans="2:14" x14ac:dyDescent="0.35">
      <c r="B7472" s="7">
        <v>2031470</v>
      </c>
      <c r="C7472" s="1" t="s">
        <v>18</v>
      </c>
      <c r="D7472" s="1" t="s">
        <v>26</v>
      </c>
      <c r="E7472" s="1" t="s">
        <v>35</v>
      </c>
      <c r="F7472" s="1" t="s">
        <v>520</v>
      </c>
      <c r="G7472" s="3">
        <v>45482</v>
      </c>
      <c r="H7472" s="3">
        <v>45490</v>
      </c>
      <c r="I7472" s="6">
        <v>11000</v>
      </c>
      <c r="J7472" s="1">
        <v>2</v>
      </c>
      <c r="K7472" s="4">
        <v>0.02</v>
      </c>
      <c r="L7472" s="6">
        <f t="shared" si="232"/>
        <v>220</v>
      </c>
      <c r="M7472" s="8">
        <f t="shared" si="233"/>
        <v>21780</v>
      </c>
      <c r="N7472" t="str" cm="1">
        <f t="array" ref="N74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73" spans="2:14" x14ac:dyDescent="0.35">
      <c r="B7473" s="7">
        <v>2031471</v>
      </c>
      <c r="C7473" s="1" t="s">
        <v>19</v>
      </c>
      <c r="D7473" s="1" t="s">
        <v>27</v>
      </c>
      <c r="E7473" s="1" t="s">
        <v>36</v>
      </c>
      <c r="F7473" s="1" t="s">
        <v>518</v>
      </c>
      <c r="G7473" s="3">
        <v>45482</v>
      </c>
      <c r="H7473" s="3">
        <v>45484</v>
      </c>
      <c r="I7473" s="6">
        <v>800</v>
      </c>
      <c r="J7473" s="1">
        <v>1</v>
      </c>
      <c r="K7473" s="4">
        <v>0.02</v>
      </c>
      <c r="L7473" s="6">
        <f t="shared" si="232"/>
        <v>16</v>
      </c>
      <c r="M7473" s="8">
        <f t="shared" si="233"/>
        <v>784</v>
      </c>
      <c r="N7473" t="str" cm="1">
        <f t="array" ref="N74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74" spans="2:14" x14ac:dyDescent="0.35">
      <c r="B7474" s="7">
        <v>2031472</v>
      </c>
      <c r="C7474" s="1" t="s">
        <v>20</v>
      </c>
      <c r="D7474" s="1" t="s">
        <v>28</v>
      </c>
      <c r="E7474" s="1" t="s">
        <v>37</v>
      </c>
      <c r="F7474" s="1" t="s">
        <v>519</v>
      </c>
      <c r="G7474" s="3">
        <v>45482</v>
      </c>
      <c r="H7474" s="3">
        <v>45485</v>
      </c>
      <c r="I7474" s="6">
        <v>5500</v>
      </c>
      <c r="J7474" s="1">
        <v>2</v>
      </c>
      <c r="K7474" s="4">
        <v>0.02</v>
      </c>
      <c r="L7474" s="6">
        <f t="shared" si="232"/>
        <v>110</v>
      </c>
      <c r="M7474" s="8">
        <f t="shared" si="233"/>
        <v>10890</v>
      </c>
      <c r="N7474" t="str" cm="1">
        <f t="array" ref="N74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75" spans="2:14" x14ac:dyDescent="0.35">
      <c r="B7475" s="7">
        <v>2031473</v>
      </c>
      <c r="C7475" s="1" t="s">
        <v>21</v>
      </c>
      <c r="D7475" s="1" t="s">
        <v>29</v>
      </c>
      <c r="E7475" s="1" t="s">
        <v>39</v>
      </c>
      <c r="F7475" s="1" t="s">
        <v>520</v>
      </c>
      <c r="G7475" s="3">
        <v>45482</v>
      </c>
      <c r="H7475" s="3">
        <v>45487</v>
      </c>
      <c r="I7475" s="6">
        <v>1350</v>
      </c>
      <c r="J7475" s="1">
        <v>4</v>
      </c>
      <c r="K7475" s="4">
        <v>0.02</v>
      </c>
      <c r="L7475" s="6">
        <f t="shared" si="232"/>
        <v>27</v>
      </c>
      <c r="M7475" s="8">
        <f t="shared" si="233"/>
        <v>5373</v>
      </c>
      <c r="N7475" t="str" cm="1">
        <f t="array" ref="N74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76" spans="2:14" x14ac:dyDescent="0.35">
      <c r="B7476" s="7">
        <v>2031474</v>
      </c>
      <c r="C7476" s="1" t="s">
        <v>22</v>
      </c>
      <c r="D7476" s="1" t="s">
        <v>25</v>
      </c>
      <c r="E7476" s="1" t="s">
        <v>40</v>
      </c>
      <c r="F7476" s="1" t="s">
        <v>521</v>
      </c>
      <c r="G7476" s="3">
        <v>45482</v>
      </c>
      <c r="H7476" s="3">
        <v>45483</v>
      </c>
      <c r="I7476" s="6">
        <v>4500</v>
      </c>
      <c r="J7476" s="1">
        <v>3</v>
      </c>
      <c r="K7476" s="4">
        <v>0.02</v>
      </c>
      <c r="L7476" s="6">
        <f t="shared" si="232"/>
        <v>90</v>
      </c>
      <c r="M7476" s="8">
        <f t="shared" si="233"/>
        <v>13410</v>
      </c>
      <c r="N7476" t="str" cm="1">
        <f t="array" ref="N74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77" spans="2:14" x14ac:dyDescent="0.35">
      <c r="B7477" s="7">
        <v>2031475</v>
      </c>
      <c r="C7477" s="1" t="s">
        <v>23</v>
      </c>
      <c r="D7477" s="1" t="s">
        <v>26</v>
      </c>
      <c r="E7477" s="1" t="s">
        <v>41</v>
      </c>
      <c r="F7477" s="1" t="s">
        <v>518</v>
      </c>
      <c r="G7477" s="3">
        <v>45482</v>
      </c>
      <c r="H7477" s="3">
        <v>45490</v>
      </c>
      <c r="I7477" s="6">
        <v>2350</v>
      </c>
      <c r="J7477" s="1">
        <v>2</v>
      </c>
      <c r="K7477" s="4">
        <v>7.0000000000000007E-2</v>
      </c>
      <c r="L7477" s="6">
        <f t="shared" si="232"/>
        <v>164.50000000000003</v>
      </c>
      <c r="M7477" s="8">
        <f t="shared" si="233"/>
        <v>4535.5</v>
      </c>
      <c r="N7477" t="str" cm="1">
        <f t="array" ref="N74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78" spans="2:14" x14ac:dyDescent="0.35">
      <c r="B7478" s="7">
        <v>2031476</v>
      </c>
      <c r="C7478" s="1" t="s">
        <v>24</v>
      </c>
      <c r="D7478" s="1" t="s">
        <v>27</v>
      </c>
      <c r="E7478" s="1" t="s">
        <v>42</v>
      </c>
      <c r="F7478" s="1" t="s">
        <v>518</v>
      </c>
      <c r="G7478" s="3">
        <v>45482</v>
      </c>
      <c r="H7478" s="3">
        <v>45484</v>
      </c>
      <c r="I7478" s="6">
        <v>90</v>
      </c>
      <c r="J7478" s="1">
        <v>1</v>
      </c>
      <c r="K7478" s="4">
        <v>0.03</v>
      </c>
      <c r="L7478" s="6">
        <f t="shared" si="232"/>
        <v>2.6999999999999997</v>
      </c>
      <c r="M7478" s="8">
        <f t="shared" si="233"/>
        <v>87.3</v>
      </c>
      <c r="N7478" t="str" cm="1">
        <f t="array" ref="N74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79" spans="2:14" x14ac:dyDescent="0.35">
      <c r="B7479" s="7">
        <v>2031477</v>
      </c>
      <c r="C7479" s="1" t="s">
        <v>4</v>
      </c>
      <c r="D7479" s="1" t="s">
        <v>28</v>
      </c>
      <c r="E7479" s="1" t="s">
        <v>43</v>
      </c>
      <c r="F7479" s="1" t="s">
        <v>519</v>
      </c>
      <c r="G7479" s="3">
        <v>45482</v>
      </c>
      <c r="H7479" s="3">
        <v>45485</v>
      </c>
      <c r="I7479" s="6">
        <v>280</v>
      </c>
      <c r="J7479" s="1">
        <v>1</v>
      </c>
      <c r="K7479" s="4">
        <v>0.08</v>
      </c>
      <c r="L7479" s="6">
        <f t="shared" si="232"/>
        <v>22.400000000000002</v>
      </c>
      <c r="M7479" s="8">
        <f t="shared" si="233"/>
        <v>257.60000000000002</v>
      </c>
      <c r="N7479" t="str" cm="1">
        <f t="array" ref="N74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80" spans="2:14" x14ac:dyDescent="0.35">
      <c r="B7480" s="7">
        <v>2031478</v>
      </c>
      <c r="C7480" s="1" t="s">
        <v>5</v>
      </c>
      <c r="D7480" s="1" t="s">
        <v>29</v>
      </c>
      <c r="E7480" s="1" t="s">
        <v>44</v>
      </c>
      <c r="F7480" s="1" t="s">
        <v>521</v>
      </c>
      <c r="G7480" s="3">
        <v>45482</v>
      </c>
      <c r="H7480" s="3">
        <v>45487</v>
      </c>
      <c r="I7480" s="6">
        <v>70</v>
      </c>
      <c r="J7480" s="1">
        <v>2</v>
      </c>
      <c r="K7480" s="4">
        <v>0.05</v>
      </c>
      <c r="L7480" s="6">
        <f t="shared" si="232"/>
        <v>3.5</v>
      </c>
      <c r="M7480" s="8">
        <f t="shared" si="233"/>
        <v>136.5</v>
      </c>
      <c r="N7480" t="str" cm="1">
        <f t="array" ref="N74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81" spans="2:14" x14ac:dyDescent="0.35">
      <c r="B7481" s="7">
        <v>2031479</v>
      </c>
      <c r="C7481" s="1" t="s">
        <v>6</v>
      </c>
      <c r="D7481" s="1" t="s">
        <v>25</v>
      </c>
      <c r="E7481" s="1" t="s">
        <v>45</v>
      </c>
      <c r="F7481" s="1" t="s">
        <v>520</v>
      </c>
      <c r="G7481" s="3">
        <v>45482</v>
      </c>
      <c r="H7481" s="3">
        <v>45483</v>
      </c>
      <c r="I7481" s="6">
        <v>230</v>
      </c>
      <c r="J7481" s="1">
        <v>1</v>
      </c>
      <c r="K7481" s="4">
        <v>0.05</v>
      </c>
      <c r="L7481" s="6">
        <f t="shared" si="232"/>
        <v>11.5</v>
      </c>
      <c r="M7481" s="8">
        <f t="shared" si="233"/>
        <v>218.5</v>
      </c>
      <c r="N7481" t="str" cm="1">
        <f t="array" ref="N74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82" spans="2:14" x14ac:dyDescent="0.35">
      <c r="B7482" s="7">
        <v>2031480</v>
      </c>
      <c r="C7482" s="1" t="s">
        <v>7</v>
      </c>
      <c r="D7482" s="1" t="s">
        <v>391</v>
      </c>
      <c r="E7482" s="1" t="s">
        <v>46</v>
      </c>
      <c r="F7482" s="1" t="s">
        <v>518</v>
      </c>
      <c r="G7482" s="3">
        <v>45482</v>
      </c>
      <c r="H7482" s="3">
        <v>45490</v>
      </c>
      <c r="I7482" s="6">
        <v>7999</v>
      </c>
      <c r="J7482" s="1">
        <v>3</v>
      </c>
      <c r="K7482" s="4">
        <v>0.05</v>
      </c>
      <c r="L7482" s="6">
        <f t="shared" si="232"/>
        <v>399.95000000000005</v>
      </c>
      <c r="M7482" s="8">
        <f t="shared" si="233"/>
        <v>23597.05</v>
      </c>
      <c r="N7482" t="str" cm="1">
        <f t="array" ref="N74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83" spans="2:14" x14ac:dyDescent="0.35">
      <c r="B7483" s="7">
        <v>2031481</v>
      </c>
      <c r="C7483" s="1" t="s">
        <v>10</v>
      </c>
      <c r="D7483" s="1" t="s">
        <v>25</v>
      </c>
      <c r="E7483" s="1" t="s">
        <v>47</v>
      </c>
      <c r="F7483" s="1" t="s">
        <v>519</v>
      </c>
      <c r="G7483" s="3">
        <v>45482</v>
      </c>
      <c r="H7483" s="3">
        <v>45484</v>
      </c>
      <c r="I7483" s="6">
        <v>850</v>
      </c>
      <c r="J7483" s="1">
        <v>2</v>
      </c>
      <c r="K7483" s="4">
        <v>0.05</v>
      </c>
      <c r="L7483" s="6">
        <f t="shared" si="232"/>
        <v>42.5</v>
      </c>
      <c r="M7483" s="8">
        <f t="shared" si="233"/>
        <v>1657.5</v>
      </c>
      <c r="N7483" t="str" cm="1">
        <f t="array" ref="N74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84" spans="2:14" x14ac:dyDescent="0.35">
      <c r="B7484" s="7">
        <v>2031482</v>
      </c>
      <c r="C7484" s="1" t="s">
        <v>8</v>
      </c>
      <c r="D7484" s="1" t="s">
        <v>26</v>
      </c>
      <c r="E7484" s="1" t="s">
        <v>48</v>
      </c>
      <c r="F7484" s="1" t="s">
        <v>520</v>
      </c>
      <c r="G7484" s="3">
        <v>45482</v>
      </c>
      <c r="H7484" s="3">
        <v>45485</v>
      </c>
      <c r="I7484" s="6">
        <v>65000</v>
      </c>
      <c r="J7484" s="1">
        <v>1</v>
      </c>
      <c r="K7484" s="4">
        <v>0.03</v>
      </c>
      <c r="L7484" s="6">
        <f t="shared" si="232"/>
        <v>1950</v>
      </c>
      <c r="M7484" s="8">
        <f t="shared" si="233"/>
        <v>63050</v>
      </c>
      <c r="N7484" t="str" cm="1">
        <f t="array" ref="N74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85" spans="2:14" x14ac:dyDescent="0.35">
      <c r="B7485" s="7">
        <v>2031483</v>
      </c>
      <c r="C7485" s="1" t="s">
        <v>9</v>
      </c>
      <c r="D7485" s="1" t="s">
        <v>27</v>
      </c>
      <c r="E7485" s="1" t="s">
        <v>49</v>
      </c>
      <c r="F7485" s="1" t="s">
        <v>521</v>
      </c>
      <c r="G7485" s="3">
        <v>45482</v>
      </c>
      <c r="H7485" s="3">
        <v>45487</v>
      </c>
      <c r="I7485" s="6">
        <v>450</v>
      </c>
      <c r="J7485" s="1">
        <v>2</v>
      </c>
      <c r="K7485" s="4">
        <v>0.1</v>
      </c>
      <c r="L7485" s="6">
        <f t="shared" si="232"/>
        <v>45</v>
      </c>
      <c r="M7485" s="8">
        <f t="shared" si="233"/>
        <v>855</v>
      </c>
      <c r="N7485" t="str" cm="1">
        <f t="array" ref="N74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86" spans="2:14" x14ac:dyDescent="0.35">
      <c r="B7486" s="7">
        <v>2031484</v>
      </c>
      <c r="C7486" s="1" t="s">
        <v>11</v>
      </c>
      <c r="D7486" s="1" t="s">
        <v>28</v>
      </c>
      <c r="E7486" s="1" t="s">
        <v>50</v>
      </c>
      <c r="F7486" s="1" t="s">
        <v>518</v>
      </c>
      <c r="G7486" s="3">
        <v>45482</v>
      </c>
      <c r="H7486" s="3">
        <v>45483</v>
      </c>
      <c r="I7486" s="6">
        <v>1299</v>
      </c>
      <c r="J7486" s="1">
        <v>1</v>
      </c>
      <c r="K7486" s="4">
        <v>0.05</v>
      </c>
      <c r="L7486" s="6">
        <f t="shared" si="232"/>
        <v>64.95</v>
      </c>
      <c r="M7486" s="8">
        <f t="shared" si="233"/>
        <v>1234.05</v>
      </c>
      <c r="N7486" t="str" cm="1">
        <f t="array" ref="N74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87" spans="2:14" x14ac:dyDescent="0.35">
      <c r="B7487" s="7">
        <v>2031485</v>
      </c>
      <c r="C7487" s="1" t="s">
        <v>12</v>
      </c>
      <c r="D7487" s="1" t="s">
        <v>29</v>
      </c>
      <c r="E7487" s="1" t="s">
        <v>51</v>
      </c>
      <c r="F7487" s="1" t="s">
        <v>518</v>
      </c>
      <c r="G7487" s="3">
        <v>45482</v>
      </c>
      <c r="H7487" s="3">
        <v>45490</v>
      </c>
      <c r="I7487" s="6">
        <v>1700</v>
      </c>
      <c r="J7487" s="1">
        <v>2</v>
      </c>
      <c r="K7487" s="4">
        <v>0.05</v>
      </c>
      <c r="L7487" s="6">
        <f t="shared" si="232"/>
        <v>85</v>
      </c>
      <c r="M7487" s="8">
        <f t="shared" si="233"/>
        <v>3315</v>
      </c>
      <c r="N7487" t="str" cm="1">
        <f t="array" ref="N74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88" spans="2:14" x14ac:dyDescent="0.35">
      <c r="B7488" s="7">
        <v>2031486</v>
      </c>
      <c r="C7488" s="1" t="s">
        <v>13</v>
      </c>
      <c r="D7488" s="1" t="s">
        <v>25</v>
      </c>
      <c r="E7488" s="1" t="s">
        <v>506</v>
      </c>
      <c r="F7488" s="1" t="s">
        <v>519</v>
      </c>
      <c r="G7488" s="3">
        <v>45482</v>
      </c>
      <c r="H7488" s="3">
        <v>45484</v>
      </c>
      <c r="I7488" s="6">
        <v>55000</v>
      </c>
      <c r="J7488" s="1">
        <v>3</v>
      </c>
      <c r="K7488" s="4">
        <v>0.02</v>
      </c>
      <c r="L7488" s="6">
        <f t="shared" si="232"/>
        <v>1100</v>
      </c>
      <c r="M7488" s="8">
        <f t="shared" si="233"/>
        <v>163900</v>
      </c>
      <c r="N7488" t="str" cm="1">
        <f t="array" ref="N74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89" spans="2:14" x14ac:dyDescent="0.35">
      <c r="B7489" s="7">
        <v>2031487</v>
      </c>
      <c r="C7489" s="1" t="s">
        <v>14</v>
      </c>
      <c r="D7489" s="1" t="s">
        <v>30</v>
      </c>
      <c r="E7489" s="1" t="s">
        <v>507</v>
      </c>
      <c r="F7489" s="1" t="s">
        <v>521</v>
      </c>
      <c r="G7489" s="3">
        <v>45482</v>
      </c>
      <c r="H7489" s="3">
        <v>45485</v>
      </c>
      <c r="I7489" s="6">
        <v>57999</v>
      </c>
      <c r="J7489" s="1">
        <v>2</v>
      </c>
      <c r="K7489" s="4">
        <v>0.06</v>
      </c>
      <c r="L7489" s="6">
        <f t="shared" si="232"/>
        <v>3479.94</v>
      </c>
      <c r="M7489" s="8">
        <f t="shared" si="233"/>
        <v>112518.06</v>
      </c>
      <c r="N7489" t="str" cm="1">
        <f t="array" ref="N74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90" spans="2:14" x14ac:dyDescent="0.35">
      <c r="B7490" s="7">
        <v>2031488</v>
      </c>
      <c r="C7490" s="1" t="s">
        <v>15</v>
      </c>
      <c r="D7490" s="1" t="s">
        <v>27</v>
      </c>
      <c r="E7490" s="1" t="s">
        <v>508</v>
      </c>
      <c r="F7490" s="1" t="s">
        <v>520</v>
      </c>
      <c r="G7490" s="3">
        <v>45482</v>
      </c>
      <c r="H7490" s="3">
        <v>45487</v>
      </c>
      <c r="I7490" s="6">
        <v>1399</v>
      </c>
      <c r="J7490" s="1">
        <v>7</v>
      </c>
      <c r="K7490" s="4">
        <v>0.15</v>
      </c>
      <c r="L7490" s="6">
        <f t="shared" si="232"/>
        <v>209.85</v>
      </c>
      <c r="M7490" s="8">
        <f t="shared" si="233"/>
        <v>9583.15</v>
      </c>
      <c r="N7490" t="str" cm="1">
        <f t="array" ref="N74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91" spans="2:14" x14ac:dyDescent="0.35">
      <c r="B7491" s="7">
        <v>2031489</v>
      </c>
      <c r="C7491" s="1" t="s">
        <v>16</v>
      </c>
      <c r="D7491" s="1" t="s">
        <v>28</v>
      </c>
      <c r="E7491" s="1" t="s">
        <v>31</v>
      </c>
      <c r="F7491" s="1" t="s">
        <v>518</v>
      </c>
      <c r="G7491" s="3">
        <v>45482</v>
      </c>
      <c r="H7491" s="3">
        <v>45483</v>
      </c>
      <c r="I7491" s="6">
        <v>999</v>
      </c>
      <c r="J7491" s="1">
        <v>2</v>
      </c>
      <c r="K7491" s="4">
        <v>0.02</v>
      </c>
      <c r="L7491" s="6">
        <f t="shared" si="232"/>
        <v>19.98</v>
      </c>
      <c r="M7491" s="8">
        <f t="shared" si="233"/>
        <v>1978.02</v>
      </c>
      <c r="N7491" t="str" cm="1">
        <f t="array" ref="N74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92" spans="2:14" x14ac:dyDescent="0.35">
      <c r="B7492" s="7">
        <v>2031490</v>
      </c>
      <c r="C7492" s="1" t="s">
        <v>17</v>
      </c>
      <c r="D7492" s="1" t="s">
        <v>29</v>
      </c>
      <c r="E7492" s="1" t="s">
        <v>32</v>
      </c>
      <c r="F7492" s="1" t="s">
        <v>519</v>
      </c>
      <c r="G7492" s="3">
        <v>45482</v>
      </c>
      <c r="H7492" s="3">
        <v>45490</v>
      </c>
      <c r="I7492" s="6">
        <v>2099</v>
      </c>
      <c r="J7492" s="1">
        <v>1</v>
      </c>
      <c r="K7492" s="4">
        <v>0.02</v>
      </c>
      <c r="L7492" s="6">
        <f t="shared" ref="L7492:L7555" si="234">I7492*K7492</f>
        <v>41.980000000000004</v>
      </c>
      <c r="M7492" s="8">
        <f t="shared" ref="M7492:M7555" si="235">I7492*J7492-L7492</f>
        <v>2057.02</v>
      </c>
      <c r="N7492" t="str" cm="1">
        <f t="array" ref="N74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93" spans="2:14" x14ac:dyDescent="0.35">
      <c r="B7493" s="7">
        <v>2031491</v>
      </c>
      <c r="C7493" s="1" t="s">
        <v>18</v>
      </c>
      <c r="D7493" s="1" t="s">
        <v>25</v>
      </c>
      <c r="E7493" s="1" t="s">
        <v>38</v>
      </c>
      <c r="F7493" s="1" t="s">
        <v>520</v>
      </c>
      <c r="G7493" s="3">
        <v>45482</v>
      </c>
      <c r="H7493" s="3">
        <v>45484</v>
      </c>
      <c r="I7493" s="6">
        <v>11000</v>
      </c>
      <c r="J7493" s="1">
        <v>1</v>
      </c>
      <c r="K7493" s="4">
        <v>0.02</v>
      </c>
      <c r="L7493" s="6">
        <f t="shared" si="234"/>
        <v>220</v>
      </c>
      <c r="M7493" s="8">
        <f t="shared" si="235"/>
        <v>10780</v>
      </c>
      <c r="N7493" t="str" cm="1">
        <f t="array" ref="N74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94" spans="2:14" x14ac:dyDescent="0.35">
      <c r="B7494" s="7">
        <v>2031492</v>
      </c>
      <c r="C7494" s="1" t="s">
        <v>19</v>
      </c>
      <c r="D7494" s="1" t="s">
        <v>26</v>
      </c>
      <c r="E7494" s="1" t="s">
        <v>33</v>
      </c>
      <c r="F7494" s="1" t="s">
        <v>521</v>
      </c>
      <c r="G7494" s="3">
        <v>45482</v>
      </c>
      <c r="H7494" s="3">
        <v>45485</v>
      </c>
      <c r="I7494" s="6">
        <v>800</v>
      </c>
      <c r="J7494" s="1">
        <v>1</v>
      </c>
      <c r="K7494" s="4">
        <v>0.02</v>
      </c>
      <c r="L7494" s="6">
        <f t="shared" si="234"/>
        <v>16</v>
      </c>
      <c r="M7494" s="8">
        <f t="shared" si="235"/>
        <v>784</v>
      </c>
      <c r="N7494" t="str" cm="1">
        <f t="array" ref="N74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95" spans="2:14" x14ac:dyDescent="0.35">
      <c r="B7495" s="7">
        <v>2031493</v>
      </c>
      <c r="C7495" s="1" t="s">
        <v>20</v>
      </c>
      <c r="D7495" s="1" t="s">
        <v>27</v>
      </c>
      <c r="E7495" s="1" t="s">
        <v>34</v>
      </c>
      <c r="F7495" s="1" t="s">
        <v>518</v>
      </c>
      <c r="G7495" s="3">
        <v>45482</v>
      </c>
      <c r="H7495" s="3">
        <v>45487</v>
      </c>
      <c r="I7495" s="6">
        <v>5500</v>
      </c>
      <c r="J7495" s="1">
        <v>2</v>
      </c>
      <c r="K7495" s="4">
        <v>0.02</v>
      </c>
      <c r="L7495" s="6">
        <f t="shared" si="234"/>
        <v>110</v>
      </c>
      <c r="M7495" s="8">
        <f t="shared" si="235"/>
        <v>10890</v>
      </c>
      <c r="N7495" t="str" cm="1">
        <f t="array" ref="N74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96" spans="2:14" x14ac:dyDescent="0.35">
      <c r="B7496" s="7">
        <v>2031494</v>
      </c>
      <c r="C7496" s="1" t="s">
        <v>21</v>
      </c>
      <c r="D7496" s="1" t="s">
        <v>28</v>
      </c>
      <c r="E7496" s="1" t="s">
        <v>35</v>
      </c>
      <c r="F7496" s="1" t="s">
        <v>518</v>
      </c>
      <c r="G7496" s="3">
        <v>45482</v>
      </c>
      <c r="H7496" s="3">
        <v>45483</v>
      </c>
      <c r="I7496" s="6">
        <v>1350</v>
      </c>
      <c r="J7496" s="1">
        <v>1</v>
      </c>
      <c r="K7496" s="4">
        <v>0.02</v>
      </c>
      <c r="L7496" s="6">
        <f t="shared" si="234"/>
        <v>27</v>
      </c>
      <c r="M7496" s="8">
        <f t="shared" si="235"/>
        <v>1323</v>
      </c>
      <c r="N7496" t="str" cm="1">
        <f t="array" ref="N74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97" spans="2:14" x14ac:dyDescent="0.35">
      <c r="B7497" s="7">
        <v>2031495</v>
      </c>
      <c r="C7497" s="1" t="s">
        <v>22</v>
      </c>
      <c r="D7497" s="1" t="s">
        <v>29</v>
      </c>
      <c r="E7497" s="1" t="s">
        <v>36</v>
      </c>
      <c r="F7497" s="1" t="s">
        <v>519</v>
      </c>
      <c r="G7497" s="3">
        <v>45482</v>
      </c>
      <c r="H7497" s="3">
        <v>45490</v>
      </c>
      <c r="I7497" s="6">
        <v>4500</v>
      </c>
      <c r="J7497" s="1">
        <v>2</v>
      </c>
      <c r="K7497" s="4">
        <v>0.02</v>
      </c>
      <c r="L7497" s="6">
        <f t="shared" si="234"/>
        <v>90</v>
      </c>
      <c r="M7497" s="8">
        <f t="shared" si="235"/>
        <v>8910</v>
      </c>
      <c r="N7497" t="str" cm="1">
        <f t="array" ref="N74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498" spans="2:14" x14ac:dyDescent="0.35">
      <c r="B7498" s="7">
        <v>2031496</v>
      </c>
      <c r="C7498" s="1" t="s">
        <v>23</v>
      </c>
      <c r="D7498" s="1" t="s">
        <v>25</v>
      </c>
      <c r="E7498" s="1" t="s">
        <v>37</v>
      </c>
      <c r="F7498" s="1" t="s">
        <v>521</v>
      </c>
      <c r="G7498" s="3">
        <v>45482</v>
      </c>
      <c r="H7498" s="3">
        <v>45484</v>
      </c>
      <c r="I7498" s="6">
        <v>2350</v>
      </c>
      <c r="J7498" s="1">
        <v>7</v>
      </c>
      <c r="K7498" s="4">
        <v>0.02</v>
      </c>
      <c r="L7498" s="6">
        <f t="shared" si="234"/>
        <v>47</v>
      </c>
      <c r="M7498" s="8">
        <f t="shared" si="235"/>
        <v>16403</v>
      </c>
      <c r="N7498" t="str" cm="1">
        <f t="array" ref="N74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499" spans="2:14" x14ac:dyDescent="0.35">
      <c r="B7499" s="7">
        <v>2031497</v>
      </c>
      <c r="C7499" s="1" t="s">
        <v>24</v>
      </c>
      <c r="D7499" s="1" t="s">
        <v>26</v>
      </c>
      <c r="E7499" s="1" t="s">
        <v>39</v>
      </c>
      <c r="F7499" s="1" t="s">
        <v>520</v>
      </c>
      <c r="G7499" s="3">
        <v>45482</v>
      </c>
      <c r="H7499" s="3">
        <v>45485</v>
      </c>
      <c r="I7499" s="6">
        <v>90</v>
      </c>
      <c r="J7499" s="1">
        <v>2</v>
      </c>
      <c r="K7499" s="4">
        <v>7.0000000000000007E-2</v>
      </c>
      <c r="L7499" s="6">
        <f t="shared" si="234"/>
        <v>6.3000000000000007</v>
      </c>
      <c r="M7499" s="8">
        <f t="shared" si="235"/>
        <v>173.7</v>
      </c>
      <c r="N7499" t="str" cm="1">
        <f t="array" ref="N74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00" spans="2:14" x14ac:dyDescent="0.35">
      <c r="B7500" s="7">
        <v>2031498</v>
      </c>
      <c r="C7500" s="1" t="s">
        <v>4</v>
      </c>
      <c r="D7500" s="1" t="s">
        <v>27</v>
      </c>
      <c r="E7500" s="1" t="s">
        <v>40</v>
      </c>
      <c r="F7500" s="1" t="s">
        <v>518</v>
      </c>
      <c r="G7500" s="3">
        <v>45482</v>
      </c>
      <c r="H7500" s="3">
        <v>45487</v>
      </c>
      <c r="I7500" s="6">
        <v>280</v>
      </c>
      <c r="J7500" s="1">
        <v>2</v>
      </c>
      <c r="K7500" s="4">
        <v>0.03</v>
      </c>
      <c r="L7500" s="6">
        <f t="shared" si="234"/>
        <v>8.4</v>
      </c>
      <c r="M7500" s="8">
        <f t="shared" si="235"/>
        <v>551.6</v>
      </c>
      <c r="N7500" t="str" cm="1">
        <f t="array" ref="N75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01" spans="2:14" x14ac:dyDescent="0.35">
      <c r="B7501" s="7">
        <v>2031499</v>
      </c>
      <c r="C7501" s="1" t="s">
        <v>5</v>
      </c>
      <c r="D7501" s="1" t="s">
        <v>28</v>
      </c>
      <c r="E7501" s="1" t="s">
        <v>41</v>
      </c>
      <c r="F7501" s="1" t="s">
        <v>519</v>
      </c>
      <c r="G7501" s="3">
        <v>45482</v>
      </c>
      <c r="H7501" s="3">
        <v>45483</v>
      </c>
      <c r="I7501" s="6">
        <v>70</v>
      </c>
      <c r="J7501" s="1">
        <v>1</v>
      </c>
      <c r="K7501" s="4">
        <v>0.08</v>
      </c>
      <c r="L7501" s="6">
        <f t="shared" si="234"/>
        <v>5.6000000000000005</v>
      </c>
      <c r="M7501" s="8">
        <f t="shared" si="235"/>
        <v>64.400000000000006</v>
      </c>
      <c r="N7501" t="str" cm="1">
        <f t="array" ref="N75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02" spans="2:14" x14ac:dyDescent="0.35">
      <c r="B7502" s="7">
        <v>2031500</v>
      </c>
      <c r="C7502" s="1" t="s">
        <v>6</v>
      </c>
      <c r="D7502" s="1" t="s">
        <v>29</v>
      </c>
      <c r="E7502" s="1" t="s">
        <v>42</v>
      </c>
      <c r="F7502" s="1" t="s">
        <v>520</v>
      </c>
      <c r="G7502" s="3">
        <v>45482</v>
      </c>
      <c r="H7502" s="3">
        <v>45490</v>
      </c>
      <c r="I7502" s="6">
        <v>230</v>
      </c>
      <c r="J7502" s="1">
        <v>2</v>
      </c>
      <c r="K7502" s="4">
        <v>0.05</v>
      </c>
      <c r="L7502" s="6">
        <f t="shared" si="234"/>
        <v>11.5</v>
      </c>
      <c r="M7502" s="8">
        <f t="shared" si="235"/>
        <v>448.5</v>
      </c>
      <c r="N7502" t="str" cm="1">
        <f t="array" ref="N75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03" spans="2:14" x14ac:dyDescent="0.35">
      <c r="B7503" s="7">
        <v>2031501</v>
      </c>
      <c r="C7503" s="1" t="s">
        <v>7</v>
      </c>
      <c r="D7503" s="1" t="s">
        <v>25</v>
      </c>
      <c r="E7503" s="1" t="s">
        <v>43</v>
      </c>
      <c r="F7503" s="1" t="s">
        <v>521</v>
      </c>
      <c r="G7503" s="3">
        <v>45482</v>
      </c>
      <c r="H7503" s="3">
        <v>45484</v>
      </c>
      <c r="I7503" s="6">
        <v>7999</v>
      </c>
      <c r="J7503" s="1">
        <v>4</v>
      </c>
      <c r="K7503" s="4">
        <v>0.05</v>
      </c>
      <c r="L7503" s="6">
        <f t="shared" si="234"/>
        <v>399.95000000000005</v>
      </c>
      <c r="M7503" s="8">
        <f t="shared" si="235"/>
        <v>31596.05</v>
      </c>
      <c r="N7503" t="str" cm="1">
        <f t="array" ref="N75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04" spans="2:14" x14ac:dyDescent="0.35">
      <c r="B7504" s="7">
        <v>2031502</v>
      </c>
      <c r="C7504" s="1" t="s">
        <v>10</v>
      </c>
      <c r="D7504" s="1" t="s">
        <v>392</v>
      </c>
      <c r="E7504" s="1" t="s">
        <v>44</v>
      </c>
      <c r="F7504" s="1" t="s">
        <v>518</v>
      </c>
      <c r="G7504" s="3">
        <v>45482</v>
      </c>
      <c r="H7504" s="3">
        <v>45485</v>
      </c>
      <c r="I7504" s="6">
        <v>850</v>
      </c>
      <c r="J7504" s="1">
        <v>3</v>
      </c>
      <c r="K7504" s="4">
        <v>0.05</v>
      </c>
      <c r="L7504" s="6">
        <f t="shared" si="234"/>
        <v>42.5</v>
      </c>
      <c r="M7504" s="8">
        <f t="shared" si="235"/>
        <v>2507.5</v>
      </c>
      <c r="N7504" t="str" cm="1">
        <f t="array" ref="N75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05" spans="2:14" x14ac:dyDescent="0.35">
      <c r="B7505" s="7">
        <v>2031503</v>
      </c>
      <c r="C7505" s="1" t="s">
        <v>8</v>
      </c>
      <c r="D7505" s="1" t="s">
        <v>25</v>
      </c>
      <c r="E7505" s="1" t="s">
        <v>45</v>
      </c>
      <c r="F7505" s="1" t="s">
        <v>518</v>
      </c>
      <c r="G7505" s="3">
        <v>45482</v>
      </c>
      <c r="H7505" s="3">
        <v>45487</v>
      </c>
      <c r="I7505" s="6">
        <v>65000</v>
      </c>
      <c r="J7505" s="1">
        <v>2</v>
      </c>
      <c r="K7505" s="4">
        <v>0.05</v>
      </c>
      <c r="L7505" s="6">
        <f t="shared" si="234"/>
        <v>3250</v>
      </c>
      <c r="M7505" s="8">
        <f t="shared" si="235"/>
        <v>126750</v>
      </c>
      <c r="N7505" t="str" cm="1">
        <f t="array" ref="N75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06" spans="2:14" x14ac:dyDescent="0.35">
      <c r="B7506" s="7">
        <v>2031504</v>
      </c>
      <c r="C7506" s="1" t="s">
        <v>9</v>
      </c>
      <c r="D7506" s="1" t="s">
        <v>26</v>
      </c>
      <c r="E7506" s="1" t="s">
        <v>46</v>
      </c>
      <c r="F7506" s="1" t="s">
        <v>519</v>
      </c>
      <c r="G7506" s="3">
        <v>45482</v>
      </c>
      <c r="H7506" s="3">
        <v>45483</v>
      </c>
      <c r="I7506" s="6">
        <v>450</v>
      </c>
      <c r="J7506" s="1">
        <v>1</v>
      </c>
      <c r="K7506" s="4">
        <v>0.03</v>
      </c>
      <c r="L7506" s="6">
        <f t="shared" si="234"/>
        <v>13.5</v>
      </c>
      <c r="M7506" s="8">
        <f t="shared" si="235"/>
        <v>436.5</v>
      </c>
      <c r="N7506" t="str" cm="1">
        <f t="array" ref="N75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07" spans="2:14" x14ac:dyDescent="0.35">
      <c r="B7507" s="7">
        <v>2031505</v>
      </c>
      <c r="C7507" s="1" t="s">
        <v>11</v>
      </c>
      <c r="D7507" s="1" t="s">
        <v>27</v>
      </c>
      <c r="E7507" s="1" t="s">
        <v>47</v>
      </c>
      <c r="F7507" s="1" t="s">
        <v>521</v>
      </c>
      <c r="G7507" s="3">
        <v>45482</v>
      </c>
      <c r="H7507" s="3">
        <v>45490</v>
      </c>
      <c r="I7507" s="6">
        <v>1299</v>
      </c>
      <c r="J7507" s="1">
        <v>1</v>
      </c>
      <c r="K7507" s="4">
        <v>0.1</v>
      </c>
      <c r="L7507" s="6">
        <f t="shared" si="234"/>
        <v>129.9</v>
      </c>
      <c r="M7507" s="8">
        <f t="shared" si="235"/>
        <v>1169.0999999999999</v>
      </c>
      <c r="N7507" t="str" cm="1">
        <f t="array" ref="N75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08" spans="2:14" x14ac:dyDescent="0.35">
      <c r="B7508" s="7">
        <v>2031506</v>
      </c>
      <c r="C7508" s="1" t="s">
        <v>12</v>
      </c>
      <c r="D7508" s="1" t="s">
        <v>28</v>
      </c>
      <c r="E7508" s="1" t="s">
        <v>48</v>
      </c>
      <c r="F7508" s="1" t="s">
        <v>520</v>
      </c>
      <c r="G7508" s="3">
        <v>45482</v>
      </c>
      <c r="H7508" s="3">
        <v>45484</v>
      </c>
      <c r="I7508" s="6">
        <v>1700</v>
      </c>
      <c r="J7508" s="1">
        <v>2</v>
      </c>
      <c r="K7508" s="4">
        <v>0.05</v>
      </c>
      <c r="L7508" s="6">
        <f t="shared" si="234"/>
        <v>85</v>
      </c>
      <c r="M7508" s="8">
        <f t="shared" si="235"/>
        <v>3315</v>
      </c>
      <c r="N7508" t="str" cm="1">
        <f t="array" ref="N75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09" spans="2:14" x14ac:dyDescent="0.35">
      <c r="B7509" s="7">
        <v>2031507</v>
      </c>
      <c r="C7509" s="1" t="s">
        <v>13</v>
      </c>
      <c r="D7509" s="1" t="s">
        <v>29</v>
      </c>
      <c r="E7509" s="1" t="s">
        <v>49</v>
      </c>
      <c r="F7509" s="1" t="s">
        <v>518</v>
      </c>
      <c r="G7509" s="3">
        <v>45482</v>
      </c>
      <c r="H7509" s="3">
        <v>45485</v>
      </c>
      <c r="I7509" s="6">
        <v>55000</v>
      </c>
      <c r="J7509" s="1">
        <v>1</v>
      </c>
      <c r="K7509" s="4">
        <v>0.05</v>
      </c>
      <c r="L7509" s="6">
        <f t="shared" si="234"/>
        <v>2750</v>
      </c>
      <c r="M7509" s="8">
        <f t="shared" si="235"/>
        <v>52250</v>
      </c>
      <c r="N7509" t="str" cm="1">
        <f t="array" ref="N75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10" spans="2:14" x14ac:dyDescent="0.35">
      <c r="B7510" s="7">
        <v>2031508</v>
      </c>
      <c r="C7510" s="1" t="s">
        <v>14</v>
      </c>
      <c r="D7510" s="1" t="s">
        <v>25</v>
      </c>
      <c r="E7510" s="1" t="s">
        <v>50</v>
      </c>
      <c r="F7510" s="1" t="s">
        <v>519</v>
      </c>
      <c r="G7510" s="3">
        <v>45482</v>
      </c>
      <c r="H7510" s="3">
        <v>45487</v>
      </c>
      <c r="I7510" s="6">
        <v>57999</v>
      </c>
      <c r="J7510" s="1">
        <v>3</v>
      </c>
      <c r="K7510" s="4">
        <v>0.02</v>
      </c>
      <c r="L7510" s="6">
        <f t="shared" si="234"/>
        <v>1159.98</v>
      </c>
      <c r="M7510" s="8">
        <f t="shared" si="235"/>
        <v>172837.02</v>
      </c>
      <c r="N7510" t="str" cm="1">
        <f t="array" ref="N75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11" spans="2:14" x14ac:dyDescent="0.35">
      <c r="B7511" s="7">
        <v>2031509</v>
      </c>
      <c r="C7511" s="1" t="s">
        <v>15</v>
      </c>
      <c r="D7511" s="1" t="s">
        <v>30</v>
      </c>
      <c r="E7511" s="1" t="s">
        <v>51</v>
      </c>
      <c r="F7511" s="1" t="s">
        <v>520</v>
      </c>
      <c r="G7511" s="3">
        <v>45482</v>
      </c>
      <c r="H7511" s="3">
        <v>45483</v>
      </c>
      <c r="I7511" s="6">
        <v>1399</v>
      </c>
      <c r="J7511" s="1">
        <v>2</v>
      </c>
      <c r="K7511" s="4">
        <v>0.06</v>
      </c>
      <c r="L7511" s="6">
        <f t="shared" si="234"/>
        <v>83.94</v>
      </c>
      <c r="M7511" s="8">
        <f t="shared" si="235"/>
        <v>2714.06</v>
      </c>
      <c r="N7511" t="str" cm="1">
        <f t="array" ref="N75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12" spans="2:14" x14ac:dyDescent="0.35">
      <c r="B7512" s="7">
        <v>2031510</v>
      </c>
      <c r="C7512" s="1" t="s">
        <v>16</v>
      </c>
      <c r="D7512" s="1" t="s">
        <v>27</v>
      </c>
      <c r="E7512" s="1" t="s">
        <v>506</v>
      </c>
      <c r="F7512" s="1" t="s">
        <v>521</v>
      </c>
      <c r="G7512" s="3">
        <v>45482</v>
      </c>
      <c r="H7512" s="3">
        <v>45490</v>
      </c>
      <c r="I7512" s="6">
        <v>999</v>
      </c>
      <c r="J7512" s="1">
        <v>1</v>
      </c>
      <c r="K7512" s="4">
        <v>0.15</v>
      </c>
      <c r="L7512" s="6">
        <f t="shared" si="234"/>
        <v>149.85</v>
      </c>
      <c r="M7512" s="8">
        <f t="shared" si="235"/>
        <v>849.15</v>
      </c>
      <c r="N7512" t="str" cm="1">
        <f t="array" ref="N75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13" spans="2:14" x14ac:dyDescent="0.35">
      <c r="B7513" s="7">
        <v>2031511</v>
      </c>
      <c r="C7513" s="1" t="s">
        <v>17</v>
      </c>
      <c r="D7513" s="1" t="s">
        <v>28</v>
      </c>
      <c r="E7513" s="1" t="s">
        <v>507</v>
      </c>
      <c r="F7513" s="1" t="s">
        <v>518</v>
      </c>
      <c r="G7513" s="3">
        <v>45482</v>
      </c>
      <c r="H7513" s="3">
        <v>45484</v>
      </c>
      <c r="I7513" s="6">
        <v>2099</v>
      </c>
      <c r="J7513" s="1">
        <v>2</v>
      </c>
      <c r="K7513" s="4">
        <v>0.02</v>
      </c>
      <c r="L7513" s="6">
        <f t="shared" si="234"/>
        <v>41.980000000000004</v>
      </c>
      <c r="M7513" s="8">
        <f t="shared" si="235"/>
        <v>4156.0200000000004</v>
      </c>
      <c r="N7513" t="str" cm="1">
        <f t="array" ref="N75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14" spans="2:14" x14ac:dyDescent="0.35">
      <c r="B7514" s="7">
        <v>2031512</v>
      </c>
      <c r="C7514" s="1" t="s">
        <v>18</v>
      </c>
      <c r="D7514" s="1" t="s">
        <v>29</v>
      </c>
      <c r="E7514" s="1" t="s">
        <v>508</v>
      </c>
      <c r="F7514" s="1" t="s">
        <v>518</v>
      </c>
      <c r="G7514" s="3">
        <v>45482</v>
      </c>
      <c r="H7514" s="3">
        <v>45485</v>
      </c>
      <c r="I7514" s="6">
        <v>11000</v>
      </c>
      <c r="J7514" s="1">
        <v>1</v>
      </c>
      <c r="K7514" s="4">
        <v>0.02</v>
      </c>
      <c r="L7514" s="6">
        <f t="shared" si="234"/>
        <v>220</v>
      </c>
      <c r="M7514" s="8">
        <f t="shared" si="235"/>
        <v>10780</v>
      </c>
      <c r="N7514" t="str" cm="1">
        <f t="array" ref="N75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15" spans="2:14" x14ac:dyDescent="0.35">
      <c r="B7515" s="7">
        <v>2031513</v>
      </c>
      <c r="C7515" s="1" t="s">
        <v>19</v>
      </c>
      <c r="D7515" s="1" t="s">
        <v>25</v>
      </c>
      <c r="E7515" s="1" t="s">
        <v>31</v>
      </c>
      <c r="F7515" s="1" t="s">
        <v>519</v>
      </c>
      <c r="G7515" s="3">
        <v>45482</v>
      </c>
      <c r="H7515" s="3">
        <v>45487</v>
      </c>
      <c r="I7515" s="6">
        <v>800</v>
      </c>
      <c r="J7515" s="1">
        <v>2</v>
      </c>
      <c r="K7515" s="4">
        <v>0.02</v>
      </c>
      <c r="L7515" s="6">
        <f t="shared" si="234"/>
        <v>16</v>
      </c>
      <c r="M7515" s="8">
        <f t="shared" si="235"/>
        <v>1584</v>
      </c>
      <c r="N7515" t="str" cm="1">
        <f t="array" ref="N75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16" spans="2:14" x14ac:dyDescent="0.35">
      <c r="B7516" s="7">
        <v>2031514</v>
      </c>
      <c r="C7516" s="1" t="s">
        <v>20</v>
      </c>
      <c r="D7516" s="1" t="s">
        <v>26</v>
      </c>
      <c r="E7516" s="1" t="s">
        <v>32</v>
      </c>
      <c r="F7516" s="1" t="s">
        <v>521</v>
      </c>
      <c r="G7516" s="3">
        <v>45482</v>
      </c>
      <c r="H7516" s="3">
        <v>45483</v>
      </c>
      <c r="I7516" s="6">
        <v>5500</v>
      </c>
      <c r="J7516" s="1">
        <v>3</v>
      </c>
      <c r="K7516" s="4">
        <v>0.02</v>
      </c>
      <c r="L7516" s="6">
        <f t="shared" si="234"/>
        <v>110</v>
      </c>
      <c r="M7516" s="8">
        <f t="shared" si="235"/>
        <v>16390</v>
      </c>
      <c r="N7516" t="str" cm="1">
        <f t="array" ref="N75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17" spans="2:14" x14ac:dyDescent="0.35">
      <c r="B7517" s="7">
        <v>2031515</v>
      </c>
      <c r="C7517" s="1" t="s">
        <v>21</v>
      </c>
      <c r="D7517" s="1" t="s">
        <v>27</v>
      </c>
      <c r="E7517" s="1" t="s">
        <v>38</v>
      </c>
      <c r="F7517" s="1" t="s">
        <v>520</v>
      </c>
      <c r="G7517" s="3">
        <v>45482</v>
      </c>
      <c r="H7517" s="3">
        <v>45490</v>
      </c>
      <c r="I7517" s="6">
        <v>1350</v>
      </c>
      <c r="J7517" s="1">
        <v>2</v>
      </c>
      <c r="K7517" s="4">
        <v>0.02</v>
      </c>
      <c r="L7517" s="6">
        <f t="shared" si="234"/>
        <v>27</v>
      </c>
      <c r="M7517" s="8">
        <f t="shared" si="235"/>
        <v>2673</v>
      </c>
      <c r="N7517" t="str" cm="1">
        <f t="array" ref="N75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18" spans="2:14" x14ac:dyDescent="0.35">
      <c r="B7518" s="7">
        <v>2031516</v>
      </c>
      <c r="C7518" s="1" t="s">
        <v>22</v>
      </c>
      <c r="D7518" s="1" t="s">
        <v>28</v>
      </c>
      <c r="E7518" s="1" t="s">
        <v>33</v>
      </c>
      <c r="F7518" s="1" t="s">
        <v>518</v>
      </c>
      <c r="G7518" s="3">
        <v>45482</v>
      </c>
      <c r="H7518" s="3">
        <v>45484</v>
      </c>
      <c r="I7518" s="6">
        <v>4500</v>
      </c>
      <c r="J7518" s="1">
        <v>7</v>
      </c>
      <c r="K7518" s="4">
        <v>0.02</v>
      </c>
      <c r="L7518" s="6">
        <f t="shared" si="234"/>
        <v>90</v>
      </c>
      <c r="M7518" s="8">
        <f t="shared" si="235"/>
        <v>31410</v>
      </c>
      <c r="N7518" t="str" cm="1">
        <f t="array" ref="N75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19" spans="2:14" x14ac:dyDescent="0.35">
      <c r="B7519" s="7">
        <v>2031517</v>
      </c>
      <c r="C7519" s="1" t="s">
        <v>23</v>
      </c>
      <c r="D7519" s="1" t="s">
        <v>29</v>
      </c>
      <c r="E7519" s="1" t="s">
        <v>34</v>
      </c>
      <c r="F7519" s="1" t="s">
        <v>519</v>
      </c>
      <c r="G7519" s="3">
        <v>45482</v>
      </c>
      <c r="H7519" s="3">
        <v>45485</v>
      </c>
      <c r="I7519" s="6">
        <v>2350</v>
      </c>
      <c r="J7519" s="1">
        <v>2</v>
      </c>
      <c r="K7519" s="4">
        <v>0.02</v>
      </c>
      <c r="L7519" s="6">
        <f t="shared" si="234"/>
        <v>47</v>
      </c>
      <c r="M7519" s="8">
        <f t="shared" si="235"/>
        <v>4653</v>
      </c>
      <c r="N7519" t="str" cm="1">
        <f t="array" ref="N75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20" spans="2:14" x14ac:dyDescent="0.35">
      <c r="B7520" s="7">
        <v>2031518</v>
      </c>
      <c r="C7520" s="1" t="s">
        <v>24</v>
      </c>
      <c r="D7520" s="1" t="s">
        <v>25</v>
      </c>
      <c r="E7520" s="1" t="s">
        <v>35</v>
      </c>
      <c r="F7520" s="1" t="s">
        <v>520</v>
      </c>
      <c r="G7520" s="3">
        <v>45482</v>
      </c>
      <c r="H7520" s="3">
        <v>45487</v>
      </c>
      <c r="I7520" s="6">
        <v>90</v>
      </c>
      <c r="J7520" s="1">
        <v>1</v>
      </c>
      <c r="K7520" s="4">
        <v>0.02</v>
      </c>
      <c r="L7520" s="6">
        <f t="shared" si="234"/>
        <v>1.8</v>
      </c>
      <c r="M7520" s="8">
        <f t="shared" si="235"/>
        <v>88.2</v>
      </c>
      <c r="N7520" t="str" cm="1">
        <f t="array" ref="N75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21" spans="2:14" x14ac:dyDescent="0.35">
      <c r="B7521" s="7">
        <v>2031519</v>
      </c>
      <c r="C7521" s="1" t="s">
        <v>4</v>
      </c>
      <c r="D7521" s="1" t="s">
        <v>26</v>
      </c>
      <c r="E7521" s="1" t="s">
        <v>36</v>
      </c>
      <c r="F7521" s="1" t="s">
        <v>521</v>
      </c>
      <c r="G7521" s="3">
        <v>45482</v>
      </c>
      <c r="H7521" s="3">
        <v>45483</v>
      </c>
      <c r="I7521" s="6">
        <v>280</v>
      </c>
      <c r="J7521" s="1">
        <v>1</v>
      </c>
      <c r="K7521" s="4">
        <v>7.0000000000000007E-2</v>
      </c>
      <c r="L7521" s="6">
        <f t="shared" si="234"/>
        <v>19.600000000000001</v>
      </c>
      <c r="M7521" s="8">
        <f t="shared" si="235"/>
        <v>260.39999999999998</v>
      </c>
      <c r="N7521" t="str" cm="1">
        <f t="array" ref="N75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22" spans="2:14" x14ac:dyDescent="0.35">
      <c r="B7522" s="7">
        <v>2031520</v>
      </c>
      <c r="C7522" s="1" t="s">
        <v>5</v>
      </c>
      <c r="D7522" s="1" t="s">
        <v>27</v>
      </c>
      <c r="E7522" s="1" t="s">
        <v>37</v>
      </c>
      <c r="F7522" s="1" t="s">
        <v>518</v>
      </c>
      <c r="G7522" s="3">
        <v>45482</v>
      </c>
      <c r="H7522" s="3">
        <v>45490</v>
      </c>
      <c r="I7522" s="6">
        <v>70</v>
      </c>
      <c r="J7522" s="1">
        <v>1</v>
      </c>
      <c r="K7522" s="4">
        <v>0.03</v>
      </c>
      <c r="L7522" s="6">
        <f t="shared" si="234"/>
        <v>2.1</v>
      </c>
      <c r="M7522" s="8">
        <f t="shared" si="235"/>
        <v>67.900000000000006</v>
      </c>
      <c r="N7522" t="str" cm="1">
        <f t="array" ref="N75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23" spans="2:14" x14ac:dyDescent="0.35">
      <c r="B7523" s="7">
        <v>2031521</v>
      </c>
      <c r="C7523" s="1" t="s">
        <v>6</v>
      </c>
      <c r="D7523" s="1" t="s">
        <v>28</v>
      </c>
      <c r="E7523" s="1" t="s">
        <v>39</v>
      </c>
      <c r="F7523" s="1" t="s">
        <v>518</v>
      </c>
      <c r="G7523" s="3">
        <v>45482</v>
      </c>
      <c r="H7523" s="3">
        <v>45484</v>
      </c>
      <c r="I7523" s="6">
        <v>230</v>
      </c>
      <c r="J7523" s="1">
        <v>2</v>
      </c>
      <c r="K7523" s="4">
        <v>0.08</v>
      </c>
      <c r="L7523" s="6">
        <f t="shared" si="234"/>
        <v>18.400000000000002</v>
      </c>
      <c r="M7523" s="8">
        <f t="shared" si="235"/>
        <v>441.6</v>
      </c>
      <c r="N7523" t="str" cm="1">
        <f t="array" ref="N75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24" spans="2:14" x14ac:dyDescent="0.35">
      <c r="B7524" s="7">
        <v>2031522</v>
      </c>
      <c r="C7524" s="1" t="s">
        <v>7</v>
      </c>
      <c r="D7524" s="1" t="s">
        <v>29</v>
      </c>
      <c r="E7524" s="1" t="s">
        <v>40</v>
      </c>
      <c r="F7524" s="1" t="s">
        <v>519</v>
      </c>
      <c r="G7524" s="3">
        <v>45482</v>
      </c>
      <c r="H7524" s="3">
        <v>45485</v>
      </c>
      <c r="I7524" s="6">
        <v>7999</v>
      </c>
      <c r="J7524" s="1">
        <v>1</v>
      </c>
      <c r="K7524" s="4">
        <v>0.05</v>
      </c>
      <c r="L7524" s="6">
        <f t="shared" si="234"/>
        <v>399.95000000000005</v>
      </c>
      <c r="M7524" s="8">
        <f t="shared" si="235"/>
        <v>7599.05</v>
      </c>
      <c r="N7524" t="str" cm="1">
        <f t="array" ref="N75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25" spans="2:14" x14ac:dyDescent="0.35">
      <c r="B7525" s="7">
        <v>2031523</v>
      </c>
      <c r="C7525" s="1" t="s">
        <v>10</v>
      </c>
      <c r="D7525" s="1" t="s">
        <v>25</v>
      </c>
      <c r="E7525" s="1" t="s">
        <v>41</v>
      </c>
      <c r="F7525" s="1" t="s">
        <v>521</v>
      </c>
      <c r="G7525" s="3">
        <v>45482</v>
      </c>
      <c r="H7525" s="3">
        <v>45487</v>
      </c>
      <c r="I7525" s="6">
        <v>850</v>
      </c>
      <c r="J7525" s="1">
        <v>2</v>
      </c>
      <c r="K7525" s="4">
        <v>0.05</v>
      </c>
      <c r="L7525" s="6">
        <f t="shared" si="234"/>
        <v>42.5</v>
      </c>
      <c r="M7525" s="8">
        <f t="shared" si="235"/>
        <v>1657.5</v>
      </c>
      <c r="N7525" t="str" cm="1">
        <f t="array" ref="N75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26" spans="2:14" x14ac:dyDescent="0.35">
      <c r="B7526" s="7">
        <v>2031524</v>
      </c>
      <c r="C7526" s="1" t="s">
        <v>8</v>
      </c>
      <c r="D7526" s="1" t="s">
        <v>393</v>
      </c>
      <c r="E7526" s="1" t="s">
        <v>42</v>
      </c>
      <c r="F7526" s="1" t="s">
        <v>520</v>
      </c>
      <c r="G7526" s="3">
        <v>45482</v>
      </c>
      <c r="H7526" s="3">
        <v>45483</v>
      </c>
      <c r="I7526" s="6">
        <v>65000</v>
      </c>
      <c r="J7526" s="1">
        <v>7</v>
      </c>
      <c r="K7526" s="4">
        <v>0.05</v>
      </c>
      <c r="L7526" s="6">
        <f t="shared" si="234"/>
        <v>3250</v>
      </c>
      <c r="M7526" s="8">
        <f t="shared" si="235"/>
        <v>451750</v>
      </c>
      <c r="N7526" t="str" cm="1">
        <f t="array" ref="N75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27" spans="2:14" x14ac:dyDescent="0.35">
      <c r="B7527" s="7">
        <v>2031525</v>
      </c>
      <c r="C7527" s="1" t="s">
        <v>9</v>
      </c>
      <c r="D7527" s="1" t="s">
        <v>25</v>
      </c>
      <c r="E7527" s="1" t="s">
        <v>43</v>
      </c>
      <c r="F7527" s="1" t="s">
        <v>518</v>
      </c>
      <c r="G7527" s="3">
        <v>45482</v>
      </c>
      <c r="H7527" s="3">
        <v>45490</v>
      </c>
      <c r="I7527" s="6">
        <v>450</v>
      </c>
      <c r="J7527" s="1">
        <v>2</v>
      </c>
      <c r="K7527" s="4">
        <v>0.05</v>
      </c>
      <c r="L7527" s="6">
        <f t="shared" si="234"/>
        <v>22.5</v>
      </c>
      <c r="M7527" s="8">
        <f t="shared" si="235"/>
        <v>877.5</v>
      </c>
      <c r="N7527" t="str" cm="1">
        <f t="array" ref="N75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28" spans="2:14" x14ac:dyDescent="0.35">
      <c r="B7528" s="7">
        <v>2031526</v>
      </c>
      <c r="C7528" s="1" t="s">
        <v>11</v>
      </c>
      <c r="D7528" s="1" t="s">
        <v>26</v>
      </c>
      <c r="E7528" s="1" t="s">
        <v>44</v>
      </c>
      <c r="F7528" s="1" t="s">
        <v>519</v>
      </c>
      <c r="G7528" s="3">
        <v>45482</v>
      </c>
      <c r="H7528" s="3">
        <v>45484</v>
      </c>
      <c r="I7528" s="6">
        <v>1299</v>
      </c>
      <c r="J7528" s="1">
        <v>2</v>
      </c>
      <c r="K7528" s="4">
        <v>0.03</v>
      </c>
      <c r="L7528" s="6">
        <f t="shared" si="234"/>
        <v>38.97</v>
      </c>
      <c r="M7528" s="8">
        <f t="shared" si="235"/>
        <v>2559.0300000000002</v>
      </c>
      <c r="N7528" t="str" cm="1">
        <f t="array" ref="N75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29" spans="2:14" x14ac:dyDescent="0.35">
      <c r="B7529" s="7">
        <v>2031527</v>
      </c>
      <c r="C7529" s="1" t="s">
        <v>12</v>
      </c>
      <c r="D7529" s="1" t="s">
        <v>27</v>
      </c>
      <c r="E7529" s="1" t="s">
        <v>45</v>
      </c>
      <c r="F7529" s="1" t="s">
        <v>520</v>
      </c>
      <c r="G7529" s="3">
        <v>45482</v>
      </c>
      <c r="H7529" s="3">
        <v>45485</v>
      </c>
      <c r="I7529" s="6">
        <v>1700</v>
      </c>
      <c r="J7529" s="1">
        <v>1</v>
      </c>
      <c r="K7529" s="4">
        <v>0.1</v>
      </c>
      <c r="L7529" s="6">
        <f t="shared" si="234"/>
        <v>170</v>
      </c>
      <c r="M7529" s="8">
        <f t="shared" si="235"/>
        <v>1530</v>
      </c>
      <c r="N7529" t="str" cm="1">
        <f t="array" ref="N75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30" spans="2:14" x14ac:dyDescent="0.35">
      <c r="B7530" s="7">
        <v>2031528</v>
      </c>
      <c r="C7530" s="1" t="s">
        <v>13</v>
      </c>
      <c r="D7530" s="1" t="s">
        <v>28</v>
      </c>
      <c r="E7530" s="1" t="s">
        <v>46</v>
      </c>
      <c r="F7530" s="1" t="s">
        <v>521</v>
      </c>
      <c r="G7530" s="3">
        <v>45482</v>
      </c>
      <c r="H7530" s="3">
        <v>45487</v>
      </c>
      <c r="I7530" s="6">
        <v>55000</v>
      </c>
      <c r="J7530" s="1">
        <v>2</v>
      </c>
      <c r="K7530" s="4">
        <v>0.05</v>
      </c>
      <c r="L7530" s="6">
        <f t="shared" si="234"/>
        <v>2750</v>
      </c>
      <c r="M7530" s="8">
        <f t="shared" si="235"/>
        <v>107250</v>
      </c>
      <c r="N7530" t="str" cm="1">
        <f t="array" ref="N75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31" spans="2:14" x14ac:dyDescent="0.35">
      <c r="B7531" s="7">
        <v>2031529</v>
      </c>
      <c r="C7531" s="1" t="s">
        <v>14</v>
      </c>
      <c r="D7531" s="1" t="s">
        <v>29</v>
      </c>
      <c r="E7531" s="1" t="s">
        <v>47</v>
      </c>
      <c r="F7531" s="1" t="s">
        <v>518</v>
      </c>
      <c r="G7531" s="3">
        <v>45482</v>
      </c>
      <c r="H7531" s="3">
        <v>45483</v>
      </c>
      <c r="I7531" s="6">
        <v>57999</v>
      </c>
      <c r="J7531" s="1">
        <v>4</v>
      </c>
      <c r="K7531" s="4">
        <v>0.05</v>
      </c>
      <c r="L7531" s="6">
        <f t="shared" si="234"/>
        <v>2899.9500000000003</v>
      </c>
      <c r="M7531" s="8">
        <f t="shared" si="235"/>
        <v>229096.05</v>
      </c>
      <c r="N7531" t="str" cm="1">
        <f t="array" ref="N75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32" spans="2:14" x14ac:dyDescent="0.35">
      <c r="B7532" s="7">
        <v>2031530</v>
      </c>
      <c r="C7532" s="1" t="s">
        <v>15</v>
      </c>
      <c r="D7532" s="1" t="s">
        <v>25</v>
      </c>
      <c r="E7532" s="1" t="s">
        <v>48</v>
      </c>
      <c r="F7532" s="1" t="s">
        <v>518</v>
      </c>
      <c r="G7532" s="3">
        <v>45482</v>
      </c>
      <c r="H7532" s="3">
        <v>45490</v>
      </c>
      <c r="I7532" s="6">
        <v>1399</v>
      </c>
      <c r="J7532" s="1">
        <v>3</v>
      </c>
      <c r="K7532" s="4">
        <v>0.02</v>
      </c>
      <c r="L7532" s="6">
        <f t="shared" si="234"/>
        <v>27.98</v>
      </c>
      <c r="M7532" s="8">
        <f t="shared" si="235"/>
        <v>4169.0200000000004</v>
      </c>
      <c r="N7532" t="str" cm="1">
        <f t="array" ref="N75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33" spans="2:14" x14ac:dyDescent="0.35">
      <c r="B7533" s="7">
        <v>2031531</v>
      </c>
      <c r="C7533" s="1" t="s">
        <v>16</v>
      </c>
      <c r="D7533" s="1" t="s">
        <v>30</v>
      </c>
      <c r="E7533" s="1" t="s">
        <v>49</v>
      </c>
      <c r="F7533" s="1" t="s">
        <v>519</v>
      </c>
      <c r="G7533" s="3">
        <v>45482</v>
      </c>
      <c r="H7533" s="3">
        <v>45484</v>
      </c>
      <c r="I7533" s="6">
        <v>999</v>
      </c>
      <c r="J7533" s="1">
        <v>2</v>
      </c>
      <c r="K7533" s="4">
        <v>0.06</v>
      </c>
      <c r="L7533" s="6">
        <f t="shared" si="234"/>
        <v>59.94</v>
      </c>
      <c r="M7533" s="8">
        <f t="shared" si="235"/>
        <v>1938.06</v>
      </c>
      <c r="N7533" t="str" cm="1">
        <f t="array" ref="N75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34" spans="2:14" x14ac:dyDescent="0.35">
      <c r="B7534" s="7">
        <v>2031532</v>
      </c>
      <c r="C7534" s="1" t="s">
        <v>17</v>
      </c>
      <c r="D7534" s="1" t="s">
        <v>27</v>
      </c>
      <c r="E7534" s="1" t="s">
        <v>50</v>
      </c>
      <c r="F7534" s="1" t="s">
        <v>521</v>
      </c>
      <c r="G7534" s="3">
        <v>45482</v>
      </c>
      <c r="H7534" s="3">
        <v>45485</v>
      </c>
      <c r="I7534" s="6">
        <v>2099</v>
      </c>
      <c r="J7534" s="1">
        <v>1</v>
      </c>
      <c r="K7534" s="4">
        <v>0.15</v>
      </c>
      <c r="L7534" s="6">
        <f t="shared" si="234"/>
        <v>314.84999999999997</v>
      </c>
      <c r="M7534" s="8">
        <f t="shared" si="235"/>
        <v>1784.15</v>
      </c>
      <c r="N7534" t="str" cm="1">
        <f t="array" ref="N75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35" spans="2:14" x14ac:dyDescent="0.35">
      <c r="B7535" s="7">
        <v>2031533</v>
      </c>
      <c r="C7535" s="1" t="s">
        <v>18</v>
      </c>
      <c r="D7535" s="1" t="s">
        <v>28</v>
      </c>
      <c r="E7535" s="1" t="s">
        <v>51</v>
      </c>
      <c r="F7535" s="1" t="s">
        <v>520</v>
      </c>
      <c r="G7535" s="3">
        <v>45482</v>
      </c>
      <c r="H7535" s="3">
        <v>45487</v>
      </c>
      <c r="I7535" s="6">
        <v>11000</v>
      </c>
      <c r="J7535" s="1">
        <v>1</v>
      </c>
      <c r="K7535" s="4">
        <v>0.02</v>
      </c>
      <c r="L7535" s="6">
        <f t="shared" si="234"/>
        <v>220</v>
      </c>
      <c r="M7535" s="8">
        <f t="shared" si="235"/>
        <v>10780</v>
      </c>
      <c r="N7535" t="str" cm="1">
        <f t="array" ref="N75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36" spans="2:14" x14ac:dyDescent="0.35">
      <c r="B7536" s="7">
        <v>2031534</v>
      </c>
      <c r="C7536" s="1" t="s">
        <v>19</v>
      </c>
      <c r="D7536" s="1" t="s">
        <v>29</v>
      </c>
      <c r="E7536" s="1" t="s">
        <v>506</v>
      </c>
      <c r="F7536" s="1" t="s">
        <v>518</v>
      </c>
      <c r="G7536" s="3">
        <v>45482</v>
      </c>
      <c r="H7536" s="3">
        <v>45483</v>
      </c>
      <c r="I7536" s="6">
        <v>800</v>
      </c>
      <c r="J7536" s="1">
        <v>2</v>
      </c>
      <c r="K7536" s="4">
        <v>0.02</v>
      </c>
      <c r="L7536" s="6">
        <f t="shared" si="234"/>
        <v>16</v>
      </c>
      <c r="M7536" s="8">
        <f t="shared" si="235"/>
        <v>1584</v>
      </c>
      <c r="N7536" t="str" cm="1">
        <f t="array" ref="N75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37" spans="2:14" x14ac:dyDescent="0.35">
      <c r="B7537" s="7">
        <v>2031535</v>
      </c>
      <c r="C7537" s="1" t="s">
        <v>20</v>
      </c>
      <c r="D7537" s="1" t="s">
        <v>25</v>
      </c>
      <c r="E7537" s="1" t="s">
        <v>507</v>
      </c>
      <c r="F7537" s="1" t="s">
        <v>519</v>
      </c>
      <c r="G7537" s="3">
        <v>45482</v>
      </c>
      <c r="H7537" s="3">
        <v>45490</v>
      </c>
      <c r="I7537" s="6">
        <v>5500</v>
      </c>
      <c r="J7537" s="1">
        <v>1</v>
      </c>
      <c r="K7537" s="4">
        <v>0.02</v>
      </c>
      <c r="L7537" s="6">
        <f t="shared" si="234"/>
        <v>110</v>
      </c>
      <c r="M7537" s="8">
        <f t="shared" si="235"/>
        <v>5390</v>
      </c>
      <c r="N7537" t="str" cm="1">
        <f t="array" ref="N75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38" spans="2:14" x14ac:dyDescent="0.35">
      <c r="B7538" s="7">
        <v>2031536</v>
      </c>
      <c r="C7538" s="1" t="s">
        <v>21</v>
      </c>
      <c r="D7538" s="1" t="s">
        <v>26</v>
      </c>
      <c r="E7538" s="1" t="s">
        <v>508</v>
      </c>
      <c r="F7538" s="1" t="s">
        <v>520</v>
      </c>
      <c r="G7538" s="3">
        <v>45482</v>
      </c>
      <c r="H7538" s="3">
        <v>45484</v>
      </c>
      <c r="I7538" s="6">
        <v>1350</v>
      </c>
      <c r="J7538" s="1">
        <v>3</v>
      </c>
      <c r="K7538" s="4">
        <v>0.02</v>
      </c>
      <c r="L7538" s="6">
        <f t="shared" si="234"/>
        <v>27</v>
      </c>
      <c r="M7538" s="8">
        <f t="shared" si="235"/>
        <v>4023</v>
      </c>
      <c r="N7538" t="str" cm="1">
        <f t="array" ref="N75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39" spans="2:14" x14ac:dyDescent="0.35">
      <c r="B7539" s="7">
        <v>2031537</v>
      </c>
      <c r="C7539" s="1" t="s">
        <v>22</v>
      </c>
      <c r="D7539" s="1" t="s">
        <v>27</v>
      </c>
      <c r="E7539" s="1" t="s">
        <v>31</v>
      </c>
      <c r="F7539" s="1" t="s">
        <v>521</v>
      </c>
      <c r="G7539" s="3">
        <v>45482</v>
      </c>
      <c r="H7539" s="3">
        <v>45485</v>
      </c>
      <c r="I7539" s="6">
        <v>4500</v>
      </c>
      <c r="J7539" s="1">
        <v>2</v>
      </c>
      <c r="K7539" s="4">
        <v>0.02</v>
      </c>
      <c r="L7539" s="6">
        <f t="shared" si="234"/>
        <v>90</v>
      </c>
      <c r="M7539" s="8">
        <f t="shared" si="235"/>
        <v>8910</v>
      </c>
      <c r="N7539" t="str" cm="1">
        <f t="array" ref="N75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40" spans="2:14" x14ac:dyDescent="0.35">
      <c r="B7540" s="7">
        <v>2031538</v>
      </c>
      <c r="C7540" s="1" t="s">
        <v>23</v>
      </c>
      <c r="D7540" s="1" t="s">
        <v>28</v>
      </c>
      <c r="E7540" s="1" t="s">
        <v>32</v>
      </c>
      <c r="F7540" s="1" t="s">
        <v>518</v>
      </c>
      <c r="G7540" s="3">
        <v>45482</v>
      </c>
      <c r="H7540" s="3">
        <v>45487</v>
      </c>
      <c r="I7540" s="6">
        <v>2350</v>
      </c>
      <c r="J7540" s="1">
        <v>1</v>
      </c>
      <c r="K7540" s="4">
        <v>0.02</v>
      </c>
      <c r="L7540" s="6">
        <f t="shared" si="234"/>
        <v>47</v>
      </c>
      <c r="M7540" s="8">
        <f t="shared" si="235"/>
        <v>2303</v>
      </c>
      <c r="N7540" t="str" cm="1">
        <f t="array" ref="N75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41" spans="2:14" x14ac:dyDescent="0.35">
      <c r="B7541" s="7">
        <v>2031539</v>
      </c>
      <c r="C7541" s="1" t="s">
        <v>24</v>
      </c>
      <c r="D7541" s="1" t="s">
        <v>29</v>
      </c>
      <c r="E7541" s="1" t="s">
        <v>38</v>
      </c>
      <c r="F7541" s="1" t="s">
        <v>518</v>
      </c>
      <c r="G7541" s="3">
        <v>45482</v>
      </c>
      <c r="H7541" s="3">
        <v>45483</v>
      </c>
      <c r="I7541" s="6">
        <v>90</v>
      </c>
      <c r="J7541" s="1">
        <v>2</v>
      </c>
      <c r="K7541" s="4">
        <v>0.02</v>
      </c>
      <c r="L7541" s="6">
        <f t="shared" si="234"/>
        <v>1.8</v>
      </c>
      <c r="M7541" s="8">
        <f t="shared" si="235"/>
        <v>178.2</v>
      </c>
      <c r="N7541" t="str" cm="1">
        <f t="array" ref="N75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42" spans="2:14" x14ac:dyDescent="0.35">
      <c r="B7542" s="7">
        <v>2031540</v>
      </c>
      <c r="C7542" s="1" t="s">
        <v>4</v>
      </c>
      <c r="D7542" s="1" t="s">
        <v>25</v>
      </c>
      <c r="E7542" s="1" t="s">
        <v>33</v>
      </c>
      <c r="F7542" s="1" t="s">
        <v>519</v>
      </c>
      <c r="G7542" s="3">
        <v>45482</v>
      </c>
      <c r="H7542" s="3">
        <v>45490</v>
      </c>
      <c r="I7542" s="6">
        <v>280</v>
      </c>
      <c r="J7542" s="1">
        <v>1</v>
      </c>
      <c r="K7542" s="4">
        <v>0.02</v>
      </c>
      <c r="L7542" s="6">
        <f t="shared" si="234"/>
        <v>5.6000000000000005</v>
      </c>
      <c r="M7542" s="8">
        <f t="shared" si="235"/>
        <v>274.39999999999998</v>
      </c>
      <c r="N7542" t="str" cm="1">
        <f t="array" ref="N75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43" spans="2:14" x14ac:dyDescent="0.35">
      <c r="B7543" s="7">
        <v>2031541</v>
      </c>
      <c r="C7543" s="1" t="s">
        <v>5</v>
      </c>
      <c r="D7543" s="1" t="s">
        <v>26</v>
      </c>
      <c r="E7543" s="1" t="s">
        <v>34</v>
      </c>
      <c r="F7543" s="1" t="s">
        <v>521</v>
      </c>
      <c r="G7543" s="3">
        <v>45482</v>
      </c>
      <c r="H7543" s="3">
        <v>45484</v>
      </c>
      <c r="I7543" s="6">
        <v>70</v>
      </c>
      <c r="J7543" s="1">
        <v>2</v>
      </c>
      <c r="K7543" s="4">
        <v>7.0000000000000007E-2</v>
      </c>
      <c r="L7543" s="6">
        <f t="shared" si="234"/>
        <v>4.9000000000000004</v>
      </c>
      <c r="M7543" s="8">
        <f t="shared" si="235"/>
        <v>135.1</v>
      </c>
      <c r="N7543" t="str" cm="1">
        <f t="array" ref="N75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44" spans="2:14" x14ac:dyDescent="0.35">
      <c r="B7544" s="7">
        <v>2031542</v>
      </c>
      <c r="C7544" s="1" t="s">
        <v>6</v>
      </c>
      <c r="D7544" s="1" t="s">
        <v>27</v>
      </c>
      <c r="E7544" s="1" t="s">
        <v>35</v>
      </c>
      <c r="F7544" s="1" t="s">
        <v>520</v>
      </c>
      <c r="G7544" s="3">
        <v>45482</v>
      </c>
      <c r="H7544" s="3">
        <v>45485</v>
      </c>
      <c r="I7544" s="6">
        <v>230</v>
      </c>
      <c r="J7544" s="1">
        <v>3</v>
      </c>
      <c r="K7544" s="4">
        <v>0.03</v>
      </c>
      <c r="L7544" s="6">
        <f t="shared" si="234"/>
        <v>6.8999999999999995</v>
      </c>
      <c r="M7544" s="8">
        <f t="shared" si="235"/>
        <v>683.1</v>
      </c>
      <c r="N7544" t="str" cm="1">
        <f t="array" ref="N75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45" spans="2:14" x14ac:dyDescent="0.35">
      <c r="B7545" s="7">
        <v>2031543</v>
      </c>
      <c r="C7545" s="1" t="s">
        <v>7</v>
      </c>
      <c r="D7545" s="1" t="s">
        <v>28</v>
      </c>
      <c r="E7545" s="1" t="s">
        <v>36</v>
      </c>
      <c r="F7545" s="1" t="s">
        <v>518</v>
      </c>
      <c r="G7545" s="3">
        <v>45482</v>
      </c>
      <c r="H7545" s="3">
        <v>45487</v>
      </c>
      <c r="I7545" s="6">
        <v>7999</v>
      </c>
      <c r="J7545" s="1">
        <v>2</v>
      </c>
      <c r="K7545" s="4">
        <v>0.08</v>
      </c>
      <c r="L7545" s="6">
        <f t="shared" si="234"/>
        <v>639.91999999999996</v>
      </c>
      <c r="M7545" s="8">
        <f t="shared" si="235"/>
        <v>15358.08</v>
      </c>
      <c r="N7545" t="str" cm="1">
        <f t="array" ref="N75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46" spans="2:14" x14ac:dyDescent="0.35">
      <c r="B7546" s="7">
        <v>2031544</v>
      </c>
      <c r="C7546" s="1" t="s">
        <v>10</v>
      </c>
      <c r="D7546" s="1" t="s">
        <v>29</v>
      </c>
      <c r="E7546" s="1" t="s">
        <v>37</v>
      </c>
      <c r="F7546" s="1" t="s">
        <v>519</v>
      </c>
      <c r="G7546" s="3">
        <v>45482</v>
      </c>
      <c r="H7546" s="3">
        <v>45483</v>
      </c>
      <c r="I7546" s="6">
        <v>850</v>
      </c>
      <c r="J7546" s="1">
        <v>7</v>
      </c>
      <c r="K7546" s="4">
        <v>0.05</v>
      </c>
      <c r="L7546" s="6">
        <f t="shared" si="234"/>
        <v>42.5</v>
      </c>
      <c r="M7546" s="8">
        <f t="shared" si="235"/>
        <v>5907.5</v>
      </c>
      <c r="N7546" t="str" cm="1">
        <f t="array" ref="N75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47" spans="2:14" x14ac:dyDescent="0.35">
      <c r="B7547" s="7">
        <v>2031545</v>
      </c>
      <c r="C7547" s="1" t="s">
        <v>8</v>
      </c>
      <c r="D7547" s="1" t="s">
        <v>25</v>
      </c>
      <c r="E7547" s="1" t="s">
        <v>39</v>
      </c>
      <c r="F7547" s="1" t="s">
        <v>520</v>
      </c>
      <c r="G7547" s="3">
        <v>45482</v>
      </c>
      <c r="H7547" s="3">
        <v>45490</v>
      </c>
      <c r="I7547" s="6">
        <v>65000</v>
      </c>
      <c r="J7547" s="1">
        <v>2</v>
      </c>
      <c r="K7547" s="4">
        <v>0.05</v>
      </c>
      <c r="L7547" s="6">
        <f t="shared" si="234"/>
        <v>3250</v>
      </c>
      <c r="M7547" s="8">
        <f t="shared" si="235"/>
        <v>126750</v>
      </c>
      <c r="N7547" t="str" cm="1">
        <f t="array" ref="N75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48" spans="2:14" x14ac:dyDescent="0.35">
      <c r="B7548" s="7">
        <v>2031546</v>
      </c>
      <c r="C7548" s="1" t="s">
        <v>9</v>
      </c>
      <c r="D7548" s="1" t="s">
        <v>394</v>
      </c>
      <c r="E7548" s="1" t="s">
        <v>40</v>
      </c>
      <c r="F7548" s="1" t="s">
        <v>521</v>
      </c>
      <c r="G7548" s="3">
        <v>45482</v>
      </c>
      <c r="H7548" s="3">
        <v>45484</v>
      </c>
      <c r="I7548" s="6">
        <v>450</v>
      </c>
      <c r="J7548" s="1">
        <v>1</v>
      </c>
      <c r="K7548" s="4">
        <v>0.05</v>
      </c>
      <c r="L7548" s="6">
        <f t="shared" si="234"/>
        <v>22.5</v>
      </c>
      <c r="M7548" s="8">
        <f t="shared" si="235"/>
        <v>427.5</v>
      </c>
      <c r="N7548" t="str" cm="1">
        <f t="array" ref="N75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49" spans="2:14" x14ac:dyDescent="0.35">
      <c r="B7549" s="7">
        <v>2031547</v>
      </c>
      <c r="C7549" s="1" t="s">
        <v>11</v>
      </c>
      <c r="D7549" s="1" t="s">
        <v>25</v>
      </c>
      <c r="E7549" s="1" t="s">
        <v>41</v>
      </c>
      <c r="F7549" s="1" t="s">
        <v>518</v>
      </c>
      <c r="G7549" s="3">
        <v>45482</v>
      </c>
      <c r="H7549" s="3">
        <v>45485</v>
      </c>
      <c r="I7549" s="6">
        <v>1299</v>
      </c>
      <c r="J7549" s="1">
        <v>1</v>
      </c>
      <c r="K7549" s="4">
        <v>0.05</v>
      </c>
      <c r="L7549" s="6">
        <f t="shared" si="234"/>
        <v>64.95</v>
      </c>
      <c r="M7549" s="8">
        <f t="shared" si="235"/>
        <v>1234.05</v>
      </c>
      <c r="N7549" t="str" cm="1">
        <f t="array" ref="N75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50" spans="2:14" x14ac:dyDescent="0.35">
      <c r="B7550" s="7">
        <v>2031548</v>
      </c>
      <c r="C7550" s="1" t="s">
        <v>12</v>
      </c>
      <c r="D7550" s="1" t="s">
        <v>26</v>
      </c>
      <c r="E7550" s="1" t="s">
        <v>42</v>
      </c>
      <c r="F7550" s="1" t="s">
        <v>518</v>
      </c>
      <c r="G7550" s="3">
        <v>45482</v>
      </c>
      <c r="H7550" s="3">
        <v>45487</v>
      </c>
      <c r="I7550" s="6">
        <v>1700</v>
      </c>
      <c r="J7550" s="1">
        <v>1</v>
      </c>
      <c r="K7550" s="4">
        <v>0.03</v>
      </c>
      <c r="L7550" s="6">
        <f t="shared" si="234"/>
        <v>51</v>
      </c>
      <c r="M7550" s="8">
        <f t="shared" si="235"/>
        <v>1649</v>
      </c>
      <c r="N7550" t="str" cm="1">
        <f t="array" ref="N75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51" spans="2:14" x14ac:dyDescent="0.35">
      <c r="B7551" s="7">
        <v>2031549</v>
      </c>
      <c r="C7551" s="1" t="s">
        <v>13</v>
      </c>
      <c r="D7551" s="1" t="s">
        <v>27</v>
      </c>
      <c r="E7551" s="1" t="s">
        <v>43</v>
      </c>
      <c r="F7551" s="1" t="s">
        <v>519</v>
      </c>
      <c r="G7551" s="3">
        <v>45482</v>
      </c>
      <c r="H7551" s="3">
        <v>45483</v>
      </c>
      <c r="I7551" s="6">
        <v>55000</v>
      </c>
      <c r="J7551" s="1">
        <v>2</v>
      </c>
      <c r="K7551" s="4">
        <v>0.1</v>
      </c>
      <c r="L7551" s="6">
        <f t="shared" si="234"/>
        <v>5500</v>
      </c>
      <c r="M7551" s="8">
        <f t="shared" si="235"/>
        <v>104500</v>
      </c>
      <c r="N7551" t="str" cm="1">
        <f t="array" ref="N75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52" spans="2:14" x14ac:dyDescent="0.35">
      <c r="B7552" s="7">
        <v>2031550</v>
      </c>
      <c r="C7552" s="1" t="s">
        <v>14</v>
      </c>
      <c r="D7552" s="1" t="s">
        <v>28</v>
      </c>
      <c r="E7552" s="1" t="s">
        <v>44</v>
      </c>
      <c r="F7552" s="1" t="s">
        <v>521</v>
      </c>
      <c r="G7552" s="3">
        <v>45482</v>
      </c>
      <c r="H7552" s="3">
        <v>45490</v>
      </c>
      <c r="I7552" s="6">
        <v>57999</v>
      </c>
      <c r="J7552" s="1">
        <v>1</v>
      </c>
      <c r="K7552" s="4">
        <v>0.05</v>
      </c>
      <c r="L7552" s="6">
        <f t="shared" si="234"/>
        <v>2899.9500000000003</v>
      </c>
      <c r="M7552" s="8">
        <f t="shared" si="235"/>
        <v>55099.05</v>
      </c>
      <c r="N7552" t="str" cm="1">
        <f t="array" ref="N75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53" spans="2:14" x14ac:dyDescent="0.35">
      <c r="B7553" s="7">
        <v>2031551</v>
      </c>
      <c r="C7553" s="1" t="s">
        <v>15</v>
      </c>
      <c r="D7553" s="1" t="s">
        <v>29</v>
      </c>
      <c r="E7553" s="1" t="s">
        <v>45</v>
      </c>
      <c r="F7553" s="1" t="s">
        <v>520</v>
      </c>
      <c r="G7553" s="3">
        <v>45482</v>
      </c>
      <c r="H7553" s="3">
        <v>45484</v>
      </c>
      <c r="I7553" s="6">
        <v>1399</v>
      </c>
      <c r="J7553" s="1">
        <v>2</v>
      </c>
      <c r="K7553" s="4">
        <v>0.05</v>
      </c>
      <c r="L7553" s="6">
        <f t="shared" si="234"/>
        <v>69.95</v>
      </c>
      <c r="M7553" s="8">
        <f t="shared" si="235"/>
        <v>2728.05</v>
      </c>
      <c r="N7553" t="str" cm="1">
        <f t="array" ref="N75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54" spans="2:14" x14ac:dyDescent="0.35">
      <c r="B7554" s="7">
        <v>2031552</v>
      </c>
      <c r="C7554" s="1" t="s">
        <v>16</v>
      </c>
      <c r="D7554" s="1" t="s">
        <v>25</v>
      </c>
      <c r="E7554" s="1" t="s">
        <v>46</v>
      </c>
      <c r="F7554" s="1" t="s">
        <v>518</v>
      </c>
      <c r="G7554" s="3">
        <v>45482</v>
      </c>
      <c r="H7554" s="3">
        <v>45485</v>
      </c>
      <c r="I7554" s="6">
        <v>999</v>
      </c>
      <c r="J7554" s="1">
        <v>7</v>
      </c>
      <c r="K7554" s="4">
        <v>0.02</v>
      </c>
      <c r="L7554" s="6">
        <f t="shared" si="234"/>
        <v>19.98</v>
      </c>
      <c r="M7554" s="8">
        <f t="shared" si="235"/>
        <v>6973.02</v>
      </c>
      <c r="N7554" t="str" cm="1">
        <f t="array" ref="N75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55" spans="2:14" x14ac:dyDescent="0.35">
      <c r="B7555" s="7">
        <v>2031553</v>
      </c>
      <c r="C7555" s="1" t="s">
        <v>17</v>
      </c>
      <c r="D7555" s="1" t="s">
        <v>30</v>
      </c>
      <c r="E7555" s="1" t="s">
        <v>47</v>
      </c>
      <c r="F7555" s="1" t="s">
        <v>519</v>
      </c>
      <c r="G7555" s="3">
        <v>45482</v>
      </c>
      <c r="H7555" s="3">
        <v>45487</v>
      </c>
      <c r="I7555" s="6">
        <v>2099</v>
      </c>
      <c r="J7555" s="1">
        <v>2</v>
      </c>
      <c r="K7555" s="4">
        <v>0.06</v>
      </c>
      <c r="L7555" s="6">
        <f t="shared" si="234"/>
        <v>125.94</v>
      </c>
      <c r="M7555" s="8">
        <f t="shared" si="235"/>
        <v>4072.06</v>
      </c>
      <c r="N7555" t="str" cm="1">
        <f t="array" ref="N75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56" spans="2:14" x14ac:dyDescent="0.35">
      <c r="B7556" s="7">
        <v>2031554</v>
      </c>
      <c r="C7556" s="1" t="s">
        <v>18</v>
      </c>
      <c r="D7556" s="1" t="s">
        <v>27</v>
      </c>
      <c r="E7556" s="1" t="s">
        <v>48</v>
      </c>
      <c r="F7556" s="1" t="s">
        <v>520</v>
      </c>
      <c r="G7556" s="3">
        <v>45482</v>
      </c>
      <c r="H7556" s="3">
        <v>45483</v>
      </c>
      <c r="I7556" s="6">
        <v>11000</v>
      </c>
      <c r="J7556" s="1">
        <v>2</v>
      </c>
      <c r="K7556" s="4">
        <v>0.15</v>
      </c>
      <c r="L7556" s="6">
        <f t="shared" ref="L7556:L7619" si="236">I7556*K7556</f>
        <v>1650</v>
      </c>
      <c r="M7556" s="8">
        <f t="shared" ref="M7556:M7619" si="237">I7556*J7556-L7556</f>
        <v>20350</v>
      </c>
      <c r="N7556" t="str" cm="1">
        <f t="array" ref="N75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57" spans="2:14" x14ac:dyDescent="0.35">
      <c r="B7557" s="7">
        <v>2031555</v>
      </c>
      <c r="C7557" s="1" t="s">
        <v>19</v>
      </c>
      <c r="D7557" s="1" t="s">
        <v>28</v>
      </c>
      <c r="E7557" s="1" t="s">
        <v>49</v>
      </c>
      <c r="F7557" s="1" t="s">
        <v>521</v>
      </c>
      <c r="G7557" s="3">
        <v>45482</v>
      </c>
      <c r="H7557" s="3">
        <v>45490</v>
      </c>
      <c r="I7557" s="6">
        <v>800</v>
      </c>
      <c r="J7557" s="1">
        <v>1</v>
      </c>
      <c r="K7557" s="4">
        <v>0.02</v>
      </c>
      <c r="L7557" s="6">
        <f t="shared" si="236"/>
        <v>16</v>
      </c>
      <c r="M7557" s="8">
        <f t="shared" si="237"/>
        <v>784</v>
      </c>
      <c r="N7557" t="str" cm="1">
        <f t="array" ref="N75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58" spans="2:14" x14ac:dyDescent="0.35">
      <c r="B7558" s="7">
        <v>2031556</v>
      </c>
      <c r="C7558" s="1" t="s">
        <v>20</v>
      </c>
      <c r="D7558" s="1" t="s">
        <v>29</v>
      </c>
      <c r="E7558" s="1" t="s">
        <v>50</v>
      </c>
      <c r="F7558" s="1" t="s">
        <v>518</v>
      </c>
      <c r="G7558" s="3">
        <v>45482</v>
      </c>
      <c r="H7558" s="3">
        <v>45484</v>
      </c>
      <c r="I7558" s="6">
        <v>5500</v>
      </c>
      <c r="J7558" s="1">
        <v>2</v>
      </c>
      <c r="K7558" s="4">
        <v>0.02</v>
      </c>
      <c r="L7558" s="6">
        <f t="shared" si="236"/>
        <v>110</v>
      </c>
      <c r="M7558" s="8">
        <f t="shared" si="237"/>
        <v>10890</v>
      </c>
      <c r="N7558" t="str" cm="1">
        <f t="array" ref="N75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59" spans="2:14" x14ac:dyDescent="0.35">
      <c r="B7559" s="7">
        <v>2031557</v>
      </c>
      <c r="C7559" s="1" t="s">
        <v>21</v>
      </c>
      <c r="D7559" s="1" t="s">
        <v>25</v>
      </c>
      <c r="E7559" s="1" t="s">
        <v>51</v>
      </c>
      <c r="F7559" s="1" t="s">
        <v>518</v>
      </c>
      <c r="G7559" s="3">
        <v>45482</v>
      </c>
      <c r="H7559" s="3">
        <v>45485</v>
      </c>
      <c r="I7559" s="6">
        <v>1350</v>
      </c>
      <c r="J7559" s="1">
        <v>4</v>
      </c>
      <c r="K7559" s="4">
        <v>0.02</v>
      </c>
      <c r="L7559" s="6">
        <f t="shared" si="236"/>
        <v>27</v>
      </c>
      <c r="M7559" s="8">
        <f t="shared" si="237"/>
        <v>5373</v>
      </c>
      <c r="N7559" t="str" cm="1">
        <f t="array" ref="N75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60" spans="2:14" x14ac:dyDescent="0.35">
      <c r="B7560" s="7">
        <v>2031558</v>
      </c>
      <c r="C7560" s="1" t="s">
        <v>22</v>
      </c>
      <c r="D7560" s="1" t="s">
        <v>26</v>
      </c>
      <c r="E7560" s="1" t="s">
        <v>506</v>
      </c>
      <c r="F7560" s="1" t="s">
        <v>519</v>
      </c>
      <c r="G7560" s="3">
        <v>45482</v>
      </c>
      <c r="H7560" s="3">
        <v>45487</v>
      </c>
      <c r="I7560" s="6">
        <v>4500</v>
      </c>
      <c r="J7560" s="1">
        <v>3</v>
      </c>
      <c r="K7560" s="4">
        <v>0.02</v>
      </c>
      <c r="L7560" s="6">
        <f t="shared" si="236"/>
        <v>90</v>
      </c>
      <c r="M7560" s="8">
        <f t="shared" si="237"/>
        <v>13410</v>
      </c>
      <c r="N7560" t="str" cm="1">
        <f t="array" ref="N75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61" spans="2:14" x14ac:dyDescent="0.35">
      <c r="B7561" s="7">
        <v>2031559</v>
      </c>
      <c r="C7561" s="1" t="s">
        <v>23</v>
      </c>
      <c r="D7561" s="1" t="s">
        <v>27</v>
      </c>
      <c r="E7561" s="1" t="s">
        <v>507</v>
      </c>
      <c r="F7561" s="1" t="s">
        <v>521</v>
      </c>
      <c r="G7561" s="3">
        <v>45482</v>
      </c>
      <c r="H7561" s="3">
        <v>45483</v>
      </c>
      <c r="I7561" s="6">
        <v>2350</v>
      </c>
      <c r="J7561" s="1">
        <v>2</v>
      </c>
      <c r="K7561" s="4">
        <v>0.02</v>
      </c>
      <c r="L7561" s="6">
        <f t="shared" si="236"/>
        <v>47</v>
      </c>
      <c r="M7561" s="8">
        <f t="shared" si="237"/>
        <v>4653</v>
      </c>
      <c r="N7561" t="str" cm="1">
        <f t="array" ref="N75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62" spans="2:14" x14ac:dyDescent="0.35">
      <c r="B7562" s="7">
        <v>2031560</v>
      </c>
      <c r="C7562" s="1" t="s">
        <v>24</v>
      </c>
      <c r="D7562" s="1" t="s">
        <v>28</v>
      </c>
      <c r="E7562" s="1" t="s">
        <v>508</v>
      </c>
      <c r="F7562" s="1" t="s">
        <v>520</v>
      </c>
      <c r="G7562" s="3">
        <v>45482</v>
      </c>
      <c r="H7562" s="3">
        <v>45490</v>
      </c>
      <c r="I7562" s="6">
        <v>90</v>
      </c>
      <c r="J7562" s="1">
        <v>1</v>
      </c>
      <c r="K7562" s="4">
        <v>0.02</v>
      </c>
      <c r="L7562" s="6">
        <f t="shared" si="236"/>
        <v>1.8</v>
      </c>
      <c r="M7562" s="8">
        <f t="shared" si="237"/>
        <v>88.2</v>
      </c>
      <c r="N7562" t="str" cm="1">
        <f t="array" ref="N75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63" spans="2:14" x14ac:dyDescent="0.35">
      <c r="B7563" s="7">
        <v>2031561</v>
      </c>
      <c r="C7563" s="1" t="s">
        <v>4</v>
      </c>
      <c r="D7563" s="1" t="s">
        <v>29</v>
      </c>
      <c r="E7563" s="1" t="s">
        <v>31</v>
      </c>
      <c r="F7563" s="1" t="s">
        <v>518</v>
      </c>
      <c r="G7563" s="3">
        <v>45482</v>
      </c>
      <c r="H7563" s="3">
        <v>45484</v>
      </c>
      <c r="I7563" s="6">
        <v>280</v>
      </c>
      <c r="J7563" s="1">
        <v>1</v>
      </c>
      <c r="K7563" s="4">
        <v>0.02</v>
      </c>
      <c r="L7563" s="6">
        <f t="shared" si="236"/>
        <v>5.6000000000000005</v>
      </c>
      <c r="M7563" s="8">
        <f t="shared" si="237"/>
        <v>274.39999999999998</v>
      </c>
      <c r="N7563" t="str" cm="1">
        <f t="array" ref="N75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64" spans="2:14" x14ac:dyDescent="0.35">
      <c r="B7564" s="7">
        <v>2031562</v>
      </c>
      <c r="C7564" s="1" t="s">
        <v>5</v>
      </c>
      <c r="D7564" s="1" t="s">
        <v>25</v>
      </c>
      <c r="E7564" s="1" t="s">
        <v>32</v>
      </c>
      <c r="F7564" s="1" t="s">
        <v>519</v>
      </c>
      <c r="G7564" s="3">
        <v>45482</v>
      </c>
      <c r="H7564" s="3">
        <v>45485</v>
      </c>
      <c r="I7564" s="6">
        <v>70</v>
      </c>
      <c r="J7564" s="1">
        <v>2</v>
      </c>
      <c r="K7564" s="4">
        <v>0.02</v>
      </c>
      <c r="L7564" s="6">
        <f t="shared" si="236"/>
        <v>1.4000000000000001</v>
      </c>
      <c r="M7564" s="8">
        <f t="shared" si="237"/>
        <v>138.6</v>
      </c>
      <c r="N7564" t="str" cm="1">
        <f t="array" ref="N75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65" spans="2:14" x14ac:dyDescent="0.35">
      <c r="B7565" s="7">
        <v>2031563</v>
      </c>
      <c r="C7565" s="1" t="s">
        <v>6</v>
      </c>
      <c r="D7565" s="1" t="s">
        <v>26</v>
      </c>
      <c r="E7565" s="1" t="s">
        <v>38</v>
      </c>
      <c r="F7565" s="1" t="s">
        <v>520</v>
      </c>
      <c r="G7565" s="3">
        <v>45482</v>
      </c>
      <c r="H7565" s="3">
        <v>45487</v>
      </c>
      <c r="I7565" s="6">
        <v>230</v>
      </c>
      <c r="J7565" s="1">
        <v>1</v>
      </c>
      <c r="K7565" s="4">
        <v>7.0000000000000007E-2</v>
      </c>
      <c r="L7565" s="6">
        <f t="shared" si="236"/>
        <v>16.100000000000001</v>
      </c>
      <c r="M7565" s="8">
        <f t="shared" si="237"/>
        <v>213.9</v>
      </c>
      <c r="N7565" t="str" cm="1">
        <f t="array" ref="N75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66" spans="2:14" x14ac:dyDescent="0.35">
      <c r="B7566" s="7">
        <v>2031564</v>
      </c>
      <c r="C7566" s="1" t="s">
        <v>7</v>
      </c>
      <c r="D7566" s="1" t="s">
        <v>27</v>
      </c>
      <c r="E7566" s="1" t="s">
        <v>33</v>
      </c>
      <c r="F7566" s="1" t="s">
        <v>521</v>
      </c>
      <c r="G7566" s="3">
        <v>45482</v>
      </c>
      <c r="H7566" s="3">
        <v>45483</v>
      </c>
      <c r="I7566" s="6">
        <v>7999</v>
      </c>
      <c r="J7566" s="1">
        <v>3</v>
      </c>
      <c r="K7566" s="4">
        <v>0.03</v>
      </c>
      <c r="L7566" s="6">
        <f t="shared" si="236"/>
        <v>239.97</v>
      </c>
      <c r="M7566" s="8">
        <f t="shared" si="237"/>
        <v>23757.03</v>
      </c>
      <c r="N7566" t="str" cm="1">
        <f t="array" ref="N75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67" spans="2:14" x14ac:dyDescent="0.35">
      <c r="B7567" s="7">
        <v>2031565</v>
      </c>
      <c r="C7567" s="1" t="s">
        <v>10</v>
      </c>
      <c r="D7567" s="1" t="s">
        <v>28</v>
      </c>
      <c r="E7567" s="1" t="s">
        <v>34</v>
      </c>
      <c r="F7567" s="1" t="s">
        <v>518</v>
      </c>
      <c r="G7567" s="3">
        <v>45482</v>
      </c>
      <c r="H7567" s="3">
        <v>45490</v>
      </c>
      <c r="I7567" s="6">
        <v>850</v>
      </c>
      <c r="J7567" s="1">
        <v>2</v>
      </c>
      <c r="K7567" s="4">
        <v>0.08</v>
      </c>
      <c r="L7567" s="6">
        <f t="shared" si="236"/>
        <v>68</v>
      </c>
      <c r="M7567" s="8">
        <f t="shared" si="237"/>
        <v>1632</v>
      </c>
      <c r="N7567" t="str" cm="1">
        <f t="array" ref="N75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68" spans="2:14" x14ac:dyDescent="0.35">
      <c r="B7568" s="7">
        <v>2031566</v>
      </c>
      <c r="C7568" s="1" t="s">
        <v>8</v>
      </c>
      <c r="D7568" s="1" t="s">
        <v>29</v>
      </c>
      <c r="E7568" s="1" t="s">
        <v>35</v>
      </c>
      <c r="F7568" s="1" t="s">
        <v>518</v>
      </c>
      <c r="G7568" s="3">
        <v>45482</v>
      </c>
      <c r="H7568" s="3">
        <v>45484</v>
      </c>
      <c r="I7568" s="6">
        <v>65000</v>
      </c>
      <c r="J7568" s="1">
        <v>1</v>
      </c>
      <c r="K7568" s="4">
        <v>0.05</v>
      </c>
      <c r="L7568" s="6">
        <f t="shared" si="236"/>
        <v>3250</v>
      </c>
      <c r="M7568" s="8">
        <f t="shared" si="237"/>
        <v>61750</v>
      </c>
      <c r="N7568" t="str" cm="1">
        <f t="array" ref="N75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69" spans="2:14" x14ac:dyDescent="0.35">
      <c r="B7569" s="7">
        <v>2031567</v>
      </c>
      <c r="C7569" s="1" t="s">
        <v>9</v>
      </c>
      <c r="D7569" s="1" t="s">
        <v>25</v>
      </c>
      <c r="E7569" s="1" t="s">
        <v>36</v>
      </c>
      <c r="F7569" s="1" t="s">
        <v>519</v>
      </c>
      <c r="G7569" s="3">
        <v>45482</v>
      </c>
      <c r="H7569" s="3">
        <v>45485</v>
      </c>
      <c r="I7569" s="6">
        <v>450</v>
      </c>
      <c r="J7569" s="1">
        <v>2</v>
      </c>
      <c r="K7569" s="4">
        <v>0.05</v>
      </c>
      <c r="L7569" s="6">
        <f t="shared" si="236"/>
        <v>22.5</v>
      </c>
      <c r="M7569" s="8">
        <f t="shared" si="237"/>
        <v>877.5</v>
      </c>
      <c r="N7569" t="str" cm="1">
        <f t="array" ref="N75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70" spans="2:14" x14ac:dyDescent="0.35">
      <c r="B7570" s="7">
        <v>2031568</v>
      </c>
      <c r="C7570" s="1" t="s">
        <v>11</v>
      </c>
      <c r="D7570" s="1" t="s">
        <v>395</v>
      </c>
      <c r="E7570" s="1" t="s">
        <v>37</v>
      </c>
      <c r="F7570" s="1" t="s">
        <v>521</v>
      </c>
      <c r="G7570" s="3">
        <v>45482</v>
      </c>
      <c r="H7570" s="3">
        <v>45487</v>
      </c>
      <c r="I7570" s="6">
        <v>1299</v>
      </c>
      <c r="J7570" s="1">
        <v>1</v>
      </c>
      <c r="K7570" s="4">
        <v>0.05</v>
      </c>
      <c r="L7570" s="6">
        <f t="shared" si="236"/>
        <v>64.95</v>
      </c>
      <c r="M7570" s="8">
        <f t="shared" si="237"/>
        <v>1234.05</v>
      </c>
      <c r="N7570" t="str" cm="1">
        <f t="array" ref="N75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71" spans="2:14" x14ac:dyDescent="0.35">
      <c r="B7571" s="7">
        <v>2031569</v>
      </c>
      <c r="C7571" s="1" t="s">
        <v>12</v>
      </c>
      <c r="D7571" s="1" t="s">
        <v>25</v>
      </c>
      <c r="E7571" s="1" t="s">
        <v>39</v>
      </c>
      <c r="F7571" s="1" t="s">
        <v>520</v>
      </c>
      <c r="G7571" s="3">
        <v>45482</v>
      </c>
      <c r="H7571" s="3">
        <v>45483</v>
      </c>
      <c r="I7571" s="6">
        <v>1700</v>
      </c>
      <c r="J7571" s="1">
        <v>2</v>
      </c>
      <c r="K7571" s="4">
        <v>0.05</v>
      </c>
      <c r="L7571" s="6">
        <f t="shared" si="236"/>
        <v>85</v>
      </c>
      <c r="M7571" s="8">
        <f t="shared" si="237"/>
        <v>3315</v>
      </c>
      <c r="N7571" t="str" cm="1">
        <f t="array" ref="N75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72" spans="2:14" x14ac:dyDescent="0.35">
      <c r="B7572" s="7">
        <v>2031570</v>
      </c>
      <c r="C7572" s="1" t="s">
        <v>13</v>
      </c>
      <c r="D7572" s="1" t="s">
        <v>26</v>
      </c>
      <c r="E7572" s="1" t="s">
        <v>40</v>
      </c>
      <c r="F7572" s="1" t="s">
        <v>518</v>
      </c>
      <c r="G7572" s="3">
        <v>45482</v>
      </c>
      <c r="H7572" s="3">
        <v>45490</v>
      </c>
      <c r="I7572" s="6">
        <v>55000</v>
      </c>
      <c r="J7572" s="1">
        <v>3</v>
      </c>
      <c r="K7572" s="4">
        <v>0.03</v>
      </c>
      <c r="L7572" s="6">
        <f t="shared" si="236"/>
        <v>1650</v>
      </c>
      <c r="M7572" s="8">
        <f t="shared" si="237"/>
        <v>163350</v>
      </c>
      <c r="N7572" t="str" cm="1">
        <f t="array" ref="N75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73" spans="2:14" x14ac:dyDescent="0.35">
      <c r="B7573" s="7">
        <v>2031571</v>
      </c>
      <c r="C7573" s="1" t="s">
        <v>14</v>
      </c>
      <c r="D7573" s="1" t="s">
        <v>27</v>
      </c>
      <c r="E7573" s="1" t="s">
        <v>41</v>
      </c>
      <c r="F7573" s="1" t="s">
        <v>519</v>
      </c>
      <c r="G7573" s="3">
        <v>45482</v>
      </c>
      <c r="H7573" s="3">
        <v>45484</v>
      </c>
      <c r="I7573" s="6">
        <v>57999</v>
      </c>
      <c r="J7573" s="1">
        <v>2</v>
      </c>
      <c r="K7573" s="4">
        <v>0.1</v>
      </c>
      <c r="L7573" s="6">
        <f t="shared" si="236"/>
        <v>5799.9000000000005</v>
      </c>
      <c r="M7573" s="8">
        <f t="shared" si="237"/>
        <v>110198.1</v>
      </c>
      <c r="N7573" t="str" cm="1">
        <f t="array" ref="N75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74" spans="2:14" x14ac:dyDescent="0.35">
      <c r="B7574" s="7">
        <v>2031572</v>
      </c>
      <c r="C7574" s="1" t="s">
        <v>15</v>
      </c>
      <c r="D7574" s="1" t="s">
        <v>28</v>
      </c>
      <c r="E7574" s="1" t="s">
        <v>42</v>
      </c>
      <c r="F7574" s="1" t="s">
        <v>520</v>
      </c>
      <c r="G7574" s="3">
        <v>45482</v>
      </c>
      <c r="H7574" s="3">
        <v>45485</v>
      </c>
      <c r="I7574" s="6">
        <v>1399</v>
      </c>
      <c r="J7574" s="1">
        <v>7</v>
      </c>
      <c r="K7574" s="4">
        <v>0.05</v>
      </c>
      <c r="L7574" s="6">
        <f t="shared" si="236"/>
        <v>69.95</v>
      </c>
      <c r="M7574" s="8">
        <f t="shared" si="237"/>
        <v>9723.0499999999993</v>
      </c>
      <c r="N7574" t="str" cm="1">
        <f t="array" ref="N75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75" spans="2:14" x14ac:dyDescent="0.35">
      <c r="B7575" s="7">
        <v>2031573</v>
      </c>
      <c r="C7575" s="1" t="s">
        <v>16</v>
      </c>
      <c r="D7575" s="1" t="s">
        <v>29</v>
      </c>
      <c r="E7575" s="1" t="s">
        <v>43</v>
      </c>
      <c r="F7575" s="1" t="s">
        <v>521</v>
      </c>
      <c r="G7575" s="3">
        <v>45482</v>
      </c>
      <c r="H7575" s="3">
        <v>45487</v>
      </c>
      <c r="I7575" s="6">
        <v>999</v>
      </c>
      <c r="J7575" s="1">
        <v>2</v>
      </c>
      <c r="K7575" s="4">
        <v>0.05</v>
      </c>
      <c r="L7575" s="6">
        <f t="shared" si="236"/>
        <v>49.95</v>
      </c>
      <c r="M7575" s="8">
        <f t="shared" si="237"/>
        <v>1948.05</v>
      </c>
      <c r="N7575" t="str" cm="1">
        <f t="array" ref="N75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76" spans="2:14" x14ac:dyDescent="0.35">
      <c r="B7576" s="7">
        <v>2031574</v>
      </c>
      <c r="C7576" s="1" t="s">
        <v>17</v>
      </c>
      <c r="D7576" s="1" t="s">
        <v>25</v>
      </c>
      <c r="E7576" s="1" t="s">
        <v>44</v>
      </c>
      <c r="F7576" s="1" t="s">
        <v>518</v>
      </c>
      <c r="G7576" s="3">
        <v>45482</v>
      </c>
      <c r="H7576" s="3">
        <v>45483</v>
      </c>
      <c r="I7576" s="6">
        <v>2099</v>
      </c>
      <c r="J7576" s="1">
        <v>1</v>
      </c>
      <c r="K7576" s="4">
        <v>0.02</v>
      </c>
      <c r="L7576" s="6">
        <f t="shared" si="236"/>
        <v>41.980000000000004</v>
      </c>
      <c r="M7576" s="8">
        <f t="shared" si="237"/>
        <v>2057.02</v>
      </c>
      <c r="N7576" t="str" cm="1">
        <f t="array" ref="N75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77" spans="2:14" x14ac:dyDescent="0.35">
      <c r="B7577" s="7">
        <v>2031575</v>
      </c>
      <c r="C7577" s="1" t="s">
        <v>18</v>
      </c>
      <c r="D7577" s="1" t="s">
        <v>30</v>
      </c>
      <c r="E7577" s="1" t="s">
        <v>45</v>
      </c>
      <c r="F7577" s="1" t="s">
        <v>518</v>
      </c>
      <c r="G7577" s="3">
        <v>45482</v>
      </c>
      <c r="H7577" s="3">
        <v>45490</v>
      </c>
      <c r="I7577" s="6">
        <v>11000</v>
      </c>
      <c r="J7577" s="1">
        <v>1</v>
      </c>
      <c r="K7577" s="4">
        <v>0.06</v>
      </c>
      <c r="L7577" s="6">
        <f t="shared" si="236"/>
        <v>660</v>
      </c>
      <c r="M7577" s="8">
        <f t="shared" si="237"/>
        <v>10340</v>
      </c>
      <c r="N7577" t="str" cm="1">
        <f t="array" ref="N75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78" spans="2:14" x14ac:dyDescent="0.35">
      <c r="B7578" s="7">
        <v>2031576</v>
      </c>
      <c r="C7578" s="1" t="s">
        <v>19</v>
      </c>
      <c r="D7578" s="1" t="s">
        <v>27</v>
      </c>
      <c r="E7578" s="1" t="s">
        <v>46</v>
      </c>
      <c r="F7578" s="1" t="s">
        <v>519</v>
      </c>
      <c r="G7578" s="3">
        <v>45482</v>
      </c>
      <c r="H7578" s="3">
        <v>45484</v>
      </c>
      <c r="I7578" s="6">
        <v>800</v>
      </c>
      <c r="J7578" s="1">
        <v>1</v>
      </c>
      <c r="K7578" s="4">
        <v>0.15</v>
      </c>
      <c r="L7578" s="6">
        <f t="shared" si="236"/>
        <v>120</v>
      </c>
      <c r="M7578" s="8">
        <f t="shared" si="237"/>
        <v>680</v>
      </c>
      <c r="N7578" t="str" cm="1">
        <f t="array" ref="N75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79" spans="2:14" x14ac:dyDescent="0.35">
      <c r="B7579" s="7">
        <v>2031577</v>
      </c>
      <c r="C7579" s="1" t="s">
        <v>20</v>
      </c>
      <c r="D7579" s="1" t="s">
        <v>28</v>
      </c>
      <c r="E7579" s="1" t="s">
        <v>47</v>
      </c>
      <c r="F7579" s="1" t="s">
        <v>521</v>
      </c>
      <c r="G7579" s="3">
        <v>45482</v>
      </c>
      <c r="H7579" s="3">
        <v>45485</v>
      </c>
      <c r="I7579" s="6">
        <v>5500</v>
      </c>
      <c r="J7579" s="1">
        <v>2</v>
      </c>
      <c r="K7579" s="4">
        <v>0.02</v>
      </c>
      <c r="L7579" s="6">
        <f t="shared" si="236"/>
        <v>110</v>
      </c>
      <c r="M7579" s="8">
        <f t="shared" si="237"/>
        <v>10890</v>
      </c>
      <c r="N7579" t="str" cm="1">
        <f t="array" ref="N75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80" spans="2:14" x14ac:dyDescent="0.35">
      <c r="B7580" s="7">
        <v>2031578</v>
      </c>
      <c r="C7580" s="1" t="s">
        <v>21</v>
      </c>
      <c r="D7580" s="1" t="s">
        <v>29</v>
      </c>
      <c r="E7580" s="1" t="s">
        <v>48</v>
      </c>
      <c r="F7580" s="1" t="s">
        <v>520</v>
      </c>
      <c r="G7580" s="3">
        <v>45482</v>
      </c>
      <c r="H7580" s="3">
        <v>45487</v>
      </c>
      <c r="I7580" s="6">
        <v>1350</v>
      </c>
      <c r="J7580" s="1">
        <v>1</v>
      </c>
      <c r="K7580" s="4">
        <v>0.02</v>
      </c>
      <c r="L7580" s="6">
        <f t="shared" si="236"/>
        <v>27</v>
      </c>
      <c r="M7580" s="8">
        <f t="shared" si="237"/>
        <v>1323</v>
      </c>
      <c r="N7580" t="str" cm="1">
        <f t="array" ref="N75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81" spans="2:14" x14ac:dyDescent="0.35">
      <c r="B7581" s="7">
        <v>2031579</v>
      </c>
      <c r="C7581" s="1" t="s">
        <v>22</v>
      </c>
      <c r="D7581" s="1" t="s">
        <v>25</v>
      </c>
      <c r="E7581" s="1" t="s">
        <v>49</v>
      </c>
      <c r="F7581" s="1" t="s">
        <v>518</v>
      </c>
      <c r="G7581" s="3">
        <v>45482</v>
      </c>
      <c r="H7581" s="3">
        <v>45483</v>
      </c>
      <c r="I7581" s="6">
        <v>4500</v>
      </c>
      <c r="J7581" s="1">
        <v>2</v>
      </c>
      <c r="K7581" s="4">
        <v>0.02</v>
      </c>
      <c r="L7581" s="6">
        <f t="shared" si="236"/>
        <v>90</v>
      </c>
      <c r="M7581" s="8">
        <f t="shared" si="237"/>
        <v>8910</v>
      </c>
      <c r="N7581" t="str" cm="1">
        <f t="array" ref="N75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82" spans="2:14" x14ac:dyDescent="0.35">
      <c r="B7582" s="7">
        <v>2031580</v>
      </c>
      <c r="C7582" s="1" t="s">
        <v>23</v>
      </c>
      <c r="D7582" s="1" t="s">
        <v>26</v>
      </c>
      <c r="E7582" s="1" t="s">
        <v>50</v>
      </c>
      <c r="F7582" s="1" t="s">
        <v>519</v>
      </c>
      <c r="G7582" s="3">
        <v>45482</v>
      </c>
      <c r="H7582" s="3">
        <v>45490</v>
      </c>
      <c r="I7582" s="6">
        <v>2350</v>
      </c>
      <c r="J7582" s="1">
        <v>7</v>
      </c>
      <c r="K7582" s="4">
        <v>0.02</v>
      </c>
      <c r="L7582" s="6">
        <f t="shared" si="236"/>
        <v>47</v>
      </c>
      <c r="M7582" s="8">
        <f t="shared" si="237"/>
        <v>16403</v>
      </c>
      <c r="N7582" t="str" cm="1">
        <f t="array" ref="N75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83" spans="2:14" x14ac:dyDescent="0.35">
      <c r="B7583" s="7">
        <v>2031581</v>
      </c>
      <c r="C7583" s="1" t="s">
        <v>24</v>
      </c>
      <c r="D7583" s="1" t="s">
        <v>27</v>
      </c>
      <c r="E7583" s="1" t="s">
        <v>51</v>
      </c>
      <c r="F7583" s="1" t="s">
        <v>520</v>
      </c>
      <c r="G7583" s="3">
        <v>45482</v>
      </c>
      <c r="H7583" s="3">
        <v>45484</v>
      </c>
      <c r="I7583" s="6">
        <v>90</v>
      </c>
      <c r="J7583" s="1">
        <v>2</v>
      </c>
      <c r="K7583" s="4">
        <v>0.02</v>
      </c>
      <c r="L7583" s="6">
        <f t="shared" si="236"/>
        <v>1.8</v>
      </c>
      <c r="M7583" s="8">
        <f t="shared" si="237"/>
        <v>178.2</v>
      </c>
      <c r="N7583" t="str" cm="1">
        <f t="array" ref="N75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84" spans="2:14" x14ac:dyDescent="0.35">
      <c r="B7584" s="7">
        <v>2031582</v>
      </c>
      <c r="C7584" s="1" t="s">
        <v>4</v>
      </c>
      <c r="D7584" s="1" t="s">
        <v>28</v>
      </c>
      <c r="E7584" s="1" t="s">
        <v>506</v>
      </c>
      <c r="F7584" s="1" t="s">
        <v>521</v>
      </c>
      <c r="G7584" s="3">
        <v>45482</v>
      </c>
      <c r="H7584" s="3">
        <v>45485</v>
      </c>
      <c r="I7584" s="6">
        <v>280</v>
      </c>
      <c r="J7584" s="1">
        <v>2</v>
      </c>
      <c r="K7584" s="4">
        <v>0.02</v>
      </c>
      <c r="L7584" s="6">
        <f t="shared" si="236"/>
        <v>5.6000000000000005</v>
      </c>
      <c r="M7584" s="8">
        <f t="shared" si="237"/>
        <v>554.4</v>
      </c>
      <c r="N7584" t="str" cm="1">
        <f t="array" ref="N75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85" spans="2:14" x14ac:dyDescent="0.35">
      <c r="B7585" s="7">
        <v>2031583</v>
      </c>
      <c r="C7585" s="1" t="s">
        <v>5</v>
      </c>
      <c r="D7585" s="1" t="s">
        <v>29</v>
      </c>
      <c r="E7585" s="1" t="s">
        <v>507</v>
      </c>
      <c r="F7585" s="1" t="s">
        <v>518</v>
      </c>
      <c r="G7585" s="3">
        <v>45482</v>
      </c>
      <c r="H7585" s="3">
        <v>45487</v>
      </c>
      <c r="I7585" s="6">
        <v>70</v>
      </c>
      <c r="J7585" s="1">
        <v>1</v>
      </c>
      <c r="K7585" s="4">
        <v>0.02</v>
      </c>
      <c r="L7585" s="6">
        <f t="shared" si="236"/>
        <v>1.4000000000000001</v>
      </c>
      <c r="M7585" s="8">
        <f t="shared" si="237"/>
        <v>68.599999999999994</v>
      </c>
      <c r="N7585" t="str" cm="1">
        <f t="array" ref="N75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86" spans="2:14" x14ac:dyDescent="0.35">
      <c r="B7586" s="7">
        <v>2031584</v>
      </c>
      <c r="C7586" s="1" t="s">
        <v>6</v>
      </c>
      <c r="D7586" s="1" t="s">
        <v>25</v>
      </c>
      <c r="E7586" s="1" t="s">
        <v>508</v>
      </c>
      <c r="F7586" s="1" t="s">
        <v>518</v>
      </c>
      <c r="G7586" s="3">
        <v>45482</v>
      </c>
      <c r="H7586" s="3">
        <v>45483</v>
      </c>
      <c r="I7586" s="6">
        <v>230</v>
      </c>
      <c r="J7586" s="1">
        <v>2</v>
      </c>
      <c r="K7586" s="4">
        <v>0.02</v>
      </c>
      <c r="L7586" s="6">
        <f t="shared" si="236"/>
        <v>4.6000000000000005</v>
      </c>
      <c r="M7586" s="8">
        <f t="shared" si="237"/>
        <v>455.4</v>
      </c>
      <c r="N7586" t="str" cm="1">
        <f t="array" ref="N75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87" spans="2:14" x14ac:dyDescent="0.35">
      <c r="B7587" s="7">
        <v>2031585</v>
      </c>
      <c r="C7587" s="1" t="s">
        <v>7</v>
      </c>
      <c r="D7587" s="1" t="s">
        <v>26</v>
      </c>
      <c r="E7587" s="1" t="s">
        <v>31</v>
      </c>
      <c r="F7587" s="1" t="s">
        <v>519</v>
      </c>
      <c r="G7587" s="3">
        <v>45482</v>
      </c>
      <c r="H7587" s="3">
        <v>45490</v>
      </c>
      <c r="I7587" s="6">
        <v>7999</v>
      </c>
      <c r="J7587" s="1">
        <v>4</v>
      </c>
      <c r="K7587" s="4">
        <v>7.0000000000000007E-2</v>
      </c>
      <c r="L7587" s="6">
        <f t="shared" si="236"/>
        <v>559.93000000000006</v>
      </c>
      <c r="M7587" s="8">
        <f t="shared" si="237"/>
        <v>31436.07</v>
      </c>
      <c r="N7587" t="str" cm="1">
        <f t="array" ref="N75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88" spans="2:14" x14ac:dyDescent="0.35">
      <c r="B7588" s="7">
        <v>2031586</v>
      </c>
      <c r="C7588" s="1" t="s">
        <v>10</v>
      </c>
      <c r="D7588" s="1" t="s">
        <v>27</v>
      </c>
      <c r="E7588" s="1" t="s">
        <v>32</v>
      </c>
      <c r="F7588" s="1" t="s">
        <v>521</v>
      </c>
      <c r="G7588" s="3">
        <v>45482</v>
      </c>
      <c r="H7588" s="3">
        <v>45484</v>
      </c>
      <c r="I7588" s="6">
        <v>850</v>
      </c>
      <c r="J7588" s="1">
        <v>3</v>
      </c>
      <c r="K7588" s="4">
        <v>0.03</v>
      </c>
      <c r="L7588" s="6">
        <f t="shared" si="236"/>
        <v>25.5</v>
      </c>
      <c r="M7588" s="8">
        <f t="shared" si="237"/>
        <v>2524.5</v>
      </c>
      <c r="N7588" t="str" cm="1">
        <f t="array" ref="N75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89" spans="2:14" x14ac:dyDescent="0.35">
      <c r="B7589" s="7">
        <v>2031587</v>
      </c>
      <c r="C7589" s="1" t="s">
        <v>8</v>
      </c>
      <c r="D7589" s="1" t="s">
        <v>28</v>
      </c>
      <c r="E7589" s="1" t="s">
        <v>38</v>
      </c>
      <c r="F7589" s="1" t="s">
        <v>520</v>
      </c>
      <c r="G7589" s="3">
        <v>45482</v>
      </c>
      <c r="H7589" s="3">
        <v>45485</v>
      </c>
      <c r="I7589" s="6">
        <v>65000</v>
      </c>
      <c r="J7589" s="1">
        <v>2</v>
      </c>
      <c r="K7589" s="4">
        <v>0.08</v>
      </c>
      <c r="L7589" s="6">
        <f t="shared" si="236"/>
        <v>5200</v>
      </c>
      <c r="M7589" s="8">
        <f t="shared" si="237"/>
        <v>124800</v>
      </c>
      <c r="N7589" t="str" cm="1">
        <f t="array" ref="N75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90" spans="2:14" x14ac:dyDescent="0.35">
      <c r="B7590" s="7">
        <v>2031588</v>
      </c>
      <c r="C7590" s="1" t="s">
        <v>9</v>
      </c>
      <c r="D7590" s="1" t="s">
        <v>29</v>
      </c>
      <c r="E7590" s="1" t="s">
        <v>33</v>
      </c>
      <c r="F7590" s="1" t="s">
        <v>518</v>
      </c>
      <c r="G7590" s="3">
        <v>45482</v>
      </c>
      <c r="H7590" s="3">
        <v>45487</v>
      </c>
      <c r="I7590" s="6">
        <v>450</v>
      </c>
      <c r="J7590" s="1">
        <v>1</v>
      </c>
      <c r="K7590" s="4">
        <v>0.05</v>
      </c>
      <c r="L7590" s="6">
        <f t="shared" si="236"/>
        <v>22.5</v>
      </c>
      <c r="M7590" s="8">
        <f t="shared" si="237"/>
        <v>427.5</v>
      </c>
      <c r="N7590" t="str" cm="1">
        <f t="array" ref="N75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91" spans="2:14" x14ac:dyDescent="0.35">
      <c r="B7591" s="7">
        <v>2031589</v>
      </c>
      <c r="C7591" s="1" t="s">
        <v>11</v>
      </c>
      <c r="D7591" s="1" t="s">
        <v>25</v>
      </c>
      <c r="E7591" s="1" t="s">
        <v>34</v>
      </c>
      <c r="F7591" s="1" t="s">
        <v>519</v>
      </c>
      <c r="G7591" s="3">
        <v>45482</v>
      </c>
      <c r="H7591" s="3">
        <v>45483</v>
      </c>
      <c r="I7591" s="6">
        <v>1299</v>
      </c>
      <c r="J7591" s="1">
        <v>1</v>
      </c>
      <c r="K7591" s="4">
        <v>0.05</v>
      </c>
      <c r="L7591" s="6">
        <f t="shared" si="236"/>
        <v>64.95</v>
      </c>
      <c r="M7591" s="8">
        <f t="shared" si="237"/>
        <v>1234.05</v>
      </c>
      <c r="N7591" t="str" cm="1">
        <f t="array" ref="N75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92" spans="2:14" x14ac:dyDescent="0.35">
      <c r="B7592" s="7">
        <v>2031590</v>
      </c>
      <c r="C7592" s="1" t="s">
        <v>12</v>
      </c>
      <c r="D7592" s="1" t="s">
        <v>396</v>
      </c>
      <c r="E7592" s="1" t="s">
        <v>35</v>
      </c>
      <c r="F7592" s="1" t="s">
        <v>520</v>
      </c>
      <c r="G7592" s="3">
        <v>45482</v>
      </c>
      <c r="H7592" s="3">
        <v>45490</v>
      </c>
      <c r="I7592" s="6">
        <v>1700</v>
      </c>
      <c r="J7592" s="1">
        <v>2</v>
      </c>
      <c r="K7592" s="4">
        <v>0.05</v>
      </c>
      <c r="L7592" s="6">
        <f t="shared" si="236"/>
        <v>85</v>
      </c>
      <c r="M7592" s="8">
        <f t="shared" si="237"/>
        <v>3315</v>
      </c>
      <c r="N7592" t="str" cm="1">
        <f t="array" ref="N75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93" spans="2:14" x14ac:dyDescent="0.35">
      <c r="B7593" s="7">
        <v>2031591</v>
      </c>
      <c r="C7593" s="1" t="s">
        <v>13</v>
      </c>
      <c r="D7593" s="1" t="s">
        <v>25</v>
      </c>
      <c r="E7593" s="1" t="s">
        <v>36</v>
      </c>
      <c r="F7593" s="1" t="s">
        <v>521</v>
      </c>
      <c r="G7593" s="3">
        <v>45482</v>
      </c>
      <c r="H7593" s="3">
        <v>45484</v>
      </c>
      <c r="I7593" s="6">
        <v>55000</v>
      </c>
      <c r="J7593" s="1">
        <v>1</v>
      </c>
      <c r="K7593" s="4">
        <v>0.05</v>
      </c>
      <c r="L7593" s="6">
        <f t="shared" si="236"/>
        <v>2750</v>
      </c>
      <c r="M7593" s="8">
        <f t="shared" si="237"/>
        <v>52250</v>
      </c>
      <c r="N7593" t="str" cm="1">
        <f t="array" ref="N75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94" spans="2:14" x14ac:dyDescent="0.35">
      <c r="B7594" s="7">
        <v>2031592</v>
      </c>
      <c r="C7594" s="1" t="s">
        <v>14</v>
      </c>
      <c r="D7594" s="1" t="s">
        <v>26</v>
      </c>
      <c r="E7594" s="1" t="s">
        <v>37</v>
      </c>
      <c r="F7594" s="1" t="s">
        <v>518</v>
      </c>
      <c r="G7594" s="3">
        <v>45482</v>
      </c>
      <c r="H7594" s="3">
        <v>45485</v>
      </c>
      <c r="I7594" s="6">
        <v>57999</v>
      </c>
      <c r="J7594" s="1">
        <v>3</v>
      </c>
      <c r="K7594" s="4">
        <v>0.03</v>
      </c>
      <c r="L7594" s="6">
        <f t="shared" si="236"/>
        <v>1739.97</v>
      </c>
      <c r="M7594" s="8">
        <f t="shared" si="237"/>
        <v>172257.03</v>
      </c>
      <c r="N7594" t="str" cm="1">
        <f t="array" ref="N75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95" spans="2:14" x14ac:dyDescent="0.35">
      <c r="B7595" s="7">
        <v>2031593</v>
      </c>
      <c r="C7595" s="1" t="s">
        <v>15</v>
      </c>
      <c r="D7595" s="1" t="s">
        <v>27</v>
      </c>
      <c r="E7595" s="1" t="s">
        <v>39</v>
      </c>
      <c r="F7595" s="1" t="s">
        <v>518</v>
      </c>
      <c r="G7595" s="3">
        <v>45482</v>
      </c>
      <c r="H7595" s="3">
        <v>45487</v>
      </c>
      <c r="I7595" s="6">
        <v>1399</v>
      </c>
      <c r="J7595" s="1">
        <v>2</v>
      </c>
      <c r="K7595" s="4">
        <v>0.1</v>
      </c>
      <c r="L7595" s="6">
        <f t="shared" si="236"/>
        <v>139.9</v>
      </c>
      <c r="M7595" s="8">
        <f t="shared" si="237"/>
        <v>2658.1</v>
      </c>
      <c r="N7595" t="str" cm="1">
        <f t="array" ref="N75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96" spans="2:14" x14ac:dyDescent="0.35">
      <c r="B7596" s="7">
        <v>2031594</v>
      </c>
      <c r="C7596" s="1" t="s">
        <v>16</v>
      </c>
      <c r="D7596" s="1" t="s">
        <v>28</v>
      </c>
      <c r="E7596" s="1" t="s">
        <v>40</v>
      </c>
      <c r="F7596" s="1" t="s">
        <v>519</v>
      </c>
      <c r="G7596" s="3">
        <v>45482</v>
      </c>
      <c r="H7596" s="3">
        <v>45483</v>
      </c>
      <c r="I7596" s="6">
        <v>999</v>
      </c>
      <c r="J7596" s="1">
        <v>1</v>
      </c>
      <c r="K7596" s="4">
        <v>0.05</v>
      </c>
      <c r="L7596" s="6">
        <f t="shared" si="236"/>
        <v>49.95</v>
      </c>
      <c r="M7596" s="8">
        <f t="shared" si="237"/>
        <v>949.05</v>
      </c>
      <c r="N7596" t="str" cm="1">
        <f t="array" ref="N75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97" spans="2:14" x14ac:dyDescent="0.35">
      <c r="B7597" s="7">
        <v>2031595</v>
      </c>
      <c r="C7597" s="1" t="s">
        <v>17</v>
      </c>
      <c r="D7597" s="1" t="s">
        <v>29</v>
      </c>
      <c r="E7597" s="1" t="s">
        <v>41</v>
      </c>
      <c r="F7597" s="1" t="s">
        <v>521</v>
      </c>
      <c r="G7597" s="3">
        <v>45482</v>
      </c>
      <c r="H7597" s="3">
        <v>45490</v>
      </c>
      <c r="I7597" s="6">
        <v>2099</v>
      </c>
      <c r="J7597" s="1">
        <v>2</v>
      </c>
      <c r="K7597" s="4">
        <v>0.05</v>
      </c>
      <c r="L7597" s="6">
        <f t="shared" si="236"/>
        <v>104.95</v>
      </c>
      <c r="M7597" s="8">
        <f t="shared" si="237"/>
        <v>4093.05</v>
      </c>
      <c r="N7597" t="str" cm="1">
        <f t="array" ref="N75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598" spans="2:14" x14ac:dyDescent="0.35">
      <c r="B7598" s="7">
        <v>2031596</v>
      </c>
      <c r="C7598" s="1" t="s">
        <v>18</v>
      </c>
      <c r="D7598" s="1" t="s">
        <v>25</v>
      </c>
      <c r="E7598" s="1" t="s">
        <v>42</v>
      </c>
      <c r="F7598" s="1" t="s">
        <v>520</v>
      </c>
      <c r="G7598" s="3">
        <v>45482</v>
      </c>
      <c r="H7598" s="3">
        <v>45484</v>
      </c>
      <c r="I7598" s="6">
        <v>11000</v>
      </c>
      <c r="J7598" s="1">
        <v>1</v>
      </c>
      <c r="K7598" s="4">
        <v>0.02</v>
      </c>
      <c r="L7598" s="6">
        <f t="shared" si="236"/>
        <v>220</v>
      </c>
      <c r="M7598" s="8">
        <f t="shared" si="237"/>
        <v>10780</v>
      </c>
      <c r="N7598" t="str" cm="1">
        <f t="array" ref="N75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599" spans="2:14" x14ac:dyDescent="0.35">
      <c r="B7599" s="7">
        <v>2031597</v>
      </c>
      <c r="C7599" s="1" t="s">
        <v>19</v>
      </c>
      <c r="D7599" s="1" t="s">
        <v>30</v>
      </c>
      <c r="E7599" s="1" t="s">
        <v>43</v>
      </c>
      <c r="F7599" s="1" t="s">
        <v>518</v>
      </c>
      <c r="G7599" s="3">
        <v>45482</v>
      </c>
      <c r="H7599" s="3">
        <v>45485</v>
      </c>
      <c r="I7599" s="6">
        <v>800</v>
      </c>
      <c r="J7599" s="1">
        <v>2</v>
      </c>
      <c r="K7599" s="4">
        <v>0.06</v>
      </c>
      <c r="L7599" s="6">
        <f t="shared" si="236"/>
        <v>48</v>
      </c>
      <c r="M7599" s="8">
        <f t="shared" si="237"/>
        <v>1552</v>
      </c>
      <c r="N7599" t="str" cm="1">
        <f t="array" ref="N75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00" spans="2:14" x14ac:dyDescent="0.35">
      <c r="B7600" s="7">
        <v>2031598</v>
      </c>
      <c r="C7600" s="1" t="s">
        <v>20</v>
      </c>
      <c r="D7600" s="1" t="s">
        <v>27</v>
      </c>
      <c r="E7600" s="1" t="s">
        <v>44</v>
      </c>
      <c r="F7600" s="1" t="s">
        <v>519</v>
      </c>
      <c r="G7600" s="3">
        <v>45482</v>
      </c>
      <c r="H7600" s="3">
        <v>45487</v>
      </c>
      <c r="I7600" s="6">
        <v>5500</v>
      </c>
      <c r="J7600" s="1">
        <v>3</v>
      </c>
      <c r="K7600" s="4">
        <v>0.15</v>
      </c>
      <c r="L7600" s="6">
        <f t="shared" si="236"/>
        <v>825</v>
      </c>
      <c r="M7600" s="8">
        <f t="shared" si="237"/>
        <v>15675</v>
      </c>
      <c r="N7600" t="str" cm="1">
        <f t="array" ref="N76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01" spans="2:14" x14ac:dyDescent="0.35">
      <c r="B7601" s="7">
        <v>2031599</v>
      </c>
      <c r="C7601" s="1" t="s">
        <v>21</v>
      </c>
      <c r="D7601" s="1" t="s">
        <v>28</v>
      </c>
      <c r="E7601" s="1" t="s">
        <v>45</v>
      </c>
      <c r="F7601" s="1" t="s">
        <v>520</v>
      </c>
      <c r="G7601" s="3">
        <v>45482</v>
      </c>
      <c r="H7601" s="3">
        <v>45483</v>
      </c>
      <c r="I7601" s="6">
        <v>1350</v>
      </c>
      <c r="J7601" s="1">
        <v>2</v>
      </c>
      <c r="K7601" s="4">
        <v>0.02</v>
      </c>
      <c r="L7601" s="6">
        <f t="shared" si="236"/>
        <v>27</v>
      </c>
      <c r="M7601" s="8">
        <f t="shared" si="237"/>
        <v>2673</v>
      </c>
      <c r="N7601" t="str" cm="1">
        <f t="array" ref="N76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02" spans="2:14" x14ac:dyDescent="0.35">
      <c r="B7602" s="7">
        <v>2031600</v>
      </c>
      <c r="C7602" s="1" t="s">
        <v>22</v>
      </c>
      <c r="D7602" s="1" t="s">
        <v>29</v>
      </c>
      <c r="E7602" s="1" t="s">
        <v>46</v>
      </c>
      <c r="F7602" s="1" t="s">
        <v>521</v>
      </c>
      <c r="G7602" s="3">
        <v>45482</v>
      </c>
      <c r="H7602" s="3">
        <v>45490</v>
      </c>
      <c r="I7602" s="6">
        <v>4500</v>
      </c>
      <c r="J7602" s="1">
        <v>7</v>
      </c>
      <c r="K7602" s="4">
        <v>0.02</v>
      </c>
      <c r="L7602" s="6">
        <f t="shared" si="236"/>
        <v>90</v>
      </c>
      <c r="M7602" s="8">
        <f t="shared" si="237"/>
        <v>31410</v>
      </c>
      <c r="N7602" t="str" cm="1">
        <f t="array" ref="N76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03" spans="2:14" x14ac:dyDescent="0.35">
      <c r="B7603" s="7">
        <v>2031601</v>
      </c>
      <c r="C7603" s="1" t="s">
        <v>23</v>
      </c>
      <c r="D7603" s="1" t="s">
        <v>25</v>
      </c>
      <c r="E7603" s="1" t="s">
        <v>47</v>
      </c>
      <c r="F7603" s="1" t="s">
        <v>518</v>
      </c>
      <c r="G7603" s="3">
        <v>45482</v>
      </c>
      <c r="H7603" s="3">
        <v>45484</v>
      </c>
      <c r="I7603" s="6">
        <v>2350</v>
      </c>
      <c r="J7603" s="1">
        <v>2</v>
      </c>
      <c r="K7603" s="4">
        <v>0.02</v>
      </c>
      <c r="L7603" s="6">
        <f t="shared" si="236"/>
        <v>47</v>
      </c>
      <c r="M7603" s="8">
        <f t="shared" si="237"/>
        <v>4653</v>
      </c>
      <c r="N7603" t="str" cm="1">
        <f t="array" ref="N76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04" spans="2:14" x14ac:dyDescent="0.35">
      <c r="B7604" s="7">
        <v>2031602</v>
      </c>
      <c r="C7604" s="1" t="s">
        <v>24</v>
      </c>
      <c r="D7604" s="1" t="s">
        <v>26</v>
      </c>
      <c r="E7604" s="1" t="s">
        <v>48</v>
      </c>
      <c r="F7604" s="1" t="s">
        <v>518</v>
      </c>
      <c r="G7604" s="3">
        <v>45482</v>
      </c>
      <c r="H7604" s="3">
        <v>45485</v>
      </c>
      <c r="I7604" s="6">
        <v>90</v>
      </c>
      <c r="J7604" s="1">
        <v>1</v>
      </c>
      <c r="K7604" s="4">
        <v>0.02</v>
      </c>
      <c r="L7604" s="6">
        <f t="shared" si="236"/>
        <v>1.8</v>
      </c>
      <c r="M7604" s="8">
        <f t="shared" si="237"/>
        <v>88.2</v>
      </c>
      <c r="N7604" t="str" cm="1">
        <f t="array" ref="N76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05" spans="2:14" x14ac:dyDescent="0.35">
      <c r="B7605" s="7">
        <v>2031603</v>
      </c>
      <c r="C7605" s="1" t="s">
        <v>4</v>
      </c>
      <c r="D7605" s="1" t="s">
        <v>27</v>
      </c>
      <c r="E7605" s="1" t="s">
        <v>49</v>
      </c>
      <c r="F7605" s="1" t="s">
        <v>519</v>
      </c>
      <c r="G7605" s="3">
        <v>45482</v>
      </c>
      <c r="H7605" s="3">
        <v>45487</v>
      </c>
      <c r="I7605" s="6">
        <v>280</v>
      </c>
      <c r="J7605" s="1">
        <v>1</v>
      </c>
      <c r="K7605" s="4">
        <v>0.02</v>
      </c>
      <c r="L7605" s="6">
        <f t="shared" si="236"/>
        <v>5.6000000000000005</v>
      </c>
      <c r="M7605" s="8">
        <f t="shared" si="237"/>
        <v>274.39999999999998</v>
      </c>
      <c r="N7605" t="str" cm="1">
        <f t="array" ref="N76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06" spans="2:14" x14ac:dyDescent="0.35">
      <c r="B7606" s="7">
        <v>2031604</v>
      </c>
      <c r="C7606" s="1" t="s">
        <v>5</v>
      </c>
      <c r="D7606" s="1" t="s">
        <v>28</v>
      </c>
      <c r="E7606" s="1" t="s">
        <v>50</v>
      </c>
      <c r="F7606" s="1" t="s">
        <v>521</v>
      </c>
      <c r="G7606" s="3">
        <v>45482</v>
      </c>
      <c r="H7606" s="3">
        <v>45483</v>
      </c>
      <c r="I7606" s="6">
        <v>70</v>
      </c>
      <c r="J7606" s="1">
        <v>1</v>
      </c>
      <c r="K7606" s="4">
        <v>0.02</v>
      </c>
      <c r="L7606" s="6">
        <f t="shared" si="236"/>
        <v>1.4000000000000001</v>
      </c>
      <c r="M7606" s="8">
        <f t="shared" si="237"/>
        <v>68.599999999999994</v>
      </c>
      <c r="N7606" t="str" cm="1">
        <f t="array" ref="N76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07" spans="2:14" x14ac:dyDescent="0.35">
      <c r="B7607" s="7">
        <v>2031605</v>
      </c>
      <c r="C7607" s="1" t="s">
        <v>6</v>
      </c>
      <c r="D7607" s="1" t="s">
        <v>29</v>
      </c>
      <c r="E7607" s="1" t="s">
        <v>51</v>
      </c>
      <c r="F7607" s="1" t="s">
        <v>520</v>
      </c>
      <c r="G7607" s="3">
        <v>45482</v>
      </c>
      <c r="H7607" s="3">
        <v>45490</v>
      </c>
      <c r="I7607" s="6">
        <v>230</v>
      </c>
      <c r="J7607" s="1">
        <v>2</v>
      </c>
      <c r="K7607" s="4">
        <v>0.02</v>
      </c>
      <c r="L7607" s="6">
        <f t="shared" si="236"/>
        <v>4.6000000000000005</v>
      </c>
      <c r="M7607" s="8">
        <f t="shared" si="237"/>
        <v>455.4</v>
      </c>
      <c r="N7607" t="str" cm="1">
        <f t="array" ref="N76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08" spans="2:14" x14ac:dyDescent="0.35">
      <c r="B7608" s="7">
        <v>2031606</v>
      </c>
      <c r="C7608" s="1" t="s">
        <v>7</v>
      </c>
      <c r="D7608" s="1" t="s">
        <v>25</v>
      </c>
      <c r="E7608" s="1" t="s">
        <v>506</v>
      </c>
      <c r="F7608" s="1" t="s">
        <v>518</v>
      </c>
      <c r="G7608" s="3">
        <v>45482</v>
      </c>
      <c r="H7608" s="3">
        <v>45484</v>
      </c>
      <c r="I7608" s="6">
        <v>7999</v>
      </c>
      <c r="J7608" s="1">
        <v>1</v>
      </c>
      <c r="K7608" s="4">
        <v>0.02</v>
      </c>
      <c r="L7608" s="6">
        <f t="shared" si="236"/>
        <v>159.97999999999999</v>
      </c>
      <c r="M7608" s="8">
        <f t="shared" si="237"/>
        <v>7839.02</v>
      </c>
      <c r="N7608" t="str" cm="1">
        <f t="array" ref="N76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09" spans="2:14" x14ac:dyDescent="0.35">
      <c r="B7609" s="7">
        <v>2031607</v>
      </c>
      <c r="C7609" s="1" t="s">
        <v>10</v>
      </c>
      <c r="D7609" s="1" t="s">
        <v>26</v>
      </c>
      <c r="E7609" s="1" t="s">
        <v>507</v>
      </c>
      <c r="F7609" s="1" t="s">
        <v>519</v>
      </c>
      <c r="G7609" s="3">
        <v>45482</v>
      </c>
      <c r="H7609" s="3">
        <v>45485</v>
      </c>
      <c r="I7609" s="6">
        <v>850</v>
      </c>
      <c r="J7609" s="1">
        <v>2</v>
      </c>
      <c r="K7609" s="4">
        <v>7.0000000000000007E-2</v>
      </c>
      <c r="L7609" s="6">
        <f t="shared" si="236"/>
        <v>59.500000000000007</v>
      </c>
      <c r="M7609" s="8">
        <f t="shared" si="237"/>
        <v>1640.5</v>
      </c>
      <c r="N7609" t="str" cm="1">
        <f t="array" ref="N76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10" spans="2:14" x14ac:dyDescent="0.35">
      <c r="B7610" s="7">
        <v>2031608</v>
      </c>
      <c r="C7610" s="1" t="s">
        <v>8</v>
      </c>
      <c r="D7610" s="1" t="s">
        <v>27</v>
      </c>
      <c r="E7610" s="1" t="s">
        <v>508</v>
      </c>
      <c r="F7610" s="1" t="s">
        <v>520</v>
      </c>
      <c r="G7610" s="3">
        <v>45482</v>
      </c>
      <c r="H7610" s="3">
        <v>45487</v>
      </c>
      <c r="I7610" s="6">
        <v>65000</v>
      </c>
      <c r="J7610" s="1">
        <v>7</v>
      </c>
      <c r="K7610" s="4">
        <v>0.03</v>
      </c>
      <c r="L7610" s="6">
        <f t="shared" si="236"/>
        <v>1950</v>
      </c>
      <c r="M7610" s="8">
        <f t="shared" si="237"/>
        <v>453050</v>
      </c>
      <c r="N7610" t="str" cm="1">
        <f t="array" ref="N76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11" spans="2:14" x14ac:dyDescent="0.35">
      <c r="B7611" s="7">
        <v>2031609</v>
      </c>
      <c r="C7611" s="1" t="s">
        <v>9</v>
      </c>
      <c r="D7611" s="1" t="s">
        <v>28</v>
      </c>
      <c r="E7611" s="1" t="s">
        <v>31</v>
      </c>
      <c r="F7611" s="1" t="s">
        <v>521</v>
      </c>
      <c r="G7611" s="3">
        <v>45482</v>
      </c>
      <c r="H7611" s="3">
        <v>45483</v>
      </c>
      <c r="I7611" s="6">
        <v>450</v>
      </c>
      <c r="J7611" s="1">
        <v>2</v>
      </c>
      <c r="K7611" s="4">
        <v>0.08</v>
      </c>
      <c r="L7611" s="6">
        <f t="shared" si="236"/>
        <v>36</v>
      </c>
      <c r="M7611" s="8">
        <f t="shared" si="237"/>
        <v>864</v>
      </c>
      <c r="N7611" t="str" cm="1">
        <f t="array" ref="N76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12" spans="2:14" x14ac:dyDescent="0.35">
      <c r="B7612" s="7">
        <v>2031610</v>
      </c>
      <c r="C7612" s="1" t="s">
        <v>11</v>
      </c>
      <c r="D7612" s="1" t="s">
        <v>29</v>
      </c>
      <c r="E7612" s="1" t="s">
        <v>32</v>
      </c>
      <c r="F7612" s="1" t="s">
        <v>518</v>
      </c>
      <c r="G7612" s="3">
        <v>45482</v>
      </c>
      <c r="H7612" s="3">
        <v>45490</v>
      </c>
      <c r="I7612" s="6">
        <v>1299</v>
      </c>
      <c r="J7612" s="1">
        <v>2</v>
      </c>
      <c r="K7612" s="4">
        <v>0.05</v>
      </c>
      <c r="L7612" s="6">
        <f t="shared" si="236"/>
        <v>64.95</v>
      </c>
      <c r="M7612" s="8">
        <f t="shared" si="237"/>
        <v>2533.0500000000002</v>
      </c>
      <c r="N7612" t="str" cm="1">
        <f t="array" ref="N76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13" spans="2:14" x14ac:dyDescent="0.35">
      <c r="B7613" s="7">
        <v>2031611</v>
      </c>
      <c r="C7613" s="1" t="s">
        <v>12</v>
      </c>
      <c r="D7613" s="1" t="s">
        <v>25</v>
      </c>
      <c r="E7613" s="1" t="s">
        <v>38</v>
      </c>
      <c r="F7613" s="1" t="s">
        <v>518</v>
      </c>
      <c r="G7613" s="3">
        <v>45482</v>
      </c>
      <c r="H7613" s="3">
        <v>45484</v>
      </c>
      <c r="I7613" s="6">
        <v>1700</v>
      </c>
      <c r="J7613" s="1">
        <v>1</v>
      </c>
      <c r="K7613" s="4">
        <v>0.05</v>
      </c>
      <c r="L7613" s="6">
        <f t="shared" si="236"/>
        <v>85</v>
      </c>
      <c r="M7613" s="8">
        <f t="shared" si="237"/>
        <v>1615</v>
      </c>
      <c r="N7613" t="str" cm="1">
        <f t="array" ref="N76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14" spans="2:14" x14ac:dyDescent="0.35">
      <c r="B7614" s="7">
        <v>2031612</v>
      </c>
      <c r="C7614" s="1" t="s">
        <v>13</v>
      </c>
      <c r="D7614" s="1" t="s">
        <v>397</v>
      </c>
      <c r="E7614" s="1" t="s">
        <v>33</v>
      </c>
      <c r="F7614" s="1" t="s">
        <v>519</v>
      </c>
      <c r="G7614" s="3">
        <v>45482</v>
      </c>
      <c r="H7614" s="3">
        <v>45485</v>
      </c>
      <c r="I7614" s="6">
        <v>55000</v>
      </c>
      <c r="J7614" s="1">
        <v>2</v>
      </c>
      <c r="K7614" s="4">
        <v>0.05</v>
      </c>
      <c r="L7614" s="6">
        <f t="shared" si="236"/>
        <v>2750</v>
      </c>
      <c r="M7614" s="8">
        <f t="shared" si="237"/>
        <v>107250</v>
      </c>
      <c r="N7614" t="str" cm="1">
        <f t="array" ref="N76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15" spans="2:14" x14ac:dyDescent="0.35">
      <c r="B7615" s="7">
        <v>2031613</v>
      </c>
      <c r="C7615" s="1" t="s">
        <v>14</v>
      </c>
      <c r="D7615" s="1" t="s">
        <v>25</v>
      </c>
      <c r="E7615" s="1" t="s">
        <v>34</v>
      </c>
      <c r="F7615" s="1" t="s">
        <v>521</v>
      </c>
      <c r="G7615" s="3">
        <v>45482</v>
      </c>
      <c r="H7615" s="3">
        <v>45487</v>
      </c>
      <c r="I7615" s="6">
        <v>57999</v>
      </c>
      <c r="J7615" s="1">
        <v>4</v>
      </c>
      <c r="K7615" s="4">
        <v>0.05</v>
      </c>
      <c r="L7615" s="6">
        <f t="shared" si="236"/>
        <v>2899.9500000000003</v>
      </c>
      <c r="M7615" s="8">
        <f t="shared" si="237"/>
        <v>229096.05</v>
      </c>
      <c r="N7615" t="str" cm="1">
        <f t="array" ref="N76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16" spans="2:14" x14ac:dyDescent="0.35">
      <c r="B7616" s="7">
        <v>2031614</v>
      </c>
      <c r="C7616" s="1" t="s">
        <v>15</v>
      </c>
      <c r="D7616" s="1" t="s">
        <v>26</v>
      </c>
      <c r="E7616" s="1" t="s">
        <v>35</v>
      </c>
      <c r="F7616" s="1" t="s">
        <v>520</v>
      </c>
      <c r="G7616" s="3">
        <v>45482</v>
      </c>
      <c r="H7616" s="3">
        <v>45483</v>
      </c>
      <c r="I7616" s="6">
        <v>1399</v>
      </c>
      <c r="J7616" s="1">
        <v>3</v>
      </c>
      <c r="K7616" s="4">
        <v>0.03</v>
      </c>
      <c r="L7616" s="6">
        <f t="shared" si="236"/>
        <v>41.97</v>
      </c>
      <c r="M7616" s="8">
        <f t="shared" si="237"/>
        <v>4155.03</v>
      </c>
      <c r="N7616" t="str" cm="1">
        <f t="array" ref="N76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17" spans="2:14" x14ac:dyDescent="0.35">
      <c r="B7617" s="7">
        <v>2031615</v>
      </c>
      <c r="C7617" s="1" t="s">
        <v>16</v>
      </c>
      <c r="D7617" s="1" t="s">
        <v>27</v>
      </c>
      <c r="E7617" s="1" t="s">
        <v>36</v>
      </c>
      <c r="F7617" s="1" t="s">
        <v>518</v>
      </c>
      <c r="G7617" s="3">
        <v>45482</v>
      </c>
      <c r="H7617" s="3">
        <v>45490</v>
      </c>
      <c r="I7617" s="6">
        <v>999</v>
      </c>
      <c r="J7617" s="1">
        <v>2</v>
      </c>
      <c r="K7617" s="4">
        <v>0.1</v>
      </c>
      <c r="L7617" s="6">
        <f t="shared" si="236"/>
        <v>99.9</v>
      </c>
      <c r="M7617" s="8">
        <f t="shared" si="237"/>
        <v>1898.1</v>
      </c>
      <c r="N7617" t="str" cm="1">
        <f t="array" ref="N76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18" spans="2:14" x14ac:dyDescent="0.35">
      <c r="B7618" s="7">
        <v>2031616</v>
      </c>
      <c r="C7618" s="1" t="s">
        <v>17</v>
      </c>
      <c r="D7618" s="1" t="s">
        <v>28</v>
      </c>
      <c r="E7618" s="1" t="s">
        <v>37</v>
      </c>
      <c r="F7618" s="1" t="s">
        <v>519</v>
      </c>
      <c r="G7618" s="3">
        <v>45482</v>
      </c>
      <c r="H7618" s="3">
        <v>45484</v>
      </c>
      <c r="I7618" s="6">
        <v>2099</v>
      </c>
      <c r="J7618" s="1">
        <v>1</v>
      </c>
      <c r="K7618" s="4">
        <v>0.05</v>
      </c>
      <c r="L7618" s="6">
        <f t="shared" si="236"/>
        <v>104.95</v>
      </c>
      <c r="M7618" s="8">
        <f t="shared" si="237"/>
        <v>1994.05</v>
      </c>
      <c r="N7618" t="str" cm="1">
        <f t="array" ref="N76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19" spans="2:14" x14ac:dyDescent="0.35">
      <c r="B7619" s="7">
        <v>2031617</v>
      </c>
      <c r="C7619" s="1" t="s">
        <v>18</v>
      </c>
      <c r="D7619" s="1" t="s">
        <v>29</v>
      </c>
      <c r="E7619" s="1" t="s">
        <v>39</v>
      </c>
      <c r="F7619" s="1" t="s">
        <v>520</v>
      </c>
      <c r="G7619" s="3">
        <v>45482</v>
      </c>
      <c r="H7619" s="3">
        <v>45485</v>
      </c>
      <c r="I7619" s="6">
        <v>11000</v>
      </c>
      <c r="J7619" s="1">
        <v>1</v>
      </c>
      <c r="K7619" s="4">
        <v>0.05</v>
      </c>
      <c r="L7619" s="6">
        <f t="shared" si="236"/>
        <v>550</v>
      </c>
      <c r="M7619" s="8">
        <f t="shared" si="237"/>
        <v>10450</v>
      </c>
      <c r="N7619" t="str" cm="1">
        <f t="array" ref="N76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20" spans="2:14" x14ac:dyDescent="0.35">
      <c r="B7620" s="7">
        <v>2031618</v>
      </c>
      <c r="C7620" s="1" t="s">
        <v>19</v>
      </c>
      <c r="D7620" s="1" t="s">
        <v>25</v>
      </c>
      <c r="E7620" s="1" t="s">
        <v>40</v>
      </c>
      <c r="F7620" s="1" t="s">
        <v>521</v>
      </c>
      <c r="G7620" s="3">
        <v>45482</v>
      </c>
      <c r="H7620" s="3">
        <v>45487</v>
      </c>
      <c r="I7620" s="6">
        <v>800</v>
      </c>
      <c r="J7620" s="1">
        <v>2</v>
      </c>
      <c r="K7620" s="4">
        <v>0.02</v>
      </c>
      <c r="L7620" s="6">
        <f t="shared" ref="L7620:L7683" si="238">I7620*K7620</f>
        <v>16</v>
      </c>
      <c r="M7620" s="8">
        <f t="shared" ref="M7620:M7683" si="239">I7620*J7620-L7620</f>
        <v>1584</v>
      </c>
      <c r="N7620" t="str" cm="1">
        <f t="array" ref="N76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21" spans="2:14" x14ac:dyDescent="0.35">
      <c r="B7621" s="7">
        <v>2031619</v>
      </c>
      <c r="C7621" s="1" t="s">
        <v>20</v>
      </c>
      <c r="D7621" s="1" t="s">
        <v>30</v>
      </c>
      <c r="E7621" s="1" t="s">
        <v>41</v>
      </c>
      <c r="F7621" s="1" t="s">
        <v>518</v>
      </c>
      <c r="G7621" s="3">
        <v>45482</v>
      </c>
      <c r="H7621" s="3">
        <v>45483</v>
      </c>
      <c r="I7621" s="6">
        <v>5500</v>
      </c>
      <c r="J7621" s="1">
        <v>1</v>
      </c>
      <c r="K7621" s="4">
        <v>0.06</v>
      </c>
      <c r="L7621" s="6">
        <f t="shared" si="238"/>
        <v>330</v>
      </c>
      <c r="M7621" s="8">
        <f t="shared" si="239"/>
        <v>5170</v>
      </c>
      <c r="N7621" t="str" cm="1">
        <f t="array" ref="N76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22" spans="2:14" x14ac:dyDescent="0.35">
      <c r="B7622" s="7">
        <v>2031620</v>
      </c>
      <c r="C7622" s="1" t="s">
        <v>21</v>
      </c>
      <c r="D7622" s="1" t="s">
        <v>27</v>
      </c>
      <c r="E7622" s="1" t="s">
        <v>42</v>
      </c>
      <c r="F7622" s="1" t="s">
        <v>518</v>
      </c>
      <c r="G7622" s="3">
        <v>45482</v>
      </c>
      <c r="H7622" s="3">
        <v>45490</v>
      </c>
      <c r="I7622" s="6">
        <v>1350</v>
      </c>
      <c r="J7622" s="1">
        <v>3</v>
      </c>
      <c r="K7622" s="4">
        <v>0.15</v>
      </c>
      <c r="L7622" s="6">
        <f t="shared" si="238"/>
        <v>202.5</v>
      </c>
      <c r="M7622" s="8">
        <f t="shared" si="239"/>
        <v>3847.5</v>
      </c>
      <c r="N7622" t="str" cm="1">
        <f t="array" ref="N76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23" spans="2:14" x14ac:dyDescent="0.35">
      <c r="B7623" s="7">
        <v>2031621</v>
      </c>
      <c r="C7623" s="1" t="s">
        <v>22</v>
      </c>
      <c r="D7623" s="1" t="s">
        <v>28</v>
      </c>
      <c r="E7623" s="1" t="s">
        <v>43</v>
      </c>
      <c r="F7623" s="1" t="s">
        <v>519</v>
      </c>
      <c r="G7623" s="3">
        <v>45482</v>
      </c>
      <c r="H7623" s="3">
        <v>45484</v>
      </c>
      <c r="I7623" s="6">
        <v>4500</v>
      </c>
      <c r="J7623" s="1">
        <v>2</v>
      </c>
      <c r="K7623" s="4">
        <v>0.02</v>
      </c>
      <c r="L7623" s="6">
        <f t="shared" si="238"/>
        <v>90</v>
      </c>
      <c r="M7623" s="8">
        <f t="shared" si="239"/>
        <v>8910</v>
      </c>
      <c r="N7623" t="str" cm="1">
        <f t="array" ref="N76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24" spans="2:14" x14ac:dyDescent="0.35">
      <c r="B7624" s="7">
        <v>2031622</v>
      </c>
      <c r="C7624" s="1" t="s">
        <v>23</v>
      </c>
      <c r="D7624" s="1" t="s">
        <v>29</v>
      </c>
      <c r="E7624" s="1" t="s">
        <v>44</v>
      </c>
      <c r="F7624" s="1" t="s">
        <v>521</v>
      </c>
      <c r="G7624" s="3">
        <v>45482</v>
      </c>
      <c r="H7624" s="3">
        <v>45485</v>
      </c>
      <c r="I7624" s="6">
        <v>2350</v>
      </c>
      <c r="J7624" s="1">
        <v>1</v>
      </c>
      <c r="K7624" s="4">
        <v>0.02</v>
      </c>
      <c r="L7624" s="6">
        <f t="shared" si="238"/>
        <v>47</v>
      </c>
      <c r="M7624" s="8">
        <f t="shared" si="239"/>
        <v>2303</v>
      </c>
      <c r="N7624" t="str" cm="1">
        <f t="array" ref="N76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25" spans="2:14" x14ac:dyDescent="0.35">
      <c r="B7625" s="7">
        <v>2031623</v>
      </c>
      <c r="C7625" s="1" t="s">
        <v>24</v>
      </c>
      <c r="D7625" s="1" t="s">
        <v>25</v>
      </c>
      <c r="E7625" s="1" t="s">
        <v>45</v>
      </c>
      <c r="F7625" s="1" t="s">
        <v>520</v>
      </c>
      <c r="G7625" s="3">
        <v>45482</v>
      </c>
      <c r="H7625" s="3">
        <v>45487</v>
      </c>
      <c r="I7625" s="6">
        <v>90</v>
      </c>
      <c r="J7625" s="1">
        <v>2</v>
      </c>
      <c r="K7625" s="4">
        <v>0.02</v>
      </c>
      <c r="L7625" s="6">
        <f t="shared" si="238"/>
        <v>1.8</v>
      </c>
      <c r="M7625" s="8">
        <f t="shared" si="239"/>
        <v>178.2</v>
      </c>
      <c r="N7625" t="str" cm="1">
        <f t="array" ref="N76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26" spans="2:14" x14ac:dyDescent="0.35">
      <c r="B7626" s="7">
        <v>2031624</v>
      </c>
      <c r="C7626" s="1" t="s">
        <v>4</v>
      </c>
      <c r="D7626" s="1" t="s">
        <v>26</v>
      </c>
      <c r="E7626" s="1" t="s">
        <v>46</v>
      </c>
      <c r="F7626" s="1" t="s">
        <v>518</v>
      </c>
      <c r="G7626" s="3">
        <v>45482</v>
      </c>
      <c r="H7626" s="3">
        <v>45483</v>
      </c>
      <c r="I7626" s="6">
        <v>280</v>
      </c>
      <c r="J7626" s="1">
        <v>1</v>
      </c>
      <c r="K7626" s="4">
        <v>0.02</v>
      </c>
      <c r="L7626" s="6">
        <f t="shared" si="238"/>
        <v>5.6000000000000005</v>
      </c>
      <c r="M7626" s="8">
        <f t="shared" si="239"/>
        <v>274.39999999999998</v>
      </c>
      <c r="N7626" t="str" cm="1">
        <f t="array" ref="N76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27" spans="2:14" x14ac:dyDescent="0.35">
      <c r="B7627" s="7">
        <v>2031625</v>
      </c>
      <c r="C7627" s="1" t="s">
        <v>5</v>
      </c>
      <c r="D7627" s="1" t="s">
        <v>27</v>
      </c>
      <c r="E7627" s="1" t="s">
        <v>47</v>
      </c>
      <c r="F7627" s="1" t="s">
        <v>519</v>
      </c>
      <c r="G7627" s="3">
        <v>45482</v>
      </c>
      <c r="H7627" s="3">
        <v>45490</v>
      </c>
      <c r="I7627" s="6">
        <v>70</v>
      </c>
      <c r="J7627" s="1">
        <v>2</v>
      </c>
      <c r="K7627" s="4">
        <v>0.02</v>
      </c>
      <c r="L7627" s="6">
        <f t="shared" si="238"/>
        <v>1.4000000000000001</v>
      </c>
      <c r="M7627" s="8">
        <f t="shared" si="239"/>
        <v>138.6</v>
      </c>
      <c r="N7627" t="str" cm="1">
        <f t="array" ref="N76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28" spans="2:14" x14ac:dyDescent="0.35">
      <c r="B7628" s="7">
        <v>2031626</v>
      </c>
      <c r="C7628" s="1" t="s">
        <v>6</v>
      </c>
      <c r="D7628" s="1" t="s">
        <v>28</v>
      </c>
      <c r="E7628" s="1" t="s">
        <v>48</v>
      </c>
      <c r="F7628" s="1" t="s">
        <v>520</v>
      </c>
      <c r="G7628" s="3">
        <v>45482</v>
      </c>
      <c r="H7628" s="3">
        <v>45484</v>
      </c>
      <c r="I7628" s="6">
        <v>230</v>
      </c>
      <c r="J7628" s="1">
        <v>3</v>
      </c>
      <c r="K7628" s="4">
        <v>0.02</v>
      </c>
      <c r="L7628" s="6">
        <f t="shared" si="238"/>
        <v>4.6000000000000005</v>
      </c>
      <c r="M7628" s="8">
        <f t="shared" si="239"/>
        <v>685.4</v>
      </c>
      <c r="N7628" t="str" cm="1">
        <f t="array" ref="N76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29" spans="2:14" x14ac:dyDescent="0.35">
      <c r="B7629" s="7">
        <v>2031627</v>
      </c>
      <c r="C7629" s="1" t="s">
        <v>7</v>
      </c>
      <c r="D7629" s="1" t="s">
        <v>29</v>
      </c>
      <c r="E7629" s="1" t="s">
        <v>49</v>
      </c>
      <c r="F7629" s="1" t="s">
        <v>521</v>
      </c>
      <c r="G7629" s="3">
        <v>45482</v>
      </c>
      <c r="H7629" s="3">
        <v>45485</v>
      </c>
      <c r="I7629" s="6">
        <v>7999</v>
      </c>
      <c r="J7629" s="1">
        <v>2</v>
      </c>
      <c r="K7629" s="4">
        <v>0.02</v>
      </c>
      <c r="L7629" s="6">
        <f t="shared" si="238"/>
        <v>159.97999999999999</v>
      </c>
      <c r="M7629" s="8">
        <f t="shared" si="239"/>
        <v>15838.02</v>
      </c>
      <c r="N7629" t="str" cm="1">
        <f t="array" ref="N76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30" spans="2:14" x14ac:dyDescent="0.35">
      <c r="B7630" s="7">
        <v>2031628</v>
      </c>
      <c r="C7630" s="1" t="s">
        <v>10</v>
      </c>
      <c r="D7630" s="1" t="s">
        <v>25</v>
      </c>
      <c r="E7630" s="1" t="s">
        <v>50</v>
      </c>
      <c r="F7630" s="1" t="s">
        <v>518</v>
      </c>
      <c r="G7630" s="3">
        <v>45482</v>
      </c>
      <c r="H7630" s="3">
        <v>45487</v>
      </c>
      <c r="I7630" s="6">
        <v>850</v>
      </c>
      <c r="J7630" s="1">
        <v>7</v>
      </c>
      <c r="K7630" s="4">
        <v>0.02</v>
      </c>
      <c r="L7630" s="6">
        <f t="shared" si="238"/>
        <v>17</v>
      </c>
      <c r="M7630" s="8">
        <f t="shared" si="239"/>
        <v>5933</v>
      </c>
      <c r="N7630" t="str" cm="1">
        <f t="array" ref="N76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31" spans="2:14" x14ac:dyDescent="0.35">
      <c r="B7631" s="7">
        <v>2031629</v>
      </c>
      <c r="C7631" s="1" t="s">
        <v>8</v>
      </c>
      <c r="D7631" s="1" t="s">
        <v>26</v>
      </c>
      <c r="E7631" s="1" t="s">
        <v>51</v>
      </c>
      <c r="F7631" s="1" t="s">
        <v>518</v>
      </c>
      <c r="G7631" s="3">
        <v>45482</v>
      </c>
      <c r="H7631" s="3">
        <v>45483</v>
      </c>
      <c r="I7631" s="6">
        <v>65000</v>
      </c>
      <c r="J7631" s="1">
        <v>2</v>
      </c>
      <c r="K7631" s="4">
        <v>7.0000000000000007E-2</v>
      </c>
      <c r="L7631" s="6">
        <f t="shared" si="238"/>
        <v>4550</v>
      </c>
      <c r="M7631" s="8">
        <f t="shared" si="239"/>
        <v>125450</v>
      </c>
      <c r="N7631" t="str" cm="1">
        <f t="array" ref="N76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32" spans="2:14" x14ac:dyDescent="0.35">
      <c r="B7632" s="7">
        <v>2031630</v>
      </c>
      <c r="C7632" s="1" t="s">
        <v>9</v>
      </c>
      <c r="D7632" s="1" t="s">
        <v>27</v>
      </c>
      <c r="E7632" s="1" t="s">
        <v>506</v>
      </c>
      <c r="F7632" s="1" t="s">
        <v>519</v>
      </c>
      <c r="G7632" s="3">
        <v>45482</v>
      </c>
      <c r="H7632" s="3">
        <v>45490</v>
      </c>
      <c r="I7632" s="6">
        <v>450</v>
      </c>
      <c r="J7632" s="1">
        <v>1</v>
      </c>
      <c r="K7632" s="4">
        <v>0.03</v>
      </c>
      <c r="L7632" s="6">
        <f t="shared" si="238"/>
        <v>13.5</v>
      </c>
      <c r="M7632" s="8">
        <f t="shared" si="239"/>
        <v>436.5</v>
      </c>
      <c r="N7632" t="str" cm="1">
        <f t="array" ref="N76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33" spans="2:14" x14ac:dyDescent="0.35">
      <c r="B7633" s="7">
        <v>2031631</v>
      </c>
      <c r="C7633" s="1" t="s">
        <v>11</v>
      </c>
      <c r="D7633" s="1" t="s">
        <v>28</v>
      </c>
      <c r="E7633" s="1" t="s">
        <v>507</v>
      </c>
      <c r="F7633" s="1" t="s">
        <v>521</v>
      </c>
      <c r="G7633" s="3">
        <v>45482</v>
      </c>
      <c r="H7633" s="3">
        <v>45484</v>
      </c>
      <c r="I7633" s="6">
        <v>1299</v>
      </c>
      <c r="J7633" s="1">
        <v>1</v>
      </c>
      <c r="K7633" s="4">
        <v>0.08</v>
      </c>
      <c r="L7633" s="6">
        <f t="shared" si="238"/>
        <v>103.92</v>
      </c>
      <c r="M7633" s="8">
        <f t="shared" si="239"/>
        <v>1195.08</v>
      </c>
      <c r="N7633" t="str" cm="1">
        <f t="array" ref="N76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34" spans="2:14" x14ac:dyDescent="0.35">
      <c r="B7634" s="7">
        <v>2031632</v>
      </c>
      <c r="C7634" s="1" t="s">
        <v>12</v>
      </c>
      <c r="D7634" s="1" t="s">
        <v>29</v>
      </c>
      <c r="E7634" s="1" t="s">
        <v>508</v>
      </c>
      <c r="F7634" s="1" t="s">
        <v>520</v>
      </c>
      <c r="G7634" s="3">
        <v>45482</v>
      </c>
      <c r="H7634" s="3">
        <v>45485</v>
      </c>
      <c r="I7634" s="6">
        <v>1700</v>
      </c>
      <c r="J7634" s="1">
        <v>1</v>
      </c>
      <c r="K7634" s="4">
        <v>0.05</v>
      </c>
      <c r="L7634" s="6">
        <f t="shared" si="238"/>
        <v>85</v>
      </c>
      <c r="M7634" s="8">
        <f t="shared" si="239"/>
        <v>1615</v>
      </c>
      <c r="N7634" t="str" cm="1">
        <f t="array" ref="N76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35" spans="2:14" x14ac:dyDescent="0.35">
      <c r="B7635" s="7">
        <v>2031633</v>
      </c>
      <c r="C7635" s="1" t="s">
        <v>13</v>
      </c>
      <c r="D7635" s="1" t="s">
        <v>25</v>
      </c>
      <c r="E7635" s="1" t="s">
        <v>31</v>
      </c>
      <c r="F7635" s="1" t="s">
        <v>518</v>
      </c>
      <c r="G7635" s="3">
        <v>45482</v>
      </c>
      <c r="H7635" s="3">
        <v>45487</v>
      </c>
      <c r="I7635" s="6">
        <v>55000</v>
      </c>
      <c r="J7635" s="1">
        <v>2</v>
      </c>
      <c r="K7635" s="4">
        <v>0.05</v>
      </c>
      <c r="L7635" s="6">
        <f t="shared" si="238"/>
        <v>2750</v>
      </c>
      <c r="M7635" s="8">
        <f t="shared" si="239"/>
        <v>107250</v>
      </c>
      <c r="N7635" t="str" cm="1">
        <f t="array" ref="N76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36" spans="2:14" x14ac:dyDescent="0.35">
      <c r="B7636" s="7">
        <v>2031634</v>
      </c>
      <c r="C7636" s="1" t="s">
        <v>14</v>
      </c>
      <c r="D7636" s="1" t="s">
        <v>398</v>
      </c>
      <c r="E7636" s="1" t="s">
        <v>32</v>
      </c>
      <c r="F7636" s="1" t="s">
        <v>519</v>
      </c>
      <c r="G7636" s="3">
        <v>45482</v>
      </c>
      <c r="H7636" s="3">
        <v>45483</v>
      </c>
      <c r="I7636" s="6">
        <v>57999</v>
      </c>
      <c r="J7636" s="1">
        <v>1</v>
      </c>
      <c r="K7636" s="4">
        <v>0.05</v>
      </c>
      <c r="L7636" s="6">
        <f t="shared" si="238"/>
        <v>2899.9500000000003</v>
      </c>
      <c r="M7636" s="8">
        <f t="shared" si="239"/>
        <v>55099.05</v>
      </c>
      <c r="N7636" t="str" cm="1">
        <f t="array" ref="N76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37" spans="2:14" x14ac:dyDescent="0.35">
      <c r="B7637" s="7">
        <v>2031635</v>
      </c>
      <c r="C7637" s="1" t="s">
        <v>15</v>
      </c>
      <c r="D7637" s="1" t="s">
        <v>25</v>
      </c>
      <c r="E7637" s="1" t="s">
        <v>38</v>
      </c>
      <c r="F7637" s="1" t="s">
        <v>520</v>
      </c>
      <c r="G7637" s="3">
        <v>45482</v>
      </c>
      <c r="H7637" s="3">
        <v>45490</v>
      </c>
      <c r="I7637" s="6">
        <v>1399</v>
      </c>
      <c r="J7637" s="1">
        <v>2</v>
      </c>
      <c r="K7637" s="4">
        <v>0.05</v>
      </c>
      <c r="L7637" s="6">
        <f t="shared" si="238"/>
        <v>69.95</v>
      </c>
      <c r="M7637" s="8">
        <f t="shared" si="239"/>
        <v>2728.05</v>
      </c>
      <c r="N7637" t="str" cm="1">
        <f t="array" ref="N76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38" spans="2:14" x14ac:dyDescent="0.35">
      <c r="B7638" s="7">
        <v>2031636</v>
      </c>
      <c r="C7638" s="1" t="s">
        <v>16</v>
      </c>
      <c r="D7638" s="1" t="s">
        <v>26</v>
      </c>
      <c r="E7638" s="1" t="s">
        <v>33</v>
      </c>
      <c r="F7638" s="1" t="s">
        <v>521</v>
      </c>
      <c r="G7638" s="3">
        <v>45482</v>
      </c>
      <c r="H7638" s="3">
        <v>45484</v>
      </c>
      <c r="I7638" s="6">
        <v>999</v>
      </c>
      <c r="J7638" s="1">
        <v>7</v>
      </c>
      <c r="K7638" s="4">
        <v>0.03</v>
      </c>
      <c r="L7638" s="6">
        <f t="shared" si="238"/>
        <v>29.97</v>
      </c>
      <c r="M7638" s="8">
        <f t="shared" si="239"/>
        <v>6963.03</v>
      </c>
      <c r="N7638" t="str" cm="1">
        <f t="array" ref="N76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39" spans="2:14" x14ac:dyDescent="0.35">
      <c r="B7639" s="7">
        <v>2031637</v>
      </c>
      <c r="C7639" s="1" t="s">
        <v>17</v>
      </c>
      <c r="D7639" s="1" t="s">
        <v>27</v>
      </c>
      <c r="E7639" s="1" t="s">
        <v>34</v>
      </c>
      <c r="F7639" s="1" t="s">
        <v>518</v>
      </c>
      <c r="G7639" s="3">
        <v>45482</v>
      </c>
      <c r="H7639" s="3">
        <v>45485</v>
      </c>
      <c r="I7639" s="6">
        <v>2099</v>
      </c>
      <c r="J7639" s="1">
        <v>2</v>
      </c>
      <c r="K7639" s="4">
        <v>0.1</v>
      </c>
      <c r="L7639" s="6">
        <f t="shared" si="238"/>
        <v>209.9</v>
      </c>
      <c r="M7639" s="8">
        <f t="shared" si="239"/>
        <v>3988.1</v>
      </c>
      <c r="N7639" t="str" cm="1">
        <f t="array" ref="N76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40" spans="2:14" x14ac:dyDescent="0.35">
      <c r="B7640" s="7">
        <v>2031638</v>
      </c>
      <c r="C7640" s="1" t="s">
        <v>18</v>
      </c>
      <c r="D7640" s="1" t="s">
        <v>28</v>
      </c>
      <c r="E7640" s="1" t="s">
        <v>35</v>
      </c>
      <c r="F7640" s="1" t="s">
        <v>518</v>
      </c>
      <c r="G7640" s="3">
        <v>45482</v>
      </c>
      <c r="H7640" s="3">
        <v>45487</v>
      </c>
      <c r="I7640" s="6">
        <v>11000</v>
      </c>
      <c r="J7640" s="1">
        <v>2</v>
      </c>
      <c r="K7640" s="4">
        <v>0.05</v>
      </c>
      <c r="L7640" s="6">
        <f t="shared" si="238"/>
        <v>550</v>
      </c>
      <c r="M7640" s="8">
        <f t="shared" si="239"/>
        <v>21450</v>
      </c>
      <c r="N7640" t="str" cm="1">
        <f t="array" ref="N76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41" spans="2:14" x14ac:dyDescent="0.35">
      <c r="B7641" s="7">
        <v>2031639</v>
      </c>
      <c r="C7641" s="1" t="s">
        <v>19</v>
      </c>
      <c r="D7641" s="1" t="s">
        <v>29</v>
      </c>
      <c r="E7641" s="1" t="s">
        <v>36</v>
      </c>
      <c r="F7641" s="1" t="s">
        <v>519</v>
      </c>
      <c r="G7641" s="3">
        <v>45482</v>
      </c>
      <c r="H7641" s="3">
        <v>45483</v>
      </c>
      <c r="I7641" s="6">
        <v>800</v>
      </c>
      <c r="J7641" s="1">
        <v>1</v>
      </c>
      <c r="K7641" s="4">
        <v>0.05</v>
      </c>
      <c r="L7641" s="6">
        <f t="shared" si="238"/>
        <v>40</v>
      </c>
      <c r="M7641" s="8">
        <f t="shared" si="239"/>
        <v>760</v>
      </c>
      <c r="N7641" t="str" cm="1">
        <f t="array" ref="N76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42" spans="2:14" x14ac:dyDescent="0.35">
      <c r="B7642" s="7">
        <v>2031640</v>
      </c>
      <c r="C7642" s="1" t="s">
        <v>20</v>
      </c>
      <c r="D7642" s="1" t="s">
        <v>25</v>
      </c>
      <c r="E7642" s="1" t="s">
        <v>37</v>
      </c>
      <c r="F7642" s="1" t="s">
        <v>521</v>
      </c>
      <c r="G7642" s="3">
        <v>45482</v>
      </c>
      <c r="H7642" s="3">
        <v>45490</v>
      </c>
      <c r="I7642" s="6">
        <v>5500</v>
      </c>
      <c r="J7642" s="1">
        <v>2</v>
      </c>
      <c r="K7642" s="4">
        <v>0.02</v>
      </c>
      <c r="L7642" s="6">
        <f t="shared" si="238"/>
        <v>110</v>
      </c>
      <c r="M7642" s="8">
        <f t="shared" si="239"/>
        <v>10890</v>
      </c>
      <c r="N7642" t="str" cm="1">
        <f t="array" ref="N76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43" spans="2:14" x14ac:dyDescent="0.35">
      <c r="B7643" s="7">
        <v>2031641</v>
      </c>
      <c r="C7643" s="1" t="s">
        <v>21</v>
      </c>
      <c r="D7643" s="1" t="s">
        <v>30</v>
      </c>
      <c r="E7643" s="1" t="s">
        <v>39</v>
      </c>
      <c r="F7643" s="1" t="s">
        <v>520</v>
      </c>
      <c r="G7643" s="3">
        <v>45482</v>
      </c>
      <c r="H7643" s="3">
        <v>45484</v>
      </c>
      <c r="I7643" s="6">
        <v>1350</v>
      </c>
      <c r="J7643" s="1">
        <v>4</v>
      </c>
      <c r="K7643" s="4">
        <v>0.06</v>
      </c>
      <c r="L7643" s="6">
        <f t="shared" si="238"/>
        <v>81</v>
      </c>
      <c r="M7643" s="8">
        <f t="shared" si="239"/>
        <v>5319</v>
      </c>
      <c r="N7643" t="str" cm="1">
        <f t="array" ref="N76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44" spans="2:14" x14ac:dyDescent="0.35">
      <c r="B7644" s="7">
        <v>2031642</v>
      </c>
      <c r="C7644" s="1" t="s">
        <v>22</v>
      </c>
      <c r="D7644" s="1" t="s">
        <v>27</v>
      </c>
      <c r="E7644" s="1" t="s">
        <v>40</v>
      </c>
      <c r="F7644" s="1" t="s">
        <v>518</v>
      </c>
      <c r="G7644" s="3">
        <v>45482</v>
      </c>
      <c r="H7644" s="3">
        <v>45485</v>
      </c>
      <c r="I7644" s="6">
        <v>4500</v>
      </c>
      <c r="J7644" s="1">
        <v>3</v>
      </c>
      <c r="K7644" s="4">
        <v>0.15</v>
      </c>
      <c r="L7644" s="6">
        <f t="shared" si="238"/>
        <v>675</v>
      </c>
      <c r="M7644" s="8">
        <f t="shared" si="239"/>
        <v>12825</v>
      </c>
      <c r="N7644" t="str" cm="1">
        <f t="array" ref="N76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45" spans="2:14" x14ac:dyDescent="0.35">
      <c r="B7645" s="7">
        <v>2031643</v>
      </c>
      <c r="C7645" s="1" t="s">
        <v>23</v>
      </c>
      <c r="D7645" s="1" t="s">
        <v>28</v>
      </c>
      <c r="E7645" s="1" t="s">
        <v>41</v>
      </c>
      <c r="F7645" s="1" t="s">
        <v>519</v>
      </c>
      <c r="G7645" s="3">
        <v>45482</v>
      </c>
      <c r="H7645" s="3">
        <v>45487</v>
      </c>
      <c r="I7645" s="6">
        <v>2350</v>
      </c>
      <c r="J7645" s="1">
        <v>2</v>
      </c>
      <c r="K7645" s="4">
        <v>0.02</v>
      </c>
      <c r="L7645" s="6">
        <f t="shared" si="238"/>
        <v>47</v>
      </c>
      <c r="M7645" s="8">
        <f t="shared" si="239"/>
        <v>4653</v>
      </c>
      <c r="N7645" t="str" cm="1">
        <f t="array" ref="N76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46" spans="2:14" x14ac:dyDescent="0.35">
      <c r="B7646" s="7">
        <v>2031644</v>
      </c>
      <c r="C7646" s="1" t="s">
        <v>24</v>
      </c>
      <c r="D7646" s="1" t="s">
        <v>29</v>
      </c>
      <c r="E7646" s="1" t="s">
        <v>42</v>
      </c>
      <c r="F7646" s="1" t="s">
        <v>520</v>
      </c>
      <c r="G7646" s="3">
        <v>45482</v>
      </c>
      <c r="H7646" s="3">
        <v>45483</v>
      </c>
      <c r="I7646" s="6">
        <v>90</v>
      </c>
      <c r="J7646" s="1">
        <v>1</v>
      </c>
      <c r="K7646" s="4">
        <v>0.02</v>
      </c>
      <c r="L7646" s="6">
        <f t="shared" si="238"/>
        <v>1.8</v>
      </c>
      <c r="M7646" s="8">
        <f t="shared" si="239"/>
        <v>88.2</v>
      </c>
      <c r="N7646" t="str" cm="1">
        <f t="array" ref="N76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47" spans="2:14" x14ac:dyDescent="0.35">
      <c r="B7647" s="7">
        <v>2031645</v>
      </c>
      <c r="C7647" s="1" t="s">
        <v>4</v>
      </c>
      <c r="D7647" s="1" t="s">
        <v>25</v>
      </c>
      <c r="E7647" s="1" t="s">
        <v>43</v>
      </c>
      <c r="F7647" s="1" t="s">
        <v>521</v>
      </c>
      <c r="G7647" s="3">
        <v>45482</v>
      </c>
      <c r="H7647" s="3">
        <v>45490</v>
      </c>
      <c r="I7647" s="6">
        <v>280</v>
      </c>
      <c r="J7647" s="1">
        <v>1</v>
      </c>
      <c r="K7647" s="4">
        <v>0.02</v>
      </c>
      <c r="L7647" s="6">
        <f t="shared" si="238"/>
        <v>5.6000000000000005</v>
      </c>
      <c r="M7647" s="8">
        <f t="shared" si="239"/>
        <v>274.39999999999998</v>
      </c>
      <c r="N7647" t="str" cm="1">
        <f t="array" ref="N76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48" spans="2:14" x14ac:dyDescent="0.35">
      <c r="B7648" s="7">
        <v>2031646</v>
      </c>
      <c r="C7648" s="1" t="s">
        <v>5</v>
      </c>
      <c r="D7648" s="1" t="s">
        <v>26</v>
      </c>
      <c r="E7648" s="1" t="s">
        <v>44</v>
      </c>
      <c r="F7648" s="1" t="s">
        <v>518</v>
      </c>
      <c r="G7648" s="3">
        <v>45482</v>
      </c>
      <c r="H7648" s="3">
        <v>45484</v>
      </c>
      <c r="I7648" s="6">
        <v>70</v>
      </c>
      <c r="J7648" s="1">
        <v>2</v>
      </c>
      <c r="K7648" s="4">
        <v>0.02</v>
      </c>
      <c r="L7648" s="6">
        <f t="shared" si="238"/>
        <v>1.4000000000000001</v>
      </c>
      <c r="M7648" s="8">
        <f t="shared" si="239"/>
        <v>138.6</v>
      </c>
      <c r="N7648" t="str" cm="1">
        <f t="array" ref="N76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49" spans="2:14" x14ac:dyDescent="0.35">
      <c r="B7649" s="7">
        <v>2031647</v>
      </c>
      <c r="C7649" s="1" t="s">
        <v>6</v>
      </c>
      <c r="D7649" s="1" t="s">
        <v>27</v>
      </c>
      <c r="E7649" s="1" t="s">
        <v>45</v>
      </c>
      <c r="F7649" s="1" t="s">
        <v>518</v>
      </c>
      <c r="G7649" s="3">
        <v>45482</v>
      </c>
      <c r="H7649" s="3">
        <v>45485</v>
      </c>
      <c r="I7649" s="6">
        <v>230</v>
      </c>
      <c r="J7649" s="1">
        <v>1</v>
      </c>
      <c r="K7649" s="4">
        <v>0.02</v>
      </c>
      <c r="L7649" s="6">
        <f t="shared" si="238"/>
        <v>4.6000000000000005</v>
      </c>
      <c r="M7649" s="8">
        <f t="shared" si="239"/>
        <v>225.4</v>
      </c>
      <c r="N7649" t="str" cm="1">
        <f t="array" ref="N76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50" spans="2:14" x14ac:dyDescent="0.35">
      <c r="B7650" s="7">
        <v>2031648</v>
      </c>
      <c r="C7650" s="1" t="s">
        <v>7</v>
      </c>
      <c r="D7650" s="1" t="s">
        <v>28</v>
      </c>
      <c r="E7650" s="1" t="s">
        <v>46</v>
      </c>
      <c r="F7650" s="1" t="s">
        <v>519</v>
      </c>
      <c r="G7650" s="3">
        <v>45482</v>
      </c>
      <c r="H7650" s="3">
        <v>45487</v>
      </c>
      <c r="I7650" s="6">
        <v>7999</v>
      </c>
      <c r="J7650" s="1">
        <v>3</v>
      </c>
      <c r="K7650" s="4">
        <v>0.02</v>
      </c>
      <c r="L7650" s="6">
        <f t="shared" si="238"/>
        <v>159.97999999999999</v>
      </c>
      <c r="M7650" s="8">
        <f t="shared" si="239"/>
        <v>23837.02</v>
      </c>
      <c r="N7650" t="str" cm="1">
        <f t="array" ref="N76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51" spans="2:14" x14ac:dyDescent="0.35">
      <c r="B7651" s="7">
        <v>2031649</v>
      </c>
      <c r="C7651" s="1" t="s">
        <v>10</v>
      </c>
      <c r="D7651" s="1" t="s">
        <v>29</v>
      </c>
      <c r="E7651" s="1" t="s">
        <v>47</v>
      </c>
      <c r="F7651" s="1" t="s">
        <v>521</v>
      </c>
      <c r="G7651" s="3">
        <v>45482</v>
      </c>
      <c r="H7651" s="3">
        <v>45483</v>
      </c>
      <c r="I7651" s="6">
        <v>850</v>
      </c>
      <c r="J7651" s="1">
        <v>2</v>
      </c>
      <c r="K7651" s="4">
        <v>0.02</v>
      </c>
      <c r="L7651" s="6">
        <f t="shared" si="238"/>
        <v>17</v>
      </c>
      <c r="M7651" s="8">
        <f t="shared" si="239"/>
        <v>1683</v>
      </c>
      <c r="N7651" t="str" cm="1">
        <f t="array" ref="N76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52" spans="2:14" x14ac:dyDescent="0.35">
      <c r="B7652" s="7">
        <v>2031650</v>
      </c>
      <c r="C7652" s="1" t="s">
        <v>8</v>
      </c>
      <c r="D7652" s="1" t="s">
        <v>25</v>
      </c>
      <c r="E7652" s="1" t="s">
        <v>48</v>
      </c>
      <c r="F7652" s="1" t="s">
        <v>520</v>
      </c>
      <c r="G7652" s="3">
        <v>45482</v>
      </c>
      <c r="H7652" s="3">
        <v>45490</v>
      </c>
      <c r="I7652" s="6">
        <v>65000</v>
      </c>
      <c r="J7652" s="1">
        <v>1</v>
      </c>
      <c r="K7652" s="4">
        <v>0.02</v>
      </c>
      <c r="L7652" s="6">
        <f t="shared" si="238"/>
        <v>1300</v>
      </c>
      <c r="M7652" s="8">
        <f t="shared" si="239"/>
        <v>63700</v>
      </c>
      <c r="N7652" t="str" cm="1">
        <f t="array" ref="N76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53" spans="2:14" x14ac:dyDescent="0.35">
      <c r="B7653" s="7">
        <v>2031651</v>
      </c>
      <c r="C7653" s="1" t="s">
        <v>9</v>
      </c>
      <c r="D7653" s="1" t="s">
        <v>26</v>
      </c>
      <c r="E7653" s="1" t="s">
        <v>49</v>
      </c>
      <c r="F7653" s="1" t="s">
        <v>518</v>
      </c>
      <c r="G7653" s="3">
        <v>45482</v>
      </c>
      <c r="H7653" s="3">
        <v>45484</v>
      </c>
      <c r="I7653" s="6">
        <v>450</v>
      </c>
      <c r="J7653" s="1">
        <v>2</v>
      </c>
      <c r="K7653" s="4">
        <v>7.0000000000000007E-2</v>
      </c>
      <c r="L7653" s="6">
        <f t="shared" si="238"/>
        <v>31.500000000000004</v>
      </c>
      <c r="M7653" s="8">
        <f t="shared" si="239"/>
        <v>868.5</v>
      </c>
      <c r="N7653" t="str" cm="1">
        <f t="array" ref="N76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54" spans="2:14" x14ac:dyDescent="0.35">
      <c r="B7654" s="7">
        <v>2031652</v>
      </c>
      <c r="C7654" s="1" t="s">
        <v>11</v>
      </c>
      <c r="D7654" s="1" t="s">
        <v>27</v>
      </c>
      <c r="E7654" s="1" t="s">
        <v>50</v>
      </c>
      <c r="F7654" s="1" t="s">
        <v>519</v>
      </c>
      <c r="G7654" s="3">
        <v>45482</v>
      </c>
      <c r="H7654" s="3">
        <v>45485</v>
      </c>
      <c r="I7654" s="6">
        <v>1299</v>
      </c>
      <c r="J7654" s="1">
        <v>1</v>
      </c>
      <c r="K7654" s="4">
        <v>0.03</v>
      </c>
      <c r="L7654" s="6">
        <f t="shared" si="238"/>
        <v>38.97</v>
      </c>
      <c r="M7654" s="8">
        <f t="shared" si="239"/>
        <v>1260.03</v>
      </c>
      <c r="N7654" t="str" cm="1">
        <f t="array" ref="N76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55" spans="2:14" x14ac:dyDescent="0.35">
      <c r="B7655" s="7">
        <v>2031653</v>
      </c>
      <c r="C7655" s="1" t="s">
        <v>12</v>
      </c>
      <c r="D7655" s="1" t="s">
        <v>28</v>
      </c>
      <c r="E7655" s="1" t="s">
        <v>51</v>
      </c>
      <c r="F7655" s="1" t="s">
        <v>520</v>
      </c>
      <c r="G7655" s="3">
        <v>45482</v>
      </c>
      <c r="H7655" s="3">
        <v>45487</v>
      </c>
      <c r="I7655" s="6">
        <v>1700</v>
      </c>
      <c r="J7655" s="1">
        <v>2</v>
      </c>
      <c r="K7655" s="4">
        <v>0.08</v>
      </c>
      <c r="L7655" s="6">
        <f t="shared" si="238"/>
        <v>136</v>
      </c>
      <c r="M7655" s="8">
        <f t="shared" si="239"/>
        <v>3264</v>
      </c>
      <c r="N7655" t="str" cm="1">
        <f t="array" ref="N76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56" spans="2:14" x14ac:dyDescent="0.35">
      <c r="B7656" s="7">
        <v>2031654</v>
      </c>
      <c r="C7656" s="1" t="s">
        <v>13</v>
      </c>
      <c r="D7656" s="1" t="s">
        <v>29</v>
      </c>
      <c r="E7656" s="1" t="s">
        <v>506</v>
      </c>
      <c r="F7656" s="1" t="s">
        <v>521</v>
      </c>
      <c r="G7656" s="3">
        <v>45482</v>
      </c>
      <c r="H7656" s="3">
        <v>45483</v>
      </c>
      <c r="I7656" s="6">
        <v>55000</v>
      </c>
      <c r="J7656" s="1">
        <v>3</v>
      </c>
      <c r="K7656" s="4">
        <v>0.05</v>
      </c>
      <c r="L7656" s="6">
        <f t="shared" si="238"/>
        <v>2750</v>
      </c>
      <c r="M7656" s="8">
        <f t="shared" si="239"/>
        <v>162250</v>
      </c>
      <c r="N7656" t="str" cm="1">
        <f t="array" ref="N76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57" spans="2:14" x14ac:dyDescent="0.35">
      <c r="B7657" s="7">
        <v>2031655</v>
      </c>
      <c r="C7657" s="1" t="s">
        <v>14</v>
      </c>
      <c r="D7657" s="1" t="s">
        <v>25</v>
      </c>
      <c r="E7657" s="1" t="s">
        <v>507</v>
      </c>
      <c r="F7657" s="1" t="s">
        <v>518</v>
      </c>
      <c r="G7657" s="3">
        <v>45482</v>
      </c>
      <c r="H7657" s="3">
        <v>45490</v>
      </c>
      <c r="I7657" s="6">
        <v>57999</v>
      </c>
      <c r="J7657" s="1">
        <v>2</v>
      </c>
      <c r="K7657" s="4">
        <v>0.05</v>
      </c>
      <c r="L7657" s="6">
        <f t="shared" si="238"/>
        <v>2899.9500000000003</v>
      </c>
      <c r="M7657" s="8">
        <f t="shared" si="239"/>
        <v>113098.05</v>
      </c>
      <c r="N7657" t="str" cm="1">
        <f t="array" ref="N76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58" spans="2:14" x14ac:dyDescent="0.35">
      <c r="B7658" s="7">
        <v>2031656</v>
      </c>
      <c r="C7658" s="1" t="s">
        <v>15</v>
      </c>
      <c r="D7658" s="1" t="s">
        <v>399</v>
      </c>
      <c r="E7658" s="1" t="s">
        <v>508</v>
      </c>
      <c r="F7658" s="1" t="s">
        <v>518</v>
      </c>
      <c r="G7658" s="3">
        <v>45482</v>
      </c>
      <c r="H7658" s="3">
        <v>45484</v>
      </c>
      <c r="I7658" s="6">
        <v>1399</v>
      </c>
      <c r="J7658" s="1">
        <v>7</v>
      </c>
      <c r="K7658" s="4">
        <v>0.05</v>
      </c>
      <c r="L7658" s="6">
        <f t="shared" si="238"/>
        <v>69.95</v>
      </c>
      <c r="M7658" s="8">
        <f t="shared" si="239"/>
        <v>9723.0499999999993</v>
      </c>
      <c r="N7658" t="str" cm="1">
        <f t="array" ref="N76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59" spans="2:14" x14ac:dyDescent="0.35">
      <c r="B7659" s="7">
        <v>2031657</v>
      </c>
      <c r="C7659" s="1" t="s">
        <v>16</v>
      </c>
      <c r="D7659" s="1" t="s">
        <v>25</v>
      </c>
      <c r="E7659" s="1" t="s">
        <v>31</v>
      </c>
      <c r="F7659" s="1" t="s">
        <v>519</v>
      </c>
      <c r="G7659" s="3">
        <v>45482</v>
      </c>
      <c r="H7659" s="3">
        <v>45485</v>
      </c>
      <c r="I7659" s="6">
        <v>999</v>
      </c>
      <c r="J7659" s="1">
        <v>2</v>
      </c>
      <c r="K7659" s="4">
        <v>0.05</v>
      </c>
      <c r="L7659" s="6">
        <f t="shared" si="238"/>
        <v>49.95</v>
      </c>
      <c r="M7659" s="8">
        <f t="shared" si="239"/>
        <v>1948.05</v>
      </c>
      <c r="N7659" t="str" cm="1">
        <f t="array" ref="N76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60" spans="2:14" x14ac:dyDescent="0.35">
      <c r="B7660" s="7">
        <v>2031658</v>
      </c>
      <c r="C7660" s="1" t="s">
        <v>17</v>
      </c>
      <c r="D7660" s="1" t="s">
        <v>26</v>
      </c>
      <c r="E7660" s="1" t="s">
        <v>32</v>
      </c>
      <c r="F7660" s="1" t="s">
        <v>521</v>
      </c>
      <c r="G7660" s="3">
        <v>45482</v>
      </c>
      <c r="H7660" s="3">
        <v>45487</v>
      </c>
      <c r="I7660" s="6">
        <v>2099</v>
      </c>
      <c r="J7660" s="1">
        <v>1</v>
      </c>
      <c r="K7660" s="4">
        <v>0.03</v>
      </c>
      <c r="L7660" s="6">
        <f t="shared" si="238"/>
        <v>62.97</v>
      </c>
      <c r="M7660" s="8">
        <f t="shared" si="239"/>
        <v>2036.03</v>
      </c>
      <c r="N7660" t="str" cm="1">
        <f t="array" ref="N76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61" spans="2:14" x14ac:dyDescent="0.35">
      <c r="B7661" s="7">
        <v>2031659</v>
      </c>
      <c r="C7661" s="1" t="s">
        <v>18</v>
      </c>
      <c r="D7661" s="1" t="s">
        <v>27</v>
      </c>
      <c r="E7661" s="1" t="s">
        <v>38</v>
      </c>
      <c r="F7661" s="1" t="s">
        <v>520</v>
      </c>
      <c r="G7661" s="3">
        <v>45482</v>
      </c>
      <c r="H7661" s="3">
        <v>45483</v>
      </c>
      <c r="I7661" s="6">
        <v>11000</v>
      </c>
      <c r="J7661" s="1">
        <v>1</v>
      </c>
      <c r="K7661" s="4">
        <v>0.1</v>
      </c>
      <c r="L7661" s="6">
        <f t="shared" si="238"/>
        <v>1100</v>
      </c>
      <c r="M7661" s="8">
        <f t="shared" si="239"/>
        <v>9900</v>
      </c>
      <c r="N7661" t="str" cm="1">
        <f t="array" ref="N76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62" spans="2:14" x14ac:dyDescent="0.35">
      <c r="B7662" s="7">
        <v>2031660</v>
      </c>
      <c r="C7662" s="1" t="s">
        <v>19</v>
      </c>
      <c r="D7662" s="1" t="s">
        <v>28</v>
      </c>
      <c r="E7662" s="1" t="s">
        <v>33</v>
      </c>
      <c r="F7662" s="1" t="s">
        <v>518</v>
      </c>
      <c r="G7662" s="3">
        <v>45482</v>
      </c>
      <c r="H7662" s="3">
        <v>45490</v>
      </c>
      <c r="I7662" s="6">
        <v>800</v>
      </c>
      <c r="J7662" s="1">
        <v>1</v>
      </c>
      <c r="K7662" s="4">
        <v>0.05</v>
      </c>
      <c r="L7662" s="6">
        <f t="shared" si="238"/>
        <v>40</v>
      </c>
      <c r="M7662" s="8">
        <f t="shared" si="239"/>
        <v>760</v>
      </c>
      <c r="N7662" t="str" cm="1">
        <f t="array" ref="N76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63" spans="2:14" x14ac:dyDescent="0.35">
      <c r="B7663" s="7">
        <v>2031661</v>
      </c>
      <c r="C7663" s="1" t="s">
        <v>20</v>
      </c>
      <c r="D7663" s="1" t="s">
        <v>29</v>
      </c>
      <c r="E7663" s="1" t="s">
        <v>34</v>
      </c>
      <c r="F7663" s="1" t="s">
        <v>519</v>
      </c>
      <c r="G7663" s="3">
        <v>45482</v>
      </c>
      <c r="H7663" s="3">
        <v>45484</v>
      </c>
      <c r="I7663" s="6">
        <v>5500</v>
      </c>
      <c r="J7663" s="1">
        <v>2</v>
      </c>
      <c r="K7663" s="4">
        <v>0.05</v>
      </c>
      <c r="L7663" s="6">
        <f t="shared" si="238"/>
        <v>275</v>
      </c>
      <c r="M7663" s="8">
        <f t="shared" si="239"/>
        <v>10725</v>
      </c>
      <c r="N7663" t="str" cm="1">
        <f t="array" ref="N76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64" spans="2:14" x14ac:dyDescent="0.35">
      <c r="B7664" s="7">
        <v>2031662</v>
      </c>
      <c r="C7664" s="1" t="s">
        <v>21</v>
      </c>
      <c r="D7664" s="1" t="s">
        <v>25</v>
      </c>
      <c r="E7664" s="1" t="s">
        <v>35</v>
      </c>
      <c r="F7664" s="1" t="s">
        <v>520</v>
      </c>
      <c r="G7664" s="3">
        <v>45482</v>
      </c>
      <c r="H7664" s="3">
        <v>45485</v>
      </c>
      <c r="I7664" s="6">
        <v>1350</v>
      </c>
      <c r="J7664" s="1">
        <v>1</v>
      </c>
      <c r="K7664" s="4">
        <v>0.02</v>
      </c>
      <c r="L7664" s="6">
        <f t="shared" si="238"/>
        <v>27</v>
      </c>
      <c r="M7664" s="8">
        <f t="shared" si="239"/>
        <v>1323</v>
      </c>
      <c r="N7664" t="str" cm="1">
        <f t="array" ref="N76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65" spans="2:14" x14ac:dyDescent="0.35">
      <c r="B7665" s="7">
        <v>2031663</v>
      </c>
      <c r="C7665" s="1" t="s">
        <v>22</v>
      </c>
      <c r="D7665" s="1" t="s">
        <v>30</v>
      </c>
      <c r="E7665" s="1" t="s">
        <v>36</v>
      </c>
      <c r="F7665" s="1" t="s">
        <v>521</v>
      </c>
      <c r="G7665" s="3">
        <v>45482</v>
      </c>
      <c r="H7665" s="3">
        <v>45487</v>
      </c>
      <c r="I7665" s="6">
        <v>4500</v>
      </c>
      <c r="J7665" s="1">
        <v>2</v>
      </c>
      <c r="K7665" s="4">
        <v>0.06</v>
      </c>
      <c r="L7665" s="6">
        <f t="shared" si="238"/>
        <v>270</v>
      </c>
      <c r="M7665" s="8">
        <f t="shared" si="239"/>
        <v>8730</v>
      </c>
      <c r="N7665" t="str" cm="1">
        <f t="array" ref="N76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66" spans="2:14" x14ac:dyDescent="0.35">
      <c r="B7666" s="7">
        <v>2031664</v>
      </c>
      <c r="C7666" s="1" t="s">
        <v>23</v>
      </c>
      <c r="D7666" s="1" t="s">
        <v>27</v>
      </c>
      <c r="E7666" s="1" t="s">
        <v>37</v>
      </c>
      <c r="F7666" s="1" t="s">
        <v>518</v>
      </c>
      <c r="G7666" s="3">
        <v>45482</v>
      </c>
      <c r="H7666" s="3">
        <v>45483</v>
      </c>
      <c r="I7666" s="6">
        <v>2350</v>
      </c>
      <c r="J7666" s="1">
        <v>7</v>
      </c>
      <c r="K7666" s="4">
        <v>0.15</v>
      </c>
      <c r="L7666" s="6">
        <f t="shared" si="238"/>
        <v>352.5</v>
      </c>
      <c r="M7666" s="8">
        <f t="shared" si="239"/>
        <v>16097.5</v>
      </c>
      <c r="N7666" t="str" cm="1">
        <f t="array" ref="N76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67" spans="2:14" x14ac:dyDescent="0.35">
      <c r="B7667" s="7">
        <v>2031665</v>
      </c>
      <c r="C7667" s="1" t="s">
        <v>24</v>
      </c>
      <c r="D7667" s="1" t="s">
        <v>28</v>
      </c>
      <c r="E7667" s="1" t="s">
        <v>39</v>
      </c>
      <c r="F7667" s="1" t="s">
        <v>518</v>
      </c>
      <c r="G7667" s="3">
        <v>45482</v>
      </c>
      <c r="H7667" s="3">
        <v>45490</v>
      </c>
      <c r="I7667" s="6">
        <v>90</v>
      </c>
      <c r="J7667" s="1">
        <v>2</v>
      </c>
      <c r="K7667" s="4">
        <v>0.02</v>
      </c>
      <c r="L7667" s="6">
        <f t="shared" si="238"/>
        <v>1.8</v>
      </c>
      <c r="M7667" s="8">
        <f t="shared" si="239"/>
        <v>178.2</v>
      </c>
      <c r="N7667" t="str" cm="1">
        <f t="array" ref="N76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68" spans="2:14" x14ac:dyDescent="0.35">
      <c r="B7668" s="7">
        <v>2031666</v>
      </c>
      <c r="C7668" s="1" t="s">
        <v>4</v>
      </c>
      <c r="D7668" s="1" t="s">
        <v>29</v>
      </c>
      <c r="E7668" s="1" t="s">
        <v>40</v>
      </c>
      <c r="F7668" s="1" t="s">
        <v>519</v>
      </c>
      <c r="G7668" s="3">
        <v>45482</v>
      </c>
      <c r="H7668" s="3">
        <v>45484</v>
      </c>
      <c r="I7668" s="6">
        <v>280</v>
      </c>
      <c r="J7668" s="1">
        <v>2</v>
      </c>
      <c r="K7668" s="4">
        <v>0.02</v>
      </c>
      <c r="L7668" s="6">
        <f t="shared" si="238"/>
        <v>5.6000000000000005</v>
      </c>
      <c r="M7668" s="8">
        <f t="shared" si="239"/>
        <v>554.4</v>
      </c>
      <c r="N7668" t="str" cm="1">
        <f t="array" ref="N76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69" spans="2:14" x14ac:dyDescent="0.35">
      <c r="B7669" s="7">
        <v>2031667</v>
      </c>
      <c r="C7669" s="1" t="s">
        <v>5</v>
      </c>
      <c r="D7669" s="1" t="s">
        <v>25</v>
      </c>
      <c r="E7669" s="1" t="s">
        <v>41</v>
      </c>
      <c r="F7669" s="1" t="s">
        <v>521</v>
      </c>
      <c r="G7669" s="3">
        <v>45482</v>
      </c>
      <c r="H7669" s="3">
        <v>45485</v>
      </c>
      <c r="I7669" s="6">
        <v>70</v>
      </c>
      <c r="J7669" s="1">
        <v>1</v>
      </c>
      <c r="K7669" s="4">
        <v>0.02</v>
      </c>
      <c r="L7669" s="6">
        <f t="shared" si="238"/>
        <v>1.4000000000000001</v>
      </c>
      <c r="M7669" s="8">
        <f t="shared" si="239"/>
        <v>68.599999999999994</v>
      </c>
      <c r="N7669" t="str" cm="1">
        <f t="array" ref="N76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70" spans="2:14" x14ac:dyDescent="0.35">
      <c r="B7670" s="7">
        <v>2031668</v>
      </c>
      <c r="C7670" s="1" t="s">
        <v>6</v>
      </c>
      <c r="D7670" s="1" t="s">
        <v>26</v>
      </c>
      <c r="E7670" s="1" t="s">
        <v>42</v>
      </c>
      <c r="F7670" s="1" t="s">
        <v>520</v>
      </c>
      <c r="G7670" s="3">
        <v>45482</v>
      </c>
      <c r="H7670" s="3">
        <v>45487</v>
      </c>
      <c r="I7670" s="6">
        <v>230</v>
      </c>
      <c r="J7670" s="1">
        <v>2</v>
      </c>
      <c r="K7670" s="4">
        <v>0.02</v>
      </c>
      <c r="L7670" s="6">
        <f t="shared" si="238"/>
        <v>4.6000000000000005</v>
      </c>
      <c r="M7670" s="8">
        <f t="shared" si="239"/>
        <v>455.4</v>
      </c>
      <c r="N7670" t="str" cm="1">
        <f t="array" ref="N76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71" spans="2:14" x14ac:dyDescent="0.35">
      <c r="B7671" s="7">
        <v>2031669</v>
      </c>
      <c r="C7671" s="1" t="s">
        <v>7</v>
      </c>
      <c r="D7671" s="1" t="s">
        <v>27</v>
      </c>
      <c r="E7671" s="1" t="s">
        <v>43</v>
      </c>
      <c r="F7671" s="1" t="s">
        <v>518</v>
      </c>
      <c r="G7671" s="3">
        <v>45482</v>
      </c>
      <c r="H7671" s="3">
        <v>45483</v>
      </c>
      <c r="I7671" s="6">
        <v>7999</v>
      </c>
      <c r="J7671" s="1">
        <v>4</v>
      </c>
      <c r="K7671" s="4">
        <v>0.02</v>
      </c>
      <c r="L7671" s="6">
        <f t="shared" si="238"/>
        <v>159.97999999999999</v>
      </c>
      <c r="M7671" s="8">
        <f t="shared" si="239"/>
        <v>31836.02</v>
      </c>
      <c r="N7671" t="str" cm="1">
        <f t="array" ref="N76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72" spans="2:14" x14ac:dyDescent="0.35">
      <c r="B7672" s="7">
        <v>2031670</v>
      </c>
      <c r="C7672" s="1" t="s">
        <v>10</v>
      </c>
      <c r="D7672" s="1" t="s">
        <v>28</v>
      </c>
      <c r="E7672" s="1" t="s">
        <v>44</v>
      </c>
      <c r="F7672" s="1" t="s">
        <v>519</v>
      </c>
      <c r="G7672" s="3">
        <v>45482</v>
      </c>
      <c r="H7672" s="3">
        <v>45490</v>
      </c>
      <c r="I7672" s="6">
        <v>850</v>
      </c>
      <c r="J7672" s="1">
        <v>3</v>
      </c>
      <c r="K7672" s="4">
        <v>0.02</v>
      </c>
      <c r="L7672" s="6">
        <f t="shared" si="238"/>
        <v>17</v>
      </c>
      <c r="M7672" s="8">
        <f t="shared" si="239"/>
        <v>2533</v>
      </c>
      <c r="N7672" t="str" cm="1">
        <f t="array" ref="N76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73" spans="2:14" x14ac:dyDescent="0.35">
      <c r="B7673" s="7">
        <v>2031671</v>
      </c>
      <c r="C7673" s="1" t="s">
        <v>8</v>
      </c>
      <c r="D7673" s="1" t="s">
        <v>29</v>
      </c>
      <c r="E7673" s="1" t="s">
        <v>45</v>
      </c>
      <c r="F7673" s="1" t="s">
        <v>520</v>
      </c>
      <c r="G7673" s="3">
        <v>45482</v>
      </c>
      <c r="H7673" s="3">
        <v>45484</v>
      </c>
      <c r="I7673" s="6">
        <v>65000</v>
      </c>
      <c r="J7673" s="1">
        <v>2</v>
      </c>
      <c r="K7673" s="4">
        <v>0.02</v>
      </c>
      <c r="L7673" s="6">
        <f t="shared" si="238"/>
        <v>1300</v>
      </c>
      <c r="M7673" s="8">
        <f t="shared" si="239"/>
        <v>128700</v>
      </c>
      <c r="N7673" t="str" cm="1">
        <f t="array" ref="N76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74" spans="2:14" x14ac:dyDescent="0.35">
      <c r="B7674" s="7">
        <v>2031672</v>
      </c>
      <c r="C7674" s="1" t="s">
        <v>9</v>
      </c>
      <c r="D7674" s="1" t="s">
        <v>25</v>
      </c>
      <c r="E7674" s="1" t="s">
        <v>46</v>
      </c>
      <c r="F7674" s="1" t="s">
        <v>521</v>
      </c>
      <c r="G7674" s="3">
        <v>45482</v>
      </c>
      <c r="H7674" s="3">
        <v>45485</v>
      </c>
      <c r="I7674" s="6">
        <v>450</v>
      </c>
      <c r="J7674" s="1">
        <v>1</v>
      </c>
      <c r="K7674" s="4">
        <v>0.02</v>
      </c>
      <c r="L7674" s="6">
        <f t="shared" si="238"/>
        <v>9</v>
      </c>
      <c r="M7674" s="8">
        <f t="shared" si="239"/>
        <v>441</v>
      </c>
      <c r="N7674" t="str" cm="1">
        <f t="array" ref="N76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75" spans="2:14" x14ac:dyDescent="0.35">
      <c r="B7675" s="7">
        <v>2031673</v>
      </c>
      <c r="C7675" s="1" t="s">
        <v>11</v>
      </c>
      <c r="D7675" s="1" t="s">
        <v>26</v>
      </c>
      <c r="E7675" s="1" t="s">
        <v>47</v>
      </c>
      <c r="F7675" s="1" t="s">
        <v>518</v>
      </c>
      <c r="G7675" s="3">
        <v>45482</v>
      </c>
      <c r="H7675" s="3">
        <v>45487</v>
      </c>
      <c r="I7675" s="6">
        <v>1299</v>
      </c>
      <c r="J7675" s="1">
        <v>1</v>
      </c>
      <c r="K7675" s="4">
        <v>7.0000000000000007E-2</v>
      </c>
      <c r="L7675" s="6">
        <f t="shared" si="238"/>
        <v>90.93</v>
      </c>
      <c r="M7675" s="8">
        <f t="shared" si="239"/>
        <v>1208.07</v>
      </c>
      <c r="N7675" t="str" cm="1">
        <f t="array" ref="N76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76" spans="2:14" x14ac:dyDescent="0.35">
      <c r="B7676" s="7">
        <v>2031674</v>
      </c>
      <c r="C7676" s="1" t="s">
        <v>12</v>
      </c>
      <c r="D7676" s="1" t="s">
        <v>27</v>
      </c>
      <c r="E7676" s="1" t="s">
        <v>48</v>
      </c>
      <c r="F7676" s="1" t="s">
        <v>518</v>
      </c>
      <c r="G7676" s="3">
        <v>45482</v>
      </c>
      <c r="H7676" s="3">
        <v>45483</v>
      </c>
      <c r="I7676" s="6">
        <v>1700</v>
      </c>
      <c r="J7676" s="1">
        <v>2</v>
      </c>
      <c r="K7676" s="4">
        <v>0.03</v>
      </c>
      <c r="L7676" s="6">
        <f t="shared" si="238"/>
        <v>51</v>
      </c>
      <c r="M7676" s="8">
        <f t="shared" si="239"/>
        <v>3349</v>
      </c>
      <c r="N7676" t="str" cm="1">
        <f t="array" ref="N76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77" spans="2:14" x14ac:dyDescent="0.35">
      <c r="B7677" s="7">
        <v>2031675</v>
      </c>
      <c r="C7677" s="1" t="s">
        <v>13</v>
      </c>
      <c r="D7677" s="1" t="s">
        <v>28</v>
      </c>
      <c r="E7677" s="1" t="s">
        <v>49</v>
      </c>
      <c r="F7677" s="1" t="s">
        <v>519</v>
      </c>
      <c r="G7677" s="3">
        <v>45482</v>
      </c>
      <c r="H7677" s="3">
        <v>45490</v>
      </c>
      <c r="I7677" s="6">
        <v>55000</v>
      </c>
      <c r="J7677" s="1">
        <v>1</v>
      </c>
      <c r="K7677" s="4">
        <v>0.08</v>
      </c>
      <c r="L7677" s="6">
        <f t="shared" si="238"/>
        <v>4400</v>
      </c>
      <c r="M7677" s="8">
        <f t="shared" si="239"/>
        <v>50600</v>
      </c>
      <c r="N7677" t="str" cm="1">
        <f t="array" ref="N76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78" spans="2:14" x14ac:dyDescent="0.35">
      <c r="B7678" s="7">
        <v>2031676</v>
      </c>
      <c r="C7678" s="1" t="s">
        <v>14</v>
      </c>
      <c r="D7678" s="1" t="s">
        <v>29</v>
      </c>
      <c r="E7678" s="1" t="s">
        <v>50</v>
      </c>
      <c r="F7678" s="1" t="s">
        <v>521</v>
      </c>
      <c r="G7678" s="3">
        <v>45482</v>
      </c>
      <c r="H7678" s="3">
        <v>45484</v>
      </c>
      <c r="I7678" s="6">
        <v>57999</v>
      </c>
      <c r="J7678" s="1">
        <v>3</v>
      </c>
      <c r="K7678" s="4">
        <v>0.05</v>
      </c>
      <c r="L7678" s="6">
        <f t="shared" si="238"/>
        <v>2899.9500000000003</v>
      </c>
      <c r="M7678" s="8">
        <f t="shared" si="239"/>
        <v>171097.05</v>
      </c>
      <c r="N7678" t="str" cm="1">
        <f t="array" ref="N76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79" spans="2:14" x14ac:dyDescent="0.35">
      <c r="B7679" s="7">
        <v>2031677</v>
      </c>
      <c r="C7679" s="1" t="s">
        <v>15</v>
      </c>
      <c r="D7679" s="1" t="s">
        <v>25</v>
      </c>
      <c r="E7679" s="1" t="s">
        <v>51</v>
      </c>
      <c r="F7679" s="1" t="s">
        <v>520</v>
      </c>
      <c r="G7679" s="3">
        <v>45482</v>
      </c>
      <c r="H7679" s="3">
        <v>45485</v>
      </c>
      <c r="I7679" s="6">
        <v>1399</v>
      </c>
      <c r="J7679" s="1">
        <v>2</v>
      </c>
      <c r="K7679" s="4">
        <v>0.05</v>
      </c>
      <c r="L7679" s="6">
        <f t="shared" si="238"/>
        <v>69.95</v>
      </c>
      <c r="M7679" s="8">
        <f t="shared" si="239"/>
        <v>2728.05</v>
      </c>
      <c r="N7679" t="str" cm="1">
        <f t="array" ref="N76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80" spans="2:14" x14ac:dyDescent="0.35">
      <c r="B7680" s="7">
        <v>2031678</v>
      </c>
      <c r="C7680" s="1" t="s">
        <v>16</v>
      </c>
      <c r="D7680" s="1" t="s">
        <v>400</v>
      </c>
      <c r="E7680" s="1" t="s">
        <v>506</v>
      </c>
      <c r="F7680" s="1" t="s">
        <v>518</v>
      </c>
      <c r="G7680" s="3">
        <v>45482</v>
      </c>
      <c r="H7680" s="3">
        <v>45487</v>
      </c>
      <c r="I7680" s="6">
        <v>999</v>
      </c>
      <c r="J7680" s="1">
        <v>1</v>
      </c>
      <c r="K7680" s="4">
        <v>0.05</v>
      </c>
      <c r="L7680" s="6">
        <f t="shared" si="238"/>
        <v>49.95</v>
      </c>
      <c r="M7680" s="8">
        <f t="shared" si="239"/>
        <v>949.05</v>
      </c>
      <c r="N7680" t="str" cm="1">
        <f t="array" ref="N76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81" spans="2:14" x14ac:dyDescent="0.35">
      <c r="B7681" s="7">
        <v>2031679</v>
      </c>
      <c r="C7681" s="1" t="s">
        <v>17</v>
      </c>
      <c r="D7681" s="1" t="s">
        <v>25</v>
      </c>
      <c r="E7681" s="1" t="s">
        <v>507</v>
      </c>
      <c r="F7681" s="1" t="s">
        <v>519</v>
      </c>
      <c r="G7681" s="3">
        <v>45482</v>
      </c>
      <c r="H7681" s="3">
        <v>45483</v>
      </c>
      <c r="I7681" s="6">
        <v>2099</v>
      </c>
      <c r="J7681" s="1">
        <v>2</v>
      </c>
      <c r="K7681" s="4">
        <v>0.05</v>
      </c>
      <c r="L7681" s="6">
        <f t="shared" si="238"/>
        <v>104.95</v>
      </c>
      <c r="M7681" s="8">
        <f t="shared" si="239"/>
        <v>4093.05</v>
      </c>
      <c r="N7681" t="str" cm="1">
        <f t="array" ref="N76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82" spans="2:14" x14ac:dyDescent="0.35">
      <c r="B7682" s="7">
        <v>2031680</v>
      </c>
      <c r="C7682" s="1" t="s">
        <v>18</v>
      </c>
      <c r="D7682" s="1" t="s">
        <v>26</v>
      </c>
      <c r="E7682" s="1" t="s">
        <v>508</v>
      </c>
      <c r="F7682" s="1" t="s">
        <v>520</v>
      </c>
      <c r="G7682" s="3">
        <v>45482</v>
      </c>
      <c r="H7682" s="3">
        <v>45490</v>
      </c>
      <c r="I7682" s="6">
        <v>11000</v>
      </c>
      <c r="J7682" s="1">
        <v>1</v>
      </c>
      <c r="K7682" s="4">
        <v>0.03</v>
      </c>
      <c r="L7682" s="6">
        <f t="shared" si="238"/>
        <v>330</v>
      </c>
      <c r="M7682" s="8">
        <f t="shared" si="239"/>
        <v>10670</v>
      </c>
      <c r="N7682" t="str" cm="1">
        <f t="array" ref="N76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83" spans="2:14" x14ac:dyDescent="0.35">
      <c r="B7683" s="7">
        <v>2031681</v>
      </c>
      <c r="C7683" s="1" t="s">
        <v>19</v>
      </c>
      <c r="D7683" s="1" t="s">
        <v>27</v>
      </c>
      <c r="E7683" s="1" t="s">
        <v>31</v>
      </c>
      <c r="F7683" s="1" t="s">
        <v>521</v>
      </c>
      <c r="G7683" s="3">
        <v>45482</v>
      </c>
      <c r="H7683" s="3">
        <v>45484</v>
      </c>
      <c r="I7683" s="6">
        <v>800</v>
      </c>
      <c r="J7683" s="1">
        <v>2</v>
      </c>
      <c r="K7683" s="4">
        <v>0.1</v>
      </c>
      <c r="L7683" s="6">
        <f t="shared" si="238"/>
        <v>80</v>
      </c>
      <c r="M7683" s="8">
        <f t="shared" si="239"/>
        <v>1520</v>
      </c>
      <c r="N7683" t="str" cm="1">
        <f t="array" ref="N76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84" spans="2:14" x14ac:dyDescent="0.35">
      <c r="B7684" s="7">
        <v>2031682</v>
      </c>
      <c r="C7684" s="1" t="s">
        <v>20</v>
      </c>
      <c r="D7684" s="1" t="s">
        <v>28</v>
      </c>
      <c r="E7684" s="1" t="s">
        <v>32</v>
      </c>
      <c r="F7684" s="1" t="s">
        <v>518</v>
      </c>
      <c r="G7684" s="3">
        <v>45482</v>
      </c>
      <c r="H7684" s="3">
        <v>45485</v>
      </c>
      <c r="I7684" s="6">
        <v>5500</v>
      </c>
      <c r="J7684" s="1">
        <v>3</v>
      </c>
      <c r="K7684" s="4">
        <v>0.05</v>
      </c>
      <c r="L7684" s="6">
        <f t="shared" ref="L7684:L7747" si="240">I7684*K7684</f>
        <v>275</v>
      </c>
      <c r="M7684" s="8">
        <f t="shared" ref="M7684:M7747" si="241">I7684*J7684-L7684</f>
        <v>16225</v>
      </c>
      <c r="N7684" t="str" cm="1">
        <f t="array" ref="N76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85" spans="2:14" x14ac:dyDescent="0.35">
      <c r="B7685" s="7">
        <v>2031683</v>
      </c>
      <c r="C7685" s="1" t="s">
        <v>21</v>
      </c>
      <c r="D7685" s="1" t="s">
        <v>29</v>
      </c>
      <c r="E7685" s="1" t="s">
        <v>38</v>
      </c>
      <c r="F7685" s="1" t="s">
        <v>518</v>
      </c>
      <c r="G7685" s="3">
        <v>45482</v>
      </c>
      <c r="H7685" s="3">
        <v>45487</v>
      </c>
      <c r="I7685" s="6">
        <v>1350</v>
      </c>
      <c r="J7685" s="1">
        <v>2</v>
      </c>
      <c r="K7685" s="4">
        <v>0.05</v>
      </c>
      <c r="L7685" s="6">
        <f t="shared" si="240"/>
        <v>67.5</v>
      </c>
      <c r="M7685" s="8">
        <f t="shared" si="241"/>
        <v>2632.5</v>
      </c>
      <c r="N7685" t="str" cm="1">
        <f t="array" ref="N76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86" spans="2:14" x14ac:dyDescent="0.35">
      <c r="B7686" s="7">
        <v>2031684</v>
      </c>
      <c r="C7686" s="1" t="s">
        <v>22</v>
      </c>
      <c r="D7686" s="1" t="s">
        <v>25</v>
      </c>
      <c r="E7686" s="1" t="s">
        <v>33</v>
      </c>
      <c r="F7686" s="1" t="s">
        <v>519</v>
      </c>
      <c r="G7686" s="3">
        <v>45482</v>
      </c>
      <c r="H7686" s="3">
        <v>45483</v>
      </c>
      <c r="I7686" s="6">
        <v>4500</v>
      </c>
      <c r="J7686" s="1">
        <v>7</v>
      </c>
      <c r="K7686" s="4">
        <v>0.02</v>
      </c>
      <c r="L7686" s="6">
        <f t="shared" si="240"/>
        <v>90</v>
      </c>
      <c r="M7686" s="8">
        <f t="shared" si="241"/>
        <v>31410</v>
      </c>
      <c r="N7686" t="str" cm="1">
        <f t="array" ref="N76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87" spans="2:14" x14ac:dyDescent="0.35">
      <c r="B7687" s="7">
        <v>2031685</v>
      </c>
      <c r="C7687" s="1" t="s">
        <v>23</v>
      </c>
      <c r="D7687" s="1" t="s">
        <v>30</v>
      </c>
      <c r="E7687" s="1" t="s">
        <v>34</v>
      </c>
      <c r="F7687" s="1" t="s">
        <v>521</v>
      </c>
      <c r="G7687" s="3">
        <v>45482</v>
      </c>
      <c r="H7687" s="3">
        <v>45490</v>
      </c>
      <c r="I7687" s="6">
        <v>2350</v>
      </c>
      <c r="J7687" s="1">
        <v>2</v>
      </c>
      <c r="K7687" s="4">
        <v>0.06</v>
      </c>
      <c r="L7687" s="6">
        <f t="shared" si="240"/>
        <v>141</v>
      </c>
      <c r="M7687" s="8">
        <f t="shared" si="241"/>
        <v>4559</v>
      </c>
      <c r="N7687" t="str" cm="1">
        <f t="array" ref="N76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88" spans="2:14" x14ac:dyDescent="0.35">
      <c r="B7688" s="7">
        <v>2031686</v>
      </c>
      <c r="C7688" s="1" t="s">
        <v>24</v>
      </c>
      <c r="D7688" s="1" t="s">
        <v>27</v>
      </c>
      <c r="E7688" s="1" t="s">
        <v>35</v>
      </c>
      <c r="F7688" s="1" t="s">
        <v>520</v>
      </c>
      <c r="G7688" s="3">
        <v>45482</v>
      </c>
      <c r="H7688" s="3">
        <v>45484</v>
      </c>
      <c r="I7688" s="6">
        <v>90</v>
      </c>
      <c r="J7688" s="1">
        <v>1</v>
      </c>
      <c r="K7688" s="4">
        <v>0.15</v>
      </c>
      <c r="L7688" s="6">
        <f t="shared" si="240"/>
        <v>13.5</v>
      </c>
      <c r="M7688" s="8">
        <f t="shared" si="241"/>
        <v>76.5</v>
      </c>
      <c r="N7688" t="str" cm="1">
        <f t="array" ref="N76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89" spans="2:14" x14ac:dyDescent="0.35">
      <c r="B7689" s="7">
        <v>2031687</v>
      </c>
      <c r="C7689" s="1" t="s">
        <v>4</v>
      </c>
      <c r="D7689" s="1" t="s">
        <v>28</v>
      </c>
      <c r="E7689" s="1" t="s">
        <v>36</v>
      </c>
      <c r="F7689" s="1" t="s">
        <v>518</v>
      </c>
      <c r="G7689" s="3">
        <v>45482</v>
      </c>
      <c r="H7689" s="3">
        <v>45485</v>
      </c>
      <c r="I7689" s="6">
        <v>280</v>
      </c>
      <c r="J7689" s="1">
        <v>1</v>
      </c>
      <c r="K7689" s="4">
        <v>0.02</v>
      </c>
      <c r="L7689" s="6">
        <f t="shared" si="240"/>
        <v>5.6000000000000005</v>
      </c>
      <c r="M7689" s="8">
        <f t="shared" si="241"/>
        <v>274.39999999999998</v>
      </c>
      <c r="N7689" t="str" cm="1">
        <f t="array" ref="N76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90" spans="2:14" x14ac:dyDescent="0.35">
      <c r="B7690" s="7">
        <v>2031688</v>
      </c>
      <c r="C7690" s="1" t="s">
        <v>5</v>
      </c>
      <c r="D7690" s="1" t="s">
        <v>29</v>
      </c>
      <c r="E7690" s="1" t="s">
        <v>37</v>
      </c>
      <c r="F7690" s="1" t="s">
        <v>519</v>
      </c>
      <c r="G7690" s="3">
        <v>45482</v>
      </c>
      <c r="H7690" s="3">
        <v>45487</v>
      </c>
      <c r="I7690" s="6">
        <v>70</v>
      </c>
      <c r="J7690" s="1">
        <v>1</v>
      </c>
      <c r="K7690" s="4">
        <v>0.02</v>
      </c>
      <c r="L7690" s="6">
        <f t="shared" si="240"/>
        <v>1.4000000000000001</v>
      </c>
      <c r="M7690" s="8">
        <f t="shared" si="241"/>
        <v>68.599999999999994</v>
      </c>
      <c r="N7690" t="str" cm="1">
        <f t="array" ref="N76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91" spans="2:14" x14ac:dyDescent="0.35">
      <c r="B7691" s="7">
        <v>2031689</v>
      </c>
      <c r="C7691" s="1" t="s">
        <v>6</v>
      </c>
      <c r="D7691" s="1" t="s">
        <v>25</v>
      </c>
      <c r="E7691" s="1" t="s">
        <v>39</v>
      </c>
      <c r="F7691" s="1" t="s">
        <v>520</v>
      </c>
      <c r="G7691" s="3">
        <v>45482</v>
      </c>
      <c r="H7691" s="3">
        <v>45483</v>
      </c>
      <c r="I7691" s="6">
        <v>230</v>
      </c>
      <c r="J7691" s="1">
        <v>2</v>
      </c>
      <c r="K7691" s="4">
        <v>0.02</v>
      </c>
      <c r="L7691" s="6">
        <f t="shared" si="240"/>
        <v>4.6000000000000005</v>
      </c>
      <c r="M7691" s="8">
        <f t="shared" si="241"/>
        <v>455.4</v>
      </c>
      <c r="N7691" t="str" cm="1">
        <f t="array" ref="N76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92" spans="2:14" x14ac:dyDescent="0.35">
      <c r="B7692" s="7">
        <v>2031690</v>
      </c>
      <c r="C7692" s="1" t="s">
        <v>7</v>
      </c>
      <c r="D7692" s="1" t="s">
        <v>26</v>
      </c>
      <c r="E7692" s="1" t="s">
        <v>40</v>
      </c>
      <c r="F7692" s="1" t="s">
        <v>521</v>
      </c>
      <c r="G7692" s="3">
        <v>45482</v>
      </c>
      <c r="H7692" s="3">
        <v>45490</v>
      </c>
      <c r="I7692" s="6">
        <v>7999</v>
      </c>
      <c r="J7692" s="1">
        <v>1</v>
      </c>
      <c r="K7692" s="4">
        <v>0.02</v>
      </c>
      <c r="L7692" s="6">
        <f t="shared" si="240"/>
        <v>159.97999999999999</v>
      </c>
      <c r="M7692" s="8">
        <f t="shared" si="241"/>
        <v>7839.02</v>
      </c>
      <c r="N7692" t="str" cm="1">
        <f t="array" ref="N76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93" spans="2:14" x14ac:dyDescent="0.35">
      <c r="B7693" s="7">
        <v>2031691</v>
      </c>
      <c r="C7693" s="1" t="s">
        <v>10</v>
      </c>
      <c r="D7693" s="1" t="s">
        <v>27</v>
      </c>
      <c r="E7693" s="1" t="s">
        <v>41</v>
      </c>
      <c r="F7693" s="1" t="s">
        <v>518</v>
      </c>
      <c r="G7693" s="3">
        <v>45482</v>
      </c>
      <c r="H7693" s="3">
        <v>45484</v>
      </c>
      <c r="I7693" s="6">
        <v>850</v>
      </c>
      <c r="J7693" s="1">
        <v>2</v>
      </c>
      <c r="K7693" s="4">
        <v>0.02</v>
      </c>
      <c r="L7693" s="6">
        <f t="shared" si="240"/>
        <v>17</v>
      </c>
      <c r="M7693" s="8">
        <f t="shared" si="241"/>
        <v>1683</v>
      </c>
      <c r="N7693" t="str" cm="1">
        <f t="array" ref="N76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94" spans="2:14" x14ac:dyDescent="0.35">
      <c r="B7694" s="7">
        <v>2031692</v>
      </c>
      <c r="C7694" s="1" t="s">
        <v>8</v>
      </c>
      <c r="D7694" s="1" t="s">
        <v>28</v>
      </c>
      <c r="E7694" s="1" t="s">
        <v>42</v>
      </c>
      <c r="F7694" s="1" t="s">
        <v>518</v>
      </c>
      <c r="G7694" s="3">
        <v>45482</v>
      </c>
      <c r="H7694" s="3">
        <v>45485</v>
      </c>
      <c r="I7694" s="6">
        <v>65000</v>
      </c>
      <c r="J7694" s="1">
        <v>7</v>
      </c>
      <c r="K7694" s="4">
        <v>0.02</v>
      </c>
      <c r="L7694" s="6">
        <f t="shared" si="240"/>
        <v>1300</v>
      </c>
      <c r="M7694" s="8">
        <f t="shared" si="241"/>
        <v>453700</v>
      </c>
      <c r="N7694" t="str" cm="1">
        <f t="array" ref="N76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95" spans="2:14" x14ac:dyDescent="0.35">
      <c r="B7695" s="7">
        <v>2031693</v>
      </c>
      <c r="C7695" s="1" t="s">
        <v>9</v>
      </c>
      <c r="D7695" s="1" t="s">
        <v>29</v>
      </c>
      <c r="E7695" s="1" t="s">
        <v>43</v>
      </c>
      <c r="F7695" s="1" t="s">
        <v>519</v>
      </c>
      <c r="G7695" s="3">
        <v>45482</v>
      </c>
      <c r="H7695" s="3">
        <v>45487</v>
      </c>
      <c r="I7695" s="6">
        <v>450</v>
      </c>
      <c r="J7695" s="1">
        <v>2</v>
      </c>
      <c r="K7695" s="4">
        <v>0.02</v>
      </c>
      <c r="L7695" s="6">
        <f t="shared" si="240"/>
        <v>9</v>
      </c>
      <c r="M7695" s="8">
        <f t="shared" si="241"/>
        <v>891</v>
      </c>
      <c r="N7695" t="str" cm="1">
        <f t="array" ref="N76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96" spans="2:14" x14ac:dyDescent="0.35">
      <c r="B7696" s="7">
        <v>2031694</v>
      </c>
      <c r="C7696" s="1" t="s">
        <v>11</v>
      </c>
      <c r="D7696" s="1" t="s">
        <v>25</v>
      </c>
      <c r="E7696" s="1" t="s">
        <v>44</v>
      </c>
      <c r="F7696" s="1" t="s">
        <v>521</v>
      </c>
      <c r="G7696" s="3">
        <v>45482</v>
      </c>
      <c r="H7696" s="3">
        <v>45483</v>
      </c>
      <c r="I7696" s="6">
        <v>1299</v>
      </c>
      <c r="J7696" s="1">
        <v>2</v>
      </c>
      <c r="K7696" s="4">
        <v>0.02</v>
      </c>
      <c r="L7696" s="6">
        <f t="shared" si="240"/>
        <v>25.98</v>
      </c>
      <c r="M7696" s="8">
        <f t="shared" si="241"/>
        <v>2572.02</v>
      </c>
      <c r="N7696" t="str" cm="1">
        <f t="array" ref="N76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97" spans="2:14" x14ac:dyDescent="0.35">
      <c r="B7697" s="7">
        <v>2031695</v>
      </c>
      <c r="C7697" s="1" t="s">
        <v>12</v>
      </c>
      <c r="D7697" s="1" t="s">
        <v>26</v>
      </c>
      <c r="E7697" s="1" t="s">
        <v>45</v>
      </c>
      <c r="F7697" s="1" t="s">
        <v>520</v>
      </c>
      <c r="G7697" s="3">
        <v>45482</v>
      </c>
      <c r="H7697" s="3">
        <v>45490</v>
      </c>
      <c r="I7697" s="6">
        <v>1700</v>
      </c>
      <c r="J7697" s="1">
        <v>1</v>
      </c>
      <c r="K7697" s="4">
        <v>7.0000000000000007E-2</v>
      </c>
      <c r="L7697" s="6">
        <f t="shared" si="240"/>
        <v>119.00000000000001</v>
      </c>
      <c r="M7697" s="8">
        <f t="shared" si="241"/>
        <v>1581</v>
      </c>
      <c r="N7697" t="str" cm="1">
        <f t="array" ref="N76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698" spans="2:14" x14ac:dyDescent="0.35">
      <c r="B7698" s="7">
        <v>2031696</v>
      </c>
      <c r="C7698" s="1" t="s">
        <v>13</v>
      </c>
      <c r="D7698" s="1" t="s">
        <v>27</v>
      </c>
      <c r="E7698" s="1" t="s">
        <v>46</v>
      </c>
      <c r="F7698" s="1" t="s">
        <v>518</v>
      </c>
      <c r="G7698" s="3">
        <v>45482</v>
      </c>
      <c r="H7698" s="3">
        <v>45484</v>
      </c>
      <c r="I7698" s="6">
        <v>55000</v>
      </c>
      <c r="J7698" s="1">
        <v>2</v>
      </c>
      <c r="K7698" s="4">
        <v>0.03</v>
      </c>
      <c r="L7698" s="6">
        <f t="shared" si="240"/>
        <v>1650</v>
      </c>
      <c r="M7698" s="8">
        <f t="shared" si="241"/>
        <v>108350</v>
      </c>
      <c r="N7698" t="str" cm="1">
        <f t="array" ref="N76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699" spans="2:14" x14ac:dyDescent="0.35">
      <c r="B7699" s="7">
        <v>2031697</v>
      </c>
      <c r="C7699" s="1" t="s">
        <v>14</v>
      </c>
      <c r="D7699" s="1" t="s">
        <v>28</v>
      </c>
      <c r="E7699" s="1" t="s">
        <v>47</v>
      </c>
      <c r="F7699" s="1" t="s">
        <v>519</v>
      </c>
      <c r="G7699" s="3">
        <v>45482</v>
      </c>
      <c r="H7699" s="3">
        <v>45485</v>
      </c>
      <c r="I7699" s="6">
        <v>57999</v>
      </c>
      <c r="J7699" s="1">
        <v>4</v>
      </c>
      <c r="K7699" s="4">
        <v>0.08</v>
      </c>
      <c r="L7699" s="6">
        <f t="shared" si="240"/>
        <v>4639.92</v>
      </c>
      <c r="M7699" s="8">
        <f t="shared" si="241"/>
        <v>227356.08</v>
      </c>
      <c r="N7699" t="str" cm="1">
        <f t="array" ref="N76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00" spans="2:14" x14ac:dyDescent="0.35">
      <c r="B7700" s="7">
        <v>2031698</v>
      </c>
      <c r="C7700" s="1" t="s">
        <v>15</v>
      </c>
      <c r="D7700" s="1" t="s">
        <v>29</v>
      </c>
      <c r="E7700" s="1" t="s">
        <v>48</v>
      </c>
      <c r="F7700" s="1" t="s">
        <v>520</v>
      </c>
      <c r="G7700" s="3">
        <v>45482</v>
      </c>
      <c r="H7700" s="3">
        <v>45487</v>
      </c>
      <c r="I7700" s="6">
        <v>1399</v>
      </c>
      <c r="J7700" s="1">
        <v>3</v>
      </c>
      <c r="K7700" s="4">
        <v>0.05</v>
      </c>
      <c r="L7700" s="6">
        <f t="shared" si="240"/>
        <v>69.95</v>
      </c>
      <c r="M7700" s="8">
        <f t="shared" si="241"/>
        <v>4127.05</v>
      </c>
      <c r="N7700" t="str" cm="1">
        <f t="array" ref="N77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01" spans="2:14" x14ac:dyDescent="0.35">
      <c r="B7701" s="7">
        <v>2031699</v>
      </c>
      <c r="C7701" s="1" t="s">
        <v>16</v>
      </c>
      <c r="D7701" s="1" t="s">
        <v>25</v>
      </c>
      <c r="E7701" s="1" t="s">
        <v>49</v>
      </c>
      <c r="F7701" s="1" t="s">
        <v>521</v>
      </c>
      <c r="G7701" s="3">
        <v>45482</v>
      </c>
      <c r="H7701" s="3">
        <v>45483</v>
      </c>
      <c r="I7701" s="6">
        <v>999</v>
      </c>
      <c r="J7701" s="1">
        <v>2</v>
      </c>
      <c r="K7701" s="4">
        <v>0.05</v>
      </c>
      <c r="L7701" s="6">
        <f t="shared" si="240"/>
        <v>49.95</v>
      </c>
      <c r="M7701" s="8">
        <f t="shared" si="241"/>
        <v>1948.05</v>
      </c>
      <c r="N7701" t="str" cm="1">
        <f t="array" ref="N77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02" spans="2:14" x14ac:dyDescent="0.35">
      <c r="B7702" s="7">
        <v>2031700</v>
      </c>
      <c r="C7702" s="1" t="s">
        <v>17</v>
      </c>
      <c r="D7702" s="1" t="s">
        <v>401</v>
      </c>
      <c r="E7702" s="1" t="s">
        <v>50</v>
      </c>
      <c r="F7702" s="1" t="s">
        <v>518</v>
      </c>
      <c r="G7702" s="3">
        <v>45482</v>
      </c>
      <c r="H7702" s="3">
        <v>45490</v>
      </c>
      <c r="I7702" s="6">
        <v>2099</v>
      </c>
      <c r="J7702" s="1">
        <v>1</v>
      </c>
      <c r="K7702" s="4">
        <v>0.05</v>
      </c>
      <c r="L7702" s="6">
        <f t="shared" si="240"/>
        <v>104.95</v>
      </c>
      <c r="M7702" s="8">
        <f t="shared" si="241"/>
        <v>1994.05</v>
      </c>
      <c r="N7702" t="str" cm="1">
        <f t="array" ref="N77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03" spans="2:14" x14ac:dyDescent="0.35">
      <c r="B7703" s="7">
        <v>2031701</v>
      </c>
      <c r="C7703" s="1" t="s">
        <v>18</v>
      </c>
      <c r="D7703" s="1" t="s">
        <v>25</v>
      </c>
      <c r="E7703" s="1" t="s">
        <v>51</v>
      </c>
      <c r="F7703" s="1" t="s">
        <v>518</v>
      </c>
      <c r="G7703" s="3">
        <v>45482</v>
      </c>
      <c r="H7703" s="3">
        <v>45484</v>
      </c>
      <c r="I7703" s="6">
        <v>11000</v>
      </c>
      <c r="J7703" s="1">
        <v>1</v>
      </c>
      <c r="K7703" s="4">
        <v>0.05</v>
      </c>
      <c r="L7703" s="6">
        <f t="shared" si="240"/>
        <v>550</v>
      </c>
      <c r="M7703" s="8">
        <f t="shared" si="241"/>
        <v>10450</v>
      </c>
      <c r="N7703" t="str" cm="1">
        <f t="array" ref="N77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04" spans="2:14" x14ac:dyDescent="0.35">
      <c r="B7704" s="7">
        <v>2031702</v>
      </c>
      <c r="C7704" s="1" t="s">
        <v>19</v>
      </c>
      <c r="D7704" s="1" t="s">
        <v>26</v>
      </c>
      <c r="E7704" s="1" t="s">
        <v>506</v>
      </c>
      <c r="F7704" s="1" t="s">
        <v>519</v>
      </c>
      <c r="G7704" s="3">
        <v>45482</v>
      </c>
      <c r="H7704" s="3">
        <v>45485</v>
      </c>
      <c r="I7704" s="6">
        <v>800</v>
      </c>
      <c r="J7704" s="1">
        <v>2</v>
      </c>
      <c r="K7704" s="4">
        <v>0.03</v>
      </c>
      <c r="L7704" s="6">
        <f t="shared" si="240"/>
        <v>24</v>
      </c>
      <c r="M7704" s="8">
        <f t="shared" si="241"/>
        <v>1576</v>
      </c>
      <c r="N7704" t="str" cm="1">
        <f t="array" ref="N77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05" spans="2:14" x14ac:dyDescent="0.35">
      <c r="B7705" s="7">
        <v>2031703</v>
      </c>
      <c r="C7705" s="1" t="s">
        <v>20</v>
      </c>
      <c r="D7705" s="1" t="s">
        <v>27</v>
      </c>
      <c r="E7705" s="1" t="s">
        <v>507</v>
      </c>
      <c r="F7705" s="1" t="s">
        <v>521</v>
      </c>
      <c r="G7705" s="3">
        <v>45482</v>
      </c>
      <c r="H7705" s="3">
        <v>45487</v>
      </c>
      <c r="I7705" s="6">
        <v>5500</v>
      </c>
      <c r="J7705" s="1">
        <v>1</v>
      </c>
      <c r="K7705" s="4">
        <v>0.1</v>
      </c>
      <c r="L7705" s="6">
        <f t="shared" si="240"/>
        <v>550</v>
      </c>
      <c r="M7705" s="8">
        <f t="shared" si="241"/>
        <v>4950</v>
      </c>
      <c r="N7705" t="str" cm="1">
        <f t="array" ref="N77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06" spans="2:14" x14ac:dyDescent="0.35">
      <c r="B7706" s="7">
        <v>2031704</v>
      </c>
      <c r="C7706" s="1" t="s">
        <v>21</v>
      </c>
      <c r="D7706" s="1" t="s">
        <v>28</v>
      </c>
      <c r="E7706" s="1" t="s">
        <v>508</v>
      </c>
      <c r="F7706" s="1" t="s">
        <v>520</v>
      </c>
      <c r="G7706" s="3">
        <v>45482</v>
      </c>
      <c r="H7706" s="3">
        <v>45483</v>
      </c>
      <c r="I7706" s="6">
        <v>1350</v>
      </c>
      <c r="J7706" s="1">
        <v>3</v>
      </c>
      <c r="K7706" s="4">
        <v>0.05</v>
      </c>
      <c r="L7706" s="6">
        <f t="shared" si="240"/>
        <v>67.5</v>
      </c>
      <c r="M7706" s="8">
        <f t="shared" si="241"/>
        <v>3982.5</v>
      </c>
      <c r="N7706" t="str" cm="1">
        <f t="array" ref="N77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07" spans="2:14" x14ac:dyDescent="0.35">
      <c r="B7707" s="7">
        <v>2031705</v>
      </c>
      <c r="C7707" s="1" t="s">
        <v>22</v>
      </c>
      <c r="D7707" s="1" t="s">
        <v>29</v>
      </c>
      <c r="E7707" s="1" t="s">
        <v>31</v>
      </c>
      <c r="F7707" s="1" t="s">
        <v>518</v>
      </c>
      <c r="G7707" s="3">
        <v>45482</v>
      </c>
      <c r="H7707" s="3">
        <v>45490</v>
      </c>
      <c r="I7707" s="6">
        <v>4500</v>
      </c>
      <c r="J7707" s="1">
        <v>2</v>
      </c>
      <c r="K7707" s="4">
        <v>0.05</v>
      </c>
      <c r="L7707" s="6">
        <f t="shared" si="240"/>
        <v>225</v>
      </c>
      <c r="M7707" s="8">
        <f t="shared" si="241"/>
        <v>8775</v>
      </c>
      <c r="N7707" t="str" cm="1">
        <f t="array" ref="N77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08" spans="2:14" x14ac:dyDescent="0.35">
      <c r="B7708" s="7">
        <v>2031706</v>
      </c>
      <c r="C7708" s="1" t="s">
        <v>23</v>
      </c>
      <c r="D7708" s="1" t="s">
        <v>25</v>
      </c>
      <c r="E7708" s="1" t="s">
        <v>32</v>
      </c>
      <c r="F7708" s="1" t="s">
        <v>519</v>
      </c>
      <c r="G7708" s="3">
        <v>45482</v>
      </c>
      <c r="H7708" s="3">
        <v>45484</v>
      </c>
      <c r="I7708" s="6">
        <v>2350</v>
      </c>
      <c r="J7708" s="1">
        <v>1</v>
      </c>
      <c r="K7708" s="4">
        <v>0.02</v>
      </c>
      <c r="L7708" s="6">
        <f t="shared" si="240"/>
        <v>47</v>
      </c>
      <c r="M7708" s="8">
        <f t="shared" si="241"/>
        <v>2303</v>
      </c>
      <c r="N7708" t="str" cm="1">
        <f t="array" ref="N77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09" spans="2:14" x14ac:dyDescent="0.35">
      <c r="B7709" s="7">
        <v>2031707</v>
      </c>
      <c r="C7709" s="1" t="s">
        <v>24</v>
      </c>
      <c r="D7709" s="1" t="s">
        <v>30</v>
      </c>
      <c r="E7709" s="1" t="s">
        <v>38</v>
      </c>
      <c r="F7709" s="1" t="s">
        <v>520</v>
      </c>
      <c r="G7709" s="3">
        <v>45482</v>
      </c>
      <c r="H7709" s="3">
        <v>45485</v>
      </c>
      <c r="I7709" s="6">
        <v>90</v>
      </c>
      <c r="J7709" s="1">
        <v>2</v>
      </c>
      <c r="K7709" s="4">
        <v>0.06</v>
      </c>
      <c r="L7709" s="6">
        <f t="shared" si="240"/>
        <v>5.3999999999999995</v>
      </c>
      <c r="M7709" s="8">
        <f t="shared" si="241"/>
        <v>174.6</v>
      </c>
      <c r="N7709" t="str" cm="1">
        <f t="array" ref="N77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10" spans="2:14" x14ac:dyDescent="0.35">
      <c r="B7710" s="7">
        <v>2031708</v>
      </c>
      <c r="C7710" s="1" t="s">
        <v>4</v>
      </c>
      <c r="D7710" s="1" t="s">
        <v>27</v>
      </c>
      <c r="E7710" s="1" t="s">
        <v>33</v>
      </c>
      <c r="F7710" s="1" t="s">
        <v>521</v>
      </c>
      <c r="G7710" s="3">
        <v>45482</v>
      </c>
      <c r="H7710" s="3">
        <v>45487</v>
      </c>
      <c r="I7710" s="6">
        <v>280</v>
      </c>
      <c r="J7710" s="1">
        <v>1</v>
      </c>
      <c r="K7710" s="4">
        <v>0.15</v>
      </c>
      <c r="L7710" s="6">
        <f t="shared" si="240"/>
        <v>42</v>
      </c>
      <c r="M7710" s="8">
        <f t="shared" si="241"/>
        <v>238</v>
      </c>
      <c r="N7710" t="str" cm="1">
        <f t="array" ref="N77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11" spans="2:14" x14ac:dyDescent="0.35">
      <c r="B7711" s="7">
        <v>2031709</v>
      </c>
      <c r="C7711" s="1" t="s">
        <v>5</v>
      </c>
      <c r="D7711" s="1" t="s">
        <v>28</v>
      </c>
      <c r="E7711" s="1" t="s">
        <v>34</v>
      </c>
      <c r="F7711" s="1" t="s">
        <v>518</v>
      </c>
      <c r="G7711" s="3">
        <v>45482</v>
      </c>
      <c r="H7711" s="3">
        <v>45483</v>
      </c>
      <c r="I7711" s="6">
        <v>70</v>
      </c>
      <c r="J7711" s="1">
        <v>2</v>
      </c>
      <c r="K7711" s="4">
        <v>0.02</v>
      </c>
      <c r="L7711" s="6">
        <f t="shared" si="240"/>
        <v>1.4000000000000001</v>
      </c>
      <c r="M7711" s="8">
        <f t="shared" si="241"/>
        <v>138.6</v>
      </c>
      <c r="N7711" t="str" cm="1">
        <f t="array" ref="N77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12" spans="2:14" x14ac:dyDescent="0.35">
      <c r="B7712" s="7">
        <v>2031710</v>
      </c>
      <c r="C7712" s="1" t="s">
        <v>6</v>
      </c>
      <c r="D7712" s="1" t="s">
        <v>29</v>
      </c>
      <c r="E7712" s="1" t="s">
        <v>35</v>
      </c>
      <c r="F7712" s="1" t="s">
        <v>518</v>
      </c>
      <c r="G7712" s="3">
        <v>45482</v>
      </c>
      <c r="H7712" s="3">
        <v>45490</v>
      </c>
      <c r="I7712" s="6">
        <v>230</v>
      </c>
      <c r="J7712" s="1">
        <v>3</v>
      </c>
      <c r="K7712" s="4">
        <v>0.02</v>
      </c>
      <c r="L7712" s="6">
        <f t="shared" si="240"/>
        <v>4.6000000000000005</v>
      </c>
      <c r="M7712" s="8">
        <f t="shared" si="241"/>
        <v>685.4</v>
      </c>
      <c r="N7712" t="str" cm="1">
        <f t="array" ref="N77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13" spans="2:14" x14ac:dyDescent="0.35">
      <c r="B7713" s="7">
        <v>2031711</v>
      </c>
      <c r="C7713" s="1" t="s">
        <v>7</v>
      </c>
      <c r="D7713" s="1" t="s">
        <v>25</v>
      </c>
      <c r="E7713" s="1" t="s">
        <v>36</v>
      </c>
      <c r="F7713" s="1" t="s">
        <v>519</v>
      </c>
      <c r="G7713" s="3">
        <v>45482</v>
      </c>
      <c r="H7713" s="3">
        <v>45484</v>
      </c>
      <c r="I7713" s="6">
        <v>7999</v>
      </c>
      <c r="J7713" s="1">
        <v>2</v>
      </c>
      <c r="K7713" s="4">
        <v>0.02</v>
      </c>
      <c r="L7713" s="6">
        <f t="shared" si="240"/>
        <v>159.97999999999999</v>
      </c>
      <c r="M7713" s="8">
        <f t="shared" si="241"/>
        <v>15838.02</v>
      </c>
      <c r="N7713" t="str" cm="1">
        <f t="array" ref="N77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14" spans="2:14" x14ac:dyDescent="0.35">
      <c r="B7714" s="7">
        <v>2031712</v>
      </c>
      <c r="C7714" s="1" t="s">
        <v>10</v>
      </c>
      <c r="D7714" s="1" t="s">
        <v>26</v>
      </c>
      <c r="E7714" s="1" t="s">
        <v>37</v>
      </c>
      <c r="F7714" s="1" t="s">
        <v>521</v>
      </c>
      <c r="G7714" s="3">
        <v>45482</v>
      </c>
      <c r="H7714" s="3">
        <v>45485</v>
      </c>
      <c r="I7714" s="6">
        <v>850</v>
      </c>
      <c r="J7714" s="1">
        <v>7</v>
      </c>
      <c r="K7714" s="4">
        <v>0.02</v>
      </c>
      <c r="L7714" s="6">
        <f t="shared" si="240"/>
        <v>17</v>
      </c>
      <c r="M7714" s="8">
        <f t="shared" si="241"/>
        <v>5933</v>
      </c>
      <c r="N7714" t="str" cm="1">
        <f t="array" ref="N77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15" spans="2:14" x14ac:dyDescent="0.35">
      <c r="B7715" s="7">
        <v>2031713</v>
      </c>
      <c r="C7715" s="1" t="s">
        <v>8</v>
      </c>
      <c r="D7715" s="1" t="s">
        <v>27</v>
      </c>
      <c r="E7715" s="1" t="s">
        <v>39</v>
      </c>
      <c r="F7715" s="1" t="s">
        <v>520</v>
      </c>
      <c r="G7715" s="3">
        <v>45482</v>
      </c>
      <c r="H7715" s="3">
        <v>45487</v>
      </c>
      <c r="I7715" s="6">
        <v>65000</v>
      </c>
      <c r="J7715" s="1">
        <v>2</v>
      </c>
      <c r="K7715" s="4">
        <v>0.02</v>
      </c>
      <c r="L7715" s="6">
        <f t="shared" si="240"/>
        <v>1300</v>
      </c>
      <c r="M7715" s="8">
        <f t="shared" si="241"/>
        <v>128700</v>
      </c>
      <c r="N7715" t="str" cm="1">
        <f t="array" ref="N77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16" spans="2:14" x14ac:dyDescent="0.35">
      <c r="B7716" s="7">
        <v>2031714</v>
      </c>
      <c r="C7716" s="1" t="s">
        <v>9</v>
      </c>
      <c r="D7716" s="1" t="s">
        <v>28</v>
      </c>
      <c r="E7716" s="1" t="s">
        <v>40</v>
      </c>
      <c r="F7716" s="1" t="s">
        <v>518</v>
      </c>
      <c r="G7716" s="3">
        <v>45482</v>
      </c>
      <c r="H7716" s="3">
        <v>45483</v>
      </c>
      <c r="I7716" s="6">
        <v>450</v>
      </c>
      <c r="J7716" s="1">
        <v>1</v>
      </c>
      <c r="K7716" s="4">
        <v>0.02</v>
      </c>
      <c r="L7716" s="6">
        <f t="shared" si="240"/>
        <v>9</v>
      </c>
      <c r="M7716" s="8">
        <f t="shared" si="241"/>
        <v>441</v>
      </c>
      <c r="N7716" t="str" cm="1">
        <f t="array" ref="N77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17" spans="2:14" x14ac:dyDescent="0.35">
      <c r="B7717" s="7">
        <v>2031715</v>
      </c>
      <c r="C7717" s="1" t="s">
        <v>11</v>
      </c>
      <c r="D7717" s="1" t="s">
        <v>29</v>
      </c>
      <c r="E7717" s="1" t="s">
        <v>41</v>
      </c>
      <c r="F7717" s="1" t="s">
        <v>519</v>
      </c>
      <c r="G7717" s="3">
        <v>45482</v>
      </c>
      <c r="H7717" s="3">
        <v>45490</v>
      </c>
      <c r="I7717" s="6">
        <v>1299</v>
      </c>
      <c r="J7717" s="1">
        <v>1</v>
      </c>
      <c r="K7717" s="4">
        <v>0.02</v>
      </c>
      <c r="L7717" s="6">
        <f t="shared" si="240"/>
        <v>25.98</v>
      </c>
      <c r="M7717" s="8">
        <f t="shared" si="241"/>
        <v>1273.02</v>
      </c>
      <c r="N7717" t="str" cm="1">
        <f t="array" ref="N77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18" spans="2:14" x14ac:dyDescent="0.35">
      <c r="B7718" s="7">
        <v>2031716</v>
      </c>
      <c r="C7718" s="1" t="s">
        <v>12</v>
      </c>
      <c r="D7718" s="1" t="s">
        <v>25</v>
      </c>
      <c r="E7718" s="1" t="s">
        <v>42</v>
      </c>
      <c r="F7718" s="1" t="s">
        <v>520</v>
      </c>
      <c r="G7718" s="3">
        <v>45482</v>
      </c>
      <c r="H7718" s="3">
        <v>45484</v>
      </c>
      <c r="I7718" s="6">
        <v>1700</v>
      </c>
      <c r="J7718" s="1">
        <v>1</v>
      </c>
      <c r="K7718" s="4">
        <v>0.02</v>
      </c>
      <c r="L7718" s="6">
        <f t="shared" si="240"/>
        <v>34</v>
      </c>
      <c r="M7718" s="8">
        <f t="shared" si="241"/>
        <v>1666</v>
      </c>
      <c r="N7718" t="str" cm="1">
        <f t="array" ref="N77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19" spans="2:14" x14ac:dyDescent="0.35">
      <c r="B7719" s="7">
        <v>2031717</v>
      </c>
      <c r="C7719" s="1" t="s">
        <v>13</v>
      </c>
      <c r="D7719" s="1" t="s">
        <v>26</v>
      </c>
      <c r="E7719" s="1" t="s">
        <v>43</v>
      </c>
      <c r="F7719" s="1" t="s">
        <v>521</v>
      </c>
      <c r="G7719" s="3">
        <v>45482</v>
      </c>
      <c r="H7719" s="3">
        <v>45485</v>
      </c>
      <c r="I7719" s="6">
        <v>55000</v>
      </c>
      <c r="J7719" s="1">
        <v>2</v>
      </c>
      <c r="K7719" s="4">
        <v>7.0000000000000007E-2</v>
      </c>
      <c r="L7719" s="6">
        <f t="shared" si="240"/>
        <v>3850.0000000000005</v>
      </c>
      <c r="M7719" s="8">
        <f t="shared" si="241"/>
        <v>106150</v>
      </c>
      <c r="N7719" t="str" cm="1">
        <f t="array" ref="N77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20" spans="2:14" x14ac:dyDescent="0.35">
      <c r="B7720" s="7">
        <v>2031718</v>
      </c>
      <c r="C7720" s="1" t="s">
        <v>14</v>
      </c>
      <c r="D7720" s="1" t="s">
        <v>27</v>
      </c>
      <c r="E7720" s="1" t="s">
        <v>44</v>
      </c>
      <c r="F7720" s="1" t="s">
        <v>518</v>
      </c>
      <c r="G7720" s="3">
        <v>45482</v>
      </c>
      <c r="H7720" s="3">
        <v>45487</v>
      </c>
      <c r="I7720" s="6">
        <v>57999</v>
      </c>
      <c r="J7720" s="1">
        <v>1</v>
      </c>
      <c r="K7720" s="4">
        <v>0.03</v>
      </c>
      <c r="L7720" s="6">
        <f t="shared" si="240"/>
        <v>1739.97</v>
      </c>
      <c r="M7720" s="8">
        <f t="shared" si="241"/>
        <v>56259.03</v>
      </c>
      <c r="N7720" t="str" cm="1">
        <f t="array" ref="N77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21" spans="2:14" x14ac:dyDescent="0.35">
      <c r="B7721" s="7">
        <v>2031719</v>
      </c>
      <c r="C7721" s="1" t="s">
        <v>15</v>
      </c>
      <c r="D7721" s="1" t="s">
        <v>28</v>
      </c>
      <c r="E7721" s="1" t="s">
        <v>45</v>
      </c>
      <c r="F7721" s="1" t="s">
        <v>518</v>
      </c>
      <c r="G7721" s="3">
        <v>45482</v>
      </c>
      <c r="H7721" s="3">
        <v>45483</v>
      </c>
      <c r="I7721" s="6">
        <v>1399</v>
      </c>
      <c r="J7721" s="1">
        <v>2</v>
      </c>
      <c r="K7721" s="4">
        <v>0.08</v>
      </c>
      <c r="L7721" s="6">
        <f t="shared" si="240"/>
        <v>111.92</v>
      </c>
      <c r="M7721" s="8">
        <f t="shared" si="241"/>
        <v>2686.08</v>
      </c>
      <c r="N7721" t="str" cm="1">
        <f t="array" ref="N77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22" spans="2:14" x14ac:dyDescent="0.35">
      <c r="B7722" s="7">
        <v>2031720</v>
      </c>
      <c r="C7722" s="1" t="s">
        <v>16</v>
      </c>
      <c r="D7722" s="1" t="s">
        <v>29</v>
      </c>
      <c r="E7722" s="1" t="s">
        <v>46</v>
      </c>
      <c r="F7722" s="1" t="s">
        <v>519</v>
      </c>
      <c r="G7722" s="3">
        <v>45482</v>
      </c>
      <c r="H7722" s="3">
        <v>45490</v>
      </c>
      <c r="I7722" s="6">
        <v>999</v>
      </c>
      <c r="J7722" s="1">
        <v>7</v>
      </c>
      <c r="K7722" s="4">
        <v>0.05</v>
      </c>
      <c r="L7722" s="6">
        <f t="shared" si="240"/>
        <v>49.95</v>
      </c>
      <c r="M7722" s="8">
        <f t="shared" si="241"/>
        <v>6943.05</v>
      </c>
      <c r="N7722" t="str" cm="1">
        <f t="array" ref="N77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23" spans="2:14" x14ac:dyDescent="0.35">
      <c r="B7723" s="7">
        <v>2031721</v>
      </c>
      <c r="C7723" s="1" t="s">
        <v>17</v>
      </c>
      <c r="D7723" s="1" t="s">
        <v>25</v>
      </c>
      <c r="E7723" s="1" t="s">
        <v>47</v>
      </c>
      <c r="F7723" s="1" t="s">
        <v>521</v>
      </c>
      <c r="G7723" s="3">
        <v>45482</v>
      </c>
      <c r="H7723" s="3">
        <v>45484</v>
      </c>
      <c r="I7723" s="6">
        <v>2099</v>
      </c>
      <c r="J7723" s="1">
        <v>2</v>
      </c>
      <c r="K7723" s="4">
        <v>0.05</v>
      </c>
      <c r="L7723" s="6">
        <f t="shared" si="240"/>
        <v>104.95</v>
      </c>
      <c r="M7723" s="8">
        <f t="shared" si="241"/>
        <v>4093.05</v>
      </c>
      <c r="N7723" t="str" cm="1">
        <f t="array" ref="N77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24" spans="2:14" x14ac:dyDescent="0.35">
      <c r="B7724" s="7">
        <v>2031722</v>
      </c>
      <c r="C7724" s="1" t="s">
        <v>18</v>
      </c>
      <c r="D7724" s="1" t="s">
        <v>402</v>
      </c>
      <c r="E7724" s="1" t="s">
        <v>48</v>
      </c>
      <c r="F7724" s="1" t="s">
        <v>520</v>
      </c>
      <c r="G7724" s="3">
        <v>45482</v>
      </c>
      <c r="H7724" s="3">
        <v>45485</v>
      </c>
      <c r="I7724" s="6">
        <v>11000</v>
      </c>
      <c r="J7724" s="1">
        <v>2</v>
      </c>
      <c r="K7724" s="4">
        <v>0.05</v>
      </c>
      <c r="L7724" s="6">
        <f t="shared" si="240"/>
        <v>550</v>
      </c>
      <c r="M7724" s="8">
        <f t="shared" si="241"/>
        <v>21450</v>
      </c>
      <c r="N7724" t="str" cm="1">
        <f t="array" ref="N77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25" spans="2:14" x14ac:dyDescent="0.35">
      <c r="B7725" s="7">
        <v>2031723</v>
      </c>
      <c r="C7725" s="1" t="s">
        <v>19</v>
      </c>
      <c r="D7725" s="1" t="s">
        <v>25</v>
      </c>
      <c r="E7725" s="1" t="s">
        <v>49</v>
      </c>
      <c r="F7725" s="1" t="s">
        <v>518</v>
      </c>
      <c r="G7725" s="3">
        <v>45482</v>
      </c>
      <c r="H7725" s="3">
        <v>45487</v>
      </c>
      <c r="I7725" s="6">
        <v>800</v>
      </c>
      <c r="J7725" s="1">
        <v>1</v>
      </c>
      <c r="K7725" s="4">
        <v>0.05</v>
      </c>
      <c r="L7725" s="6">
        <f t="shared" si="240"/>
        <v>40</v>
      </c>
      <c r="M7725" s="8">
        <f t="shared" si="241"/>
        <v>760</v>
      </c>
      <c r="N7725" t="str" cm="1">
        <f t="array" ref="N77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26" spans="2:14" x14ac:dyDescent="0.35">
      <c r="B7726" s="7">
        <v>2031724</v>
      </c>
      <c r="C7726" s="1" t="s">
        <v>20</v>
      </c>
      <c r="D7726" s="1" t="s">
        <v>26</v>
      </c>
      <c r="E7726" s="1" t="s">
        <v>50</v>
      </c>
      <c r="F7726" s="1" t="s">
        <v>519</v>
      </c>
      <c r="G7726" s="3">
        <v>45482</v>
      </c>
      <c r="H7726" s="3">
        <v>45483</v>
      </c>
      <c r="I7726" s="6">
        <v>5500</v>
      </c>
      <c r="J7726" s="1">
        <v>2</v>
      </c>
      <c r="K7726" s="4">
        <v>0.03</v>
      </c>
      <c r="L7726" s="6">
        <f t="shared" si="240"/>
        <v>165</v>
      </c>
      <c r="M7726" s="8">
        <f t="shared" si="241"/>
        <v>10835</v>
      </c>
      <c r="N7726" t="str" cm="1">
        <f t="array" ref="N77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27" spans="2:14" x14ac:dyDescent="0.35">
      <c r="B7727" s="7">
        <v>2031725</v>
      </c>
      <c r="C7727" s="1" t="s">
        <v>21</v>
      </c>
      <c r="D7727" s="1" t="s">
        <v>27</v>
      </c>
      <c r="E7727" s="1" t="s">
        <v>51</v>
      </c>
      <c r="F7727" s="1" t="s">
        <v>520</v>
      </c>
      <c r="G7727" s="3">
        <v>45482</v>
      </c>
      <c r="H7727" s="3">
        <v>45490</v>
      </c>
      <c r="I7727" s="6">
        <v>1350</v>
      </c>
      <c r="J7727" s="1">
        <v>4</v>
      </c>
      <c r="K7727" s="4">
        <v>0.1</v>
      </c>
      <c r="L7727" s="6">
        <f t="shared" si="240"/>
        <v>135</v>
      </c>
      <c r="M7727" s="8">
        <f t="shared" si="241"/>
        <v>5265</v>
      </c>
      <c r="N7727" t="str" cm="1">
        <f t="array" ref="N77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28" spans="2:14" x14ac:dyDescent="0.35">
      <c r="B7728" s="7">
        <v>2031726</v>
      </c>
      <c r="C7728" s="1" t="s">
        <v>22</v>
      </c>
      <c r="D7728" s="1" t="s">
        <v>28</v>
      </c>
      <c r="E7728" s="1" t="s">
        <v>506</v>
      </c>
      <c r="F7728" s="1" t="s">
        <v>521</v>
      </c>
      <c r="G7728" s="3">
        <v>45482</v>
      </c>
      <c r="H7728" s="3">
        <v>45484</v>
      </c>
      <c r="I7728" s="6">
        <v>4500</v>
      </c>
      <c r="J7728" s="1">
        <v>3</v>
      </c>
      <c r="K7728" s="4">
        <v>0.05</v>
      </c>
      <c r="L7728" s="6">
        <f t="shared" si="240"/>
        <v>225</v>
      </c>
      <c r="M7728" s="8">
        <f t="shared" si="241"/>
        <v>13275</v>
      </c>
      <c r="N7728" t="str" cm="1">
        <f t="array" ref="N77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29" spans="2:14" x14ac:dyDescent="0.35">
      <c r="B7729" s="7">
        <v>2031727</v>
      </c>
      <c r="C7729" s="1" t="s">
        <v>23</v>
      </c>
      <c r="D7729" s="1" t="s">
        <v>29</v>
      </c>
      <c r="E7729" s="1" t="s">
        <v>507</v>
      </c>
      <c r="F7729" s="1" t="s">
        <v>518</v>
      </c>
      <c r="G7729" s="3">
        <v>45482</v>
      </c>
      <c r="H7729" s="3">
        <v>45485</v>
      </c>
      <c r="I7729" s="6">
        <v>2350</v>
      </c>
      <c r="J7729" s="1">
        <v>2</v>
      </c>
      <c r="K7729" s="4">
        <v>0.05</v>
      </c>
      <c r="L7729" s="6">
        <f t="shared" si="240"/>
        <v>117.5</v>
      </c>
      <c r="M7729" s="8">
        <f t="shared" si="241"/>
        <v>4582.5</v>
      </c>
      <c r="N7729" t="str" cm="1">
        <f t="array" ref="N77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30" spans="2:14" x14ac:dyDescent="0.35">
      <c r="B7730" s="7">
        <v>2031728</v>
      </c>
      <c r="C7730" s="1" t="s">
        <v>24</v>
      </c>
      <c r="D7730" s="1" t="s">
        <v>25</v>
      </c>
      <c r="E7730" s="1" t="s">
        <v>508</v>
      </c>
      <c r="F7730" s="1" t="s">
        <v>518</v>
      </c>
      <c r="G7730" s="3">
        <v>45482</v>
      </c>
      <c r="H7730" s="3">
        <v>45487</v>
      </c>
      <c r="I7730" s="6">
        <v>90</v>
      </c>
      <c r="J7730" s="1">
        <v>1</v>
      </c>
      <c r="K7730" s="4">
        <v>0.02</v>
      </c>
      <c r="L7730" s="6">
        <f t="shared" si="240"/>
        <v>1.8</v>
      </c>
      <c r="M7730" s="8">
        <f t="shared" si="241"/>
        <v>88.2</v>
      </c>
      <c r="N7730" t="str" cm="1">
        <f t="array" ref="N77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31" spans="2:14" x14ac:dyDescent="0.35">
      <c r="B7731" s="7">
        <v>2031729</v>
      </c>
      <c r="C7731" s="1" t="s">
        <v>4</v>
      </c>
      <c r="D7731" s="1" t="s">
        <v>30</v>
      </c>
      <c r="E7731" s="1" t="s">
        <v>31</v>
      </c>
      <c r="F7731" s="1" t="s">
        <v>519</v>
      </c>
      <c r="G7731" s="3">
        <v>45482</v>
      </c>
      <c r="H7731" s="3">
        <v>45483</v>
      </c>
      <c r="I7731" s="6">
        <v>280</v>
      </c>
      <c r="J7731" s="1">
        <v>1</v>
      </c>
      <c r="K7731" s="4">
        <v>0.06</v>
      </c>
      <c r="L7731" s="6">
        <f t="shared" si="240"/>
        <v>16.8</v>
      </c>
      <c r="M7731" s="8">
        <f t="shared" si="241"/>
        <v>263.2</v>
      </c>
      <c r="N7731" t="str" cm="1">
        <f t="array" ref="N77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32" spans="2:14" x14ac:dyDescent="0.35">
      <c r="B7732" s="7">
        <v>2031730</v>
      </c>
      <c r="C7732" s="1" t="s">
        <v>5</v>
      </c>
      <c r="D7732" s="1" t="s">
        <v>27</v>
      </c>
      <c r="E7732" s="1" t="s">
        <v>32</v>
      </c>
      <c r="F7732" s="1" t="s">
        <v>521</v>
      </c>
      <c r="G7732" s="3">
        <v>45482</v>
      </c>
      <c r="H7732" s="3">
        <v>45490</v>
      </c>
      <c r="I7732" s="6">
        <v>70</v>
      </c>
      <c r="J7732" s="1">
        <v>2</v>
      </c>
      <c r="K7732" s="4">
        <v>0.15</v>
      </c>
      <c r="L7732" s="6">
        <f t="shared" si="240"/>
        <v>10.5</v>
      </c>
      <c r="M7732" s="8">
        <f t="shared" si="241"/>
        <v>129.5</v>
      </c>
      <c r="N7732" t="str" cm="1">
        <f t="array" ref="N77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33" spans="2:14" x14ac:dyDescent="0.35">
      <c r="B7733" s="7">
        <v>2031731</v>
      </c>
      <c r="C7733" s="1" t="s">
        <v>6</v>
      </c>
      <c r="D7733" s="1" t="s">
        <v>28</v>
      </c>
      <c r="E7733" s="1" t="s">
        <v>38</v>
      </c>
      <c r="F7733" s="1" t="s">
        <v>520</v>
      </c>
      <c r="G7733" s="3">
        <v>45482</v>
      </c>
      <c r="H7733" s="3">
        <v>45484</v>
      </c>
      <c r="I7733" s="6">
        <v>230</v>
      </c>
      <c r="J7733" s="1">
        <v>1</v>
      </c>
      <c r="K7733" s="4">
        <v>0.02</v>
      </c>
      <c r="L7733" s="6">
        <f t="shared" si="240"/>
        <v>4.6000000000000005</v>
      </c>
      <c r="M7733" s="8">
        <f t="shared" si="241"/>
        <v>225.4</v>
      </c>
      <c r="N7733" t="str" cm="1">
        <f t="array" ref="N77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34" spans="2:14" x14ac:dyDescent="0.35">
      <c r="B7734" s="7">
        <v>2031732</v>
      </c>
      <c r="C7734" s="1" t="s">
        <v>7</v>
      </c>
      <c r="D7734" s="1" t="s">
        <v>29</v>
      </c>
      <c r="E7734" s="1" t="s">
        <v>33</v>
      </c>
      <c r="F7734" s="1" t="s">
        <v>518</v>
      </c>
      <c r="G7734" s="3">
        <v>45482</v>
      </c>
      <c r="H7734" s="3">
        <v>45485</v>
      </c>
      <c r="I7734" s="6">
        <v>7999</v>
      </c>
      <c r="J7734" s="1">
        <v>3</v>
      </c>
      <c r="K7734" s="4">
        <v>0.02</v>
      </c>
      <c r="L7734" s="6">
        <f t="shared" si="240"/>
        <v>159.97999999999999</v>
      </c>
      <c r="M7734" s="8">
        <f t="shared" si="241"/>
        <v>23837.02</v>
      </c>
      <c r="N7734" t="str" cm="1">
        <f t="array" ref="N77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35" spans="2:14" x14ac:dyDescent="0.35">
      <c r="B7735" s="7">
        <v>2031733</v>
      </c>
      <c r="C7735" s="1" t="s">
        <v>10</v>
      </c>
      <c r="D7735" s="1" t="s">
        <v>25</v>
      </c>
      <c r="E7735" s="1" t="s">
        <v>34</v>
      </c>
      <c r="F7735" s="1" t="s">
        <v>519</v>
      </c>
      <c r="G7735" s="3">
        <v>45482</v>
      </c>
      <c r="H7735" s="3">
        <v>45487</v>
      </c>
      <c r="I7735" s="6">
        <v>850</v>
      </c>
      <c r="J7735" s="1">
        <v>2</v>
      </c>
      <c r="K7735" s="4">
        <v>0.02</v>
      </c>
      <c r="L7735" s="6">
        <f t="shared" si="240"/>
        <v>17</v>
      </c>
      <c r="M7735" s="8">
        <f t="shared" si="241"/>
        <v>1683</v>
      </c>
      <c r="N7735" t="str" cm="1">
        <f t="array" ref="N77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36" spans="2:14" x14ac:dyDescent="0.35">
      <c r="B7736" s="7">
        <v>2031734</v>
      </c>
      <c r="C7736" s="1" t="s">
        <v>8</v>
      </c>
      <c r="D7736" s="1" t="s">
        <v>26</v>
      </c>
      <c r="E7736" s="1" t="s">
        <v>35</v>
      </c>
      <c r="F7736" s="1" t="s">
        <v>520</v>
      </c>
      <c r="G7736" s="3">
        <v>45482</v>
      </c>
      <c r="H7736" s="3">
        <v>45483</v>
      </c>
      <c r="I7736" s="6">
        <v>65000</v>
      </c>
      <c r="J7736" s="1">
        <v>1</v>
      </c>
      <c r="K7736" s="4">
        <v>0.02</v>
      </c>
      <c r="L7736" s="6">
        <f t="shared" si="240"/>
        <v>1300</v>
      </c>
      <c r="M7736" s="8">
        <f t="shared" si="241"/>
        <v>63700</v>
      </c>
      <c r="N7736" t="str" cm="1">
        <f t="array" ref="N77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37" spans="2:14" x14ac:dyDescent="0.35">
      <c r="B7737" s="7">
        <v>2031735</v>
      </c>
      <c r="C7737" s="1" t="s">
        <v>9</v>
      </c>
      <c r="D7737" s="1" t="s">
        <v>27</v>
      </c>
      <c r="E7737" s="1" t="s">
        <v>36</v>
      </c>
      <c r="F7737" s="1" t="s">
        <v>521</v>
      </c>
      <c r="G7737" s="3">
        <v>45482</v>
      </c>
      <c r="H7737" s="3">
        <v>45490</v>
      </c>
      <c r="I7737" s="6">
        <v>450</v>
      </c>
      <c r="J7737" s="1">
        <v>2</v>
      </c>
      <c r="K7737" s="4">
        <v>0.02</v>
      </c>
      <c r="L7737" s="6">
        <f t="shared" si="240"/>
        <v>9</v>
      </c>
      <c r="M7737" s="8">
        <f t="shared" si="241"/>
        <v>891</v>
      </c>
      <c r="N7737" t="str" cm="1">
        <f t="array" ref="N77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38" spans="2:14" x14ac:dyDescent="0.35">
      <c r="B7738" s="7">
        <v>2031736</v>
      </c>
      <c r="C7738" s="1" t="s">
        <v>11</v>
      </c>
      <c r="D7738" s="1" t="s">
        <v>28</v>
      </c>
      <c r="E7738" s="1" t="s">
        <v>37</v>
      </c>
      <c r="F7738" s="1" t="s">
        <v>518</v>
      </c>
      <c r="G7738" s="3">
        <v>45482</v>
      </c>
      <c r="H7738" s="3">
        <v>45484</v>
      </c>
      <c r="I7738" s="6">
        <v>1299</v>
      </c>
      <c r="J7738" s="1">
        <v>1</v>
      </c>
      <c r="K7738" s="4">
        <v>0.02</v>
      </c>
      <c r="L7738" s="6">
        <f t="shared" si="240"/>
        <v>25.98</v>
      </c>
      <c r="M7738" s="8">
        <f t="shared" si="241"/>
        <v>1273.02</v>
      </c>
      <c r="N7738" t="str" cm="1">
        <f t="array" ref="N77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39" spans="2:14" x14ac:dyDescent="0.35">
      <c r="B7739" s="7">
        <v>2031737</v>
      </c>
      <c r="C7739" s="1" t="s">
        <v>12</v>
      </c>
      <c r="D7739" s="1" t="s">
        <v>29</v>
      </c>
      <c r="E7739" s="1" t="s">
        <v>39</v>
      </c>
      <c r="F7739" s="1" t="s">
        <v>518</v>
      </c>
      <c r="G7739" s="3">
        <v>45482</v>
      </c>
      <c r="H7739" s="3">
        <v>45485</v>
      </c>
      <c r="I7739" s="6">
        <v>1700</v>
      </c>
      <c r="J7739" s="1">
        <v>2</v>
      </c>
      <c r="K7739" s="4">
        <v>0.02</v>
      </c>
      <c r="L7739" s="6">
        <f t="shared" si="240"/>
        <v>34</v>
      </c>
      <c r="M7739" s="8">
        <f t="shared" si="241"/>
        <v>3366</v>
      </c>
      <c r="N7739" t="str" cm="1">
        <f t="array" ref="N77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40" spans="2:14" x14ac:dyDescent="0.35">
      <c r="B7740" s="7">
        <v>2031738</v>
      </c>
      <c r="C7740" s="1" t="s">
        <v>13</v>
      </c>
      <c r="D7740" s="1" t="s">
        <v>25</v>
      </c>
      <c r="E7740" s="1" t="s">
        <v>40</v>
      </c>
      <c r="F7740" s="1" t="s">
        <v>519</v>
      </c>
      <c r="G7740" s="3">
        <v>45482</v>
      </c>
      <c r="H7740" s="3">
        <v>45487</v>
      </c>
      <c r="I7740" s="6">
        <v>55000</v>
      </c>
      <c r="J7740" s="1">
        <v>3</v>
      </c>
      <c r="K7740" s="4">
        <v>0.02</v>
      </c>
      <c r="L7740" s="6">
        <f t="shared" si="240"/>
        <v>1100</v>
      </c>
      <c r="M7740" s="8">
        <f t="shared" si="241"/>
        <v>163900</v>
      </c>
      <c r="N7740" t="str" cm="1">
        <f t="array" ref="N77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41" spans="2:14" x14ac:dyDescent="0.35">
      <c r="B7741" s="7">
        <v>2031739</v>
      </c>
      <c r="C7741" s="1" t="s">
        <v>14</v>
      </c>
      <c r="D7741" s="1" t="s">
        <v>26</v>
      </c>
      <c r="E7741" s="1" t="s">
        <v>41</v>
      </c>
      <c r="F7741" s="1" t="s">
        <v>521</v>
      </c>
      <c r="G7741" s="3">
        <v>45482</v>
      </c>
      <c r="H7741" s="3">
        <v>45483</v>
      </c>
      <c r="I7741" s="6">
        <v>57999</v>
      </c>
      <c r="J7741" s="1">
        <v>2</v>
      </c>
      <c r="K7741" s="4">
        <v>7.0000000000000007E-2</v>
      </c>
      <c r="L7741" s="6">
        <f t="shared" si="240"/>
        <v>4059.9300000000003</v>
      </c>
      <c r="M7741" s="8">
        <f t="shared" si="241"/>
        <v>111938.07</v>
      </c>
      <c r="N7741" t="str" cm="1">
        <f t="array" ref="N77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42" spans="2:14" x14ac:dyDescent="0.35">
      <c r="B7742" s="7">
        <v>2031740</v>
      </c>
      <c r="C7742" s="1" t="s">
        <v>15</v>
      </c>
      <c r="D7742" s="1" t="s">
        <v>27</v>
      </c>
      <c r="E7742" s="1" t="s">
        <v>42</v>
      </c>
      <c r="F7742" s="1" t="s">
        <v>520</v>
      </c>
      <c r="G7742" s="3">
        <v>45482</v>
      </c>
      <c r="H7742" s="3">
        <v>45490</v>
      </c>
      <c r="I7742" s="6">
        <v>1399</v>
      </c>
      <c r="J7742" s="1">
        <v>7</v>
      </c>
      <c r="K7742" s="4">
        <v>0.03</v>
      </c>
      <c r="L7742" s="6">
        <f t="shared" si="240"/>
        <v>41.97</v>
      </c>
      <c r="M7742" s="8">
        <f t="shared" si="241"/>
        <v>9751.0300000000007</v>
      </c>
      <c r="N7742" t="str" cm="1">
        <f t="array" ref="N77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43" spans="2:14" x14ac:dyDescent="0.35">
      <c r="B7743" s="7">
        <v>2031741</v>
      </c>
      <c r="C7743" s="1" t="s">
        <v>16</v>
      </c>
      <c r="D7743" s="1" t="s">
        <v>28</v>
      </c>
      <c r="E7743" s="1" t="s">
        <v>43</v>
      </c>
      <c r="F7743" s="1" t="s">
        <v>518</v>
      </c>
      <c r="G7743" s="3">
        <v>45482</v>
      </c>
      <c r="H7743" s="3">
        <v>45484</v>
      </c>
      <c r="I7743" s="6">
        <v>999</v>
      </c>
      <c r="J7743" s="1">
        <v>2</v>
      </c>
      <c r="K7743" s="4">
        <v>0.08</v>
      </c>
      <c r="L7743" s="6">
        <f t="shared" si="240"/>
        <v>79.92</v>
      </c>
      <c r="M7743" s="8">
        <f t="shared" si="241"/>
        <v>1918.08</v>
      </c>
      <c r="N7743" t="str" cm="1">
        <f t="array" ref="N77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44" spans="2:14" x14ac:dyDescent="0.35">
      <c r="B7744" s="7">
        <v>2031742</v>
      </c>
      <c r="C7744" s="1" t="s">
        <v>17</v>
      </c>
      <c r="D7744" s="1" t="s">
        <v>29</v>
      </c>
      <c r="E7744" s="1" t="s">
        <v>44</v>
      </c>
      <c r="F7744" s="1" t="s">
        <v>519</v>
      </c>
      <c r="G7744" s="3">
        <v>45482</v>
      </c>
      <c r="H7744" s="3">
        <v>45485</v>
      </c>
      <c r="I7744" s="6">
        <v>2099</v>
      </c>
      <c r="J7744" s="1">
        <v>1</v>
      </c>
      <c r="K7744" s="4">
        <v>0.05</v>
      </c>
      <c r="L7744" s="6">
        <f t="shared" si="240"/>
        <v>104.95</v>
      </c>
      <c r="M7744" s="8">
        <f t="shared" si="241"/>
        <v>1994.05</v>
      </c>
      <c r="N7744" t="str" cm="1">
        <f t="array" ref="N77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45" spans="2:14" x14ac:dyDescent="0.35">
      <c r="B7745" s="7">
        <v>2031743</v>
      </c>
      <c r="C7745" s="1" t="s">
        <v>18</v>
      </c>
      <c r="D7745" s="1" t="s">
        <v>25</v>
      </c>
      <c r="E7745" s="1" t="s">
        <v>45</v>
      </c>
      <c r="F7745" s="1" t="s">
        <v>520</v>
      </c>
      <c r="G7745" s="3">
        <v>45482</v>
      </c>
      <c r="H7745" s="3">
        <v>45487</v>
      </c>
      <c r="I7745" s="6">
        <v>11000</v>
      </c>
      <c r="J7745" s="1">
        <v>1</v>
      </c>
      <c r="K7745" s="4">
        <v>0.05</v>
      </c>
      <c r="L7745" s="6">
        <f t="shared" si="240"/>
        <v>550</v>
      </c>
      <c r="M7745" s="8">
        <f t="shared" si="241"/>
        <v>10450</v>
      </c>
      <c r="N7745" t="str" cm="1">
        <f t="array" ref="N77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46" spans="2:14" x14ac:dyDescent="0.35">
      <c r="B7746" s="7">
        <v>2031744</v>
      </c>
      <c r="C7746" s="1" t="s">
        <v>19</v>
      </c>
      <c r="D7746" s="1" t="s">
        <v>403</v>
      </c>
      <c r="E7746" s="1" t="s">
        <v>46</v>
      </c>
      <c r="F7746" s="1" t="s">
        <v>521</v>
      </c>
      <c r="G7746" s="3">
        <v>45482</v>
      </c>
      <c r="H7746" s="3">
        <v>45483</v>
      </c>
      <c r="I7746" s="6">
        <v>800</v>
      </c>
      <c r="J7746" s="1">
        <v>1</v>
      </c>
      <c r="K7746" s="4">
        <v>0.05</v>
      </c>
      <c r="L7746" s="6">
        <f t="shared" si="240"/>
        <v>40</v>
      </c>
      <c r="M7746" s="8">
        <f t="shared" si="241"/>
        <v>760</v>
      </c>
      <c r="N7746" t="str" cm="1">
        <f t="array" ref="N77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47" spans="2:14" x14ac:dyDescent="0.35">
      <c r="B7747" s="7">
        <v>2031745</v>
      </c>
      <c r="C7747" s="1" t="s">
        <v>20</v>
      </c>
      <c r="D7747" s="1" t="s">
        <v>25</v>
      </c>
      <c r="E7747" s="1" t="s">
        <v>47</v>
      </c>
      <c r="F7747" s="1" t="s">
        <v>518</v>
      </c>
      <c r="G7747" s="3">
        <v>45482</v>
      </c>
      <c r="H7747" s="3">
        <v>45490</v>
      </c>
      <c r="I7747" s="6">
        <v>5500</v>
      </c>
      <c r="J7747" s="1">
        <v>2</v>
      </c>
      <c r="K7747" s="4">
        <v>0.05</v>
      </c>
      <c r="L7747" s="6">
        <f t="shared" si="240"/>
        <v>275</v>
      </c>
      <c r="M7747" s="8">
        <f t="shared" si="241"/>
        <v>10725</v>
      </c>
      <c r="N7747" t="str" cm="1">
        <f t="array" ref="N77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48" spans="2:14" x14ac:dyDescent="0.35">
      <c r="B7748" s="7">
        <v>2031746</v>
      </c>
      <c r="C7748" s="1" t="s">
        <v>21</v>
      </c>
      <c r="D7748" s="1" t="s">
        <v>26</v>
      </c>
      <c r="E7748" s="1" t="s">
        <v>48</v>
      </c>
      <c r="F7748" s="1" t="s">
        <v>518</v>
      </c>
      <c r="G7748" s="3">
        <v>45482</v>
      </c>
      <c r="H7748" s="3">
        <v>45484</v>
      </c>
      <c r="I7748" s="6">
        <v>1350</v>
      </c>
      <c r="J7748" s="1">
        <v>1</v>
      </c>
      <c r="K7748" s="4">
        <v>0.03</v>
      </c>
      <c r="L7748" s="6">
        <f t="shared" ref="L7748:L7811" si="242">I7748*K7748</f>
        <v>40.5</v>
      </c>
      <c r="M7748" s="8">
        <f t="shared" ref="M7748:M7811" si="243">I7748*J7748-L7748</f>
        <v>1309.5</v>
      </c>
      <c r="N7748" t="str" cm="1">
        <f t="array" ref="N77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49" spans="2:14" x14ac:dyDescent="0.35">
      <c r="B7749" s="7">
        <v>2031747</v>
      </c>
      <c r="C7749" s="1" t="s">
        <v>22</v>
      </c>
      <c r="D7749" s="1" t="s">
        <v>27</v>
      </c>
      <c r="E7749" s="1" t="s">
        <v>49</v>
      </c>
      <c r="F7749" s="1" t="s">
        <v>519</v>
      </c>
      <c r="G7749" s="3">
        <v>45482</v>
      </c>
      <c r="H7749" s="3">
        <v>45485</v>
      </c>
      <c r="I7749" s="6">
        <v>4500</v>
      </c>
      <c r="J7749" s="1">
        <v>2</v>
      </c>
      <c r="K7749" s="4">
        <v>0.1</v>
      </c>
      <c r="L7749" s="6">
        <f t="shared" si="242"/>
        <v>450</v>
      </c>
      <c r="M7749" s="8">
        <f t="shared" si="243"/>
        <v>8550</v>
      </c>
      <c r="N7749" t="str" cm="1">
        <f t="array" ref="N77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50" spans="2:14" x14ac:dyDescent="0.35">
      <c r="B7750" s="7">
        <v>2031748</v>
      </c>
      <c r="C7750" s="1" t="s">
        <v>23</v>
      </c>
      <c r="D7750" s="1" t="s">
        <v>28</v>
      </c>
      <c r="E7750" s="1" t="s">
        <v>50</v>
      </c>
      <c r="F7750" s="1" t="s">
        <v>521</v>
      </c>
      <c r="G7750" s="3">
        <v>45482</v>
      </c>
      <c r="H7750" s="3">
        <v>45487</v>
      </c>
      <c r="I7750" s="6">
        <v>2350</v>
      </c>
      <c r="J7750" s="1">
        <v>7</v>
      </c>
      <c r="K7750" s="4">
        <v>0.05</v>
      </c>
      <c r="L7750" s="6">
        <f t="shared" si="242"/>
        <v>117.5</v>
      </c>
      <c r="M7750" s="8">
        <f t="shared" si="243"/>
        <v>16332.5</v>
      </c>
      <c r="N7750" t="str" cm="1">
        <f t="array" ref="N77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51" spans="2:14" x14ac:dyDescent="0.35">
      <c r="B7751" s="7">
        <v>2031749</v>
      </c>
      <c r="C7751" s="1" t="s">
        <v>24</v>
      </c>
      <c r="D7751" s="1" t="s">
        <v>29</v>
      </c>
      <c r="E7751" s="1" t="s">
        <v>51</v>
      </c>
      <c r="F7751" s="1" t="s">
        <v>520</v>
      </c>
      <c r="G7751" s="3">
        <v>45482</v>
      </c>
      <c r="H7751" s="3">
        <v>45483</v>
      </c>
      <c r="I7751" s="6">
        <v>90</v>
      </c>
      <c r="J7751" s="1">
        <v>2</v>
      </c>
      <c r="K7751" s="4">
        <v>0.05</v>
      </c>
      <c r="L7751" s="6">
        <f t="shared" si="242"/>
        <v>4.5</v>
      </c>
      <c r="M7751" s="8">
        <f t="shared" si="243"/>
        <v>175.5</v>
      </c>
      <c r="N7751" t="str" cm="1">
        <f t="array" ref="N77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52" spans="2:14" x14ac:dyDescent="0.35">
      <c r="B7752" s="7">
        <v>2031750</v>
      </c>
      <c r="C7752" s="1" t="s">
        <v>4</v>
      </c>
      <c r="D7752" s="1" t="s">
        <v>25</v>
      </c>
      <c r="E7752" s="1" t="s">
        <v>506</v>
      </c>
      <c r="F7752" s="1" t="s">
        <v>518</v>
      </c>
      <c r="G7752" s="3">
        <v>45482</v>
      </c>
      <c r="H7752" s="3">
        <v>45490</v>
      </c>
      <c r="I7752" s="6">
        <v>280</v>
      </c>
      <c r="J7752" s="1">
        <v>2</v>
      </c>
      <c r="K7752" s="4">
        <v>0.02</v>
      </c>
      <c r="L7752" s="6">
        <f t="shared" si="242"/>
        <v>5.6000000000000005</v>
      </c>
      <c r="M7752" s="8">
        <f t="shared" si="243"/>
        <v>554.4</v>
      </c>
      <c r="N7752" t="str" cm="1">
        <f t="array" ref="N77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53" spans="2:14" x14ac:dyDescent="0.35">
      <c r="B7753" s="7">
        <v>2031751</v>
      </c>
      <c r="C7753" s="1" t="s">
        <v>5</v>
      </c>
      <c r="D7753" s="1" t="s">
        <v>30</v>
      </c>
      <c r="E7753" s="1" t="s">
        <v>507</v>
      </c>
      <c r="F7753" s="1" t="s">
        <v>519</v>
      </c>
      <c r="G7753" s="3">
        <v>45482</v>
      </c>
      <c r="H7753" s="3">
        <v>45484</v>
      </c>
      <c r="I7753" s="6">
        <v>70</v>
      </c>
      <c r="J7753" s="1">
        <v>1</v>
      </c>
      <c r="K7753" s="4">
        <v>0.06</v>
      </c>
      <c r="L7753" s="6">
        <f t="shared" si="242"/>
        <v>4.2</v>
      </c>
      <c r="M7753" s="8">
        <f t="shared" si="243"/>
        <v>65.8</v>
      </c>
      <c r="N7753" t="str" cm="1">
        <f t="array" ref="N77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54" spans="2:14" x14ac:dyDescent="0.35">
      <c r="B7754" s="7">
        <v>2031752</v>
      </c>
      <c r="C7754" s="1" t="s">
        <v>6</v>
      </c>
      <c r="D7754" s="1" t="s">
        <v>27</v>
      </c>
      <c r="E7754" s="1" t="s">
        <v>508</v>
      </c>
      <c r="F7754" s="1" t="s">
        <v>520</v>
      </c>
      <c r="G7754" s="3">
        <v>45482</v>
      </c>
      <c r="H7754" s="3">
        <v>45485</v>
      </c>
      <c r="I7754" s="6">
        <v>230</v>
      </c>
      <c r="J7754" s="1">
        <v>2</v>
      </c>
      <c r="K7754" s="4">
        <v>0.15</v>
      </c>
      <c r="L7754" s="6">
        <f t="shared" si="242"/>
        <v>34.5</v>
      </c>
      <c r="M7754" s="8">
        <f t="shared" si="243"/>
        <v>425.5</v>
      </c>
      <c r="N7754" t="str" cm="1">
        <f t="array" ref="N77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55" spans="2:14" x14ac:dyDescent="0.35">
      <c r="B7755" s="7">
        <v>2031753</v>
      </c>
      <c r="C7755" s="1" t="s">
        <v>7</v>
      </c>
      <c r="D7755" s="1" t="s">
        <v>28</v>
      </c>
      <c r="E7755" s="1" t="s">
        <v>31</v>
      </c>
      <c r="F7755" s="1" t="s">
        <v>521</v>
      </c>
      <c r="G7755" s="3">
        <v>45482</v>
      </c>
      <c r="H7755" s="3">
        <v>45487</v>
      </c>
      <c r="I7755" s="6">
        <v>7999</v>
      </c>
      <c r="J7755" s="1">
        <v>4</v>
      </c>
      <c r="K7755" s="4">
        <v>0.02</v>
      </c>
      <c r="L7755" s="6">
        <f t="shared" si="242"/>
        <v>159.97999999999999</v>
      </c>
      <c r="M7755" s="8">
        <f t="shared" si="243"/>
        <v>31836.02</v>
      </c>
      <c r="N7755" t="str" cm="1">
        <f t="array" ref="N77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56" spans="2:14" x14ac:dyDescent="0.35">
      <c r="B7756" s="7">
        <v>2031754</v>
      </c>
      <c r="C7756" s="1" t="s">
        <v>10</v>
      </c>
      <c r="D7756" s="1" t="s">
        <v>29</v>
      </c>
      <c r="E7756" s="1" t="s">
        <v>32</v>
      </c>
      <c r="F7756" s="1" t="s">
        <v>518</v>
      </c>
      <c r="G7756" s="3">
        <v>45482</v>
      </c>
      <c r="H7756" s="3">
        <v>45483</v>
      </c>
      <c r="I7756" s="6">
        <v>850</v>
      </c>
      <c r="J7756" s="1">
        <v>3</v>
      </c>
      <c r="K7756" s="4">
        <v>0.02</v>
      </c>
      <c r="L7756" s="6">
        <f t="shared" si="242"/>
        <v>17</v>
      </c>
      <c r="M7756" s="8">
        <f t="shared" si="243"/>
        <v>2533</v>
      </c>
      <c r="N7756" t="str" cm="1">
        <f t="array" ref="N77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57" spans="2:14" x14ac:dyDescent="0.35">
      <c r="B7757" s="7">
        <v>2031755</v>
      </c>
      <c r="C7757" s="1" t="s">
        <v>8</v>
      </c>
      <c r="D7757" s="1" t="s">
        <v>25</v>
      </c>
      <c r="E7757" s="1" t="s">
        <v>38</v>
      </c>
      <c r="F7757" s="1" t="s">
        <v>518</v>
      </c>
      <c r="G7757" s="3">
        <v>45482</v>
      </c>
      <c r="H7757" s="3">
        <v>45490</v>
      </c>
      <c r="I7757" s="6">
        <v>65000</v>
      </c>
      <c r="J7757" s="1">
        <v>2</v>
      </c>
      <c r="K7757" s="4">
        <v>0.02</v>
      </c>
      <c r="L7757" s="6">
        <f t="shared" si="242"/>
        <v>1300</v>
      </c>
      <c r="M7757" s="8">
        <f t="shared" si="243"/>
        <v>128700</v>
      </c>
      <c r="N7757" t="str" cm="1">
        <f t="array" ref="N77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58" spans="2:14" x14ac:dyDescent="0.35">
      <c r="B7758" s="7">
        <v>2031756</v>
      </c>
      <c r="C7758" s="1" t="s">
        <v>9</v>
      </c>
      <c r="D7758" s="1" t="s">
        <v>26</v>
      </c>
      <c r="E7758" s="1" t="s">
        <v>33</v>
      </c>
      <c r="F7758" s="1" t="s">
        <v>519</v>
      </c>
      <c r="G7758" s="3">
        <v>45482</v>
      </c>
      <c r="H7758" s="3">
        <v>45484</v>
      </c>
      <c r="I7758" s="6">
        <v>450</v>
      </c>
      <c r="J7758" s="1">
        <v>1</v>
      </c>
      <c r="K7758" s="4">
        <v>0.02</v>
      </c>
      <c r="L7758" s="6">
        <f t="shared" si="242"/>
        <v>9</v>
      </c>
      <c r="M7758" s="8">
        <f t="shared" si="243"/>
        <v>441</v>
      </c>
      <c r="N7758" t="str" cm="1">
        <f t="array" ref="N77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59" spans="2:14" x14ac:dyDescent="0.35">
      <c r="B7759" s="7">
        <v>2031757</v>
      </c>
      <c r="C7759" s="1" t="s">
        <v>11</v>
      </c>
      <c r="D7759" s="1" t="s">
        <v>27</v>
      </c>
      <c r="E7759" s="1" t="s">
        <v>34</v>
      </c>
      <c r="F7759" s="1" t="s">
        <v>521</v>
      </c>
      <c r="G7759" s="3">
        <v>45482</v>
      </c>
      <c r="H7759" s="3">
        <v>45485</v>
      </c>
      <c r="I7759" s="6">
        <v>1299</v>
      </c>
      <c r="J7759" s="1">
        <v>1</v>
      </c>
      <c r="K7759" s="4">
        <v>0.02</v>
      </c>
      <c r="L7759" s="6">
        <f t="shared" si="242"/>
        <v>25.98</v>
      </c>
      <c r="M7759" s="8">
        <f t="shared" si="243"/>
        <v>1273.02</v>
      </c>
      <c r="N7759" t="str" cm="1">
        <f t="array" ref="N77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60" spans="2:14" x14ac:dyDescent="0.35">
      <c r="B7760" s="7">
        <v>2031758</v>
      </c>
      <c r="C7760" s="1" t="s">
        <v>12</v>
      </c>
      <c r="D7760" s="1" t="s">
        <v>28</v>
      </c>
      <c r="E7760" s="1" t="s">
        <v>35</v>
      </c>
      <c r="F7760" s="1" t="s">
        <v>520</v>
      </c>
      <c r="G7760" s="3">
        <v>45482</v>
      </c>
      <c r="H7760" s="3">
        <v>45487</v>
      </c>
      <c r="I7760" s="6">
        <v>1700</v>
      </c>
      <c r="J7760" s="1">
        <v>2</v>
      </c>
      <c r="K7760" s="4">
        <v>0.02</v>
      </c>
      <c r="L7760" s="6">
        <f t="shared" si="242"/>
        <v>34</v>
      </c>
      <c r="M7760" s="8">
        <f t="shared" si="243"/>
        <v>3366</v>
      </c>
      <c r="N7760" t="str" cm="1">
        <f t="array" ref="N77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61" spans="2:14" x14ac:dyDescent="0.35">
      <c r="B7761" s="7">
        <v>2031759</v>
      </c>
      <c r="C7761" s="1" t="s">
        <v>13</v>
      </c>
      <c r="D7761" s="1" t="s">
        <v>29</v>
      </c>
      <c r="E7761" s="1" t="s">
        <v>36</v>
      </c>
      <c r="F7761" s="1" t="s">
        <v>518</v>
      </c>
      <c r="G7761" s="3">
        <v>45482</v>
      </c>
      <c r="H7761" s="3">
        <v>45483</v>
      </c>
      <c r="I7761" s="6">
        <v>55000</v>
      </c>
      <c r="J7761" s="1">
        <v>1</v>
      </c>
      <c r="K7761" s="4">
        <v>0.02</v>
      </c>
      <c r="L7761" s="6">
        <f t="shared" si="242"/>
        <v>1100</v>
      </c>
      <c r="M7761" s="8">
        <f t="shared" si="243"/>
        <v>53900</v>
      </c>
      <c r="N7761" t="str" cm="1">
        <f t="array" ref="N77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62" spans="2:14" x14ac:dyDescent="0.35">
      <c r="B7762" s="7">
        <v>2031760</v>
      </c>
      <c r="C7762" s="1" t="s">
        <v>14</v>
      </c>
      <c r="D7762" s="1" t="s">
        <v>25</v>
      </c>
      <c r="E7762" s="1" t="s">
        <v>37</v>
      </c>
      <c r="F7762" s="1" t="s">
        <v>519</v>
      </c>
      <c r="G7762" s="3">
        <v>45482</v>
      </c>
      <c r="H7762" s="3">
        <v>45490</v>
      </c>
      <c r="I7762" s="6">
        <v>57999</v>
      </c>
      <c r="J7762" s="1">
        <v>3</v>
      </c>
      <c r="K7762" s="4">
        <v>0.02</v>
      </c>
      <c r="L7762" s="6">
        <f t="shared" si="242"/>
        <v>1159.98</v>
      </c>
      <c r="M7762" s="8">
        <f t="shared" si="243"/>
        <v>172837.02</v>
      </c>
      <c r="N7762" t="str" cm="1">
        <f t="array" ref="N77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63" spans="2:14" x14ac:dyDescent="0.35">
      <c r="B7763" s="7">
        <v>2031761</v>
      </c>
      <c r="C7763" s="1" t="s">
        <v>15</v>
      </c>
      <c r="D7763" s="1" t="s">
        <v>26</v>
      </c>
      <c r="E7763" s="1" t="s">
        <v>39</v>
      </c>
      <c r="F7763" s="1" t="s">
        <v>520</v>
      </c>
      <c r="G7763" s="3">
        <v>45482</v>
      </c>
      <c r="H7763" s="3">
        <v>45484</v>
      </c>
      <c r="I7763" s="6">
        <v>1399</v>
      </c>
      <c r="J7763" s="1">
        <v>2</v>
      </c>
      <c r="K7763" s="4">
        <v>7.0000000000000007E-2</v>
      </c>
      <c r="L7763" s="6">
        <f t="shared" si="242"/>
        <v>97.93</v>
      </c>
      <c r="M7763" s="8">
        <f t="shared" si="243"/>
        <v>2700.07</v>
      </c>
      <c r="N7763" t="str" cm="1">
        <f t="array" ref="N77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64" spans="2:14" x14ac:dyDescent="0.35">
      <c r="B7764" s="7">
        <v>2031762</v>
      </c>
      <c r="C7764" s="1" t="s">
        <v>16</v>
      </c>
      <c r="D7764" s="1" t="s">
        <v>27</v>
      </c>
      <c r="E7764" s="1" t="s">
        <v>40</v>
      </c>
      <c r="F7764" s="1" t="s">
        <v>521</v>
      </c>
      <c r="G7764" s="3">
        <v>45482</v>
      </c>
      <c r="H7764" s="3">
        <v>45485</v>
      </c>
      <c r="I7764" s="6">
        <v>999</v>
      </c>
      <c r="J7764" s="1">
        <v>1</v>
      </c>
      <c r="K7764" s="4">
        <v>0.03</v>
      </c>
      <c r="L7764" s="6">
        <f t="shared" si="242"/>
        <v>29.97</v>
      </c>
      <c r="M7764" s="8">
        <f t="shared" si="243"/>
        <v>969.03</v>
      </c>
      <c r="N7764" t="str" cm="1">
        <f t="array" ref="N77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65" spans="2:14" x14ac:dyDescent="0.35">
      <c r="B7765" s="7">
        <v>2031763</v>
      </c>
      <c r="C7765" s="1" t="s">
        <v>17</v>
      </c>
      <c r="D7765" s="1" t="s">
        <v>28</v>
      </c>
      <c r="E7765" s="1" t="s">
        <v>41</v>
      </c>
      <c r="F7765" s="1" t="s">
        <v>518</v>
      </c>
      <c r="G7765" s="3">
        <v>45482</v>
      </c>
      <c r="H7765" s="3">
        <v>45487</v>
      </c>
      <c r="I7765" s="6">
        <v>2099</v>
      </c>
      <c r="J7765" s="1">
        <v>2</v>
      </c>
      <c r="K7765" s="4">
        <v>0.08</v>
      </c>
      <c r="L7765" s="6">
        <f t="shared" si="242"/>
        <v>167.92000000000002</v>
      </c>
      <c r="M7765" s="8">
        <f t="shared" si="243"/>
        <v>4030.08</v>
      </c>
      <c r="N7765" t="str" cm="1">
        <f t="array" ref="N77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66" spans="2:14" x14ac:dyDescent="0.35">
      <c r="B7766" s="7">
        <v>2031764</v>
      </c>
      <c r="C7766" s="1" t="s">
        <v>18</v>
      </c>
      <c r="D7766" s="1" t="s">
        <v>29</v>
      </c>
      <c r="E7766" s="1" t="s">
        <v>42</v>
      </c>
      <c r="F7766" s="1" t="s">
        <v>518</v>
      </c>
      <c r="G7766" s="3">
        <v>45482</v>
      </c>
      <c r="H7766" s="3">
        <v>45483</v>
      </c>
      <c r="I7766" s="6">
        <v>11000</v>
      </c>
      <c r="J7766" s="1">
        <v>1</v>
      </c>
      <c r="K7766" s="4">
        <v>0.05</v>
      </c>
      <c r="L7766" s="6">
        <f t="shared" si="242"/>
        <v>550</v>
      </c>
      <c r="M7766" s="8">
        <f t="shared" si="243"/>
        <v>10450</v>
      </c>
      <c r="N7766" t="str" cm="1">
        <f t="array" ref="N77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67" spans="2:14" x14ac:dyDescent="0.35">
      <c r="B7767" s="7">
        <v>2031765</v>
      </c>
      <c r="C7767" s="1" t="s">
        <v>19</v>
      </c>
      <c r="D7767" s="1" t="s">
        <v>25</v>
      </c>
      <c r="E7767" s="1" t="s">
        <v>43</v>
      </c>
      <c r="F7767" s="1" t="s">
        <v>519</v>
      </c>
      <c r="G7767" s="3">
        <v>45482</v>
      </c>
      <c r="H7767" s="3">
        <v>45490</v>
      </c>
      <c r="I7767" s="6">
        <v>800</v>
      </c>
      <c r="J7767" s="1">
        <v>2</v>
      </c>
      <c r="K7767" s="4">
        <v>0.05</v>
      </c>
      <c r="L7767" s="6">
        <f t="shared" si="242"/>
        <v>40</v>
      </c>
      <c r="M7767" s="8">
        <f t="shared" si="243"/>
        <v>1560</v>
      </c>
      <c r="N7767" t="str" cm="1">
        <f t="array" ref="N77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68" spans="2:14" x14ac:dyDescent="0.35">
      <c r="B7768" s="7">
        <v>2031766</v>
      </c>
      <c r="C7768" s="1" t="s">
        <v>20</v>
      </c>
      <c r="D7768" s="1" t="s">
        <v>404</v>
      </c>
      <c r="E7768" s="1" t="s">
        <v>44</v>
      </c>
      <c r="F7768" s="1" t="s">
        <v>521</v>
      </c>
      <c r="G7768" s="3">
        <v>45482</v>
      </c>
      <c r="H7768" s="3">
        <v>45484</v>
      </c>
      <c r="I7768" s="6">
        <v>5500</v>
      </c>
      <c r="J7768" s="1">
        <v>3</v>
      </c>
      <c r="K7768" s="4">
        <v>0.05</v>
      </c>
      <c r="L7768" s="6">
        <f t="shared" si="242"/>
        <v>275</v>
      </c>
      <c r="M7768" s="8">
        <f t="shared" si="243"/>
        <v>16225</v>
      </c>
      <c r="N7768" t="str" cm="1">
        <f t="array" ref="N77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69" spans="2:14" x14ac:dyDescent="0.35">
      <c r="B7769" s="7">
        <v>2031767</v>
      </c>
      <c r="C7769" s="1" t="s">
        <v>21</v>
      </c>
      <c r="D7769" s="1" t="s">
        <v>25</v>
      </c>
      <c r="E7769" s="1" t="s">
        <v>45</v>
      </c>
      <c r="F7769" s="1" t="s">
        <v>520</v>
      </c>
      <c r="G7769" s="3">
        <v>45482</v>
      </c>
      <c r="H7769" s="3">
        <v>45485</v>
      </c>
      <c r="I7769" s="6">
        <v>1350</v>
      </c>
      <c r="J7769" s="1">
        <v>2</v>
      </c>
      <c r="K7769" s="4">
        <v>0.05</v>
      </c>
      <c r="L7769" s="6">
        <f t="shared" si="242"/>
        <v>67.5</v>
      </c>
      <c r="M7769" s="8">
        <f t="shared" si="243"/>
        <v>2632.5</v>
      </c>
      <c r="N7769" t="str" cm="1">
        <f t="array" ref="N77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70" spans="2:14" x14ac:dyDescent="0.35">
      <c r="B7770" s="7">
        <v>2031768</v>
      </c>
      <c r="C7770" s="1" t="s">
        <v>22</v>
      </c>
      <c r="D7770" s="1" t="s">
        <v>26</v>
      </c>
      <c r="E7770" s="1" t="s">
        <v>46</v>
      </c>
      <c r="F7770" s="1" t="s">
        <v>518</v>
      </c>
      <c r="G7770" s="3">
        <v>45482</v>
      </c>
      <c r="H7770" s="3">
        <v>45487</v>
      </c>
      <c r="I7770" s="6">
        <v>4500</v>
      </c>
      <c r="J7770" s="1">
        <v>7</v>
      </c>
      <c r="K7770" s="4">
        <v>0.03</v>
      </c>
      <c r="L7770" s="6">
        <f t="shared" si="242"/>
        <v>135</v>
      </c>
      <c r="M7770" s="8">
        <f t="shared" si="243"/>
        <v>31365</v>
      </c>
      <c r="N7770" t="str" cm="1">
        <f t="array" ref="N77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71" spans="2:14" x14ac:dyDescent="0.35">
      <c r="B7771" s="7">
        <v>2031769</v>
      </c>
      <c r="C7771" s="1" t="s">
        <v>23</v>
      </c>
      <c r="D7771" s="1" t="s">
        <v>27</v>
      </c>
      <c r="E7771" s="1" t="s">
        <v>47</v>
      </c>
      <c r="F7771" s="1" t="s">
        <v>519</v>
      </c>
      <c r="G7771" s="3">
        <v>45482</v>
      </c>
      <c r="H7771" s="3">
        <v>45483</v>
      </c>
      <c r="I7771" s="6">
        <v>2350</v>
      </c>
      <c r="J7771" s="1">
        <v>2</v>
      </c>
      <c r="K7771" s="4">
        <v>0.1</v>
      </c>
      <c r="L7771" s="6">
        <f t="shared" si="242"/>
        <v>235</v>
      </c>
      <c r="M7771" s="8">
        <f t="shared" si="243"/>
        <v>4465</v>
      </c>
      <c r="N7771" t="str" cm="1">
        <f t="array" ref="N77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72" spans="2:14" x14ac:dyDescent="0.35">
      <c r="B7772" s="7">
        <v>2031770</v>
      </c>
      <c r="C7772" s="1" t="s">
        <v>24</v>
      </c>
      <c r="D7772" s="1" t="s">
        <v>28</v>
      </c>
      <c r="E7772" s="1" t="s">
        <v>48</v>
      </c>
      <c r="F7772" s="1" t="s">
        <v>520</v>
      </c>
      <c r="G7772" s="3">
        <v>45482</v>
      </c>
      <c r="H7772" s="3">
        <v>45490</v>
      </c>
      <c r="I7772" s="6">
        <v>90</v>
      </c>
      <c r="J7772" s="1">
        <v>1</v>
      </c>
      <c r="K7772" s="4">
        <v>0.05</v>
      </c>
      <c r="L7772" s="6">
        <f t="shared" si="242"/>
        <v>4.5</v>
      </c>
      <c r="M7772" s="8">
        <f t="shared" si="243"/>
        <v>85.5</v>
      </c>
      <c r="N7772" t="str" cm="1">
        <f t="array" ref="N77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73" spans="2:14" x14ac:dyDescent="0.35">
      <c r="B7773" s="7">
        <v>2031771</v>
      </c>
      <c r="C7773" s="1" t="s">
        <v>4</v>
      </c>
      <c r="D7773" s="1" t="s">
        <v>29</v>
      </c>
      <c r="E7773" s="1" t="s">
        <v>49</v>
      </c>
      <c r="F7773" s="1" t="s">
        <v>521</v>
      </c>
      <c r="G7773" s="3">
        <v>45482</v>
      </c>
      <c r="H7773" s="3">
        <v>45484</v>
      </c>
      <c r="I7773" s="6">
        <v>280</v>
      </c>
      <c r="J7773" s="1">
        <v>1</v>
      </c>
      <c r="K7773" s="4">
        <v>0.05</v>
      </c>
      <c r="L7773" s="6">
        <f t="shared" si="242"/>
        <v>14</v>
      </c>
      <c r="M7773" s="8">
        <f t="shared" si="243"/>
        <v>266</v>
      </c>
      <c r="N7773" t="str" cm="1">
        <f t="array" ref="N77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74" spans="2:14" x14ac:dyDescent="0.35">
      <c r="B7774" s="7">
        <v>2031772</v>
      </c>
      <c r="C7774" s="1" t="s">
        <v>5</v>
      </c>
      <c r="D7774" s="1" t="s">
        <v>25</v>
      </c>
      <c r="E7774" s="1" t="s">
        <v>50</v>
      </c>
      <c r="F7774" s="1" t="s">
        <v>518</v>
      </c>
      <c r="G7774" s="3">
        <v>45482</v>
      </c>
      <c r="H7774" s="3">
        <v>45485</v>
      </c>
      <c r="I7774" s="6">
        <v>70</v>
      </c>
      <c r="J7774" s="1">
        <v>1</v>
      </c>
      <c r="K7774" s="4">
        <v>0.02</v>
      </c>
      <c r="L7774" s="6">
        <f t="shared" si="242"/>
        <v>1.4000000000000001</v>
      </c>
      <c r="M7774" s="8">
        <f t="shared" si="243"/>
        <v>68.599999999999994</v>
      </c>
      <c r="N7774" t="str" cm="1">
        <f t="array" ref="N77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75" spans="2:14" x14ac:dyDescent="0.35">
      <c r="B7775" s="7">
        <v>2031773</v>
      </c>
      <c r="C7775" s="1" t="s">
        <v>6</v>
      </c>
      <c r="D7775" s="1" t="s">
        <v>30</v>
      </c>
      <c r="E7775" s="1" t="s">
        <v>51</v>
      </c>
      <c r="F7775" s="1" t="s">
        <v>518</v>
      </c>
      <c r="G7775" s="3">
        <v>45482</v>
      </c>
      <c r="H7775" s="3">
        <v>45487</v>
      </c>
      <c r="I7775" s="6">
        <v>230</v>
      </c>
      <c r="J7775" s="1">
        <v>2</v>
      </c>
      <c r="K7775" s="4">
        <v>0.06</v>
      </c>
      <c r="L7775" s="6">
        <f t="shared" si="242"/>
        <v>13.799999999999999</v>
      </c>
      <c r="M7775" s="8">
        <f t="shared" si="243"/>
        <v>446.2</v>
      </c>
      <c r="N7775" t="str" cm="1">
        <f t="array" ref="N77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76" spans="2:14" x14ac:dyDescent="0.35">
      <c r="B7776" s="7">
        <v>2031774</v>
      </c>
      <c r="C7776" s="1" t="s">
        <v>7</v>
      </c>
      <c r="D7776" s="1" t="s">
        <v>27</v>
      </c>
      <c r="E7776" s="1" t="s">
        <v>506</v>
      </c>
      <c r="F7776" s="1" t="s">
        <v>519</v>
      </c>
      <c r="G7776" s="3">
        <v>45482</v>
      </c>
      <c r="H7776" s="3">
        <v>45483</v>
      </c>
      <c r="I7776" s="6">
        <v>7999</v>
      </c>
      <c r="J7776" s="1">
        <v>1</v>
      </c>
      <c r="K7776" s="4">
        <v>0.15</v>
      </c>
      <c r="L7776" s="6">
        <f t="shared" si="242"/>
        <v>1199.8499999999999</v>
      </c>
      <c r="M7776" s="8">
        <f t="shared" si="243"/>
        <v>6799.15</v>
      </c>
      <c r="N7776" t="str" cm="1">
        <f t="array" ref="N77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77" spans="2:14" x14ac:dyDescent="0.35">
      <c r="B7777" s="7">
        <v>2031775</v>
      </c>
      <c r="C7777" s="1" t="s">
        <v>10</v>
      </c>
      <c r="D7777" s="1" t="s">
        <v>28</v>
      </c>
      <c r="E7777" s="1" t="s">
        <v>507</v>
      </c>
      <c r="F7777" s="1" t="s">
        <v>521</v>
      </c>
      <c r="G7777" s="3">
        <v>45482</v>
      </c>
      <c r="H7777" s="3">
        <v>45490</v>
      </c>
      <c r="I7777" s="6">
        <v>850</v>
      </c>
      <c r="J7777" s="1">
        <v>2</v>
      </c>
      <c r="K7777" s="4">
        <v>0.02</v>
      </c>
      <c r="L7777" s="6">
        <f t="shared" si="242"/>
        <v>17</v>
      </c>
      <c r="M7777" s="8">
        <f t="shared" si="243"/>
        <v>1683</v>
      </c>
      <c r="N7777" t="str" cm="1">
        <f t="array" ref="N77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78" spans="2:14" x14ac:dyDescent="0.35">
      <c r="B7778" s="7">
        <v>2031776</v>
      </c>
      <c r="C7778" s="1" t="s">
        <v>8</v>
      </c>
      <c r="D7778" s="1" t="s">
        <v>29</v>
      </c>
      <c r="E7778" s="1" t="s">
        <v>508</v>
      </c>
      <c r="F7778" s="1" t="s">
        <v>520</v>
      </c>
      <c r="G7778" s="3">
        <v>45482</v>
      </c>
      <c r="H7778" s="3">
        <v>45484</v>
      </c>
      <c r="I7778" s="6">
        <v>65000</v>
      </c>
      <c r="J7778" s="1">
        <v>7</v>
      </c>
      <c r="K7778" s="4">
        <v>0.02</v>
      </c>
      <c r="L7778" s="6">
        <f t="shared" si="242"/>
        <v>1300</v>
      </c>
      <c r="M7778" s="8">
        <f t="shared" si="243"/>
        <v>453700</v>
      </c>
      <c r="N7778" t="str" cm="1">
        <f t="array" ref="N77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79" spans="2:14" x14ac:dyDescent="0.35">
      <c r="B7779" s="7">
        <v>2031777</v>
      </c>
      <c r="C7779" s="1" t="s">
        <v>9</v>
      </c>
      <c r="D7779" s="1" t="s">
        <v>25</v>
      </c>
      <c r="E7779" s="1" t="s">
        <v>31</v>
      </c>
      <c r="F7779" s="1" t="s">
        <v>518</v>
      </c>
      <c r="G7779" s="3">
        <v>45482</v>
      </c>
      <c r="H7779" s="3">
        <v>45485</v>
      </c>
      <c r="I7779" s="6">
        <v>450</v>
      </c>
      <c r="J7779" s="1">
        <v>2</v>
      </c>
      <c r="K7779" s="4">
        <v>0.02</v>
      </c>
      <c r="L7779" s="6">
        <f t="shared" si="242"/>
        <v>9</v>
      </c>
      <c r="M7779" s="8">
        <f t="shared" si="243"/>
        <v>891</v>
      </c>
      <c r="N7779" t="str" cm="1">
        <f t="array" ref="N77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80" spans="2:14" x14ac:dyDescent="0.35">
      <c r="B7780" s="7">
        <v>2031778</v>
      </c>
      <c r="C7780" s="1" t="s">
        <v>11</v>
      </c>
      <c r="D7780" s="1" t="s">
        <v>26</v>
      </c>
      <c r="E7780" s="1" t="s">
        <v>32</v>
      </c>
      <c r="F7780" s="1" t="s">
        <v>519</v>
      </c>
      <c r="G7780" s="3">
        <v>45482</v>
      </c>
      <c r="H7780" s="3">
        <v>45487</v>
      </c>
      <c r="I7780" s="6">
        <v>1299</v>
      </c>
      <c r="J7780" s="1">
        <v>2</v>
      </c>
      <c r="K7780" s="4">
        <v>0.02</v>
      </c>
      <c r="L7780" s="6">
        <f t="shared" si="242"/>
        <v>25.98</v>
      </c>
      <c r="M7780" s="8">
        <f t="shared" si="243"/>
        <v>2572.02</v>
      </c>
      <c r="N7780" t="str" cm="1">
        <f t="array" ref="N77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81" spans="2:14" x14ac:dyDescent="0.35">
      <c r="B7781" s="7">
        <v>2031779</v>
      </c>
      <c r="C7781" s="1" t="s">
        <v>12</v>
      </c>
      <c r="D7781" s="1" t="s">
        <v>27</v>
      </c>
      <c r="E7781" s="1" t="s">
        <v>38</v>
      </c>
      <c r="F7781" s="1" t="s">
        <v>520</v>
      </c>
      <c r="G7781" s="3">
        <v>45482</v>
      </c>
      <c r="H7781" s="3">
        <v>45483</v>
      </c>
      <c r="I7781" s="6">
        <v>1700</v>
      </c>
      <c r="J7781" s="1">
        <v>1</v>
      </c>
      <c r="K7781" s="4">
        <v>0.02</v>
      </c>
      <c r="L7781" s="6">
        <f t="shared" si="242"/>
        <v>34</v>
      </c>
      <c r="M7781" s="8">
        <f t="shared" si="243"/>
        <v>1666</v>
      </c>
      <c r="N7781" t="str" cm="1">
        <f t="array" ref="N77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82" spans="2:14" x14ac:dyDescent="0.35">
      <c r="B7782" s="7">
        <v>2031780</v>
      </c>
      <c r="C7782" s="1" t="s">
        <v>13</v>
      </c>
      <c r="D7782" s="1" t="s">
        <v>28</v>
      </c>
      <c r="E7782" s="1" t="s">
        <v>33</v>
      </c>
      <c r="F7782" s="1" t="s">
        <v>521</v>
      </c>
      <c r="G7782" s="3">
        <v>45482</v>
      </c>
      <c r="H7782" s="3">
        <v>45490</v>
      </c>
      <c r="I7782" s="6">
        <v>55000</v>
      </c>
      <c r="J7782" s="1">
        <v>2</v>
      </c>
      <c r="K7782" s="4">
        <v>0.02</v>
      </c>
      <c r="L7782" s="6">
        <f t="shared" si="242"/>
        <v>1100</v>
      </c>
      <c r="M7782" s="8">
        <f t="shared" si="243"/>
        <v>108900</v>
      </c>
      <c r="N7782" t="str" cm="1">
        <f t="array" ref="N77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83" spans="2:14" x14ac:dyDescent="0.35">
      <c r="B7783" s="7">
        <v>2031781</v>
      </c>
      <c r="C7783" s="1" t="s">
        <v>14</v>
      </c>
      <c r="D7783" s="1" t="s">
        <v>29</v>
      </c>
      <c r="E7783" s="1" t="s">
        <v>34</v>
      </c>
      <c r="F7783" s="1" t="s">
        <v>518</v>
      </c>
      <c r="G7783" s="3">
        <v>45482</v>
      </c>
      <c r="H7783" s="3">
        <v>45484</v>
      </c>
      <c r="I7783" s="6">
        <v>57999</v>
      </c>
      <c r="J7783" s="1">
        <v>4</v>
      </c>
      <c r="K7783" s="4">
        <v>0.02</v>
      </c>
      <c r="L7783" s="6">
        <f t="shared" si="242"/>
        <v>1159.98</v>
      </c>
      <c r="M7783" s="8">
        <f t="shared" si="243"/>
        <v>230836.02</v>
      </c>
      <c r="N7783" t="str" cm="1">
        <f t="array" ref="N77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84" spans="2:14" x14ac:dyDescent="0.35">
      <c r="B7784" s="7">
        <v>2031782</v>
      </c>
      <c r="C7784" s="1" t="s">
        <v>15</v>
      </c>
      <c r="D7784" s="1" t="s">
        <v>25</v>
      </c>
      <c r="E7784" s="1" t="s">
        <v>35</v>
      </c>
      <c r="F7784" s="1" t="s">
        <v>518</v>
      </c>
      <c r="G7784" s="3">
        <v>45482</v>
      </c>
      <c r="H7784" s="3">
        <v>45485</v>
      </c>
      <c r="I7784" s="6">
        <v>1399</v>
      </c>
      <c r="J7784" s="1">
        <v>3</v>
      </c>
      <c r="K7784" s="4">
        <v>0.02</v>
      </c>
      <c r="L7784" s="6">
        <f t="shared" si="242"/>
        <v>27.98</v>
      </c>
      <c r="M7784" s="8">
        <f t="shared" si="243"/>
        <v>4169.0200000000004</v>
      </c>
      <c r="N7784" t="str" cm="1">
        <f t="array" ref="N77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85" spans="2:14" x14ac:dyDescent="0.35">
      <c r="B7785" s="7">
        <v>2031783</v>
      </c>
      <c r="C7785" s="1" t="s">
        <v>16</v>
      </c>
      <c r="D7785" s="1" t="s">
        <v>26</v>
      </c>
      <c r="E7785" s="1" t="s">
        <v>36</v>
      </c>
      <c r="F7785" s="1" t="s">
        <v>519</v>
      </c>
      <c r="G7785" s="3">
        <v>45482</v>
      </c>
      <c r="H7785" s="3">
        <v>45487</v>
      </c>
      <c r="I7785" s="6">
        <v>999</v>
      </c>
      <c r="J7785" s="1">
        <v>2</v>
      </c>
      <c r="K7785" s="4">
        <v>7.0000000000000007E-2</v>
      </c>
      <c r="L7785" s="6">
        <f t="shared" si="242"/>
        <v>69.930000000000007</v>
      </c>
      <c r="M7785" s="8">
        <f t="shared" si="243"/>
        <v>1928.07</v>
      </c>
      <c r="N7785" t="str" cm="1">
        <f t="array" ref="N77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86" spans="2:14" x14ac:dyDescent="0.35">
      <c r="B7786" s="7">
        <v>2031784</v>
      </c>
      <c r="C7786" s="1" t="s">
        <v>17</v>
      </c>
      <c r="D7786" s="1" t="s">
        <v>27</v>
      </c>
      <c r="E7786" s="1" t="s">
        <v>37</v>
      </c>
      <c r="F7786" s="1" t="s">
        <v>521</v>
      </c>
      <c r="G7786" s="3">
        <v>45482</v>
      </c>
      <c r="H7786" s="3">
        <v>45483</v>
      </c>
      <c r="I7786" s="6">
        <v>2099</v>
      </c>
      <c r="J7786" s="1">
        <v>1</v>
      </c>
      <c r="K7786" s="4">
        <v>0.03</v>
      </c>
      <c r="L7786" s="6">
        <f t="shared" si="242"/>
        <v>62.97</v>
      </c>
      <c r="M7786" s="8">
        <f t="shared" si="243"/>
        <v>2036.03</v>
      </c>
      <c r="N7786" t="str" cm="1">
        <f t="array" ref="N77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87" spans="2:14" x14ac:dyDescent="0.35">
      <c r="B7787" s="7">
        <v>2031785</v>
      </c>
      <c r="C7787" s="1" t="s">
        <v>18</v>
      </c>
      <c r="D7787" s="1" t="s">
        <v>28</v>
      </c>
      <c r="E7787" s="1" t="s">
        <v>39</v>
      </c>
      <c r="F7787" s="1" t="s">
        <v>520</v>
      </c>
      <c r="G7787" s="3">
        <v>45482</v>
      </c>
      <c r="H7787" s="3">
        <v>45490</v>
      </c>
      <c r="I7787" s="6">
        <v>11000</v>
      </c>
      <c r="J7787" s="1">
        <v>1</v>
      </c>
      <c r="K7787" s="4">
        <v>0.08</v>
      </c>
      <c r="L7787" s="6">
        <f t="shared" si="242"/>
        <v>880</v>
      </c>
      <c r="M7787" s="8">
        <f t="shared" si="243"/>
        <v>10120</v>
      </c>
      <c r="N7787" t="str" cm="1">
        <f t="array" ref="N77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88" spans="2:14" x14ac:dyDescent="0.35">
      <c r="B7788" s="7">
        <v>2031786</v>
      </c>
      <c r="C7788" s="1" t="s">
        <v>19</v>
      </c>
      <c r="D7788" s="1" t="s">
        <v>29</v>
      </c>
      <c r="E7788" s="1" t="s">
        <v>40</v>
      </c>
      <c r="F7788" s="1" t="s">
        <v>518</v>
      </c>
      <c r="G7788" s="3">
        <v>45482</v>
      </c>
      <c r="H7788" s="3">
        <v>45484</v>
      </c>
      <c r="I7788" s="6">
        <v>800</v>
      </c>
      <c r="J7788" s="1">
        <v>2</v>
      </c>
      <c r="K7788" s="4">
        <v>0.05</v>
      </c>
      <c r="L7788" s="6">
        <f t="shared" si="242"/>
        <v>40</v>
      </c>
      <c r="M7788" s="8">
        <f t="shared" si="243"/>
        <v>1560</v>
      </c>
      <c r="N7788" t="str" cm="1">
        <f t="array" ref="N77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89" spans="2:14" x14ac:dyDescent="0.35">
      <c r="B7789" s="7">
        <v>2031787</v>
      </c>
      <c r="C7789" s="1" t="s">
        <v>20</v>
      </c>
      <c r="D7789" s="1" t="s">
        <v>25</v>
      </c>
      <c r="E7789" s="1" t="s">
        <v>41</v>
      </c>
      <c r="F7789" s="1" t="s">
        <v>519</v>
      </c>
      <c r="G7789" s="3">
        <v>45482</v>
      </c>
      <c r="H7789" s="3">
        <v>45485</v>
      </c>
      <c r="I7789" s="6">
        <v>5500</v>
      </c>
      <c r="J7789" s="1">
        <v>1</v>
      </c>
      <c r="K7789" s="4">
        <v>0.05</v>
      </c>
      <c r="L7789" s="6">
        <f t="shared" si="242"/>
        <v>275</v>
      </c>
      <c r="M7789" s="8">
        <f t="shared" si="243"/>
        <v>5225</v>
      </c>
      <c r="N7789" t="str" cm="1">
        <f t="array" ref="N77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90" spans="2:14" x14ac:dyDescent="0.35">
      <c r="B7790" s="7">
        <v>2031788</v>
      </c>
      <c r="C7790" s="1" t="s">
        <v>21</v>
      </c>
      <c r="D7790" s="1" t="s">
        <v>405</v>
      </c>
      <c r="E7790" s="1" t="s">
        <v>42</v>
      </c>
      <c r="F7790" s="1" t="s">
        <v>520</v>
      </c>
      <c r="G7790" s="3">
        <v>45482</v>
      </c>
      <c r="H7790" s="3">
        <v>45487</v>
      </c>
      <c r="I7790" s="6">
        <v>1350</v>
      </c>
      <c r="J7790" s="1">
        <v>3</v>
      </c>
      <c r="K7790" s="4">
        <v>0.05</v>
      </c>
      <c r="L7790" s="6">
        <f t="shared" si="242"/>
        <v>67.5</v>
      </c>
      <c r="M7790" s="8">
        <f t="shared" si="243"/>
        <v>3982.5</v>
      </c>
      <c r="N7790" t="str" cm="1">
        <f t="array" ref="N77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91" spans="2:14" x14ac:dyDescent="0.35">
      <c r="B7791" s="7">
        <v>2031789</v>
      </c>
      <c r="C7791" s="1" t="s">
        <v>22</v>
      </c>
      <c r="D7791" s="1" t="s">
        <v>25</v>
      </c>
      <c r="E7791" s="1" t="s">
        <v>43</v>
      </c>
      <c r="F7791" s="1" t="s">
        <v>521</v>
      </c>
      <c r="G7791" s="3">
        <v>45482</v>
      </c>
      <c r="H7791" s="3">
        <v>45483</v>
      </c>
      <c r="I7791" s="6">
        <v>4500</v>
      </c>
      <c r="J7791" s="1">
        <v>2</v>
      </c>
      <c r="K7791" s="4">
        <v>0.05</v>
      </c>
      <c r="L7791" s="6">
        <f t="shared" si="242"/>
        <v>225</v>
      </c>
      <c r="M7791" s="8">
        <f t="shared" si="243"/>
        <v>8775</v>
      </c>
      <c r="N7791" t="str" cm="1">
        <f t="array" ref="N77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92" spans="2:14" x14ac:dyDescent="0.35">
      <c r="B7792" s="7">
        <v>2031790</v>
      </c>
      <c r="C7792" s="1" t="s">
        <v>23</v>
      </c>
      <c r="D7792" s="1" t="s">
        <v>26</v>
      </c>
      <c r="E7792" s="1" t="s">
        <v>44</v>
      </c>
      <c r="F7792" s="1" t="s">
        <v>518</v>
      </c>
      <c r="G7792" s="3">
        <v>45482</v>
      </c>
      <c r="H7792" s="3">
        <v>45490</v>
      </c>
      <c r="I7792" s="6">
        <v>2350</v>
      </c>
      <c r="J7792" s="1">
        <v>1</v>
      </c>
      <c r="K7792" s="4">
        <v>0.03</v>
      </c>
      <c r="L7792" s="6">
        <f t="shared" si="242"/>
        <v>70.5</v>
      </c>
      <c r="M7792" s="8">
        <f t="shared" si="243"/>
        <v>2279.5</v>
      </c>
      <c r="N7792" t="str" cm="1">
        <f t="array" ref="N77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93" spans="2:14" x14ac:dyDescent="0.35">
      <c r="B7793" s="7">
        <v>2031791</v>
      </c>
      <c r="C7793" s="1" t="s">
        <v>24</v>
      </c>
      <c r="D7793" s="1" t="s">
        <v>27</v>
      </c>
      <c r="E7793" s="1" t="s">
        <v>45</v>
      </c>
      <c r="F7793" s="1" t="s">
        <v>518</v>
      </c>
      <c r="G7793" s="3">
        <v>45482</v>
      </c>
      <c r="H7793" s="3">
        <v>45484</v>
      </c>
      <c r="I7793" s="6">
        <v>90</v>
      </c>
      <c r="J7793" s="1">
        <v>2</v>
      </c>
      <c r="K7793" s="4">
        <v>0.1</v>
      </c>
      <c r="L7793" s="6">
        <f t="shared" si="242"/>
        <v>9</v>
      </c>
      <c r="M7793" s="8">
        <f t="shared" si="243"/>
        <v>171</v>
      </c>
      <c r="N7793" t="str" cm="1">
        <f t="array" ref="N77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94" spans="2:14" x14ac:dyDescent="0.35">
      <c r="B7794" s="7">
        <v>2031792</v>
      </c>
      <c r="C7794" s="1" t="s">
        <v>4</v>
      </c>
      <c r="D7794" s="1" t="s">
        <v>28</v>
      </c>
      <c r="E7794" s="1" t="s">
        <v>46</v>
      </c>
      <c r="F7794" s="1" t="s">
        <v>519</v>
      </c>
      <c r="G7794" s="3">
        <v>45482</v>
      </c>
      <c r="H7794" s="3">
        <v>45485</v>
      </c>
      <c r="I7794" s="6">
        <v>280</v>
      </c>
      <c r="J7794" s="1">
        <v>1</v>
      </c>
      <c r="K7794" s="4">
        <v>0.05</v>
      </c>
      <c r="L7794" s="6">
        <f t="shared" si="242"/>
        <v>14</v>
      </c>
      <c r="M7794" s="8">
        <f t="shared" si="243"/>
        <v>266</v>
      </c>
      <c r="N7794" t="str" cm="1">
        <f t="array" ref="N77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95" spans="2:14" x14ac:dyDescent="0.35">
      <c r="B7795" s="7">
        <v>2031793</v>
      </c>
      <c r="C7795" s="1" t="s">
        <v>5</v>
      </c>
      <c r="D7795" s="1" t="s">
        <v>29</v>
      </c>
      <c r="E7795" s="1" t="s">
        <v>47</v>
      </c>
      <c r="F7795" s="1" t="s">
        <v>521</v>
      </c>
      <c r="G7795" s="3">
        <v>45482</v>
      </c>
      <c r="H7795" s="3">
        <v>45487</v>
      </c>
      <c r="I7795" s="6">
        <v>70</v>
      </c>
      <c r="J7795" s="1">
        <v>2</v>
      </c>
      <c r="K7795" s="4">
        <v>0.05</v>
      </c>
      <c r="L7795" s="6">
        <f t="shared" si="242"/>
        <v>3.5</v>
      </c>
      <c r="M7795" s="8">
        <f t="shared" si="243"/>
        <v>136.5</v>
      </c>
      <c r="N7795" t="str" cm="1">
        <f t="array" ref="N77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96" spans="2:14" x14ac:dyDescent="0.35">
      <c r="B7796" s="7">
        <v>2031794</v>
      </c>
      <c r="C7796" s="1" t="s">
        <v>6</v>
      </c>
      <c r="D7796" s="1" t="s">
        <v>25</v>
      </c>
      <c r="E7796" s="1" t="s">
        <v>48</v>
      </c>
      <c r="F7796" s="1" t="s">
        <v>520</v>
      </c>
      <c r="G7796" s="3">
        <v>45482</v>
      </c>
      <c r="H7796" s="3">
        <v>45483</v>
      </c>
      <c r="I7796" s="6">
        <v>230</v>
      </c>
      <c r="J7796" s="1">
        <v>3</v>
      </c>
      <c r="K7796" s="4">
        <v>0.02</v>
      </c>
      <c r="L7796" s="6">
        <f t="shared" si="242"/>
        <v>4.6000000000000005</v>
      </c>
      <c r="M7796" s="8">
        <f t="shared" si="243"/>
        <v>685.4</v>
      </c>
      <c r="N7796" t="str" cm="1">
        <f t="array" ref="N77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97" spans="2:14" x14ac:dyDescent="0.35">
      <c r="B7797" s="7">
        <v>2031795</v>
      </c>
      <c r="C7797" s="1" t="s">
        <v>7</v>
      </c>
      <c r="D7797" s="1" t="s">
        <v>30</v>
      </c>
      <c r="E7797" s="1" t="s">
        <v>49</v>
      </c>
      <c r="F7797" s="1" t="s">
        <v>518</v>
      </c>
      <c r="G7797" s="3">
        <v>45482</v>
      </c>
      <c r="H7797" s="3">
        <v>45490</v>
      </c>
      <c r="I7797" s="6">
        <v>7999</v>
      </c>
      <c r="J7797" s="1">
        <v>2</v>
      </c>
      <c r="K7797" s="4">
        <v>0.06</v>
      </c>
      <c r="L7797" s="6">
        <f t="shared" si="242"/>
        <v>479.94</v>
      </c>
      <c r="M7797" s="8">
        <f t="shared" si="243"/>
        <v>15518.06</v>
      </c>
      <c r="N7797" t="str" cm="1">
        <f t="array" ref="N77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798" spans="2:14" x14ac:dyDescent="0.35">
      <c r="B7798" s="7">
        <v>2031796</v>
      </c>
      <c r="C7798" s="1" t="s">
        <v>10</v>
      </c>
      <c r="D7798" s="1" t="s">
        <v>27</v>
      </c>
      <c r="E7798" s="1" t="s">
        <v>50</v>
      </c>
      <c r="F7798" s="1" t="s">
        <v>519</v>
      </c>
      <c r="G7798" s="3">
        <v>45482</v>
      </c>
      <c r="H7798" s="3">
        <v>45484</v>
      </c>
      <c r="I7798" s="6">
        <v>850</v>
      </c>
      <c r="J7798" s="1">
        <v>7</v>
      </c>
      <c r="K7798" s="4">
        <v>0.15</v>
      </c>
      <c r="L7798" s="6">
        <f t="shared" si="242"/>
        <v>127.5</v>
      </c>
      <c r="M7798" s="8">
        <f t="shared" si="243"/>
        <v>5822.5</v>
      </c>
      <c r="N7798" t="str" cm="1">
        <f t="array" ref="N77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799" spans="2:14" x14ac:dyDescent="0.35">
      <c r="B7799" s="7">
        <v>2031797</v>
      </c>
      <c r="C7799" s="1" t="s">
        <v>8</v>
      </c>
      <c r="D7799" s="1" t="s">
        <v>28</v>
      </c>
      <c r="E7799" s="1" t="s">
        <v>51</v>
      </c>
      <c r="F7799" s="1" t="s">
        <v>520</v>
      </c>
      <c r="G7799" s="3">
        <v>45482</v>
      </c>
      <c r="H7799" s="3">
        <v>45485</v>
      </c>
      <c r="I7799" s="6">
        <v>65000</v>
      </c>
      <c r="J7799" s="1">
        <v>2</v>
      </c>
      <c r="K7799" s="4">
        <v>0.02</v>
      </c>
      <c r="L7799" s="6">
        <f t="shared" si="242"/>
        <v>1300</v>
      </c>
      <c r="M7799" s="8">
        <f t="shared" si="243"/>
        <v>128700</v>
      </c>
      <c r="N7799" t="str" cm="1">
        <f t="array" ref="N77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00" spans="2:14" x14ac:dyDescent="0.35">
      <c r="B7800" s="7">
        <v>2031798</v>
      </c>
      <c r="C7800" s="1" t="s">
        <v>9</v>
      </c>
      <c r="D7800" s="1" t="s">
        <v>29</v>
      </c>
      <c r="E7800" s="1" t="s">
        <v>506</v>
      </c>
      <c r="F7800" s="1" t="s">
        <v>521</v>
      </c>
      <c r="G7800" s="3">
        <v>45482</v>
      </c>
      <c r="H7800" s="3">
        <v>45487</v>
      </c>
      <c r="I7800" s="6">
        <v>450</v>
      </c>
      <c r="J7800" s="1">
        <v>1</v>
      </c>
      <c r="K7800" s="4">
        <v>0.02</v>
      </c>
      <c r="L7800" s="6">
        <f t="shared" si="242"/>
        <v>9</v>
      </c>
      <c r="M7800" s="8">
        <f t="shared" si="243"/>
        <v>441</v>
      </c>
      <c r="N7800" t="str" cm="1">
        <f t="array" ref="N78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01" spans="2:14" x14ac:dyDescent="0.35">
      <c r="B7801" s="7">
        <v>2031799</v>
      </c>
      <c r="C7801" s="1" t="s">
        <v>11</v>
      </c>
      <c r="D7801" s="1" t="s">
        <v>25</v>
      </c>
      <c r="E7801" s="1" t="s">
        <v>507</v>
      </c>
      <c r="F7801" s="1" t="s">
        <v>518</v>
      </c>
      <c r="G7801" s="3">
        <v>45482</v>
      </c>
      <c r="H7801" s="3">
        <v>45483</v>
      </c>
      <c r="I7801" s="6">
        <v>1299</v>
      </c>
      <c r="J7801" s="1">
        <v>1</v>
      </c>
      <c r="K7801" s="4">
        <v>0.02</v>
      </c>
      <c r="L7801" s="6">
        <f t="shared" si="242"/>
        <v>25.98</v>
      </c>
      <c r="M7801" s="8">
        <f t="shared" si="243"/>
        <v>1273.02</v>
      </c>
      <c r="N7801" t="str" cm="1">
        <f t="array" ref="N78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02" spans="2:14" x14ac:dyDescent="0.35">
      <c r="B7802" s="7">
        <v>2031800</v>
      </c>
      <c r="C7802" s="1" t="s">
        <v>12</v>
      </c>
      <c r="D7802" s="1" t="s">
        <v>26</v>
      </c>
      <c r="E7802" s="1" t="s">
        <v>508</v>
      </c>
      <c r="F7802" s="1" t="s">
        <v>518</v>
      </c>
      <c r="G7802" s="3">
        <v>45482</v>
      </c>
      <c r="H7802" s="3">
        <v>45490</v>
      </c>
      <c r="I7802" s="6">
        <v>1700</v>
      </c>
      <c r="J7802" s="1">
        <v>1</v>
      </c>
      <c r="K7802" s="4">
        <v>0.02</v>
      </c>
      <c r="L7802" s="6">
        <f t="shared" si="242"/>
        <v>34</v>
      </c>
      <c r="M7802" s="8">
        <f t="shared" si="243"/>
        <v>1666</v>
      </c>
      <c r="N7802" t="str" cm="1">
        <f t="array" ref="N78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03" spans="2:14" x14ac:dyDescent="0.35">
      <c r="B7803" s="7">
        <v>2031801</v>
      </c>
      <c r="C7803" s="1" t="s">
        <v>13</v>
      </c>
      <c r="D7803" s="1" t="s">
        <v>27</v>
      </c>
      <c r="E7803" s="1" t="s">
        <v>31</v>
      </c>
      <c r="F7803" s="1" t="s">
        <v>519</v>
      </c>
      <c r="G7803" s="3">
        <v>45482</v>
      </c>
      <c r="H7803" s="3">
        <v>45484</v>
      </c>
      <c r="I7803" s="6">
        <v>55000</v>
      </c>
      <c r="J7803" s="1">
        <v>2</v>
      </c>
      <c r="K7803" s="4">
        <v>0.02</v>
      </c>
      <c r="L7803" s="6">
        <f t="shared" si="242"/>
        <v>1100</v>
      </c>
      <c r="M7803" s="8">
        <f t="shared" si="243"/>
        <v>108900</v>
      </c>
      <c r="N7803" t="str" cm="1">
        <f t="array" ref="N78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04" spans="2:14" x14ac:dyDescent="0.35">
      <c r="B7804" s="7">
        <v>2031802</v>
      </c>
      <c r="C7804" s="1" t="s">
        <v>14</v>
      </c>
      <c r="D7804" s="1" t="s">
        <v>28</v>
      </c>
      <c r="E7804" s="1" t="s">
        <v>32</v>
      </c>
      <c r="F7804" s="1" t="s">
        <v>521</v>
      </c>
      <c r="G7804" s="3">
        <v>45482</v>
      </c>
      <c r="H7804" s="3">
        <v>45485</v>
      </c>
      <c r="I7804" s="6">
        <v>57999</v>
      </c>
      <c r="J7804" s="1">
        <v>1</v>
      </c>
      <c r="K7804" s="4">
        <v>0.02</v>
      </c>
      <c r="L7804" s="6">
        <f t="shared" si="242"/>
        <v>1159.98</v>
      </c>
      <c r="M7804" s="8">
        <f t="shared" si="243"/>
        <v>56839.02</v>
      </c>
      <c r="N7804" t="str" cm="1">
        <f t="array" ref="N78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05" spans="2:14" x14ac:dyDescent="0.35">
      <c r="B7805" s="7">
        <v>2031803</v>
      </c>
      <c r="C7805" s="1" t="s">
        <v>15</v>
      </c>
      <c r="D7805" s="1" t="s">
        <v>29</v>
      </c>
      <c r="E7805" s="1" t="s">
        <v>38</v>
      </c>
      <c r="F7805" s="1" t="s">
        <v>520</v>
      </c>
      <c r="G7805" s="3">
        <v>45482</v>
      </c>
      <c r="H7805" s="3">
        <v>45487</v>
      </c>
      <c r="I7805" s="6">
        <v>1399</v>
      </c>
      <c r="J7805" s="1">
        <v>2</v>
      </c>
      <c r="K7805" s="4">
        <v>0.02</v>
      </c>
      <c r="L7805" s="6">
        <f t="shared" si="242"/>
        <v>27.98</v>
      </c>
      <c r="M7805" s="8">
        <f t="shared" si="243"/>
        <v>2770.02</v>
      </c>
      <c r="N7805" t="str" cm="1">
        <f t="array" ref="N78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06" spans="2:14" x14ac:dyDescent="0.35">
      <c r="B7806" s="7">
        <v>2031804</v>
      </c>
      <c r="C7806" s="1" t="s">
        <v>16</v>
      </c>
      <c r="D7806" s="1" t="s">
        <v>25</v>
      </c>
      <c r="E7806" s="1" t="s">
        <v>33</v>
      </c>
      <c r="F7806" s="1" t="s">
        <v>518</v>
      </c>
      <c r="G7806" s="3">
        <v>45482</v>
      </c>
      <c r="H7806" s="3">
        <v>45483</v>
      </c>
      <c r="I7806" s="6">
        <v>999</v>
      </c>
      <c r="J7806" s="1">
        <v>7</v>
      </c>
      <c r="K7806" s="4">
        <v>0.02</v>
      </c>
      <c r="L7806" s="6">
        <f t="shared" si="242"/>
        <v>19.98</v>
      </c>
      <c r="M7806" s="8">
        <f t="shared" si="243"/>
        <v>6973.02</v>
      </c>
      <c r="N7806" t="str" cm="1">
        <f t="array" ref="N78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07" spans="2:14" x14ac:dyDescent="0.35">
      <c r="B7807" s="7">
        <v>2031805</v>
      </c>
      <c r="C7807" s="1" t="s">
        <v>17</v>
      </c>
      <c r="D7807" s="1" t="s">
        <v>26</v>
      </c>
      <c r="E7807" s="1" t="s">
        <v>34</v>
      </c>
      <c r="F7807" s="1" t="s">
        <v>519</v>
      </c>
      <c r="G7807" s="3">
        <v>45482</v>
      </c>
      <c r="H7807" s="3">
        <v>45490</v>
      </c>
      <c r="I7807" s="6">
        <v>2099</v>
      </c>
      <c r="J7807" s="1">
        <v>2</v>
      </c>
      <c r="K7807" s="4">
        <v>7.0000000000000007E-2</v>
      </c>
      <c r="L7807" s="6">
        <f t="shared" si="242"/>
        <v>146.93</v>
      </c>
      <c r="M7807" s="8">
        <f t="shared" si="243"/>
        <v>4051.07</v>
      </c>
      <c r="N7807" t="str" cm="1">
        <f t="array" ref="N78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08" spans="2:14" x14ac:dyDescent="0.35">
      <c r="B7808" s="7">
        <v>2031806</v>
      </c>
      <c r="C7808" s="1" t="s">
        <v>18</v>
      </c>
      <c r="D7808" s="1" t="s">
        <v>27</v>
      </c>
      <c r="E7808" s="1" t="s">
        <v>35</v>
      </c>
      <c r="F7808" s="1" t="s">
        <v>520</v>
      </c>
      <c r="G7808" s="3">
        <v>45482</v>
      </c>
      <c r="H7808" s="3">
        <v>45484</v>
      </c>
      <c r="I7808" s="6">
        <v>11000</v>
      </c>
      <c r="J7808" s="1">
        <v>2</v>
      </c>
      <c r="K7808" s="4">
        <v>0.03</v>
      </c>
      <c r="L7808" s="6">
        <f t="shared" si="242"/>
        <v>330</v>
      </c>
      <c r="M7808" s="8">
        <f t="shared" si="243"/>
        <v>21670</v>
      </c>
      <c r="N7808" t="str" cm="1">
        <f t="array" ref="N78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09" spans="2:14" x14ac:dyDescent="0.35">
      <c r="B7809" s="7">
        <v>2031807</v>
      </c>
      <c r="C7809" s="1" t="s">
        <v>19</v>
      </c>
      <c r="D7809" s="1" t="s">
        <v>28</v>
      </c>
      <c r="E7809" s="1" t="s">
        <v>36</v>
      </c>
      <c r="F7809" s="1" t="s">
        <v>521</v>
      </c>
      <c r="G7809" s="3">
        <v>45482</v>
      </c>
      <c r="H7809" s="3">
        <v>45485</v>
      </c>
      <c r="I7809" s="6">
        <v>800</v>
      </c>
      <c r="J7809" s="1">
        <v>1</v>
      </c>
      <c r="K7809" s="4">
        <v>0.08</v>
      </c>
      <c r="L7809" s="6">
        <f t="shared" si="242"/>
        <v>64</v>
      </c>
      <c r="M7809" s="8">
        <f t="shared" si="243"/>
        <v>736</v>
      </c>
      <c r="N7809" t="str" cm="1">
        <f t="array" ref="N78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10" spans="2:14" x14ac:dyDescent="0.35">
      <c r="B7810" s="7">
        <v>2031808</v>
      </c>
      <c r="C7810" s="1" t="s">
        <v>20</v>
      </c>
      <c r="D7810" s="1" t="s">
        <v>29</v>
      </c>
      <c r="E7810" s="1" t="s">
        <v>37</v>
      </c>
      <c r="F7810" s="1" t="s">
        <v>518</v>
      </c>
      <c r="G7810" s="3">
        <v>45482</v>
      </c>
      <c r="H7810" s="3">
        <v>45487</v>
      </c>
      <c r="I7810" s="6">
        <v>5500</v>
      </c>
      <c r="J7810" s="1">
        <v>2</v>
      </c>
      <c r="K7810" s="4">
        <v>0.05</v>
      </c>
      <c r="L7810" s="6">
        <f t="shared" si="242"/>
        <v>275</v>
      </c>
      <c r="M7810" s="8">
        <f t="shared" si="243"/>
        <v>10725</v>
      </c>
      <c r="N7810" t="str" cm="1">
        <f t="array" ref="N78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11" spans="2:14" x14ac:dyDescent="0.35">
      <c r="B7811" s="7">
        <v>2031809</v>
      </c>
      <c r="C7811" s="1" t="s">
        <v>21</v>
      </c>
      <c r="D7811" s="1" t="s">
        <v>25</v>
      </c>
      <c r="E7811" s="1" t="s">
        <v>39</v>
      </c>
      <c r="F7811" s="1" t="s">
        <v>518</v>
      </c>
      <c r="G7811" s="3">
        <v>45482</v>
      </c>
      <c r="H7811" s="3">
        <v>45483</v>
      </c>
      <c r="I7811" s="6">
        <v>1350</v>
      </c>
      <c r="J7811" s="1">
        <v>4</v>
      </c>
      <c r="K7811" s="4">
        <v>0.05</v>
      </c>
      <c r="L7811" s="6">
        <f t="shared" si="242"/>
        <v>67.5</v>
      </c>
      <c r="M7811" s="8">
        <f t="shared" si="243"/>
        <v>5332.5</v>
      </c>
      <c r="N7811" t="str" cm="1">
        <f t="array" ref="N78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12" spans="2:14" x14ac:dyDescent="0.35">
      <c r="B7812" s="7">
        <v>2031810</v>
      </c>
      <c r="C7812" s="1" t="s">
        <v>22</v>
      </c>
      <c r="D7812" s="1" t="s">
        <v>406</v>
      </c>
      <c r="E7812" s="1" t="s">
        <v>40</v>
      </c>
      <c r="F7812" s="1" t="s">
        <v>519</v>
      </c>
      <c r="G7812" s="3">
        <v>45482</v>
      </c>
      <c r="H7812" s="3">
        <v>45490</v>
      </c>
      <c r="I7812" s="6">
        <v>4500</v>
      </c>
      <c r="J7812" s="1">
        <v>3</v>
      </c>
      <c r="K7812" s="4">
        <v>0.05</v>
      </c>
      <c r="L7812" s="6">
        <f t="shared" ref="L7812:L7875" si="244">I7812*K7812</f>
        <v>225</v>
      </c>
      <c r="M7812" s="8">
        <f t="shared" ref="M7812:M7875" si="245">I7812*J7812-L7812</f>
        <v>13275</v>
      </c>
      <c r="N7812" t="str" cm="1">
        <f t="array" ref="N78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13" spans="2:14" x14ac:dyDescent="0.35">
      <c r="B7813" s="7">
        <v>2031811</v>
      </c>
      <c r="C7813" s="1" t="s">
        <v>23</v>
      </c>
      <c r="D7813" s="1" t="s">
        <v>25</v>
      </c>
      <c r="E7813" s="1" t="s">
        <v>41</v>
      </c>
      <c r="F7813" s="1" t="s">
        <v>521</v>
      </c>
      <c r="G7813" s="3">
        <v>45482</v>
      </c>
      <c r="H7813" s="3">
        <v>45484</v>
      </c>
      <c r="I7813" s="6">
        <v>2350</v>
      </c>
      <c r="J7813" s="1">
        <v>2</v>
      </c>
      <c r="K7813" s="4">
        <v>0.05</v>
      </c>
      <c r="L7813" s="6">
        <f t="shared" si="244"/>
        <v>117.5</v>
      </c>
      <c r="M7813" s="8">
        <f t="shared" si="245"/>
        <v>4582.5</v>
      </c>
      <c r="N7813" t="str" cm="1">
        <f t="array" ref="N78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14" spans="2:14" x14ac:dyDescent="0.35">
      <c r="B7814" s="7">
        <v>2031812</v>
      </c>
      <c r="C7814" s="1" t="s">
        <v>24</v>
      </c>
      <c r="D7814" s="1" t="s">
        <v>26</v>
      </c>
      <c r="E7814" s="1" t="s">
        <v>42</v>
      </c>
      <c r="F7814" s="1" t="s">
        <v>520</v>
      </c>
      <c r="G7814" s="3">
        <v>45482</v>
      </c>
      <c r="H7814" s="3">
        <v>45485</v>
      </c>
      <c r="I7814" s="6">
        <v>90</v>
      </c>
      <c r="J7814" s="1">
        <v>1</v>
      </c>
      <c r="K7814" s="4">
        <v>0.03</v>
      </c>
      <c r="L7814" s="6">
        <f t="shared" si="244"/>
        <v>2.6999999999999997</v>
      </c>
      <c r="M7814" s="8">
        <f t="shared" si="245"/>
        <v>87.3</v>
      </c>
      <c r="N7814" t="str" cm="1">
        <f t="array" ref="N78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15" spans="2:14" x14ac:dyDescent="0.35">
      <c r="B7815" s="7">
        <v>2031813</v>
      </c>
      <c r="C7815" s="1" t="s">
        <v>4</v>
      </c>
      <c r="D7815" s="1" t="s">
        <v>27</v>
      </c>
      <c r="E7815" s="1" t="s">
        <v>43</v>
      </c>
      <c r="F7815" s="1" t="s">
        <v>518</v>
      </c>
      <c r="G7815" s="3">
        <v>45482</v>
      </c>
      <c r="H7815" s="3">
        <v>45487</v>
      </c>
      <c r="I7815" s="6">
        <v>280</v>
      </c>
      <c r="J7815" s="1">
        <v>1</v>
      </c>
      <c r="K7815" s="4">
        <v>0.1</v>
      </c>
      <c r="L7815" s="6">
        <f t="shared" si="244"/>
        <v>28</v>
      </c>
      <c r="M7815" s="8">
        <f t="shared" si="245"/>
        <v>252</v>
      </c>
      <c r="N7815" t="str" cm="1">
        <f t="array" ref="N78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16" spans="2:14" x14ac:dyDescent="0.35">
      <c r="B7816" s="7">
        <v>2031814</v>
      </c>
      <c r="C7816" s="1" t="s">
        <v>5</v>
      </c>
      <c r="D7816" s="1" t="s">
        <v>28</v>
      </c>
      <c r="E7816" s="1" t="s">
        <v>44</v>
      </c>
      <c r="F7816" s="1" t="s">
        <v>519</v>
      </c>
      <c r="G7816" s="3">
        <v>45482</v>
      </c>
      <c r="H7816" s="3">
        <v>45483</v>
      </c>
      <c r="I7816" s="6">
        <v>70</v>
      </c>
      <c r="J7816" s="1">
        <v>2</v>
      </c>
      <c r="K7816" s="4">
        <v>0.05</v>
      </c>
      <c r="L7816" s="6">
        <f t="shared" si="244"/>
        <v>3.5</v>
      </c>
      <c r="M7816" s="8">
        <f t="shared" si="245"/>
        <v>136.5</v>
      </c>
      <c r="N7816" t="str" cm="1">
        <f t="array" ref="N78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17" spans="2:14" x14ac:dyDescent="0.35">
      <c r="B7817" s="7">
        <v>2031815</v>
      </c>
      <c r="C7817" s="1" t="s">
        <v>6</v>
      </c>
      <c r="D7817" s="1" t="s">
        <v>29</v>
      </c>
      <c r="E7817" s="1" t="s">
        <v>45</v>
      </c>
      <c r="F7817" s="1" t="s">
        <v>520</v>
      </c>
      <c r="G7817" s="3">
        <v>45482</v>
      </c>
      <c r="H7817" s="3">
        <v>45490</v>
      </c>
      <c r="I7817" s="6">
        <v>230</v>
      </c>
      <c r="J7817" s="1">
        <v>1</v>
      </c>
      <c r="K7817" s="4">
        <v>0.05</v>
      </c>
      <c r="L7817" s="6">
        <f t="shared" si="244"/>
        <v>11.5</v>
      </c>
      <c r="M7817" s="8">
        <f t="shared" si="245"/>
        <v>218.5</v>
      </c>
      <c r="N7817" t="str" cm="1">
        <f t="array" ref="N78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18" spans="2:14" x14ac:dyDescent="0.35">
      <c r="B7818" s="7">
        <v>2031816</v>
      </c>
      <c r="C7818" s="1" t="s">
        <v>7</v>
      </c>
      <c r="D7818" s="1" t="s">
        <v>25</v>
      </c>
      <c r="E7818" s="1" t="s">
        <v>46</v>
      </c>
      <c r="F7818" s="1" t="s">
        <v>521</v>
      </c>
      <c r="G7818" s="3">
        <v>45482</v>
      </c>
      <c r="H7818" s="3">
        <v>45484</v>
      </c>
      <c r="I7818" s="6">
        <v>7999</v>
      </c>
      <c r="J7818" s="1">
        <v>3</v>
      </c>
      <c r="K7818" s="4">
        <v>0.02</v>
      </c>
      <c r="L7818" s="6">
        <f t="shared" si="244"/>
        <v>159.97999999999999</v>
      </c>
      <c r="M7818" s="8">
        <f t="shared" si="245"/>
        <v>23837.02</v>
      </c>
      <c r="N7818" t="str" cm="1">
        <f t="array" ref="N78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19" spans="2:14" x14ac:dyDescent="0.35">
      <c r="B7819" s="7">
        <v>2031817</v>
      </c>
      <c r="C7819" s="1" t="s">
        <v>10</v>
      </c>
      <c r="D7819" s="1" t="s">
        <v>30</v>
      </c>
      <c r="E7819" s="1" t="s">
        <v>47</v>
      </c>
      <c r="F7819" s="1" t="s">
        <v>518</v>
      </c>
      <c r="G7819" s="3">
        <v>45482</v>
      </c>
      <c r="H7819" s="3">
        <v>45485</v>
      </c>
      <c r="I7819" s="6">
        <v>850</v>
      </c>
      <c r="J7819" s="1">
        <v>2</v>
      </c>
      <c r="K7819" s="4">
        <v>0.06</v>
      </c>
      <c r="L7819" s="6">
        <f t="shared" si="244"/>
        <v>51</v>
      </c>
      <c r="M7819" s="8">
        <f t="shared" si="245"/>
        <v>1649</v>
      </c>
      <c r="N7819" t="str" cm="1">
        <f t="array" ref="N78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20" spans="2:14" x14ac:dyDescent="0.35">
      <c r="B7820" s="7">
        <v>2031818</v>
      </c>
      <c r="C7820" s="1" t="s">
        <v>8</v>
      </c>
      <c r="D7820" s="1" t="s">
        <v>27</v>
      </c>
      <c r="E7820" s="1" t="s">
        <v>48</v>
      </c>
      <c r="F7820" s="1" t="s">
        <v>518</v>
      </c>
      <c r="G7820" s="3">
        <v>45482</v>
      </c>
      <c r="H7820" s="3">
        <v>45487</v>
      </c>
      <c r="I7820" s="6">
        <v>65000</v>
      </c>
      <c r="J7820" s="1">
        <v>1</v>
      </c>
      <c r="K7820" s="4">
        <v>0.15</v>
      </c>
      <c r="L7820" s="6">
        <f t="shared" si="244"/>
        <v>9750</v>
      </c>
      <c r="M7820" s="8">
        <f t="shared" si="245"/>
        <v>55250</v>
      </c>
      <c r="N7820" t="str" cm="1">
        <f t="array" ref="N78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21" spans="2:14" x14ac:dyDescent="0.35">
      <c r="B7821" s="7">
        <v>2031819</v>
      </c>
      <c r="C7821" s="1" t="s">
        <v>9</v>
      </c>
      <c r="D7821" s="1" t="s">
        <v>28</v>
      </c>
      <c r="E7821" s="1" t="s">
        <v>49</v>
      </c>
      <c r="F7821" s="1" t="s">
        <v>519</v>
      </c>
      <c r="G7821" s="3">
        <v>45482</v>
      </c>
      <c r="H7821" s="3">
        <v>45483</v>
      </c>
      <c r="I7821" s="6">
        <v>450</v>
      </c>
      <c r="J7821" s="1">
        <v>2</v>
      </c>
      <c r="K7821" s="4">
        <v>0.02</v>
      </c>
      <c r="L7821" s="6">
        <f t="shared" si="244"/>
        <v>9</v>
      </c>
      <c r="M7821" s="8">
        <f t="shared" si="245"/>
        <v>891</v>
      </c>
      <c r="N7821" t="str" cm="1">
        <f t="array" ref="N78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22" spans="2:14" x14ac:dyDescent="0.35">
      <c r="B7822" s="7">
        <v>2031820</v>
      </c>
      <c r="C7822" s="1" t="s">
        <v>11</v>
      </c>
      <c r="D7822" s="1" t="s">
        <v>29</v>
      </c>
      <c r="E7822" s="1" t="s">
        <v>50</v>
      </c>
      <c r="F7822" s="1" t="s">
        <v>521</v>
      </c>
      <c r="G7822" s="3">
        <v>45482</v>
      </c>
      <c r="H7822" s="3">
        <v>45490</v>
      </c>
      <c r="I7822" s="6">
        <v>1299</v>
      </c>
      <c r="J7822" s="1">
        <v>1</v>
      </c>
      <c r="K7822" s="4">
        <v>0.02</v>
      </c>
      <c r="L7822" s="6">
        <f t="shared" si="244"/>
        <v>25.98</v>
      </c>
      <c r="M7822" s="8">
        <f t="shared" si="245"/>
        <v>1273.02</v>
      </c>
      <c r="N7822" t="str" cm="1">
        <f t="array" ref="N78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23" spans="2:14" x14ac:dyDescent="0.35">
      <c r="B7823" s="7">
        <v>2031821</v>
      </c>
      <c r="C7823" s="1" t="s">
        <v>12</v>
      </c>
      <c r="D7823" s="1" t="s">
        <v>25</v>
      </c>
      <c r="E7823" s="1" t="s">
        <v>51</v>
      </c>
      <c r="F7823" s="1" t="s">
        <v>520</v>
      </c>
      <c r="G7823" s="3">
        <v>45482</v>
      </c>
      <c r="H7823" s="3">
        <v>45484</v>
      </c>
      <c r="I7823" s="6">
        <v>1700</v>
      </c>
      <c r="J7823" s="1">
        <v>2</v>
      </c>
      <c r="K7823" s="4">
        <v>0.02</v>
      </c>
      <c r="L7823" s="6">
        <f t="shared" si="244"/>
        <v>34</v>
      </c>
      <c r="M7823" s="8">
        <f t="shared" si="245"/>
        <v>3366</v>
      </c>
      <c r="N7823" t="str" cm="1">
        <f t="array" ref="N78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24" spans="2:14" x14ac:dyDescent="0.35">
      <c r="B7824" s="7">
        <v>2031822</v>
      </c>
      <c r="C7824" s="1" t="s">
        <v>13</v>
      </c>
      <c r="D7824" s="1" t="s">
        <v>26</v>
      </c>
      <c r="E7824" s="1" t="s">
        <v>506</v>
      </c>
      <c r="F7824" s="1" t="s">
        <v>518</v>
      </c>
      <c r="G7824" s="3">
        <v>45482</v>
      </c>
      <c r="H7824" s="3">
        <v>45485</v>
      </c>
      <c r="I7824" s="6">
        <v>55000</v>
      </c>
      <c r="J7824" s="1">
        <v>3</v>
      </c>
      <c r="K7824" s="4">
        <v>0.02</v>
      </c>
      <c r="L7824" s="6">
        <f t="shared" si="244"/>
        <v>1100</v>
      </c>
      <c r="M7824" s="8">
        <f t="shared" si="245"/>
        <v>163900</v>
      </c>
      <c r="N7824" t="str" cm="1">
        <f t="array" ref="N78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25" spans="2:14" x14ac:dyDescent="0.35">
      <c r="B7825" s="7">
        <v>2031823</v>
      </c>
      <c r="C7825" s="1" t="s">
        <v>14</v>
      </c>
      <c r="D7825" s="1" t="s">
        <v>27</v>
      </c>
      <c r="E7825" s="1" t="s">
        <v>507</v>
      </c>
      <c r="F7825" s="1" t="s">
        <v>519</v>
      </c>
      <c r="G7825" s="3">
        <v>45482</v>
      </c>
      <c r="H7825" s="3">
        <v>45487</v>
      </c>
      <c r="I7825" s="6">
        <v>57999</v>
      </c>
      <c r="J7825" s="1">
        <v>2</v>
      </c>
      <c r="K7825" s="4">
        <v>0.02</v>
      </c>
      <c r="L7825" s="6">
        <f t="shared" si="244"/>
        <v>1159.98</v>
      </c>
      <c r="M7825" s="8">
        <f t="shared" si="245"/>
        <v>114838.02</v>
      </c>
      <c r="N7825" t="str" cm="1">
        <f t="array" ref="N78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26" spans="2:14" x14ac:dyDescent="0.35">
      <c r="B7826" s="7">
        <v>2031824</v>
      </c>
      <c r="C7826" s="1" t="s">
        <v>15</v>
      </c>
      <c r="D7826" s="1" t="s">
        <v>28</v>
      </c>
      <c r="E7826" s="1" t="s">
        <v>508</v>
      </c>
      <c r="F7826" s="1" t="s">
        <v>520</v>
      </c>
      <c r="G7826" s="3">
        <v>45482</v>
      </c>
      <c r="H7826" s="3">
        <v>45483</v>
      </c>
      <c r="I7826" s="6">
        <v>1399</v>
      </c>
      <c r="J7826" s="1">
        <v>7</v>
      </c>
      <c r="K7826" s="4">
        <v>0.02</v>
      </c>
      <c r="L7826" s="6">
        <f t="shared" si="244"/>
        <v>27.98</v>
      </c>
      <c r="M7826" s="8">
        <f t="shared" si="245"/>
        <v>9765.02</v>
      </c>
      <c r="N7826" t="str" cm="1">
        <f t="array" ref="N78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27" spans="2:14" x14ac:dyDescent="0.35">
      <c r="B7827" s="7">
        <v>2031825</v>
      </c>
      <c r="C7827" s="1" t="s">
        <v>16</v>
      </c>
      <c r="D7827" s="1" t="s">
        <v>29</v>
      </c>
      <c r="E7827" s="1" t="s">
        <v>31</v>
      </c>
      <c r="F7827" s="1" t="s">
        <v>521</v>
      </c>
      <c r="G7827" s="3">
        <v>45482</v>
      </c>
      <c r="H7827" s="3">
        <v>45490</v>
      </c>
      <c r="I7827" s="6">
        <v>999</v>
      </c>
      <c r="J7827" s="1">
        <v>2</v>
      </c>
      <c r="K7827" s="4">
        <v>0.02</v>
      </c>
      <c r="L7827" s="6">
        <f t="shared" si="244"/>
        <v>19.98</v>
      </c>
      <c r="M7827" s="8">
        <f t="shared" si="245"/>
        <v>1978.02</v>
      </c>
      <c r="N7827" t="str" cm="1">
        <f t="array" ref="N78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28" spans="2:14" x14ac:dyDescent="0.35">
      <c r="B7828" s="7">
        <v>2031826</v>
      </c>
      <c r="C7828" s="1" t="s">
        <v>17</v>
      </c>
      <c r="D7828" s="1" t="s">
        <v>25</v>
      </c>
      <c r="E7828" s="1" t="s">
        <v>32</v>
      </c>
      <c r="F7828" s="1" t="s">
        <v>518</v>
      </c>
      <c r="G7828" s="3">
        <v>45482</v>
      </c>
      <c r="H7828" s="3">
        <v>45484</v>
      </c>
      <c r="I7828" s="6">
        <v>2099</v>
      </c>
      <c r="J7828" s="1">
        <v>1</v>
      </c>
      <c r="K7828" s="4">
        <v>0.02</v>
      </c>
      <c r="L7828" s="6">
        <f t="shared" si="244"/>
        <v>41.980000000000004</v>
      </c>
      <c r="M7828" s="8">
        <f t="shared" si="245"/>
        <v>2057.02</v>
      </c>
      <c r="N7828" t="str" cm="1">
        <f t="array" ref="N78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29" spans="2:14" x14ac:dyDescent="0.35">
      <c r="B7829" s="7">
        <v>2031827</v>
      </c>
      <c r="C7829" s="1" t="s">
        <v>18</v>
      </c>
      <c r="D7829" s="1" t="s">
        <v>26</v>
      </c>
      <c r="E7829" s="1" t="s">
        <v>38</v>
      </c>
      <c r="F7829" s="1" t="s">
        <v>518</v>
      </c>
      <c r="G7829" s="3">
        <v>45482</v>
      </c>
      <c r="H7829" s="3">
        <v>45485</v>
      </c>
      <c r="I7829" s="6">
        <v>11000</v>
      </c>
      <c r="J7829" s="1">
        <v>1</v>
      </c>
      <c r="K7829" s="4">
        <v>7.0000000000000007E-2</v>
      </c>
      <c r="L7829" s="6">
        <f t="shared" si="244"/>
        <v>770.00000000000011</v>
      </c>
      <c r="M7829" s="8">
        <f t="shared" si="245"/>
        <v>10230</v>
      </c>
      <c r="N7829" t="str" cm="1">
        <f t="array" ref="N78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30" spans="2:14" x14ac:dyDescent="0.35">
      <c r="B7830" s="7">
        <v>2031828</v>
      </c>
      <c r="C7830" s="1" t="s">
        <v>19</v>
      </c>
      <c r="D7830" s="1" t="s">
        <v>27</v>
      </c>
      <c r="E7830" s="1" t="s">
        <v>33</v>
      </c>
      <c r="F7830" s="1" t="s">
        <v>519</v>
      </c>
      <c r="G7830" s="3">
        <v>45482</v>
      </c>
      <c r="H7830" s="3">
        <v>45487</v>
      </c>
      <c r="I7830" s="6">
        <v>800</v>
      </c>
      <c r="J7830" s="1">
        <v>1</v>
      </c>
      <c r="K7830" s="4">
        <v>0.03</v>
      </c>
      <c r="L7830" s="6">
        <f t="shared" si="244"/>
        <v>24</v>
      </c>
      <c r="M7830" s="8">
        <f t="shared" si="245"/>
        <v>776</v>
      </c>
      <c r="N7830" t="str" cm="1">
        <f t="array" ref="N78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31" spans="2:14" x14ac:dyDescent="0.35">
      <c r="B7831" s="7">
        <v>2031829</v>
      </c>
      <c r="C7831" s="1" t="s">
        <v>20</v>
      </c>
      <c r="D7831" s="1" t="s">
        <v>28</v>
      </c>
      <c r="E7831" s="1" t="s">
        <v>34</v>
      </c>
      <c r="F7831" s="1" t="s">
        <v>521</v>
      </c>
      <c r="G7831" s="3">
        <v>45482</v>
      </c>
      <c r="H7831" s="3">
        <v>45483</v>
      </c>
      <c r="I7831" s="6">
        <v>5500</v>
      </c>
      <c r="J7831" s="1">
        <v>2</v>
      </c>
      <c r="K7831" s="4">
        <v>0.08</v>
      </c>
      <c r="L7831" s="6">
        <f t="shared" si="244"/>
        <v>440</v>
      </c>
      <c r="M7831" s="8">
        <f t="shared" si="245"/>
        <v>10560</v>
      </c>
      <c r="N7831" t="str" cm="1">
        <f t="array" ref="N78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32" spans="2:14" x14ac:dyDescent="0.35">
      <c r="B7832" s="7">
        <v>2031830</v>
      </c>
      <c r="C7832" s="1" t="s">
        <v>21</v>
      </c>
      <c r="D7832" s="1" t="s">
        <v>29</v>
      </c>
      <c r="E7832" s="1" t="s">
        <v>35</v>
      </c>
      <c r="F7832" s="1" t="s">
        <v>520</v>
      </c>
      <c r="G7832" s="3">
        <v>45482</v>
      </c>
      <c r="H7832" s="3">
        <v>45490</v>
      </c>
      <c r="I7832" s="6">
        <v>1350</v>
      </c>
      <c r="J7832" s="1">
        <v>1</v>
      </c>
      <c r="K7832" s="4">
        <v>0.05</v>
      </c>
      <c r="L7832" s="6">
        <f t="shared" si="244"/>
        <v>67.5</v>
      </c>
      <c r="M7832" s="8">
        <f t="shared" si="245"/>
        <v>1282.5</v>
      </c>
      <c r="N7832" t="str" cm="1">
        <f t="array" ref="N78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33" spans="2:14" x14ac:dyDescent="0.35">
      <c r="B7833" s="7">
        <v>2031831</v>
      </c>
      <c r="C7833" s="1" t="s">
        <v>22</v>
      </c>
      <c r="D7833" s="1" t="s">
        <v>25</v>
      </c>
      <c r="E7833" s="1" t="s">
        <v>36</v>
      </c>
      <c r="F7833" s="1" t="s">
        <v>518</v>
      </c>
      <c r="G7833" s="3">
        <v>45482</v>
      </c>
      <c r="H7833" s="3">
        <v>45484</v>
      </c>
      <c r="I7833" s="6">
        <v>4500</v>
      </c>
      <c r="J7833" s="1">
        <v>2</v>
      </c>
      <c r="K7833" s="4">
        <v>0.05</v>
      </c>
      <c r="L7833" s="6">
        <f t="shared" si="244"/>
        <v>225</v>
      </c>
      <c r="M7833" s="8">
        <f t="shared" si="245"/>
        <v>8775</v>
      </c>
      <c r="N7833" t="str" cm="1">
        <f t="array" ref="N78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34" spans="2:14" x14ac:dyDescent="0.35">
      <c r="B7834" s="7">
        <v>2031832</v>
      </c>
      <c r="C7834" s="1" t="s">
        <v>23</v>
      </c>
      <c r="D7834" s="1" t="s">
        <v>407</v>
      </c>
      <c r="E7834" s="1" t="s">
        <v>37</v>
      </c>
      <c r="F7834" s="1" t="s">
        <v>519</v>
      </c>
      <c r="G7834" s="3">
        <v>45482</v>
      </c>
      <c r="H7834" s="3">
        <v>45485</v>
      </c>
      <c r="I7834" s="6">
        <v>2350</v>
      </c>
      <c r="J7834" s="1">
        <v>7</v>
      </c>
      <c r="K7834" s="4">
        <v>0.05</v>
      </c>
      <c r="L7834" s="6">
        <f t="shared" si="244"/>
        <v>117.5</v>
      </c>
      <c r="M7834" s="8">
        <f t="shared" si="245"/>
        <v>16332.5</v>
      </c>
      <c r="N7834" t="str" cm="1">
        <f t="array" ref="N78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35" spans="2:14" x14ac:dyDescent="0.35">
      <c r="B7835" s="7">
        <v>2031833</v>
      </c>
      <c r="C7835" s="1" t="s">
        <v>24</v>
      </c>
      <c r="D7835" s="1" t="s">
        <v>25</v>
      </c>
      <c r="E7835" s="1" t="s">
        <v>39</v>
      </c>
      <c r="F7835" s="1" t="s">
        <v>520</v>
      </c>
      <c r="G7835" s="3">
        <v>45482</v>
      </c>
      <c r="H7835" s="3">
        <v>45487</v>
      </c>
      <c r="I7835" s="6">
        <v>90</v>
      </c>
      <c r="J7835" s="1">
        <v>2</v>
      </c>
      <c r="K7835" s="4">
        <v>0.05</v>
      </c>
      <c r="L7835" s="6">
        <f t="shared" si="244"/>
        <v>4.5</v>
      </c>
      <c r="M7835" s="8">
        <f t="shared" si="245"/>
        <v>175.5</v>
      </c>
      <c r="N7835" t="str" cm="1">
        <f t="array" ref="N78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36" spans="2:14" x14ac:dyDescent="0.35">
      <c r="B7836" s="7">
        <v>2031834</v>
      </c>
      <c r="C7836" s="1" t="s">
        <v>4</v>
      </c>
      <c r="D7836" s="1" t="s">
        <v>26</v>
      </c>
      <c r="E7836" s="1" t="s">
        <v>40</v>
      </c>
      <c r="F7836" s="1" t="s">
        <v>521</v>
      </c>
      <c r="G7836" s="3">
        <v>45482</v>
      </c>
      <c r="H7836" s="3">
        <v>45483</v>
      </c>
      <c r="I7836" s="6">
        <v>280</v>
      </c>
      <c r="J7836" s="1">
        <v>2</v>
      </c>
      <c r="K7836" s="4">
        <v>0.03</v>
      </c>
      <c r="L7836" s="6">
        <f t="shared" si="244"/>
        <v>8.4</v>
      </c>
      <c r="M7836" s="8">
        <f t="shared" si="245"/>
        <v>551.6</v>
      </c>
      <c r="N7836" t="str" cm="1">
        <f t="array" ref="N78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37" spans="2:14" x14ac:dyDescent="0.35">
      <c r="B7837" s="7">
        <v>2031835</v>
      </c>
      <c r="C7837" s="1" t="s">
        <v>5</v>
      </c>
      <c r="D7837" s="1" t="s">
        <v>27</v>
      </c>
      <c r="E7837" s="1" t="s">
        <v>41</v>
      </c>
      <c r="F7837" s="1" t="s">
        <v>518</v>
      </c>
      <c r="G7837" s="3">
        <v>45482</v>
      </c>
      <c r="H7837" s="3">
        <v>45490</v>
      </c>
      <c r="I7837" s="6">
        <v>70</v>
      </c>
      <c r="J7837" s="1">
        <v>1</v>
      </c>
      <c r="K7837" s="4">
        <v>0.1</v>
      </c>
      <c r="L7837" s="6">
        <f t="shared" si="244"/>
        <v>7</v>
      </c>
      <c r="M7837" s="8">
        <f t="shared" si="245"/>
        <v>63</v>
      </c>
      <c r="N7837" t="str" cm="1">
        <f t="array" ref="N78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38" spans="2:14" x14ac:dyDescent="0.35">
      <c r="B7838" s="7">
        <v>2031836</v>
      </c>
      <c r="C7838" s="1" t="s">
        <v>6</v>
      </c>
      <c r="D7838" s="1" t="s">
        <v>28</v>
      </c>
      <c r="E7838" s="1" t="s">
        <v>42</v>
      </c>
      <c r="F7838" s="1" t="s">
        <v>518</v>
      </c>
      <c r="G7838" s="3">
        <v>45482</v>
      </c>
      <c r="H7838" s="3">
        <v>45484</v>
      </c>
      <c r="I7838" s="6">
        <v>230</v>
      </c>
      <c r="J7838" s="1">
        <v>2</v>
      </c>
      <c r="K7838" s="4">
        <v>0.05</v>
      </c>
      <c r="L7838" s="6">
        <f t="shared" si="244"/>
        <v>11.5</v>
      </c>
      <c r="M7838" s="8">
        <f t="shared" si="245"/>
        <v>448.5</v>
      </c>
      <c r="N7838" t="str" cm="1">
        <f t="array" ref="N78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39" spans="2:14" x14ac:dyDescent="0.35">
      <c r="B7839" s="7">
        <v>2031837</v>
      </c>
      <c r="C7839" s="1" t="s">
        <v>7</v>
      </c>
      <c r="D7839" s="1" t="s">
        <v>29</v>
      </c>
      <c r="E7839" s="1" t="s">
        <v>43</v>
      </c>
      <c r="F7839" s="1" t="s">
        <v>519</v>
      </c>
      <c r="G7839" s="3">
        <v>45482</v>
      </c>
      <c r="H7839" s="3">
        <v>45485</v>
      </c>
      <c r="I7839" s="6">
        <v>7999</v>
      </c>
      <c r="J7839" s="1">
        <v>4</v>
      </c>
      <c r="K7839" s="4">
        <v>0.05</v>
      </c>
      <c r="L7839" s="6">
        <f t="shared" si="244"/>
        <v>399.95000000000005</v>
      </c>
      <c r="M7839" s="8">
        <f t="shared" si="245"/>
        <v>31596.05</v>
      </c>
      <c r="N7839" t="str" cm="1">
        <f t="array" ref="N78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40" spans="2:14" x14ac:dyDescent="0.35">
      <c r="B7840" s="7">
        <v>2031838</v>
      </c>
      <c r="C7840" s="1" t="s">
        <v>10</v>
      </c>
      <c r="D7840" s="1" t="s">
        <v>25</v>
      </c>
      <c r="E7840" s="1" t="s">
        <v>44</v>
      </c>
      <c r="F7840" s="1" t="s">
        <v>521</v>
      </c>
      <c r="G7840" s="3">
        <v>45482</v>
      </c>
      <c r="H7840" s="3">
        <v>45487</v>
      </c>
      <c r="I7840" s="6">
        <v>850</v>
      </c>
      <c r="J7840" s="1">
        <v>3</v>
      </c>
      <c r="K7840" s="4">
        <v>0.02</v>
      </c>
      <c r="L7840" s="6">
        <f t="shared" si="244"/>
        <v>17</v>
      </c>
      <c r="M7840" s="8">
        <f t="shared" si="245"/>
        <v>2533</v>
      </c>
      <c r="N7840" t="str" cm="1">
        <f t="array" ref="N78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41" spans="2:14" x14ac:dyDescent="0.35">
      <c r="B7841" s="7">
        <v>2031839</v>
      </c>
      <c r="C7841" s="1" t="s">
        <v>8</v>
      </c>
      <c r="D7841" s="1" t="s">
        <v>30</v>
      </c>
      <c r="E7841" s="1" t="s">
        <v>45</v>
      </c>
      <c r="F7841" s="1" t="s">
        <v>520</v>
      </c>
      <c r="G7841" s="3">
        <v>45482</v>
      </c>
      <c r="H7841" s="3">
        <v>45483</v>
      </c>
      <c r="I7841" s="6">
        <v>65000</v>
      </c>
      <c r="J7841" s="1">
        <v>2</v>
      </c>
      <c r="K7841" s="4">
        <v>0.06</v>
      </c>
      <c r="L7841" s="6">
        <f t="shared" si="244"/>
        <v>3900</v>
      </c>
      <c r="M7841" s="8">
        <f t="shared" si="245"/>
        <v>126100</v>
      </c>
      <c r="N7841" t="str" cm="1">
        <f t="array" ref="N78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42" spans="2:14" x14ac:dyDescent="0.35">
      <c r="B7842" s="7">
        <v>2031840</v>
      </c>
      <c r="C7842" s="1" t="s">
        <v>9</v>
      </c>
      <c r="D7842" s="1" t="s">
        <v>27</v>
      </c>
      <c r="E7842" s="1" t="s">
        <v>46</v>
      </c>
      <c r="F7842" s="1" t="s">
        <v>518</v>
      </c>
      <c r="G7842" s="3">
        <v>45482</v>
      </c>
      <c r="H7842" s="3">
        <v>45490</v>
      </c>
      <c r="I7842" s="6">
        <v>450</v>
      </c>
      <c r="J7842" s="1">
        <v>1</v>
      </c>
      <c r="K7842" s="4">
        <v>0.15</v>
      </c>
      <c r="L7842" s="6">
        <f t="shared" si="244"/>
        <v>67.5</v>
      </c>
      <c r="M7842" s="8">
        <f t="shared" si="245"/>
        <v>382.5</v>
      </c>
      <c r="N7842" t="str" cm="1">
        <f t="array" ref="N78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43" spans="2:14" x14ac:dyDescent="0.35">
      <c r="B7843" s="7">
        <v>2031841</v>
      </c>
      <c r="C7843" s="1" t="s">
        <v>11</v>
      </c>
      <c r="D7843" s="1" t="s">
        <v>28</v>
      </c>
      <c r="E7843" s="1" t="s">
        <v>47</v>
      </c>
      <c r="F7843" s="1" t="s">
        <v>519</v>
      </c>
      <c r="G7843" s="3">
        <v>45482</v>
      </c>
      <c r="H7843" s="3">
        <v>45484</v>
      </c>
      <c r="I7843" s="6">
        <v>1299</v>
      </c>
      <c r="J7843" s="1">
        <v>1</v>
      </c>
      <c r="K7843" s="4">
        <v>0.02</v>
      </c>
      <c r="L7843" s="6">
        <f t="shared" si="244"/>
        <v>25.98</v>
      </c>
      <c r="M7843" s="8">
        <f t="shared" si="245"/>
        <v>1273.02</v>
      </c>
      <c r="N7843" t="str" cm="1">
        <f t="array" ref="N78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44" spans="2:14" x14ac:dyDescent="0.35">
      <c r="B7844" s="7">
        <v>2031842</v>
      </c>
      <c r="C7844" s="1" t="s">
        <v>12</v>
      </c>
      <c r="D7844" s="1" t="s">
        <v>29</v>
      </c>
      <c r="E7844" s="1" t="s">
        <v>48</v>
      </c>
      <c r="F7844" s="1" t="s">
        <v>520</v>
      </c>
      <c r="G7844" s="3">
        <v>45482</v>
      </c>
      <c r="H7844" s="3">
        <v>45485</v>
      </c>
      <c r="I7844" s="6">
        <v>1700</v>
      </c>
      <c r="J7844" s="1">
        <v>2</v>
      </c>
      <c r="K7844" s="4">
        <v>0.02</v>
      </c>
      <c r="L7844" s="6">
        <f t="shared" si="244"/>
        <v>34</v>
      </c>
      <c r="M7844" s="8">
        <f t="shared" si="245"/>
        <v>3366</v>
      </c>
      <c r="N7844" t="str" cm="1">
        <f t="array" ref="N78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45" spans="2:14" x14ac:dyDescent="0.35">
      <c r="B7845" s="7">
        <v>2031843</v>
      </c>
      <c r="C7845" s="1" t="s">
        <v>13</v>
      </c>
      <c r="D7845" s="1" t="s">
        <v>25</v>
      </c>
      <c r="E7845" s="1" t="s">
        <v>49</v>
      </c>
      <c r="F7845" s="1" t="s">
        <v>521</v>
      </c>
      <c r="G7845" s="3">
        <v>45482</v>
      </c>
      <c r="H7845" s="3">
        <v>45487</v>
      </c>
      <c r="I7845" s="6">
        <v>55000</v>
      </c>
      <c r="J7845" s="1">
        <v>1</v>
      </c>
      <c r="K7845" s="4">
        <v>0.02</v>
      </c>
      <c r="L7845" s="6">
        <f t="shared" si="244"/>
        <v>1100</v>
      </c>
      <c r="M7845" s="8">
        <f t="shared" si="245"/>
        <v>53900</v>
      </c>
      <c r="N7845" t="str" cm="1">
        <f t="array" ref="N78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46" spans="2:14" x14ac:dyDescent="0.35">
      <c r="B7846" s="7">
        <v>2031844</v>
      </c>
      <c r="C7846" s="1" t="s">
        <v>14</v>
      </c>
      <c r="D7846" s="1" t="s">
        <v>26</v>
      </c>
      <c r="E7846" s="1" t="s">
        <v>50</v>
      </c>
      <c r="F7846" s="1" t="s">
        <v>518</v>
      </c>
      <c r="G7846" s="3">
        <v>45482</v>
      </c>
      <c r="H7846" s="3">
        <v>45483</v>
      </c>
      <c r="I7846" s="6">
        <v>57999</v>
      </c>
      <c r="J7846" s="1">
        <v>3</v>
      </c>
      <c r="K7846" s="4">
        <v>0.02</v>
      </c>
      <c r="L7846" s="6">
        <f t="shared" si="244"/>
        <v>1159.98</v>
      </c>
      <c r="M7846" s="8">
        <f t="shared" si="245"/>
        <v>172837.02</v>
      </c>
      <c r="N7846" t="str" cm="1">
        <f t="array" ref="N78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47" spans="2:14" x14ac:dyDescent="0.35">
      <c r="B7847" s="7">
        <v>2031845</v>
      </c>
      <c r="C7847" s="1" t="s">
        <v>15</v>
      </c>
      <c r="D7847" s="1" t="s">
        <v>27</v>
      </c>
      <c r="E7847" s="1" t="s">
        <v>51</v>
      </c>
      <c r="F7847" s="1" t="s">
        <v>518</v>
      </c>
      <c r="G7847" s="3">
        <v>45482</v>
      </c>
      <c r="H7847" s="3">
        <v>45490</v>
      </c>
      <c r="I7847" s="6">
        <v>1399</v>
      </c>
      <c r="J7847" s="1">
        <v>2</v>
      </c>
      <c r="K7847" s="4">
        <v>0.02</v>
      </c>
      <c r="L7847" s="6">
        <f t="shared" si="244"/>
        <v>27.98</v>
      </c>
      <c r="M7847" s="8">
        <f t="shared" si="245"/>
        <v>2770.02</v>
      </c>
      <c r="N7847" t="str" cm="1">
        <f t="array" ref="N78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48" spans="2:14" x14ac:dyDescent="0.35">
      <c r="B7848" s="7">
        <v>2031846</v>
      </c>
      <c r="C7848" s="1" t="s">
        <v>16</v>
      </c>
      <c r="D7848" s="1" t="s">
        <v>28</v>
      </c>
      <c r="E7848" s="1" t="s">
        <v>506</v>
      </c>
      <c r="F7848" s="1" t="s">
        <v>519</v>
      </c>
      <c r="G7848" s="3">
        <v>45482</v>
      </c>
      <c r="H7848" s="3">
        <v>45484</v>
      </c>
      <c r="I7848" s="6">
        <v>999</v>
      </c>
      <c r="J7848" s="1">
        <v>1</v>
      </c>
      <c r="K7848" s="4">
        <v>0.02</v>
      </c>
      <c r="L7848" s="6">
        <f t="shared" si="244"/>
        <v>19.98</v>
      </c>
      <c r="M7848" s="8">
        <f t="shared" si="245"/>
        <v>979.02</v>
      </c>
      <c r="N7848" t="str" cm="1">
        <f t="array" ref="N78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49" spans="2:14" x14ac:dyDescent="0.35">
      <c r="B7849" s="7">
        <v>2031847</v>
      </c>
      <c r="C7849" s="1" t="s">
        <v>17</v>
      </c>
      <c r="D7849" s="1" t="s">
        <v>29</v>
      </c>
      <c r="E7849" s="1" t="s">
        <v>507</v>
      </c>
      <c r="F7849" s="1" t="s">
        <v>521</v>
      </c>
      <c r="G7849" s="3">
        <v>45482</v>
      </c>
      <c r="H7849" s="3">
        <v>45485</v>
      </c>
      <c r="I7849" s="6">
        <v>2099</v>
      </c>
      <c r="J7849" s="1">
        <v>2</v>
      </c>
      <c r="K7849" s="4">
        <v>0.02</v>
      </c>
      <c r="L7849" s="6">
        <f t="shared" si="244"/>
        <v>41.980000000000004</v>
      </c>
      <c r="M7849" s="8">
        <f t="shared" si="245"/>
        <v>4156.0200000000004</v>
      </c>
      <c r="N7849" t="str" cm="1">
        <f t="array" ref="N78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50" spans="2:14" x14ac:dyDescent="0.35">
      <c r="B7850" s="7">
        <v>2031848</v>
      </c>
      <c r="C7850" s="1" t="s">
        <v>18</v>
      </c>
      <c r="D7850" s="1" t="s">
        <v>25</v>
      </c>
      <c r="E7850" s="1" t="s">
        <v>508</v>
      </c>
      <c r="F7850" s="1" t="s">
        <v>520</v>
      </c>
      <c r="G7850" s="3">
        <v>45482</v>
      </c>
      <c r="H7850" s="3">
        <v>45487</v>
      </c>
      <c r="I7850" s="6">
        <v>11000</v>
      </c>
      <c r="J7850" s="1">
        <v>1</v>
      </c>
      <c r="K7850" s="4">
        <v>0.02</v>
      </c>
      <c r="L7850" s="6">
        <f t="shared" si="244"/>
        <v>220</v>
      </c>
      <c r="M7850" s="8">
        <f t="shared" si="245"/>
        <v>10780</v>
      </c>
      <c r="N7850" t="str" cm="1">
        <f t="array" ref="N78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51" spans="2:14" x14ac:dyDescent="0.35">
      <c r="B7851" s="7">
        <v>2031849</v>
      </c>
      <c r="C7851" s="1" t="s">
        <v>19</v>
      </c>
      <c r="D7851" s="1" t="s">
        <v>26</v>
      </c>
      <c r="E7851" s="1" t="s">
        <v>31</v>
      </c>
      <c r="F7851" s="1" t="s">
        <v>518</v>
      </c>
      <c r="G7851" s="3">
        <v>45482</v>
      </c>
      <c r="H7851" s="3">
        <v>45483</v>
      </c>
      <c r="I7851" s="6">
        <v>800</v>
      </c>
      <c r="J7851" s="1">
        <v>2</v>
      </c>
      <c r="K7851" s="4">
        <v>7.0000000000000007E-2</v>
      </c>
      <c r="L7851" s="6">
        <f t="shared" si="244"/>
        <v>56.000000000000007</v>
      </c>
      <c r="M7851" s="8">
        <f t="shared" si="245"/>
        <v>1544</v>
      </c>
      <c r="N7851" t="str" cm="1">
        <f t="array" ref="N78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52" spans="2:14" x14ac:dyDescent="0.35">
      <c r="B7852" s="7">
        <v>2031850</v>
      </c>
      <c r="C7852" s="1" t="s">
        <v>20</v>
      </c>
      <c r="D7852" s="1" t="s">
        <v>27</v>
      </c>
      <c r="E7852" s="1" t="s">
        <v>32</v>
      </c>
      <c r="F7852" s="1" t="s">
        <v>519</v>
      </c>
      <c r="G7852" s="3">
        <v>45482</v>
      </c>
      <c r="H7852" s="3">
        <v>45490</v>
      </c>
      <c r="I7852" s="6">
        <v>5500</v>
      </c>
      <c r="J7852" s="1">
        <v>3</v>
      </c>
      <c r="K7852" s="4">
        <v>0.03</v>
      </c>
      <c r="L7852" s="6">
        <f t="shared" si="244"/>
        <v>165</v>
      </c>
      <c r="M7852" s="8">
        <f t="shared" si="245"/>
        <v>16335</v>
      </c>
      <c r="N7852" t="str" cm="1">
        <f t="array" ref="N78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53" spans="2:14" x14ac:dyDescent="0.35">
      <c r="B7853" s="7">
        <v>2031851</v>
      </c>
      <c r="C7853" s="1" t="s">
        <v>21</v>
      </c>
      <c r="D7853" s="1" t="s">
        <v>28</v>
      </c>
      <c r="E7853" s="1" t="s">
        <v>38</v>
      </c>
      <c r="F7853" s="1" t="s">
        <v>520</v>
      </c>
      <c r="G7853" s="3">
        <v>45482</v>
      </c>
      <c r="H7853" s="3">
        <v>45484</v>
      </c>
      <c r="I7853" s="6">
        <v>1350</v>
      </c>
      <c r="J7853" s="1">
        <v>2</v>
      </c>
      <c r="K7853" s="4">
        <v>0.08</v>
      </c>
      <c r="L7853" s="6">
        <f t="shared" si="244"/>
        <v>108</v>
      </c>
      <c r="M7853" s="8">
        <f t="shared" si="245"/>
        <v>2592</v>
      </c>
      <c r="N7853" t="str" cm="1">
        <f t="array" ref="N78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54" spans="2:14" x14ac:dyDescent="0.35">
      <c r="B7854" s="7">
        <v>2031852</v>
      </c>
      <c r="C7854" s="1" t="s">
        <v>22</v>
      </c>
      <c r="D7854" s="1" t="s">
        <v>29</v>
      </c>
      <c r="E7854" s="1" t="s">
        <v>33</v>
      </c>
      <c r="F7854" s="1" t="s">
        <v>521</v>
      </c>
      <c r="G7854" s="3">
        <v>45482</v>
      </c>
      <c r="H7854" s="3">
        <v>45485</v>
      </c>
      <c r="I7854" s="6">
        <v>4500</v>
      </c>
      <c r="J7854" s="1">
        <v>7</v>
      </c>
      <c r="K7854" s="4">
        <v>0.05</v>
      </c>
      <c r="L7854" s="6">
        <f t="shared" si="244"/>
        <v>225</v>
      </c>
      <c r="M7854" s="8">
        <f t="shared" si="245"/>
        <v>31275</v>
      </c>
      <c r="N7854" t="str" cm="1">
        <f t="array" ref="N78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55" spans="2:14" x14ac:dyDescent="0.35">
      <c r="B7855" s="7">
        <v>2031853</v>
      </c>
      <c r="C7855" s="1" t="s">
        <v>23</v>
      </c>
      <c r="D7855" s="1" t="s">
        <v>25</v>
      </c>
      <c r="E7855" s="1" t="s">
        <v>34</v>
      </c>
      <c r="F7855" s="1" t="s">
        <v>518</v>
      </c>
      <c r="G7855" s="3">
        <v>45482</v>
      </c>
      <c r="H7855" s="3">
        <v>45487</v>
      </c>
      <c r="I7855" s="6">
        <v>2350</v>
      </c>
      <c r="J7855" s="1">
        <v>2</v>
      </c>
      <c r="K7855" s="4">
        <v>0.05</v>
      </c>
      <c r="L7855" s="6">
        <f t="shared" si="244"/>
        <v>117.5</v>
      </c>
      <c r="M7855" s="8">
        <f t="shared" si="245"/>
        <v>4582.5</v>
      </c>
      <c r="N7855" t="str" cm="1">
        <f t="array" ref="N78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56" spans="2:14" x14ac:dyDescent="0.35">
      <c r="B7856" s="7">
        <v>2031854</v>
      </c>
      <c r="C7856" s="1" t="s">
        <v>24</v>
      </c>
      <c r="D7856" s="1" t="s">
        <v>408</v>
      </c>
      <c r="E7856" s="1" t="s">
        <v>35</v>
      </c>
      <c r="F7856" s="1" t="s">
        <v>518</v>
      </c>
      <c r="G7856" s="3">
        <v>45482</v>
      </c>
      <c r="H7856" s="3">
        <v>45483</v>
      </c>
      <c r="I7856" s="6">
        <v>90</v>
      </c>
      <c r="J7856" s="1">
        <v>1</v>
      </c>
      <c r="K7856" s="4">
        <v>0.05</v>
      </c>
      <c r="L7856" s="6">
        <f t="shared" si="244"/>
        <v>4.5</v>
      </c>
      <c r="M7856" s="8">
        <f t="shared" si="245"/>
        <v>85.5</v>
      </c>
      <c r="N7856" t="str" cm="1">
        <f t="array" ref="N78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57" spans="2:14" x14ac:dyDescent="0.35">
      <c r="B7857" s="7">
        <v>2031855</v>
      </c>
      <c r="C7857" s="1" t="s">
        <v>4</v>
      </c>
      <c r="D7857" s="1" t="s">
        <v>25</v>
      </c>
      <c r="E7857" s="1" t="s">
        <v>36</v>
      </c>
      <c r="F7857" s="1" t="s">
        <v>519</v>
      </c>
      <c r="G7857" s="3">
        <v>45482</v>
      </c>
      <c r="H7857" s="3">
        <v>45490</v>
      </c>
      <c r="I7857" s="6">
        <v>280</v>
      </c>
      <c r="J7857" s="1">
        <v>1</v>
      </c>
      <c r="K7857" s="4">
        <v>0.05</v>
      </c>
      <c r="L7857" s="6">
        <f t="shared" si="244"/>
        <v>14</v>
      </c>
      <c r="M7857" s="8">
        <f t="shared" si="245"/>
        <v>266</v>
      </c>
      <c r="N7857" t="str" cm="1">
        <f t="array" ref="N78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58" spans="2:14" x14ac:dyDescent="0.35">
      <c r="B7858" s="7">
        <v>2031856</v>
      </c>
      <c r="C7858" s="1" t="s">
        <v>5</v>
      </c>
      <c r="D7858" s="1" t="s">
        <v>26</v>
      </c>
      <c r="E7858" s="1" t="s">
        <v>37</v>
      </c>
      <c r="F7858" s="1" t="s">
        <v>521</v>
      </c>
      <c r="G7858" s="3">
        <v>45482</v>
      </c>
      <c r="H7858" s="3">
        <v>45484</v>
      </c>
      <c r="I7858" s="6">
        <v>70</v>
      </c>
      <c r="J7858" s="1">
        <v>1</v>
      </c>
      <c r="K7858" s="4">
        <v>0.03</v>
      </c>
      <c r="L7858" s="6">
        <f t="shared" si="244"/>
        <v>2.1</v>
      </c>
      <c r="M7858" s="8">
        <f t="shared" si="245"/>
        <v>67.900000000000006</v>
      </c>
      <c r="N7858" t="str" cm="1">
        <f t="array" ref="N78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59" spans="2:14" x14ac:dyDescent="0.35">
      <c r="B7859" s="7">
        <v>2031857</v>
      </c>
      <c r="C7859" s="1" t="s">
        <v>6</v>
      </c>
      <c r="D7859" s="1" t="s">
        <v>27</v>
      </c>
      <c r="E7859" s="1" t="s">
        <v>39</v>
      </c>
      <c r="F7859" s="1" t="s">
        <v>520</v>
      </c>
      <c r="G7859" s="3">
        <v>45482</v>
      </c>
      <c r="H7859" s="3">
        <v>45485</v>
      </c>
      <c r="I7859" s="6">
        <v>230</v>
      </c>
      <c r="J7859" s="1">
        <v>2</v>
      </c>
      <c r="K7859" s="4">
        <v>0.1</v>
      </c>
      <c r="L7859" s="6">
        <f t="shared" si="244"/>
        <v>23</v>
      </c>
      <c r="M7859" s="8">
        <f t="shared" si="245"/>
        <v>437</v>
      </c>
      <c r="N7859" t="str" cm="1">
        <f t="array" ref="N78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60" spans="2:14" x14ac:dyDescent="0.35">
      <c r="B7860" s="7">
        <v>2031858</v>
      </c>
      <c r="C7860" s="1" t="s">
        <v>7</v>
      </c>
      <c r="D7860" s="1" t="s">
        <v>28</v>
      </c>
      <c r="E7860" s="1" t="s">
        <v>40</v>
      </c>
      <c r="F7860" s="1" t="s">
        <v>518</v>
      </c>
      <c r="G7860" s="3">
        <v>45482</v>
      </c>
      <c r="H7860" s="3">
        <v>45487</v>
      </c>
      <c r="I7860" s="6">
        <v>7999</v>
      </c>
      <c r="J7860" s="1">
        <v>1</v>
      </c>
      <c r="K7860" s="4">
        <v>0.05</v>
      </c>
      <c r="L7860" s="6">
        <f t="shared" si="244"/>
        <v>399.95000000000005</v>
      </c>
      <c r="M7860" s="8">
        <f t="shared" si="245"/>
        <v>7599.05</v>
      </c>
      <c r="N7860" t="str" cm="1">
        <f t="array" ref="N78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61" spans="2:14" x14ac:dyDescent="0.35">
      <c r="B7861" s="7">
        <v>2031859</v>
      </c>
      <c r="C7861" s="1" t="s">
        <v>10</v>
      </c>
      <c r="D7861" s="1" t="s">
        <v>29</v>
      </c>
      <c r="E7861" s="1" t="s">
        <v>41</v>
      </c>
      <c r="F7861" s="1" t="s">
        <v>519</v>
      </c>
      <c r="G7861" s="3">
        <v>45482</v>
      </c>
      <c r="H7861" s="3">
        <v>45483</v>
      </c>
      <c r="I7861" s="6">
        <v>850</v>
      </c>
      <c r="J7861" s="1">
        <v>2</v>
      </c>
      <c r="K7861" s="4">
        <v>0.05</v>
      </c>
      <c r="L7861" s="6">
        <f t="shared" si="244"/>
        <v>42.5</v>
      </c>
      <c r="M7861" s="8">
        <f t="shared" si="245"/>
        <v>1657.5</v>
      </c>
      <c r="N7861" t="str" cm="1">
        <f t="array" ref="N78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62" spans="2:14" x14ac:dyDescent="0.35">
      <c r="B7862" s="7">
        <v>2031860</v>
      </c>
      <c r="C7862" s="1" t="s">
        <v>8</v>
      </c>
      <c r="D7862" s="1" t="s">
        <v>25</v>
      </c>
      <c r="E7862" s="1" t="s">
        <v>42</v>
      </c>
      <c r="F7862" s="1" t="s">
        <v>520</v>
      </c>
      <c r="G7862" s="3">
        <v>45482</v>
      </c>
      <c r="H7862" s="3">
        <v>45490</v>
      </c>
      <c r="I7862" s="6">
        <v>65000</v>
      </c>
      <c r="J7862" s="1">
        <v>7</v>
      </c>
      <c r="K7862" s="4">
        <v>0.02</v>
      </c>
      <c r="L7862" s="6">
        <f t="shared" si="244"/>
        <v>1300</v>
      </c>
      <c r="M7862" s="8">
        <f t="shared" si="245"/>
        <v>453700</v>
      </c>
      <c r="N7862" t="str" cm="1">
        <f t="array" ref="N78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63" spans="2:14" x14ac:dyDescent="0.35">
      <c r="B7863" s="7">
        <v>2031861</v>
      </c>
      <c r="C7863" s="1" t="s">
        <v>9</v>
      </c>
      <c r="D7863" s="1" t="s">
        <v>30</v>
      </c>
      <c r="E7863" s="1" t="s">
        <v>43</v>
      </c>
      <c r="F7863" s="1" t="s">
        <v>521</v>
      </c>
      <c r="G7863" s="3">
        <v>45482</v>
      </c>
      <c r="H7863" s="3">
        <v>45484</v>
      </c>
      <c r="I7863" s="6">
        <v>450</v>
      </c>
      <c r="J7863" s="1">
        <v>2</v>
      </c>
      <c r="K7863" s="4">
        <v>0.06</v>
      </c>
      <c r="L7863" s="6">
        <f t="shared" si="244"/>
        <v>27</v>
      </c>
      <c r="M7863" s="8">
        <f t="shared" si="245"/>
        <v>873</v>
      </c>
      <c r="N7863" t="str" cm="1">
        <f t="array" ref="N78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64" spans="2:14" x14ac:dyDescent="0.35">
      <c r="B7864" s="7">
        <v>2031862</v>
      </c>
      <c r="C7864" s="1" t="s">
        <v>11</v>
      </c>
      <c r="D7864" s="1" t="s">
        <v>27</v>
      </c>
      <c r="E7864" s="1" t="s">
        <v>44</v>
      </c>
      <c r="F7864" s="1" t="s">
        <v>518</v>
      </c>
      <c r="G7864" s="3">
        <v>45482</v>
      </c>
      <c r="H7864" s="3">
        <v>45485</v>
      </c>
      <c r="I7864" s="6">
        <v>1299</v>
      </c>
      <c r="J7864" s="1">
        <v>2</v>
      </c>
      <c r="K7864" s="4">
        <v>0.15</v>
      </c>
      <c r="L7864" s="6">
        <f t="shared" si="244"/>
        <v>194.85</v>
      </c>
      <c r="M7864" s="8">
        <f t="shared" si="245"/>
        <v>2403.15</v>
      </c>
      <c r="N7864" t="str" cm="1">
        <f t="array" ref="N78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65" spans="2:14" x14ac:dyDescent="0.35">
      <c r="B7865" s="7">
        <v>2031863</v>
      </c>
      <c r="C7865" s="1" t="s">
        <v>12</v>
      </c>
      <c r="D7865" s="1" t="s">
        <v>28</v>
      </c>
      <c r="E7865" s="1" t="s">
        <v>45</v>
      </c>
      <c r="F7865" s="1" t="s">
        <v>518</v>
      </c>
      <c r="G7865" s="3">
        <v>45482</v>
      </c>
      <c r="H7865" s="3">
        <v>45487</v>
      </c>
      <c r="I7865" s="6">
        <v>1700</v>
      </c>
      <c r="J7865" s="1">
        <v>1</v>
      </c>
      <c r="K7865" s="4">
        <v>0.02</v>
      </c>
      <c r="L7865" s="6">
        <f t="shared" si="244"/>
        <v>34</v>
      </c>
      <c r="M7865" s="8">
        <f t="shared" si="245"/>
        <v>1666</v>
      </c>
      <c r="N7865" t="str" cm="1">
        <f t="array" ref="N78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66" spans="2:14" x14ac:dyDescent="0.35">
      <c r="B7866" s="7">
        <v>2031864</v>
      </c>
      <c r="C7866" s="1" t="s">
        <v>13</v>
      </c>
      <c r="D7866" s="1" t="s">
        <v>29</v>
      </c>
      <c r="E7866" s="1" t="s">
        <v>46</v>
      </c>
      <c r="F7866" s="1" t="s">
        <v>519</v>
      </c>
      <c r="G7866" s="3">
        <v>45482</v>
      </c>
      <c r="H7866" s="3">
        <v>45483</v>
      </c>
      <c r="I7866" s="6">
        <v>55000</v>
      </c>
      <c r="J7866" s="1">
        <v>2</v>
      </c>
      <c r="K7866" s="4">
        <v>0.02</v>
      </c>
      <c r="L7866" s="6">
        <f t="shared" si="244"/>
        <v>1100</v>
      </c>
      <c r="M7866" s="8">
        <f t="shared" si="245"/>
        <v>108900</v>
      </c>
      <c r="N7866" t="str" cm="1">
        <f t="array" ref="N78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67" spans="2:14" x14ac:dyDescent="0.35">
      <c r="B7867" s="7">
        <v>2031865</v>
      </c>
      <c r="C7867" s="1" t="s">
        <v>14</v>
      </c>
      <c r="D7867" s="1" t="s">
        <v>25</v>
      </c>
      <c r="E7867" s="1" t="s">
        <v>47</v>
      </c>
      <c r="F7867" s="1" t="s">
        <v>521</v>
      </c>
      <c r="G7867" s="3">
        <v>45482</v>
      </c>
      <c r="H7867" s="3">
        <v>45490</v>
      </c>
      <c r="I7867" s="6">
        <v>57999</v>
      </c>
      <c r="J7867" s="1">
        <v>4</v>
      </c>
      <c r="K7867" s="4">
        <v>0.02</v>
      </c>
      <c r="L7867" s="6">
        <f t="shared" si="244"/>
        <v>1159.98</v>
      </c>
      <c r="M7867" s="8">
        <f t="shared" si="245"/>
        <v>230836.02</v>
      </c>
      <c r="N7867" t="str" cm="1">
        <f t="array" ref="N78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68" spans="2:14" x14ac:dyDescent="0.35">
      <c r="B7868" s="7">
        <v>2031866</v>
      </c>
      <c r="C7868" s="1" t="s">
        <v>15</v>
      </c>
      <c r="D7868" s="1" t="s">
        <v>26</v>
      </c>
      <c r="E7868" s="1" t="s">
        <v>48</v>
      </c>
      <c r="F7868" s="1" t="s">
        <v>520</v>
      </c>
      <c r="G7868" s="3">
        <v>45482</v>
      </c>
      <c r="H7868" s="3">
        <v>45484</v>
      </c>
      <c r="I7868" s="6">
        <v>1399</v>
      </c>
      <c r="J7868" s="1">
        <v>3</v>
      </c>
      <c r="K7868" s="4">
        <v>0.02</v>
      </c>
      <c r="L7868" s="6">
        <f t="shared" si="244"/>
        <v>27.98</v>
      </c>
      <c r="M7868" s="8">
        <f t="shared" si="245"/>
        <v>4169.0200000000004</v>
      </c>
      <c r="N7868" t="str" cm="1">
        <f t="array" ref="N78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69" spans="2:14" x14ac:dyDescent="0.35">
      <c r="B7869" s="7">
        <v>2031867</v>
      </c>
      <c r="C7869" s="1" t="s">
        <v>16</v>
      </c>
      <c r="D7869" s="1" t="s">
        <v>27</v>
      </c>
      <c r="E7869" s="1" t="s">
        <v>49</v>
      </c>
      <c r="F7869" s="1" t="s">
        <v>518</v>
      </c>
      <c r="G7869" s="3">
        <v>45482</v>
      </c>
      <c r="H7869" s="3">
        <v>45485</v>
      </c>
      <c r="I7869" s="6">
        <v>999</v>
      </c>
      <c r="J7869" s="1">
        <v>2</v>
      </c>
      <c r="K7869" s="4">
        <v>0.02</v>
      </c>
      <c r="L7869" s="6">
        <f t="shared" si="244"/>
        <v>19.98</v>
      </c>
      <c r="M7869" s="8">
        <f t="shared" si="245"/>
        <v>1978.02</v>
      </c>
      <c r="N7869" t="str" cm="1">
        <f t="array" ref="N78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70" spans="2:14" x14ac:dyDescent="0.35">
      <c r="B7870" s="7">
        <v>2031868</v>
      </c>
      <c r="C7870" s="1" t="s">
        <v>17</v>
      </c>
      <c r="D7870" s="1" t="s">
        <v>28</v>
      </c>
      <c r="E7870" s="1" t="s">
        <v>50</v>
      </c>
      <c r="F7870" s="1" t="s">
        <v>519</v>
      </c>
      <c r="G7870" s="3">
        <v>45482</v>
      </c>
      <c r="H7870" s="3">
        <v>45487</v>
      </c>
      <c r="I7870" s="6">
        <v>2099</v>
      </c>
      <c r="J7870" s="1">
        <v>1</v>
      </c>
      <c r="K7870" s="4">
        <v>0.02</v>
      </c>
      <c r="L7870" s="6">
        <f t="shared" si="244"/>
        <v>41.980000000000004</v>
      </c>
      <c r="M7870" s="8">
        <f t="shared" si="245"/>
        <v>2057.02</v>
      </c>
      <c r="N7870" t="str" cm="1">
        <f t="array" ref="N78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71" spans="2:14" x14ac:dyDescent="0.35">
      <c r="B7871" s="7">
        <v>2031869</v>
      </c>
      <c r="C7871" s="1" t="s">
        <v>18</v>
      </c>
      <c r="D7871" s="1" t="s">
        <v>29</v>
      </c>
      <c r="E7871" s="1" t="s">
        <v>51</v>
      </c>
      <c r="F7871" s="1" t="s">
        <v>520</v>
      </c>
      <c r="G7871" s="3">
        <v>45482</v>
      </c>
      <c r="H7871" s="3">
        <v>45483</v>
      </c>
      <c r="I7871" s="6">
        <v>11000</v>
      </c>
      <c r="J7871" s="1">
        <v>1</v>
      </c>
      <c r="K7871" s="4">
        <v>0.02</v>
      </c>
      <c r="L7871" s="6">
        <f t="shared" si="244"/>
        <v>220</v>
      </c>
      <c r="M7871" s="8">
        <f t="shared" si="245"/>
        <v>10780</v>
      </c>
      <c r="N7871" t="str" cm="1">
        <f t="array" ref="N78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72" spans="2:14" x14ac:dyDescent="0.35">
      <c r="B7872" s="7">
        <v>2031870</v>
      </c>
      <c r="C7872" s="1" t="s">
        <v>19</v>
      </c>
      <c r="D7872" s="1" t="s">
        <v>25</v>
      </c>
      <c r="E7872" s="1" t="s">
        <v>506</v>
      </c>
      <c r="F7872" s="1" t="s">
        <v>521</v>
      </c>
      <c r="G7872" s="3">
        <v>45482</v>
      </c>
      <c r="H7872" s="3">
        <v>45490</v>
      </c>
      <c r="I7872" s="6">
        <v>800</v>
      </c>
      <c r="J7872" s="1">
        <v>2</v>
      </c>
      <c r="K7872" s="4">
        <v>0.02</v>
      </c>
      <c r="L7872" s="6">
        <f t="shared" si="244"/>
        <v>16</v>
      </c>
      <c r="M7872" s="8">
        <f t="shared" si="245"/>
        <v>1584</v>
      </c>
      <c r="N7872" t="str" cm="1">
        <f t="array" ref="N78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73" spans="2:14" x14ac:dyDescent="0.35">
      <c r="B7873" s="7">
        <v>2031871</v>
      </c>
      <c r="C7873" s="1" t="s">
        <v>20</v>
      </c>
      <c r="D7873" s="1" t="s">
        <v>26</v>
      </c>
      <c r="E7873" s="1" t="s">
        <v>507</v>
      </c>
      <c r="F7873" s="1" t="s">
        <v>518</v>
      </c>
      <c r="G7873" s="3">
        <v>45482</v>
      </c>
      <c r="H7873" s="3">
        <v>45484</v>
      </c>
      <c r="I7873" s="6">
        <v>5500</v>
      </c>
      <c r="J7873" s="1">
        <v>1</v>
      </c>
      <c r="K7873" s="4">
        <v>7.0000000000000007E-2</v>
      </c>
      <c r="L7873" s="6">
        <f t="shared" si="244"/>
        <v>385.00000000000006</v>
      </c>
      <c r="M7873" s="8">
        <f t="shared" si="245"/>
        <v>5115</v>
      </c>
      <c r="N7873" t="str" cm="1">
        <f t="array" ref="N78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74" spans="2:14" x14ac:dyDescent="0.35">
      <c r="B7874" s="7">
        <v>2031872</v>
      </c>
      <c r="C7874" s="1" t="s">
        <v>21</v>
      </c>
      <c r="D7874" s="1" t="s">
        <v>27</v>
      </c>
      <c r="E7874" s="1" t="s">
        <v>508</v>
      </c>
      <c r="F7874" s="1" t="s">
        <v>518</v>
      </c>
      <c r="G7874" s="3">
        <v>45482</v>
      </c>
      <c r="H7874" s="3">
        <v>45485</v>
      </c>
      <c r="I7874" s="6">
        <v>1350</v>
      </c>
      <c r="J7874" s="1">
        <v>3</v>
      </c>
      <c r="K7874" s="4">
        <v>0.03</v>
      </c>
      <c r="L7874" s="6">
        <f t="shared" si="244"/>
        <v>40.5</v>
      </c>
      <c r="M7874" s="8">
        <f t="shared" si="245"/>
        <v>4009.5</v>
      </c>
      <c r="N7874" t="str" cm="1">
        <f t="array" ref="N78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75" spans="2:14" x14ac:dyDescent="0.35">
      <c r="B7875" s="7">
        <v>2031873</v>
      </c>
      <c r="C7875" s="1" t="s">
        <v>22</v>
      </c>
      <c r="D7875" s="1" t="s">
        <v>28</v>
      </c>
      <c r="E7875" s="1" t="s">
        <v>31</v>
      </c>
      <c r="F7875" s="1" t="s">
        <v>519</v>
      </c>
      <c r="G7875" s="3">
        <v>45482</v>
      </c>
      <c r="H7875" s="3">
        <v>45487</v>
      </c>
      <c r="I7875" s="6">
        <v>4500</v>
      </c>
      <c r="J7875" s="1">
        <v>2</v>
      </c>
      <c r="K7875" s="4">
        <v>0.08</v>
      </c>
      <c r="L7875" s="6">
        <f t="shared" si="244"/>
        <v>360</v>
      </c>
      <c r="M7875" s="8">
        <f t="shared" si="245"/>
        <v>8640</v>
      </c>
      <c r="N7875" t="str" cm="1">
        <f t="array" ref="N78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76" spans="2:14" x14ac:dyDescent="0.35">
      <c r="B7876" s="7">
        <v>2031874</v>
      </c>
      <c r="C7876" s="1" t="s">
        <v>23</v>
      </c>
      <c r="D7876" s="1" t="s">
        <v>29</v>
      </c>
      <c r="E7876" s="1" t="s">
        <v>32</v>
      </c>
      <c r="F7876" s="1" t="s">
        <v>521</v>
      </c>
      <c r="G7876" s="3">
        <v>45482</v>
      </c>
      <c r="H7876" s="3">
        <v>45483</v>
      </c>
      <c r="I7876" s="6">
        <v>2350</v>
      </c>
      <c r="J7876" s="1">
        <v>1</v>
      </c>
      <c r="K7876" s="4">
        <v>0.05</v>
      </c>
      <c r="L7876" s="6">
        <f t="shared" ref="L7876:L7939" si="246">I7876*K7876</f>
        <v>117.5</v>
      </c>
      <c r="M7876" s="8">
        <f t="shared" ref="M7876:M7939" si="247">I7876*J7876-L7876</f>
        <v>2232.5</v>
      </c>
      <c r="N7876" t="str" cm="1">
        <f t="array" ref="N78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77" spans="2:14" x14ac:dyDescent="0.35">
      <c r="B7877" s="7">
        <v>2031875</v>
      </c>
      <c r="C7877" s="1" t="s">
        <v>24</v>
      </c>
      <c r="D7877" s="1" t="s">
        <v>25</v>
      </c>
      <c r="E7877" s="1" t="s">
        <v>38</v>
      </c>
      <c r="F7877" s="1" t="s">
        <v>520</v>
      </c>
      <c r="G7877" s="3">
        <v>45482</v>
      </c>
      <c r="H7877" s="3">
        <v>45490</v>
      </c>
      <c r="I7877" s="6">
        <v>90</v>
      </c>
      <c r="J7877" s="1">
        <v>2</v>
      </c>
      <c r="K7877" s="4">
        <v>0.05</v>
      </c>
      <c r="L7877" s="6">
        <f t="shared" si="246"/>
        <v>4.5</v>
      </c>
      <c r="M7877" s="8">
        <f t="shared" si="247"/>
        <v>175.5</v>
      </c>
      <c r="N7877" t="str" cm="1">
        <f t="array" ref="N78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78" spans="2:14" x14ac:dyDescent="0.35">
      <c r="B7878" s="7">
        <v>2031876</v>
      </c>
      <c r="C7878" s="1" t="s">
        <v>4</v>
      </c>
      <c r="D7878" s="1" t="s">
        <v>409</v>
      </c>
      <c r="E7878" s="1" t="s">
        <v>33</v>
      </c>
      <c r="F7878" s="1" t="s">
        <v>518</v>
      </c>
      <c r="G7878" s="3">
        <v>45482</v>
      </c>
      <c r="H7878" s="3">
        <v>45484</v>
      </c>
      <c r="I7878" s="6">
        <v>280</v>
      </c>
      <c r="J7878" s="1">
        <v>1</v>
      </c>
      <c r="K7878" s="4">
        <v>0.05</v>
      </c>
      <c r="L7878" s="6">
        <f t="shared" si="246"/>
        <v>14</v>
      </c>
      <c r="M7878" s="8">
        <f t="shared" si="247"/>
        <v>266</v>
      </c>
      <c r="N7878" t="str" cm="1">
        <f t="array" ref="N78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79" spans="2:14" x14ac:dyDescent="0.35">
      <c r="B7879" s="7">
        <v>2031877</v>
      </c>
      <c r="C7879" s="1" t="s">
        <v>5</v>
      </c>
      <c r="D7879" s="1" t="s">
        <v>25</v>
      </c>
      <c r="E7879" s="1" t="s">
        <v>34</v>
      </c>
      <c r="F7879" s="1" t="s">
        <v>519</v>
      </c>
      <c r="G7879" s="3">
        <v>45482</v>
      </c>
      <c r="H7879" s="3">
        <v>45485</v>
      </c>
      <c r="I7879" s="6">
        <v>70</v>
      </c>
      <c r="J7879" s="1">
        <v>2</v>
      </c>
      <c r="K7879" s="4">
        <v>0.05</v>
      </c>
      <c r="L7879" s="6">
        <f t="shared" si="246"/>
        <v>3.5</v>
      </c>
      <c r="M7879" s="8">
        <f t="shared" si="247"/>
        <v>136.5</v>
      </c>
      <c r="N7879" t="str" cm="1">
        <f t="array" ref="N78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80" spans="2:14" x14ac:dyDescent="0.35">
      <c r="B7880" s="7">
        <v>2031878</v>
      </c>
      <c r="C7880" s="1" t="s">
        <v>6</v>
      </c>
      <c r="D7880" s="1" t="s">
        <v>26</v>
      </c>
      <c r="E7880" s="1" t="s">
        <v>35</v>
      </c>
      <c r="F7880" s="1" t="s">
        <v>520</v>
      </c>
      <c r="G7880" s="3">
        <v>45482</v>
      </c>
      <c r="H7880" s="3">
        <v>45487</v>
      </c>
      <c r="I7880" s="6">
        <v>230</v>
      </c>
      <c r="J7880" s="1">
        <v>3</v>
      </c>
      <c r="K7880" s="4">
        <v>0.03</v>
      </c>
      <c r="L7880" s="6">
        <f t="shared" si="246"/>
        <v>6.8999999999999995</v>
      </c>
      <c r="M7880" s="8">
        <f t="shared" si="247"/>
        <v>683.1</v>
      </c>
      <c r="N7880" t="str" cm="1">
        <f t="array" ref="N78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81" spans="2:14" x14ac:dyDescent="0.35">
      <c r="B7881" s="7">
        <v>2031879</v>
      </c>
      <c r="C7881" s="1" t="s">
        <v>7</v>
      </c>
      <c r="D7881" s="1" t="s">
        <v>27</v>
      </c>
      <c r="E7881" s="1" t="s">
        <v>36</v>
      </c>
      <c r="F7881" s="1" t="s">
        <v>521</v>
      </c>
      <c r="G7881" s="3">
        <v>45482</v>
      </c>
      <c r="H7881" s="3">
        <v>45483</v>
      </c>
      <c r="I7881" s="6">
        <v>7999</v>
      </c>
      <c r="J7881" s="1">
        <v>2</v>
      </c>
      <c r="K7881" s="4">
        <v>0.1</v>
      </c>
      <c r="L7881" s="6">
        <f t="shared" si="246"/>
        <v>799.90000000000009</v>
      </c>
      <c r="M7881" s="8">
        <f t="shared" si="247"/>
        <v>15198.1</v>
      </c>
      <c r="N7881" t="str" cm="1">
        <f t="array" ref="N78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82" spans="2:14" x14ac:dyDescent="0.35">
      <c r="B7882" s="7">
        <v>2031880</v>
      </c>
      <c r="C7882" s="1" t="s">
        <v>10</v>
      </c>
      <c r="D7882" s="1" t="s">
        <v>28</v>
      </c>
      <c r="E7882" s="1" t="s">
        <v>37</v>
      </c>
      <c r="F7882" s="1" t="s">
        <v>518</v>
      </c>
      <c r="G7882" s="3">
        <v>45482</v>
      </c>
      <c r="H7882" s="3">
        <v>45490</v>
      </c>
      <c r="I7882" s="6">
        <v>850</v>
      </c>
      <c r="J7882" s="1">
        <v>7</v>
      </c>
      <c r="K7882" s="4">
        <v>0.05</v>
      </c>
      <c r="L7882" s="6">
        <f t="shared" si="246"/>
        <v>42.5</v>
      </c>
      <c r="M7882" s="8">
        <f t="shared" si="247"/>
        <v>5907.5</v>
      </c>
      <c r="N7882" t="str" cm="1">
        <f t="array" ref="N78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83" spans="2:14" x14ac:dyDescent="0.35">
      <c r="B7883" s="7">
        <v>2031881</v>
      </c>
      <c r="C7883" s="1" t="s">
        <v>8</v>
      </c>
      <c r="D7883" s="1" t="s">
        <v>29</v>
      </c>
      <c r="E7883" s="1" t="s">
        <v>39</v>
      </c>
      <c r="F7883" s="1" t="s">
        <v>518</v>
      </c>
      <c r="G7883" s="3">
        <v>45482</v>
      </c>
      <c r="H7883" s="3">
        <v>45484</v>
      </c>
      <c r="I7883" s="6">
        <v>65000</v>
      </c>
      <c r="J7883" s="1">
        <v>2</v>
      </c>
      <c r="K7883" s="4">
        <v>0.05</v>
      </c>
      <c r="L7883" s="6">
        <f t="shared" si="246"/>
        <v>3250</v>
      </c>
      <c r="M7883" s="8">
        <f t="shared" si="247"/>
        <v>126750</v>
      </c>
      <c r="N7883" t="str" cm="1">
        <f t="array" ref="N78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84" spans="2:14" x14ac:dyDescent="0.35">
      <c r="B7884" s="7">
        <v>2031882</v>
      </c>
      <c r="C7884" s="1" t="s">
        <v>9</v>
      </c>
      <c r="D7884" s="1" t="s">
        <v>25</v>
      </c>
      <c r="E7884" s="1" t="s">
        <v>40</v>
      </c>
      <c r="F7884" s="1" t="s">
        <v>519</v>
      </c>
      <c r="G7884" s="3">
        <v>45482</v>
      </c>
      <c r="H7884" s="3">
        <v>45485</v>
      </c>
      <c r="I7884" s="6">
        <v>450</v>
      </c>
      <c r="J7884" s="1">
        <v>1</v>
      </c>
      <c r="K7884" s="4">
        <v>0.02</v>
      </c>
      <c r="L7884" s="6">
        <f t="shared" si="246"/>
        <v>9</v>
      </c>
      <c r="M7884" s="8">
        <f t="shared" si="247"/>
        <v>441</v>
      </c>
      <c r="N7884" t="str" cm="1">
        <f t="array" ref="N78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85" spans="2:14" x14ac:dyDescent="0.35">
      <c r="B7885" s="7">
        <v>2031883</v>
      </c>
      <c r="C7885" s="1" t="s">
        <v>11</v>
      </c>
      <c r="D7885" s="1" t="s">
        <v>30</v>
      </c>
      <c r="E7885" s="1" t="s">
        <v>41</v>
      </c>
      <c r="F7885" s="1" t="s">
        <v>521</v>
      </c>
      <c r="G7885" s="3">
        <v>45482</v>
      </c>
      <c r="H7885" s="3">
        <v>45487</v>
      </c>
      <c r="I7885" s="6">
        <v>1299</v>
      </c>
      <c r="J7885" s="1">
        <v>1</v>
      </c>
      <c r="K7885" s="4">
        <v>0.06</v>
      </c>
      <c r="L7885" s="6">
        <f t="shared" si="246"/>
        <v>77.94</v>
      </c>
      <c r="M7885" s="8">
        <f t="shared" si="247"/>
        <v>1221.06</v>
      </c>
      <c r="N7885" t="str" cm="1">
        <f t="array" ref="N78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86" spans="2:14" x14ac:dyDescent="0.35">
      <c r="B7886" s="7">
        <v>2031884</v>
      </c>
      <c r="C7886" s="1" t="s">
        <v>12</v>
      </c>
      <c r="D7886" s="1" t="s">
        <v>27</v>
      </c>
      <c r="E7886" s="1" t="s">
        <v>42</v>
      </c>
      <c r="F7886" s="1" t="s">
        <v>520</v>
      </c>
      <c r="G7886" s="3">
        <v>45482</v>
      </c>
      <c r="H7886" s="3">
        <v>45483</v>
      </c>
      <c r="I7886" s="6">
        <v>1700</v>
      </c>
      <c r="J7886" s="1">
        <v>1</v>
      </c>
      <c r="K7886" s="4">
        <v>0.15</v>
      </c>
      <c r="L7886" s="6">
        <f t="shared" si="246"/>
        <v>255</v>
      </c>
      <c r="M7886" s="8">
        <f t="shared" si="247"/>
        <v>1445</v>
      </c>
      <c r="N7886" t="str" cm="1">
        <f t="array" ref="N78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87" spans="2:14" x14ac:dyDescent="0.35">
      <c r="B7887" s="7">
        <v>2031885</v>
      </c>
      <c r="C7887" s="1" t="s">
        <v>13</v>
      </c>
      <c r="D7887" s="1" t="s">
        <v>28</v>
      </c>
      <c r="E7887" s="1" t="s">
        <v>43</v>
      </c>
      <c r="F7887" s="1" t="s">
        <v>518</v>
      </c>
      <c r="G7887" s="3">
        <v>45482</v>
      </c>
      <c r="H7887" s="3">
        <v>45490</v>
      </c>
      <c r="I7887" s="6">
        <v>55000</v>
      </c>
      <c r="J7887" s="1">
        <v>2</v>
      </c>
      <c r="K7887" s="4">
        <v>0.02</v>
      </c>
      <c r="L7887" s="6">
        <f t="shared" si="246"/>
        <v>1100</v>
      </c>
      <c r="M7887" s="8">
        <f t="shared" si="247"/>
        <v>108900</v>
      </c>
      <c r="N7887" t="str" cm="1">
        <f t="array" ref="N78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88" spans="2:14" x14ac:dyDescent="0.35">
      <c r="B7888" s="7">
        <v>2031886</v>
      </c>
      <c r="C7888" s="1" t="s">
        <v>14</v>
      </c>
      <c r="D7888" s="1" t="s">
        <v>29</v>
      </c>
      <c r="E7888" s="1" t="s">
        <v>44</v>
      </c>
      <c r="F7888" s="1" t="s">
        <v>519</v>
      </c>
      <c r="G7888" s="3">
        <v>45482</v>
      </c>
      <c r="H7888" s="3">
        <v>45484</v>
      </c>
      <c r="I7888" s="6">
        <v>57999</v>
      </c>
      <c r="J7888" s="1">
        <v>1</v>
      </c>
      <c r="K7888" s="4">
        <v>0.02</v>
      </c>
      <c r="L7888" s="6">
        <f t="shared" si="246"/>
        <v>1159.98</v>
      </c>
      <c r="M7888" s="8">
        <f t="shared" si="247"/>
        <v>56839.02</v>
      </c>
      <c r="N7888" t="str" cm="1">
        <f t="array" ref="N78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89" spans="2:14" x14ac:dyDescent="0.35">
      <c r="B7889" s="7">
        <v>2031887</v>
      </c>
      <c r="C7889" s="1" t="s">
        <v>15</v>
      </c>
      <c r="D7889" s="1" t="s">
        <v>25</v>
      </c>
      <c r="E7889" s="1" t="s">
        <v>45</v>
      </c>
      <c r="F7889" s="1" t="s">
        <v>520</v>
      </c>
      <c r="G7889" s="3">
        <v>45482</v>
      </c>
      <c r="H7889" s="3">
        <v>45485</v>
      </c>
      <c r="I7889" s="6">
        <v>1399</v>
      </c>
      <c r="J7889" s="1">
        <v>2</v>
      </c>
      <c r="K7889" s="4">
        <v>0.02</v>
      </c>
      <c r="L7889" s="6">
        <f t="shared" si="246"/>
        <v>27.98</v>
      </c>
      <c r="M7889" s="8">
        <f t="shared" si="247"/>
        <v>2770.02</v>
      </c>
      <c r="N7889" t="str" cm="1">
        <f t="array" ref="N78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90" spans="2:14" x14ac:dyDescent="0.35">
      <c r="B7890" s="7">
        <v>2031888</v>
      </c>
      <c r="C7890" s="1" t="s">
        <v>16</v>
      </c>
      <c r="D7890" s="1" t="s">
        <v>26</v>
      </c>
      <c r="E7890" s="1" t="s">
        <v>46</v>
      </c>
      <c r="F7890" s="1" t="s">
        <v>521</v>
      </c>
      <c r="G7890" s="3">
        <v>45482</v>
      </c>
      <c r="H7890" s="3">
        <v>45487</v>
      </c>
      <c r="I7890" s="6">
        <v>999</v>
      </c>
      <c r="J7890" s="1">
        <v>7</v>
      </c>
      <c r="K7890" s="4">
        <v>0.02</v>
      </c>
      <c r="L7890" s="6">
        <f t="shared" si="246"/>
        <v>19.98</v>
      </c>
      <c r="M7890" s="8">
        <f t="shared" si="247"/>
        <v>6973.02</v>
      </c>
      <c r="N7890" t="str" cm="1">
        <f t="array" ref="N78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91" spans="2:14" x14ac:dyDescent="0.35">
      <c r="B7891" s="7">
        <v>2031889</v>
      </c>
      <c r="C7891" s="1" t="s">
        <v>17</v>
      </c>
      <c r="D7891" s="1" t="s">
        <v>27</v>
      </c>
      <c r="E7891" s="1" t="s">
        <v>47</v>
      </c>
      <c r="F7891" s="1" t="s">
        <v>518</v>
      </c>
      <c r="G7891" s="3">
        <v>45482</v>
      </c>
      <c r="H7891" s="3">
        <v>45483</v>
      </c>
      <c r="I7891" s="6">
        <v>2099</v>
      </c>
      <c r="J7891" s="1">
        <v>2</v>
      </c>
      <c r="K7891" s="4">
        <v>0.02</v>
      </c>
      <c r="L7891" s="6">
        <f t="shared" si="246"/>
        <v>41.980000000000004</v>
      </c>
      <c r="M7891" s="8">
        <f t="shared" si="247"/>
        <v>4156.0200000000004</v>
      </c>
      <c r="N7891" t="str" cm="1">
        <f t="array" ref="N78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92" spans="2:14" x14ac:dyDescent="0.35">
      <c r="B7892" s="7">
        <v>2031890</v>
      </c>
      <c r="C7892" s="1" t="s">
        <v>18</v>
      </c>
      <c r="D7892" s="1" t="s">
        <v>28</v>
      </c>
      <c r="E7892" s="1" t="s">
        <v>48</v>
      </c>
      <c r="F7892" s="1" t="s">
        <v>518</v>
      </c>
      <c r="G7892" s="3">
        <v>45482</v>
      </c>
      <c r="H7892" s="3">
        <v>45490</v>
      </c>
      <c r="I7892" s="6">
        <v>11000</v>
      </c>
      <c r="J7892" s="1">
        <v>2</v>
      </c>
      <c r="K7892" s="4">
        <v>0.02</v>
      </c>
      <c r="L7892" s="6">
        <f t="shared" si="246"/>
        <v>220</v>
      </c>
      <c r="M7892" s="8">
        <f t="shared" si="247"/>
        <v>21780</v>
      </c>
      <c r="N7892" t="str" cm="1">
        <f t="array" ref="N78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93" spans="2:14" x14ac:dyDescent="0.35">
      <c r="B7893" s="7">
        <v>2031891</v>
      </c>
      <c r="C7893" s="1" t="s">
        <v>19</v>
      </c>
      <c r="D7893" s="1" t="s">
        <v>29</v>
      </c>
      <c r="E7893" s="1" t="s">
        <v>49</v>
      </c>
      <c r="F7893" s="1" t="s">
        <v>519</v>
      </c>
      <c r="G7893" s="3">
        <v>45482</v>
      </c>
      <c r="H7893" s="3">
        <v>45484</v>
      </c>
      <c r="I7893" s="6">
        <v>800</v>
      </c>
      <c r="J7893" s="1">
        <v>1</v>
      </c>
      <c r="K7893" s="4">
        <v>0.02</v>
      </c>
      <c r="L7893" s="6">
        <f t="shared" si="246"/>
        <v>16</v>
      </c>
      <c r="M7893" s="8">
        <f t="shared" si="247"/>
        <v>784</v>
      </c>
      <c r="N7893" t="str" cm="1">
        <f t="array" ref="N78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94" spans="2:14" x14ac:dyDescent="0.35">
      <c r="B7894" s="7">
        <v>2031892</v>
      </c>
      <c r="C7894" s="1" t="s">
        <v>20</v>
      </c>
      <c r="D7894" s="1" t="s">
        <v>25</v>
      </c>
      <c r="E7894" s="1" t="s">
        <v>50</v>
      </c>
      <c r="F7894" s="1" t="s">
        <v>521</v>
      </c>
      <c r="G7894" s="3">
        <v>45482</v>
      </c>
      <c r="H7894" s="3">
        <v>45485</v>
      </c>
      <c r="I7894" s="6">
        <v>5500</v>
      </c>
      <c r="J7894" s="1">
        <v>2</v>
      </c>
      <c r="K7894" s="4">
        <v>0.02</v>
      </c>
      <c r="L7894" s="6">
        <f t="shared" si="246"/>
        <v>110</v>
      </c>
      <c r="M7894" s="8">
        <f t="shared" si="247"/>
        <v>10890</v>
      </c>
      <c r="N7894" t="str" cm="1">
        <f t="array" ref="N78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95" spans="2:14" x14ac:dyDescent="0.35">
      <c r="B7895" s="7">
        <v>2031893</v>
      </c>
      <c r="C7895" s="1" t="s">
        <v>21</v>
      </c>
      <c r="D7895" s="1" t="s">
        <v>26</v>
      </c>
      <c r="E7895" s="1" t="s">
        <v>51</v>
      </c>
      <c r="F7895" s="1" t="s">
        <v>520</v>
      </c>
      <c r="G7895" s="3">
        <v>45482</v>
      </c>
      <c r="H7895" s="3">
        <v>45487</v>
      </c>
      <c r="I7895" s="6">
        <v>1350</v>
      </c>
      <c r="J7895" s="1">
        <v>4</v>
      </c>
      <c r="K7895" s="4">
        <v>7.0000000000000007E-2</v>
      </c>
      <c r="L7895" s="6">
        <f t="shared" si="246"/>
        <v>94.500000000000014</v>
      </c>
      <c r="M7895" s="8">
        <f t="shared" si="247"/>
        <v>5305.5</v>
      </c>
      <c r="N7895" t="str" cm="1">
        <f t="array" ref="N78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96" spans="2:14" x14ac:dyDescent="0.35">
      <c r="B7896" s="7">
        <v>2031894</v>
      </c>
      <c r="C7896" s="1" t="s">
        <v>22</v>
      </c>
      <c r="D7896" s="1" t="s">
        <v>27</v>
      </c>
      <c r="E7896" s="1" t="s">
        <v>506</v>
      </c>
      <c r="F7896" s="1" t="s">
        <v>518</v>
      </c>
      <c r="G7896" s="3">
        <v>45482</v>
      </c>
      <c r="H7896" s="3">
        <v>45483</v>
      </c>
      <c r="I7896" s="6">
        <v>4500</v>
      </c>
      <c r="J7896" s="1">
        <v>3</v>
      </c>
      <c r="K7896" s="4">
        <v>0.03</v>
      </c>
      <c r="L7896" s="6">
        <f t="shared" si="246"/>
        <v>135</v>
      </c>
      <c r="M7896" s="8">
        <f t="shared" si="247"/>
        <v>13365</v>
      </c>
      <c r="N7896" t="str" cm="1">
        <f t="array" ref="N78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897" spans="2:14" x14ac:dyDescent="0.35">
      <c r="B7897" s="7">
        <v>2031895</v>
      </c>
      <c r="C7897" s="1" t="s">
        <v>23</v>
      </c>
      <c r="D7897" s="1" t="s">
        <v>28</v>
      </c>
      <c r="E7897" s="1" t="s">
        <v>507</v>
      </c>
      <c r="F7897" s="1" t="s">
        <v>519</v>
      </c>
      <c r="G7897" s="3">
        <v>45482</v>
      </c>
      <c r="H7897" s="3">
        <v>45490</v>
      </c>
      <c r="I7897" s="6">
        <v>2350</v>
      </c>
      <c r="J7897" s="1">
        <v>2</v>
      </c>
      <c r="K7897" s="4">
        <v>0.08</v>
      </c>
      <c r="L7897" s="6">
        <f t="shared" si="246"/>
        <v>188</v>
      </c>
      <c r="M7897" s="8">
        <f t="shared" si="247"/>
        <v>4512</v>
      </c>
      <c r="N7897" t="str" cm="1">
        <f t="array" ref="N78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98" spans="2:14" x14ac:dyDescent="0.35">
      <c r="B7898" s="7">
        <v>2031896</v>
      </c>
      <c r="C7898" s="1" t="s">
        <v>24</v>
      </c>
      <c r="D7898" s="1" t="s">
        <v>29</v>
      </c>
      <c r="E7898" s="1" t="s">
        <v>508</v>
      </c>
      <c r="F7898" s="1" t="s">
        <v>520</v>
      </c>
      <c r="G7898" s="3">
        <v>45482</v>
      </c>
      <c r="H7898" s="3">
        <v>45484</v>
      </c>
      <c r="I7898" s="6">
        <v>90</v>
      </c>
      <c r="J7898" s="1">
        <v>1</v>
      </c>
      <c r="K7898" s="4">
        <v>0.05</v>
      </c>
      <c r="L7898" s="6">
        <f t="shared" si="246"/>
        <v>4.5</v>
      </c>
      <c r="M7898" s="8">
        <f t="shared" si="247"/>
        <v>85.5</v>
      </c>
      <c r="N7898" t="str" cm="1">
        <f t="array" ref="N78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899" spans="2:14" x14ac:dyDescent="0.35">
      <c r="B7899" s="7">
        <v>2031897</v>
      </c>
      <c r="C7899" s="1" t="s">
        <v>4</v>
      </c>
      <c r="D7899" s="1" t="s">
        <v>25</v>
      </c>
      <c r="E7899" s="1" t="s">
        <v>31</v>
      </c>
      <c r="F7899" s="1" t="s">
        <v>521</v>
      </c>
      <c r="G7899" s="3">
        <v>45482</v>
      </c>
      <c r="H7899" s="3">
        <v>45485</v>
      </c>
      <c r="I7899" s="6">
        <v>280</v>
      </c>
      <c r="J7899" s="1">
        <v>1</v>
      </c>
      <c r="K7899" s="4">
        <v>0.05</v>
      </c>
      <c r="L7899" s="6">
        <f t="shared" si="246"/>
        <v>14</v>
      </c>
      <c r="M7899" s="8">
        <f t="shared" si="247"/>
        <v>266</v>
      </c>
      <c r="N7899" t="str" cm="1">
        <f t="array" ref="N78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00" spans="2:14" x14ac:dyDescent="0.35">
      <c r="B7900" s="7">
        <v>2031898</v>
      </c>
      <c r="C7900" s="1" t="s">
        <v>5</v>
      </c>
      <c r="D7900" s="1" t="s">
        <v>410</v>
      </c>
      <c r="E7900" s="1" t="s">
        <v>32</v>
      </c>
      <c r="F7900" s="1" t="s">
        <v>518</v>
      </c>
      <c r="G7900" s="3">
        <v>45482</v>
      </c>
      <c r="H7900" s="3">
        <v>45487</v>
      </c>
      <c r="I7900" s="6">
        <v>70</v>
      </c>
      <c r="J7900" s="1">
        <v>2</v>
      </c>
      <c r="K7900" s="4">
        <v>0.05</v>
      </c>
      <c r="L7900" s="6">
        <f t="shared" si="246"/>
        <v>3.5</v>
      </c>
      <c r="M7900" s="8">
        <f t="shared" si="247"/>
        <v>136.5</v>
      </c>
      <c r="N7900" t="str" cm="1">
        <f t="array" ref="N79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01" spans="2:14" x14ac:dyDescent="0.35">
      <c r="B7901" s="7">
        <v>2031899</v>
      </c>
      <c r="C7901" s="1" t="s">
        <v>6</v>
      </c>
      <c r="D7901" s="1" t="s">
        <v>25</v>
      </c>
      <c r="E7901" s="1" t="s">
        <v>38</v>
      </c>
      <c r="F7901" s="1" t="s">
        <v>518</v>
      </c>
      <c r="G7901" s="3">
        <v>45482</v>
      </c>
      <c r="H7901" s="3">
        <v>45483</v>
      </c>
      <c r="I7901" s="6">
        <v>230</v>
      </c>
      <c r="J7901" s="1">
        <v>1</v>
      </c>
      <c r="K7901" s="4">
        <v>0.05</v>
      </c>
      <c r="L7901" s="6">
        <f t="shared" si="246"/>
        <v>11.5</v>
      </c>
      <c r="M7901" s="8">
        <f t="shared" si="247"/>
        <v>218.5</v>
      </c>
      <c r="N7901" t="str" cm="1">
        <f t="array" ref="N79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02" spans="2:14" x14ac:dyDescent="0.35">
      <c r="B7902" s="7">
        <v>2031900</v>
      </c>
      <c r="C7902" s="1" t="s">
        <v>7</v>
      </c>
      <c r="D7902" s="1" t="s">
        <v>26</v>
      </c>
      <c r="E7902" s="1" t="s">
        <v>33</v>
      </c>
      <c r="F7902" s="1" t="s">
        <v>519</v>
      </c>
      <c r="G7902" s="3">
        <v>45482</v>
      </c>
      <c r="H7902" s="3">
        <v>45490</v>
      </c>
      <c r="I7902" s="6">
        <v>7999</v>
      </c>
      <c r="J7902" s="1">
        <v>3</v>
      </c>
      <c r="K7902" s="4">
        <v>0.03</v>
      </c>
      <c r="L7902" s="6">
        <f t="shared" si="246"/>
        <v>239.97</v>
      </c>
      <c r="M7902" s="8">
        <f t="shared" si="247"/>
        <v>23757.03</v>
      </c>
      <c r="N7902" t="str" cm="1">
        <f t="array" ref="N79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03" spans="2:14" x14ac:dyDescent="0.35">
      <c r="B7903" s="7">
        <v>2031901</v>
      </c>
      <c r="C7903" s="1" t="s">
        <v>10</v>
      </c>
      <c r="D7903" s="1" t="s">
        <v>27</v>
      </c>
      <c r="E7903" s="1" t="s">
        <v>34</v>
      </c>
      <c r="F7903" s="1" t="s">
        <v>521</v>
      </c>
      <c r="G7903" s="3">
        <v>45482</v>
      </c>
      <c r="H7903" s="3">
        <v>45484</v>
      </c>
      <c r="I7903" s="6">
        <v>850</v>
      </c>
      <c r="J7903" s="1">
        <v>2</v>
      </c>
      <c r="K7903" s="4">
        <v>0.1</v>
      </c>
      <c r="L7903" s="6">
        <f t="shared" si="246"/>
        <v>85</v>
      </c>
      <c r="M7903" s="8">
        <f t="shared" si="247"/>
        <v>1615</v>
      </c>
      <c r="N7903" t="str" cm="1">
        <f t="array" ref="N79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04" spans="2:14" x14ac:dyDescent="0.35">
      <c r="B7904" s="7">
        <v>2031902</v>
      </c>
      <c r="C7904" s="1" t="s">
        <v>8</v>
      </c>
      <c r="D7904" s="1" t="s">
        <v>28</v>
      </c>
      <c r="E7904" s="1" t="s">
        <v>35</v>
      </c>
      <c r="F7904" s="1" t="s">
        <v>520</v>
      </c>
      <c r="G7904" s="3">
        <v>45482</v>
      </c>
      <c r="H7904" s="3">
        <v>45485</v>
      </c>
      <c r="I7904" s="6">
        <v>65000</v>
      </c>
      <c r="J7904" s="1">
        <v>1</v>
      </c>
      <c r="K7904" s="4">
        <v>0.05</v>
      </c>
      <c r="L7904" s="6">
        <f t="shared" si="246"/>
        <v>3250</v>
      </c>
      <c r="M7904" s="8">
        <f t="shared" si="247"/>
        <v>61750</v>
      </c>
      <c r="N7904" t="str" cm="1">
        <f t="array" ref="N79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05" spans="2:14" x14ac:dyDescent="0.35">
      <c r="B7905" s="7">
        <v>2031903</v>
      </c>
      <c r="C7905" s="1" t="s">
        <v>9</v>
      </c>
      <c r="D7905" s="1" t="s">
        <v>29</v>
      </c>
      <c r="E7905" s="1" t="s">
        <v>36</v>
      </c>
      <c r="F7905" s="1" t="s">
        <v>518</v>
      </c>
      <c r="G7905" s="3">
        <v>45482</v>
      </c>
      <c r="H7905" s="3">
        <v>45487</v>
      </c>
      <c r="I7905" s="6">
        <v>450</v>
      </c>
      <c r="J7905" s="1">
        <v>2</v>
      </c>
      <c r="K7905" s="4">
        <v>0.05</v>
      </c>
      <c r="L7905" s="6">
        <f t="shared" si="246"/>
        <v>22.5</v>
      </c>
      <c r="M7905" s="8">
        <f t="shared" si="247"/>
        <v>877.5</v>
      </c>
      <c r="N7905" t="str" cm="1">
        <f t="array" ref="N79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06" spans="2:14" x14ac:dyDescent="0.35">
      <c r="B7906" s="7">
        <v>2031904</v>
      </c>
      <c r="C7906" s="1" t="s">
        <v>11</v>
      </c>
      <c r="D7906" s="1" t="s">
        <v>25</v>
      </c>
      <c r="E7906" s="1" t="s">
        <v>37</v>
      </c>
      <c r="F7906" s="1" t="s">
        <v>519</v>
      </c>
      <c r="G7906" s="3">
        <v>45482</v>
      </c>
      <c r="H7906" s="3">
        <v>45483</v>
      </c>
      <c r="I7906" s="6">
        <v>1299</v>
      </c>
      <c r="J7906" s="1">
        <v>1</v>
      </c>
      <c r="K7906" s="4">
        <v>0.02</v>
      </c>
      <c r="L7906" s="6">
        <f t="shared" si="246"/>
        <v>25.98</v>
      </c>
      <c r="M7906" s="8">
        <f t="shared" si="247"/>
        <v>1273.02</v>
      </c>
      <c r="N7906" t="str" cm="1">
        <f t="array" ref="N79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07" spans="2:14" x14ac:dyDescent="0.35">
      <c r="B7907" s="7">
        <v>2031905</v>
      </c>
      <c r="C7907" s="1" t="s">
        <v>12</v>
      </c>
      <c r="D7907" s="1" t="s">
        <v>30</v>
      </c>
      <c r="E7907" s="1" t="s">
        <v>39</v>
      </c>
      <c r="F7907" s="1" t="s">
        <v>520</v>
      </c>
      <c r="G7907" s="3">
        <v>45482</v>
      </c>
      <c r="H7907" s="3">
        <v>45490</v>
      </c>
      <c r="I7907" s="6">
        <v>1700</v>
      </c>
      <c r="J7907" s="1">
        <v>2</v>
      </c>
      <c r="K7907" s="4">
        <v>0.06</v>
      </c>
      <c r="L7907" s="6">
        <f t="shared" si="246"/>
        <v>102</v>
      </c>
      <c r="M7907" s="8">
        <f t="shared" si="247"/>
        <v>3298</v>
      </c>
      <c r="N7907" t="str" cm="1">
        <f t="array" ref="N79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08" spans="2:14" x14ac:dyDescent="0.35">
      <c r="B7908" s="7">
        <v>2031906</v>
      </c>
      <c r="C7908" s="1" t="s">
        <v>13</v>
      </c>
      <c r="D7908" s="1" t="s">
        <v>27</v>
      </c>
      <c r="E7908" s="1" t="s">
        <v>40</v>
      </c>
      <c r="F7908" s="1" t="s">
        <v>521</v>
      </c>
      <c r="G7908" s="3">
        <v>45482</v>
      </c>
      <c r="H7908" s="3">
        <v>45484</v>
      </c>
      <c r="I7908" s="6">
        <v>55000</v>
      </c>
      <c r="J7908" s="1">
        <v>3</v>
      </c>
      <c r="K7908" s="4">
        <v>0.15</v>
      </c>
      <c r="L7908" s="6">
        <f t="shared" si="246"/>
        <v>8250</v>
      </c>
      <c r="M7908" s="8">
        <f t="shared" si="247"/>
        <v>156750</v>
      </c>
      <c r="N7908" t="str" cm="1">
        <f t="array" ref="N79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09" spans="2:14" x14ac:dyDescent="0.35">
      <c r="B7909" s="7">
        <v>2031907</v>
      </c>
      <c r="C7909" s="1" t="s">
        <v>14</v>
      </c>
      <c r="D7909" s="1" t="s">
        <v>28</v>
      </c>
      <c r="E7909" s="1" t="s">
        <v>41</v>
      </c>
      <c r="F7909" s="1" t="s">
        <v>518</v>
      </c>
      <c r="G7909" s="3">
        <v>45482</v>
      </c>
      <c r="H7909" s="3">
        <v>45485</v>
      </c>
      <c r="I7909" s="6">
        <v>57999</v>
      </c>
      <c r="J7909" s="1">
        <v>2</v>
      </c>
      <c r="K7909" s="4">
        <v>0.02</v>
      </c>
      <c r="L7909" s="6">
        <f t="shared" si="246"/>
        <v>1159.98</v>
      </c>
      <c r="M7909" s="8">
        <f t="shared" si="247"/>
        <v>114838.02</v>
      </c>
      <c r="N7909" t="str" cm="1">
        <f t="array" ref="N79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10" spans="2:14" x14ac:dyDescent="0.35">
      <c r="B7910" s="7">
        <v>2031908</v>
      </c>
      <c r="C7910" s="1" t="s">
        <v>15</v>
      </c>
      <c r="D7910" s="1" t="s">
        <v>29</v>
      </c>
      <c r="E7910" s="1" t="s">
        <v>42</v>
      </c>
      <c r="F7910" s="1" t="s">
        <v>518</v>
      </c>
      <c r="G7910" s="3">
        <v>45482</v>
      </c>
      <c r="H7910" s="3">
        <v>45487</v>
      </c>
      <c r="I7910" s="6">
        <v>1399</v>
      </c>
      <c r="J7910" s="1">
        <v>7</v>
      </c>
      <c r="K7910" s="4">
        <v>0.02</v>
      </c>
      <c r="L7910" s="6">
        <f t="shared" si="246"/>
        <v>27.98</v>
      </c>
      <c r="M7910" s="8">
        <f t="shared" si="247"/>
        <v>9765.02</v>
      </c>
      <c r="N7910" t="str" cm="1">
        <f t="array" ref="N79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11" spans="2:14" x14ac:dyDescent="0.35">
      <c r="B7911" s="7">
        <v>2031909</v>
      </c>
      <c r="C7911" s="1" t="s">
        <v>16</v>
      </c>
      <c r="D7911" s="1" t="s">
        <v>25</v>
      </c>
      <c r="E7911" s="1" t="s">
        <v>43</v>
      </c>
      <c r="F7911" s="1" t="s">
        <v>519</v>
      </c>
      <c r="G7911" s="3">
        <v>45482</v>
      </c>
      <c r="H7911" s="3">
        <v>45483</v>
      </c>
      <c r="I7911" s="6">
        <v>999</v>
      </c>
      <c r="J7911" s="1">
        <v>2</v>
      </c>
      <c r="K7911" s="4">
        <v>0.02</v>
      </c>
      <c r="L7911" s="6">
        <f t="shared" si="246"/>
        <v>19.98</v>
      </c>
      <c r="M7911" s="8">
        <f t="shared" si="247"/>
        <v>1978.02</v>
      </c>
      <c r="N7911" t="str" cm="1">
        <f t="array" ref="N79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12" spans="2:14" x14ac:dyDescent="0.35">
      <c r="B7912" s="7">
        <v>2031910</v>
      </c>
      <c r="C7912" s="1" t="s">
        <v>17</v>
      </c>
      <c r="D7912" s="1" t="s">
        <v>26</v>
      </c>
      <c r="E7912" s="1" t="s">
        <v>44</v>
      </c>
      <c r="F7912" s="1" t="s">
        <v>521</v>
      </c>
      <c r="G7912" s="3">
        <v>45482</v>
      </c>
      <c r="H7912" s="3">
        <v>45490</v>
      </c>
      <c r="I7912" s="6">
        <v>2099</v>
      </c>
      <c r="J7912" s="1">
        <v>1</v>
      </c>
      <c r="K7912" s="4">
        <v>0.02</v>
      </c>
      <c r="L7912" s="6">
        <f t="shared" si="246"/>
        <v>41.980000000000004</v>
      </c>
      <c r="M7912" s="8">
        <f t="shared" si="247"/>
        <v>2057.02</v>
      </c>
      <c r="N7912" t="str" cm="1">
        <f t="array" ref="N79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13" spans="2:14" x14ac:dyDescent="0.35">
      <c r="B7913" s="7">
        <v>2031911</v>
      </c>
      <c r="C7913" s="1" t="s">
        <v>18</v>
      </c>
      <c r="D7913" s="1" t="s">
        <v>27</v>
      </c>
      <c r="E7913" s="1" t="s">
        <v>45</v>
      </c>
      <c r="F7913" s="1" t="s">
        <v>520</v>
      </c>
      <c r="G7913" s="3">
        <v>45482</v>
      </c>
      <c r="H7913" s="3">
        <v>45484</v>
      </c>
      <c r="I7913" s="6">
        <v>11000</v>
      </c>
      <c r="J7913" s="1">
        <v>1</v>
      </c>
      <c r="K7913" s="4">
        <v>0.02</v>
      </c>
      <c r="L7913" s="6">
        <f t="shared" si="246"/>
        <v>220</v>
      </c>
      <c r="M7913" s="8">
        <f t="shared" si="247"/>
        <v>10780</v>
      </c>
      <c r="N7913" t="str" cm="1">
        <f t="array" ref="N79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14" spans="2:14" x14ac:dyDescent="0.35">
      <c r="B7914" s="7">
        <v>2031912</v>
      </c>
      <c r="C7914" s="1" t="s">
        <v>19</v>
      </c>
      <c r="D7914" s="1" t="s">
        <v>28</v>
      </c>
      <c r="E7914" s="1" t="s">
        <v>46</v>
      </c>
      <c r="F7914" s="1" t="s">
        <v>518</v>
      </c>
      <c r="G7914" s="3">
        <v>45482</v>
      </c>
      <c r="H7914" s="3">
        <v>45485</v>
      </c>
      <c r="I7914" s="6">
        <v>800</v>
      </c>
      <c r="J7914" s="1">
        <v>1</v>
      </c>
      <c r="K7914" s="4">
        <v>0.02</v>
      </c>
      <c r="L7914" s="6">
        <f t="shared" si="246"/>
        <v>16</v>
      </c>
      <c r="M7914" s="8">
        <f t="shared" si="247"/>
        <v>784</v>
      </c>
      <c r="N7914" t="str" cm="1">
        <f t="array" ref="N79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15" spans="2:14" x14ac:dyDescent="0.35">
      <c r="B7915" s="7">
        <v>2031913</v>
      </c>
      <c r="C7915" s="1" t="s">
        <v>20</v>
      </c>
      <c r="D7915" s="1" t="s">
        <v>29</v>
      </c>
      <c r="E7915" s="1" t="s">
        <v>47</v>
      </c>
      <c r="F7915" s="1" t="s">
        <v>519</v>
      </c>
      <c r="G7915" s="3">
        <v>45482</v>
      </c>
      <c r="H7915" s="3">
        <v>45487</v>
      </c>
      <c r="I7915" s="6">
        <v>5500</v>
      </c>
      <c r="J7915" s="1">
        <v>2</v>
      </c>
      <c r="K7915" s="4">
        <v>0.02</v>
      </c>
      <c r="L7915" s="6">
        <f t="shared" si="246"/>
        <v>110</v>
      </c>
      <c r="M7915" s="8">
        <f t="shared" si="247"/>
        <v>10890</v>
      </c>
      <c r="N7915" t="str" cm="1">
        <f t="array" ref="N79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16" spans="2:14" x14ac:dyDescent="0.35">
      <c r="B7916" s="7">
        <v>2031914</v>
      </c>
      <c r="C7916" s="1" t="s">
        <v>21</v>
      </c>
      <c r="D7916" s="1" t="s">
        <v>25</v>
      </c>
      <c r="E7916" s="1" t="s">
        <v>48</v>
      </c>
      <c r="F7916" s="1" t="s">
        <v>520</v>
      </c>
      <c r="G7916" s="3">
        <v>45482</v>
      </c>
      <c r="H7916" s="3">
        <v>45483</v>
      </c>
      <c r="I7916" s="6">
        <v>1350</v>
      </c>
      <c r="J7916" s="1">
        <v>1</v>
      </c>
      <c r="K7916" s="4">
        <v>0.02</v>
      </c>
      <c r="L7916" s="6">
        <f t="shared" si="246"/>
        <v>27</v>
      </c>
      <c r="M7916" s="8">
        <f t="shared" si="247"/>
        <v>1323</v>
      </c>
      <c r="N7916" t="str" cm="1">
        <f t="array" ref="N79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17" spans="2:14" x14ac:dyDescent="0.35">
      <c r="B7917" s="7">
        <v>2031915</v>
      </c>
      <c r="C7917" s="1" t="s">
        <v>22</v>
      </c>
      <c r="D7917" s="1" t="s">
        <v>26</v>
      </c>
      <c r="E7917" s="1" t="s">
        <v>49</v>
      </c>
      <c r="F7917" s="1" t="s">
        <v>521</v>
      </c>
      <c r="G7917" s="3">
        <v>45482</v>
      </c>
      <c r="H7917" s="3">
        <v>45490</v>
      </c>
      <c r="I7917" s="6">
        <v>4500</v>
      </c>
      <c r="J7917" s="1">
        <v>2</v>
      </c>
      <c r="K7917" s="4">
        <v>7.0000000000000007E-2</v>
      </c>
      <c r="L7917" s="6">
        <f t="shared" si="246"/>
        <v>315.00000000000006</v>
      </c>
      <c r="M7917" s="8">
        <f t="shared" si="247"/>
        <v>8685</v>
      </c>
      <c r="N7917" t="str" cm="1">
        <f t="array" ref="N79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18" spans="2:14" x14ac:dyDescent="0.35">
      <c r="B7918" s="7">
        <v>2031916</v>
      </c>
      <c r="C7918" s="1" t="s">
        <v>23</v>
      </c>
      <c r="D7918" s="1" t="s">
        <v>27</v>
      </c>
      <c r="E7918" s="1" t="s">
        <v>50</v>
      </c>
      <c r="F7918" s="1" t="s">
        <v>518</v>
      </c>
      <c r="G7918" s="3">
        <v>45482</v>
      </c>
      <c r="H7918" s="3">
        <v>45484</v>
      </c>
      <c r="I7918" s="6">
        <v>2350</v>
      </c>
      <c r="J7918" s="1">
        <v>7</v>
      </c>
      <c r="K7918" s="4">
        <v>0.03</v>
      </c>
      <c r="L7918" s="6">
        <f t="shared" si="246"/>
        <v>70.5</v>
      </c>
      <c r="M7918" s="8">
        <f t="shared" si="247"/>
        <v>16379.5</v>
      </c>
      <c r="N7918" t="str" cm="1">
        <f t="array" ref="N79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19" spans="2:14" x14ac:dyDescent="0.35">
      <c r="B7919" s="7">
        <v>2031917</v>
      </c>
      <c r="C7919" s="1" t="s">
        <v>24</v>
      </c>
      <c r="D7919" s="1" t="s">
        <v>28</v>
      </c>
      <c r="E7919" s="1" t="s">
        <v>51</v>
      </c>
      <c r="F7919" s="1" t="s">
        <v>518</v>
      </c>
      <c r="G7919" s="3">
        <v>45482</v>
      </c>
      <c r="H7919" s="3">
        <v>45485</v>
      </c>
      <c r="I7919" s="6">
        <v>90</v>
      </c>
      <c r="J7919" s="1">
        <v>2</v>
      </c>
      <c r="K7919" s="4">
        <v>0.08</v>
      </c>
      <c r="L7919" s="6">
        <f t="shared" si="246"/>
        <v>7.2</v>
      </c>
      <c r="M7919" s="8">
        <f t="shared" si="247"/>
        <v>172.8</v>
      </c>
      <c r="N7919" t="str" cm="1">
        <f t="array" ref="N79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20" spans="2:14" x14ac:dyDescent="0.35">
      <c r="B7920" s="7">
        <v>2031918</v>
      </c>
      <c r="C7920" s="1" t="s">
        <v>4</v>
      </c>
      <c r="D7920" s="1" t="s">
        <v>29</v>
      </c>
      <c r="E7920" s="1" t="s">
        <v>506</v>
      </c>
      <c r="F7920" s="1" t="s">
        <v>519</v>
      </c>
      <c r="G7920" s="3">
        <v>45482</v>
      </c>
      <c r="H7920" s="3">
        <v>45487</v>
      </c>
      <c r="I7920" s="6">
        <v>280</v>
      </c>
      <c r="J7920" s="1">
        <v>2</v>
      </c>
      <c r="K7920" s="4">
        <v>0.05</v>
      </c>
      <c r="L7920" s="6">
        <f t="shared" si="246"/>
        <v>14</v>
      </c>
      <c r="M7920" s="8">
        <f t="shared" si="247"/>
        <v>546</v>
      </c>
      <c r="N7920" t="str" cm="1">
        <f t="array" ref="N79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21" spans="2:14" x14ac:dyDescent="0.35">
      <c r="B7921" s="7">
        <v>2031919</v>
      </c>
      <c r="C7921" s="1" t="s">
        <v>5</v>
      </c>
      <c r="D7921" s="1" t="s">
        <v>25</v>
      </c>
      <c r="E7921" s="1" t="s">
        <v>507</v>
      </c>
      <c r="F7921" s="1" t="s">
        <v>521</v>
      </c>
      <c r="G7921" s="3">
        <v>45482</v>
      </c>
      <c r="H7921" s="3">
        <v>45483</v>
      </c>
      <c r="I7921" s="6">
        <v>70</v>
      </c>
      <c r="J7921" s="1">
        <v>1</v>
      </c>
      <c r="K7921" s="4">
        <v>0.05</v>
      </c>
      <c r="L7921" s="6">
        <f t="shared" si="246"/>
        <v>3.5</v>
      </c>
      <c r="M7921" s="8">
        <f t="shared" si="247"/>
        <v>66.5</v>
      </c>
      <c r="N7921" t="str" cm="1">
        <f t="array" ref="N79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22" spans="2:14" x14ac:dyDescent="0.35">
      <c r="B7922" s="7">
        <v>2031920</v>
      </c>
      <c r="C7922" s="1" t="s">
        <v>6</v>
      </c>
      <c r="D7922" s="1" t="s">
        <v>411</v>
      </c>
      <c r="E7922" s="1" t="s">
        <v>508</v>
      </c>
      <c r="F7922" s="1" t="s">
        <v>520</v>
      </c>
      <c r="G7922" s="3">
        <v>45482</v>
      </c>
      <c r="H7922" s="3">
        <v>45490</v>
      </c>
      <c r="I7922" s="6">
        <v>230</v>
      </c>
      <c r="J7922" s="1">
        <v>2</v>
      </c>
      <c r="K7922" s="4">
        <v>0.05</v>
      </c>
      <c r="L7922" s="6">
        <f t="shared" si="246"/>
        <v>11.5</v>
      </c>
      <c r="M7922" s="8">
        <f t="shared" si="247"/>
        <v>448.5</v>
      </c>
      <c r="N7922" t="str" cm="1">
        <f t="array" ref="N79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23" spans="2:14" x14ac:dyDescent="0.35">
      <c r="B7923" s="7">
        <v>2031921</v>
      </c>
      <c r="C7923" s="1" t="s">
        <v>7</v>
      </c>
      <c r="D7923" s="1" t="s">
        <v>25</v>
      </c>
      <c r="E7923" s="1" t="s">
        <v>31</v>
      </c>
      <c r="F7923" s="1" t="s">
        <v>518</v>
      </c>
      <c r="G7923" s="3">
        <v>45482</v>
      </c>
      <c r="H7923" s="3">
        <v>45484</v>
      </c>
      <c r="I7923" s="6">
        <v>7999</v>
      </c>
      <c r="J7923" s="1">
        <v>4</v>
      </c>
      <c r="K7923" s="4">
        <v>0.05</v>
      </c>
      <c r="L7923" s="6">
        <f t="shared" si="246"/>
        <v>399.95000000000005</v>
      </c>
      <c r="M7923" s="8">
        <f t="shared" si="247"/>
        <v>31596.05</v>
      </c>
      <c r="N7923" t="str" cm="1">
        <f t="array" ref="N79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24" spans="2:14" x14ac:dyDescent="0.35">
      <c r="B7924" s="7">
        <v>2031922</v>
      </c>
      <c r="C7924" s="1" t="s">
        <v>10</v>
      </c>
      <c r="D7924" s="1" t="s">
        <v>26</v>
      </c>
      <c r="E7924" s="1" t="s">
        <v>32</v>
      </c>
      <c r="F7924" s="1" t="s">
        <v>519</v>
      </c>
      <c r="G7924" s="3">
        <v>45482</v>
      </c>
      <c r="H7924" s="3">
        <v>45485</v>
      </c>
      <c r="I7924" s="6">
        <v>850</v>
      </c>
      <c r="J7924" s="1">
        <v>3</v>
      </c>
      <c r="K7924" s="4">
        <v>0.03</v>
      </c>
      <c r="L7924" s="6">
        <f t="shared" si="246"/>
        <v>25.5</v>
      </c>
      <c r="M7924" s="8">
        <f t="shared" si="247"/>
        <v>2524.5</v>
      </c>
      <c r="N7924" t="str" cm="1">
        <f t="array" ref="N79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25" spans="2:14" x14ac:dyDescent="0.35">
      <c r="B7925" s="7">
        <v>2031923</v>
      </c>
      <c r="C7925" s="1" t="s">
        <v>8</v>
      </c>
      <c r="D7925" s="1" t="s">
        <v>27</v>
      </c>
      <c r="E7925" s="1" t="s">
        <v>38</v>
      </c>
      <c r="F7925" s="1" t="s">
        <v>520</v>
      </c>
      <c r="G7925" s="3">
        <v>45482</v>
      </c>
      <c r="H7925" s="3">
        <v>45487</v>
      </c>
      <c r="I7925" s="6">
        <v>65000</v>
      </c>
      <c r="J7925" s="1">
        <v>2</v>
      </c>
      <c r="K7925" s="4">
        <v>0.1</v>
      </c>
      <c r="L7925" s="6">
        <f t="shared" si="246"/>
        <v>6500</v>
      </c>
      <c r="M7925" s="8">
        <f t="shared" si="247"/>
        <v>123500</v>
      </c>
      <c r="N7925" t="str" cm="1">
        <f t="array" ref="N79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26" spans="2:14" x14ac:dyDescent="0.35">
      <c r="B7926" s="7">
        <v>2031924</v>
      </c>
      <c r="C7926" s="1" t="s">
        <v>9</v>
      </c>
      <c r="D7926" s="1" t="s">
        <v>28</v>
      </c>
      <c r="E7926" s="1" t="s">
        <v>33</v>
      </c>
      <c r="F7926" s="1" t="s">
        <v>521</v>
      </c>
      <c r="G7926" s="3">
        <v>45482</v>
      </c>
      <c r="H7926" s="3">
        <v>45483</v>
      </c>
      <c r="I7926" s="6">
        <v>450</v>
      </c>
      <c r="J7926" s="1">
        <v>1</v>
      </c>
      <c r="K7926" s="4">
        <v>0.05</v>
      </c>
      <c r="L7926" s="6">
        <f t="shared" si="246"/>
        <v>22.5</v>
      </c>
      <c r="M7926" s="8">
        <f t="shared" si="247"/>
        <v>427.5</v>
      </c>
      <c r="N7926" t="str" cm="1">
        <f t="array" ref="N79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27" spans="2:14" x14ac:dyDescent="0.35">
      <c r="B7927" s="7">
        <v>2031925</v>
      </c>
      <c r="C7927" s="1" t="s">
        <v>11</v>
      </c>
      <c r="D7927" s="1" t="s">
        <v>29</v>
      </c>
      <c r="E7927" s="1" t="s">
        <v>34</v>
      </c>
      <c r="F7927" s="1" t="s">
        <v>518</v>
      </c>
      <c r="G7927" s="3">
        <v>45482</v>
      </c>
      <c r="H7927" s="3">
        <v>45490</v>
      </c>
      <c r="I7927" s="6">
        <v>1299</v>
      </c>
      <c r="J7927" s="1">
        <v>1</v>
      </c>
      <c r="K7927" s="4">
        <v>0.05</v>
      </c>
      <c r="L7927" s="6">
        <f t="shared" si="246"/>
        <v>64.95</v>
      </c>
      <c r="M7927" s="8">
        <f t="shared" si="247"/>
        <v>1234.05</v>
      </c>
      <c r="N7927" t="str" cm="1">
        <f t="array" ref="N79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28" spans="2:14" x14ac:dyDescent="0.35">
      <c r="B7928" s="7">
        <v>2031926</v>
      </c>
      <c r="C7928" s="1" t="s">
        <v>12</v>
      </c>
      <c r="D7928" s="1" t="s">
        <v>25</v>
      </c>
      <c r="E7928" s="1" t="s">
        <v>35</v>
      </c>
      <c r="F7928" s="1" t="s">
        <v>518</v>
      </c>
      <c r="G7928" s="3">
        <v>45482</v>
      </c>
      <c r="H7928" s="3">
        <v>45484</v>
      </c>
      <c r="I7928" s="6">
        <v>1700</v>
      </c>
      <c r="J7928" s="1">
        <v>2</v>
      </c>
      <c r="K7928" s="4">
        <v>0.02</v>
      </c>
      <c r="L7928" s="6">
        <f t="shared" si="246"/>
        <v>34</v>
      </c>
      <c r="M7928" s="8">
        <f t="shared" si="247"/>
        <v>3366</v>
      </c>
      <c r="N7928" t="str" cm="1">
        <f t="array" ref="N79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29" spans="2:14" x14ac:dyDescent="0.35">
      <c r="B7929" s="7">
        <v>2031927</v>
      </c>
      <c r="C7929" s="1" t="s">
        <v>13</v>
      </c>
      <c r="D7929" s="1" t="s">
        <v>30</v>
      </c>
      <c r="E7929" s="1" t="s">
        <v>36</v>
      </c>
      <c r="F7929" s="1" t="s">
        <v>519</v>
      </c>
      <c r="G7929" s="3">
        <v>45482</v>
      </c>
      <c r="H7929" s="3">
        <v>45485</v>
      </c>
      <c r="I7929" s="6">
        <v>55000</v>
      </c>
      <c r="J7929" s="1">
        <v>1</v>
      </c>
      <c r="K7929" s="4">
        <v>0.06</v>
      </c>
      <c r="L7929" s="6">
        <f t="shared" si="246"/>
        <v>3300</v>
      </c>
      <c r="M7929" s="8">
        <f t="shared" si="247"/>
        <v>51700</v>
      </c>
      <c r="N7929" t="str" cm="1">
        <f t="array" ref="N79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30" spans="2:14" x14ac:dyDescent="0.35">
      <c r="B7930" s="7">
        <v>2031928</v>
      </c>
      <c r="C7930" s="1" t="s">
        <v>14</v>
      </c>
      <c r="D7930" s="1" t="s">
        <v>27</v>
      </c>
      <c r="E7930" s="1" t="s">
        <v>37</v>
      </c>
      <c r="F7930" s="1" t="s">
        <v>521</v>
      </c>
      <c r="G7930" s="3">
        <v>45482</v>
      </c>
      <c r="H7930" s="3">
        <v>45487</v>
      </c>
      <c r="I7930" s="6">
        <v>57999</v>
      </c>
      <c r="J7930" s="1">
        <v>3</v>
      </c>
      <c r="K7930" s="4">
        <v>0.15</v>
      </c>
      <c r="L7930" s="6">
        <f t="shared" si="246"/>
        <v>8699.85</v>
      </c>
      <c r="M7930" s="8">
        <f t="shared" si="247"/>
        <v>165297.15</v>
      </c>
      <c r="N7930" t="str" cm="1">
        <f t="array" ref="N79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31" spans="2:14" x14ac:dyDescent="0.35">
      <c r="B7931" s="7">
        <v>2031929</v>
      </c>
      <c r="C7931" s="1" t="s">
        <v>15</v>
      </c>
      <c r="D7931" s="1" t="s">
        <v>28</v>
      </c>
      <c r="E7931" s="1" t="s">
        <v>39</v>
      </c>
      <c r="F7931" s="1" t="s">
        <v>520</v>
      </c>
      <c r="G7931" s="3">
        <v>45482</v>
      </c>
      <c r="H7931" s="3">
        <v>45483</v>
      </c>
      <c r="I7931" s="6">
        <v>1399</v>
      </c>
      <c r="J7931" s="1">
        <v>2</v>
      </c>
      <c r="K7931" s="4">
        <v>0.02</v>
      </c>
      <c r="L7931" s="6">
        <f t="shared" si="246"/>
        <v>27.98</v>
      </c>
      <c r="M7931" s="8">
        <f t="shared" si="247"/>
        <v>2770.02</v>
      </c>
      <c r="N7931" t="str" cm="1">
        <f t="array" ref="N79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32" spans="2:14" x14ac:dyDescent="0.35">
      <c r="B7932" s="7">
        <v>2031930</v>
      </c>
      <c r="C7932" s="1" t="s">
        <v>16</v>
      </c>
      <c r="D7932" s="1" t="s">
        <v>29</v>
      </c>
      <c r="E7932" s="1" t="s">
        <v>40</v>
      </c>
      <c r="F7932" s="1" t="s">
        <v>518</v>
      </c>
      <c r="G7932" s="3">
        <v>45482</v>
      </c>
      <c r="H7932" s="3">
        <v>45490</v>
      </c>
      <c r="I7932" s="6">
        <v>999</v>
      </c>
      <c r="J7932" s="1">
        <v>1</v>
      </c>
      <c r="K7932" s="4">
        <v>0.02</v>
      </c>
      <c r="L7932" s="6">
        <f t="shared" si="246"/>
        <v>19.98</v>
      </c>
      <c r="M7932" s="8">
        <f t="shared" si="247"/>
        <v>979.02</v>
      </c>
      <c r="N7932" t="str" cm="1">
        <f t="array" ref="N79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33" spans="2:14" x14ac:dyDescent="0.35">
      <c r="B7933" s="7">
        <v>2031931</v>
      </c>
      <c r="C7933" s="1" t="s">
        <v>17</v>
      </c>
      <c r="D7933" s="1" t="s">
        <v>25</v>
      </c>
      <c r="E7933" s="1" t="s">
        <v>41</v>
      </c>
      <c r="F7933" s="1" t="s">
        <v>519</v>
      </c>
      <c r="G7933" s="3">
        <v>45482</v>
      </c>
      <c r="H7933" s="3">
        <v>45484</v>
      </c>
      <c r="I7933" s="6">
        <v>2099</v>
      </c>
      <c r="J7933" s="1">
        <v>2</v>
      </c>
      <c r="K7933" s="4">
        <v>0.02</v>
      </c>
      <c r="L7933" s="6">
        <f t="shared" si="246"/>
        <v>41.980000000000004</v>
      </c>
      <c r="M7933" s="8">
        <f t="shared" si="247"/>
        <v>4156.0200000000004</v>
      </c>
      <c r="N7933" t="str" cm="1">
        <f t="array" ref="N79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34" spans="2:14" x14ac:dyDescent="0.35">
      <c r="B7934" s="7">
        <v>2031932</v>
      </c>
      <c r="C7934" s="1" t="s">
        <v>18</v>
      </c>
      <c r="D7934" s="1" t="s">
        <v>26</v>
      </c>
      <c r="E7934" s="1" t="s">
        <v>42</v>
      </c>
      <c r="F7934" s="1" t="s">
        <v>520</v>
      </c>
      <c r="G7934" s="3">
        <v>45482</v>
      </c>
      <c r="H7934" s="3">
        <v>45485</v>
      </c>
      <c r="I7934" s="6">
        <v>11000</v>
      </c>
      <c r="J7934" s="1">
        <v>1</v>
      </c>
      <c r="K7934" s="4">
        <v>0.02</v>
      </c>
      <c r="L7934" s="6">
        <f t="shared" si="246"/>
        <v>220</v>
      </c>
      <c r="M7934" s="8">
        <f t="shared" si="247"/>
        <v>10780</v>
      </c>
      <c r="N7934" t="str" cm="1">
        <f t="array" ref="N79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35" spans="2:14" x14ac:dyDescent="0.35">
      <c r="B7935" s="7">
        <v>2031933</v>
      </c>
      <c r="C7935" s="1" t="s">
        <v>19</v>
      </c>
      <c r="D7935" s="1" t="s">
        <v>27</v>
      </c>
      <c r="E7935" s="1" t="s">
        <v>43</v>
      </c>
      <c r="F7935" s="1" t="s">
        <v>521</v>
      </c>
      <c r="G7935" s="3">
        <v>45482</v>
      </c>
      <c r="H7935" s="3">
        <v>45487</v>
      </c>
      <c r="I7935" s="6">
        <v>800</v>
      </c>
      <c r="J7935" s="1">
        <v>2</v>
      </c>
      <c r="K7935" s="4">
        <v>0.02</v>
      </c>
      <c r="L7935" s="6">
        <f t="shared" si="246"/>
        <v>16</v>
      </c>
      <c r="M7935" s="8">
        <f t="shared" si="247"/>
        <v>1584</v>
      </c>
      <c r="N7935" t="str" cm="1">
        <f t="array" ref="N79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36" spans="2:14" x14ac:dyDescent="0.35">
      <c r="B7936" s="7">
        <v>2031934</v>
      </c>
      <c r="C7936" s="1" t="s">
        <v>20</v>
      </c>
      <c r="D7936" s="1" t="s">
        <v>28</v>
      </c>
      <c r="E7936" s="1" t="s">
        <v>44</v>
      </c>
      <c r="F7936" s="1" t="s">
        <v>518</v>
      </c>
      <c r="G7936" s="3">
        <v>45482</v>
      </c>
      <c r="H7936" s="3">
        <v>45483</v>
      </c>
      <c r="I7936" s="6">
        <v>5500</v>
      </c>
      <c r="J7936" s="1">
        <v>3</v>
      </c>
      <c r="K7936" s="4">
        <v>0.02</v>
      </c>
      <c r="L7936" s="6">
        <f t="shared" si="246"/>
        <v>110</v>
      </c>
      <c r="M7936" s="8">
        <f t="shared" si="247"/>
        <v>16390</v>
      </c>
      <c r="N7936" t="str" cm="1">
        <f t="array" ref="N79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37" spans="2:14" x14ac:dyDescent="0.35">
      <c r="B7937" s="7">
        <v>2031935</v>
      </c>
      <c r="C7937" s="1" t="s">
        <v>21</v>
      </c>
      <c r="D7937" s="1" t="s">
        <v>29</v>
      </c>
      <c r="E7937" s="1" t="s">
        <v>45</v>
      </c>
      <c r="F7937" s="1" t="s">
        <v>518</v>
      </c>
      <c r="G7937" s="3">
        <v>45482</v>
      </c>
      <c r="H7937" s="3">
        <v>45490</v>
      </c>
      <c r="I7937" s="6">
        <v>1350</v>
      </c>
      <c r="J7937" s="1">
        <v>2</v>
      </c>
      <c r="K7937" s="4">
        <v>0.02</v>
      </c>
      <c r="L7937" s="6">
        <f t="shared" si="246"/>
        <v>27</v>
      </c>
      <c r="M7937" s="8">
        <f t="shared" si="247"/>
        <v>2673</v>
      </c>
      <c r="N7937" t="str" cm="1">
        <f t="array" ref="N79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38" spans="2:14" x14ac:dyDescent="0.35">
      <c r="B7938" s="7">
        <v>2031936</v>
      </c>
      <c r="C7938" s="1" t="s">
        <v>22</v>
      </c>
      <c r="D7938" s="1" t="s">
        <v>25</v>
      </c>
      <c r="E7938" s="1" t="s">
        <v>46</v>
      </c>
      <c r="F7938" s="1" t="s">
        <v>519</v>
      </c>
      <c r="G7938" s="3">
        <v>45482</v>
      </c>
      <c r="H7938" s="3">
        <v>45484</v>
      </c>
      <c r="I7938" s="6">
        <v>4500</v>
      </c>
      <c r="J7938" s="1">
        <v>7</v>
      </c>
      <c r="K7938" s="4">
        <v>0.02</v>
      </c>
      <c r="L7938" s="6">
        <f t="shared" si="246"/>
        <v>90</v>
      </c>
      <c r="M7938" s="8">
        <f t="shared" si="247"/>
        <v>31410</v>
      </c>
      <c r="N7938" t="str" cm="1">
        <f t="array" ref="N79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39" spans="2:14" x14ac:dyDescent="0.35">
      <c r="B7939" s="7">
        <v>2031937</v>
      </c>
      <c r="C7939" s="1" t="s">
        <v>23</v>
      </c>
      <c r="D7939" s="1" t="s">
        <v>26</v>
      </c>
      <c r="E7939" s="1" t="s">
        <v>47</v>
      </c>
      <c r="F7939" s="1" t="s">
        <v>521</v>
      </c>
      <c r="G7939" s="3">
        <v>45482</v>
      </c>
      <c r="H7939" s="3">
        <v>45485</v>
      </c>
      <c r="I7939" s="6">
        <v>2350</v>
      </c>
      <c r="J7939" s="1">
        <v>2</v>
      </c>
      <c r="K7939" s="4">
        <v>7.0000000000000007E-2</v>
      </c>
      <c r="L7939" s="6">
        <f t="shared" si="246"/>
        <v>164.50000000000003</v>
      </c>
      <c r="M7939" s="8">
        <f t="shared" si="247"/>
        <v>4535.5</v>
      </c>
      <c r="N7939" t="str" cm="1">
        <f t="array" ref="N79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40" spans="2:14" x14ac:dyDescent="0.35">
      <c r="B7940" s="7">
        <v>2031938</v>
      </c>
      <c r="C7940" s="1" t="s">
        <v>24</v>
      </c>
      <c r="D7940" s="1" t="s">
        <v>27</v>
      </c>
      <c r="E7940" s="1" t="s">
        <v>48</v>
      </c>
      <c r="F7940" s="1" t="s">
        <v>520</v>
      </c>
      <c r="G7940" s="3">
        <v>45482</v>
      </c>
      <c r="H7940" s="3">
        <v>45487</v>
      </c>
      <c r="I7940" s="6">
        <v>90</v>
      </c>
      <c r="J7940" s="1">
        <v>1</v>
      </c>
      <c r="K7940" s="4">
        <v>0.03</v>
      </c>
      <c r="L7940" s="6">
        <f t="shared" ref="L7940:L8003" si="248">I7940*K7940</f>
        <v>2.6999999999999997</v>
      </c>
      <c r="M7940" s="8">
        <f t="shared" ref="M7940:M8003" si="249">I7940*J7940-L7940</f>
        <v>87.3</v>
      </c>
      <c r="N7940" t="str" cm="1">
        <f t="array" ref="N79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41" spans="2:14" x14ac:dyDescent="0.35">
      <c r="B7941" s="7">
        <v>2031939</v>
      </c>
      <c r="C7941" s="1" t="s">
        <v>4</v>
      </c>
      <c r="D7941" s="1" t="s">
        <v>28</v>
      </c>
      <c r="E7941" s="1" t="s">
        <v>49</v>
      </c>
      <c r="F7941" s="1" t="s">
        <v>518</v>
      </c>
      <c r="G7941" s="3">
        <v>45482</v>
      </c>
      <c r="H7941" s="3">
        <v>45483</v>
      </c>
      <c r="I7941" s="6">
        <v>280</v>
      </c>
      <c r="J7941" s="1">
        <v>1</v>
      </c>
      <c r="K7941" s="4">
        <v>0.08</v>
      </c>
      <c r="L7941" s="6">
        <f t="shared" si="248"/>
        <v>22.400000000000002</v>
      </c>
      <c r="M7941" s="8">
        <f t="shared" si="249"/>
        <v>257.60000000000002</v>
      </c>
      <c r="N7941" t="str" cm="1">
        <f t="array" ref="N79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42" spans="2:14" x14ac:dyDescent="0.35">
      <c r="B7942" s="7">
        <v>2031940</v>
      </c>
      <c r="C7942" s="1" t="s">
        <v>5</v>
      </c>
      <c r="D7942" s="1" t="s">
        <v>29</v>
      </c>
      <c r="E7942" s="1" t="s">
        <v>50</v>
      </c>
      <c r="F7942" s="1" t="s">
        <v>519</v>
      </c>
      <c r="G7942" s="3">
        <v>45482</v>
      </c>
      <c r="H7942" s="3">
        <v>45490</v>
      </c>
      <c r="I7942" s="6">
        <v>70</v>
      </c>
      <c r="J7942" s="1">
        <v>1</v>
      </c>
      <c r="K7942" s="4">
        <v>0.05</v>
      </c>
      <c r="L7942" s="6">
        <f t="shared" si="248"/>
        <v>3.5</v>
      </c>
      <c r="M7942" s="8">
        <f t="shared" si="249"/>
        <v>66.5</v>
      </c>
      <c r="N7942" t="str" cm="1">
        <f t="array" ref="N79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43" spans="2:14" x14ac:dyDescent="0.35">
      <c r="B7943" s="7">
        <v>2031941</v>
      </c>
      <c r="C7943" s="1" t="s">
        <v>6</v>
      </c>
      <c r="D7943" s="1" t="s">
        <v>25</v>
      </c>
      <c r="E7943" s="1" t="s">
        <v>51</v>
      </c>
      <c r="F7943" s="1" t="s">
        <v>520</v>
      </c>
      <c r="G7943" s="3">
        <v>45482</v>
      </c>
      <c r="H7943" s="3">
        <v>45484</v>
      </c>
      <c r="I7943" s="6">
        <v>230</v>
      </c>
      <c r="J7943" s="1">
        <v>2</v>
      </c>
      <c r="K7943" s="4">
        <v>0.05</v>
      </c>
      <c r="L7943" s="6">
        <f t="shared" si="248"/>
        <v>11.5</v>
      </c>
      <c r="M7943" s="8">
        <f t="shared" si="249"/>
        <v>448.5</v>
      </c>
      <c r="N7943" t="str" cm="1">
        <f t="array" ref="N79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44" spans="2:14" x14ac:dyDescent="0.35">
      <c r="B7944" s="7">
        <v>2031942</v>
      </c>
      <c r="C7944" s="1" t="s">
        <v>7</v>
      </c>
      <c r="D7944" s="1" t="s">
        <v>412</v>
      </c>
      <c r="E7944" s="1" t="s">
        <v>506</v>
      </c>
      <c r="F7944" s="1" t="s">
        <v>521</v>
      </c>
      <c r="G7944" s="3">
        <v>45482</v>
      </c>
      <c r="H7944" s="3">
        <v>45485</v>
      </c>
      <c r="I7944" s="6">
        <v>7999</v>
      </c>
      <c r="J7944" s="1">
        <v>1</v>
      </c>
      <c r="K7944" s="4">
        <v>0.05</v>
      </c>
      <c r="L7944" s="6">
        <f t="shared" si="248"/>
        <v>399.95000000000005</v>
      </c>
      <c r="M7944" s="8">
        <f t="shared" si="249"/>
        <v>7599.05</v>
      </c>
      <c r="N7944" t="str" cm="1">
        <f t="array" ref="N79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45" spans="2:14" x14ac:dyDescent="0.35">
      <c r="B7945" s="7">
        <v>2031943</v>
      </c>
      <c r="C7945" s="1" t="s">
        <v>10</v>
      </c>
      <c r="D7945" s="1" t="s">
        <v>25</v>
      </c>
      <c r="E7945" s="1" t="s">
        <v>507</v>
      </c>
      <c r="F7945" s="1" t="s">
        <v>518</v>
      </c>
      <c r="G7945" s="3">
        <v>45482</v>
      </c>
      <c r="H7945" s="3">
        <v>45487</v>
      </c>
      <c r="I7945" s="6">
        <v>850</v>
      </c>
      <c r="J7945" s="1">
        <v>2</v>
      </c>
      <c r="K7945" s="4">
        <v>0.05</v>
      </c>
      <c r="L7945" s="6">
        <f t="shared" si="248"/>
        <v>42.5</v>
      </c>
      <c r="M7945" s="8">
        <f t="shared" si="249"/>
        <v>1657.5</v>
      </c>
      <c r="N7945" t="str" cm="1">
        <f t="array" ref="N79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46" spans="2:14" x14ac:dyDescent="0.35">
      <c r="B7946" s="7">
        <v>2031944</v>
      </c>
      <c r="C7946" s="1" t="s">
        <v>8</v>
      </c>
      <c r="D7946" s="1" t="s">
        <v>26</v>
      </c>
      <c r="E7946" s="1" t="s">
        <v>508</v>
      </c>
      <c r="F7946" s="1" t="s">
        <v>518</v>
      </c>
      <c r="G7946" s="3">
        <v>45482</v>
      </c>
      <c r="H7946" s="3">
        <v>45483</v>
      </c>
      <c r="I7946" s="6">
        <v>65000</v>
      </c>
      <c r="J7946" s="1">
        <v>7</v>
      </c>
      <c r="K7946" s="4">
        <v>0.03</v>
      </c>
      <c r="L7946" s="6">
        <f t="shared" si="248"/>
        <v>1950</v>
      </c>
      <c r="M7946" s="8">
        <f t="shared" si="249"/>
        <v>453050</v>
      </c>
      <c r="N7946" t="str" cm="1">
        <f t="array" ref="N79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47" spans="2:14" x14ac:dyDescent="0.35">
      <c r="B7947" s="7">
        <v>2031945</v>
      </c>
      <c r="C7947" s="1" t="s">
        <v>9</v>
      </c>
      <c r="D7947" s="1" t="s">
        <v>27</v>
      </c>
      <c r="E7947" s="1" t="s">
        <v>31</v>
      </c>
      <c r="F7947" s="1" t="s">
        <v>519</v>
      </c>
      <c r="G7947" s="3">
        <v>45482</v>
      </c>
      <c r="H7947" s="3">
        <v>45490</v>
      </c>
      <c r="I7947" s="6">
        <v>450</v>
      </c>
      <c r="J7947" s="1">
        <v>2</v>
      </c>
      <c r="K7947" s="4">
        <v>0.1</v>
      </c>
      <c r="L7947" s="6">
        <f t="shared" si="248"/>
        <v>45</v>
      </c>
      <c r="M7947" s="8">
        <f t="shared" si="249"/>
        <v>855</v>
      </c>
      <c r="N7947" t="str" cm="1">
        <f t="array" ref="N79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48" spans="2:14" x14ac:dyDescent="0.35">
      <c r="B7948" s="7">
        <v>2031946</v>
      </c>
      <c r="C7948" s="1" t="s">
        <v>11</v>
      </c>
      <c r="D7948" s="1" t="s">
        <v>28</v>
      </c>
      <c r="E7948" s="1" t="s">
        <v>32</v>
      </c>
      <c r="F7948" s="1" t="s">
        <v>521</v>
      </c>
      <c r="G7948" s="3">
        <v>45482</v>
      </c>
      <c r="H7948" s="3">
        <v>45484</v>
      </c>
      <c r="I7948" s="6">
        <v>1299</v>
      </c>
      <c r="J7948" s="1">
        <v>2</v>
      </c>
      <c r="K7948" s="4">
        <v>0.05</v>
      </c>
      <c r="L7948" s="6">
        <f t="shared" si="248"/>
        <v>64.95</v>
      </c>
      <c r="M7948" s="8">
        <f t="shared" si="249"/>
        <v>2533.0500000000002</v>
      </c>
      <c r="N7948" t="str" cm="1">
        <f t="array" ref="N79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49" spans="2:14" x14ac:dyDescent="0.35">
      <c r="B7949" s="7">
        <v>2031947</v>
      </c>
      <c r="C7949" s="1" t="s">
        <v>12</v>
      </c>
      <c r="D7949" s="1" t="s">
        <v>29</v>
      </c>
      <c r="E7949" s="1" t="s">
        <v>38</v>
      </c>
      <c r="F7949" s="1" t="s">
        <v>520</v>
      </c>
      <c r="G7949" s="3">
        <v>45482</v>
      </c>
      <c r="H7949" s="3">
        <v>45485</v>
      </c>
      <c r="I7949" s="6">
        <v>1700</v>
      </c>
      <c r="J7949" s="1">
        <v>1</v>
      </c>
      <c r="K7949" s="4">
        <v>0.05</v>
      </c>
      <c r="L7949" s="6">
        <f t="shared" si="248"/>
        <v>85</v>
      </c>
      <c r="M7949" s="8">
        <f t="shared" si="249"/>
        <v>1615</v>
      </c>
      <c r="N7949" t="str" cm="1">
        <f t="array" ref="N79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50" spans="2:14" x14ac:dyDescent="0.35">
      <c r="B7950" s="7">
        <v>2031948</v>
      </c>
      <c r="C7950" s="1" t="s">
        <v>13</v>
      </c>
      <c r="D7950" s="1" t="s">
        <v>25</v>
      </c>
      <c r="E7950" s="1" t="s">
        <v>33</v>
      </c>
      <c r="F7950" s="1" t="s">
        <v>518</v>
      </c>
      <c r="G7950" s="3">
        <v>45482</v>
      </c>
      <c r="H7950" s="3">
        <v>45487</v>
      </c>
      <c r="I7950" s="6">
        <v>55000</v>
      </c>
      <c r="J7950" s="1">
        <v>2</v>
      </c>
      <c r="K7950" s="4">
        <v>0.02</v>
      </c>
      <c r="L7950" s="6">
        <f t="shared" si="248"/>
        <v>1100</v>
      </c>
      <c r="M7950" s="8">
        <f t="shared" si="249"/>
        <v>108900</v>
      </c>
      <c r="N7950" t="str" cm="1">
        <f t="array" ref="N79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51" spans="2:14" x14ac:dyDescent="0.35">
      <c r="B7951" s="7">
        <v>2031949</v>
      </c>
      <c r="C7951" s="1" t="s">
        <v>14</v>
      </c>
      <c r="D7951" s="1" t="s">
        <v>30</v>
      </c>
      <c r="E7951" s="1" t="s">
        <v>34</v>
      </c>
      <c r="F7951" s="1" t="s">
        <v>519</v>
      </c>
      <c r="G7951" s="3">
        <v>45482</v>
      </c>
      <c r="H7951" s="3">
        <v>45483</v>
      </c>
      <c r="I7951" s="6">
        <v>57999</v>
      </c>
      <c r="J7951" s="1">
        <v>4</v>
      </c>
      <c r="K7951" s="4">
        <v>0.06</v>
      </c>
      <c r="L7951" s="6">
        <f t="shared" si="248"/>
        <v>3479.94</v>
      </c>
      <c r="M7951" s="8">
        <f t="shared" si="249"/>
        <v>228516.06</v>
      </c>
      <c r="N7951" t="str" cm="1">
        <f t="array" ref="N79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52" spans="2:14" x14ac:dyDescent="0.35">
      <c r="B7952" s="7">
        <v>2031950</v>
      </c>
      <c r="C7952" s="1" t="s">
        <v>15</v>
      </c>
      <c r="D7952" s="1" t="s">
        <v>27</v>
      </c>
      <c r="E7952" s="1" t="s">
        <v>35</v>
      </c>
      <c r="F7952" s="1" t="s">
        <v>520</v>
      </c>
      <c r="G7952" s="3">
        <v>45482</v>
      </c>
      <c r="H7952" s="3">
        <v>45490</v>
      </c>
      <c r="I7952" s="6">
        <v>1399</v>
      </c>
      <c r="J7952" s="1">
        <v>3</v>
      </c>
      <c r="K7952" s="4">
        <v>0.15</v>
      </c>
      <c r="L7952" s="6">
        <f t="shared" si="248"/>
        <v>209.85</v>
      </c>
      <c r="M7952" s="8">
        <f t="shared" si="249"/>
        <v>3987.15</v>
      </c>
      <c r="N7952" t="str" cm="1">
        <f t="array" ref="N79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53" spans="2:14" x14ac:dyDescent="0.35">
      <c r="B7953" s="7">
        <v>2031951</v>
      </c>
      <c r="C7953" s="1" t="s">
        <v>16</v>
      </c>
      <c r="D7953" s="1" t="s">
        <v>28</v>
      </c>
      <c r="E7953" s="1" t="s">
        <v>36</v>
      </c>
      <c r="F7953" s="1" t="s">
        <v>521</v>
      </c>
      <c r="G7953" s="3">
        <v>45482</v>
      </c>
      <c r="H7953" s="3">
        <v>45484</v>
      </c>
      <c r="I7953" s="6">
        <v>999</v>
      </c>
      <c r="J7953" s="1">
        <v>2</v>
      </c>
      <c r="K7953" s="4">
        <v>0.02</v>
      </c>
      <c r="L7953" s="6">
        <f t="shared" si="248"/>
        <v>19.98</v>
      </c>
      <c r="M7953" s="8">
        <f t="shared" si="249"/>
        <v>1978.02</v>
      </c>
      <c r="N7953" t="str" cm="1">
        <f t="array" ref="N79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54" spans="2:14" x14ac:dyDescent="0.35">
      <c r="B7954" s="7">
        <v>2031952</v>
      </c>
      <c r="C7954" s="1" t="s">
        <v>17</v>
      </c>
      <c r="D7954" s="1" t="s">
        <v>29</v>
      </c>
      <c r="E7954" s="1" t="s">
        <v>37</v>
      </c>
      <c r="F7954" s="1" t="s">
        <v>518</v>
      </c>
      <c r="G7954" s="3">
        <v>45482</v>
      </c>
      <c r="H7954" s="3">
        <v>45485</v>
      </c>
      <c r="I7954" s="6">
        <v>2099</v>
      </c>
      <c r="J7954" s="1">
        <v>1</v>
      </c>
      <c r="K7954" s="4">
        <v>0.02</v>
      </c>
      <c r="L7954" s="6">
        <f t="shared" si="248"/>
        <v>41.980000000000004</v>
      </c>
      <c r="M7954" s="8">
        <f t="shared" si="249"/>
        <v>2057.02</v>
      </c>
      <c r="N7954" t="str" cm="1">
        <f t="array" ref="N79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55" spans="2:14" x14ac:dyDescent="0.35">
      <c r="B7955" s="7">
        <v>2031953</v>
      </c>
      <c r="C7955" s="1" t="s">
        <v>18</v>
      </c>
      <c r="D7955" s="1" t="s">
        <v>25</v>
      </c>
      <c r="E7955" s="1" t="s">
        <v>39</v>
      </c>
      <c r="F7955" s="1" t="s">
        <v>518</v>
      </c>
      <c r="G7955" s="3">
        <v>45482</v>
      </c>
      <c r="H7955" s="3">
        <v>45487</v>
      </c>
      <c r="I7955" s="6">
        <v>11000</v>
      </c>
      <c r="J7955" s="1">
        <v>1</v>
      </c>
      <c r="K7955" s="4">
        <v>0.02</v>
      </c>
      <c r="L7955" s="6">
        <f t="shared" si="248"/>
        <v>220</v>
      </c>
      <c r="M7955" s="8">
        <f t="shared" si="249"/>
        <v>10780</v>
      </c>
      <c r="N7955" t="str" cm="1">
        <f t="array" ref="N79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56" spans="2:14" x14ac:dyDescent="0.35">
      <c r="B7956" s="7">
        <v>2031954</v>
      </c>
      <c r="C7956" s="1" t="s">
        <v>19</v>
      </c>
      <c r="D7956" s="1" t="s">
        <v>26</v>
      </c>
      <c r="E7956" s="1" t="s">
        <v>40</v>
      </c>
      <c r="F7956" s="1" t="s">
        <v>519</v>
      </c>
      <c r="G7956" s="3">
        <v>45482</v>
      </c>
      <c r="H7956" s="3">
        <v>45483</v>
      </c>
      <c r="I7956" s="6">
        <v>800</v>
      </c>
      <c r="J7956" s="1">
        <v>2</v>
      </c>
      <c r="K7956" s="4">
        <v>0.02</v>
      </c>
      <c r="L7956" s="6">
        <f t="shared" si="248"/>
        <v>16</v>
      </c>
      <c r="M7956" s="8">
        <f t="shared" si="249"/>
        <v>1584</v>
      </c>
      <c r="N7956" t="str" cm="1">
        <f t="array" ref="N79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57" spans="2:14" x14ac:dyDescent="0.35">
      <c r="B7957" s="7">
        <v>2031955</v>
      </c>
      <c r="C7957" s="1" t="s">
        <v>20</v>
      </c>
      <c r="D7957" s="1" t="s">
        <v>27</v>
      </c>
      <c r="E7957" s="1" t="s">
        <v>41</v>
      </c>
      <c r="F7957" s="1" t="s">
        <v>521</v>
      </c>
      <c r="G7957" s="3">
        <v>45482</v>
      </c>
      <c r="H7957" s="3">
        <v>45490</v>
      </c>
      <c r="I7957" s="6">
        <v>5500</v>
      </c>
      <c r="J7957" s="1">
        <v>1</v>
      </c>
      <c r="K7957" s="4">
        <v>0.02</v>
      </c>
      <c r="L7957" s="6">
        <f t="shared" si="248"/>
        <v>110</v>
      </c>
      <c r="M7957" s="8">
        <f t="shared" si="249"/>
        <v>5390</v>
      </c>
      <c r="N7957" t="str" cm="1">
        <f t="array" ref="N79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58" spans="2:14" x14ac:dyDescent="0.35">
      <c r="B7958" s="7">
        <v>2031956</v>
      </c>
      <c r="C7958" s="1" t="s">
        <v>21</v>
      </c>
      <c r="D7958" s="1" t="s">
        <v>28</v>
      </c>
      <c r="E7958" s="1" t="s">
        <v>42</v>
      </c>
      <c r="F7958" s="1" t="s">
        <v>520</v>
      </c>
      <c r="G7958" s="3">
        <v>45482</v>
      </c>
      <c r="H7958" s="3">
        <v>45484</v>
      </c>
      <c r="I7958" s="6">
        <v>1350</v>
      </c>
      <c r="J7958" s="1">
        <v>3</v>
      </c>
      <c r="K7958" s="4">
        <v>0.02</v>
      </c>
      <c r="L7958" s="6">
        <f t="shared" si="248"/>
        <v>27</v>
      </c>
      <c r="M7958" s="8">
        <f t="shared" si="249"/>
        <v>4023</v>
      </c>
      <c r="N7958" t="str" cm="1">
        <f t="array" ref="N79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59" spans="2:14" x14ac:dyDescent="0.35">
      <c r="B7959" s="7">
        <v>2031957</v>
      </c>
      <c r="C7959" s="1" t="s">
        <v>22</v>
      </c>
      <c r="D7959" s="1" t="s">
        <v>29</v>
      </c>
      <c r="E7959" s="1" t="s">
        <v>43</v>
      </c>
      <c r="F7959" s="1" t="s">
        <v>518</v>
      </c>
      <c r="G7959" s="3">
        <v>45482</v>
      </c>
      <c r="H7959" s="3">
        <v>45485</v>
      </c>
      <c r="I7959" s="6">
        <v>4500</v>
      </c>
      <c r="J7959" s="1">
        <v>2</v>
      </c>
      <c r="K7959" s="4">
        <v>0.02</v>
      </c>
      <c r="L7959" s="6">
        <f t="shared" si="248"/>
        <v>90</v>
      </c>
      <c r="M7959" s="8">
        <f t="shared" si="249"/>
        <v>8910</v>
      </c>
      <c r="N7959" t="str" cm="1">
        <f t="array" ref="N79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60" spans="2:14" x14ac:dyDescent="0.35">
      <c r="B7960" s="7">
        <v>2031958</v>
      </c>
      <c r="C7960" s="1" t="s">
        <v>23</v>
      </c>
      <c r="D7960" s="1" t="s">
        <v>25</v>
      </c>
      <c r="E7960" s="1" t="s">
        <v>44</v>
      </c>
      <c r="F7960" s="1" t="s">
        <v>519</v>
      </c>
      <c r="G7960" s="3">
        <v>45482</v>
      </c>
      <c r="H7960" s="3">
        <v>45487</v>
      </c>
      <c r="I7960" s="6">
        <v>2350</v>
      </c>
      <c r="J7960" s="1">
        <v>1</v>
      </c>
      <c r="K7960" s="4">
        <v>0.02</v>
      </c>
      <c r="L7960" s="6">
        <f t="shared" si="248"/>
        <v>47</v>
      </c>
      <c r="M7960" s="8">
        <f t="shared" si="249"/>
        <v>2303</v>
      </c>
      <c r="N7960" t="str" cm="1">
        <f t="array" ref="N79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61" spans="2:14" x14ac:dyDescent="0.35">
      <c r="B7961" s="7">
        <v>2031959</v>
      </c>
      <c r="C7961" s="1" t="s">
        <v>24</v>
      </c>
      <c r="D7961" s="1" t="s">
        <v>26</v>
      </c>
      <c r="E7961" s="1" t="s">
        <v>45</v>
      </c>
      <c r="F7961" s="1" t="s">
        <v>520</v>
      </c>
      <c r="G7961" s="3">
        <v>45482</v>
      </c>
      <c r="H7961" s="3">
        <v>45483</v>
      </c>
      <c r="I7961" s="6">
        <v>90</v>
      </c>
      <c r="J7961" s="1">
        <v>2</v>
      </c>
      <c r="K7961" s="4">
        <v>7.0000000000000007E-2</v>
      </c>
      <c r="L7961" s="6">
        <f t="shared" si="248"/>
        <v>6.3000000000000007</v>
      </c>
      <c r="M7961" s="8">
        <f t="shared" si="249"/>
        <v>173.7</v>
      </c>
      <c r="N7961" t="str" cm="1">
        <f t="array" ref="N79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62" spans="2:14" x14ac:dyDescent="0.35">
      <c r="B7962" s="7">
        <v>2031960</v>
      </c>
      <c r="C7962" s="1" t="s">
        <v>4</v>
      </c>
      <c r="D7962" s="1" t="s">
        <v>27</v>
      </c>
      <c r="E7962" s="1" t="s">
        <v>46</v>
      </c>
      <c r="F7962" s="1" t="s">
        <v>521</v>
      </c>
      <c r="G7962" s="3">
        <v>45482</v>
      </c>
      <c r="H7962" s="3">
        <v>45490</v>
      </c>
      <c r="I7962" s="6">
        <v>280</v>
      </c>
      <c r="J7962" s="1">
        <v>1</v>
      </c>
      <c r="K7962" s="4">
        <v>0.03</v>
      </c>
      <c r="L7962" s="6">
        <f t="shared" si="248"/>
        <v>8.4</v>
      </c>
      <c r="M7962" s="8">
        <f t="shared" si="249"/>
        <v>271.60000000000002</v>
      </c>
      <c r="N7962" t="str" cm="1">
        <f t="array" ref="N79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63" spans="2:14" x14ac:dyDescent="0.35">
      <c r="B7963" s="7">
        <v>2031961</v>
      </c>
      <c r="C7963" s="1" t="s">
        <v>5</v>
      </c>
      <c r="D7963" s="1" t="s">
        <v>28</v>
      </c>
      <c r="E7963" s="1" t="s">
        <v>47</v>
      </c>
      <c r="F7963" s="1" t="s">
        <v>518</v>
      </c>
      <c r="G7963" s="3">
        <v>45482</v>
      </c>
      <c r="H7963" s="3">
        <v>45484</v>
      </c>
      <c r="I7963" s="6">
        <v>70</v>
      </c>
      <c r="J7963" s="1">
        <v>2</v>
      </c>
      <c r="K7963" s="4">
        <v>0.08</v>
      </c>
      <c r="L7963" s="6">
        <f t="shared" si="248"/>
        <v>5.6000000000000005</v>
      </c>
      <c r="M7963" s="8">
        <f t="shared" si="249"/>
        <v>134.4</v>
      </c>
      <c r="N7963" t="str" cm="1">
        <f t="array" ref="N79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64" spans="2:14" x14ac:dyDescent="0.35">
      <c r="B7964" s="7">
        <v>2031962</v>
      </c>
      <c r="C7964" s="1" t="s">
        <v>6</v>
      </c>
      <c r="D7964" s="1" t="s">
        <v>29</v>
      </c>
      <c r="E7964" s="1" t="s">
        <v>48</v>
      </c>
      <c r="F7964" s="1" t="s">
        <v>518</v>
      </c>
      <c r="G7964" s="3">
        <v>45482</v>
      </c>
      <c r="H7964" s="3">
        <v>45485</v>
      </c>
      <c r="I7964" s="6">
        <v>230</v>
      </c>
      <c r="J7964" s="1">
        <v>3</v>
      </c>
      <c r="K7964" s="4">
        <v>0.05</v>
      </c>
      <c r="L7964" s="6">
        <f t="shared" si="248"/>
        <v>11.5</v>
      </c>
      <c r="M7964" s="8">
        <f t="shared" si="249"/>
        <v>678.5</v>
      </c>
      <c r="N7964" t="str" cm="1">
        <f t="array" ref="N79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65" spans="2:14" x14ac:dyDescent="0.35">
      <c r="B7965" s="7">
        <v>2031963</v>
      </c>
      <c r="C7965" s="1" t="s">
        <v>7</v>
      </c>
      <c r="D7965" s="1" t="s">
        <v>25</v>
      </c>
      <c r="E7965" s="1" t="s">
        <v>49</v>
      </c>
      <c r="F7965" s="1" t="s">
        <v>519</v>
      </c>
      <c r="G7965" s="3">
        <v>45482</v>
      </c>
      <c r="H7965" s="3">
        <v>45487</v>
      </c>
      <c r="I7965" s="6">
        <v>7999</v>
      </c>
      <c r="J7965" s="1">
        <v>2</v>
      </c>
      <c r="K7965" s="4">
        <v>0.05</v>
      </c>
      <c r="L7965" s="6">
        <f t="shared" si="248"/>
        <v>399.95000000000005</v>
      </c>
      <c r="M7965" s="8">
        <f t="shared" si="249"/>
        <v>15598.05</v>
      </c>
      <c r="N7965" t="str" cm="1">
        <f t="array" ref="N79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66" spans="2:14" x14ac:dyDescent="0.35">
      <c r="B7966" s="7">
        <v>2031964</v>
      </c>
      <c r="C7966" s="1" t="s">
        <v>10</v>
      </c>
      <c r="D7966" s="1" t="s">
        <v>413</v>
      </c>
      <c r="E7966" s="1" t="s">
        <v>50</v>
      </c>
      <c r="F7966" s="1" t="s">
        <v>521</v>
      </c>
      <c r="G7966" s="3">
        <v>45482</v>
      </c>
      <c r="H7966" s="3">
        <v>45483</v>
      </c>
      <c r="I7966" s="6">
        <v>850</v>
      </c>
      <c r="J7966" s="1">
        <v>7</v>
      </c>
      <c r="K7966" s="4">
        <v>0.05</v>
      </c>
      <c r="L7966" s="6">
        <f t="shared" si="248"/>
        <v>42.5</v>
      </c>
      <c r="M7966" s="8">
        <f t="shared" si="249"/>
        <v>5907.5</v>
      </c>
      <c r="N7966" t="str" cm="1">
        <f t="array" ref="N79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67" spans="2:14" x14ac:dyDescent="0.35">
      <c r="B7967" s="7">
        <v>2031965</v>
      </c>
      <c r="C7967" s="1" t="s">
        <v>8</v>
      </c>
      <c r="D7967" s="1" t="s">
        <v>25</v>
      </c>
      <c r="E7967" s="1" t="s">
        <v>51</v>
      </c>
      <c r="F7967" s="1" t="s">
        <v>520</v>
      </c>
      <c r="G7967" s="3">
        <v>45482</v>
      </c>
      <c r="H7967" s="3">
        <v>45490</v>
      </c>
      <c r="I7967" s="6">
        <v>65000</v>
      </c>
      <c r="J7967" s="1">
        <v>2</v>
      </c>
      <c r="K7967" s="4">
        <v>0.05</v>
      </c>
      <c r="L7967" s="6">
        <f t="shared" si="248"/>
        <v>3250</v>
      </c>
      <c r="M7967" s="8">
        <f t="shared" si="249"/>
        <v>126750</v>
      </c>
      <c r="N7967" t="str" cm="1">
        <f t="array" ref="N79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68" spans="2:14" x14ac:dyDescent="0.35">
      <c r="B7968" s="7">
        <v>2031966</v>
      </c>
      <c r="C7968" s="1" t="s">
        <v>9</v>
      </c>
      <c r="D7968" s="1" t="s">
        <v>26</v>
      </c>
      <c r="E7968" s="1" t="s">
        <v>506</v>
      </c>
      <c r="F7968" s="1" t="s">
        <v>518</v>
      </c>
      <c r="G7968" s="3">
        <v>45482</v>
      </c>
      <c r="H7968" s="3">
        <v>45484</v>
      </c>
      <c r="I7968" s="6">
        <v>450</v>
      </c>
      <c r="J7968" s="1">
        <v>1</v>
      </c>
      <c r="K7968" s="4">
        <v>0.03</v>
      </c>
      <c r="L7968" s="6">
        <f t="shared" si="248"/>
        <v>13.5</v>
      </c>
      <c r="M7968" s="8">
        <f t="shared" si="249"/>
        <v>436.5</v>
      </c>
      <c r="N7968" t="str" cm="1">
        <f t="array" ref="N79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69" spans="2:14" x14ac:dyDescent="0.35">
      <c r="B7969" s="7">
        <v>2031967</v>
      </c>
      <c r="C7969" s="1" t="s">
        <v>11</v>
      </c>
      <c r="D7969" s="1" t="s">
        <v>27</v>
      </c>
      <c r="E7969" s="1" t="s">
        <v>507</v>
      </c>
      <c r="F7969" s="1" t="s">
        <v>519</v>
      </c>
      <c r="G7969" s="3">
        <v>45482</v>
      </c>
      <c r="H7969" s="3">
        <v>45485</v>
      </c>
      <c r="I7969" s="6">
        <v>1299</v>
      </c>
      <c r="J7969" s="1">
        <v>1</v>
      </c>
      <c r="K7969" s="4">
        <v>0.1</v>
      </c>
      <c r="L7969" s="6">
        <f t="shared" si="248"/>
        <v>129.9</v>
      </c>
      <c r="M7969" s="8">
        <f t="shared" si="249"/>
        <v>1169.0999999999999</v>
      </c>
      <c r="N7969" t="str" cm="1">
        <f t="array" ref="N79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70" spans="2:14" x14ac:dyDescent="0.35">
      <c r="B7970" s="7">
        <v>2031968</v>
      </c>
      <c r="C7970" s="1" t="s">
        <v>12</v>
      </c>
      <c r="D7970" s="1" t="s">
        <v>28</v>
      </c>
      <c r="E7970" s="1" t="s">
        <v>508</v>
      </c>
      <c r="F7970" s="1" t="s">
        <v>520</v>
      </c>
      <c r="G7970" s="3">
        <v>45482</v>
      </c>
      <c r="H7970" s="3">
        <v>45487</v>
      </c>
      <c r="I7970" s="6">
        <v>1700</v>
      </c>
      <c r="J7970" s="1">
        <v>1</v>
      </c>
      <c r="K7970" s="4">
        <v>0.05</v>
      </c>
      <c r="L7970" s="6">
        <f t="shared" si="248"/>
        <v>85</v>
      </c>
      <c r="M7970" s="8">
        <f t="shared" si="249"/>
        <v>1615</v>
      </c>
      <c r="N7970" t="str" cm="1">
        <f t="array" ref="N79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71" spans="2:14" x14ac:dyDescent="0.35">
      <c r="B7971" s="7">
        <v>2031969</v>
      </c>
      <c r="C7971" s="1" t="s">
        <v>13</v>
      </c>
      <c r="D7971" s="1" t="s">
        <v>29</v>
      </c>
      <c r="E7971" s="1" t="s">
        <v>31</v>
      </c>
      <c r="F7971" s="1" t="s">
        <v>521</v>
      </c>
      <c r="G7971" s="3">
        <v>45482</v>
      </c>
      <c r="H7971" s="3">
        <v>45483</v>
      </c>
      <c r="I7971" s="6">
        <v>55000</v>
      </c>
      <c r="J7971" s="1">
        <v>2</v>
      </c>
      <c r="K7971" s="4">
        <v>0.05</v>
      </c>
      <c r="L7971" s="6">
        <f t="shared" si="248"/>
        <v>2750</v>
      </c>
      <c r="M7971" s="8">
        <f t="shared" si="249"/>
        <v>107250</v>
      </c>
      <c r="N7971" t="str" cm="1">
        <f t="array" ref="N79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72" spans="2:14" x14ac:dyDescent="0.35">
      <c r="B7972" s="7">
        <v>2031970</v>
      </c>
      <c r="C7972" s="1" t="s">
        <v>14</v>
      </c>
      <c r="D7972" s="1" t="s">
        <v>25</v>
      </c>
      <c r="E7972" s="1" t="s">
        <v>32</v>
      </c>
      <c r="F7972" s="1" t="s">
        <v>518</v>
      </c>
      <c r="G7972" s="3">
        <v>45482</v>
      </c>
      <c r="H7972" s="3">
        <v>45490</v>
      </c>
      <c r="I7972" s="6">
        <v>57999</v>
      </c>
      <c r="J7972" s="1">
        <v>1</v>
      </c>
      <c r="K7972" s="4">
        <v>0.02</v>
      </c>
      <c r="L7972" s="6">
        <f t="shared" si="248"/>
        <v>1159.98</v>
      </c>
      <c r="M7972" s="8">
        <f t="shared" si="249"/>
        <v>56839.02</v>
      </c>
      <c r="N7972" t="str" cm="1">
        <f t="array" ref="N79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73" spans="2:14" x14ac:dyDescent="0.35">
      <c r="B7973" s="7">
        <v>2031971</v>
      </c>
      <c r="C7973" s="1" t="s">
        <v>15</v>
      </c>
      <c r="D7973" s="1" t="s">
        <v>30</v>
      </c>
      <c r="E7973" s="1" t="s">
        <v>38</v>
      </c>
      <c r="F7973" s="1" t="s">
        <v>518</v>
      </c>
      <c r="G7973" s="3">
        <v>45482</v>
      </c>
      <c r="H7973" s="3">
        <v>45484</v>
      </c>
      <c r="I7973" s="6">
        <v>1399</v>
      </c>
      <c r="J7973" s="1">
        <v>2</v>
      </c>
      <c r="K7973" s="4">
        <v>0.06</v>
      </c>
      <c r="L7973" s="6">
        <f t="shared" si="248"/>
        <v>83.94</v>
      </c>
      <c r="M7973" s="8">
        <f t="shared" si="249"/>
        <v>2714.06</v>
      </c>
      <c r="N7973" t="str" cm="1">
        <f t="array" ref="N79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74" spans="2:14" x14ac:dyDescent="0.35">
      <c r="B7974" s="7">
        <v>2031972</v>
      </c>
      <c r="C7974" s="1" t="s">
        <v>16</v>
      </c>
      <c r="D7974" s="1" t="s">
        <v>27</v>
      </c>
      <c r="E7974" s="1" t="s">
        <v>33</v>
      </c>
      <c r="F7974" s="1" t="s">
        <v>519</v>
      </c>
      <c r="G7974" s="3">
        <v>45482</v>
      </c>
      <c r="H7974" s="3">
        <v>45485</v>
      </c>
      <c r="I7974" s="6">
        <v>999</v>
      </c>
      <c r="J7974" s="1">
        <v>7</v>
      </c>
      <c r="K7974" s="4">
        <v>0.15</v>
      </c>
      <c r="L7974" s="6">
        <f t="shared" si="248"/>
        <v>149.85</v>
      </c>
      <c r="M7974" s="8">
        <f t="shared" si="249"/>
        <v>6843.15</v>
      </c>
      <c r="N7974" t="str" cm="1">
        <f t="array" ref="N79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75" spans="2:14" x14ac:dyDescent="0.35">
      <c r="B7975" s="7">
        <v>2031973</v>
      </c>
      <c r="C7975" s="1" t="s">
        <v>17</v>
      </c>
      <c r="D7975" s="1" t="s">
        <v>28</v>
      </c>
      <c r="E7975" s="1" t="s">
        <v>34</v>
      </c>
      <c r="F7975" s="1" t="s">
        <v>521</v>
      </c>
      <c r="G7975" s="3">
        <v>45482</v>
      </c>
      <c r="H7975" s="3">
        <v>45487</v>
      </c>
      <c r="I7975" s="6">
        <v>2099</v>
      </c>
      <c r="J7975" s="1">
        <v>2</v>
      </c>
      <c r="K7975" s="4">
        <v>0.02</v>
      </c>
      <c r="L7975" s="6">
        <f t="shared" si="248"/>
        <v>41.980000000000004</v>
      </c>
      <c r="M7975" s="8">
        <f t="shared" si="249"/>
        <v>4156.0200000000004</v>
      </c>
      <c r="N7975" t="str" cm="1">
        <f t="array" ref="N79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76" spans="2:14" x14ac:dyDescent="0.35">
      <c r="B7976" s="7">
        <v>2031974</v>
      </c>
      <c r="C7976" s="1" t="s">
        <v>18</v>
      </c>
      <c r="D7976" s="1" t="s">
        <v>29</v>
      </c>
      <c r="E7976" s="1" t="s">
        <v>35</v>
      </c>
      <c r="F7976" s="1" t="s">
        <v>520</v>
      </c>
      <c r="G7976" s="3">
        <v>45482</v>
      </c>
      <c r="H7976" s="3">
        <v>45483</v>
      </c>
      <c r="I7976" s="6">
        <v>11000</v>
      </c>
      <c r="J7976" s="1">
        <v>2</v>
      </c>
      <c r="K7976" s="4">
        <v>0.02</v>
      </c>
      <c r="L7976" s="6">
        <f t="shared" si="248"/>
        <v>220</v>
      </c>
      <c r="M7976" s="8">
        <f t="shared" si="249"/>
        <v>21780</v>
      </c>
      <c r="N7976" t="str" cm="1">
        <f t="array" ref="N79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77" spans="2:14" x14ac:dyDescent="0.35">
      <c r="B7977" s="7">
        <v>2031975</v>
      </c>
      <c r="C7977" s="1" t="s">
        <v>19</v>
      </c>
      <c r="D7977" s="1" t="s">
        <v>25</v>
      </c>
      <c r="E7977" s="1" t="s">
        <v>36</v>
      </c>
      <c r="F7977" s="1" t="s">
        <v>518</v>
      </c>
      <c r="G7977" s="3">
        <v>45482</v>
      </c>
      <c r="H7977" s="3">
        <v>45490</v>
      </c>
      <c r="I7977" s="6">
        <v>800</v>
      </c>
      <c r="J7977" s="1">
        <v>1</v>
      </c>
      <c r="K7977" s="4">
        <v>0.02</v>
      </c>
      <c r="L7977" s="6">
        <f t="shared" si="248"/>
        <v>16</v>
      </c>
      <c r="M7977" s="8">
        <f t="shared" si="249"/>
        <v>784</v>
      </c>
      <c r="N7977" t="str" cm="1">
        <f t="array" ref="N79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78" spans="2:14" x14ac:dyDescent="0.35">
      <c r="B7978" s="7">
        <v>2031976</v>
      </c>
      <c r="C7978" s="1" t="s">
        <v>20</v>
      </c>
      <c r="D7978" s="1" t="s">
        <v>26</v>
      </c>
      <c r="E7978" s="1" t="s">
        <v>37</v>
      </c>
      <c r="F7978" s="1" t="s">
        <v>519</v>
      </c>
      <c r="G7978" s="3">
        <v>45482</v>
      </c>
      <c r="H7978" s="3">
        <v>45484</v>
      </c>
      <c r="I7978" s="6">
        <v>5500</v>
      </c>
      <c r="J7978" s="1">
        <v>2</v>
      </c>
      <c r="K7978" s="4">
        <v>0.02</v>
      </c>
      <c r="L7978" s="6">
        <f t="shared" si="248"/>
        <v>110</v>
      </c>
      <c r="M7978" s="8">
        <f t="shared" si="249"/>
        <v>10890</v>
      </c>
      <c r="N7978" t="str" cm="1">
        <f t="array" ref="N79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79" spans="2:14" x14ac:dyDescent="0.35">
      <c r="B7979" s="7">
        <v>2031977</v>
      </c>
      <c r="C7979" s="1" t="s">
        <v>21</v>
      </c>
      <c r="D7979" s="1" t="s">
        <v>27</v>
      </c>
      <c r="E7979" s="1" t="s">
        <v>39</v>
      </c>
      <c r="F7979" s="1" t="s">
        <v>520</v>
      </c>
      <c r="G7979" s="3">
        <v>45482</v>
      </c>
      <c r="H7979" s="3">
        <v>45485</v>
      </c>
      <c r="I7979" s="6">
        <v>1350</v>
      </c>
      <c r="J7979" s="1">
        <v>4</v>
      </c>
      <c r="K7979" s="4">
        <v>0.02</v>
      </c>
      <c r="L7979" s="6">
        <f t="shared" si="248"/>
        <v>27</v>
      </c>
      <c r="M7979" s="8">
        <f t="shared" si="249"/>
        <v>5373</v>
      </c>
      <c r="N7979" t="str" cm="1">
        <f t="array" ref="N79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80" spans="2:14" x14ac:dyDescent="0.35">
      <c r="B7980" s="7">
        <v>2031978</v>
      </c>
      <c r="C7980" s="1" t="s">
        <v>22</v>
      </c>
      <c r="D7980" s="1" t="s">
        <v>28</v>
      </c>
      <c r="E7980" s="1" t="s">
        <v>40</v>
      </c>
      <c r="F7980" s="1" t="s">
        <v>521</v>
      </c>
      <c r="G7980" s="3">
        <v>45482</v>
      </c>
      <c r="H7980" s="3">
        <v>45487</v>
      </c>
      <c r="I7980" s="6">
        <v>4500</v>
      </c>
      <c r="J7980" s="1">
        <v>3</v>
      </c>
      <c r="K7980" s="4">
        <v>0.02</v>
      </c>
      <c r="L7980" s="6">
        <f t="shared" si="248"/>
        <v>90</v>
      </c>
      <c r="M7980" s="8">
        <f t="shared" si="249"/>
        <v>13410</v>
      </c>
      <c r="N7980" t="str" cm="1">
        <f t="array" ref="N79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81" spans="2:14" x14ac:dyDescent="0.35">
      <c r="B7981" s="7">
        <v>2031979</v>
      </c>
      <c r="C7981" s="1" t="s">
        <v>23</v>
      </c>
      <c r="D7981" s="1" t="s">
        <v>29</v>
      </c>
      <c r="E7981" s="1" t="s">
        <v>41</v>
      </c>
      <c r="F7981" s="1" t="s">
        <v>518</v>
      </c>
      <c r="G7981" s="3">
        <v>45482</v>
      </c>
      <c r="H7981" s="3">
        <v>45483</v>
      </c>
      <c r="I7981" s="6">
        <v>2350</v>
      </c>
      <c r="J7981" s="1">
        <v>2</v>
      </c>
      <c r="K7981" s="4">
        <v>0.02</v>
      </c>
      <c r="L7981" s="6">
        <f t="shared" si="248"/>
        <v>47</v>
      </c>
      <c r="M7981" s="8">
        <f t="shared" si="249"/>
        <v>4653</v>
      </c>
      <c r="N7981" t="str" cm="1">
        <f t="array" ref="N79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82" spans="2:14" x14ac:dyDescent="0.35">
      <c r="B7982" s="7">
        <v>2031980</v>
      </c>
      <c r="C7982" s="1" t="s">
        <v>24</v>
      </c>
      <c r="D7982" s="1" t="s">
        <v>25</v>
      </c>
      <c r="E7982" s="1" t="s">
        <v>42</v>
      </c>
      <c r="F7982" s="1" t="s">
        <v>518</v>
      </c>
      <c r="G7982" s="3">
        <v>45482</v>
      </c>
      <c r="H7982" s="3">
        <v>45490</v>
      </c>
      <c r="I7982" s="6">
        <v>90</v>
      </c>
      <c r="J7982" s="1">
        <v>1</v>
      </c>
      <c r="K7982" s="4">
        <v>0.02</v>
      </c>
      <c r="L7982" s="6">
        <f t="shared" si="248"/>
        <v>1.8</v>
      </c>
      <c r="M7982" s="8">
        <f t="shared" si="249"/>
        <v>88.2</v>
      </c>
      <c r="N7982" t="str" cm="1">
        <f t="array" ref="N79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83" spans="2:14" x14ac:dyDescent="0.35">
      <c r="B7983" s="7">
        <v>2031981</v>
      </c>
      <c r="C7983" s="1" t="s">
        <v>4</v>
      </c>
      <c r="D7983" s="1" t="s">
        <v>26</v>
      </c>
      <c r="E7983" s="1" t="s">
        <v>43</v>
      </c>
      <c r="F7983" s="1" t="s">
        <v>519</v>
      </c>
      <c r="G7983" s="3">
        <v>45482</v>
      </c>
      <c r="H7983" s="3">
        <v>45484</v>
      </c>
      <c r="I7983" s="6">
        <v>280</v>
      </c>
      <c r="J7983" s="1">
        <v>1</v>
      </c>
      <c r="K7983" s="4">
        <v>7.0000000000000007E-2</v>
      </c>
      <c r="L7983" s="6">
        <f t="shared" si="248"/>
        <v>19.600000000000001</v>
      </c>
      <c r="M7983" s="8">
        <f t="shared" si="249"/>
        <v>260.39999999999998</v>
      </c>
      <c r="N7983" t="str" cm="1">
        <f t="array" ref="N79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84" spans="2:14" x14ac:dyDescent="0.35">
      <c r="B7984" s="7">
        <v>2031982</v>
      </c>
      <c r="C7984" s="1" t="s">
        <v>5</v>
      </c>
      <c r="D7984" s="1" t="s">
        <v>27</v>
      </c>
      <c r="E7984" s="1" t="s">
        <v>44</v>
      </c>
      <c r="F7984" s="1" t="s">
        <v>521</v>
      </c>
      <c r="G7984" s="3">
        <v>45482</v>
      </c>
      <c r="H7984" s="3">
        <v>45485</v>
      </c>
      <c r="I7984" s="6">
        <v>70</v>
      </c>
      <c r="J7984" s="1">
        <v>2</v>
      </c>
      <c r="K7984" s="4">
        <v>0.03</v>
      </c>
      <c r="L7984" s="6">
        <f t="shared" si="248"/>
        <v>2.1</v>
      </c>
      <c r="M7984" s="8">
        <f t="shared" si="249"/>
        <v>137.9</v>
      </c>
      <c r="N7984" t="str" cm="1">
        <f t="array" ref="N79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85" spans="2:14" x14ac:dyDescent="0.35">
      <c r="B7985" s="7">
        <v>2031983</v>
      </c>
      <c r="C7985" s="1" t="s">
        <v>6</v>
      </c>
      <c r="D7985" s="1" t="s">
        <v>28</v>
      </c>
      <c r="E7985" s="1" t="s">
        <v>45</v>
      </c>
      <c r="F7985" s="1" t="s">
        <v>520</v>
      </c>
      <c r="G7985" s="3">
        <v>45482</v>
      </c>
      <c r="H7985" s="3">
        <v>45487</v>
      </c>
      <c r="I7985" s="6">
        <v>230</v>
      </c>
      <c r="J7985" s="1">
        <v>1</v>
      </c>
      <c r="K7985" s="4">
        <v>0.08</v>
      </c>
      <c r="L7985" s="6">
        <f t="shared" si="248"/>
        <v>18.400000000000002</v>
      </c>
      <c r="M7985" s="8">
        <f t="shared" si="249"/>
        <v>211.6</v>
      </c>
      <c r="N7985" t="str" cm="1">
        <f t="array" ref="N79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86" spans="2:14" x14ac:dyDescent="0.35">
      <c r="B7986" s="7">
        <v>2031984</v>
      </c>
      <c r="C7986" s="1" t="s">
        <v>7</v>
      </c>
      <c r="D7986" s="1" t="s">
        <v>29</v>
      </c>
      <c r="E7986" s="1" t="s">
        <v>46</v>
      </c>
      <c r="F7986" s="1" t="s">
        <v>518</v>
      </c>
      <c r="G7986" s="3">
        <v>45482</v>
      </c>
      <c r="H7986" s="3">
        <v>45483</v>
      </c>
      <c r="I7986" s="6">
        <v>7999</v>
      </c>
      <c r="J7986" s="1">
        <v>3</v>
      </c>
      <c r="K7986" s="4">
        <v>0.05</v>
      </c>
      <c r="L7986" s="6">
        <f t="shared" si="248"/>
        <v>399.95000000000005</v>
      </c>
      <c r="M7986" s="8">
        <f t="shared" si="249"/>
        <v>23597.05</v>
      </c>
      <c r="N7986" t="str" cm="1">
        <f t="array" ref="N79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87" spans="2:14" x14ac:dyDescent="0.35">
      <c r="B7987" s="7">
        <v>2031985</v>
      </c>
      <c r="C7987" s="1" t="s">
        <v>10</v>
      </c>
      <c r="D7987" s="1" t="s">
        <v>25</v>
      </c>
      <c r="E7987" s="1" t="s">
        <v>47</v>
      </c>
      <c r="F7987" s="1" t="s">
        <v>519</v>
      </c>
      <c r="G7987" s="3">
        <v>45482</v>
      </c>
      <c r="H7987" s="3">
        <v>45490</v>
      </c>
      <c r="I7987" s="6">
        <v>850</v>
      </c>
      <c r="J7987" s="1">
        <v>2</v>
      </c>
      <c r="K7987" s="4">
        <v>0.05</v>
      </c>
      <c r="L7987" s="6">
        <f t="shared" si="248"/>
        <v>42.5</v>
      </c>
      <c r="M7987" s="8">
        <f t="shared" si="249"/>
        <v>1657.5</v>
      </c>
      <c r="N7987" t="str" cm="1">
        <f t="array" ref="N79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88" spans="2:14" x14ac:dyDescent="0.35">
      <c r="B7988" s="7">
        <v>2031986</v>
      </c>
      <c r="C7988" s="1" t="s">
        <v>8</v>
      </c>
      <c r="D7988" s="1" t="s">
        <v>414</v>
      </c>
      <c r="E7988" s="1" t="s">
        <v>48</v>
      </c>
      <c r="F7988" s="1" t="s">
        <v>520</v>
      </c>
      <c r="G7988" s="3">
        <v>45482</v>
      </c>
      <c r="H7988" s="3">
        <v>45484</v>
      </c>
      <c r="I7988" s="6">
        <v>65000</v>
      </c>
      <c r="J7988" s="1">
        <v>1</v>
      </c>
      <c r="K7988" s="4">
        <v>0.05</v>
      </c>
      <c r="L7988" s="6">
        <f t="shared" si="248"/>
        <v>3250</v>
      </c>
      <c r="M7988" s="8">
        <f t="shared" si="249"/>
        <v>61750</v>
      </c>
      <c r="N7988" t="str" cm="1">
        <f t="array" ref="N79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89" spans="2:14" x14ac:dyDescent="0.35">
      <c r="B7989" s="7">
        <v>2031987</v>
      </c>
      <c r="C7989" s="1" t="s">
        <v>9</v>
      </c>
      <c r="D7989" s="1" t="s">
        <v>25</v>
      </c>
      <c r="E7989" s="1" t="s">
        <v>49</v>
      </c>
      <c r="F7989" s="1" t="s">
        <v>521</v>
      </c>
      <c r="G7989" s="3">
        <v>45482</v>
      </c>
      <c r="H7989" s="3">
        <v>45485</v>
      </c>
      <c r="I7989" s="6">
        <v>450</v>
      </c>
      <c r="J7989" s="1">
        <v>2</v>
      </c>
      <c r="K7989" s="4">
        <v>0.05</v>
      </c>
      <c r="L7989" s="6">
        <f t="shared" si="248"/>
        <v>22.5</v>
      </c>
      <c r="M7989" s="8">
        <f t="shared" si="249"/>
        <v>877.5</v>
      </c>
      <c r="N7989" t="str" cm="1">
        <f t="array" ref="N79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90" spans="2:14" x14ac:dyDescent="0.35">
      <c r="B7990" s="7">
        <v>2031988</v>
      </c>
      <c r="C7990" s="1" t="s">
        <v>11</v>
      </c>
      <c r="D7990" s="1" t="s">
        <v>26</v>
      </c>
      <c r="E7990" s="1" t="s">
        <v>50</v>
      </c>
      <c r="F7990" s="1" t="s">
        <v>518</v>
      </c>
      <c r="G7990" s="3">
        <v>45482</v>
      </c>
      <c r="H7990" s="3">
        <v>45487</v>
      </c>
      <c r="I7990" s="6">
        <v>1299</v>
      </c>
      <c r="J7990" s="1">
        <v>1</v>
      </c>
      <c r="K7990" s="4">
        <v>0.03</v>
      </c>
      <c r="L7990" s="6">
        <f t="shared" si="248"/>
        <v>38.97</v>
      </c>
      <c r="M7990" s="8">
        <f t="shared" si="249"/>
        <v>1260.03</v>
      </c>
      <c r="N7990" t="str" cm="1">
        <f t="array" ref="N79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91" spans="2:14" x14ac:dyDescent="0.35">
      <c r="B7991" s="7">
        <v>2031989</v>
      </c>
      <c r="C7991" s="1" t="s">
        <v>12</v>
      </c>
      <c r="D7991" s="1" t="s">
        <v>27</v>
      </c>
      <c r="E7991" s="1" t="s">
        <v>51</v>
      </c>
      <c r="F7991" s="1" t="s">
        <v>518</v>
      </c>
      <c r="G7991" s="3">
        <v>45482</v>
      </c>
      <c r="H7991" s="3">
        <v>45483</v>
      </c>
      <c r="I7991" s="6">
        <v>1700</v>
      </c>
      <c r="J7991" s="1">
        <v>2</v>
      </c>
      <c r="K7991" s="4">
        <v>0.1</v>
      </c>
      <c r="L7991" s="6">
        <f t="shared" si="248"/>
        <v>170</v>
      </c>
      <c r="M7991" s="8">
        <f t="shared" si="249"/>
        <v>3230</v>
      </c>
      <c r="N7991" t="str" cm="1">
        <f t="array" ref="N79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92" spans="2:14" x14ac:dyDescent="0.35">
      <c r="B7992" s="7">
        <v>2031990</v>
      </c>
      <c r="C7992" s="1" t="s">
        <v>13</v>
      </c>
      <c r="D7992" s="1" t="s">
        <v>28</v>
      </c>
      <c r="E7992" s="1" t="s">
        <v>506</v>
      </c>
      <c r="F7992" s="1" t="s">
        <v>519</v>
      </c>
      <c r="G7992" s="3">
        <v>45482</v>
      </c>
      <c r="H7992" s="3">
        <v>45490</v>
      </c>
      <c r="I7992" s="6">
        <v>55000</v>
      </c>
      <c r="J7992" s="1">
        <v>3</v>
      </c>
      <c r="K7992" s="4">
        <v>0.05</v>
      </c>
      <c r="L7992" s="6">
        <f t="shared" si="248"/>
        <v>2750</v>
      </c>
      <c r="M7992" s="8">
        <f t="shared" si="249"/>
        <v>162250</v>
      </c>
      <c r="N7992" t="str" cm="1">
        <f t="array" ref="N79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93" spans="2:14" x14ac:dyDescent="0.35">
      <c r="B7993" s="7">
        <v>2031991</v>
      </c>
      <c r="C7993" s="1" t="s">
        <v>14</v>
      </c>
      <c r="D7993" s="1" t="s">
        <v>29</v>
      </c>
      <c r="E7993" s="1" t="s">
        <v>507</v>
      </c>
      <c r="F7993" s="1" t="s">
        <v>521</v>
      </c>
      <c r="G7993" s="3">
        <v>45482</v>
      </c>
      <c r="H7993" s="3">
        <v>45484</v>
      </c>
      <c r="I7993" s="6">
        <v>57999</v>
      </c>
      <c r="J7993" s="1">
        <v>2</v>
      </c>
      <c r="K7993" s="4">
        <v>0.05</v>
      </c>
      <c r="L7993" s="6">
        <f t="shared" si="248"/>
        <v>2899.9500000000003</v>
      </c>
      <c r="M7993" s="8">
        <f t="shared" si="249"/>
        <v>113098.05</v>
      </c>
      <c r="N7993" t="str" cm="1">
        <f t="array" ref="N79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94" spans="2:14" x14ac:dyDescent="0.35">
      <c r="B7994" s="7">
        <v>2031992</v>
      </c>
      <c r="C7994" s="1" t="s">
        <v>15</v>
      </c>
      <c r="D7994" s="1" t="s">
        <v>25</v>
      </c>
      <c r="E7994" s="1" t="s">
        <v>508</v>
      </c>
      <c r="F7994" s="1" t="s">
        <v>520</v>
      </c>
      <c r="G7994" s="3">
        <v>45482</v>
      </c>
      <c r="H7994" s="3">
        <v>45485</v>
      </c>
      <c r="I7994" s="6">
        <v>1399</v>
      </c>
      <c r="J7994" s="1">
        <v>7</v>
      </c>
      <c r="K7994" s="4">
        <v>0.02</v>
      </c>
      <c r="L7994" s="6">
        <f t="shared" si="248"/>
        <v>27.98</v>
      </c>
      <c r="M7994" s="8">
        <f t="shared" si="249"/>
        <v>9765.02</v>
      </c>
      <c r="N7994" t="str" cm="1">
        <f t="array" ref="N79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95" spans="2:14" x14ac:dyDescent="0.35">
      <c r="B7995" s="7">
        <v>2031993</v>
      </c>
      <c r="C7995" s="1" t="s">
        <v>16</v>
      </c>
      <c r="D7995" s="1" t="s">
        <v>30</v>
      </c>
      <c r="E7995" s="1" t="s">
        <v>31</v>
      </c>
      <c r="F7995" s="1" t="s">
        <v>518</v>
      </c>
      <c r="G7995" s="3">
        <v>45482</v>
      </c>
      <c r="H7995" s="3">
        <v>45487</v>
      </c>
      <c r="I7995" s="6">
        <v>999</v>
      </c>
      <c r="J7995" s="1">
        <v>2</v>
      </c>
      <c r="K7995" s="4">
        <v>0.06</v>
      </c>
      <c r="L7995" s="6">
        <f t="shared" si="248"/>
        <v>59.94</v>
      </c>
      <c r="M7995" s="8">
        <f t="shared" si="249"/>
        <v>1938.06</v>
      </c>
      <c r="N7995" t="str" cm="1">
        <f t="array" ref="N79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96" spans="2:14" x14ac:dyDescent="0.35">
      <c r="B7996" s="7">
        <v>2031994</v>
      </c>
      <c r="C7996" s="1" t="s">
        <v>17</v>
      </c>
      <c r="D7996" s="1" t="s">
        <v>27</v>
      </c>
      <c r="E7996" s="1" t="s">
        <v>32</v>
      </c>
      <c r="F7996" s="1" t="s">
        <v>519</v>
      </c>
      <c r="G7996" s="3">
        <v>45482</v>
      </c>
      <c r="H7996" s="3">
        <v>45483</v>
      </c>
      <c r="I7996" s="6">
        <v>2099</v>
      </c>
      <c r="J7996" s="1">
        <v>1</v>
      </c>
      <c r="K7996" s="4">
        <v>0.15</v>
      </c>
      <c r="L7996" s="6">
        <f t="shared" si="248"/>
        <v>314.84999999999997</v>
      </c>
      <c r="M7996" s="8">
        <f t="shared" si="249"/>
        <v>1784.15</v>
      </c>
      <c r="N7996" t="str" cm="1">
        <f t="array" ref="N79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97" spans="2:14" x14ac:dyDescent="0.35">
      <c r="B7997" s="7">
        <v>2031995</v>
      </c>
      <c r="C7997" s="1" t="s">
        <v>18</v>
      </c>
      <c r="D7997" s="1" t="s">
        <v>28</v>
      </c>
      <c r="E7997" s="1" t="s">
        <v>38</v>
      </c>
      <c r="F7997" s="1" t="s">
        <v>520</v>
      </c>
      <c r="G7997" s="3">
        <v>45482</v>
      </c>
      <c r="H7997" s="3">
        <v>45490</v>
      </c>
      <c r="I7997" s="6">
        <v>11000</v>
      </c>
      <c r="J7997" s="1">
        <v>1</v>
      </c>
      <c r="K7997" s="4">
        <v>0.02</v>
      </c>
      <c r="L7997" s="6">
        <f t="shared" si="248"/>
        <v>220</v>
      </c>
      <c r="M7997" s="8">
        <f t="shared" si="249"/>
        <v>10780</v>
      </c>
      <c r="N7997" t="str" cm="1">
        <f t="array" ref="N79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7998" spans="2:14" x14ac:dyDescent="0.35">
      <c r="B7998" s="7">
        <v>2031996</v>
      </c>
      <c r="C7998" s="1" t="s">
        <v>19</v>
      </c>
      <c r="D7998" s="1" t="s">
        <v>29</v>
      </c>
      <c r="E7998" s="1" t="s">
        <v>33</v>
      </c>
      <c r="F7998" s="1" t="s">
        <v>521</v>
      </c>
      <c r="G7998" s="3">
        <v>45482</v>
      </c>
      <c r="H7998" s="3">
        <v>45484</v>
      </c>
      <c r="I7998" s="6">
        <v>800</v>
      </c>
      <c r="J7998" s="1">
        <v>1</v>
      </c>
      <c r="K7998" s="4">
        <v>0.02</v>
      </c>
      <c r="L7998" s="6">
        <f t="shared" si="248"/>
        <v>16</v>
      </c>
      <c r="M7998" s="8">
        <f t="shared" si="249"/>
        <v>784</v>
      </c>
      <c r="N7998" t="str" cm="1">
        <f t="array" ref="N79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7999" spans="2:14" x14ac:dyDescent="0.35">
      <c r="B7999" s="7">
        <v>2031997</v>
      </c>
      <c r="C7999" s="1" t="s">
        <v>20</v>
      </c>
      <c r="D7999" s="1" t="s">
        <v>25</v>
      </c>
      <c r="E7999" s="1" t="s">
        <v>34</v>
      </c>
      <c r="F7999" s="1" t="s">
        <v>518</v>
      </c>
      <c r="G7999" s="3">
        <v>45482</v>
      </c>
      <c r="H7999" s="3">
        <v>45485</v>
      </c>
      <c r="I7999" s="6">
        <v>5500</v>
      </c>
      <c r="J7999" s="1">
        <v>2</v>
      </c>
      <c r="K7999" s="4">
        <v>0.02</v>
      </c>
      <c r="L7999" s="6">
        <f t="shared" si="248"/>
        <v>110</v>
      </c>
      <c r="M7999" s="8">
        <f t="shared" si="249"/>
        <v>10890</v>
      </c>
      <c r="N7999" t="str" cm="1">
        <f t="array" ref="N79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00" spans="2:14" x14ac:dyDescent="0.35">
      <c r="B8000" s="7">
        <v>2031998</v>
      </c>
      <c r="C8000" s="1" t="s">
        <v>21</v>
      </c>
      <c r="D8000" s="1" t="s">
        <v>26</v>
      </c>
      <c r="E8000" s="1" t="s">
        <v>35</v>
      </c>
      <c r="F8000" s="1" t="s">
        <v>518</v>
      </c>
      <c r="G8000" s="3">
        <v>45482</v>
      </c>
      <c r="H8000" s="3">
        <v>45487</v>
      </c>
      <c r="I8000" s="6">
        <v>1350</v>
      </c>
      <c r="J8000" s="1">
        <v>1</v>
      </c>
      <c r="K8000" s="4">
        <v>0.02</v>
      </c>
      <c r="L8000" s="6">
        <f t="shared" si="248"/>
        <v>27</v>
      </c>
      <c r="M8000" s="8">
        <f t="shared" si="249"/>
        <v>1323</v>
      </c>
      <c r="N8000" t="str" cm="1">
        <f t="array" ref="N80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01" spans="2:14" x14ac:dyDescent="0.35">
      <c r="B8001" s="7">
        <v>2031999</v>
      </c>
      <c r="C8001" s="1" t="s">
        <v>22</v>
      </c>
      <c r="D8001" s="1" t="s">
        <v>27</v>
      </c>
      <c r="E8001" s="1" t="s">
        <v>36</v>
      </c>
      <c r="F8001" s="1" t="s">
        <v>519</v>
      </c>
      <c r="G8001" s="3">
        <v>45482</v>
      </c>
      <c r="H8001" s="3">
        <v>45483</v>
      </c>
      <c r="I8001" s="6">
        <v>4500</v>
      </c>
      <c r="J8001" s="1">
        <v>2</v>
      </c>
      <c r="K8001" s="4">
        <v>0.02</v>
      </c>
      <c r="L8001" s="6">
        <f t="shared" si="248"/>
        <v>90</v>
      </c>
      <c r="M8001" s="8">
        <f t="shared" si="249"/>
        <v>8910</v>
      </c>
      <c r="N8001" t="str" cm="1">
        <f t="array" ref="N80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02" spans="2:14" x14ac:dyDescent="0.35">
      <c r="B8002" s="7">
        <v>2032000</v>
      </c>
      <c r="C8002" s="1" t="s">
        <v>23</v>
      </c>
      <c r="D8002" s="1" t="s">
        <v>28</v>
      </c>
      <c r="E8002" s="1" t="s">
        <v>37</v>
      </c>
      <c r="F8002" s="1" t="s">
        <v>521</v>
      </c>
      <c r="G8002" s="3">
        <v>45482</v>
      </c>
      <c r="H8002" s="3">
        <v>45490</v>
      </c>
      <c r="I8002" s="6">
        <v>2350</v>
      </c>
      <c r="J8002" s="1">
        <v>7</v>
      </c>
      <c r="K8002" s="4">
        <v>0.02</v>
      </c>
      <c r="L8002" s="6">
        <f t="shared" si="248"/>
        <v>47</v>
      </c>
      <c r="M8002" s="8">
        <f t="shared" si="249"/>
        <v>16403</v>
      </c>
      <c r="N8002" t="str" cm="1">
        <f t="array" ref="N80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03" spans="2:14" x14ac:dyDescent="0.35">
      <c r="B8003" s="7">
        <v>2032001</v>
      </c>
      <c r="C8003" s="1" t="s">
        <v>24</v>
      </c>
      <c r="D8003" s="1" t="s">
        <v>29</v>
      </c>
      <c r="E8003" s="1" t="s">
        <v>39</v>
      </c>
      <c r="F8003" s="1" t="s">
        <v>520</v>
      </c>
      <c r="G8003" s="3">
        <v>45482</v>
      </c>
      <c r="H8003" s="3">
        <v>45484</v>
      </c>
      <c r="I8003" s="6">
        <v>90</v>
      </c>
      <c r="J8003" s="1">
        <v>2</v>
      </c>
      <c r="K8003" s="4">
        <v>0.02</v>
      </c>
      <c r="L8003" s="6">
        <f t="shared" si="248"/>
        <v>1.8</v>
      </c>
      <c r="M8003" s="8">
        <f t="shared" si="249"/>
        <v>178.2</v>
      </c>
      <c r="N8003" t="str" cm="1">
        <f t="array" ref="N80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04" spans="2:14" x14ac:dyDescent="0.35">
      <c r="B8004" s="7">
        <v>2032002</v>
      </c>
      <c r="C8004" s="1" t="s">
        <v>4</v>
      </c>
      <c r="D8004" s="1" t="s">
        <v>25</v>
      </c>
      <c r="E8004" s="1" t="s">
        <v>40</v>
      </c>
      <c r="F8004" s="1" t="s">
        <v>518</v>
      </c>
      <c r="G8004" s="3">
        <v>45482</v>
      </c>
      <c r="H8004" s="3">
        <v>45485</v>
      </c>
      <c r="I8004" s="6">
        <v>280</v>
      </c>
      <c r="J8004" s="1">
        <v>2</v>
      </c>
      <c r="K8004" s="4">
        <v>0.02</v>
      </c>
      <c r="L8004" s="6">
        <f t="shared" ref="L8004:L8067" si="250">I8004*K8004</f>
        <v>5.6000000000000005</v>
      </c>
      <c r="M8004" s="8">
        <f t="shared" ref="M8004:M8067" si="251">I8004*J8004-L8004</f>
        <v>554.4</v>
      </c>
      <c r="N8004" t="str" cm="1">
        <f t="array" ref="N80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05" spans="2:14" x14ac:dyDescent="0.35">
      <c r="B8005" s="7">
        <v>2032003</v>
      </c>
      <c r="C8005" s="1" t="s">
        <v>5</v>
      </c>
      <c r="D8005" s="1" t="s">
        <v>26</v>
      </c>
      <c r="E8005" s="1" t="s">
        <v>41</v>
      </c>
      <c r="F8005" s="1" t="s">
        <v>519</v>
      </c>
      <c r="G8005" s="3">
        <v>45482</v>
      </c>
      <c r="H8005" s="3">
        <v>45487</v>
      </c>
      <c r="I8005" s="6">
        <v>70</v>
      </c>
      <c r="J8005" s="1">
        <v>1</v>
      </c>
      <c r="K8005" s="4">
        <v>7.0000000000000007E-2</v>
      </c>
      <c r="L8005" s="6">
        <f t="shared" si="250"/>
        <v>4.9000000000000004</v>
      </c>
      <c r="M8005" s="8">
        <f t="shared" si="251"/>
        <v>65.099999999999994</v>
      </c>
      <c r="N8005" t="str" cm="1">
        <f t="array" ref="N80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06" spans="2:14" x14ac:dyDescent="0.35">
      <c r="B8006" s="7">
        <v>2032004</v>
      </c>
      <c r="C8006" s="1" t="s">
        <v>6</v>
      </c>
      <c r="D8006" s="1" t="s">
        <v>27</v>
      </c>
      <c r="E8006" s="1" t="s">
        <v>42</v>
      </c>
      <c r="F8006" s="1" t="s">
        <v>520</v>
      </c>
      <c r="G8006" s="3">
        <v>45482</v>
      </c>
      <c r="H8006" s="3">
        <v>45483</v>
      </c>
      <c r="I8006" s="6">
        <v>230</v>
      </c>
      <c r="J8006" s="1">
        <v>2</v>
      </c>
      <c r="K8006" s="4">
        <v>0.03</v>
      </c>
      <c r="L8006" s="6">
        <f t="shared" si="250"/>
        <v>6.8999999999999995</v>
      </c>
      <c r="M8006" s="8">
        <f t="shared" si="251"/>
        <v>453.1</v>
      </c>
      <c r="N8006" t="str" cm="1">
        <f t="array" ref="N80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07" spans="2:14" x14ac:dyDescent="0.35">
      <c r="B8007" s="7">
        <v>2032005</v>
      </c>
      <c r="C8007" s="1" t="s">
        <v>7</v>
      </c>
      <c r="D8007" s="1" t="s">
        <v>28</v>
      </c>
      <c r="E8007" s="1" t="s">
        <v>43</v>
      </c>
      <c r="F8007" s="1" t="s">
        <v>521</v>
      </c>
      <c r="G8007" s="3">
        <v>45482</v>
      </c>
      <c r="H8007" s="3">
        <v>45490</v>
      </c>
      <c r="I8007" s="6">
        <v>7999</v>
      </c>
      <c r="J8007" s="1">
        <v>4</v>
      </c>
      <c r="K8007" s="4">
        <v>0.08</v>
      </c>
      <c r="L8007" s="6">
        <f t="shared" si="250"/>
        <v>639.91999999999996</v>
      </c>
      <c r="M8007" s="8">
        <f t="shared" si="251"/>
        <v>31356.080000000002</v>
      </c>
      <c r="N8007" t="str" cm="1">
        <f t="array" ref="N80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08" spans="2:14" x14ac:dyDescent="0.35">
      <c r="B8008" s="7">
        <v>2032006</v>
      </c>
      <c r="C8008" s="1" t="s">
        <v>10</v>
      </c>
      <c r="D8008" s="1" t="s">
        <v>29</v>
      </c>
      <c r="E8008" s="1" t="s">
        <v>44</v>
      </c>
      <c r="F8008" s="1" t="s">
        <v>518</v>
      </c>
      <c r="G8008" s="3">
        <v>45482</v>
      </c>
      <c r="H8008" s="3">
        <v>45484</v>
      </c>
      <c r="I8008" s="6">
        <v>850</v>
      </c>
      <c r="J8008" s="1">
        <v>3</v>
      </c>
      <c r="K8008" s="4">
        <v>0.05</v>
      </c>
      <c r="L8008" s="6">
        <f t="shared" si="250"/>
        <v>42.5</v>
      </c>
      <c r="M8008" s="8">
        <f t="shared" si="251"/>
        <v>2507.5</v>
      </c>
      <c r="N8008" t="str" cm="1">
        <f t="array" ref="N80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09" spans="2:14" x14ac:dyDescent="0.35">
      <c r="B8009" s="7">
        <v>2032007</v>
      </c>
      <c r="C8009" s="1" t="s">
        <v>8</v>
      </c>
      <c r="D8009" s="1" t="s">
        <v>25</v>
      </c>
      <c r="E8009" s="1" t="s">
        <v>45</v>
      </c>
      <c r="F8009" s="1" t="s">
        <v>518</v>
      </c>
      <c r="G8009" s="3">
        <v>45482</v>
      </c>
      <c r="H8009" s="3">
        <v>45485</v>
      </c>
      <c r="I8009" s="6">
        <v>65000</v>
      </c>
      <c r="J8009" s="1">
        <v>2</v>
      </c>
      <c r="K8009" s="4">
        <v>0.05</v>
      </c>
      <c r="L8009" s="6">
        <f t="shared" si="250"/>
        <v>3250</v>
      </c>
      <c r="M8009" s="8">
        <f t="shared" si="251"/>
        <v>126750</v>
      </c>
      <c r="N8009" t="str" cm="1">
        <f t="array" ref="N80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10" spans="2:14" x14ac:dyDescent="0.35">
      <c r="B8010" s="7">
        <v>2032008</v>
      </c>
      <c r="C8010" s="1" t="s">
        <v>9</v>
      </c>
      <c r="D8010" s="1" t="s">
        <v>415</v>
      </c>
      <c r="E8010" s="1" t="s">
        <v>46</v>
      </c>
      <c r="F8010" s="1" t="s">
        <v>519</v>
      </c>
      <c r="G8010" s="3">
        <v>45482</v>
      </c>
      <c r="H8010" s="3">
        <v>45487</v>
      </c>
      <c r="I8010" s="6">
        <v>450</v>
      </c>
      <c r="J8010" s="1">
        <v>1</v>
      </c>
      <c r="K8010" s="4">
        <v>0.05</v>
      </c>
      <c r="L8010" s="6">
        <f t="shared" si="250"/>
        <v>22.5</v>
      </c>
      <c r="M8010" s="8">
        <f t="shared" si="251"/>
        <v>427.5</v>
      </c>
      <c r="N8010" t="str" cm="1">
        <f t="array" ref="N80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11" spans="2:14" x14ac:dyDescent="0.35">
      <c r="B8011" s="7">
        <v>2032009</v>
      </c>
      <c r="C8011" s="1" t="s">
        <v>11</v>
      </c>
      <c r="D8011" s="1" t="s">
        <v>25</v>
      </c>
      <c r="E8011" s="1" t="s">
        <v>47</v>
      </c>
      <c r="F8011" s="1" t="s">
        <v>521</v>
      </c>
      <c r="G8011" s="3">
        <v>45482</v>
      </c>
      <c r="H8011" s="3">
        <v>45483</v>
      </c>
      <c r="I8011" s="6">
        <v>1299</v>
      </c>
      <c r="J8011" s="1">
        <v>1</v>
      </c>
      <c r="K8011" s="4">
        <v>0.05</v>
      </c>
      <c r="L8011" s="6">
        <f t="shared" si="250"/>
        <v>64.95</v>
      </c>
      <c r="M8011" s="8">
        <f t="shared" si="251"/>
        <v>1234.05</v>
      </c>
      <c r="N8011" t="str" cm="1">
        <f t="array" ref="N80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12" spans="2:14" x14ac:dyDescent="0.35">
      <c r="B8012" s="7">
        <v>2032010</v>
      </c>
      <c r="C8012" s="1" t="s">
        <v>12</v>
      </c>
      <c r="D8012" s="1" t="s">
        <v>26</v>
      </c>
      <c r="E8012" s="1" t="s">
        <v>48</v>
      </c>
      <c r="F8012" s="1" t="s">
        <v>520</v>
      </c>
      <c r="G8012" s="3">
        <v>45482</v>
      </c>
      <c r="H8012" s="3">
        <v>45490</v>
      </c>
      <c r="I8012" s="6">
        <v>1700</v>
      </c>
      <c r="J8012" s="1">
        <v>2</v>
      </c>
      <c r="K8012" s="4">
        <v>0.03</v>
      </c>
      <c r="L8012" s="6">
        <f t="shared" si="250"/>
        <v>51</v>
      </c>
      <c r="M8012" s="8">
        <f t="shared" si="251"/>
        <v>3349</v>
      </c>
      <c r="N8012" t="str" cm="1">
        <f t="array" ref="N80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13" spans="2:14" x14ac:dyDescent="0.35">
      <c r="B8013" s="7">
        <v>2032011</v>
      </c>
      <c r="C8013" s="1" t="s">
        <v>13</v>
      </c>
      <c r="D8013" s="1" t="s">
        <v>27</v>
      </c>
      <c r="E8013" s="1" t="s">
        <v>49</v>
      </c>
      <c r="F8013" s="1" t="s">
        <v>518</v>
      </c>
      <c r="G8013" s="3">
        <v>45482</v>
      </c>
      <c r="H8013" s="3">
        <v>45484</v>
      </c>
      <c r="I8013" s="6">
        <v>55000</v>
      </c>
      <c r="J8013" s="1">
        <v>1</v>
      </c>
      <c r="K8013" s="4">
        <v>0.1</v>
      </c>
      <c r="L8013" s="6">
        <f t="shared" si="250"/>
        <v>5500</v>
      </c>
      <c r="M8013" s="8">
        <f t="shared" si="251"/>
        <v>49500</v>
      </c>
      <c r="N8013" t="str" cm="1">
        <f t="array" ref="N80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14" spans="2:14" x14ac:dyDescent="0.35">
      <c r="B8014" s="7">
        <v>2032012</v>
      </c>
      <c r="C8014" s="1" t="s">
        <v>14</v>
      </c>
      <c r="D8014" s="1" t="s">
        <v>28</v>
      </c>
      <c r="E8014" s="1" t="s">
        <v>50</v>
      </c>
      <c r="F8014" s="1" t="s">
        <v>519</v>
      </c>
      <c r="G8014" s="3">
        <v>45482</v>
      </c>
      <c r="H8014" s="3">
        <v>45485</v>
      </c>
      <c r="I8014" s="6">
        <v>57999</v>
      </c>
      <c r="J8014" s="1">
        <v>3</v>
      </c>
      <c r="K8014" s="4">
        <v>0.05</v>
      </c>
      <c r="L8014" s="6">
        <f t="shared" si="250"/>
        <v>2899.9500000000003</v>
      </c>
      <c r="M8014" s="8">
        <f t="shared" si="251"/>
        <v>171097.05</v>
      </c>
      <c r="N8014" t="str" cm="1">
        <f t="array" ref="N80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15" spans="2:14" x14ac:dyDescent="0.35">
      <c r="B8015" s="7">
        <v>2032013</v>
      </c>
      <c r="C8015" s="1" t="s">
        <v>15</v>
      </c>
      <c r="D8015" s="1" t="s">
        <v>29</v>
      </c>
      <c r="E8015" s="1" t="s">
        <v>51</v>
      </c>
      <c r="F8015" s="1" t="s">
        <v>520</v>
      </c>
      <c r="G8015" s="3">
        <v>45482</v>
      </c>
      <c r="H8015" s="3">
        <v>45487</v>
      </c>
      <c r="I8015" s="6">
        <v>1399</v>
      </c>
      <c r="J8015" s="1">
        <v>2</v>
      </c>
      <c r="K8015" s="4">
        <v>0.05</v>
      </c>
      <c r="L8015" s="6">
        <f t="shared" si="250"/>
        <v>69.95</v>
      </c>
      <c r="M8015" s="8">
        <f t="shared" si="251"/>
        <v>2728.05</v>
      </c>
      <c r="N8015" t="str" cm="1">
        <f t="array" ref="N80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16" spans="2:14" x14ac:dyDescent="0.35">
      <c r="B8016" s="7">
        <v>2032014</v>
      </c>
      <c r="C8016" s="1" t="s">
        <v>16</v>
      </c>
      <c r="D8016" s="1" t="s">
        <v>25</v>
      </c>
      <c r="E8016" s="1" t="s">
        <v>506</v>
      </c>
      <c r="F8016" s="1" t="s">
        <v>521</v>
      </c>
      <c r="G8016" s="3">
        <v>45482</v>
      </c>
      <c r="H8016" s="3">
        <v>45483</v>
      </c>
      <c r="I8016" s="6">
        <v>999</v>
      </c>
      <c r="J8016" s="1">
        <v>1</v>
      </c>
      <c r="K8016" s="4">
        <v>0.02</v>
      </c>
      <c r="L8016" s="6">
        <f t="shared" si="250"/>
        <v>19.98</v>
      </c>
      <c r="M8016" s="8">
        <f t="shared" si="251"/>
        <v>979.02</v>
      </c>
      <c r="N8016" t="str" cm="1">
        <f t="array" ref="N80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17" spans="2:14" x14ac:dyDescent="0.35">
      <c r="B8017" s="7">
        <v>2032015</v>
      </c>
      <c r="C8017" s="1" t="s">
        <v>17</v>
      </c>
      <c r="D8017" s="1" t="s">
        <v>30</v>
      </c>
      <c r="E8017" s="1" t="s">
        <v>507</v>
      </c>
      <c r="F8017" s="1" t="s">
        <v>518</v>
      </c>
      <c r="G8017" s="3">
        <v>45482</v>
      </c>
      <c r="H8017" s="3">
        <v>45490</v>
      </c>
      <c r="I8017" s="6">
        <v>2099</v>
      </c>
      <c r="J8017" s="1">
        <v>2</v>
      </c>
      <c r="K8017" s="4">
        <v>0.06</v>
      </c>
      <c r="L8017" s="6">
        <f t="shared" si="250"/>
        <v>125.94</v>
      </c>
      <c r="M8017" s="8">
        <f t="shared" si="251"/>
        <v>4072.06</v>
      </c>
      <c r="N8017" t="str" cm="1">
        <f t="array" ref="N80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18" spans="2:14" x14ac:dyDescent="0.35">
      <c r="B8018" s="7">
        <v>2032016</v>
      </c>
      <c r="C8018" s="1" t="s">
        <v>18</v>
      </c>
      <c r="D8018" s="1" t="s">
        <v>27</v>
      </c>
      <c r="E8018" s="1" t="s">
        <v>508</v>
      </c>
      <c r="F8018" s="1" t="s">
        <v>518</v>
      </c>
      <c r="G8018" s="3">
        <v>45482</v>
      </c>
      <c r="H8018" s="3">
        <v>45484</v>
      </c>
      <c r="I8018" s="6">
        <v>11000</v>
      </c>
      <c r="J8018" s="1">
        <v>1</v>
      </c>
      <c r="K8018" s="4">
        <v>0.15</v>
      </c>
      <c r="L8018" s="6">
        <f t="shared" si="250"/>
        <v>1650</v>
      </c>
      <c r="M8018" s="8">
        <f t="shared" si="251"/>
        <v>9350</v>
      </c>
      <c r="N8018" t="str" cm="1">
        <f t="array" ref="N80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19" spans="2:14" x14ac:dyDescent="0.35">
      <c r="B8019" s="7">
        <v>2032017</v>
      </c>
      <c r="C8019" s="1" t="s">
        <v>19</v>
      </c>
      <c r="D8019" s="1" t="s">
        <v>28</v>
      </c>
      <c r="E8019" s="1" t="s">
        <v>31</v>
      </c>
      <c r="F8019" s="1" t="s">
        <v>519</v>
      </c>
      <c r="G8019" s="3">
        <v>45482</v>
      </c>
      <c r="H8019" s="3">
        <v>45485</v>
      </c>
      <c r="I8019" s="6">
        <v>800</v>
      </c>
      <c r="J8019" s="1">
        <v>2</v>
      </c>
      <c r="K8019" s="4">
        <v>0.02</v>
      </c>
      <c r="L8019" s="6">
        <f t="shared" si="250"/>
        <v>16</v>
      </c>
      <c r="M8019" s="8">
        <f t="shared" si="251"/>
        <v>1584</v>
      </c>
      <c r="N8019" t="str" cm="1">
        <f t="array" ref="N80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20" spans="2:14" x14ac:dyDescent="0.35">
      <c r="B8020" s="7">
        <v>2032018</v>
      </c>
      <c r="C8020" s="1" t="s">
        <v>20</v>
      </c>
      <c r="D8020" s="1" t="s">
        <v>29</v>
      </c>
      <c r="E8020" s="1" t="s">
        <v>32</v>
      </c>
      <c r="F8020" s="1" t="s">
        <v>521</v>
      </c>
      <c r="G8020" s="3">
        <v>45482</v>
      </c>
      <c r="H8020" s="3">
        <v>45487</v>
      </c>
      <c r="I8020" s="6">
        <v>5500</v>
      </c>
      <c r="J8020" s="1">
        <v>3</v>
      </c>
      <c r="K8020" s="4">
        <v>0.02</v>
      </c>
      <c r="L8020" s="6">
        <f t="shared" si="250"/>
        <v>110</v>
      </c>
      <c r="M8020" s="8">
        <f t="shared" si="251"/>
        <v>16390</v>
      </c>
      <c r="N8020" t="str" cm="1">
        <f t="array" ref="N80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21" spans="2:14" x14ac:dyDescent="0.35">
      <c r="B8021" s="7">
        <v>2032019</v>
      </c>
      <c r="C8021" s="1" t="s">
        <v>21</v>
      </c>
      <c r="D8021" s="1" t="s">
        <v>25</v>
      </c>
      <c r="E8021" s="1" t="s">
        <v>38</v>
      </c>
      <c r="F8021" s="1" t="s">
        <v>520</v>
      </c>
      <c r="G8021" s="3">
        <v>45482</v>
      </c>
      <c r="H8021" s="3">
        <v>45483</v>
      </c>
      <c r="I8021" s="6">
        <v>1350</v>
      </c>
      <c r="J8021" s="1">
        <v>2</v>
      </c>
      <c r="K8021" s="4">
        <v>0.02</v>
      </c>
      <c r="L8021" s="6">
        <f t="shared" si="250"/>
        <v>27</v>
      </c>
      <c r="M8021" s="8">
        <f t="shared" si="251"/>
        <v>2673</v>
      </c>
      <c r="N8021" t="str" cm="1">
        <f t="array" ref="N80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22" spans="2:14" x14ac:dyDescent="0.35">
      <c r="B8022" s="7">
        <v>2032020</v>
      </c>
      <c r="C8022" s="1" t="s">
        <v>22</v>
      </c>
      <c r="D8022" s="1" t="s">
        <v>26</v>
      </c>
      <c r="E8022" s="1" t="s">
        <v>33</v>
      </c>
      <c r="F8022" s="1" t="s">
        <v>518</v>
      </c>
      <c r="G8022" s="3">
        <v>45482</v>
      </c>
      <c r="H8022" s="3">
        <v>45490</v>
      </c>
      <c r="I8022" s="6">
        <v>4500</v>
      </c>
      <c r="J8022" s="1">
        <v>7</v>
      </c>
      <c r="K8022" s="4">
        <v>0.02</v>
      </c>
      <c r="L8022" s="6">
        <f t="shared" si="250"/>
        <v>90</v>
      </c>
      <c r="M8022" s="8">
        <f t="shared" si="251"/>
        <v>31410</v>
      </c>
      <c r="N8022" t="str" cm="1">
        <f t="array" ref="N80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23" spans="2:14" x14ac:dyDescent="0.35">
      <c r="B8023" s="7">
        <v>2032021</v>
      </c>
      <c r="C8023" s="1" t="s">
        <v>23</v>
      </c>
      <c r="D8023" s="1" t="s">
        <v>27</v>
      </c>
      <c r="E8023" s="1" t="s">
        <v>34</v>
      </c>
      <c r="F8023" s="1" t="s">
        <v>519</v>
      </c>
      <c r="G8023" s="3">
        <v>45482</v>
      </c>
      <c r="H8023" s="3">
        <v>45484</v>
      </c>
      <c r="I8023" s="6">
        <v>2350</v>
      </c>
      <c r="J8023" s="1">
        <v>2</v>
      </c>
      <c r="K8023" s="4">
        <v>0.02</v>
      </c>
      <c r="L8023" s="6">
        <f t="shared" si="250"/>
        <v>47</v>
      </c>
      <c r="M8023" s="8">
        <f t="shared" si="251"/>
        <v>4653</v>
      </c>
      <c r="N8023" t="str" cm="1">
        <f t="array" ref="N80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24" spans="2:14" x14ac:dyDescent="0.35">
      <c r="B8024" s="7">
        <v>2032022</v>
      </c>
      <c r="C8024" s="1" t="s">
        <v>24</v>
      </c>
      <c r="D8024" s="1" t="s">
        <v>28</v>
      </c>
      <c r="E8024" s="1" t="s">
        <v>35</v>
      </c>
      <c r="F8024" s="1" t="s">
        <v>520</v>
      </c>
      <c r="G8024" s="3">
        <v>45482</v>
      </c>
      <c r="H8024" s="3">
        <v>45485</v>
      </c>
      <c r="I8024" s="6">
        <v>90</v>
      </c>
      <c r="J8024" s="1">
        <v>1</v>
      </c>
      <c r="K8024" s="4">
        <v>0.02</v>
      </c>
      <c r="L8024" s="6">
        <f t="shared" si="250"/>
        <v>1.8</v>
      </c>
      <c r="M8024" s="8">
        <f t="shared" si="251"/>
        <v>88.2</v>
      </c>
      <c r="N8024" t="str" cm="1">
        <f t="array" ref="N80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25" spans="2:14" x14ac:dyDescent="0.35">
      <c r="B8025" s="7">
        <v>2032023</v>
      </c>
      <c r="C8025" s="1" t="s">
        <v>4</v>
      </c>
      <c r="D8025" s="1" t="s">
        <v>29</v>
      </c>
      <c r="E8025" s="1" t="s">
        <v>36</v>
      </c>
      <c r="F8025" s="1" t="s">
        <v>521</v>
      </c>
      <c r="G8025" s="3">
        <v>45482</v>
      </c>
      <c r="H8025" s="3">
        <v>45487</v>
      </c>
      <c r="I8025" s="6">
        <v>280</v>
      </c>
      <c r="J8025" s="1">
        <v>1</v>
      </c>
      <c r="K8025" s="4">
        <v>0.02</v>
      </c>
      <c r="L8025" s="6">
        <f t="shared" si="250"/>
        <v>5.6000000000000005</v>
      </c>
      <c r="M8025" s="8">
        <f t="shared" si="251"/>
        <v>274.39999999999998</v>
      </c>
      <c r="N8025" t="str" cm="1">
        <f t="array" ref="N80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26" spans="2:14" x14ac:dyDescent="0.35">
      <c r="B8026" s="7">
        <v>2032024</v>
      </c>
      <c r="C8026" s="1" t="s">
        <v>5</v>
      </c>
      <c r="D8026" s="1" t="s">
        <v>25</v>
      </c>
      <c r="E8026" s="1" t="s">
        <v>37</v>
      </c>
      <c r="F8026" s="1" t="s">
        <v>518</v>
      </c>
      <c r="G8026" s="3">
        <v>45482</v>
      </c>
      <c r="H8026" s="3">
        <v>45483</v>
      </c>
      <c r="I8026" s="6">
        <v>70</v>
      </c>
      <c r="J8026" s="1">
        <v>1</v>
      </c>
      <c r="K8026" s="4">
        <v>0.02</v>
      </c>
      <c r="L8026" s="6">
        <f t="shared" si="250"/>
        <v>1.4000000000000001</v>
      </c>
      <c r="M8026" s="8">
        <f t="shared" si="251"/>
        <v>68.599999999999994</v>
      </c>
      <c r="N8026" t="str" cm="1">
        <f t="array" ref="N80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27" spans="2:14" x14ac:dyDescent="0.35">
      <c r="B8027" s="7">
        <v>2032025</v>
      </c>
      <c r="C8027" s="1" t="s">
        <v>6</v>
      </c>
      <c r="D8027" s="1" t="s">
        <v>26</v>
      </c>
      <c r="E8027" s="1" t="s">
        <v>39</v>
      </c>
      <c r="F8027" s="1" t="s">
        <v>518</v>
      </c>
      <c r="G8027" s="3">
        <v>45482</v>
      </c>
      <c r="H8027" s="3">
        <v>45490</v>
      </c>
      <c r="I8027" s="6">
        <v>230</v>
      </c>
      <c r="J8027" s="1">
        <v>2</v>
      </c>
      <c r="K8027" s="4">
        <v>7.0000000000000007E-2</v>
      </c>
      <c r="L8027" s="6">
        <f t="shared" si="250"/>
        <v>16.100000000000001</v>
      </c>
      <c r="M8027" s="8">
        <f t="shared" si="251"/>
        <v>443.9</v>
      </c>
      <c r="N8027" t="str" cm="1">
        <f t="array" ref="N80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28" spans="2:14" x14ac:dyDescent="0.35">
      <c r="B8028" s="7">
        <v>2032026</v>
      </c>
      <c r="C8028" s="1" t="s">
        <v>7</v>
      </c>
      <c r="D8028" s="1" t="s">
        <v>27</v>
      </c>
      <c r="E8028" s="1" t="s">
        <v>40</v>
      </c>
      <c r="F8028" s="1" t="s">
        <v>519</v>
      </c>
      <c r="G8028" s="3">
        <v>45482</v>
      </c>
      <c r="H8028" s="3">
        <v>45484</v>
      </c>
      <c r="I8028" s="6">
        <v>7999</v>
      </c>
      <c r="J8028" s="1">
        <v>1</v>
      </c>
      <c r="K8028" s="4">
        <v>0.03</v>
      </c>
      <c r="L8028" s="6">
        <f t="shared" si="250"/>
        <v>239.97</v>
      </c>
      <c r="M8028" s="8">
        <f t="shared" si="251"/>
        <v>7759.03</v>
      </c>
      <c r="N8028" t="str" cm="1">
        <f t="array" ref="N80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29" spans="2:14" x14ac:dyDescent="0.35">
      <c r="B8029" s="7">
        <v>2032027</v>
      </c>
      <c r="C8029" s="1" t="s">
        <v>10</v>
      </c>
      <c r="D8029" s="1" t="s">
        <v>28</v>
      </c>
      <c r="E8029" s="1" t="s">
        <v>41</v>
      </c>
      <c r="F8029" s="1" t="s">
        <v>521</v>
      </c>
      <c r="G8029" s="3">
        <v>45482</v>
      </c>
      <c r="H8029" s="3">
        <v>45485</v>
      </c>
      <c r="I8029" s="6">
        <v>850</v>
      </c>
      <c r="J8029" s="1">
        <v>2</v>
      </c>
      <c r="K8029" s="4">
        <v>0.08</v>
      </c>
      <c r="L8029" s="6">
        <f t="shared" si="250"/>
        <v>68</v>
      </c>
      <c r="M8029" s="8">
        <f t="shared" si="251"/>
        <v>1632</v>
      </c>
      <c r="N8029" t="str" cm="1">
        <f t="array" ref="N80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30" spans="2:14" x14ac:dyDescent="0.35">
      <c r="B8030" s="7">
        <v>2032028</v>
      </c>
      <c r="C8030" s="1" t="s">
        <v>8</v>
      </c>
      <c r="D8030" s="1" t="s">
        <v>29</v>
      </c>
      <c r="E8030" s="1" t="s">
        <v>42</v>
      </c>
      <c r="F8030" s="1" t="s">
        <v>520</v>
      </c>
      <c r="G8030" s="3">
        <v>45482</v>
      </c>
      <c r="H8030" s="3">
        <v>45487</v>
      </c>
      <c r="I8030" s="6">
        <v>65000</v>
      </c>
      <c r="J8030" s="1">
        <v>7</v>
      </c>
      <c r="K8030" s="4">
        <v>0.05</v>
      </c>
      <c r="L8030" s="6">
        <f t="shared" si="250"/>
        <v>3250</v>
      </c>
      <c r="M8030" s="8">
        <f t="shared" si="251"/>
        <v>451750</v>
      </c>
      <c r="N8030" t="str" cm="1">
        <f t="array" ref="N80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31" spans="2:14" x14ac:dyDescent="0.35">
      <c r="B8031" s="7">
        <v>2032029</v>
      </c>
      <c r="C8031" s="1" t="s">
        <v>9</v>
      </c>
      <c r="D8031" s="1" t="s">
        <v>25</v>
      </c>
      <c r="E8031" s="1" t="s">
        <v>43</v>
      </c>
      <c r="F8031" s="1" t="s">
        <v>518</v>
      </c>
      <c r="G8031" s="3">
        <v>45482</v>
      </c>
      <c r="H8031" s="3">
        <v>45483</v>
      </c>
      <c r="I8031" s="6">
        <v>450</v>
      </c>
      <c r="J8031" s="1">
        <v>2</v>
      </c>
      <c r="K8031" s="4">
        <v>0.05</v>
      </c>
      <c r="L8031" s="6">
        <f t="shared" si="250"/>
        <v>22.5</v>
      </c>
      <c r="M8031" s="8">
        <f t="shared" si="251"/>
        <v>877.5</v>
      </c>
      <c r="N8031" t="str" cm="1">
        <f t="array" ref="N80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32" spans="2:14" x14ac:dyDescent="0.35">
      <c r="B8032" s="7">
        <v>2032030</v>
      </c>
      <c r="C8032" s="1" t="s">
        <v>11</v>
      </c>
      <c r="D8032" s="1" t="s">
        <v>416</v>
      </c>
      <c r="E8032" s="1" t="s">
        <v>44</v>
      </c>
      <c r="F8032" s="1" t="s">
        <v>519</v>
      </c>
      <c r="G8032" s="3">
        <v>45482</v>
      </c>
      <c r="H8032" s="3">
        <v>45490</v>
      </c>
      <c r="I8032" s="6">
        <v>1299</v>
      </c>
      <c r="J8032" s="1">
        <v>2</v>
      </c>
      <c r="K8032" s="4">
        <v>0.05</v>
      </c>
      <c r="L8032" s="6">
        <f t="shared" si="250"/>
        <v>64.95</v>
      </c>
      <c r="M8032" s="8">
        <f t="shared" si="251"/>
        <v>2533.0500000000002</v>
      </c>
      <c r="N8032" t="str" cm="1">
        <f t="array" ref="N80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33" spans="2:14" x14ac:dyDescent="0.35">
      <c r="B8033" s="7">
        <v>2032031</v>
      </c>
      <c r="C8033" s="1" t="s">
        <v>12</v>
      </c>
      <c r="D8033" s="1" t="s">
        <v>25</v>
      </c>
      <c r="E8033" s="1" t="s">
        <v>45</v>
      </c>
      <c r="F8033" s="1" t="s">
        <v>520</v>
      </c>
      <c r="G8033" s="3">
        <v>45482</v>
      </c>
      <c r="H8033" s="3">
        <v>45484</v>
      </c>
      <c r="I8033" s="6">
        <v>1700</v>
      </c>
      <c r="J8033" s="1">
        <v>1</v>
      </c>
      <c r="K8033" s="4">
        <v>0.05</v>
      </c>
      <c r="L8033" s="6">
        <f t="shared" si="250"/>
        <v>85</v>
      </c>
      <c r="M8033" s="8">
        <f t="shared" si="251"/>
        <v>1615</v>
      </c>
      <c r="N8033" t="str" cm="1">
        <f t="array" ref="N80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34" spans="2:14" x14ac:dyDescent="0.35">
      <c r="B8034" s="7">
        <v>2032032</v>
      </c>
      <c r="C8034" s="1" t="s">
        <v>13</v>
      </c>
      <c r="D8034" s="1" t="s">
        <v>26</v>
      </c>
      <c r="E8034" s="1" t="s">
        <v>46</v>
      </c>
      <c r="F8034" s="1" t="s">
        <v>521</v>
      </c>
      <c r="G8034" s="3">
        <v>45482</v>
      </c>
      <c r="H8034" s="3">
        <v>45485</v>
      </c>
      <c r="I8034" s="6">
        <v>55000</v>
      </c>
      <c r="J8034" s="1">
        <v>2</v>
      </c>
      <c r="K8034" s="4">
        <v>0.03</v>
      </c>
      <c r="L8034" s="6">
        <f t="shared" si="250"/>
        <v>1650</v>
      </c>
      <c r="M8034" s="8">
        <f t="shared" si="251"/>
        <v>108350</v>
      </c>
      <c r="N8034" t="str" cm="1">
        <f t="array" ref="N80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35" spans="2:14" x14ac:dyDescent="0.35">
      <c r="B8035" s="7">
        <v>2032033</v>
      </c>
      <c r="C8035" s="1" t="s">
        <v>14</v>
      </c>
      <c r="D8035" s="1" t="s">
        <v>27</v>
      </c>
      <c r="E8035" s="1" t="s">
        <v>47</v>
      </c>
      <c r="F8035" s="1" t="s">
        <v>518</v>
      </c>
      <c r="G8035" s="3">
        <v>45482</v>
      </c>
      <c r="H8035" s="3">
        <v>45487</v>
      </c>
      <c r="I8035" s="6">
        <v>57999</v>
      </c>
      <c r="J8035" s="1">
        <v>4</v>
      </c>
      <c r="K8035" s="4">
        <v>0.1</v>
      </c>
      <c r="L8035" s="6">
        <f t="shared" si="250"/>
        <v>5799.9000000000005</v>
      </c>
      <c r="M8035" s="8">
        <f t="shared" si="251"/>
        <v>226196.1</v>
      </c>
      <c r="N8035" t="str" cm="1">
        <f t="array" ref="N80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36" spans="2:14" x14ac:dyDescent="0.35">
      <c r="B8036" s="7">
        <v>2032034</v>
      </c>
      <c r="C8036" s="1" t="s">
        <v>15</v>
      </c>
      <c r="D8036" s="1" t="s">
        <v>28</v>
      </c>
      <c r="E8036" s="1" t="s">
        <v>48</v>
      </c>
      <c r="F8036" s="1" t="s">
        <v>518</v>
      </c>
      <c r="G8036" s="3">
        <v>45482</v>
      </c>
      <c r="H8036" s="3">
        <v>45483</v>
      </c>
      <c r="I8036" s="6">
        <v>1399</v>
      </c>
      <c r="J8036" s="1">
        <v>3</v>
      </c>
      <c r="K8036" s="4">
        <v>0.05</v>
      </c>
      <c r="L8036" s="6">
        <f t="shared" si="250"/>
        <v>69.95</v>
      </c>
      <c r="M8036" s="8">
        <f t="shared" si="251"/>
        <v>4127.05</v>
      </c>
      <c r="N8036" t="str" cm="1">
        <f t="array" ref="N80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37" spans="2:14" x14ac:dyDescent="0.35">
      <c r="B8037" s="7">
        <v>2032035</v>
      </c>
      <c r="C8037" s="1" t="s">
        <v>16</v>
      </c>
      <c r="D8037" s="1" t="s">
        <v>29</v>
      </c>
      <c r="E8037" s="1" t="s">
        <v>49</v>
      </c>
      <c r="F8037" s="1" t="s">
        <v>519</v>
      </c>
      <c r="G8037" s="3">
        <v>45482</v>
      </c>
      <c r="H8037" s="3">
        <v>45490</v>
      </c>
      <c r="I8037" s="6">
        <v>999</v>
      </c>
      <c r="J8037" s="1">
        <v>2</v>
      </c>
      <c r="K8037" s="4">
        <v>0.05</v>
      </c>
      <c r="L8037" s="6">
        <f t="shared" si="250"/>
        <v>49.95</v>
      </c>
      <c r="M8037" s="8">
        <f t="shared" si="251"/>
        <v>1948.05</v>
      </c>
      <c r="N8037" t="str" cm="1">
        <f t="array" ref="N80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38" spans="2:14" x14ac:dyDescent="0.35">
      <c r="B8038" s="7">
        <v>2032036</v>
      </c>
      <c r="C8038" s="1" t="s">
        <v>17</v>
      </c>
      <c r="D8038" s="1" t="s">
        <v>25</v>
      </c>
      <c r="E8038" s="1" t="s">
        <v>50</v>
      </c>
      <c r="F8038" s="1" t="s">
        <v>521</v>
      </c>
      <c r="G8038" s="3">
        <v>45482</v>
      </c>
      <c r="H8038" s="3">
        <v>45484</v>
      </c>
      <c r="I8038" s="6">
        <v>2099</v>
      </c>
      <c r="J8038" s="1">
        <v>1</v>
      </c>
      <c r="K8038" s="4">
        <v>0.02</v>
      </c>
      <c r="L8038" s="6">
        <f t="shared" si="250"/>
        <v>41.980000000000004</v>
      </c>
      <c r="M8038" s="8">
        <f t="shared" si="251"/>
        <v>2057.02</v>
      </c>
      <c r="N8038" t="str" cm="1">
        <f t="array" ref="N80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39" spans="2:14" x14ac:dyDescent="0.35">
      <c r="B8039" s="7">
        <v>2032037</v>
      </c>
      <c r="C8039" s="1" t="s">
        <v>18</v>
      </c>
      <c r="D8039" s="1" t="s">
        <v>30</v>
      </c>
      <c r="E8039" s="1" t="s">
        <v>51</v>
      </c>
      <c r="F8039" s="1" t="s">
        <v>520</v>
      </c>
      <c r="G8039" s="3">
        <v>45482</v>
      </c>
      <c r="H8039" s="3">
        <v>45485</v>
      </c>
      <c r="I8039" s="6">
        <v>11000</v>
      </c>
      <c r="J8039" s="1">
        <v>1</v>
      </c>
      <c r="K8039" s="4">
        <v>0.06</v>
      </c>
      <c r="L8039" s="6">
        <f t="shared" si="250"/>
        <v>660</v>
      </c>
      <c r="M8039" s="8">
        <f t="shared" si="251"/>
        <v>10340</v>
      </c>
      <c r="N8039" t="str" cm="1">
        <f t="array" ref="N80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40" spans="2:14" x14ac:dyDescent="0.35">
      <c r="B8040" s="7">
        <v>2032038</v>
      </c>
      <c r="C8040" s="1" t="s">
        <v>19</v>
      </c>
      <c r="D8040" s="1" t="s">
        <v>27</v>
      </c>
      <c r="E8040" s="1" t="s">
        <v>506</v>
      </c>
      <c r="F8040" s="1" t="s">
        <v>518</v>
      </c>
      <c r="G8040" s="3">
        <v>45482</v>
      </c>
      <c r="H8040" s="3">
        <v>45487</v>
      </c>
      <c r="I8040" s="6">
        <v>800</v>
      </c>
      <c r="J8040" s="1">
        <v>2</v>
      </c>
      <c r="K8040" s="4">
        <v>0.15</v>
      </c>
      <c r="L8040" s="6">
        <f t="shared" si="250"/>
        <v>120</v>
      </c>
      <c r="M8040" s="8">
        <f t="shared" si="251"/>
        <v>1480</v>
      </c>
      <c r="N8040" t="str" cm="1">
        <f t="array" ref="N80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41" spans="2:14" x14ac:dyDescent="0.35">
      <c r="B8041" s="7">
        <v>2032039</v>
      </c>
      <c r="C8041" s="1" t="s">
        <v>20</v>
      </c>
      <c r="D8041" s="1" t="s">
        <v>28</v>
      </c>
      <c r="E8041" s="1" t="s">
        <v>507</v>
      </c>
      <c r="F8041" s="1" t="s">
        <v>519</v>
      </c>
      <c r="G8041" s="3">
        <v>45482</v>
      </c>
      <c r="H8041" s="3">
        <v>45483</v>
      </c>
      <c r="I8041" s="6">
        <v>5500</v>
      </c>
      <c r="J8041" s="1">
        <v>1</v>
      </c>
      <c r="K8041" s="4">
        <v>0.02</v>
      </c>
      <c r="L8041" s="6">
        <f t="shared" si="250"/>
        <v>110</v>
      </c>
      <c r="M8041" s="8">
        <f t="shared" si="251"/>
        <v>5390</v>
      </c>
      <c r="N8041" t="str" cm="1">
        <f t="array" ref="N80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42" spans="2:14" x14ac:dyDescent="0.35">
      <c r="B8042" s="7">
        <v>2032040</v>
      </c>
      <c r="C8042" s="1" t="s">
        <v>21</v>
      </c>
      <c r="D8042" s="1" t="s">
        <v>29</v>
      </c>
      <c r="E8042" s="1" t="s">
        <v>508</v>
      </c>
      <c r="F8042" s="1" t="s">
        <v>520</v>
      </c>
      <c r="G8042" s="3">
        <v>45482</v>
      </c>
      <c r="H8042" s="3">
        <v>45490</v>
      </c>
      <c r="I8042" s="6">
        <v>1350</v>
      </c>
      <c r="J8042" s="1">
        <v>3</v>
      </c>
      <c r="K8042" s="4">
        <v>0.02</v>
      </c>
      <c r="L8042" s="6">
        <f t="shared" si="250"/>
        <v>27</v>
      </c>
      <c r="M8042" s="8">
        <f t="shared" si="251"/>
        <v>4023</v>
      </c>
      <c r="N8042" t="str" cm="1">
        <f t="array" ref="N80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43" spans="2:14" x14ac:dyDescent="0.35">
      <c r="B8043" s="7">
        <v>2032041</v>
      </c>
      <c r="C8043" s="1" t="s">
        <v>22</v>
      </c>
      <c r="D8043" s="1" t="s">
        <v>25</v>
      </c>
      <c r="E8043" s="1" t="s">
        <v>31</v>
      </c>
      <c r="F8043" s="1" t="s">
        <v>521</v>
      </c>
      <c r="G8043" s="3">
        <v>45482</v>
      </c>
      <c r="H8043" s="3">
        <v>45484</v>
      </c>
      <c r="I8043" s="6">
        <v>4500</v>
      </c>
      <c r="J8043" s="1">
        <v>2</v>
      </c>
      <c r="K8043" s="4">
        <v>0.02</v>
      </c>
      <c r="L8043" s="6">
        <f t="shared" si="250"/>
        <v>90</v>
      </c>
      <c r="M8043" s="8">
        <f t="shared" si="251"/>
        <v>8910</v>
      </c>
      <c r="N8043" t="str" cm="1">
        <f t="array" ref="N80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44" spans="2:14" x14ac:dyDescent="0.35">
      <c r="B8044" s="7">
        <v>2032042</v>
      </c>
      <c r="C8044" s="1" t="s">
        <v>23</v>
      </c>
      <c r="D8044" s="1" t="s">
        <v>26</v>
      </c>
      <c r="E8044" s="1" t="s">
        <v>32</v>
      </c>
      <c r="F8044" s="1" t="s">
        <v>518</v>
      </c>
      <c r="G8044" s="3">
        <v>45482</v>
      </c>
      <c r="H8044" s="3">
        <v>45485</v>
      </c>
      <c r="I8044" s="6">
        <v>2350</v>
      </c>
      <c r="J8044" s="1">
        <v>1</v>
      </c>
      <c r="K8044" s="4">
        <v>0.02</v>
      </c>
      <c r="L8044" s="6">
        <f t="shared" si="250"/>
        <v>47</v>
      </c>
      <c r="M8044" s="8">
        <f t="shared" si="251"/>
        <v>2303</v>
      </c>
      <c r="N8044" t="str" cm="1">
        <f t="array" ref="N80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45" spans="2:14" x14ac:dyDescent="0.35">
      <c r="B8045" s="7">
        <v>2032043</v>
      </c>
      <c r="C8045" s="1" t="s">
        <v>24</v>
      </c>
      <c r="D8045" s="1" t="s">
        <v>27</v>
      </c>
      <c r="E8045" s="1" t="s">
        <v>38</v>
      </c>
      <c r="F8045" s="1" t="s">
        <v>518</v>
      </c>
      <c r="G8045" s="3">
        <v>45482</v>
      </c>
      <c r="H8045" s="3">
        <v>45487</v>
      </c>
      <c r="I8045" s="6">
        <v>90</v>
      </c>
      <c r="J8045" s="1">
        <v>2</v>
      </c>
      <c r="K8045" s="4">
        <v>0.02</v>
      </c>
      <c r="L8045" s="6">
        <f t="shared" si="250"/>
        <v>1.8</v>
      </c>
      <c r="M8045" s="8">
        <f t="shared" si="251"/>
        <v>178.2</v>
      </c>
      <c r="N8045" t="str" cm="1">
        <f t="array" ref="N80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46" spans="2:14" x14ac:dyDescent="0.35">
      <c r="B8046" s="7">
        <v>2032044</v>
      </c>
      <c r="C8046" s="1" t="s">
        <v>4</v>
      </c>
      <c r="D8046" s="1" t="s">
        <v>28</v>
      </c>
      <c r="E8046" s="1" t="s">
        <v>33</v>
      </c>
      <c r="F8046" s="1" t="s">
        <v>519</v>
      </c>
      <c r="G8046" s="3">
        <v>45482</v>
      </c>
      <c r="H8046" s="3">
        <v>45483</v>
      </c>
      <c r="I8046" s="6">
        <v>280</v>
      </c>
      <c r="J8046" s="1">
        <v>1</v>
      </c>
      <c r="K8046" s="4">
        <v>0.02</v>
      </c>
      <c r="L8046" s="6">
        <f t="shared" si="250"/>
        <v>5.6000000000000005</v>
      </c>
      <c r="M8046" s="8">
        <f t="shared" si="251"/>
        <v>274.39999999999998</v>
      </c>
      <c r="N8046" t="str" cm="1">
        <f t="array" ref="N80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47" spans="2:14" x14ac:dyDescent="0.35">
      <c r="B8047" s="7">
        <v>2032045</v>
      </c>
      <c r="C8047" s="1" t="s">
        <v>5</v>
      </c>
      <c r="D8047" s="1" t="s">
        <v>29</v>
      </c>
      <c r="E8047" s="1" t="s">
        <v>34</v>
      </c>
      <c r="F8047" s="1" t="s">
        <v>521</v>
      </c>
      <c r="G8047" s="3">
        <v>45482</v>
      </c>
      <c r="H8047" s="3">
        <v>45490</v>
      </c>
      <c r="I8047" s="6">
        <v>70</v>
      </c>
      <c r="J8047" s="1">
        <v>2</v>
      </c>
      <c r="K8047" s="4">
        <v>0.02</v>
      </c>
      <c r="L8047" s="6">
        <f t="shared" si="250"/>
        <v>1.4000000000000001</v>
      </c>
      <c r="M8047" s="8">
        <f t="shared" si="251"/>
        <v>138.6</v>
      </c>
      <c r="N8047" t="str" cm="1">
        <f t="array" ref="N80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48" spans="2:14" x14ac:dyDescent="0.35">
      <c r="B8048" s="7">
        <v>2032046</v>
      </c>
      <c r="C8048" s="1" t="s">
        <v>6</v>
      </c>
      <c r="D8048" s="1" t="s">
        <v>25</v>
      </c>
      <c r="E8048" s="1" t="s">
        <v>35</v>
      </c>
      <c r="F8048" s="1" t="s">
        <v>520</v>
      </c>
      <c r="G8048" s="3">
        <v>45482</v>
      </c>
      <c r="H8048" s="3">
        <v>45484</v>
      </c>
      <c r="I8048" s="6">
        <v>230</v>
      </c>
      <c r="J8048" s="1">
        <v>3</v>
      </c>
      <c r="K8048" s="4">
        <v>0.02</v>
      </c>
      <c r="L8048" s="6">
        <f t="shared" si="250"/>
        <v>4.6000000000000005</v>
      </c>
      <c r="M8048" s="8">
        <f t="shared" si="251"/>
        <v>685.4</v>
      </c>
      <c r="N8048" t="str" cm="1">
        <f t="array" ref="N80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49" spans="2:14" x14ac:dyDescent="0.35">
      <c r="B8049" s="7">
        <v>2032047</v>
      </c>
      <c r="C8049" s="1" t="s">
        <v>7</v>
      </c>
      <c r="D8049" s="1" t="s">
        <v>26</v>
      </c>
      <c r="E8049" s="1" t="s">
        <v>36</v>
      </c>
      <c r="F8049" s="1" t="s">
        <v>518</v>
      </c>
      <c r="G8049" s="3">
        <v>45482</v>
      </c>
      <c r="H8049" s="3">
        <v>45485</v>
      </c>
      <c r="I8049" s="6">
        <v>7999</v>
      </c>
      <c r="J8049" s="1">
        <v>2</v>
      </c>
      <c r="K8049" s="4">
        <v>7.0000000000000007E-2</v>
      </c>
      <c r="L8049" s="6">
        <f t="shared" si="250"/>
        <v>559.93000000000006</v>
      </c>
      <c r="M8049" s="8">
        <f t="shared" si="251"/>
        <v>15438.07</v>
      </c>
      <c r="N8049" t="str" cm="1">
        <f t="array" ref="N80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50" spans="2:14" x14ac:dyDescent="0.35">
      <c r="B8050" s="7">
        <v>2032048</v>
      </c>
      <c r="C8050" s="1" t="s">
        <v>10</v>
      </c>
      <c r="D8050" s="1" t="s">
        <v>27</v>
      </c>
      <c r="E8050" s="1" t="s">
        <v>37</v>
      </c>
      <c r="F8050" s="1" t="s">
        <v>519</v>
      </c>
      <c r="G8050" s="3">
        <v>45482</v>
      </c>
      <c r="H8050" s="3">
        <v>45487</v>
      </c>
      <c r="I8050" s="6">
        <v>850</v>
      </c>
      <c r="J8050" s="1">
        <v>7</v>
      </c>
      <c r="K8050" s="4">
        <v>0.03</v>
      </c>
      <c r="L8050" s="6">
        <f t="shared" si="250"/>
        <v>25.5</v>
      </c>
      <c r="M8050" s="8">
        <f t="shared" si="251"/>
        <v>5924.5</v>
      </c>
      <c r="N8050" t="str" cm="1">
        <f t="array" ref="N80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51" spans="2:14" x14ac:dyDescent="0.35">
      <c r="B8051" s="7">
        <v>2032049</v>
      </c>
      <c r="C8051" s="1" t="s">
        <v>8</v>
      </c>
      <c r="D8051" s="1" t="s">
        <v>28</v>
      </c>
      <c r="E8051" s="1" t="s">
        <v>39</v>
      </c>
      <c r="F8051" s="1" t="s">
        <v>520</v>
      </c>
      <c r="G8051" s="3">
        <v>45482</v>
      </c>
      <c r="H8051" s="3">
        <v>45483</v>
      </c>
      <c r="I8051" s="6">
        <v>65000</v>
      </c>
      <c r="J8051" s="1">
        <v>2</v>
      </c>
      <c r="K8051" s="4">
        <v>0.08</v>
      </c>
      <c r="L8051" s="6">
        <f t="shared" si="250"/>
        <v>5200</v>
      </c>
      <c r="M8051" s="8">
        <f t="shared" si="251"/>
        <v>124800</v>
      </c>
      <c r="N8051" t="str" cm="1">
        <f t="array" ref="N80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52" spans="2:14" x14ac:dyDescent="0.35">
      <c r="B8052" s="7">
        <v>2032050</v>
      </c>
      <c r="C8052" s="1" t="s">
        <v>9</v>
      </c>
      <c r="D8052" s="1" t="s">
        <v>29</v>
      </c>
      <c r="E8052" s="1" t="s">
        <v>40</v>
      </c>
      <c r="F8052" s="1" t="s">
        <v>521</v>
      </c>
      <c r="G8052" s="3">
        <v>45482</v>
      </c>
      <c r="H8052" s="3">
        <v>45490</v>
      </c>
      <c r="I8052" s="6">
        <v>450</v>
      </c>
      <c r="J8052" s="1">
        <v>1</v>
      </c>
      <c r="K8052" s="4">
        <v>0.05</v>
      </c>
      <c r="L8052" s="6">
        <f t="shared" si="250"/>
        <v>22.5</v>
      </c>
      <c r="M8052" s="8">
        <f t="shared" si="251"/>
        <v>427.5</v>
      </c>
      <c r="N8052" t="str" cm="1">
        <f t="array" ref="N80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53" spans="2:14" x14ac:dyDescent="0.35">
      <c r="B8053" s="7">
        <v>2032051</v>
      </c>
      <c r="C8053" s="1" t="s">
        <v>11</v>
      </c>
      <c r="D8053" s="1" t="s">
        <v>25</v>
      </c>
      <c r="E8053" s="1" t="s">
        <v>41</v>
      </c>
      <c r="F8053" s="1" t="s">
        <v>518</v>
      </c>
      <c r="G8053" s="3">
        <v>45482</v>
      </c>
      <c r="H8053" s="3">
        <v>45484</v>
      </c>
      <c r="I8053" s="6">
        <v>1299</v>
      </c>
      <c r="J8053" s="1">
        <v>1</v>
      </c>
      <c r="K8053" s="4">
        <v>0.05</v>
      </c>
      <c r="L8053" s="6">
        <f t="shared" si="250"/>
        <v>64.95</v>
      </c>
      <c r="M8053" s="8">
        <f t="shared" si="251"/>
        <v>1234.05</v>
      </c>
      <c r="N8053" t="str" cm="1">
        <f t="array" ref="N80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54" spans="2:14" x14ac:dyDescent="0.35">
      <c r="B8054" s="7">
        <v>2032052</v>
      </c>
      <c r="C8054" s="1" t="s">
        <v>12</v>
      </c>
      <c r="D8054" s="1" t="s">
        <v>417</v>
      </c>
      <c r="E8054" s="1" t="s">
        <v>42</v>
      </c>
      <c r="F8054" s="1" t="s">
        <v>518</v>
      </c>
      <c r="G8054" s="3">
        <v>45482</v>
      </c>
      <c r="H8054" s="3">
        <v>45485</v>
      </c>
      <c r="I8054" s="6">
        <v>1700</v>
      </c>
      <c r="J8054" s="1">
        <v>1</v>
      </c>
      <c r="K8054" s="4">
        <v>0.05</v>
      </c>
      <c r="L8054" s="6">
        <f t="shared" si="250"/>
        <v>85</v>
      </c>
      <c r="M8054" s="8">
        <f t="shared" si="251"/>
        <v>1615</v>
      </c>
      <c r="N8054" t="str" cm="1">
        <f t="array" ref="N80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55" spans="2:14" x14ac:dyDescent="0.35">
      <c r="B8055" s="7">
        <v>2032053</v>
      </c>
      <c r="C8055" s="1" t="s">
        <v>13</v>
      </c>
      <c r="D8055" s="1" t="s">
        <v>25</v>
      </c>
      <c r="E8055" s="1" t="s">
        <v>43</v>
      </c>
      <c r="F8055" s="1" t="s">
        <v>519</v>
      </c>
      <c r="G8055" s="3">
        <v>45482</v>
      </c>
      <c r="H8055" s="3">
        <v>45487</v>
      </c>
      <c r="I8055" s="6">
        <v>55000</v>
      </c>
      <c r="J8055" s="1">
        <v>2</v>
      </c>
      <c r="K8055" s="4">
        <v>0.05</v>
      </c>
      <c r="L8055" s="6">
        <f t="shared" si="250"/>
        <v>2750</v>
      </c>
      <c r="M8055" s="8">
        <f t="shared" si="251"/>
        <v>107250</v>
      </c>
      <c r="N8055" t="str" cm="1">
        <f t="array" ref="N80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56" spans="2:14" x14ac:dyDescent="0.35">
      <c r="B8056" s="7">
        <v>2032054</v>
      </c>
      <c r="C8056" s="1" t="s">
        <v>14</v>
      </c>
      <c r="D8056" s="1" t="s">
        <v>26</v>
      </c>
      <c r="E8056" s="1" t="s">
        <v>44</v>
      </c>
      <c r="F8056" s="1" t="s">
        <v>521</v>
      </c>
      <c r="G8056" s="3">
        <v>45482</v>
      </c>
      <c r="H8056" s="3">
        <v>45483</v>
      </c>
      <c r="I8056" s="6">
        <v>57999</v>
      </c>
      <c r="J8056" s="1">
        <v>1</v>
      </c>
      <c r="K8056" s="4">
        <v>0.03</v>
      </c>
      <c r="L8056" s="6">
        <f t="shared" si="250"/>
        <v>1739.97</v>
      </c>
      <c r="M8056" s="8">
        <f t="shared" si="251"/>
        <v>56259.03</v>
      </c>
      <c r="N8056" t="str" cm="1">
        <f t="array" ref="N80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57" spans="2:14" x14ac:dyDescent="0.35">
      <c r="B8057" s="7">
        <v>2032055</v>
      </c>
      <c r="C8057" s="1" t="s">
        <v>15</v>
      </c>
      <c r="D8057" s="1" t="s">
        <v>27</v>
      </c>
      <c r="E8057" s="1" t="s">
        <v>45</v>
      </c>
      <c r="F8057" s="1" t="s">
        <v>520</v>
      </c>
      <c r="G8057" s="3">
        <v>45482</v>
      </c>
      <c r="H8057" s="3">
        <v>45490</v>
      </c>
      <c r="I8057" s="6">
        <v>1399</v>
      </c>
      <c r="J8057" s="1">
        <v>2</v>
      </c>
      <c r="K8057" s="4">
        <v>0.1</v>
      </c>
      <c r="L8057" s="6">
        <f t="shared" si="250"/>
        <v>139.9</v>
      </c>
      <c r="M8057" s="8">
        <f t="shared" si="251"/>
        <v>2658.1</v>
      </c>
      <c r="N8057" t="str" cm="1">
        <f t="array" ref="N80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58" spans="2:14" x14ac:dyDescent="0.35">
      <c r="B8058" s="7">
        <v>2032056</v>
      </c>
      <c r="C8058" s="1" t="s">
        <v>16</v>
      </c>
      <c r="D8058" s="1" t="s">
        <v>28</v>
      </c>
      <c r="E8058" s="1" t="s">
        <v>46</v>
      </c>
      <c r="F8058" s="1" t="s">
        <v>518</v>
      </c>
      <c r="G8058" s="3">
        <v>45482</v>
      </c>
      <c r="H8058" s="3">
        <v>45484</v>
      </c>
      <c r="I8058" s="6">
        <v>999</v>
      </c>
      <c r="J8058" s="1">
        <v>7</v>
      </c>
      <c r="K8058" s="4">
        <v>0.05</v>
      </c>
      <c r="L8058" s="6">
        <f t="shared" si="250"/>
        <v>49.95</v>
      </c>
      <c r="M8058" s="8">
        <f t="shared" si="251"/>
        <v>6943.05</v>
      </c>
      <c r="N8058" t="str" cm="1">
        <f t="array" ref="N80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59" spans="2:14" x14ac:dyDescent="0.35">
      <c r="B8059" s="7">
        <v>2032057</v>
      </c>
      <c r="C8059" s="1" t="s">
        <v>17</v>
      </c>
      <c r="D8059" s="1" t="s">
        <v>29</v>
      </c>
      <c r="E8059" s="1" t="s">
        <v>47</v>
      </c>
      <c r="F8059" s="1" t="s">
        <v>519</v>
      </c>
      <c r="G8059" s="3">
        <v>45482</v>
      </c>
      <c r="H8059" s="3">
        <v>45485</v>
      </c>
      <c r="I8059" s="6">
        <v>2099</v>
      </c>
      <c r="J8059" s="1">
        <v>2</v>
      </c>
      <c r="K8059" s="4">
        <v>0.05</v>
      </c>
      <c r="L8059" s="6">
        <f t="shared" si="250"/>
        <v>104.95</v>
      </c>
      <c r="M8059" s="8">
        <f t="shared" si="251"/>
        <v>4093.05</v>
      </c>
      <c r="N8059" t="str" cm="1">
        <f t="array" ref="N80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60" spans="2:14" x14ac:dyDescent="0.35">
      <c r="B8060" s="7">
        <v>2032058</v>
      </c>
      <c r="C8060" s="1" t="s">
        <v>18</v>
      </c>
      <c r="D8060" s="1" t="s">
        <v>25</v>
      </c>
      <c r="E8060" s="1" t="s">
        <v>48</v>
      </c>
      <c r="F8060" s="1" t="s">
        <v>520</v>
      </c>
      <c r="G8060" s="3">
        <v>45482</v>
      </c>
      <c r="H8060" s="3">
        <v>45487</v>
      </c>
      <c r="I8060" s="6">
        <v>11000</v>
      </c>
      <c r="J8060" s="1">
        <v>2</v>
      </c>
      <c r="K8060" s="4">
        <v>0.02</v>
      </c>
      <c r="L8060" s="6">
        <f t="shared" si="250"/>
        <v>220</v>
      </c>
      <c r="M8060" s="8">
        <f t="shared" si="251"/>
        <v>21780</v>
      </c>
      <c r="N8060" t="str" cm="1">
        <f t="array" ref="N80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61" spans="2:14" x14ac:dyDescent="0.35">
      <c r="B8061" s="7">
        <v>2032059</v>
      </c>
      <c r="C8061" s="1" t="s">
        <v>19</v>
      </c>
      <c r="D8061" s="1" t="s">
        <v>30</v>
      </c>
      <c r="E8061" s="1" t="s">
        <v>49</v>
      </c>
      <c r="F8061" s="1" t="s">
        <v>521</v>
      </c>
      <c r="G8061" s="3">
        <v>45482</v>
      </c>
      <c r="H8061" s="3">
        <v>45483</v>
      </c>
      <c r="I8061" s="6">
        <v>800</v>
      </c>
      <c r="J8061" s="1">
        <v>1</v>
      </c>
      <c r="K8061" s="4">
        <v>0.06</v>
      </c>
      <c r="L8061" s="6">
        <f t="shared" si="250"/>
        <v>48</v>
      </c>
      <c r="M8061" s="8">
        <f t="shared" si="251"/>
        <v>752</v>
      </c>
      <c r="N8061" t="str" cm="1">
        <f t="array" ref="N80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62" spans="2:14" x14ac:dyDescent="0.35">
      <c r="B8062" s="7">
        <v>2032060</v>
      </c>
      <c r="C8062" s="1" t="s">
        <v>20</v>
      </c>
      <c r="D8062" s="1" t="s">
        <v>27</v>
      </c>
      <c r="E8062" s="1" t="s">
        <v>50</v>
      </c>
      <c r="F8062" s="1" t="s">
        <v>518</v>
      </c>
      <c r="G8062" s="3">
        <v>45482</v>
      </c>
      <c r="H8062" s="3">
        <v>45490</v>
      </c>
      <c r="I8062" s="6">
        <v>5500</v>
      </c>
      <c r="J8062" s="1">
        <v>2</v>
      </c>
      <c r="K8062" s="4">
        <v>0.15</v>
      </c>
      <c r="L8062" s="6">
        <f t="shared" si="250"/>
        <v>825</v>
      </c>
      <c r="M8062" s="8">
        <f t="shared" si="251"/>
        <v>10175</v>
      </c>
      <c r="N8062" t="str" cm="1">
        <f t="array" ref="N80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63" spans="2:14" x14ac:dyDescent="0.35">
      <c r="B8063" s="7">
        <v>2032061</v>
      </c>
      <c r="C8063" s="1" t="s">
        <v>21</v>
      </c>
      <c r="D8063" s="1" t="s">
        <v>28</v>
      </c>
      <c r="E8063" s="1" t="s">
        <v>51</v>
      </c>
      <c r="F8063" s="1" t="s">
        <v>518</v>
      </c>
      <c r="G8063" s="3">
        <v>45482</v>
      </c>
      <c r="H8063" s="3">
        <v>45484</v>
      </c>
      <c r="I8063" s="6">
        <v>1350</v>
      </c>
      <c r="J8063" s="1">
        <v>4</v>
      </c>
      <c r="K8063" s="4">
        <v>0.02</v>
      </c>
      <c r="L8063" s="6">
        <f t="shared" si="250"/>
        <v>27</v>
      </c>
      <c r="M8063" s="8">
        <f t="shared" si="251"/>
        <v>5373</v>
      </c>
      <c r="N8063" t="str" cm="1">
        <f t="array" ref="N80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64" spans="2:14" x14ac:dyDescent="0.35">
      <c r="B8064" s="7">
        <v>2032062</v>
      </c>
      <c r="C8064" s="1" t="s">
        <v>22</v>
      </c>
      <c r="D8064" s="1" t="s">
        <v>29</v>
      </c>
      <c r="E8064" s="1" t="s">
        <v>506</v>
      </c>
      <c r="F8064" s="1" t="s">
        <v>519</v>
      </c>
      <c r="G8064" s="3">
        <v>45482</v>
      </c>
      <c r="H8064" s="3">
        <v>45485</v>
      </c>
      <c r="I8064" s="6">
        <v>4500</v>
      </c>
      <c r="J8064" s="1">
        <v>3</v>
      </c>
      <c r="K8064" s="4">
        <v>0.02</v>
      </c>
      <c r="L8064" s="6">
        <f t="shared" si="250"/>
        <v>90</v>
      </c>
      <c r="M8064" s="8">
        <f t="shared" si="251"/>
        <v>13410</v>
      </c>
      <c r="N8064" t="str" cm="1">
        <f t="array" ref="N80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65" spans="2:14" x14ac:dyDescent="0.35">
      <c r="B8065" s="7">
        <v>2032063</v>
      </c>
      <c r="C8065" s="1" t="s">
        <v>23</v>
      </c>
      <c r="D8065" s="1" t="s">
        <v>25</v>
      </c>
      <c r="E8065" s="1" t="s">
        <v>507</v>
      </c>
      <c r="F8065" s="1" t="s">
        <v>521</v>
      </c>
      <c r="G8065" s="3">
        <v>45482</v>
      </c>
      <c r="H8065" s="3">
        <v>45487</v>
      </c>
      <c r="I8065" s="6">
        <v>2350</v>
      </c>
      <c r="J8065" s="1">
        <v>2</v>
      </c>
      <c r="K8065" s="4">
        <v>0.02</v>
      </c>
      <c r="L8065" s="6">
        <f t="shared" si="250"/>
        <v>47</v>
      </c>
      <c r="M8065" s="8">
        <f t="shared" si="251"/>
        <v>4653</v>
      </c>
      <c r="N8065" t="str" cm="1">
        <f t="array" ref="N80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66" spans="2:14" x14ac:dyDescent="0.35">
      <c r="B8066" s="7">
        <v>2032064</v>
      </c>
      <c r="C8066" s="1" t="s">
        <v>24</v>
      </c>
      <c r="D8066" s="1" t="s">
        <v>26</v>
      </c>
      <c r="E8066" s="1" t="s">
        <v>508</v>
      </c>
      <c r="F8066" s="1" t="s">
        <v>520</v>
      </c>
      <c r="G8066" s="3">
        <v>45482</v>
      </c>
      <c r="H8066" s="3">
        <v>45483</v>
      </c>
      <c r="I8066" s="6">
        <v>90</v>
      </c>
      <c r="J8066" s="1">
        <v>1</v>
      </c>
      <c r="K8066" s="4">
        <v>0.02</v>
      </c>
      <c r="L8066" s="6">
        <f t="shared" si="250"/>
        <v>1.8</v>
      </c>
      <c r="M8066" s="8">
        <f t="shared" si="251"/>
        <v>88.2</v>
      </c>
      <c r="N8066" t="str" cm="1">
        <f t="array" ref="N80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67" spans="2:14" x14ac:dyDescent="0.35">
      <c r="B8067" s="7">
        <v>2032065</v>
      </c>
      <c r="C8067" s="1" t="s">
        <v>4</v>
      </c>
      <c r="D8067" s="1" t="s">
        <v>27</v>
      </c>
      <c r="E8067" s="1" t="s">
        <v>31</v>
      </c>
      <c r="F8067" s="1" t="s">
        <v>518</v>
      </c>
      <c r="G8067" s="3">
        <v>45482</v>
      </c>
      <c r="H8067" s="3">
        <v>45490</v>
      </c>
      <c r="I8067" s="6">
        <v>280</v>
      </c>
      <c r="J8067" s="1">
        <v>1</v>
      </c>
      <c r="K8067" s="4">
        <v>0.02</v>
      </c>
      <c r="L8067" s="6">
        <f t="shared" si="250"/>
        <v>5.6000000000000005</v>
      </c>
      <c r="M8067" s="8">
        <f t="shared" si="251"/>
        <v>274.39999999999998</v>
      </c>
      <c r="N8067" t="str" cm="1">
        <f t="array" ref="N80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68" spans="2:14" x14ac:dyDescent="0.35">
      <c r="B8068" s="7">
        <v>2032066</v>
      </c>
      <c r="C8068" s="1" t="s">
        <v>5</v>
      </c>
      <c r="D8068" s="1" t="s">
        <v>28</v>
      </c>
      <c r="E8068" s="1" t="s">
        <v>32</v>
      </c>
      <c r="F8068" s="1" t="s">
        <v>519</v>
      </c>
      <c r="G8068" s="3">
        <v>45482</v>
      </c>
      <c r="H8068" s="3">
        <v>45484</v>
      </c>
      <c r="I8068" s="6">
        <v>70</v>
      </c>
      <c r="J8068" s="1">
        <v>2</v>
      </c>
      <c r="K8068" s="4">
        <v>0.02</v>
      </c>
      <c r="L8068" s="6">
        <f t="shared" ref="L8068:L8131" si="252">I8068*K8068</f>
        <v>1.4000000000000001</v>
      </c>
      <c r="M8068" s="8">
        <f t="shared" ref="M8068:M8131" si="253">I8068*J8068-L8068</f>
        <v>138.6</v>
      </c>
      <c r="N8068" t="str" cm="1">
        <f t="array" ref="N80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69" spans="2:14" x14ac:dyDescent="0.35">
      <c r="B8069" s="7">
        <v>2032067</v>
      </c>
      <c r="C8069" s="1" t="s">
        <v>6</v>
      </c>
      <c r="D8069" s="1" t="s">
        <v>29</v>
      </c>
      <c r="E8069" s="1" t="s">
        <v>38</v>
      </c>
      <c r="F8069" s="1" t="s">
        <v>520</v>
      </c>
      <c r="G8069" s="3">
        <v>45482</v>
      </c>
      <c r="H8069" s="3">
        <v>45485</v>
      </c>
      <c r="I8069" s="6">
        <v>230</v>
      </c>
      <c r="J8069" s="1">
        <v>1</v>
      </c>
      <c r="K8069" s="4">
        <v>0.02</v>
      </c>
      <c r="L8069" s="6">
        <f t="shared" si="252"/>
        <v>4.6000000000000005</v>
      </c>
      <c r="M8069" s="8">
        <f t="shared" si="253"/>
        <v>225.4</v>
      </c>
      <c r="N8069" t="str" cm="1">
        <f t="array" ref="N80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70" spans="2:14" x14ac:dyDescent="0.35">
      <c r="B8070" s="7">
        <v>2032068</v>
      </c>
      <c r="C8070" s="1" t="s">
        <v>7</v>
      </c>
      <c r="D8070" s="1" t="s">
        <v>25</v>
      </c>
      <c r="E8070" s="1" t="s">
        <v>33</v>
      </c>
      <c r="F8070" s="1" t="s">
        <v>521</v>
      </c>
      <c r="G8070" s="3">
        <v>45482</v>
      </c>
      <c r="H8070" s="3">
        <v>45487</v>
      </c>
      <c r="I8070" s="6">
        <v>7999</v>
      </c>
      <c r="J8070" s="1">
        <v>3</v>
      </c>
      <c r="K8070" s="4">
        <v>0.02</v>
      </c>
      <c r="L8070" s="6">
        <f t="shared" si="252"/>
        <v>159.97999999999999</v>
      </c>
      <c r="M8070" s="8">
        <f t="shared" si="253"/>
        <v>23837.02</v>
      </c>
      <c r="N8070" t="str" cm="1">
        <f t="array" ref="N80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71" spans="2:14" x14ac:dyDescent="0.35">
      <c r="B8071" s="7">
        <v>2032069</v>
      </c>
      <c r="C8071" s="1" t="s">
        <v>10</v>
      </c>
      <c r="D8071" s="1" t="s">
        <v>26</v>
      </c>
      <c r="E8071" s="1" t="s">
        <v>34</v>
      </c>
      <c r="F8071" s="1" t="s">
        <v>518</v>
      </c>
      <c r="G8071" s="3">
        <v>45482</v>
      </c>
      <c r="H8071" s="3">
        <v>45483</v>
      </c>
      <c r="I8071" s="6">
        <v>850</v>
      </c>
      <c r="J8071" s="1">
        <v>2</v>
      </c>
      <c r="K8071" s="4">
        <v>7.0000000000000007E-2</v>
      </c>
      <c r="L8071" s="6">
        <f t="shared" si="252"/>
        <v>59.500000000000007</v>
      </c>
      <c r="M8071" s="8">
        <f t="shared" si="253"/>
        <v>1640.5</v>
      </c>
      <c r="N8071" t="str" cm="1">
        <f t="array" ref="N80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72" spans="2:14" x14ac:dyDescent="0.35">
      <c r="B8072" s="7">
        <v>2032070</v>
      </c>
      <c r="C8072" s="1" t="s">
        <v>8</v>
      </c>
      <c r="D8072" s="1" t="s">
        <v>27</v>
      </c>
      <c r="E8072" s="1" t="s">
        <v>35</v>
      </c>
      <c r="F8072" s="1" t="s">
        <v>518</v>
      </c>
      <c r="G8072" s="3">
        <v>45482</v>
      </c>
      <c r="H8072" s="3">
        <v>45490</v>
      </c>
      <c r="I8072" s="6">
        <v>65000</v>
      </c>
      <c r="J8072" s="1">
        <v>1</v>
      </c>
      <c r="K8072" s="4">
        <v>0.03</v>
      </c>
      <c r="L8072" s="6">
        <f t="shared" si="252"/>
        <v>1950</v>
      </c>
      <c r="M8072" s="8">
        <f t="shared" si="253"/>
        <v>63050</v>
      </c>
      <c r="N8072" t="str" cm="1">
        <f t="array" ref="N80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73" spans="2:14" x14ac:dyDescent="0.35">
      <c r="B8073" s="7">
        <v>2032071</v>
      </c>
      <c r="C8073" s="1" t="s">
        <v>9</v>
      </c>
      <c r="D8073" s="1" t="s">
        <v>28</v>
      </c>
      <c r="E8073" s="1" t="s">
        <v>36</v>
      </c>
      <c r="F8073" s="1" t="s">
        <v>519</v>
      </c>
      <c r="G8073" s="3">
        <v>45482</v>
      </c>
      <c r="H8073" s="3">
        <v>45484</v>
      </c>
      <c r="I8073" s="6">
        <v>450</v>
      </c>
      <c r="J8073" s="1">
        <v>2</v>
      </c>
      <c r="K8073" s="4">
        <v>0.08</v>
      </c>
      <c r="L8073" s="6">
        <f t="shared" si="252"/>
        <v>36</v>
      </c>
      <c r="M8073" s="8">
        <f t="shared" si="253"/>
        <v>864</v>
      </c>
      <c r="N8073" t="str" cm="1">
        <f t="array" ref="N80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74" spans="2:14" x14ac:dyDescent="0.35">
      <c r="B8074" s="7">
        <v>2032072</v>
      </c>
      <c r="C8074" s="1" t="s">
        <v>11</v>
      </c>
      <c r="D8074" s="1" t="s">
        <v>29</v>
      </c>
      <c r="E8074" s="1" t="s">
        <v>37</v>
      </c>
      <c r="F8074" s="1" t="s">
        <v>521</v>
      </c>
      <c r="G8074" s="3">
        <v>45482</v>
      </c>
      <c r="H8074" s="3">
        <v>45485</v>
      </c>
      <c r="I8074" s="6">
        <v>1299</v>
      </c>
      <c r="J8074" s="1">
        <v>1</v>
      </c>
      <c r="K8074" s="4">
        <v>0.05</v>
      </c>
      <c r="L8074" s="6">
        <f t="shared" si="252"/>
        <v>64.95</v>
      </c>
      <c r="M8074" s="8">
        <f t="shared" si="253"/>
        <v>1234.05</v>
      </c>
      <c r="N8074" t="str" cm="1">
        <f t="array" ref="N80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75" spans="2:14" x14ac:dyDescent="0.35">
      <c r="B8075" s="7">
        <v>2032073</v>
      </c>
      <c r="C8075" s="1" t="s">
        <v>12</v>
      </c>
      <c r="D8075" s="1" t="s">
        <v>25</v>
      </c>
      <c r="E8075" s="1" t="s">
        <v>39</v>
      </c>
      <c r="F8075" s="1" t="s">
        <v>520</v>
      </c>
      <c r="G8075" s="3">
        <v>45482</v>
      </c>
      <c r="H8075" s="3">
        <v>45487</v>
      </c>
      <c r="I8075" s="6">
        <v>1700</v>
      </c>
      <c r="J8075" s="1">
        <v>2</v>
      </c>
      <c r="K8075" s="4">
        <v>0.05</v>
      </c>
      <c r="L8075" s="6">
        <f t="shared" si="252"/>
        <v>85</v>
      </c>
      <c r="M8075" s="8">
        <f t="shared" si="253"/>
        <v>3315</v>
      </c>
      <c r="N8075" t="str" cm="1">
        <f t="array" ref="N80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76" spans="2:14" x14ac:dyDescent="0.35">
      <c r="B8076" s="7">
        <v>2032074</v>
      </c>
      <c r="C8076" s="1" t="s">
        <v>13</v>
      </c>
      <c r="D8076" s="1" t="s">
        <v>418</v>
      </c>
      <c r="E8076" s="1" t="s">
        <v>40</v>
      </c>
      <c r="F8076" s="1" t="s">
        <v>518</v>
      </c>
      <c r="G8076" s="3">
        <v>45482</v>
      </c>
      <c r="H8076" s="3">
        <v>45483</v>
      </c>
      <c r="I8076" s="6">
        <v>55000</v>
      </c>
      <c r="J8076" s="1">
        <v>3</v>
      </c>
      <c r="K8076" s="4">
        <v>0.05</v>
      </c>
      <c r="L8076" s="6">
        <f t="shared" si="252"/>
        <v>2750</v>
      </c>
      <c r="M8076" s="8">
        <f t="shared" si="253"/>
        <v>162250</v>
      </c>
      <c r="N8076" t="str" cm="1">
        <f t="array" ref="N80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77" spans="2:14" x14ac:dyDescent="0.35">
      <c r="B8077" s="7">
        <v>2032075</v>
      </c>
      <c r="C8077" s="1" t="s">
        <v>14</v>
      </c>
      <c r="D8077" s="1" t="s">
        <v>25</v>
      </c>
      <c r="E8077" s="1" t="s">
        <v>41</v>
      </c>
      <c r="F8077" s="1" t="s">
        <v>519</v>
      </c>
      <c r="G8077" s="3">
        <v>45482</v>
      </c>
      <c r="H8077" s="3">
        <v>45490</v>
      </c>
      <c r="I8077" s="6">
        <v>57999</v>
      </c>
      <c r="J8077" s="1">
        <v>2</v>
      </c>
      <c r="K8077" s="4">
        <v>0.05</v>
      </c>
      <c r="L8077" s="6">
        <f t="shared" si="252"/>
        <v>2899.9500000000003</v>
      </c>
      <c r="M8077" s="8">
        <f t="shared" si="253"/>
        <v>113098.05</v>
      </c>
      <c r="N8077" t="str" cm="1">
        <f t="array" ref="N80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78" spans="2:14" x14ac:dyDescent="0.35">
      <c r="B8078" s="7">
        <v>2032076</v>
      </c>
      <c r="C8078" s="1" t="s">
        <v>15</v>
      </c>
      <c r="D8078" s="1" t="s">
        <v>26</v>
      </c>
      <c r="E8078" s="1" t="s">
        <v>42</v>
      </c>
      <c r="F8078" s="1" t="s">
        <v>520</v>
      </c>
      <c r="G8078" s="3">
        <v>45482</v>
      </c>
      <c r="H8078" s="3">
        <v>45484</v>
      </c>
      <c r="I8078" s="6">
        <v>1399</v>
      </c>
      <c r="J8078" s="1">
        <v>7</v>
      </c>
      <c r="K8078" s="4">
        <v>0.03</v>
      </c>
      <c r="L8078" s="6">
        <f t="shared" si="252"/>
        <v>41.97</v>
      </c>
      <c r="M8078" s="8">
        <f t="shared" si="253"/>
        <v>9751.0300000000007</v>
      </c>
      <c r="N8078" t="str" cm="1">
        <f t="array" ref="N80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79" spans="2:14" x14ac:dyDescent="0.35">
      <c r="B8079" s="7">
        <v>2032077</v>
      </c>
      <c r="C8079" s="1" t="s">
        <v>16</v>
      </c>
      <c r="D8079" s="1" t="s">
        <v>27</v>
      </c>
      <c r="E8079" s="1" t="s">
        <v>43</v>
      </c>
      <c r="F8079" s="1" t="s">
        <v>521</v>
      </c>
      <c r="G8079" s="3">
        <v>45482</v>
      </c>
      <c r="H8079" s="3">
        <v>45485</v>
      </c>
      <c r="I8079" s="6">
        <v>999</v>
      </c>
      <c r="J8079" s="1">
        <v>2</v>
      </c>
      <c r="K8079" s="4">
        <v>0.1</v>
      </c>
      <c r="L8079" s="6">
        <f t="shared" si="252"/>
        <v>99.9</v>
      </c>
      <c r="M8079" s="8">
        <f t="shared" si="253"/>
        <v>1898.1</v>
      </c>
      <c r="N8079" t="str" cm="1">
        <f t="array" ref="N80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80" spans="2:14" x14ac:dyDescent="0.35">
      <c r="B8080" s="7">
        <v>2032078</v>
      </c>
      <c r="C8080" s="1" t="s">
        <v>17</v>
      </c>
      <c r="D8080" s="1" t="s">
        <v>28</v>
      </c>
      <c r="E8080" s="1" t="s">
        <v>44</v>
      </c>
      <c r="F8080" s="1" t="s">
        <v>518</v>
      </c>
      <c r="G8080" s="3">
        <v>45482</v>
      </c>
      <c r="H8080" s="3">
        <v>45487</v>
      </c>
      <c r="I8080" s="6">
        <v>2099</v>
      </c>
      <c r="J8080" s="1">
        <v>1</v>
      </c>
      <c r="K8080" s="4">
        <v>0.05</v>
      </c>
      <c r="L8080" s="6">
        <f t="shared" si="252"/>
        <v>104.95</v>
      </c>
      <c r="M8080" s="8">
        <f t="shared" si="253"/>
        <v>1994.05</v>
      </c>
      <c r="N8080" t="str" cm="1">
        <f t="array" ref="N80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81" spans="2:14" x14ac:dyDescent="0.35">
      <c r="B8081" s="7">
        <v>2032079</v>
      </c>
      <c r="C8081" s="1" t="s">
        <v>18</v>
      </c>
      <c r="D8081" s="1" t="s">
        <v>29</v>
      </c>
      <c r="E8081" s="1" t="s">
        <v>45</v>
      </c>
      <c r="F8081" s="1" t="s">
        <v>518</v>
      </c>
      <c r="G8081" s="3">
        <v>45482</v>
      </c>
      <c r="H8081" s="3">
        <v>45483</v>
      </c>
      <c r="I8081" s="6">
        <v>11000</v>
      </c>
      <c r="J8081" s="1">
        <v>1</v>
      </c>
      <c r="K8081" s="4">
        <v>0.05</v>
      </c>
      <c r="L8081" s="6">
        <f t="shared" si="252"/>
        <v>550</v>
      </c>
      <c r="M8081" s="8">
        <f t="shared" si="253"/>
        <v>10450</v>
      </c>
      <c r="N8081" t="str" cm="1">
        <f t="array" ref="N80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82" spans="2:14" x14ac:dyDescent="0.35">
      <c r="B8082" s="7">
        <v>2032080</v>
      </c>
      <c r="C8082" s="1" t="s">
        <v>19</v>
      </c>
      <c r="D8082" s="1" t="s">
        <v>25</v>
      </c>
      <c r="E8082" s="1" t="s">
        <v>46</v>
      </c>
      <c r="F8082" s="1" t="s">
        <v>519</v>
      </c>
      <c r="G8082" s="3">
        <v>45482</v>
      </c>
      <c r="H8082" s="3">
        <v>45490</v>
      </c>
      <c r="I8082" s="6">
        <v>800</v>
      </c>
      <c r="J8082" s="1">
        <v>1</v>
      </c>
      <c r="K8082" s="4">
        <v>0.02</v>
      </c>
      <c r="L8082" s="6">
        <f t="shared" si="252"/>
        <v>16</v>
      </c>
      <c r="M8082" s="8">
        <f t="shared" si="253"/>
        <v>784</v>
      </c>
      <c r="N8082" t="str" cm="1">
        <f t="array" ref="N80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83" spans="2:14" x14ac:dyDescent="0.35">
      <c r="B8083" s="7">
        <v>2032081</v>
      </c>
      <c r="C8083" s="1" t="s">
        <v>20</v>
      </c>
      <c r="D8083" s="1" t="s">
        <v>30</v>
      </c>
      <c r="E8083" s="1" t="s">
        <v>47</v>
      </c>
      <c r="F8083" s="1" t="s">
        <v>521</v>
      </c>
      <c r="G8083" s="3">
        <v>45482</v>
      </c>
      <c r="H8083" s="3">
        <v>45484</v>
      </c>
      <c r="I8083" s="6">
        <v>5500</v>
      </c>
      <c r="J8083" s="1">
        <v>2</v>
      </c>
      <c r="K8083" s="4">
        <v>0.06</v>
      </c>
      <c r="L8083" s="6">
        <f t="shared" si="252"/>
        <v>330</v>
      </c>
      <c r="M8083" s="8">
        <f t="shared" si="253"/>
        <v>10670</v>
      </c>
      <c r="N8083" t="str" cm="1">
        <f t="array" ref="N80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84" spans="2:14" x14ac:dyDescent="0.35">
      <c r="B8084" s="7">
        <v>2032082</v>
      </c>
      <c r="C8084" s="1" t="s">
        <v>21</v>
      </c>
      <c r="D8084" s="1" t="s">
        <v>27</v>
      </c>
      <c r="E8084" s="1" t="s">
        <v>48</v>
      </c>
      <c r="F8084" s="1" t="s">
        <v>520</v>
      </c>
      <c r="G8084" s="3">
        <v>45482</v>
      </c>
      <c r="H8084" s="3">
        <v>45485</v>
      </c>
      <c r="I8084" s="6">
        <v>1350</v>
      </c>
      <c r="J8084" s="1">
        <v>1</v>
      </c>
      <c r="K8084" s="4">
        <v>0.15</v>
      </c>
      <c r="L8084" s="6">
        <f t="shared" si="252"/>
        <v>202.5</v>
      </c>
      <c r="M8084" s="8">
        <f t="shared" si="253"/>
        <v>1147.5</v>
      </c>
      <c r="N8084" t="str" cm="1">
        <f t="array" ref="N80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85" spans="2:14" x14ac:dyDescent="0.35">
      <c r="B8085" s="7">
        <v>2032083</v>
      </c>
      <c r="C8085" s="1" t="s">
        <v>22</v>
      </c>
      <c r="D8085" s="1" t="s">
        <v>28</v>
      </c>
      <c r="E8085" s="1" t="s">
        <v>49</v>
      </c>
      <c r="F8085" s="1" t="s">
        <v>518</v>
      </c>
      <c r="G8085" s="3">
        <v>45482</v>
      </c>
      <c r="H8085" s="3">
        <v>45487</v>
      </c>
      <c r="I8085" s="6">
        <v>4500</v>
      </c>
      <c r="J8085" s="1">
        <v>2</v>
      </c>
      <c r="K8085" s="4">
        <v>0.02</v>
      </c>
      <c r="L8085" s="6">
        <f t="shared" si="252"/>
        <v>90</v>
      </c>
      <c r="M8085" s="8">
        <f t="shared" si="253"/>
        <v>8910</v>
      </c>
      <c r="N8085" t="str" cm="1">
        <f t="array" ref="N80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86" spans="2:14" x14ac:dyDescent="0.35">
      <c r="B8086" s="7">
        <v>2032084</v>
      </c>
      <c r="C8086" s="1" t="s">
        <v>23</v>
      </c>
      <c r="D8086" s="1" t="s">
        <v>29</v>
      </c>
      <c r="E8086" s="1" t="s">
        <v>50</v>
      </c>
      <c r="F8086" s="1" t="s">
        <v>519</v>
      </c>
      <c r="G8086" s="3">
        <v>45482</v>
      </c>
      <c r="H8086" s="3">
        <v>45483</v>
      </c>
      <c r="I8086" s="6">
        <v>2350</v>
      </c>
      <c r="J8086" s="1">
        <v>7</v>
      </c>
      <c r="K8086" s="4">
        <v>0.02</v>
      </c>
      <c r="L8086" s="6">
        <f t="shared" si="252"/>
        <v>47</v>
      </c>
      <c r="M8086" s="8">
        <f t="shared" si="253"/>
        <v>16403</v>
      </c>
      <c r="N8086" t="str" cm="1">
        <f t="array" ref="N80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87" spans="2:14" x14ac:dyDescent="0.35">
      <c r="B8087" s="7">
        <v>2032085</v>
      </c>
      <c r="C8087" s="1" t="s">
        <v>24</v>
      </c>
      <c r="D8087" s="1" t="s">
        <v>25</v>
      </c>
      <c r="E8087" s="1" t="s">
        <v>51</v>
      </c>
      <c r="F8087" s="1" t="s">
        <v>520</v>
      </c>
      <c r="G8087" s="3">
        <v>45482</v>
      </c>
      <c r="H8087" s="3">
        <v>45490</v>
      </c>
      <c r="I8087" s="6">
        <v>90</v>
      </c>
      <c r="J8087" s="1">
        <v>2</v>
      </c>
      <c r="K8087" s="4">
        <v>0.02</v>
      </c>
      <c r="L8087" s="6">
        <f t="shared" si="252"/>
        <v>1.8</v>
      </c>
      <c r="M8087" s="8">
        <f t="shared" si="253"/>
        <v>178.2</v>
      </c>
      <c r="N8087" t="str" cm="1">
        <f t="array" ref="N80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88" spans="2:14" x14ac:dyDescent="0.35">
      <c r="B8088" s="7">
        <v>2032086</v>
      </c>
      <c r="C8088" s="1" t="s">
        <v>4</v>
      </c>
      <c r="D8088" s="1" t="s">
        <v>26</v>
      </c>
      <c r="E8088" s="1" t="s">
        <v>506</v>
      </c>
      <c r="F8088" s="1" t="s">
        <v>521</v>
      </c>
      <c r="G8088" s="3">
        <v>45482</v>
      </c>
      <c r="H8088" s="3">
        <v>45484</v>
      </c>
      <c r="I8088" s="6">
        <v>280</v>
      </c>
      <c r="J8088" s="1">
        <v>2</v>
      </c>
      <c r="K8088" s="4">
        <v>0.02</v>
      </c>
      <c r="L8088" s="6">
        <f t="shared" si="252"/>
        <v>5.6000000000000005</v>
      </c>
      <c r="M8088" s="8">
        <f t="shared" si="253"/>
        <v>554.4</v>
      </c>
      <c r="N8088" t="str" cm="1">
        <f t="array" ref="N80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89" spans="2:14" x14ac:dyDescent="0.35">
      <c r="B8089" s="7">
        <v>2032087</v>
      </c>
      <c r="C8089" s="1" t="s">
        <v>5</v>
      </c>
      <c r="D8089" s="1" t="s">
        <v>27</v>
      </c>
      <c r="E8089" s="1" t="s">
        <v>507</v>
      </c>
      <c r="F8089" s="1" t="s">
        <v>518</v>
      </c>
      <c r="G8089" s="3">
        <v>45482</v>
      </c>
      <c r="H8089" s="3">
        <v>45485</v>
      </c>
      <c r="I8089" s="6">
        <v>70</v>
      </c>
      <c r="J8089" s="1">
        <v>1</v>
      </c>
      <c r="K8089" s="4">
        <v>0.02</v>
      </c>
      <c r="L8089" s="6">
        <f t="shared" si="252"/>
        <v>1.4000000000000001</v>
      </c>
      <c r="M8089" s="8">
        <f t="shared" si="253"/>
        <v>68.599999999999994</v>
      </c>
      <c r="N8089" t="str" cm="1">
        <f t="array" ref="N80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90" spans="2:14" x14ac:dyDescent="0.35">
      <c r="B8090" s="7">
        <v>2032088</v>
      </c>
      <c r="C8090" s="1" t="s">
        <v>6</v>
      </c>
      <c r="D8090" s="1" t="s">
        <v>28</v>
      </c>
      <c r="E8090" s="1" t="s">
        <v>508</v>
      </c>
      <c r="F8090" s="1" t="s">
        <v>518</v>
      </c>
      <c r="G8090" s="3">
        <v>45482</v>
      </c>
      <c r="H8090" s="3">
        <v>45487</v>
      </c>
      <c r="I8090" s="6">
        <v>230</v>
      </c>
      <c r="J8090" s="1">
        <v>2</v>
      </c>
      <c r="K8090" s="4">
        <v>0.02</v>
      </c>
      <c r="L8090" s="6">
        <f t="shared" si="252"/>
        <v>4.6000000000000005</v>
      </c>
      <c r="M8090" s="8">
        <f t="shared" si="253"/>
        <v>455.4</v>
      </c>
      <c r="N8090" t="str" cm="1">
        <f t="array" ref="N80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91" spans="2:14" x14ac:dyDescent="0.35">
      <c r="B8091" s="7">
        <v>2032089</v>
      </c>
      <c r="C8091" s="1" t="s">
        <v>7</v>
      </c>
      <c r="D8091" s="1" t="s">
        <v>29</v>
      </c>
      <c r="E8091" s="1" t="s">
        <v>31</v>
      </c>
      <c r="F8091" s="1" t="s">
        <v>519</v>
      </c>
      <c r="G8091" s="3">
        <v>45482</v>
      </c>
      <c r="H8091" s="3">
        <v>45483</v>
      </c>
      <c r="I8091" s="6">
        <v>7999</v>
      </c>
      <c r="J8091" s="1">
        <v>4</v>
      </c>
      <c r="K8091" s="4">
        <v>0.02</v>
      </c>
      <c r="L8091" s="6">
        <f t="shared" si="252"/>
        <v>159.97999999999999</v>
      </c>
      <c r="M8091" s="8">
        <f t="shared" si="253"/>
        <v>31836.02</v>
      </c>
      <c r="N8091" t="str" cm="1">
        <f t="array" ref="N80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92" spans="2:14" x14ac:dyDescent="0.35">
      <c r="B8092" s="7">
        <v>2032090</v>
      </c>
      <c r="C8092" s="1" t="s">
        <v>10</v>
      </c>
      <c r="D8092" s="1" t="s">
        <v>25</v>
      </c>
      <c r="E8092" s="1" t="s">
        <v>32</v>
      </c>
      <c r="F8092" s="1" t="s">
        <v>521</v>
      </c>
      <c r="G8092" s="3">
        <v>45482</v>
      </c>
      <c r="H8092" s="3">
        <v>45490</v>
      </c>
      <c r="I8092" s="6">
        <v>850</v>
      </c>
      <c r="J8092" s="1">
        <v>3</v>
      </c>
      <c r="K8092" s="4">
        <v>0.02</v>
      </c>
      <c r="L8092" s="6">
        <f t="shared" si="252"/>
        <v>17</v>
      </c>
      <c r="M8092" s="8">
        <f t="shared" si="253"/>
        <v>2533</v>
      </c>
      <c r="N8092" t="str" cm="1">
        <f t="array" ref="N80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93" spans="2:14" x14ac:dyDescent="0.35">
      <c r="B8093" s="7">
        <v>2032091</v>
      </c>
      <c r="C8093" s="1" t="s">
        <v>8</v>
      </c>
      <c r="D8093" s="1" t="s">
        <v>26</v>
      </c>
      <c r="E8093" s="1" t="s">
        <v>38</v>
      </c>
      <c r="F8093" s="1" t="s">
        <v>520</v>
      </c>
      <c r="G8093" s="3">
        <v>45482</v>
      </c>
      <c r="H8093" s="3">
        <v>45484</v>
      </c>
      <c r="I8093" s="6">
        <v>65000</v>
      </c>
      <c r="J8093" s="1">
        <v>2</v>
      </c>
      <c r="K8093" s="4">
        <v>7.0000000000000007E-2</v>
      </c>
      <c r="L8093" s="6">
        <f t="shared" si="252"/>
        <v>4550</v>
      </c>
      <c r="M8093" s="8">
        <f t="shared" si="253"/>
        <v>125450</v>
      </c>
      <c r="N8093" t="str" cm="1">
        <f t="array" ref="N80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94" spans="2:14" x14ac:dyDescent="0.35">
      <c r="B8094" s="7">
        <v>2032092</v>
      </c>
      <c r="C8094" s="1" t="s">
        <v>9</v>
      </c>
      <c r="D8094" s="1" t="s">
        <v>27</v>
      </c>
      <c r="E8094" s="1" t="s">
        <v>33</v>
      </c>
      <c r="F8094" s="1" t="s">
        <v>518</v>
      </c>
      <c r="G8094" s="3">
        <v>45482</v>
      </c>
      <c r="H8094" s="3">
        <v>45485</v>
      </c>
      <c r="I8094" s="6">
        <v>450</v>
      </c>
      <c r="J8094" s="1">
        <v>1</v>
      </c>
      <c r="K8094" s="4">
        <v>0.03</v>
      </c>
      <c r="L8094" s="6">
        <f t="shared" si="252"/>
        <v>13.5</v>
      </c>
      <c r="M8094" s="8">
        <f t="shared" si="253"/>
        <v>436.5</v>
      </c>
      <c r="N8094" t="str" cm="1">
        <f t="array" ref="N80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95" spans="2:14" x14ac:dyDescent="0.35">
      <c r="B8095" s="7">
        <v>2032093</v>
      </c>
      <c r="C8095" s="1" t="s">
        <v>11</v>
      </c>
      <c r="D8095" s="1" t="s">
        <v>28</v>
      </c>
      <c r="E8095" s="1" t="s">
        <v>34</v>
      </c>
      <c r="F8095" s="1" t="s">
        <v>519</v>
      </c>
      <c r="G8095" s="3">
        <v>45482</v>
      </c>
      <c r="H8095" s="3">
        <v>45487</v>
      </c>
      <c r="I8095" s="6">
        <v>1299</v>
      </c>
      <c r="J8095" s="1">
        <v>1</v>
      </c>
      <c r="K8095" s="4">
        <v>0.08</v>
      </c>
      <c r="L8095" s="6">
        <f t="shared" si="252"/>
        <v>103.92</v>
      </c>
      <c r="M8095" s="8">
        <f t="shared" si="253"/>
        <v>1195.08</v>
      </c>
      <c r="N8095" t="str" cm="1">
        <f t="array" ref="N80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96" spans="2:14" x14ac:dyDescent="0.35">
      <c r="B8096" s="7">
        <v>2032094</v>
      </c>
      <c r="C8096" s="1" t="s">
        <v>12</v>
      </c>
      <c r="D8096" s="1" t="s">
        <v>29</v>
      </c>
      <c r="E8096" s="1" t="s">
        <v>35</v>
      </c>
      <c r="F8096" s="1" t="s">
        <v>520</v>
      </c>
      <c r="G8096" s="3">
        <v>45482</v>
      </c>
      <c r="H8096" s="3">
        <v>45483</v>
      </c>
      <c r="I8096" s="6">
        <v>1700</v>
      </c>
      <c r="J8096" s="1">
        <v>2</v>
      </c>
      <c r="K8096" s="4">
        <v>0.05</v>
      </c>
      <c r="L8096" s="6">
        <f t="shared" si="252"/>
        <v>85</v>
      </c>
      <c r="M8096" s="8">
        <f t="shared" si="253"/>
        <v>3315</v>
      </c>
      <c r="N8096" t="str" cm="1">
        <f t="array" ref="N80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097" spans="2:14" x14ac:dyDescent="0.35">
      <c r="B8097" s="7">
        <v>2032095</v>
      </c>
      <c r="C8097" s="1" t="s">
        <v>13</v>
      </c>
      <c r="D8097" s="1" t="s">
        <v>25</v>
      </c>
      <c r="E8097" s="1" t="s">
        <v>36</v>
      </c>
      <c r="F8097" s="1" t="s">
        <v>521</v>
      </c>
      <c r="G8097" s="3">
        <v>45482</v>
      </c>
      <c r="H8097" s="3">
        <v>45490</v>
      </c>
      <c r="I8097" s="6">
        <v>55000</v>
      </c>
      <c r="J8097" s="1">
        <v>1</v>
      </c>
      <c r="K8097" s="4">
        <v>0.05</v>
      </c>
      <c r="L8097" s="6">
        <f t="shared" si="252"/>
        <v>2750</v>
      </c>
      <c r="M8097" s="8">
        <f t="shared" si="253"/>
        <v>52250</v>
      </c>
      <c r="N8097" t="str" cm="1">
        <f t="array" ref="N80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98" spans="2:14" x14ac:dyDescent="0.35">
      <c r="B8098" s="7">
        <v>2032096</v>
      </c>
      <c r="C8098" s="1" t="s">
        <v>14</v>
      </c>
      <c r="D8098" s="1" t="s">
        <v>419</v>
      </c>
      <c r="E8098" s="1" t="s">
        <v>37</v>
      </c>
      <c r="F8098" s="1" t="s">
        <v>518</v>
      </c>
      <c r="G8098" s="3">
        <v>45482</v>
      </c>
      <c r="H8098" s="3">
        <v>45484</v>
      </c>
      <c r="I8098" s="6">
        <v>57999</v>
      </c>
      <c r="J8098" s="1">
        <v>3</v>
      </c>
      <c r="K8098" s="4">
        <v>0.05</v>
      </c>
      <c r="L8098" s="6">
        <f t="shared" si="252"/>
        <v>2899.9500000000003</v>
      </c>
      <c r="M8098" s="8">
        <f t="shared" si="253"/>
        <v>171097.05</v>
      </c>
      <c r="N8098" t="str" cm="1">
        <f t="array" ref="N80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099" spans="2:14" x14ac:dyDescent="0.35">
      <c r="B8099" s="7">
        <v>2032097</v>
      </c>
      <c r="C8099" s="1" t="s">
        <v>15</v>
      </c>
      <c r="D8099" s="1" t="s">
        <v>25</v>
      </c>
      <c r="E8099" s="1" t="s">
        <v>39</v>
      </c>
      <c r="F8099" s="1" t="s">
        <v>518</v>
      </c>
      <c r="G8099" s="3">
        <v>45482</v>
      </c>
      <c r="H8099" s="3">
        <v>45485</v>
      </c>
      <c r="I8099" s="6">
        <v>1399</v>
      </c>
      <c r="J8099" s="1">
        <v>2</v>
      </c>
      <c r="K8099" s="4">
        <v>0.05</v>
      </c>
      <c r="L8099" s="6">
        <f t="shared" si="252"/>
        <v>69.95</v>
      </c>
      <c r="M8099" s="8">
        <f t="shared" si="253"/>
        <v>2728.05</v>
      </c>
      <c r="N8099" t="str" cm="1">
        <f t="array" ref="N80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00" spans="2:14" x14ac:dyDescent="0.35">
      <c r="B8100" s="7">
        <v>2032098</v>
      </c>
      <c r="C8100" s="1" t="s">
        <v>16</v>
      </c>
      <c r="D8100" s="1" t="s">
        <v>26</v>
      </c>
      <c r="E8100" s="1" t="s">
        <v>40</v>
      </c>
      <c r="F8100" s="1" t="s">
        <v>519</v>
      </c>
      <c r="G8100" s="3">
        <v>45482</v>
      </c>
      <c r="H8100" s="3">
        <v>45487</v>
      </c>
      <c r="I8100" s="6">
        <v>999</v>
      </c>
      <c r="J8100" s="1">
        <v>1</v>
      </c>
      <c r="K8100" s="4">
        <v>0.03</v>
      </c>
      <c r="L8100" s="6">
        <f t="shared" si="252"/>
        <v>29.97</v>
      </c>
      <c r="M8100" s="8">
        <f t="shared" si="253"/>
        <v>969.03</v>
      </c>
      <c r="N8100" t="str" cm="1">
        <f t="array" ref="N81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01" spans="2:14" x14ac:dyDescent="0.35">
      <c r="B8101" s="7">
        <v>2032099</v>
      </c>
      <c r="C8101" s="1" t="s">
        <v>17</v>
      </c>
      <c r="D8101" s="1" t="s">
        <v>27</v>
      </c>
      <c r="E8101" s="1" t="s">
        <v>41</v>
      </c>
      <c r="F8101" s="1" t="s">
        <v>521</v>
      </c>
      <c r="G8101" s="3">
        <v>45482</v>
      </c>
      <c r="H8101" s="3">
        <v>45483</v>
      </c>
      <c r="I8101" s="6">
        <v>2099</v>
      </c>
      <c r="J8101" s="1">
        <v>2</v>
      </c>
      <c r="K8101" s="4">
        <v>0.1</v>
      </c>
      <c r="L8101" s="6">
        <f t="shared" si="252"/>
        <v>209.9</v>
      </c>
      <c r="M8101" s="8">
        <f t="shared" si="253"/>
        <v>3988.1</v>
      </c>
      <c r="N8101" t="str" cm="1">
        <f t="array" ref="N81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02" spans="2:14" x14ac:dyDescent="0.35">
      <c r="B8102" s="7">
        <v>2032100</v>
      </c>
      <c r="C8102" s="1" t="s">
        <v>18</v>
      </c>
      <c r="D8102" s="1" t="s">
        <v>28</v>
      </c>
      <c r="E8102" s="1" t="s">
        <v>42</v>
      </c>
      <c r="F8102" s="1" t="s">
        <v>520</v>
      </c>
      <c r="G8102" s="3">
        <v>45482</v>
      </c>
      <c r="H8102" s="3">
        <v>45490</v>
      </c>
      <c r="I8102" s="6">
        <v>11000</v>
      </c>
      <c r="J8102" s="1">
        <v>1</v>
      </c>
      <c r="K8102" s="4">
        <v>0.05</v>
      </c>
      <c r="L8102" s="6">
        <f t="shared" si="252"/>
        <v>550</v>
      </c>
      <c r="M8102" s="8">
        <f t="shared" si="253"/>
        <v>10450</v>
      </c>
      <c r="N8102" t="str" cm="1">
        <f t="array" ref="N81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03" spans="2:14" x14ac:dyDescent="0.35">
      <c r="B8103" s="7">
        <v>2032101</v>
      </c>
      <c r="C8103" s="1" t="s">
        <v>19</v>
      </c>
      <c r="D8103" s="1" t="s">
        <v>29</v>
      </c>
      <c r="E8103" s="1" t="s">
        <v>43</v>
      </c>
      <c r="F8103" s="1" t="s">
        <v>518</v>
      </c>
      <c r="G8103" s="3">
        <v>45482</v>
      </c>
      <c r="H8103" s="3">
        <v>45484</v>
      </c>
      <c r="I8103" s="6">
        <v>800</v>
      </c>
      <c r="J8103" s="1">
        <v>2</v>
      </c>
      <c r="K8103" s="4">
        <v>0.05</v>
      </c>
      <c r="L8103" s="6">
        <f t="shared" si="252"/>
        <v>40</v>
      </c>
      <c r="M8103" s="8">
        <f t="shared" si="253"/>
        <v>1560</v>
      </c>
      <c r="N8103" t="str" cm="1">
        <f t="array" ref="N81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04" spans="2:14" x14ac:dyDescent="0.35">
      <c r="B8104" s="7">
        <v>2032102</v>
      </c>
      <c r="C8104" s="1" t="s">
        <v>20</v>
      </c>
      <c r="D8104" s="1" t="s">
        <v>25</v>
      </c>
      <c r="E8104" s="1" t="s">
        <v>44</v>
      </c>
      <c r="F8104" s="1" t="s">
        <v>519</v>
      </c>
      <c r="G8104" s="3">
        <v>45482</v>
      </c>
      <c r="H8104" s="3">
        <v>45485</v>
      </c>
      <c r="I8104" s="6">
        <v>5500</v>
      </c>
      <c r="J8104" s="1">
        <v>3</v>
      </c>
      <c r="K8104" s="4">
        <v>0.02</v>
      </c>
      <c r="L8104" s="6">
        <f t="shared" si="252"/>
        <v>110</v>
      </c>
      <c r="M8104" s="8">
        <f t="shared" si="253"/>
        <v>16390</v>
      </c>
      <c r="N8104" t="str" cm="1">
        <f t="array" ref="N81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05" spans="2:14" x14ac:dyDescent="0.35">
      <c r="B8105" s="7">
        <v>2032103</v>
      </c>
      <c r="C8105" s="1" t="s">
        <v>21</v>
      </c>
      <c r="D8105" s="1" t="s">
        <v>30</v>
      </c>
      <c r="E8105" s="1" t="s">
        <v>45</v>
      </c>
      <c r="F8105" s="1" t="s">
        <v>520</v>
      </c>
      <c r="G8105" s="3">
        <v>45482</v>
      </c>
      <c r="H8105" s="3">
        <v>45487</v>
      </c>
      <c r="I8105" s="6">
        <v>1350</v>
      </c>
      <c r="J8105" s="1">
        <v>2</v>
      </c>
      <c r="K8105" s="4">
        <v>0.06</v>
      </c>
      <c r="L8105" s="6">
        <f t="shared" si="252"/>
        <v>81</v>
      </c>
      <c r="M8105" s="8">
        <f t="shared" si="253"/>
        <v>2619</v>
      </c>
      <c r="N8105" t="str" cm="1">
        <f t="array" ref="N81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06" spans="2:14" x14ac:dyDescent="0.35">
      <c r="B8106" s="7">
        <v>2032104</v>
      </c>
      <c r="C8106" s="1" t="s">
        <v>22</v>
      </c>
      <c r="D8106" s="1" t="s">
        <v>27</v>
      </c>
      <c r="E8106" s="1" t="s">
        <v>46</v>
      </c>
      <c r="F8106" s="1" t="s">
        <v>521</v>
      </c>
      <c r="G8106" s="3">
        <v>45482</v>
      </c>
      <c r="H8106" s="3">
        <v>45483</v>
      </c>
      <c r="I8106" s="6">
        <v>4500</v>
      </c>
      <c r="J8106" s="1">
        <v>7</v>
      </c>
      <c r="K8106" s="4">
        <v>0.15</v>
      </c>
      <c r="L8106" s="6">
        <f t="shared" si="252"/>
        <v>675</v>
      </c>
      <c r="M8106" s="8">
        <f t="shared" si="253"/>
        <v>30825</v>
      </c>
      <c r="N8106" t="str" cm="1">
        <f t="array" ref="N81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07" spans="2:14" x14ac:dyDescent="0.35">
      <c r="B8107" s="7">
        <v>2032105</v>
      </c>
      <c r="C8107" s="1" t="s">
        <v>23</v>
      </c>
      <c r="D8107" s="1" t="s">
        <v>28</v>
      </c>
      <c r="E8107" s="1" t="s">
        <v>47</v>
      </c>
      <c r="F8107" s="1" t="s">
        <v>518</v>
      </c>
      <c r="G8107" s="3">
        <v>45482</v>
      </c>
      <c r="H8107" s="3">
        <v>45490</v>
      </c>
      <c r="I8107" s="6">
        <v>2350</v>
      </c>
      <c r="J8107" s="1">
        <v>2</v>
      </c>
      <c r="K8107" s="4">
        <v>0.02</v>
      </c>
      <c r="L8107" s="6">
        <f t="shared" si="252"/>
        <v>47</v>
      </c>
      <c r="M8107" s="8">
        <f t="shared" si="253"/>
        <v>4653</v>
      </c>
      <c r="N8107" t="str" cm="1">
        <f t="array" ref="N81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08" spans="2:14" x14ac:dyDescent="0.35">
      <c r="B8108" s="7">
        <v>2032106</v>
      </c>
      <c r="C8108" s="1" t="s">
        <v>24</v>
      </c>
      <c r="D8108" s="1" t="s">
        <v>29</v>
      </c>
      <c r="E8108" s="1" t="s">
        <v>48</v>
      </c>
      <c r="F8108" s="1" t="s">
        <v>518</v>
      </c>
      <c r="G8108" s="3">
        <v>45482</v>
      </c>
      <c r="H8108" s="3">
        <v>45484</v>
      </c>
      <c r="I8108" s="6">
        <v>90</v>
      </c>
      <c r="J8108" s="1">
        <v>1</v>
      </c>
      <c r="K8108" s="4">
        <v>0.02</v>
      </c>
      <c r="L8108" s="6">
        <f t="shared" si="252"/>
        <v>1.8</v>
      </c>
      <c r="M8108" s="8">
        <f t="shared" si="253"/>
        <v>88.2</v>
      </c>
      <c r="N8108" t="str" cm="1">
        <f t="array" ref="N81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09" spans="2:14" x14ac:dyDescent="0.35">
      <c r="B8109" s="7">
        <v>2032107</v>
      </c>
      <c r="C8109" s="1" t="s">
        <v>4</v>
      </c>
      <c r="D8109" s="1" t="s">
        <v>25</v>
      </c>
      <c r="E8109" s="1" t="s">
        <v>49</v>
      </c>
      <c r="F8109" s="1" t="s">
        <v>519</v>
      </c>
      <c r="G8109" s="3">
        <v>45482</v>
      </c>
      <c r="H8109" s="3">
        <v>45485</v>
      </c>
      <c r="I8109" s="6">
        <v>280</v>
      </c>
      <c r="J8109" s="1">
        <v>1</v>
      </c>
      <c r="K8109" s="4">
        <v>0.02</v>
      </c>
      <c r="L8109" s="6">
        <f t="shared" si="252"/>
        <v>5.6000000000000005</v>
      </c>
      <c r="M8109" s="8">
        <f t="shared" si="253"/>
        <v>274.39999999999998</v>
      </c>
      <c r="N8109" t="str" cm="1">
        <f t="array" ref="N81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10" spans="2:14" x14ac:dyDescent="0.35">
      <c r="B8110" s="7">
        <v>2032108</v>
      </c>
      <c r="C8110" s="1" t="s">
        <v>5</v>
      </c>
      <c r="D8110" s="1" t="s">
        <v>26</v>
      </c>
      <c r="E8110" s="1" t="s">
        <v>50</v>
      </c>
      <c r="F8110" s="1" t="s">
        <v>521</v>
      </c>
      <c r="G8110" s="3">
        <v>45482</v>
      </c>
      <c r="H8110" s="3">
        <v>45487</v>
      </c>
      <c r="I8110" s="6">
        <v>70</v>
      </c>
      <c r="J8110" s="1">
        <v>1</v>
      </c>
      <c r="K8110" s="4">
        <v>0.02</v>
      </c>
      <c r="L8110" s="6">
        <f t="shared" si="252"/>
        <v>1.4000000000000001</v>
      </c>
      <c r="M8110" s="8">
        <f t="shared" si="253"/>
        <v>68.599999999999994</v>
      </c>
      <c r="N8110" t="str" cm="1">
        <f t="array" ref="N81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11" spans="2:14" x14ac:dyDescent="0.35">
      <c r="B8111" s="7">
        <v>2032109</v>
      </c>
      <c r="C8111" s="1" t="s">
        <v>6</v>
      </c>
      <c r="D8111" s="1" t="s">
        <v>27</v>
      </c>
      <c r="E8111" s="1" t="s">
        <v>51</v>
      </c>
      <c r="F8111" s="1" t="s">
        <v>520</v>
      </c>
      <c r="G8111" s="3">
        <v>45482</v>
      </c>
      <c r="H8111" s="3">
        <v>45483</v>
      </c>
      <c r="I8111" s="6">
        <v>230</v>
      </c>
      <c r="J8111" s="1">
        <v>2</v>
      </c>
      <c r="K8111" s="4">
        <v>0.02</v>
      </c>
      <c r="L8111" s="6">
        <f t="shared" si="252"/>
        <v>4.6000000000000005</v>
      </c>
      <c r="M8111" s="8">
        <f t="shared" si="253"/>
        <v>455.4</v>
      </c>
      <c r="N8111" t="str" cm="1">
        <f t="array" ref="N81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12" spans="2:14" x14ac:dyDescent="0.35">
      <c r="B8112" s="7">
        <v>2032110</v>
      </c>
      <c r="C8112" s="1" t="s">
        <v>7</v>
      </c>
      <c r="D8112" s="1" t="s">
        <v>28</v>
      </c>
      <c r="E8112" s="1" t="s">
        <v>506</v>
      </c>
      <c r="F8112" s="1" t="s">
        <v>518</v>
      </c>
      <c r="G8112" s="3">
        <v>45482</v>
      </c>
      <c r="H8112" s="3">
        <v>45490</v>
      </c>
      <c r="I8112" s="6">
        <v>7999</v>
      </c>
      <c r="J8112" s="1">
        <v>1</v>
      </c>
      <c r="K8112" s="4">
        <v>0.02</v>
      </c>
      <c r="L8112" s="6">
        <f t="shared" si="252"/>
        <v>159.97999999999999</v>
      </c>
      <c r="M8112" s="8">
        <f t="shared" si="253"/>
        <v>7839.02</v>
      </c>
      <c r="N8112" t="str" cm="1">
        <f t="array" ref="N81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13" spans="2:14" x14ac:dyDescent="0.35">
      <c r="B8113" s="7">
        <v>2032111</v>
      </c>
      <c r="C8113" s="1" t="s">
        <v>10</v>
      </c>
      <c r="D8113" s="1" t="s">
        <v>29</v>
      </c>
      <c r="E8113" s="1" t="s">
        <v>507</v>
      </c>
      <c r="F8113" s="1" t="s">
        <v>519</v>
      </c>
      <c r="G8113" s="3">
        <v>45482</v>
      </c>
      <c r="H8113" s="3">
        <v>45484</v>
      </c>
      <c r="I8113" s="6">
        <v>850</v>
      </c>
      <c r="J8113" s="1">
        <v>2</v>
      </c>
      <c r="K8113" s="4">
        <v>0.02</v>
      </c>
      <c r="L8113" s="6">
        <f t="shared" si="252"/>
        <v>17</v>
      </c>
      <c r="M8113" s="8">
        <f t="shared" si="253"/>
        <v>1683</v>
      </c>
      <c r="N8113" t="str" cm="1">
        <f t="array" ref="N81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14" spans="2:14" x14ac:dyDescent="0.35">
      <c r="B8114" s="7">
        <v>2032112</v>
      </c>
      <c r="C8114" s="1" t="s">
        <v>8</v>
      </c>
      <c r="D8114" s="1" t="s">
        <v>25</v>
      </c>
      <c r="E8114" s="1" t="s">
        <v>508</v>
      </c>
      <c r="F8114" s="1" t="s">
        <v>520</v>
      </c>
      <c r="G8114" s="3">
        <v>45482</v>
      </c>
      <c r="H8114" s="3">
        <v>45485</v>
      </c>
      <c r="I8114" s="6">
        <v>65000</v>
      </c>
      <c r="J8114" s="1">
        <v>7</v>
      </c>
      <c r="K8114" s="4">
        <v>0.02</v>
      </c>
      <c r="L8114" s="6">
        <f t="shared" si="252"/>
        <v>1300</v>
      </c>
      <c r="M8114" s="8">
        <f t="shared" si="253"/>
        <v>453700</v>
      </c>
      <c r="N8114" t="str" cm="1">
        <f t="array" ref="N81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15" spans="2:14" x14ac:dyDescent="0.35">
      <c r="B8115" s="7">
        <v>2032113</v>
      </c>
      <c r="C8115" s="1" t="s">
        <v>9</v>
      </c>
      <c r="D8115" s="1" t="s">
        <v>26</v>
      </c>
      <c r="E8115" s="1" t="s">
        <v>31</v>
      </c>
      <c r="F8115" s="1" t="s">
        <v>521</v>
      </c>
      <c r="G8115" s="3">
        <v>45482</v>
      </c>
      <c r="H8115" s="3">
        <v>45487</v>
      </c>
      <c r="I8115" s="6">
        <v>450</v>
      </c>
      <c r="J8115" s="1">
        <v>2</v>
      </c>
      <c r="K8115" s="4">
        <v>7.0000000000000007E-2</v>
      </c>
      <c r="L8115" s="6">
        <f t="shared" si="252"/>
        <v>31.500000000000004</v>
      </c>
      <c r="M8115" s="8">
        <f t="shared" si="253"/>
        <v>868.5</v>
      </c>
      <c r="N8115" t="str" cm="1">
        <f t="array" ref="N81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16" spans="2:14" x14ac:dyDescent="0.35">
      <c r="B8116" s="7">
        <v>2032114</v>
      </c>
      <c r="C8116" s="1" t="s">
        <v>11</v>
      </c>
      <c r="D8116" s="1" t="s">
        <v>27</v>
      </c>
      <c r="E8116" s="1" t="s">
        <v>32</v>
      </c>
      <c r="F8116" s="1" t="s">
        <v>518</v>
      </c>
      <c r="G8116" s="3">
        <v>45482</v>
      </c>
      <c r="H8116" s="3">
        <v>45483</v>
      </c>
      <c r="I8116" s="6">
        <v>1299</v>
      </c>
      <c r="J8116" s="1">
        <v>2</v>
      </c>
      <c r="K8116" s="4">
        <v>0.03</v>
      </c>
      <c r="L8116" s="6">
        <f t="shared" si="252"/>
        <v>38.97</v>
      </c>
      <c r="M8116" s="8">
        <f t="shared" si="253"/>
        <v>2559.0300000000002</v>
      </c>
      <c r="N8116" t="str" cm="1">
        <f t="array" ref="N81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17" spans="2:14" x14ac:dyDescent="0.35">
      <c r="B8117" s="7">
        <v>2032115</v>
      </c>
      <c r="C8117" s="1" t="s">
        <v>12</v>
      </c>
      <c r="D8117" s="1" t="s">
        <v>28</v>
      </c>
      <c r="E8117" s="1" t="s">
        <v>38</v>
      </c>
      <c r="F8117" s="1" t="s">
        <v>518</v>
      </c>
      <c r="G8117" s="3">
        <v>45482</v>
      </c>
      <c r="H8117" s="3">
        <v>45490</v>
      </c>
      <c r="I8117" s="6">
        <v>1700</v>
      </c>
      <c r="J8117" s="1">
        <v>1</v>
      </c>
      <c r="K8117" s="4">
        <v>0.08</v>
      </c>
      <c r="L8117" s="6">
        <f t="shared" si="252"/>
        <v>136</v>
      </c>
      <c r="M8117" s="8">
        <f t="shared" si="253"/>
        <v>1564</v>
      </c>
      <c r="N8117" t="str" cm="1">
        <f t="array" ref="N81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18" spans="2:14" x14ac:dyDescent="0.35">
      <c r="B8118" s="7">
        <v>2032116</v>
      </c>
      <c r="C8118" s="1" t="s">
        <v>13</v>
      </c>
      <c r="D8118" s="1" t="s">
        <v>29</v>
      </c>
      <c r="E8118" s="1" t="s">
        <v>33</v>
      </c>
      <c r="F8118" s="1" t="s">
        <v>519</v>
      </c>
      <c r="G8118" s="3">
        <v>45482</v>
      </c>
      <c r="H8118" s="3">
        <v>45484</v>
      </c>
      <c r="I8118" s="6">
        <v>55000</v>
      </c>
      <c r="J8118" s="1">
        <v>2</v>
      </c>
      <c r="K8118" s="4">
        <v>0.05</v>
      </c>
      <c r="L8118" s="6">
        <f t="shared" si="252"/>
        <v>2750</v>
      </c>
      <c r="M8118" s="8">
        <f t="shared" si="253"/>
        <v>107250</v>
      </c>
      <c r="N8118" t="str" cm="1">
        <f t="array" ref="N81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19" spans="2:14" x14ac:dyDescent="0.35">
      <c r="B8119" s="7">
        <v>2032117</v>
      </c>
      <c r="C8119" s="1" t="s">
        <v>14</v>
      </c>
      <c r="D8119" s="1" t="s">
        <v>25</v>
      </c>
      <c r="E8119" s="1" t="s">
        <v>34</v>
      </c>
      <c r="F8119" s="1" t="s">
        <v>521</v>
      </c>
      <c r="G8119" s="3">
        <v>45482</v>
      </c>
      <c r="H8119" s="3">
        <v>45485</v>
      </c>
      <c r="I8119" s="6">
        <v>57999</v>
      </c>
      <c r="J8119" s="1">
        <v>4</v>
      </c>
      <c r="K8119" s="4">
        <v>0.05</v>
      </c>
      <c r="L8119" s="6">
        <f t="shared" si="252"/>
        <v>2899.9500000000003</v>
      </c>
      <c r="M8119" s="8">
        <f t="shared" si="253"/>
        <v>229096.05</v>
      </c>
      <c r="N8119" t="str" cm="1">
        <f t="array" ref="N81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20" spans="2:14" x14ac:dyDescent="0.35">
      <c r="B8120" s="7">
        <v>2032118</v>
      </c>
      <c r="C8120" s="1" t="s">
        <v>15</v>
      </c>
      <c r="D8120" s="1" t="s">
        <v>420</v>
      </c>
      <c r="E8120" s="1" t="s">
        <v>35</v>
      </c>
      <c r="F8120" s="1" t="s">
        <v>520</v>
      </c>
      <c r="G8120" s="3">
        <v>45482</v>
      </c>
      <c r="H8120" s="3">
        <v>45487</v>
      </c>
      <c r="I8120" s="6">
        <v>1399</v>
      </c>
      <c r="J8120" s="1">
        <v>3</v>
      </c>
      <c r="K8120" s="4">
        <v>0.05</v>
      </c>
      <c r="L8120" s="6">
        <f t="shared" si="252"/>
        <v>69.95</v>
      </c>
      <c r="M8120" s="8">
        <f t="shared" si="253"/>
        <v>4127.05</v>
      </c>
      <c r="N8120" t="str" cm="1">
        <f t="array" ref="N81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21" spans="2:14" x14ac:dyDescent="0.35">
      <c r="B8121" s="7">
        <v>2032119</v>
      </c>
      <c r="C8121" s="1" t="s">
        <v>16</v>
      </c>
      <c r="D8121" s="1" t="s">
        <v>25</v>
      </c>
      <c r="E8121" s="1" t="s">
        <v>36</v>
      </c>
      <c r="F8121" s="1" t="s">
        <v>518</v>
      </c>
      <c r="G8121" s="3">
        <v>45482</v>
      </c>
      <c r="H8121" s="3">
        <v>45483</v>
      </c>
      <c r="I8121" s="6">
        <v>999</v>
      </c>
      <c r="J8121" s="1">
        <v>2</v>
      </c>
      <c r="K8121" s="4">
        <v>0.05</v>
      </c>
      <c r="L8121" s="6">
        <f t="shared" si="252"/>
        <v>49.95</v>
      </c>
      <c r="M8121" s="8">
        <f t="shared" si="253"/>
        <v>1948.05</v>
      </c>
      <c r="N8121" t="str" cm="1">
        <f t="array" ref="N81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22" spans="2:14" x14ac:dyDescent="0.35">
      <c r="B8122" s="7">
        <v>2032120</v>
      </c>
      <c r="C8122" s="1" t="s">
        <v>17</v>
      </c>
      <c r="D8122" s="1" t="s">
        <v>26</v>
      </c>
      <c r="E8122" s="1" t="s">
        <v>37</v>
      </c>
      <c r="F8122" s="1" t="s">
        <v>519</v>
      </c>
      <c r="G8122" s="3">
        <v>45482</v>
      </c>
      <c r="H8122" s="3">
        <v>45490</v>
      </c>
      <c r="I8122" s="6">
        <v>2099</v>
      </c>
      <c r="J8122" s="1">
        <v>1</v>
      </c>
      <c r="K8122" s="4">
        <v>0.03</v>
      </c>
      <c r="L8122" s="6">
        <f t="shared" si="252"/>
        <v>62.97</v>
      </c>
      <c r="M8122" s="8">
        <f t="shared" si="253"/>
        <v>2036.03</v>
      </c>
      <c r="N8122" t="str" cm="1">
        <f t="array" ref="N81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23" spans="2:14" x14ac:dyDescent="0.35">
      <c r="B8123" s="7">
        <v>2032121</v>
      </c>
      <c r="C8123" s="1" t="s">
        <v>18</v>
      </c>
      <c r="D8123" s="1" t="s">
        <v>27</v>
      </c>
      <c r="E8123" s="1" t="s">
        <v>39</v>
      </c>
      <c r="F8123" s="1" t="s">
        <v>520</v>
      </c>
      <c r="G8123" s="3">
        <v>45482</v>
      </c>
      <c r="H8123" s="3">
        <v>45484</v>
      </c>
      <c r="I8123" s="6">
        <v>11000</v>
      </c>
      <c r="J8123" s="1">
        <v>1</v>
      </c>
      <c r="K8123" s="4">
        <v>0.1</v>
      </c>
      <c r="L8123" s="6">
        <f t="shared" si="252"/>
        <v>1100</v>
      </c>
      <c r="M8123" s="8">
        <f t="shared" si="253"/>
        <v>9900</v>
      </c>
      <c r="N8123" t="str" cm="1">
        <f t="array" ref="N81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24" spans="2:14" x14ac:dyDescent="0.35">
      <c r="B8124" s="7">
        <v>2032122</v>
      </c>
      <c r="C8124" s="1" t="s">
        <v>19</v>
      </c>
      <c r="D8124" s="1" t="s">
        <v>28</v>
      </c>
      <c r="E8124" s="1" t="s">
        <v>40</v>
      </c>
      <c r="F8124" s="1" t="s">
        <v>521</v>
      </c>
      <c r="G8124" s="3">
        <v>45482</v>
      </c>
      <c r="H8124" s="3">
        <v>45485</v>
      </c>
      <c r="I8124" s="6">
        <v>800</v>
      </c>
      <c r="J8124" s="1">
        <v>2</v>
      </c>
      <c r="K8124" s="4">
        <v>0.05</v>
      </c>
      <c r="L8124" s="6">
        <f t="shared" si="252"/>
        <v>40</v>
      </c>
      <c r="M8124" s="8">
        <f t="shared" si="253"/>
        <v>1560</v>
      </c>
      <c r="N8124" t="str" cm="1">
        <f t="array" ref="N81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25" spans="2:14" x14ac:dyDescent="0.35">
      <c r="B8125" s="7">
        <v>2032123</v>
      </c>
      <c r="C8125" s="1" t="s">
        <v>20</v>
      </c>
      <c r="D8125" s="1" t="s">
        <v>29</v>
      </c>
      <c r="E8125" s="1" t="s">
        <v>41</v>
      </c>
      <c r="F8125" s="1" t="s">
        <v>518</v>
      </c>
      <c r="G8125" s="3">
        <v>45482</v>
      </c>
      <c r="H8125" s="3">
        <v>45487</v>
      </c>
      <c r="I8125" s="6">
        <v>5500</v>
      </c>
      <c r="J8125" s="1">
        <v>1</v>
      </c>
      <c r="K8125" s="4">
        <v>0.05</v>
      </c>
      <c r="L8125" s="6">
        <f t="shared" si="252"/>
        <v>275</v>
      </c>
      <c r="M8125" s="8">
        <f t="shared" si="253"/>
        <v>5225</v>
      </c>
      <c r="N8125" t="str" cm="1">
        <f t="array" ref="N81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26" spans="2:14" x14ac:dyDescent="0.35">
      <c r="B8126" s="7">
        <v>2032124</v>
      </c>
      <c r="C8126" s="1" t="s">
        <v>21</v>
      </c>
      <c r="D8126" s="1" t="s">
        <v>25</v>
      </c>
      <c r="E8126" s="1" t="s">
        <v>42</v>
      </c>
      <c r="F8126" s="1" t="s">
        <v>518</v>
      </c>
      <c r="G8126" s="3">
        <v>45482</v>
      </c>
      <c r="H8126" s="3">
        <v>45483</v>
      </c>
      <c r="I8126" s="6">
        <v>1350</v>
      </c>
      <c r="J8126" s="1">
        <v>3</v>
      </c>
      <c r="K8126" s="4">
        <v>0.02</v>
      </c>
      <c r="L8126" s="6">
        <f t="shared" si="252"/>
        <v>27</v>
      </c>
      <c r="M8126" s="8">
        <f t="shared" si="253"/>
        <v>4023</v>
      </c>
      <c r="N8126" t="str" cm="1">
        <f t="array" ref="N81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27" spans="2:14" x14ac:dyDescent="0.35">
      <c r="B8127" s="7">
        <v>2032125</v>
      </c>
      <c r="C8127" s="1" t="s">
        <v>22</v>
      </c>
      <c r="D8127" s="1" t="s">
        <v>30</v>
      </c>
      <c r="E8127" s="1" t="s">
        <v>43</v>
      </c>
      <c r="F8127" s="1" t="s">
        <v>519</v>
      </c>
      <c r="G8127" s="3">
        <v>45482</v>
      </c>
      <c r="H8127" s="3">
        <v>45490</v>
      </c>
      <c r="I8127" s="6">
        <v>4500</v>
      </c>
      <c r="J8127" s="1">
        <v>2</v>
      </c>
      <c r="K8127" s="4">
        <v>0.06</v>
      </c>
      <c r="L8127" s="6">
        <f t="shared" si="252"/>
        <v>270</v>
      </c>
      <c r="M8127" s="8">
        <f t="shared" si="253"/>
        <v>8730</v>
      </c>
      <c r="N8127" t="str" cm="1">
        <f t="array" ref="N81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28" spans="2:14" x14ac:dyDescent="0.35">
      <c r="B8128" s="7">
        <v>2032126</v>
      </c>
      <c r="C8128" s="1" t="s">
        <v>23</v>
      </c>
      <c r="D8128" s="1" t="s">
        <v>27</v>
      </c>
      <c r="E8128" s="1" t="s">
        <v>44</v>
      </c>
      <c r="F8128" s="1" t="s">
        <v>521</v>
      </c>
      <c r="G8128" s="3">
        <v>45482</v>
      </c>
      <c r="H8128" s="3">
        <v>45484</v>
      </c>
      <c r="I8128" s="6">
        <v>2350</v>
      </c>
      <c r="J8128" s="1">
        <v>1</v>
      </c>
      <c r="K8128" s="4">
        <v>0.15</v>
      </c>
      <c r="L8128" s="6">
        <f t="shared" si="252"/>
        <v>352.5</v>
      </c>
      <c r="M8128" s="8">
        <f t="shared" si="253"/>
        <v>1997.5</v>
      </c>
      <c r="N8128" t="str" cm="1">
        <f t="array" ref="N81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29" spans="2:14" x14ac:dyDescent="0.35">
      <c r="B8129" s="7">
        <v>2032127</v>
      </c>
      <c r="C8129" s="1" t="s">
        <v>24</v>
      </c>
      <c r="D8129" s="1" t="s">
        <v>28</v>
      </c>
      <c r="E8129" s="1" t="s">
        <v>45</v>
      </c>
      <c r="F8129" s="1" t="s">
        <v>520</v>
      </c>
      <c r="G8129" s="3">
        <v>45482</v>
      </c>
      <c r="H8129" s="3">
        <v>45485</v>
      </c>
      <c r="I8129" s="6">
        <v>90</v>
      </c>
      <c r="J8129" s="1">
        <v>2</v>
      </c>
      <c r="K8129" s="4">
        <v>0.02</v>
      </c>
      <c r="L8129" s="6">
        <f t="shared" si="252"/>
        <v>1.8</v>
      </c>
      <c r="M8129" s="8">
        <f t="shared" si="253"/>
        <v>178.2</v>
      </c>
      <c r="N8129" t="str" cm="1">
        <f t="array" ref="N81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30" spans="2:14" x14ac:dyDescent="0.35">
      <c r="B8130" s="7">
        <v>2032128</v>
      </c>
      <c r="C8130" s="1" t="s">
        <v>4</v>
      </c>
      <c r="D8130" s="1" t="s">
        <v>29</v>
      </c>
      <c r="E8130" s="1" t="s">
        <v>46</v>
      </c>
      <c r="F8130" s="1" t="s">
        <v>518</v>
      </c>
      <c r="G8130" s="3">
        <v>45482</v>
      </c>
      <c r="H8130" s="3">
        <v>45487</v>
      </c>
      <c r="I8130" s="6">
        <v>280</v>
      </c>
      <c r="J8130" s="1">
        <v>1</v>
      </c>
      <c r="K8130" s="4">
        <v>0.02</v>
      </c>
      <c r="L8130" s="6">
        <f t="shared" si="252"/>
        <v>5.6000000000000005</v>
      </c>
      <c r="M8130" s="8">
        <f t="shared" si="253"/>
        <v>274.39999999999998</v>
      </c>
      <c r="N8130" t="str" cm="1">
        <f t="array" ref="N81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31" spans="2:14" x14ac:dyDescent="0.35">
      <c r="B8131" s="7">
        <v>2032129</v>
      </c>
      <c r="C8131" s="1" t="s">
        <v>5</v>
      </c>
      <c r="D8131" s="1" t="s">
        <v>25</v>
      </c>
      <c r="E8131" s="1" t="s">
        <v>47</v>
      </c>
      <c r="F8131" s="1" t="s">
        <v>519</v>
      </c>
      <c r="G8131" s="3">
        <v>45482</v>
      </c>
      <c r="H8131" s="3">
        <v>45483</v>
      </c>
      <c r="I8131" s="6">
        <v>70</v>
      </c>
      <c r="J8131" s="1">
        <v>2</v>
      </c>
      <c r="K8131" s="4">
        <v>0.02</v>
      </c>
      <c r="L8131" s="6">
        <f t="shared" si="252"/>
        <v>1.4000000000000001</v>
      </c>
      <c r="M8131" s="8">
        <f t="shared" si="253"/>
        <v>138.6</v>
      </c>
      <c r="N8131" t="str" cm="1">
        <f t="array" ref="N81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32" spans="2:14" x14ac:dyDescent="0.35">
      <c r="B8132" s="7">
        <v>2032130</v>
      </c>
      <c r="C8132" s="1" t="s">
        <v>6</v>
      </c>
      <c r="D8132" s="1" t="s">
        <v>26</v>
      </c>
      <c r="E8132" s="1" t="s">
        <v>48</v>
      </c>
      <c r="F8132" s="1" t="s">
        <v>520</v>
      </c>
      <c r="G8132" s="3">
        <v>45482</v>
      </c>
      <c r="H8132" s="3">
        <v>45490</v>
      </c>
      <c r="I8132" s="6">
        <v>230</v>
      </c>
      <c r="J8132" s="1">
        <v>3</v>
      </c>
      <c r="K8132" s="4">
        <v>0.02</v>
      </c>
      <c r="L8132" s="6">
        <f t="shared" ref="L8132:L8195" si="254">I8132*K8132</f>
        <v>4.6000000000000005</v>
      </c>
      <c r="M8132" s="8">
        <f t="shared" ref="M8132:M8195" si="255">I8132*J8132-L8132</f>
        <v>685.4</v>
      </c>
      <c r="N8132" t="str" cm="1">
        <f t="array" ref="N81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33" spans="2:14" x14ac:dyDescent="0.35">
      <c r="B8133" s="7">
        <v>2032131</v>
      </c>
      <c r="C8133" s="1" t="s">
        <v>7</v>
      </c>
      <c r="D8133" s="1" t="s">
        <v>27</v>
      </c>
      <c r="E8133" s="1" t="s">
        <v>49</v>
      </c>
      <c r="F8133" s="1" t="s">
        <v>521</v>
      </c>
      <c r="G8133" s="3">
        <v>45482</v>
      </c>
      <c r="H8133" s="3">
        <v>45484</v>
      </c>
      <c r="I8133" s="6">
        <v>7999</v>
      </c>
      <c r="J8133" s="1">
        <v>2</v>
      </c>
      <c r="K8133" s="4">
        <v>0.02</v>
      </c>
      <c r="L8133" s="6">
        <f t="shared" si="254"/>
        <v>159.97999999999999</v>
      </c>
      <c r="M8133" s="8">
        <f t="shared" si="255"/>
        <v>15838.02</v>
      </c>
      <c r="N8133" t="str" cm="1">
        <f t="array" ref="N81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34" spans="2:14" x14ac:dyDescent="0.35">
      <c r="B8134" s="7">
        <v>2032132</v>
      </c>
      <c r="C8134" s="1" t="s">
        <v>10</v>
      </c>
      <c r="D8134" s="1" t="s">
        <v>28</v>
      </c>
      <c r="E8134" s="1" t="s">
        <v>50</v>
      </c>
      <c r="F8134" s="1" t="s">
        <v>518</v>
      </c>
      <c r="G8134" s="3">
        <v>45482</v>
      </c>
      <c r="H8134" s="3">
        <v>45485</v>
      </c>
      <c r="I8134" s="6">
        <v>850</v>
      </c>
      <c r="J8134" s="1">
        <v>7</v>
      </c>
      <c r="K8134" s="4">
        <v>0.02</v>
      </c>
      <c r="L8134" s="6">
        <f t="shared" si="254"/>
        <v>17</v>
      </c>
      <c r="M8134" s="8">
        <f t="shared" si="255"/>
        <v>5933</v>
      </c>
      <c r="N8134" t="str" cm="1">
        <f t="array" ref="N81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35" spans="2:14" x14ac:dyDescent="0.35">
      <c r="B8135" s="7">
        <v>2032133</v>
      </c>
      <c r="C8135" s="1" t="s">
        <v>8</v>
      </c>
      <c r="D8135" s="1" t="s">
        <v>29</v>
      </c>
      <c r="E8135" s="1" t="s">
        <v>51</v>
      </c>
      <c r="F8135" s="1" t="s">
        <v>518</v>
      </c>
      <c r="G8135" s="3">
        <v>45482</v>
      </c>
      <c r="H8135" s="3">
        <v>45487</v>
      </c>
      <c r="I8135" s="6">
        <v>65000</v>
      </c>
      <c r="J8135" s="1">
        <v>2</v>
      </c>
      <c r="K8135" s="4">
        <v>0.02</v>
      </c>
      <c r="L8135" s="6">
        <f t="shared" si="254"/>
        <v>1300</v>
      </c>
      <c r="M8135" s="8">
        <f t="shared" si="255"/>
        <v>128700</v>
      </c>
      <c r="N8135" t="str" cm="1">
        <f t="array" ref="N81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36" spans="2:14" x14ac:dyDescent="0.35">
      <c r="B8136" s="7">
        <v>2032134</v>
      </c>
      <c r="C8136" s="1" t="s">
        <v>9</v>
      </c>
      <c r="D8136" s="1" t="s">
        <v>25</v>
      </c>
      <c r="E8136" s="1" t="s">
        <v>506</v>
      </c>
      <c r="F8136" s="1" t="s">
        <v>519</v>
      </c>
      <c r="G8136" s="3">
        <v>45482</v>
      </c>
      <c r="H8136" s="3">
        <v>45483</v>
      </c>
      <c r="I8136" s="6">
        <v>450</v>
      </c>
      <c r="J8136" s="1">
        <v>1</v>
      </c>
      <c r="K8136" s="4">
        <v>0.02</v>
      </c>
      <c r="L8136" s="6">
        <f t="shared" si="254"/>
        <v>9</v>
      </c>
      <c r="M8136" s="8">
        <f t="shared" si="255"/>
        <v>441</v>
      </c>
      <c r="N8136" t="str" cm="1">
        <f t="array" ref="N81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37" spans="2:14" x14ac:dyDescent="0.35">
      <c r="B8137" s="7">
        <v>2032135</v>
      </c>
      <c r="C8137" s="1" t="s">
        <v>11</v>
      </c>
      <c r="D8137" s="1" t="s">
        <v>26</v>
      </c>
      <c r="E8137" s="1" t="s">
        <v>507</v>
      </c>
      <c r="F8137" s="1" t="s">
        <v>521</v>
      </c>
      <c r="G8137" s="3">
        <v>45482</v>
      </c>
      <c r="H8137" s="3">
        <v>45490</v>
      </c>
      <c r="I8137" s="6">
        <v>1299</v>
      </c>
      <c r="J8137" s="1">
        <v>1</v>
      </c>
      <c r="K8137" s="4">
        <v>7.0000000000000007E-2</v>
      </c>
      <c r="L8137" s="6">
        <f t="shared" si="254"/>
        <v>90.93</v>
      </c>
      <c r="M8137" s="8">
        <f t="shared" si="255"/>
        <v>1208.07</v>
      </c>
      <c r="N8137" t="str" cm="1">
        <f t="array" ref="N81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38" spans="2:14" x14ac:dyDescent="0.35">
      <c r="B8138" s="7">
        <v>2032136</v>
      </c>
      <c r="C8138" s="1" t="s">
        <v>12</v>
      </c>
      <c r="D8138" s="1" t="s">
        <v>27</v>
      </c>
      <c r="E8138" s="1" t="s">
        <v>508</v>
      </c>
      <c r="F8138" s="1" t="s">
        <v>520</v>
      </c>
      <c r="G8138" s="3">
        <v>45482</v>
      </c>
      <c r="H8138" s="3">
        <v>45484</v>
      </c>
      <c r="I8138" s="6">
        <v>1700</v>
      </c>
      <c r="J8138" s="1">
        <v>1</v>
      </c>
      <c r="K8138" s="4">
        <v>0.03</v>
      </c>
      <c r="L8138" s="6">
        <f t="shared" si="254"/>
        <v>51</v>
      </c>
      <c r="M8138" s="8">
        <f t="shared" si="255"/>
        <v>1649</v>
      </c>
      <c r="N8138" t="str" cm="1">
        <f t="array" ref="N81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39" spans="2:14" x14ac:dyDescent="0.35">
      <c r="B8139" s="7">
        <v>2032137</v>
      </c>
      <c r="C8139" s="1" t="s">
        <v>13</v>
      </c>
      <c r="D8139" s="1" t="s">
        <v>28</v>
      </c>
      <c r="E8139" s="1" t="s">
        <v>31</v>
      </c>
      <c r="F8139" s="1" t="s">
        <v>518</v>
      </c>
      <c r="G8139" s="3">
        <v>45482</v>
      </c>
      <c r="H8139" s="3">
        <v>45485</v>
      </c>
      <c r="I8139" s="6">
        <v>55000</v>
      </c>
      <c r="J8139" s="1">
        <v>2</v>
      </c>
      <c r="K8139" s="4">
        <v>0.08</v>
      </c>
      <c r="L8139" s="6">
        <f t="shared" si="254"/>
        <v>4400</v>
      </c>
      <c r="M8139" s="8">
        <f t="shared" si="255"/>
        <v>105600</v>
      </c>
      <c r="N8139" t="str" cm="1">
        <f t="array" ref="N81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40" spans="2:14" x14ac:dyDescent="0.35">
      <c r="B8140" s="7">
        <v>2032138</v>
      </c>
      <c r="C8140" s="1" t="s">
        <v>14</v>
      </c>
      <c r="D8140" s="1" t="s">
        <v>29</v>
      </c>
      <c r="E8140" s="1" t="s">
        <v>32</v>
      </c>
      <c r="F8140" s="1" t="s">
        <v>519</v>
      </c>
      <c r="G8140" s="3">
        <v>45482</v>
      </c>
      <c r="H8140" s="3">
        <v>45487</v>
      </c>
      <c r="I8140" s="6">
        <v>57999</v>
      </c>
      <c r="J8140" s="1">
        <v>1</v>
      </c>
      <c r="K8140" s="4">
        <v>0.05</v>
      </c>
      <c r="L8140" s="6">
        <f t="shared" si="254"/>
        <v>2899.9500000000003</v>
      </c>
      <c r="M8140" s="8">
        <f t="shared" si="255"/>
        <v>55099.05</v>
      </c>
      <c r="N8140" t="str" cm="1">
        <f t="array" ref="N81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41" spans="2:14" x14ac:dyDescent="0.35">
      <c r="B8141" s="7">
        <v>2032139</v>
      </c>
      <c r="C8141" s="1" t="s">
        <v>15</v>
      </c>
      <c r="D8141" s="1" t="s">
        <v>25</v>
      </c>
      <c r="E8141" s="1" t="s">
        <v>38</v>
      </c>
      <c r="F8141" s="1" t="s">
        <v>520</v>
      </c>
      <c r="G8141" s="3">
        <v>45482</v>
      </c>
      <c r="H8141" s="3">
        <v>45483</v>
      </c>
      <c r="I8141" s="6">
        <v>1399</v>
      </c>
      <c r="J8141" s="1">
        <v>2</v>
      </c>
      <c r="K8141" s="4">
        <v>0.05</v>
      </c>
      <c r="L8141" s="6">
        <f t="shared" si="254"/>
        <v>69.95</v>
      </c>
      <c r="M8141" s="8">
        <f t="shared" si="255"/>
        <v>2728.05</v>
      </c>
      <c r="N8141" t="str" cm="1">
        <f t="array" ref="N81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42" spans="2:14" x14ac:dyDescent="0.35">
      <c r="B8142" s="7">
        <v>2032140</v>
      </c>
      <c r="C8142" s="1" t="s">
        <v>16</v>
      </c>
      <c r="D8142" s="1" t="s">
        <v>421</v>
      </c>
      <c r="E8142" s="1" t="s">
        <v>33</v>
      </c>
      <c r="F8142" s="1" t="s">
        <v>521</v>
      </c>
      <c r="G8142" s="3">
        <v>45482</v>
      </c>
      <c r="H8142" s="3">
        <v>45490</v>
      </c>
      <c r="I8142" s="6">
        <v>999</v>
      </c>
      <c r="J8142" s="1">
        <v>7</v>
      </c>
      <c r="K8142" s="4">
        <v>0.05</v>
      </c>
      <c r="L8142" s="6">
        <f t="shared" si="254"/>
        <v>49.95</v>
      </c>
      <c r="M8142" s="8">
        <f t="shared" si="255"/>
        <v>6943.05</v>
      </c>
      <c r="N8142" t="str" cm="1">
        <f t="array" ref="N81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43" spans="2:14" x14ac:dyDescent="0.35">
      <c r="B8143" s="7">
        <v>2032141</v>
      </c>
      <c r="C8143" s="1" t="s">
        <v>17</v>
      </c>
      <c r="D8143" s="1" t="s">
        <v>25</v>
      </c>
      <c r="E8143" s="1" t="s">
        <v>34</v>
      </c>
      <c r="F8143" s="1" t="s">
        <v>518</v>
      </c>
      <c r="G8143" s="3">
        <v>45482</v>
      </c>
      <c r="H8143" s="3">
        <v>45484</v>
      </c>
      <c r="I8143" s="6">
        <v>2099</v>
      </c>
      <c r="J8143" s="1">
        <v>2</v>
      </c>
      <c r="K8143" s="4">
        <v>0.05</v>
      </c>
      <c r="L8143" s="6">
        <f t="shared" si="254"/>
        <v>104.95</v>
      </c>
      <c r="M8143" s="8">
        <f t="shared" si="255"/>
        <v>4093.05</v>
      </c>
      <c r="N8143" t="str" cm="1">
        <f t="array" ref="N81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44" spans="2:14" x14ac:dyDescent="0.35">
      <c r="B8144" s="7">
        <v>2032142</v>
      </c>
      <c r="C8144" s="1" t="s">
        <v>18</v>
      </c>
      <c r="D8144" s="1" t="s">
        <v>26</v>
      </c>
      <c r="E8144" s="1" t="s">
        <v>35</v>
      </c>
      <c r="F8144" s="1" t="s">
        <v>518</v>
      </c>
      <c r="G8144" s="3">
        <v>45482</v>
      </c>
      <c r="H8144" s="3">
        <v>45485</v>
      </c>
      <c r="I8144" s="6">
        <v>11000</v>
      </c>
      <c r="J8144" s="1">
        <v>2</v>
      </c>
      <c r="K8144" s="4">
        <v>0.03</v>
      </c>
      <c r="L8144" s="6">
        <f t="shared" si="254"/>
        <v>330</v>
      </c>
      <c r="M8144" s="8">
        <f t="shared" si="255"/>
        <v>21670</v>
      </c>
      <c r="N8144" t="str" cm="1">
        <f t="array" ref="N81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45" spans="2:14" x14ac:dyDescent="0.35">
      <c r="B8145" s="7">
        <v>2032143</v>
      </c>
      <c r="C8145" s="1" t="s">
        <v>19</v>
      </c>
      <c r="D8145" s="1" t="s">
        <v>27</v>
      </c>
      <c r="E8145" s="1" t="s">
        <v>36</v>
      </c>
      <c r="F8145" s="1" t="s">
        <v>519</v>
      </c>
      <c r="G8145" s="3">
        <v>45482</v>
      </c>
      <c r="H8145" s="3">
        <v>45487</v>
      </c>
      <c r="I8145" s="6">
        <v>800</v>
      </c>
      <c r="J8145" s="1">
        <v>1</v>
      </c>
      <c r="K8145" s="4">
        <v>0.1</v>
      </c>
      <c r="L8145" s="6">
        <f t="shared" si="254"/>
        <v>80</v>
      </c>
      <c r="M8145" s="8">
        <f t="shared" si="255"/>
        <v>720</v>
      </c>
      <c r="N8145" t="str" cm="1">
        <f t="array" ref="N81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46" spans="2:14" x14ac:dyDescent="0.35">
      <c r="B8146" s="7">
        <v>2032144</v>
      </c>
      <c r="C8146" s="1" t="s">
        <v>20</v>
      </c>
      <c r="D8146" s="1" t="s">
        <v>28</v>
      </c>
      <c r="E8146" s="1" t="s">
        <v>37</v>
      </c>
      <c r="F8146" s="1" t="s">
        <v>521</v>
      </c>
      <c r="G8146" s="3">
        <v>45482</v>
      </c>
      <c r="H8146" s="3">
        <v>45483</v>
      </c>
      <c r="I8146" s="6">
        <v>5500</v>
      </c>
      <c r="J8146" s="1">
        <v>2</v>
      </c>
      <c r="K8146" s="4">
        <v>0.05</v>
      </c>
      <c r="L8146" s="6">
        <f t="shared" si="254"/>
        <v>275</v>
      </c>
      <c r="M8146" s="8">
        <f t="shared" si="255"/>
        <v>10725</v>
      </c>
      <c r="N8146" t="str" cm="1">
        <f t="array" ref="N81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47" spans="2:14" x14ac:dyDescent="0.35">
      <c r="B8147" s="7">
        <v>2032145</v>
      </c>
      <c r="C8147" s="1" t="s">
        <v>21</v>
      </c>
      <c r="D8147" s="1" t="s">
        <v>29</v>
      </c>
      <c r="E8147" s="1" t="s">
        <v>39</v>
      </c>
      <c r="F8147" s="1" t="s">
        <v>520</v>
      </c>
      <c r="G8147" s="3">
        <v>45482</v>
      </c>
      <c r="H8147" s="3">
        <v>45490</v>
      </c>
      <c r="I8147" s="6">
        <v>1350</v>
      </c>
      <c r="J8147" s="1">
        <v>4</v>
      </c>
      <c r="K8147" s="4">
        <v>0.05</v>
      </c>
      <c r="L8147" s="6">
        <f t="shared" si="254"/>
        <v>67.5</v>
      </c>
      <c r="M8147" s="8">
        <f t="shared" si="255"/>
        <v>5332.5</v>
      </c>
      <c r="N8147" t="str" cm="1">
        <f t="array" ref="N81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48" spans="2:14" x14ac:dyDescent="0.35">
      <c r="B8148" s="7">
        <v>2032146</v>
      </c>
      <c r="C8148" s="1" t="s">
        <v>22</v>
      </c>
      <c r="D8148" s="1" t="s">
        <v>25</v>
      </c>
      <c r="E8148" s="1" t="s">
        <v>40</v>
      </c>
      <c r="F8148" s="1" t="s">
        <v>518</v>
      </c>
      <c r="G8148" s="3">
        <v>45482</v>
      </c>
      <c r="H8148" s="3">
        <v>45484</v>
      </c>
      <c r="I8148" s="6">
        <v>4500</v>
      </c>
      <c r="J8148" s="1">
        <v>3</v>
      </c>
      <c r="K8148" s="4">
        <v>0.02</v>
      </c>
      <c r="L8148" s="6">
        <f t="shared" si="254"/>
        <v>90</v>
      </c>
      <c r="M8148" s="8">
        <f t="shared" si="255"/>
        <v>13410</v>
      </c>
      <c r="N8148" t="str" cm="1">
        <f t="array" ref="N81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49" spans="2:14" x14ac:dyDescent="0.35">
      <c r="B8149" s="7">
        <v>2032147</v>
      </c>
      <c r="C8149" s="1" t="s">
        <v>23</v>
      </c>
      <c r="D8149" s="1" t="s">
        <v>30</v>
      </c>
      <c r="E8149" s="1" t="s">
        <v>41</v>
      </c>
      <c r="F8149" s="1" t="s">
        <v>519</v>
      </c>
      <c r="G8149" s="3">
        <v>45482</v>
      </c>
      <c r="H8149" s="3">
        <v>45485</v>
      </c>
      <c r="I8149" s="6">
        <v>2350</v>
      </c>
      <c r="J8149" s="1">
        <v>2</v>
      </c>
      <c r="K8149" s="4">
        <v>0.06</v>
      </c>
      <c r="L8149" s="6">
        <f t="shared" si="254"/>
        <v>141</v>
      </c>
      <c r="M8149" s="8">
        <f t="shared" si="255"/>
        <v>4559</v>
      </c>
      <c r="N8149" t="str" cm="1">
        <f t="array" ref="N81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50" spans="2:14" x14ac:dyDescent="0.35">
      <c r="B8150" s="7">
        <v>2032148</v>
      </c>
      <c r="C8150" s="1" t="s">
        <v>24</v>
      </c>
      <c r="D8150" s="1" t="s">
        <v>27</v>
      </c>
      <c r="E8150" s="1" t="s">
        <v>42</v>
      </c>
      <c r="F8150" s="1" t="s">
        <v>520</v>
      </c>
      <c r="G8150" s="3">
        <v>45482</v>
      </c>
      <c r="H8150" s="3">
        <v>45487</v>
      </c>
      <c r="I8150" s="6">
        <v>90</v>
      </c>
      <c r="J8150" s="1">
        <v>1</v>
      </c>
      <c r="K8150" s="4">
        <v>0.15</v>
      </c>
      <c r="L8150" s="6">
        <f t="shared" si="254"/>
        <v>13.5</v>
      </c>
      <c r="M8150" s="8">
        <f t="shared" si="255"/>
        <v>76.5</v>
      </c>
      <c r="N8150" t="str" cm="1">
        <f t="array" ref="N81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51" spans="2:14" x14ac:dyDescent="0.35">
      <c r="B8151" s="7">
        <v>2032149</v>
      </c>
      <c r="C8151" s="1" t="s">
        <v>4</v>
      </c>
      <c r="D8151" s="1" t="s">
        <v>28</v>
      </c>
      <c r="E8151" s="1" t="s">
        <v>43</v>
      </c>
      <c r="F8151" s="1" t="s">
        <v>521</v>
      </c>
      <c r="G8151" s="3">
        <v>45482</v>
      </c>
      <c r="H8151" s="3">
        <v>45483</v>
      </c>
      <c r="I8151" s="6">
        <v>280</v>
      </c>
      <c r="J8151" s="1">
        <v>1</v>
      </c>
      <c r="K8151" s="4">
        <v>0.02</v>
      </c>
      <c r="L8151" s="6">
        <f t="shared" si="254"/>
        <v>5.6000000000000005</v>
      </c>
      <c r="M8151" s="8">
        <f t="shared" si="255"/>
        <v>274.39999999999998</v>
      </c>
      <c r="N8151" t="str" cm="1">
        <f t="array" ref="N81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52" spans="2:14" x14ac:dyDescent="0.35">
      <c r="B8152" s="7">
        <v>2032150</v>
      </c>
      <c r="C8152" s="1" t="s">
        <v>5</v>
      </c>
      <c r="D8152" s="1" t="s">
        <v>29</v>
      </c>
      <c r="E8152" s="1" t="s">
        <v>44</v>
      </c>
      <c r="F8152" s="1" t="s">
        <v>518</v>
      </c>
      <c r="G8152" s="3">
        <v>45482</v>
      </c>
      <c r="H8152" s="3">
        <v>45490</v>
      </c>
      <c r="I8152" s="6">
        <v>70</v>
      </c>
      <c r="J8152" s="1">
        <v>2</v>
      </c>
      <c r="K8152" s="4">
        <v>0.02</v>
      </c>
      <c r="L8152" s="6">
        <f t="shared" si="254"/>
        <v>1.4000000000000001</v>
      </c>
      <c r="M8152" s="8">
        <f t="shared" si="255"/>
        <v>138.6</v>
      </c>
      <c r="N8152" t="str" cm="1">
        <f t="array" ref="N81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53" spans="2:14" x14ac:dyDescent="0.35">
      <c r="B8153" s="7">
        <v>2032151</v>
      </c>
      <c r="C8153" s="1" t="s">
        <v>6</v>
      </c>
      <c r="D8153" s="1" t="s">
        <v>25</v>
      </c>
      <c r="E8153" s="1" t="s">
        <v>45</v>
      </c>
      <c r="F8153" s="1" t="s">
        <v>518</v>
      </c>
      <c r="G8153" s="3">
        <v>45482</v>
      </c>
      <c r="H8153" s="3">
        <v>45484</v>
      </c>
      <c r="I8153" s="6">
        <v>230</v>
      </c>
      <c r="J8153" s="1">
        <v>1</v>
      </c>
      <c r="K8153" s="4">
        <v>0.02</v>
      </c>
      <c r="L8153" s="6">
        <f t="shared" si="254"/>
        <v>4.6000000000000005</v>
      </c>
      <c r="M8153" s="8">
        <f t="shared" si="255"/>
        <v>225.4</v>
      </c>
      <c r="N8153" t="str" cm="1">
        <f t="array" ref="N81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54" spans="2:14" x14ac:dyDescent="0.35">
      <c r="B8154" s="7">
        <v>2032152</v>
      </c>
      <c r="C8154" s="1" t="s">
        <v>7</v>
      </c>
      <c r="D8154" s="1" t="s">
        <v>26</v>
      </c>
      <c r="E8154" s="1" t="s">
        <v>46</v>
      </c>
      <c r="F8154" s="1" t="s">
        <v>519</v>
      </c>
      <c r="G8154" s="3">
        <v>45482</v>
      </c>
      <c r="H8154" s="3">
        <v>45485</v>
      </c>
      <c r="I8154" s="6">
        <v>7999</v>
      </c>
      <c r="J8154" s="1">
        <v>3</v>
      </c>
      <c r="K8154" s="4">
        <v>0.02</v>
      </c>
      <c r="L8154" s="6">
        <f t="shared" si="254"/>
        <v>159.97999999999999</v>
      </c>
      <c r="M8154" s="8">
        <f t="shared" si="255"/>
        <v>23837.02</v>
      </c>
      <c r="N8154" t="str" cm="1">
        <f t="array" ref="N81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55" spans="2:14" x14ac:dyDescent="0.35">
      <c r="B8155" s="7">
        <v>2032153</v>
      </c>
      <c r="C8155" s="1" t="s">
        <v>10</v>
      </c>
      <c r="D8155" s="1" t="s">
        <v>27</v>
      </c>
      <c r="E8155" s="1" t="s">
        <v>47</v>
      </c>
      <c r="F8155" s="1" t="s">
        <v>521</v>
      </c>
      <c r="G8155" s="3">
        <v>45482</v>
      </c>
      <c r="H8155" s="3">
        <v>45487</v>
      </c>
      <c r="I8155" s="6">
        <v>850</v>
      </c>
      <c r="J8155" s="1">
        <v>2</v>
      </c>
      <c r="K8155" s="4">
        <v>0.02</v>
      </c>
      <c r="L8155" s="6">
        <f t="shared" si="254"/>
        <v>17</v>
      </c>
      <c r="M8155" s="8">
        <f t="shared" si="255"/>
        <v>1683</v>
      </c>
      <c r="N8155" t="str" cm="1">
        <f t="array" ref="N81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56" spans="2:14" x14ac:dyDescent="0.35">
      <c r="B8156" s="7">
        <v>2032154</v>
      </c>
      <c r="C8156" s="1" t="s">
        <v>8</v>
      </c>
      <c r="D8156" s="1" t="s">
        <v>28</v>
      </c>
      <c r="E8156" s="1" t="s">
        <v>48</v>
      </c>
      <c r="F8156" s="1" t="s">
        <v>520</v>
      </c>
      <c r="G8156" s="3">
        <v>45482</v>
      </c>
      <c r="H8156" s="3">
        <v>45483</v>
      </c>
      <c r="I8156" s="6">
        <v>65000</v>
      </c>
      <c r="J8156" s="1">
        <v>1</v>
      </c>
      <c r="K8156" s="4">
        <v>0.02</v>
      </c>
      <c r="L8156" s="6">
        <f t="shared" si="254"/>
        <v>1300</v>
      </c>
      <c r="M8156" s="8">
        <f t="shared" si="255"/>
        <v>63700</v>
      </c>
      <c r="N8156" t="str" cm="1">
        <f t="array" ref="N81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57" spans="2:14" x14ac:dyDescent="0.35">
      <c r="B8157" s="7">
        <v>2032155</v>
      </c>
      <c r="C8157" s="1" t="s">
        <v>9</v>
      </c>
      <c r="D8157" s="1" t="s">
        <v>29</v>
      </c>
      <c r="E8157" s="1" t="s">
        <v>49</v>
      </c>
      <c r="F8157" s="1" t="s">
        <v>518</v>
      </c>
      <c r="G8157" s="3">
        <v>45482</v>
      </c>
      <c r="H8157" s="3">
        <v>45490</v>
      </c>
      <c r="I8157" s="6">
        <v>450</v>
      </c>
      <c r="J8157" s="1">
        <v>2</v>
      </c>
      <c r="K8157" s="4">
        <v>0.02</v>
      </c>
      <c r="L8157" s="6">
        <f t="shared" si="254"/>
        <v>9</v>
      </c>
      <c r="M8157" s="8">
        <f t="shared" si="255"/>
        <v>891</v>
      </c>
      <c r="N8157" t="str" cm="1">
        <f t="array" ref="N81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58" spans="2:14" x14ac:dyDescent="0.35">
      <c r="B8158" s="7">
        <v>2032156</v>
      </c>
      <c r="C8158" s="1" t="s">
        <v>11</v>
      </c>
      <c r="D8158" s="1" t="s">
        <v>25</v>
      </c>
      <c r="E8158" s="1" t="s">
        <v>50</v>
      </c>
      <c r="F8158" s="1" t="s">
        <v>519</v>
      </c>
      <c r="G8158" s="3">
        <v>45482</v>
      </c>
      <c r="H8158" s="3">
        <v>45484</v>
      </c>
      <c r="I8158" s="6">
        <v>1299</v>
      </c>
      <c r="J8158" s="1">
        <v>1</v>
      </c>
      <c r="K8158" s="4">
        <v>0.02</v>
      </c>
      <c r="L8158" s="6">
        <f t="shared" si="254"/>
        <v>25.98</v>
      </c>
      <c r="M8158" s="8">
        <f t="shared" si="255"/>
        <v>1273.02</v>
      </c>
      <c r="N8158" t="str" cm="1">
        <f t="array" ref="N81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59" spans="2:14" x14ac:dyDescent="0.35">
      <c r="B8159" s="7">
        <v>2032157</v>
      </c>
      <c r="C8159" s="1" t="s">
        <v>12</v>
      </c>
      <c r="D8159" s="1" t="s">
        <v>26</v>
      </c>
      <c r="E8159" s="1" t="s">
        <v>51</v>
      </c>
      <c r="F8159" s="1" t="s">
        <v>520</v>
      </c>
      <c r="G8159" s="3">
        <v>45482</v>
      </c>
      <c r="H8159" s="3">
        <v>45485</v>
      </c>
      <c r="I8159" s="6">
        <v>1700</v>
      </c>
      <c r="J8159" s="1">
        <v>2</v>
      </c>
      <c r="K8159" s="4">
        <v>7.0000000000000007E-2</v>
      </c>
      <c r="L8159" s="6">
        <f t="shared" si="254"/>
        <v>119.00000000000001</v>
      </c>
      <c r="M8159" s="8">
        <f t="shared" si="255"/>
        <v>3281</v>
      </c>
      <c r="N8159" t="str" cm="1">
        <f t="array" ref="N81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60" spans="2:14" x14ac:dyDescent="0.35">
      <c r="B8160" s="7">
        <v>2032158</v>
      </c>
      <c r="C8160" s="1" t="s">
        <v>13</v>
      </c>
      <c r="D8160" s="1" t="s">
        <v>27</v>
      </c>
      <c r="E8160" s="1" t="s">
        <v>506</v>
      </c>
      <c r="F8160" s="1" t="s">
        <v>521</v>
      </c>
      <c r="G8160" s="3">
        <v>45482</v>
      </c>
      <c r="H8160" s="3">
        <v>45487</v>
      </c>
      <c r="I8160" s="6">
        <v>55000</v>
      </c>
      <c r="J8160" s="1">
        <v>3</v>
      </c>
      <c r="K8160" s="4">
        <v>0.03</v>
      </c>
      <c r="L8160" s="6">
        <f t="shared" si="254"/>
        <v>1650</v>
      </c>
      <c r="M8160" s="8">
        <f t="shared" si="255"/>
        <v>163350</v>
      </c>
      <c r="N8160" t="str" cm="1">
        <f t="array" ref="N81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61" spans="2:14" x14ac:dyDescent="0.35">
      <c r="B8161" s="7">
        <v>2032159</v>
      </c>
      <c r="C8161" s="1" t="s">
        <v>14</v>
      </c>
      <c r="D8161" s="1" t="s">
        <v>28</v>
      </c>
      <c r="E8161" s="1" t="s">
        <v>507</v>
      </c>
      <c r="F8161" s="1" t="s">
        <v>518</v>
      </c>
      <c r="G8161" s="3">
        <v>45482</v>
      </c>
      <c r="H8161" s="3">
        <v>45483</v>
      </c>
      <c r="I8161" s="6">
        <v>57999</v>
      </c>
      <c r="J8161" s="1">
        <v>2</v>
      </c>
      <c r="K8161" s="4">
        <v>0.08</v>
      </c>
      <c r="L8161" s="6">
        <f t="shared" si="254"/>
        <v>4639.92</v>
      </c>
      <c r="M8161" s="8">
        <f t="shared" si="255"/>
        <v>111358.08</v>
      </c>
      <c r="N8161" t="str" cm="1">
        <f t="array" ref="N81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62" spans="2:14" x14ac:dyDescent="0.35">
      <c r="B8162" s="7">
        <v>2032160</v>
      </c>
      <c r="C8162" s="1" t="s">
        <v>15</v>
      </c>
      <c r="D8162" s="1" t="s">
        <v>29</v>
      </c>
      <c r="E8162" s="1" t="s">
        <v>508</v>
      </c>
      <c r="F8162" s="1" t="s">
        <v>518</v>
      </c>
      <c r="G8162" s="3">
        <v>45482</v>
      </c>
      <c r="H8162" s="3">
        <v>45490</v>
      </c>
      <c r="I8162" s="6">
        <v>1399</v>
      </c>
      <c r="J8162" s="1">
        <v>7</v>
      </c>
      <c r="K8162" s="4">
        <v>0.05</v>
      </c>
      <c r="L8162" s="6">
        <f t="shared" si="254"/>
        <v>69.95</v>
      </c>
      <c r="M8162" s="8">
        <f t="shared" si="255"/>
        <v>9723.0499999999993</v>
      </c>
      <c r="N8162" t="str" cm="1">
        <f t="array" ref="N81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63" spans="2:14" x14ac:dyDescent="0.35">
      <c r="B8163" s="7">
        <v>2032161</v>
      </c>
      <c r="C8163" s="1" t="s">
        <v>16</v>
      </c>
      <c r="D8163" s="1" t="s">
        <v>25</v>
      </c>
      <c r="E8163" s="1" t="s">
        <v>31</v>
      </c>
      <c r="F8163" s="1" t="s">
        <v>519</v>
      </c>
      <c r="G8163" s="3">
        <v>45482</v>
      </c>
      <c r="H8163" s="3">
        <v>45484</v>
      </c>
      <c r="I8163" s="6">
        <v>999</v>
      </c>
      <c r="J8163" s="1">
        <v>2</v>
      </c>
      <c r="K8163" s="4">
        <v>0.05</v>
      </c>
      <c r="L8163" s="6">
        <f t="shared" si="254"/>
        <v>49.95</v>
      </c>
      <c r="M8163" s="8">
        <f t="shared" si="255"/>
        <v>1948.05</v>
      </c>
      <c r="N8163" t="str" cm="1">
        <f t="array" ref="N81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64" spans="2:14" x14ac:dyDescent="0.35">
      <c r="B8164" s="7">
        <v>2032162</v>
      </c>
      <c r="C8164" s="1" t="s">
        <v>17</v>
      </c>
      <c r="D8164" s="1" t="s">
        <v>422</v>
      </c>
      <c r="E8164" s="1" t="s">
        <v>32</v>
      </c>
      <c r="F8164" s="1" t="s">
        <v>521</v>
      </c>
      <c r="G8164" s="3">
        <v>45482</v>
      </c>
      <c r="H8164" s="3">
        <v>45485</v>
      </c>
      <c r="I8164" s="6">
        <v>2099</v>
      </c>
      <c r="J8164" s="1">
        <v>1</v>
      </c>
      <c r="K8164" s="4">
        <v>0.05</v>
      </c>
      <c r="L8164" s="6">
        <f t="shared" si="254"/>
        <v>104.95</v>
      </c>
      <c r="M8164" s="8">
        <f t="shared" si="255"/>
        <v>1994.05</v>
      </c>
      <c r="N8164" t="str" cm="1">
        <f t="array" ref="N81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65" spans="2:14" x14ac:dyDescent="0.35">
      <c r="B8165" s="7">
        <v>2032163</v>
      </c>
      <c r="C8165" s="1" t="s">
        <v>18</v>
      </c>
      <c r="D8165" s="1" t="s">
        <v>25</v>
      </c>
      <c r="E8165" s="1" t="s">
        <v>38</v>
      </c>
      <c r="F8165" s="1" t="s">
        <v>520</v>
      </c>
      <c r="G8165" s="3">
        <v>45482</v>
      </c>
      <c r="H8165" s="3">
        <v>45487</v>
      </c>
      <c r="I8165" s="6">
        <v>11000</v>
      </c>
      <c r="J8165" s="1">
        <v>1</v>
      </c>
      <c r="K8165" s="4">
        <v>0.05</v>
      </c>
      <c r="L8165" s="6">
        <f t="shared" si="254"/>
        <v>550</v>
      </c>
      <c r="M8165" s="8">
        <f t="shared" si="255"/>
        <v>10450</v>
      </c>
      <c r="N8165" t="str" cm="1">
        <f t="array" ref="N81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66" spans="2:14" x14ac:dyDescent="0.35">
      <c r="B8166" s="7">
        <v>2032164</v>
      </c>
      <c r="C8166" s="1" t="s">
        <v>19</v>
      </c>
      <c r="D8166" s="1" t="s">
        <v>26</v>
      </c>
      <c r="E8166" s="1" t="s">
        <v>33</v>
      </c>
      <c r="F8166" s="1" t="s">
        <v>518</v>
      </c>
      <c r="G8166" s="3">
        <v>45482</v>
      </c>
      <c r="H8166" s="3">
        <v>45483</v>
      </c>
      <c r="I8166" s="6">
        <v>800</v>
      </c>
      <c r="J8166" s="1">
        <v>1</v>
      </c>
      <c r="K8166" s="4">
        <v>0.03</v>
      </c>
      <c r="L8166" s="6">
        <f t="shared" si="254"/>
        <v>24</v>
      </c>
      <c r="M8166" s="8">
        <f t="shared" si="255"/>
        <v>776</v>
      </c>
      <c r="N8166" t="str" cm="1">
        <f t="array" ref="N81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67" spans="2:14" x14ac:dyDescent="0.35">
      <c r="B8167" s="7">
        <v>2032165</v>
      </c>
      <c r="C8167" s="1" t="s">
        <v>20</v>
      </c>
      <c r="D8167" s="1" t="s">
        <v>27</v>
      </c>
      <c r="E8167" s="1" t="s">
        <v>34</v>
      </c>
      <c r="F8167" s="1" t="s">
        <v>519</v>
      </c>
      <c r="G8167" s="3">
        <v>45482</v>
      </c>
      <c r="H8167" s="3">
        <v>45490</v>
      </c>
      <c r="I8167" s="6">
        <v>5500</v>
      </c>
      <c r="J8167" s="1">
        <v>2</v>
      </c>
      <c r="K8167" s="4">
        <v>0.1</v>
      </c>
      <c r="L8167" s="6">
        <f t="shared" si="254"/>
        <v>550</v>
      </c>
      <c r="M8167" s="8">
        <f t="shared" si="255"/>
        <v>10450</v>
      </c>
      <c r="N8167" t="str" cm="1">
        <f t="array" ref="N81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68" spans="2:14" x14ac:dyDescent="0.35">
      <c r="B8168" s="7">
        <v>2032166</v>
      </c>
      <c r="C8168" s="1" t="s">
        <v>21</v>
      </c>
      <c r="D8168" s="1" t="s">
        <v>28</v>
      </c>
      <c r="E8168" s="1" t="s">
        <v>35</v>
      </c>
      <c r="F8168" s="1" t="s">
        <v>520</v>
      </c>
      <c r="G8168" s="3">
        <v>45482</v>
      </c>
      <c r="H8168" s="3">
        <v>45484</v>
      </c>
      <c r="I8168" s="6">
        <v>1350</v>
      </c>
      <c r="J8168" s="1">
        <v>1</v>
      </c>
      <c r="K8168" s="4">
        <v>0.05</v>
      </c>
      <c r="L8168" s="6">
        <f t="shared" si="254"/>
        <v>67.5</v>
      </c>
      <c r="M8168" s="8">
        <f t="shared" si="255"/>
        <v>1282.5</v>
      </c>
      <c r="N8168" t="str" cm="1">
        <f t="array" ref="N81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69" spans="2:14" x14ac:dyDescent="0.35">
      <c r="B8169" s="7">
        <v>2032167</v>
      </c>
      <c r="C8169" s="1" t="s">
        <v>22</v>
      </c>
      <c r="D8169" s="1" t="s">
        <v>29</v>
      </c>
      <c r="E8169" s="1" t="s">
        <v>36</v>
      </c>
      <c r="F8169" s="1" t="s">
        <v>521</v>
      </c>
      <c r="G8169" s="3">
        <v>45482</v>
      </c>
      <c r="H8169" s="3">
        <v>45485</v>
      </c>
      <c r="I8169" s="6">
        <v>4500</v>
      </c>
      <c r="J8169" s="1">
        <v>2</v>
      </c>
      <c r="K8169" s="4">
        <v>0.05</v>
      </c>
      <c r="L8169" s="6">
        <f t="shared" si="254"/>
        <v>225</v>
      </c>
      <c r="M8169" s="8">
        <f t="shared" si="255"/>
        <v>8775</v>
      </c>
      <c r="N8169" t="str" cm="1">
        <f t="array" ref="N81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70" spans="2:14" x14ac:dyDescent="0.35">
      <c r="B8170" s="7">
        <v>2032168</v>
      </c>
      <c r="C8170" s="1" t="s">
        <v>23</v>
      </c>
      <c r="D8170" s="1" t="s">
        <v>25</v>
      </c>
      <c r="E8170" s="1" t="s">
        <v>37</v>
      </c>
      <c r="F8170" s="1" t="s">
        <v>518</v>
      </c>
      <c r="G8170" s="3">
        <v>45482</v>
      </c>
      <c r="H8170" s="3">
        <v>45487</v>
      </c>
      <c r="I8170" s="6">
        <v>2350</v>
      </c>
      <c r="J8170" s="1">
        <v>7</v>
      </c>
      <c r="K8170" s="4">
        <v>0.02</v>
      </c>
      <c r="L8170" s="6">
        <f t="shared" si="254"/>
        <v>47</v>
      </c>
      <c r="M8170" s="8">
        <f t="shared" si="255"/>
        <v>16403</v>
      </c>
      <c r="N8170" t="str" cm="1">
        <f t="array" ref="N81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71" spans="2:14" x14ac:dyDescent="0.35">
      <c r="B8171" s="7">
        <v>2032169</v>
      </c>
      <c r="C8171" s="1" t="s">
        <v>24</v>
      </c>
      <c r="D8171" s="1" t="s">
        <v>30</v>
      </c>
      <c r="E8171" s="1" t="s">
        <v>39</v>
      </c>
      <c r="F8171" s="1" t="s">
        <v>518</v>
      </c>
      <c r="G8171" s="3">
        <v>45482</v>
      </c>
      <c r="H8171" s="3">
        <v>45483</v>
      </c>
      <c r="I8171" s="6">
        <v>90</v>
      </c>
      <c r="J8171" s="1">
        <v>2</v>
      </c>
      <c r="K8171" s="4">
        <v>0.06</v>
      </c>
      <c r="L8171" s="6">
        <f t="shared" si="254"/>
        <v>5.3999999999999995</v>
      </c>
      <c r="M8171" s="8">
        <f t="shared" si="255"/>
        <v>174.6</v>
      </c>
      <c r="N8171" t="str" cm="1">
        <f t="array" ref="N81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72" spans="2:14" x14ac:dyDescent="0.35">
      <c r="B8172" s="7">
        <v>2032170</v>
      </c>
      <c r="C8172" s="1" t="s">
        <v>4</v>
      </c>
      <c r="D8172" s="1" t="s">
        <v>27</v>
      </c>
      <c r="E8172" s="1" t="s">
        <v>40</v>
      </c>
      <c r="F8172" s="1" t="s">
        <v>519</v>
      </c>
      <c r="G8172" s="3">
        <v>45482</v>
      </c>
      <c r="H8172" s="3">
        <v>45490</v>
      </c>
      <c r="I8172" s="6">
        <v>280</v>
      </c>
      <c r="J8172" s="1">
        <v>2</v>
      </c>
      <c r="K8172" s="4">
        <v>0.15</v>
      </c>
      <c r="L8172" s="6">
        <f t="shared" si="254"/>
        <v>42</v>
      </c>
      <c r="M8172" s="8">
        <f t="shared" si="255"/>
        <v>518</v>
      </c>
      <c r="N8172" t="str" cm="1">
        <f t="array" ref="N81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73" spans="2:14" x14ac:dyDescent="0.35">
      <c r="B8173" s="7">
        <v>2032171</v>
      </c>
      <c r="C8173" s="1" t="s">
        <v>5</v>
      </c>
      <c r="D8173" s="1" t="s">
        <v>28</v>
      </c>
      <c r="E8173" s="1" t="s">
        <v>41</v>
      </c>
      <c r="F8173" s="1" t="s">
        <v>521</v>
      </c>
      <c r="G8173" s="3">
        <v>45482</v>
      </c>
      <c r="H8173" s="3">
        <v>45484</v>
      </c>
      <c r="I8173" s="6">
        <v>70</v>
      </c>
      <c r="J8173" s="1">
        <v>1</v>
      </c>
      <c r="K8173" s="4">
        <v>0.02</v>
      </c>
      <c r="L8173" s="6">
        <f t="shared" si="254"/>
        <v>1.4000000000000001</v>
      </c>
      <c r="M8173" s="8">
        <f t="shared" si="255"/>
        <v>68.599999999999994</v>
      </c>
      <c r="N8173" t="str" cm="1">
        <f t="array" ref="N81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74" spans="2:14" x14ac:dyDescent="0.35">
      <c r="B8174" s="7">
        <v>2032172</v>
      </c>
      <c r="C8174" s="1" t="s">
        <v>6</v>
      </c>
      <c r="D8174" s="1" t="s">
        <v>29</v>
      </c>
      <c r="E8174" s="1" t="s">
        <v>42</v>
      </c>
      <c r="F8174" s="1" t="s">
        <v>520</v>
      </c>
      <c r="G8174" s="3">
        <v>45482</v>
      </c>
      <c r="H8174" s="3">
        <v>45485</v>
      </c>
      <c r="I8174" s="6">
        <v>230</v>
      </c>
      <c r="J8174" s="1">
        <v>2</v>
      </c>
      <c r="K8174" s="4">
        <v>0.02</v>
      </c>
      <c r="L8174" s="6">
        <f t="shared" si="254"/>
        <v>4.6000000000000005</v>
      </c>
      <c r="M8174" s="8">
        <f t="shared" si="255"/>
        <v>455.4</v>
      </c>
      <c r="N8174" t="str" cm="1">
        <f t="array" ref="N81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75" spans="2:14" x14ac:dyDescent="0.35">
      <c r="B8175" s="7">
        <v>2032173</v>
      </c>
      <c r="C8175" s="1" t="s">
        <v>7</v>
      </c>
      <c r="D8175" s="1" t="s">
        <v>25</v>
      </c>
      <c r="E8175" s="1" t="s">
        <v>43</v>
      </c>
      <c r="F8175" s="1" t="s">
        <v>518</v>
      </c>
      <c r="G8175" s="3">
        <v>45482</v>
      </c>
      <c r="H8175" s="3">
        <v>45487</v>
      </c>
      <c r="I8175" s="6">
        <v>7999</v>
      </c>
      <c r="J8175" s="1">
        <v>4</v>
      </c>
      <c r="K8175" s="4">
        <v>0.02</v>
      </c>
      <c r="L8175" s="6">
        <f t="shared" si="254"/>
        <v>159.97999999999999</v>
      </c>
      <c r="M8175" s="8">
        <f t="shared" si="255"/>
        <v>31836.02</v>
      </c>
      <c r="N8175" t="str" cm="1">
        <f t="array" ref="N81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76" spans="2:14" x14ac:dyDescent="0.35">
      <c r="B8176" s="7">
        <v>2032174</v>
      </c>
      <c r="C8176" s="1" t="s">
        <v>10</v>
      </c>
      <c r="D8176" s="1" t="s">
        <v>26</v>
      </c>
      <c r="E8176" s="1" t="s">
        <v>44</v>
      </c>
      <c r="F8176" s="1" t="s">
        <v>519</v>
      </c>
      <c r="G8176" s="3">
        <v>45482</v>
      </c>
      <c r="H8176" s="3">
        <v>45483</v>
      </c>
      <c r="I8176" s="6">
        <v>850</v>
      </c>
      <c r="J8176" s="1">
        <v>3</v>
      </c>
      <c r="K8176" s="4">
        <v>0.02</v>
      </c>
      <c r="L8176" s="6">
        <f t="shared" si="254"/>
        <v>17</v>
      </c>
      <c r="M8176" s="8">
        <f t="shared" si="255"/>
        <v>2533</v>
      </c>
      <c r="N8176" t="str" cm="1">
        <f t="array" ref="N81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77" spans="2:14" x14ac:dyDescent="0.35">
      <c r="B8177" s="7">
        <v>2032175</v>
      </c>
      <c r="C8177" s="1" t="s">
        <v>8</v>
      </c>
      <c r="D8177" s="1" t="s">
        <v>27</v>
      </c>
      <c r="E8177" s="1" t="s">
        <v>45</v>
      </c>
      <c r="F8177" s="1" t="s">
        <v>520</v>
      </c>
      <c r="G8177" s="3">
        <v>45482</v>
      </c>
      <c r="H8177" s="3">
        <v>45490</v>
      </c>
      <c r="I8177" s="6">
        <v>65000</v>
      </c>
      <c r="J8177" s="1">
        <v>2</v>
      </c>
      <c r="K8177" s="4">
        <v>0.02</v>
      </c>
      <c r="L8177" s="6">
        <f t="shared" si="254"/>
        <v>1300</v>
      </c>
      <c r="M8177" s="8">
        <f t="shared" si="255"/>
        <v>128700</v>
      </c>
      <c r="N8177" t="str" cm="1">
        <f t="array" ref="N81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78" spans="2:14" x14ac:dyDescent="0.35">
      <c r="B8178" s="7">
        <v>2032176</v>
      </c>
      <c r="C8178" s="1" t="s">
        <v>9</v>
      </c>
      <c r="D8178" s="1" t="s">
        <v>28</v>
      </c>
      <c r="E8178" s="1" t="s">
        <v>46</v>
      </c>
      <c r="F8178" s="1" t="s">
        <v>521</v>
      </c>
      <c r="G8178" s="3">
        <v>45482</v>
      </c>
      <c r="H8178" s="3">
        <v>45484</v>
      </c>
      <c r="I8178" s="6">
        <v>450</v>
      </c>
      <c r="J8178" s="1">
        <v>1</v>
      </c>
      <c r="K8178" s="4">
        <v>0.02</v>
      </c>
      <c r="L8178" s="6">
        <f t="shared" si="254"/>
        <v>9</v>
      </c>
      <c r="M8178" s="8">
        <f t="shared" si="255"/>
        <v>441</v>
      </c>
      <c r="N8178" t="str" cm="1">
        <f t="array" ref="N81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79" spans="2:14" x14ac:dyDescent="0.35">
      <c r="B8179" s="7">
        <v>2032177</v>
      </c>
      <c r="C8179" s="1" t="s">
        <v>11</v>
      </c>
      <c r="D8179" s="1" t="s">
        <v>29</v>
      </c>
      <c r="E8179" s="1" t="s">
        <v>47</v>
      </c>
      <c r="F8179" s="1" t="s">
        <v>518</v>
      </c>
      <c r="G8179" s="3">
        <v>45482</v>
      </c>
      <c r="H8179" s="3">
        <v>45485</v>
      </c>
      <c r="I8179" s="6">
        <v>1299</v>
      </c>
      <c r="J8179" s="1">
        <v>1</v>
      </c>
      <c r="K8179" s="4">
        <v>0.02</v>
      </c>
      <c r="L8179" s="6">
        <f t="shared" si="254"/>
        <v>25.98</v>
      </c>
      <c r="M8179" s="8">
        <f t="shared" si="255"/>
        <v>1273.02</v>
      </c>
      <c r="N8179" t="str" cm="1">
        <f t="array" ref="N81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80" spans="2:14" x14ac:dyDescent="0.35">
      <c r="B8180" s="7">
        <v>2032178</v>
      </c>
      <c r="C8180" s="1" t="s">
        <v>12</v>
      </c>
      <c r="D8180" s="1" t="s">
        <v>25</v>
      </c>
      <c r="E8180" s="1" t="s">
        <v>48</v>
      </c>
      <c r="F8180" s="1" t="s">
        <v>518</v>
      </c>
      <c r="G8180" s="3">
        <v>45482</v>
      </c>
      <c r="H8180" s="3">
        <v>45487</v>
      </c>
      <c r="I8180" s="6">
        <v>1700</v>
      </c>
      <c r="J8180" s="1">
        <v>2</v>
      </c>
      <c r="K8180" s="4">
        <v>0.02</v>
      </c>
      <c r="L8180" s="6">
        <f t="shared" si="254"/>
        <v>34</v>
      </c>
      <c r="M8180" s="8">
        <f t="shared" si="255"/>
        <v>3366</v>
      </c>
      <c r="N8180" t="str" cm="1">
        <f t="array" ref="N81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81" spans="2:14" x14ac:dyDescent="0.35">
      <c r="B8181" s="7">
        <v>2032179</v>
      </c>
      <c r="C8181" s="1" t="s">
        <v>13</v>
      </c>
      <c r="D8181" s="1" t="s">
        <v>26</v>
      </c>
      <c r="E8181" s="1" t="s">
        <v>49</v>
      </c>
      <c r="F8181" s="1" t="s">
        <v>519</v>
      </c>
      <c r="G8181" s="3">
        <v>45482</v>
      </c>
      <c r="H8181" s="3">
        <v>45483</v>
      </c>
      <c r="I8181" s="6">
        <v>55000</v>
      </c>
      <c r="J8181" s="1">
        <v>1</v>
      </c>
      <c r="K8181" s="4">
        <v>7.0000000000000007E-2</v>
      </c>
      <c r="L8181" s="6">
        <f t="shared" si="254"/>
        <v>3850.0000000000005</v>
      </c>
      <c r="M8181" s="8">
        <f t="shared" si="255"/>
        <v>51150</v>
      </c>
      <c r="N8181" t="str" cm="1">
        <f t="array" ref="N81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82" spans="2:14" x14ac:dyDescent="0.35">
      <c r="B8182" s="7">
        <v>2032180</v>
      </c>
      <c r="C8182" s="1" t="s">
        <v>14</v>
      </c>
      <c r="D8182" s="1" t="s">
        <v>27</v>
      </c>
      <c r="E8182" s="1" t="s">
        <v>50</v>
      </c>
      <c r="F8182" s="1" t="s">
        <v>521</v>
      </c>
      <c r="G8182" s="3">
        <v>45482</v>
      </c>
      <c r="H8182" s="3">
        <v>45490</v>
      </c>
      <c r="I8182" s="6">
        <v>57999</v>
      </c>
      <c r="J8182" s="1">
        <v>3</v>
      </c>
      <c r="K8182" s="4">
        <v>0.03</v>
      </c>
      <c r="L8182" s="6">
        <f t="shared" si="254"/>
        <v>1739.97</v>
      </c>
      <c r="M8182" s="8">
        <f t="shared" si="255"/>
        <v>172257.03</v>
      </c>
      <c r="N8182" t="str" cm="1">
        <f t="array" ref="N81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83" spans="2:14" x14ac:dyDescent="0.35">
      <c r="B8183" s="7">
        <v>2032181</v>
      </c>
      <c r="C8183" s="1" t="s">
        <v>15</v>
      </c>
      <c r="D8183" s="1" t="s">
        <v>28</v>
      </c>
      <c r="E8183" s="1" t="s">
        <v>51</v>
      </c>
      <c r="F8183" s="1" t="s">
        <v>520</v>
      </c>
      <c r="G8183" s="3">
        <v>45482</v>
      </c>
      <c r="H8183" s="3">
        <v>45484</v>
      </c>
      <c r="I8183" s="6">
        <v>1399</v>
      </c>
      <c r="J8183" s="1">
        <v>2</v>
      </c>
      <c r="K8183" s="4">
        <v>0.08</v>
      </c>
      <c r="L8183" s="6">
        <f t="shared" si="254"/>
        <v>111.92</v>
      </c>
      <c r="M8183" s="8">
        <f t="shared" si="255"/>
        <v>2686.08</v>
      </c>
      <c r="N8183" t="str" cm="1">
        <f t="array" ref="N81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84" spans="2:14" x14ac:dyDescent="0.35">
      <c r="B8184" s="7">
        <v>2032182</v>
      </c>
      <c r="C8184" s="1" t="s">
        <v>16</v>
      </c>
      <c r="D8184" s="1" t="s">
        <v>29</v>
      </c>
      <c r="E8184" s="1" t="s">
        <v>506</v>
      </c>
      <c r="F8184" s="1" t="s">
        <v>518</v>
      </c>
      <c r="G8184" s="3">
        <v>45482</v>
      </c>
      <c r="H8184" s="3">
        <v>45485</v>
      </c>
      <c r="I8184" s="6">
        <v>999</v>
      </c>
      <c r="J8184" s="1">
        <v>1</v>
      </c>
      <c r="K8184" s="4">
        <v>0.05</v>
      </c>
      <c r="L8184" s="6">
        <f t="shared" si="254"/>
        <v>49.95</v>
      </c>
      <c r="M8184" s="8">
        <f t="shared" si="255"/>
        <v>949.05</v>
      </c>
      <c r="N8184" t="str" cm="1">
        <f t="array" ref="N81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85" spans="2:14" x14ac:dyDescent="0.35">
      <c r="B8185" s="7">
        <v>2032183</v>
      </c>
      <c r="C8185" s="1" t="s">
        <v>17</v>
      </c>
      <c r="D8185" s="1" t="s">
        <v>25</v>
      </c>
      <c r="E8185" s="1" t="s">
        <v>507</v>
      </c>
      <c r="F8185" s="1" t="s">
        <v>519</v>
      </c>
      <c r="G8185" s="3">
        <v>45482</v>
      </c>
      <c r="H8185" s="3">
        <v>45487</v>
      </c>
      <c r="I8185" s="6">
        <v>2099</v>
      </c>
      <c r="J8185" s="1">
        <v>2</v>
      </c>
      <c r="K8185" s="4">
        <v>0.05</v>
      </c>
      <c r="L8185" s="6">
        <f t="shared" si="254"/>
        <v>104.95</v>
      </c>
      <c r="M8185" s="8">
        <f t="shared" si="255"/>
        <v>4093.05</v>
      </c>
      <c r="N8185" t="str" cm="1">
        <f t="array" ref="N81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86" spans="2:14" x14ac:dyDescent="0.35">
      <c r="B8186" s="7">
        <v>2032184</v>
      </c>
      <c r="C8186" s="1" t="s">
        <v>18</v>
      </c>
      <c r="D8186" s="1" t="s">
        <v>423</v>
      </c>
      <c r="E8186" s="1" t="s">
        <v>508</v>
      </c>
      <c r="F8186" s="1" t="s">
        <v>520</v>
      </c>
      <c r="G8186" s="3">
        <v>45482</v>
      </c>
      <c r="H8186" s="3">
        <v>45483</v>
      </c>
      <c r="I8186" s="6">
        <v>11000</v>
      </c>
      <c r="J8186" s="1">
        <v>1</v>
      </c>
      <c r="K8186" s="4">
        <v>0.05</v>
      </c>
      <c r="L8186" s="6">
        <f t="shared" si="254"/>
        <v>550</v>
      </c>
      <c r="M8186" s="8">
        <f t="shared" si="255"/>
        <v>10450</v>
      </c>
      <c r="N8186" t="str" cm="1">
        <f t="array" ref="N81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87" spans="2:14" x14ac:dyDescent="0.35">
      <c r="B8187" s="7">
        <v>2032185</v>
      </c>
      <c r="C8187" s="1" t="s">
        <v>19</v>
      </c>
      <c r="D8187" s="1" t="s">
        <v>25</v>
      </c>
      <c r="E8187" s="1" t="s">
        <v>31</v>
      </c>
      <c r="F8187" s="1" t="s">
        <v>521</v>
      </c>
      <c r="G8187" s="3">
        <v>45482</v>
      </c>
      <c r="H8187" s="3">
        <v>45490</v>
      </c>
      <c r="I8187" s="6">
        <v>800</v>
      </c>
      <c r="J8187" s="1">
        <v>2</v>
      </c>
      <c r="K8187" s="4">
        <v>0.05</v>
      </c>
      <c r="L8187" s="6">
        <f t="shared" si="254"/>
        <v>40</v>
      </c>
      <c r="M8187" s="8">
        <f t="shared" si="255"/>
        <v>1560</v>
      </c>
      <c r="N8187" t="str" cm="1">
        <f t="array" ref="N81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88" spans="2:14" x14ac:dyDescent="0.35">
      <c r="B8188" s="7">
        <v>2032186</v>
      </c>
      <c r="C8188" s="1" t="s">
        <v>20</v>
      </c>
      <c r="D8188" s="1" t="s">
        <v>26</v>
      </c>
      <c r="E8188" s="1" t="s">
        <v>32</v>
      </c>
      <c r="F8188" s="1" t="s">
        <v>518</v>
      </c>
      <c r="G8188" s="3">
        <v>45482</v>
      </c>
      <c r="H8188" s="3">
        <v>45484</v>
      </c>
      <c r="I8188" s="6">
        <v>5500</v>
      </c>
      <c r="J8188" s="1">
        <v>3</v>
      </c>
      <c r="K8188" s="4">
        <v>0.03</v>
      </c>
      <c r="L8188" s="6">
        <f t="shared" si="254"/>
        <v>165</v>
      </c>
      <c r="M8188" s="8">
        <f t="shared" si="255"/>
        <v>16335</v>
      </c>
      <c r="N8188" t="str" cm="1">
        <f t="array" ref="N81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89" spans="2:14" x14ac:dyDescent="0.35">
      <c r="B8189" s="7">
        <v>2032187</v>
      </c>
      <c r="C8189" s="1" t="s">
        <v>21</v>
      </c>
      <c r="D8189" s="1" t="s">
        <v>27</v>
      </c>
      <c r="E8189" s="1" t="s">
        <v>38</v>
      </c>
      <c r="F8189" s="1" t="s">
        <v>518</v>
      </c>
      <c r="G8189" s="3">
        <v>45482</v>
      </c>
      <c r="H8189" s="3">
        <v>45485</v>
      </c>
      <c r="I8189" s="6">
        <v>1350</v>
      </c>
      <c r="J8189" s="1">
        <v>2</v>
      </c>
      <c r="K8189" s="4">
        <v>0.1</v>
      </c>
      <c r="L8189" s="6">
        <f t="shared" si="254"/>
        <v>135</v>
      </c>
      <c r="M8189" s="8">
        <f t="shared" si="255"/>
        <v>2565</v>
      </c>
      <c r="N8189" t="str" cm="1">
        <f t="array" ref="N81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90" spans="2:14" x14ac:dyDescent="0.35">
      <c r="B8190" s="7">
        <v>2032188</v>
      </c>
      <c r="C8190" s="1" t="s">
        <v>22</v>
      </c>
      <c r="D8190" s="1" t="s">
        <v>28</v>
      </c>
      <c r="E8190" s="1" t="s">
        <v>33</v>
      </c>
      <c r="F8190" s="1" t="s">
        <v>519</v>
      </c>
      <c r="G8190" s="3">
        <v>45482</v>
      </c>
      <c r="H8190" s="3">
        <v>45487</v>
      </c>
      <c r="I8190" s="6">
        <v>4500</v>
      </c>
      <c r="J8190" s="1">
        <v>7</v>
      </c>
      <c r="K8190" s="4">
        <v>0.05</v>
      </c>
      <c r="L8190" s="6">
        <f t="shared" si="254"/>
        <v>225</v>
      </c>
      <c r="M8190" s="8">
        <f t="shared" si="255"/>
        <v>31275</v>
      </c>
      <c r="N8190" t="str" cm="1">
        <f t="array" ref="N81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91" spans="2:14" x14ac:dyDescent="0.35">
      <c r="B8191" s="7">
        <v>2032189</v>
      </c>
      <c r="C8191" s="1" t="s">
        <v>23</v>
      </c>
      <c r="D8191" s="1" t="s">
        <v>29</v>
      </c>
      <c r="E8191" s="1" t="s">
        <v>34</v>
      </c>
      <c r="F8191" s="1" t="s">
        <v>521</v>
      </c>
      <c r="G8191" s="3">
        <v>45482</v>
      </c>
      <c r="H8191" s="3">
        <v>45483</v>
      </c>
      <c r="I8191" s="6">
        <v>2350</v>
      </c>
      <c r="J8191" s="1">
        <v>2</v>
      </c>
      <c r="K8191" s="4">
        <v>0.05</v>
      </c>
      <c r="L8191" s="6">
        <f t="shared" si="254"/>
        <v>117.5</v>
      </c>
      <c r="M8191" s="8">
        <f t="shared" si="255"/>
        <v>4582.5</v>
      </c>
      <c r="N8191" t="str" cm="1">
        <f t="array" ref="N81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92" spans="2:14" x14ac:dyDescent="0.35">
      <c r="B8192" s="7">
        <v>2032190</v>
      </c>
      <c r="C8192" s="1" t="s">
        <v>24</v>
      </c>
      <c r="D8192" s="1" t="s">
        <v>25</v>
      </c>
      <c r="E8192" s="1" t="s">
        <v>35</v>
      </c>
      <c r="F8192" s="1" t="s">
        <v>520</v>
      </c>
      <c r="G8192" s="3">
        <v>45482</v>
      </c>
      <c r="H8192" s="3">
        <v>45490</v>
      </c>
      <c r="I8192" s="6">
        <v>90</v>
      </c>
      <c r="J8192" s="1">
        <v>1</v>
      </c>
      <c r="K8192" s="4">
        <v>0.02</v>
      </c>
      <c r="L8192" s="6">
        <f t="shared" si="254"/>
        <v>1.8</v>
      </c>
      <c r="M8192" s="8">
        <f t="shared" si="255"/>
        <v>88.2</v>
      </c>
      <c r="N8192" t="str" cm="1">
        <f t="array" ref="N81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93" spans="2:14" x14ac:dyDescent="0.35">
      <c r="B8193" s="7">
        <v>2032191</v>
      </c>
      <c r="C8193" s="1" t="s">
        <v>4</v>
      </c>
      <c r="D8193" s="1" t="s">
        <v>30</v>
      </c>
      <c r="E8193" s="1" t="s">
        <v>36</v>
      </c>
      <c r="F8193" s="1" t="s">
        <v>518</v>
      </c>
      <c r="G8193" s="3">
        <v>45482</v>
      </c>
      <c r="H8193" s="3">
        <v>45484</v>
      </c>
      <c r="I8193" s="6">
        <v>280</v>
      </c>
      <c r="J8193" s="1">
        <v>1</v>
      </c>
      <c r="K8193" s="4">
        <v>0.06</v>
      </c>
      <c r="L8193" s="6">
        <f t="shared" si="254"/>
        <v>16.8</v>
      </c>
      <c r="M8193" s="8">
        <f t="shared" si="255"/>
        <v>263.2</v>
      </c>
      <c r="N8193" t="str" cm="1">
        <f t="array" ref="N81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94" spans="2:14" x14ac:dyDescent="0.35">
      <c r="B8194" s="7">
        <v>2032192</v>
      </c>
      <c r="C8194" s="1" t="s">
        <v>5</v>
      </c>
      <c r="D8194" s="1" t="s">
        <v>27</v>
      </c>
      <c r="E8194" s="1" t="s">
        <v>37</v>
      </c>
      <c r="F8194" s="1" t="s">
        <v>519</v>
      </c>
      <c r="G8194" s="3">
        <v>45482</v>
      </c>
      <c r="H8194" s="3">
        <v>45485</v>
      </c>
      <c r="I8194" s="6">
        <v>70</v>
      </c>
      <c r="J8194" s="1">
        <v>1</v>
      </c>
      <c r="K8194" s="4">
        <v>0.15</v>
      </c>
      <c r="L8194" s="6">
        <f t="shared" si="254"/>
        <v>10.5</v>
      </c>
      <c r="M8194" s="8">
        <f t="shared" si="255"/>
        <v>59.5</v>
      </c>
      <c r="N8194" t="str" cm="1">
        <f t="array" ref="N81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95" spans="2:14" x14ac:dyDescent="0.35">
      <c r="B8195" s="7">
        <v>2032193</v>
      </c>
      <c r="C8195" s="1" t="s">
        <v>6</v>
      </c>
      <c r="D8195" s="1" t="s">
        <v>28</v>
      </c>
      <c r="E8195" s="1" t="s">
        <v>39</v>
      </c>
      <c r="F8195" s="1" t="s">
        <v>520</v>
      </c>
      <c r="G8195" s="3">
        <v>45482</v>
      </c>
      <c r="H8195" s="3">
        <v>45487</v>
      </c>
      <c r="I8195" s="6">
        <v>230</v>
      </c>
      <c r="J8195" s="1">
        <v>2</v>
      </c>
      <c r="K8195" s="4">
        <v>0.02</v>
      </c>
      <c r="L8195" s="6">
        <f t="shared" si="254"/>
        <v>4.6000000000000005</v>
      </c>
      <c r="M8195" s="8">
        <f t="shared" si="255"/>
        <v>455.4</v>
      </c>
      <c r="N8195" t="str" cm="1">
        <f t="array" ref="N81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96" spans="2:14" x14ac:dyDescent="0.35">
      <c r="B8196" s="7">
        <v>2032194</v>
      </c>
      <c r="C8196" s="1" t="s">
        <v>7</v>
      </c>
      <c r="D8196" s="1" t="s">
        <v>29</v>
      </c>
      <c r="E8196" s="1" t="s">
        <v>40</v>
      </c>
      <c r="F8196" s="1" t="s">
        <v>521</v>
      </c>
      <c r="G8196" s="3">
        <v>45482</v>
      </c>
      <c r="H8196" s="3">
        <v>45483</v>
      </c>
      <c r="I8196" s="6">
        <v>7999</v>
      </c>
      <c r="J8196" s="1">
        <v>1</v>
      </c>
      <c r="K8196" s="4">
        <v>0.02</v>
      </c>
      <c r="L8196" s="6">
        <f t="shared" ref="L8196:L8259" si="256">I8196*K8196</f>
        <v>159.97999999999999</v>
      </c>
      <c r="M8196" s="8">
        <f t="shared" ref="M8196:M8259" si="257">I8196*J8196-L8196</f>
        <v>7839.02</v>
      </c>
      <c r="N8196" t="str" cm="1">
        <f t="array" ref="N81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97" spans="2:14" x14ac:dyDescent="0.35">
      <c r="B8197" s="7">
        <v>2032195</v>
      </c>
      <c r="C8197" s="1" t="s">
        <v>10</v>
      </c>
      <c r="D8197" s="1" t="s">
        <v>25</v>
      </c>
      <c r="E8197" s="1" t="s">
        <v>41</v>
      </c>
      <c r="F8197" s="1" t="s">
        <v>518</v>
      </c>
      <c r="G8197" s="3">
        <v>45482</v>
      </c>
      <c r="H8197" s="3">
        <v>45490</v>
      </c>
      <c r="I8197" s="6">
        <v>850</v>
      </c>
      <c r="J8197" s="1">
        <v>2</v>
      </c>
      <c r="K8197" s="4">
        <v>0.02</v>
      </c>
      <c r="L8197" s="6">
        <f t="shared" si="256"/>
        <v>17</v>
      </c>
      <c r="M8197" s="8">
        <f t="shared" si="257"/>
        <v>1683</v>
      </c>
      <c r="N8197" t="str" cm="1">
        <f t="array" ref="N81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198" spans="2:14" x14ac:dyDescent="0.35">
      <c r="B8198" s="7">
        <v>2032196</v>
      </c>
      <c r="C8198" s="1" t="s">
        <v>8</v>
      </c>
      <c r="D8198" s="1" t="s">
        <v>26</v>
      </c>
      <c r="E8198" s="1" t="s">
        <v>42</v>
      </c>
      <c r="F8198" s="1" t="s">
        <v>518</v>
      </c>
      <c r="G8198" s="3">
        <v>45482</v>
      </c>
      <c r="H8198" s="3">
        <v>45484</v>
      </c>
      <c r="I8198" s="6">
        <v>65000</v>
      </c>
      <c r="J8198" s="1">
        <v>7</v>
      </c>
      <c r="K8198" s="4">
        <v>0.02</v>
      </c>
      <c r="L8198" s="6">
        <f t="shared" si="256"/>
        <v>1300</v>
      </c>
      <c r="M8198" s="8">
        <f t="shared" si="257"/>
        <v>453700</v>
      </c>
      <c r="N8198" t="str" cm="1">
        <f t="array" ref="N81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199" spans="2:14" x14ac:dyDescent="0.35">
      <c r="B8199" s="7">
        <v>2032197</v>
      </c>
      <c r="C8199" s="1" t="s">
        <v>9</v>
      </c>
      <c r="D8199" s="1" t="s">
        <v>27</v>
      </c>
      <c r="E8199" s="1" t="s">
        <v>43</v>
      </c>
      <c r="F8199" s="1" t="s">
        <v>519</v>
      </c>
      <c r="G8199" s="3">
        <v>45482</v>
      </c>
      <c r="H8199" s="3">
        <v>45485</v>
      </c>
      <c r="I8199" s="6">
        <v>450</v>
      </c>
      <c r="J8199" s="1">
        <v>2</v>
      </c>
      <c r="K8199" s="4">
        <v>0.02</v>
      </c>
      <c r="L8199" s="6">
        <f t="shared" si="256"/>
        <v>9</v>
      </c>
      <c r="M8199" s="8">
        <f t="shared" si="257"/>
        <v>891</v>
      </c>
      <c r="N8199" t="str" cm="1">
        <f t="array" ref="N81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00" spans="2:14" x14ac:dyDescent="0.35">
      <c r="B8200" s="7">
        <v>2032198</v>
      </c>
      <c r="C8200" s="1" t="s">
        <v>11</v>
      </c>
      <c r="D8200" s="1" t="s">
        <v>28</v>
      </c>
      <c r="E8200" s="1" t="s">
        <v>44</v>
      </c>
      <c r="F8200" s="1" t="s">
        <v>521</v>
      </c>
      <c r="G8200" s="3">
        <v>45482</v>
      </c>
      <c r="H8200" s="3">
        <v>45487</v>
      </c>
      <c r="I8200" s="6">
        <v>1299</v>
      </c>
      <c r="J8200" s="1">
        <v>2</v>
      </c>
      <c r="K8200" s="4">
        <v>0.02</v>
      </c>
      <c r="L8200" s="6">
        <f t="shared" si="256"/>
        <v>25.98</v>
      </c>
      <c r="M8200" s="8">
        <f t="shared" si="257"/>
        <v>2572.02</v>
      </c>
      <c r="N8200" t="str" cm="1">
        <f t="array" ref="N82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01" spans="2:14" x14ac:dyDescent="0.35">
      <c r="B8201" s="7">
        <v>2032199</v>
      </c>
      <c r="C8201" s="1" t="s">
        <v>12</v>
      </c>
      <c r="D8201" s="1" t="s">
        <v>29</v>
      </c>
      <c r="E8201" s="1" t="s">
        <v>45</v>
      </c>
      <c r="F8201" s="1" t="s">
        <v>520</v>
      </c>
      <c r="G8201" s="3">
        <v>45482</v>
      </c>
      <c r="H8201" s="3">
        <v>45483</v>
      </c>
      <c r="I8201" s="6">
        <v>1700</v>
      </c>
      <c r="J8201" s="1">
        <v>1</v>
      </c>
      <c r="K8201" s="4">
        <v>0.02</v>
      </c>
      <c r="L8201" s="6">
        <f t="shared" si="256"/>
        <v>34</v>
      </c>
      <c r="M8201" s="8">
        <f t="shared" si="257"/>
        <v>1666</v>
      </c>
      <c r="N8201" t="str" cm="1">
        <f t="array" ref="N82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02" spans="2:14" x14ac:dyDescent="0.35">
      <c r="B8202" s="7">
        <v>2032200</v>
      </c>
      <c r="C8202" s="1" t="s">
        <v>13</v>
      </c>
      <c r="D8202" s="1" t="s">
        <v>25</v>
      </c>
      <c r="E8202" s="1" t="s">
        <v>46</v>
      </c>
      <c r="F8202" s="1" t="s">
        <v>518</v>
      </c>
      <c r="G8202" s="3">
        <v>45482</v>
      </c>
      <c r="H8202" s="3">
        <v>45490</v>
      </c>
      <c r="I8202" s="6">
        <v>55000</v>
      </c>
      <c r="J8202" s="1">
        <v>2</v>
      </c>
      <c r="K8202" s="4">
        <v>0.02</v>
      </c>
      <c r="L8202" s="6">
        <f t="shared" si="256"/>
        <v>1100</v>
      </c>
      <c r="M8202" s="8">
        <f t="shared" si="257"/>
        <v>108900</v>
      </c>
      <c r="N8202" t="str" cm="1">
        <f t="array" ref="N82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03" spans="2:14" x14ac:dyDescent="0.35">
      <c r="B8203" s="7">
        <v>2032201</v>
      </c>
      <c r="C8203" s="1" t="s">
        <v>14</v>
      </c>
      <c r="D8203" s="1" t="s">
        <v>26</v>
      </c>
      <c r="E8203" s="1" t="s">
        <v>47</v>
      </c>
      <c r="F8203" s="1" t="s">
        <v>519</v>
      </c>
      <c r="G8203" s="3">
        <v>45482</v>
      </c>
      <c r="H8203" s="3">
        <v>45484</v>
      </c>
      <c r="I8203" s="6">
        <v>57999</v>
      </c>
      <c r="J8203" s="1">
        <v>4</v>
      </c>
      <c r="K8203" s="4">
        <v>7.0000000000000007E-2</v>
      </c>
      <c r="L8203" s="6">
        <f t="shared" si="256"/>
        <v>4059.9300000000003</v>
      </c>
      <c r="M8203" s="8">
        <f t="shared" si="257"/>
        <v>227936.07</v>
      </c>
      <c r="N8203" t="str" cm="1">
        <f t="array" ref="N82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04" spans="2:14" x14ac:dyDescent="0.35">
      <c r="B8204" s="7">
        <v>2032202</v>
      </c>
      <c r="C8204" s="1" t="s">
        <v>15</v>
      </c>
      <c r="D8204" s="1" t="s">
        <v>27</v>
      </c>
      <c r="E8204" s="1" t="s">
        <v>48</v>
      </c>
      <c r="F8204" s="1" t="s">
        <v>520</v>
      </c>
      <c r="G8204" s="3">
        <v>45482</v>
      </c>
      <c r="H8204" s="3">
        <v>45485</v>
      </c>
      <c r="I8204" s="6">
        <v>1399</v>
      </c>
      <c r="J8204" s="1">
        <v>3</v>
      </c>
      <c r="K8204" s="4">
        <v>0.03</v>
      </c>
      <c r="L8204" s="6">
        <f t="shared" si="256"/>
        <v>41.97</v>
      </c>
      <c r="M8204" s="8">
        <f t="shared" si="257"/>
        <v>4155.03</v>
      </c>
      <c r="N8204" t="str" cm="1">
        <f t="array" ref="N82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05" spans="2:14" x14ac:dyDescent="0.35">
      <c r="B8205" s="7">
        <v>2032203</v>
      </c>
      <c r="C8205" s="1" t="s">
        <v>16</v>
      </c>
      <c r="D8205" s="1" t="s">
        <v>28</v>
      </c>
      <c r="E8205" s="1" t="s">
        <v>49</v>
      </c>
      <c r="F8205" s="1" t="s">
        <v>521</v>
      </c>
      <c r="G8205" s="3">
        <v>45482</v>
      </c>
      <c r="H8205" s="3">
        <v>45487</v>
      </c>
      <c r="I8205" s="6">
        <v>999</v>
      </c>
      <c r="J8205" s="1">
        <v>2</v>
      </c>
      <c r="K8205" s="4">
        <v>0.08</v>
      </c>
      <c r="L8205" s="6">
        <f t="shared" si="256"/>
        <v>79.92</v>
      </c>
      <c r="M8205" s="8">
        <f t="shared" si="257"/>
        <v>1918.08</v>
      </c>
      <c r="N8205" t="str" cm="1">
        <f t="array" ref="N82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06" spans="2:14" x14ac:dyDescent="0.35">
      <c r="B8206" s="7">
        <v>2032204</v>
      </c>
      <c r="C8206" s="1" t="s">
        <v>17</v>
      </c>
      <c r="D8206" s="1" t="s">
        <v>29</v>
      </c>
      <c r="E8206" s="1" t="s">
        <v>50</v>
      </c>
      <c r="F8206" s="1" t="s">
        <v>518</v>
      </c>
      <c r="G8206" s="3">
        <v>45482</v>
      </c>
      <c r="H8206" s="3">
        <v>45483</v>
      </c>
      <c r="I8206" s="6">
        <v>2099</v>
      </c>
      <c r="J8206" s="1">
        <v>1</v>
      </c>
      <c r="K8206" s="4">
        <v>0.05</v>
      </c>
      <c r="L8206" s="6">
        <f t="shared" si="256"/>
        <v>104.95</v>
      </c>
      <c r="M8206" s="8">
        <f t="shared" si="257"/>
        <v>1994.05</v>
      </c>
      <c r="N8206" t="str" cm="1">
        <f t="array" ref="N82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07" spans="2:14" x14ac:dyDescent="0.35">
      <c r="B8207" s="7">
        <v>2032205</v>
      </c>
      <c r="C8207" s="1" t="s">
        <v>18</v>
      </c>
      <c r="D8207" s="1" t="s">
        <v>25</v>
      </c>
      <c r="E8207" s="1" t="s">
        <v>51</v>
      </c>
      <c r="F8207" s="1" t="s">
        <v>518</v>
      </c>
      <c r="G8207" s="3">
        <v>45482</v>
      </c>
      <c r="H8207" s="3">
        <v>45490</v>
      </c>
      <c r="I8207" s="6">
        <v>11000</v>
      </c>
      <c r="J8207" s="1">
        <v>1</v>
      </c>
      <c r="K8207" s="4">
        <v>0.05</v>
      </c>
      <c r="L8207" s="6">
        <f t="shared" si="256"/>
        <v>550</v>
      </c>
      <c r="M8207" s="8">
        <f t="shared" si="257"/>
        <v>10450</v>
      </c>
      <c r="N8207" t="str" cm="1">
        <f t="array" ref="N82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08" spans="2:14" x14ac:dyDescent="0.35">
      <c r="B8208" s="7">
        <v>2032206</v>
      </c>
      <c r="C8208" s="1" t="s">
        <v>19</v>
      </c>
      <c r="D8208" s="1" t="s">
        <v>424</v>
      </c>
      <c r="E8208" s="1" t="s">
        <v>506</v>
      </c>
      <c r="F8208" s="1" t="s">
        <v>519</v>
      </c>
      <c r="G8208" s="3">
        <v>45482</v>
      </c>
      <c r="H8208" s="3">
        <v>45484</v>
      </c>
      <c r="I8208" s="6">
        <v>800</v>
      </c>
      <c r="J8208" s="1">
        <v>2</v>
      </c>
      <c r="K8208" s="4">
        <v>0.05</v>
      </c>
      <c r="L8208" s="6">
        <f t="shared" si="256"/>
        <v>40</v>
      </c>
      <c r="M8208" s="8">
        <f t="shared" si="257"/>
        <v>1560</v>
      </c>
      <c r="N8208" t="str" cm="1">
        <f t="array" ref="N82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09" spans="2:14" x14ac:dyDescent="0.35">
      <c r="B8209" s="7">
        <v>2032207</v>
      </c>
      <c r="C8209" s="1" t="s">
        <v>20</v>
      </c>
      <c r="D8209" s="1" t="s">
        <v>25</v>
      </c>
      <c r="E8209" s="1" t="s">
        <v>507</v>
      </c>
      <c r="F8209" s="1" t="s">
        <v>521</v>
      </c>
      <c r="G8209" s="3">
        <v>45482</v>
      </c>
      <c r="H8209" s="3">
        <v>45485</v>
      </c>
      <c r="I8209" s="6">
        <v>5500</v>
      </c>
      <c r="J8209" s="1">
        <v>1</v>
      </c>
      <c r="K8209" s="4">
        <v>0.05</v>
      </c>
      <c r="L8209" s="6">
        <f t="shared" si="256"/>
        <v>275</v>
      </c>
      <c r="M8209" s="8">
        <f t="shared" si="257"/>
        <v>5225</v>
      </c>
      <c r="N8209" t="str" cm="1">
        <f t="array" ref="N82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10" spans="2:14" x14ac:dyDescent="0.35">
      <c r="B8210" s="7">
        <v>2032208</v>
      </c>
      <c r="C8210" s="1" t="s">
        <v>21</v>
      </c>
      <c r="D8210" s="1" t="s">
        <v>26</v>
      </c>
      <c r="E8210" s="1" t="s">
        <v>508</v>
      </c>
      <c r="F8210" s="1" t="s">
        <v>520</v>
      </c>
      <c r="G8210" s="3">
        <v>45482</v>
      </c>
      <c r="H8210" s="3">
        <v>45487</v>
      </c>
      <c r="I8210" s="6">
        <v>1350</v>
      </c>
      <c r="J8210" s="1">
        <v>3</v>
      </c>
      <c r="K8210" s="4">
        <v>0.03</v>
      </c>
      <c r="L8210" s="6">
        <f t="shared" si="256"/>
        <v>40.5</v>
      </c>
      <c r="M8210" s="8">
        <f t="shared" si="257"/>
        <v>4009.5</v>
      </c>
      <c r="N8210" t="str" cm="1">
        <f t="array" ref="N82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11" spans="2:14" x14ac:dyDescent="0.35">
      <c r="B8211" s="7">
        <v>2032209</v>
      </c>
      <c r="C8211" s="1" t="s">
        <v>22</v>
      </c>
      <c r="D8211" s="1" t="s">
        <v>27</v>
      </c>
      <c r="E8211" s="1" t="s">
        <v>31</v>
      </c>
      <c r="F8211" s="1" t="s">
        <v>518</v>
      </c>
      <c r="G8211" s="3">
        <v>45482</v>
      </c>
      <c r="H8211" s="3">
        <v>45483</v>
      </c>
      <c r="I8211" s="6">
        <v>4500</v>
      </c>
      <c r="J8211" s="1">
        <v>2</v>
      </c>
      <c r="K8211" s="4">
        <v>0.1</v>
      </c>
      <c r="L8211" s="6">
        <f t="shared" si="256"/>
        <v>450</v>
      </c>
      <c r="M8211" s="8">
        <f t="shared" si="257"/>
        <v>8550</v>
      </c>
      <c r="N8211" t="str" cm="1">
        <f t="array" ref="N82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12" spans="2:14" x14ac:dyDescent="0.35">
      <c r="B8212" s="7">
        <v>2032210</v>
      </c>
      <c r="C8212" s="1" t="s">
        <v>23</v>
      </c>
      <c r="D8212" s="1" t="s">
        <v>28</v>
      </c>
      <c r="E8212" s="1" t="s">
        <v>32</v>
      </c>
      <c r="F8212" s="1" t="s">
        <v>519</v>
      </c>
      <c r="G8212" s="3">
        <v>45482</v>
      </c>
      <c r="H8212" s="3">
        <v>45490</v>
      </c>
      <c r="I8212" s="6">
        <v>2350</v>
      </c>
      <c r="J8212" s="1">
        <v>1</v>
      </c>
      <c r="K8212" s="4">
        <v>0.05</v>
      </c>
      <c r="L8212" s="6">
        <f t="shared" si="256"/>
        <v>117.5</v>
      </c>
      <c r="M8212" s="8">
        <f t="shared" si="257"/>
        <v>2232.5</v>
      </c>
      <c r="N8212" t="str" cm="1">
        <f t="array" ref="N82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13" spans="2:14" x14ac:dyDescent="0.35">
      <c r="B8213" s="7">
        <v>2032211</v>
      </c>
      <c r="C8213" s="1" t="s">
        <v>24</v>
      </c>
      <c r="D8213" s="1" t="s">
        <v>29</v>
      </c>
      <c r="E8213" s="1" t="s">
        <v>38</v>
      </c>
      <c r="F8213" s="1" t="s">
        <v>520</v>
      </c>
      <c r="G8213" s="3">
        <v>45482</v>
      </c>
      <c r="H8213" s="3">
        <v>45484</v>
      </c>
      <c r="I8213" s="6">
        <v>90</v>
      </c>
      <c r="J8213" s="1">
        <v>2</v>
      </c>
      <c r="K8213" s="4">
        <v>0.05</v>
      </c>
      <c r="L8213" s="6">
        <f t="shared" si="256"/>
        <v>4.5</v>
      </c>
      <c r="M8213" s="8">
        <f t="shared" si="257"/>
        <v>175.5</v>
      </c>
      <c r="N8213" t="str" cm="1">
        <f t="array" ref="N82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14" spans="2:14" x14ac:dyDescent="0.35">
      <c r="B8214" s="7">
        <v>2032212</v>
      </c>
      <c r="C8214" s="1" t="s">
        <v>4</v>
      </c>
      <c r="D8214" s="1" t="s">
        <v>25</v>
      </c>
      <c r="E8214" s="1" t="s">
        <v>33</v>
      </c>
      <c r="F8214" s="1" t="s">
        <v>521</v>
      </c>
      <c r="G8214" s="3">
        <v>45482</v>
      </c>
      <c r="H8214" s="3">
        <v>45485</v>
      </c>
      <c r="I8214" s="6">
        <v>280</v>
      </c>
      <c r="J8214" s="1">
        <v>1</v>
      </c>
      <c r="K8214" s="4">
        <v>0.02</v>
      </c>
      <c r="L8214" s="6">
        <f t="shared" si="256"/>
        <v>5.6000000000000005</v>
      </c>
      <c r="M8214" s="8">
        <f t="shared" si="257"/>
        <v>274.39999999999998</v>
      </c>
      <c r="N8214" t="str" cm="1">
        <f t="array" ref="N82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15" spans="2:14" x14ac:dyDescent="0.35">
      <c r="B8215" s="7">
        <v>2032213</v>
      </c>
      <c r="C8215" s="1" t="s">
        <v>5</v>
      </c>
      <c r="D8215" s="1" t="s">
        <v>30</v>
      </c>
      <c r="E8215" s="1" t="s">
        <v>34</v>
      </c>
      <c r="F8215" s="1" t="s">
        <v>518</v>
      </c>
      <c r="G8215" s="3">
        <v>45482</v>
      </c>
      <c r="H8215" s="3">
        <v>45487</v>
      </c>
      <c r="I8215" s="6">
        <v>70</v>
      </c>
      <c r="J8215" s="1">
        <v>2</v>
      </c>
      <c r="K8215" s="4">
        <v>0.06</v>
      </c>
      <c r="L8215" s="6">
        <f t="shared" si="256"/>
        <v>4.2</v>
      </c>
      <c r="M8215" s="8">
        <f t="shared" si="257"/>
        <v>135.80000000000001</v>
      </c>
      <c r="N8215" t="str" cm="1">
        <f t="array" ref="N82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16" spans="2:14" x14ac:dyDescent="0.35">
      <c r="B8216" s="7">
        <v>2032214</v>
      </c>
      <c r="C8216" s="1" t="s">
        <v>6</v>
      </c>
      <c r="D8216" s="1" t="s">
        <v>27</v>
      </c>
      <c r="E8216" s="1" t="s">
        <v>35</v>
      </c>
      <c r="F8216" s="1" t="s">
        <v>518</v>
      </c>
      <c r="G8216" s="3">
        <v>45482</v>
      </c>
      <c r="H8216" s="3">
        <v>45483</v>
      </c>
      <c r="I8216" s="6">
        <v>230</v>
      </c>
      <c r="J8216" s="1">
        <v>3</v>
      </c>
      <c r="K8216" s="4">
        <v>0.15</v>
      </c>
      <c r="L8216" s="6">
        <f t="shared" si="256"/>
        <v>34.5</v>
      </c>
      <c r="M8216" s="8">
        <f t="shared" si="257"/>
        <v>655.5</v>
      </c>
      <c r="N8216" t="str" cm="1">
        <f t="array" ref="N82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17" spans="2:14" x14ac:dyDescent="0.35">
      <c r="B8217" s="7">
        <v>2032215</v>
      </c>
      <c r="C8217" s="1" t="s">
        <v>7</v>
      </c>
      <c r="D8217" s="1" t="s">
        <v>28</v>
      </c>
      <c r="E8217" s="1" t="s">
        <v>36</v>
      </c>
      <c r="F8217" s="1" t="s">
        <v>519</v>
      </c>
      <c r="G8217" s="3">
        <v>45482</v>
      </c>
      <c r="H8217" s="3">
        <v>45490</v>
      </c>
      <c r="I8217" s="6">
        <v>7999</v>
      </c>
      <c r="J8217" s="1">
        <v>2</v>
      </c>
      <c r="K8217" s="4">
        <v>0.02</v>
      </c>
      <c r="L8217" s="6">
        <f t="shared" si="256"/>
        <v>159.97999999999999</v>
      </c>
      <c r="M8217" s="8">
        <f t="shared" si="257"/>
        <v>15838.02</v>
      </c>
      <c r="N8217" t="str" cm="1">
        <f t="array" ref="N82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18" spans="2:14" x14ac:dyDescent="0.35">
      <c r="B8218" s="7">
        <v>2032216</v>
      </c>
      <c r="C8218" s="1" t="s">
        <v>10</v>
      </c>
      <c r="D8218" s="1" t="s">
        <v>29</v>
      </c>
      <c r="E8218" s="1" t="s">
        <v>37</v>
      </c>
      <c r="F8218" s="1" t="s">
        <v>521</v>
      </c>
      <c r="G8218" s="3">
        <v>45482</v>
      </c>
      <c r="H8218" s="3">
        <v>45484</v>
      </c>
      <c r="I8218" s="6">
        <v>850</v>
      </c>
      <c r="J8218" s="1">
        <v>7</v>
      </c>
      <c r="K8218" s="4">
        <v>0.02</v>
      </c>
      <c r="L8218" s="6">
        <f t="shared" si="256"/>
        <v>17</v>
      </c>
      <c r="M8218" s="8">
        <f t="shared" si="257"/>
        <v>5933</v>
      </c>
      <c r="N8218" t="str" cm="1">
        <f t="array" ref="N82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19" spans="2:14" x14ac:dyDescent="0.35">
      <c r="B8219" s="7">
        <v>2032217</v>
      </c>
      <c r="C8219" s="1" t="s">
        <v>8</v>
      </c>
      <c r="D8219" s="1" t="s">
        <v>25</v>
      </c>
      <c r="E8219" s="1" t="s">
        <v>39</v>
      </c>
      <c r="F8219" s="1" t="s">
        <v>520</v>
      </c>
      <c r="G8219" s="3">
        <v>45482</v>
      </c>
      <c r="H8219" s="3">
        <v>45485</v>
      </c>
      <c r="I8219" s="6">
        <v>65000</v>
      </c>
      <c r="J8219" s="1">
        <v>2</v>
      </c>
      <c r="K8219" s="4">
        <v>0.02</v>
      </c>
      <c r="L8219" s="6">
        <f t="shared" si="256"/>
        <v>1300</v>
      </c>
      <c r="M8219" s="8">
        <f t="shared" si="257"/>
        <v>128700</v>
      </c>
      <c r="N8219" t="str" cm="1">
        <f t="array" ref="N82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20" spans="2:14" x14ac:dyDescent="0.35">
      <c r="B8220" s="7">
        <v>2032218</v>
      </c>
      <c r="C8220" s="1" t="s">
        <v>9</v>
      </c>
      <c r="D8220" s="1" t="s">
        <v>26</v>
      </c>
      <c r="E8220" s="1" t="s">
        <v>40</v>
      </c>
      <c r="F8220" s="1" t="s">
        <v>518</v>
      </c>
      <c r="G8220" s="3">
        <v>45482</v>
      </c>
      <c r="H8220" s="3">
        <v>45487</v>
      </c>
      <c r="I8220" s="6">
        <v>450</v>
      </c>
      <c r="J8220" s="1">
        <v>1</v>
      </c>
      <c r="K8220" s="4">
        <v>0.02</v>
      </c>
      <c r="L8220" s="6">
        <f t="shared" si="256"/>
        <v>9</v>
      </c>
      <c r="M8220" s="8">
        <f t="shared" si="257"/>
        <v>441</v>
      </c>
      <c r="N8220" t="str" cm="1">
        <f t="array" ref="N82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21" spans="2:14" x14ac:dyDescent="0.35">
      <c r="B8221" s="7">
        <v>2032219</v>
      </c>
      <c r="C8221" s="1" t="s">
        <v>11</v>
      </c>
      <c r="D8221" s="1" t="s">
        <v>27</v>
      </c>
      <c r="E8221" s="1" t="s">
        <v>41</v>
      </c>
      <c r="F8221" s="1" t="s">
        <v>519</v>
      </c>
      <c r="G8221" s="3">
        <v>45482</v>
      </c>
      <c r="H8221" s="3">
        <v>45483</v>
      </c>
      <c r="I8221" s="6">
        <v>1299</v>
      </c>
      <c r="J8221" s="1">
        <v>1</v>
      </c>
      <c r="K8221" s="4">
        <v>0.02</v>
      </c>
      <c r="L8221" s="6">
        <f t="shared" si="256"/>
        <v>25.98</v>
      </c>
      <c r="M8221" s="8">
        <f t="shared" si="257"/>
        <v>1273.02</v>
      </c>
      <c r="N8221" t="str" cm="1">
        <f t="array" ref="N82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22" spans="2:14" x14ac:dyDescent="0.35">
      <c r="B8222" s="7">
        <v>2032220</v>
      </c>
      <c r="C8222" s="1" t="s">
        <v>12</v>
      </c>
      <c r="D8222" s="1" t="s">
        <v>28</v>
      </c>
      <c r="E8222" s="1" t="s">
        <v>42</v>
      </c>
      <c r="F8222" s="1" t="s">
        <v>520</v>
      </c>
      <c r="G8222" s="3">
        <v>45482</v>
      </c>
      <c r="H8222" s="3">
        <v>45490</v>
      </c>
      <c r="I8222" s="6">
        <v>1700</v>
      </c>
      <c r="J8222" s="1">
        <v>1</v>
      </c>
      <c r="K8222" s="4">
        <v>0.02</v>
      </c>
      <c r="L8222" s="6">
        <f t="shared" si="256"/>
        <v>34</v>
      </c>
      <c r="M8222" s="8">
        <f t="shared" si="257"/>
        <v>1666</v>
      </c>
      <c r="N8222" t="str" cm="1">
        <f t="array" ref="N82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23" spans="2:14" x14ac:dyDescent="0.35">
      <c r="B8223" s="7">
        <v>2032221</v>
      </c>
      <c r="C8223" s="1" t="s">
        <v>13</v>
      </c>
      <c r="D8223" s="1" t="s">
        <v>29</v>
      </c>
      <c r="E8223" s="1" t="s">
        <v>43</v>
      </c>
      <c r="F8223" s="1" t="s">
        <v>521</v>
      </c>
      <c r="G8223" s="3">
        <v>45482</v>
      </c>
      <c r="H8223" s="3">
        <v>45484</v>
      </c>
      <c r="I8223" s="6">
        <v>55000</v>
      </c>
      <c r="J8223" s="1">
        <v>2</v>
      </c>
      <c r="K8223" s="4">
        <v>0.02</v>
      </c>
      <c r="L8223" s="6">
        <f t="shared" si="256"/>
        <v>1100</v>
      </c>
      <c r="M8223" s="8">
        <f t="shared" si="257"/>
        <v>108900</v>
      </c>
      <c r="N8223" t="str" cm="1">
        <f t="array" ref="N82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24" spans="2:14" x14ac:dyDescent="0.35">
      <c r="B8224" s="7">
        <v>2032222</v>
      </c>
      <c r="C8224" s="1" t="s">
        <v>14</v>
      </c>
      <c r="D8224" s="1" t="s">
        <v>25</v>
      </c>
      <c r="E8224" s="1" t="s">
        <v>44</v>
      </c>
      <c r="F8224" s="1" t="s">
        <v>518</v>
      </c>
      <c r="G8224" s="3">
        <v>45482</v>
      </c>
      <c r="H8224" s="3">
        <v>45485</v>
      </c>
      <c r="I8224" s="6">
        <v>57999</v>
      </c>
      <c r="J8224" s="1">
        <v>1</v>
      </c>
      <c r="K8224" s="4">
        <v>0.02</v>
      </c>
      <c r="L8224" s="6">
        <f t="shared" si="256"/>
        <v>1159.98</v>
      </c>
      <c r="M8224" s="8">
        <f t="shared" si="257"/>
        <v>56839.02</v>
      </c>
      <c r="N8224" t="str" cm="1">
        <f t="array" ref="N82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25" spans="2:14" x14ac:dyDescent="0.35">
      <c r="B8225" s="7">
        <v>2032223</v>
      </c>
      <c r="C8225" s="1" t="s">
        <v>15</v>
      </c>
      <c r="D8225" s="1" t="s">
        <v>26</v>
      </c>
      <c r="E8225" s="1" t="s">
        <v>45</v>
      </c>
      <c r="F8225" s="1" t="s">
        <v>518</v>
      </c>
      <c r="G8225" s="3">
        <v>45482</v>
      </c>
      <c r="H8225" s="3">
        <v>45487</v>
      </c>
      <c r="I8225" s="6">
        <v>1399</v>
      </c>
      <c r="J8225" s="1">
        <v>2</v>
      </c>
      <c r="K8225" s="4">
        <v>7.0000000000000007E-2</v>
      </c>
      <c r="L8225" s="6">
        <f t="shared" si="256"/>
        <v>97.93</v>
      </c>
      <c r="M8225" s="8">
        <f t="shared" si="257"/>
        <v>2700.07</v>
      </c>
      <c r="N8225" t="str" cm="1">
        <f t="array" ref="N82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26" spans="2:14" x14ac:dyDescent="0.35">
      <c r="B8226" s="7">
        <v>2032224</v>
      </c>
      <c r="C8226" s="1" t="s">
        <v>16</v>
      </c>
      <c r="D8226" s="1" t="s">
        <v>27</v>
      </c>
      <c r="E8226" s="1" t="s">
        <v>46</v>
      </c>
      <c r="F8226" s="1" t="s">
        <v>519</v>
      </c>
      <c r="G8226" s="3">
        <v>45482</v>
      </c>
      <c r="H8226" s="3">
        <v>45483</v>
      </c>
      <c r="I8226" s="6">
        <v>999</v>
      </c>
      <c r="J8226" s="1">
        <v>7</v>
      </c>
      <c r="K8226" s="4">
        <v>0.03</v>
      </c>
      <c r="L8226" s="6">
        <f t="shared" si="256"/>
        <v>29.97</v>
      </c>
      <c r="M8226" s="8">
        <f t="shared" si="257"/>
        <v>6963.03</v>
      </c>
      <c r="N8226" t="str" cm="1">
        <f t="array" ref="N82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27" spans="2:14" x14ac:dyDescent="0.35">
      <c r="B8227" s="7">
        <v>2032225</v>
      </c>
      <c r="C8227" s="1" t="s">
        <v>17</v>
      </c>
      <c r="D8227" s="1" t="s">
        <v>28</v>
      </c>
      <c r="E8227" s="1" t="s">
        <v>47</v>
      </c>
      <c r="F8227" s="1" t="s">
        <v>521</v>
      </c>
      <c r="G8227" s="3">
        <v>45482</v>
      </c>
      <c r="H8227" s="3">
        <v>45490</v>
      </c>
      <c r="I8227" s="6">
        <v>2099</v>
      </c>
      <c r="J8227" s="1">
        <v>2</v>
      </c>
      <c r="K8227" s="4">
        <v>0.08</v>
      </c>
      <c r="L8227" s="6">
        <f t="shared" si="256"/>
        <v>167.92000000000002</v>
      </c>
      <c r="M8227" s="8">
        <f t="shared" si="257"/>
        <v>4030.08</v>
      </c>
      <c r="N8227" t="str" cm="1">
        <f t="array" ref="N82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28" spans="2:14" x14ac:dyDescent="0.35">
      <c r="B8228" s="7">
        <v>2032226</v>
      </c>
      <c r="C8228" s="1" t="s">
        <v>18</v>
      </c>
      <c r="D8228" s="1" t="s">
        <v>29</v>
      </c>
      <c r="E8228" s="1" t="s">
        <v>48</v>
      </c>
      <c r="F8228" s="1" t="s">
        <v>520</v>
      </c>
      <c r="G8228" s="3">
        <v>45482</v>
      </c>
      <c r="H8228" s="3">
        <v>45484</v>
      </c>
      <c r="I8228" s="6">
        <v>11000</v>
      </c>
      <c r="J8228" s="1">
        <v>2</v>
      </c>
      <c r="K8228" s="4">
        <v>0.05</v>
      </c>
      <c r="L8228" s="6">
        <f t="shared" si="256"/>
        <v>550</v>
      </c>
      <c r="M8228" s="8">
        <f t="shared" si="257"/>
        <v>21450</v>
      </c>
      <c r="N8228" t="str" cm="1">
        <f t="array" ref="N82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29" spans="2:14" x14ac:dyDescent="0.35">
      <c r="B8229" s="7">
        <v>2032227</v>
      </c>
      <c r="C8229" s="1" t="s">
        <v>19</v>
      </c>
      <c r="D8229" s="1" t="s">
        <v>25</v>
      </c>
      <c r="E8229" s="1" t="s">
        <v>49</v>
      </c>
      <c r="F8229" s="1" t="s">
        <v>518</v>
      </c>
      <c r="G8229" s="3">
        <v>45482</v>
      </c>
      <c r="H8229" s="3">
        <v>45485</v>
      </c>
      <c r="I8229" s="6">
        <v>800</v>
      </c>
      <c r="J8229" s="1">
        <v>1</v>
      </c>
      <c r="K8229" s="4">
        <v>0.05</v>
      </c>
      <c r="L8229" s="6">
        <f t="shared" si="256"/>
        <v>40</v>
      </c>
      <c r="M8229" s="8">
        <f t="shared" si="257"/>
        <v>760</v>
      </c>
      <c r="N8229" t="str" cm="1">
        <f t="array" ref="N82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30" spans="2:14" x14ac:dyDescent="0.35">
      <c r="B8230" s="7">
        <v>2032228</v>
      </c>
      <c r="C8230" s="1" t="s">
        <v>20</v>
      </c>
      <c r="D8230" s="1" t="s">
        <v>425</v>
      </c>
      <c r="E8230" s="1" t="s">
        <v>50</v>
      </c>
      <c r="F8230" s="1" t="s">
        <v>519</v>
      </c>
      <c r="G8230" s="3">
        <v>45482</v>
      </c>
      <c r="H8230" s="3">
        <v>45487</v>
      </c>
      <c r="I8230" s="6">
        <v>5500</v>
      </c>
      <c r="J8230" s="1">
        <v>2</v>
      </c>
      <c r="K8230" s="4">
        <v>0.05</v>
      </c>
      <c r="L8230" s="6">
        <f t="shared" si="256"/>
        <v>275</v>
      </c>
      <c r="M8230" s="8">
        <f t="shared" si="257"/>
        <v>10725</v>
      </c>
      <c r="N8230" t="str" cm="1">
        <f t="array" ref="N82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31" spans="2:14" x14ac:dyDescent="0.35">
      <c r="B8231" s="7">
        <v>2032229</v>
      </c>
      <c r="C8231" s="1" t="s">
        <v>21</v>
      </c>
      <c r="D8231" s="1" t="s">
        <v>25</v>
      </c>
      <c r="E8231" s="1" t="s">
        <v>51</v>
      </c>
      <c r="F8231" s="1" t="s">
        <v>520</v>
      </c>
      <c r="G8231" s="3">
        <v>45482</v>
      </c>
      <c r="H8231" s="3">
        <v>45483</v>
      </c>
      <c r="I8231" s="6">
        <v>1350</v>
      </c>
      <c r="J8231" s="1">
        <v>4</v>
      </c>
      <c r="K8231" s="4">
        <v>0.05</v>
      </c>
      <c r="L8231" s="6">
        <f t="shared" si="256"/>
        <v>67.5</v>
      </c>
      <c r="M8231" s="8">
        <f t="shared" si="257"/>
        <v>5332.5</v>
      </c>
      <c r="N8231" t="str" cm="1">
        <f t="array" ref="N82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32" spans="2:14" x14ac:dyDescent="0.35">
      <c r="B8232" s="7">
        <v>2032230</v>
      </c>
      <c r="C8232" s="1" t="s">
        <v>22</v>
      </c>
      <c r="D8232" s="1" t="s">
        <v>26</v>
      </c>
      <c r="E8232" s="1" t="s">
        <v>506</v>
      </c>
      <c r="F8232" s="1" t="s">
        <v>521</v>
      </c>
      <c r="G8232" s="3">
        <v>45482</v>
      </c>
      <c r="H8232" s="3">
        <v>45490</v>
      </c>
      <c r="I8232" s="6">
        <v>4500</v>
      </c>
      <c r="J8232" s="1">
        <v>3</v>
      </c>
      <c r="K8232" s="4">
        <v>0.03</v>
      </c>
      <c r="L8232" s="6">
        <f t="shared" si="256"/>
        <v>135</v>
      </c>
      <c r="M8232" s="8">
        <f t="shared" si="257"/>
        <v>13365</v>
      </c>
      <c r="N8232" t="str" cm="1">
        <f t="array" ref="N82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33" spans="2:14" x14ac:dyDescent="0.35">
      <c r="B8233" s="7">
        <v>2032231</v>
      </c>
      <c r="C8233" s="1" t="s">
        <v>23</v>
      </c>
      <c r="D8233" s="1" t="s">
        <v>27</v>
      </c>
      <c r="E8233" s="1" t="s">
        <v>507</v>
      </c>
      <c r="F8233" s="1" t="s">
        <v>518</v>
      </c>
      <c r="G8233" s="3">
        <v>45482</v>
      </c>
      <c r="H8233" s="3">
        <v>45484</v>
      </c>
      <c r="I8233" s="6">
        <v>2350</v>
      </c>
      <c r="J8233" s="1">
        <v>2</v>
      </c>
      <c r="K8233" s="4">
        <v>0.1</v>
      </c>
      <c r="L8233" s="6">
        <f t="shared" si="256"/>
        <v>235</v>
      </c>
      <c r="M8233" s="8">
        <f t="shared" si="257"/>
        <v>4465</v>
      </c>
      <c r="N8233" t="str" cm="1">
        <f t="array" ref="N82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34" spans="2:14" x14ac:dyDescent="0.35">
      <c r="B8234" s="7">
        <v>2032232</v>
      </c>
      <c r="C8234" s="1" t="s">
        <v>24</v>
      </c>
      <c r="D8234" s="1" t="s">
        <v>28</v>
      </c>
      <c r="E8234" s="1" t="s">
        <v>508</v>
      </c>
      <c r="F8234" s="1" t="s">
        <v>518</v>
      </c>
      <c r="G8234" s="3">
        <v>45482</v>
      </c>
      <c r="H8234" s="3">
        <v>45485</v>
      </c>
      <c r="I8234" s="6">
        <v>90</v>
      </c>
      <c r="J8234" s="1">
        <v>1</v>
      </c>
      <c r="K8234" s="4">
        <v>0.05</v>
      </c>
      <c r="L8234" s="6">
        <f t="shared" si="256"/>
        <v>4.5</v>
      </c>
      <c r="M8234" s="8">
        <f t="shared" si="257"/>
        <v>85.5</v>
      </c>
      <c r="N8234" t="str" cm="1">
        <f t="array" ref="N82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35" spans="2:14" x14ac:dyDescent="0.35">
      <c r="B8235" s="7">
        <v>2032233</v>
      </c>
      <c r="C8235" s="1" t="s">
        <v>4</v>
      </c>
      <c r="D8235" s="1" t="s">
        <v>29</v>
      </c>
      <c r="E8235" s="1" t="s">
        <v>31</v>
      </c>
      <c r="F8235" s="1" t="s">
        <v>519</v>
      </c>
      <c r="G8235" s="3">
        <v>45482</v>
      </c>
      <c r="H8235" s="3">
        <v>45487</v>
      </c>
      <c r="I8235" s="6">
        <v>280</v>
      </c>
      <c r="J8235" s="1">
        <v>1</v>
      </c>
      <c r="K8235" s="4">
        <v>0.05</v>
      </c>
      <c r="L8235" s="6">
        <f t="shared" si="256"/>
        <v>14</v>
      </c>
      <c r="M8235" s="8">
        <f t="shared" si="257"/>
        <v>266</v>
      </c>
      <c r="N8235" t="str" cm="1">
        <f t="array" ref="N82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36" spans="2:14" x14ac:dyDescent="0.35">
      <c r="B8236" s="7">
        <v>2032234</v>
      </c>
      <c r="C8236" s="1" t="s">
        <v>5</v>
      </c>
      <c r="D8236" s="1" t="s">
        <v>25</v>
      </c>
      <c r="E8236" s="1" t="s">
        <v>32</v>
      </c>
      <c r="F8236" s="1" t="s">
        <v>521</v>
      </c>
      <c r="G8236" s="3">
        <v>45482</v>
      </c>
      <c r="H8236" s="3">
        <v>45483</v>
      </c>
      <c r="I8236" s="6">
        <v>70</v>
      </c>
      <c r="J8236" s="1">
        <v>2</v>
      </c>
      <c r="K8236" s="4">
        <v>0.02</v>
      </c>
      <c r="L8236" s="6">
        <f t="shared" si="256"/>
        <v>1.4000000000000001</v>
      </c>
      <c r="M8236" s="8">
        <f t="shared" si="257"/>
        <v>138.6</v>
      </c>
      <c r="N8236" t="str" cm="1">
        <f t="array" ref="N82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37" spans="2:14" x14ac:dyDescent="0.35">
      <c r="B8237" s="7">
        <v>2032235</v>
      </c>
      <c r="C8237" s="1" t="s">
        <v>6</v>
      </c>
      <c r="D8237" s="1" t="s">
        <v>30</v>
      </c>
      <c r="E8237" s="1" t="s">
        <v>38</v>
      </c>
      <c r="F8237" s="1" t="s">
        <v>520</v>
      </c>
      <c r="G8237" s="3">
        <v>45482</v>
      </c>
      <c r="H8237" s="3">
        <v>45490</v>
      </c>
      <c r="I8237" s="6">
        <v>230</v>
      </c>
      <c r="J8237" s="1">
        <v>1</v>
      </c>
      <c r="K8237" s="4">
        <v>0.06</v>
      </c>
      <c r="L8237" s="6">
        <f t="shared" si="256"/>
        <v>13.799999999999999</v>
      </c>
      <c r="M8237" s="8">
        <f t="shared" si="257"/>
        <v>216.2</v>
      </c>
      <c r="N8237" t="str" cm="1">
        <f t="array" ref="N82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38" spans="2:14" x14ac:dyDescent="0.35">
      <c r="B8238" s="7">
        <v>2032236</v>
      </c>
      <c r="C8238" s="1" t="s">
        <v>7</v>
      </c>
      <c r="D8238" s="1" t="s">
        <v>27</v>
      </c>
      <c r="E8238" s="1" t="s">
        <v>33</v>
      </c>
      <c r="F8238" s="1" t="s">
        <v>518</v>
      </c>
      <c r="G8238" s="3">
        <v>45482</v>
      </c>
      <c r="H8238" s="3">
        <v>45484</v>
      </c>
      <c r="I8238" s="6">
        <v>7999</v>
      </c>
      <c r="J8238" s="1">
        <v>3</v>
      </c>
      <c r="K8238" s="4">
        <v>0.15</v>
      </c>
      <c r="L8238" s="6">
        <f t="shared" si="256"/>
        <v>1199.8499999999999</v>
      </c>
      <c r="M8238" s="8">
        <f t="shared" si="257"/>
        <v>22797.15</v>
      </c>
      <c r="N8238" t="str" cm="1">
        <f t="array" ref="N82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39" spans="2:14" x14ac:dyDescent="0.35">
      <c r="B8239" s="7">
        <v>2032237</v>
      </c>
      <c r="C8239" s="1" t="s">
        <v>10</v>
      </c>
      <c r="D8239" s="1" t="s">
        <v>28</v>
      </c>
      <c r="E8239" s="1" t="s">
        <v>34</v>
      </c>
      <c r="F8239" s="1" t="s">
        <v>519</v>
      </c>
      <c r="G8239" s="3">
        <v>45482</v>
      </c>
      <c r="H8239" s="3">
        <v>45485</v>
      </c>
      <c r="I8239" s="6">
        <v>850</v>
      </c>
      <c r="J8239" s="1">
        <v>2</v>
      </c>
      <c r="K8239" s="4">
        <v>0.02</v>
      </c>
      <c r="L8239" s="6">
        <f t="shared" si="256"/>
        <v>17</v>
      </c>
      <c r="M8239" s="8">
        <f t="shared" si="257"/>
        <v>1683</v>
      </c>
      <c r="N8239" t="str" cm="1">
        <f t="array" ref="N82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40" spans="2:14" x14ac:dyDescent="0.35">
      <c r="B8240" s="7">
        <v>2032238</v>
      </c>
      <c r="C8240" s="1" t="s">
        <v>8</v>
      </c>
      <c r="D8240" s="1" t="s">
        <v>29</v>
      </c>
      <c r="E8240" s="1" t="s">
        <v>35</v>
      </c>
      <c r="F8240" s="1" t="s">
        <v>520</v>
      </c>
      <c r="G8240" s="3">
        <v>45482</v>
      </c>
      <c r="H8240" s="3">
        <v>45487</v>
      </c>
      <c r="I8240" s="6">
        <v>65000</v>
      </c>
      <c r="J8240" s="1">
        <v>1</v>
      </c>
      <c r="K8240" s="4">
        <v>0.02</v>
      </c>
      <c r="L8240" s="6">
        <f t="shared" si="256"/>
        <v>1300</v>
      </c>
      <c r="M8240" s="8">
        <f t="shared" si="257"/>
        <v>63700</v>
      </c>
      <c r="N8240" t="str" cm="1">
        <f t="array" ref="N82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41" spans="2:14" x14ac:dyDescent="0.35">
      <c r="B8241" s="7">
        <v>2032239</v>
      </c>
      <c r="C8241" s="1" t="s">
        <v>9</v>
      </c>
      <c r="D8241" s="1" t="s">
        <v>25</v>
      </c>
      <c r="E8241" s="1" t="s">
        <v>36</v>
      </c>
      <c r="F8241" s="1" t="s">
        <v>521</v>
      </c>
      <c r="G8241" s="3">
        <v>45482</v>
      </c>
      <c r="H8241" s="3">
        <v>45483</v>
      </c>
      <c r="I8241" s="6">
        <v>450</v>
      </c>
      <c r="J8241" s="1">
        <v>2</v>
      </c>
      <c r="K8241" s="4">
        <v>0.02</v>
      </c>
      <c r="L8241" s="6">
        <f t="shared" si="256"/>
        <v>9</v>
      </c>
      <c r="M8241" s="8">
        <f t="shared" si="257"/>
        <v>891</v>
      </c>
      <c r="N8241" t="str" cm="1">
        <f t="array" ref="N82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42" spans="2:14" x14ac:dyDescent="0.35">
      <c r="B8242" s="7">
        <v>2032240</v>
      </c>
      <c r="C8242" s="1" t="s">
        <v>11</v>
      </c>
      <c r="D8242" s="1" t="s">
        <v>26</v>
      </c>
      <c r="E8242" s="1" t="s">
        <v>37</v>
      </c>
      <c r="F8242" s="1" t="s">
        <v>518</v>
      </c>
      <c r="G8242" s="3">
        <v>45482</v>
      </c>
      <c r="H8242" s="3">
        <v>45490</v>
      </c>
      <c r="I8242" s="6">
        <v>1299</v>
      </c>
      <c r="J8242" s="1">
        <v>1</v>
      </c>
      <c r="K8242" s="4">
        <v>0.02</v>
      </c>
      <c r="L8242" s="6">
        <f t="shared" si="256"/>
        <v>25.98</v>
      </c>
      <c r="M8242" s="8">
        <f t="shared" si="257"/>
        <v>1273.02</v>
      </c>
      <c r="N8242" t="str" cm="1">
        <f t="array" ref="N82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43" spans="2:14" x14ac:dyDescent="0.35">
      <c r="B8243" s="7">
        <v>2032241</v>
      </c>
      <c r="C8243" s="1" t="s">
        <v>12</v>
      </c>
      <c r="D8243" s="1" t="s">
        <v>27</v>
      </c>
      <c r="E8243" s="1" t="s">
        <v>39</v>
      </c>
      <c r="F8243" s="1" t="s">
        <v>518</v>
      </c>
      <c r="G8243" s="3">
        <v>45482</v>
      </c>
      <c r="H8243" s="3">
        <v>45484</v>
      </c>
      <c r="I8243" s="6">
        <v>1700</v>
      </c>
      <c r="J8243" s="1">
        <v>2</v>
      </c>
      <c r="K8243" s="4">
        <v>0.02</v>
      </c>
      <c r="L8243" s="6">
        <f t="shared" si="256"/>
        <v>34</v>
      </c>
      <c r="M8243" s="8">
        <f t="shared" si="257"/>
        <v>3366</v>
      </c>
      <c r="N8243" t="str" cm="1">
        <f t="array" ref="N82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44" spans="2:14" x14ac:dyDescent="0.35">
      <c r="B8244" s="7">
        <v>2032242</v>
      </c>
      <c r="C8244" s="1" t="s">
        <v>13</v>
      </c>
      <c r="D8244" s="1" t="s">
        <v>28</v>
      </c>
      <c r="E8244" s="1" t="s">
        <v>40</v>
      </c>
      <c r="F8244" s="1" t="s">
        <v>519</v>
      </c>
      <c r="G8244" s="3">
        <v>45482</v>
      </c>
      <c r="H8244" s="3">
        <v>45485</v>
      </c>
      <c r="I8244" s="6">
        <v>55000</v>
      </c>
      <c r="J8244" s="1">
        <v>3</v>
      </c>
      <c r="K8244" s="4">
        <v>0.02</v>
      </c>
      <c r="L8244" s="6">
        <f t="shared" si="256"/>
        <v>1100</v>
      </c>
      <c r="M8244" s="8">
        <f t="shared" si="257"/>
        <v>163900</v>
      </c>
      <c r="N8244" t="str" cm="1">
        <f t="array" ref="N82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45" spans="2:14" x14ac:dyDescent="0.35">
      <c r="B8245" s="7">
        <v>2032243</v>
      </c>
      <c r="C8245" s="1" t="s">
        <v>14</v>
      </c>
      <c r="D8245" s="1" t="s">
        <v>29</v>
      </c>
      <c r="E8245" s="1" t="s">
        <v>41</v>
      </c>
      <c r="F8245" s="1" t="s">
        <v>521</v>
      </c>
      <c r="G8245" s="3">
        <v>45482</v>
      </c>
      <c r="H8245" s="3">
        <v>45487</v>
      </c>
      <c r="I8245" s="6">
        <v>57999</v>
      </c>
      <c r="J8245" s="1">
        <v>2</v>
      </c>
      <c r="K8245" s="4">
        <v>0.02</v>
      </c>
      <c r="L8245" s="6">
        <f t="shared" si="256"/>
        <v>1159.98</v>
      </c>
      <c r="M8245" s="8">
        <f t="shared" si="257"/>
        <v>114838.02</v>
      </c>
      <c r="N8245" t="str" cm="1">
        <f t="array" ref="N82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46" spans="2:14" x14ac:dyDescent="0.35">
      <c r="B8246" s="7">
        <v>2032244</v>
      </c>
      <c r="C8246" s="1" t="s">
        <v>15</v>
      </c>
      <c r="D8246" s="1" t="s">
        <v>25</v>
      </c>
      <c r="E8246" s="1" t="s">
        <v>42</v>
      </c>
      <c r="F8246" s="1" t="s">
        <v>520</v>
      </c>
      <c r="G8246" s="3">
        <v>45482</v>
      </c>
      <c r="H8246" s="3">
        <v>45483</v>
      </c>
      <c r="I8246" s="6">
        <v>1399</v>
      </c>
      <c r="J8246" s="1">
        <v>7</v>
      </c>
      <c r="K8246" s="4">
        <v>0.02</v>
      </c>
      <c r="L8246" s="6">
        <f t="shared" si="256"/>
        <v>27.98</v>
      </c>
      <c r="M8246" s="8">
        <f t="shared" si="257"/>
        <v>9765.02</v>
      </c>
      <c r="N8246" t="str" cm="1">
        <f t="array" ref="N82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47" spans="2:14" x14ac:dyDescent="0.35">
      <c r="B8247" s="7">
        <v>2032245</v>
      </c>
      <c r="C8247" s="1" t="s">
        <v>16</v>
      </c>
      <c r="D8247" s="1" t="s">
        <v>26</v>
      </c>
      <c r="E8247" s="1" t="s">
        <v>43</v>
      </c>
      <c r="F8247" s="1" t="s">
        <v>518</v>
      </c>
      <c r="G8247" s="3">
        <v>45482</v>
      </c>
      <c r="H8247" s="3">
        <v>45490</v>
      </c>
      <c r="I8247" s="6">
        <v>999</v>
      </c>
      <c r="J8247" s="1">
        <v>2</v>
      </c>
      <c r="K8247" s="4">
        <v>7.0000000000000007E-2</v>
      </c>
      <c r="L8247" s="6">
        <f t="shared" si="256"/>
        <v>69.930000000000007</v>
      </c>
      <c r="M8247" s="8">
        <f t="shared" si="257"/>
        <v>1928.07</v>
      </c>
      <c r="N8247" t="str" cm="1">
        <f t="array" ref="N82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48" spans="2:14" x14ac:dyDescent="0.35">
      <c r="B8248" s="7">
        <v>2032246</v>
      </c>
      <c r="C8248" s="1" t="s">
        <v>17</v>
      </c>
      <c r="D8248" s="1" t="s">
        <v>27</v>
      </c>
      <c r="E8248" s="1" t="s">
        <v>44</v>
      </c>
      <c r="F8248" s="1" t="s">
        <v>519</v>
      </c>
      <c r="G8248" s="3">
        <v>45482</v>
      </c>
      <c r="H8248" s="3">
        <v>45484</v>
      </c>
      <c r="I8248" s="6">
        <v>2099</v>
      </c>
      <c r="J8248" s="1">
        <v>1</v>
      </c>
      <c r="K8248" s="4">
        <v>0.03</v>
      </c>
      <c r="L8248" s="6">
        <f t="shared" si="256"/>
        <v>62.97</v>
      </c>
      <c r="M8248" s="8">
        <f t="shared" si="257"/>
        <v>2036.03</v>
      </c>
      <c r="N8248" t="str" cm="1">
        <f t="array" ref="N82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49" spans="2:14" x14ac:dyDescent="0.35">
      <c r="B8249" s="7">
        <v>2032247</v>
      </c>
      <c r="C8249" s="1" t="s">
        <v>18</v>
      </c>
      <c r="D8249" s="1" t="s">
        <v>28</v>
      </c>
      <c r="E8249" s="1" t="s">
        <v>45</v>
      </c>
      <c r="F8249" s="1" t="s">
        <v>520</v>
      </c>
      <c r="G8249" s="3">
        <v>45482</v>
      </c>
      <c r="H8249" s="3">
        <v>45485</v>
      </c>
      <c r="I8249" s="6">
        <v>11000</v>
      </c>
      <c r="J8249" s="1">
        <v>1</v>
      </c>
      <c r="K8249" s="4">
        <v>0.08</v>
      </c>
      <c r="L8249" s="6">
        <f t="shared" si="256"/>
        <v>880</v>
      </c>
      <c r="M8249" s="8">
        <f t="shared" si="257"/>
        <v>10120</v>
      </c>
      <c r="N8249" t="str" cm="1">
        <f t="array" ref="N82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50" spans="2:14" x14ac:dyDescent="0.35">
      <c r="B8250" s="7">
        <v>2032248</v>
      </c>
      <c r="C8250" s="1" t="s">
        <v>19</v>
      </c>
      <c r="D8250" s="1" t="s">
        <v>29</v>
      </c>
      <c r="E8250" s="1" t="s">
        <v>46</v>
      </c>
      <c r="F8250" s="1" t="s">
        <v>521</v>
      </c>
      <c r="G8250" s="3">
        <v>45482</v>
      </c>
      <c r="H8250" s="3">
        <v>45487</v>
      </c>
      <c r="I8250" s="6">
        <v>800</v>
      </c>
      <c r="J8250" s="1">
        <v>1</v>
      </c>
      <c r="K8250" s="4">
        <v>0.05</v>
      </c>
      <c r="L8250" s="6">
        <f t="shared" si="256"/>
        <v>40</v>
      </c>
      <c r="M8250" s="8">
        <f t="shared" si="257"/>
        <v>760</v>
      </c>
      <c r="N8250" t="str" cm="1">
        <f t="array" ref="N82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51" spans="2:14" x14ac:dyDescent="0.35">
      <c r="B8251" s="7">
        <v>2032249</v>
      </c>
      <c r="C8251" s="1" t="s">
        <v>20</v>
      </c>
      <c r="D8251" s="1" t="s">
        <v>25</v>
      </c>
      <c r="E8251" s="1" t="s">
        <v>47</v>
      </c>
      <c r="F8251" s="1" t="s">
        <v>518</v>
      </c>
      <c r="G8251" s="3">
        <v>45482</v>
      </c>
      <c r="H8251" s="3">
        <v>45483</v>
      </c>
      <c r="I8251" s="6">
        <v>5500</v>
      </c>
      <c r="J8251" s="1">
        <v>2</v>
      </c>
      <c r="K8251" s="4">
        <v>0.05</v>
      </c>
      <c r="L8251" s="6">
        <f t="shared" si="256"/>
        <v>275</v>
      </c>
      <c r="M8251" s="8">
        <f t="shared" si="257"/>
        <v>10725</v>
      </c>
      <c r="N8251" t="str" cm="1">
        <f t="array" ref="N82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52" spans="2:14" x14ac:dyDescent="0.35">
      <c r="B8252" s="7">
        <v>2032250</v>
      </c>
      <c r="C8252" s="1" t="s">
        <v>21</v>
      </c>
      <c r="D8252" s="1" t="s">
        <v>426</v>
      </c>
      <c r="E8252" s="1" t="s">
        <v>48</v>
      </c>
      <c r="F8252" s="1" t="s">
        <v>518</v>
      </c>
      <c r="G8252" s="3">
        <v>45482</v>
      </c>
      <c r="H8252" s="3">
        <v>45490</v>
      </c>
      <c r="I8252" s="6">
        <v>1350</v>
      </c>
      <c r="J8252" s="1">
        <v>1</v>
      </c>
      <c r="K8252" s="4">
        <v>0.05</v>
      </c>
      <c r="L8252" s="6">
        <f t="shared" si="256"/>
        <v>67.5</v>
      </c>
      <c r="M8252" s="8">
        <f t="shared" si="257"/>
        <v>1282.5</v>
      </c>
      <c r="N8252" t="str" cm="1">
        <f t="array" ref="N82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53" spans="2:14" x14ac:dyDescent="0.35">
      <c r="B8253" s="7">
        <v>2032251</v>
      </c>
      <c r="C8253" s="1" t="s">
        <v>22</v>
      </c>
      <c r="D8253" s="1" t="s">
        <v>25</v>
      </c>
      <c r="E8253" s="1" t="s">
        <v>49</v>
      </c>
      <c r="F8253" s="1" t="s">
        <v>519</v>
      </c>
      <c r="G8253" s="3">
        <v>45482</v>
      </c>
      <c r="H8253" s="3">
        <v>45484</v>
      </c>
      <c r="I8253" s="6">
        <v>4500</v>
      </c>
      <c r="J8253" s="1">
        <v>2</v>
      </c>
      <c r="K8253" s="4">
        <v>0.05</v>
      </c>
      <c r="L8253" s="6">
        <f t="shared" si="256"/>
        <v>225</v>
      </c>
      <c r="M8253" s="8">
        <f t="shared" si="257"/>
        <v>8775</v>
      </c>
      <c r="N8253" t="str" cm="1">
        <f t="array" ref="N82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54" spans="2:14" x14ac:dyDescent="0.35">
      <c r="B8254" s="7">
        <v>2032252</v>
      </c>
      <c r="C8254" s="1" t="s">
        <v>23</v>
      </c>
      <c r="D8254" s="1" t="s">
        <v>26</v>
      </c>
      <c r="E8254" s="1" t="s">
        <v>50</v>
      </c>
      <c r="F8254" s="1" t="s">
        <v>521</v>
      </c>
      <c r="G8254" s="3">
        <v>45482</v>
      </c>
      <c r="H8254" s="3">
        <v>45485</v>
      </c>
      <c r="I8254" s="6">
        <v>2350</v>
      </c>
      <c r="J8254" s="1">
        <v>7</v>
      </c>
      <c r="K8254" s="4">
        <v>0.03</v>
      </c>
      <c r="L8254" s="6">
        <f t="shared" si="256"/>
        <v>70.5</v>
      </c>
      <c r="M8254" s="8">
        <f t="shared" si="257"/>
        <v>16379.5</v>
      </c>
      <c r="N8254" t="str" cm="1">
        <f t="array" ref="N82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55" spans="2:14" x14ac:dyDescent="0.35">
      <c r="B8255" s="7">
        <v>2032253</v>
      </c>
      <c r="C8255" s="1" t="s">
        <v>24</v>
      </c>
      <c r="D8255" s="1" t="s">
        <v>27</v>
      </c>
      <c r="E8255" s="1" t="s">
        <v>51</v>
      </c>
      <c r="F8255" s="1" t="s">
        <v>520</v>
      </c>
      <c r="G8255" s="3">
        <v>45482</v>
      </c>
      <c r="H8255" s="3">
        <v>45487</v>
      </c>
      <c r="I8255" s="6">
        <v>90</v>
      </c>
      <c r="J8255" s="1">
        <v>2</v>
      </c>
      <c r="K8255" s="4">
        <v>0.1</v>
      </c>
      <c r="L8255" s="6">
        <f t="shared" si="256"/>
        <v>9</v>
      </c>
      <c r="M8255" s="8">
        <f t="shared" si="257"/>
        <v>171</v>
      </c>
      <c r="N8255" t="str" cm="1">
        <f t="array" ref="N82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56" spans="2:14" x14ac:dyDescent="0.35">
      <c r="B8256" s="7">
        <v>2032254</v>
      </c>
      <c r="C8256" s="1" t="s">
        <v>4</v>
      </c>
      <c r="D8256" s="1" t="s">
        <v>28</v>
      </c>
      <c r="E8256" s="1" t="s">
        <v>506</v>
      </c>
      <c r="F8256" s="1" t="s">
        <v>518</v>
      </c>
      <c r="G8256" s="3">
        <v>45482</v>
      </c>
      <c r="H8256" s="3">
        <v>45483</v>
      </c>
      <c r="I8256" s="6">
        <v>280</v>
      </c>
      <c r="J8256" s="1">
        <v>2</v>
      </c>
      <c r="K8256" s="4">
        <v>0.05</v>
      </c>
      <c r="L8256" s="6">
        <f t="shared" si="256"/>
        <v>14</v>
      </c>
      <c r="M8256" s="8">
        <f t="shared" si="257"/>
        <v>546</v>
      </c>
      <c r="N8256" t="str" cm="1">
        <f t="array" ref="N82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57" spans="2:14" x14ac:dyDescent="0.35">
      <c r="B8257" s="7">
        <v>2032255</v>
      </c>
      <c r="C8257" s="1" t="s">
        <v>5</v>
      </c>
      <c r="D8257" s="1" t="s">
        <v>29</v>
      </c>
      <c r="E8257" s="1" t="s">
        <v>507</v>
      </c>
      <c r="F8257" s="1" t="s">
        <v>519</v>
      </c>
      <c r="G8257" s="3">
        <v>45482</v>
      </c>
      <c r="H8257" s="3">
        <v>45490</v>
      </c>
      <c r="I8257" s="6">
        <v>70</v>
      </c>
      <c r="J8257" s="1">
        <v>1</v>
      </c>
      <c r="K8257" s="4">
        <v>0.05</v>
      </c>
      <c r="L8257" s="6">
        <f t="shared" si="256"/>
        <v>3.5</v>
      </c>
      <c r="M8257" s="8">
        <f t="shared" si="257"/>
        <v>66.5</v>
      </c>
      <c r="N8257" t="str" cm="1">
        <f t="array" ref="N82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58" spans="2:14" x14ac:dyDescent="0.35">
      <c r="B8258" s="7">
        <v>2032256</v>
      </c>
      <c r="C8258" s="1" t="s">
        <v>6</v>
      </c>
      <c r="D8258" s="1" t="s">
        <v>25</v>
      </c>
      <c r="E8258" s="1" t="s">
        <v>508</v>
      </c>
      <c r="F8258" s="1" t="s">
        <v>520</v>
      </c>
      <c r="G8258" s="3">
        <v>45482</v>
      </c>
      <c r="H8258" s="3">
        <v>45484</v>
      </c>
      <c r="I8258" s="6">
        <v>230</v>
      </c>
      <c r="J8258" s="1">
        <v>2</v>
      </c>
      <c r="K8258" s="4">
        <v>0.02</v>
      </c>
      <c r="L8258" s="6">
        <f t="shared" si="256"/>
        <v>4.6000000000000005</v>
      </c>
      <c r="M8258" s="8">
        <f t="shared" si="257"/>
        <v>455.4</v>
      </c>
      <c r="N8258" t="str" cm="1">
        <f t="array" ref="N82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59" spans="2:14" x14ac:dyDescent="0.35">
      <c r="B8259" s="7">
        <v>2032257</v>
      </c>
      <c r="C8259" s="1" t="s">
        <v>7</v>
      </c>
      <c r="D8259" s="1" t="s">
        <v>30</v>
      </c>
      <c r="E8259" s="1" t="s">
        <v>31</v>
      </c>
      <c r="F8259" s="1" t="s">
        <v>521</v>
      </c>
      <c r="G8259" s="3">
        <v>45482</v>
      </c>
      <c r="H8259" s="3">
        <v>45485</v>
      </c>
      <c r="I8259" s="6">
        <v>7999</v>
      </c>
      <c r="J8259" s="1">
        <v>4</v>
      </c>
      <c r="K8259" s="4">
        <v>0.06</v>
      </c>
      <c r="L8259" s="6">
        <f t="shared" si="256"/>
        <v>479.94</v>
      </c>
      <c r="M8259" s="8">
        <f t="shared" si="257"/>
        <v>31516.06</v>
      </c>
      <c r="N8259" t="str" cm="1">
        <f t="array" ref="N82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60" spans="2:14" x14ac:dyDescent="0.35">
      <c r="B8260" s="7">
        <v>2032258</v>
      </c>
      <c r="C8260" s="1" t="s">
        <v>10</v>
      </c>
      <c r="D8260" s="1" t="s">
        <v>27</v>
      </c>
      <c r="E8260" s="1" t="s">
        <v>32</v>
      </c>
      <c r="F8260" s="1" t="s">
        <v>518</v>
      </c>
      <c r="G8260" s="3">
        <v>45482</v>
      </c>
      <c r="H8260" s="3">
        <v>45487</v>
      </c>
      <c r="I8260" s="6">
        <v>850</v>
      </c>
      <c r="J8260" s="1">
        <v>3</v>
      </c>
      <c r="K8260" s="4">
        <v>0.15</v>
      </c>
      <c r="L8260" s="6">
        <f t="shared" ref="L8260:L8323" si="258">I8260*K8260</f>
        <v>127.5</v>
      </c>
      <c r="M8260" s="8">
        <f t="shared" ref="M8260:M8323" si="259">I8260*J8260-L8260</f>
        <v>2422.5</v>
      </c>
      <c r="N8260" t="str" cm="1">
        <f t="array" ref="N82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61" spans="2:14" x14ac:dyDescent="0.35">
      <c r="B8261" s="7">
        <v>2032259</v>
      </c>
      <c r="C8261" s="1" t="s">
        <v>8</v>
      </c>
      <c r="D8261" s="1" t="s">
        <v>28</v>
      </c>
      <c r="E8261" s="1" t="s">
        <v>38</v>
      </c>
      <c r="F8261" s="1" t="s">
        <v>518</v>
      </c>
      <c r="G8261" s="3">
        <v>45482</v>
      </c>
      <c r="H8261" s="3">
        <v>45483</v>
      </c>
      <c r="I8261" s="6">
        <v>65000</v>
      </c>
      <c r="J8261" s="1">
        <v>2</v>
      </c>
      <c r="K8261" s="4">
        <v>0.02</v>
      </c>
      <c r="L8261" s="6">
        <f t="shared" si="258"/>
        <v>1300</v>
      </c>
      <c r="M8261" s="8">
        <f t="shared" si="259"/>
        <v>128700</v>
      </c>
      <c r="N8261" t="str" cm="1">
        <f t="array" ref="N82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62" spans="2:14" x14ac:dyDescent="0.35">
      <c r="B8262" s="7">
        <v>2032260</v>
      </c>
      <c r="C8262" s="1" t="s">
        <v>9</v>
      </c>
      <c r="D8262" s="1" t="s">
        <v>29</v>
      </c>
      <c r="E8262" s="1" t="s">
        <v>33</v>
      </c>
      <c r="F8262" s="1" t="s">
        <v>519</v>
      </c>
      <c r="G8262" s="3">
        <v>45482</v>
      </c>
      <c r="H8262" s="3">
        <v>45490</v>
      </c>
      <c r="I8262" s="6">
        <v>450</v>
      </c>
      <c r="J8262" s="1">
        <v>1</v>
      </c>
      <c r="K8262" s="4">
        <v>0.02</v>
      </c>
      <c r="L8262" s="6">
        <f t="shared" si="258"/>
        <v>9</v>
      </c>
      <c r="M8262" s="8">
        <f t="shared" si="259"/>
        <v>441</v>
      </c>
      <c r="N8262" t="str" cm="1">
        <f t="array" ref="N82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63" spans="2:14" x14ac:dyDescent="0.35">
      <c r="B8263" s="7">
        <v>2032261</v>
      </c>
      <c r="C8263" s="1" t="s">
        <v>11</v>
      </c>
      <c r="D8263" s="1" t="s">
        <v>25</v>
      </c>
      <c r="E8263" s="1" t="s">
        <v>34</v>
      </c>
      <c r="F8263" s="1" t="s">
        <v>521</v>
      </c>
      <c r="G8263" s="3">
        <v>45482</v>
      </c>
      <c r="H8263" s="3">
        <v>45484</v>
      </c>
      <c r="I8263" s="6">
        <v>1299</v>
      </c>
      <c r="J8263" s="1">
        <v>1</v>
      </c>
      <c r="K8263" s="4">
        <v>0.02</v>
      </c>
      <c r="L8263" s="6">
        <f t="shared" si="258"/>
        <v>25.98</v>
      </c>
      <c r="M8263" s="8">
        <f t="shared" si="259"/>
        <v>1273.02</v>
      </c>
      <c r="N8263" t="str" cm="1">
        <f t="array" ref="N82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64" spans="2:14" x14ac:dyDescent="0.35">
      <c r="B8264" s="7">
        <v>2032262</v>
      </c>
      <c r="C8264" s="1" t="s">
        <v>12</v>
      </c>
      <c r="D8264" s="1" t="s">
        <v>26</v>
      </c>
      <c r="E8264" s="1" t="s">
        <v>35</v>
      </c>
      <c r="F8264" s="1" t="s">
        <v>520</v>
      </c>
      <c r="G8264" s="3">
        <v>45482</v>
      </c>
      <c r="H8264" s="3">
        <v>45485</v>
      </c>
      <c r="I8264" s="6">
        <v>1700</v>
      </c>
      <c r="J8264" s="1">
        <v>2</v>
      </c>
      <c r="K8264" s="4">
        <v>0.02</v>
      </c>
      <c r="L8264" s="6">
        <f t="shared" si="258"/>
        <v>34</v>
      </c>
      <c r="M8264" s="8">
        <f t="shared" si="259"/>
        <v>3366</v>
      </c>
      <c r="N8264" t="str" cm="1">
        <f t="array" ref="N82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65" spans="2:14" x14ac:dyDescent="0.35">
      <c r="B8265" s="7">
        <v>2032263</v>
      </c>
      <c r="C8265" s="1" t="s">
        <v>13</v>
      </c>
      <c r="D8265" s="1" t="s">
        <v>27</v>
      </c>
      <c r="E8265" s="1" t="s">
        <v>36</v>
      </c>
      <c r="F8265" s="1" t="s">
        <v>518</v>
      </c>
      <c r="G8265" s="3">
        <v>45482</v>
      </c>
      <c r="H8265" s="3">
        <v>45487</v>
      </c>
      <c r="I8265" s="6">
        <v>55000</v>
      </c>
      <c r="J8265" s="1">
        <v>1</v>
      </c>
      <c r="K8265" s="4">
        <v>0.02</v>
      </c>
      <c r="L8265" s="6">
        <f t="shared" si="258"/>
        <v>1100</v>
      </c>
      <c r="M8265" s="8">
        <f t="shared" si="259"/>
        <v>53900</v>
      </c>
      <c r="N8265" t="str" cm="1">
        <f t="array" ref="N82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66" spans="2:14" x14ac:dyDescent="0.35">
      <c r="B8266" s="7">
        <v>2032264</v>
      </c>
      <c r="C8266" s="1" t="s">
        <v>14</v>
      </c>
      <c r="D8266" s="1" t="s">
        <v>28</v>
      </c>
      <c r="E8266" s="1" t="s">
        <v>37</v>
      </c>
      <c r="F8266" s="1" t="s">
        <v>519</v>
      </c>
      <c r="G8266" s="3">
        <v>45482</v>
      </c>
      <c r="H8266" s="3">
        <v>45483</v>
      </c>
      <c r="I8266" s="6">
        <v>57999</v>
      </c>
      <c r="J8266" s="1">
        <v>3</v>
      </c>
      <c r="K8266" s="4">
        <v>0.02</v>
      </c>
      <c r="L8266" s="6">
        <f t="shared" si="258"/>
        <v>1159.98</v>
      </c>
      <c r="M8266" s="8">
        <f t="shared" si="259"/>
        <v>172837.02</v>
      </c>
      <c r="N8266" t="str" cm="1">
        <f t="array" ref="N82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67" spans="2:14" x14ac:dyDescent="0.35">
      <c r="B8267" s="7">
        <v>2032265</v>
      </c>
      <c r="C8267" s="1" t="s">
        <v>15</v>
      </c>
      <c r="D8267" s="1" t="s">
        <v>29</v>
      </c>
      <c r="E8267" s="1" t="s">
        <v>39</v>
      </c>
      <c r="F8267" s="1" t="s">
        <v>520</v>
      </c>
      <c r="G8267" s="3">
        <v>45482</v>
      </c>
      <c r="H8267" s="3">
        <v>45490</v>
      </c>
      <c r="I8267" s="6">
        <v>1399</v>
      </c>
      <c r="J8267" s="1">
        <v>2</v>
      </c>
      <c r="K8267" s="4">
        <v>0.02</v>
      </c>
      <c r="L8267" s="6">
        <f t="shared" si="258"/>
        <v>27.98</v>
      </c>
      <c r="M8267" s="8">
        <f t="shared" si="259"/>
        <v>2770.02</v>
      </c>
      <c r="N8267" t="str" cm="1">
        <f t="array" ref="N82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68" spans="2:14" x14ac:dyDescent="0.35">
      <c r="B8268" s="7">
        <v>2032266</v>
      </c>
      <c r="C8268" s="1" t="s">
        <v>16</v>
      </c>
      <c r="D8268" s="1" t="s">
        <v>25</v>
      </c>
      <c r="E8268" s="1" t="s">
        <v>40</v>
      </c>
      <c r="F8268" s="1" t="s">
        <v>521</v>
      </c>
      <c r="G8268" s="3">
        <v>45482</v>
      </c>
      <c r="H8268" s="3">
        <v>45484</v>
      </c>
      <c r="I8268" s="6">
        <v>999</v>
      </c>
      <c r="J8268" s="1">
        <v>1</v>
      </c>
      <c r="K8268" s="4">
        <v>0.02</v>
      </c>
      <c r="L8268" s="6">
        <f t="shared" si="258"/>
        <v>19.98</v>
      </c>
      <c r="M8268" s="8">
        <f t="shared" si="259"/>
        <v>979.02</v>
      </c>
      <c r="N8268" t="str" cm="1">
        <f t="array" ref="N82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69" spans="2:14" x14ac:dyDescent="0.35">
      <c r="B8269" s="7">
        <v>2032267</v>
      </c>
      <c r="C8269" s="1" t="s">
        <v>17</v>
      </c>
      <c r="D8269" s="1" t="s">
        <v>26</v>
      </c>
      <c r="E8269" s="1" t="s">
        <v>41</v>
      </c>
      <c r="F8269" s="1" t="s">
        <v>518</v>
      </c>
      <c r="G8269" s="3">
        <v>45482</v>
      </c>
      <c r="H8269" s="3">
        <v>45485</v>
      </c>
      <c r="I8269" s="6">
        <v>2099</v>
      </c>
      <c r="J8269" s="1">
        <v>2</v>
      </c>
      <c r="K8269" s="4">
        <v>7.0000000000000007E-2</v>
      </c>
      <c r="L8269" s="6">
        <f t="shared" si="258"/>
        <v>146.93</v>
      </c>
      <c r="M8269" s="8">
        <f t="shared" si="259"/>
        <v>4051.07</v>
      </c>
      <c r="N8269" t="str" cm="1">
        <f t="array" ref="N82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70" spans="2:14" x14ac:dyDescent="0.35">
      <c r="B8270" s="7">
        <v>2032268</v>
      </c>
      <c r="C8270" s="1" t="s">
        <v>18</v>
      </c>
      <c r="D8270" s="1" t="s">
        <v>27</v>
      </c>
      <c r="E8270" s="1" t="s">
        <v>42</v>
      </c>
      <c r="F8270" s="1" t="s">
        <v>518</v>
      </c>
      <c r="G8270" s="3">
        <v>45482</v>
      </c>
      <c r="H8270" s="3">
        <v>45487</v>
      </c>
      <c r="I8270" s="6">
        <v>11000</v>
      </c>
      <c r="J8270" s="1">
        <v>1</v>
      </c>
      <c r="K8270" s="4">
        <v>0.03</v>
      </c>
      <c r="L8270" s="6">
        <f t="shared" si="258"/>
        <v>330</v>
      </c>
      <c r="M8270" s="8">
        <f t="shared" si="259"/>
        <v>10670</v>
      </c>
      <c r="N8270" t="str" cm="1">
        <f t="array" ref="N82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71" spans="2:14" x14ac:dyDescent="0.35">
      <c r="B8271" s="7">
        <v>2032269</v>
      </c>
      <c r="C8271" s="1" t="s">
        <v>19</v>
      </c>
      <c r="D8271" s="1" t="s">
        <v>28</v>
      </c>
      <c r="E8271" s="1" t="s">
        <v>43</v>
      </c>
      <c r="F8271" s="1" t="s">
        <v>519</v>
      </c>
      <c r="G8271" s="3">
        <v>45482</v>
      </c>
      <c r="H8271" s="3">
        <v>45483</v>
      </c>
      <c r="I8271" s="6">
        <v>800</v>
      </c>
      <c r="J8271" s="1">
        <v>2</v>
      </c>
      <c r="K8271" s="4">
        <v>0.08</v>
      </c>
      <c r="L8271" s="6">
        <f t="shared" si="258"/>
        <v>64</v>
      </c>
      <c r="M8271" s="8">
        <f t="shared" si="259"/>
        <v>1536</v>
      </c>
      <c r="N8271" t="str" cm="1">
        <f t="array" ref="N82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72" spans="2:14" x14ac:dyDescent="0.35">
      <c r="B8272" s="7">
        <v>2032270</v>
      </c>
      <c r="C8272" s="1" t="s">
        <v>20</v>
      </c>
      <c r="D8272" s="1" t="s">
        <v>29</v>
      </c>
      <c r="E8272" s="1" t="s">
        <v>44</v>
      </c>
      <c r="F8272" s="1" t="s">
        <v>521</v>
      </c>
      <c r="G8272" s="3">
        <v>45482</v>
      </c>
      <c r="H8272" s="3">
        <v>45490</v>
      </c>
      <c r="I8272" s="6">
        <v>5500</v>
      </c>
      <c r="J8272" s="1">
        <v>3</v>
      </c>
      <c r="K8272" s="4">
        <v>0.05</v>
      </c>
      <c r="L8272" s="6">
        <f t="shared" si="258"/>
        <v>275</v>
      </c>
      <c r="M8272" s="8">
        <f t="shared" si="259"/>
        <v>16225</v>
      </c>
      <c r="N8272" t="str" cm="1">
        <f t="array" ref="N82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73" spans="2:14" x14ac:dyDescent="0.35">
      <c r="B8273" s="7">
        <v>2032271</v>
      </c>
      <c r="C8273" s="1" t="s">
        <v>21</v>
      </c>
      <c r="D8273" s="1" t="s">
        <v>25</v>
      </c>
      <c r="E8273" s="1" t="s">
        <v>45</v>
      </c>
      <c r="F8273" s="1" t="s">
        <v>520</v>
      </c>
      <c r="G8273" s="3">
        <v>45482</v>
      </c>
      <c r="H8273" s="3">
        <v>45484</v>
      </c>
      <c r="I8273" s="6">
        <v>1350</v>
      </c>
      <c r="J8273" s="1">
        <v>2</v>
      </c>
      <c r="K8273" s="4">
        <v>0.05</v>
      </c>
      <c r="L8273" s="6">
        <f t="shared" si="258"/>
        <v>67.5</v>
      </c>
      <c r="M8273" s="8">
        <f t="shared" si="259"/>
        <v>2632.5</v>
      </c>
      <c r="N8273" t="str" cm="1">
        <f t="array" ref="N82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74" spans="2:14" x14ac:dyDescent="0.35">
      <c r="B8274" s="7">
        <v>2032272</v>
      </c>
      <c r="C8274" s="1" t="s">
        <v>22</v>
      </c>
      <c r="D8274" s="1" t="s">
        <v>427</v>
      </c>
      <c r="E8274" s="1" t="s">
        <v>46</v>
      </c>
      <c r="F8274" s="1" t="s">
        <v>518</v>
      </c>
      <c r="G8274" s="3">
        <v>45482</v>
      </c>
      <c r="H8274" s="3">
        <v>45485</v>
      </c>
      <c r="I8274" s="6">
        <v>4500</v>
      </c>
      <c r="J8274" s="1">
        <v>7</v>
      </c>
      <c r="K8274" s="4">
        <v>0.05</v>
      </c>
      <c r="L8274" s="6">
        <f t="shared" si="258"/>
        <v>225</v>
      </c>
      <c r="M8274" s="8">
        <f t="shared" si="259"/>
        <v>31275</v>
      </c>
      <c r="N8274" t="str" cm="1">
        <f t="array" ref="N82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75" spans="2:14" x14ac:dyDescent="0.35">
      <c r="B8275" s="7">
        <v>2032273</v>
      </c>
      <c r="C8275" s="1" t="s">
        <v>23</v>
      </c>
      <c r="D8275" s="1" t="s">
        <v>25</v>
      </c>
      <c r="E8275" s="1" t="s">
        <v>47</v>
      </c>
      <c r="F8275" s="1" t="s">
        <v>519</v>
      </c>
      <c r="G8275" s="3">
        <v>45482</v>
      </c>
      <c r="H8275" s="3">
        <v>45487</v>
      </c>
      <c r="I8275" s="6">
        <v>2350</v>
      </c>
      <c r="J8275" s="1">
        <v>2</v>
      </c>
      <c r="K8275" s="4">
        <v>0.05</v>
      </c>
      <c r="L8275" s="6">
        <f t="shared" si="258"/>
        <v>117.5</v>
      </c>
      <c r="M8275" s="8">
        <f t="shared" si="259"/>
        <v>4582.5</v>
      </c>
      <c r="N8275" t="str" cm="1">
        <f t="array" ref="N82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76" spans="2:14" x14ac:dyDescent="0.35">
      <c r="B8276" s="7">
        <v>2032274</v>
      </c>
      <c r="C8276" s="1" t="s">
        <v>24</v>
      </c>
      <c r="D8276" s="1" t="s">
        <v>26</v>
      </c>
      <c r="E8276" s="1" t="s">
        <v>48</v>
      </c>
      <c r="F8276" s="1" t="s">
        <v>520</v>
      </c>
      <c r="G8276" s="3">
        <v>45482</v>
      </c>
      <c r="H8276" s="3">
        <v>45483</v>
      </c>
      <c r="I8276" s="6">
        <v>90</v>
      </c>
      <c r="J8276" s="1">
        <v>1</v>
      </c>
      <c r="K8276" s="4">
        <v>0.03</v>
      </c>
      <c r="L8276" s="6">
        <f t="shared" si="258"/>
        <v>2.6999999999999997</v>
      </c>
      <c r="M8276" s="8">
        <f t="shared" si="259"/>
        <v>87.3</v>
      </c>
      <c r="N8276" t="str" cm="1">
        <f t="array" ref="N82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77" spans="2:14" x14ac:dyDescent="0.35">
      <c r="B8277" s="7">
        <v>2032275</v>
      </c>
      <c r="C8277" s="1" t="s">
        <v>4</v>
      </c>
      <c r="D8277" s="1" t="s">
        <v>27</v>
      </c>
      <c r="E8277" s="1" t="s">
        <v>49</v>
      </c>
      <c r="F8277" s="1" t="s">
        <v>521</v>
      </c>
      <c r="G8277" s="3">
        <v>45482</v>
      </c>
      <c r="H8277" s="3">
        <v>45490</v>
      </c>
      <c r="I8277" s="6">
        <v>280</v>
      </c>
      <c r="J8277" s="1">
        <v>1</v>
      </c>
      <c r="K8277" s="4">
        <v>0.1</v>
      </c>
      <c r="L8277" s="6">
        <f t="shared" si="258"/>
        <v>28</v>
      </c>
      <c r="M8277" s="8">
        <f t="shared" si="259"/>
        <v>252</v>
      </c>
      <c r="N8277" t="str" cm="1">
        <f t="array" ref="N82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78" spans="2:14" x14ac:dyDescent="0.35">
      <c r="B8278" s="7">
        <v>2032276</v>
      </c>
      <c r="C8278" s="1" t="s">
        <v>5</v>
      </c>
      <c r="D8278" s="1" t="s">
        <v>28</v>
      </c>
      <c r="E8278" s="1" t="s">
        <v>50</v>
      </c>
      <c r="F8278" s="1" t="s">
        <v>518</v>
      </c>
      <c r="G8278" s="3">
        <v>45482</v>
      </c>
      <c r="H8278" s="3">
        <v>45484</v>
      </c>
      <c r="I8278" s="6">
        <v>70</v>
      </c>
      <c r="J8278" s="1">
        <v>1</v>
      </c>
      <c r="K8278" s="4">
        <v>0.05</v>
      </c>
      <c r="L8278" s="6">
        <f t="shared" si="258"/>
        <v>3.5</v>
      </c>
      <c r="M8278" s="8">
        <f t="shared" si="259"/>
        <v>66.5</v>
      </c>
      <c r="N8278" t="str" cm="1">
        <f t="array" ref="N82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79" spans="2:14" x14ac:dyDescent="0.35">
      <c r="B8279" s="7">
        <v>2032277</v>
      </c>
      <c r="C8279" s="1" t="s">
        <v>6</v>
      </c>
      <c r="D8279" s="1" t="s">
        <v>29</v>
      </c>
      <c r="E8279" s="1" t="s">
        <v>51</v>
      </c>
      <c r="F8279" s="1" t="s">
        <v>518</v>
      </c>
      <c r="G8279" s="3">
        <v>45482</v>
      </c>
      <c r="H8279" s="3">
        <v>45485</v>
      </c>
      <c r="I8279" s="6">
        <v>230</v>
      </c>
      <c r="J8279" s="1">
        <v>2</v>
      </c>
      <c r="K8279" s="4">
        <v>0.05</v>
      </c>
      <c r="L8279" s="6">
        <f t="shared" si="258"/>
        <v>11.5</v>
      </c>
      <c r="M8279" s="8">
        <f t="shared" si="259"/>
        <v>448.5</v>
      </c>
      <c r="N8279" t="str" cm="1">
        <f t="array" ref="N82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80" spans="2:14" x14ac:dyDescent="0.35">
      <c r="B8280" s="7">
        <v>2032278</v>
      </c>
      <c r="C8280" s="1" t="s">
        <v>7</v>
      </c>
      <c r="D8280" s="1" t="s">
        <v>25</v>
      </c>
      <c r="E8280" s="1" t="s">
        <v>506</v>
      </c>
      <c r="F8280" s="1" t="s">
        <v>519</v>
      </c>
      <c r="G8280" s="3">
        <v>45482</v>
      </c>
      <c r="H8280" s="3">
        <v>45487</v>
      </c>
      <c r="I8280" s="6">
        <v>7999</v>
      </c>
      <c r="J8280" s="1">
        <v>1</v>
      </c>
      <c r="K8280" s="4">
        <v>0.02</v>
      </c>
      <c r="L8280" s="6">
        <f t="shared" si="258"/>
        <v>159.97999999999999</v>
      </c>
      <c r="M8280" s="8">
        <f t="shared" si="259"/>
        <v>7839.02</v>
      </c>
      <c r="N8280" t="str" cm="1">
        <f t="array" ref="N82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81" spans="2:14" x14ac:dyDescent="0.35">
      <c r="B8281" s="7">
        <v>2032279</v>
      </c>
      <c r="C8281" s="1" t="s">
        <v>10</v>
      </c>
      <c r="D8281" s="1" t="s">
        <v>30</v>
      </c>
      <c r="E8281" s="1" t="s">
        <v>507</v>
      </c>
      <c r="F8281" s="1" t="s">
        <v>521</v>
      </c>
      <c r="G8281" s="3">
        <v>45482</v>
      </c>
      <c r="H8281" s="3">
        <v>45483</v>
      </c>
      <c r="I8281" s="6">
        <v>850</v>
      </c>
      <c r="J8281" s="1">
        <v>2</v>
      </c>
      <c r="K8281" s="4">
        <v>0.06</v>
      </c>
      <c r="L8281" s="6">
        <f t="shared" si="258"/>
        <v>51</v>
      </c>
      <c r="M8281" s="8">
        <f t="shared" si="259"/>
        <v>1649</v>
      </c>
      <c r="N8281" t="str" cm="1">
        <f t="array" ref="N82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82" spans="2:14" x14ac:dyDescent="0.35">
      <c r="B8282" s="7">
        <v>2032280</v>
      </c>
      <c r="C8282" s="1" t="s">
        <v>8</v>
      </c>
      <c r="D8282" s="1" t="s">
        <v>27</v>
      </c>
      <c r="E8282" s="1" t="s">
        <v>508</v>
      </c>
      <c r="F8282" s="1" t="s">
        <v>520</v>
      </c>
      <c r="G8282" s="3">
        <v>45482</v>
      </c>
      <c r="H8282" s="3">
        <v>45490</v>
      </c>
      <c r="I8282" s="6">
        <v>65000</v>
      </c>
      <c r="J8282" s="1">
        <v>7</v>
      </c>
      <c r="K8282" s="4">
        <v>0.15</v>
      </c>
      <c r="L8282" s="6">
        <f t="shared" si="258"/>
        <v>9750</v>
      </c>
      <c r="M8282" s="8">
        <f t="shared" si="259"/>
        <v>445250</v>
      </c>
      <c r="N8282" t="str" cm="1">
        <f t="array" ref="N82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83" spans="2:14" x14ac:dyDescent="0.35">
      <c r="B8283" s="7">
        <v>2032281</v>
      </c>
      <c r="C8283" s="1" t="s">
        <v>9</v>
      </c>
      <c r="D8283" s="1" t="s">
        <v>28</v>
      </c>
      <c r="E8283" s="1" t="s">
        <v>31</v>
      </c>
      <c r="F8283" s="1" t="s">
        <v>518</v>
      </c>
      <c r="G8283" s="3">
        <v>45482</v>
      </c>
      <c r="H8283" s="3">
        <v>45484</v>
      </c>
      <c r="I8283" s="6">
        <v>450</v>
      </c>
      <c r="J8283" s="1">
        <v>2</v>
      </c>
      <c r="K8283" s="4">
        <v>0.02</v>
      </c>
      <c r="L8283" s="6">
        <f t="shared" si="258"/>
        <v>9</v>
      </c>
      <c r="M8283" s="8">
        <f t="shared" si="259"/>
        <v>891</v>
      </c>
      <c r="N8283" t="str" cm="1">
        <f t="array" ref="N82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84" spans="2:14" x14ac:dyDescent="0.35">
      <c r="B8284" s="7">
        <v>2032282</v>
      </c>
      <c r="C8284" s="1" t="s">
        <v>11</v>
      </c>
      <c r="D8284" s="1" t="s">
        <v>29</v>
      </c>
      <c r="E8284" s="1" t="s">
        <v>32</v>
      </c>
      <c r="F8284" s="1" t="s">
        <v>519</v>
      </c>
      <c r="G8284" s="3">
        <v>45482</v>
      </c>
      <c r="H8284" s="3">
        <v>45485</v>
      </c>
      <c r="I8284" s="6">
        <v>1299</v>
      </c>
      <c r="J8284" s="1">
        <v>2</v>
      </c>
      <c r="K8284" s="4">
        <v>0.02</v>
      </c>
      <c r="L8284" s="6">
        <f t="shared" si="258"/>
        <v>25.98</v>
      </c>
      <c r="M8284" s="8">
        <f t="shared" si="259"/>
        <v>2572.02</v>
      </c>
      <c r="N8284" t="str" cm="1">
        <f t="array" ref="N82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85" spans="2:14" x14ac:dyDescent="0.35">
      <c r="B8285" s="7">
        <v>2032283</v>
      </c>
      <c r="C8285" s="1" t="s">
        <v>12</v>
      </c>
      <c r="D8285" s="1" t="s">
        <v>25</v>
      </c>
      <c r="E8285" s="1" t="s">
        <v>38</v>
      </c>
      <c r="F8285" s="1" t="s">
        <v>520</v>
      </c>
      <c r="G8285" s="3">
        <v>45482</v>
      </c>
      <c r="H8285" s="3">
        <v>45487</v>
      </c>
      <c r="I8285" s="6">
        <v>1700</v>
      </c>
      <c r="J8285" s="1">
        <v>1</v>
      </c>
      <c r="K8285" s="4">
        <v>0.02</v>
      </c>
      <c r="L8285" s="6">
        <f t="shared" si="258"/>
        <v>34</v>
      </c>
      <c r="M8285" s="8">
        <f t="shared" si="259"/>
        <v>1666</v>
      </c>
      <c r="N8285" t="str" cm="1">
        <f t="array" ref="N82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86" spans="2:14" x14ac:dyDescent="0.35">
      <c r="B8286" s="7">
        <v>2032284</v>
      </c>
      <c r="C8286" s="1" t="s">
        <v>13</v>
      </c>
      <c r="D8286" s="1" t="s">
        <v>26</v>
      </c>
      <c r="E8286" s="1" t="s">
        <v>33</v>
      </c>
      <c r="F8286" s="1" t="s">
        <v>521</v>
      </c>
      <c r="G8286" s="3">
        <v>45482</v>
      </c>
      <c r="H8286" s="3">
        <v>45483</v>
      </c>
      <c r="I8286" s="6">
        <v>55000</v>
      </c>
      <c r="J8286" s="1">
        <v>2</v>
      </c>
      <c r="K8286" s="4">
        <v>0.02</v>
      </c>
      <c r="L8286" s="6">
        <f t="shared" si="258"/>
        <v>1100</v>
      </c>
      <c r="M8286" s="8">
        <f t="shared" si="259"/>
        <v>108900</v>
      </c>
      <c r="N8286" t="str" cm="1">
        <f t="array" ref="N82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87" spans="2:14" x14ac:dyDescent="0.35">
      <c r="B8287" s="7">
        <v>2032285</v>
      </c>
      <c r="C8287" s="1" t="s">
        <v>14</v>
      </c>
      <c r="D8287" s="1" t="s">
        <v>27</v>
      </c>
      <c r="E8287" s="1" t="s">
        <v>34</v>
      </c>
      <c r="F8287" s="1" t="s">
        <v>518</v>
      </c>
      <c r="G8287" s="3">
        <v>45482</v>
      </c>
      <c r="H8287" s="3">
        <v>45490</v>
      </c>
      <c r="I8287" s="6">
        <v>57999</v>
      </c>
      <c r="J8287" s="1">
        <v>4</v>
      </c>
      <c r="K8287" s="4">
        <v>0.02</v>
      </c>
      <c r="L8287" s="6">
        <f t="shared" si="258"/>
        <v>1159.98</v>
      </c>
      <c r="M8287" s="8">
        <f t="shared" si="259"/>
        <v>230836.02</v>
      </c>
      <c r="N8287" t="str" cm="1">
        <f t="array" ref="N82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88" spans="2:14" x14ac:dyDescent="0.35">
      <c r="B8288" s="7">
        <v>2032286</v>
      </c>
      <c r="C8288" s="1" t="s">
        <v>15</v>
      </c>
      <c r="D8288" s="1" t="s">
        <v>28</v>
      </c>
      <c r="E8288" s="1" t="s">
        <v>35</v>
      </c>
      <c r="F8288" s="1" t="s">
        <v>518</v>
      </c>
      <c r="G8288" s="3">
        <v>45482</v>
      </c>
      <c r="H8288" s="3">
        <v>45484</v>
      </c>
      <c r="I8288" s="6">
        <v>1399</v>
      </c>
      <c r="J8288" s="1">
        <v>3</v>
      </c>
      <c r="K8288" s="4">
        <v>0.02</v>
      </c>
      <c r="L8288" s="6">
        <f t="shared" si="258"/>
        <v>27.98</v>
      </c>
      <c r="M8288" s="8">
        <f t="shared" si="259"/>
        <v>4169.0200000000004</v>
      </c>
      <c r="N8288" t="str" cm="1">
        <f t="array" ref="N82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89" spans="2:14" x14ac:dyDescent="0.35">
      <c r="B8289" s="7">
        <v>2032287</v>
      </c>
      <c r="C8289" s="1" t="s">
        <v>16</v>
      </c>
      <c r="D8289" s="1" t="s">
        <v>29</v>
      </c>
      <c r="E8289" s="1" t="s">
        <v>36</v>
      </c>
      <c r="F8289" s="1" t="s">
        <v>519</v>
      </c>
      <c r="G8289" s="3">
        <v>45482</v>
      </c>
      <c r="H8289" s="3">
        <v>45485</v>
      </c>
      <c r="I8289" s="6">
        <v>999</v>
      </c>
      <c r="J8289" s="1">
        <v>2</v>
      </c>
      <c r="K8289" s="4">
        <v>0.02</v>
      </c>
      <c r="L8289" s="6">
        <f t="shared" si="258"/>
        <v>19.98</v>
      </c>
      <c r="M8289" s="8">
        <f t="shared" si="259"/>
        <v>1978.02</v>
      </c>
      <c r="N8289" t="str" cm="1">
        <f t="array" ref="N82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90" spans="2:14" x14ac:dyDescent="0.35">
      <c r="B8290" s="7">
        <v>2032288</v>
      </c>
      <c r="C8290" s="1" t="s">
        <v>17</v>
      </c>
      <c r="D8290" s="1" t="s">
        <v>25</v>
      </c>
      <c r="E8290" s="1" t="s">
        <v>37</v>
      </c>
      <c r="F8290" s="1" t="s">
        <v>521</v>
      </c>
      <c r="G8290" s="3">
        <v>45482</v>
      </c>
      <c r="H8290" s="3">
        <v>45487</v>
      </c>
      <c r="I8290" s="6">
        <v>2099</v>
      </c>
      <c r="J8290" s="1">
        <v>1</v>
      </c>
      <c r="K8290" s="4">
        <v>0.02</v>
      </c>
      <c r="L8290" s="6">
        <f t="shared" si="258"/>
        <v>41.980000000000004</v>
      </c>
      <c r="M8290" s="8">
        <f t="shared" si="259"/>
        <v>2057.02</v>
      </c>
      <c r="N8290" t="str" cm="1">
        <f t="array" ref="N82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91" spans="2:14" x14ac:dyDescent="0.35">
      <c r="B8291" s="7">
        <v>2032289</v>
      </c>
      <c r="C8291" s="1" t="s">
        <v>18</v>
      </c>
      <c r="D8291" s="1" t="s">
        <v>26</v>
      </c>
      <c r="E8291" s="1" t="s">
        <v>39</v>
      </c>
      <c r="F8291" s="1" t="s">
        <v>520</v>
      </c>
      <c r="G8291" s="3">
        <v>45482</v>
      </c>
      <c r="H8291" s="3">
        <v>45483</v>
      </c>
      <c r="I8291" s="6">
        <v>11000</v>
      </c>
      <c r="J8291" s="1">
        <v>1</v>
      </c>
      <c r="K8291" s="4">
        <v>7.0000000000000007E-2</v>
      </c>
      <c r="L8291" s="6">
        <f t="shared" si="258"/>
        <v>770.00000000000011</v>
      </c>
      <c r="M8291" s="8">
        <f t="shared" si="259"/>
        <v>10230</v>
      </c>
      <c r="N8291" t="str" cm="1">
        <f t="array" ref="N82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292" spans="2:14" x14ac:dyDescent="0.35">
      <c r="B8292" s="7">
        <v>2032290</v>
      </c>
      <c r="C8292" s="1" t="s">
        <v>19</v>
      </c>
      <c r="D8292" s="1" t="s">
        <v>27</v>
      </c>
      <c r="E8292" s="1" t="s">
        <v>40</v>
      </c>
      <c r="F8292" s="1" t="s">
        <v>518</v>
      </c>
      <c r="G8292" s="3">
        <v>45482</v>
      </c>
      <c r="H8292" s="3">
        <v>45490</v>
      </c>
      <c r="I8292" s="6">
        <v>800</v>
      </c>
      <c r="J8292" s="1">
        <v>2</v>
      </c>
      <c r="K8292" s="4">
        <v>0.03</v>
      </c>
      <c r="L8292" s="6">
        <f t="shared" si="258"/>
        <v>24</v>
      </c>
      <c r="M8292" s="8">
        <f t="shared" si="259"/>
        <v>1576</v>
      </c>
      <c r="N8292" t="str" cm="1">
        <f t="array" ref="N82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93" spans="2:14" x14ac:dyDescent="0.35">
      <c r="B8293" s="7">
        <v>2032291</v>
      </c>
      <c r="C8293" s="1" t="s">
        <v>20</v>
      </c>
      <c r="D8293" s="1" t="s">
        <v>28</v>
      </c>
      <c r="E8293" s="1" t="s">
        <v>41</v>
      </c>
      <c r="F8293" s="1" t="s">
        <v>519</v>
      </c>
      <c r="G8293" s="3">
        <v>45482</v>
      </c>
      <c r="H8293" s="3">
        <v>45484</v>
      </c>
      <c r="I8293" s="6">
        <v>5500</v>
      </c>
      <c r="J8293" s="1">
        <v>1</v>
      </c>
      <c r="K8293" s="4">
        <v>0.08</v>
      </c>
      <c r="L8293" s="6">
        <f t="shared" si="258"/>
        <v>440</v>
      </c>
      <c r="M8293" s="8">
        <f t="shared" si="259"/>
        <v>5060</v>
      </c>
      <c r="N8293" t="str" cm="1">
        <f t="array" ref="N82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94" spans="2:14" x14ac:dyDescent="0.35">
      <c r="B8294" s="7">
        <v>2032292</v>
      </c>
      <c r="C8294" s="1" t="s">
        <v>21</v>
      </c>
      <c r="D8294" s="1" t="s">
        <v>29</v>
      </c>
      <c r="E8294" s="1" t="s">
        <v>42</v>
      </c>
      <c r="F8294" s="1" t="s">
        <v>520</v>
      </c>
      <c r="G8294" s="3">
        <v>45482</v>
      </c>
      <c r="H8294" s="3">
        <v>45485</v>
      </c>
      <c r="I8294" s="6">
        <v>1350</v>
      </c>
      <c r="J8294" s="1">
        <v>3</v>
      </c>
      <c r="K8294" s="4">
        <v>0.05</v>
      </c>
      <c r="L8294" s="6">
        <f t="shared" si="258"/>
        <v>67.5</v>
      </c>
      <c r="M8294" s="8">
        <f t="shared" si="259"/>
        <v>3982.5</v>
      </c>
      <c r="N8294" t="str" cm="1">
        <f t="array" ref="N82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95" spans="2:14" x14ac:dyDescent="0.35">
      <c r="B8295" s="7">
        <v>2032293</v>
      </c>
      <c r="C8295" s="1" t="s">
        <v>22</v>
      </c>
      <c r="D8295" s="1" t="s">
        <v>25</v>
      </c>
      <c r="E8295" s="1" t="s">
        <v>43</v>
      </c>
      <c r="F8295" s="1" t="s">
        <v>521</v>
      </c>
      <c r="G8295" s="3">
        <v>45482</v>
      </c>
      <c r="H8295" s="3">
        <v>45487</v>
      </c>
      <c r="I8295" s="6">
        <v>4500</v>
      </c>
      <c r="J8295" s="1">
        <v>2</v>
      </c>
      <c r="K8295" s="4">
        <v>0.05</v>
      </c>
      <c r="L8295" s="6">
        <f t="shared" si="258"/>
        <v>225</v>
      </c>
      <c r="M8295" s="8">
        <f t="shared" si="259"/>
        <v>8775</v>
      </c>
      <c r="N8295" t="str" cm="1">
        <f t="array" ref="N82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96" spans="2:14" x14ac:dyDescent="0.35">
      <c r="B8296" s="7">
        <v>2032294</v>
      </c>
      <c r="C8296" s="1" t="s">
        <v>23</v>
      </c>
      <c r="D8296" s="1" t="s">
        <v>428</v>
      </c>
      <c r="E8296" s="1" t="s">
        <v>44</v>
      </c>
      <c r="F8296" s="1" t="s">
        <v>518</v>
      </c>
      <c r="G8296" s="3">
        <v>45482</v>
      </c>
      <c r="H8296" s="3">
        <v>45483</v>
      </c>
      <c r="I8296" s="6">
        <v>2350</v>
      </c>
      <c r="J8296" s="1">
        <v>1</v>
      </c>
      <c r="K8296" s="4">
        <v>0.05</v>
      </c>
      <c r="L8296" s="6">
        <f t="shared" si="258"/>
        <v>117.5</v>
      </c>
      <c r="M8296" s="8">
        <f t="shared" si="259"/>
        <v>2232.5</v>
      </c>
      <c r="N8296" t="str" cm="1">
        <f t="array" ref="N82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97" spans="2:14" x14ac:dyDescent="0.35">
      <c r="B8297" s="7">
        <v>2032295</v>
      </c>
      <c r="C8297" s="1" t="s">
        <v>24</v>
      </c>
      <c r="D8297" s="1" t="s">
        <v>25</v>
      </c>
      <c r="E8297" s="1" t="s">
        <v>45</v>
      </c>
      <c r="F8297" s="1" t="s">
        <v>518</v>
      </c>
      <c r="G8297" s="3">
        <v>45482</v>
      </c>
      <c r="H8297" s="3">
        <v>45490</v>
      </c>
      <c r="I8297" s="6">
        <v>90</v>
      </c>
      <c r="J8297" s="1">
        <v>2</v>
      </c>
      <c r="K8297" s="4">
        <v>0.05</v>
      </c>
      <c r="L8297" s="6">
        <f t="shared" si="258"/>
        <v>4.5</v>
      </c>
      <c r="M8297" s="8">
        <f t="shared" si="259"/>
        <v>175.5</v>
      </c>
      <c r="N8297" t="str" cm="1">
        <f t="array" ref="N82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98" spans="2:14" x14ac:dyDescent="0.35">
      <c r="B8298" s="7">
        <v>2032296</v>
      </c>
      <c r="C8298" s="1" t="s">
        <v>4</v>
      </c>
      <c r="D8298" s="1" t="s">
        <v>26</v>
      </c>
      <c r="E8298" s="1" t="s">
        <v>46</v>
      </c>
      <c r="F8298" s="1" t="s">
        <v>519</v>
      </c>
      <c r="G8298" s="3">
        <v>45482</v>
      </c>
      <c r="H8298" s="3">
        <v>45484</v>
      </c>
      <c r="I8298" s="6">
        <v>280</v>
      </c>
      <c r="J8298" s="1">
        <v>1</v>
      </c>
      <c r="K8298" s="4">
        <v>0.03</v>
      </c>
      <c r="L8298" s="6">
        <f t="shared" si="258"/>
        <v>8.4</v>
      </c>
      <c r="M8298" s="8">
        <f t="shared" si="259"/>
        <v>271.60000000000002</v>
      </c>
      <c r="N8298" t="str" cm="1">
        <f t="array" ref="N82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299" spans="2:14" x14ac:dyDescent="0.35">
      <c r="B8299" s="7">
        <v>2032297</v>
      </c>
      <c r="C8299" s="1" t="s">
        <v>5</v>
      </c>
      <c r="D8299" s="1" t="s">
        <v>27</v>
      </c>
      <c r="E8299" s="1" t="s">
        <v>47</v>
      </c>
      <c r="F8299" s="1" t="s">
        <v>521</v>
      </c>
      <c r="G8299" s="3">
        <v>45482</v>
      </c>
      <c r="H8299" s="3">
        <v>45485</v>
      </c>
      <c r="I8299" s="6">
        <v>70</v>
      </c>
      <c r="J8299" s="1">
        <v>2</v>
      </c>
      <c r="K8299" s="4">
        <v>0.1</v>
      </c>
      <c r="L8299" s="6">
        <f t="shared" si="258"/>
        <v>7</v>
      </c>
      <c r="M8299" s="8">
        <f t="shared" si="259"/>
        <v>133</v>
      </c>
      <c r="N8299" t="str" cm="1">
        <f t="array" ref="N82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00" spans="2:14" x14ac:dyDescent="0.35">
      <c r="B8300" s="7">
        <v>2032298</v>
      </c>
      <c r="C8300" s="1" t="s">
        <v>6</v>
      </c>
      <c r="D8300" s="1" t="s">
        <v>28</v>
      </c>
      <c r="E8300" s="1" t="s">
        <v>48</v>
      </c>
      <c r="F8300" s="1" t="s">
        <v>520</v>
      </c>
      <c r="G8300" s="3">
        <v>45482</v>
      </c>
      <c r="H8300" s="3">
        <v>45487</v>
      </c>
      <c r="I8300" s="6">
        <v>230</v>
      </c>
      <c r="J8300" s="1">
        <v>3</v>
      </c>
      <c r="K8300" s="4">
        <v>0.05</v>
      </c>
      <c r="L8300" s="6">
        <f t="shared" si="258"/>
        <v>11.5</v>
      </c>
      <c r="M8300" s="8">
        <f t="shared" si="259"/>
        <v>678.5</v>
      </c>
      <c r="N8300" t="str" cm="1">
        <f t="array" ref="N83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01" spans="2:14" x14ac:dyDescent="0.35">
      <c r="B8301" s="7">
        <v>2032299</v>
      </c>
      <c r="C8301" s="1" t="s">
        <v>7</v>
      </c>
      <c r="D8301" s="1" t="s">
        <v>29</v>
      </c>
      <c r="E8301" s="1" t="s">
        <v>49</v>
      </c>
      <c r="F8301" s="1" t="s">
        <v>518</v>
      </c>
      <c r="G8301" s="3">
        <v>45482</v>
      </c>
      <c r="H8301" s="3">
        <v>45483</v>
      </c>
      <c r="I8301" s="6">
        <v>7999</v>
      </c>
      <c r="J8301" s="1">
        <v>2</v>
      </c>
      <c r="K8301" s="4">
        <v>0.05</v>
      </c>
      <c r="L8301" s="6">
        <f t="shared" si="258"/>
        <v>399.95000000000005</v>
      </c>
      <c r="M8301" s="8">
        <f t="shared" si="259"/>
        <v>15598.05</v>
      </c>
      <c r="N8301" t="str" cm="1">
        <f t="array" ref="N83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02" spans="2:14" x14ac:dyDescent="0.35">
      <c r="B8302" s="7">
        <v>2032300</v>
      </c>
      <c r="C8302" s="1" t="s">
        <v>10</v>
      </c>
      <c r="D8302" s="1" t="s">
        <v>25</v>
      </c>
      <c r="E8302" s="1" t="s">
        <v>50</v>
      </c>
      <c r="F8302" s="1" t="s">
        <v>519</v>
      </c>
      <c r="G8302" s="3">
        <v>45482</v>
      </c>
      <c r="H8302" s="3">
        <v>45490</v>
      </c>
      <c r="I8302" s="6">
        <v>850</v>
      </c>
      <c r="J8302" s="1">
        <v>7</v>
      </c>
      <c r="K8302" s="4">
        <v>0.02</v>
      </c>
      <c r="L8302" s="6">
        <f t="shared" si="258"/>
        <v>17</v>
      </c>
      <c r="M8302" s="8">
        <f t="shared" si="259"/>
        <v>5933</v>
      </c>
      <c r="N8302" t="str" cm="1">
        <f t="array" ref="N83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03" spans="2:14" x14ac:dyDescent="0.35">
      <c r="B8303" s="7">
        <v>2032301</v>
      </c>
      <c r="C8303" s="1" t="s">
        <v>8</v>
      </c>
      <c r="D8303" s="1" t="s">
        <v>30</v>
      </c>
      <c r="E8303" s="1" t="s">
        <v>51</v>
      </c>
      <c r="F8303" s="1" t="s">
        <v>520</v>
      </c>
      <c r="G8303" s="3">
        <v>45482</v>
      </c>
      <c r="H8303" s="3">
        <v>45484</v>
      </c>
      <c r="I8303" s="6">
        <v>65000</v>
      </c>
      <c r="J8303" s="1">
        <v>2</v>
      </c>
      <c r="K8303" s="4">
        <v>0.06</v>
      </c>
      <c r="L8303" s="6">
        <f t="shared" si="258"/>
        <v>3900</v>
      </c>
      <c r="M8303" s="8">
        <f t="shared" si="259"/>
        <v>126100</v>
      </c>
      <c r="N8303" t="str" cm="1">
        <f t="array" ref="N83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04" spans="2:14" x14ac:dyDescent="0.35">
      <c r="B8304" s="7">
        <v>2032302</v>
      </c>
      <c r="C8304" s="1" t="s">
        <v>9</v>
      </c>
      <c r="D8304" s="1" t="s">
        <v>27</v>
      </c>
      <c r="E8304" s="1" t="s">
        <v>506</v>
      </c>
      <c r="F8304" s="1" t="s">
        <v>521</v>
      </c>
      <c r="G8304" s="3">
        <v>45482</v>
      </c>
      <c r="H8304" s="3">
        <v>45485</v>
      </c>
      <c r="I8304" s="6">
        <v>450</v>
      </c>
      <c r="J8304" s="1">
        <v>1</v>
      </c>
      <c r="K8304" s="4">
        <v>0.15</v>
      </c>
      <c r="L8304" s="6">
        <f t="shared" si="258"/>
        <v>67.5</v>
      </c>
      <c r="M8304" s="8">
        <f t="shared" si="259"/>
        <v>382.5</v>
      </c>
      <c r="N8304" t="str" cm="1">
        <f t="array" ref="N83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05" spans="2:14" x14ac:dyDescent="0.35">
      <c r="B8305" s="7">
        <v>2032303</v>
      </c>
      <c r="C8305" s="1" t="s">
        <v>11</v>
      </c>
      <c r="D8305" s="1" t="s">
        <v>28</v>
      </c>
      <c r="E8305" s="1" t="s">
        <v>507</v>
      </c>
      <c r="F8305" s="1" t="s">
        <v>518</v>
      </c>
      <c r="G8305" s="3">
        <v>45482</v>
      </c>
      <c r="H8305" s="3">
        <v>45487</v>
      </c>
      <c r="I8305" s="6">
        <v>1299</v>
      </c>
      <c r="J8305" s="1">
        <v>1</v>
      </c>
      <c r="K8305" s="4">
        <v>0.02</v>
      </c>
      <c r="L8305" s="6">
        <f t="shared" si="258"/>
        <v>25.98</v>
      </c>
      <c r="M8305" s="8">
        <f t="shared" si="259"/>
        <v>1273.02</v>
      </c>
      <c r="N8305" t="str" cm="1">
        <f t="array" ref="N83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06" spans="2:14" x14ac:dyDescent="0.35">
      <c r="B8306" s="7">
        <v>2032304</v>
      </c>
      <c r="C8306" s="1" t="s">
        <v>12</v>
      </c>
      <c r="D8306" s="1" t="s">
        <v>29</v>
      </c>
      <c r="E8306" s="1" t="s">
        <v>508</v>
      </c>
      <c r="F8306" s="1" t="s">
        <v>518</v>
      </c>
      <c r="G8306" s="3">
        <v>45482</v>
      </c>
      <c r="H8306" s="3">
        <v>45483</v>
      </c>
      <c r="I8306" s="6">
        <v>1700</v>
      </c>
      <c r="J8306" s="1">
        <v>1</v>
      </c>
      <c r="K8306" s="4">
        <v>0.02</v>
      </c>
      <c r="L8306" s="6">
        <f t="shared" si="258"/>
        <v>34</v>
      </c>
      <c r="M8306" s="8">
        <f t="shared" si="259"/>
        <v>1666</v>
      </c>
      <c r="N8306" t="str" cm="1">
        <f t="array" ref="N83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07" spans="2:14" x14ac:dyDescent="0.35">
      <c r="B8307" s="7">
        <v>2032305</v>
      </c>
      <c r="C8307" s="1" t="s">
        <v>13</v>
      </c>
      <c r="D8307" s="1" t="s">
        <v>25</v>
      </c>
      <c r="E8307" s="1" t="s">
        <v>31</v>
      </c>
      <c r="F8307" s="1" t="s">
        <v>519</v>
      </c>
      <c r="G8307" s="3">
        <v>45482</v>
      </c>
      <c r="H8307" s="3">
        <v>45490</v>
      </c>
      <c r="I8307" s="6">
        <v>55000</v>
      </c>
      <c r="J8307" s="1">
        <v>2</v>
      </c>
      <c r="K8307" s="4">
        <v>0.02</v>
      </c>
      <c r="L8307" s="6">
        <f t="shared" si="258"/>
        <v>1100</v>
      </c>
      <c r="M8307" s="8">
        <f t="shared" si="259"/>
        <v>108900</v>
      </c>
      <c r="N8307" t="str" cm="1">
        <f t="array" ref="N83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08" spans="2:14" x14ac:dyDescent="0.35">
      <c r="B8308" s="7">
        <v>2032306</v>
      </c>
      <c r="C8308" s="1" t="s">
        <v>14</v>
      </c>
      <c r="D8308" s="1" t="s">
        <v>26</v>
      </c>
      <c r="E8308" s="1" t="s">
        <v>32</v>
      </c>
      <c r="F8308" s="1" t="s">
        <v>521</v>
      </c>
      <c r="G8308" s="3">
        <v>45482</v>
      </c>
      <c r="H8308" s="3">
        <v>45484</v>
      </c>
      <c r="I8308" s="6">
        <v>57999</v>
      </c>
      <c r="J8308" s="1">
        <v>1</v>
      </c>
      <c r="K8308" s="4">
        <v>0.02</v>
      </c>
      <c r="L8308" s="6">
        <f t="shared" si="258"/>
        <v>1159.98</v>
      </c>
      <c r="M8308" s="8">
        <f t="shared" si="259"/>
        <v>56839.02</v>
      </c>
      <c r="N8308" t="str" cm="1">
        <f t="array" ref="N83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09" spans="2:14" x14ac:dyDescent="0.35">
      <c r="B8309" s="7">
        <v>2032307</v>
      </c>
      <c r="C8309" s="1" t="s">
        <v>15</v>
      </c>
      <c r="D8309" s="1" t="s">
        <v>27</v>
      </c>
      <c r="E8309" s="1" t="s">
        <v>38</v>
      </c>
      <c r="F8309" s="1" t="s">
        <v>520</v>
      </c>
      <c r="G8309" s="3">
        <v>45482</v>
      </c>
      <c r="H8309" s="3">
        <v>45485</v>
      </c>
      <c r="I8309" s="6">
        <v>1399</v>
      </c>
      <c r="J8309" s="1">
        <v>2</v>
      </c>
      <c r="K8309" s="4">
        <v>0.02</v>
      </c>
      <c r="L8309" s="6">
        <f t="shared" si="258"/>
        <v>27.98</v>
      </c>
      <c r="M8309" s="8">
        <f t="shared" si="259"/>
        <v>2770.02</v>
      </c>
      <c r="N8309" t="str" cm="1">
        <f t="array" ref="N83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10" spans="2:14" x14ac:dyDescent="0.35">
      <c r="B8310" s="7">
        <v>2032308</v>
      </c>
      <c r="C8310" s="1" t="s">
        <v>16</v>
      </c>
      <c r="D8310" s="1" t="s">
        <v>28</v>
      </c>
      <c r="E8310" s="1" t="s">
        <v>33</v>
      </c>
      <c r="F8310" s="1" t="s">
        <v>518</v>
      </c>
      <c r="G8310" s="3">
        <v>45482</v>
      </c>
      <c r="H8310" s="3">
        <v>45487</v>
      </c>
      <c r="I8310" s="6">
        <v>999</v>
      </c>
      <c r="J8310" s="1">
        <v>7</v>
      </c>
      <c r="K8310" s="4">
        <v>0.02</v>
      </c>
      <c r="L8310" s="6">
        <f t="shared" si="258"/>
        <v>19.98</v>
      </c>
      <c r="M8310" s="8">
        <f t="shared" si="259"/>
        <v>6973.02</v>
      </c>
      <c r="N8310" t="str" cm="1">
        <f t="array" ref="N83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11" spans="2:14" x14ac:dyDescent="0.35">
      <c r="B8311" s="7">
        <v>2032309</v>
      </c>
      <c r="C8311" s="1" t="s">
        <v>17</v>
      </c>
      <c r="D8311" s="1" t="s">
        <v>29</v>
      </c>
      <c r="E8311" s="1" t="s">
        <v>34</v>
      </c>
      <c r="F8311" s="1" t="s">
        <v>519</v>
      </c>
      <c r="G8311" s="3">
        <v>45482</v>
      </c>
      <c r="H8311" s="3">
        <v>45483</v>
      </c>
      <c r="I8311" s="6">
        <v>2099</v>
      </c>
      <c r="J8311" s="1">
        <v>2</v>
      </c>
      <c r="K8311" s="4">
        <v>0.02</v>
      </c>
      <c r="L8311" s="6">
        <f t="shared" si="258"/>
        <v>41.980000000000004</v>
      </c>
      <c r="M8311" s="8">
        <f t="shared" si="259"/>
        <v>4156.0200000000004</v>
      </c>
      <c r="N8311" t="str" cm="1">
        <f t="array" ref="N83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12" spans="2:14" x14ac:dyDescent="0.35">
      <c r="B8312" s="7">
        <v>2032310</v>
      </c>
      <c r="C8312" s="1" t="s">
        <v>18</v>
      </c>
      <c r="D8312" s="1" t="s">
        <v>25</v>
      </c>
      <c r="E8312" s="1" t="s">
        <v>35</v>
      </c>
      <c r="F8312" s="1" t="s">
        <v>520</v>
      </c>
      <c r="G8312" s="3">
        <v>45482</v>
      </c>
      <c r="H8312" s="3">
        <v>45490</v>
      </c>
      <c r="I8312" s="6">
        <v>11000</v>
      </c>
      <c r="J8312" s="1">
        <v>2</v>
      </c>
      <c r="K8312" s="4">
        <v>0.02</v>
      </c>
      <c r="L8312" s="6">
        <f t="shared" si="258"/>
        <v>220</v>
      </c>
      <c r="M8312" s="8">
        <f t="shared" si="259"/>
        <v>21780</v>
      </c>
      <c r="N8312" t="str" cm="1">
        <f t="array" ref="N83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13" spans="2:14" x14ac:dyDescent="0.35">
      <c r="B8313" s="7">
        <v>2032311</v>
      </c>
      <c r="C8313" s="1" t="s">
        <v>19</v>
      </c>
      <c r="D8313" s="1" t="s">
        <v>26</v>
      </c>
      <c r="E8313" s="1" t="s">
        <v>36</v>
      </c>
      <c r="F8313" s="1" t="s">
        <v>521</v>
      </c>
      <c r="G8313" s="3">
        <v>45482</v>
      </c>
      <c r="H8313" s="3">
        <v>45484</v>
      </c>
      <c r="I8313" s="6">
        <v>800</v>
      </c>
      <c r="J8313" s="1">
        <v>1</v>
      </c>
      <c r="K8313" s="4">
        <v>7.0000000000000007E-2</v>
      </c>
      <c r="L8313" s="6">
        <f t="shared" si="258"/>
        <v>56.000000000000007</v>
      </c>
      <c r="M8313" s="8">
        <f t="shared" si="259"/>
        <v>744</v>
      </c>
      <c r="N8313" t="str" cm="1">
        <f t="array" ref="N83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14" spans="2:14" x14ac:dyDescent="0.35">
      <c r="B8314" s="7">
        <v>2032312</v>
      </c>
      <c r="C8314" s="1" t="s">
        <v>20</v>
      </c>
      <c r="D8314" s="1" t="s">
        <v>27</v>
      </c>
      <c r="E8314" s="1" t="s">
        <v>37</v>
      </c>
      <c r="F8314" s="1" t="s">
        <v>518</v>
      </c>
      <c r="G8314" s="3">
        <v>45482</v>
      </c>
      <c r="H8314" s="3">
        <v>45485</v>
      </c>
      <c r="I8314" s="6">
        <v>5500</v>
      </c>
      <c r="J8314" s="1">
        <v>2</v>
      </c>
      <c r="K8314" s="4">
        <v>0.03</v>
      </c>
      <c r="L8314" s="6">
        <f t="shared" si="258"/>
        <v>165</v>
      </c>
      <c r="M8314" s="8">
        <f t="shared" si="259"/>
        <v>10835</v>
      </c>
      <c r="N8314" t="str" cm="1">
        <f t="array" ref="N83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15" spans="2:14" x14ac:dyDescent="0.35">
      <c r="B8315" s="7">
        <v>2032313</v>
      </c>
      <c r="C8315" s="1" t="s">
        <v>21</v>
      </c>
      <c r="D8315" s="1" t="s">
        <v>28</v>
      </c>
      <c r="E8315" s="1" t="s">
        <v>39</v>
      </c>
      <c r="F8315" s="1" t="s">
        <v>518</v>
      </c>
      <c r="G8315" s="3">
        <v>45482</v>
      </c>
      <c r="H8315" s="3">
        <v>45487</v>
      </c>
      <c r="I8315" s="6">
        <v>1350</v>
      </c>
      <c r="J8315" s="1">
        <v>4</v>
      </c>
      <c r="K8315" s="4">
        <v>0.08</v>
      </c>
      <c r="L8315" s="6">
        <f t="shared" si="258"/>
        <v>108</v>
      </c>
      <c r="M8315" s="8">
        <f t="shared" si="259"/>
        <v>5292</v>
      </c>
      <c r="N8315" t="str" cm="1">
        <f t="array" ref="N83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16" spans="2:14" x14ac:dyDescent="0.35">
      <c r="B8316" s="7">
        <v>2032314</v>
      </c>
      <c r="C8316" s="1" t="s">
        <v>22</v>
      </c>
      <c r="D8316" s="1" t="s">
        <v>29</v>
      </c>
      <c r="E8316" s="1" t="s">
        <v>40</v>
      </c>
      <c r="F8316" s="1" t="s">
        <v>519</v>
      </c>
      <c r="G8316" s="3">
        <v>45482</v>
      </c>
      <c r="H8316" s="3">
        <v>45483</v>
      </c>
      <c r="I8316" s="6">
        <v>4500</v>
      </c>
      <c r="J8316" s="1">
        <v>3</v>
      </c>
      <c r="K8316" s="4">
        <v>0.05</v>
      </c>
      <c r="L8316" s="6">
        <f t="shared" si="258"/>
        <v>225</v>
      </c>
      <c r="M8316" s="8">
        <f t="shared" si="259"/>
        <v>13275</v>
      </c>
      <c r="N8316" t="str" cm="1">
        <f t="array" ref="N83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17" spans="2:14" x14ac:dyDescent="0.35">
      <c r="B8317" s="7">
        <v>2032315</v>
      </c>
      <c r="C8317" s="1" t="s">
        <v>23</v>
      </c>
      <c r="D8317" s="1" t="s">
        <v>25</v>
      </c>
      <c r="E8317" s="1" t="s">
        <v>41</v>
      </c>
      <c r="F8317" s="1" t="s">
        <v>521</v>
      </c>
      <c r="G8317" s="3">
        <v>45482</v>
      </c>
      <c r="H8317" s="3">
        <v>45490</v>
      </c>
      <c r="I8317" s="6">
        <v>2350</v>
      </c>
      <c r="J8317" s="1">
        <v>2</v>
      </c>
      <c r="K8317" s="4">
        <v>0.05</v>
      </c>
      <c r="L8317" s="6">
        <f t="shared" si="258"/>
        <v>117.5</v>
      </c>
      <c r="M8317" s="8">
        <f t="shared" si="259"/>
        <v>4582.5</v>
      </c>
      <c r="N8317" t="str" cm="1">
        <f t="array" ref="N83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18" spans="2:14" x14ac:dyDescent="0.35">
      <c r="B8318" s="7">
        <v>2032316</v>
      </c>
      <c r="C8318" s="1" t="s">
        <v>24</v>
      </c>
      <c r="D8318" s="1" t="s">
        <v>429</v>
      </c>
      <c r="E8318" s="1" t="s">
        <v>42</v>
      </c>
      <c r="F8318" s="1" t="s">
        <v>520</v>
      </c>
      <c r="G8318" s="3">
        <v>45482</v>
      </c>
      <c r="H8318" s="3">
        <v>45484</v>
      </c>
      <c r="I8318" s="6">
        <v>90</v>
      </c>
      <c r="J8318" s="1">
        <v>1</v>
      </c>
      <c r="K8318" s="4">
        <v>0.05</v>
      </c>
      <c r="L8318" s="6">
        <f t="shared" si="258"/>
        <v>4.5</v>
      </c>
      <c r="M8318" s="8">
        <f t="shared" si="259"/>
        <v>85.5</v>
      </c>
      <c r="N8318" t="str" cm="1">
        <f t="array" ref="N83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19" spans="2:14" x14ac:dyDescent="0.35">
      <c r="B8319" s="7">
        <v>2032317</v>
      </c>
      <c r="C8319" s="1" t="s">
        <v>4</v>
      </c>
      <c r="D8319" s="1" t="s">
        <v>25</v>
      </c>
      <c r="E8319" s="1" t="s">
        <v>43</v>
      </c>
      <c r="F8319" s="1" t="s">
        <v>518</v>
      </c>
      <c r="G8319" s="3">
        <v>45482</v>
      </c>
      <c r="H8319" s="3">
        <v>45485</v>
      </c>
      <c r="I8319" s="6">
        <v>280</v>
      </c>
      <c r="J8319" s="1">
        <v>1</v>
      </c>
      <c r="K8319" s="4">
        <v>0.05</v>
      </c>
      <c r="L8319" s="6">
        <f t="shared" si="258"/>
        <v>14</v>
      </c>
      <c r="M8319" s="8">
        <f t="shared" si="259"/>
        <v>266</v>
      </c>
      <c r="N8319" t="str" cm="1">
        <f t="array" ref="N83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20" spans="2:14" x14ac:dyDescent="0.35">
      <c r="B8320" s="7">
        <v>2032318</v>
      </c>
      <c r="C8320" s="1" t="s">
        <v>5</v>
      </c>
      <c r="D8320" s="1" t="s">
        <v>26</v>
      </c>
      <c r="E8320" s="1" t="s">
        <v>44</v>
      </c>
      <c r="F8320" s="1" t="s">
        <v>519</v>
      </c>
      <c r="G8320" s="3">
        <v>45482</v>
      </c>
      <c r="H8320" s="3">
        <v>45487</v>
      </c>
      <c r="I8320" s="6">
        <v>70</v>
      </c>
      <c r="J8320" s="1">
        <v>2</v>
      </c>
      <c r="K8320" s="4">
        <v>0.03</v>
      </c>
      <c r="L8320" s="6">
        <f t="shared" si="258"/>
        <v>2.1</v>
      </c>
      <c r="M8320" s="8">
        <f t="shared" si="259"/>
        <v>137.9</v>
      </c>
      <c r="N8320" t="str" cm="1">
        <f t="array" ref="N83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21" spans="2:14" x14ac:dyDescent="0.35">
      <c r="B8321" s="7">
        <v>2032319</v>
      </c>
      <c r="C8321" s="1" t="s">
        <v>6</v>
      </c>
      <c r="D8321" s="1" t="s">
        <v>27</v>
      </c>
      <c r="E8321" s="1" t="s">
        <v>45</v>
      </c>
      <c r="F8321" s="1" t="s">
        <v>520</v>
      </c>
      <c r="G8321" s="3">
        <v>45482</v>
      </c>
      <c r="H8321" s="3">
        <v>45483</v>
      </c>
      <c r="I8321" s="6">
        <v>230</v>
      </c>
      <c r="J8321" s="1">
        <v>1</v>
      </c>
      <c r="K8321" s="4">
        <v>0.1</v>
      </c>
      <c r="L8321" s="6">
        <f t="shared" si="258"/>
        <v>23</v>
      </c>
      <c r="M8321" s="8">
        <f t="shared" si="259"/>
        <v>207</v>
      </c>
      <c r="N8321" t="str" cm="1">
        <f t="array" ref="N83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22" spans="2:14" x14ac:dyDescent="0.35">
      <c r="B8322" s="7">
        <v>2032320</v>
      </c>
      <c r="C8322" s="1" t="s">
        <v>7</v>
      </c>
      <c r="D8322" s="1" t="s">
        <v>28</v>
      </c>
      <c r="E8322" s="1" t="s">
        <v>46</v>
      </c>
      <c r="F8322" s="1" t="s">
        <v>521</v>
      </c>
      <c r="G8322" s="3">
        <v>45482</v>
      </c>
      <c r="H8322" s="3">
        <v>45490</v>
      </c>
      <c r="I8322" s="6">
        <v>7999</v>
      </c>
      <c r="J8322" s="1">
        <v>3</v>
      </c>
      <c r="K8322" s="4">
        <v>0.05</v>
      </c>
      <c r="L8322" s="6">
        <f t="shared" si="258"/>
        <v>399.95000000000005</v>
      </c>
      <c r="M8322" s="8">
        <f t="shared" si="259"/>
        <v>23597.05</v>
      </c>
      <c r="N8322" t="str" cm="1">
        <f t="array" ref="N83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23" spans="2:14" x14ac:dyDescent="0.35">
      <c r="B8323" s="7">
        <v>2032321</v>
      </c>
      <c r="C8323" s="1" t="s">
        <v>10</v>
      </c>
      <c r="D8323" s="1" t="s">
        <v>29</v>
      </c>
      <c r="E8323" s="1" t="s">
        <v>47</v>
      </c>
      <c r="F8323" s="1" t="s">
        <v>518</v>
      </c>
      <c r="G8323" s="3">
        <v>45482</v>
      </c>
      <c r="H8323" s="3">
        <v>45484</v>
      </c>
      <c r="I8323" s="6">
        <v>850</v>
      </c>
      <c r="J8323" s="1">
        <v>2</v>
      </c>
      <c r="K8323" s="4">
        <v>0.05</v>
      </c>
      <c r="L8323" s="6">
        <f t="shared" si="258"/>
        <v>42.5</v>
      </c>
      <c r="M8323" s="8">
        <f t="shared" si="259"/>
        <v>1657.5</v>
      </c>
      <c r="N8323" t="str" cm="1">
        <f t="array" ref="N83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24" spans="2:14" x14ac:dyDescent="0.35">
      <c r="B8324" s="7">
        <v>2032322</v>
      </c>
      <c r="C8324" s="1" t="s">
        <v>8</v>
      </c>
      <c r="D8324" s="1" t="s">
        <v>25</v>
      </c>
      <c r="E8324" s="1" t="s">
        <v>48</v>
      </c>
      <c r="F8324" s="1" t="s">
        <v>518</v>
      </c>
      <c r="G8324" s="3">
        <v>45482</v>
      </c>
      <c r="H8324" s="3">
        <v>45485</v>
      </c>
      <c r="I8324" s="6">
        <v>65000</v>
      </c>
      <c r="J8324" s="1">
        <v>1</v>
      </c>
      <c r="K8324" s="4">
        <v>0.02</v>
      </c>
      <c r="L8324" s="6">
        <f t="shared" ref="L8324:L8387" si="260">I8324*K8324</f>
        <v>1300</v>
      </c>
      <c r="M8324" s="8">
        <f t="shared" ref="M8324:M8387" si="261">I8324*J8324-L8324</f>
        <v>63700</v>
      </c>
      <c r="N8324" t="str" cm="1">
        <f t="array" ref="N83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25" spans="2:14" x14ac:dyDescent="0.35">
      <c r="B8325" s="7">
        <v>2032323</v>
      </c>
      <c r="C8325" s="1" t="s">
        <v>9</v>
      </c>
      <c r="D8325" s="1" t="s">
        <v>30</v>
      </c>
      <c r="E8325" s="1" t="s">
        <v>49</v>
      </c>
      <c r="F8325" s="1" t="s">
        <v>519</v>
      </c>
      <c r="G8325" s="3">
        <v>45482</v>
      </c>
      <c r="H8325" s="3">
        <v>45487</v>
      </c>
      <c r="I8325" s="6">
        <v>450</v>
      </c>
      <c r="J8325" s="1">
        <v>2</v>
      </c>
      <c r="K8325" s="4">
        <v>0.06</v>
      </c>
      <c r="L8325" s="6">
        <f t="shared" si="260"/>
        <v>27</v>
      </c>
      <c r="M8325" s="8">
        <f t="shared" si="261"/>
        <v>873</v>
      </c>
      <c r="N8325" t="str" cm="1">
        <f t="array" ref="N83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26" spans="2:14" x14ac:dyDescent="0.35">
      <c r="B8326" s="7">
        <v>2032324</v>
      </c>
      <c r="C8326" s="1" t="s">
        <v>11</v>
      </c>
      <c r="D8326" s="1" t="s">
        <v>27</v>
      </c>
      <c r="E8326" s="1" t="s">
        <v>50</v>
      </c>
      <c r="F8326" s="1" t="s">
        <v>521</v>
      </c>
      <c r="G8326" s="3">
        <v>45482</v>
      </c>
      <c r="H8326" s="3">
        <v>45483</v>
      </c>
      <c r="I8326" s="6">
        <v>1299</v>
      </c>
      <c r="J8326" s="1">
        <v>1</v>
      </c>
      <c r="K8326" s="4">
        <v>0.15</v>
      </c>
      <c r="L8326" s="6">
        <f t="shared" si="260"/>
        <v>194.85</v>
      </c>
      <c r="M8326" s="8">
        <f t="shared" si="261"/>
        <v>1104.1500000000001</v>
      </c>
      <c r="N8326" t="str" cm="1">
        <f t="array" ref="N83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27" spans="2:14" x14ac:dyDescent="0.35">
      <c r="B8327" s="7">
        <v>2032325</v>
      </c>
      <c r="C8327" s="1" t="s">
        <v>12</v>
      </c>
      <c r="D8327" s="1" t="s">
        <v>28</v>
      </c>
      <c r="E8327" s="1" t="s">
        <v>51</v>
      </c>
      <c r="F8327" s="1" t="s">
        <v>520</v>
      </c>
      <c r="G8327" s="3">
        <v>45482</v>
      </c>
      <c r="H8327" s="3">
        <v>45490</v>
      </c>
      <c r="I8327" s="6">
        <v>1700</v>
      </c>
      <c r="J8327" s="1">
        <v>2</v>
      </c>
      <c r="K8327" s="4">
        <v>0.02</v>
      </c>
      <c r="L8327" s="6">
        <f t="shared" si="260"/>
        <v>34</v>
      </c>
      <c r="M8327" s="8">
        <f t="shared" si="261"/>
        <v>3366</v>
      </c>
      <c r="N8327" t="str" cm="1">
        <f t="array" ref="N83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28" spans="2:14" x14ac:dyDescent="0.35">
      <c r="B8328" s="7">
        <v>2032326</v>
      </c>
      <c r="C8328" s="1" t="s">
        <v>13</v>
      </c>
      <c r="D8328" s="1" t="s">
        <v>29</v>
      </c>
      <c r="E8328" s="1" t="s">
        <v>506</v>
      </c>
      <c r="F8328" s="1" t="s">
        <v>518</v>
      </c>
      <c r="G8328" s="3">
        <v>45482</v>
      </c>
      <c r="H8328" s="3">
        <v>45484</v>
      </c>
      <c r="I8328" s="6">
        <v>55000</v>
      </c>
      <c r="J8328" s="1">
        <v>3</v>
      </c>
      <c r="K8328" s="4">
        <v>0.02</v>
      </c>
      <c r="L8328" s="6">
        <f t="shared" si="260"/>
        <v>1100</v>
      </c>
      <c r="M8328" s="8">
        <f t="shared" si="261"/>
        <v>163900</v>
      </c>
      <c r="N8328" t="str" cm="1">
        <f t="array" ref="N83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29" spans="2:14" x14ac:dyDescent="0.35">
      <c r="B8329" s="7">
        <v>2032327</v>
      </c>
      <c r="C8329" s="1" t="s">
        <v>14</v>
      </c>
      <c r="D8329" s="1" t="s">
        <v>25</v>
      </c>
      <c r="E8329" s="1" t="s">
        <v>507</v>
      </c>
      <c r="F8329" s="1" t="s">
        <v>519</v>
      </c>
      <c r="G8329" s="3">
        <v>45482</v>
      </c>
      <c r="H8329" s="3">
        <v>45485</v>
      </c>
      <c r="I8329" s="6">
        <v>57999</v>
      </c>
      <c r="J8329" s="1">
        <v>2</v>
      </c>
      <c r="K8329" s="4">
        <v>0.02</v>
      </c>
      <c r="L8329" s="6">
        <f t="shared" si="260"/>
        <v>1159.98</v>
      </c>
      <c r="M8329" s="8">
        <f t="shared" si="261"/>
        <v>114838.02</v>
      </c>
      <c r="N8329" t="str" cm="1">
        <f t="array" ref="N83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30" spans="2:14" x14ac:dyDescent="0.35">
      <c r="B8330" s="7">
        <v>2032328</v>
      </c>
      <c r="C8330" s="1" t="s">
        <v>15</v>
      </c>
      <c r="D8330" s="1" t="s">
        <v>26</v>
      </c>
      <c r="E8330" s="1" t="s">
        <v>508</v>
      </c>
      <c r="F8330" s="1" t="s">
        <v>520</v>
      </c>
      <c r="G8330" s="3">
        <v>45482</v>
      </c>
      <c r="H8330" s="3">
        <v>45487</v>
      </c>
      <c r="I8330" s="6">
        <v>1399</v>
      </c>
      <c r="J8330" s="1">
        <v>7</v>
      </c>
      <c r="K8330" s="4">
        <v>0.02</v>
      </c>
      <c r="L8330" s="6">
        <f t="shared" si="260"/>
        <v>27.98</v>
      </c>
      <c r="M8330" s="8">
        <f t="shared" si="261"/>
        <v>9765.02</v>
      </c>
      <c r="N8330" t="str" cm="1">
        <f t="array" ref="N83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31" spans="2:14" x14ac:dyDescent="0.35">
      <c r="B8331" s="7">
        <v>2032329</v>
      </c>
      <c r="C8331" s="1" t="s">
        <v>16</v>
      </c>
      <c r="D8331" s="1" t="s">
        <v>27</v>
      </c>
      <c r="E8331" s="1" t="s">
        <v>31</v>
      </c>
      <c r="F8331" s="1" t="s">
        <v>521</v>
      </c>
      <c r="G8331" s="3">
        <v>45482</v>
      </c>
      <c r="H8331" s="3">
        <v>45483</v>
      </c>
      <c r="I8331" s="6">
        <v>999</v>
      </c>
      <c r="J8331" s="1">
        <v>2</v>
      </c>
      <c r="K8331" s="4">
        <v>0.02</v>
      </c>
      <c r="L8331" s="6">
        <f t="shared" si="260"/>
        <v>19.98</v>
      </c>
      <c r="M8331" s="8">
        <f t="shared" si="261"/>
        <v>1978.02</v>
      </c>
      <c r="N8331" t="str" cm="1">
        <f t="array" ref="N83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32" spans="2:14" x14ac:dyDescent="0.35">
      <c r="B8332" s="7">
        <v>2032330</v>
      </c>
      <c r="C8332" s="1" t="s">
        <v>17</v>
      </c>
      <c r="D8332" s="1" t="s">
        <v>28</v>
      </c>
      <c r="E8332" s="1" t="s">
        <v>32</v>
      </c>
      <c r="F8332" s="1" t="s">
        <v>518</v>
      </c>
      <c r="G8332" s="3">
        <v>45482</v>
      </c>
      <c r="H8332" s="3">
        <v>45490</v>
      </c>
      <c r="I8332" s="6">
        <v>2099</v>
      </c>
      <c r="J8332" s="1">
        <v>1</v>
      </c>
      <c r="K8332" s="4">
        <v>0.02</v>
      </c>
      <c r="L8332" s="6">
        <f t="shared" si="260"/>
        <v>41.980000000000004</v>
      </c>
      <c r="M8332" s="8">
        <f t="shared" si="261"/>
        <v>2057.02</v>
      </c>
      <c r="N8332" t="str" cm="1">
        <f t="array" ref="N83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33" spans="2:14" x14ac:dyDescent="0.35">
      <c r="B8333" s="7">
        <v>2032331</v>
      </c>
      <c r="C8333" s="1" t="s">
        <v>18</v>
      </c>
      <c r="D8333" s="1" t="s">
        <v>29</v>
      </c>
      <c r="E8333" s="1" t="s">
        <v>38</v>
      </c>
      <c r="F8333" s="1" t="s">
        <v>518</v>
      </c>
      <c r="G8333" s="3">
        <v>45482</v>
      </c>
      <c r="H8333" s="3">
        <v>45484</v>
      </c>
      <c r="I8333" s="6">
        <v>11000</v>
      </c>
      <c r="J8333" s="1">
        <v>1</v>
      </c>
      <c r="K8333" s="4">
        <v>0.02</v>
      </c>
      <c r="L8333" s="6">
        <f t="shared" si="260"/>
        <v>220</v>
      </c>
      <c r="M8333" s="8">
        <f t="shared" si="261"/>
        <v>10780</v>
      </c>
      <c r="N8333" t="str" cm="1">
        <f t="array" ref="N83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34" spans="2:14" x14ac:dyDescent="0.35">
      <c r="B8334" s="7">
        <v>2032332</v>
      </c>
      <c r="C8334" s="1" t="s">
        <v>19</v>
      </c>
      <c r="D8334" s="1" t="s">
        <v>25</v>
      </c>
      <c r="E8334" s="1" t="s">
        <v>33</v>
      </c>
      <c r="F8334" s="1" t="s">
        <v>519</v>
      </c>
      <c r="G8334" s="3">
        <v>45482</v>
      </c>
      <c r="H8334" s="3">
        <v>45485</v>
      </c>
      <c r="I8334" s="6">
        <v>800</v>
      </c>
      <c r="J8334" s="1">
        <v>1</v>
      </c>
      <c r="K8334" s="4">
        <v>0.02</v>
      </c>
      <c r="L8334" s="6">
        <f t="shared" si="260"/>
        <v>16</v>
      </c>
      <c r="M8334" s="8">
        <f t="shared" si="261"/>
        <v>784</v>
      </c>
      <c r="N8334" t="str" cm="1">
        <f t="array" ref="N83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35" spans="2:14" x14ac:dyDescent="0.35">
      <c r="B8335" s="7">
        <v>2032333</v>
      </c>
      <c r="C8335" s="1" t="s">
        <v>20</v>
      </c>
      <c r="D8335" s="1" t="s">
        <v>26</v>
      </c>
      <c r="E8335" s="1" t="s">
        <v>34</v>
      </c>
      <c r="F8335" s="1" t="s">
        <v>521</v>
      </c>
      <c r="G8335" s="3">
        <v>45482</v>
      </c>
      <c r="H8335" s="3">
        <v>45487</v>
      </c>
      <c r="I8335" s="6">
        <v>5500</v>
      </c>
      <c r="J8335" s="1">
        <v>2</v>
      </c>
      <c r="K8335" s="4">
        <v>7.0000000000000007E-2</v>
      </c>
      <c r="L8335" s="6">
        <f t="shared" si="260"/>
        <v>385.00000000000006</v>
      </c>
      <c r="M8335" s="8">
        <f t="shared" si="261"/>
        <v>10615</v>
      </c>
      <c r="N8335" t="str" cm="1">
        <f t="array" ref="N83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36" spans="2:14" x14ac:dyDescent="0.35">
      <c r="B8336" s="7">
        <v>2032334</v>
      </c>
      <c r="C8336" s="1" t="s">
        <v>21</v>
      </c>
      <c r="D8336" s="1" t="s">
        <v>27</v>
      </c>
      <c r="E8336" s="1" t="s">
        <v>35</v>
      </c>
      <c r="F8336" s="1" t="s">
        <v>520</v>
      </c>
      <c r="G8336" s="3">
        <v>45482</v>
      </c>
      <c r="H8336" s="3">
        <v>45483</v>
      </c>
      <c r="I8336" s="6">
        <v>1350</v>
      </c>
      <c r="J8336" s="1">
        <v>1</v>
      </c>
      <c r="K8336" s="4">
        <v>0.03</v>
      </c>
      <c r="L8336" s="6">
        <f t="shared" si="260"/>
        <v>40.5</v>
      </c>
      <c r="M8336" s="8">
        <f t="shared" si="261"/>
        <v>1309.5</v>
      </c>
      <c r="N8336" t="str" cm="1">
        <f t="array" ref="N83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37" spans="2:14" x14ac:dyDescent="0.35">
      <c r="B8337" s="7">
        <v>2032335</v>
      </c>
      <c r="C8337" s="1" t="s">
        <v>22</v>
      </c>
      <c r="D8337" s="1" t="s">
        <v>28</v>
      </c>
      <c r="E8337" s="1" t="s">
        <v>36</v>
      </c>
      <c r="F8337" s="1" t="s">
        <v>518</v>
      </c>
      <c r="G8337" s="3">
        <v>45482</v>
      </c>
      <c r="H8337" s="3">
        <v>45490</v>
      </c>
      <c r="I8337" s="6">
        <v>4500</v>
      </c>
      <c r="J8337" s="1">
        <v>2</v>
      </c>
      <c r="K8337" s="4">
        <v>0.08</v>
      </c>
      <c r="L8337" s="6">
        <f t="shared" si="260"/>
        <v>360</v>
      </c>
      <c r="M8337" s="8">
        <f t="shared" si="261"/>
        <v>8640</v>
      </c>
      <c r="N8337" t="str" cm="1">
        <f t="array" ref="N83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38" spans="2:14" x14ac:dyDescent="0.35">
      <c r="B8338" s="7">
        <v>2032336</v>
      </c>
      <c r="C8338" s="1" t="s">
        <v>23</v>
      </c>
      <c r="D8338" s="1" t="s">
        <v>29</v>
      </c>
      <c r="E8338" s="1" t="s">
        <v>37</v>
      </c>
      <c r="F8338" s="1" t="s">
        <v>519</v>
      </c>
      <c r="G8338" s="3">
        <v>45482</v>
      </c>
      <c r="H8338" s="3">
        <v>45484</v>
      </c>
      <c r="I8338" s="6">
        <v>2350</v>
      </c>
      <c r="J8338" s="1">
        <v>7</v>
      </c>
      <c r="K8338" s="4">
        <v>0.05</v>
      </c>
      <c r="L8338" s="6">
        <f t="shared" si="260"/>
        <v>117.5</v>
      </c>
      <c r="M8338" s="8">
        <f t="shared" si="261"/>
        <v>16332.5</v>
      </c>
      <c r="N8338" t="str" cm="1">
        <f t="array" ref="N83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39" spans="2:14" x14ac:dyDescent="0.35">
      <c r="B8339" s="7">
        <v>2032337</v>
      </c>
      <c r="C8339" s="1" t="s">
        <v>24</v>
      </c>
      <c r="D8339" s="1" t="s">
        <v>25</v>
      </c>
      <c r="E8339" s="1" t="s">
        <v>39</v>
      </c>
      <c r="F8339" s="1" t="s">
        <v>520</v>
      </c>
      <c r="G8339" s="3">
        <v>45482</v>
      </c>
      <c r="H8339" s="3">
        <v>45485</v>
      </c>
      <c r="I8339" s="6">
        <v>90</v>
      </c>
      <c r="J8339" s="1">
        <v>2</v>
      </c>
      <c r="K8339" s="4">
        <v>0.05</v>
      </c>
      <c r="L8339" s="6">
        <f t="shared" si="260"/>
        <v>4.5</v>
      </c>
      <c r="M8339" s="8">
        <f t="shared" si="261"/>
        <v>175.5</v>
      </c>
      <c r="N8339" t="str" cm="1">
        <f t="array" ref="N83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40" spans="2:14" x14ac:dyDescent="0.35">
      <c r="B8340" s="7">
        <v>2032338</v>
      </c>
      <c r="C8340" s="1" t="s">
        <v>4</v>
      </c>
      <c r="D8340" s="1" t="s">
        <v>430</v>
      </c>
      <c r="E8340" s="1" t="s">
        <v>40</v>
      </c>
      <c r="F8340" s="1" t="s">
        <v>521</v>
      </c>
      <c r="G8340" s="3">
        <v>45482</v>
      </c>
      <c r="H8340" s="3">
        <v>45487</v>
      </c>
      <c r="I8340" s="6">
        <v>280</v>
      </c>
      <c r="J8340" s="1">
        <v>2</v>
      </c>
      <c r="K8340" s="4">
        <v>0.05</v>
      </c>
      <c r="L8340" s="6">
        <f t="shared" si="260"/>
        <v>14</v>
      </c>
      <c r="M8340" s="8">
        <f t="shared" si="261"/>
        <v>546</v>
      </c>
      <c r="N8340" t="str" cm="1">
        <f t="array" ref="N83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41" spans="2:14" x14ac:dyDescent="0.35">
      <c r="B8341" s="7">
        <v>2032339</v>
      </c>
      <c r="C8341" s="1" t="s">
        <v>5</v>
      </c>
      <c r="D8341" s="1" t="s">
        <v>25</v>
      </c>
      <c r="E8341" s="1" t="s">
        <v>41</v>
      </c>
      <c r="F8341" s="1" t="s">
        <v>518</v>
      </c>
      <c r="G8341" s="3">
        <v>45482</v>
      </c>
      <c r="H8341" s="3">
        <v>45483</v>
      </c>
      <c r="I8341" s="6">
        <v>70</v>
      </c>
      <c r="J8341" s="1">
        <v>1</v>
      </c>
      <c r="K8341" s="4">
        <v>0.05</v>
      </c>
      <c r="L8341" s="6">
        <f t="shared" si="260"/>
        <v>3.5</v>
      </c>
      <c r="M8341" s="8">
        <f t="shared" si="261"/>
        <v>66.5</v>
      </c>
      <c r="N8341" t="str" cm="1">
        <f t="array" ref="N83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42" spans="2:14" x14ac:dyDescent="0.35">
      <c r="B8342" s="7">
        <v>2032340</v>
      </c>
      <c r="C8342" s="1" t="s">
        <v>6</v>
      </c>
      <c r="D8342" s="1" t="s">
        <v>26</v>
      </c>
      <c r="E8342" s="1" t="s">
        <v>42</v>
      </c>
      <c r="F8342" s="1" t="s">
        <v>518</v>
      </c>
      <c r="G8342" s="3">
        <v>45482</v>
      </c>
      <c r="H8342" s="3">
        <v>45490</v>
      </c>
      <c r="I8342" s="6">
        <v>230</v>
      </c>
      <c r="J8342" s="1">
        <v>2</v>
      </c>
      <c r="K8342" s="4">
        <v>0.03</v>
      </c>
      <c r="L8342" s="6">
        <f t="shared" si="260"/>
        <v>6.8999999999999995</v>
      </c>
      <c r="M8342" s="8">
        <f t="shared" si="261"/>
        <v>453.1</v>
      </c>
      <c r="N8342" t="str" cm="1">
        <f t="array" ref="N83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43" spans="2:14" x14ac:dyDescent="0.35">
      <c r="B8343" s="7">
        <v>2032341</v>
      </c>
      <c r="C8343" s="1" t="s">
        <v>7</v>
      </c>
      <c r="D8343" s="1" t="s">
        <v>27</v>
      </c>
      <c r="E8343" s="1" t="s">
        <v>43</v>
      </c>
      <c r="F8343" s="1" t="s">
        <v>519</v>
      </c>
      <c r="G8343" s="3">
        <v>45482</v>
      </c>
      <c r="H8343" s="3">
        <v>45484</v>
      </c>
      <c r="I8343" s="6">
        <v>7999</v>
      </c>
      <c r="J8343" s="1">
        <v>4</v>
      </c>
      <c r="K8343" s="4">
        <v>0.1</v>
      </c>
      <c r="L8343" s="6">
        <f t="shared" si="260"/>
        <v>799.90000000000009</v>
      </c>
      <c r="M8343" s="8">
        <f t="shared" si="261"/>
        <v>31196.1</v>
      </c>
      <c r="N8343" t="str" cm="1">
        <f t="array" ref="N83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44" spans="2:14" x14ac:dyDescent="0.35">
      <c r="B8344" s="7">
        <v>2032342</v>
      </c>
      <c r="C8344" s="1" t="s">
        <v>10</v>
      </c>
      <c r="D8344" s="1" t="s">
        <v>28</v>
      </c>
      <c r="E8344" s="1" t="s">
        <v>44</v>
      </c>
      <c r="F8344" s="1" t="s">
        <v>521</v>
      </c>
      <c r="G8344" s="3">
        <v>45482</v>
      </c>
      <c r="H8344" s="3">
        <v>45485</v>
      </c>
      <c r="I8344" s="6">
        <v>850</v>
      </c>
      <c r="J8344" s="1">
        <v>3</v>
      </c>
      <c r="K8344" s="4">
        <v>0.05</v>
      </c>
      <c r="L8344" s="6">
        <f t="shared" si="260"/>
        <v>42.5</v>
      </c>
      <c r="M8344" s="8">
        <f t="shared" si="261"/>
        <v>2507.5</v>
      </c>
      <c r="N8344" t="str" cm="1">
        <f t="array" ref="N83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45" spans="2:14" x14ac:dyDescent="0.35">
      <c r="B8345" s="7">
        <v>2032343</v>
      </c>
      <c r="C8345" s="1" t="s">
        <v>8</v>
      </c>
      <c r="D8345" s="1" t="s">
        <v>29</v>
      </c>
      <c r="E8345" s="1" t="s">
        <v>45</v>
      </c>
      <c r="F8345" s="1" t="s">
        <v>520</v>
      </c>
      <c r="G8345" s="3">
        <v>45482</v>
      </c>
      <c r="H8345" s="3">
        <v>45487</v>
      </c>
      <c r="I8345" s="6">
        <v>65000</v>
      </c>
      <c r="J8345" s="1">
        <v>2</v>
      </c>
      <c r="K8345" s="4">
        <v>0.05</v>
      </c>
      <c r="L8345" s="6">
        <f t="shared" si="260"/>
        <v>3250</v>
      </c>
      <c r="M8345" s="8">
        <f t="shared" si="261"/>
        <v>126750</v>
      </c>
      <c r="N8345" t="str" cm="1">
        <f t="array" ref="N83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46" spans="2:14" x14ac:dyDescent="0.35">
      <c r="B8346" s="7">
        <v>2032344</v>
      </c>
      <c r="C8346" s="1" t="s">
        <v>9</v>
      </c>
      <c r="D8346" s="1" t="s">
        <v>25</v>
      </c>
      <c r="E8346" s="1" t="s">
        <v>46</v>
      </c>
      <c r="F8346" s="1" t="s">
        <v>518</v>
      </c>
      <c r="G8346" s="3">
        <v>45482</v>
      </c>
      <c r="H8346" s="3">
        <v>45483</v>
      </c>
      <c r="I8346" s="6">
        <v>450</v>
      </c>
      <c r="J8346" s="1">
        <v>1</v>
      </c>
      <c r="K8346" s="4">
        <v>0.02</v>
      </c>
      <c r="L8346" s="6">
        <f t="shared" si="260"/>
        <v>9</v>
      </c>
      <c r="M8346" s="8">
        <f t="shared" si="261"/>
        <v>441</v>
      </c>
      <c r="N8346" t="str" cm="1">
        <f t="array" ref="N83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47" spans="2:14" x14ac:dyDescent="0.35">
      <c r="B8347" s="7">
        <v>2032345</v>
      </c>
      <c r="C8347" s="1" t="s">
        <v>11</v>
      </c>
      <c r="D8347" s="1" t="s">
        <v>30</v>
      </c>
      <c r="E8347" s="1" t="s">
        <v>47</v>
      </c>
      <c r="F8347" s="1" t="s">
        <v>519</v>
      </c>
      <c r="G8347" s="3">
        <v>45482</v>
      </c>
      <c r="H8347" s="3">
        <v>45490</v>
      </c>
      <c r="I8347" s="6">
        <v>1299</v>
      </c>
      <c r="J8347" s="1">
        <v>1</v>
      </c>
      <c r="K8347" s="4">
        <v>0.06</v>
      </c>
      <c r="L8347" s="6">
        <f t="shared" si="260"/>
        <v>77.94</v>
      </c>
      <c r="M8347" s="8">
        <f t="shared" si="261"/>
        <v>1221.06</v>
      </c>
      <c r="N8347" t="str" cm="1">
        <f t="array" ref="N83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48" spans="2:14" x14ac:dyDescent="0.35">
      <c r="B8348" s="7">
        <v>2032346</v>
      </c>
      <c r="C8348" s="1" t="s">
        <v>12</v>
      </c>
      <c r="D8348" s="1" t="s">
        <v>27</v>
      </c>
      <c r="E8348" s="1" t="s">
        <v>48</v>
      </c>
      <c r="F8348" s="1" t="s">
        <v>520</v>
      </c>
      <c r="G8348" s="3">
        <v>45482</v>
      </c>
      <c r="H8348" s="3">
        <v>45484</v>
      </c>
      <c r="I8348" s="6">
        <v>1700</v>
      </c>
      <c r="J8348" s="1">
        <v>2</v>
      </c>
      <c r="K8348" s="4">
        <v>0.15</v>
      </c>
      <c r="L8348" s="6">
        <f t="shared" si="260"/>
        <v>255</v>
      </c>
      <c r="M8348" s="8">
        <f t="shared" si="261"/>
        <v>3145</v>
      </c>
      <c r="N8348" t="str" cm="1">
        <f t="array" ref="N83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49" spans="2:14" x14ac:dyDescent="0.35">
      <c r="B8349" s="7">
        <v>2032347</v>
      </c>
      <c r="C8349" s="1" t="s">
        <v>13</v>
      </c>
      <c r="D8349" s="1" t="s">
        <v>28</v>
      </c>
      <c r="E8349" s="1" t="s">
        <v>49</v>
      </c>
      <c r="F8349" s="1" t="s">
        <v>521</v>
      </c>
      <c r="G8349" s="3">
        <v>45482</v>
      </c>
      <c r="H8349" s="3">
        <v>45485</v>
      </c>
      <c r="I8349" s="6">
        <v>55000</v>
      </c>
      <c r="J8349" s="1">
        <v>1</v>
      </c>
      <c r="K8349" s="4">
        <v>0.02</v>
      </c>
      <c r="L8349" s="6">
        <f t="shared" si="260"/>
        <v>1100</v>
      </c>
      <c r="M8349" s="8">
        <f t="shared" si="261"/>
        <v>53900</v>
      </c>
      <c r="N8349" t="str" cm="1">
        <f t="array" ref="N83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50" spans="2:14" x14ac:dyDescent="0.35">
      <c r="B8350" s="7">
        <v>2032348</v>
      </c>
      <c r="C8350" s="1" t="s">
        <v>14</v>
      </c>
      <c r="D8350" s="1" t="s">
        <v>29</v>
      </c>
      <c r="E8350" s="1" t="s">
        <v>50</v>
      </c>
      <c r="F8350" s="1" t="s">
        <v>518</v>
      </c>
      <c r="G8350" s="3">
        <v>45482</v>
      </c>
      <c r="H8350" s="3">
        <v>45487</v>
      </c>
      <c r="I8350" s="6">
        <v>57999</v>
      </c>
      <c r="J8350" s="1">
        <v>3</v>
      </c>
      <c r="K8350" s="4">
        <v>0.02</v>
      </c>
      <c r="L8350" s="6">
        <f t="shared" si="260"/>
        <v>1159.98</v>
      </c>
      <c r="M8350" s="8">
        <f t="shared" si="261"/>
        <v>172837.02</v>
      </c>
      <c r="N8350" t="str" cm="1">
        <f t="array" ref="N83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51" spans="2:14" x14ac:dyDescent="0.35">
      <c r="B8351" s="7">
        <v>2032349</v>
      </c>
      <c r="C8351" s="1" t="s">
        <v>15</v>
      </c>
      <c r="D8351" s="1" t="s">
        <v>25</v>
      </c>
      <c r="E8351" s="1" t="s">
        <v>51</v>
      </c>
      <c r="F8351" s="1" t="s">
        <v>518</v>
      </c>
      <c r="G8351" s="3">
        <v>45482</v>
      </c>
      <c r="H8351" s="3">
        <v>45483</v>
      </c>
      <c r="I8351" s="6">
        <v>1399</v>
      </c>
      <c r="J8351" s="1">
        <v>2</v>
      </c>
      <c r="K8351" s="4">
        <v>0.02</v>
      </c>
      <c r="L8351" s="6">
        <f t="shared" si="260"/>
        <v>27.98</v>
      </c>
      <c r="M8351" s="8">
        <f t="shared" si="261"/>
        <v>2770.02</v>
      </c>
      <c r="N8351" t="str" cm="1">
        <f t="array" ref="N83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52" spans="2:14" x14ac:dyDescent="0.35">
      <c r="B8352" s="7">
        <v>2032350</v>
      </c>
      <c r="C8352" s="1" t="s">
        <v>16</v>
      </c>
      <c r="D8352" s="1" t="s">
        <v>26</v>
      </c>
      <c r="E8352" s="1" t="s">
        <v>506</v>
      </c>
      <c r="F8352" s="1" t="s">
        <v>519</v>
      </c>
      <c r="G8352" s="3">
        <v>45482</v>
      </c>
      <c r="H8352" s="3">
        <v>45490</v>
      </c>
      <c r="I8352" s="6">
        <v>999</v>
      </c>
      <c r="J8352" s="1">
        <v>1</v>
      </c>
      <c r="K8352" s="4">
        <v>0.02</v>
      </c>
      <c r="L8352" s="6">
        <f t="shared" si="260"/>
        <v>19.98</v>
      </c>
      <c r="M8352" s="8">
        <f t="shared" si="261"/>
        <v>979.02</v>
      </c>
      <c r="N8352" t="str" cm="1">
        <f t="array" ref="N83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53" spans="2:14" x14ac:dyDescent="0.35">
      <c r="B8353" s="7">
        <v>2032351</v>
      </c>
      <c r="C8353" s="1" t="s">
        <v>17</v>
      </c>
      <c r="D8353" s="1" t="s">
        <v>27</v>
      </c>
      <c r="E8353" s="1" t="s">
        <v>507</v>
      </c>
      <c r="F8353" s="1" t="s">
        <v>521</v>
      </c>
      <c r="G8353" s="3">
        <v>45482</v>
      </c>
      <c r="H8353" s="3">
        <v>45484</v>
      </c>
      <c r="I8353" s="6">
        <v>2099</v>
      </c>
      <c r="J8353" s="1">
        <v>2</v>
      </c>
      <c r="K8353" s="4">
        <v>0.02</v>
      </c>
      <c r="L8353" s="6">
        <f t="shared" si="260"/>
        <v>41.980000000000004</v>
      </c>
      <c r="M8353" s="8">
        <f t="shared" si="261"/>
        <v>4156.0200000000004</v>
      </c>
      <c r="N8353" t="str" cm="1">
        <f t="array" ref="N83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54" spans="2:14" x14ac:dyDescent="0.35">
      <c r="B8354" s="7">
        <v>2032352</v>
      </c>
      <c r="C8354" s="1" t="s">
        <v>18</v>
      </c>
      <c r="D8354" s="1" t="s">
        <v>28</v>
      </c>
      <c r="E8354" s="1" t="s">
        <v>508</v>
      </c>
      <c r="F8354" s="1" t="s">
        <v>520</v>
      </c>
      <c r="G8354" s="3">
        <v>45482</v>
      </c>
      <c r="H8354" s="3">
        <v>45485</v>
      </c>
      <c r="I8354" s="6">
        <v>11000</v>
      </c>
      <c r="J8354" s="1">
        <v>1</v>
      </c>
      <c r="K8354" s="4">
        <v>0.02</v>
      </c>
      <c r="L8354" s="6">
        <f t="shared" si="260"/>
        <v>220</v>
      </c>
      <c r="M8354" s="8">
        <f t="shared" si="261"/>
        <v>10780</v>
      </c>
      <c r="N8354" t="str" cm="1">
        <f t="array" ref="N83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55" spans="2:14" x14ac:dyDescent="0.35">
      <c r="B8355" s="7">
        <v>2032353</v>
      </c>
      <c r="C8355" s="1" t="s">
        <v>19</v>
      </c>
      <c r="D8355" s="1" t="s">
        <v>29</v>
      </c>
      <c r="E8355" s="1" t="s">
        <v>31</v>
      </c>
      <c r="F8355" s="1" t="s">
        <v>518</v>
      </c>
      <c r="G8355" s="3">
        <v>45482</v>
      </c>
      <c r="H8355" s="3">
        <v>45487</v>
      </c>
      <c r="I8355" s="6">
        <v>800</v>
      </c>
      <c r="J8355" s="1">
        <v>2</v>
      </c>
      <c r="K8355" s="4">
        <v>0.02</v>
      </c>
      <c r="L8355" s="6">
        <f t="shared" si="260"/>
        <v>16</v>
      </c>
      <c r="M8355" s="8">
        <f t="shared" si="261"/>
        <v>1584</v>
      </c>
      <c r="N8355" t="str" cm="1">
        <f t="array" ref="N83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56" spans="2:14" x14ac:dyDescent="0.35">
      <c r="B8356" s="7">
        <v>2032354</v>
      </c>
      <c r="C8356" s="1" t="s">
        <v>20</v>
      </c>
      <c r="D8356" s="1" t="s">
        <v>25</v>
      </c>
      <c r="E8356" s="1" t="s">
        <v>32</v>
      </c>
      <c r="F8356" s="1" t="s">
        <v>519</v>
      </c>
      <c r="G8356" s="3">
        <v>45482</v>
      </c>
      <c r="H8356" s="3">
        <v>45483</v>
      </c>
      <c r="I8356" s="6">
        <v>5500</v>
      </c>
      <c r="J8356" s="1">
        <v>3</v>
      </c>
      <c r="K8356" s="4">
        <v>0.02</v>
      </c>
      <c r="L8356" s="6">
        <f t="shared" si="260"/>
        <v>110</v>
      </c>
      <c r="M8356" s="8">
        <f t="shared" si="261"/>
        <v>16390</v>
      </c>
      <c r="N8356" t="str" cm="1">
        <f t="array" ref="N83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57" spans="2:14" x14ac:dyDescent="0.35">
      <c r="B8357" s="7">
        <v>2032355</v>
      </c>
      <c r="C8357" s="1" t="s">
        <v>21</v>
      </c>
      <c r="D8357" s="1" t="s">
        <v>26</v>
      </c>
      <c r="E8357" s="1" t="s">
        <v>38</v>
      </c>
      <c r="F8357" s="1" t="s">
        <v>520</v>
      </c>
      <c r="G8357" s="3">
        <v>45482</v>
      </c>
      <c r="H8357" s="3">
        <v>45490</v>
      </c>
      <c r="I8357" s="6">
        <v>1350</v>
      </c>
      <c r="J8357" s="1">
        <v>2</v>
      </c>
      <c r="K8357" s="4">
        <v>7.0000000000000007E-2</v>
      </c>
      <c r="L8357" s="6">
        <f t="shared" si="260"/>
        <v>94.500000000000014</v>
      </c>
      <c r="M8357" s="8">
        <f t="shared" si="261"/>
        <v>2605.5</v>
      </c>
      <c r="N8357" t="str" cm="1">
        <f t="array" ref="N83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58" spans="2:14" x14ac:dyDescent="0.35">
      <c r="B8358" s="7">
        <v>2032356</v>
      </c>
      <c r="C8358" s="1" t="s">
        <v>22</v>
      </c>
      <c r="D8358" s="1" t="s">
        <v>27</v>
      </c>
      <c r="E8358" s="1" t="s">
        <v>33</v>
      </c>
      <c r="F8358" s="1" t="s">
        <v>521</v>
      </c>
      <c r="G8358" s="3">
        <v>45482</v>
      </c>
      <c r="H8358" s="3">
        <v>45484</v>
      </c>
      <c r="I8358" s="6">
        <v>4500</v>
      </c>
      <c r="J8358" s="1">
        <v>7</v>
      </c>
      <c r="K8358" s="4">
        <v>0.03</v>
      </c>
      <c r="L8358" s="6">
        <f t="shared" si="260"/>
        <v>135</v>
      </c>
      <c r="M8358" s="8">
        <f t="shared" si="261"/>
        <v>31365</v>
      </c>
      <c r="N8358" t="str" cm="1">
        <f t="array" ref="N83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59" spans="2:14" x14ac:dyDescent="0.35">
      <c r="B8359" s="7">
        <v>2032357</v>
      </c>
      <c r="C8359" s="1" t="s">
        <v>23</v>
      </c>
      <c r="D8359" s="1" t="s">
        <v>28</v>
      </c>
      <c r="E8359" s="1" t="s">
        <v>34</v>
      </c>
      <c r="F8359" s="1" t="s">
        <v>518</v>
      </c>
      <c r="G8359" s="3">
        <v>45482</v>
      </c>
      <c r="H8359" s="3">
        <v>45485</v>
      </c>
      <c r="I8359" s="6">
        <v>2350</v>
      </c>
      <c r="J8359" s="1">
        <v>2</v>
      </c>
      <c r="K8359" s="4">
        <v>0.08</v>
      </c>
      <c r="L8359" s="6">
        <f t="shared" si="260"/>
        <v>188</v>
      </c>
      <c r="M8359" s="8">
        <f t="shared" si="261"/>
        <v>4512</v>
      </c>
      <c r="N8359" t="str" cm="1">
        <f t="array" ref="N83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60" spans="2:14" x14ac:dyDescent="0.35">
      <c r="B8360" s="7">
        <v>2032358</v>
      </c>
      <c r="C8360" s="1" t="s">
        <v>24</v>
      </c>
      <c r="D8360" s="1" t="s">
        <v>29</v>
      </c>
      <c r="E8360" s="1" t="s">
        <v>35</v>
      </c>
      <c r="F8360" s="1" t="s">
        <v>518</v>
      </c>
      <c r="G8360" s="3">
        <v>45482</v>
      </c>
      <c r="H8360" s="3">
        <v>45487</v>
      </c>
      <c r="I8360" s="6">
        <v>90</v>
      </c>
      <c r="J8360" s="1">
        <v>1</v>
      </c>
      <c r="K8360" s="4">
        <v>0.05</v>
      </c>
      <c r="L8360" s="6">
        <f t="shared" si="260"/>
        <v>4.5</v>
      </c>
      <c r="M8360" s="8">
        <f t="shared" si="261"/>
        <v>85.5</v>
      </c>
      <c r="N8360" t="str" cm="1">
        <f t="array" ref="N83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61" spans="2:14" x14ac:dyDescent="0.35">
      <c r="B8361" s="7">
        <v>2032359</v>
      </c>
      <c r="C8361" s="1" t="s">
        <v>4</v>
      </c>
      <c r="D8361" s="1" t="s">
        <v>25</v>
      </c>
      <c r="E8361" s="1" t="s">
        <v>36</v>
      </c>
      <c r="F8361" s="1" t="s">
        <v>519</v>
      </c>
      <c r="G8361" s="3">
        <v>45482</v>
      </c>
      <c r="H8361" s="3">
        <v>45483</v>
      </c>
      <c r="I8361" s="6">
        <v>280</v>
      </c>
      <c r="J8361" s="1">
        <v>1</v>
      </c>
      <c r="K8361" s="4">
        <v>0.05</v>
      </c>
      <c r="L8361" s="6">
        <f t="shared" si="260"/>
        <v>14</v>
      </c>
      <c r="M8361" s="8">
        <f t="shared" si="261"/>
        <v>266</v>
      </c>
      <c r="N8361" t="str" cm="1">
        <f t="array" ref="N83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62" spans="2:14" x14ac:dyDescent="0.35">
      <c r="B8362" s="7">
        <v>2032360</v>
      </c>
      <c r="C8362" s="1" t="s">
        <v>5</v>
      </c>
      <c r="D8362" s="1" t="s">
        <v>431</v>
      </c>
      <c r="E8362" s="1" t="s">
        <v>37</v>
      </c>
      <c r="F8362" s="1" t="s">
        <v>521</v>
      </c>
      <c r="G8362" s="3">
        <v>45482</v>
      </c>
      <c r="H8362" s="3">
        <v>45490</v>
      </c>
      <c r="I8362" s="6">
        <v>70</v>
      </c>
      <c r="J8362" s="1">
        <v>1</v>
      </c>
      <c r="K8362" s="4">
        <v>0.05</v>
      </c>
      <c r="L8362" s="6">
        <f t="shared" si="260"/>
        <v>3.5</v>
      </c>
      <c r="M8362" s="8">
        <f t="shared" si="261"/>
        <v>66.5</v>
      </c>
      <c r="N8362" t="str" cm="1">
        <f t="array" ref="N83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63" spans="2:14" x14ac:dyDescent="0.35">
      <c r="B8363" s="7">
        <v>2032361</v>
      </c>
      <c r="C8363" s="1" t="s">
        <v>6</v>
      </c>
      <c r="D8363" s="1" t="s">
        <v>25</v>
      </c>
      <c r="E8363" s="1" t="s">
        <v>39</v>
      </c>
      <c r="F8363" s="1" t="s">
        <v>520</v>
      </c>
      <c r="G8363" s="3">
        <v>45482</v>
      </c>
      <c r="H8363" s="3">
        <v>45484</v>
      </c>
      <c r="I8363" s="6">
        <v>230</v>
      </c>
      <c r="J8363" s="1">
        <v>2</v>
      </c>
      <c r="K8363" s="4">
        <v>0.05</v>
      </c>
      <c r="L8363" s="6">
        <f t="shared" si="260"/>
        <v>11.5</v>
      </c>
      <c r="M8363" s="8">
        <f t="shared" si="261"/>
        <v>448.5</v>
      </c>
      <c r="N8363" t="str" cm="1">
        <f t="array" ref="N83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64" spans="2:14" x14ac:dyDescent="0.35">
      <c r="B8364" s="7">
        <v>2032362</v>
      </c>
      <c r="C8364" s="1" t="s">
        <v>7</v>
      </c>
      <c r="D8364" s="1" t="s">
        <v>26</v>
      </c>
      <c r="E8364" s="1" t="s">
        <v>40</v>
      </c>
      <c r="F8364" s="1" t="s">
        <v>518</v>
      </c>
      <c r="G8364" s="3">
        <v>45482</v>
      </c>
      <c r="H8364" s="3">
        <v>45485</v>
      </c>
      <c r="I8364" s="6">
        <v>7999</v>
      </c>
      <c r="J8364" s="1">
        <v>1</v>
      </c>
      <c r="K8364" s="4">
        <v>0.03</v>
      </c>
      <c r="L8364" s="6">
        <f t="shared" si="260"/>
        <v>239.97</v>
      </c>
      <c r="M8364" s="8">
        <f t="shared" si="261"/>
        <v>7759.03</v>
      </c>
      <c r="N8364" t="str" cm="1">
        <f t="array" ref="N83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65" spans="2:14" x14ac:dyDescent="0.35">
      <c r="B8365" s="7">
        <v>2032363</v>
      </c>
      <c r="C8365" s="1" t="s">
        <v>10</v>
      </c>
      <c r="D8365" s="1" t="s">
        <v>27</v>
      </c>
      <c r="E8365" s="1" t="s">
        <v>41</v>
      </c>
      <c r="F8365" s="1" t="s">
        <v>519</v>
      </c>
      <c r="G8365" s="3">
        <v>45482</v>
      </c>
      <c r="H8365" s="3">
        <v>45487</v>
      </c>
      <c r="I8365" s="6">
        <v>850</v>
      </c>
      <c r="J8365" s="1">
        <v>2</v>
      </c>
      <c r="K8365" s="4">
        <v>0.1</v>
      </c>
      <c r="L8365" s="6">
        <f t="shared" si="260"/>
        <v>85</v>
      </c>
      <c r="M8365" s="8">
        <f t="shared" si="261"/>
        <v>1615</v>
      </c>
      <c r="N8365" t="str" cm="1">
        <f t="array" ref="N83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66" spans="2:14" x14ac:dyDescent="0.35">
      <c r="B8366" s="7">
        <v>2032364</v>
      </c>
      <c r="C8366" s="1" t="s">
        <v>8</v>
      </c>
      <c r="D8366" s="1" t="s">
        <v>28</v>
      </c>
      <c r="E8366" s="1" t="s">
        <v>42</v>
      </c>
      <c r="F8366" s="1" t="s">
        <v>520</v>
      </c>
      <c r="G8366" s="3">
        <v>45482</v>
      </c>
      <c r="H8366" s="3">
        <v>45483</v>
      </c>
      <c r="I8366" s="6">
        <v>65000</v>
      </c>
      <c r="J8366" s="1">
        <v>7</v>
      </c>
      <c r="K8366" s="4">
        <v>0.05</v>
      </c>
      <c r="L8366" s="6">
        <f t="shared" si="260"/>
        <v>3250</v>
      </c>
      <c r="M8366" s="8">
        <f t="shared" si="261"/>
        <v>451750</v>
      </c>
      <c r="N8366" t="str" cm="1">
        <f t="array" ref="N83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67" spans="2:14" x14ac:dyDescent="0.35">
      <c r="B8367" s="7">
        <v>2032365</v>
      </c>
      <c r="C8367" s="1" t="s">
        <v>9</v>
      </c>
      <c r="D8367" s="1" t="s">
        <v>29</v>
      </c>
      <c r="E8367" s="1" t="s">
        <v>43</v>
      </c>
      <c r="F8367" s="1" t="s">
        <v>521</v>
      </c>
      <c r="G8367" s="3">
        <v>45482</v>
      </c>
      <c r="H8367" s="3">
        <v>45490</v>
      </c>
      <c r="I8367" s="6">
        <v>450</v>
      </c>
      <c r="J8367" s="1">
        <v>2</v>
      </c>
      <c r="K8367" s="4">
        <v>0.05</v>
      </c>
      <c r="L8367" s="6">
        <f t="shared" si="260"/>
        <v>22.5</v>
      </c>
      <c r="M8367" s="8">
        <f t="shared" si="261"/>
        <v>877.5</v>
      </c>
      <c r="N8367" t="str" cm="1">
        <f t="array" ref="N83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68" spans="2:14" x14ac:dyDescent="0.35">
      <c r="B8368" s="7">
        <v>2032366</v>
      </c>
      <c r="C8368" s="1" t="s">
        <v>11</v>
      </c>
      <c r="D8368" s="1" t="s">
        <v>25</v>
      </c>
      <c r="E8368" s="1" t="s">
        <v>44</v>
      </c>
      <c r="F8368" s="1" t="s">
        <v>518</v>
      </c>
      <c r="G8368" s="3">
        <v>45482</v>
      </c>
      <c r="H8368" s="3">
        <v>45484</v>
      </c>
      <c r="I8368" s="6">
        <v>1299</v>
      </c>
      <c r="J8368" s="1">
        <v>2</v>
      </c>
      <c r="K8368" s="4">
        <v>0.02</v>
      </c>
      <c r="L8368" s="6">
        <f t="shared" si="260"/>
        <v>25.98</v>
      </c>
      <c r="M8368" s="8">
        <f t="shared" si="261"/>
        <v>2572.02</v>
      </c>
      <c r="N8368" t="str" cm="1">
        <f t="array" ref="N83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69" spans="2:14" x14ac:dyDescent="0.35">
      <c r="B8369" s="7">
        <v>2032367</v>
      </c>
      <c r="C8369" s="1" t="s">
        <v>12</v>
      </c>
      <c r="D8369" s="1" t="s">
        <v>30</v>
      </c>
      <c r="E8369" s="1" t="s">
        <v>45</v>
      </c>
      <c r="F8369" s="1" t="s">
        <v>518</v>
      </c>
      <c r="G8369" s="3">
        <v>45482</v>
      </c>
      <c r="H8369" s="3">
        <v>45485</v>
      </c>
      <c r="I8369" s="6">
        <v>1700</v>
      </c>
      <c r="J8369" s="1">
        <v>1</v>
      </c>
      <c r="K8369" s="4">
        <v>0.06</v>
      </c>
      <c r="L8369" s="6">
        <f t="shared" si="260"/>
        <v>102</v>
      </c>
      <c r="M8369" s="8">
        <f t="shared" si="261"/>
        <v>1598</v>
      </c>
      <c r="N8369" t="str" cm="1">
        <f t="array" ref="N83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70" spans="2:14" x14ac:dyDescent="0.35">
      <c r="B8370" s="7">
        <v>2032368</v>
      </c>
      <c r="C8370" s="1" t="s">
        <v>13</v>
      </c>
      <c r="D8370" s="1" t="s">
        <v>27</v>
      </c>
      <c r="E8370" s="1" t="s">
        <v>46</v>
      </c>
      <c r="F8370" s="1" t="s">
        <v>519</v>
      </c>
      <c r="G8370" s="3">
        <v>45482</v>
      </c>
      <c r="H8370" s="3">
        <v>45487</v>
      </c>
      <c r="I8370" s="6">
        <v>55000</v>
      </c>
      <c r="J8370" s="1">
        <v>2</v>
      </c>
      <c r="K8370" s="4">
        <v>0.15</v>
      </c>
      <c r="L8370" s="6">
        <f t="shared" si="260"/>
        <v>8250</v>
      </c>
      <c r="M8370" s="8">
        <f t="shared" si="261"/>
        <v>101750</v>
      </c>
      <c r="N8370" t="str" cm="1">
        <f t="array" ref="N83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71" spans="2:14" x14ac:dyDescent="0.35">
      <c r="B8371" s="7">
        <v>2032369</v>
      </c>
      <c r="C8371" s="1" t="s">
        <v>14</v>
      </c>
      <c r="D8371" s="1" t="s">
        <v>28</v>
      </c>
      <c r="E8371" s="1" t="s">
        <v>47</v>
      </c>
      <c r="F8371" s="1" t="s">
        <v>521</v>
      </c>
      <c r="G8371" s="3">
        <v>45482</v>
      </c>
      <c r="H8371" s="3">
        <v>45483</v>
      </c>
      <c r="I8371" s="6">
        <v>57999</v>
      </c>
      <c r="J8371" s="1">
        <v>4</v>
      </c>
      <c r="K8371" s="4">
        <v>0.02</v>
      </c>
      <c r="L8371" s="6">
        <f t="shared" si="260"/>
        <v>1159.98</v>
      </c>
      <c r="M8371" s="8">
        <f t="shared" si="261"/>
        <v>230836.02</v>
      </c>
      <c r="N8371" t="str" cm="1">
        <f t="array" ref="N83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72" spans="2:14" x14ac:dyDescent="0.35">
      <c r="B8372" s="7">
        <v>2032370</v>
      </c>
      <c r="C8372" s="1" t="s">
        <v>15</v>
      </c>
      <c r="D8372" s="1" t="s">
        <v>29</v>
      </c>
      <c r="E8372" s="1" t="s">
        <v>48</v>
      </c>
      <c r="F8372" s="1" t="s">
        <v>520</v>
      </c>
      <c r="G8372" s="3">
        <v>45482</v>
      </c>
      <c r="H8372" s="3">
        <v>45490</v>
      </c>
      <c r="I8372" s="6">
        <v>1399</v>
      </c>
      <c r="J8372" s="1">
        <v>3</v>
      </c>
      <c r="K8372" s="4">
        <v>0.02</v>
      </c>
      <c r="L8372" s="6">
        <f t="shared" si="260"/>
        <v>27.98</v>
      </c>
      <c r="M8372" s="8">
        <f t="shared" si="261"/>
        <v>4169.0200000000004</v>
      </c>
      <c r="N8372" t="str" cm="1">
        <f t="array" ref="N83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73" spans="2:14" x14ac:dyDescent="0.35">
      <c r="B8373" s="7">
        <v>2032371</v>
      </c>
      <c r="C8373" s="1" t="s">
        <v>16</v>
      </c>
      <c r="D8373" s="1" t="s">
        <v>25</v>
      </c>
      <c r="E8373" s="1" t="s">
        <v>49</v>
      </c>
      <c r="F8373" s="1" t="s">
        <v>518</v>
      </c>
      <c r="G8373" s="3">
        <v>45482</v>
      </c>
      <c r="H8373" s="3">
        <v>45484</v>
      </c>
      <c r="I8373" s="6">
        <v>999</v>
      </c>
      <c r="J8373" s="1">
        <v>2</v>
      </c>
      <c r="K8373" s="4">
        <v>0.02</v>
      </c>
      <c r="L8373" s="6">
        <f t="shared" si="260"/>
        <v>19.98</v>
      </c>
      <c r="M8373" s="8">
        <f t="shared" si="261"/>
        <v>1978.02</v>
      </c>
      <c r="N8373" t="str" cm="1">
        <f t="array" ref="N83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74" spans="2:14" x14ac:dyDescent="0.35">
      <c r="B8374" s="7">
        <v>2032372</v>
      </c>
      <c r="C8374" s="1" t="s">
        <v>17</v>
      </c>
      <c r="D8374" s="1" t="s">
        <v>26</v>
      </c>
      <c r="E8374" s="1" t="s">
        <v>50</v>
      </c>
      <c r="F8374" s="1" t="s">
        <v>519</v>
      </c>
      <c r="G8374" s="3">
        <v>45482</v>
      </c>
      <c r="H8374" s="3">
        <v>45485</v>
      </c>
      <c r="I8374" s="6">
        <v>2099</v>
      </c>
      <c r="J8374" s="1">
        <v>1</v>
      </c>
      <c r="K8374" s="4">
        <v>0.02</v>
      </c>
      <c r="L8374" s="6">
        <f t="shared" si="260"/>
        <v>41.980000000000004</v>
      </c>
      <c r="M8374" s="8">
        <f t="shared" si="261"/>
        <v>2057.02</v>
      </c>
      <c r="N8374" t="str" cm="1">
        <f t="array" ref="N83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75" spans="2:14" x14ac:dyDescent="0.35">
      <c r="B8375" s="7">
        <v>2032373</v>
      </c>
      <c r="C8375" s="1" t="s">
        <v>18</v>
      </c>
      <c r="D8375" s="1" t="s">
        <v>27</v>
      </c>
      <c r="E8375" s="1" t="s">
        <v>51</v>
      </c>
      <c r="F8375" s="1" t="s">
        <v>520</v>
      </c>
      <c r="G8375" s="3">
        <v>45482</v>
      </c>
      <c r="H8375" s="3">
        <v>45487</v>
      </c>
      <c r="I8375" s="6">
        <v>11000</v>
      </c>
      <c r="J8375" s="1">
        <v>1</v>
      </c>
      <c r="K8375" s="4">
        <v>0.02</v>
      </c>
      <c r="L8375" s="6">
        <f t="shared" si="260"/>
        <v>220</v>
      </c>
      <c r="M8375" s="8">
        <f t="shared" si="261"/>
        <v>10780</v>
      </c>
      <c r="N8375" t="str" cm="1">
        <f t="array" ref="N83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76" spans="2:14" x14ac:dyDescent="0.35">
      <c r="B8376" s="7">
        <v>2032374</v>
      </c>
      <c r="C8376" s="1" t="s">
        <v>19</v>
      </c>
      <c r="D8376" s="1" t="s">
        <v>28</v>
      </c>
      <c r="E8376" s="1" t="s">
        <v>506</v>
      </c>
      <c r="F8376" s="1" t="s">
        <v>521</v>
      </c>
      <c r="G8376" s="3">
        <v>45482</v>
      </c>
      <c r="H8376" s="3">
        <v>45483</v>
      </c>
      <c r="I8376" s="6">
        <v>800</v>
      </c>
      <c r="J8376" s="1">
        <v>2</v>
      </c>
      <c r="K8376" s="4">
        <v>0.02</v>
      </c>
      <c r="L8376" s="6">
        <f t="shared" si="260"/>
        <v>16</v>
      </c>
      <c r="M8376" s="8">
        <f t="shared" si="261"/>
        <v>1584</v>
      </c>
      <c r="N8376" t="str" cm="1">
        <f t="array" ref="N83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77" spans="2:14" x14ac:dyDescent="0.35">
      <c r="B8377" s="7">
        <v>2032375</v>
      </c>
      <c r="C8377" s="1" t="s">
        <v>20</v>
      </c>
      <c r="D8377" s="1" t="s">
        <v>29</v>
      </c>
      <c r="E8377" s="1" t="s">
        <v>507</v>
      </c>
      <c r="F8377" s="1" t="s">
        <v>518</v>
      </c>
      <c r="G8377" s="3">
        <v>45482</v>
      </c>
      <c r="H8377" s="3">
        <v>45490</v>
      </c>
      <c r="I8377" s="6">
        <v>5500</v>
      </c>
      <c r="J8377" s="1">
        <v>1</v>
      </c>
      <c r="K8377" s="4">
        <v>0.02</v>
      </c>
      <c r="L8377" s="6">
        <f t="shared" si="260"/>
        <v>110</v>
      </c>
      <c r="M8377" s="8">
        <f t="shared" si="261"/>
        <v>5390</v>
      </c>
      <c r="N8377" t="str" cm="1">
        <f t="array" ref="N83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78" spans="2:14" x14ac:dyDescent="0.35">
      <c r="B8378" s="7">
        <v>2032376</v>
      </c>
      <c r="C8378" s="1" t="s">
        <v>21</v>
      </c>
      <c r="D8378" s="1" t="s">
        <v>25</v>
      </c>
      <c r="E8378" s="1" t="s">
        <v>508</v>
      </c>
      <c r="F8378" s="1" t="s">
        <v>518</v>
      </c>
      <c r="G8378" s="3">
        <v>45482</v>
      </c>
      <c r="H8378" s="3">
        <v>45484</v>
      </c>
      <c r="I8378" s="6">
        <v>1350</v>
      </c>
      <c r="J8378" s="1">
        <v>3</v>
      </c>
      <c r="K8378" s="4">
        <v>0.02</v>
      </c>
      <c r="L8378" s="6">
        <f t="shared" si="260"/>
        <v>27</v>
      </c>
      <c r="M8378" s="8">
        <f t="shared" si="261"/>
        <v>4023</v>
      </c>
      <c r="N8378" t="str" cm="1">
        <f t="array" ref="N83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79" spans="2:14" x14ac:dyDescent="0.35">
      <c r="B8379" s="7">
        <v>2032377</v>
      </c>
      <c r="C8379" s="1" t="s">
        <v>22</v>
      </c>
      <c r="D8379" s="1" t="s">
        <v>26</v>
      </c>
      <c r="E8379" s="1" t="s">
        <v>31</v>
      </c>
      <c r="F8379" s="1" t="s">
        <v>519</v>
      </c>
      <c r="G8379" s="3">
        <v>45482</v>
      </c>
      <c r="H8379" s="3">
        <v>45485</v>
      </c>
      <c r="I8379" s="6">
        <v>4500</v>
      </c>
      <c r="J8379" s="1">
        <v>2</v>
      </c>
      <c r="K8379" s="4">
        <v>7.0000000000000007E-2</v>
      </c>
      <c r="L8379" s="6">
        <f t="shared" si="260"/>
        <v>315.00000000000006</v>
      </c>
      <c r="M8379" s="8">
        <f t="shared" si="261"/>
        <v>8685</v>
      </c>
      <c r="N8379" t="str" cm="1">
        <f t="array" ref="N83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80" spans="2:14" x14ac:dyDescent="0.35">
      <c r="B8380" s="7">
        <v>2032378</v>
      </c>
      <c r="C8380" s="1" t="s">
        <v>23</v>
      </c>
      <c r="D8380" s="1" t="s">
        <v>27</v>
      </c>
      <c r="E8380" s="1" t="s">
        <v>32</v>
      </c>
      <c r="F8380" s="1" t="s">
        <v>521</v>
      </c>
      <c r="G8380" s="3">
        <v>45482</v>
      </c>
      <c r="H8380" s="3">
        <v>45487</v>
      </c>
      <c r="I8380" s="6">
        <v>2350</v>
      </c>
      <c r="J8380" s="1">
        <v>1</v>
      </c>
      <c r="K8380" s="4">
        <v>0.03</v>
      </c>
      <c r="L8380" s="6">
        <f t="shared" si="260"/>
        <v>70.5</v>
      </c>
      <c r="M8380" s="8">
        <f t="shared" si="261"/>
        <v>2279.5</v>
      </c>
      <c r="N8380" t="str" cm="1">
        <f t="array" ref="N83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81" spans="2:14" x14ac:dyDescent="0.35">
      <c r="B8381" s="7">
        <v>2032379</v>
      </c>
      <c r="C8381" s="1" t="s">
        <v>24</v>
      </c>
      <c r="D8381" s="1" t="s">
        <v>28</v>
      </c>
      <c r="E8381" s="1" t="s">
        <v>38</v>
      </c>
      <c r="F8381" s="1" t="s">
        <v>520</v>
      </c>
      <c r="G8381" s="3">
        <v>45482</v>
      </c>
      <c r="H8381" s="3">
        <v>45483</v>
      </c>
      <c r="I8381" s="6">
        <v>90</v>
      </c>
      <c r="J8381" s="1">
        <v>2</v>
      </c>
      <c r="K8381" s="4">
        <v>0.08</v>
      </c>
      <c r="L8381" s="6">
        <f t="shared" si="260"/>
        <v>7.2</v>
      </c>
      <c r="M8381" s="8">
        <f t="shared" si="261"/>
        <v>172.8</v>
      </c>
      <c r="N8381" t="str" cm="1">
        <f t="array" ref="N83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82" spans="2:14" x14ac:dyDescent="0.35">
      <c r="B8382" s="7">
        <v>2032380</v>
      </c>
      <c r="C8382" s="1" t="s">
        <v>4</v>
      </c>
      <c r="D8382" s="1" t="s">
        <v>29</v>
      </c>
      <c r="E8382" s="1" t="s">
        <v>33</v>
      </c>
      <c r="F8382" s="1" t="s">
        <v>518</v>
      </c>
      <c r="G8382" s="3">
        <v>45482</v>
      </c>
      <c r="H8382" s="3">
        <v>45490</v>
      </c>
      <c r="I8382" s="6">
        <v>280</v>
      </c>
      <c r="J8382" s="1">
        <v>1</v>
      </c>
      <c r="K8382" s="4">
        <v>0.05</v>
      </c>
      <c r="L8382" s="6">
        <f t="shared" si="260"/>
        <v>14</v>
      </c>
      <c r="M8382" s="8">
        <f t="shared" si="261"/>
        <v>266</v>
      </c>
      <c r="N8382" t="str" cm="1">
        <f t="array" ref="N83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83" spans="2:14" x14ac:dyDescent="0.35">
      <c r="B8383" s="7">
        <v>2032381</v>
      </c>
      <c r="C8383" s="1" t="s">
        <v>5</v>
      </c>
      <c r="D8383" s="1" t="s">
        <v>25</v>
      </c>
      <c r="E8383" s="1" t="s">
        <v>34</v>
      </c>
      <c r="F8383" s="1" t="s">
        <v>519</v>
      </c>
      <c r="G8383" s="3">
        <v>45482</v>
      </c>
      <c r="H8383" s="3">
        <v>45484</v>
      </c>
      <c r="I8383" s="6">
        <v>70</v>
      </c>
      <c r="J8383" s="1">
        <v>2</v>
      </c>
      <c r="K8383" s="4">
        <v>0.05</v>
      </c>
      <c r="L8383" s="6">
        <f t="shared" si="260"/>
        <v>3.5</v>
      </c>
      <c r="M8383" s="8">
        <f t="shared" si="261"/>
        <v>136.5</v>
      </c>
      <c r="N8383" t="str" cm="1">
        <f t="array" ref="N83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84" spans="2:14" x14ac:dyDescent="0.35">
      <c r="B8384" s="7">
        <v>2032382</v>
      </c>
      <c r="C8384" s="1" t="s">
        <v>6</v>
      </c>
      <c r="D8384" s="1" t="s">
        <v>432</v>
      </c>
      <c r="E8384" s="1" t="s">
        <v>35</v>
      </c>
      <c r="F8384" s="1" t="s">
        <v>520</v>
      </c>
      <c r="G8384" s="3">
        <v>45482</v>
      </c>
      <c r="H8384" s="3">
        <v>45485</v>
      </c>
      <c r="I8384" s="6">
        <v>230</v>
      </c>
      <c r="J8384" s="1">
        <v>3</v>
      </c>
      <c r="K8384" s="4">
        <v>0.05</v>
      </c>
      <c r="L8384" s="6">
        <f t="shared" si="260"/>
        <v>11.5</v>
      </c>
      <c r="M8384" s="8">
        <f t="shared" si="261"/>
        <v>678.5</v>
      </c>
      <c r="N8384" t="str" cm="1">
        <f t="array" ref="N83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85" spans="2:14" x14ac:dyDescent="0.35">
      <c r="B8385" s="7">
        <v>2032383</v>
      </c>
      <c r="C8385" s="1" t="s">
        <v>7</v>
      </c>
      <c r="D8385" s="1" t="s">
        <v>25</v>
      </c>
      <c r="E8385" s="1" t="s">
        <v>36</v>
      </c>
      <c r="F8385" s="1" t="s">
        <v>521</v>
      </c>
      <c r="G8385" s="3">
        <v>45482</v>
      </c>
      <c r="H8385" s="3">
        <v>45487</v>
      </c>
      <c r="I8385" s="6">
        <v>7999</v>
      </c>
      <c r="J8385" s="1">
        <v>2</v>
      </c>
      <c r="K8385" s="4">
        <v>0.05</v>
      </c>
      <c r="L8385" s="6">
        <f t="shared" si="260"/>
        <v>399.95000000000005</v>
      </c>
      <c r="M8385" s="8">
        <f t="shared" si="261"/>
        <v>15598.05</v>
      </c>
      <c r="N8385" t="str" cm="1">
        <f t="array" ref="N83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86" spans="2:14" x14ac:dyDescent="0.35">
      <c r="B8386" s="7">
        <v>2032384</v>
      </c>
      <c r="C8386" s="1" t="s">
        <v>10</v>
      </c>
      <c r="D8386" s="1" t="s">
        <v>26</v>
      </c>
      <c r="E8386" s="1" t="s">
        <v>37</v>
      </c>
      <c r="F8386" s="1" t="s">
        <v>518</v>
      </c>
      <c r="G8386" s="3">
        <v>45482</v>
      </c>
      <c r="H8386" s="3">
        <v>45483</v>
      </c>
      <c r="I8386" s="6">
        <v>850</v>
      </c>
      <c r="J8386" s="1">
        <v>7</v>
      </c>
      <c r="K8386" s="4">
        <v>0.03</v>
      </c>
      <c r="L8386" s="6">
        <f t="shared" si="260"/>
        <v>25.5</v>
      </c>
      <c r="M8386" s="8">
        <f t="shared" si="261"/>
        <v>5924.5</v>
      </c>
      <c r="N8386" t="str" cm="1">
        <f t="array" ref="N83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87" spans="2:14" x14ac:dyDescent="0.35">
      <c r="B8387" s="7">
        <v>2032385</v>
      </c>
      <c r="C8387" s="1" t="s">
        <v>8</v>
      </c>
      <c r="D8387" s="1" t="s">
        <v>27</v>
      </c>
      <c r="E8387" s="1" t="s">
        <v>39</v>
      </c>
      <c r="F8387" s="1" t="s">
        <v>518</v>
      </c>
      <c r="G8387" s="3">
        <v>45482</v>
      </c>
      <c r="H8387" s="3">
        <v>45490</v>
      </c>
      <c r="I8387" s="6">
        <v>65000</v>
      </c>
      <c r="J8387" s="1">
        <v>2</v>
      </c>
      <c r="K8387" s="4">
        <v>0.1</v>
      </c>
      <c r="L8387" s="6">
        <f t="shared" si="260"/>
        <v>6500</v>
      </c>
      <c r="M8387" s="8">
        <f t="shared" si="261"/>
        <v>123500</v>
      </c>
      <c r="N8387" t="str" cm="1">
        <f t="array" ref="N83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88" spans="2:14" x14ac:dyDescent="0.35">
      <c r="B8388" s="7">
        <v>2032386</v>
      </c>
      <c r="C8388" s="1" t="s">
        <v>9</v>
      </c>
      <c r="D8388" s="1" t="s">
        <v>28</v>
      </c>
      <c r="E8388" s="1" t="s">
        <v>40</v>
      </c>
      <c r="F8388" s="1" t="s">
        <v>519</v>
      </c>
      <c r="G8388" s="3">
        <v>45482</v>
      </c>
      <c r="H8388" s="3">
        <v>45484</v>
      </c>
      <c r="I8388" s="6">
        <v>450</v>
      </c>
      <c r="J8388" s="1">
        <v>1</v>
      </c>
      <c r="K8388" s="4">
        <v>0.05</v>
      </c>
      <c r="L8388" s="6">
        <f t="shared" ref="L8388:L8451" si="262">I8388*K8388</f>
        <v>22.5</v>
      </c>
      <c r="M8388" s="8">
        <f t="shared" ref="M8388:M8451" si="263">I8388*J8388-L8388</f>
        <v>427.5</v>
      </c>
      <c r="N8388" t="str" cm="1">
        <f t="array" ref="N83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89" spans="2:14" x14ac:dyDescent="0.35">
      <c r="B8389" s="7">
        <v>2032387</v>
      </c>
      <c r="C8389" s="1" t="s">
        <v>11</v>
      </c>
      <c r="D8389" s="1" t="s">
        <v>29</v>
      </c>
      <c r="E8389" s="1" t="s">
        <v>41</v>
      </c>
      <c r="F8389" s="1" t="s">
        <v>521</v>
      </c>
      <c r="G8389" s="3">
        <v>45482</v>
      </c>
      <c r="H8389" s="3">
        <v>45485</v>
      </c>
      <c r="I8389" s="6">
        <v>1299</v>
      </c>
      <c r="J8389" s="1">
        <v>1</v>
      </c>
      <c r="K8389" s="4">
        <v>0.05</v>
      </c>
      <c r="L8389" s="6">
        <f t="shared" si="262"/>
        <v>64.95</v>
      </c>
      <c r="M8389" s="8">
        <f t="shared" si="263"/>
        <v>1234.05</v>
      </c>
      <c r="N8389" t="str" cm="1">
        <f t="array" ref="N83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90" spans="2:14" x14ac:dyDescent="0.35">
      <c r="B8390" s="7">
        <v>2032388</v>
      </c>
      <c r="C8390" s="1" t="s">
        <v>12</v>
      </c>
      <c r="D8390" s="1" t="s">
        <v>25</v>
      </c>
      <c r="E8390" s="1" t="s">
        <v>42</v>
      </c>
      <c r="F8390" s="1" t="s">
        <v>520</v>
      </c>
      <c r="G8390" s="3">
        <v>45482</v>
      </c>
      <c r="H8390" s="3">
        <v>45487</v>
      </c>
      <c r="I8390" s="6">
        <v>1700</v>
      </c>
      <c r="J8390" s="1">
        <v>1</v>
      </c>
      <c r="K8390" s="4">
        <v>0.02</v>
      </c>
      <c r="L8390" s="6">
        <f t="shared" si="262"/>
        <v>34</v>
      </c>
      <c r="M8390" s="8">
        <f t="shared" si="263"/>
        <v>1666</v>
      </c>
      <c r="N8390" t="str" cm="1">
        <f t="array" ref="N83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91" spans="2:14" x14ac:dyDescent="0.35">
      <c r="B8391" s="7">
        <v>2032389</v>
      </c>
      <c r="C8391" s="1" t="s">
        <v>13</v>
      </c>
      <c r="D8391" s="1" t="s">
        <v>30</v>
      </c>
      <c r="E8391" s="1" t="s">
        <v>43</v>
      </c>
      <c r="F8391" s="1" t="s">
        <v>518</v>
      </c>
      <c r="G8391" s="3">
        <v>45482</v>
      </c>
      <c r="H8391" s="3">
        <v>45483</v>
      </c>
      <c r="I8391" s="6">
        <v>55000</v>
      </c>
      <c r="J8391" s="1">
        <v>2</v>
      </c>
      <c r="K8391" s="4">
        <v>0.06</v>
      </c>
      <c r="L8391" s="6">
        <f t="shared" si="262"/>
        <v>3300</v>
      </c>
      <c r="M8391" s="8">
        <f t="shared" si="263"/>
        <v>106700</v>
      </c>
      <c r="N8391" t="str" cm="1">
        <f t="array" ref="N83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92" spans="2:14" x14ac:dyDescent="0.35">
      <c r="B8392" s="7">
        <v>2032390</v>
      </c>
      <c r="C8392" s="1" t="s">
        <v>14</v>
      </c>
      <c r="D8392" s="1" t="s">
        <v>27</v>
      </c>
      <c r="E8392" s="1" t="s">
        <v>44</v>
      </c>
      <c r="F8392" s="1" t="s">
        <v>519</v>
      </c>
      <c r="G8392" s="3">
        <v>45482</v>
      </c>
      <c r="H8392" s="3">
        <v>45490</v>
      </c>
      <c r="I8392" s="6">
        <v>57999</v>
      </c>
      <c r="J8392" s="1">
        <v>1</v>
      </c>
      <c r="K8392" s="4">
        <v>0.15</v>
      </c>
      <c r="L8392" s="6">
        <f t="shared" si="262"/>
        <v>8699.85</v>
      </c>
      <c r="M8392" s="8">
        <f t="shared" si="263"/>
        <v>49299.15</v>
      </c>
      <c r="N8392" t="str" cm="1">
        <f t="array" ref="N83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93" spans="2:14" x14ac:dyDescent="0.35">
      <c r="B8393" s="7">
        <v>2032391</v>
      </c>
      <c r="C8393" s="1" t="s">
        <v>15</v>
      </c>
      <c r="D8393" s="1" t="s">
        <v>28</v>
      </c>
      <c r="E8393" s="1" t="s">
        <v>45</v>
      </c>
      <c r="F8393" s="1" t="s">
        <v>520</v>
      </c>
      <c r="G8393" s="3">
        <v>45482</v>
      </c>
      <c r="H8393" s="3">
        <v>45484</v>
      </c>
      <c r="I8393" s="6">
        <v>1399</v>
      </c>
      <c r="J8393" s="1">
        <v>2</v>
      </c>
      <c r="K8393" s="4">
        <v>0.02</v>
      </c>
      <c r="L8393" s="6">
        <f t="shared" si="262"/>
        <v>27.98</v>
      </c>
      <c r="M8393" s="8">
        <f t="shared" si="263"/>
        <v>2770.02</v>
      </c>
      <c r="N8393" t="str" cm="1">
        <f t="array" ref="N83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94" spans="2:14" x14ac:dyDescent="0.35">
      <c r="B8394" s="7">
        <v>2032392</v>
      </c>
      <c r="C8394" s="1" t="s">
        <v>16</v>
      </c>
      <c r="D8394" s="1" t="s">
        <v>29</v>
      </c>
      <c r="E8394" s="1" t="s">
        <v>46</v>
      </c>
      <c r="F8394" s="1" t="s">
        <v>521</v>
      </c>
      <c r="G8394" s="3">
        <v>45482</v>
      </c>
      <c r="H8394" s="3">
        <v>45485</v>
      </c>
      <c r="I8394" s="6">
        <v>999</v>
      </c>
      <c r="J8394" s="1">
        <v>7</v>
      </c>
      <c r="K8394" s="4">
        <v>0.02</v>
      </c>
      <c r="L8394" s="6">
        <f t="shared" si="262"/>
        <v>19.98</v>
      </c>
      <c r="M8394" s="8">
        <f t="shared" si="263"/>
        <v>6973.02</v>
      </c>
      <c r="N8394" t="str" cm="1">
        <f t="array" ref="N83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95" spans="2:14" x14ac:dyDescent="0.35">
      <c r="B8395" s="7">
        <v>2032393</v>
      </c>
      <c r="C8395" s="1" t="s">
        <v>17</v>
      </c>
      <c r="D8395" s="1" t="s">
        <v>25</v>
      </c>
      <c r="E8395" s="1" t="s">
        <v>47</v>
      </c>
      <c r="F8395" s="1" t="s">
        <v>518</v>
      </c>
      <c r="G8395" s="3">
        <v>45482</v>
      </c>
      <c r="H8395" s="3">
        <v>45487</v>
      </c>
      <c r="I8395" s="6">
        <v>2099</v>
      </c>
      <c r="J8395" s="1">
        <v>2</v>
      </c>
      <c r="K8395" s="4">
        <v>0.02</v>
      </c>
      <c r="L8395" s="6">
        <f t="shared" si="262"/>
        <v>41.980000000000004</v>
      </c>
      <c r="M8395" s="8">
        <f t="shared" si="263"/>
        <v>4156.0200000000004</v>
      </c>
      <c r="N8395" t="str" cm="1">
        <f t="array" ref="N83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96" spans="2:14" x14ac:dyDescent="0.35">
      <c r="B8396" s="7">
        <v>2032394</v>
      </c>
      <c r="C8396" s="1" t="s">
        <v>18</v>
      </c>
      <c r="D8396" s="1" t="s">
        <v>26</v>
      </c>
      <c r="E8396" s="1" t="s">
        <v>48</v>
      </c>
      <c r="F8396" s="1" t="s">
        <v>518</v>
      </c>
      <c r="G8396" s="3">
        <v>45482</v>
      </c>
      <c r="H8396" s="3">
        <v>45483</v>
      </c>
      <c r="I8396" s="6">
        <v>11000</v>
      </c>
      <c r="J8396" s="1">
        <v>2</v>
      </c>
      <c r="K8396" s="4">
        <v>0.02</v>
      </c>
      <c r="L8396" s="6">
        <f t="shared" si="262"/>
        <v>220</v>
      </c>
      <c r="M8396" s="8">
        <f t="shared" si="263"/>
        <v>21780</v>
      </c>
      <c r="N8396" t="str" cm="1">
        <f t="array" ref="N83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97" spans="2:14" x14ac:dyDescent="0.35">
      <c r="B8397" s="7">
        <v>2032395</v>
      </c>
      <c r="C8397" s="1" t="s">
        <v>19</v>
      </c>
      <c r="D8397" s="1" t="s">
        <v>27</v>
      </c>
      <c r="E8397" s="1" t="s">
        <v>49</v>
      </c>
      <c r="F8397" s="1" t="s">
        <v>519</v>
      </c>
      <c r="G8397" s="3">
        <v>45482</v>
      </c>
      <c r="H8397" s="3">
        <v>45490</v>
      </c>
      <c r="I8397" s="6">
        <v>800</v>
      </c>
      <c r="J8397" s="1">
        <v>1</v>
      </c>
      <c r="K8397" s="4">
        <v>0.02</v>
      </c>
      <c r="L8397" s="6">
        <f t="shared" si="262"/>
        <v>16</v>
      </c>
      <c r="M8397" s="8">
        <f t="shared" si="263"/>
        <v>784</v>
      </c>
      <c r="N8397" t="str" cm="1">
        <f t="array" ref="N83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398" spans="2:14" x14ac:dyDescent="0.35">
      <c r="B8398" s="7">
        <v>2032396</v>
      </c>
      <c r="C8398" s="1" t="s">
        <v>20</v>
      </c>
      <c r="D8398" s="1" t="s">
        <v>28</v>
      </c>
      <c r="E8398" s="1" t="s">
        <v>50</v>
      </c>
      <c r="F8398" s="1" t="s">
        <v>521</v>
      </c>
      <c r="G8398" s="3">
        <v>45482</v>
      </c>
      <c r="H8398" s="3">
        <v>45484</v>
      </c>
      <c r="I8398" s="6">
        <v>5500</v>
      </c>
      <c r="J8398" s="1">
        <v>2</v>
      </c>
      <c r="K8398" s="4">
        <v>0.02</v>
      </c>
      <c r="L8398" s="6">
        <f t="shared" si="262"/>
        <v>110</v>
      </c>
      <c r="M8398" s="8">
        <f t="shared" si="263"/>
        <v>10890</v>
      </c>
      <c r="N8398" t="str" cm="1">
        <f t="array" ref="N83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399" spans="2:14" x14ac:dyDescent="0.35">
      <c r="B8399" s="7">
        <v>2032397</v>
      </c>
      <c r="C8399" s="1" t="s">
        <v>21</v>
      </c>
      <c r="D8399" s="1" t="s">
        <v>29</v>
      </c>
      <c r="E8399" s="1" t="s">
        <v>51</v>
      </c>
      <c r="F8399" s="1" t="s">
        <v>520</v>
      </c>
      <c r="G8399" s="3">
        <v>45482</v>
      </c>
      <c r="H8399" s="3">
        <v>45485</v>
      </c>
      <c r="I8399" s="6">
        <v>1350</v>
      </c>
      <c r="J8399" s="1">
        <v>4</v>
      </c>
      <c r="K8399" s="4">
        <v>0.02</v>
      </c>
      <c r="L8399" s="6">
        <f t="shared" si="262"/>
        <v>27</v>
      </c>
      <c r="M8399" s="8">
        <f t="shared" si="263"/>
        <v>5373</v>
      </c>
      <c r="N8399" t="str" cm="1">
        <f t="array" ref="N83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00" spans="2:14" x14ac:dyDescent="0.35">
      <c r="B8400" s="7">
        <v>2032398</v>
      </c>
      <c r="C8400" s="1" t="s">
        <v>22</v>
      </c>
      <c r="D8400" s="1" t="s">
        <v>25</v>
      </c>
      <c r="E8400" s="1" t="s">
        <v>506</v>
      </c>
      <c r="F8400" s="1" t="s">
        <v>518</v>
      </c>
      <c r="G8400" s="3">
        <v>45482</v>
      </c>
      <c r="H8400" s="3">
        <v>45487</v>
      </c>
      <c r="I8400" s="6">
        <v>4500</v>
      </c>
      <c r="J8400" s="1">
        <v>3</v>
      </c>
      <c r="K8400" s="4">
        <v>0.02</v>
      </c>
      <c r="L8400" s="6">
        <f t="shared" si="262"/>
        <v>90</v>
      </c>
      <c r="M8400" s="8">
        <f t="shared" si="263"/>
        <v>13410</v>
      </c>
      <c r="N8400" t="str" cm="1">
        <f t="array" ref="N84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01" spans="2:14" x14ac:dyDescent="0.35">
      <c r="B8401" s="7">
        <v>2032399</v>
      </c>
      <c r="C8401" s="1" t="s">
        <v>23</v>
      </c>
      <c r="D8401" s="1" t="s">
        <v>26</v>
      </c>
      <c r="E8401" s="1" t="s">
        <v>507</v>
      </c>
      <c r="F8401" s="1" t="s">
        <v>519</v>
      </c>
      <c r="G8401" s="3">
        <v>45482</v>
      </c>
      <c r="H8401" s="3">
        <v>45483</v>
      </c>
      <c r="I8401" s="6">
        <v>2350</v>
      </c>
      <c r="J8401" s="1">
        <v>2</v>
      </c>
      <c r="K8401" s="4">
        <v>7.0000000000000007E-2</v>
      </c>
      <c r="L8401" s="6">
        <f t="shared" si="262"/>
        <v>164.50000000000003</v>
      </c>
      <c r="M8401" s="8">
        <f t="shared" si="263"/>
        <v>4535.5</v>
      </c>
      <c r="N8401" t="str" cm="1">
        <f t="array" ref="N84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02" spans="2:14" x14ac:dyDescent="0.35">
      <c r="B8402" s="7">
        <v>2032400</v>
      </c>
      <c r="C8402" s="1" t="s">
        <v>24</v>
      </c>
      <c r="D8402" s="1" t="s">
        <v>27</v>
      </c>
      <c r="E8402" s="1" t="s">
        <v>508</v>
      </c>
      <c r="F8402" s="1" t="s">
        <v>520</v>
      </c>
      <c r="G8402" s="3">
        <v>45482</v>
      </c>
      <c r="H8402" s="3">
        <v>45490</v>
      </c>
      <c r="I8402" s="6">
        <v>90</v>
      </c>
      <c r="J8402" s="1">
        <v>1</v>
      </c>
      <c r="K8402" s="4">
        <v>0.03</v>
      </c>
      <c r="L8402" s="6">
        <f t="shared" si="262"/>
        <v>2.6999999999999997</v>
      </c>
      <c r="M8402" s="8">
        <f t="shared" si="263"/>
        <v>87.3</v>
      </c>
      <c r="N8402" t="str" cm="1">
        <f t="array" ref="N84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03" spans="2:14" x14ac:dyDescent="0.35">
      <c r="B8403" s="7">
        <v>2032401</v>
      </c>
      <c r="C8403" s="1" t="s">
        <v>4</v>
      </c>
      <c r="D8403" s="1" t="s">
        <v>28</v>
      </c>
      <c r="E8403" s="1" t="s">
        <v>31</v>
      </c>
      <c r="F8403" s="1" t="s">
        <v>521</v>
      </c>
      <c r="G8403" s="3">
        <v>45482</v>
      </c>
      <c r="H8403" s="3">
        <v>45484</v>
      </c>
      <c r="I8403" s="6">
        <v>280</v>
      </c>
      <c r="J8403" s="1">
        <v>1</v>
      </c>
      <c r="K8403" s="4">
        <v>0.08</v>
      </c>
      <c r="L8403" s="6">
        <f t="shared" si="262"/>
        <v>22.400000000000002</v>
      </c>
      <c r="M8403" s="8">
        <f t="shared" si="263"/>
        <v>257.60000000000002</v>
      </c>
      <c r="N8403" t="str" cm="1">
        <f t="array" ref="N84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04" spans="2:14" x14ac:dyDescent="0.35">
      <c r="B8404" s="7">
        <v>2032402</v>
      </c>
      <c r="C8404" s="1" t="s">
        <v>5</v>
      </c>
      <c r="D8404" s="1" t="s">
        <v>29</v>
      </c>
      <c r="E8404" s="1" t="s">
        <v>32</v>
      </c>
      <c r="F8404" s="1" t="s">
        <v>518</v>
      </c>
      <c r="G8404" s="3">
        <v>45482</v>
      </c>
      <c r="H8404" s="3">
        <v>45485</v>
      </c>
      <c r="I8404" s="6">
        <v>70</v>
      </c>
      <c r="J8404" s="1">
        <v>2</v>
      </c>
      <c r="K8404" s="4">
        <v>0.05</v>
      </c>
      <c r="L8404" s="6">
        <f t="shared" si="262"/>
        <v>3.5</v>
      </c>
      <c r="M8404" s="8">
        <f t="shared" si="263"/>
        <v>136.5</v>
      </c>
      <c r="N8404" t="str" cm="1">
        <f t="array" ref="N84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05" spans="2:14" x14ac:dyDescent="0.35">
      <c r="B8405" s="7">
        <v>2032403</v>
      </c>
      <c r="C8405" s="1" t="s">
        <v>6</v>
      </c>
      <c r="D8405" s="1" t="s">
        <v>25</v>
      </c>
      <c r="E8405" s="1" t="s">
        <v>38</v>
      </c>
      <c r="F8405" s="1" t="s">
        <v>518</v>
      </c>
      <c r="G8405" s="3">
        <v>45482</v>
      </c>
      <c r="H8405" s="3">
        <v>45487</v>
      </c>
      <c r="I8405" s="6">
        <v>230</v>
      </c>
      <c r="J8405" s="1">
        <v>1</v>
      </c>
      <c r="K8405" s="4">
        <v>0.05</v>
      </c>
      <c r="L8405" s="6">
        <f t="shared" si="262"/>
        <v>11.5</v>
      </c>
      <c r="M8405" s="8">
        <f t="shared" si="263"/>
        <v>218.5</v>
      </c>
      <c r="N8405" t="str" cm="1">
        <f t="array" ref="N84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06" spans="2:14" x14ac:dyDescent="0.35">
      <c r="B8406" s="7">
        <v>2032404</v>
      </c>
      <c r="C8406" s="1" t="s">
        <v>7</v>
      </c>
      <c r="D8406" s="1" t="s">
        <v>433</v>
      </c>
      <c r="E8406" s="1" t="s">
        <v>33</v>
      </c>
      <c r="F8406" s="1" t="s">
        <v>519</v>
      </c>
      <c r="G8406" s="3">
        <v>45482</v>
      </c>
      <c r="H8406" s="3">
        <v>45483</v>
      </c>
      <c r="I8406" s="6">
        <v>7999</v>
      </c>
      <c r="J8406" s="1">
        <v>3</v>
      </c>
      <c r="K8406" s="4">
        <v>0.05</v>
      </c>
      <c r="L8406" s="6">
        <f t="shared" si="262"/>
        <v>399.95000000000005</v>
      </c>
      <c r="M8406" s="8">
        <f t="shared" si="263"/>
        <v>23597.05</v>
      </c>
      <c r="N8406" t="str" cm="1">
        <f t="array" ref="N84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07" spans="2:14" x14ac:dyDescent="0.35">
      <c r="B8407" s="7">
        <v>2032405</v>
      </c>
      <c r="C8407" s="1" t="s">
        <v>10</v>
      </c>
      <c r="D8407" s="1" t="s">
        <v>25</v>
      </c>
      <c r="E8407" s="1" t="s">
        <v>34</v>
      </c>
      <c r="F8407" s="1" t="s">
        <v>521</v>
      </c>
      <c r="G8407" s="3">
        <v>45482</v>
      </c>
      <c r="H8407" s="3">
        <v>45490</v>
      </c>
      <c r="I8407" s="6">
        <v>850</v>
      </c>
      <c r="J8407" s="1">
        <v>2</v>
      </c>
      <c r="K8407" s="4">
        <v>0.05</v>
      </c>
      <c r="L8407" s="6">
        <f t="shared" si="262"/>
        <v>42.5</v>
      </c>
      <c r="M8407" s="8">
        <f t="shared" si="263"/>
        <v>1657.5</v>
      </c>
      <c r="N8407" t="str" cm="1">
        <f t="array" ref="N84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08" spans="2:14" x14ac:dyDescent="0.35">
      <c r="B8408" s="7">
        <v>2032406</v>
      </c>
      <c r="C8408" s="1" t="s">
        <v>8</v>
      </c>
      <c r="D8408" s="1" t="s">
        <v>26</v>
      </c>
      <c r="E8408" s="1" t="s">
        <v>35</v>
      </c>
      <c r="F8408" s="1" t="s">
        <v>520</v>
      </c>
      <c r="G8408" s="3">
        <v>45482</v>
      </c>
      <c r="H8408" s="3">
        <v>45484</v>
      </c>
      <c r="I8408" s="6">
        <v>65000</v>
      </c>
      <c r="J8408" s="1">
        <v>1</v>
      </c>
      <c r="K8408" s="4">
        <v>0.03</v>
      </c>
      <c r="L8408" s="6">
        <f t="shared" si="262"/>
        <v>1950</v>
      </c>
      <c r="M8408" s="8">
        <f t="shared" si="263"/>
        <v>63050</v>
      </c>
      <c r="N8408" t="str" cm="1">
        <f t="array" ref="N84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09" spans="2:14" x14ac:dyDescent="0.35">
      <c r="B8409" s="7">
        <v>2032407</v>
      </c>
      <c r="C8409" s="1" t="s">
        <v>9</v>
      </c>
      <c r="D8409" s="1" t="s">
        <v>27</v>
      </c>
      <c r="E8409" s="1" t="s">
        <v>36</v>
      </c>
      <c r="F8409" s="1" t="s">
        <v>518</v>
      </c>
      <c r="G8409" s="3">
        <v>45482</v>
      </c>
      <c r="H8409" s="3">
        <v>45485</v>
      </c>
      <c r="I8409" s="6">
        <v>450</v>
      </c>
      <c r="J8409" s="1">
        <v>2</v>
      </c>
      <c r="K8409" s="4">
        <v>0.1</v>
      </c>
      <c r="L8409" s="6">
        <f t="shared" si="262"/>
        <v>45</v>
      </c>
      <c r="M8409" s="8">
        <f t="shared" si="263"/>
        <v>855</v>
      </c>
      <c r="N8409" t="str" cm="1">
        <f t="array" ref="N84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10" spans="2:14" x14ac:dyDescent="0.35">
      <c r="B8410" s="7">
        <v>2032408</v>
      </c>
      <c r="C8410" s="1" t="s">
        <v>11</v>
      </c>
      <c r="D8410" s="1" t="s">
        <v>28</v>
      </c>
      <c r="E8410" s="1" t="s">
        <v>37</v>
      </c>
      <c r="F8410" s="1" t="s">
        <v>519</v>
      </c>
      <c r="G8410" s="3">
        <v>45482</v>
      </c>
      <c r="H8410" s="3">
        <v>45487</v>
      </c>
      <c r="I8410" s="6">
        <v>1299</v>
      </c>
      <c r="J8410" s="1">
        <v>1</v>
      </c>
      <c r="K8410" s="4">
        <v>0.05</v>
      </c>
      <c r="L8410" s="6">
        <f t="shared" si="262"/>
        <v>64.95</v>
      </c>
      <c r="M8410" s="8">
        <f t="shared" si="263"/>
        <v>1234.05</v>
      </c>
      <c r="N8410" t="str" cm="1">
        <f t="array" ref="N84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11" spans="2:14" x14ac:dyDescent="0.35">
      <c r="B8411" s="7">
        <v>2032409</v>
      </c>
      <c r="C8411" s="1" t="s">
        <v>12</v>
      </c>
      <c r="D8411" s="1" t="s">
        <v>29</v>
      </c>
      <c r="E8411" s="1" t="s">
        <v>39</v>
      </c>
      <c r="F8411" s="1" t="s">
        <v>520</v>
      </c>
      <c r="G8411" s="3">
        <v>45482</v>
      </c>
      <c r="H8411" s="3">
        <v>45483</v>
      </c>
      <c r="I8411" s="6">
        <v>1700</v>
      </c>
      <c r="J8411" s="1">
        <v>2</v>
      </c>
      <c r="K8411" s="4">
        <v>0.05</v>
      </c>
      <c r="L8411" s="6">
        <f t="shared" si="262"/>
        <v>85</v>
      </c>
      <c r="M8411" s="8">
        <f t="shared" si="263"/>
        <v>3315</v>
      </c>
      <c r="N8411" t="str" cm="1">
        <f t="array" ref="N84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12" spans="2:14" x14ac:dyDescent="0.35">
      <c r="B8412" s="7">
        <v>2032410</v>
      </c>
      <c r="C8412" s="1" t="s">
        <v>13</v>
      </c>
      <c r="D8412" s="1" t="s">
        <v>25</v>
      </c>
      <c r="E8412" s="1" t="s">
        <v>40</v>
      </c>
      <c r="F8412" s="1" t="s">
        <v>521</v>
      </c>
      <c r="G8412" s="3">
        <v>45482</v>
      </c>
      <c r="H8412" s="3">
        <v>45490</v>
      </c>
      <c r="I8412" s="6">
        <v>55000</v>
      </c>
      <c r="J8412" s="1">
        <v>3</v>
      </c>
      <c r="K8412" s="4">
        <v>0.02</v>
      </c>
      <c r="L8412" s="6">
        <f t="shared" si="262"/>
        <v>1100</v>
      </c>
      <c r="M8412" s="8">
        <f t="shared" si="263"/>
        <v>163900</v>
      </c>
      <c r="N8412" t="str" cm="1">
        <f t="array" ref="N84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13" spans="2:14" x14ac:dyDescent="0.35">
      <c r="B8413" s="7">
        <v>2032411</v>
      </c>
      <c r="C8413" s="1" t="s">
        <v>14</v>
      </c>
      <c r="D8413" s="1" t="s">
        <v>30</v>
      </c>
      <c r="E8413" s="1" t="s">
        <v>41</v>
      </c>
      <c r="F8413" s="1" t="s">
        <v>518</v>
      </c>
      <c r="G8413" s="3">
        <v>45482</v>
      </c>
      <c r="H8413" s="3">
        <v>45484</v>
      </c>
      <c r="I8413" s="6">
        <v>57999</v>
      </c>
      <c r="J8413" s="1">
        <v>2</v>
      </c>
      <c r="K8413" s="4">
        <v>0.06</v>
      </c>
      <c r="L8413" s="6">
        <f t="shared" si="262"/>
        <v>3479.94</v>
      </c>
      <c r="M8413" s="8">
        <f t="shared" si="263"/>
        <v>112518.06</v>
      </c>
      <c r="N8413" t="str" cm="1">
        <f t="array" ref="N84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14" spans="2:14" x14ac:dyDescent="0.35">
      <c r="B8414" s="7">
        <v>2032412</v>
      </c>
      <c r="C8414" s="1" t="s">
        <v>15</v>
      </c>
      <c r="D8414" s="1" t="s">
        <v>27</v>
      </c>
      <c r="E8414" s="1" t="s">
        <v>42</v>
      </c>
      <c r="F8414" s="1" t="s">
        <v>518</v>
      </c>
      <c r="G8414" s="3">
        <v>45482</v>
      </c>
      <c r="H8414" s="3">
        <v>45485</v>
      </c>
      <c r="I8414" s="6">
        <v>1399</v>
      </c>
      <c r="J8414" s="1">
        <v>7</v>
      </c>
      <c r="K8414" s="4">
        <v>0.15</v>
      </c>
      <c r="L8414" s="6">
        <f t="shared" si="262"/>
        <v>209.85</v>
      </c>
      <c r="M8414" s="8">
        <f t="shared" si="263"/>
        <v>9583.15</v>
      </c>
      <c r="N8414" t="str" cm="1">
        <f t="array" ref="N84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15" spans="2:14" x14ac:dyDescent="0.35">
      <c r="B8415" s="7">
        <v>2032413</v>
      </c>
      <c r="C8415" s="1" t="s">
        <v>16</v>
      </c>
      <c r="D8415" s="1" t="s">
        <v>28</v>
      </c>
      <c r="E8415" s="1" t="s">
        <v>43</v>
      </c>
      <c r="F8415" s="1" t="s">
        <v>519</v>
      </c>
      <c r="G8415" s="3">
        <v>45482</v>
      </c>
      <c r="H8415" s="3">
        <v>45487</v>
      </c>
      <c r="I8415" s="6">
        <v>999</v>
      </c>
      <c r="J8415" s="1">
        <v>2</v>
      </c>
      <c r="K8415" s="4">
        <v>0.02</v>
      </c>
      <c r="L8415" s="6">
        <f t="shared" si="262"/>
        <v>19.98</v>
      </c>
      <c r="M8415" s="8">
        <f t="shared" si="263"/>
        <v>1978.02</v>
      </c>
      <c r="N8415" t="str" cm="1">
        <f t="array" ref="N84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16" spans="2:14" x14ac:dyDescent="0.35">
      <c r="B8416" s="7">
        <v>2032414</v>
      </c>
      <c r="C8416" s="1" t="s">
        <v>17</v>
      </c>
      <c r="D8416" s="1" t="s">
        <v>29</v>
      </c>
      <c r="E8416" s="1" t="s">
        <v>44</v>
      </c>
      <c r="F8416" s="1" t="s">
        <v>521</v>
      </c>
      <c r="G8416" s="3">
        <v>45482</v>
      </c>
      <c r="H8416" s="3">
        <v>45483</v>
      </c>
      <c r="I8416" s="6">
        <v>2099</v>
      </c>
      <c r="J8416" s="1">
        <v>1</v>
      </c>
      <c r="K8416" s="4">
        <v>0.02</v>
      </c>
      <c r="L8416" s="6">
        <f t="shared" si="262"/>
        <v>41.980000000000004</v>
      </c>
      <c r="M8416" s="8">
        <f t="shared" si="263"/>
        <v>2057.02</v>
      </c>
      <c r="N8416" t="str" cm="1">
        <f t="array" ref="N84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17" spans="2:14" x14ac:dyDescent="0.35">
      <c r="B8417" s="7">
        <v>2032415</v>
      </c>
      <c r="C8417" s="1" t="s">
        <v>18</v>
      </c>
      <c r="D8417" s="1" t="s">
        <v>25</v>
      </c>
      <c r="E8417" s="1" t="s">
        <v>45</v>
      </c>
      <c r="F8417" s="1" t="s">
        <v>520</v>
      </c>
      <c r="G8417" s="3">
        <v>45482</v>
      </c>
      <c r="H8417" s="3">
        <v>45490</v>
      </c>
      <c r="I8417" s="6">
        <v>11000</v>
      </c>
      <c r="J8417" s="1">
        <v>1</v>
      </c>
      <c r="K8417" s="4">
        <v>0.02</v>
      </c>
      <c r="L8417" s="6">
        <f t="shared" si="262"/>
        <v>220</v>
      </c>
      <c r="M8417" s="8">
        <f t="shared" si="263"/>
        <v>10780</v>
      </c>
      <c r="N8417" t="str" cm="1">
        <f t="array" ref="N84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18" spans="2:14" x14ac:dyDescent="0.35">
      <c r="B8418" s="7">
        <v>2032416</v>
      </c>
      <c r="C8418" s="1" t="s">
        <v>19</v>
      </c>
      <c r="D8418" s="1" t="s">
        <v>26</v>
      </c>
      <c r="E8418" s="1" t="s">
        <v>46</v>
      </c>
      <c r="F8418" s="1" t="s">
        <v>518</v>
      </c>
      <c r="G8418" s="3">
        <v>45482</v>
      </c>
      <c r="H8418" s="3">
        <v>45484</v>
      </c>
      <c r="I8418" s="6">
        <v>800</v>
      </c>
      <c r="J8418" s="1">
        <v>1</v>
      </c>
      <c r="K8418" s="4">
        <v>0.02</v>
      </c>
      <c r="L8418" s="6">
        <f t="shared" si="262"/>
        <v>16</v>
      </c>
      <c r="M8418" s="8">
        <f t="shared" si="263"/>
        <v>784</v>
      </c>
      <c r="N8418" t="str" cm="1">
        <f t="array" ref="N84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19" spans="2:14" x14ac:dyDescent="0.35">
      <c r="B8419" s="7">
        <v>2032417</v>
      </c>
      <c r="C8419" s="1" t="s">
        <v>20</v>
      </c>
      <c r="D8419" s="1" t="s">
        <v>27</v>
      </c>
      <c r="E8419" s="1" t="s">
        <v>47</v>
      </c>
      <c r="F8419" s="1" t="s">
        <v>519</v>
      </c>
      <c r="G8419" s="3">
        <v>45482</v>
      </c>
      <c r="H8419" s="3">
        <v>45485</v>
      </c>
      <c r="I8419" s="6">
        <v>5500</v>
      </c>
      <c r="J8419" s="1">
        <v>2</v>
      </c>
      <c r="K8419" s="4">
        <v>0.02</v>
      </c>
      <c r="L8419" s="6">
        <f t="shared" si="262"/>
        <v>110</v>
      </c>
      <c r="M8419" s="8">
        <f t="shared" si="263"/>
        <v>10890</v>
      </c>
      <c r="N8419" t="str" cm="1">
        <f t="array" ref="N84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20" spans="2:14" x14ac:dyDescent="0.35">
      <c r="B8420" s="7">
        <v>2032418</v>
      </c>
      <c r="C8420" s="1" t="s">
        <v>21</v>
      </c>
      <c r="D8420" s="1" t="s">
        <v>28</v>
      </c>
      <c r="E8420" s="1" t="s">
        <v>48</v>
      </c>
      <c r="F8420" s="1" t="s">
        <v>520</v>
      </c>
      <c r="G8420" s="3">
        <v>45482</v>
      </c>
      <c r="H8420" s="3">
        <v>45487</v>
      </c>
      <c r="I8420" s="6">
        <v>1350</v>
      </c>
      <c r="J8420" s="1">
        <v>1</v>
      </c>
      <c r="K8420" s="4">
        <v>0.02</v>
      </c>
      <c r="L8420" s="6">
        <f t="shared" si="262"/>
        <v>27</v>
      </c>
      <c r="M8420" s="8">
        <f t="shared" si="263"/>
        <v>1323</v>
      </c>
      <c r="N8420" t="str" cm="1">
        <f t="array" ref="N84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21" spans="2:14" x14ac:dyDescent="0.35">
      <c r="B8421" s="7">
        <v>2032419</v>
      </c>
      <c r="C8421" s="1" t="s">
        <v>22</v>
      </c>
      <c r="D8421" s="1" t="s">
        <v>29</v>
      </c>
      <c r="E8421" s="1" t="s">
        <v>49</v>
      </c>
      <c r="F8421" s="1" t="s">
        <v>521</v>
      </c>
      <c r="G8421" s="3">
        <v>45482</v>
      </c>
      <c r="H8421" s="3">
        <v>45483</v>
      </c>
      <c r="I8421" s="6">
        <v>4500</v>
      </c>
      <c r="J8421" s="1">
        <v>2</v>
      </c>
      <c r="K8421" s="4">
        <v>0.02</v>
      </c>
      <c r="L8421" s="6">
        <f t="shared" si="262"/>
        <v>90</v>
      </c>
      <c r="M8421" s="8">
        <f t="shared" si="263"/>
        <v>8910</v>
      </c>
      <c r="N8421" t="str" cm="1">
        <f t="array" ref="N84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22" spans="2:14" x14ac:dyDescent="0.35">
      <c r="B8422" s="7">
        <v>2032420</v>
      </c>
      <c r="C8422" s="1" t="s">
        <v>23</v>
      </c>
      <c r="D8422" s="1" t="s">
        <v>25</v>
      </c>
      <c r="E8422" s="1" t="s">
        <v>50</v>
      </c>
      <c r="F8422" s="1" t="s">
        <v>518</v>
      </c>
      <c r="G8422" s="3">
        <v>45482</v>
      </c>
      <c r="H8422" s="3">
        <v>45490</v>
      </c>
      <c r="I8422" s="6">
        <v>2350</v>
      </c>
      <c r="J8422" s="1">
        <v>7</v>
      </c>
      <c r="K8422" s="4">
        <v>0.02</v>
      </c>
      <c r="L8422" s="6">
        <f t="shared" si="262"/>
        <v>47</v>
      </c>
      <c r="M8422" s="8">
        <f t="shared" si="263"/>
        <v>16403</v>
      </c>
      <c r="N8422" t="str" cm="1">
        <f t="array" ref="N84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23" spans="2:14" x14ac:dyDescent="0.35">
      <c r="B8423" s="7">
        <v>2032421</v>
      </c>
      <c r="C8423" s="1" t="s">
        <v>24</v>
      </c>
      <c r="D8423" s="1" t="s">
        <v>26</v>
      </c>
      <c r="E8423" s="1" t="s">
        <v>51</v>
      </c>
      <c r="F8423" s="1" t="s">
        <v>518</v>
      </c>
      <c r="G8423" s="3">
        <v>45482</v>
      </c>
      <c r="H8423" s="3">
        <v>45484</v>
      </c>
      <c r="I8423" s="6">
        <v>90</v>
      </c>
      <c r="J8423" s="1">
        <v>2</v>
      </c>
      <c r="K8423" s="4">
        <v>7.0000000000000007E-2</v>
      </c>
      <c r="L8423" s="6">
        <f t="shared" si="262"/>
        <v>6.3000000000000007</v>
      </c>
      <c r="M8423" s="8">
        <f t="shared" si="263"/>
        <v>173.7</v>
      </c>
      <c r="N8423" t="str" cm="1">
        <f t="array" ref="N84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24" spans="2:14" x14ac:dyDescent="0.35">
      <c r="B8424" s="7">
        <v>2032422</v>
      </c>
      <c r="C8424" s="1" t="s">
        <v>4</v>
      </c>
      <c r="D8424" s="1" t="s">
        <v>27</v>
      </c>
      <c r="E8424" s="1" t="s">
        <v>506</v>
      </c>
      <c r="F8424" s="1" t="s">
        <v>519</v>
      </c>
      <c r="G8424" s="3">
        <v>45482</v>
      </c>
      <c r="H8424" s="3">
        <v>45485</v>
      </c>
      <c r="I8424" s="6">
        <v>280</v>
      </c>
      <c r="J8424" s="1">
        <v>2</v>
      </c>
      <c r="K8424" s="4">
        <v>0.03</v>
      </c>
      <c r="L8424" s="6">
        <f t="shared" si="262"/>
        <v>8.4</v>
      </c>
      <c r="M8424" s="8">
        <f t="shared" si="263"/>
        <v>551.6</v>
      </c>
      <c r="N8424" t="str" cm="1">
        <f t="array" ref="N84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25" spans="2:14" x14ac:dyDescent="0.35">
      <c r="B8425" s="7">
        <v>2032423</v>
      </c>
      <c r="C8425" s="1" t="s">
        <v>5</v>
      </c>
      <c r="D8425" s="1" t="s">
        <v>28</v>
      </c>
      <c r="E8425" s="1" t="s">
        <v>507</v>
      </c>
      <c r="F8425" s="1" t="s">
        <v>521</v>
      </c>
      <c r="G8425" s="3">
        <v>45482</v>
      </c>
      <c r="H8425" s="3">
        <v>45487</v>
      </c>
      <c r="I8425" s="6">
        <v>70</v>
      </c>
      <c r="J8425" s="1">
        <v>1</v>
      </c>
      <c r="K8425" s="4">
        <v>0.08</v>
      </c>
      <c r="L8425" s="6">
        <f t="shared" si="262"/>
        <v>5.6000000000000005</v>
      </c>
      <c r="M8425" s="8">
        <f t="shared" si="263"/>
        <v>64.400000000000006</v>
      </c>
      <c r="N8425" t="str" cm="1">
        <f t="array" ref="N84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26" spans="2:14" x14ac:dyDescent="0.35">
      <c r="B8426" s="7">
        <v>2032424</v>
      </c>
      <c r="C8426" s="1" t="s">
        <v>6</v>
      </c>
      <c r="D8426" s="1" t="s">
        <v>29</v>
      </c>
      <c r="E8426" s="1" t="s">
        <v>508</v>
      </c>
      <c r="F8426" s="1" t="s">
        <v>520</v>
      </c>
      <c r="G8426" s="3">
        <v>45482</v>
      </c>
      <c r="H8426" s="3">
        <v>45483</v>
      </c>
      <c r="I8426" s="6">
        <v>230</v>
      </c>
      <c r="J8426" s="1">
        <v>2</v>
      </c>
      <c r="K8426" s="4">
        <v>0.05</v>
      </c>
      <c r="L8426" s="6">
        <f t="shared" si="262"/>
        <v>11.5</v>
      </c>
      <c r="M8426" s="8">
        <f t="shared" si="263"/>
        <v>448.5</v>
      </c>
      <c r="N8426" t="str" cm="1">
        <f t="array" ref="N84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27" spans="2:14" x14ac:dyDescent="0.35">
      <c r="B8427" s="7">
        <v>2032425</v>
      </c>
      <c r="C8427" s="1" t="s">
        <v>7</v>
      </c>
      <c r="D8427" s="1" t="s">
        <v>25</v>
      </c>
      <c r="E8427" s="1" t="s">
        <v>31</v>
      </c>
      <c r="F8427" s="1" t="s">
        <v>518</v>
      </c>
      <c r="G8427" s="3">
        <v>45482</v>
      </c>
      <c r="H8427" s="3">
        <v>45490</v>
      </c>
      <c r="I8427" s="6">
        <v>7999</v>
      </c>
      <c r="J8427" s="1">
        <v>4</v>
      </c>
      <c r="K8427" s="4">
        <v>0.05</v>
      </c>
      <c r="L8427" s="6">
        <f t="shared" si="262"/>
        <v>399.95000000000005</v>
      </c>
      <c r="M8427" s="8">
        <f t="shared" si="263"/>
        <v>31596.05</v>
      </c>
      <c r="N8427" t="str" cm="1">
        <f t="array" ref="N84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28" spans="2:14" x14ac:dyDescent="0.35">
      <c r="B8428" s="7">
        <v>2032426</v>
      </c>
      <c r="C8428" s="1" t="s">
        <v>10</v>
      </c>
      <c r="D8428" s="1" t="s">
        <v>434</v>
      </c>
      <c r="E8428" s="1" t="s">
        <v>32</v>
      </c>
      <c r="F8428" s="1" t="s">
        <v>519</v>
      </c>
      <c r="G8428" s="3">
        <v>45482</v>
      </c>
      <c r="H8428" s="3">
        <v>45484</v>
      </c>
      <c r="I8428" s="6">
        <v>850</v>
      </c>
      <c r="J8428" s="1">
        <v>3</v>
      </c>
      <c r="K8428" s="4">
        <v>0.05</v>
      </c>
      <c r="L8428" s="6">
        <f t="shared" si="262"/>
        <v>42.5</v>
      </c>
      <c r="M8428" s="8">
        <f t="shared" si="263"/>
        <v>2507.5</v>
      </c>
      <c r="N8428" t="str" cm="1">
        <f t="array" ref="N84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29" spans="2:14" x14ac:dyDescent="0.35">
      <c r="B8429" s="7">
        <v>2032427</v>
      </c>
      <c r="C8429" s="1" t="s">
        <v>8</v>
      </c>
      <c r="D8429" s="1" t="s">
        <v>25</v>
      </c>
      <c r="E8429" s="1" t="s">
        <v>38</v>
      </c>
      <c r="F8429" s="1" t="s">
        <v>520</v>
      </c>
      <c r="G8429" s="3">
        <v>45482</v>
      </c>
      <c r="H8429" s="3">
        <v>45485</v>
      </c>
      <c r="I8429" s="6">
        <v>65000</v>
      </c>
      <c r="J8429" s="1">
        <v>2</v>
      </c>
      <c r="K8429" s="4">
        <v>0.05</v>
      </c>
      <c r="L8429" s="6">
        <f t="shared" si="262"/>
        <v>3250</v>
      </c>
      <c r="M8429" s="8">
        <f t="shared" si="263"/>
        <v>126750</v>
      </c>
      <c r="N8429" t="str" cm="1">
        <f t="array" ref="N84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30" spans="2:14" x14ac:dyDescent="0.35">
      <c r="B8430" s="7">
        <v>2032428</v>
      </c>
      <c r="C8430" s="1" t="s">
        <v>9</v>
      </c>
      <c r="D8430" s="1" t="s">
        <v>26</v>
      </c>
      <c r="E8430" s="1" t="s">
        <v>33</v>
      </c>
      <c r="F8430" s="1" t="s">
        <v>521</v>
      </c>
      <c r="G8430" s="3">
        <v>45482</v>
      </c>
      <c r="H8430" s="3">
        <v>45487</v>
      </c>
      <c r="I8430" s="6">
        <v>450</v>
      </c>
      <c r="J8430" s="1">
        <v>1</v>
      </c>
      <c r="K8430" s="4">
        <v>0.03</v>
      </c>
      <c r="L8430" s="6">
        <f t="shared" si="262"/>
        <v>13.5</v>
      </c>
      <c r="M8430" s="8">
        <f t="shared" si="263"/>
        <v>436.5</v>
      </c>
      <c r="N8430" t="str" cm="1">
        <f t="array" ref="N84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31" spans="2:14" x14ac:dyDescent="0.35">
      <c r="B8431" s="7">
        <v>2032429</v>
      </c>
      <c r="C8431" s="1" t="s">
        <v>11</v>
      </c>
      <c r="D8431" s="1" t="s">
        <v>27</v>
      </c>
      <c r="E8431" s="1" t="s">
        <v>34</v>
      </c>
      <c r="F8431" s="1" t="s">
        <v>518</v>
      </c>
      <c r="G8431" s="3">
        <v>45482</v>
      </c>
      <c r="H8431" s="3">
        <v>45483</v>
      </c>
      <c r="I8431" s="6">
        <v>1299</v>
      </c>
      <c r="J8431" s="1">
        <v>1</v>
      </c>
      <c r="K8431" s="4">
        <v>0.1</v>
      </c>
      <c r="L8431" s="6">
        <f t="shared" si="262"/>
        <v>129.9</v>
      </c>
      <c r="M8431" s="8">
        <f t="shared" si="263"/>
        <v>1169.0999999999999</v>
      </c>
      <c r="N8431" t="str" cm="1">
        <f t="array" ref="N84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32" spans="2:14" x14ac:dyDescent="0.35">
      <c r="B8432" s="7">
        <v>2032430</v>
      </c>
      <c r="C8432" s="1" t="s">
        <v>12</v>
      </c>
      <c r="D8432" s="1" t="s">
        <v>28</v>
      </c>
      <c r="E8432" s="1" t="s">
        <v>35</v>
      </c>
      <c r="F8432" s="1" t="s">
        <v>518</v>
      </c>
      <c r="G8432" s="3">
        <v>45482</v>
      </c>
      <c r="H8432" s="3">
        <v>45490</v>
      </c>
      <c r="I8432" s="6">
        <v>1700</v>
      </c>
      <c r="J8432" s="1">
        <v>2</v>
      </c>
      <c r="K8432" s="4">
        <v>0.05</v>
      </c>
      <c r="L8432" s="6">
        <f t="shared" si="262"/>
        <v>85</v>
      </c>
      <c r="M8432" s="8">
        <f t="shared" si="263"/>
        <v>3315</v>
      </c>
      <c r="N8432" t="str" cm="1">
        <f t="array" ref="N84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33" spans="2:14" x14ac:dyDescent="0.35">
      <c r="B8433" s="7">
        <v>2032431</v>
      </c>
      <c r="C8433" s="1" t="s">
        <v>13</v>
      </c>
      <c r="D8433" s="1" t="s">
        <v>29</v>
      </c>
      <c r="E8433" s="1" t="s">
        <v>36</v>
      </c>
      <c r="F8433" s="1" t="s">
        <v>519</v>
      </c>
      <c r="G8433" s="3">
        <v>45482</v>
      </c>
      <c r="H8433" s="3">
        <v>45484</v>
      </c>
      <c r="I8433" s="6">
        <v>55000</v>
      </c>
      <c r="J8433" s="1">
        <v>1</v>
      </c>
      <c r="K8433" s="4">
        <v>0.05</v>
      </c>
      <c r="L8433" s="6">
        <f t="shared" si="262"/>
        <v>2750</v>
      </c>
      <c r="M8433" s="8">
        <f t="shared" si="263"/>
        <v>52250</v>
      </c>
      <c r="N8433" t="str" cm="1">
        <f t="array" ref="N84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34" spans="2:14" x14ac:dyDescent="0.35">
      <c r="B8434" s="7">
        <v>2032432</v>
      </c>
      <c r="C8434" s="1" t="s">
        <v>14</v>
      </c>
      <c r="D8434" s="1" t="s">
        <v>25</v>
      </c>
      <c r="E8434" s="1" t="s">
        <v>37</v>
      </c>
      <c r="F8434" s="1" t="s">
        <v>521</v>
      </c>
      <c r="G8434" s="3">
        <v>45482</v>
      </c>
      <c r="H8434" s="3">
        <v>45485</v>
      </c>
      <c r="I8434" s="6">
        <v>57999</v>
      </c>
      <c r="J8434" s="1">
        <v>3</v>
      </c>
      <c r="K8434" s="4">
        <v>0.02</v>
      </c>
      <c r="L8434" s="6">
        <f t="shared" si="262"/>
        <v>1159.98</v>
      </c>
      <c r="M8434" s="8">
        <f t="shared" si="263"/>
        <v>172837.02</v>
      </c>
      <c r="N8434" t="str" cm="1">
        <f t="array" ref="N84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35" spans="2:14" x14ac:dyDescent="0.35">
      <c r="B8435" s="7">
        <v>2032433</v>
      </c>
      <c r="C8435" s="1" t="s">
        <v>15</v>
      </c>
      <c r="D8435" s="1" t="s">
        <v>30</v>
      </c>
      <c r="E8435" s="1" t="s">
        <v>39</v>
      </c>
      <c r="F8435" s="1" t="s">
        <v>520</v>
      </c>
      <c r="G8435" s="3">
        <v>45482</v>
      </c>
      <c r="H8435" s="3">
        <v>45487</v>
      </c>
      <c r="I8435" s="6">
        <v>1399</v>
      </c>
      <c r="J8435" s="1">
        <v>2</v>
      </c>
      <c r="K8435" s="4">
        <v>0.06</v>
      </c>
      <c r="L8435" s="6">
        <f t="shared" si="262"/>
        <v>83.94</v>
      </c>
      <c r="M8435" s="8">
        <f t="shared" si="263"/>
        <v>2714.06</v>
      </c>
      <c r="N8435" t="str" cm="1">
        <f t="array" ref="N84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36" spans="2:14" x14ac:dyDescent="0.35">
      <c r="B8436" s="7">
        <v>2032434</v>
      </c>
      <c r="C8436" s="1" t="s">
        <v>16</v>
      </c>
      <c r="D8436" s="1" t="s">
        <v>27</v>
      </c>
      <c r="E8436" s="1" t="s">
        <v>40</v>
      </c>
      <c r="F8436" s="1" t="s">
        <v>518</v>
      </c>
      <c r="G8436" s="3">
        <v>45482</v>
      </c>
      <c r="H8436" s="3">
        <v>45483</v>
      </c>
      <c r="I8436" s="6">
        <v>999</v>
      </c>
      <c r="J8436" s="1">
        <v>1</v>
      </c>
      <c r="K8436" s="4">
        <v>0.15</v>
      </c>
      <c r="L8436" s="6">
        <f t="shared" si="262"/>
        <v>149.85</v>
      </c>
      <c r="M8436" s="8">
        <f t="shared" si="263"/>
        <v>849.15</v>
      </c>
      <c r="N8436" t="str" cm="1">
        <f t="array" ref="N84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37" spans="2:14" x14ac:dyDescent="0.35">
      <c r="B8437" s="7">
        <v>2032435</v>
      </c>
      <c r="C8437" s="1" t="s">
        <v>17</v>
      </c>
      <c r="D8437" s="1" t="s">
        <v>28</v>
      </c>
      <c r="E8437" s="1" t="s">
        <v>41</v>
      </c>
      <c r="F8437" s="1" t="s">
        <v>519</v>
      </c>
      <c r="G8437" s="3">
        <v>45482</v>
      </c>
      <c r="H8437" s="3">
        <v>45490</v>
      </c>
      <c r="I8437" s="6">
        <v>2099</v>
      </c>
      <c r="J8437" s="1">
        <v>2</v>
      </c>
      <c r="K8437" s="4">
        <v>0.02</v>
      </c>
      <c r="L8437" s="6">
        <f t="shared" si="262"/>
        <v>41.980000000000004</v>
      </c>
      <c r="M8437" s="8">
        <f t="shared" si="263"/>
        <v>4156.0200000000004</v>
      </c>
      <c r="N8437" t="str" cm="1">
        <f t="array" ref="N84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38" spans="2:14" x14ac:dyDescent="0.35">
      <c r="B8438" s="7">
        <v>2032436</v>
      </c>
      <c r="C8438" s="1" t="s">
        <v>18</v>
      </c>
      <c r="D8438" s="1" t="s">
        <v>29</v>
      </c>
      <c r="E8438" s="1" t="s">
        <v>42</v>
      </c>
      <c r="F8438" s="1" t="s">
        <v>520</v>
      </c>
      <c r="G8438" s="3">
        <v>45482</v>
      </c>
      <c r="H8438" s="3">
        <v>45484</v>
      </c>
      <c r="I8438" s="6">
        <v>11000</v>
      </c>
      <c r="J8438" s="1">
        <v>1</v>
      </c>
      <c r="K8438" s="4">
        <v>0.02</v>
      </c>
      <c r="L8438" s="6">
        <f t="shared" si="262"/>
        <v>220</v>
      </c>
      <c r="M8438" s="8">
        <f t="shared" si="263"/>
        <v>10780</v>
      </c>
      <c r="N8438" t="str" cm="1">
        <f t="array" ref="N84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39" spans="2:14" x14ac:dyDescent="0.35">
      <c r="B8439" s="7">
        <v>2032437</v>
      </c>
      <c r="C8439" s="1" t="s">
        <v>19</v>
      </c>
      <c r="D8439" s="1" t="s">
        <v>25</v>
      </c>
      <c r="E8439" s="1" t="s">
        <v>43</v>
      </c>
      <c r="F8439" s="1" t="s">
        <v>521</v>
      </c>
      <c r="G8439" s="3">
        <v>45482</v>
      </c>
      <c r="H8439" s="3">
        <v>45485</v>
      </c>
      <c r="I8439" s="6">
        <v>800</v>
      </c>
      <c r="J8439" s="1">
        <v>2</v>
      </c>
      <c r="K8439" s="4">
        <v>0.02</v>
      </c>
      <c r="L8439" s="6">
        <f t="shared" si="262"/>
        <v>16</v>
      </c>
      <c r="M8439" s="8">
        <f t="shared" si="263"/>
        <v>1584</v>
      </c>
      <c r="N8439" t="str" cm="1">
        <f t="array" ref="N84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40" spans="2:14" x14ac:dyDescent="0.35">
      <c r="B8440" s="7">
        <v>2032438</v>
      </c>
      <c r="C8440" s="1" t="s">
        <v>20</v>
      </c>
      <c r="D8440" s="1" t="s">
        <v>26</v>
      </c>
      <c r="E8440" s="1" t="s">
        <v>44</v>
      </c>
      <c r="F8440" s="1" t="s">
        <v>518</v>
      </c>
      <c r="G8440" s="3">
        <v>45482</v>
      </c>
      <c r="H8440" s="3">
        <v>45487</v>
      </c>
      <c r="I8440" s="6">
        <v>5500</v>
      </c>
      <c r="J8440" s="1">
        <v>3</v>
      </c>
      <c r="K8440" s="4">
        <v>0.02</v>
      </c>
      <c r="L8440" s="6">
        <f t="shared" si="262"/>
        <v>110</v>
      </c>
      <c r="M8440" s="8">
        <f t="shared" si="263"/>
        <v>16390</v>
      </c>
      <c r="N8440" t="str" cm="1">
        <f t="array" ref="N84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41" spans="2:14" x14ac:dyDescent="0.35">
      <c r="B8441" s="7">
        <v>2032439</v>
      </c>
      <c r="C8441" s="1" t="s">
        <v>21</v>
      </c>
      <c r="D8441" s="1" t="s">
        <v>27</v>
      </c>
      <c r="E8441" s="1" t="s">
        <v>45</v>
      </c>
      <c r="F8441" s="1" t="s">
        <v>518</v>
      </c>
      <c r="G8441" s="3">
        <v>45482</v>
      </c>
      <c r="H8441" s="3">
        <v>45483</v>
      </c>
      <c r="I8441" s="6">
        <v>1350</v>
      </c>
      <c r="J8441" s="1">
        <v>2</v>
      </c>
      <c r="K8441" s="4">
        <v>0.02</v>
      </c>
      <c r="L8441" s="6">
        <f t="shared" si="262"/>
        <v>27</v>
      </c>
      <c r="M8441" s="8">
        <f t="shared" si="263"/>
        <v>2673</v>
      </c>
      <c r="N8441" t="str" cm="1">
        <f t="array" ref="N84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42" spans="2:14" x14ac:dyDescent="0.35">
      <c r="B8442" s="7">
        <v>2032440</v>
      </c>
      <c r="C8442" s="1" t="s">
        <v>22</v>
      </c>
      <c r="D8442" s="1" t="s">
        <v>28</v>
      </c>
      <c r="E8442" s="1" t="s">
        <v>46</v>
      </c>
      <c r="F8442" s="1" t="s">
        <v>519</v>
      </c>
      <c r="G8442" s="3">
        <v>45482</v>
      </c>
      <c r="H8442" s="3">
        <v>45490</v>
      </c>
      <c r="I8442" s="6">
        <v>4500</v>
      </c>
      <c r="J8442" s="1">
        <v>7</v>
      </c>
      <c r="K8442" s="4">
        <v>0.02</v>
      </c>
      <c r="L8442" s="6">
        <f t="shared" si="262"/>
        <v>90</v>
      </c>
      <c r="M8442" s="8">
        <f t="shared" si="263"/>
        <v>31410</v>
      </c>
      <c r="N8442" t="str" cm="1">
        <f t="array" ref="N84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43" spans="2:14" x14ac:dyDescent="0.35">
      <c r="B8443" s="7">
        <v>2032441</v>
      </c>
      <c r="C8443" s="1" t="s">
        <v>23</v>
      </c>
      <c r="D8443" s="1" t="s">
        <v>29</v>
      </c>
      <c r="E8443" s="1" t="s">
        <v>47</v>
      </c>
      <c r="F8443" s="1" t="s">
        <v>521</v>
      </c>
      <c r="G8443" s="3">
        <v>45482</v>
      </c>
      <c r="H8443" s="3">
        <v>45484</v>
      </c>
      <c r="I8443" s="6">
        <v>2350</v>
      </c>
      <c r="J8443" s="1">
        <v>2</v>
      </c>
      <c r="K8443" s="4">
        <v>0.02</v>
      </c>
      <c r="L8443" s="6">
        <f t="shared" si="262"/>
        <v>47</v>
      </c>
      <c r="M8443" s="8">
        <f t="shared" si="263"/>
        <v>4653</v>
      </c>
      <c r="N8443" t="str" cm="1">
        <f t="array" ref="N84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44" spans="2:14" x14ac:dyDescent="0.35">
      <c r="B8444" s="7">
        <v>2032442</v>
      </c>
      <c r="C8444" s="1" t="s">
        <v>24</v>
      </c>
      <c r="D8444" s="1" t="s">
        <v>25</v>
      </c>
      <c r="E8444" s="1" t="s">
        <v>48</v>
      </c>
      <c r="F8444" s="1" t="s">
        <v>520</v>
      </c>
      <c r="G8444" s="3">
        <v>45482</v>
      </c>
      <c r="H8444" s="3">
        <v>45485</v>
      </c>
      <c r="I8444" s="6">
        <v>90</v>
      </c>
      <c r="J8444" s="1">
        <v>1</v>
      </c>
      <c r="K8444" s="4">
        <v>0.02</v>
      </c>
      <c r="L8444" s="6">
        <f t="shared" si="262"/>
        <v>1.8</v>
      </c>
      <c r="M8444" s="8">
        <f t="shared" si="263"/>
        <v>88.2</v>
      </c>
      <c r="N8444" t="str" cm="1">
        <f t="array" ref="N84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45" spans="2:14" x14ac:dyDescent="0.35">
      <c r="B8445" s="7">
        <v>2032443</v>
      </c>
      <c r="C8445" s="1" t="s">
        <v>4</v>
      </c>
      <c r="D8445" s="1" t="s">
        <v>26</v>
      </c>
      <c r="E8445" s="1" t="s">
        <v>49</v>
      </c>
      <c r="F8445" s="1" t="s">
        <v>518</v>
      </c>
      <c r="G8445" s="3">
        <v>45482</v>
      </c>
      <c r="H8445" s="3">
        <v>45487</v>
      </c>
      <c r="I8445" s="6">
        <v>280</v>
      </c>
      <c r="J8445" s="1">
        <v>1</v>
      </c>
      <c r="K8445" s="4">
        <v>7.0000000000000007E-2</v>
      </c>
      <c r="L8445" s="6">
        <f t="shared" si="262"/>
        <v>19.600000000000001</v>
      </c>
      <c r="M8445" s="8">
        <f t="shared" si="263"/>
        <v>260.39999999999998</v>
      </c>
      <c r="N8445" t="str" cm="1">
        <f t="array" ref="N84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46" spans="2:14" x14ac:dyDescent="0.35">
      <c r="B8446" s="7">
        <v>2032444</v>
      </c>
      <c r="C8446" s="1" t="s">
        <v>5</v>
      </c>
      <c r="D8446" s="1" t="s">
        <v>27</v>
      </c>
      <c r="E8446" s="1" t="s">
        <v>50</v>
      </c>
      <c r="F8446" s="1" t="s">
        <v>519</v>
      </c>
      <c r="G8446" s="3">
        <v>45482</v>
      </c>
      <c r="H8446" s="3">
        <v>45483</v>
      </c>
      <c r="I8446" s="6">
        <v>70</v>
      </c>
      <c r="J8446" s="1">
        <v>1</v>
      </c>
      <c r="K8446" s="4">
        <v>0.03</v>
      </c>
      <c r="L8446" s="6">
        <f t="shared" si="262"/>
        <v>2.1</v>
      </c>
      <c r="M8446" s="8">
        <f t="shared" si="263"/>
        <v>67.900000000000006</v>
      </c>
      <c r="N8446" t="str" cm="1">
        <f t="array" ref="N84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47" spans="2:14" x14ac:dyDescent="0.35">
      <c r="B8447" s="7">
        <v>2032445</v>
      </c>
      <c r="C8447" s="1" t="s">
        <v>6</v>
      </c>
      <c r="D8447" s="1" t="s">
        <v>28</v>
      </c>
      <c r="E8447" s="1" t="s">
        <v>51</v>
      </c>
      <c r="F8447" s="1" t="s">
        <v>520</v>
      </c>
      <c r="G8447" s="3">
        <v>45482</v>
      </c>
      <c r="H8447" s="3">
        <v>45490</v>
      </c>
      <c r="I8447" s="6">
        <v>230</v>
      </c>
      <c r="J8447" s="1">
        <v>2</v>
      </c>
      <c r="K8447" s="4">
        <v>0.08</v>
      </c>
      <c r="L8447" s="6">
        <f t="shared" si="262"/>
        <v>18.400000000000002</v>
      </c>
      <c r="M8447" s="8">
        <f t="shared" si="263"/>
        <v>441.6</v>
      </c>
      <c r="N8447" t="str" cm="1">
        <f t="array" ref="N84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48" spans="2:14" x14ac:dyDescent="0.35">
      <c r="B8448" s="7">
        <v>2032446</v>
      </c>
      <c r="C8448" s="1" t="s">
        <v>7</v>
      </c>
      <c r="D8448" s="1" t="s">
        <v>29</v>
      </c>
      <c r="E8448" s="1" t="s">
        <v>506</v>
      </c>
      <c r="F8448" s="1" t="s">
        <v>521</v>
      </c>
      <c r="G8448" s="3">
        <v>45482</v>
      </c>
      <c r="H8448" s="3">
        <v>45484</v>
      </c>
      <c r="I8448" s="6">
        <v>7999</v>
      </c>
      <c r="J8448" s="1">
        <v>1</v>
      </c>
      <c r="K8448" s="4">
        <v>0.05</v>
      </c>
      <c r="L8448" s="6">
        <f t="shared" si="262"/>
        <v>399.95000000000005</v>
      </c>
      <c r="M8448" s="8">
        <f t="shared" si="263"/>
        <v>7599.05</v>
      </c>
      <c r="N8448" t="str" cm="1">
        <f t="array" ref="N84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49" spans="2:14" x14ac:dyDescent="0.35">
      <c r="B8449" s="7">
        <v>2032447</v>
      </c>
      <c r="C8449" s="1" t="s">
        <v>10</v>
      </c>
      <c r="D8449" s="1" t="s">
        <v>25</v>
      </c>
      <c r="E8449" s="1" t="s">
        <v>507</v>
      </c>
      <c r="F8449" s="1" t="s">
        <v>518</v>
      </c>
      <c r="G8449" s="3">
        <v>45482</v>
      </c>
      <c r="H8449" s="3">
        <v>45485</v>
      </c>
      <c r="I8449" s="6">
        <v>850</v>
      </c>
      <c r="J8449" s="1">
        <v>2</v>
      </c>
      <c r="K8449" s="4">
        <v>0.05</v>
      </c>
      <c r="L8449" s="6">
        <f t="shared" si="262"/>
        <v>42.5</v>
      </c>
      <c r="M8449" s="8">
        <f t="shared" si="263"/>
        <v>1657.5</v>
      </c>
      <c r="N8449" t="str" cm="1">
        <f t="array" ref="N84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50" spans="2:14" x14ac:dyDescent="0.35">
      <c r="B8450" s="7">
        <v>2032448</v>
      </c>
      <c r="C8450" s="1" t="s">
        <v>8</v>
      </c>
      <c r="D8450" s="1" t="s">
        <v>435</v>
      </c>
      <c r="E8450" s="1" t="s">
        <v>508</v>
      </c>
      <c r="F8450" s="1" t="s">
        <v>518</v>
      </c>
      <c r="G8450" s="3">
        <v>45482</v>
      </c>
      <c r="H8450" s="3">
        <v>45487</v>
      </c>
      <c r="I8450" s="6">
        <v>65000</v>
      </c>
      <c r="J8450" s="1">
        <v>7</v>
      </c>
      <c r="K8450" s="4">
        <v>0.05</v>
      </c>
      <c r="L8450" s="6">
        <f t="shared" si="262"/>
        <v>3250</v>
      </c>
      <c r="M8450" s="8">
        <f t="shared" si="263"/>
        <v>451750</v>
      </c>
      <c r="N8450" t="str" cm="1">
        <f t="array" ref="N84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51" spans="2:14" x14ac:dyDescent="0.35">
      <c r="B8451" s="7">
        <v>2032449</v>
      </c>
      <c r="C8451" s="1" t="s">
        <v>9</v>
      </c>
      <c r="D8451" s="1" t="s">
        <v>25</v>
      </c>
      <c r="E8451" s="1" t="s">
        <v>31</v>
      </c>
      <c r="F8451" s="1" t="s">
        <v>519</v>
      </c>
      <c r="G8451" s="3">
        <v>45482</v>
      </c>
      <c r="H8451" s="3">
        <v>45483</v>
      </c>
      <c r="I8451" s="6">
        <v>450</v>
      </c>
      <c r="J8451" s="1">
        <v>2</v>
      </c>
      <c r="K8451" s="4">
        <v>0.05</v>
      </c>
      <c r="L8451" s="6">
        <f t="shared" si="262"/>
        <v>22.5</v>
      </c>
      <c r="M8451" s="8">
        <f t="shared" si="263"/>
        <v>877.5</v>
      </c>
      <c r="N8451" t="str" cm="1">
        <f t="array" ref="N84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52" spans="2:14" x14ac:dyDescent="0.35">
      <c r="B8452" s="7">
        <v>2032450</v>
      </c>
      <c r="C8452" s="1" t="s">
        <v>11</v>
      </c>
      <c r="D8452" s="1" t="s">
        <v>26</v>
      </c>
      <c r="E8452" s="1" t="s">
        <v>32</v>
      </c>
      <c r="F8452" s="1" t="s">
        <v>521</v>
      </c>
      <c r="G8452" s="3">
        <v>45482</v>
      </c>
      <c r="H8452" s="3">
        <v>45490</v>
      </c>
      <c r="I8452" s="6">
        <v>1299</v>
      </c>
      <c r="J8452" s="1">
        <v>2</v>
      </c>
      <c r="K8452" s="4">
        <v>0.03</v>
      </c>
      <c r="L8452" s="6">
        <f t="shared" ref="L8452:L8515" si="264">I8452*K8452</f>
        <v>38.97</v>
      </c>
      <c r="M8452" s="8">
        <f t="shared" ref="M8452:M8515" si="265">I8452*J8452-L8452</f>
        <v>2559.0300000000002</v>
      </c>
      <c r="N8452" t="str" cm="1">
        <f t="array" ref="N84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53" spans="2:14" x14ac:dyDescent="0.35">
      <c r="B8453" s="7">
        <v>2032451</v>
      </c>
      <c r="C8453" s="1" t="s">
        <v>12</v>
      </c>
      <c r="D8453" s="1" t="s">
        <v>27</v>
      </c>
      <c r="E8453" s="1" t="s">
        <v>38</v>
      </c>
      <c r="F8453" s="1" t="s">
        <v>520</v>
      </c>
      <c r="G8453" s="3">
        <v>45482</v>
      </c>
      <c r="H8453" s="3">
        <v>45484</v>
      </c>
      <c r="I8453" s="6">
        <v>1700</v>
      </c>
      <c r="J8453" s="1">
        <v>1</v>
      </c>
      <c r="K8453" s="4">
        <v>0.1</v>
      </c>
      <c r="L8453" s="6">
        <f t="shared" si="264"/>
        <v>170</v>
      </c>
      <c r="M8453" s="8">
        <f t="shared" si="265"/>
        <v>1530</v>
      </c>
      <c r="N8453" t="str" cm="1">
        <f t="array" ref="N84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54" spans="2:14" x14ac:dyDescent="0.35">
      <c r="B8454" s="7">
        <v>2032452</v>
      </c>
      <c r="C8454" s="1" t="s">
        <v>13</v>
      </c>
      <c r="D8454" s="1" t="s">
        <v>28</v>
      </c>
      <c r="E8454" s="1" t="s">
        <v>33</v>
      </c>
      <c r="F8454" s="1" t="s">
        <v>518</v>
      </c>
      <c r="G8454" s="3">
        <v>45482</v>
      </c>
      <c r="H8454" s="3">
        <v>45485</v>
      </c>
      <c r="I8454" s="6">
        <v>55000</v>
      </c>
      <c r="J8454" s="1">
        <v>2</v>
      </c>
      <c r="K8454" s="4">
        <v>0.05</v>
      </c>
      <c r="L8454" s="6">
        <f t="shared" si="264"/>
        <v>2750</v>
      </c>
      <c r="M8454" s="8">
        <f t="shared" si="265"/>
        <v>107250</v>
      </c>
      <c r="N8454" t="str" cm="1">
        <f t="array" ref="N84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55" spans="2:14" x14ac:dyDescent="0.35">
      <c r="B8455" s="7">
        <v>2032453</v>
      </c>
      <c r="C8455" s="1" t="s">
        <v>14</v>
      </c>
      <c r="D8455" s="1" t="s">
        <v>29</v>
      </c>
      <c r="E8455" s="1" t="s">
        <v>34</v>
      </c>
      <c r="F8455" s="1" t="s">
        <v>519</v>
      </c>
      <c r="G8455" s="3">
        <v>45482</v>
      </c>
      <c r="H8455" s="3">
        <v>45487</v>
      </c>
      <c r="I8455" s="6">
        <v>57999</v>
      </c>
      <c r="J8455" s="1">
        <v>4</v>
      </c>
      <c r="K8455" s="4">
        <v>0.05</v>
      </c>
      <c r="L8455" s="6">
        <f t="shared" si="264"/>
        <v>2899.9500000000003</v>
      </c>
      <c r="M8455" s="8">
        <f t="shared" si="265"/>
        <v>229096.05</v>
      </c>
      <c r="N8455" t="str" cm="1">
        <f t="array" ref="N84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56" spans="2:14" x14ac:dyDescent="0.35">
      <c r="B8456" s="7">
        <v>2032454</v>
      </c>
      <c r="C8456" s="1" t="s">
        <v>15</v>
      </c>
      <c r="D8456" s="1" t="s">
        <v>25</v>
      </c>
      <c r="E8456" s="1" t="s">
        <v>35</v>
      </c>
      <c r="F8456" s="1" t="s">
        <v>520</v>
      </c>
      <c r="G8456" s="3">
        <v>45482</v>
      </c>
      <c r="H8456" s="3">
        <v>45483</v>
      </c>
      <c r="I8456" s="6">
        <v>1399</v>
      </c>
      <c r="J8456" s="1">
        <v>3</v>
      </c>
      <c r="K8456" s="4">
        <v>0.02</v>
      </c>
      <c r="L8456" s="6">
        <f t="shared" si="264"/>
        <v>27.98</v>
      </c>
      <c r="M8456" s="8">
        <f t="shared" si="265"/>
        <v>4169.0200000000004</v>
      </c>
      <c r="N8456" t="str" cm="1">
        <f t="array" ref="N84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57" spans="2:14" x14ac:dyDescent="0.35">
      <c r="B8457" s="7">
        <v>2032455</v>
      </c>
      <c r="C8457" s="1" t="s">
        <v>16</v>
      </c>
      <c r="D8457" s="1" t="s">
        <v>30</v>
      </c>
      <c r="E8457" s="1" t="s">
        <v>36</v>
      </c>
      <c r="F8457" s="1" t="s">
        <v>521</v>
      </c>
      <c r="G8457" s="3">
        <v>45482</v>
      </c>
      <c r="H8457" s="3">
        <v>45490</v>
      </c>
      <c r="I8457" s="6">
        <v>999</v>
      </c>
      <c r="J8457" s="1">
        <v>2</v>
      </c>
      <c r="K8457" s="4">
        <v>0.06</v>
      </c>
      <c r="L8457" s="6">
        <f t="shared" si="264"/>
        <v>59.94</v>
      </c>
      <c r="M8457" s="8">
        <f t="shared" si="265"/>
        <v>1938.06</v>
      </c>
      <c r="N8457" t="str" cm="1">
        <f t="array" ref="N84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58" spans="2:14" x14ac:dyDescent="0.35">
      <c r="B8458" s="7">
        <v>2032456</v>
      </c>
      <c r="C8458" s="1" t="s">
        <v>17</v>
      </c>
      <c r="D8458" s="1" t="s">
        <v>27</v>
      </c>
      <c r="E8458" s="1" t="s">
        <v>37</v>
      </c>
      <c r="F8458" s="1" t="s">
        <v>518</v>
      </c>
      <c r="G8458" s="3">
        <v>45482</v>
      </c>
      <c r="H8458" s="3">
        <v>45484</v>
      </c>
      <c r="I8458" s="6">
        <v>2099</v>
      </c>
      <c r="J8458" s="1">
        <v>1</v>
      </c>
      <c r="K8458" s="4">
        <v>0.15</v>
      </c>
      <c r="L8458" s="6">
        <f t="shared" si="264"/>
        <v>314.84999999999997</v>
      </c>
      <c r="M8458" s="8">
        <f t="shared" si="265"/>
        <v>1784.15</v>
      </c>
      <c r="N8458" t="str" cm="1">
        <f t="array" ref="N84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59" spans="2:14" x14ac:dyDescent="0.35">
      <c r="B8459" s="7">
        <v>2032457</v>
      </c>
      <c r="C8459" s="1" t="s">
        <v>18</v>
      </c>
      <c r="D8459" s="1" t="s">
        <v>28</v>
      </c>
      <c r="E8459" s="1" t="s">
        <v>39</v>
      </c>
      <c r="F8459" s="1" t="s">
        <v>518</v>
      </c>
      <c r="G8459" s="3">
        <v>45482</v>
      </c>
      <c r="H8459" s="3">
        <v>45485</v>
      </c>
      <c r="I8459" s="6">
        <v>11000</v>
      </c>
      <c r="J8459" s="1">
        <v>1</v>
      </c>
      <c r="K8459" s="4">
        <v>0.02</v>
      </c>
      <c r="L8459" s="6">
        <f t="shared" si="264"/>
        <v>220</v>
      </c>
      <c r="M8459" s="8">
        <f t="shared" si="265"/>
        <v>10780</v>
      </c>
      <c r="N8459" t="str" cm="1">
        <f t="array" ref="N84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60" spans="2:14" x14ac:dyDescent="0.35">
      <c r="B8460" s="7">
        <v>2032458</v>
      </c>
      <c r="C8460" s="1" t="s">
        <v>19</v>
      </c>
      <c r="D8460" s="1" t="s">
        <v>29</v>
      </c>
      <c r="E8460" s="1" t="s">
        <v>40</v>
      </c>
      <c r="F8460" s="1" t="s">
        <v>519</v>
      </c>
      <c r="G8460" s="3">
        <v>45482</v>
      </c>
      <c r="H8460" s="3">
        <v>45487</v>
      </c>
      <c r="I8460" s="6">
        <v>800</v>
      </c>
      <c r="J8460" s="1">
        <v>2</v>
      </c>
      <c r="K8460" s="4">
        <v>0.02</v>
      </c>
      <c r="L8460" s="6">
        <f t="shared" si="264"/>
        <v>16</v>
      </c>
      <c r="M8460" s="8">
        <f t="shared" si="265"/>
        <v>1584</v>
      </c>
      <c r="N8460" t="str" cm="1">
        <f t="array" ref="N84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61" spans="2:14" x14ac:dyDescent="0.35">
      <c r="B8461" s="7">
        <v>2032459</v>
      </c>
      <c r="C8461" s="1" t="s">
        <v>20</v>
      </c>
      <c r="D8461" s="1" t="s">
        <v>25</v>
      </c>
      <c r="E8461" s="1" t="s">
        <v>41</v>
      </c>
      <c r="F8461" s="1" t="s">
        <v>521</v>
      </c>
      <c r="G8461" s="3">
        <v>45482</v>
      </c>
      <c r="H8461" s="3">
        <v>45483</v>
      </c>
      <c r="I8461" s="6">
        <v>5500</v>
      </c>
      <c r="J8461" s="1">
        <v>1</v>
      </c>
      <c r="K8461" s="4">
        <v>0.02</v>
      </c>
      <c r="L8461" s="6">
        <f t="shared" si="264"/>
        <v>110</v>
      </c>
      <c r="M8461" s="8">
        <f t="shared" si="265"/>
        <v>5390</v>
      </c>
      <c r="N8461" t="str" cm="1">
        <f t="array" ref="N84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62" spans="2:14" x14ac:dyDescent="0.35">
      <c r="B8462" s="7">
        <v>2032460</v>
      </c>
      <c r="C8462" s="1" t="s">
        <v>21</v>
      </c>
      <c r="D8462" s="1" t="s">
        <v>26</v>
      </c>
      <c r="E8462" s="1" t="s">
        <v>42</v>
      </c>
      <c r="F8462" s="1" t="s">
        <v>520</v>
      </c>
      <c r="G8462" s="3">
        <v>45482</v>
      </c>
      <c r="H8462" s="3">
        <v>45490</v>
      </c>
      <c r="I8462" s="6">
        <v>1350</v>
      </c>
      <c r="J8462" s="1">
        <v>3</v>
      </c>
      <c r="K8462" s="4">
        <v>0.02</v>
      </c>
      <c r="L8462" s="6">
        <f t="shared" si="264"/>
        <v>27</v>
      </c>
      <c r="M8462" s="8">
        <f t="shared" si="265"/>
        <v>4023</v>
      </c>
      <c r="N8462" t="str" cm="1">
        <f t="array" ref="N84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63" spans="2:14" x14ac:dyDescent="0.35">
      <c r="B8463" s="7">
        <v>2032461</v>
      </c>
      <c r="C8463" s="1" t="s">
        <v>22</v>
      </c>
      <c r="D8463" s="1" t="s">
        <v>27</v>
      </c>
      <c r="E8463" s="1" t="s">
        <v>43</v>
      </c>
      <c r="F8463" s="1" t="s">
        <v>518</v>
      </c>
      <c r="G8463" s="3">
        <v>45482</v>
      </c>
      <c r="H8463" s="3">
        <v>45484</v>
      </c>
      <c r="I8463" s="6">
        <v>4500</v>
      </c>
      <c r="J8463" s="1">
        <v>2</v>
      </c>
      <c r="K8463" s="4">
        <v>0.02</v>
      </c>
      <c r="L8463" s="6">
        <f t="shared" si="264"/>
        <v>90</v>
      </c>
      <c r="M8463" s="8">
        <f t="shared" si="265"/>
        <v>8910</v>
      </c>
      <c r="N8463" t="str" cm="1">
        <f t="array" ref="N84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64" spans="2:14" x14ac:dyDescent="0.35">
      <c r="B8464" s="7">
        <v>2032462</v>
      </c>
      <c r="C8464" s="1" t="s">
        <v>23</v>
      </c>
      <c r="D8464" s="1" t="s">
        <v>28</v>
      </c>
      <c r="E8464" s="1" t="s">
        <v>44</v>
      </c>
      <c r="F8464" s="1" t="s">
        <v>519</v>
      </c>
      <c r="G8464" s="3">
        <v>45482</v>
      </c>
      <c r="H8464" s="3">
        <v>45485</v>
      </c>
      <c r="I8464" s="6">
        <v>2350</v>
      </c>
      <c r="J8464" s="1">
        <v>1</v>
      </c>
      <c r="K8464" s="4">
        <v>0.02</v>
      </c>
      <c r="L8464" s="6">
        <f t="shared" si="264"/>
        <v>47</v>
      </c>
      <c r="M8464" s="8">
        <f t="shared" si="265"/>
        <v>2303</v>
      </c>
      <c r="N8464" t="str" cm="1">
        <f t="array" ref="N84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65" spans="2:14" x14ac:dyDescent="0.35">
      <c r="B8465" s="7">
        <v>2032463</v>
      </c>
      <c r="C8465" s="1" t="s">
        <v>24</v>
      </c>
      <c r="D8465" s="1" t="s">
        <v>29</v>
      </c>
      <c r="E8465" s="1" t="s">
        <v>45</v>
      </c>
      <c r="F8465" s="1" t="s">
        <v>520</v>
      </c>
      <c r="G8465" s="3">
        <v>45482</v>
      </c>
      <c r="H8465" s="3">
        <v>45487</v>
      </c>
      <c r="I8465" s="6">
        <v>90</v>
      </c>
      <c r="J8465" s="1">
        <v>2</v>
      </c>
      <c r="K8465" s="4">
        <v>0.02</v>
      </c>
      <c r="L8465" s="6">
        <f t="shared" si="264"/>
        <v>1.8</v>
      </c>
      <c r="M8465" s="8">
        <f t="shared" si="265"/>
        <v>178.2</v>
      </c>
      <c r="N8465" t="str" cm="1">
        <f t="array" ref="N84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66" spans="2:14" x14ac:dyDescent="0.35">
      <c r="B8466" s="7">
        <v>2032464</v>
      </c>
      <c r="C8466" s="1" t="s">
        <v>4</v>
      </c>
      <c r="D8466" s="1" t="s">
        <v>25</v>
      </c>
      <c r="E8466" s="1" t="s">
        <v>46</v>
      </c>
      <c r="F8466" s="1" t="s">
        <v>521</v>
      </c>
      <c r="G8466" s="3">
        <v>45482</v>
      </c>
      <c r="H8466" s="3">
        <v>45483</v>
      </c>
      <c r="I8466" s="6">
        <v>280</v>
      </c>
      <c r="J8466" s="1">
        <v>1</v>
      </c>
      <c r="K8466" s="4">
        <v>0.02</v>
      </c>
      <c r="L8466" s="6">
        <f t="shared" si="264"/>
        <v>5.6000000000000005</v>
      </c>
      <c r="M8466" s="8">
        <f t="shared" si="265"/>
        <v>274.39999999999998</v>
      </c>
      <c r="N8466" t="str" cm="1">
        <f t="array" ref="N84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67" spans="2:14" x14ac:dyDescent="0.35">
      <c r="B8467" s="7">
        <v>2032465</v>
      </c>
      <c r="C8467" s="1" t="s">
        <v>5</v>
      </c>
      <c r="D8467" s="1" t="s">
        <v>26</v>
      </c>
      <c r="E8467" s="1" t="s">
        <v>47</v>
      </c>
      <c r="F8467" s="1" t="s">
        <v>518</v>
      </c>
      <c r="G8467" s="3">
        <v>45482</v>
      </c>
      <c r="H8467" s="3">
        <v>45490</v>
      </c>
      <c r="I8467" s="6">
        <v>70</v>
      </c>
      <c r="J8467" s="1">
        <v>2</v>
      </c>
      <c r="K8467" s="4">
        <v>7.0000000000000007E-2</v>
      </c>
      <c r="L8467" s="6">
        <f t="shared" si="264"/>
        <v>4.9000000000000004</v>
      </c>
      <c r="M8467" s="8">
        <f t="shared" si="265"/>
        <v>135.1</v>
      </c>
      <c r="N8467" t="str" cm="1">
        <f t="array" ref="N84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68" spans="2:14" x14ac:dyDescent="0.35">
      <c r="B8468" s="7">
        <v>2032466</v>
      </c>
      <c r="C8468" s="1" t="s">
        <v>6</v>
      </c>
      <c r="D8468" s="1" t="s">
        <v>27</v>
      </c>
      <c r="E8468" s="1" t="s">
        <v>48</v>
      </c>
      <c r="F8468" s="1" t="s">
        <v>518</v>
      </c>
      <c r="G8468" s="3">
        <v>45482</v>
      </c>
      <c r="H8468" s="3">
        <v>45484</v>
      </c>
      <c r="I8468" s="6">
        <v>230</v>
      </c>
      <c r="J8468" s="1">
        <v>3</v>
      </c>
      <c r="K8468" s="4">
        <v>0.03</v>
      </c>
      <c r="L8468" s="6">
        <f t="shared" si="264"/>
        <v>6.8999999999999995</v>
      </c>
      <c r="M8468" s="8">
        <f t="shared" si="265"/>
        <v>683.1</v>
      </c>
      <c r="N8468" t="str" cm="1">
        <f t="array" ref="N84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69" spans="2:14" x14ac:dyDescent="0.35">
      <c r="B8469" s="7">
        <v>2032467</v>
      </c>
      <c r="C8469" s="1" t="s">
        <v>7</v>
      </c>
      <c r="D8469" s="1" t="s">
        <v>28</v>
      </c>
      <c r="E8469" s="1" t="s">
        <v>49</v>
      </c>
      <c r="F8469" s="1" t="s">
        <v>519</v>
      </c>
      <c r="G8469" s="3">
        <v>45482</v>
      </c>
      <c r="H8469" s="3">
        <v>45485</v>
      </c>
      <c r="I8469" s="6">
        <v>7999</v>
      </c>
      <c r="J8469" s="1">
        <v>2</v>
      </c>
      <c r="K8469" s="4">
        <v>0.08</v>
      </c>
      <c r="L8469" s="6">
        <f t="shared" si="264"/>
        <v>639.91999999999996</v>
      </c>
      <c r="M8469" s="8">
        <f t="shared" si="265"/>
        <v>15358.08</v>
      </c>
      <c r="N8469" t="str" cm="1">
        <f t="array" ref="N84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70" spans="2:14" x14ac:dyDescent="0.35">
      <c r="B8470" s="7">
        <v>2032468</v>
      </c>
      <c r="C8470" s="1" t="s">
        <v>10</v>
      </c>
      <c r="D8470" s="1" t="s">
        <v>29</v>
      </c>
      <c r="E8470" s="1" t="s">
        <v>50</v>
      </c>
      <c r="F8470" s="1" t="s">
        <v>521</v>
      </c>
      <c r="G8470" s="3">
        <v>45482</v>
      </c>
      <c r="H8470" s="3">
        <v>45487</v>
      </c>
      <c r="I8470" s="6">
        <v>850</v>
      </c>
      <c r="J8470" s="1">
        <v>7</v>
      </c>
      <c r="K8470" s="4">
        <v>0.05</v>
      </c>
      <c r="L8470" s="6">
        <f t="shared" si="264"/>
        <v>42.5</v>
      </c>
      <c r="M8470" s="8">
        <f t="shared" si="265"/>
        <v>5907.5</v>
      </c>
      <c r="N8470" t="str" cm="1">
        <f t="array" ref="N84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71" spans="2:14" x14ac:dyDescent="0.35">
      <c r="B8471" s="7">
        <v>2032469</v>
      </c>
      <c r="C8471" s="1" t="s">
        <v>8</v>
      </c>
      <c r="D8471" s="1" t="s">
        <v>25</v>
      </c>
      <c r="E8471" s="1" t="s">
        <v>51</v>
      </c>
      <c r="F8471" s="1" t="s">
        <v>520</v>
      </c>
      <c r="G8471" s="3">
        <v>45482</v>
      </c>
      <c r="H8471" s="3">
        <v>45483</v>
      </c>
      <c r="I8471" s="6">
        <v>65000</v>
      </c>
      <c r="J8471" s="1">
        <v>2</v>
      </c>
      <c r="K8471" s="4">
        <v>0.05</v>
      </c>
      <c r="L8471" s="6">
        <f t="shared" si="264"/>
        <v>3250</v>
      </c>
      <c r="M8471" s="8">
        <f t="shared" si="265"/>
        <v>126750</v>
      </c>
      <c r="N8471" t="str" cm="1">
        <f t="array" ref="N84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72" spans="2:14" x14ac:dyDescent="0.35">
      <c r="B8472" s="7">
        <v>2032470</v>
      </c>
      <c r="C8472" s="1" t="s">
        <v>9</v>
      </c>
      <c r="D8472" s="1" t="s">
        <v>436</v>
      </c>
      <c r="E8472" s="1" t="s">
        <v>506</v>
      </c>
      <c r="F8472" s="1" t="s">
        <v>518</v>
      </c>
      <c r="G8472" s="3">
        <v>45482</v>
      </c>
      <c r="H8472" s="3">
        <v>45490</v>
      </c>
      <c r="I8472" s="6">
        <v>450</v>
      </c>
      <c r="J8472" s="1">
        <v>1</v>
      </c>
      <c r="K8472" s="4">
        <v>0.05</v>
      </c>
      <c r="L8472" s="6">
        <f t="shared" si="264"/>
        <v>22.5</v>
      </c>
      <c r="M8472" s="8">
        <f t="shared" si="265"/>
        <v>427.5</v>
      </c>
      <c r="N8472" t="str" cm="1">
        <f t="array" ref="N84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73" spans="2:14" x14ac:dyDescent="0.35">
      <c r="B8473" s="7">
        <v>2032471</v>
      </c>
      <c r="C8473" s="1" t="s">
        <v>11</v>
      </c>
      <c r="D8473" s="1" t="s">
        <v>25</v>
      </c>
      <c r="E8473" s="1" t="s">
        <v>507</v>
      </c>
      <c r="F8473" s="1" t="s">
        <v>519</v>
      </c>
      <c r="G8473" s="3">
        <v>45482</v>
      </c>
      <c r="H8473" s="3">
        <v>45484</v>
      </c>
      <c r="I8473" s="6">
        <v>1299</v>
      </c>
      <c r="J8473" s="1">
        <v>1</v>
      </c>
      <c r="K8473" s="4">
        <v>0.05</v>
      </c>
      <c r="L8473" s="6">
        <f t="shared" si="264"/>
        <v>64.95</v>
      </c>
      <c r="M8473" s="8">
        <f t="shared" si="265"/>
        <v>1234.05</v>
      </c>
      <c r="N8473" t="str" cm="1">
        <f t="array" ref="N84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74" spans="2:14" x14ac:dyDescent="0.35">
      <c r="B8474" s="7">
        <v>2032472</v>
      </c>
      <c r="C8474" s="1" t="s">
        <v>12</v>
      </c>
      <c r="D8474" s="1" t="s">
        <v>26</v>
      </c>
      <c r="E8474" s="1" t="s">
        <v>508</v>
      </c>
      <c r="F8474" s="1" t="s">
        <v>520</v>
      </c>
      <c r="G8474" s="3">
        <v>45482</v>
      </c>
      <c r="H8474" s="3">
        <v>45485</v>
      </c>
      <c r="I8474" s="6">
        <v>1700</v>
      </c>
      <c r="J8474" s="1">
        <v>1</v>
      </c>
      <c r="K8474" s="4">
        <v>0.03</v>
      </c>
      <c r="L8474" s="6">
        <f t="shared" si="264"/>
        <v>51</v>
      </c>
      <c r="M8474" s="8">
        <f t="shared" si="265"/>
        <v>1649</v>
      </c>
      <c r="N8474" t="str" cm="1">
        <f t="array" ref="N84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75" spans="2:14" x14ac:dyDescent="0.35">
      <c r="B8475" s="7">
        <v>2032473</v>
      </c>
      <c r="C8475" s="1" t="s">
        <v>13</v>
      </c>
      <c r="D8475" s="1" t="s">
        <v>27</v>
      </c>
      <c r="E8475" s="1" t="s">
        <v>31</v>
      </c>
      <c r="F8475" s="1" t="s">
        <v>521</v>
      </c>
      <c r="G8475" s="3">
        <v>45482</v>
      </c>
      <c r="H8475" s="3">
        <v>45487</v>
      </c>
      <c r="I8475" s="6">
        <v>55000</v>
      </c>
      <c r="J8475" s="1">
        <v>2</v>
      </c>
      <c r="K8475" s="4">
        <v>0.1</v>
      </c>
      <c r="L8475" s="6">
        <f t="shared" si="264"/>
        <v>5500</v>
      </c>
      <c r="M8475" s="8">
        <f t="shared" si="265"/>
        <v>104500</v>
      </c>
      <c r="N8475" t="str" cm="1">
        <f t="array" ref="N84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76" spans="2:14" x14ac:dyDescent="0.35">
      <c r="B8476" s="7">
        <v>2032474</v>
      </c>
      <c r="C8476" s="1" t="s">
        <v>14</v>
      </c>
      <c r="D8476" s="1" t="s">
        <v>28</v>
      </c>
      <c r="E8476" s="1" t="s">
        <v>32</v>
      </c>
      <c r="F8476" s="1" t="s">
        <v>518</v>
      </c>
      <c r="G8476" s="3">
        <v>45482</v>
      </c>
      <c r="H8476" s="3">
        <v>45483</v>
      </c>
      <c r="I8476" s="6">
        <v>57999</v>
      </c>
      <c r="J8476" s="1">
        <v>1</v>
      </c>
      <c r="K8476" s="4">
        <v>0.05</v>
      </c>
      <c r="L8476" s="6">
        <f t="shared" si="264"/>
        <v>2899.9500000000003</v>
      </c>
      <c r="M8476" s="8">
        <f t="shared" si="265"/>
        <v>55099.05</v>
      </c>
      <c r="N8476" t="str" cm="1">
        <f t="array" ref="N84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77" spans="2:14" x14ac:dyDescent="0.35">
      <c r="B8477" s="7">
        <v>2032475</v>
      </c>
      <c r="C8477" s="1" t="s">
        <v>15</v>
      </c>
      <c r="D8477" s="1" t="s">
        <v>29</v>
      </c>
      <c r="E8477" s="1" t="s">
        <v>38</v>
      </c>
      <c r="F8477" s="1" t="s">
        <v>518</v>
      </c>
      <c r="G8477" s="3">
        <v>45482</v>
      </c>
      <c r="H8477" s="3">
        <v>45490</v>
      </c>
      <c r="I8477" s="6">
        <v>1399</v>
      </c>
      <c r="J8477" s="1">
        <v>2</v>
      </c>
      <c r="K8477" s="4">
        <v>0.05</v>
      </c>
      <c r="L8477" s="6">
        <f t="shared" si="264"/>
        <v>69.95</v>
      </c>
      <c r="M8477" s="8">
        <f t="shared" si="265"/>
        <v>2728.05</v>
      </c>
      <c r="N8477" t="str" cm="1">
        <f t="array" ref="N84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78" spans="2:14" x14ac:dyDescent="0.35">
      <c r="B8478" s="7">
        <v>2032476</v>
      </c>
      <c r="C8478" s="1" t="s">
        <v>16</v>
      </c>
      <c r="D8478" s="1" t="s">
        <v>25</v>
      </c>
      <c r="E8478" s="1" t="s">
        <v>33</v>
      </c>
      <c r="F8478" s="1" t="s">
        <v>519</v>
      </c>
      <c r="G8478" s="3">
        <v>45482</v>
      </c>
      <c r="H8478" s="3">
        <v>45484</v>
      </c>
      <c r="I8478" s="6">
        <v>999</v>
      </c>
      <c r="J8478" s="1">
        <v>7</v>
      </c>
      <c r="K8478" s="4">
        <v>0.02</v>
      </c>
      <c r="L8478" s="6">
        <f t="shared" si="264"/>
        <v>19.98</v>
      </c>
      <c r="M8478" s="8">
        <f t="shared" si="265"/>
        <v>6973.02</v>
      </c>
      <c r="N8478" t="str" cm="1">
        <f t="array" ref="N84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79" spans="2:14" x14ac:dyDescent="0.35">
      <c r="B8479" s="7">
        <v>2032477</v>
      </c>
      <c r="C8479" s="1" t="s">
        <v>17</v>
      </c>
      <c r="D8479" s="1" t="s">
        <v>30</v>
      </c>
      <c r="E8479" s="1" t="s">
        <v>34</v>
      </c>
      <c r="F8479" s="1" t="s">
        <v>521</v>
      </c>
      <c r="G8479" s="3">
        <v>45482</v>
      </c>
      <c r="H8479" s="3">
        <v>45485</v>
      </c>
      <c r="I8479" s="6">
        <v>2099</v>
      </c>
      <c r="J8479" s="1">
        <v>2</v>
      </c>
      <c r="K8479" s="4">
        <v>0.06</v>
      </c>
      <c r="L8479" s="6">
        <f t="shared" si="264"/>
        <v>125.94</v>
      </c>
      <c r="M8479" s="8">
        <f t="shared" si="265"/>
        <v>4072.06</v>
      </c>
      <c r="N8479" t="str" cm="1">
        <f t="array" ref="N84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80" spans="2:14" x14ac:dyDescent="0.35">
      <c r="B8480" s="7">
        <v>2032478</v>
      </c>
      <c r="C8480" s="1" t="s">
        <v>18</v>
      </c>
      <c r="D8480" s="1" t="s">
        <v>27</v>
      </c>
      <c r="E8480" s="1" t="s">
        <v>35</v>
      </c>
      <c r="F8480" s="1" t="s">
        <v>520</v>
      </c>
      <c r="G8480" s="3">
        <v>45482</v>
      </c>
      <c r="H8480" s="3">
        <v>45487</v>
      </c>
      <c r="I8480" s="6">
        <v>11000</v>
      </c>
      <c r="J8480" s="1">
        <v>2</v>
      </c>
      <c r="K8480" s="4">
        <v>0.15</v>
      </c>
      <c r="L8480" s="6">
        <f t="shared" si="264"/>
        <v>1650</v>
      </c>
      <c r="M8480" s="8">
        <f t="shared" si="265"/>
        <v>20350</v>
      </c>
      <c r="N8480" t="str" cm="1">
        <f t="array" ref="N84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81" spans="2:14" x14ac:dyDescent="0.35">
      <c r="B8481" s="7">
        <v>2032479</v>
      </c>
      <c r="C8481" s="1" t="s">
        <v>19</v>
      </c>
      <c r="D8481" s="1" t="s">
        <v>28</v>
      </c>
      <c r="E8481" s="1" t="s">
        <v>36</v>
      </c>
      <c r="F8481" s="1" t="s">
        <v>518</v>
      </c>
      <c r="G8481" s="3">
        <v>45482</v>
      </c>
      <c r="H8481" s="3">
        <v>45483</v>
      </c>
      <c r="I8481" s="6">
        <v>800</v>
      </c>
      <c r="J8481" s="1">
        <v>1</v>
      </c>
      <c r="K8481" s="4">
        <v>0.02</v>
      </c>
      <c r="L8481" s="6">
        <f t="shared" si="264"/>
        <v>16</v>
      </c>
      <c r="M8481" s="8">
        <f t="shared" si="265"/>
        <v>784</v>
      </c>
      <c r="N8481" t="str" cm="1">
        <f t="array" ref="N84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82" spans="2:14" x14ac:dyDescent="0.35">
      <c r="B8482" s="7">
        <v>2032480</v>
      </c>
      <c r="C8482" s="1" t="s">
        <v>20</v>
      </c>
      <c r="D8482" s="1" t="s">
        <v>29</v>
      </c>
      <c r="E8482" s="1" t="s">
        <v>37</v>
      </c>
      <c r="F8482" s="1" t="s">
        <v>519</v>
      </c>
      <c r="G8482" s="3">
        <v>45482</v>
      </c>
      <c r="H8482" s="3">
        <v>45490</v>
      </c>
      <c r="I8482" s="6">
        <v>5500</v>
      </c>
      <c r="J8482" s="1">
        <v>2</v>
      </c>
      <c r="K8482" s="4">
        <v>0.02</v>
      </c>
      <c r="L8482" s="6">
        <f t="shared" si="264"/>
        <v>110</v>
      </c>
      <c r="M8482" s="8">
        <f t="shared" si="265"/>
        <v>10890</v>
      </c>
      <c r="N8482" t="str" cm="1">
        <f t="array" ref="N84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83" spans="2:14" x14ac:dyDescent="0.35">
      <c r="B8483" s="7">
        <v>2032481</v>
      </c>
      <c r="C8483" s="1" t="s">
        <v>21</v>
      </c>
      <c r="D8483" s="1" t="s">
        <v>25</v>
      </c>
      <c r="E8483" s="1" t="s">
        <v>39</v>
      </c>
      <c r="F8483" s="1" t="s">
        <v>520</v>
      </c>
      <c r="G8483" s="3">
        <v>45482</v>
      </c>
      <c r="H8483" s="3">
        <v>45484</v>
      </c>
      <c r="I8483" s="6">
        <v>1350</v>
      </c>
      <c r="J8483" s="1">
        <v>4</v>
      </c>
      <c r="K8483" s="4">
        <v>0.02</v>
      </c>
      <c r="L8483" s="6">
        <f t="shared" si="264"/>
        <v>27</v>
      </c>
      <c r="M8483" s="8">
        <f t="shared" si="265"/>
        <v>5373</v>
      </c>
      <c r="N8483" t="str" cm="1">
        <f t="array" ref="N84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84" spans="2:14" x14ac:dyDescent="0.35">
      <c r="B8484" s="7">
        <v>2032482</v>
      </c>
      <c r="C8484" s="1" t="s">
        <v>22</v>
      </c>
      <c r="D8484" s="1" t="s">
        <v>26</v>
      </c>
      <c r="E8484" s="1" t="s">
        <v>40</v>
      </c>
      <c r="F8484" s="1" t="s">
        <v>521</v>
      </c>
      <c r="G8484" s="3">
        <v>45482</v>
      </c>
      <c r="H8484" s="3">
        <v>45485</v>
      </c>
      <c r="I8484" s="6">
        <v>4500</v>
      </c>
      <c r="J8484" s="1">
        <v>3</v>
      </c>
      <c r="K8484" s="4">
        <v>0.02</v>
      </c>
      <c r="L8484" s="6">
        <f t="shared" si="264"/>
        <v>90</v>
      </c>
      <c r="M8484" s="8">
        <f t="shared" si="265"/>
        <v>13410</v>
      </c>
      <c r="N8484" t="str" cm="1">
        <f t="array" ref="N84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85" spans="2:14" x14ac:dyDescent="0.35">
      <c r="B8485" s="7">
        <v>2032483</v>
      </c>
      <c r="C8485" s="1" t="s">
        <v>23</v>
      </c>
      <c r="D8485" s="1" t="s">
        <v>27</v>
      </c>
      <c r="E8485" s="1" t="s">
        <v>41</v>
      </c>
      <c r="F8485" s="1" t="s">
        <v>518</v>
      </c>
      <c r="G8485" s="3">
        <v>45482</v>
      </c>
      <c r="H8485" s="3">
        <v>45487</v>
      </c>
      <c r="I8485" s="6">
        <v>2350</v>
      </c>
      <c r="J8485" s="1">
        <v>2</v>
      </c>
      <c r="K8485" s="4">
        <v>0.02</v>
      </c>
      <c r="L8485" s="6">
        <f t="shared" si="264"/>
        <v>47</v>
      </c>
      <c r="M8485" s="8">
        <f t="shared" si="265"/>
        <v>4653</v>
      </c>
      <c r="N8485" t="str" cm="1">
        <f t="array" ref="N84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86" spans="2:14" x14ac:dyDescent="0.35">
      <c r="B8486" s="7">
        <v>2032484</v>
      </c>
      <c r="C8486" s="1" t="s">
        <v>24</v>
      </c>
      <c r="D8486" s="1" t="s">
        <v>28</v>
      </c>
      <c r="E8486" s="1" t="s">
        <v>42</v>
      </c>
      <c r="F8486" s="1" t="s">
        <v>518</v>
      </c>
      <c r="G8486" s="3">
        <v>45482</v>
      </c>
      <c r="H8486" s="3">
        <v>45483</v>
      </c>
      <c r="I8486" s="6">
        <v>90</v>
      </c>
      <c r="J8486" s="1">
        <v>1</v>
      </c>
      <c r="K8486" s="4">
        <v>0.02</v>
      </c>
      <c r="L8486" s="6">
        <f t="shared" si="264"/>
        <v>1.8</v>
      </c>
      <c r="M8486" s="8">
        <f t="shared" si="265"/>
        <v>88.2</v>
      </c>
      <c r="N8486" t="str" cm="1">
        <f t="array" ref="N84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87" spans="2:14" x14ac:dyDescent="0.35">
      <c r="B8487" s="7">
        <v>2032485</v>
      </c>
      <c r="C8487" s="1" t="s">
        <v>4</v>
      </c>
      <c r="D8487" s="1" t="s">
        <v>29</v>
      </c>
      <c r="E8487" s="1" t="s">
        <v>43</v>
      </c>
      <c r="F8487" s="1" t="s">
        <v>519</v>
      </c>
      <c r="G8487" s="3">
        <v>45482</v>
      </c>
      <c r="H8487" s="3">
        <v>45490</v>
      </c>
      <c r="I8487" s="6">
        <v>280</v>
      </c>
      <c r="J8487" s="1">
        <v>1</v>
      </c>
      <c r="K8487" s="4">
        <v>0.02</v>
      </c>
      <c r="L8487" s="6">
        <f t="shared" si="264"/>
        <v>5.6000000000000005</v>
      </c>
      <c r="M8487" s="8">
        <f t="shared" si="265"/>
        <v>274.39999999999998</v>
      </c>
      <c r="N8487" t="str" cm="1">
        <f t="array" ref="N84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88" spans="2:14" x14ac:dyDescent="0.35">
      <c r="B8488" s="7">
        <v>2032486</v>
      </c>
      <c r="C8488" s="1" t="s">
        <v>5</v>
      </c>
      <c r="D8488" s="1" t="s">
        <v>25</v>
      </c>
      <c r="E8488" s="1" t="s">
        <v>44</v>
      </c>
      <c r="F8488" s="1" t="s">
        <v>521</v>
      </c>
      <c r="G8488" s="3">
        <v>45482</v>
      </c>
      <c r="H8488" s="3">
        <v>45484</v>
      </c>
      <c r="I8488" s="6">
        <v>70</v>
      </c>
      <c r="J8488" s="1">
        <v>2</v>
      </c>
      <c r="K8488" s="4">
        <v>0.02</v>
      </c>
      <c r="L8488" s="6">
        <f t="shared" si="264"/>
        <v>1.4000000000000001</v>
      </c>
      <c r="M8488" s="8">
        <f t="shared" si="265"/>
        <v>138.6</v>
      </c>
      <c r="N8488" t="str" cm="1">
        <f t="array" ref="N84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89" spans="2:14" x14ac:dyDescent="0.35">
      <c r="B8489" s="7">
        <v>2032487</v>
      </c>
      <c r="C8489" s="1" t="s">
        <v>6</v>
      </c>
      <c r="D8489" s="1" t="s">
        <v>26</v>
      </c>
      <c r="E8489" s="1" t="s">
        <v>45</v>
      </c>
      <c r="F8489" s="1" t="s">
        <v>520</v>
      </c>
      <c r="G8489" s="3">
        <v>45482</v>
      </c>
      <c r="H8489" s="3">
        <v>45485</v>
      </c>
      <c r="I8489" s="6">
        <v>230</v>
      </c>
      <c r="J8489" s="1">
        <v>1</v>
      </c>
      <c r="K8489" s="4">
        <v>7.0000000000000007E-2</v>
      </c>
      <c r="L8489" s="6">
        <f t="shared" si="264"/>
        <v>16.100000000000001</v>
      </c>
      <c r="M8489" s="8">
        <f t="shared" si="265"/>
        <v>213.9</v>
      </c>
      <c r="N8489" t="str" cm="1">
        <f t="array" ref="N84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90" spans="2:14" x14ac:dyDescent="0.35">
      <c r="B8490" s="7">
        <v>2032488</v>
      </c>
      <c r="C8490" s="1" t="s">
        <v>7</v>
      </c>
      <c r="D8490" s="1" t="s">
        <v>27</v>
      </c>
      <c r="E8490" s="1" t="s">
        <v>46</v>
      </c>
      <c r="F8490" s="1" t="s">
        <v>518</v>
      </c>
      <c r="G8490" s="3">
        <v>45482</v>
      </c>
      <c r="H8490" s="3">
        <v>45487</v>
      </c>
      <c r="I8490" s="6">
        <v>7999</v>
      </c>
      <c r="J8490" s="1">
        <v>3</v>
      </c>
      <c r="K8490" s="4">
        <v>0.03</v>
      </c>
      <c r="L8490" s="6">
        <f t="shared" si="264"/>
        <v>239.97</v>
      </c>
      <c r="M8490" s="8">
        <f t="shared" si="265"/>
        <v>23757.03</v>
      </c>
      <c r="N8490" t="str" cm="1">
        <f t="array" ref="N84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91" spans="2:14" x14ac:dyDescent="0.35">
      <c r="B8491" s="7">
        <v>2032489</v>
      </c>
      <c r="C8491" s="1" t="s">
        <v>10</v>
      </c>
      <c r="D8491" s="1" t="s">
        <v>28</v>
      </c>
      <c r="E8491" s="1" t="s">
        <v>47</v>
      </c>
      <c r="F8491" s="1" t="s">
        <v>519</v>
      </c>
      <c r="G8491" s="3">
        <v>45482</v>
      </c>
      <c r="H8491" s="3">
        <v>45483</v>
      </c>
      <c r="I8491" s="6">
        <v>850</v>
      </c>
      <c r="J8491" s="1">
        <v>2</v>
      </c>
      <c r="K8491" s="4">
        <v>0.08</v>
      </c>
      <c r="L8491" s="6">
        <f t="shared" si="264"/>
        <v>68</v>
      </c>
      <c r="M8491" s="8">
        <f t="shared" si="265"/>
        <v>1632</v>
      </c>
      <c r="N8491" t="str" cm="1">
        <f t="array" ref="N84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92" spans="2:14" x14ac:dyDescent="0.35">
      <c r="B8492" s="7">
        <v>2032490</v>
      </c>
      <c r="C8492" s="1" t="s">
        <v>8</v>
      </c>
      <c r="D8492" s="1" t="s">
        <v>29</v>
      </c>
      <c r="E8492" s="1" t="s">
        <v>48</v>
      </c>
      <c r="F8492" s="1" t="s">
        <v>520</v>
      </c>
      <c r="G8492" s="3">
        <v>45482</v>
      </c>
      <c r="H8492" s="3">
        <v>45490</v>
      </c>
      <c r="I8492" s="6">
        <v>65000</v>
      </c>
      <c r="J8492" s="1">
        <v>1</v>
      </c>
      <c r="K8492" s="4">
        <v>0.05</v>
      </c>
      <c r="L8492" s="6">
        <f t="shared" si="264"/>
        <v>3250</v>
      </c>
      <c r="M8492" s="8">
        <f t="shared" si="265"/>
        <v>61750</v>
      </c>
      <c r="N8492" t="str" cm="1">
        <f t="array" ref="N84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93" spans="2:14" x14ac:dyDescent="0.35">
      <c r="B8493" s="7">
        <v>2032491</v>
      </c>
      <c r="C8493" s="1" t="s">
        <v>9</v>
      </c>
      <c r="D8493" s="1" t="s">
        <v>25</v>
      </c>
      <c r="E8493" s="1" t="s">
        <v>49</v>
      </c>
      <c r="F8493" s="1" t="s">
        <v>521</v>
      </c>
      <c r="G8493" s="3">
        <v>45482</v>
      </c>
      <c r="H8493" s="3">
        <v>45484</v>
      </c>
      <c r="I8493" s="6">
        <v>450</v>
      </c>
      <c r="J8493" s="1">
        <v>2</v>
      </c>
      <c r="K8493" s="4">
        <v>0.05</v>
      </c>
      <c r="L8493" s="6">
        <f t="shared" si="264"/>
        <v>22.5</v>
      </c>
      <c r="M8493" s="8">
        <f t="shared" si="265"/>
        <v>877.5</v>
      </c>
      <c r="N8493" t="str" cm="1">
        <f t="array" ref="N84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94" spans="2:14" x14ac:dyDescent="0.35">
      <c r="B8494" s="7">
        <v>2032492</v>
      </c>
      <c r="C8494" s="1" t="s">
        <v>11</v>
      </c>
      <c r="D8494" s="1" t="s">
        <v>437</v>
      </c>
      <c r="E8494" s="1" t="s">
        <v>50</v>
      </c>
      <c r="F8494" s="1" t="s">
        <v>518</v>
      </c>
      <c r="G8494" s="3">
        <v>45482</v>
      </c>
      <c r="H8494" s="3">
        <v>45485</v>
      </c>
      <c r="I8494" s="6">
        <v>1299</v>
      </c>
      <c r="J8494" s="1">
        <v>1</v>
      </c>
      <c r="K8494" s="4">
        <v>0.05</v>
      </c>
      <c r="L8494" s="6">
        <f t="shared" si="264"/>
        <v>64.95</v>
      </c>
      <c r="M8494" s="8">
        <f t="shared" si="265"/>
        <v>1234.05</v>
      </c>
      <c r="N8494" t="str" cm="1">
        <f t="array" ref="N84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95" spans="2:14" x14ac:dyDescent="0.35">
      <c r="B8495" s="7">
        <v>2032493</v>
      </c>
      <c r="C8495" s="1" t="s">
        <v>12</v>
      </c>
      <c r="D8495" s="1" t="s">
        <v>25</v>
      </c>
      <c r="E8495" s="1" t="s">
        <v>51</v>
      </c>
      <c r="F8495" s="1" t="s">
        <v>518</v>
      </c>
      <c r="G8495" s="3">
        <v>45482</v>
      </c>
      <c r="H8495" s="3">
        <v>45487</v>
      </c>
      <c r="I8495" s="6">
        <v>1700</v>
      </c>
      <c r="J8495" s="1">
        <v>2</v>
      </c>
      <c r="K8495" s="4">
        <v>0.05</v>
      </c>
      <c r="L8495" s="6">
        <f t="shared" si="264"/>
        <v>85</v>
      </c>
      <c r="M8495" s="8">
        <f t="shared" si="265"/>
        <v>3315</v>
      </c>
      <c r="N8495" t="str" cm="1">
        <f t="array" ref="N84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96" spans="2:14" x14ac:dyDescent="0.35">
      <c r="B8496" s="7">
        <v>2032494</v>
      </c>
      <c r="C8496" s="1" t="s">
        <v>13</v>
      </c>
      <c r="D8496" s="1" t="s">
        <v>26</v>
      </c>
      <c r="E8496" s="1" t="s">
        <v>506</v>
      </c>
      <c r="F8496" s="1" t="s">
        <v>519</v>
      </c>
      <c r="G8496" s="3">
        <v>45482</v>
      </c>
      <c r="H8496" s="3">
        <v>45483</v>
      </c>
      <c r="I8496" s="6">
        <v>55000</v>
      </c>
      <c r="J8496" s="1">
        <v>3</v>
      </c>
      <c r="K8496" s="4">
        <v>0.03</v>
      </c>
      <c r="L8496" s="6">
        <f t="shared" si="264"/>
        <v>1650</v>
      </c>
      <c r="M8496" s="8">
        <f t="shared" si="265"/>
        <v>163350</v>
      </c>
      <c r="N8496" t="str" cm="1">
        <f t="array" ref="N84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97" spans="2:14" x14ac:dyDescent="0.35">
      <c r="B8497" s="7">
        <v>2032495</v>
      </c>
      <c r="C8497" s="1" t="s">
        <v>14</v>
      </c>
      <c r="D8497" s="1" t="s">
        <v>27</v>
      </c>
      <c r="E8497" s="1" t="s">
        <v>507</v>
      </c>
      <c r="F8497" s="1" t="s">
        <v>521</v>
      </c>
      <c r="G8497" s="3">
        <v>45482</v>
      </c>
      <c r="H8497" s="3">
        <v>45490</v>
      </c>
      <c r="I8497" s="6">
        <v>57999</v>
      </c>
      <c r="J8497" s="1">
        <v>2</v>
      </c>
      <c r="K8497" s="4">
        <v>0.1</v>
      </c>
      <c r="L8497" s="6">
        <f t="shared" si="264"/>
        <v>5799.9000000000005</v>
      </c>
      <c r="M8497" s="8">
        <f t="shared" si="265"/>
        <v>110198.1</v>
      </c>
      <c r="N8497" t="str" cm="1">
        <f t="array" ref="N84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498" spans="2:14" x14ac:dyDescent="0.35">
      <c r="B8498" s="7">
        <v>2032496</v>
      </c>
      <c r="C8498" s="1" t="s">
        <v>15</v>
      </c>
      <c r="D8498" s="1" t="s">
        <v>28</v>
      </c>
      <c r="E8498" s="1" t="s">
        <v>508</v>
      </c>
      <c r="F8498" s="1" t="s">
        <v>520</v>
      </c>
      <c r="G8498" s="3">
        <v>45482</v>
      </c>
      <c r="H8498" s="3">
        <v>45484</v>
      </c>
      <c r="I8498" s="6">
        <v>1399</v>
      </c>
      <c r="J8498" s="1">
        <v>7</v>
      </c>
      <c r="K8498" s="4">
        <v>0.05</v>
      </c>
      <c r="L8498" s="6">
        <f t="shared" si="264"/>
        <v>69.95</v>
      </c>
      <c r="M8498" s="8">
        <f t="shared" si="265"/>
        <v>9723.0499999999993</v>
      </c>
      <c r="N8498" t="str" cm="1">
        <f t="array" ref="N84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499" spans="2:14" x14ac:dyDescent="0.35">
      <c r="B8499" s="7">
        <v>2032497</v>
      </c>
      <c r="C8499" s="1" t="s">
        <v>16</v>
      </c>
      <c r="D8499" s="1" t="s">
        <v>29</v>
      </c>
      <c r="E8499" s="1" t="s">
        <v>31</v>
      </c>
      <c r="F8499" s="1" t="s">
        <v>518</v>
      </c>
      <c r="G8499" s="3">
        <v>45482</v>
      </c>
      <c r="H8499" s="3">
        <v>45485</v>
      </c>
      <c r="I8499" s="6">
        <v>999</v>
      </c>
      <c r="J8499" s="1">
        <v>2</v>
      </c>
      <c r="K8499" s="4">
        <v>0.05</v>
      </c>
      <c r="L8499" s="6">
        <f t="shared" si="264"/>
        <v>49.95</v>
      </c>
      <c r="M8499" s="8">
        <f t="shared" si="265"/>
        <v>1948.05</v>
      </c>
      <c r="N8499" t="str" cm="1">
        <f t="array" ref="N84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00" spans="2:14" x14ac:dyDescent="0.35">
      <c r="B8500" s="7">
        <v>2032498</v>
      </c>
      <c r="C8500" s="1" t="s">
        <v>17</v>
      </c>
      <c r="D8500" s="1" t="s">
        <v>25</v>
      </c>
      <c r="E8500" s="1" t="s">
        <v>32</v>
      </c>
      <c r="F8500" s="1" t="s">
        <v>519</v>
      </c>
      <c r="G8500" s="3">
        <v>45482</v>
      </c>
      <c r="H8500" s="3">
        <v>45487</v>
      </c>
      <c r="I8500" s="6">
        <v>2099</v>
      </c>
      <c r="J8500" s="1">
        <v>1</v>
      </c>
      <c r="K8500" s="4">
        <v>0.02</v>
      </c>
      <c r="L8500" s="6">
        <f t="shared" si="264"/>
        <v>41.980000000000004</v>
      </c>
      <c r="M8500" s="8">
        <f t="shared" si="265"/>
        <v>2057.02</v>
      </c>
      <c r="N8500" t="str" cm="1">
        <f t="array" ref="N85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01" spans="2:14" x14ac:dyDescent="0.35">
      <c r="B8501" s="7">
        <v>2032499</v>
      </c>
      <c r="C8501" s="1" t="s">
        <v>18</v>
      </c>
      <c r="D8501" s="1" t="s">
        <v>30</v>
      </c>
      <c r="E8501" s="1" t="s">
        <v>38</v>
      </c>
      <c r="F8501" s="1" t="s">
        <v>520</v>
      </c>
      <c r="G8501" s="3">
        <v>45482</v>
      </c>
      <c r="H8501" s="3">
        <v>45483</v>
      </c>
      <c r="I8501" s="6">
        <v>11000</v>
      </c>
      <c r="J8501" s="1">
        <v>1</v>
      </c>
      <c r="K8501" s="4">
        <v>0.06</v>
      </c>
      <c r="L8501" s="6">
        <f t="shared" si="264"/>
        <v>660</v>
      </c>
      <c r="M8501" s="8">
        <f t="shared" si="265"/>
        <v>10340</v>
      </c>
      <c r="N8501" t="str" cm="1">
        <f t="array" ref="N85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02" spans="2:14" x14ac:dyDescent="0.35">
      <c r="B8502" s="7">
        <v>2032500</v>
      </c>
      <c r="C8502" s="1" t="s">
        <v>19</v>
      </c>
      <c r="D8502" s="1" t="s">
        <v>27</v>
      </c>
      <c r="E8502" s="1" t="s">
        <v>33</v>
      </c>
      <c r="F8502" s="1" t="s">
        <v>521</v>
      </c>
      <c r="G8502" s="3">
        <v>45482</v>
      </c>
      <c r="H8502" s="3">
        <v>45490</v>
      </c>
      <c r="I8502" s="6">
        <v>800</v>
      </c>
      <c r="J8502" s="1">
        <v>1</v>
      </c>
      <c r="K8502" s="4">
        <v>0.15</v>
      </c>
      <c r="L8502" s="6">
        <f t="shared" si="264"/>
        <v>120</v>
      </c>
      <c r="M8502" s="8">
        <f t="shared" si="265"/>
        <v>680</v>
      </c>
      <c r="N8502" t="str" cm="1">
        <f t="array" ref="N85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03" spans="2:14" x14ac:dyDescent="0.35">
      <c r="B8503" s="7">
        <v>2032501</v>
      </c>
      <c r="C8503" s="1" t="s">
        <v>20</v>
      </c>
      <c r="D8503" s="1" t="s">
        <v>28</v>
      </c>
      <c r="E8503" s="1" t="s">
        <v>34</v>
      </c>
      <c r="F8503" s="1" t="s">
        <v>518</v>
      </c>
      <c r="G8503" s="3">
        <v>45482</v>
      </c>
      <c r="H8503" s="3">
        <v>45484</v>
      </c>
      <c r="I8503" s="6">
        <v>5500</v>
      </c>
      <c r="J8503" s="1">
        <v>2</v>
      </c>
      <c r="K8503" s="4">
        <v>0.02</v>
      </c>
      <c r="L8503" s="6">
        <f t="shared" si="264"/>
        <v>110</v>
      </c>
      <c r="M8503" s="8">
        <f t="shared" si="265"/>
        <v>10890</v>
      </c>
      <c r="N8503" t="str" cm="1">
        <f t="array" ref="N85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04" spans="2:14" x14ac:dyDescent="0.35">
      <c r="B8504" s="7">
        <v>2032502</v>
      </c>
      <c r="C8504" s="1" t="s">
        <v>21</v>
      </c>
      <c r="D8504" s="1" t="s">
        <v>29</v>
      </c>
      <c r="E8504" s="1" t="s">
        <v>35</v>
      </c>
      <c r="F8504" s="1" t="s">
        <v>518</v>
      </c>
      <c r="G8504" s="3">
        <v>45482</v>
      </c>
      <c r="H8504" s="3">
        <v>45485</v>
      </c>
      <c r="I8504" s="6">
        <v>1350</v>
      </c>
      <c r="J8504" s="1">
        <v>1</v>
      </c>
      <c r="K8504" s="4">
        <v>0.02</v>
      </c>
      <c r="L8504" s="6">
        <f t="shared" si="264"/>
        <v>27</v>
      </c>
      <c r="M8504" s="8">
        <f t="shared" si="265"/>
        <v>1323</v>
      </c>
      <c r="N8504" t="str" cm="1">
        <f t="array" ref="N85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05" spans="2:14" x14ac:dyDescent="0.35">
      <c r="B8505" s="7">
        <v>2032503</v>
      </c>
      <c r="C8505" s="1" t="s">
        <v>22</v>
      </c>
      <c r="D8505" s="1" t="s">
        <v>25</v>
      </c>
      <c r="E8505" s="1" t="s">
        <v>36</v>
      </c>
      <c r="F8505" s="1" t="s">
        <v>519</v>
      </c>
      <c r="G8505" s="3">
        <v>45482</v>
      </c>
      <c r="H8505" s="3">
        <v>45487</v>
      </c>
      <c r="I8505" s="6">
        <v>4500</v>
      </c>
      <c r="J8505" s="1">
        <v>2</v>
      </c>
      <c r="K8505" s="4">
        <v>0.02</v>
      </c>
      <c r="L8505" s="6">
        <f t="shared" si="264"/>
        <v>90</v>
      </c>
      <c r="M8505" s="8">
        <f t="shared" si="265"/>
        <v>8910</v>
      </c>
      <c r="N8505" t="str" cm="1">
        <f t="array" ref="N85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06" spans="2:14" x14ac:dyDescent="0.35">
      <c r="B8506" s="7">
        <v>2032504</v>
      </c>
      <c r="C8506" s="1" t="s">
        <v>23</v>
      </c>
      <c r="D8506" s="1" t="s">
        <v>26</v>
      </c>
      <c r="E8506" s="1" t="s">
        <v>37</v>
      </c>
      <c r="F8506" s="1" t="s">
        <v>521</v>
      </c>
      <c r="G8506" s="3">
        <v>45482</v>
      </c>
      <c r="H8506" s="3">
        <v>45483</v>
      </c>
      <c r="I8506" s="6">
        <v>2350</v>
      </c>
      <c r="J8506" s="1">
        <v>7</v>
      </c>
      <c r="K8506" s="4">
        <v>0.02</v>
      </c>
      <c r="L8506" s="6">
        <f t="shared" si="264"/>
        <v>47</v>
      </c>
      <c r="M8506" s="8">
        <f t="shared" si="265"/>
        <v>16403</v>
      </c>
      <c r="N8506" t="str" cm="1">
        <f t="array" ref="N85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07" spans="2:14" x14ac:dyDescent="0.35">
      <c r="B8507" s="7">
        <v>2032505</v>
      </c>
      <c r="C8507" s="1" t="s">
        <v>24</v>
      </c>
      <c r="D8507" s="1" t="s">
        <v>27</v>
      </c>
      <c r="E8507" s="1" t="s">
        <v>39</v>
      </c>
      <c r="F8507" s="1" t="s">
        <v>520</v>
      </c>
      <c r="G8507" s="3">
        <v>45482</v>
      </c>
      <c r="H8507" s="3">
        <v>45490</v>
      </c>
      <c r="I8507" s="6">
        <v>90</v>
      </c>
      <c r="J8507" s="1">
        <v>2</v>
      </c>
      <c r="K8507" s="4">
        <v>0.02</v>
      </c>
      <c r="L8507" s="6">
        <f t="shared" si="264"/>
        <v>1.8</v>
      </c>
      <c r="M8507" s="8">
        <f t="shared" si="265"/>
        <v>178.2</v>
      </c>
      <c r="N8507" t="str" cm="1">
        <f t="array" ref="N85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08" spans="2:14" x14ac:dyDescent="0.35">
      <c r="B8508" s="7">
        <v>2032506</v>
      </c>
      <c r="C8508" s="1" t="s">
        <v>4</v>
      </c>
      <c r="D8508" s="1" t="s">
        <v>28</v>
      </c>
      <c r="E8508" s="1" t="s">
        <v>40</v>
      </c>
      <c r="F8508" s="1" t="s">
        <v>518</v>
      </c>
      <c r="G8508" s="3">
        <v>45482</v>
      </c>
      <c r="H8508" s="3">
        <v>45484</v>
      </c>
      <c r="I8508" s="6">
        <v>280</v>
      </c>
      <c r="J8508" s="1">
        <v>2</v>
      </c>
      <c r="K8508" s="4">
        <v>0.02</v>
      </c>
      <c r="L8508" s="6">
        <f t="shared" si="264"/>
        <v>5.6000000000000005</v>
      </c>
      <c r="M8508" s="8">
        <f t="shared" si="265"/>
        <v>554.4</v>
      </c>
      <c r="N8508" t="str" cm="1">
        <f t="array" ref="N85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09" spans="2:14" x14ac:dyDescent="0.35">
      <c r="B8509" s="7">
        <v>2032507</v>
      </c>
      <c r="C8509" s="1" t="s">
        <v>5</v>
      </c>
      <c r="D8509" s="1" t="s">
        <v>29</v>
      </c>
      <c r="E8509" s="1" t="s">
        <v>41</v>
      </c>
      <c r="F8509" s="1" t="s">
        <v>519</v>
      </c>
      <c r="G8509" s="3">
        <v>45482</v>
      </c>
      <c r="H8509" s="3">
        <v>45485</v>
      </c>
      <c r="I8509" s="6">
        <v>70</v>
      </c>
      <c r="J8509" s="1">
        <v>1</v>
      </c>
      <c r="K8509" s="4">
        <v>0.02</v>
      </c>
      <c r="L8509" s="6">
        <f t="shared" si="264"/>
        <v>1.4000000000000001</v>
      </c>
      <c r="M8509" s="8">
        <f t="shared" si="265"/>
        <v>68.599999999999994</v>
      </c>
      <c r="N8509" t="str" cm="1">
        <f t="array" ref="N85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10" spans="2:14" x14ac:dyDescent="0.35">
      <c r="B8510" s="7">
        <v>2032508</v>
      </c>
      <c r="C8510" s="1" t="s">
        <v>6</v>
      </c>
      <c r="D8510" s="1" t="s">
        <v>25</v>
      </c>
      <c r="E8510" s="1" t="s">
        <v>42</v>
      </c>
      <c r="F8510" s="1" t="s">
        <v>520</v>
      </c>
      <c r="G8510" s="3">
        <v>45482</v>
      </c>
      <c r="H8510" s="3">
        <v>45487</v>
      </c>
      <c r="I8510" s="6">
        <v>230</v>
      </c>
      <c r="J8510" s="1">
        <v>2</v>
      </c>
      <c r="K8510" s="4">
        <v>0.02</v>
      </c>
      <c r="L8510" s="6">
        <f t="shared" si="264"/>
        <v>4.6000000000000005</v>
      </c>
      <c r="M8510" s="8">
        <f t="shared" si="265"/>
        <v>455.4</v>
      </c>
      <c r="N8510" t="str" cm="1">
        <f t="array" ref="N85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11" spans="2:14" x14ac:dyDescent="0.35">
      <c r="B8511" s="7">
        <v>2032509</v>
      </c>
      <c r="C8511" s="1" t="s">
        <v>7</v>
      </c>
      <c r="D8511" s="1" t="s">
        <v>26</v>
      </c>
      <c r="E8511" s="1" t="s">
        <v>43</v>
      </c>
      <c r="F8511" s="1" t="s">
        <v>521</v>
      </c>
      <c r="G8511" s="3">
        <v>45482</v>
      </c>
      <c r="H8511" s="3">
        <v>45483</v>
      </c>
      <c r="I8511" s="6">
        <v>7999</v>
      </c>
      <c r="J8511" s="1">
        <v>4</v>
      </c>
      <c r="K8511" s="4">
        <v>7.0000000000000007E-2</v>
      </c>
      <c r="L8511" s="6">
        <f t="shared" si="264"/>
        <v>559.93000000000006</v>
      </c>
      <c r="M8511" s="8">
        <f t="shared" si="265"/>
        <v>31436.07</v>
      </c>
      <c r="N8511" t="str" cm="1">
        <f t="array" ref="N85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12" spans="2:14" x14ac:dyDescent="0.35">
      <c r="B8512" s="7">
        <v>2032510</v>
      </c>
      <c r="C8512" s="1" t="s">
        <v>10</v>
      </c>
      <c r="D8512" s="1" t="s">
        <v>27</v>
      </c>
      <c r="E8512" s="1" t="s">
        <v>44</v>
      </c>
      <c r="F8512" s="1" t="s">
        <v>518</v>
      </c>
      <c r="G8512" s="3">
        <v>45482</v>
      </c>
      <c r="H8512" s="3">
        <v>45490</v>
      </c>
      <c r="I8512" s="6">
        <v>850</v>
      </c>
      <c r="J8512" s="1">
        <v>3</v>
      </c>
      <c r="K8512" s="4">
        <v>0.03</v>
      </c>
      <c r="L8512" s="6">
        <f t="shared" si="264"/>
        <v>25.5</v>
      </c>
      <c r="M8512" s="8">
        <f t="shared" si="265"/>
        <v>2524.5</v>
      </c>
      <c r="N8512" t="str" cm="1">
        <f t="array" ref="N85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13" spans="2:14" x14ac:dyDescent="0.35">
      <c r="B8513" s="7">
        <v>2032511</v>
      </c>
      <c r="C8513" s="1" t="s">
        <v>8</v>
      </c>
      <c r="D8513" s="1" t="s">
        <v>28</v>
      </c>
      <c r="E8513" s="1" t="s">
        <v>45</v>
      </c>
      <c r="F8513" s="1" t="s">
        <v>518</v>
      </c>
      <c r="G8513" s="3">
        <v>45482</v>
      </c>
      <c r="H8513" s="3">
        <v>45484</v>
      </c>
      <c r="I8513" s="6">
        <v>65000</v>
      </c>
      <c r="J8513" s="1">
        <v>2</v>
      </c>
      <c r="K8513" s="4">
        <v>0.08</v>
      </c>
      <c r="L8513" s="6">
        <f t="shared" si="264"/>
        <v>5200</v>
      </c>
      <c r="M8513" s="8">
        <f t="shared" si="265"/>
        <v>124800</v>
      </c>
      <c r="N8513" t="str" cm="1">
        <f t="array" ref="N85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14" spans="2:14" x14ac:dyDescent="0.35">
      <c r="B8514" s="7">
        <v>2032512</v>
      </c>
      <c r="C8514" s="1" t="s">
        <v>9</v>
      </c>
      <c r="D8514" s="1" t="s">
        <v>29</v>
      </c>
      <c r="E8514" s="1" t="s">
        <v>46</v>
      </c>
      <c r="F8514" s="1" t="s">
        <v>519</v>
      </c>
      <c r="G8514" s="3">
        <v>45482</v>
      </c>
      <c r="H8514" s="3">
        <v>45485</v>
      </c>
      <c r="I8514" s="6">
        <v>450</v>
      </c>
      <c r="J8514" s="1">
        <v>1</v>
      </c>
      <c r="K8514" s="4">
        <v>0.05</v>
      </c>
      <c r="L8514" s="6">
        <f t="shared" si="264"/>
        <v>22.5</v>
      </c>
      <c r="M8514" s="8">
        <f t="shared" si="265"/>
        <v>427.5</v>
      </c>
      <c r="N8514" t="str" cm="1">
        <f t="array" ref="N85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15" spans="2:14" x14ac:dyDescent="0.35">
      <c r="B8515" s="7">
        <v>2032513</v>
      </c>
      <c r="C8515" s="1" t="s">
        <v>11</v>
      </c>
      <c r="D8515" s="1" t="s">
        <v>25</v>
      </c>
      <c r="E8515" s="1" t="s">
        <v>47</v>
      </c>
      <c r="F8515" s="1" t="s">
        <v>521</v>
      </c>
      <c r="G8515" s="3">
        <v>45482</v>
      </c>
      <c r="H8515" s="3">
        <v>45487</v>
      </c>
      <c r="I8515" s="6">
        <v>1299</v>
      </c>
      <c r="J8515" s="1">
        <v>1</v>
      </c>
      <c r="K8515" s="4">
        <v>0.05</v>
      </c>
      <c r="L8515" s="6">
        <f t="shared" si="264"/>
        <v>64.95</v>
      </c>
      <c r="M8515" s="8">
        <f t="shared" si="265"/>
        <v>1234.05</v>
      </c>
      <c r="N8515" t="str" cm="1">
        <f t="array" ref="N85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16" spans="2:14" x14ac:dyDescent="0.35">
      <c r="B8516" s="7">
        <v>2032514</v>
      </c>
      <c r="C8516" s="1" t="s">
        <v>12</v>
      </c>
      <c r="D8516" s="1" t="s">
        <v>438</v>
      </c>
      <c r="E8516" s="1" t="s">
        <v>48</v>
      </c>
      <c r="F8516" s="1" t="s">
        <v>520</v>
      </c>
      <c r="G8516" s="3">
        <v>45482</v>
      </c>
      <c r="H8516" s="3">
        <v>45483</v>
      </c>
      <c r="I8516" s="6">
        <v>1700</v>
      </c>
      <c r="J8516" s="1">
        <v>2</v>
      </c>
      <c r="K8516" s="4">
        <v>0.05</v>
      </c>
      <c r="L8516" s="6">
        <f t="shared" ref="L8516:L8579" si="266">I8516*K8516</f>
        <v>85</v>
      </c>
      <c r="M8516" s="8">
        <f t="shared" ref="M8516:M8579" si="267">I8516*J8516-L8516</f>
        <v>3315</v>
      </c>
      <c r="N8516" t="str" cm="1">
        <f t="array" ref="N85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17" spans="2:14" x14ac:dyDescent="0.35">
      <c r="B8517" s="7">
        <v>2032515</v>
      </c>
      <c r="C8517" s="1" t="s">
        <v>13</v>
      </c>
      <c r="D8517" s="1" t="s">
        <v>25</v>
      </c>
      <c r="E8517" s="1" t="s">
        <v>49</v>
      </c>
      <c r="F8517" s="1" t="s">
        <v>518</v>
      </c>
      <c r="G8517" s="3">
        <v>45482</v>
      </c>
      <c r="H8517" s="3">
        <v>45490</v>
      </c>
      <c r="I8517" s="6">
        <v>55000</v>
      </c>
      <c r="J8517" s="1">
        <v>1</v>
      </c>
      <c r="K8517" s="4">
        <v>0.05</v>
      </c>
      <c r="L8517" s="6">
        <f t="shared" si="266"/>
        <v>2750</v>
      </c>
      <c r="M8517" s="8">
        <f t="shared" si="267"/>
        <v>52250</v>
      </c>
      <c r="N8517" t="str" cm="1">
        <f t="array" ref="N85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18" spans="2:14" x14ac:dyDescent="0.35">
      <c r="B8518" s="7">
        <v>2032516</v>
      </c>
      <c r="C8518" s="1" t="s">
        <v>14</v>
      </c>
      <c r="D8518" s="1" t="s">
        <v>26</v>
      </c>
      <c r="E8518" s="1" t="s">
        <v>50</v>
      </c>
      <c r="F8518" s="1" t="s">
        <v>519</v>
      </c>
      <c r="G8518" s="3">
        <v>45482</v>
      </c>
      <c r="H8518" s="3">
        <v>45484</v>
      </c>
      <c r="I8518" s="6">
        <v>57999</v>
      </c>
      <c r="J8518" s="1">
        <v>3</v>
      </c>
      <c r="K8518" s="4">
        <v>0.03</v>
      </c>
      <c r="L8518" s="6">
        <f t="shared" si="266"/>
        <v>1739.97</v>
      </c>
      <c r="M8518" s="8">
        <f t="shared" si="267"/>
        <v>172257.03</v>
      </c>
      <c r="N8518" t="str" cm="1">
        <f t="array" ref="N85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19" spans="2:14" x14ac:dyDescent="0.35">
      <c r="B8519" s="7">
        <v>2032517</v>
      </c>
      <c r="C8519" s="1" t="s">
        <v>15</v>
      </c>
      <c r="D8519" s="1" t="s">
        <v>27</v>
      </c>
      <c r="E8519" s="1" t="s">
        <v>51</v>
      </c>
      <c r="F8519" s="1" t="s">
        <v>520</v>
      </c>
      <c r="G8519" s="3">
        <v>45482</v>
      </c>
      <c r="H8519" s="3">
        <v>45485</v>
      </c>
      <c r="I8519" s="6">
        <v>1399</v>
      </c>
      <c r="J8519" s="1">
        <v>2</v>
      </c>
      <c r="K8519" s="4">
        <v>0.1</v>
      </c>
      <c r="L8519" s="6">
        <f t="shared" si="266"/>
        <v>139.9</v>
      </c>
      <c r="M8519" s="8">
        <f t="shared" si="267"/>
        <v>2658.1</v>
      </c>
      <c r="N8519" t="str" cm="1">
        <f t="array" ref="N85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20" spans="2:14" x14ac:dyDescent="0.35">
      <c r="B8520" s="7">
        <v>2032518</v>
      </c>
      <c r="C8520" s="1" t="s">
        <v>16</v>
      </c>
      <c r="D8520" s="1" t="s">
        <v>28</v>
      </c>
      <c r="E8520" s="1" t="s">
        <v>506</v>
      </c>
      <c r="F8520" s="1" t="s">
        <v>521</v>
      </c>
      <c r="G8520" s="3">
        <v>45482</v>
      </c>
      <c r="H8520" s="3">
        <v>45487</v>
      </c>
      <c r="I8520" s="6">
        <v>999</v>
      </c>
      <c r="J8520" s="1">
        <v>1</v>
      </c>
      <c r="K8520" s="4">
        <v>0.05</v>
      </c>
      <c r="L8520" s="6">
        <f t="shared" si="266"/>
        <v>49.95</v>
      </c>
      <c r="M8520" s="8">
        <f t="shared" si="267"/>
        <v>949.05</v>
      </c>
      <c r="N8520" t="str" cm="1">
        <f t="array" ref="N85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21" spans="2:14" x14ac:dyDescent="0.35">
      <c r="B8521" s="7">
        <v>2032519</v>
      </c>
      <c r="C8521" s="1" t="s">
        <v>17</v>
      </c>
      <c r="D8521" s="1" t="s">
        <v>29</v>
      </c>
      <c r="E8521" s="1" t="s">
        <v>507</v>
      </c>
      <c r="F8521" s="1" t="s">
        <v>518</v>
      </c>
      <c r="G8521" s="3">
        <v>45482</v>
      </c>
      <c r="H8521" s="3">
        <v>45483</v>
      </c>
      <c r="I8521" s="6">
        <v>2099</v>
      </c>
      <c r="J8521" s="1">
        <v>2</v>
      </c>
      <c r="K8521" s="4">
        <v>0.05</v>
      </c>
      <c r="L8521" s="6">
        <f t="shared" si="266"/>
        <v>104.95</v>
      </c>
      <c r="M8521" s="8">
        <f t="shared" si="267"/>
        <v>4093.05</v>
      </c>
      <c r="N8521" t="str" cm="1">
        <f t="array" ref="N85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22" spans="2:14" x14ac:dyDescent="0.35">
      <c r="B8522" s="7">
        <v>2032520</v>
      </c>
      <c r="C8522" s="1" t="s">
        <v>18</v>
      </c>
      <c r="D8522" s="1" t="s">
        <v>25</v>
      </c>
      <c r="E8522" s="1" t="s">
        <v>508</v>
      </c>
      <c r="F8522" s="1" t="s">
        <v>518</v>
      </c>
      <c r="G8522" s="3">
        <v>45482</v>
      </c>
      <c r="H8522" s="3">
        <v>45490</v>
      </c>
      <c r="I8522" s="6">
        <v>11000</v>
      </c>
      <c r="J8522" s="1">
        <v>1</v>
      </c>
      <c r="K8522" s="4">
        <v>0.02</v>
      </c>
      <c r="L8522" s="6">
        <f t="shared" si="266"/>
        <v>220</v>
      </c>
      <c r="M8522" s="8">
        <f t="shared" si="267"/>
        <v>10780</v>
      </c>
      <c r="N8522" t="str" cm="1">
        <f t="array" ref="N85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23" spans="2:14" x14ac:dyDescent="0.35">
      <c r="B8523" s="7">
        <v>2032521</v>
      </c>
      <c r="C8523" s="1" t="s">
        <v>19</v>
      </c>
      <c r="D8523" s="1" t="s">
        <v>30</v>
      </c>
      <c r="E8523" s="1" t="s">
        <v>31</v>
      </c>
      <c r="F8523" s="1" t="s">
        <v>519</v>
      </c>
      <c r="G8523" s="3">
        <v>45482</v>
      </c>
      <c r="H8523" s="3">
        <v>45484</v>
      </c>
      <c r="I8523" s="6">
        <v>800</v>
      </c>
      <c r="J8523" s="1">
        <v>2</v>
      </c>
      <c r="K8523" s="4">
        <v>0.06</v>
      </c>
      <c r="L8523" s="6">
        <f t="shared" si="266"/>
        <v>48</v>
      </c>
      <c r="M8523" s="8">
        <f t="shared" si="267"/>
        <v>1552</v>
      </c>
      <c r="N8523" t="str" cm="1">
        <f t="array" ref="N85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24" spans="2:14" x14ac:dyDescent="0.35">
      <c r="B8524" s="7">
        <v>2032522</v>
      </c>
      <c r="C8524" s="1" t="s">
        <v>20</v>
      </c>
      <c r="D8524" s="1" t="s">
        <v>27</v>
      </c>
      <c r="E8524" s="1" t="s">
        <v>32</v>
      </c>
      <c r="F8524" s="1" t="s">
        <v>521</v>
      </c>
      <c r="G8524" s="3">
        <v>45482</v>
      </c>
      <c r="H8524" s="3">
        <v>45485</v>
      </c>
      <c r="I8524" s="6">
        <v>5500</v>
      </c>
      <c r="J8524" s="1">
        <v>3</v>
      </c>
      <c r="K8524" s="4">
        <v>0.15</v>
      </c>
      <c r="L8524" s="6">
        <f t="shared" si="266"/>
        <v>825</v>
      </c>
      <c r="M8524" s="8">
        <f t="shared" si="267"/>
        <v>15675</v>
      </c>
      <c r="N8524" t="str" cm="1">
        <f t="array" ref="N85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25" spans="2:14" x14ac:dyDescent="0.35">
      <c r="B8525" s="7">
        <v>2032523</v>
      </c>
      <c r="C8525" s="1" t="s">
        <v>21</v>
      </c>
      <c r="D8525" s="1" t="s">
        <v>28</v>
      </c>
      <c r="E8525" s="1" t="s">
        <v>38</v>
      </c>
      <c r="F8525" s="1" t="s">
        <v>520</v>
      </c>
      <c r="G8525" s="3">
        <v>45482</v>
      </c>
      <c r="H8525" s="3">
        <v>45487</v>
      </c>
      <c r="I8525" s="6">
        <v>1350</v>
      </c>
      <c r="J8525" s="1">
        <v>2</v>
      </c>
      <c r="K8525" s="4">
        <v>0.02</v>
      </c>
      <c r="L8525" s="6">
        <f t="shared" si="266"/>
        <v>27</v>
      </c>
      <c r="M8525" s="8">
        <f t="shared" si="267"/>
        <v>2673</v>
      </c>
      <c r="N8525" t="str" cm="1">
        <f t="array" ref="N85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26" spans="2:14" x14ac:dyDescent="0.35">
      <c r="B8526" s="7">
        <v>2032524</v>
      </c>
      <c r="C8526" s="1" t="s">
        <v>22</v>
      </c>
      <c r="D8526" s="1" t="s">
        <v>29</v>
      </c>
      <c r="E8526" s="1" t="s">
        <v>33</v>
      </c>
      <c r="F8526" s="1" t="s">
        <v>518</v>
      </c>
      <c r="G8526" s="3">
        <v>45482</v>
      </c>
      <c r="H8526" s="3">
        <v>45483</v>
      </c>
      <c r="I8526" s="6">
        <v>4500</v>
      </c>
      <c r="J8526" s="1">
        <v>7</v>
      </c>
      <c r="K8526" s="4">
        <v>0.02</v>
      </c>
      <c r="L8526" s="6">
        <f t="shared" si="266"/>
        <v>90</v>
      </c>
      <c r="M8526" s="8">
        <f t="shared" si="267"/>
        <v>31410</v>
      </c>
      <c r="N8526" t="str" cm="1">
        <f t="array" ref="N85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27" spans="2:14" x14ac:dyDescent="0.35">
      <c r="B8527" s="7">
        <v>2032525</v>
      </c>
      <c r="C8527" s="1" t="s">
        <v>23</v>
      </c>
      <c r="D8527" s="1" t="s">
        <v>25</v>
      </c>
      <c r="E8527" s="1" t="s">
        <v>34</v>
      </c>
      <c r="F8527" s="1" t="s">
        <v>519</v>
      </c>
      <c r="G8527" s="3">
        <v>45482</v>
      </c>
      <c r="H8527" s="3">
        <v>45490</v>
      </c>
      <c r="I8527" s="6">
        <v>2350</v>
      </c>
      <c r="J8527" s="1">
        <v>2</v>
      </c>
      <c r="K8527" s="4">
        <v>0.02</v>
      </c>
      <c r="L8527" s="6">
        <f t="shared" si="266"/>
        <v>47</v>
      </c>
      <c r="M8527" s="8">
        <f t="shared" si="267"/>
        <v>4653</v>
      </c>
      <c r="N8527" t="str" cm="1">
        <f t="array" ref="N85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28" spans="2:14" x14ac:dyDescent="0.35">
      <c r="B8528" s="7">
        <v>2032526</v>
      </c>
      <c r="C8528" s="1" t="s">
        <v>24</v>
      </c>
      <c r="D8528" s="1" t="s">
        <v>26</v>
      </c>
      <c r="E8528" s="1" t="s">
        <v>35</v>
      </c>
      <c r="F8528" s="1" t="s">
        <v>520</v>
      </c>
      <c r="G8528" s="3">
        <v>45482</v>
      </c>
      <c r="H8528" s="3">
        <v>45484</v>
      </c>
      <c r="I8528" s="6">
        <v>90</v>
      </c>
      <c r="J8528" s="1">
        <v>1</v>
      </c>
      <c r="K8528" s="4">
        <v>0.02</v>
      </c>
      <c r="L8528" s="6">
        <f t="shared" si="266"/>
        <v>1.8</v>
      </c>
      <c r="M8528" s="8">
        <f t="shared" si="267"/>
        <v>88.2</v>
      </c>
      <c r="N8528" t="str" cm="1">
        <f t="array" ref="N85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29" spans="2:14" x14ac:dyDescent="0.35">
      <c r="B8529" s="7">
        <v>2032527</v>
      </c>
      <c r="C8529" s="1" t="s">
        <v>4</v>
      </c>
      <c r="D8529" s="1" t="s">
        <v>27</v>
      </c>
      <c r="E8529" s="1" t="s">
        <v>36</v>
      </c>
      <c r="F8529" s="1" t="s">
        <v>521</v>
      </c>
      <c r="G8529" s="3">
        <v>45482</v>
      </c>
      <c r="H8529" s="3">
        <v>45485</v>
      </c>
      <c r="I8529" s="6">
        <v>280</v>
      </c>
      <c r="J8529" s="1">
        <v>1</v>
      </c>
      <c r="K8529" s="4">
        <v>0.02</v>
      </c>
      <c r="L8529" s="6">
        <f t="shared" si="266"/>
        <v>5.6000000000000005</v>
      </c>
      <c r="M8529" s="8">
        <f t="shared" si="267"/>
        <v>274.39999999999998</v>
      </c>
      <c r="N8529" t="str" cm="1">
        <f t="array" ref="N85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30" spans="2:14" x14ac:dyDescent="0.35">
      <c r="B8530" s="7">
        <v>2032528</v>
      </c>
      <c r="C8530" s="1" t="s">
        <v>5</v>
      </c>
      <c r="D8530" s="1" t="s">
        <v>28</v>
      </c>
      <c r="E8530" s="1" t="s">
        <v>37</v>
      </c>
      <c r="F8530" s="1" t="s">
        <v>518</v>
      </c>
      <c r="G8530" s="3">
        <v>45482</v>
      </c>
      <c r="H8530" s="3">
        <v>45487</v>
      </c>
      <c r="I8530" s="6">
        <v>70</v>
      </c>
      <c r="J8530" s="1">
        <v>1</v>
      </c>
      <c r="K8530" s="4">
        <v>0.02</v>
      </c>
      <c r="L8530" s="6">
        <f t="shared" si="266"/>
        <v>1.4000000000000001</v>
      </c>
      <c r="M8530" s="8">
        <f t="shared" si="267"/>
        <v>68.599999999999994</v>
      </c>
      <c r="N8530" t="str" cm="1">
        <f t="array" ref="N85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31" spans="2:14" x14ac:dyDescent="0.35">
      <c r="B8531" s="7">
        <v>2032529</v>
      </c>
      <c r="C8531" s="1" t="s">
        <v>6</v>
      </c>
      <c r="D8531" s="1" t="s">
        <v>29</v>
      </c>
      <c r="E8531" s="1" t="s">
        <v>39</v>
      </c>
      <c r="F8531" s="1" t="s">
        <v>518</v>
      </c>
      <c r="G8531" s="3">
        <v>45482</v>
      </c>
      <c r="H8531" s="3">
        <v>45483</v>
      </c>
      <c r="I8531" s="6">
        <v>230</v>
      </c>
      <c r="J8531" s="1">
        <v>2</v>
      </c>
      <c r="K8531" s="4">
        <v>0.02</v>
      </c>
      <c r="L8531" s="6">
        <f t="shared" si="266"/>
        <v>4.6000000000000005</v>
      </c>
      <c r="M8531" s="8">
        <f t="shared" si="267"/>
        <v>455.4</v>
      </c>
      <c r="N8531" t="str" cm="1">
        <f t="array" ref="N85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32" spans="2:14" x14ac:dyDescent="0.35">
      <c r="B8532" s="7">
        <v>2032530</v>
      </c>
      <c r="C8532" s="1" t="s">
        <v>7</v>
      </c>
      <c r="D8532" s="1" t="s">
        <v>25</v>
      </c>
      <c r="E8532" s="1" t="s">
        <v>40</v>
      </c>
      <c r="F8532" s="1" t="s">
        <v>519</v>
      </c>
      <c r="G8532" s="3">
        <v>45482</v>
      </c>
      <c r="H8532" s="3">
        <v>45490</v>
      </c>
      <c r="I8532" s="6">
        <v>7999</v>
      </c>
      <c r="J8532" s="1">
        <v>1</v>
      </c>
      <c r="K8532" s="4">
        <v>0.02</v>
      </c>
      <c r="L8532" s="6">
        <f t="shared" si="266"/>
        <v>159.97999999999999</v>
      </c>
      <c r="M8532" s="8">
        <f t="shared" si="267"/>
        <v>7839.02</v>
      </c>
      <c r="N8532" t="str" cm="1">
        <f t="array" ref="N85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33" spans="2:14" x14ac:dyDescent="0.35">
      <c r="B8533" s="7">
        <v>2032531</v>
      </c>
      <c r="C8533" s="1" t="s">
        <v>10</v>
      </c>
      <c r="D8533" s="1" t="s">
        <v>26</v>
      </c>
      <c r="E8533" s="1" t="s">
        <v>41</v>
      </c>
      <c r="F8533" s="1" t="s">
        <v>521</v>
      </c>
      <c r="G8533" s="3">
        <v>45482</v>
      </c>
      <c r="H8533" s="3">
        <v>45484</v>
      </c>
      <c r="I8533" s="6">
        <v>850</v>
      </c>
      <c r="J8533" s="1">
        <v>2</v>
      </c>
      <c r="K8533" s="4">
        <v>7.0000000000000007E-2</v>
      </c>
      <c r="L8533" s="6">
        <f t="shared" si="266"/>
        <v>59.500000000000007</v>
      </c>
      <c r="M8533" s="8">
        <f t="shared" si="267"/>
        <v>1640.5</v>
      </c>
      <c r="N8533" t="str" cm="1">
        <f t="array" ref="N85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34" spans="2:14" x14ac:dyDescent="0.35">
      <c r="B8534" s="7">
        <v>2032532</v>
      </c>
      <c r="C8534" s="1" t="s">
        <v>8</v>
      </c>
      <c r="D8534" s="1" t="s">
        <v>27</v>
      </c>
      <c r="E8534" s="1" t="s">
        <v>42</v>
      </c>
      <c r="F8534" s="1" t="s">
        <v>520</v>
      </c>
      <c r="G8534" s="3">
        <v>45482</v>
      </c>
      <c r="H8534" s="3">
        <v>45485</v>
      </c>
      <c r="I8534" s="6">
        <v>65000</v>
      </c>
      <c r="J8534" s="1">
        <v>7</v>
      </c>
      <c r="K8534" s="4">
        <v>0.03</v>
      </c>
      <c r="L8534" s="6">
        <f t="shared" si="266"/>
        <v>1950</v>
      </c>
      <c r="M8534" s="8">
        <f t="shared" si="267"/>
        <v>453050</v>
      </c>
      <c r="N8534" t="str" cm="1">
        <f t="array" ref="N85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35" spans="2:14" x14ac:dyDescent="0.35">
      <c r="B8535" s="7">
        <v>2032533</v>
      </c>
      <c r="C8535" s="1" t="s">
        <v>9</v>
      </c>
      <c r="D8535" s="1" t="s">
        <v>28</v>
      </c>
      <c r="E8535" s="1" t="s">
        <v>43</v>
      </c>
      <c r="F8535" s="1" t="s">
        <v>518</v>
      </c>
      <c r="G8535" s="3">
        <v>45482</v>
      </c>
      <c r="H8535" s="3">
        <v>45487</v>
      </c>
      <c r="I8535" s="6">
        <v>450</v>
      </c>
      <c r="J8535" s="1">
        <v>2</v>
      </c>
      <c r="K8535" s="4">
        <v>0.08</v>
      </c>
      <c r="L8535" s="6">
        <f t="shared" si="266"/>
        <v>36</v>
      </c>
      <c r="M8535" s="8">
        <f t="shared" si="267"/>
        <v>864</v>
      </c>
      <c r="N8535" t="str" cm="1">
        <f t="array" ref="N85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36" spans="2:14" x14ac:dyDescent="0.35">
      <c r="B8536" s="7">
        <v>2032534</v>
      </c>
      <c r="C8536" s="1" t="s">
        <v>11</v>
      </c>
      <c r="D8536" s="1" t="s">
        <v>29</v>
      </c>
      <c r="E8536" s="1" t="s">
        <v>44</v>
      </c>
      <c r="F8536" s="1" t="s">
        <v>519</v>
      </c>
      <c r="G8536" s="3">
        <v>45482</v>
      </c>
      <c r="H8536" s="3">
        <v>45483</v>
      </c>
      <c r="I8536" s="6">
        <v>1299</v>
      </c>
      <c r="J8536" s="1">
        <v>2</v>
      </c>
      <c r="K8536" s="4">
        <v>0.05</v>
      </c>
      <c r="L8536" s="6">
        <f t="shared" si="266"/>
        <v>64.95</v>
      </c>
      <c r="M8536" s="8">
        <f t="shared" si="267"/>
        <v>2533.0500000000002</v>
      </c>
      <c r="N8536" t="str" cm="1">
        <f t="array" ref="N85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37" spans="2:14" x14ac:dyDescent="0.35">
      <c r="B8537" s="7">
        <v>2032535</v>
      </c>
      <c r="C8537" s="1" t="s">
        <v>12</v>
      </c>
      <c r="D8537" s="1" t="s">
        <v>25</v>
      </c>
      <c r="E8537" s="1" t="s">
        <v>45</v>
      </c>
      <c r="F8537" s="1" t="s">
        <v>520</v>
      </c>
      <c r="G8537" s="3">
        <v>45482</v>
      </c>
      <c r="H8537" s="3">
        <v>45490</v>
      </c>
      <c r="I8537" s="6">
        <v>1700</v>
      </c>
      <c r="J8537" s="1">
        <v>1</v>
      </c>
      <c r="K8537" s="4">
        <v>0.05</v>
      </c>
      <c r="L8537" s="6">
        <f t="shared" si="266"/>
        <v>85</v>
      </c>
      <c r="M8537" s="8">
        <f t="shared" si="267"/>
        <v>1615</v>
      </c>
      <c r="N8537" t="str" cm="1">
        <f t="array" ref="N85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38" spans="2:14" x14ac:dyDescent="0.35">
      <c r="B8538" s="7">
        <v>2032536</v>
      </c>
      <c r="C8538" s="1" t="s">
        <v>13</v>
      </c>
      <c r="D8538" s="1" t="s">
        <v>439</v>
      </c>
      <c r="E8538" s="1" t="s">
        <v>46</v>
      </c>
      <c r="F8538" s="1" t="s">
        <v>521</v>
      </c>
      <c r="G8538" s="3">
        <v>45482</v>
      </c>
      <c r="H8538" s="3">
        <v>45484</v>
      </c>
      <c r="I8538" s="6">
        <v>55000</v>
      </c>
      <c r="J8538" s="1">
        <v>2</v>
      </c>
      <c r="K8538" s="4">
        <v>0.05</v>
      </c>
      <c r="L8538" s="6">
        <f t="shared" si="266"/>
        <v>2750</v>
      </c>
      <c r="M8538" s="8">
        <f t="shared" si="267"/>
        <v>107250</v>
      </c>
      <c r="N8538" t="str" cm="1">
        <f t="array" ref="N85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39" spans="2:14" x14ac:dyDescent="0.35">
      <c r="B8539" s="7">
        <v>2032537</v>
      </c>
      <c r="C8539" s="1" t="s">
        <v>14</v>
      </c>
      <c r="D8539" s="1" t="s">
        <v>25</v>
      </c>
      <c r="E8539" s="1" t="s">
        <v>47</v>
      </c>
      <c r="F8539" s="1" t="s">
        <v>518</v>
      </c>
      <c r="G8539" s="3">
        <v>45482</v>
      </c>
      <c r="H8539" s="3">
        <v>45485</v>
      </c>
      <c r="I8539" s="6">
        <v>57999</v>
      </c>
      <c r="J8539" s="1">
        <v>4</v>
      </c>
      <c r="K8539" s="4">
        <v>0.05</v>
      </c>
      <c r="L8539" s="6">
        <f t="shared" si="266"/>
        <v>2899.9500000000003</v>
      </c>
      <c r="M8539" s="8">
        <f t="shared" si="267"/>
        <v>229096.05</v>
      </c>
      <c r="N8539" t="str" cm="1">
        <f t="array" ref="N85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40" spans="2:14" x14ac:dyDescent="0.35">
      <c r="B8540" s="7">
        <v>2032538</v>
      </c>
      <c r="C8540" s="1" t="s">
        <v>15</v>
      </c>
      <c r="D8540" s="1" t="s">
        <v>26</v>
      </c>
      <c r="E8540" s="1" t="s">
        <v>48</v>
      </c>
      <c r="F8540" s="1" t="s">
        <v>518</v>
      </c>
      <c r="G8540" s="3">
        <v>45482</v>
      </c>
      <c r="H8540" s="3">
        <v>45487</v>
      </c>
      <c r="I8540" s="6">
        <v>1399</v>
      </c>
      <c r="J8540" s="1">
        <v>3</v>
      </c>
      <c r="K8540" s="4">
        <v>0.03</v>
      </c>
      <c r="L8540" s="6">
        <f t="shared" si="266"/>
        <v>41.97</v>
      </c>
      <c r="M8540" s="8">
        <f t="shared" si="267"/>
        <v>4155.03</v>
      </c>
      <c r="N8540" t="str" cm="1">
        <f t="array" ref="N85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41" spans="2:14" x14ac:dyDescent="0.35">
      <c r="B8541" s="7">
        <v>2032539</v>
      </c>
      <c r="C8541" s="1" t="s">
        <v>16</v>
      </c>
      <c r="D8541" s="1" t="s">
        <v>27</v>
      </c>
      <c r="E8541" s="1" t="s">
        <v>49</v>
      </c>
      <c r="F8541" s="1" t="s">
        <v>519</v>
      </c>
      <c r="G8541" s="3">
        <v>45482</v>
      </c>
      <c r="H8541" s="3">
        <v>45483</v>
      </c>
      <c r="I8541" s="6">
        <v>999</v>
      </c>
      <c r="J8541" s="1">
        <v>2</v>
      </c>
      <c r="K8541" s="4">
        <v>0.1</v>
      </c>
      <c r="L8541" s="6">
        <f t="shared" si="266"/>
        <v>99.9</v>
      </c>
      <c r="M8541" s="8">
        <f t="shared" si="267"/>
        <v>1898.1</v>
      </c>
      <c r="N8541" t="str" cm="1">
        <f t="array" ref="N85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42" spans="2:14" x14ac:dyDescent="0.35">
      <c r="B8542" s="7">
        <v>2032540</v>
      </c>
      <c r="C8542" s="1" t="s">
        <v>17</v>
      </c>
      <c r="D8542" s="1" t="s">
        <v>28</v>
      </c>
      <c r="E8542" s="1" t="s">
        <v>50</v>
      </c>
      <c r="F8542" s="1" t="s">
        <v>521</v>
      </c>
      <c r="G8542" s="3">
        <v>45482</v>
      </c>
      <c r="H8542" s="3">
        <v>45490</v>
      </c>
      <c r="I8542" s="6">
        <v>2099</v>
      </c>
      <c r="J8542" s="1">
        <v>1</v>
      </c>
      <c r="K8542" s="4">
        <v>0.05</v>
      </c>
      <c r="L8542" s="6">
        <f t="shared" si="266"/>
        <v>104.95</v>
      </c>
      <c r="M8542" s="8">
        <f t="shared" si="267"/>
        <v>1994.05</v>
      </c>
      <c r="N8542" t="str" cm="1">
        <f t="array" ref="N85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43" spans="2:14" x14ac:dyDescent="0.35">
      <c r="B8543" s="7">
        <v>2032541</v>
      </c>
      <c r="C8543" s="1" t="s">
        <v>18</v>
      </c>
      <c r="D8543" s="1" t="s">
        <v>29</v>
      </c>
      <c r="E8543" s="1" t="s">
        <v>51</v>
      </c>
      <c r="F8543" s="1" t="s">
        <v>520</v>
      </c>
      <c r="G8543" s="3">
        <v>45482</v>
      </c>
      <c r="H8543" s="3">
        <v>45484</v>
      </c>
      <c r="I8543" s="6">
        <v>11000</v>
      </c>
      <c r="J8543" s="1">
        <v>1</v>
      </c>
      <c r="K8543" s="4">
        <v>0.05</v>
      </c>
      <c r="L8543" s="6">
        <f t="shared" si="266"/>
        <v>550</v>
      </c>
      <c r="M8543" s="8">
        <f t="shared" si="267"/>
        <v>10450</v>
      </c>
      <c r="N8543" t="str" cm="1">
        <f t="array" ref="N85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44" spans="2:14" x14ac:dyDescent="0.35">
      <c r="B8544" s="7">
        <v>2032542</v>
      </c>
      <c r="C8544" s="1" t="s">
        <v>19</v>
      </c>
      <c r="D8544" s="1" t="s">
        <v>25</v>
      </c>
      <c r="E8544" s="1" t="s">
        <v>506</v>
      </c>
      <c r="F8544" s="1" t="s">
        <v>518</v>
      </c>
      <c r="G8544" s="3">
        <v>45482</v>
      </c>
      <c r="H8544" s="3">
        <v>45485</v>
      </c>
      <c r="I8544" s="6">
        <v>800</v>
      </c>
      <c r="J8544" s="1">
        <v>2</v>
      </c>
      <c r="K8544" s="4">
        <v>0.02</v>
      </c>
      <c r="L8544" s="6">
        <f t="shared" si="266"/>
        <v>16</v>
      </c>
      <c r="M8544" s="8">
        <f t="shared" si="267"/>
        <v>1584</v>
      </c>
      <c r="N8544" t="str" cm="1">
        <f t="array" ref="N85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45" spans="2:14" x14ac:dyDescent="0.35">
      <c r="B8545" s="7">
        <v>2032543</v>
      </c>
      <c r="C8545" s="1" t="s">
        <v>20</v>
      </c>
      <c r="D8545" s="1" t="s">
        <v>30</v>
      </c>
      <c r="E8545" s="1" t="s">
        <v>507</v>
      </c>
      <c r="F8545" s="1" t="s">
        <v>519</v>
      </c>
      <c r="G8545" s="3">
        <v>45482</v>
      </c>
      <c r="H8545" s="3">
        <v>45487</v>
      </c>
      <c r="I8545" s="6">
        <v>5500</v>
      </c>
      <c r="J8545" s="1">
        <v>1</v>
      </c>
      <c r="K8545" s="4">
        <v>0.06</v>
      </c>
      <c r="L8545" s="6">
        <f t="shared" si="266"/>
        <v>330</v>
      </c>
      <c r="M8545" s="8">
        <f t="shared" si="267"/>
        <v>5170</v>
      </c>
      <c r="N8545" t="str" cm="1">
        <f t="array" ref="N85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46" spans="2:14" x14ac:dyDescent="0.35">
      <c r="B8546" s="7">
        <v>2032544</v>
      </c>
      <c r="C8546" s="1" t="s">
        <v>21</v>
      </c>
      <c r="D8546" s="1" t="s">
        <v>27</v>
      </c>
      <c r="E8546" s="1" t="s">
        <v>508</v>
      </c>
      <c r="F8546" s="1" t="s">
        <v>520</v>
      </c>
      <c r="G8546" s="3">
        <v>45482</v>
      </c>
      <c r="H8546" s="3">
        <v>45483</v>
      </c>
      <c r="I8546" s="6">
        <v>1350</v>
      </c>
      <c r="J8546" s="1">
        <v>3</v>
      </c>
      <c r="K8546" s="4">
        <v>0.15</v>
      </c>
      <c r="L8546" s="6">
        <f t="shared" si="266"/>
        <v>202.5</v>
      </c>
      <c r="M8546" s="8">
        <f t="shared" si="267"/>
        <v>3847.5</v>
      </c>
      <c r="N8546" t="str" cm="1">
        <f t="array" ref="N85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47" spans="2:14" x14ac:dyDescent="0.35">
      <c r="B8547" s="7">
        <v>2032545</v>
      </c>
      <c r="C8547" s="1" t="s">
        <v>22</v>
      </c>
      <c r="D8547" s="1" t="s">
        <v>28</v>
      </c>
      <c r="E8547" s="1" t="s">
        <v>31</v>
      </c>
      <c r="F8547" s="1" t="s">
        <v>521</v>
      </c>
      <c r="G8547" s="3">
        <v>45482</v>
      </c>
      <c r="H8547" s="3">
        <v>45490</v>
      </c>
      <c r="I8547" s="6">
        <v>4500</v>
      </c>
      <c r="J8547" s="1">
        <v>2</v>
      </c>
      <c r="K8547" s="4">
        <v>0.02</v>
      </c>
      <c r="L8547" s="6">
        <f t="shared" si="266"/>
        <v>90</v>
      </c>
      <c r="M8547" s="8">
        <f t="shared" si="267"/>
        <v>8910</v>
      </c>
      <c r="N8547" t="str" cm="1">
        <f t="array" ref="N85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48" spans="2:14" x14ac:dyDescent="0.35">
      <c r="B8548" s="7">
        <v>2032546</v>
      </c>
      <c r="C8548" s="1" t="s">
        <v>23</v>
      </c>
      <c r="D8548" s="1" t="s">
        <v>29</v>
      </c>
      <c r="E8548" s="1" t="s">
        <v>32</v>
      </c>
      <c r="F8548" s="1" t="s">
        <v>518</v>
      </c>
      <c r="G8548" s="3">
        <v>45482</v>
      </c>
      <c r="H8548" s="3">
        <v>45484</v>
      </c>
      <c r="I8548" s="6">
        <v>2350</v>
      </c>
      <c r="J8548" s="1">
        <v>1</v>
      </c>
      <c r="K8548" s="4">
        <v>0.02</v>
      </c>
      <c r="L8548" s="6">
        <f t="shared" si="266"/>
        <v>47</v>
      </c>
      <c r="M8548" s="8">
        <f t="shared" si="267"/>
        <v>2303</v>
      </c>
      <c r="N8548" t="str" cm="1">
        <f t="array" ref="N85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49" spans="2:14" x14ac:dyDescent="0.35">
      <c r="B8549" s="7">
        <v>2032547</v>
      </c>
      <c r="C8549" s="1" t="s">
        <v>24</v>
      </c>
      <c r="D8549" s="1" t="s">
        <v>25</v>
      </c>
      <c r="E8549" s="1" t="s">
        <v>38</v>
      </c>
      <c r="F8549" s="1" t="s">
        <v>518</v>
      </c>
      <c r="G8549" s="3">
        <v>45482</v>
      </c>
      <c r="H8549" s="3">
        <v>45485</v>
      </c>
      <c r="I8549" s="6">
        <v>90</v>
      </c>
      <c r="J8549" s="1">
        <v>2</v>
      </c>
      <c r="K8549" s="4">
        <v>0.02</v>
      </c>
      <c r="L8549" s="6">
        <f t="shared" si="266"/>
        <v>1.8</v>
      </c>
      <c r="M8549" s="8">
        <f t="shared" si="267"/>
        <v>178.2</v>
      </c>
      <c r="N8549" t="str" cm="1">
        <f t="array" ref="N85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50" spans="2:14" x14ac:dyDescent="0.35">
      <c r="B8550" s="7">
        <v>2032548</v>
      </c>
      <c r="C8550" s="1" t="s">
        <v>4</v>
      </c>
      <c r="D8550" s="1" t="s">
        <v>26</v>
      </c>
      <c r="E8550" s="1" t="s">
        <v>33</v>
      </c>
      <c r="F8550" s="1" t="s">
        <v>519</v>
      </c>
      <c r="G8550" s="3">
        <v>45482</v>
      </c>
      <c r="H8550" s="3">
        <v>45487</v>
      </c>
      <c r="I8550" s="6">
        <v>280</v>
      </c>
      <c r="J8550" s="1">
        <v>1</v>
      </c>
      <c r="K8550" s="4">
        <v>0.02</v>
      </c>
      <c r="L8550" s="6">
        <f t="shared" si="266"/>
        <v>5.6000000000000005</v>
      </c>
      <c r="M8550" s="8">
        <f t="shared" si="267"/>
        <v>274.39999999999998</v>
      </c>
      <c r="N8550" t="str" cm="1">
        <f t="array" ref="N85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51" spans="2:14" x14ac:dyDescent="0.35">
      <c r="B8551" s="7">
        <v>2032549</v>
      </c>
      <c r="C8551" s="1" t="s">
        <v>5</v>
      </c>
      <c r="D8551" s="1" t="s">
        <v>27</v>
      </c>
      <c r="E8551" s="1" t="s">
        <v>34</v>
      </c>
      <c r="F8551" s="1" t="s">
        <v>521</v>
      </c>
      <c r="G8551" s="3">
        <v>45482</v>
      </c>
      <c r="H8551" s="3">
        <v>45483</v>
      </c>
      <c r="I8551" s="6">
        <v>70</v>
      </c>
      <c r="J8551" s="1">
        <v>2</v>
      </c>
      <c r="K8551" s="4">
        <v>0.02</v>
      </c>
      <c r="L8551" s="6">
        <f t="shared" si="266"/>
        <v>1.4000000000000001</v>
      </c>
      <c r="M8551" s="8">
        <f t="shared" si="267"/>
        <v>138.6</v>
      </c>
      <c r="N8551" t="str" cm="1">
        <f t="array" ref="N85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52" spans="2:14" x14ac:dyDescent="0.35">
      <c r="B8552" s="7">
        <v>2032550</v>
      </c>
      <c r="C8552" s="1" t="s">
        <v>6</v>
      </c>
      <c r="D8552" s="1" t="s">
        <v>28</v>
      </c>
      <c r="E8552" s="1" t="s">
        <v>35</v>
      </c>
      <c r="F8552" s="1" t="s">
        <v>520</v>
      </c>
      <c r="G8552" s="3">
        <v>45482</v>
      </c>
      <c r="H8552" s="3">
        <v>45490</v>
      </c>
      <c r="I8552" s="6">
        <v>230</v>
      </c>
      <c r="J8552" s="1">
        <v>3</v>
      </c>
      <c r="K8552" s="4">
        <v>0.02</v>
      </c>
      <c r="L8552" s="6">
        <f t="shared" si="266"/>
        <v>4.6000000000000005</v>
      </c>
      <c r="M8552" s="8">
        <f t="shared" si="267"/>
        <v>685.4</v>
      </c>
      <c r="N8552" t="str" cm="1">
        <f t="array" ref="N85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53" spans="2:14" x14ac:dyDescent="0.35">
      <c r="B8553" s="7">
        <v>2032551</v>
      </c>
      <c r="C8553" s="1" t="s">
        <v>7</v>
      </c>
      <c r="D8553" s="1" t="s">
        <v>29</v>
      </c>
      <c r="E8553" s="1" t="s">
        <v>36</v>
      </c>
      <c r="F8553" s="1" t="s">
        <v>518</v>
      </c>
      <c r="G8553" s="3">
        <v>45482</v>
      </c>
      <c r="H8553" s="3">
        <v>45484</v>
      </c>
      <c r="I8553" s="6">
        <v>7999</v>
      </c>
      <c r="J8553" s="1">
        <v>2</v>
      </c>
      <c r="K8553" s="4">
        <v>0.02</v>
      </c>
      <c r="L8553" s="6">
        <f t="shared" si="266"/>
        <v>159.97999999999999</v>
      </c>
      <c r="M8553" s="8">
        <f t="shared" si="267"/>
        <v>15838.02</v>
      </c>
      <c r="N8553" t="str" cm="1">
        <f t="array" ref="N85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54" spans="2:14" x14ac:dyDescent="0.35">
      <c r="B8554" s="7">
        <v>2032552</v>
      </c>
      <c r="C8554" s="1" t="s">
        <v>10</v>
      </c>
      <c r="D8554" s="1" t="s">
        <v>25</v>
      </c>
      <c r="E8554" s="1" t="s">
        <v>37</v>
      </c>
      <c r="F8554" s="1" t="s">
        <v>519</v>
      </c>
      <c r="G8554" s="3">
        <v>45482</v>
      </c>
      <c r="H8554" s="3">
        <v>45485</v>
      </c>
      <c r="I8554" s="6">
        <v>850</v>
      </c>
      <c r="J8554" s="1">
        <v>7</v>
      </c>
      <c r="K8554" s="4">
        <v>0.02</v>
      </c>
      <c r="L8554" s="6">
        <f t="shared" si="266"/>
        <v>17</v>
      </c>
      <c r="M8554" s="8">
        <f t="shared" si="267"/>
        <v>5933</v>
      </c>
      <c r="N8554" t="str" cm="1">
        <f t="array" ref="N85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55" spans="2:14" x14ac:dyDescent="0.35">
      <c r="B8555" s="7">
        <v>2032553</v>
      </c>
      <c r="C8555" s="1" t="s">
        <v>8</v>
      </c>
      <c r="D8555" s="1" t="s">
        <v>26</v>
      </c>
      <c r="E8555" s="1" t="s">
        <v>39</v>
      </c>
      <c r="F8555" s="1" t="s">
        <v>520</v>
      </c>
      <c r="G8555" s="3">
        <v>45482</v>
      </c>
      <c r="H8555" s="3">
        <v>45487</v>
      </c>
      <c r="I8555" s="6">
        <v>65000</v>
      </c>
      <c r="J8555" s="1">
        <v>2</v>
      </c>
      <c r="K8555" s="4">
        <v>7.0000000000000007E-2</v>
      </c>
      <c r="L8555" s="6">
        <f t="shared" si="266"/>
        <v>4550</v>
      </c>
      <c r="M8555" s="8">
        <f t="shared" si="267"/>
        <v>125450</v>
      </c>
      <c r="N8555" t="str" cm="1">
        <f t="array" ref="N85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56" spans="2:14" x14ac:dyDescent="0.35">
      <c r="B8556" s="7">
        <v>2032554</v>
      </c>
      <c r="C8556" s="1" t="s">
        <v>9</v>
      </c>
      <c r="D8556" s="1" t="s">
        <v>27</v>
      </c>
      <c r="E8556" s="1" t="s">
        <v>40</v>
      </c>
      <c r="F8556" s="1" t="s">
        <v>521</v>
      </c>
      <c r="G8556" s="3">
        <v>45482</v>
      </c>
      <c r="H8556" s="3">
        <v>45483</v>
      </c>
      <c r="I8556" s="6">
        <v>450</v>
      </c>
      <c r="J8556" s="1">
        <v>1</v>
      </c>
      <c r="K8556" s="4">
        <v>0.03</v>
      </c>
      <c r="L8556" s="6">
        <f t="shared" si="266"/>
        <v>13.5</v>
      </c>
      <c r="M8556" s="8">
        <f t="shared" si="267"/>
        <v>436.5</v>
      </c>
      <c r="N8556" t="str" cm="1">
        <f t="array" ref="N85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57" spans="2:14" x14ac:dyDescent="0.35">
      <c r="B8557" s="7">
        <v>2032555</v>
      </c>
      <c r="C8557" s="1" t="s">
        <v>11</v>
      </c>
      <c r="D8557" s="1" t="s">
        <v>28</v>
      </c>
      <c r="E8557" s="1" t="s">
        <v>41</v>
      </c>
      <c r="F8557" s="1" t="s">
        <v>518</v>
      </c>
      <c r="G8557" s="3">
        <v>45482</v>
      </c>
      <c r="H8557" s="3">
        <v>45490</v>
      </c>
      <c r="I8557" s="6">
        <v>1299</v>
      </c>
      <c r="J8557" s="1">
        <v>1</v>
      </c>
      <c r="K8557" s="4">
        <v>0.08</v>
      </c>
      <c r="L8557" s="6">
        <f t="shared" si="266"/>
        <v>103.92</v>
      </c>
      <c r="M8557" s="8">
        <f t="shared" si="267"/>
        <v>1195.08</v>
      </c>
      <c r="N8557" t="str" cm="1">
        <f t="array" ref="N85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58" spans="2:14" x14ac:dyDescent="0.35">
      <c r="B8558" s="7">
        <v>2032556</v>
      </c>
      <c r="C8558" s="1" t="s">
        <v>12</v>
      </c>
      <c r="D8558" s="1" t="s">
        <v>29</v>
      </c>
      <c r="E8558" s="1" t="s">
        <v>42</v>
      </c>
      <c r="F8558" s="1" t="s">
        <v>518</v>
      </c>
      <c r="G8558" s="3">
        <v>45482</v>
      </c>
      <c r="H8558" s="3">
        <v>45484</v>
      </c>
      <c r="I8558" s="6">
        <v>1700</v>
      </c>
      <c r="J8558" s="1">
        <v>1</v>
      </c>
      <c r="K8558" s="4">
        <v>0.05</v>
      </c>
      <c r="L8558" s="6">
        <f t="shared" si="266"/>
        <v>85</v>
      </c>
      <c r="M8558" s="8">
        <f t="shared" si="267"/>
        <v>1615</v>
      </c>
      <c r="N8558" t="str" cm="1">
        <f t="array" ref="N85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59" spans="2:14" x14ac:dyDescent="0.35">
      <c r="B8559" s="7">
        <v>2032557</v>
      </c>
      <c r="C8559" s="1" t="s">
        <v>13</v>
      </c>
      <c r="D8559" s="1" t="s">
        <v>25</v>
      </c>
      <c r="E8559" s="1" t="s">
        <v>43</v>
      </c>
      <c r="F8559" s="1" t="s">
        <v>519</v>
      </c>
      <c r="G8559" s="3">
        <v>45482</v>
      </c>
      <c r="H8559" s="3">
        <v>45485</v>
      </c>
      <c r="I8559" s="6">
        <v>55000</v>
      </c>
      <c r="J8559" s="1">
        <v>2</v>
      </c>
      <c r="K8559" s="4">
        <v>0.05</v>
      </c>
      <c r="L8559" s="6">
        <f t="shared" si="266"/>
        <v>2750</v>
      </c>
      <c r="M8559" s="8">
        <f t="shared" si="267"/>
        <v>107250</v>
      </c>
      <c r="N8559" t="str" cm="1">
        <f t="array" ref="N85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60" spans="2:14" x14ac:dyDescent="0.35">
      <c r="B8560" s="7">
        <v>2032558</v>
      </c>
      <c r="C8560" s="1" t="s">
        <v>14</v>
      </c>
      <c r="D8560" s="1" t="s">
        <v>440</v>
      </c>
      <c r="E8560" s="1" t="s">
        <v>44</v>
      </c>
      <c r="F8560" s="1" t="s">
        <v>521</v>
      </c>
      <c r="G8560" s="3">
        <v>45482</v>
      </c>
      <c r="H8560" s="3">
        <v>45487</v>
      </c>
      <c r="I8560" s="6">
        <v>57999</v>
      </c>
      <c r="J8560" s="1">
        <v>1</v>
      </c>
      <c r="K8560" s="4">
        <v>0.05</v>
      </c>
      <c r="L8560" s="6">
        <f t="shared" si="266"/>
        <v>2899.9500000000003</v>
      </c>
      <c r="M8560" s="8">
        <f t="shared" si="267"/>
        <v>55099.05</v>
      </c>
      <c r="N8560" t="str" cm="1">
        <f t="array" ref="N85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61" spans="2:14" x14ac:dyDescent="0.35">
      <c r="B8561" s="7">
        <v>2032559</v>
      </c>
      <c r="C8561" s="1" t="s">
        <v>15</v>
      </c>
      <c r="D8561" s="1" t="s">
        <v>25</v>
      </c>
      <c r="E8561" s="1" t="s">
        <v>45</v>
      </c>
      <c r="F8561" s="1" t="s">
        <v>520</v>
      </c>
      <c r="G8561" s="3">
        <v>45482</v>
      </c>
      <c r="H8561" s="3">
        <v>45483</v>
      </c>
      <c r="I8561" s="6">
        <v>1399</v>
      </c>
      <c r="J8561" s="1">
        <v>2</v>
      </c>
      <c r="K8561" s="4">
        <v>0.05</v>
      </c>
      <c r="L8561" s="6">
        <f t="shared" si="266"/>
        <v>69.95</v>
      </c>
      <c r="M8561" s="8">
        <f t="shared" si="267"/>
        <v>2728.05</v>
      </c>
      <c r="N8561" t="str" cm="1">
        <f t="array" ref="N85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62" spans="2:14" x14ac:dyDescent="0.35">
      <c r="B8562" s="7">
        <v>2032560</v>
      </c>
      <c r="C8562" s="1" t="s">
        <v>16</v>
      </c>
      <c r="D8562" s="1" t="s">
        <v>26</v>
      </c>
      <c r="E8562" s="1" t="s">
        <v>46</v>
      </c>
      <c r="F8562" s="1" t="s">
        <v>518</v>
      </c>
      <c r="G8562" s="3">
        <v>45482</v>
      </c>
      <c r="H8562" s="3">
        <v>45490</v>
      </c>
      <c r="I8562" s="6">
        <v>999</v>
      </c>
      <c r="J8562" s="1">
        <v>7</v>
      </c>
      <c r="K8562" s="4">
        <v>0.03</v>
      </c>
      <c r="L8562" s="6">
        <f t="shared" si="266"/>
        <v>29.97</v>
      </c>
      <c r="M8562" s="8">
        <f t="shared" si="267"/>
        <v>6963.03</v>
      </c>
      <c r="N8562" t="str" cm="1">
        <f t="array" ref="N85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63" spans="2:14" x14ac:dyDescent="0.35">
      <c r="B8563" s="7">
        <v>2032561</v>
      </c>
      <c r="C8563" s="1" t="s">
        <v>17</v>
      </c>
      <c r="D8563" s="1" t="s">
        <v>27</v>
      </c>
      <c r="E8563" s="1" t="s">
        <v>47</v>
      </c>
      <c r="F8563" s="1" t="s">
        <v>519</v>
      </c>
      <c r="G8563" s="3">
        <v>45482</v>
      </c>
      <c r="H8563" s="3">
        <v>45484</v>
      </c>
      <c r="I8563" s="6">
        <v>2099</v>
      </c>
      <c r="J8563" s="1">
        <v>2</v>
      </c>
      <c r="K8563" s="4">
        <v>0.1</v>
      </c>
      <c r="L8563" s="6">
        <f t="shared" si="266"/>
        <v>209.9</v>
      </c>
      <c r="M8563" s="8">
        <f t="shared" si="267"/>
        <v>3988.1</v>
      </c>
      <c r="N8563" t="str" cm="1">
        <f t="array" ref="N85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64" spans="2:14" x14ac:dyDescent="0.35">
      <c r="B8564" s="7">
        <v>2032562</v>
      </c>
      <c r="C8564" s="1" t="s">
        <v>18</v>
      </c>
      <c r="D8564" s="1" t="s">
        <v>28</v>
      </c>
      <c r="E8564" s="1" t="s">
        <v>48</v>
      </c>
      <c r="F8564" s="1" t="s">
        <v>520</v>
      </c>
      <c r="G8564" s="3">
        <v>45482</v>
      </c>
      <c r="H8564" s="3">
        <v>45485</v>
      </c>
      <c r="I8564" s="6">
        <v>11000</v>
      </c>
      <c r="J8564" s="1">
        <v>2</v>
      </c>
      <c r="K8564" s="4">
        <v>0.05</v>
      </c>
      <c r="L8564" s="6">
        <f t="shared" si="266"/>
        <v>550</v>
      </c>
      <c r="M8564" s="8">
        <f t="shared" si="267"/>
        <v>21450</v>
      </c>
      <c r="N8564" t="str" cm="1">
        <f t="array" ref="N85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65" spans="2:14" x14ac:dyDescent="0.35">
      <c r="B8565" s="7">
        <v>2032563</v>
      </c>
      <c r="C8565" s="1" t="s">
        <v>19</v>
      </c>
      <c r="D8565" s="1" t="s">
        <v>29</v>
      </c>
      <c r="E8565" s="1" t="s">
        <v>49</v>
      </c>
      <c r="F8565" s="1" t="s">
        <v>521</v>
      </c>
      <c r="G8565" s="3">
        <v>45482</v>
      </c>
      <c r="H8565" s="3">
        <v>45487</v>
      </c>
      <c r="I8565" s="6">
        <v>800</v>
      </c>
      <c r="J8565" s="1">
        <v>1</v>
      </c>
      <c r="K8565" s="4">
        <v>0.05</v>
      </c>
      <c r="L8565" s="6">
        <f t="shared" si="266"/>
        <v>40</v>
      </c>
      <c r="M8565" s="8">
        <f t="shared" si="267"/>
        <v>760</v>
      </c>
      <c r="N8565" t="str" cm="1">
        <f t="array" ref="N85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66" spans="2:14" x14ac:dyDescent="0.35">
      <c r="B8566" s="7">
        <v>2032564</v>
      </c>
      <c r="C8566" s="1" t="s">
        <v>20</v>
      </c>
      <c r="D8566" s="1" t="s">
        <v>25</v>
      </c>
      <c r="E8566" s="1" t="s">
        <v>50</v>
      </c>
      <c r="F8566" s="1" t="s">
        <v>518</v>
      </c>
      <c r="G8566" s="3">
        <v>45482</v>
      </c>
      <c r="H8566" s="3">
        <v>45483</v>
      </c>
      <c r="I8566" s="6">
        <v>5500</v>
      </c>
      <c r="J8566" s="1">
        <v>2</v>
      </c>
      <c r="K8566" s="4">
        <v>0.02</v>
      </c>
      <c r="L8566" s="6">
        <f t="shared" si="266"/>
        <v>110</v>
      </c>
      <c r="M8566" s="8">
        <f t="shared" si="267"/>
        <v>10890</v>
      </c>
      <c r="N8566" t="str" cm="1">
        <f t="array" ref="N85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67" spans="2:14" x14ac:dyDescent="0.35">
      <c r="B8567" s="7">
        <v>2032565</v>
      </c>
      <c r="C8567" s="1" t="s">
        <v>21</v>
      </c>
      <c r="D8567" s="1" t="s">
        <v>30</v>
      </c>
      <c r="E8567" s="1" t="s">
        <v>51</v>
      </c>
      <c r="F8567" s="1" t="s">
        <v>518</v>
      </c>
      <c r="G8567" s="3">
        <v>45482</v>
      </c>
      <c r="H8567" s="3">
        <v>45490</v>
      </c>
      <c r="I8567" s="6">
        <v>1350</v>
      </c>
      <c r="J8567" s="1">
        <v>4</v>
      </c>
      <c r="K8567" s="4">
        <v>0.06</v>
      </c>
      <c r="L8567" s="6">
        <f t="shared" si="266"/>
        <v>81</v>
      </c>
      <c r="M8567" s="8">
        <f t="shared" si="267"/>
        <v>5319</v>
      </c>
      <c r="N8567" t="str" cm="1">
        <f t="array" ref="N85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68" spans="2:14" x14ac:dyDescent="0.35">
      <c r="B8568" s="7">
        <v>2032566</v>
      </c>
      <c r="C8568" s="1" t="s">
        <v>22</v>
      </c>
      <c r="D8568" s="1" t="s">
        <v>27</v>
      </c>
      <c r="E8568" s="1" t="s">
        <v>506</v>
      </c>
      <c r="F8568" s="1" t="s">
        <v>519</v>
      </c>
      <c r="G8568" s="3">
        <v>45482</v>
      </c>
      <c r="H8568" s="3">
        <v>45484</v>
      </c>
      <c r="I8568" s="6">
        <v>4500</v>
      </c>
      <c r="J8568" s="1">
        <v>3</v>
      </c>
      <c r="K8568" s="4">
        <v>0.15</v>
      </c>
      <c r="L8568" s="6">
        <f t="shared" si="266"/>
        <v>675</v>
      </c>
      <c r="M8568" s="8">
        <f t="shared" si="267"/>
        <v>12825</v>
      </c>
      <c r="N8568" t="str" cm="1">
        <f t="array" ref="N85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69" spans="2:14" x14ac:dyDescent="0.35">
      <c r="B8569" s="7">
        <v>2032567</v>
      </c>
      <c r="C8569" s="1" t="s">
        <v>23</v>
      </c>
      <c r="D8569" s="1" t="s">
        <v>28</v>
      </c>
      <c r="E8569" s="1" t="s">
        <v>507</v>
      </c>
      <c r="F8569" s="1" t="s">
        <v>521</v>
      </c>
      <c r="G8569" s="3">
        <v>45482</v>
      </c>
      <c r="H8569" s="3">
        <v>45485</v>
      </c>
      <c r="I8569" s="6">
        <v>2350</v>
      </c>
      <c r="J8569" s="1">
        <v>2</v>
      </c>
      <c r="K8569" s="4">
        <v>0.02</v>
      </c>
      <c r="L8569" s="6">
        <f t="shared" si="266"/>
        <v>47</v>
      </c>
      <c r="M8569" s="8">
        <f t="shared" si="267"/>
        <v>4653</v>
      </c>
      <c r="N8569" t="str" cm="1">
        <f t="array" ref="N85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70" spans="2:14" x14ac:dyDescent="0.35">
      <c r="B8570" s="7">
        <v>2032568</v>
      </c>
      <c r="C8570" s="1" t="s">
        <v>24</v>
      </c>
      <c r="D8570" s="1" t="s">
        <v>29</v>
      </c>
      <c r="E8570" s="1" t="s">
        <v>508</v>
      </c>
      <c r="F8570" s="1" t="s">
        <v>520</v>
      </c>
      <c r="G8570" s="3">
        <v>45482</v>
      </c>
      <c r="H8570" s="3">
        <v>45487</v>
      </c>
      <c r="I8570" s="6">
        <v>90</v>
      </c>
      <c r="J8570" s="1">
        <v>1</v>
      </c>
      <c r="K8570" s="4">
        <v>0.02</v>
      </c>
      <c r="L8570" s="6">
        <f t="shared" si="266"/>
        <v>1.8</v>
      </c>
      <c r="M8570" s="8">
        <f t="shared" si="267"/>
        <v>88.2</v>
      </c>
      <c r="N8570" t="str" cm="1">
        <f t="array" ref="N85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71" spans="2:14" x14ac:dyDescent="0.35">
      <c r="B8571" s="7">
        <v>2032569</v>
      </c>
      <c r="C8571" s="1" t="s">
        <v>4</v>
      </c>
      <c r="D8571" s="1" t="s">
        <v>25</v>
      </c>
      <c r="E8571" s="1" t="s">
        <v>31</v>
      </c>
      <c r="F8571" s="1" t="s">
        <v>518</v>
      </c>
      <c r="G8571" s="3">
        <v>45482</v>
      </c>
      <c r="H8571" s="3">
        <v>45483</v>
      </c>
      <c r="I8571" s="6">
        <v>280</v>
      </c>
      <c r="J8571" s="1">
        <v>1</v>
      </c>
      <c r="K8571" s="4">
        <v>0.02</v>
      </c>
      <c r="L8571" s="6">
        <f t="shared" si="266"/>
        <v>5.6000000000000005</v>
      </c>
      <c r="M8571" s="8">
        <f t="shared" si="267"/>
        <v>274.39999999999998</v>
      </c>
      <c r="N8571" t="str" cm="1">
        <f t="array" ref="N85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72" spans="2:14" x14ac:dyDescent="0.35">
      <c r="B8572" s="7">
        <v>2032570</v>
      </c>
      <c r="C8572" s="1" t="s">
        <v>5</v>
      </c>
      <c r="D8572" s="1" t="s">
        <v>26</v>
      </c>
      <c r="E8572" s="1" t="s">
        <v>32</v>
      </c>
      <c r="F8572" s="1" t="s">
        <v>519</v>
      </c>
      <c r="G8572" s="3">
        <v>45482</v>
      </c>
      <c r="H8572" s="3">
        <v>45490</v>
      </c>
      <c r="I8572" s="6">
        <v>70</v>
      </c>
      <c r="J8572" s="1">
        <v>2</v>
      </c>
      <c r="K8572" s="4">
        <v>0.02</v>
      </c>
      <c r="L8572" s="6">
        <f t="shared" si="266"/>
        <v>1.4000000000000001</v>
      </c>
      <c r="M8572" s="8">
        <f t="shared" si="267"/>
        <v>138.6</v>
      </c>
      <c r="N8572" t="str" cm="1">
        <f t="array" ref="N85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73" spans="2:14" x14ac:dyDescent="0.35">
      <c r="B8573" s="7">
        <v>2032571</v>
      </c>
      <c r="C8573" s="1" t="s">
        <v>6</v>
      </c>
      <c r="D8573" s="1" t="s">
        <v>27</v>
      </c>
      <c r="E8573" s="1" t="s">
        <v>38</v>
      </c>
      <c r="F8573" s="1" t="s">
        <v>520</v>
      </c>
      <c r="G8573" s="3">
        <v>45482</v>
      </c>
      <c r="H8573" s="3">
        <v>45484</v>
      </c>
      <c r="I8573" s="6">
        <v>230</v>
      </c>
      <c r="J8573" s="1">
        <v>1</v>
      </c>
      <c r="K8573" s="4">
        <v>0.02</v>
      </c>
      <c r="L8573" s="6">
        <f t="shared" si="266"/>
        <v>4.6000000000000005</v>
      </c>
      <c r="M8573" s="8">
        <f t="shared" si="267"/>
        <v>225.4</v>
      </c>
      <c r="N8573" t="str" cm="1">
        <f t="array" ref="N85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74" spans="2:14" x14ac:dyDescent="0.35">
      <c r="B8574" s="7">
        <v>2032572</v>
      </c>
      <c r="C8574" s="1" t="s">
        <v>7</v>
      </c>
      <c r="D8574" s="1" t="s">
        <v>28</v>
      </c>
      <c r="E8574" s="1" t="s">
        <v>33</v>
      </c>
      <c r="F8574" s="1" t="s">
        <v>521</v>
      </c>
      <c r="G8574" s="3">
        <v>45482</v>
      </c>
      <c r="H8574" s="3">
        <v>45485</v>
      </c>
      <c r="I8574" s="6">
        <v>7999</v>
      </c>
      <c r="J8574" s="1">
        <v>3</v>
      </c>
      <c r="K8574" s="4">
        <v>0.02</v>
      </c>
      <c r="L8574" s="6">
        <f t="shared" si="266"/>
        <v>159.97999999999999</v>
      </c>
      <c r="M8574" s="8">
        <f t="shared" si="267"/>
        <v>23837.02</v>
      </c>
      <c r="N8574" t="str" cm="1">
        <f t="array" ref="N85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75" spans="2:14" x14ac:dyDescent="0.35">
      <c r="B8575" s="7">
        <v>2032573</v>
      </c>
      <c r="C8575" s="1" t="s">
        <v>10</v>
      </c>
      <c r="D8575" s="1" t="s">
        <v>29</v>
      </c>
      <c r="E8575" s="1" t="s">
        <v>34</v>
      </c>
      <c r="F8575" s="1" t="s">
        <v>518</v>
      </c>
      <c r="G8575" s="3">
        <v>45482</v>
      </c>
      <c r="H8575" s="3">
        <v>45487</v>
      </c>
      <c r="I8575" s="6">
        <v>850</v>
      </c>
      <c r="J8575" s="1">
        <v>2</v>
      </c>
      <c r="K8575" s="4">
        <v>0.02</v>
      </c>
      <c r="L8575" s="6">
        <f t="shared" si="266"/>
        <v>17</v>
      </c>
      <c r="M8575" s="8">
        <f t="shared" si="267"/>
        <v>1683</v>
      </c>
      <c r="N8575" t="str" cm="1">
        <f t="array" ref="N85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76" spans="2:14" x14ac:dyDescent="0.35">
      <c r="B8576" s="7">
        <v>2032574</v>
      </c>
      <c r="C8576" s="1" t="s">
        <v>8</v>
      </c>
      <c r="D8576" s="1" t="s">
        <v>25</v>
      </c>
      <c r="E8576" s="1" t="s">
        <v>35</v>
      </c>
      <c r="F8576" s="1" t="s">
        <v>518</v>
      </c>
      <c r="G8576" s="3">
        <v>45482</v>
      </c>
      <c r="H8576" s="3">
        <v>45483</v>
      </c>
      <c r="I8576" s="6">
        <v>65000</v>
      </c>
      <c r="J8576" s="1">
        <v>1</v>
      </c>
      <c r="K8576" s="4">
        <v>0.02</v>
      </c>
      <c r="L8576" s="6">
        <f t="shared" si="266"/>
        <v>1300</v>
      </c>
      <c r="M8576" s="8">
        <f t="shared" si="267"/>
        <v>63700</v>
      </c>
      <c r="N8576" t="str" cm="1">
        <f t="array" ref="N85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77" spans="2:14" x14ac:dyDescent="0.35">
      <c r="B8577" s="7">
        <v>2032575</v>
      </c>
      <c r="C8577" s="1" t="s">
        <v>9</v>
      </c>
      <c r="D8577" s="1" t="s">
        <v>26</v>
      </c>
      <c r="E8577" s="1" t="s">
        <v>36</v>
      </c>
      <c r="F8577" s="1" t="s">
        <v>519</v>
      </c>
      <c r="G8577" s="3">
        <v>45482</v>
      </c>
      <c r="H8577" s="3">
        <v>45490</v>
      </c>
      <c r="I8577" s="6">
        <v>450</v>
      </c>
      <c r="J8577" s="1">
        <v>2</v>
      </c>
      <c r="K8577" s="4">
        <v>7.0000000000000007E-2</v>
      </c>
      <c r="L8577" s="6">
        <f t="shared" si="266"/>
        <v>31.500000000000004</v>
      </c>
      <c r="M8577" s="8">
        <f t="shared" si="267"/>
        <v>868.5</v>
      </c>
      <c r="N8577" t="str" cm="1">
        <f t="array" ref="N85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78" spans="2:14" x14ac:dyDescent="0.35">
      <c r="B8578" s="7">
        <v>2032576</v>
      </c>
      <c r="C8578" s="1" t="s">
        <v>11</v>
      </c>
      <c r="D8578" s="1" t="s">
        <v>27</v>
      </c>
      <c r="E8578" s="1" t="s">
        <v>37</v>
      </c>
      <c r="F8578" s="1" t="s">
        <v>521</v>
      </c>
      <c r="G8578" s="3">
        <v>45482</v>
      </c>
      <c r="H8578" s="3">
        <v>45484</v>
      </c>
      <c r="I8578" s="6">
        <v>1299</v>
      </c>
      <c r="J8578" s="1">
        <v>1</v>
      </c>
      <c r="K8578" s="4">
        <v>0.03</v>
      </c>
      <c r="L8578" s="6">
        <f t="shared" si="266"/>
        <v>38.97</v>
      </c>
      <c r="M8578" s="8">
        <f t="shared" si="267"/>
        <v>1260.03</v>
      </c>
      <c r="N8578" t="str" cm="1">
        <f t="array" ref="N85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79" spans="2:14" x14ac:dyDescent="0.35">
      <c r="B8579" s="7">
        <v>2032577</v>
      </c>
      <c r="C8579" s="1" t="s">
        <v>12</v>
      </c>
      <c r="D8579" s="1" t="s">
        <v>28</v>
      </c>
      <c r="E8579" s="1" t="s">
        <v>39</v>
      </c>
      <c r="F8579" s="1" t="s">
        <v>520</v>
      </c>
      <c r="G8579" s="3">
        <v>45482</v>
      </c>
      <c r="H8579" s="3">
        <v>45485</v>
      </c>
      <c r="I8579" s="6">
        <v>1700</v>
      </c>
      <c r="J8579" s="1">
        <v>2</v>
      </c>
      <c r="K8579" s="4">
        <v>0.08</v>
      </c>
      <c r="L8579" s="6">
        <f t="shared" si="266"/>
        <v>136</v>
      </c>
      <c r="M8579" s="8">
        <f t="shared" si="267"/>
        <v>3264</v>
      </c>
      <c r="N8579" t="str" cm="1">
        <f t="array" ref="N85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80" spans="2:14" x14ac:dyDescent="0.35">
      <c r="B8580" s="7">
        <v>2032578</v>
      </c>
      <c r="C8580" s="1" t="s">
        <v>13</v>
      </c>
      <c r="D8580" s="1" t="s">
        <v>29</v>
      </c>
      <c r="E8580" s="1" t="s">
        <v>40</v>
      </c>
      <c r="F8580" s="1" t="s">
        <v>518</v>
      </c>
      <c r="G8580" s="3">
        <v>45482</v>
      </c>
      <c r="H8580" s="3">
        <v>45487</v>
      </c>
      <c r="I8580" s="6">
        <v>55000</v>
      </c>
      <c r="J8580" s="1">
        <v>3</v>
      </c>
      <c r="K8580" s="4">
        <v>0.05</v>
      </c>
      <c r="L8580" s="6">
        <f t="shared" ref="L8580:L8643" si="268">I8580*K8580</f>
        <v>2750</v>
      </c>
      <c r="M8580" s="8">
        <f t="shared" ref="M8580:M8643" si="269">I8580*J8580-L8580</f>
        <v>162250</v>
      </c>
      <c r="N8580" t="str" cm="1">
        <f t="array" ref="N85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81" spans="2:14" x14ac:dyDescent="0.35">
      <c r="B8581" s="7">
        <v>2032579</v>
      </c>
      <c r="C8581" s="1" t="s">
        <v>14</v>
      </c>
      <c r="D8581" s="1" t="s">
        <v>25</v>
      </c>
      <c r="E8581" s="1" t="s">
        <v>41</v>
      </c>
      <c r="F8581" s="1" t="s">
        <v>519</v>
      </c>
      <c r="G8581" s="3">
        <v>45482</v>
      </c>
      <c r="H8581" s="3">
        <v>45483</v>
      </c>
      <c r="I8581" s="6">
        <v>57999</v>
      </c>
      <c r="J8581" s="1">
        <v>2</v>
      </c>
      <c r="K8581" s="4">
        <v>0.05</v>
      </c>
      <c r="L8581" s="6">
        <f t="shared" si="268"/>
        <v>2899.9500000000003</v>
      </c>
      <c r="M8581" s="8">
        <f t="shared" si="269"/>
        <v>113098.05</v>
      </c>
      <c r="N8581" t="str" cm="1">
        <f t="array" ref="N85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82" spans="2:14" x14ac:dyDescent="0.35">
      <c r="B8582" s="7">
        <v>2032580</v>
      </c>
      <c r="C8582" s="1" t="s">
        <v>15</v>
      </c>
      <c r="D8582" s="1" t="s">
        <v>441</v>
      </c>
      <c r="E8582" s="1" t="s">
        <v>42</v>
      </c>
      <c r="F8582" s="1" t="s">
        <v>520</v>
      </c>
      <c r="G8582" s="3">
        <v>45482</v>
      </c>
      <c r="H8582" s="3">
        <v>45490</v>
      </c>
      <c r="I8582" s="6">
        <v>1399</v>
      </c>
      <c r="J8582" s="1">
        <v>7</v>
      </c>
      <c r="K8582" s="4">
        <v>0.05</v>
      </c>
      <c r="L8582" s="6">
        <f t="shared" si="268"/>
        <v>69.95</v>
      </c>
      <c r="M8582" s="8">
        <f t="shared" si="269"/>
        <v>9723.0499999999993</v>
      </c>
      <c r="N8582" t="str" cm="1">
        <f t="array" ref="N85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83" spans="2:14" x14ac:dyDescent="0.35">
      <c r="B8583" s="7">
        <v>2032581</v>
      </c>
      <c r="C8583" s="1" t="s">
        <v>16</v>
      </c>
      <c r="D8583" s="1" t="s">
        <v>25</v>
      </c>
      <c r="E8583" s="1" t="s">
        <v>43</v>
      </c>
      <c r="F8583" s="1" t="s">
        <v>521</v>
      </c>
      <c r="G8583" s="3">
        <v>45482</v>
      </c>
      <c r="H8583" s="3">
        <v>45484</v>
      </c>
      <c r="I8583" s="6">
        <v>999</v>
      </c>
      <c r="J8583" s="1">
        <v>2</v>
      </c>
      <c r="K8583" s="4">
        <v>0.05</v>
      </c>
      <c r="L8583" s="6">
        <f t="shared" si="268"/>
        <v>49.95</v>
      </c>
      <c r="M8583" s="8">
        <f t="shared" si="269"/>
        <v>1948.05</v>
      </c>
      <c r="N8583" t="str" cm="1">
        <f t="array" ref="N85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84" spans="2:14" x14ac:dyDescent="0.35">
      <c r="B8584" s="7">
        <v>2032582</v>
      </c>
      <c r="C8584" s="1" t="s">
        <v>17</v>
      </c>
      <c r="D8584" s="1" t="s">
        <v>26</v>
      </c>
      <c r="E8584" s="1" t="s">
        <v>44</v>
      </c>
      <c r="F8584" s="1" t="s">
        <v>518</v>
      </c>
      <c r="G8584" s="3">
        <v>45482</v>
      </c>
      <c r="H8584" s="3">
        <v>45485</v>
      </c>
      <c r="I8584" s="6">
        <v>2099</v>
      </c>
      <c r="J8584" s="1">
        <v>1</v>
      </c>
      <c r="K8584" s="4">
        <v>0.03</v>
      </c>
      <c r="L8584" s="6">
        <f t="shared" si="268"/>
        <v>62.97</v>
      </c>
      <c r="M8584" s="8">
        <f t="shared" si="269"/>
        <v>2036.03</v>
      </c>
      <c r="N8584" t="str" cm="1">
        <f t="array" ref="N85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85" spans="2:14" x14ac:dyDescent="0.35">
      <c r="B8585" s="7">
        <v>2032583</v>
      </c>
      <c r="C8585" s="1" t="s">
        <v>18</v>
      </c>
      <c r="D8585" s="1" t="s">
        <v>27</v>
      </c>
      <c r="E8585" s="1" t="s">
        <v>45</v>
      </c>
      <c r="F8585" s="1" t="s">
        <v>518</v>
      </c>
      <c r="G8585" s="3">
        <v>45482</v>
      </c>
      <c r="H8585" s="3">
        <v>45487</v>
      </c>
      <c r="I8585" s="6">
        <v>11000</v>
      </c>
      <c r="J8585" s="1">
        <v>1</v>
      </c>
      <c r="K8585" s="4">
        <v>0.1</v>
      </c>
      <c r="L8585" s="6">
        <f t="shared" si="268"/>
        <v>1100</v>
      </c>
      <c r="M8585" s="8">
        <f t="shared" si="269"/>
        <v>9900</v>
      </c>
      <c r="N8585" t="str" cm="1">
        <f t="array" ref="N85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86" spans="2:14" x14ac:dyDescent="0.35">
      <c r="B8586" s="7">
        <v>2032584</v>
      </c>
      <c r="C8586" s="1" t="s">
        <v>19</v>
      </c>
      <c r="D8586" s="1" t="s">
        <v>28</v>
      </c>
      <c r="E8586" s="1" t="s">
        <v>46</v>
      </c>
      <c r="F8586" s="1" t="s">
        <v>519</v>
      </c>
      <c r="G8586" s="3">
        <v>45482</v>
      </c>
      <c r="H8586" s="3">
        <v>45483</v>
      </c>
      <c r="I8586" s="6">
        <v>800</v>
      </c>
      <c r="J8586" s="1">
        <v>1</v>
      </c>
      <c r="K8586" s="4">
        <v>0.05</v>
      </c>
      <c r="L8586" s="6">
        <f t="shared" si="268"/>
        <v>40</v>
      </c>
      <c r="M8586" s="8">
        <f t="shared" si="269"/>
        <v>760</v>
      </c>
      <c r="N8586" t="str" cm="1">
        <f t="array" ref="N85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87" spans="2:14" x14ac:dyDescent="0.35">
      <c r="B8587" s="7">
        <v>2032585</v>
      </c>
      <c r="C8587" s="1" t="s">
        <v>20</v>
      </c>
      <c r="D8587" s="1" t="s">
        <v>29</v>
      </c>
      <c r="E8587" s="1" t="s">
        <v>47</v>
      </c>
      <c r="F8587" s="1" t="s">
        <v>521</v>
      </c>
      <c r="G8587" s="3">
        <v>45482</v>
      </c>
      <c r="H8587" s="3">
        <v>45490</v>
      </c>
      <c r="I8587" s="6">
        <v>5500</v>
      </c>
      <c r="J8587" s="1">
        <v>2</v>
      </c>
      <c r="K8587" s="4">
        <v>0.05</v>
      </c>
      <c r="L8587" s="6">
        <f t="shared" si="268"/>
        <v>275</v>
      </c>
      <c r="M8587" s="8">
        <f t="shared" si="269"/>
        <v>10725</v>
      </c>
      <c r="N8587" t="str" cm="1">
        <f t="array" ref="N85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88" spans="2:14" x14ac:dyDescent="0.35">
      <c r="B8588" s="7">
        <v>2032586</v>
      </c>
      <c r="C8588" s="1" t="s">
        <v>21</v>
      </c>
      <c r="D8588" s="1" t="s">
        <v>25</v>
      </c>
      <c r="E8588" s="1" t="s">
        <v>48</v>
      </c>
      <c r="F8588" s="1" t="s">
        <v>520</v>
      </c>
      <c r="G8588" s="3">
        <v>45482</v>
      </c>
      <c r="H8588" s="3">
        <v>45484</v>
      </c>
      <c r="I8588" s="6">
        <v>1350</v>
      </c>
      <c r="J8588" s="1">
        <v>1</v>
      </c>
      <c r="K8588" s="4">
        <v>0.02</v>
      </c>
      <c r="L8588" s="6">
        <f t="shared" si="268"/>
        <v>27</v>
      </c>
      <c r="M8588" s="8">
        <f t="shared" si="269"/>
        <v>1323</v>
      </c>
      <c r="N8588" t="str" cm="1">
        <f t="array" ref="N85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89" spans="2:14" x14ac:dyDescent="0.35">
      <c r="B8589" s="7">
        <v>2032587</v>
      </c>
      <c r="C8589" s="1" t="s">
        <v>22</v>
      </c>
      <c r="D8589" s="1" t="s">
        <v>30</v>
      </c>
      <c r="E8589" s="1" t="s">
        <v>49</v>
      </c>
      <c r="F8589" s="1" t="s">
        <v>518</v>
      </c>
      <c r="G8589" s="3">
        <v>45482</v>
      </c>
      <c r="H8589" s="3">
        <v>45485</v>
      </c>
      <c r="I8589" s="6">
        <v>4500</v>
      </c>
      <c r="J8589" s="1">
        <v>2</v>
      </c>
      <c r="K8589" s="4">
        <v>0.06</v>
      </c>
      <c r="L8589" s="6">
        <f t="shared" si="268"/>
        <v>270</v>
      </c>
      <c r="M8589" s="8">
        <f t="shared" si="269"/>
        <v>8730</v>
      </c>
      <c r="N8589" t="str" cm="1">
        <f t="array" ref="N85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90" spans="2:14" x14ac:dyDescent="0.35">
      <c r="B8590" s="7">
        <v>2032588</v>
      </c>
      <c r="C8590" s="1" t="s">
        <v>23</v>
      </c>
      <c r="D8590" s="1" t="s">
        <v>27</v>
      </c>
      <c r="E8590" s="1" t="s">
        <v>50</v>
      </c>
      <c r="F8590" s="1" t="s">
        <v>519</v>
      </c>
      <c r="G8590" s="3">
        <v>45482</v>
      </c>
      <c r="H8590" s="3">
        <v>45487</v>
      </c>
      <c r="I8590" s="6">
        <v>2350</v>
      </c>
      <c r="J8590" s="1">
        <v>7</v>
      </c>
      <c r="K8590" s="4">
        <v>0.15</v>
      </c>
      <c r="L8590" s="6">
        <f t="shared" si="268"/>
        <v>352.5</v>
      </c>
      <c r="M8590" s="8">
        <f t="shared" si="269"/>
        <v>16097.5</v>
      </c>
      <c r="N8590" t="str" cm="1">
        <f t="array" ref="N85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91" spans="2:14" x14ac:dyDescent="0.35">
      <c r="B8591" s="7">
        <v>2032589</v>
      </c>
      <c r="C8591" s="1" t="s">
        <v>24</v>
      </c>
      <c r="D8591" s="1" t="s">
        <v>28</v>
      </c>
      <c r="E8591" s="1" t="s">
        <v>51</v>
      </c>
      <c r="F8591" s="1" t="s">
        <v>520</v>
      </c>
      <c r="G8591" s="3">
        <v>45482</v>
      </c>
      <c r="H8591" s="3">
        <v>45483</v>
      </c>
      <c r="I8591" s="6">
        <v>90</v>
      </c>
      <c r="J8591" s="1">
        <v>2</v>
      </c>
      <c r="K8591" s="4">
        <v>0.02</v>
      </c>
      <c r="L8591" s="6">
        <f t="shared" si="268"/>
        <v>1.8</v>
      </c>
      <c r="M8591" s="8">
        <f t="shared" si="269"/>
        <v>178.2</v>
      </c>
      <c r="N8591" t="str" cm="1">
        <f t="array" ref="N85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92" spans="2:14" x14ac:dyDescent="0.35">
      <c r="B8592" s="7">
        <v>2032590</v>
      </c>
      <c r="C8592" s="1" t="s">
        <v>4</v>
      </c>
      <c r="D8592" s="1" t="s">
        <v>29</v>
      </c>
      <c r="E8592" s="1" t="s">
        <v>506</v>
      </c>
      <c r="F8592" s="1" t="s">
        <v>521</v>
      </c>
      <c r="G8592" s="3">
        <v>45482</v>
      </c>
      <c r="H8592" s="3">
        <v>45490</v>
      </c>
      <c r="I8592" s="6">
        <v>280</v>
      </c>
      <c r="J8592" s="1">
        <v>2</v>
      </c>
      <c r="K8592" s="4">
        <v>0.02</v>
      </c>
      <c r="L8592" s="6">
        <f t="shared" si="268"/>
        <v>5.6000000000000005</v>
      </c>
      <c r="M8592" s="8">
        <f t="shared" si="269"/>
        <v>554.4</v>
      </c>
      <c r="N8592" t="str" cm="1">
        <f t="array" ref="N85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93" spans="2:14" x14ac:dyDescent="0.35">
      <c r="B8593" s="7">
        <v>2032591</v>
      </c>
      <c r="C8593" s="1" t="s">
        <v>5</v>
      </c>
      <c r="D8593" s="1" t="s">
        <v>25</v>
      </c>
      <c r="E8593" s="1" t="s">
        <v>507</v>
      </c>
      <c r="F8593" s="1" t="s">
        <v>518</v>
      </c>
      <c r="G8593" s="3">
        <v>45482</v>
      </c>
      <c r="H8593" s="3">
        <v>45484</v>
      </c>
      <c r="I8593" s="6">
        <v>70</v>
      </c>
      <c r="J8593" s="1">
        <v>1</v>
      </c>
      <c r="K8593" s="4">
        <v>0.02</v>
      </c>
      <c r="L8593" s="6">
        <f t="shared" si="268"/>
        <v>1.4000000000000001</v>
      </c>
      <c r="M8593" s="8">
        <f t="shared" si="269"/>
        <v>68.599999999999994</v>
      </c>
      <c r="N8593" t="str" cm="1">
        <f t="array" ref="N85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94" spans="2:14" x14ac:dyDescent="0.35">
      <c r="B8594" s="7">
        <v>2032592</v>
      </c>
      <c r="C8594" s="1" t="s">
        <v>6</v>
      </c>
      <c r="D8594" s="1" t="s">
        <v>26</v>
      </c>
      <c r="E8594" s="1" t="s">
        <v>508</v>
      </c>
      <c r="F8594" s="1" t="s">
        <v>518</v>
      </c>
      <c r="G8594" s="3">
        <v>45482</v>
      </c>
      <c r="H8594" s="3">
        <v>45485</v>
      </c>
      <c r="I8594" s="6">
        <v>230</v>
      </c>
      <c r="J8594" s="1">
        <v>2</v>
      </c>
      <c r="K8594" s="4">
        <v>0.02</v>
      </c>
      <c r="L8594" s="6">
        <f t="shared" si="268"/>
        <v>4.6000000000000005</v>
      </c>
      <c r="M8594" s="8">
        <f t="shared" si="269"/>
        <v>455.4</v>
      </c>
      <c r="N8594" t="str" cm="1">
        <f t="array" ref="N85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95" spans="2:14" x14ac:dyDescent="0.35">
      <c r="B8595" s="7">
        <v>2032593</v>
      </c>
      <c r="C8595" s="1" t="s">
        <v>7</v>
      </c>
      <c r="D8595" s="1" t="s">
        <v>27</v>
      </c>
      <c r="E8595" s="1" t="s">
        <v>31</v>
      </c>
      <c r="F8595" s="1" t="s">
        <v>519</v>
      </c>
      <c r="G8595" s="3">
        <v>45482</v>
      </c>
      <c r="H8595" s="3">
        <v>45487</v>
      </c>
      <c r="I8595" s="6">
        <v>7999</v>
      </c>
      <c r="J8595" s="1">
        <v>4</v>
      </c>
      <c r="K8595" s="4">
        <v>0.02</v>
      </c>
      <c r="L8595" s="6">
        <f t="shared" si="268"/>
        <v>159.97999999999999</v>
      </c>
      <c r="M8595" s="8">
        <f t="shared" si="269"/>
        <v>31836.02</v>
      </c>
      <c r="N8595" t="str" cm="1">
        <f t="array" ref="N85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96" spans="2:14" x14ac:dyDescent="0.35">
      <c r="B8596" s="7">
        <v>2032594</v>
      </c>
      <c r="C8596" s="1" t="s">
        <v>10</v>
      </c>
      <c r="D8596" s="1" t="s">
        <v>28</v>
      </c>
      <c r="E8596" s="1" t="s">
        <v>32</v>
      </c>
      <c r="F8596" s="1" t="s">
        <v>521</v>
      </c>
      <c r="G8596" s="3">
        <v>45482</v>
      </c>
      <c r="H8596" s="3">
        <v>45483</v>
      </c>
      <c r="I8596" s="6">
        <v>850</v>
      </c>
      <c r="J8596" s="1">
        <v>3</v>
      </c>
      <c r="K8596" s="4">
        <v>0.02</v>
      </c>
      <c r="L8596" s="6">
        <f t="shared" si="268"/>
        <v>17</v>
      </c>
      <c r="M8596" s="8">
        <f t="shared" si="269"/>
        <v>2533</v>
      </c>
      <c r="N8596" t="str" cm="1">
        <f t="array" ref="N85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97" spans="2:14" x14ac:dyDescent="0.35">
      <c r="B8597" s="7">
        <v>2032595</v>
      </c>
      <c r="C8597" s="1" t="s">
        <v>8</v>
      </c>
      <c r="D8597" s="1" t="s">
        <v>29</v>
      </c>
      <c r="E8597" s="1" t="s">
        <v>38</v>
      </c>
      <c r="F8597" s="1" t="s">
        <v>520</v>
      </c>
      <c r="G8597" s="3">
        <v>45482</v>
      </c>
      <c r="H8597" s="3">
        <v>45490</v>
      </c>
      <c r="I8597" s="6">
        <v>65000</v>
      </c>
      <c r="J8597" s="1">
        <v>2</v>
      </c>
      <c r="K8597" s="4">
        <v>0.02</v>
      </c>
      <c r="L8597" s="6">
        <f t="shared" si="268"/>
        <v>1300</v>
      </c>
      <c r="M8597" s="8">
        <f t="shared" si="269"/>
        <v>128700</v>
      </c>
      <c r="N8597" t="str" cm="1">
        <f t="array" ref="N85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598" spans="2:14" x14ac:dyDescent="0.35">
      <c r="B8598" s="7">
        <v>2032596</v>
      </c>
      <c r="C8598" s="1" t="s">
        <v>9</v>
      </c>
      <c r="D8598" s="1" t="s">
        <v>25</v>
      </c>
      <c r="E8598" s="1" t="s">
        <v>33</v>
      </c>
      <c r="F8598" s="1" t="s">
        <v>518</v>
      </c>
      <c r="G8598" s="3">
        <v>45482</v>
      </c>
      <c r="H8598" s="3">
        <v>45484</v>
      </c>
      <c r="I8598" s="6">
        <v>450</v>
      </c>
      <c r="J8598" s="1">
        <v>1</v>
      </c>
      <c r="K8598" s="4">
        <v>0.02</v>
      </c>
      <c r="L8598" s="6">
        <f t="shared" si="268"/>
        <v>9</v>
      </c>
      <c r="M8598" s="8">
        <f t="shared" si="269"/>
        <v>441</v>
      </c>
      <c r="N8598" t="str" cm="1">
        <f t="array" ref="N85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599" spans="2:14" x14ac:dyDescent="0.35">
      <c r="B8599" s="7">
        <v>2032597</v>
      </c>
      <c r="C8599" s="1" t="s">
        <v>11</v>
      </c>
      <c r="D8599" s="1" t="s">
        <v>26</v>
      </c>
      <c r="E8599" s="1" t="s">
        <v>34</v>
      </c>
      <c r="F8599" s="1" t="s">
        <v>519</v>
      </c>
      <c r="G8599" s="3">
        <v>45482</v>
      </c>
      <c r="H8599" s="3">
        <v>45485</v>
      </c>
      <c r="I8599" s="6">
        <v>1299</v>
      </c>
      <c r="J8599" s="1">
        <v>1</v>
      </c>
      <c r="K8599" s="4">
        <v>7.0000000000000007E-2</v>
      </c>
      <c r="L8599" s="6">
        <f t="shared" si="268"/>
        <v>90.93</v>
      </c>
      <c r="M8599" s="8">
        <f t="shared" si="269"/>
        <v>1208.07</v>
      </c>
      <c r="N8599" t="str" cm="1">
        <f t="array" ref="N85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00" spans="2:14" x14ac:dyDescent="0.35">
      <c r="B8600" s="7">
        <v>2032598</v>
      </c>
      <c r="C8600" s="1" t="s">
        <v>12</v>
      </c>
      <c r="D8600" s="1" t="s">
        <v>27</v>
      </c>
      <c r="E8600" s="1" t="s">
        <v>35</v>
      </c>
      <c r="F8600" s="1" t="s">
        <v>520</v>
      </c>
      <c r="G8600" s="3">
        <v>45482</v>
      </c>
      <c r="H8600" s="3">
        <v>45487</v>
      </c>
      <c r="I8600" s="6">
        <v>1700</v>
      </c>
      <c r="J8600" s="1">
        <v>2</v>
      </c>
      <c r="K8600" s="4">
        <v>0.03</v>
      </c>
      <c r="L8600" s="6">
        <f t="shared" si="268"/>
        <v>51</v>
      </c>
      <c r="M8600" s="8">
        <f t="shared" si="269"/>
        <v>3349</v>
      </c>
      <c r="N8600" t="str" cm="1">
        <f t="array" ref="N86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01" spans="2:14" x14ac:dyDescent="0.35">
      <c r="B8601" s="7">
        <v>2032599</v>
      </c>
      <c r="C8601" s="1" t="s">
        <v>13</v>
      </c>
      <c r="D8601" s="1" t="s">
        <v>28</v>
      </c>
      <c r="E8601" s="1" t="s">
        <v>36</v>
      </c>
      <c r="F8601" s="1" t="s">
        <v>521</v>
      </c>
      <c r="G8601" s="3">
        <v>45482</v>
      </c>
      <c r="H8601" s="3">
        <v>45483</v>
      </c>
      <c r="I8601" s="6">
        <v>55000</v>
      </c>
      <c r="J8601" s="1">
        <v>1</v>
      </c>
      <c r="K8601" s="4">
        <v>0.08</v>
      </c>
      <c r="L8601" s="6">
        <f t="shared" si="268"/>
        <v>4400</v>
      </c>
      <c r="M8601" s="8">
        <f t="shared" si="269"/>
        <v>50600</v>
      </c>
      <c r="N8601" t="str" cm="1">
        <f t="array" ref="N86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02" spans="2:14" x14ac:dyDescent="0.35">
      <c r="B8602" s="7">
        <v>2032600</v>
      </c>
      <c r="C8602" s="1" t="s">
        <v>14</v>
      </c>
      <c r="D8602" s="1" t="s">
        <v>29</v>
      </c>
      <c r="E8602" s="1" t="s">
        <v>37</v>
      </c>
      <c r="F8602" s="1" t="s">
        <v>518</v>
      </c>
      <c r="G8602" s="3">
        <v>45482</v>
      </c>
      <c r="H8602" s="3">
        <v>45490</v>
      </c>
      <c r="I8602" s="6">
        <v>57999</v>
      </c>
      <c r="J8602" s="1">
        <v>3</v>
      </c>
      <c r="K8602" s="4">
        <v>0.05</v>
      </c>
      <c r="L8602" s="6">
        <f t="shared" si="268"/>
        <v>2899.9500000000003</v>
      </c>
      <c r="M8602" s="8">
        <f t="shared" si="269"/>
        <v>171097.05</v>
      </c>
      <c r="N8602" t="str" cm="1">
        <f t="array" ref="N86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03" spans="2:14" x14ac:dyDescent="0.35">
      <c r="B8603" s="7">
        <v>2032601</v>
      </c>
      <c r="C8603" s="1" t="s">
        <v>15</v>
      </c>
      <c r="D8603" s="1" t="s">
        <v>25</v>
      </c>
      <c r="E8603" s="1" t="s">
        <v>39</v>
      </c>
      <c r="F8603" s="1" t="s">
        <v>518</v>
      </c>
      <c r="G8603" s="3">
        <v>45482</v>
      </c>
      <c r="H8603" s="3">
        <v>45484</v>
      </c>
      <c r="I8603" s="6">
        <v>1399</v>
      </c>
      <c r="J8603" s="1">
        <v>2</v>
      </c>
      <c r="K8603" s="4">
        <v>0.05</v>
      </c>
      <c r="L8603" s="6">
        <f t="shared" si="268"/>
        <v>69.95</v>
      </c>
      <c r="M8603" s="8">
        <f t="shared" si="269"/>
        <v>2728.05</v>
      </c>
      <c r="N8603" t="str" cm="1">
        <f t="array" ref="N86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04" spans="2:14" x14ac:dyDescent="0.35">
      <c r="B8604" s="7">
        <v>2032602</v>
      </c>
      <c r="C8604" s="1" t="s">
        <v>16</v>
      </c>
      <c r="D8604" s="1" t="s">
        <v>442</v>
      </c>
      <c r="E8604" s="1" t="s">
        <v>40</v>
      </c>
      <c r="F8604" s="1" t="s">
        <v>519</v>
      </c>
      <c r="G8604" s="3">
        <v>45482</v>
      </c>
      <c r="H8604" s="3">
        <v>45485</v>
      </c>
      <c r="I8604" s="6">
        <v>999</v>
      </c>
      <c r="J8604" s="1">
        <v>1</v>
      </c>
      <c r="K8604" s="4">
        <v>0.05</v>
      </c>
      <c r="L8604" s="6">
        <f t="shared" si="268"/>
        <v>49.95</v>
      </c>
      <c r="M8604" s="8">
        <f t="shared" si="269"/>
        <v>949.05</v>
      </c>
      <c r="N8604" t="str" cm="1">
        <f t="array" ref="N86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05" spans="2:14" x14ac:dyDescent="0.35">
      <c r="B8605" s="7">
        <v>2032603</v>
      </c>
      <c r="C8605" s="1" t="s">
        <v>17</v>
      </c>
      <c r="D8605" s="1" t="s">
        <v>25</v>
      </c>
      <c r="E8605" s="1" t="s">
        <v>41</v>
      </c>
      <c r="F8605" s="1" t="s">
        <v>521</v>
      </c>
      <c r="G8605" s="3">
        <v>45482</v>
      </c>
      <c r="H8605" s="3">
        <v>45487</v>
      </c>
      <c r="I8605" s="6">
        <v>2099</v>
      </c>
      <c r="J8605" s="1">
        <v>2</v>
      </c>
      <c r="K8605" s="4">
        <v>0.05</v>
      </c>
      <c r="L8605" s="6">
        <f t="shared" si="268"/>
        <v>104.95</v>
      </c>
      <c r="M8605" s="8">
        <f t="shared" si="269"/>
        <v>4093.05</v>
      </c>
      <c r="N8605" t="str" cm="1">
        <f t="array" ref="N86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06" spans="2:14" x14ac:dyDescent="0.35">
      <c r="B8606" s="7">
        <v>2032604</v>
      </c>
      <c r="C8606" s="1" t="s">
        <v>18</v>
      </c>
      <c r="D8606" s="1" t="s">
        <v>26</v>
      </c>
      <c r="E8606" s="1" t="s">
        <v>42</v>
      </c>
      <c r="F8606" s="1" t="s">
        <v>520</v>
      </c>
      <c r="G8606" s="3">
        <v>45482</v>
      </c>
      <c r="H8606" s="3">
        <v>45483</v>
      </c>
      <c r="I8606" s="6">
        <v>11000</v>
      </c>
      <c r="J8606" s="1">
        <v>1</v>
      </c>
      <c r="K8606" s="4">
        <v>0.03</v>
      </c>
      <c r="L8606" s="6">
        <f t="shared" si="268"/>
        <v>330</v>
      </c>
      <c r="M8606" s="8">
        <f t="shared" si="269"/>
        <v>10670</v>
      </c>
      <c r="N8606" t="str" cm="1">
        <f t="array" ref="N86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07" spans="2:14" x14ac:dyDescent="0.35">
      <c r="B8607" s="7">
        <v>2032605</v>
      </c>
      <c r="C8607" s="1" t="s">
        <v>19</v>
      </c>
      <c r="D8607" s="1" t="s">
        <v>27</v>
      </c>
      <c r="E8607" s="1" t="s">
        <v>43</v>
      </c>
      <c r="F8607" s="1" t="s">
        <v>518</v>
      </c>
      <c r="G8607" s="3">
        <v>45482</v>
      </c>
      <c r="H8607" s="3">
        <v>45490</v>
      </c>
      <c r="I8607" s="6">
        <v>800</v>
      </c>
      <c r="J8607" s="1">
        <v>2</v>
      </c>
      <c r="K8607" s="4">
        <v>0.1</v>
      </c>
      <c r="L8607" s="6">
        <f t="shared" si="268"/>
        <v>80</v>
      </c>
      <c r="M8607" s="8">
        <f t="shared" si="269"/>
        <v>1520</v>
      </c>
      <c r="N8607" t="str" cm="1">
        <f t="array" ref="N86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08" spans="2:14" x14ac:dyDescent="0.35">
      <c r="B8608" s="7">
        <v>2032606</v>
      </c>
      <c r="C8608" s="1" t="s">
        <v>20</v>
      </c>
      <c r="D8608" s="1" t="s">
        <v>28</v>
      </c>
      <c r="E8608" s="1" t="s">
        <v>44</v>
      </c>
      <c r="F8608" s="1" t="s">
        <v>519</v>
      </c>
      <c r="G8608" s="3">
        <v>45482</v>
      </c>
      <c r="H8608" s="3">
        <v>45484</v>
      </c>
      <c r="I8608" s="6">
        <v>5500</v>
      </c>
      <c r="J8608" s="1">
        <v>3</v>
      </c>
      <c r="K8608" s="4">
        <v>0.05</v>
      </c>
      <c r="L8608" s="6">
        <f t="shared" si="268"/>
        <v>275</v>
      </c>
      <c r="M8608" s="8">
        <f t="shared" si="269"/>
        <v>16225</v>
      </c>
      <c r="N8608" t="str" cm="1">
        <f t="array" ref="N86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09" spans="2:14" x14ac:dyDescent="0.35">
      <c r="B8609" s="7">
        <v>2032607</v>
      </c>
      <c r="C8609" s="1" t="s">
        <v>21</v>
      </c>
      <c r="D8609" s="1" t="s">
        <v>29</v>
      </c>
      <c r="E8609" s="1" t="s">
        <v>45</v>
      </c>
      <c r="F8609" s="1" t="s">
        <v>520</v>
      </c>
      <c r="G8609" s="3">
        <v>45482</v>
      </c>
      <c r="H8609" s="3">
        <v>45485</v>
      </c>
      <c r="I8609" s="6">
        <v>1350</v>
      </c>
      <c r="J8609" s="1">
        <v>2</v>
      </c>
      <c r="K8609" s="4">
        <v>0.05</v>
      </c>
      <c r="L8609" s="6">
        <f t="shared" si="268"/>
        <v>67.5</v>
      </c>
      <c r="M8609" s="8">
        <f t="shared" si="269"/>
        <v>2632.5</v>
      </c>
      <c r="N8609" t="str" cm="1">
        <f t="array" ref="N86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10" spans="2:14" x14ac:dyDescent="0.35">
      <c r="B8610" s="7">
        <v>2032608</v>
      </c>
      <c r="C8610" s="1" t="s">
        <v>22</v>
      </c>
      <c r="D8610" s="1" t="s">
        <v>25</v>
      </c>
      <c r="E8610" s="1" t="s">
        <v>46</v>
      </c>
      <c r="F8610" s="1" t="s">
        <v>521</v>
      </c>
      <c r="G8610" s="3">
        <v>45482</v>
      </c>
      <c r="H8610" s="3">
        <v>45487</v>
      </c>
      <c r="I8610" s="6">
        <v>4500</v>
      </c>
      <c r="J8610" s="1">
        <v>7</v>
      </c>
      <c r="K8610" s="4">
        <v>0.02</v>
      </c>
      <c r="L8610" s="6">
        <f t="shared" si="268"/>
        <v>90</v>
      </c>
      <c r="M8610" s="8">
        <f t="shared" si="269"/>
        <v>31410</v>
      </c>
      <c r="N8610" t="str" cm="1">
        <f t="array" ref="N86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11" spans="2:14" x14ac:dyDescent="0.35">
      <c r="B8611" s="7">
        <v>2032609</v>
      </c>
      <c r="C8611" s="1" t="s">
        <v>23</v>
      </c>
      <c r="D8611" s="1" t="s">
        <v>30</v>
      </c>
      <c r="E8611" s="1" t="s">
        <v>47</v>
      </c>
      <c r="F8611" s="1" t="s">
        <v>518</v>
      </c>
      <c r="G8611" s="3">
        <v>45482</v>
      </c>
      <c r="H8611" s="3">
        <v>45483</v>
      </c>
      <c r="I8611" s="6">
        <v>2350</v>
      </c>
      <c r="J8611" s="1">
        <v>2</v>
      </c>
      <c r="K8611" s="4">
        <v>0.06</v>
      </c>
      <c r="L8611" s="6">
        <f t="shared" si="268"/>
        <v>141</v>
      </c>
      <c r="M8611" s="8">
        <f t="shared" si="269"/>
        <v>4559</v>
      </c>
      <c r="N8611" t="str" cm="1">
        <f t="array" ref="N86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12" spans="2:14" x14ac:dyDescent="0.35">
      <c r="B8612" s="7">
        <v>2032610</v>
      </c>
      <c r="C8612" s="1" t="s">
        <v>24</v>
      </c>
      <c r="D8612" s="1" t="s">
        <v>27</v>
      </c>
      <c r="E8612" s="1" t="s">
        <v>48</v>
      </c>
      <c r="F8612" s="1" t="s">
        <v>518</v>
      </c>
      <c r="G8612" s="3">
        <v>45482</v>
      </c>
      <c r="H8612" s="3">
        <v>45490</v>
      </c>
      <c r="I8612" s="6">
        <v>90</v>
      </c>
      <c r="J8612" s="1">
        <v>1</v>
      </c>
      <c r="K8612" s="4">
        <v>0.15</v>
      </c>
      <c r="L8612" s="6">
        <f t="shared" si="268"/>
        <v>13.5</v>
      </c>
      <c r="M8612" s="8">
        <f t="shared" si="269"/>
        <v>76.5</v>
      </c>
      <c r="N8612" t="str" cm="1">
        <f t="array" ref="N86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13" spans="2:14" x14ac:dyDescent="0.35">
      <c r="B8613" s="7">
        <v>2032611</v>
      </c>
      <c r="C8613" s="1" t="s">
        <v>4</v>
      </c>
      <c r="D8613" s="1" t="s">
        <v>28</v>
      </c>
      <c r="E8613" s="1" t="s">
        <v>49</v>
      </c>
      <c r="F8613" s="1" t="s">
        <v>519</v>
      </c>
      <c r="G8613" s="3">
        <v>45482</v>
      </c>
      <c r="H8613" s="3">
        <v>45484</v>
      </c>
      <c r="I8613" s="6">
        <v>280</v>
      </c>
      <c r="J8613" s="1">
        <v>1</v>
      </c>
      <c r="K8613" s="4">
        <v>0.02</v>
      </c>
      <c r="L8613" s="6">
        <f t="shared" si="268"/>
        <v>5.6000000000000005</v>
      </c>
      <c r="M8613" s="8">
        <f t="shared" si="269"/>
        <v>274.39999999999998</v>
      </c>
      <c r="N8613" t="str" cm="1">
        <f t="array" ref="N86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14" spans="2:14" x14ac:dyDescent="0.35">
      <c r="B8614" s="7">
        <v>2032612</v>
      </c>
      <c r="C8614" s="1" t="s">
        <v>5</v>
      </c>
      <c r="D8614" s="1" t="s">
        <v>29</v>
      </c>
      <c r="E8614" s="1" t="s">
        <v>50</v>
      </c>
      <c r="F8614" s="1" t="s">
        <v>521</v>
      </c>
      <c r="G8614" s="3">
        <v>45482</v>
      </c>
      <c r="H8614" s="3">
        <v>45485</v>
      </c>
      <c r="I8614" s="6">
        <v>70</v>
      </c>
      <c r="J8614" s="1">
        <v>1</v>
      </c>
      <c r="K8614" s="4">
        <v>0.02</v>
      </c>
      <c r="L8614" s="6">
        <f t="shared" si="268"/>
        <v>1.4000000000000001</v>
      </c>
      <c r="M8614" s="8">
        <f t="shared" si="269"/>
        <v>68.599999999999994</v>
      </c>
      <c r="N8614" t="str" cm="1">
        <f t="array" ref="N86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15" spans="2:14" x14ac:dyDescent="0.35">
      <c r="B8615" s="7">
        <v>2032613</v>
      </c>
      <c r="C8615" s="1" t="s">
        <v>6</v>
      </c>
      <c r="D8615" s="1" t="s">
        <v>25</v>
      </c>
      <c r="E8615" s="1" t="s">
        <v>51</v>
      </c>
      <c r="F8615" s="1" t="s">
        <v>520</v>
      </c>
      <c r="G8615" s="3">
        <v>45482</v>
      </c>
      <c r="H8615" s="3">
        <v>45487</v>
      </c>
      <c r="I8615" s="6">
        <v>230</v>
      </c>
      <c r="J8615" s="1">
        <v>2</v>
      </c>
      <c r="K8615" s="4">
        <v>0.02</v>
      </c>
      <c r="L8615" s="6">
        <f t="shared" si="268"/>
        <v>4.6000000000000005</v>
      </c>
      <c r="M8615" s="8">
        <f t="shared" si="269"/>
        <v>455.4</v>
      </c>
      <c r="N8615" t="str" cm="1">
        <f t="array" ref="N86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16" spans="2:14" x14ac:dyDescent="0.35">
      <c r="B8616" s="7">
        <v>2032614</v>
      </c>
      <c r="C8616" s="1" t="s">
        <v>7</v>
      </c>
      <c r="D8616" s="1" t="s">
        <v>26</v>
      </c>
      <c r="E8616" s="1" t="s">
        <v>506</v>
      </c>
      <c r="F8616" s="1" t="s">
        <v>518</v>
      </c>
      <c r="G8616" s="3">
        <v>45482</v>
      </c>
      <c r="H8616" s="3">
        <v>45483</v>
      </c>
      <c r="I8616" s="6">
        <v>7999</v>
      </c>
      <c r="J8616" s="1">
        <v>1</v>
      </c>
      <c r="K8616" s="4">
        <v>0.02</v>
      </c>
      <c r="L8616" s="6">
        <f t="shared" si="268"/>
        <v>159.97999999999999</v>
      </c>
      <c r="M8616" s="8">
        <f t="shared" si="269"/>
        <v>7839.02</v>
      </c>
      <c r="N8616" t="str" cm="1">
        <f t="array" ref="N86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17" spans="2:14" x14ac:dyDescent="0.35">
      <c r="B8617" s="7">
        <v>2032615</v>
      </c>
      <c r="C8617" s="1" t="s">
        <v>10</v>
      </c>
      <c r="D8617" s="1" t="s">
        <v>27</v>
      </c>
      <c r="E8617" s="1" t="s">
        <v>507</v>
      </c>
      <c r="F8617" s="1" t="s">
        <v>519</v>
      </c>
      <c r="G8617" s="3">
        <v>45482</v>
      </c>
      <c r="H8617" s="3">
        <v>45490</v>
      </c>
      <c r="I8617" s="6">
        <v>850</v>
      </c>
      <c r="J8617" s="1">
        <v>2</v>
      </c>
      <c r="K8617" s="4">
        <v>0.02</v>
      </c>
      <c r="L8617" s="6">
        <f t="shared" si="268"/>
        <v>17</v>
      </c>
      <c r="M8617" s="8">
        <f t="shared" si="269"/>
        <v>1683</v>
      </c>
      <c r="N8617" t="str" cm="1">
        <f t="array" ref="N86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18" spans="2:14" x14ac:dyDescent="0.35">
      <c r="B8618" s="7">
        <v>2032616</v>
      </c>
      <c r="C8618" s="1" t="s">
        <v>8</v>
      </c>
      <c r="D8618" s="1" t="s">
        <v>28</v>
      </c>
      <c r="E8618" s="1" t="s">
        <v>508</v>
      </c>
      <c r="F8618" s="1" t="s">
        <v>520</v>
      </c>
      <c r="G8618" s="3">
        <v>45482</v>
      </c>
      <c r="H8618" s="3">
        <v>45484</v>
      </c>
      <c r="I8618" s="6">
        <v>65000</v>
      </c>
      <c r="J8618" s="1">
        <v>7</v>
      </c>
      <c r="K8618" s="4">
        <v>0.02</v>
      </c>
      <c r="L8618" s="6">
        <f t="shared" si="268"/>
        <v>1300</v>
      </c>
      <c r="M8618" s="8">
        <f t="shared" si="269"/>
        <v>453700</v>
      </c>
      <c r="N8618" t="str" cm="1">
        <f t="array" ref="N86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19" spans="2:14" x14ac:dyDescent="0.35">
      <c r="B8619" s="7">
        <v>2032617</v>
      </c>
      <c r="C8619" s="1" t="s">
        <v>9</v>
      </c>
      <c r="D8619" s="1" t="s">
        <v>29</v>
      </c>
      <c r="E8619" s="1" t="s">
        <v>31</v>
      </c>
      <c r="F8619" s="1" t="s">
        <v>521</v>
      </c>
      <c r="G8619" s="3">
        <v>45482</v>
      </c>
      <c r="H8619" s="3">
        <v>45485</v>
      </c>
      <c r="I8619" s="6">
        <v>450</v>
      </c>
      <c r="J8619" s="1">
        <v>2</v>
      </c>
      <c r="K8619" s="4">
        <v>0.02</v>
      </c>
      <c r="L8619" s="6">
        <f t="shared" si="268"/>
        <v>9</v>
      </c>
      <c r="M8619" s="8">
        <f t="shared" si="269"/>
        <v>891</v>
      </c>
      <c r="N8619" t="str" cm="1">
        <f t="array" ref="N86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20" spans="2:14" x14ac:dyDescent="0.35">
      <c r="B8620" s="7">
        <v>2032618</v>
      </c>
      <c r="C8620" s="1" t="s">
        <v>11</v>
      </c>
      <c r="D8620" s="1" t="s">
        <v>25</v>
      </c>
      <c r="E8620" s="1" t="s">
        <v>32</v>
      </c>
      <c r="F8620" s="1" t="s">
        <v>518</v>
      </c>
      <c r="G8620" s="3">
        <v>45482</v>
      </c>
      <c r="H8620" s="3">
        <v>45487</v>
      </c>
      <c r="I8620" s="6">
        <v>1299</v>
      </c>
      <c r="J8620" s="1">
        <v>2</v>
      </c>
      <c r="K8620" s="4">
        <v>0.02</v>
      </c>
      <c r="L8620" s="6">
        <f t="shared" si="268"/>
        <v>25.98</v>
      </c>
      <c r="M8620" s="8">
        <f t="shared" si="269"/>
        <v>2572.02</v>
      </c>
      <c r="N8620" t="str" cm="1">
        <f t="array" ref="N86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21" spans="2:14" x14ac:dyDescent="0.35">
      <c r="B8621" s="7">
        <v>2032619</v>
      </c>
      <c r="C8621" s="1" t="s">
        <v>12</v>
      </c>
      <c r="D8621" s="1" t="s">
        <v>26</v>
      </c>
      <c r="E8621" s="1" t="s">
        <v>38</v>
      </c>
      <c r="F8621" s="1" t="s">
        <v>518</v>
      </c>
      <c r="G8621" s="3">
        <v>45482</v>
      </c>
      <c r="H8621" s="3">
        <v>45483</v>
      </c>
      <c r="I8621" s="6">
        <v>1700</v>
      </c>
      <c r="J8621" s="1">
        <v>1</v>
      </c>
      <c r="K8621" s="4">
        <v>7.0000000000000007E-2</v>
      </c>
      <c r="L8621" s="6">
        <f t="shared" si="268"/>
        <v>119.00000000000001</v>
      </c>
      <c r="M8621" s="8">
        <f t="shared" si="269"/>
        <v>1581</v>
      </c>
      <c r="N8621" t="str" cm="1">
        <f t="array" ref="N86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22" spans="2:14" x14ac:dyDescent="0.35">
      <c r="B8622" s="7">
        <v>2032620</v>
      </c>
      <c r="C8622" s="1" t="s">
        <v>13</v>
      </c>
      <c r="D8622" s="1" t="s">
        <v>27</v>
      </c>
      <c r="E8622" s="1" t="s">
        <v>33</v>
      </c>
      <c r="F8622" s="1" t="s">
        <v>519</v>
      </c>
      <c r="G8622" s="3">
        <v>45482</v>
      </c>
      <c r="H8622" s="3">
        <v>45490</v>
      </c>
      <c r="I8622" s="6">
        <v>55000</v>
      </c>
      <c r="J8622" s="1">
        <v>2</v>
      </c>
      <c r="K8622" s="4">
        <v>0.03</v>
      </c>
      <c r="L8622" s="6">
        <f t="shared" si="268"/>
        <v>1650</v>
      </c>
      <c r="M8622" s="8">
        <f t="shared" si="269"/>
        <v>108350</v>
      </c>
      <c r="N8622" t="str" cm="1">
        <f t="array" ref="N86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23" spans="2:14" x14ac:dyDescent="0.35">
      <c r="B8623" s="7">
        <v>2032621</v>
      </c>
      <c r="C8623" s="1" t="s">
        <v>14</v>
      </c>
      <c r="D8623" s="1" t="s">
        <v>28</v>
      </c>
      <c r="E8623" s="1" t="s">
        <v>34</v>
      </c>
      <c r="F8623" s="1" t="s">
        <v>521</v>
      </c>
      <c r="G8623" s="3">
        <v>45482</v>
      </c>
      <c r="H8623" s="3">
        <v>45484</v>
      </c>
      <c r="I8623" s="6">
        <v>57999</v>
      </c>
      <c r="J8623" s="1">
        <v>4</v>
      </c>
      <c r="K8623" s="4">
        <v>0.08</v>
      </c>
      <c r="L8623" s="6">
        <f t="shared" si="268"/>
        <v>4639.92</v>
      </c>
      <c r="M8623" s="8">
        <f t="shared" si="269"/>
        <v>227356.08</v>
      </c>
      <c r="N8623" t="str" cm="1">
        <f t="array" ref="N86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24" spans="2:14" x14ac:dyDescent="0.35">
      <c r="B8624" s="7">
        <v>2032622</v>
      </c>
      <c r="C8624" s="1" t="s">
        <v>15</v>
      </c>
      <c r="D8624" s="1" t="s">
        <v>29</v>
      </c>
      <c r="E8624" s="1" t="s">
        <v>35</v>
      </c>
      <c r="F8624" s="1" t="s">
        <v>520</v>
      </c>
      <c r="G8624" s="3">
        <v>45482</v>
      </c>
      <c r="H8624" s="3">
        <v>45485</v>
      </c>
      <c r="I8624" s="6">
        <v>1399</v>
      </c>
      <c r="J8624" s="1">
        <v>3</v>
      </c>
      <c r="K8624" s="4">
        <v>0.05</v>
      </c>
      <c r="L8624" s="6">
        <f t="shared" si="268"/>
        <v>69.95</v>
      </c>
      <c r="M8624" s="8">
        <f t="shared" si="269"/>
        <v>4127.05</v>
      </c>
      <c r="N8624" t="str" cm="1">
        <f t="array" ref="N86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25" spans="2:14" x14ac:dyDescent="0.35">
      <c r="B8625" s="7">
        <v>2032623</v>
      </c>
      <c r="C8625" s="1" t="s">
        <v>16</v>
      </c>
      <c r="D8625" s="1" t="s">
        <v>25</v>
      </c>
      <c r="E8625" s="1" t="s">
        <v>36</v>
      </c>
      <c r="F8625" s="1" t="s">
        <v>518</v>
      </c>
      <c r="G8625" s="3">
        <v>45482</v>
      </c>
      <c r="H8625" s="3">
        <v>45487</v>
      </c>
      <c r="I8625" s="6">
        <v>999</v>
      </c>
      <c r="J8625" s="1">
        <v>2</v>
      </c>
      <c r="K8625" s="4">
        <v>0.05</v>
      </c>
      <c r="L8625" s="6">
        <f t="shared" si="268"/>
        <v>49.95</v>
      </c>
      <c r="M8625" s="8">
        <f t="shared" si="269"/>
        <v>1948.05</v>
      </c>
      <c r="N8625" t="str" cm="1">
        <f t="array" ref="N86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26" spans="2:14" x14ac:dyDescent="0.35">
      <c r="B8626" s="7">
        <v>2032624</v>
      </c>
      <c r="C8626" s="1" t="s">
        <v>17</v>
      </c>
      <c r="D8626" s="1" t="s">
        <v>443</v>
      </c>
      <c r="E8626" s="1" t="s">
        <v>37</v>
      </c>
      <c r="F8626" s="1" t="s">
        <v>519</v>
      </c>
      <c r="G8626" s="3">
        <v>45482</v>
      </c>
      <c r="H8626" s="3">
        <v>45483</v>
      </c>
      <c r="I8626" s="6">
        <v>2099</v>
      </c>
      <c r="J8626" s="1">
        <v>1</v>
      </c>
      <c r="K8626" s="4">
        <v>0.05</v>
      </c>
      <c r="L8626" s="6">
        <f t="shared" si="268"/>
        <v>104.95</v>
      </c>
      <c r="M8626" s="8">
        <f t="shared" si="269"/>
        <v>1994.05</v>
      </c>
      <c r="N8626" t="str" cm="1">
        <f t="array" ref="N86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27" spans="2:14" x14ac:dyDescent="0.35">
      <c r="B8627" s="7">
        <v>2032625</v>
      </c>
      <c r="C8627" s="1" t="s">
        <v>18</v>
      </c>
      <c r="D8627" s="1" t="s">
        <v>25</v>
      </c>
      <c r="E8627" s="1" t="s">
        <v>39</v>
      </c>
      <c r="F8627" s="1" t="s">
        <v>520</v>
      </c>
      <c r="G8627" s="3">
        <v>45482</v>
      </c>
      <c r="H8627" s="3">
        <v>45490</v>
      </c>
      <c r="I8627" s="6">
        <v>11000</v>
      </c>
      <c r="J8627" s="1">
        <v>1</v>
      </c>
      <c r="K8627" s="4">
        <v>0.05</v>
      </c>
      <c r="L8627" s="6">
        <f t="shared" si="268"/>
        <v>550</v>
      </c>
      <c r="M8627" s="8">
        <f t="shared" si="269"/>
        <v>10450</v>
      </c>
      <c r="N8627" t="str" cm="1">
        <f t="array" ref="N86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28" spans="2:14" x14ac:dyDescent="0.35">
      <c r="B8628" s="7">
        <v>2032626</v>
      </c>
      <c r="C8628" s="1" t="s">
        <v>19</v>
      </c>
      <c r="D8628" s="1" t="s">
        <v>26</v>
      </c>
      <c r="E8628" s="1" t="s">
        <v>40</v>
      </c>
      <c r="F8628" s="1" t="s">
        <v>521</v>
      </c>
      <c r="G8628" s="3">
        <v>45482</v>
      </c>
      <c r="H8628" s="3">
        <v>45484</v>
      </c>
      <c r="I8628" s="6">
        <v>800</v>
      </c>
      <c r="J8628" s="1">
        <v>2</v>
      </c>
      <c r="K8628" s="4">
        <v>0.03</v>
      </c>
      <c r="L8628" s="6">
        <f t="shared" si="268"/>
        <v>24</v>
      </c>
      <c r="M8628" s="8">
        <f t="shared" si="269"/>
        <v>1576</v>
      </c>
      <c r="N8628" t="str" cm="1">
        <f t="array" ref="N86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29" spans="2:14" x14ac:dyDescent="0.35">
      <c r="B8629" s="7">
        <v>2032627</v>
      </c>
      <c r="C8629" s="1" t="s">
        <v>20</v>
      </c>
      <c r="D8629" s="1" t="s">
        <v>27</v>
      </c>
      <c r="E8629" s="1" t="s">
        <v>41</v>
      </c>
      <c r="F8629" s="1" t="s">
        <v>518</v>
      </c>
      <c r="G8629" s="3">
        <v>45482</v>
      </c>
      <c r="H8629" s="3">
        <v>45485</v>
      </c>
      <c r="I8629" s="6">
        <v>5500</v>
      </c>
      <c r="J8629" s="1">
        <v>1</v>
      </c>
      <c r="K8629" s="4">
        <v>0.1</v>
      </c>
      <c r="L8629" s="6">
        <f t="shared" si="268"/>
        <v>550</v>
      </c>
      <c r="M8629" s="8">
        <f t="shared" si="269"/>
        <v>4950</v>
      </c>
      <c r="N8629" t="str" cm="1">
        <f t="array" ref="N86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30" spans="2:14" x14ac:dyDescent="0.35">
      <c r="B8630" s="7">
        <v>2032628</v>
      </c>
      <c r="C8630" s="1" t="s">
        <v>21</v>
      </c>
      <c r="D8630" s="1" t="s">
        <v>28</v>
      </c>
      <c r="E8630" s="1" t="s">
        <v>42</v>
      </c>
      <c r="F8630" s="1" t="s">
        <v>518</v>
      </c>
      <c r="G8630" s="3">
        <v>45482</v>
      </c>
      <c r="H8630" s="3">
        <v>45487</v>
      </c>
      <c r="I8630" s="6">
        <v>1350</v>
      </c>
      <c r="J8630" s="1">
        <v>3</v>
      </c>
      <c r="K8630" s="4">
        <v>0.05</v>
      </c>
      <c r="L8630" s="6">
        <f t="shared" si="268"/>
        <v>67.5</v>
      </c>
      <c r="M8630" s="8">
        <f t="shared" si="269"/>
        <v>3982.5</v>
      </c>
      <c r="N8630" t="str" cm="1">
        <f t="array" ref="N86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31" spans="2:14" x14ac:dyDescent="0.35">
      <c r="B8631" s="7">
        <v>2032629</v>
      </c>
      <c r="C8631" s="1" t="s">
        <v>22</v>
      </c>
      <c r="D8631" s="1" t="s">
        <v>29</v>
      </c>
      <c r="E8631" s="1" t="s">
        <v>43</v>
      </c>
      <c r="F8631" s="1" t="s">
        <v>519</v>
      </c>
      <c r="G8631" s="3">
        <v>45482</v>
      </c>
      <c r="H8631" s="3">
        <v>45483</v>
      </c>
      <c r="I8631" s="6">
        <v>4500</v>
      </c>
      <c r="J8631" s="1">
        <v>2</v>
      </c>
      <c r="K8631" s="4">
        <v>0.05</v>
      </c>
      <c r="L8631" s="6">
        <f t="shared" si="268"/>
        <v>225</v>
      </c>
      <c r="M8631" s="8">
        <f t="shared" si="269"/>
        <v>8775</v>
      </c>
      <c r="N8631" t="str" cm="1">
        <f t="array" ref="N86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32" spans="2:14" x14ac:dyDescent="0.35">
      <c r="B8632" s="7">
        <v>2032630</v>
      </c>
      <c r="C8632" s="1" t="s">
        <v>23</v>
      </c>
      <c r="D8632" s="1" t="s">
        <v>25</v>
      </c>
      <c r="E8632" s="1" t="s">
        <v>44</v>
      </c>
      <c r="F8632" s="1" t="s">
        <v>521</v>
      </c>
      <c r="G8632" s="3">
        <v>45482</v>
      </c>
      <c r="H8632" s="3">
        <v>45490</v>
      </c>
      <c r="I8632" s="6">
        <v>2350</v>
      </c>
      <c r="J8632" s="1">
        <v>1</v>
      </c>
      <c r="K8632" s="4">
        <v>0.02</v>
      </c>
      <c r="L8632" s="6">
        <f t="shared" si="268"/>
        <v>47</v>
      </c>
      <c r="M8632" s="8">
        <f t="shared" si="269"/>
        <v>2303</v>
      </c>
      <c r="N8632" t="str" cm="1">
        <f t="array" ref="N86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33" spans="2:14" x14ac:dyDescent="0.35">
      <c r="B8633" s="7">
        <v>2032631</v>
      </c>
      <c r="C8633" s="1" t="s">
        <v>24</v>
      </c>
      <c r="D8633" s="1" t="s">
        <v>30</v>
      </c>
      <c r="E8633" s="1" t="s">
        <v>45</v>
      </c>
      <c r="F8633" s="1" t="s">
        <v>520</v>
      </c>
      <c r="G8633" s="3">
        <v>45482</v>
      </c>
      <c r="H8633" s="3">
        <v>45484</v>
      </c>
      <c r="I8633" s="6">
        <v>90</v>
      </c>
      <c r="J8633" s="1">
        <v>2</v>
      </c>
      <c r="K8633" s="4">
        <v>0.06</v>
      </c>
      <c r="L8633" s="6">
        <f t="shared" si="268"/>
        <v>5.3999999999999995</v>
      </c>
      <c r="M8633" s="8">
        <f t="shared" si="269"/>
        <v>174.6</v>
      </c>
      <c r="N8633" t="str" cm="1">
        <f t="array" ref="N86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34" spans="2:14" x14ac:dyDescent="0.35">
      <c r="B8634" s="7">
        <v>2032632</v>
      </c>
      <c r="C8634" s="1" t="s">
        <v>4</v>
      </c>
      <c r="D8634" s="1" t="s">
        <v>27</v>
      </c>
      <c r="E8634" s="1" t="s">
        <v>46</v>
      </c>
      <c r="F8634" s="1" t="s">
        <v>518</v>
      </c>
      <c r="G8634" s="3">
        <v>45482</v>
      </c>
      <c r="H8634" s="3">
        <v>45485</v>
      </c>
      <c r="I8634" s="6">
        <v>280</v>
      </c>
      <c r="J8634" s="1">
        <v>1</v>
      </c>
      <c r="K8634" s="4">
        <v>0.15</v>
      </c>
      <c r="L8634" s="6">
        <f t="shared" si="268"/>
        <v>42</v>
      </c>
      <c r="M8634" s="8">
        <f t="shared" si="269"/>
        <v>238</v>
      </c>
      <c r="N8634" t="str" cm="1">
        <f t="array" ref="N86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35" spans="2:14" x14ac:dyDescent="0.35">
      <c r="B8635" s="7">
        <v>2032633</v>
      </c>
      <c r="C8635" s="1" t="s">
        <v>5</v>
      </c>
      <c r="D8635" s="1" t="s">
        <v>28</v>
      </c>
      <c r="E8635" s="1" t="s">
        <v>47</v>
      </c>
      <c r="F8635" s="1" t="s">
        <v>519</v>
      </c>
      <c r="G8635" s="3">
        <v>45482</v>
      </c>
      <c r="H8635" s="3">
        <v>45487</v>
      </c>
      <c r="I8635" s="6">
        <v>70</v>
      </c>
      <c r="J8635" s="1">
        <v>2</v>
      </c>
      <c r="K8635" s="4">
        <v>0.02</v>
      </c>
      <c r="L8635" s="6">
        <f t="shared" si="268"/>
        <v>1.4000000000000001</v>
      </c>
      <c r="M8635" s="8">
        <f t="shared" si="269"/>
        <v>138.6</v>
      </c>
      <c r="N8635" t="str" cm="1">
        <f t="array" ref="N86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36" spans="2:14" x14ac:dyDescent="0.35">
      <c r="B8636" s="7">
        <v>2032634</v>
      </c>
      <c r="C8636" s="1" t="s">
        <v>6</v>
      </c>
      <c r="D8636" s="1" t="s">
        <v>29</v>
      </c>
      <c r="E8636" s="1" t="s">
        <v>48</v>
      </c>
      <c r="F8636" s="1" t="s">
        <v>520</v>
      </c>
      <c r="G8636" s="3">
        <v>45482</v>
      </c>
      <c r="H8636" s="3">
        <v>45483</v>
      </c>
      <c r="I8636" s="6">
        <v>230</v>
      </c>
      <c r="J8636" s="1">
        <v>3</v>
      </c>
      <c r="K8636" s="4">
        <v>0.02</v>
      </c>
      <c r="L8636" s="6">
        <f t="shared" si="268"/>
        <v>4.6000000000000005</v>
      </c>
      <c r="M8636" s="8">
        <f t="shared" si="269"/>
        <v>685.4</v>
      </c>
      <c r="N8636" t="str" cm="1">
        <f t="array" ref="N86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37" spans="2:14" x14ac:dyDescent="0.35">
      <c r="B8637" s="7">
        <v>2032635</v>
      </c>
      <c r="C8637" s="1" t="s">
        <v>7</v>
      </c>
      <c r="D8637" s="1" t="s">
        <v>25</v>
      </c>
      <c r="E8637" s="1" t="s">
        <v>49</v>
      </c>
      <c r="F8637" s="1" t="s">
        <v>521</v>
      </c>
      <c r="G8637" s="3">
        <v>45482</v>
      </c>
      <c r="H8637" s="3">
        <v>45490</v>
      </c>
      <c r="I8637" s="6">
        <v>7999</v>
      </c>
      <c r="J8637" s="1">
        <v>2</v>
      </c>
      <c r="K8637" s="4">
        <v>0.02</v>
      </c>
      <c r="L8637" s="6">
        <f t="shared" si="268"/>
        <v>159.97999999999999</v>
      </c>
      <c r="M8637" s="8">
        <f t="shared" si="269"/>
        <v>15838.02</v>
      </c>
      <c r="N8637" t="str" cm="1">
        <f t="array" ref="N86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38" spans="2:14" x14ac:dyDescent="0.35">
      <c r="B8638" s="7">
        <v>2032636</v>
      </c>
      <c r="C8638" s="1" t="s">
        <v>10</v>
      </c>
      <c r="D8638" s="1" t="s">
        <v>26</v>
      </c>
      <c r="E8638" s="1" t="s">
        <v>50</v>
      </c>
      <c r="F8638" s="1" t="s">
        <v>518</v>
      </c>
      <c r="G8638" s="3">
        <v>45482</v>
      </c>
      <c r="H8638" s="3">
        <v>45484</v>
      </c>
      <c r="I8638" s="6">
        <v>850</v>
      </c>
      <c r="J8638" s="1">
        <v>7</v>
      </c>
      <c r="K8638" s="4">
        <v>0.02</v>
      </c>
      <c r="L8638" s="6">
        <f t="shared" si="268"/>
        <v>17</v>
      </c>
      <c r="M8638" s="8">
        <f t="shared" si="269"/>
        <v>5933</v>
      </c>
      <c r="N8638" t="str" cm="1">
        <f t="array" ref="N86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39" spans="2:14" x14ac:dyDescent="0.35">
      <c r="B8639" s="7">
        <v>2032637</v>
      </c>
      <c r="C8639" s="1" t="s">
        <v>8</v>
      </c>
      <c r="D8639" s="1" t="s">
        <v>27</v>
      </c>
      <c r="E8639" s="1" t="s">
        <v>51</v>
      </c>
      <c r="F8639" s="1" t="s">
        <v>518</v>
      </c>
      <c r="G8639" s="3">
        <v>45482</v>
      </c>
      <c r="H8639" s="3">
        <v>45485</v>
      </c>
      <c r="I8639" s="6">
        <v>65000</v>
      </c>
      <c r="J8639" s="1">
        <v>2</v>
      </c>
      <c r="K8639" s="4">
        <v>0.02</v>
      </c>
      <c r="L8639" s="6">
        <f t="shared" si="268"/>
        <v>1300</v>
      </c>
      <c r="M8639" s="8">
        <f t="shared" si="269"/>
        <v>128700</v>
      </c>
      <c r="N8639" t="str" cm="1">
        <f t="array" ref="N86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40" spans="2:14" x14ac:dyDescent="0.35">
      <c r="B8640" s="7">
        <v>2032638</v>
      </c>
      <c r="C8640" s="1" t="s">
        <v>9</v>
      </c>
      <c r="D8640" s="1" t="s">
        <v>28</v>
      </c>
      <c r="E8640" s="1" t="s">
        <v>506</v>
      </c>
      <c r="F8640" s="1" t="s">
        <v>519</v>
      </c>
      <c r="G8640" s="3">
        <v>45482</v>
      </c>
      <c r="H8640" s="3">
        <v>45487</v>
      </c>
      <c r="I8640" s="6">
        <v>450</v>
      </c>
      <c r="J8640" s="1">
        <v>1</v>
      </c>
      <c r="K8640" s="4">
        <v>0.02</v>
      </c>
      <c r="L8640" s="6">
        <f t="shared" si="268"/>
        <v>9</v>
      </c>
      <c r="M8640" s="8">
        <f t="shared" si="269"/>
        <v>441</v>
      </c>
      <c r="N8640" t="str" cm="1">
        <f t="array" ref="N86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41" spans="2:14" x14ac:dyDescent="0.35">
      <c r="B8641" s="7">
        <v>2032639</v>
      </c>
      <c r="C8641" s="1" t="s">
        <v>11</v>
      </c>
      <c r="D8641" s="1" t="s">
        <v>29</v>
      </c>
      <c r="E8641" s="1" t="s">
        <v>507</v>
      </c>
      <c r="F8641" s="1" t="s">
        <v>521</v>
      </c>
      <c r="G8641" s="3">
        <v>45482</v>
      </c>
      <c r="H8641" s="3">
        <v>45483</v>
      </c>
      <c r="I8641" s="6">
        <v>1299</v>
      </c>
      <c r="J8641" s="1">
        <v>1</v>
      </c>
      <c r="K8641" s="4">
        <v>0.02</v>
      </c>
      <c r="L8641" s="6">
        <f t="shared" si="268"/>
        <v>25.98</v>
      </c>
      <c r="M8641" s="8">
        <f t="shared" si="269"/>
        <v>1273.02</v>
      </c>
      <c r="N8641" t="str" cm="1">
        <f t="array" ref="N86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42" spans="2:14" x14ac:dyDescent="0.35">
      <c r="B8642" s="7">
        <v>2032640</v>
      </c>
      <c r="C8642" s="1" t="s">
        <v>12</v>
      </c>
      <c r="D8642" s="1" t="s">
        <v>25</v>
      </c>
      <c r="E8642" s="1" t="s">
        <v>508</v>
      </c>
      <c r="F8642" s="1" t="s">
        <v>520</v>
      </c>
      <c r="G8642" s="3">
        <v>45482</v>
      </c>
      <c r="H8642" s="3">
        <v>45490</v>
      </c>
      <c r="I8642" s="6">
        <v>1700</v>
      </c>
      <c r="J8642" s="1">
        <v>1</v>
      </c>
      <c r="K8642" s="4">
        <v>0.02</v>
      </c>
      <c r="L8642" s="6">
        <f t="shared" si="268"/>
        <v>34</v>
      </c>
      <c r="M8642" s="8">
        <f t="shared" si="269"/>
        <v>1666</v>
      </c>
      <c r="N8642" t="str" cm="1">
        <f t="array" ref="N86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43" spans="2:14" x14ac:dyDescent="0.35">
      <c r="B8643" s="7">
        <v>2032641</v>
      </c>
      <c r="C8643" s="1" t="s">
        <v>13</v>
      </c>
      <c r="D8643" s="1" t="s">
        <v>26</v>
      </c>
      <c r="E8643" s="1" t="s">
        <v>31</v>
      </c>
      <c r="F8643" s="1" t="s">
        <v>518</v>
      </c>
      <c r="G8643" s="3">
        <v>45482</v>
      </c>
      <c r="H8643" s="3">
        <v>45484</v>
      </c>
      <c r="I8643" s="6">
        <v>55000</v>
      </c>
      <c r="J8643" s="1">
        <v>2</v>
      </c>
      <c r="K8643" s="4">
        <v>7.0000000000000007E-2</v>
      </c>
      <c r="L8643" s="6">
        <f t="shared" si="268"/>
        <v>3850.0000000000005</v>
      </c>
      <c r="M8643" s="8">
        <f t="shared" si="269"/>
        <v>106150</v>
      </c>
      <c r="N8643" t="str" cm="1">
        <f t="array" ref="N86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44" spans="2:14" x14ac:dyDescent="0.35">
      <c r="B8644" s="7">
        <v>2032642</v>
      </c>
      <c r="C8644" s="1" t="s">
        <v>14</v>
      </c>
      <c r="D8644" s="1" t="s">
        <v>27</v>
      </c>
      <c r="E8644" s="1" t="s">
        <v>32</v>
      </c>
      <c r="F8644" s="1" t="s">
        <v>519</v>
      </c>
      <c r="G8644" s="3">
        <v>45482</v>
      </c>
      <c r="H8644" s="3">
        <v>45485</v>
      </c>
      <c r="I8644" s="6">
        <v>57999</v>
      </c>
      <c r="J8644" s="1">
        <v>1</v>
      </c>
      <c r="K8644" s="4">
        <v>0.03</v>
      </c>
      <c r="L8644" s="6">
        <f t="shared" ref="L8644:L8707" si="270">I8644*K8644</f>
        <v>1739.97</v>
      </c>
      <c r="M8644" s="8">
        <f t="shared" ref="M8644:M8707" si="271">I8644*J8644-L8644</f>
        <v>56259.03</v>
      </c>
      <c r="N8644" t="str" cm="1">
        <f t="array" ref="N86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45" spans="2:14" x14ac:dyDescent="0.35">
      <c r="B8645" s="7">
        <v>2032643</v>
      </c>
      <c r="C8645" s="1" t="s">
        <v>15</v>
      </c>
      <c r="D8645" s="1" t="s">
        <v>28</v>
      </c>
      <c r="E8645" s="1" t="s">
        <v>38</v>
      </c>
      <c r="F8645" s="1" t="s">
        <v>520</v>
      </c>
      <c r="G8645" s="3">
        <v>45482</v>
      </c>
      <c r="H8645" s="3">
        <v>45487</v>
      </c>
      <c r="I8645" s="6">
        <v>1399</v>
      </c>
      <c r="J8645" s="1">
        <v>2</v>
      </c>
      <c r="K8645" s="4">
        <v>0.08</v>
      </c>
      <c r="L8645" s="6">
        <f t="shared" si="270"/>
        <v>111.92</v>
      </c>
      <c r="M8645" s="8">
        <f t="shared" si="271"/>
        <v>2686.08</v>
      </c>
      <c r="N8645" t="str" cm="1">
        <f t="array" ref="N86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46" spans="2:14" x14ac:dyDescent="0.35">
      <c r="B8646" s="7">
        <v>2032644</v>
      </c>
      <c r="C8646" s="1" t="s">
        <v>16</v>
      </c>
      <c r="D8646" s="1" t="s">
        <v>29</v>
      </c>
      <c r="E8646" s="1" t="s">
        <v>33</v>
      </c>
      <c r="F8646" s="1" t="s">
        <v>521</v>
      </c>
      <c r="G8646" s="3">
        <v>45482</v>
      </c>
      <c r="H8646" s="3">
        <v>45483</v>
      </c>
      <c r="I8646" s="6">
        <v>999</v>
      </c>
      <c r="J8646" s="1">
        <v>7</v>
      </c>
      <c r="K8646" s="4">
        <v>0.05</v>
      </c>
      <c r="L8646" s="6">
        <f t="shared" si="270"/>
        <v>49.95</v>
      </c>
      <c r="M8646" s="8">
        <f t="shared" si="271"/>
        <v>6943.05</v>
      </c>
      <c r="N8646" t="str" cm="1">
        <f t="array" ref="N86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47" spans="2:14" x14ac:dyDescent="0.35">
      <c r="B8647" s="7">
        <v>2032645</v>
      </c>
      <c r="C8647" s="1" t="s">
        <v>17</v>
      </c>
      <c r="D8647" s="1" t="s">
        <v>25</v>
      </c>
      <c r="E8647" s="1" t="s">
        <v>34</v>
      </c>
      <c r="F8647" s="1" t="s">
        <v>518</v>
      </c>
      <c r="G8647" s="3">
        <v>45482</v>
      </c>
      <c r="H8647" s="3">
        <v>45490</v>
      </c>
      <c r="I8647" s="6">
        <v>2099</v>
      </c>
      <c r="J8647" s="1">
        <v>2</v>
      </c>
      <c r="K8647" s="4">
        <v>0.05</v>
      </c>
      <c r="L8647" s="6">
        <f t="shared" si="270"/>
        <v>104.95</v>
      </c>
      <c r="M8647" s="8">
        <f t="shared" si="271"/>
        <v>4093.05</v>
      </c>
      <c r="N8647" t="str" cm="1">
        <f t="array" ref="N86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48" spans="2:14" x14ac:dyDescent="0.35">
      <c r="B8648" s="7">
        <v>2032646</v>
      </c>
      <c r="C8648" s="1" t="s">
        <v>18</v>
      </c>
      <c r="D8648" s="1" t="s">
        <v>444</v>
      </c>
      <c r="E8648" s="1" t="s">
        <v>35</v>
      </c>
      <c r="F8648" s="1" t="s">
        <v>518</v>
      </c>
      <c r="G8648" s="3">
        <v>45482</v>
      </c>
      <c r="H8648" s="3">
        <v>45484</v>
      </c>
      <c r="I8648" s="6">
        <v>11000</v>
      </c>
      <c r="J8648" s="1">
        <v>2</v>
      </c>
      <c r="K8648" s="4">
        <v>0.05</v>
      </c>
      <c r="L8648" s="6">
        <f t="shared" si="270"/>
        <v>550</v>
      </c>
      <c r="M8648" s="8">
        <f t="shared" si="271"/>
        <v>21450</v>
      </c>
      <c r="N8648" t="str" cm="1">
        <f t="array" ref="N86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49" spans="2:14" x14ac:dyDescent="0.35">
      <c r="B8649" s="7">
        <v>2032647</v>
      </c>
      <c r="C8649" s="1" t="s">
        <v>19</v>
      </c>
      <c r="D8649" s="1" t="s">
        <v>25</v>
      </c>
      <c r="E8649" s="1" t="s">
        <v>36</v>
      </c>
      <c r="F8649" s="1" t="s">
        <v>519</v>
      </c>
      <c r="G8649" s="3">
        <v>45482</v>
      </c>
      <c r="H8649" s="3">
        <v>45485</v>
      </c>
      <c r="I8649" s="6">
        <v>800</v>
      </c>
      <c r="J8649" s="1">
        <v>1</v>
      </c>
      <c r="K8649" s="4">
        <v>0.05</v>
      </c>
      <c r="L8649" s="6">
        <f t="shared" si="270"/>
        <v>40</v>
      </c>
      <c r="M8649" s="8">
        <f t="shared" si="271"/>
        <v>760</v>
      </c>
      <c r="N8649" t="str" cm="1">
        <f t="array" ref="N86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50" spans="2:14" x14ac:dyDescent="0.35">
      <c r="B8650" s="7">
        <v>2032648</v>
      </c>
      <c r="C8650" s="1" t="s">
        <v>20</v>
      </c>
      <c r="D8650" s="1" t="s">
        <v>26</v>
      </c>
      <c r="E8650" s="1" t="s">
        <v>37</v>
      </c>
      <c r="F8650" s="1" t="s">
        <v>521</v>
      </c>
      <c r="G8650" s="3">
        <v>45482</v>
      </c>
      <c r="H8650" s="3">
        <v>45487</v>
      </c>
      <c r="I8650" s="6">
        <v>5500</v>
      </c>
      <c r="J8650" s="1">
        <v>2</v>
      </c>
      <c r="K8650" s="4">
        <v>0.03</v>
      </c>
      <c r="L8650" s="6">
        <f t="shared" si="270"/>
        <v>165</v>
      </c>
      <c r="M8650" s="8">
        <f t="shared" si="271"/>
        <v>10835</v>
      </c>
      <c r="N8650" t="str" cm="1">
        <f t="array" ref="N86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51" spans="2:14" x14ac:dyDescent="0.35">
      <c r="B8651" s="7">
        <v>2032649</v>
      </c>
      <c r="C8651" s="1" t="s">
        <v>21</v>
      </c>
      <c r="D8651" s="1" t="s">
        <v>27</v>
      </c>
      <c r="E8651" s="1" t="s">
        <v>39</v>
      </c>
      <c r="F8651" s="1" t="s">
        <v>520</v>
      </c>
      <c r="G8651" s="3">
        <v>45482</v>
      </c>
      <c r="H8651" s="3">
        <v>45483</v>
      </c>
      <c r="I8651" s="6">
        <v>1350</v>
      </c>
      <c r="J8651" s="1">
        <v>4</v>
      </c>
      <c r="K8651" s="4">
        <v>0.1</v>
      </c>
      <c r="L8651" s="6">
        <f t="shared" si="270"/>
        <v>135</v>
      </c>
      <c r="M8651" s="8">
        <f t="shared" si="271"/>
        <v>5265</v>
      </c>
      <c r="N8651" t="str" cm="1">
        <f t="array" ref="N86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52" spans="2:14" x14ac:dyDescent="0.35">
      <c r="B8652" s="7">
        <v>2032650</v>
      </c>
      <c r="C8652" s="1" t="s">
        <v>22</v>
      </c>
      <c r="D8652" s="1" t="s">
        <v>28</v>
      </c>
      <c r="E8652" s="1" t="s">
        <v>40</v>
      </c>
      <c r="F8652" s="1" t="s">
        <v>518</v>
      </c>
      <c r="G8652" s="3">
        <v>45482</v>
      </c>
      <c r="H8652" s="3">
        <v>45490</v>
      </c>
      <c r="I8652" s="6">
        <v>4500</v>
      </c>
      <c r="J8652" s="1">
        <v>3</v>
      </c>
      <c r="K8652" s="4">
        <v>0.05</v>
      </c>
      <c r="L8652" s="6">
        <f t="shared" si="270"/>
        <v>225</v>
      </c>
      <c r="M8652" s="8">
        <f t="shared" si="271"/>
        <v>13275</v>
      </c>
      <c r="N8652" t="str" cm="1">
        <f t="array" ref="N86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53" spans="2:14" x14ac:dyDescent="0.35">
      <c r="B8653" s="7">
        <v>2032651</v>
      </c>
      <c r="C8653" s="1" t="s">
        <v>23</v>
      </c>
      <c r="D8653" s="1" t="s">
        <v>29</v>
      </c>
      <c r="E8653" s="1" t="s">
        <v>41</v>
      </c>
      <c r="F8653" s="1" t="s">
        <v>519</v>
      </c>
      <c r="G8653" s="3">
        <v>45482</v>
      </c>
      <c r="H8653" s="3">
        <v>45484</v>
      </c>
      <c r="I8653" s="6">
        <v>2350</v>
      </c>
      <c r="J8653" s="1">
        <v>2</v>
      </c>
      <c r="K8653" s="4">
        <v>0.05</v>
      </c>
      <c r="L8653" s="6">
        <f t="shared" si="270"/>
        <v>117.5</v>
      </c>
      <c r="M8653" s="8">
        <f t="shared" si="271"/>
        <v>4582.5</v>
      </c>
      <c r="N8653" t="str" cm="1">
        <f t="array" ref="N86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54" spans="2:14" x14ac:dyDescent="0.35">
      <c r="B8654" s="7">
        <v>2032652</v>
      </c>
      <c r="C8654" s="1" t="s">
        <v>24</v>
      </c>
      <c r="D8654" s="1" t="s">
        <v>25</v>
      </c>
      <c r="E8654" s="1" t="s">
        <v>42</v>
      </c>
      <c r="F8654" s="1" t="s">
        <v>520</v>
      </c>
      <c r="G8654" s="3">
        <v>45482</v>
      </c>
      <c r="H8654" s="3">
        <v>45485</v>
      </c>
      <c r="I8654" s="6">
        <v>90</v>
      </c>
      <c r="J8654" s="1">
        <v>1</v>
      </c>
      <c r="K8654" s="4">
        <v>0.02</v>
      </c>
      <c r="L8654" s="6">
        <f t="shared" si="270"/>
        <v>1.8</v>
      </c>
      <c r="M8654" s="8">
        <f t="shared" si="271"/>
        <v>88.2</v>
      </c>
      <c r="N8654" t="str" cm="1">
        <f t="array" ref="N86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55" spans="2:14" x14ac:dyDescent="0.35">
      <c r="B8655" s="7">
        <v>2032653</v>
      </c>
      <c r="C8655" s="1" t="s">
        <v>4</v>
      </c>
      <c r="D8655" s="1" t="s">
        <v>30</v>
      </c>
      <c r="E8655" s="1" t="s">
        <v>43</v>
      </c>
      <c r="F8655" s="1" t="s">
        <v>521</v>
      </c>
      <c r="G8655" s="3">
        <v>45482</v>
      </c>
      <c r="H8655" s="3">
        <v>45487</v>
      </c>
      <c r="I8655" s="6">
        <v>280</v>
      </c>
      <c r="J8655" s="1">
        <v>1</v>
      </c>
      <c r="K8655" s="4">
        <v>0.06</v>
      </c>
      <c r="L8655" s="6">
        <f t="shared" si="270"/>
        <v>16.8</v>
      </c>
      <c r="M8655" s="8">
        <f t="shared" si="271"/>
        <v>263.2</v>
      </c>
      <c r="N8655" t="str" cm="1">
        <f t="array" ref="N86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56" spans="2:14" x14ac:dyDescent="0.35">
      <c r="B8656" s="7">
        <v>2032654</v>
      </c>
      <c r="C8656" s="1" t="s">
        <v>5</v>
      </c>
      <c r="D8656" s="1" t="s">
        <v>27</v>
      </c>
      <c r="E8656" s="1" t="s">
        <v>44</v>
      </c>
      <c r="F8656" s="1" t="s">
        <v>518</v>
      </c>
      <c r="G8656" s="3">
        <v>45482</v>
      </c>
      <c r="H8656" s="3">
        <v>45483</v>
      </c>
      <c r="I8656" s="6">
        <v>70</v>
      </c>
      <c r="J8656" s="1">
        <v>2</v>
      </c>
      <c r="K8656" s="4">
        <v>0.15</v>
      </c>
      <c r="L8656" s="6">
        <f t="shared" si="270"/>
        <v>10.5</v>
      </c>
      <c r="M8656" s="8">
        <f t="shared" si="271"/>
        <v>129.5</v>
      </c>
      <c r="N8656" t="str" cm="1">
        <f t="array" ref="N86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57" spans="2:14" x14ac:dyDescent="0.35">
      <c r="B8657" s="7">
        <v>2032655</v>
      </c>
      <c r="C8657" s="1" t="s">
        <v>6</v>
      </c>
      <c r="D8657" s="1" t="s">
        <v>28</v>
      </c>
      <c r="E8657" s="1" t="s">
        <v>45</v>
      </c>
      <c r="F8657" s="1" t="s">
        <v>518</v>
      </c>
      <c r="G8657" s="3">
        <v>45482</v>
      </c>
      <c r="H8657" s="3">
        <v>45490</v>
      </c>
      <c r="I8657" s="6">
        <v>230</v>
      </c>
      <c r="J8657" s="1">
        <v>1</v>
      </c>
      <c r="K8657" s="4">
        <v>0.02</v>
      </c>
      <c r="L8657" s="6">
        <f t="shared" si="270"/>
        <v>4.6000000000000005</v>
      </c>
      <c r="M8657" s="8">
        <f t="shared" si="271"/>
        <v>225.4</v>
      </c>
      <c r="N8657" t="str" cm="1">
        <f t="array" ref="N86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58" spans="2:14" x14ac:dyDescent="0.35">
      <c r="B8658" s="7">
        <v>2032656</v>
      </c>
      <c r="C8658" s="1" t="s">
        <v>7</v>
      </c>
      <c r="D8658" s="1" t="s">
        <v>29</v>
      </c>
      <c r="E8658" s="1" t="s">
        <v>46</v>
      </c>
      <c r="F8658" s="1" t="s">
        <v>519</v>
      </c>
      <c r="G8658" s="3">
        <v>45482</v>
      </c>
      <c r="H8658" s="3">
        <v>45484</v>
      </c>
      <c r="I8658" s="6">
        <v>7999</v>
      </c>
      <c r="J8658" s="1">
        <v>3</v>
      </c>
      <c r="K8658" s="4">
        <v>0.02</v>
      </c>
      <c r="L8658" s="6">
        <f t="shared" si="270"/>
        <v>159.97999999999999</v>
      </c>
      <c r="M8658" s="8">
        <f t="shared" si="271"/>
        <v>23837.02</v>
      </c>
      <c r="N8658" t="str" cm="1">
        <f t="array" ref="N86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59" spans="2:14" x14ac:dyDescent="0.35">
      <c r="B8659" s="7">
        <v>2032657</v>
      </c>
      <c r="C8659" s="1" t="s">
        <v>10</v>
      </c>
      <c r="D8659" s="1" t="s">
        <v>25</v>
      </c>
      <c r="E8659" s="1" t="s">
        <v>47</v>
      </c>
      <c r="F8659" s="1" t="s">
        <v>521</v>
      </c>
      <c r="G8659" s="3">
        <v>45482</v>
      </c>
      <c r="H8659" s="3">
        <v>45485</v>
      </c>
      <c r="I8659" s="6">
        <v>850</v>
      </c>
      <c r="J8659" s="1">
        <v>2</v>
      </c>
      <c r="K8659" s="4">
        <v>0.02</v>
      </c>
      <c r="L8659" s="6">
        <f t="shared" si="270"/>
        <v>17</v>
      </c>
      <c r="M8659" s="8">
        <f t="shared" si="271"/>
        <v>1683</v>
      </c>
      <c r="N8659" t="str" cm="1">
        <f t="array" ref="N86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60" spans="2:14" x14ac:dyDescent="0.35">
      <c r="B8660" s="7">
        <v>2032658</v>
      </c>
      <c r="C8660" s="1" t="s">
        <v>8</v>
      </c>
      <c r="D8660" s="1" t="s">
        <v>26</v>
      </c>
      <c r="E8660" s="1" t="s">
        <v>48</v>
      </c>
      <c r="F8660" s="1" t="s">
        <v>520</v>
      </c>
      <c r="G8660" s="3">
        <v>45482</v>
      </c>
      <c r="H8660" s="3">
        <v>45487</v>
      </c>
      <c r="I8660" s="6">
        <v>65000</v>
      </c>
      <c r="J8660" s="1">
        <v>1</v>
      </c>
      <c r="K8660" s="4">
        <v>0.02</v>
      </c>
      <c r="L8660" s="6">
        <f t="shared" si="270"/>
        <v>1300</v>
      </c>
      <c r="M8660" s="8">
        <f t="shared" si="271"/>
        <v>63700</v>
      </c>
      <c r="N8660" t="str" cm="1">
        <f t="array" ref="N86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61" spans="2:14" x14ac:dyDescent="0.35">
      <c r="B8661" s="7">
        <v>2032659</v>
      </c>
      <c r="C8661" s="1" t="s">
        <v>9</v>
      </c>
      <c r="D8661" s="1" t="s">
        <v>27</v>
      </c>
      <c r="E8661" s="1" t="s">
        <v>49</v>
      </c>
      <c r="F8661" s="1" t="s">
        <v>518</v>
      </c>
      <c r="G8661" s="3">
        <v>45482</v>
      </c>
      <c r="H8661" s="3">
        <v>45483</v>
      </c>
      <c r="I8661" s="6">
        <v>450</v>
      </c>
      <c r="J8661" s="1">
        <v>2</v>
      </c>
      <c r="K8661" s="4">
        <v>0.02</v>
      </c>
      <c r="L8661" s="6">
        <f t="shared" si="270"/>
        <v>9</v>
      </c>
      <c r="M8661" s="8">
        <f t="shared" si="271"/>
        <v>891</v>
      </c>
      <c r="N8661" t="str" cm="1">
        <f t="array" ref="N86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62" spans="2:14" x14ac:dyDescent="0.35">
      <c r="B8662" s="7">
        <v>2032660</v>
      </c>
      <c r="C8662" s="1" t="s">
        <v>11</v>
      </c>
      <c r="D8662" s="1" t="s">
        <v>28</v>
      </c>
      <c r="E8662" s="1" t="s">
        <v>50</v>
      </c>
      <c r="F8662" s="1" t="s">
        <v>519</v>
      </c>
      <c r="G8662" s="3">
        <v>45482</v>
      </c>
      <c r="H8662" s="3">
        <v>45490</v>
      </c>
      <c r="I8662" s="6">
        <v>1299</v>
      </c>
      <c r="J8662" s="1">
        <v>1</v>
      </c>
      <c r="K8662" s="4">
        <v>0.02</v>
      </c>
      <c r="L8662" s="6">
        <f t="shared" si="270"/>
        <v>25.98</v>
      </c>
      <c r="M8662" s="8">
        <f t="shared" si="271"/>
        <v>1273.02</v>
      </c>
      <c r="N8662" t="str" cm="1">
        <f t="array" ref="N86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63" spans="2:14" x14ac:dyDescent="0.35">
      <c r="B8663" s="7">
        <v>2032661</v>
      </c>
      <c r="C8663" s="1" t="s">
        <v>12</v>
      </c>
      <c r="D8663" s="1" t="s">
        <v>29</v>
      </c>
      <c r="E8663" s="1" t="s">
        <v>51</v>
      </c>
      <c r="F8663" s="1" t="s">
        <v>520</v>
      </c>
      <c r="G8663" s="3">
        <v>45482</v>
      </c>
      <c r="H8663" s="3">
        <v>45484</v>
      </c>
      <c r="I8663" s="6">
        <v>1700</v>
      </c>
      <c r="J8663" s="1">
        <v>2</v>
      </c>
      <c r="K8663" s="4">
        <v>0.02</v>
      </c>
      <c r="L8663" s="6">
        <f t="shared" si="270"/>
        <v>34</v>
      </c>
      <c r="M8663" s="8">
        <f t="shared" si="271"/>
        <v>3366</v>
      </c>
      <c r="N8663" t="str" cm="1">
        <f t="array" ref="N86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64" spans="2:14" x14ac:dyDescent="0.35">
      <c r="B8664" s="7">
        <v>2032662</v>
      </c>
      <c r="C8664" s="1" t="s">
        <v>13</v>
      </c>
      <c r="D8664" s="1" t="s">
        <v>25</v>
      </c>
      <c r="E8664" s="1" t="s">
        <v>506</v>
      </c>
      <c r="F8664" s="1" t="s">
        <v>521</v>
      </c>
      <c r="G8664" s="3">
        <v>45482</v>
      </c>
      <c r="H8664" s="3">
        <v>45485</v>
      </c>
      <c r="I8664" s="6">
        <v>55000</v>
      </c>
      <c r="J8664" s="1">
        <v>3</v>
      </c>
      <c r="K8664" s="4">
        <v>0.02</v>
      </c>
      <c r="L8664" s="6">
        <f t="shared" si="270"/>
        <v>1100</v>
      </c>
      <c r="M8664" s="8">
        <f t="shared" si="271"/>
        <v>163900</v>
      </c>
      <c r="N8664" t="str" cm="1">
        <f t="array" ref="N86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65" spans="2:14" x14ac:dyDescent="0.35">
      <c r="B8665" s="7">
        <v>2032663</v>
      </c>
      <c r="C8665" s="1" t="s">
        <v>14</v>
      </c>
      <c r="D8665" s="1" t="s">
        <v>26</v>
      </c>
      <c r="E8665" s="1" t="s">
        <v>507</v>
      </c>
      <c r="F8665" s="1" t="s">
        <v>518</v>
      </c>
      <c r="G8665" s="3">
        <v>45482</v>
      </c>
      <c r="H8665" s="3">
        <v>45487</v>
      </c>
      <c r="I8665" s="6">
        <v>57999</v>
      </c>
      <c r="J8665" s="1">
        <v>2</v>
      </c>
      <c r="K8665" s="4">
        <v>7.0000000000000007E-2</v>
      </c>
      <c r="L8665" s="6">
        <f t="shared" si="270"/>
        <v>4059.9300000000003</v>
      </c>
      <c r="M8665" s="8">
        <f t="shared" si="271"/>
        <v>111938.07</v>
      </c>
      <c r="N8665" t="str" cm="1">
        <f t="array" ref="N86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66" spans="2:14" x14ac:dyDescent="0.35">
      <c r="B8666" s="7">
        <v>2032664</v>
      </c>
      <c r="C8666" s="1" t="s">
        <v>15</v>
      </c>
      <c r="D8666" s="1" t="s">
        <v>27</v>
      </c>
      <c r="E8666" s="1" t="s">
        <v>508</v>
      </c>
      <c r="F8666" s="1" t="s">
        <v>518</v>
      </c>
      <c r="G8666" s="3">
        <v>45482</v>
      </c>
      <c r="H8666" s="3">
        <v>45483</v>
      </c>
      <c r="I8666" s="6">
        <v>1399</v>
      </c>
      <c r="J8666" s="1">
        <v>7</v>
      </c>
      <c r="K8666" s="4">
        <v>0.03</v>
      </c>
      <c r="L8666" s="6">
        <f t="shared" si="270"/>
        <v>41.97</v>
      </c>
      <c r="M8666" s="8">
        <f t="shared" si="271"/>
        <v>9751.0300000000007</v>
      </c>
      <c r="N8666" t="str" cm="1">
        <f t="array" ref="N86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67" spans="2:14" x14ac:dyDescent="0.35">
      <c r="B8667" s="7">
        <v>2032665</v>
      </c>
      <c r="C8667" s="1" t="s">
        <v>16</v>
      </c>
      <c r="D8667" s="1" t="s">
        <v>28</v>
      </c>
      <c r="E8667" s="1" t="s">
        <v>31</v>
      </c>
      <c r="F8667" s="1" t="s">
        <v>519</v>
      </c>
      <c r="G8667" s="3">
        <v>45482</v>
      </c>
      <c r="H8667" s="3">
        <v>45490</v>
      </c>
      <c r="I8667" s="6">
        <v>999</v>
      </c>
      <c r="J8667" s="1">
        <v>2</v>
      </c>
      <c r="K8667" s="4">
        <v>0.08</v>
      </c>
      <c r="L8667" s="6">
        <f t="shared" si="270"/>
        <v>79.92</v>
      </c>
      <c r="M8667" s="8">
        <f t="shared" si="271"/>
        <v>1918.08</v>
      </c>
      <c r="N8667" t="str" cm="1">
        <f t="array" ref="N86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68" spans="2:14" x14ac:dyDescent="0.35">
      <c r="B8668" s="7">
        <v>2032666</v>
      </c>
      <c r="C8668" s="1" t="s">
        <v>17</v>
      </c>
      <c r="D8668" s="1" t="s">
        <v>29</v>
      </c>
      <c r="E8668" s="1" t="s">
        <v>32</v>
      </c>
      <c r="F8668" s="1" t="s">
        <v>521</v>
      </c>
      <c r="G8668" s="3">
        <v>45482</v>
      </c>
      <c r="H8668" s="3">
        <v>45484</v>
      </c>
      <c r="I8668" s="6">
        <v>2099</v>
      </c>
      <c r="J8668" s="1">
        <v>1</v>
      </c>
      <c r="K8668" s="4">
        <v>0.05</v>
      </c>
      <c r="L8668" s="6">
        <f t="shared" si="270"/>
        <v>104.95</v>
      </c>
      <c r="M8668" s="8">
        <f t="shared" si="271"/>
        <v>1994.05</v>
      </c>
      <c r="N8668" t="str" cm="1">
        <f t="array" ref="N86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69" spans="2:14" x14ac:dyDescent="0.35">
      <c r="B8669" s="7">
        <v>2032667</v>
      </c>
      <c r="C8669" s="1" t="s">
        <v>18</v>
      </c>
      <c r="D8669" s="1" t="s">
        <v>25</v>
      </c>
      <c r="E8669" s="1" t="s">
        <v>38</v>
      </c>
      <c r="F8669" s="1" t="s">
        <v>520</v>
      </c>
      <c r="G8669" s="3">
        <v>45482</v>
      </c>
      <c r="H8669" s="3">
        <v>45485</v>
      </c>
      <c r="I8669" s="6">
        <v>11000</v>
      </c>
      <c r="J8669" s="1">
        <v>1</v>
      </c>
      <c r="K8669" s="4">
        <v>0.05</v>
      </c>
      <c r="L8669" s="6">
        <f t="shared" si="270"/>
        <v>550</v>
      </c>
      <c r="M8669" s="8">
        <f t="shared" si="271"/>
        <v>10450</v>
      </c>
      <c r="N8669" t="str" cm="1">
        <f t="array" ref="N86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70" spans="2:14" x14ac:dyDescent="0.35">
      <c r="B8670" s="7">
        <v>2032668</v>
      </c>
      <c r="C8670" s="1" t="s">
        <v>19</v>
      </c>
      <c r="D8670" s="1" t="s">
        <v>445</v>
      </c>
      <c r="E8670" s="1" t="s">
        <v>33</v>
      </c>
      <c r="F8670" s="1" t="s">
        <v>518</v>
      </c>
      <c r="G8670" s="3">
        <v>45482</v>
      </c>
      <c r="H8670" s="3">
        <v>45487</v>
      </c>
      <c r="I8670" s="6">
        <v>800</v>
      </c>
      <c r="J8670" s="1">
        <v>1</v>
      </c>
      <c r="K8670" s="4">
        <v>0.05</v>
      </c>
      <c r="L8670" s="6">
        <f t="shared" si="270"/>
        <v>40</v>
      </c>
      <c r="M8670" s="8">
        <f t="shared" si="271"/>
        <v>760</v>
      </c>
      <c r="N8670" t="str" cm="1">
        <f t="array" ref="N86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71" spans="2:14" x14ac:dyDescent="0.35">
      <c r="B8671" s="7">
        <v>2032669</v>
      </c>
      <c r="C8671" s="1" t="s">
        <v>20</v>
      </c>
      <c r="D8671" s="1" t="s">
        <v>25</v>
      </c>
      <c r="E8671" s="1" t="s">
        <v>34</v>
      </c>
      <c r="F8671" s="1" t="s">
        <v>519</v>
      </c>
      <c r="G8671" s="3">
        <v>45482</v>
      </c>
      <c r="H8671" s="3">
        <v>45483</v>
      </c>
      <c r="I8671" s="6">
        <v>5500</v>
      </c>
      <c r="J8671" s="1">
        <v>2</v>
      </c>
      <c r="K8671" s="4">
        <v>0.05</v>
      </c>
      <c r="L8671" s="6">
        <f t="shared" si="270"/>
        <v>275</v>
      </c>
      <c r="M8671" s="8">
        <f t="shared" si="271"/>
        <v>10725</v>
      </c>
      <c r="N8671" t="str" cm="1">
        <f t="array" ref="N86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72" spans="2:14" x14ac:dyDescent="0.35">
      <c r="B8672" s="7">
        <v>2032670</v>
      </c>
      <c r="C8672" s="1" t="s">
        <v>21</v>
      </c>
      <c r="D8672" s="1" t="s">
        <v>26</v>
      </c>
      <c r="E8672" s="1" t="s">
        <v>35</v>
      </c>
      <c r="F8672" s="1" t="s">
        <v>520</v>
      </c>
      <c r="G8672" s="3">
        <v>45482</v>
      </c>
      <c r="H8672" s="3">
        <v>45490</v>
      </c>
      <c r="I8672" s="6">
        <v>1350</v>
      </c>
      <c r="J8672" s="1">
        <v>1</v>
      </c>
      <c r="K8672" s="4">
        <v>0.03</v>
      </c>
      <c r="L8672" s="6">
        <f t="shared" si="270"/>
        <v>40.5</v>
      </c>
      <c r="M8672" s="8">
        <f t="shared" si="271"/>
        <v>1309.5</v>
      </c>
      <c r="N8672" t="str" cm="1">
        <f t="array" ref="N86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73" spans="2:14" x14ac:dyDescent="0.35">
      <c r="B8673" s="7">
        <v>2032671</v>
      </c>
      <c r="C8673" s="1" t="s">
        <v>22</v>
      </c>
      <c r="D8673" s="1" t="s">
        <v>27</v>
      </c>
      <c r="E8673" s="1" t="s">
        <v>36</v>
      </c>
      <c r="F8673" s="1" t="s">
        <v>521</v>
      </c>
      <c r="G8673" s="3">
        <v>45482</v>
      </c>
      <c r="H8673" s="3">
        <v>45484</v>
      </c>
      <c r="I8673" s="6">
        <v>4500</v>
      </c>
      <c r="J8673" s="1">
        <v>2</v>
      </c>
      <c r="K8673" s="4">
        <v>0.1</v>
      </c>
      <c r="L8673" s="6">
        <f t="shared" si="270"/>
        <v>450</v>
      </c>
      <c r="M8673" s="8">
        <f t="shared" si="271"/>
        <v>8550</v>
      </c>
      <c r="N8673" t="str" cm="1">
        <f t="array" ref="N86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74" spans="2:14" x14ac:dyDescent="0.35">
      <c r="B8674" s="7">
        <v>2032672</v>
      </c>
      <c r="C8674" s="1" t="s">
        <v>23</v>
      </c>
      <c r="D8674" s="1" t="s">
        <v>28</v>
      </c>
      <c r="E8674" s="1" t="s">
        <v>37</v>
      </c>
      <c r="F8674" s="1" t="s">
        <v>518</v>
      </c>
      <c r="G8674" s="3">
        <v>45482</v>
      </c>
      <c r="H8674" s="3">
        <v>45485</v>
      </c>
      <c r="I8674" s="6">
        <v>2350</v>
      </c>
      <c r="J8674" s="1">
        <v>7</v>
      </c>
      <c r="K8674" s="4">
        <v>0.05</v>
      </c>
      <c r="L8674" s="6">
        <f t="shared" si="270"/>
        <v>117.5</v>
      </c>
      <c r="M8674" s="8">
        <f t="shared" si="271"/>
        <v>16332.5</v>
      </c>
      <c r="N8674" t="str" cm="1">
        <f t="array" ref="N86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75" spans="2:14" x14ac:dyDescent="0.35">
      <c r="B8675" s="7">
        <v>2032673</v>
      </c>
      <c r="C8675" s="1" t="s">
        <v>24</v>
      </c>
      <c r="D8675" s="1" t="s">
        <v>29</v>
      </c>
      <c r="E8675" s="1" t="s">
        <v>39</v>
      </c>
      <c r="F8675" s="1" t="s">
        <v>518</v>
      </c>
      <c r="G8675" s="3">
        <v>45482</v>
      </c>
      <c r="H8675" s="3">
        <v>45487</v>
      </c>
      <c r="I8675" s="6">
        <v>90</v>
      </c>
      <c r="J8675" s="1">
        <v>2</v>
      </c>
      <c r="K8675" s="4">
        <v>0.05</v>
      </c>
      <c r="L8675" s="6">
        <f t="shared" si="270"/>
        <v>4.5</v>
      </c>
      <c r="M8675" s="8">
        <f t="shared" si="271"/>
        <v>175.5</v>
      </c>
      <c r="N8675" t="str" cm="1">
        <f t="array" ref="N86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76" spans="2:14" x14ac:dyDescent="0.35">
      <c r="B8676" s="7">
        <v>2032674</v>
      </c>
      <c r="C8676" s="1" t="s">
        <v>4</v>
      </c>
      <c r="D8676" s="1" t="s">
        <v>25</v>
      </c>
      <c r="E8676" s="1" t="s">
        <v>40</v>
      </c>
      <c r="F8676" s="1" t="s">
        <v>519</v>
      </c>
      <c r="G8676" s="3">
        <v>45482</v>
      </c>
      <c r="H8676" s="3">
        <v>45483</v>
      </c>
      <c r="I8676" s="6">
        <v>280</v>
      </c>
      <c r="J8676" s="1">
        <v>2</v>
      </c>
      <c r="K8676" s="4">
        <v>0.02</v>
      </c>
      <c r="L8676" s="6">
        <f t="shared" si="270"/>
        <v>5.6000000000000005</v>
      </c>
      <c r="M8676" s="8">
        <f t="shared" si="271"/>
        <v>554.4</v>
      </c>
      <c r="N8676" t="str" cm="1">
        <f t="array" ref="N86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77" spans="2:14" x14ac:dyDescent="0.35">
      <c r="B8677" s="7">
        <v>2032675</v>
      </c>
      <c r="C8677" s="1" t="s">
        <v>5</v>
      </c>
      <c r="D8677" s="1" t="s">
        <v>30</v>
      </c>
      <c r="E8677" s="1" t="s">
        <v>41</v>
      </c>
      <c r="F8677" s="1" t="s">
        <v>521</v>
      </c>
      <c r="G8677" s="3">
        <v>45482</v>
      </c>
      <c r="H8677" s="3">
        <v>45490</v>
      </c>
      <c r="I8677" s="6">
        <v>70</v>
      </c>
      <c r="J8677" s="1">
        <v>1</v>
      </c>
      <c r="K8677" s="4">
        <v>0.06</v>
      </c>
      <c r="L8677" s="6">
        <f t="shared" si="270"/>
        <v>4.2</v>
      </c>
      <c r="M8677" s="8">
        <f t="shared" si="271"/>
        <v>65.8</v>
      </c>
      <c r="N8677" t="str" cm="1">
        <f t="array" ref="N86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78" spans="2:14" x14ac:dyDescent="0.35">
      <c r="B8678" s="7">
        <v>2032676</v>
      </c>
      <c r="C8678" s="1" t="s">
        <v>6</v>
      </c>
      <c r="D8678" s="1" t="s">
        <v>27</v>
      </c>
      <c r="E8678" s="1" t="s">
        <v>42</v>
      </c>
      <c r="F8678" s="1" t="s">
        <v>520</v>
      </c>
      <c r="G8678" s="3">
        <v>45482</v>
      </c>
      <c r="H8678" s="3">
        <v>45484</v>
      </c>
      <c r="I8678" s="6">
        <v>230</v>
      </c>
      <c r="J8678" s="1">
        <v>2</v>
      </c>
      <c r="K8678" s="4">
        <v>0.15</v>
      </c>
      <c r="L8678" s="6">
        <f t="shared" si="270"/>
        <v>34.5</v>
      </c>
      <c r="M8678" s="8">
        <f t="shared" si="271"/>
        <v>425.5</v>
      </c>
      <c r="N8678" t="str" cm="1">
        <f t="array" ref="N86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79" spans="2:14" x14ac:dyDescent="0.35">
      <c r="B8679" s="7">
        <v>2032677</v>
      </c>
      <c r="C8679" s="1" t="s">
        <v>7</v>
      </c>
      <c r="D8679" s="1" t="s">
        <v>28</v>
      </c>
      <c r="E8679" s="1" t="s">
        <v>43</v>
      </c>
      <c r="F8679" s="1" t="s">
        <v>518</v>
      </c>
      <c r="G8679" s="3">
        <v>45482</v>
      </c>
      <c r="H8679" s="3">
        <v>45485</v>
      </c>
      <c r="I8679" s="6">
        <v>7999</v>
      </c>
      <c r="J8679" s="1">
        <v>4</v>
      </c>
      <c r="K8679" s="4">
        <v>0.02</v>
      </c>
      <c r="L8679" s="6">
        <f t="shared" si="270"/>
        <v>159.97999999999999</v>
      </c>
      <c r="M8679" s="8">
        <f t="shared" si="271"/>
        <v>31836.02</v>
      </c>
      <c r="N8679" t="str" cm="1">
        <f t="array" ref="N86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80" spans="2:14" x14ac:dyDescent="0.35">
      <c r="B8680" s="7">
        <v>2032678</v>
      </c>
      <c r="C8680" s="1" t="s">
        <v>10</v>
      </c>
      <c r="D8680" s="1" t="s">
        <v>29</v>
      </c>
      <c r="E8680" s="1" t="s">
        <v>44</v>
      </c>
      <c r="F8680" s="1" t="s">
        <v>519</v>
      </c>
      <c r="G8680" s="3">
        <v>45482</v>
      </c>
      <c r="H8680" s="3">
        <v>45487</v>
      </c>
      <c r="I8680" s="6">
        <v>850</v>
      </c>
      <c r="J8680" s="1">
        <v>3</v>
      </c>
      <c r="K8680" s="4">
        <v>0.02</v>
      </c>
      <c r="L8680" s="6">
        <f t="shared" si="270"/>
        <v>17</v>
      </c>
      <c r="M8680" s="8">
        <f t="shared" si="271"/>
        <v>2533</v>
      </c>
      <c r="N8680" t="str" cm="1">
        <f t="array" ref="N86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81" spans="2:14" x14ac:dyDescent="0.35">
      <c r="B8681" s="7">
        <v>2032679</v>
      </c>
      <c r="C8681" s="1" t="s">
        <v>8</v>
      </c>
      <c r="D8681" s="1" t="s">
        <v>25</v>
      </c>
      <c r="E8681" s="1" t="s">
        <v>45</v>
      </c>
      <c r="F8681" s="1" t="s">
        <v>520</v>
      </c>
      <c r="G8681" s="3">
        <v>45482</v>
      </c>
      <c r="H8681" s="3">
        <v>45483</v>
      </c>
      <c r="I8681" s="6">
        <v>65000</v>
      </c>
      <c r="J8681" s="1">
        <v>2</v>
      </c>
      <c r="K8681" s="4">
        <v>0.02</v>
      </c>
      <c r="L8681" s="6">
        <f t="shared" si="270"/>
        <v>1300</v>
      </c>
      <c r="M8681" s="8">
        <f t="shared" si="271"/>
        <v>128700</v>
      </c>
      <c r="N8681" t="str" cm="1">
        <f t="array" ref="N86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82" spans="2:14" x14ac:dyDescent="0.35">
      <c r="B8682" s="7">
        <v>2032680</v>
      </c>
      <c r="C8682" s="1" t="s">
        <v>9</v>
      </c>
      <c r="D8682" s="1" t="s">
        <v>26</v>
      </c>
      <c r="E8682" s="1" t="s">
        <v>46</v>
      </c>
      <c r="F8682" s="1" t="s">
        <v>521</v>
      </c>
      <c r="G8682" s="3">
        <v>45482</v>
      </c>
      <c r="H8682" s="3">
        <v>45490</v>
      </c>
      <c r="I8682" s="6">
        <v>450</v>
      </c>
      <c r="J8682" s="1">
        <v>1</v>
      </c>
      <c r="K8682" s="4">
        <v>0.02</v>
      </c>
      <c r="L8682" s="6">
        <f t="shared" si="270"/>
        <v>9</v>
      </c>
      <c r="M8682" s="8">
        <f t="shared" si="271"/>
        <v>441</v>
      </c>
      <c r="N8682" t="str" cm="1">
        <f t="array" ref="N86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83" spans="2:14" x14ac:dyDescent="0.35">
      <c r="B8683" s="7">
        <v>2032681</v>
      </c>
      <c r="C8683" s="1" t="s">
        <v>11</v>
      </c>
      <c r="D8683" s="1" t="s">
        <v>27</v>
      </c>
      <c r="E8683" s="1" t="s">
        <v>47</v>
      </c>
      <c r="F8683" s="1" t="s">
        <v>518</v>
      </c>
      <c r="G8683" s="3">
        <v>45482</v>
      </c>
      <c r="H8683" s="3">
        <v>45484</v>
      </c>
      <c r="I8683" s="6">
        <v>1299</v>
      </c>
      <c r="J8683" s="1">
        <v>1</v>
      </c>
      <c r="K8683" s="4">
        <v>0.02</v>
      </c>
      <c r="L8683" s="6">
        <f t="shared" si="270"/>
        <v>25.98</v>
      </c>
      <c r="M8683" s="8">
        <f t="shared" si="271"/>
        <v>1273.02</v>
      </c>
      <c r="N8683" t="str" cm="1">
        <f t="array" ref="N86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84" spans="2:14" x14ac:dyDescent="0.35">
      <c r="B8684" s="7">
        <v>2032682</v>
      </c>
      <c r="C8684" s="1" t="s">
        <v>12</v>
      </c>
      <c r="D8684" s="1" t="s">
        <v>28</v>
      </c>
      <c r="E8684" s="1" t="s">
        <v>48</v>
      </c>
      <c r="F8684" s="1" t="s">
        <v>518</v>
      </c>
      <c r="G8684" s="3">
        <v>45482</v>
      </c>
      <c r="H8684" s="3">
        <v>45485</v>
      </c>
      <c r="I8684" s="6">
        <v>1700</v>
      </c>
      <c r="J8684" s="1">
        <v>2</v>
      </c>
      <c r="K8684" s="4">
        <v>0.02</v>
      </c>
      <c r="L8684" s="6">
        <f t="shared" si="270"/>
        <v>34</v>
      </c>
      <c r="M8684" s="8">
        <f t="shared" si="271"/>
        <v>3366</v>
      </c>
      <c r="N8684" t="str" cm="1">
        <f t="array" ref="N86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85" spans="2:14" x14ac:dyDescent="0.35">
      <c r="B8685" s="7">
        <v>2032683</v>
      </c>
      <c r="C8685" s="1" t="s">
        <v>13</v>
      </c>
      <c r="D8685" s="1" t="s">
        <v>29</v>
      </c>
      <c r="E8685" s="1" t="s">
        <v>49</v>
      </c>
      <c r="F8685" s="1" t="s">
        <v>519</v>
      </c>
      <c r="G8685" s="3">
        <v>45482</v>
      </c>
      <c r="H8685" s="3">
        <v>45487</v>
      </c>
      <c r="I8685" s="6">
        <v>55000</v>
      </c>
      <c r="J8685" s="1">
        <v>1</v>
      </c>
      <c r="K8685" s="4">
        <v>0.02</v>
      </c>
      <c r="L8685" s="6">
        <f t="shared" si="270"/>
        <v>1100</v>
      </c>
      <c r="M8685" s="8">
        <f t="shared" si="271"/>
        <v>53900</v>
      </c>
      <c r="N8685" t="str" cm="1">
        <f t="array" ref="N86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86" spans="2:14" x14ac:dyDescent="0.35">
      <c r="B8686" s="7">
        <v>2032684</v>
      </c>
      <c r="C8686" s="1" t="s">
        <v>14</v>
      </c>
      <c r="D8686" s="1" t="s">
        <v>25</v>
      </c>
      <c r="E8686" s="1" t="s">
        <v>50</v>
      </c>
      <c r="F8686" s="1" t="s">
        <v>521</v>
      </c>
      <c r="G8686" s="3">
        <v>45482</v>
      </c>
      <c r="H8686" s="3">
        <v>45483</v>
      </c>
      <c r="I8686" s="6">
        <v>57999</v>
      </c>
      <c r="J8686" s="1">
        <v>3</v>
      </c>
      <c r="K8686" s="4">
        <v>0.02</v>
      </c>
      <c r="L8686" s="6">
        <f t="shared" si="270"/>
        <v>1159.98</v>
      </c>
      <c r="M8686" s="8">
        <f t="shared" si="271"/>
        <v>172837.02</v>
      </c>
      <c r="N8686" t="str" cm="1">
        <f t="array" ref="N86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87" spans="2:14" x14ac:dyDescent="0.35">
      <c r="B8687" s="7">
        <v>2032685</v>
      </c>
      <c r="C8687" s="1" t="s">
        <v>15</v>
      </c>
      <c r="D8687" s="1" t="s">
        <v>26</v>
      </c>
      <c r="E8687" s="1" t="s">
        <v>51</v>
      </c>
      <c r="F8687" s="1" t="s">
        <v>520</v>
      </c>
      <c r="G8687" s="3">
        <v>45482</v>
      </c>
      <c r="H8687" s="3">
        <v>45490</v>
      </c>
      <c r="I8687" s="6">
        <v>1399</v>
      </c>
      <c r="J8687" s="1">
        <v>2</v>
      </c>
      <c r="K8687" s="4">
        <v>7.0000000000000007E-2</v>
      </c>
      <c r="L8687" s="6">
        <f t="shared" si="270"/>
        <v>97.93</v>
      </c>
      <c r="M8687" s="8">
        <f t="shared" si="271"/>
        <v>2700.07</v>
      </c>
      <c r="N8687" t="str" cm="1">
        <f t="array" ref="N86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88" spans="2:14" x14ac:dyDescent="0.35">
      <c r="B8688" s="7">
        <v>2032686</v>
      </c>
      <c r="C8688" s="1" t="s">
        <v>16</v>
      </c>
      <c r="D8688" s="1" t="s">
        <v>27</v>
      </c>
      <c r="E8688" s="1" t="s">
        <v>506</v>
      </c>
      <c r="F8688" s="1" t="s">
        <v>518</v>
      </c>
      <c r="G8688" s="3">
        <v>45482</v>
      </c>
      <c r="H8688" s="3">
        <v>45484</v>
      </c>
      <c r="I8688" s="6">
        <v>999</v>
      </c>
      <c r="J8688" s="1">
        <v>1</v>
      </c>
      <c r="K8688" s="4">
        <v>0.03</v>
      </c>
      <c r="L8688" s="6">
        <f t="shared" si="270"/>
        <v>29.97</v>
      </c>
      <c r="M8688" s="8">
        <f t="shared" si="271"/>
        <v>969.03</v>
      </c>
      <c r="N8688" t="str" cm="1">
        <f t="array" ref="N86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89" spans="2:14" x14ac:dyDescent="0.35">
      <c r="B8689" s="7">
        <v>2032687</v>
      </c>
      <c r="C8689" s="1" t="s">
        <v>17</v>
      </c>
      <c r="D8689" s="1" t="s">
        <v>28</v>
      </c>
      <c r="E8689" s="1" t="s">
        <v>507</v>
      </c>
      <c r="F8689" s="1" t="s">
        <v>519</v>
      </c>
      <c r="G8689" s="3">
        <v>45482</v>
      </c>
      <c r="H8689" s="3">
        <v>45485</v>
      </c>
      <c r="I8689" s="6">
        <v>2099</v>
      </c>
      <c r="J8689" s="1">
        <v>2</v>
      </c>
      <c r="K8689" s="4">
        <v>0.08</v>
      </c>
      <c r="L8689" s="6">
        <f t="shared" si="270"/>
        <v>167.92000000000002</v>
      </c>
      <c r="M8689" s="8">
        <f t="shared" si="271"/>
        <v>4030.08</v>
      </c>
      <c r="N8689" t="str" cm="1">
        <f t="array" ref="N86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90" spans="2:14" x14ac:dyDescent="0.35">
      <c r="B8690" s="7">
        <v>2032688</v>
      </c>
      <c r="C8690" s="1" t="s">
        <v>18</v>
      </c>
      <c r="D8690" s="1" t="s">
        <v>29</v>
      </c>
      <c r="E8690" s="1" t="s">
        <v>508</v>
      </c>
      <c r="F8690" s="1" t="s">
        <v>520</v>
      </c>
      <c r="G8690" s="3">
        <v>45482</v>
      </c>
      <c r="H8690" s="3">
        <v>45487</v>
      </c>
      <c r="I8690" s="6">
        <v>11000</v>
      </c>
      <c r="J8690" s="1">
        <v>1</v>
      </c>
      <c r="K8690" s="4">
        <v>0.05</v>
      </c>
      <c r="L8690" s="6">
        <f t="shared" si="270"/>
        <v>550</v>
      </c>
      <c r="M8690" s="8">
        <f t="shared" si="271"/>
        <v>10450</v>
      </c>
      <c r="N8690" t="str" cm="1">
        <f t="array" ref="N86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91" spans="2:14" x14ac:dyDescent="0.35">
      <c r="B8691" s="7">
        <v>2032689</v>
      </c>
      <c r="C8691" s="1" t="s">
        <v>19</v>
      </c>
      <c r="D8691" s="1" t="s">
        <v>25</v>
      </c>
      <c r="E8691" s="1" t="s">
        <v>31</v>
      </c>
      <c r="F8691" s="1" t="s">
        <v>521</v>
      </c>
      <c r="G8691" s="3">
        <v>45482</v>
      </c>
      <c r="H8691" s="3">
        <v>45483</v>
      </c>
      <c r="I8691" s="6">
        <v>800</v>
      </c>
      <c r="J8691" s="1">
        <v>2</v>
      </c>
      <c r="K8691" s="4">
        <v>0.05</v>
      </c>
      <c r="L8691" s="6">
        <f t="shared" si="270"/>
        <v>40</v>
      </c>
      <c r="M8691" s="8">
        <f t="shared" si="271"/>
        <v>1560</v>
      </c>
      <c r="N8691" t="str" cm="1">
        <f t="array" ref="N86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92" spans="2:14" x14ac:dyDescent="0.35">
      <c r="B8692" s="7">
        <v>2032690</v>
      </c>
      <c r="C8692" s="1" t="s">
        <v>20</v>
      </c>
      <c r="D8692" s="1" t="s">
        <v>446</v>
      </c>
      <c r="E8692" s="1" t="s">
        <v>32</v>
      </c>
      <c r="F8692" s="1" t="s">
        <v>518</v>
      </c>
      <c r="G8692" s="3">
        <v>45482</v>
      </c>
      <c r="H8692" s="3">
        <v>45490</v>
      </c>
      <c r="I8692" s="6">
        <v>5500</v>
      </c>
      <c r="J8692" s="1">
        <v>3</v>
      </c>
      <c r="K8692" s="4">
        <v>0.05</v>
      </c>
      <c r="L8692" s="6">
        <f t="shared" si="270"/>
        <v>275</v>
      </c>
      <c r="M8692" s="8">
        <f t="shared" si="271"/>
        <v>16225</v>
      </c>
      <c r="N8692" t="str" cm="1">
        <f t="array" ref="N86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93" spans="2:14" x14ac:dyDescent="0.35">
      <c r="B8693" s="7">
        <v>2032691</v>
      </c>
      <c r="C8693" s="1" t="s">
        <v>21</v>
      </c>
      <c r="D8693" s="1" t="s">
        <v>25</v>
      </c>
      <c r="E8693" s="1" t="s">
        <v>38</v>
      </c>
      <c r="F8693" s="1" t="s">
        <v>518</v>
      </c>
      <c r="G8693" s="3">
        <v>45482</v>
      </c>
      <c r="H8693" s="3">
        <v>45484</v>
      </c>
      <c r="I8693" s="6">
        <v>1350</v>
      </c>
      <c r="J8693" s="1">
        <v>2</v>
      </c>
      <c r="K8693" s="4">
        <v>0.05</v>
      </c>
      <c r="L8693" s="6">
        <f t="shared" si="270"/>
        <v>67.5</v>
      </c>
      <c r="M8693" s="8">
        <f t="shared" si="271"/>
        <v>2632.5</v>
      </c>
      <c r="N8693" t="str" cm="1">
        <f t="array" ref="N86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94" spans="2:14" x14ac:dyDescent="0.35">
      <c r="B8694" s="7">
        <v>2032692</v>
      </c>
      <c r="C8694" s="1" t="s">
        <v>22</v>
      </c>
      <c r="D8694" s="1" t="s">
        <v>26</v>
      </c>
      <c r="E8694" s="1" t="s">
        <v>33</v>
      </c>
      <c r="F8694" s="1" t="s">
        <v>519</v>
      </c>
      <c r="G8694" s="3">
        <v>45482</v>
      </c>
      <c r="H8694" s="3">
        <v>45485</v>
      </c>
      <c r="I8694" s="6">
        <v>4500</v>
      </c>
      <c r="J8694" s="1">
        <v>7</v>
      </c>
      <c r="K8694" s="4">
        <v>0.03</v>
      </c>
      <c r="L8694" s="6">
        <f t="shared" si="270"/>
        <v>135</v>
      </c>
      <c r="M8694" s="8">
        <f t="shared" si="271"/>
        <v>31365</v>
      </c>
      <c r="N8694" t="str" cm="1">
        <f t="array" ref="N86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695" spans="2:14" x14ac:dyDescent="0.35">
      <c r="B8695" s="7">
        <v>2032693</v>
      </c>
      <c r="C8695" s="1" t="s">
        <v>23</v>
      </c>
      <c r="D8695" s="1" t="s">
        <v>27</v>
      </c>
      <c r="E8695" s="1" t="s">
        <v>34</v>
      </c>
      <c r="F8695" s="1" t="s">
        <v>521</v>
      </c>
      <c r="G8695" s="3">
        <v>45482</v>
      </c>
      <c r="H8695" s="3">
        <v>45487</v>
      </c>
      <c r="I8695" s="6">
        <v>2350</v>
      </c>
      <c r="J8695" s="1">
        <v>2</v>
      </c>
      <c r="K8695" s="4">
        <v>0.1</v>
      </c>
      <c r="L8695" s="6">
        <f t="shared" si="270"/>
        <v>235</v>
      </c>
      <c r="M8695" s="8">
        <f t="shared" si="271"/>
        <v>4465</v>
      </c>
      <c r="N8695" t="str" cm="1">
        <f t="array" ref="N86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96" spans="2:14" x14ac:dyDescent="0.35">
      <c r="B8696" s="7">
        <v>2032694</v>
      </c>
      <c r="C8696" s="1" t="s">
        <v>24</v>
      </c>
      <c r="D8696" s="1" t="s">
        <v>28</v>
      </c>
      <c r="E8696" s="1" t="s">
        <v>35</v>
      </c>
      <c r="F8696" s="1" t="s">
        <v>520</v>
      </c>
      <c r="G8696" s="3">
        <v>45482</v>
      </c>
      <c r="H8696" s="3">
        <v>45483</v>
      </c>
      <c r="I8696" s="6">
        <v>90</v>
      </c>
      <c r="J8696" s="1">
        <v>1</v>
      </c>
      <c r="K8696" s="4">
        <v>0.05</v>
      </c>
      <c r="L8696" s="6">
        <f t="shared" si="270"/>
        <v>4.5</v>
      </c>
      <c r="M8696" s="8">
        <f t="shared" si="271"/>
        <v>85.5</v>
      </c>
      <c r="N8696" t="str" cm="1">
        <f t="array" ref="N86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97" spans="2:14" x14ac:dyDescent="0.35">
      <c r="B8697" s="7">
        <v>2032695</v>
      </c>
      <c r="C8697" s="1" t="s">
        <v>4</v>
      </c>
      <c r="D8697" s="1" t="s">
        <v>29</v>
      </c>
      <c r="E8697" s="1" t="s">
        <v>36</v>
      </c>
      <c r="F8697" s="1" t="s">
        <v>518</v>
      </c>
      <c r="G8697" s="3">
        <v>45482</v>
      </c>
      <c r="H8697" s="3">
        <v>45490</v>
      </c>
      <c r="I8697" s="6">
        <v>280</v>
      </c>
      <c r="J8697" s="1">
        <v>1</v>
      </c>
      <c r="K8697" s="4">
        <v>0.05</v>
      </c>
      <c r="L8697" s="6">
        <f t="shared" si="270"/>
        <v>14</v>
      </c>
      <c r="M8697" s="8">
        <f t="shared" si="271"/>
        <v>266</v>
      </c>
      <c r="N8697" t="str" cm="1">
        <f t="array" ref="N86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98" spans="2:14" x14ac:dyDescent="0.35">
      <c r="B8698" s="7">
        <v>2032696</v>
      </c>
      <c r="C8698" s="1" t="s">
        <v>5</v>
      </c>
      <c r="D8698" s="1" t="s">
        <v>25</v>
      </c>
      <c r="E8698" s="1" t="s">
        <v>37</v>
      </c>
      <c r="F8698" s="1" t="s">
        <v>519</v>
      </c>
      <c r="G8698" s="3">
        <v>45482</v>
      </c>
      <c r="H8698" s="3">
        <v>45484</v>
      </c>
      <c r="I8698" s="6">
        <v>70</v>
      </c>
      <c r="J8698" s="1">
        <v>1</v>
      </c>
      <c r="K8698" s="4">
        <v>0.02</v>
      </c>
      <c r="L8698" s="6">
        <f t="shared" si="270"/>
        <v>1.4000000000000001</v>
      </c>
      <c r="M8698" s="8">
        <f t="shared" si="271"/>
        <v>68.599999999999994</v>
      </c>
      <c r="N8698" t="str" cm="1">
        <f t="array" ref="N86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699" spans="2:14" x14ac:dyDescent="0.35">
      <c r="B8699" s="7">
        <v>2032697</v>
      </c>
      <c r="C8699" s="1" t="s">
        <v>6</v>
      </c>
      <c r="D8699" s="1" t="s">
        <v>30</v>
      </c>
      <c r="E8699" s="1" t="s">
        <v>39</v>
      </c>
      <c r="F8699" s="1" t="s">
        <v>520</v>
      </c>
      <c r="G8699" s="3">
        <v>45482</v>
      </c>
      <c r="H8699" s="3">
        <v>45485</v>
      </c>
      <c r="I8699" s="6">
        <v>230</v>
      </c>
      <c r="J8699" s="1">
        <v>2</v>
      </c>
      <c r="K8699" s="4">
        <v>0.06</v>
      </c>
      <c r="L8699" s="6">
        <f t="shared" si="270"/>
        <v>13.799999999999999</v>
      </c>
      <c r="M8699" s="8">
        <f t="shared" si="271"/>
        <v>446.2</v>
      </c>
      <c r="N8699" t="str" cm="1">
        <f t="array" ref="N86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00" spans="2:14" x14ac:dyDescent="0.35">
      <c r="B8700" s="7">
        <v>2032698</v>
      </c>
      <c r="C8700" s="1" t="s">
        <v>7</v>
      </c>
      <c r="D8700" s="1" t="s">
        <v>27</v>
      </c>
      <c r="E8700" s="1" t="s">
        <v>40</v>
      </c>
      <c r="F8700" s="1" t="s">
        <v>521</v>
      </c>
      <c r="G8700" s="3">
        <v>45482</v>
      </c>
      <c r="H8700" s="3">
        <v>45487</v>
      </c>
      <c r="I8700" s="6">
        <v>7999</v>
      </c>
      <c r="J8700" s="1">
        <v>1</v>
      </c>
      <c r="K8700" s="4">
        <v>0.15</v>
      </c>
      <c r="L8700" s="6">
        <f t="shared" si="270"/>
        <v>1199.8499999999999</v>
      </c>
      <c r="M8700" s="8">
        <f t="shared" si="271"/>
        <v>6799.15</v>
      </c>
      <c r="N8700" t="str" cm="1">
        <f t="array" ref="N87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01" spans="2:14" x14ac:dyDescent="0.35">
      <c r="B8701" s="7">
        <v>2032699</v>
      </c>
      <c r="C8701" s="1" t="s">
        <v>10</v>
      </c>
      <c r="D8701" s="1" t="s">
        <v>28</v>
      </c>
      <c r="E8701" s="1" t="s">
        <v>41</v>
      </c>
      <c r="F8701" s="1" t="s">
        <v>518</v>
      </c>
      <c r="G8701" s="3">
        <v>45482</v>
      </c>
      <c r="H8701" s="3">
        <v>45483</v>
      </c>
      <c r="I8701" s="6">
        <v>850</v>
      </c>
      <c r="J8701" s="1">
        <v>2</v>
      </c>
      <c r="K8701" s="4">
        <v>0.02</v>
      </c>
      <c r="L8701" s="6">
        <f t="shared" si="270"/>
        <v>17</v>
      </c>
      <c r="M8701" s="8">
        <f t="shared" si="271"/>
        <v>1683</v>
      </c>
      <c r="N8701" t="str" cm="1">
        <f t="array" ref="N87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02" spans="2:14" x14ac:dyDescent="0.35">
      <c r="B8702" s="7">
        <v>2032700</v>
      </c>
      <c r="C8702" s="1" t="s">
        <v>8</v>
      </c>
      <c r="D8702" s="1" t="s">
        <v>29</v>
      </c>
      <c r="E8702" s="1" t="s">
        <v>42</v>
      </c>
      <c r="F8702" s="1" t="s">
        <v>518</v>
      </c>
      <c r="G8702" s="3">
        <v>45482</v>
      </c>
      <c r="H8702" s="3">
        <v>45490</v>
      </c>
      <c r="I8702" s="6">
        <v>65000</v>
      </c>
      <c r="J8702" s="1">
        <v>7</v>
      </c>
      <c r="K8702" s="4">
        <v>0.02</v>
      </c>
      <c r="L8702" s="6">
        <f t="shared" si="270"/>
        <v>1300</v>
      </c>
      <c r="M8702" s="8">
        <f t="shared" si="271"/>
        <v>453700</v>
      </c>
      <c r="N8702" t="str" cm="1">
        <f t="array" ref="N87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03" spans="2:14" x14ac:dyDescent="0.35">
      <c r="B8703" s="7">
        <v>2032701</v>
      </c>
      <c r="C8703" s="1" t="s">
        <v>9</v>
      </c>
      <c r="D8703" s="1" t="s">
        <v>25</v>
      </c>
      <c r="E8703" s="1" t="s">
        <v>43</v>
      </c>
      <c r="F8703" s="1" t="s">
        <v>519</v>
      </c>
      <c r="G8703" s="3">
        <v>45482</v>
      </c>
      <c r="H8703" s="3">
        <v>45484</v>
      </c>
      <c r="I8703" s="6">
        <v>450</v>
      </c>
      <c r="J8703" s="1">
        <v>2</v>
      </c>
      <c r="K8703" s="4">
        <v>0.02</v>
      </c>
      <c r="L8703" s="6">
        <f t="shared" si="270"/>
        <v>9</v>
      </c>
      <c r="M8703" s="8">
        <f t="shared" si="271"/>
        <v>891</v>
      </c>
      <c r="N8703" t="str" cm="1">
        <f t="array" ref="N87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04" spans="2:14" x14ac:dyDescent="0.35">
      <c r="B8704" s="7">
        <v>2032702</v>
      </c>
      <c r="C8704" s="1" t="s">
        <v>11</v>
      </c>
      <c r="D8704" s="1" t="s">
        <v>26</v>
      </c>
      <c r="E8704" s="1" t="s">
        <v>44</v>
      </c>
      <c r="F8704" s="1" t="s">
        <v>521</v>
      </c>
      <c r="G8704" s="3">
        <v>45482</v>
      </c>
      <c r="H8704" s="3">
        <v>45485</v>
      </c>
      <c r="I8704" s="6">
        <v>1299</v>
      </c>
      <c r="J8704" s="1">
        <v>2</v>
      </c>
      <c r="K8704" s="4">
        <v>0.02</v>
      </c>
      <c r="L8704" s="6">
        <f t="shared" si="270"/>
        <v>25.98</v>
      </c>
      <c r="M8704" s="8">
        <f t="shared" si="271"/>
        <v>2572.02</v>
      </c>
      <c r="N8704" t="str" cm="1">
        <f t="array" ref="N87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05" spans="2:14" x14ac:dyDescent="0.35">
      <c r="B8705" s="7">
        <v>2032703</v>
      </c>
      <c r="C8705" s="1" t="s">
        <v>12</v>
      </c>
      <c r="D8705" s="1" t="s">
        <v>27</v>
      </c>
      <c r="E8705" s="1" t="s">
        <v>45</v>
      </c>
      <c r="F8705" s="1" t="s">
        <v>520</v>
      </c>
      <c r="G8705" s="3">
        <v>45482</v>
      </c>
      <c r="H8705" s="3">
        <v>45487</v>
      </c>
      <c r="I8705" s="6">
        <v>1700</v>
      </c>
      <c r="J8705" s="1">
        <v>1</v>
      </c>
      <c r="K8705" s="4">
        <v>0.02</v>
      </c>
      <c r="L8705" s="6">
        <f t="shared" si="270"/>
        <v>34</v>
      </c>
      <c r="M8705" s="8">
        <f t="shared" si="271"/>
        <v>1666</v>
      </c>
      <c r="N8705" t="str" cm="1">
        <f t="array" ref="N87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06" spans="2:14" x14ac:dyDescent="0.35">
      <c r="B8706" s="7">
        <v>2032704</v>
      </c>
      <c r="C8706" s="1" t="s">
        <v>13</v>
      </c>
      <c r="D8706" s="1" t="s">
        <v>28</v>
      </c>
      <c r="E8706" s="1" t="s">
        <v>46</v>
      </c>
      <c r="F8706" s="1" t="s">
        <v>518</v>
      </c>
      <c r="G8706" s="3">
        <v>45482</v>
      </c>
      <c r="H8706" s="3">
        <v>45483</v>
      </c>
      <c r="I8706" s="6">
        <v>55000</v>
      </c>
      <c r="J8706" s="1">
        <v>2</v>
      </c>
      <c r="K8706" s="4">
        <v>0.02</v>
      </c>
      <c r="L8706" s="6">
        <f t="shared" si="270"/>
        <v>1100</v>
      </c>
      <c r="M8706" s="8">
        <f t="shared" si="271"/>
        <v>108900</v>
      </c>
      <c r="N8706" t="str" cm="1">
        <f t="array" ref="N87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07" spans="2:14" x14ac:dyDescent="0.35">
      <c r="B8707" s="7">
        <v>2032705</v>
      </c>
      <c r="C8707" s="1" t="s">
        <v>14</v>
      </c>
      <c r="D8707" s="1" t="s">
        <v>29</v>
      </c>
      <c r="E8707" s="1" t="s">
        <v>47</v>
      </c>
      <c r="F8707" s="1" t="s">
        <v>519</v>
      </c>
      <c r="G8707" s="3">
        <v>45482</v>
      </c>
      <c r="H8707" s="3">
        <v>45490</v>
      </c>
      <c r="I8707" s="6">
        <v>57999</v>
      </c>
      <c r="J8707" s="1">
        <v>4</v>
      </c>
      <c r="K8707" s="4">
        <v>0.02</v>
      </c>
      <c r="L8707" s="6">
        <f t="shared" si="270"/>
        <v>1159.98</v>
      </c>
      <c r="M8707" s="8">
        <f t="shared" si="271"/>
        <v>230836.02</v>
      </c>
      <c r="N8707" t="str" cm="1">
        <f t="array" ref="N87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08" spans="2:14" x14ac:dyDescent="0.35">
      <c r="B8708" s="7">
        <v>2032706</v>
      </c>
      <c r="C8708" s="1" t="s">
        <v>15</v>
      </c>
      <c r="D8708" s="1" t="s">
        <v>25</v>
      </c>
      <c r="E8708" s="1" t="s">
        <v>48</v>
      </c>
      <c r="F8708" s="1" t="s">
        <v>520</v>
      </c>
      <c r="G8708" s="3">
        <v>45482</v>
      </c>
      <c r="H8708" s="3">
        <v>45484</v>
      </c>
      <c r="I8708" s="6">
        <v>1399</v>
      </c>
      <c r="J8708" s="1">
        <v>3</v>
      </c>
      <c r="K8708" s="4">
        <v>0.02</v>
      </c>
      <c r="L8708" s="6">
        <f t="shared" ref="L8708:L8771" si="272">I8708*K8708</f>
        <v>27.98</v>
      </c>
      <c r="M8708" s="8">
        <f t="shared" ref="M8708:M8771" si="273">I8708*J8708-L8708</f>
        <v>4169.0200000000004</v>
      </c>
      <c r="N8708" t="str" cm="1">
        <f t="array" ref="N87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09" spans="2:14" x14ac:dyDescent="0.35">
      <c r="B8709" s="7">
        <v>2032707</v>
      </c>
      <c r="C8709" s="1" t="s">
        <v>16</v>
      </c>
      <c r="D8709" s="1" t="s">
        <v>26</v>
      </c>
      <c r="E8709" s="1" t="s">
        <v>49</v>
      </c>
      <c r="F8709" s="1" t="s">
        <v>521</v>
      </c>
      <c r="G8709" s="3">
        <v>45482</v>
      </c>
      <c r="H8709" s="3">
        <v>45485</v>
      </c>
      <c r="I8709" s="6">
        <v>999</v>
      </c>
      <c r="J8709" s="1">
        <v>2</v>
      </c>
      <c r="K8709" s="4">
        <v>7.0000000000000007E-2</v>
      </c>
      <c r="L8709" s="6">
        <f t="shared" si="272"/>
        <v>69.930000000000007</v>
      </c>
      <c r="M8709" s="8">
        <f t="shared" si="273"/>
        <v>1928.07</v>
      </c>
      <c r="N8709" t="str" cm="1">
        <f t="array" ref="N87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10" spans="2:14" x14ac:dyDescent="0.35">
      <c r="B8710" s="7">
        <v>2032708</v>
      </c>
      <c r="C8710" s="1" t="s">
        <v>17</v>
      </c>
      <c r="D8710" s="1" t="s">
        <v>27</v>
      </c>
      <c r="E8710" s="1" t="s">
        <v>50</v>
      </c>
      <c r="F8710" s="1" t="s">
        <v>518</v>
      </c>
      <c r="G8710" s="3">
        <v>45482</v>
      </c>
      <c r="H8710" s="3">
        <v>45487</v>
      </c>
      <c r="I8710" s="6">
        <v>2099</v>
      </c>
      <c r="J8710" s="1">
        <v>1</v>
      </c>
      <c r="K8710" s="4">
        <v>0.03</v>
      </c>
      <c r="L8710" s="6">
        <f t="shared" si="272"/>
        <v>62.97</v>
      </c>
      <c r="M8710" s="8">
        <f t="shared" si="273"/>
        <v>2036.03</v>
      </c>
      <c r="N8710" t="str" cm="1">
        <f t="array" ref="N87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11" spans="2:14" x14ac:dyDescent="0.35">
      <c r="B8711" s="7">
        <v>2032709</v>
      </c>
      <c r="C8711" s="1" t="s">
        <v>18</v>
      </c>
      <c r="D8711" s="1" t="s">
        <v>28</v>
      </c>
      <c r="E8711" s="1" t="s">
        <v>51</v>
      </c>
      <c r="F8711" s="1" t="s">
        <v>518</v>
      </c>
      <c r="G8711" s="3">
        <v>45482</v>
      </c>
      <c r="H8711" s="3">
        <v>45483</v>
      </c>
      <c r="I8711" s="6">
        <v>11000</v>
      </c>
      <c r="J8711" s="1">
        <v>1</v>
      </c>
      <c r="K8711" s="4">
        <v>0.08</v>
      </c>
      <c r="L8711" s="6">
        <f t="shared" si="272"/>
        <v>880</v>
      </c>
      <c r="M8711" s="8">
        <f t="shared" si="273"/>
        <v>10120</v>
      </c>
      <c r="N8711" t="str" cm="1">
        <f t="array" ref="N87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12" spans="2:14" x14ac:dyDescent="0.35">
      <c r="B8712" s="7">
        <v>2032710</v>
      </c>
      <c r="C8712" s="1" t="s">
        <v>19</v>
      </c>
      <c r="D8712" s="1" t="s">
        <v>29</v>
      </c>
      <c r="E8712" s="1" t="s">
        <v>506</v>
      </c>
      <c r="F8712" s="1" t="s">
        <v>519</v>
      </c>
      <c r="G8712" s="3">
        <v>45482</v>
      </c>
      <c r="H8712" s="3">
        <v>45490</v>
      </c>
      <c r="I8712" s="6">
        <v>800</v>
      </c>
      <c r="J8712" s="1">
        <v>2</v>
      </c>
      <c r="K8712" s="4">
        <v>0.05</v>
      </c>
      <c r="L8712" s="6">
        <f t="shared" si="272"/>
        <v>40</v>
      </c>
      <c r="M8712" s="8">
        <f t="shared" si="273"/>
        <v>1560</v>
      </c>
      <c r="N8712" t="str" cm="1">
        <f t="array" ref="N87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13" spans="2:14" x14ac:dyDescent="0.35">
      <c r="B8713" s="7">
        <v>2032711</v>
      </c>
      <c r="C8713" s="1" t="s">
        <v>20</v>
      </c>
      <c r="D8713" s="1" t="s">
        <v>25</v>
      </c>
      <c r="E8713" s="1" t="s">
        <v>507</v>
      </c>
      <c r="F8713" s="1" t="s">
        <v>521</v>
      </c>
      <c r="G8713" s="3">
        <v>45482</v>
      </c>
      <c r="H8713" s="3">
        <v>45484</v>
      </c>
      <c r="I8713" s="6">
        <v>5500</v>
      </c>
      <c r="J8713" s="1">
        <v>1</v>
      </c>
      <c r="K8713" s="4">
        <v>0.05</v>
      </c>
      <c r="L8713" s="6">
        <f t="shared" si="272"/>
        <v>275</v>
      </c>
      <c r="M8713" s="8">
        <f t="shared" si="273"/>
        <v>5225</v>
      </c>
      <c r="N8713" t="str" cm="1">
        <f t="array" ref="N87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14" spans="2:14" x14ac:dyDescent="0.35">
      <c r="B8714" s="7">
        <v>2032712</v>
      </c>
      <c r="C8714" s="1" t="s">
        <v>21</v>
      </c>
      <c r="D8714" s="1" t="s">
        <v>447</v>
      </c>
      <c r="E8714" s="1" t="s">
        <v>508</v>
      </c>
      <c r="F8714" s="1" t="s">
        <v>520</v>
      </c>
      <c r="G8714" s="3">
        <v>45482</v>
      </c>
      <c r="H8714" s="3">
        <v>45485</v>
      </c>
      <c r="I8714" s="6">
        <v>1350</v>
      </c>
      <c r="J8714" s="1">
        <v>3</v>
      </c>
      <c r="K8714" s="4">
        <v>0.05</v>
      </c>
      <c r="L8714" s="6">
        <f t="shared" si="272"/>
        <v>67.5</v>
      </c>
      <c r="M8714" s="8">
        <f t="shared" si="273"/>
        <v>3982.5</v>
      </c>
      <c r="N8714" t="str" cm="1">
        <f t="array" ref="N87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15" spans="2:14" x14ac:dyDescent="0.35">
      <c r="B8715" s="7">
        <v>2032713</v>
      </c>
      <c r="C8715" s="1" t="s">
        <v>22</v>
      </c>
      <c r="D8715" s="1" t="s">
        <v>25</v>
      </c>
      <c r="E8715" s="1" t="s">
        <v>31</v>
      </c>
      <c r="F8715" s="1" t="s">
        <v>518</v>
      </c>
      <c r="G8715" s="3">
        <v>45482</v>
      </c>
      <c r="H8715" s="3">
        <v>45487</v>
      </c>
      <c r="I8715" s="6">
        <v>4500</v>
      </c>
      <c r="J8715" s="1">
        <v>2</v>
      </c>
      <c r="K8715" s="4">
        <v>0.05</v>
      </c>
      <c r="L8715" s="6">
        <f t="shared" si="272"/>
        <v>225</v>
      </c>
      <c r="M8715" s="8">
        <f t="shared" si="273"/>
        <v>8775</v>
      </c>
      <c r="N8715" t="str" cm="1">
        <f t="array" ref="N87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16" spans="2:14" x14ac:dyDescent="0.35">
      <c r="B8716" s="7">
        <v>2032714</v>
      </c>
      <c r="C8716" s="1" t="s">
        <v>23</v>
      </c>
      <c r="D8716" s="1" t="s">
        <v>26</v>
      </c>
      <c r="E8716" s="1" t="s">
        <v>32</v>
      </c>
      <c r="F8716" s="1" t="s">
        <v>519</v>
      </c>
      <c r="G8716" s="3">
        <v>45482</v>
      </c>
      <c r="H8716" s="3">
        <v>45483</v>
      </c>
      <c r="I8716" s="6">
        <v>2350</v>
      </c>
      <c r="J8716" s="1">
        <v>1</v>
      </c>
      <c r="K8716" s="4">
        <v>0.03</v>
      </c>
      <c r="L8716" s="6">
        <f t="shared" si="272"/>
        <v>70.5</v>
      </c>
      <c r="M8716" s="8">
        <f t="shared" si="273"/>
        <v>2279.5</v>
      </c>
      <c r="N8716" t="str" cm="1">
        <f t="array" ref="N87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17" spans="2:14" x14ac:dyDescent="0.35">
      <c r="B8717" s="7">
        <v>2032715</v>
      </c>
      <c r="C8717" s="1" t="s">
        <v>24</v>
      </c>
      <c r="D8717" s="1" t="s">
        <v>27</v>
      </c>
      <c r="E8717" s="1" t="s">
        <v>38</v>
      </c>
      <c r="F8717" s="1" t="s">
        <v>520</v>
      </c>
      <c r="G8717" s="3">
        <v>45482</v>
      </c>
      <c r="H8717" s="3">
        <v>45490</v>
      </c>
      <c r="I8717" s="6">
        <v>90</v>
      </c>
      <c r="J8717" s="1">
        <v>2</v>
      </c>
      <c r="K8717" s="4">
        <v>0.1</v>
      </c>
      <c r="L8717" s="6">
        <f t="shared" si="272"/>
        <v>9</v>
      </c>
      <c r="M8717" s="8">
        <f t="shared" si="273"/>
        <v>171</v>
      </c>
      <c r="N8717" t="str" cm="1">
        <f t="array" ref="N87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18" spans="2:14" x14ac:dyDescent="0.35">
      <c r="B8718" s="7">
        <v>2032716</v>
      </c>
      <c r="C8718" s="1" t="s">
        <v>4</v>
      </c>
      <c r="D8718" s="1" t="s">
        <v>28</v>
      </c>
      <c r="E8718" s="1" t="s">
        <v>33</v>
      </c>
      <c r="F8718" s="1" t="s">
        <v>521</v>
      </c>
      <c r="G8718" s="3">
        <v>45482</v>
      </c>
      <c r="H8718" s="3">
        <v>45484</v>
      </c>
      <c r="I8718" s="6">
        <v>280</v>
      </c>
      <c r="J8718" s="1">
        <v>1</v>
      </c>
      <c r="K8718" s="4">
        <v>0.05</v>
      </c>
      <c r="L8718" s="6">
        <f t="shared" si="272"/>
        <v>14</v>
      </c>
      <c r="M8718" s="8">
        <f t="shared" si="273"/>
        <v>266</v>
      </c>
      <c r="N8718" t="str" cm="1">
        <f t="array" ref="N87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19" spans="2:14" x14ac:dyDescent="0.35">
      <c r="B8719" s="7">
        <v>2032717</v>
      </c>
      <c r="C8719" s="1" t="s">
        <v>5</v>
      </c>
      <c r="D8719" s="1" t="s">
        <v>29</v>
      </c>
      <c r="E8719" s="1" t="s">
        <v>34</v>
      </c>
      <c r="F8719" s="1" t="s">
        <v>518</v>
      </c>
      <c r="G8719" s="3">
        <v>45482</v>
      </c>
      <c r="H8719" s="3">
        <v>45485</v>
      </c>
      <c r="I8719" s="6">
        <v>70</v>
      </c>
      <c r="J8719" s="1">
        <v>2</v>
      </c>
      <c r="K8719" s="4">
        <v>0.05</v>
      </c>
      <c r="L8719" s="6">
        <f t="shared" si="272"/>
        <v>3.5</v>
      </c>
      <c r="M8719" s="8">
        <f t="shared" si="273"/>
        <v>136.5</v>
      </c>
      <c r="N8719" t="str" cm="1">
        <f t="array" ref="N87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20" spans="2:14" x14ac:dyDescent="0.35">
      <c r="B8720" s="7">
        <v>2032718</v>
      </c>
      <c r="C8720" s="1" t="s">
        <v>6</v>
      </c>
      <c r="D8720" s="1" t="s">
        <v>25</v>
      </c>
      <c r="E8720" s="1" t="s">
        <v>35</v>
      </c>
      <c r="F8720" s="1" t="s">
        <v>518</v>
      </c>
      <c r="G8720" s="3">
        <v>45482</v>
      </c>
      <c r="H8720" s="3">
        <v>45487</v>
      </c>
      <c r="I8720" s="6">
        <v>230</v>
      </c>
      <c r="J8720" s="1">
        <v>3</v>
      </c>
      <c r="K8720" s="4">
        <v>0.02</v>
      </c>
      <c r="L8720" s="6">
        <f t="shared" si="272"/>
        <v>4.6000000000000005</v>
      </c>
      <c r="M8720" s="8">
        <f t="shared" si="273"/>
        <v>685.4</v>
      </c>
      <c r="N8720" t="str" cm="1">
        <f t="array" ref="N87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21" spans="2:14" x14ac:dyDescent="0.35">
      <c r="B8721" s="7">
        <v>2032719</v>
      </c>
      <c r="C8721" s="1" t="s">
        <v>7</v>
      </c>
      <c r="D8721" s="1" t="s">
        <v>30</v>
      </c>
      <c r="E8721" s="1" t="s">
        <v>36</v>
      </c>
      <c r="F8721" s="1" t="s">
        <v>519</v>
      </c>
      <c r="G8721" s="3">
        <v>45482</v>
      </c>
      <c r="H8721" s="3">
        <v>45483</v>
      </c>
      <c r="I8721" s="6">
        <v>7999</v>
      </c>
      <c r="J8721" s="1">
        <v>2</v>
      </c>
      <c r="K8721" s="4">
        <v>0.06</v>
      </c>
      <c r="L8721" s="6">
        <f t="shared" si="272"/>
        <v>479.94</v>
      </c>
      <c r="M8721" s="8">
        <f t="shared" si="273"/>
        <v>15518.06</v>
      </c>
      <c r="N8721" t="str" cm="1">
        <f t="array" ref="N87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22" spans="2:14" x14ac:dyDescent="0.35">
      <c r="B8722" s="7">
        <v>2032720</v>
      </c>
      <c r="C8722" s="1" t="s">
        <v>10</v>
      </c>
      <c r="D8722" s="1" t="s">
        <v>27</v>
      </c>
      <c r="E8722" s="1" t="s">
        <v>37</v>
      </c>
      <c r="F8722" s="1" t="s">
        <v>521</v>
      </c>
      <c r="G8722" s="3">
        <v>45482</v>
      </c>
      <c r="H8722" s="3">
        <v>45490</v>
      </c>
      <c r="I8722" s="6">
        <v>850</v>
      </c>
      <c r="J8722" s="1">
        <v>7</v>
      </c>
      <c r="K8722" s="4">
        <v>0.15</v>
      </c>
      <c r="L8722" s="6">
        <f t="shared" si="272"/>
        <v>127.5</v>
      </c>
      <c r="M8722" s="8">
        <f t="shared" si="273"/>
        <v>5822.5</v>
      </c>
      <c r="N8722" t="str" cm="1">
        <f t="array" ref="N87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23" spans="2:14" x14ac:dyDescent="0.35">
      <c r="B8723" s="7">
        <v>2032721</v>
      </c>
      <c r="C8723" s="1" t="s">
        <v>8</v>
      </c>
      <c r="D8723" s="1" t="s">
        <v>28</v>
      </c>
      <c r="E8723" s="1" t="s">
        <v>39</v>
      </c>
      <c r="F8723" s="1" t="s">
        <v>520</v>
      </c>
      <c r="G8723" s="3">
        <v>45482</v>
      </c>
      <c r="H8723" s="3">
        <v>45484</v>
      </c>
      <c r="I8723" s="6">
        <v>65000</v>
      </c>
      <c r="J8723" s="1">
        <v>2</v>
      </c>
      <c r="K8723" s="4">
        <v>0.02</v>
      </c>
      <c r="L8723" s="6">
        <f t="shared" si="272"/>
        <v>1300</v>
      </c>
      <c r="M8723" s="8">
        <f t="shared" si="273"/>
        <v>128700</v>
      </c>
      <c r="N8723" t="str" cm="1">
        <f t="array" ref="N87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24" spans="2:14" x14ac:dyDescent="0.35">
      <c r="B8724" s="7">
        <v>2032722</v>
      </c>
      <c r="C8724" s="1" t="s">
        <v>9</v>
      </c>
      <c r="D8724" s="1" t="s">
        <v>29</v>
      </c>
      <c r="E8724" s="1" t="s">
        <v>40</v>
      </c>
      <c r="F8724" s="1" t="s">
        <v>518</v>
      </c>
      <c r="G8724" s="3">
        <v>45482</v>
      </c>
      <c r="H8724" s="3">
        <v>45485</v>
      </c>
      <c r="I8724" s="6">
        <v>450</v>
      </c>
      <c r="J8724" s="1">
        <v>1</v>
      </c>
      <c r="K8724" s="4">
        <v>0.02</v>
      </c>
      <c r="L8724" s="6">
        <f t="shared" si="272"/>
        <v>9</v>
      </c>
      <c r="M8724" s="8">
        <f t="shared" si="273"/>
        <v>441</v>
      </c>
      <c r="N8724" t="str" cm="1">
        <f t="array" ref="N87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25" spans="2:14" x14ac:dyDescent="0.35">
      <c r="B8725" s="7">
        <v>2032723</v>
      </c>
      <c r="C8725" s="1" t="s">
        <v>11</v>
      </c>
      <c r="D8725" s="1" t="s">
        <v>25</v>
      </c>
      <c r="E8725" s="1" t="s">
        <v>41</v>
      </c>
      <c r="F8725" s="1" t="s">
        <v>519</v>
      </c>
      <c r="G8725" s="3">
        <v>45482</v>
      </c>
      <c r="H8725" s="3">
        <v>45487</v>
      </c>
      <c r="I8725" s="6">
        <v>1299</v>
      </c>
      <c r="J8725" s="1">
        <v>1</v>
      </c>
      <c r="K8725" s="4">
        <v>0.02</v>
      </c>
      <c r="L8725" s="6">
        <f t="shared" si="272"/>
        <v>25.98</v>
      </c>
      <c r="M8725" s="8">
        <f t="shared" si="273"/>
        <v>1273.02</v>
      </c>
      <c r="N8725" t="str" cm="1">
        <f t="array" ref="N87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26" spans="2:14" x14ac:dyDescent="0.35">
      <c r="B8726" s="7">
        <v>2032724</v>
      </c>
      <c r="C8726" s="1" t="s">
        <v>12</v>
      </c>
      <c r="D8726" s="1" t="s">
        <v>26</v>
      </c>
      <c r="E8726" s="1" t="s">
        <v>42</v>
      </c>
      <c r="F8726" s="1" t="s">
        <v>520</v>
      </c>
      <c r="G8726" s="3">
        <v>45482</v>
      </c>
      <c r="H8726" s="3">
        <v>45483</v>
      </c>
      <c r="I8726" s="6">
        <v>1700</v>
      </c>
      <c r="J8726" s="1">
        <v>1</v>
      </c>
      <c r="K8726" s="4">
        <v>0.02</v>
      </c>
      <c r="L8726" s="6">
        <f t="shared" si="272"/>
        <v>34</v>
      </c>
      <c r="M8726" s="8">
        <f t="shared" si="273"/>
        <v>1666</v>
      </c>
      <c r="N8726" t="str" cm="1">
        <f t="array" ref="N87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27" spans="2:14" x14ac:dyDescent="0.35">
      <c r="B8727" s="7">
        <v>2032725</v>
      </c>
      <c r="C8727" s="1" t="s">
        <v>13</v>
      </c>
      <c r="D8727" s="1" t="s">
        <v>27</v>
      </c>
      <c r="E8727" s="1" t="s">
        <v>43</v>
      </c>
      <c r="F8727" s="1" t="s">
        <v>521</v>
      </c>
      <c r="G8727" s="3">
        <v>45482</v>
      </c>
      <c r="H8727" s="3">
        <v>45490</v>
      </c>
      <c r="I8727" s="6">
        <v>55000</v>
      </c>
      <c r="J8727" s="1">
        <v>2</v>
      </c>
      <c r="K8727" s="4">
        <v>0.02</v>
      </c>
      <c r="L8727" s="6">
        <f t="shared" si="272"/>
        <v>1100</v>
      </c>
      <c r="M8727" s="8">
        <f t="shared" si="273"/>
        <v>108900</v>
      </c>
      <c r="N8727" t="str" cm="1">
        <f t="array" ref="N87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28" spans="2:14" x14ac:dyDescent="0.35">
      <c r="B8728" s="7">
        <v>2032726</v>
      </c>
      <c r="C8728" s="1" t="s">
        <v>14</v>
      </c>
      <c r="D8728" s="1" t="s">
        <v>28</v>
      </c>
      <c r="E8728" s="1" t="s">
        <v>44</v>
      </c>
      <c r="F8728" s="1" t="s">
        <v>518</v>
      </c>
      <c r="G8728" s="3">
        <v>45482</v>
      </c>
      <c r="H8728" s="3">
        <v>45484</v>
      </c>
      <c r="I8728" s="6">
        <v>57999</v>
      </c>
      <c r="J8728" s="1">
        <v>1</v>
      </c>
      <c r="K8728" s="4">
        <v>0.02</v>
      </c>
      <c r="L8728" s="6">
        <f t="shared" si="272"/>
        <v>1159.98</v>
      </c>
      <c r="M8728" s="8">
        <f t="shared" si="273"/>
        <v>56839.02</v>
      </c>
      <c r="N8728" t="str" cm="1">
        <f t="array" ref="N87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29" spans="2:14" x14ac:dyDescent="0.35">
      <c r="B8729" s="7">
        <v>2032727</v>
      </c>
      <c r="C8729" s="1" t="s">
        <v>15</v>
      </c>
      <c r="D8729" s="1" t="s">
        <v>29</v>
      </c>
      <c r="E8729" s="1" t="s">
        <v>45</v>
      </c>
      <c r="F8729" s="1" t="s">
        <v>518</v>
      </c>
      <c r="G8729" s="3">
        <v>45482</v>
      </c>
      <c r="H8729" s="3">
        <v>45485</v>
      </c>
      <c r="I8729" s="6">
        <v>1399</v>
      </c>
      <c r="J8729" s="1">
        <v>2</v>
      </c>
      <c r="K8729" s="4">
        <v>0.02</v>
      </c>
      <c r="L8729" s="6">
        <f t="shared" si="272"/>
        <v>27.98</v>
      </c>
      <c r="M8729" s="8">
        <f t="shared" si="273"/>
        <v>2770.02</v>
      </c>
      <c r="N8729" t="str" cm="1">
        <f t="array" ref="N87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30" spans="2:14" x14ac:dyDescent="0.35">
      <c r="B8730" s="7">
        <v>2032728</v>
      </c>
      <c r="C8730" s="1" t="s">
        <v>16</v>
      </c>
      <c r="D8730" s="1" t="s">
        <v>25</v>
      </c>
      <c r="E8730" s="1" t="s">
        <v>46</v>
      </c>
      <c r="F8730" s="1" t="s">
        <v>519</v>
      </c>
      <c r="G8730" s="3">
        <v>45482</v>
      </c>
      <c r="H8730" s="3">
        <v>45487</v>
      </c>
      <c r="I8730" s="6">
        <v>999</v>
      </c>
      <c r="J8730" s="1">
        <v>7</v>
      </c>
      <c r="K8730" s="4">
        <v>0.02</v>
      </c>
      <c r="L8730" s="6">
        <f t="shared" si="272"/>
        <v>19.98</v>
      </c>
      <c r="M8730" s="8">
        <f t="shared" si="273"/>
        <v>6973.02</v>
      </c>
      <c r="N8730" t="str" cm="1">
        <f t="array" ref="N87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31" spans="2:14" x14ac:dyDescent="0.35">
      <c r="B8731" s="7">
        <v>2032729</v>
      </c>
      <c r="C8731" s="1" t="s">
        <v>17</v>
      </c>
      <c r="D8731" s="1" t="s">
        <v>26</v>
      </c>
      <c r="E8731" s="1" t="s">
        <v>47</v>
      </c>
      <c r="F8731" s="1" t="s">
        <v>521</v>
      </c>
      <c r="G8731" s="3">
        <v>45482</v>
      </c>
      <c r="H8731" s="3">
        <v>45483</v>
      </c>
      <c r="I8731" s="6">
        <v>2099</v>
      </c>
      <c r="J8731" s="1">
        <v>2</v>
      </c>
      <c r="K8731" s="4">
        <v>7.0000000000000007E-2</v>
      </c>
      <c r="L8731" s="6">
        <f t="shared" si="272"/>
        <v>146.93</v>
      </c>
      <c r="M8731" s="8">
        <f t="shared" si="273"/>
        <v>4051.07</v>
      </c>
      <c r="N8731" t="str" cm="1">
        <f t="array" ref="N87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32" spans="2:14" x14ac:dyDescent="0.35">
      <c r="B8732" s="7">
        <v>2032730</v>
      </c>
      <c r="C8732" s="1" t="s">
        <v>18</v>
      </c>
      <c r="D8732" s="1" t="s">
        <v>27</v>
      </c>
      <c r="E8732" s="1" t="s">
        <v>48</v>
      </c>
      <c r="F8732" s="1" t="s">
        <v>520</v>
      </c>
      <c r="G8732" s="3">
        <v>45482</v>
      </c>
      <c r="H8732" s="3">
        <v>45490</v>
      </c>
      <c r="I8732" s="6">
        <v>11000</v>
      </c>
      <c r="J8732" s="1">
        <v>2</v>
      </c>
      <c r="K8732" s="4">
        <v>0.03</v>
      </c>
      <c r="L8732" s="6">
        <f t="shared" si="272"/>
        <v>330</v>
      </c>
      <c r="M8732" s="8">
        <f t="shared" si="273"/>
        <v>21670</v>
      </c>
      <c r="N8732" t="str" cm="1">
        <f t="array" ref="N87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33" spans="2:14" x14ac:dyDescent="0.35">
      <c r="B8733" s="7">
        <v>2032731</v>
      </c>
      <c r="C8733" s="1" t="s">
        <v>19</v>
      </c>
      <c r="D8733" s="1" t="s">
        <v>28</v>
      </c>
      <c r="E8733" s="1" t="s">
        <v>49</v>
      </c>
      <c r="F8733" s="1" t="s">
        <v>518</v>
      </c>
      <c r="G8733" s="3">
        <v>45482</v>
      </c>
      <c r="H8733" s="3">
        <v>45484</v>
      </c>
      <c r="I8733" s="6">
        <v>800</v>
      </c>
      <c r="J8733" s="1">
        <v>1</v>
      </c>
      <c r="K8733" s="4">
        <v>0.08</v>
      </c>
      <c r="L8733" s="6">
        <f t="shared" si="272"/>
        <v>64</v>
      </c>
      <c r="M8733" s="8">
        <f t="shared" si="273"/>
        <v>736</v>
      </c>
      <c r="N8733" t="str" cm="1">
        <f t="array" ref="N87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34" spans="2:14" x14ac:dyDescent="0.35">
      <c r="B8734" s="7">
        <v>2032732</v>
      </c>
      <c r="C8734" s="1" t="s">
        <v>20</v>
      </c>
      <c r="D8734" s="1" t="s">
        <v>29</v>
      </c>
      <c r="E8734" s="1" t="s">
        <v>50</v>
      </c>
      <c r="F8734" s="1" t="s">
        <v>519</v>
      </c>
      <c r="G8734" s="3">
        <v>45482</v>
      </c>
      <c r="H8734" s="3">
        <v>45485</v>
      </c>
      <c r="I8734" s="6">
        <v>5500</v>
      </c>
      <c r="J8734" s="1">
        <v>2</v>
      </c>
      <c r="K8734" s="4">
        <v>0.05</v>
      </c>
      <c r="L8734" s="6">
        <f t="shared" si="272"/>
        <v>275</v>
      </c>
      <c r="M8734" s="8">
        <f t="shared" si="273"/>
        <v>10725</v>
      </c>
      <c r="N8734" t="str" cm="1">
        <f t="array" ref="N87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35" spans="2:14" x14ac:dyDescent="0.35">
      <c r="B8735" s="7">
        <v>2032733</v>
      </c>
      <c r="C8735" s="1" t="s">
        <v>21</v>
      </c>
      <c r="D8735" s="1" t="s">
        <v>25</v>
      </c>
      <c r="E8735" s="1" t="s">
        <v>51</v>
      </c>
      <c r="F8735" s="1" t="s">
        <v>520</v>
      </c>
      <c r="G8735" s="3">
        <v>45482</v>
      </c>
      <c r="H8735" s="3">
        <v>45487</v>
      </c>
      <c r="I8735" s="6">
        <v>1350</v>
      </c>
      <c r="J8735" s="1">
        <v>4</v>
      </c>
      <c r="K8735" s="4">
        <v>0.05</v>
      </c>
      <c r="L8735" s="6">
        <f t="shared" si="272"/>
        <v>67.5</v>
      </c>
      <c r="M8735" s="8">
        <f t="shared" si="273"/>
        <v>5332.5</v>
      </c>
      <c r="N8735" t="str" cm="1">
        <f t="array" ref="N87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36" spans="2:14" x14ac:dyDescent="0.35">
      <c r="B8736" s="7">
        <v>2032734</v>
      </c>
      <c r="C8736" s="1" t="s">
        <v>22</v>
      </c>
      <c r="D8736" s="1" t="s">
        <v>448</v>
      </c>
      <c r="E8736" s="1" t="s">
        <v>506</v>
      </c>
      <c r="F8736" s="1" t="s">
        <v>521</v>
      </c>
      <c r="G8736" s="3">
        <v>45482</v>
      </c>
      <c r="H8736" s="3">
        <v>45483</v>
      </c>
      <c r="I8736" s="6">
        <v>4500</v>
      </c>
      <c r="J8736" s="1">
        <v>3</v>
      </c>
      <c r="K8736" s="4">
        <v>0.05</v>
      </c>
      <c r="L8736" s="6">
        <f t="shared" si="272"/>
        <v>225</v>
      </c>
      <c r="M8736" s="8">
        <f t="shared" si="273"/>
        <v>13275</v>
      </c>
      <c r="N8736" t="str" cm="1">
        <f t="array" ref="N87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37" spans="2:14" x14ac:dyDescent="0.35">
      <c r="B8737" s="7">
        <v>2032735</v>
      </c>
      <c r="C8737" s="1" t="s">
        <v>23</v>
      </c>
      <c r="D8737" s="1" t="s">
        <v>25</v>
      </c>
      <c r="E8737" s="1" t="s">
        <v>507</v>
      </c>
      <c r="F8737" s="1" t="s">
        <v>518</v>
      </c>
      <c r="G8737" s="3">
        <v>45482</v>
      </c>
      <c r="H8737" s="3">
        <v>45490</v>
      </c>
      <c r="I8737" s="6">
        <v>2350</v>
      </c>
      <c r="J8737" s="1">
        <v>2</v>
      </c>
      <c r="K8737" s="4">
        <v>0.05</v>
      </c>
      <c r="L8737" s="6">
        <f t="shared" si="272"/>
        <v>117.5</v>
      </c>
      <c r="M8737" s="8">
        <f t="shared" si="273"/>
        <v>4582.5</v>
      </c>
      <c r="N8737" t="str" cm="1">
        <f t="array" ref="N87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38" spans="2:14" x14ac:dyDescent="0.35">
      <c r="B8738" s="7">
        <v>2032736</v>
      </c>
      <c r="C8738" s="1" t="s">
        <v>24</v>
      </c>
      <c r="D8738" s="1" t="s">
        <v>26</v>
      </c>
      <c r="E8738" s="1" t="s">
        <v>508</v>
      </c>
      <c r="F8738" s="1" t="s">
        <v>518</v>
      </c>
      <c r="G8738" s="3">
        <v>45482</v>
      </c>
      <c r="H8738" s="3">
        <v>45484</v>
      </c>
      <c r="I8738" s="6">
        <v>90</v>
      </c>
      <c r="J8738" s="1">
        <v>1</v>
      </c>
      <c r="K8738" s="4">
        <v>0.03</v>
      </c>
      <c r="L8738" s="6">
        <f t="shared" si="272"/>
        <v>2.6999999999999997</v>
      </c>
      <c r="M8738" s="8">
        <f t="shared" si="273"/>
        <v>87.3</v>
      </c>
      <c r="N8738" t="str" cm="1">
        <f t="array" ref="N87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39" spans="2:14" x14ac:dyDescent="0.35">
      <c r="B8739" s="7">
        <v>2032737</v>
      </c>
      <c r="C8739" s="1" t="s">
        <v>4</v>
      </c>
      <c r="D8739" s="1" t="s">
        <v>27</v>
      </c>
      <c r="E8739" s="1" t="s">
        <v>31</v>
      </c>
      <c r="F8739" s="1" t="s">
        <v>519</v>
      </c>
      <c r="G8739" s="3">
        <v>45482</v>
      </c>
      <c r="H8739" s="3">
        <v>45485</v>
      </c>
      <c r="I8739" s="6">
        <v>280</v>
      </c>
      <c r="J8739" s="1">
        <v>1</v>
      </c>
      <c r="K8739" s="4">
        <v>0.1</v>
      </c>
      <c r="L8739" s="6">
        <f t="shared" si="272"/>
        <v>28</v>
      </c>
      <c r="M8739" s="8">
        <f t="shared" si="273"/>
        <v>252</v>
      </c>
      <c r="N8739" t="str" cm="1">
        <f t="array" ref="N87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40" spans="2:14" x14ac:dyDescent="0.35">
      <c r="B8740" s="7">
        <v>2032738</v>
      </c>
      <c r="C8740" s="1" t="s">
        <v>5</v>
      </c>
      <c r="D8740" s="1" t="s">
        <v>28</v>
      </c>
      <c r="E8740" s="1" t="s">
        <v>32</v>
      </c>
      <c r="F8740" s="1" t="s">
        <v>521</v>
      </c>
      <c r="G8740" s="3">
        <v>45482</v>
      </c>
      <c r="H8740" s="3">
        <v>45487</v>
      </c>
      <c r="I8740" s="6">
        <v>70</v>
      </c>
      <c r="J8740" s="1">
        <v>2</v>
      </c>
      <c r="K8740" s="4">
        <v>0.05</v>
      </c>
      <c r="L8740" s="6">
        <f t="shared" si="272"/>
        <v>3.5</v>
      </c>
      <c r="M8740" s="8">
        <f t="shared" si="273"/>
        <v>136.5</v>
      </c>
      <c r="N8740" t="str" cm="1">
        <f t="array" ref="N87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41" spans="2:14" x14ac:dyDescent="0.35">
      <c r="B8741" s="7">
        <v>2032739</v>
      </c>
      <c r="C8741" s="1" t="s">
        <v>6</v>
      </c>
      <c r="D8741" s="1" t="s">
        <v>29</v>
      </c>
      <c r="E8741" s="1" t="s">
        <v>38</v>
      </c>
      <c r="F8741" s="1" t="s">
        <v>520</v>
      </c>
      <c r="G8741" s="3">
        <v>45482</v>
      </c>
      <c r="H8741" s="3">
        <v>45483</v>
      </c>
      <c r="I8741" s="6">
        <v>230</v>
      </c>
      <c r="J8741" s="1">
        <v>1</v>
      </c>
      <c r="K8741" s="4">
        <v>0.05</v>
      </c>
      <c r="L8741" s="6">
        <f t="shared" si="272"/>
        <v>11.5</v>
      </c>
      <c r="M8741" s="8">
        <f t="shared" si="273"/>
        <v>218.5</v>
      </c>
      <c r="N8741" t="str" cm="1">
        <f t="array" ref="N87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42" spans="2:14" x14ac:dyDescent="0.35">
      <c r="B8742" s="7">
        <v>2032740</v>
      </c>
      <c r="C8742" s="1" t="s">
        <v>7</v>
      </c>
      <c r="D8742" s="1" t="s">
        <v>25</v>
      </c>
      <c r="E8742" s="1" t="s">
        <v>33</v>
      </c>
      <c r="F8742" s="1" t="s">
        <v>518</v>
      </c>
      <c r="G8742" s="3">
        <v>45482</v>
      </c>
      <c r="H8742" s="3">
        <v>45490</v>
      </c>
      <c r="I8742" s="6">
        <v>7999</v>
      </c>
      <c r="J8742" s="1">
        <v>3</v>
      </c>
      <c r="K8742" s="4">
        <v>0.02</v>
      </c>
      <c r="L8742" s="6">
        <f t="shared" si="272"/>
        <v>159.97999999999999</v>
      </c>
      <c r="M8742" s="8">
        <f t="shared" si="273"/>
        <v>23837.02</v>
      </c>
      <c r="N8742" t="str" cm="1">
        <f t="array" ref="N87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43" spans="2:14" x14ac:dyDescent="0.35">
      <c r="B8743" s="7">
        <v>2032741</v>
      </c>
      <c r="C8743" s="1" t="s">
        <v>10</v>
      </c>
      <c r="D8743" s="1" t="s">
        <v>30</v>
      </c>
      <c r="E8743" s="1" t="s">
        <v>34</v>
      </c>
      <c r="F8743" s="1" t="s">
        <v>519</v>
      </c>
      <c r="G8743" s="3">
        <v>45482</v>
      </c>
      <c r="H8743" s="3">
        <v>45484</v>
      </c>
      <c r="I8743" s="6">
        <v>850</v>
      </c>
      <c r="J8743" s="1">
        <v>2</v>
      </c>
      <c r="K8743" s="4">
        <v>0.06</v>
      </c>
      <c r="L8743" s="6">
        <f t="shared" si="272"/>
        <v>51</v>
      </c>
      <c r="M8743" s="8">
        <f t="shared" si="273"/>
        <v>1649</v>
      </c>
      <c r="N8743" t="str" cm="1">
        <f t="array" ref="N87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44" spans="2:14" x14ac:dyDescent="0.35">
      <c r="B8744" s="7">
        <v>2032742</v>
      </c>
      <c r="C8744" s="1" t="s">
        <v>8</v>
      </c>
      <c r="D8744" s="1" t="s">
        <v>27</v>
      </c>
      <c r="E8744" s="1" t="s">
        <v>35</v>
      </c>
      <c r="F8744" s="1" t="s">
        <v>520</v>
      </c>
      <c r="G8744" s="3">
        <v>45482</v>
      </c>
      <c r="H8744" s="3">
        <v>45485</v>
      </c>
      <c r="I8744" s="6">
        <v>65000</v>
      </c>
      <c r="J8744" s="1">
        <v>1</v>
      </c>
      <c r="K8744" s="4">
        <v>0.15</v>
      </c>
      <c r="L8744" s="6">
        <f t="shared" si="272"/>
        <v>9750</v>
      </c>
      <c r="M8744" s="8">
        <f t="shared" si="273"/>
        <v>55250</v>
      </c>
      <c r="N8744" t="str" cm="1">
        <f t="array" ref="N87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45" spans="2:14" x14ac:dyDescent="0.35">
      <c r="B8745" s="7">
        <v>2032743</v>
      </c>
      <c r="C8745" s="1" t="s">
        <v>9</v>
      </c>
      <c r="D8745" s="1" t="s">
        <v>28</v>
      </c>
      <c r="E8745" s="1" t="s">
        <v>36</v>
      </c>
      <c r="F8745" s="1" t="s">
        <v>521</v>
      </c>
      <c r="G8745" s="3">
        <v>45482</v>
      </c>
      <c r="H8745" s="3">
        <v>45487</v>
      </c>
      <c r="I8745" s="6">
        <v>450</v>
      </c>
      <c r="J8745" s="1">
        <v>2</v>
      </c>
      <c r="K8745" s="4">
        <v>0.02</v>
      </c>
      <c r="L8745" s="6">
        <f t="shared" si="272"/>
        <v>9</v>
      </c>
      <c r="M8745" s="8">
        <f t="shared" si="273"/>
        <v>891</v>
      </c>
      <c r="N8745" t="str" cm="1">
        <f t="array" ref="N87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46" spans="2:14" x14ac:dyDescent="0.35">
      <c r="B8746" s="7">
        <v>2032744</v>
      </c>
      <c r="C8746" s="1" t="s">
        <v>11</v>
      </c>
      <c r="D8746" s="1" t="s">
        <v>29</v>
      </c>
      <c r="E8746" s="1" t="s">
        <v>37</v>
      </c>
      <c r="F8746" s="1" t="s">
        <v>518</v>
      </c>
      <c r="G8746" s="3">
        <v>45482</v>
      </c>
      <c r="H8746" s="3">
        <v>45483</v>
      </c>
      <c r="I8746" s="6">
        <v>1299</v>
      </c>
      <c r="J8746" s="1">
        <v>1</v>
      </c>
      <c r="K8746" s="4">
        <v>0.02</v>
      </c>
      <c r="L8746" s="6">
        <f t="shared" si="272"/>
        <v>25.98</v>
      </c>
      <c r="M8746" s="8">
        <f t="shared" si="273"/>
        <v>1273.02</v>
      </c>
      <c r="N8746" t="str" cm="1">
        <f t="array" ref="N87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47" spans="2:14" x14ac:dyDescent="0.35">
      <c r="B8747" s="7">
        <v>2032745</v>
      </c>
      <c r="C8747" s="1" t="s">
        <v>12</v>
      </c>
      <c r="D8747" s="1" t="s">
        <v>25</v>
      </c>
      <c r="E8747" s="1" t="s">
        <v>39</v>
      </c>
      <c r="F8747" s="1" t="s">
        <v>518</v>
      </c>
      <c r="G8747" s="3">
        <v>45482</v>
      </c>
      <c r="H8747" s="3">
        <v>45490</v>
      </c>
      <c r="I8747" s="6">
        <v>1700</v>
      </c>
      <c r="J8747" s="1">
        <v>2</v>
      </c>
      <c r="K8747" s="4">
        <v>0.02</v>
      </c>
      <c r="L8747" s="6">
        <f t="shared" si="272"/>
        <v>34</v>
      </c>
      <c r="M8747" s="8">
        <f t="shared" si="273"/>
        <v>3366</v>
      </c>
      <c r="N8747" t="str" cm="1">
        <f t="array" ref="N87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48" spans="2:14" x14ac:dyDescent="0.35">
      <c r="B8748" s="7">
        <v>2032746</v>
      </c>
      <c r="C8748" s="1" t="s">
        <v>13</v>
      </c>
      <c r="D8748" s="1" t="s">
        <v>26</v>
      </c>
      <c r="E8748" s="1" t="s">
        <v>40</v>
      </c>
      <c r="F8748" s="1" t="s">
        <v>519</v>
      </c>
      <c r="G8748" s="3">
        <v>45482</v>
      </c>
      <c r="H8748" s="3">
        <v>45484</v>
      </c>
      <c r="I8748" s="6">
        <v>55000</v>
      </c>
      <c r="J8748" s="1">
        <v>3</v>
      </c>
      <c r="K8748" s="4">
        <v>0.02</v>
      </c>
      <c r="L8748" s="6">
        <f t="shared" si="272"/>
        <v>1100</v>
      </c>
      <c r="M8748" s="8">
        <f t="shared" si="273"/>
        <v>163900</v>
      </c>
      <c r="N8748" t="str" cm="1">
        <f t="array" ref="N87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49" spans="2:14" x14ac:dyDescent="0.35">
      <c r="B8749" s="7">
        <v>2032747</v>
      </c>
      <c r="C8749" s="1" t="s">
        <v>14</v>
      </c>
      <c r="D8749" s="1" t="s">
        <v>27</v>
      </c>
      <c r="E8749" s="1" t="s">
        <v>41</v>
      </c>
      <c r="F8749" s="1" t="s">
        <v>521</v>
      </c>
      <c r="G8749" s="3">
        <v>45482</v>
      </c>
      <c r="H8749" s="3">
        <v>45485</v>
      </c>
      <c r="I8749" s="6">
        <v>57999</v>
      </c>
      <c r="J8749" s="1">
        <v>2</v>
      </c>
      <c r="K8749" s="4">
        <v>0.02</v>
      </c>
      <c r="L8749" s="6">
        <f t="shared" si="272"/>
        <v>1159.98</v>
      </c>
      <c r="M8749" s="8">
        <f t="shared" si="273"/>
        <v>114838.02</v>
      </c>
      <c r="N8749" t="str" cm="1">
        <f t="array" ref="N87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50" spans="2:14" x14ac:dyDescent="0.35">
      <c r="B8750" s="7">
        <v>2032748</v>
      </c>
      <c r="C8750" s="1" t="s">
        <v>15</v>
      </c>
      <c r="D8750" s="1" t="s">
        <v>28</v>
      </c>
      <c r="E8750" s="1" t="s">
        <v>42</v>
      </c>
      <c r="F8750" s="1" t="s">
        <v>520</v>
      </c>
      <c r="G8750" s="3">
        <v>45482</v>
      </c>
      <c r="H8750" s="3">
        <v>45487</v>
      </c>
      <c r="I8750" s="6">
        <v>1399</v>
      </c>
      <c r="J8750" s="1">
        <v>7</v>
      </c>
      <c r="K8750" s="4">
        <v>0.02</v>
      </c>
      <c r="L8750" s="6">
        <f t="shared" si="272"/>
        <v>27.98</v>
      </c>
      <c r="M8750" s="8">
        <f t="shared" si="273"/>
        <v>9765.02</v>
      </c>
      <c r="N8750" t="str" cm="1">
        <f t="array" ref="N87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51" spans="2:14" x14ac:dyDescent="0.35">
      <c r="B8751" s="7">
        <v>2032749</v>
      </c>
      <c r="C8751" s="1" t="s">
        <v>16</v>
      </c>
      <c r="D8751" s="1" t="s">
        <v>29</v>
      </c>
      <c r="E8751" s="1" t="s">
        <v>43</v>
      </c>
      <c r="F8751" s="1" t="s">
        <v>518</v>
      </c>
      <c r="G8751" s="3">
        <v>45482</v>
      </c>
      <c r="H8751" s="3">
        <v>45483</v>
      </c>
      <c r="I8751" s="6">
        <v>999</v>
      </c>
      <c r="J8751" s="1">
        <v>2</v>
      </c>
      <c r="K8751" s="4">
        <v>0.02</v>
      </c>
      <c r="L8751" s="6">
        <f t="shared" si="272"/>
        <v>19.98</v>
      </c>
      <c r="M8751" s="8">
        <f t="shared" si="273"/>
        <v>1978.02</v>
      </c>
      <c r="N8751" t="str" cm="1">
        <f t="array" ref="N87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52" spans="2:14" x14ac:dyDescent="0.35">
      <c r="B8752" s="7">
        <v>2032750</v>
      </c>
      <c r="C8752" s="1" t="s">
        <v>17</v>
      </c>
      <c r="D8752" s="1" t="s">
        <v>25</v>
      </c>
      <c r="E8752" s="1" t="s">
        <v>44</v>
      </c>
      <c r="F8752" s="1" t="s">
        <v>519</v>
      </c>
      <c r="G8752" s="3">
        <v>45482</v>
      </c>
      <c r="H8752" s="3">
        <v>45490</v>
      </c>
      <c r="I8752" s="6">
        <v>2099</v>
      </c>
      <c r="J8752" s="1">
        <v>1</v>
      </c>
      <c r="K8752" s="4">
        <v>0.02</v>
      </c>
      <c r="L8752" s="6">
        <f t="shared" si="272"/>
        <v>41.980000000000004</v>
      </c>
      <c r="M8752" s="8">
        <f t="shared" si="273"/>
        <v>2057.02</v>
      </c>
      <c r="N8752" t="str" cm="1">
        <f t="array" ref="N87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53" spans="2:14" x14ac:dyDescent="0.35">
      <c r="B8753" s="7">
        <v>2032751</v>
      </c>
      <c r="C8753" s="1" t="s">
        <v>18</v>
      </c>
      <c r="D8753" s="1" t="s">
        <v>26</v>
      </c>
      <c r="E8753" s="1" t="s">
        <v>45</v>
      </c>
      <c r="F8753" s="1" t="s">
        <v>520</v>
      </c>
      <c r="G8753" s="3">
        <v>45482</v>
      </c>
      <c r="H8753" s="3">
        <v>45484</v>
      </c>
      <c r="I8753" s="6">
        <v>11000</v>
      </c>
      <c r="J8753" s="1">
        <v>1</v>
      </c>
      <c r="K8753" s="4">
        <v>7.0000000000000007E-2</v>
      </c>
      <c r="L8753" s="6">
        <f t="shared" si="272"/>
        <v>770.00000000000011</v>
      </c>
      <c r="M8753" s="8">
        <f t="shared" si="273"/>
        <v>10230</v>
      </c>
      <c r="N8753" t="str" cm="1">
        <f t="array" ref="N87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54" spans="2:14" x14ac:dyDescent="0.35">
      <c r="B8754" s="7">
        <v>2032752</v>
      </c>
      <c r="C8754" s="1" t="s">
        <v>19</v>
      </c>
      <c r="D8754" s="1" t="s">
        <v>27</v>
      </c>
      <c r="E8754" s="1" t="s">
        <v>46</v>
      </c>
      <c r="F8754" s="1" t="s">
        <v>521</v>
      </c>
      <c r="G8754" s="3">
        <v>45482</v>
      </c>
      <c r="H8754" s="3">
        <v>45485</v>
      </c>
      <c r="I8754" s="6">
        <v>800</v>
      </c>
      <c r="J8754" s="1">
        <v>1</v>
      </c>
      <c r="K8754" s="4">
        <v>0.03</v>
      </c>
      <c r="L8754" s="6">
        <f t="shared" si="272"/>
        <v>24</v>
      </c>
      <c r="M8754" s="8">
        <f t="shared" si="273"/>
        <v>776</v>
      </c>
      <c r="N8754" t="str" cm="1">
        <f t="array" ref="N87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55" spans="2:14" x14ac:dyDescent="0.35">
      <c r="B8755" s="7">
        <v>2032753</v>
      </c>
      <c r="C8755" s="1" t="s">
        <v>20</v>
      </c>
      <c r="D8755" s="1" t="s">
        <v>28</v>
      </c>
      <c r="E8755" s="1" t="s">
        <v>47</v>
      </c>
      <c r="F8755" s="1" t="s">
        <v>518</v>
      </c>
      <c r="G8755" s="3">
        <v>45482</v>
      </c>
      <c r="H8755" s="3">
        <v>45487</v>
      </c>
      <c r="I8755" s="6">
        <v>5500</v>
      </c>
      <c r="J8755" s="1">
        <v>2</v>
      </c>
      <c r="K8755" s="4">
        <v>0.08</v>
      </c>
      <c r="L8755" s="6">
        <f t="shared" si="272"/>
        <v>440</v>
      </c>
      <c r="M8755" s="8">
        <f t="shared" si="273"/>
        <v>10560</v>
      </c>
      <c r="N8755" t="str" cm="1">
        <f t="array" ref="N87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56" spans="2:14" x14ac:dyDescent="0.35">
      <c r="B8756" s="7">
        <v>2032754</v>
      </c>
      <c r="C8756" s="1" t="s">
        <v>21</v>
      </c>
      <c r="D8756" s="1" t="s">
        <v>29</v>
      </c>
      <c r="E8756" s="1" t="s">
        <v>48</v>
      </c>
      <c r="F8756" s="1" t="s">
        <v>518</v>
      </c>
      <c r="G8756" s="3">
        <v>45482</v>
      </c>
      <c r="H8756" s="3">
        <v>45483</v>
      </c>
      <c r="I8756" s="6">
        <v>1350</v>
      </c>
      <c r="J8756" s="1">
        <v>1</v>
      </c>
      <c r="K8756" s="4">
        <v>0.05</v>
      </c>
      <c r="L8756" s="6">
        <f t="shared" si="272"/>
        <v>67.5</v>
      </c>
      <c r="M8756" s="8">
        <f t="shared" si="273"/>
        <v>1282.5</v>
      </c>
      <c r="N8756" t="str" cm="1">
        <f t="array" ref="N87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57" spans="2:14" x14ac:dyDescent="0.35">
      <c r="B8757" s="7">
        <v>2032755</v>
      </c>
      <c r="C8757" s="1" t="s">
        <v>22</v>
      </c>
      <c r="D8757" s="1" t="s">
        <v>25</v>
      </c>
      <c r="E8757" s="1" t="s">
        <v>49</v>
      </c>
      <c r="F8757" s="1" t="s">
        <v>519</v>
      </c>
      <c r="G8757" s="3">
        <v>45482</v>
      </c>
      <c r="H8757" s="3">
        <v>45490</v>
      </c>
      <c r="I8757" s="6">
        <v>4500</v>
      </c>
      <c r="J8757" s="1">
        <v>2</v>
      </c>
      <c r="K8757" s="4">
        <v>0.05</v>
      </c>
      <c r="L8757" s="6">
        <f t="shared" si="272"/>
        <v>225</v>
      </c>
      <c r="M8757" s="8">
        <f t="shared" si="273"/>
        <v>8775</v>
      </c>
      <c r="N8757" t="str" cm="1">
        <f t="array" ref="N87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58" spans="2:14" x14ac:dyDescent="0.35">
      <c r="B8758" s="7">
        <v>2032756</v>
      </c>
      <c r="C8758" s="1" t="s">
        <v>23</v>
      </c>
      <c r="D8758" s="1" t="s">
        <v>449</v>
      </c>
      <c r="E8758" s="1" t="s">
        <v>50</v>
      </c>
      <c r="F8758" s="1" t="s">
        <v>521</v>
      </c>
      <c r="G8758" s="3">
        <v>45482</v>
      </c>
      <c r="H8758" s="3">
        <v>45484</v>
      </c>
      <c r="I8758" s="6">
        <v>2350</v>
      </c>
      <c r="J8758" s="1">
        <v>7</v>
      </c>
      <c r="K8758" s="4">
        <v>0.05</v>
      </c>
      <c r="L8758" s="6">
        <f t="shared" si="272"/>
        <v>117.5</v>
      </c>
      <c r="M8758" s="8">
        <f t="shared" si="273"/>
        <v>16332.5</v>
      </c>
      <c r="N8758" t="str" cm="1">
        <f t="array" ref="N87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59" spans="2:14" x14ac:dyDescent="0.35">
      <c r="B8759" s="7">
        <v>2032757</v>
      </c>
      <c r="C8759" s="1" t="s">
        <v>24</v>
      </c>
      <c r="D8759" s="1" t="s">
        <v>25</v>
      </c>
      <c r="E8759" s="1" t="s">
        <v>51</v>
      </c>
      <c r="F8759" s="1" t="s">
        <v>520</v>
      </c>
      <c r="G8759" s="3">
        <v>45482</v>
      </c>
      <c r="H8759" s="3">
        <v>45485</v>
      </c>
      <c r="I8759" s="6">
        <v>90</v>
      </c>
      <c r="J8759" s="1">
        <v>2</v>
      </c>
      <c r="K8759" s="4">
        <v>0.05</v>
      </c>
      <c r="L8759" s="6">
        <f t="shared" si="272"/>
        <v>4.5</v>
      </c>
      <c r="M8759" s="8">
        <f t="shared" si="273"/>
        <v>175.5</v>
      </c>
      <c r="N8759" t="str" cm="1">
        <f t="array" ref="N87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60" spans="2:14" x14ac:dyDescent="0.35">
      <c r="B8760" s="7">
        <v>2032758</v>
      </c>
      <c r="C8760" s="1" t="s">
        <v>4</v>
      </c>
      <c r="D8760" s="1" t="s">
        <v>26</v>
      </c>
      <c r="E8760" s="1" t="s">
        <v>506</v>
      </c>
      <c r="F8760" s="1" t="s">
        <v>518</v>
      </c>
      <c r="G8760" s="3">
        <v>45482</v>
      </c>
      <c r="H8760" s="3">
        <v>45487</v>
      </c>
      <c r="I8760" s="6">
        <v>280</v>
      </c>
      <c r="J8760" s="1">
        <v>2</v>
      </c>
      <c r="K8760" s="4">
        <v>0.03</v>
      </c>
      <c r="L8760" s="6">
        <f t="shared" si="272"/>
        <v>8.4</v>
      </c>
      <c r="M8760" s="8">
        <f t="shared" si="273"/>
        <v>551.6</v>
      </c>
      <c r="N8760" t="str" cm="1">
        <f t="array" ref="N87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61" spans="2:14" x14ac:dyDescent="0.35">
      <c r="B8761" s="7">
        <v>2032759</v>
      </c>
      <c r="C8761" s="1" t="s">
        <v>5</v>
      </c>
      <c r="D8761" s="1" t="s">
        <v>27</v>
      </c>
      <c r="E8761" s="1" t="s">
        <v>507</v>
      </c>
      <c r="F8761" s="1" t="s">
        <v>519</v>
      </c>
      <c r="G8761" s="3">
        <v>45482</v>
      </c>
      <c r="H8761" s="3">
        <v>45483</v>
      </c>
      <c r="I8761" s="6">
        <v>70</v>
      </c>
      <c r="J8761" s="1">
        <v>1</v>
      </c>
      <c r="K8761" s="4">
        <v>0.1</v>
      </c>
      <c r="L8761" s="6">
        <f t="shared" si="272"/>
        <v>7</v>
      </c>
      <c r="M8761" s="8">
        <f t="shared" si="273"/>
        <v>63</v>
      </c>
      <c r="N8761" t="str" cm="1">
        <f t="array" ref="N87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62" spans="2:14" x14ac:dyDescent="0.35">
      <c r="B8762" s="7">
        <v>2032760</v>
      </c>
      <c r="C8762" s="1" t="s">
        <v>6</v>
      </c>
      <c r="D8762" s="1" t="s">
        <v>28</v>
      </c>
      <c r="E8762" s="1" t="s">
        <v>508</v>
      </c>
      <c r="F8762" s="1" t="s">
        <v>520</v>
      </c>
      <c r="G8762" s="3">
        <v>45482</v>
      </c>
      <c r="H8762" s="3">
        <v>45490</v>
      </c>
      <c r="I8762" s="6">
        <v>230</v>
      </c>
      <c r="J8762" s="1">
        <v>2</v>
      </c>
      <c r="K8762" s="4">
        <v>0.05</v>
      </c>
      <c r="L8762" s="6">
        <f t="shared" si="272"/>
        <v>11.5</v>
      </c>
      <c r="M8762" s="8">
        <f t="shared" si="273"/>
        <v>448.5</v>
      </c>
      <c r="N8762" t="str" cm="1">
        <f t="array" ref="N87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63" spans="2:14" x14ac:dyDescent="0.35">
      <c r="B8763" s="7">
        <v>2032761</v>
      </c>
      <c r="C8763" s="1" t="s">
        <v>7</v>
      </c>
      <c r="D8763" s="1" t="s">
        <v>29</v>
      </c>
      <c r="E8763" s="1" t="s">
        <v>31</v>
      </c>
      <c r="F8763" s="1" t="s">
        <v>521</v>
      </c>
      <c r="G8763" s="3">
        <v>45482</v>
      </c>
      <c r="H8763" s="3">
        <v>45484</v>
      </c>
      <c r="I8763" s="6">
        <v>7999</v>
      </c>
      <c r="J8763" s="1">
        <v>4</v>
      </c>
      <c r="K8763" s="4">
        <v>0.05</v>
      </c>
      <c r="L8763" s="6">
        <f t="shared" si="272"/>
        <v>399.95000000000005</v>
      </c>
      <c r="M8763" s="8">
        <f t="shared" si="273"/>
        <v>31596.05</v>
      </c>
      <c r="N8763" t="str" cm="1">
        <f t="array" ref="N87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64" spans="2:14" x14ac:dyDescent="0.35">
      <c r="B8764" s="7">
        <v>2032762</v>
      </c>
      <c r="C8764" s="1" t="s">
        <v>10</v>
      </c>
      <c r="D8764" s="1" t="s">
        <v>25</v>
      </c>
      <c r="E8764" s="1" t="s">
        <v>32</v>
      </c>
      <c r="F8764" s="1" t="s">
        <v>518</v>
      </c>
      <c r="G8764" s="3">
        <v>45482</v>
      </c>
      <c r="H8764" s="3">
        <v>45485</v>
      </c>
      <c r="I8764" s="6">
        <v>850</v>
      </c>
      <c r="J8764" s="1">
        <v>3</v>
      </c>
      <c r="K8764" s="4">
        <v>0.02</v>
      </c>
      <c r="L8764" s="6">
        <f t="shared" si="272"/>
        <v>17</v>
      </c>
      <c r="M8764" s="8">
        <f t="shared" si="273"/>
        <v>2533</v>
      </c>
      <c r="N8764" t="str" cm="1">
        <f t="array" ref="N87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65" spans="2:14" x14ac:dyDescent="0.35">
      <c r="B8765" s="7">
        <v>2032763</v>
      </c>
      <c r="C8765" s="1" t="s">
        <v>8</v>
      </c>
      <c r="D8765" s="1" t="s">
        <v>30</v>
      </c>
      <c r="E8765" s="1" t="s">
        <v>38</v>
      </c>
      <c r="F8765" s="1" t="s">
        <v>518</v>
      </c>
      <c r="G8765" s="3">
        <v>45482</v>
      </c>
      <c r="H8765" s="3">
        <v>45487</v>
      </c>
      <c r="I8765" s="6">
        <v>65000</v>
      </c>
      <c r="J8765" s="1">
        <v>2</v>
      </c>
      <c r="K8765" s="4">
        <v>0.06</v>
      </c>
      <c r="L8765" s="6">
        <f t="shared" si="272"/>
        <v>3900</v>
      </c>
      <c r="M8765" s="8">
        <f t="shared" si="273"/>
        <v>126100</v>
      </c>
      <c r="N8765" t="str" cm="1">
        <f t="array" ref="N876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66" spans="2:14" x14ac:dyDescent="0.35">
      <c r="B8766" s="7">
        <v>2032764</v>
      </c>
      <c r="C8766" s="1" t="s">
        <v>9</v>
      </c>
      <c r="D8766" s="1" t="s">
        <v>27</v>
      </c>
      <c r="E8766" s="1" t="s">
        <v>33</v>
      </c>
      <c r="F8766" s="1" t="s">
        <v>519</v>
      </c>
      <c r="G8766" s="3">
        <v>45482</v>
      </c>
      <c r="H8766" s="3">
        <v>45483</v>
      </c>
      <c r="I8766" s="6">
        <v>450</v>
      </c>
      <c r="J8766" s="1">
        <v>1</v>
      </c>
      <c r="K8766" s="4">
        <v>0.15</v>
      </c>
      <c r="L8766" s="6">
        <f t="shared" si="272"/>
        <v>67.5</v>
      </c>
      <c r="M8766" s="8">
        <f t="shared" si="273"/>
        <v>382.5</v>
      </c>
      <c r="N8766" t="str" cm="1">
        <f t="array" ref="N87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67" spans="2:14" x14ac:dyDescent="0.35">
      <c r="B8767" s="7">
        <v>2032765</v>
      </c>
      <c r="C8767" s="1" t="s">
        <v>11</v>
      </c>
      <c r="D8767" s="1" t="s">
        <v>28</v>
      </c>
      <c r="E8767" s="1" t="s">
        <v>34</v>
      </c>
      <c r="F8767" s="1" t="s">
        <v>521</v>
      </c>
      <c r="G8767" s="3">
        <v>45482</v>
      </c>
      <c r="H8767" s="3">
        <v>45490</v>
      </c>
      <c r="I8767" s="6">
        <v>1299</v>
      </c>
      <c r="J8767" s="1">
        <v>1</v>
      </c>
      <c r="K8767" s="4">
        <v>0.02</v>
      </c>
      <c r="L8767" s="6">
        <f t="shared" si="272"/>
        <v>25.98</v>
      </c>
      <c r="M8767" s="8">
        <f t="shared" si="273"/>
        <v>1273.02</v>
      </c>
      <c r="N8767" t="str" cm="1">
        <f t="array" ref="N87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68" spans="2:14" x14ac:dyDescent="0.35">
      <c r="B8768" s="7">
        <v>2032766</v>
      </c>
      <c r="C8768" s="1" t="s">
        <v>12</v>
      </c>
      <c r="D8768" s="1" t="s">
        <v>29</v>
      </c>
      <c r="E8768" s="1" t="s">
        <v>35</v>
      </c>
      <c r="F8768" s="1" t="s">
        <v>520</v>
      </c>
      <c r="G8768" s="3">
        <v>45482</v>
      </c>
      <c r="H8768" s="3">
        <v>45484</v>
      </c>
      <c r="I8768" s="6">
        <v>1700</v>
      </c>
      <c r="J8768" s="1">
        <v>2</v>
      </c>
      <c r="K8768" s="4">
        <v>0.02</v>
      </c>
      <c r="L8768" s="6">
        <f t="shared" si="272"/>
        <v>34</v>
      </c>
      <c r="M8768" s="8">
        <f t="shared" si="273"/>
        <v>3366</v>
      </c>
      <c r="N8768" t="str" cm="1">
        <f t="array" ref="N87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69" spans="2:14" x14ac:dyDescent="0.35">
      <c r="B8769" s="7">
        <v>2032767</v>
      </c>
      <c r="C8769" s="1" t="s">
        <v>13</v>
      </c>
      <c r="D8769" s="1" t="s">
        <v>25</v>
      </c>
      <c r="E8769" s="1" t="s">
        <v>36</v>
      </c>
      <c r="F8769" s="1" t="s">
        <v>518</v>
      </c>
      <c r="G8769" s="3">
        <v>45482</v>
      </c>
      <c r="H8769" s="3">
        <v>45485</v>
      </c>
      <c r="I8769" s="6">
        <v>55000</v>
      </c>
      <c r="J8769" s="1">
        <v>1</v>
      </c>
      <c r="K8769" s="4">
        <v>0.02</v>
      </c>
      <c r="L8769" s="6">
        <f t="shared" si="272"/>
        <v>1100</v>
      </c>
      <c r="M8769" s="8">
        <f t="shared" si="273"/>
        <v>53900</v>
      </c>
      <c r="N8769" t="str" cm="1">
        <f t="array" ref="N87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70" spans="2:14" x14ac:dyDescent="0.35">
      <c r="B8770" s="7">
        <v>2032768</v>
      </c>
      <c r="C8770" s="1" t="s">
        <v>14</v>
      </c>
      <c r="D8770" s="1" t="s">
        <v>26</v>
      </c>
      <c r="E8770" s="1" t="s">
        <v>37</v>
      </c>
      <c r="F8770" s="1" t="s">
        <v>519</v>
      </c>
      <c r="G8770" s="3">
        <v>45482</v>
      </c>
      <c r="H8770" s="3">
        <v>45487</v>
      </c>
      <c r="I8770" s="6">
        <v>57999</v>
      </c>
      <c r="J8770" s="1">
        <v>3</v>
      </c>
      <c r="K8770" s="4">
        <v>0.02</v>
      </c>
      <c r="L8770" s="6">
        <f t="shared" si="272"/>
        <v>1159.98</v>
      </c>
      <c r="M8770" s="8">
        <f t="shared" si="273"/>
        <v>172837.02</v>
      </c>
      <c r="N8770" t="str" cm="1">
        <f t="array" ref="N87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71" spans="2:14" x14ac:dyDescent="0.35">
      <c r="B8771" s="7">
        <v>2032769</v>
      </c>
      <c r="C8771" s="1" t="s">
        <v>15</v>
      </c>
      <c r="D8771" s="1" t="s">
        <v>27</v>
      </c>
      <c r="E8771" s="1" t="s">
        <v>39</v>
      </c>
      <c r="F8771" s="1" t="s">
        <v>520</v>
      </c>
      <c r="G8771" s="3">
        <v>45482</v>
      </c>
      <c r="H8771" s="3">
        <v>45483</v>
      </c>
      <c r="I8771" s="6">
        <v>1399</v>
      </c>
      <c r="J8771" s="1">
        <v>2</v>
      </c>
      <c r="K8771" s="4">
        <v>0.02</v>
      </c>
      <c r="L8771" s="6">
        <f t="shared" si="272"/>
        <v>27.98</v>
      </c>
      <c r="M8771" s="8">
        <f t="shared" si="273"/>
        <v>2770.02</v>
      </c>
      <c r="N8771" t="str" cm="1">
        <f t="array" ref="N87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72" spans="2:14" x14ac:dyDescent="0.35">
      <c r="B8772" s="7">
        <v>2032770</v>
      </c>
      <c r="C8772" s="1" t="s">
        <v>16</v>
      </c>
      <c r="D8772" s="1" t="s">
        <v>28</v>
      </c>
      <c r="E8772" s="1" t="s">
        <v>40</v>
      </c>
      <c r="F8772" s="1" t="s">
        <v>521</v>
      </c>
      <c r="G8772" s="3">
        <v>45482</v>
      </c>
      <c r="H8772" s="3">
        <v>45490</v>
      </c>
      <c r="I8772" s="6">
        <v>999</v>
      </c>
      <c r="J8772" s="1">
        <v>1</v>
      </c>
      <c r="K8772" s="4">
        <v>0.02</v>
      </c>
      <c r="L8772" s="6">
        <f t="shared" ref="L8772:L8835" si="274">I8772*K8772</f>
        <v>19.98</v>
      </c>
      <c r="M8772" s="8">
        <f t="shared" ref="M8772:M8835" si="275">I8772*J8772-L8772</f>
        <v>979.02</v>
      </c>
      <c r="N8772" t="str" cm="1">
        <f t="array" ref="N87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73" spans="2:14" x14ac:dyDescent="0.35">
      <c r="B8773" s="7">
        <v>2032771</v>
      </c>
      <c r="C8773" s="1" t="s">
        <v>17</v>
      </c>
      <c r="D8773" s="1" t="s">
        <v>29</v>
      </c>
      <c r="E8773" s="1" t="s">
        <v>41</v>
      </c>
      <c r="F8773" s="1" t="s">
        <v>518</v>
      </c>
      <c r="G8773" s="3">
        <v>45482</v>
      </c>
      <c r="H8773" s="3">
        <v>45484</v>
      </c>
      <c r="I8773" s="6">
        <v>2099</v>
      </c>
      <c r="J8773" s="1">
        <v>2</v>
      </c>
      <c r="K8773" s="4">
        <v>0.02</v>
      </c>
      <c r="L8773" s="6">
        <f t="shared" si="274"/>
        <v>41.980000000000004</v>
      </c>
      <c r="M8773" s="8">
        <f t="shared" si="275"/>
        <v>4156.0200000000004</v>
      </c>
      <c r="N8773" t="str" cm="1">
        <f t="array" ref="N87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74" spans="2:14" x14ac:dyDescent="0.35">
      <c r="B8774" s="7">
        <v>2032772</v>
      </c>
      <c r="C8774" s="1" t="s">
        <v>18</v>
      </c>
      <c r="D8774" s="1" t="s">
        <v>25</v>
      </c>
      <c r="E8774" s="1" t="s">
        <v>42</v>
      </c>
      <c r="F8774" s="1" t="s">
        <v>518</v>
      </c>
      <c r="G8774" s="3">
        <v>45482</v>
      </c>
      <c r="H8774" s="3">
        <v>45485</v>
      </c>
      <c r="I8774" s="6">
        <v>11000</v>
      </c>
      <c r="J8774" s="1">
        <v>1</v>
      </c>
      <c r="K8774" s="4">
        <v>0.02</v>
      </c>
      <c r="L8774" s="6">
        <f t="shared" si="274"/>
        <v>220</v>
      </c>
      <c r="M8774" s="8">
        <f t="shared" si="275"/>
        <v>10780</v>
      </c>
      <c r="N8774" t="str" cm="1">
        <f t="array" ref="N87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75" spans="2:14" x14ac:dyDescent="0.35">
      <c r="B8775" s="7">
        <v>2032773</v>
      </c>
      <c r="C8775" s="1" t="s">
        <v>19</v>
      </c>
      <c r="D8775" s="1" t="s">
        <v>26</v>
      </c>
      <c r="E8775" s="1" t="s">
        <v>43</v>
      </c>
      <c r="F8775" s="1" t="s">
        <v>519</v>
      </c>
      <c r="G8775" s="3">
        <v>45482</v>
      </c>
      <c r="H8775" s="3">
        <v>45487</v>
      </c>
      <c r="I8775" s="6">
        <v>800</v>
      </c>
      <c r="J8775" s="1">
        <v>2</v>
      </c>
      <c r="K8775" s="4">
        <v>7.0000000000000007E-2</v>
      </c>
      <c r="L8775" s="6">
        <f t="shared" si="274"/>
        <v>56.000000000000007</v>
      </c>
      <c r="M8775" s="8">
        <f t="shared" si="275"/>
        <v>1544</v>
      </c>
      <c r="N8775" t="str" cm="1">
        <f t="array" ref="N87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76" spans="2:14" x14ac:dyDescent="0.35">
      <c r="B8776" s="7">
        <v>2032774</v>
      </c>
      <c r="C8776" s="1" t="s">
        <v>20</v>
      </c>
      <c r="D8776" s="1" t="s">
        <v>27</v>
      </c>
      <c r="E8776" s="1" t="s">
        <v>44</v>
      </c>
      <c r="F8776" s="1" t="s">
        <v>521</v>
      </c>
      <c r="G8776" s="3">
        <v>45482</v>
      </c>
      <c r="H8776" s="3">
        <v>45483</v>
      </c>
      <c r="I8776" s="6">
        <v>5500</v>
      </c>
      <c r="J8776" s="1">
        <v>3</v>
      </c>
      <c r="K8776" s="4">
        <v>0.03</v>
      </c>
      <c r="L8776" s="6">
        <f t="shared" si="274"/>
        <v>165</v>
      </c>
      <c r="M8776" s="8">
        <f t="shared" si="275"/>
        <v>16335</v>
      </c>
      <c r="N8776" t="str" cm="1">
        <f t="array" ref="N87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77" spans="2:14" x14ac:dyDescent="0.35">
      <c r="B8777" s="7">
        <v>2032775</v>
      </c>
      <c r="C8777" s="1" t="s">
        <v>21</v>
      </c>
      <c r="D8777" s="1" t="s">
        <v>28</v>
      </c>
      <c r="E8777" s="1" t="s">
        <v>45</v>
      </c>
      <c r="F8777" s="1" t="s">
        <v>520</v>
      </c>
      <c r="G8777" s="3">
        <v>45482</v>
      </c>
      <c r="H8777" s="3">
        <v>45490</v>
      </c>
      <c r="I8777" s="6">
        <v>1350</v>
      </c>
      <c r="J8777" s="1">
        <v>2</v>
      </c>
      <c r="K8777" s="4">
        <v>0.08</v>
      </c>
      <c r="L8777" s="6">
        <f t="shared" si="274"/>
        <v>108</v>
      </c>
      <c r="M8777" s="8">
        <f t="shared" si="275"/>
        <v>2592</v>
      </c>
      <c r="N8777" t="str" cm="1">
        <f t="array" ref="N87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78" spans="2:14" x14ac:dyDescent="0.35">
      <c r="B8778" s="7">
        <v>2032776</v>
      </c>
      <c r="C8778" s="1" t="s">
        <v>22</v>
      </c>
      <c r="D8778" s="1" t="s">
        <v>29</v>
      </c>
      <c r="E8778" s="1" t="s">
        <v>46</v>
      </c>
      <c r="F8778" s="1" t="s">
        <v>518</v>
      </c>
      <c r="G8778" s="3">
        <v>45482</v>
      </c>
      <c r="H8778" s="3">
        <v>45484</v>
      </c>
      <c r="I8778" s="6">
        <v>4500</v>
      </c>
      <c r="J8778" s="1">
        <v>7</v>
      </c>
      <c r="K8778" s="4">
        <v>0.05</v>
      </c>
      <c r="L8778" s="6">
        <f t="shared" si="274"/>
        <v>225</v>
      </c>
      <c r="M8778" s="8">
        <f t="shared" si="275"/>
        <v>31275</v>
      </c>
      <c r="N8778" t="str" cm="1">
        <f t="array" ref="N87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79" spans="2:14" x14ac:dyDescent="0.35">
      <c r="B8779" s="7">
        <v>2032777</v>
      </c>
      <c r="C8779" s="1" t="s">
        <v>23</v>
      </c>
      <c r="D8779" s="1" t="s">
        <v>25</v>
      </c>
      <c r="E8779" s="1" t="s">
        <v>47</v>
      </c>
      <c r="F8779" s="1" t="s">
        <v>519</v>
      </c>
      <c r="G8779" s="3">
        <v>45482</v>
      </c>
      <c r="H8779" s="3">
        <v>45485</v>
      </c>
      <c r="I8779" s="6">
        <v>2350</v>
      </c>
      <c r="J8779" s="1">
        <v>2</v>
      </c>
      <c r="K8779" s="4">
        <v>0.05</v>
      </c>
      <c r="L8779" s="6">
        <f t="shared" si="274"/>
        <v>117.5</v>
      </c>
      <c r="M8779" s="8">
        <f t="shared" si="275"/>
        <v>4582.5</v>
      </c>
      <c r="N8779" t="str" cm="1">
        <f t="array" ref="N87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80" spans="2:14" x14ac:dyDescent="0.35">
      <c r="B8780" s="7">
        <v>2032778</v>
      </c>
      <c r="C8780" s="1" t="s">
        <v>24</v>
      </c>
      <c r="D8780" s="1" t="s">
        <v>450</v>
      </c>
      <c r="E8780" s="1" t="s">
        <v>48</v>
      </c>
      <c r="F8780" s="1" t="s">
        <v>520</v>
      </c>
      <c r="G8780" s="3">
        <v>45482</v>
      </c>
      <c r="H8780" s="3">
        <v>45487</v>
      </c>
      <c r="I8780" s="6">
        <v>90</v>
      </c>
      <c r="J8780" s="1">
        <v>1</v>
      </c>
      <c r="K8780" s="4">
        <v>0.05</v>
      </c>
      <c r="L8780" s="6">
        <f t="shared" si="274"/>
        <v>4.5</v>
      </c>
      <c r="M8780" s="8">
        <f t="shared" si="275"/>
        <v>85.5</v>
      </c>
      <c r="N8780" t="str" cm="1">
        <f t="array" ref="N87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81" spans="2:14" x14ac:dyDescent="0.35">
      <c r="B8781" s="7">
        <v>2032779</v>
      </c>
      <c r="C8781" s="1" t="s">
        <v>4</v>
      </c>
      <c r="D8781" s="1" t="s">
        <v>25</v>
      </c>
      <c r="E8781" s="1" t="s">
        <v>49</v>
      </c>
      <c r="F8781" s="1" t="s">
        <v>521</v>
      </c>
      <c r="G8781" s="3">
        <v>45482</v>
      </c>
      <c r="H8781" s="3">
        <v>45483</v>
      </c>
      <c r="I8781" s="6">
        <v>280</v>
      </c>
      <c r="J8781" s="1">
        <v>1</v>
      </c>
      <c r="K8781" s="4">
        <v>0.05</v>
      </c>
      <c r="L8781" s="6">
        <f t="shared" si="274"/>
        <v>14</v>
      </c>
      <c r="M8781" s="8">
        <f t="shared" si="275"/>
        <v>266</v>
      </c>
      <c r="N8781" t="str" cm="1">
        <f t="array" ref="N87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82" spans="2:14" x14ac:dyDescent="0.35">
      <c r="B8782" s="7">
        <v>2032780</v>
      </c>
      <c r="C8782" s="1" t="s">
        <v>5</v>
      </c>
      <c r="D8782" s="1" t="s">
        <v>26</v>
      </c>
      <c r="E8782" s="1" t="s">
        <v>50</v>
      </c>
      <c r="F8782" s="1" t="s">
        <v>518</v>
      </c>
      <c r="G8782" s="3">
        <v>45482</v>
      </c>
      <c r="H8782" s="3">
        <v>45490</v>
      </c>
      <c r="I8782" s="6">
        <v>70</v>
      </c>
      <c r="J8782" s="1">
        <v>1</v>
      </c>
      <c r="K8782" s="4">
        <v>0.03</v>
      </c>
      <c r="L8782" s="6">
        <f t="shared" si="274"/>
        <v>2.1</v>
      </c>
      <c r="M8782" s="8">
        <f t="shared" si="275"/>
        <v>67.900000000000006</v>
      </c>
      <c r="N8782" t="str" cm="1">
        <f t="array" ref="N87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83" spans="2:14" x14ac:dyDescent="0.35">
      <c r="B8783" s="7">
        <v>2032781</v>
      </c>
      <c r="C8783" s="1" t="s">
        <v>6</v>
      </c>
      <c r="D8783" s="1" t="s">
        <v>27</v>
      </c>
      <c r="E8783" s="1" t="s">
        <v>51</v>
      </c>
      <c r="F8783" s="1" t="s">
        <v>518</v>
      </c>
      <c r="G8783" s="3">
        <v>45482</v>
      </c>
      <c r="H8783" s="3">
        <v>45484</v>
      </c>
      <c r="I8783" s="6">
        <v>230</v>
      </c>
      <c r="J8783" s="1">
        <v>2</v>
      </c>
      <c r="K8783" s="4">
        <v>0.1</v>
      </c>
      <c r="L8783" s="6">
        <f t="shared" si="274"/>
        <v>23</v>
      </c>
      <c r="M8783" s="8">
        <f t="shared" si="275"/>
        <v>437</v>
      </c>
      <c r="N8783" t="str" cm="1">
        <f t="array" ref="N87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84" spans="2:14" x14ac:dyDescent="0.35">
      <c r="B8784" s="7">
        <v>2032782</v>
      </c>
      <c r="C8784" s="1" t="s">
        <v>7</v>
      </c>
      <c r="D8784" s="1" t="s">
        <v>28</v>
      </c>
      <c r="E8784" s="1" t="s">
        <v>506</v>
      </c>
      <c r="F8784" s="1" t="s">
        <v>519</v>
      </c>
      <c r="G8784" s="3">
        <v>45482</v>
      </c>
      <c r="H8784" s="3">
        <v>45485</v>
      </c>
      <c r="I8784" s="6">
        <v>7999</v>
      </c>
      <c r="J8784" s="1">
        <v>1</v>
      </c>
      <c r="K8784" s="4">
        <v>0.05</v>
      </c>
      <c r="L8784" s="6">
        <f t="shared" si="274"/>
        <v>399.95000000000005</v>
      </c>
      <c r="M8784" s="8">
        <f t="shared" si="275"/>
        <v>7599.05</v>
      </c>
      <c r="N8784" t="str" cm="1">
        <f t="array" ref="N87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85" spans="2:14" x14ac:dyDescent="0.35">
      <c r="B8785" s="7">
        <v>2032783</v>
      </c>
      <c r="C8785" s="1" t="s">
        <v>10</v>
      </c>
      <c r="D8785" s="1" t="s">
        <v>29</v>
      </c>
      <c r="E8785" s="1" t="s">
        <v>507</v>
      </c>
      <c r="F8785" s="1" t="s">
        <v>521</v>
      </c>
      <c r="G8785" s="3">
        <v>45482</v>
      </c>
      <c r="H8785" s="3">
        <v>45487</v>
      </c>
      <c r="I8785" s="6">
        <v>850</v>
      </c>
      <c r="J8785" s="1">
        <v>2</v>
      </c>
      <c r="K8785" s="4">
        <v>0.05</v>
      </c>
      <c r="L8785" s="6">
        <f t="shared" si="274"/>
        <v>42.5</v>
      </c>
      <c r="M8785" s="8">
        <f t="shared" si="275"/>
        <v>1657.5</v>
      </c>
      <c r="N8785" t="str" cm="1">
        <f t="array" ref="N87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86" spans="2:14" x14ac:dyDescent="0.35">
      <c r="B8786" s="7">
        <v>2032784</v>
      </c>
      <c r="C8786" s="1" t="s">
        <v>8</v>
      </c>
      <c r="D8786" s="1" t="s">
        <v>25</v>
      </c>
      <c r="E8786" s="1" t="s">
        <v>508</v>
      </c>
      <c r="F8786" s="1" t="s">
        <v>520</v>
      </c>
      <c r="G8786" s="3">
        <v>45482</v>
      </c>
      <c r="H8786" s="3">
        <v>45483</v>
      </c>
      <c r="I8786" s="6">
        <v>65000</v>
      </c>
      <c r="J8786" s="1">
        <v>7</v>
      </c>
      <c r="K8786" s="4">
        <v>0.02</v>
      </c>
      <c r="L8786" s="6">
        <f t="shared" si="274"/>
        <v>1300</v>
      </c>
      <c r="M8786" s="8">
        <f t="shared" si="275"/>
        <v>453700</v>
      </c>
      <c r="N8786" t="str" cm="1">
        <f t="array" ref="N87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87" spans="2:14" x14ac:dyDescent="0.35">
      <c r="B8787" s="7">
        <v>2032785</v>
      </c>
      <c r="C8787" s="1" t="s">
        <v>9</v>
      </c>
      <c r="D8787" s="1" t="s">
        <v>30</v>
      </c>
      <c r="E8787" s="1" t="s">
        <v>31</v>
      </c>
      <c r="F8787" s="1" t="s">
        <v>518</v>
      </c>
      <c r="G8787" s="3">
        <v>45482</v>
      </c>
      <c r="H8787" s="3">
        <v>45490</v>
      </c>
      <c r="I8787" s="6">
        <v>450</v>
      </c>
      <c r="J8787" s="1">
        <v>2</v>
      </c>
      <c r="K8787" s="4">
        <v>0.06</v>
      </c>
      <c r="L8787" s="6">
        <f t="shared" si="274"/>
        <v>27</v>
      </c>
      <c r="M8787" s="8">
        <f t="shared" si="275"/>
        <v>873</v>
      </c>
      <c r="N8787" t="str" cm="1">
        <f t="array" ref="N87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88" spans="2:14" x14ac:dyDescent="0.35">
      <c r="B8788" s="7">
        <v>2032786</v>
      </c>
      <c r="C8788" s="1" t="s">
        <v>11</v>
      </c>
      <c r="D8788" s="1" t="s">
        <v>27</v>
      </c>
      <c r="E8788" s="1" t="s">
        <v>32</v>
      </c>
      <c r="F8788" s="1" t="s">
        <v>519</v>
      </c>
      <c r="G8788" s="3">
        <v>45482</v>
      </c>
      <c r="H8788" s="3">
        <v>45484</v>
      </c>
      <c r="I8788" s="6">
        <v>1299</v>
      </c>
      <c r="J8788" s="1">
        <v>2</v>
      </c>
      <c r="K8788" s="4">
        <v>0.15</v>
      </c>
      <c r="L8788" s="6">
        <f t="shared" si="274"/>
        <v>194.85</v>
      </c>
      <c r="M8788" s="8">
        <f t="shared" si="275"/>
        <v>2403.15</v>
      </c>
      <c r="N8788" t="str" cm="1">
        <f t="array" ref="N87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89" spans="2:14" x14ac:dyDescent="0.35">
      <c r="B8789" s="7">
        <v>2032787</v>
      </c>
      <c r="C8789" s="1" t="s">
        <v>12</v>
      </c>
      <c r="D8789" s="1" t="s">
        <v>28</v>
      </c>
      <c r="E8789" s="1" t="s">
        <v>38</v>
      </c>
      <c r="F8789" s="1" t="s">
        <v>520</v>
      </c>
      <c r="G8789" s="3">
        <v>45482</v>
      </c>
      <c r="H8789" s="3">
        <v>45485</v>
      </c>
      <c r="I8789" s="6">
        <v>1700</v>
      </c>
      <c r="J8789" s="1">
        <v>1</v>
      </c>
      <c r="K8789" s="4">
        <v>0.02</v>
      </c>
      <c r="L8789" s="6">
        <f t="shared" si="274"/>
        <v>34</v>
      </c>
      <c r="M8789" s="8">
        <f t="shared" si="275"/>
        <v>1666</v>
      </c>
      <c r="N8789" t="str" cm="1">
        <f t="array" ref="N87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90" spans="2:14" x14ac:dyDescent="0.35">
      <c r="B8790" s="7">
        <v>2032788</v>
      </c>
      <c r="C8790" s="1" t="s">
        <v>13</v>
      </c>
      <c r="D8790" s="1" t="s">
        <v>29</v>
      </c>
      <c r="E8790" s="1" t="s">
        <v>33</v>
      </c>
      <c r="F8790" s="1" t="s">
        <v>521</v>
      </c>
      <c r="G8790" s="3">
        <v>45482</v>
      </c>
      <c r="H8790" s="3">
        <v>45487</v>
      </c>
      <c r="I8790" s="6">
        <v>55000</v>
      </c>
      <c r="J8790" s="1">
        <v>2</v>
      </c>
      <c r="K8790" s="4">
        <v>0.02</v>
      </c>
      <c r="L8790" s="6">
        <f t="shared" si="274"/>
        <v>1100</v>
      </c>
      <c r="M8790" s="8">
        <f t="shared" si="275"/>
        <v>108900</v>
      </c>
      <c r="N8790" t="str" cm="1">
        <f t="array" ref="N87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91" spans="2:14" x14ac:dyDescent="0.35">
      <c r="B8791" s="7">
        <v>2032789</v>
      </c>
      <c r="C8791" s="1" t="s">
        <v>14</v>
      </c>
      <c r="D8791" s="1" t="s">
        <v>25</v>
      </c>
      <c r="E8791" s="1" t="s">
        <v>34</v>
      </c>
      <c r="F8791" s="1" t="s">
        <v>518</v>
      </c>
      <c r="G8791" s="3">
        <v>45482</v>
      </c>
      <c r="H8791" s="3">
        <v>45483</v>
      </c>
      <c r="I8791" s="6">
        <v>57999</v>
      </c>
      <c r="J8791" s="1">
        <v>4</v>
      </c>
      <c r="K8791" s="4">
        <v>0.02</v>
      </c>
      <c r="L8791" s="6">
        <f t="shared" si="274"/>
        <v>1159.98</v>
      </c>
      <c r="M8791" s="8">
        <f t="shared" si="275"/>
        <v>230836.02</v>
      </c>
      <c r="N8791" t="str" cm="1">
        <f t="array" ref="N87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92" spans="2:14" x14ac:dyDescent="0.35">
      <c r="B8792" s="7">
        <v>2032790</v>
      </c>
      <c r="C8792" s="1" t="s">
        <v>15</v>
      </c>
      <c r="D8792" s="1" t="s">
        <v>26</v>
      </c>
      <c r="E8792" s="1" t="s">
        <v>35</v>
      </c>
      <c r="F8792" s="1" t="s">
        <v>518</v>
      </c>
      <c r="G8792" s="3">
        <v>45482</v>
      </c>
      <c r="H8792" s="3">
        <v>45490</v>
      </c>
      <c r="I8792" s="6">
        <v>1399</v>
      </c>
      <c r="J8792" s="1">
        <v>3</v>
      </c>
      <c r="K8792" s="4">
        <v>0.02</v>
      </c>
      <c r="L8792" s="6">
        <f t="shared" si="274"/>
        <v>27.98</v>
      </c>
      <c r="M8792" s="8">
        <f t="shared" si="275"/>
        <v>4169.0200000000004</v>
      </c>
      <c r="N8792" t="str" cm="1">
        <f t="array" ref="N87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93" spans="2:14" x14ac:dyDescent="0.35">
      <c r="B8793" s="7">
        <v>2032791</v>
      </c>
      <c r="C8793" s="1" t="s">
        <v>16</v>
      </c>
      <c r="D8793" s="1" t="s">
        <v>27</v>
      </c>
      <c r="E8793" s="1" t="s">
        <v>36</v>
      </c>
      <c r="F8793" s="1" t="s">
        <v>519</v>
      </c>
      <c r="G8793" s="3">
        <v>45482</v>
      </c>
      <c r="H8793" s="3">
        <v>45484</v>
      </c>
      <c r="I8793" s="6">
        <v>999</v>
      </c>
      <c r="J8793" s="1">
        <v>2</v>
      </c>
      <c r="K8793" s="4">
        <v>0.02</v>
      </c>
      <c r="L8793" s="6">
        <f t="shared" si="274"/>
        <v>19.98</v>
      </c>
      <c r="M8793" s="8">
        <f t="shared" si="275"/>
        <v>1978.02</v>
      </c>
      <c r="N8793" t="str" cm="1">
        <f t="array" ref="N87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94" spans="2:14" x14ac:dyDescent="0.35">
      <c r="B8794" s="7">
        <v>2032792</v>
      </c>
      <c r="C8794" s="1" t="s">
        <v>17</v>
      </c>
      <c r="D8794" s="1" t="s">
        <v>28</v>
      </c>
      <c r="E8794" s="1" t="s">
        <v>37</v>
      </c>
      <c r="F8794" s="1" t="s">
        <v>521</v>
      </c>
      <c r="G8794" s="3">
        <v>45482</v>
      </c>
      <c r="H8794" s="3">
        <v>45485</v>
      </c>
      <c r="I8794" s="6">
        <v>2099</v>
      </c>
      <c r="J8794" s="1">
        <v>1</v>
      </c>
      <c r="K8794" s="4">
        <v>0.02</v>
      </c>
      <c r="L8794" s="6">
        <f t="shared" si="274"/>
        <v>41.980000000000004</v>
      </c>
      <c r="M8794" s="8">
        <f t="shared" si="275"/>
        <v>2057.02</v>
      </c>
      <c r="N8794" t="str" cm="1">
        <f t="array" ref="N87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95" spans="2:14" x14ac:dyDescent="0.35">
      <c r="B8795" s="7">
        <v>2032793</v>
      </c>
      <c r="C8795" s="1" t="s">
        <v>18</v>
      </c>
      <c r="D8795" s="1" t="s">
        <v>29</v>
      </c>
      <c r="E8795" s="1" t="s">
        <v>39</v>
      </c>
      <c r="F8795" s="1" t="s">
        <v>520</v>
      </c>
      <c r="G8795" s="3">
        <v>45482</v>
      </c>
      <c r="H8795" s="3">
        <v>45487</v>
      </c>
      <c r="I8795" s="6">
        <v>11000</v>
      </c>
      <c r="J8795" s="1">
        <v>1</v>
      </c>
      <c r="K8795" s="4">
        <v>0.02</v>
      </c>
      <c r="L8795" s="6">
        <f t="shared" si="274"/>
        <v>220</v>
      </c>
      <c r="M8795" s="8">
        <f t="shared" si="275"/>
        <v>10780</v>
      </c>
      <c r="N8795" t="str" cm="1">
        <f t="array" ref="N87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796" spans="2:14" x14ac:dyDescent="0.35">
      <c r="B8796" s="7">
        <v>2032794</v>
      </c>
      <c r="C8796" s="1" t="s">
        <v>19</v>
      </c>
      <c r="D8796" s="1" t="s">
        <v>25</v>
      </c>
      <c r="E8796" s="1" t="s">
        <v>40</v>
      </c>
      <c r="F8796" s="1" t="s">
        <v>518</v>
      </c>
      <c r="G8796" s="3">
        <v>45482</v>
      </c>
      <c r="H8796" s="3">
        <v>45483</v>
      </c>
      <c r="I8796" s="6">
        <v>800</v>
      </c>
      <c r="J8796" s="1">
        <v>2</v>
      </c>
      <c r="K8796" s="4">
        <v>0.02</v>
      </c>
      <c r="L8796" s="6">
        <f t="shared" si="274"/>
        <v>16</v>
      </c>
      <c r="M8796" s="8">
        <f t="shared" si="275"/>
        <v>1584</v>
      </c>
      <c r="N8796" t="str" cm="1">
        <f t="array" ref="N87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97" spans="2:14" x14ac:dyDescent="0.35">
      <c r="B8797" s="7">
        <v>2032795</v>
      </c>
      <c r="C8797" s="1" t="s">
        <v>20</v>
      </c>
      <c r="D8797" s="1" t="s">
        <v>26</v>
      </c>
      <c r="E8797" s="1" t="s">
        <v>41</v>
      </c>
      <c r="F8797" s="1" t="s">
        <v>519</v>
      </c>
      <c r="G8797" s="3">
        <v>45482</v>
      </c>
      <c r="H8797" s="3">
        <v>45490</v>
      </c>
      <c r="I8797" s="6">
        <v>5500</v>
      </c>
      <c r="J8797" s="1">
        <v>1</v>
      </c>
      <c r="K8797" s="4">
        <v>7.0000000000000007E-2</v>
      </c>
      <c r="L8797" s="6">
        <f t="shared" si="274"/>
        <v>385.00000000000006</v>
      </c>
      <c r="M8797" s="8">
        <f t="shared" si="275"/>
        <v>5115</v>
      </c>
      <c r="N8797" t="str" cm="1">
        <f t="array" ref="N87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98" spans="2:14" x14ac:dyDescent="0.35">
      <c r="B8798" s="7">
        <v>2032796</v>
      </c>
      <c r="C8798" s="1" t="s">
        <v>21</v>
      </c>
      <c r="D8798" s="1" t="s">
        <v>27</v>
      </c>
      <c r="E8798" s="1" t="s">
        <v>42</v>
      </c>
      <c r="F8798" s="1" t="s">
        <v>520</v>
      </c>
      <c r="G8798" s="3">
        <v>45482</v>
      </c>
      <c r="H8798" s="3">
        <v>45484</v>
      </c>
      <c r="I8798" s="6">
        <v>1350</v>
      </c>
      <c r="J8798" s="1">
        <v>3</v>
      </c>
      <c r="K8798" s="4">
        <v>0.03</v>
      </c>
      <c r="L8798" s="6">
        <f t="shared" si="274"/>
        <v>40.5</v>
      </c>
      <c r="M8798" s="8">
        <f t="shared" si="275"/>
        <v>4009.5</v>
      </c>
      <c r="N8798" t="str" cm="1">
        <f t="array" ref="N87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799" spans="2:14" x14ac:dyDescent="0.35">
      <c r="B8799" s="7">
        <v>2032797</v>
      </c>
      <c r="C8799" s="1" t="s">
        <v>22</v>
      </c>
      <c r="D8799" s="1" t="s">
        <v>28</v>
      </c>
      <c r="E8799" s="1" t="s">
        <v>43</v>
      </c>
      <c r="F8799" s="1" t="s">
        <v>521</v>
      </c>
      <c r="G8799" s="3">
        <v>45482</v>
      </c>
      <c r="H8799" s="3">
        <v>45485</v>
      </c>
      <c r="I8799" s="6">
        <v>4500</v>
      </c>
      <c r="J8799" s="1">
        <v>2</v>
      </c>
      <c r="K8799" s="4">
        <v>0.08</v>
      </c>
      <c r="L8799" s="6">
        <f t="shared" si="274"/>
        <v>360</v>
      </c>
      <c r="M8799" s="8">
        <f t="shared" si="275"/>
        <v>8640</v>
      </c>
      <c r="N8799" t="str" cm="1">
        <f t="array" ref="N87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00" spans="2:14" x14ac:dyDescent="0.35">
      <c r="B8800" s="7">
        <v>2032798</v>
      </c>
      <c r="C8800" s="1" t="s">
        <v>23</v>
      </c>
      <c r="D8800" s="1" t="s">
        <v>29</v>
      </c>
      <c r="E8800" s="1" t="s">
        <v>44</v>
      </c>
      <c r="F8800" s="1" t="s">
        <v>518</v>
      </c>
      <c r="G8800" s="3">
        <v>45482</v>
      </c>
      <c r="H8800" s="3">
        <v>45487</v>
      </c>
      <c r="I8800" s="6">
        <v>2350</v>
      </c>
      <c r="J8800" s="1">
        <v>1</v>
      </c>
      <c r="K8800" s="4">
        <v>0.05</v>
      </c>
      <c r="L8800" s="6">
        <f t="shared" si="274"/>
        <v>117.5</v>
      </c>
      <c r="M8800" s="8">
        <f t="shared" si="275"/>
        <v>2232.5</v>
      </c>
      <c r="N8800" t="str" cm="1">
        <f t="array" ref="N88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01" spans="2:14" x14ac:dyDescent="0.35">
      <c r="B8801" s="7">
        <v>2032799</v>
      </c>
      <c r="C8801" s="1" t="s">
        <v>24</v>
      </c>
      <c r="D8801" s="1" t="s">
        <v>25</v>
      </c>
      <c r="E8801" s="1" t="s">
        <v>45</v>
      </c>
      <c r="F8801" s="1" t="s">
        <v>518</v>
      </c>
      <c r="G8801" s="3">
        <v>45482</v>
      </c>
      <c r="H8801" s="3">
        <v>45483</v>
      </c>
      <c r="I8801" s="6">
        <v>90</v>
      </c>
      <c r="J8801" s="1">
        <v>2</v>
      </c>
      <c r="K8801" s="4">
        <v>0.05</v>
      </c>
      <c r="L8801" s="6">
        <f t="shared" si="274"/>
        <v>4.5</v>
      </c>
      <c r="M8801" s="8">
        <f t="shared" si="275"/>
        <v>175.5</v>
      </c>
      <c r="N8801" t="str" cm="1">
        <f t="array" ref="N88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02" spans="2:14" x14ac:dyDescent="0.35">
      <c r="B8802" s="7">
        <v>2032800</v>
      </c>
      <c r="C8802" s="1" t="s">
        <v>4</v>
      </c>
      <c r="D8802" s="1" t="s">
        <v>451</v>
      </c>
      <c r="E8802" s="1" t="s">
        <v>46</v>
      </c>
      <c r="F8802" s="1" t="s">
        <v>519</v>
      </c>
      <c r="G8802" s="3">
        <v>45482</v>
      </c>
      <c r="H8802" s="3">
        <v>45490</v>
      </c>
      <c r="I8802" s="6">
        <v>280</v>
      </c>
      <c r="J8802" s="1">
        <v>1</v>
      </c>
      <c r="K8802" s="4">
        <v>0.05</v>
      </c>
      <c r="L8802" s="6">
        <f t="shared" si="274"/>
        <v>14</v>
      </c>
      <c r="M8802" s="8">
        <f t="shared" si="275"/>
        <v>266</v>
      </c>
      <c r="N8802" t="str" cm="1">
        <f t="array" ref="N88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03" spans="2:14" x14ac:dyDescent="0.35">
      <c r="B8803" s="7">
        <v>2032801</v>
      </c>
      <c r="C8803" s="1" t="s">
        <v>5</v>
      </c>
      <c r="D8803" s="1" t="s">
        <v>25</v>
      </c>
      <c r="E8803" s="1" t="s">
        <v>47</v>
      </c>
      <c r="F8803" s="1" t="s">
        <v>521</v>
      </c>
      <c r="G8803" s="3">
        <v>45482</v>
      </c>
      <c r="H8803" s="3">
        <v>45484</v>
      </c>
      <c r="I8803" s="6">
        <v>70</v>
      </c>
      <c r="J8803" s="1">
        <v>2</v>
      </c>
      <c r="K8803" s="4">
        <v>0.05</v>
      </c>
      <c r="L8803" s="6">
        <f t="shared" si="274"/>
        <v>3.5</v>
      </c>
      <c r="M8803" s="8">
        <f t="shared" si="275"/>
        <v>136.5</v>
      </c>
      <c r="N8803" t="str" cm="1">
        <f t="array" ref="N88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04" spans="2:14" x14ac:dyDescent="0.35">
      <c r="B8804" s="7">
        <v>2032802</v>
      </c>
      <c r="C8804" s="1" t="s">
        <v>6</v>
      </c>
      <c r="D8804" s="1" t="s">
        <v>26</v>
      </c>
      <c r="E8804" s="1" t="s">
        <v>48</v>
      </c>
      <c r="F8804" s="1" t="s">
        <v>520</v>
      </c>
      <c r="G8804" s="3">
        <v>45482</v>
      </c>
      <c r="H8804" s="3">
        <v>45485</v>
      </c>
      <c r="I8804" s="6">
        <v>230</v>
      </c>
      <c r="J8804" s="1">
        <v>3</v>
      </c>
      <c r="K8804" s="4">
        <v>0.03</v>
      </c>
      <c r="L8804" s="6">
        <f t="shared" si="274"/>
        <v>6.8999999999999995</v>
      </c>
      <c r="M8804" s="8">
        <f t="shared" si="275"/>
        <v>683.1</v>
      </c>
      <c r="N8804" t="str" cm="1">
        <f t="array" ref="N88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05" spans="2:14" x14ac:dyDescent="0.35">
      <c r="B8805" s="7">
        <v>2032803</v>
      </c>
      <c r="C8805" s="1" t="s">
        <v>7</v>
      </c>
      <c r="D8805" s="1" t="s">
        <v>27</v>
      </c>
      <c r="E8805" s="1" t="s">
        <v>49</v>
      </c>
      <c r="F8805" s="1" t="s">
        <v>518</v>
      </c>
      <c r="G8805" s="3">
        <v>45482</v>
      </c>
      <c r="H8805" s="3">
        <v>45487</v>
      </c>
      <c r="I8805" s="6">
        <v>7999</v>
      </c>
      <c r="J8805" s="1">
        <v>2</v>
      </c>
      <c r="K8805" s="4">
        <v>0.1</v>
      </c>
      <c r="L8805" s="6">
        <f t="shared" si="274"/>
        <v>799.90000000000009</v>
      </c>
      <c r="M8805" s="8">
        <f t="shared" si="275"/>
        <v>15198.1</v>
      </c>
      <c r="N8805" t="str" cm="1">
        <f t="array" ref="N88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06" spans="2:14" x14ac:dyDescent="0.35">
      <c r="B8806" s="7">
        <v>2032804</v>
      </c>
      <c r="C8806" s="1" t="s">
        <v>10</v>
      </c>
      <c r="D8806" s="1" t="s">
        <v>28</v>
      </c>
      <c r="E8806" s="1" t="s">
        <v>50</v>
      </c>
      <c r="F8806" s="1" t="s">
        <v>519</v>
      </c>
      <c r="G8806" s="3">
        <v>45482</v>
      </c>
      <c r="H8806" s="3">
        <v>45483</v>
      </c>
      <c r="I8806" s="6">
        <v>850</v>
      </c>
      <c r="J8806" s="1">
        <v>7</v>
      </c>
      <c r="K8806" s="4">
        <v>0.05</v>
      </c>
      <c r="L8806" s="6">
        <f t="shared" si="274"/>
        <v>42.5</v>
      </c>
      <c r="M8806" s="8">
        <f t="shared" si="275"/>
        <v>5907.5</v>
      </c>
      <c r="N8806" t="str" cm="1">
        <f t="array" ref="N88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07" spans="2:14" x14ac:dyDescent="0.35">
      <c r="B8807" s="7">
        <v>2032805</v>
      </c>
      <c r="C8807" s="1" t="s">
        <v>8</v>
      </c>
      <c r="D8807" s="1" t="s">
        <v>29</v>
      </c>
      <c r="E8807" s="1" t="s">
        <v>51</v>
      </c>
      <c r="F8807" s="1" t="s">
        <v>520</v>
      </c>
      <c r="G8807" s="3">
        <v>45482</v>
      </c>
      <c r="H8807" s="3">
        <v>45490</v>
      </c>
      <c r="I8807" s="6">
        <v>65000</v>
      </c>
      <c r="J8807" s="1">
        <v>2</v>
      </c>
      <c r="K8807" s="4">
        <v>0.05</v>
      </c>
      <c r="L8807" s="6">
        <f t="shared" si="274"/>
        <v>3250</v>
      </c>
      <c r="M8807" s="8">
        <f t="shared" si="275"/>
        <v>126750</v>
      </c>
      <c r="N8807" t="str" cm="1">
        <f t="array" ref="N88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08" spans="2:14" x14ac:dyDescent="0.35">
      <c r="B8808" s="7">
        <v>2032806</v>
      </c>
      <c r="C8808" s="1" t="s">
        <v>9</v>
      </c>
      <c r="D8808" s="1" t="s">
        <v>25</v>
      </c>
      <c r="E8808" s="1" t="s">
        <v>506</v>
      </c>
      <c r="F8808" s="1" t="s">
        <v>521</v>
      </c>
      <c r="G8808" s="3">
        <v>45482</v>
      </c>
      <c r="H8808" s="3">
        <v>45484</v>
      </c>
      <c r="I8808" s="6">
        <v>450</v>
      </c>
      <c r="J8808" s="1">
        <v>1</v>
      </c>
      <c r="K8808" s="4">
        <v>0.02</v>
      </c>
      <c r="L8808" s="6">
        <f t="shared" si="274"/>
        <v>9</v>
      </c>
      <c r="M8808" s="8">
        <f t="shared" si="275"/>
        <v>441</v>
      </c>
      <c r="N8808" t="str" cm="1">
        <f t="array" ref="N88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09" spans="2:14" x14ac:dyDescent="0.35">
      <c r="B8809" s="7">
        <v>2032807</v>
      </c>
      <c r="C8809" s="1" t="s">
        <v>11</v>
      </c>
      <c r="D8809" s="1" t="s">
        <v>30</v>
      </c>
      <c r="E8809" s="1" t="s">
        <v>507</v>
      </c>
      <c r="F8809" s="1" t="s">
        <v>518</v>
      </c>
      <c r="G8809" s="3">
        <v>45482</v>
      </c>
      <c r="H8809" s="3">
        <v>45485</v>
      </c>
      <c r="I8809" s="6">
        <v>1299</v>
      </c>
      <c r="J8809" s="1">
        <v>1</v>
      </c>
      <c r="K8809" s="4">
        <v>0.06</v>
      </c>
      <c r="L8809" s="6">
        <f t="shared" si="274"/>
        <v>77.94</v>
      </c>
      <c r="M8809" s="8">
        <f t="shared" si="275"/>
        <v>1221.06</v>
      </c>
      <c r="N8809" t="str" cm="1">
        <f t="array" ref="N88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10" spans="2:14" x14ac:dyDescent="0.35">
      <c r="B8810" s="7">
        <v>2032808</v>
      </c>
      <c r="C8810" s="1" t="s">
        <v>12</v>
      </c>
      <c r="D8810" s="1" t="s">
        <v>27</v>
      </c>
      <c r="E8810" s="1" t="s">
        <v>508</v>
      </c>
      <c r="F8810" s="1" t="s">
        <v>518</v>
      </c>
      <c r="G8810" s="3">
        <v>45482</v>
      </c>
      <c r="H8810" s="3">
        <v>45487</v>
      </c>
      <c r="I8810" s="6">
        <v>1700</v>
      </c>
      <c r="J8810" s="1">
        <v>1</v>
      </c>
      <c r="K8810" s="4">
        <v>0.15</v>
      </c>
      <c r="L8810" s="6">
        <f t="shared" si="274"/>
        <v>255</v>
      </c>
      <c r="M8810" s="8">
        <f t="shared" si="275"/>
        <v>1445</v>
      </c>
      <c r="N8810" t="str" cm="1">
        <f t="array" ref="N88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11" spans="2:14" x14ac:dyDescent="0.35">
      <c r="B8811" s="7">
        <v>2032809</v>
      </c>
      <c r="C8811" s="1" t="s">
        <v>13</v>
      </c>
      <c r="D8811" s="1" t="s">
        <v>28</v>
      </c>
      <c r="E8811" s="1" t="s">
        <v>31</v>
      </c>
      <c r="F8811" s="1" t="s">
        <v>519</v>
      </c>
      <c r="G8811" s="3">
        <v>45482</v>
      </c>
      <c r="H8811" s="3">
        <v>45483</v>
      </c>
      <c r="I8811" s="6">
        <v>55000</v>
      </c>
      <c r="J8811" s="1">
        <v>2</v>
      </c>
      <c r="K8811" s="4">
        <v>0.02</v>
      </c>
      <c r="L8811" s="6">
        <f t="shared" si="274"/>
        <v>1100</v>
      </c>
      <c r="M8811" s="8">
        <f t="shared" si="275"/>
        <v>108900</v>
      </c>
      <c r="N8811" t="str" cm="1">
        <f t="array" ref="N88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12" spans="2:14" x14ac:dyDescent="0.35">
      <c r="B8812" s="7">
        <v>2032810</v>
      </c>
      <c r="C8812" s="1" t="s">
        <v>14</v>
      </c>
      <c r="D8812" s="1" t="s">
        <v>29</v>
      </c>
      <c r="E8812" s="1" t="s">
        <v>32</v>
      </c>
      <c r="F8812" s="1" t="s">
        <v>521</v>
      </c>
      <c r="G8812" s="3">
        <v>45482</v>
      </c>
      <c r="H8812" s="3">
        <v>45490</v>
      </c>
      <c r="I8812" s="6">
        <v>57999</v>
      </c>
      <c r="J8812" s="1">
        <v>1</v>
      </c>
      <c r="K8812" s="4">
        <v>0.02</v>
      </c>
      <c r="L8812" s="6">
        <f t="shared" si="274"/>
        <v>1159.98</v>
      </c>
      <c r="M8812" s="8">
        <f t="shared" si="275"/>
        <v>56839.02</v>
      </c>
      <c r="N8812" t="str" cm="1">
        <f t="array" ref="N88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13" spans="2:14" x14ac:dyDescent="0.35">
      <c r="B8813" s="7">
        <v>2032811</v>
      </c>
      <c r="C8813" s="1" t="s">
        <v>15</v>
      </c>
      <c r="D8813" s="1" t="s">
        <v>25</v>
      </c>
      <c r="E8813" s="1" t="s">
        <v>38</v>
      </c>
      <c r="F8813" s="1" t="s">
        <v>520</v>
      </c>
      <c r="G8813" s="3">
        <v>45482</v>
      </c>
      <c r="H8813" s="3">
        <v>45484</v>
      </c>
      <c r="I8813" s="6">
        <v>1399</v>
      </c>
      <c r="J8813" s="1">
        <v>2</v>
      </c>
      <c r="K8813" s="4">
        <v>0.02</v>
      </c>
      <c r="L8813" s="6">
        <f t="shared" si="274"/>
        <v>27.98</v>
      </c>
      <c r="M8813" s="8">
        <f t="shared" si="275"/>
        <v>2770.02</v>
      </c>
      <c r="N8813" t="str" cm="1">
        <f t="array" ref="N88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14" spans="2:14" x14ac:dyDescent="0.35">
      <c r="B8814" s="7">
        <v>2032812</v>
      </c>
      <c r="C8814" s="1" t="s">
        <v>16</v>
      </c>
      <c r="D8814" s="1" t="s">
        <v>26</v>
      </c>
      <c r="E8814" s="1" t="s">
        <v>33</v>
      </c>
      <c r="F8814" s="1" t="s">
        <v>518</v>
      </c>
      <c r="G8814" s="3">
        <v>45482</v>
      </c>
      <c r="H8814" s="3">
        <v>45485</v>
      </c>
      <c r="I8814" s="6">
        <v>999</v>
      </c>
      <c r="J8814" s="1">
        <v>7</v>
      </c>
      <c r="K8814" s="4">
        <v>0.02</v>
      </c>
      <c r="L8814" s="6">
        <f t="shared" si="274"/>
        <v>19.98</v>
      </c>
      <c r="M8814" s="8">
        <f t="shared" si="275"/>
        <v>6973.02</v>
      </c>
      <c r="N8814" t="str" cm="1">
        <f t="array" ref="N88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15" spans="2:14" x14ac:dyDescent="0.35">
      <c r="B8815" s="7">
        <v>2032813</v>
      </c>
      <c r="C8815" s="1" t="s">
        <v>17</v>
      </c>
      <c r="D8815" s="1" t="s">
        <v>27</v>
      </c>
      <c r="E8815" s="1" t="s">
        <v>34</v>
      </c>
      <c r="F8815" s="1" t="s">
        <v>519</v>
      </c>
      <c r="G8815" s="3">
        <v>45482</v>
      </c>
      <c r="H8815" s="3">
        <v>45487</v>
      </c>
      <c r="I8815" s="6">
        <v>2099</v>
      </c>
      <c r="J8815" s="1">
        <v>2</v>
      </c>
      <c r="K8815" s="4">
        <v>0.02</v>
      </c>
      <c r="L8815" s="6">
        <f t="shared" si="274"/>
        <v>41.980000000000004</v>
      </c>
      <c r="M8815" s="8">
        <f t="shared" si="275"/>
        <v>4156.0200000000004</v>
      </c>
      <c r="N8815" t="str" cm="1">
        <f t="array" ref="N88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16" spans="2:14" x14ac:dyDescent="0.35">
      <c r="B8816" s="7">
        <v>2032814</v>
      </c>
      <c r="C8816" s="1" t="s">
        <v>18</v>
      </c>
      <c r="D8816" s="1" t="s">
        <v>28</v>
      </c>
      <c r="E8816" s="1" t="s">
        <v>35</v>
      </c>
      <c r="F8816" s="1" t="s">
        <v>520</v>
      </c>
      <c r="G8816" s="3">
        <v>45482</v>
      </c>
      <c r="H8816" s="3">
        <v>45483</v>
      </c>
      <c r="I8816" s="6">
        <v>11000</v>
      </c>
      <c r="J8816" s="1">
        <v>2</v>
      </c>
      <c r="K8816" s="4">
        <v>0.02</v>
      </c>
      <c r="L8816" s="6">
        <f t="shared" si="274"/>
        <v>220</v>
      </c>
      <c r="M8816" s="8">
        <f t="shared" si="275"/>
        <v>21780</v>
      </c>
      <c r="N8816" t="str" cm="1">
        <f t="array" ref="N88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17" spans="2:14" x14ac:dyDescent="0.35">
      <c r="B8817" s="7">
        <v>2032815</v>
      </c>
      <c r="C8817" s="1" t="s">
        <v>19</v>
      </c>
      <c r="D8817" s="1" t="s">
        <v>29</v>
      </c>
      <c r="E8817" s="1" t="s">
        <v>36</v>
      </c>
      <c r="F8817" s="1" t="s">
        <v>521</v>
      </c>
      <c r="G8817" s="3">
        <v>45482</v>
      </c>
      <c r="H8817" s="3">
        <v>45490</v>
      </c>
      <c r="I8817" s="6">
        <v>800</v>
      </c>
      <c r="J8817" s="1">
        <v>1</v>
      </c>
      <c r="K8817" s="4">
        <v>0.02</v>
      </c>
      <c r="L8817" s="6">
        <f t="shared" si="274"/>
        <v>16</v>
      </c>
      <c r="M8817" s="8">
        <f t="shared" si="275"/>
        <v>784</v>
      </c>
      <c r="N8817" t="str" cm="1">
        <f t="array" ref="N88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18" spans="2:14" x14ac:dyDescent="0.35">
      <c r="B8818" s="7">
        <v>2032816</v>
      </c>
      <c r="C8818" s="1" t="s">
        <v>20</v>
      </c>
      <c r="D8818" s="1" t="s">
        <v>25</v>
      </c>
      <c r="E8818" s="1" t="s">
        <v>37</v>
      </c>
      <c r="F8818" s="1" t="s">
        <v>518</v>
      </c>
      <c r="G8818" s="3">
        <v>45482</v>
      </c>
      <c r="H8818" s="3">
        <v>45484</v>
      </c>
      <c r="I8818" s="6">
        <v>5500</v>
      </c>
      <c r="J8818" s="1">
        <v>2</v>
      </c>
      <c r="K8818" s="4">
        <v>0.02</v>
      </c>
      <c r="L8818" s="6">
        <f t="shared" si="274"/>
        <v>110</v>
      </c>
      <c r="M8818" s="8">
        <f t="shared" si="275"/>
        <v>10890</v>
      </c>
      <c r="N8818" t="str" cm="1">
        <f t="array" ref="N88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19" spans="2:14" x14ac:dyDescent="0.35">
      <c r="B8819" s="7">
        <v>2032817</v>
      </c>
      <c r="C8819" s="1" t="s">
        <v>21</v>
      </c>
      <c r="D8819" s="1" t="s">
        <v>26</v>
      </c>
      <c r="E8819" s="1" t="s">
        <v>39</v>
      </c>
      <c r="F8819" s="1" t="s">
        <v>518</v>
      </c>
      <c r="G8819" s="3">
        <v>45482</v>
      </c>
      <c r="H8819" s="3">
        <v>45485</v>
      </c>
      <c r="I8819" s="6">
        <v>1350</v>
      </c>
      <c r="J8819" s="1">
        <v>4</v>
      </c>
      <c r="K8819" s="4">
        <v>7.0000000000000007E-2</v>
      </c>
      <c r="L8819" s="6">
        <f t="shared" si="274"/>
        <v>94.500000000000014</v>
      </c>
      <c r="M8819" s="8">
        <f t="shared" si="275"/>
        <v>5305.5</v>
      </c>
      <c r="N8819" t="str" cm="1">
        <f t="array" ref="N88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20" spans="2:14" x14ac:dyDescent="0.35">
      <c r="B8820" s="7">
        <v>2032818</v>
      </c>
      <c r="C8820" s="1" t="s">
        <v>22</v>
      </c>
      <c r="D8820" s="1" t="s">
        <v>27</v>
      </c>
      <c r="E8820" s="1" t="s">
        <v>40</v>
      </c>
      <c r="F8820" s="1" t="s">
        <v>519</v>
      </c>
      <c r="G8820" s="3">
        <v>45482</v>
      </c>
      <c r="H8820" s="3">
        <v>45487</v>
      </c>
      <c r="I8820" s="6">
        <v>4500</v>
      </c>
      <c r="J8820" s="1">
        <v>3</v>
      </c>
      <c r="K8820" s="4">
        <v>0.03</v>
      </c>
      <c r="L8820" s="6">
        <f t="shared" si="274"/>
        <v>135</v>
      </c>
      <c r="M8820" s="8">
        <f t="shared" si="275"/>
        <v>13365</v>
      </c>
      <c r="N8820" t="str" cm="1">
        <f t="array" ref="N88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21" spans="2:14" x14ac:dyDescent="0.35">
      <c r="B8821" s="7">
        <v>2032819</v>
      </c>
      <c r="C8821" s="1" t="s">
        <v>23</v>
      </c>
      <c r="D8821" s="1" t="s">
        <v>28</v>
      </c>
      <c r="E8821" s="1" t="s">
        <v>41</v>
      </c>
      <c r="F8821" s="1" t="s">
        <v>521</v>
      </c>
      <c r="G8821" s="3">
        <v>45482</v>
      </c>
      <c r="H8821" s="3">
        <v>45483</v>
      </c>
      <c r="I8821" s="6">
        <v>2350</v>
      </c>
      <c r="J8821" s="1">
        <v>2</v>
      </c>
      <c r="K8821" s="4">
        <v>0.08</v>
      </c>
      <c r="L8821" s="6">
        <f t="shared" si="274"/>
        <v>188</v>
      </c>
      <c r="M8821" s="8">
        <f t="shared" si="275"/>
        <v>4512</v>
      </c>
      <c r="N8821" t="str" cm="1">
        <f t="array" ref="N88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22" spans="2:14" x14ac:dyDescent="0.35">
      <c r="B8822" s="7">
        <v>2032820</v>
      </c>
      <c r="C8822" s="1" t="s">
        <v>24</v>
      </c>
      <c r="D8822" s="1" t="s">
        <v>29</v>
      </c>
      <c r="E8822" s="1" t="s">
        <v>42</v>
      </c>
      <c r="F8822" s="1" t="s">
        <v>520</v>
      </c>
      <c r="G8822" s="3">
        <v>45482</v>
      </c>
      <c r="H8822" s="3">
        <v>45490</v>
      </c>
      <c r="I8822" s="6">
        <v>90</v>
      </c>
      <c r="J8822" s="1">
        <v>1</v>
      </c>
      <c r="K8822" s="4">
        <v>0.05</v>
      </c>
      <c r="L8822" s="6">
        <f t="shared" si="274"/>
        <v>4.5</v>
      </c>
      <c r="M8822" s="8">
        <f t="shared" si="275"/>
        <v>85.5</v>
      </c>
      <c r="N8822" t="str" cm="1">
        <f t="array" ref="N88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23" spans="2:14" x14ac:dyDescent="0.35">
      <c r="B8823" s="7">
        <v>2032821</v>
      </c>
      <c r="C8823" s="1" t="s">
        <v>4</v>
      </c>
      <c r="D8823" s="1" t="s">
        <v>25</v>
      </c>
      <c r="E8823" s="1" t="s">
        <v>43</v>
      </c>
      <c r="F8823" s="1" t="s">
        <v>518</v>
      </c>
      <c r="G8823" s="3">
        <v>45482</v>
      </c>
      <c r="H8823" s="3">
        <v>45484</v>
      </c>
      <c r="I8823" s="6">
        <v>280</v>
      </c>
      <c r="J8823" s="1">
        <v>1</v>
      </c>
      <c r="K8823" s="4">
        <v>0.05</v>
      </c>
      <c r="L8823" s="6">
        <f t="shared" si="274"/>
        <v>14</v>
      </c>
      <c r="M8823" s="8">
        <f t="shared" si="275"/>
        <v>266</v>
      </c>
      <c r="N8823" t="str" cm="1">
        <f t="array" ref="N88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24" spans="2:14" x14ac:dyDescent="0.35">
      <c r="B8824" s="7">
        <v>2032822</v>
      </c>
      <c r="C8824" s="1" t="s">
        <v>5</v>
      </c>
      <c r="D8824" s="1" t="s">
        <v>452</v>
      </c>
      <c r="E8824" s="1" t="s">
        <v>44</v>
      </c>
      <c r="F8824" s="1" t="s">
        <v>519</v>
      </c>
      <c r="G8824" s="3">
        <v>45482</v>
      </c>
      <c r="H8824" s="3">
        <v>45485</v>
      </c>
      <c r="I8824" s="6">
        <v>70</v>
      </c>
      <c r="J8824" s="1">
        <v>2</v>
      </c>
      <c r="K8824" s="4">
        <v>0.05</v>
      </c>
      <c r="L8824" s="6">
        <f t="shared" si="274"/>
        <v>3.5</v>
      </c>
      <c r="M8824" s="8">
        <f t="shared" si="275"/>
        <v>136.5</v>
      </c>
      <c r="N8824" t="str" cm="1">
        <f t="array" ref="N88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25" spans="2:14" x14ac:dyDescent="0.35">
      <c r="B8825" s="7">
        <v>2032823</v>
      </c>
      <c r="C8825" s="1" t="s">
        <v>6</v>
      </c>
      <c r="D8825" s="1" t="s">
        <v>25</v>
      </c>
      <c r="E8825" s="1" t="s">
        <v>45</v>
      </c>
      <c r="F8825" s="1" t="s">
        <v>520</v>
      </c>
      <c r="G8825" s="3">
        <v>45482</v>
      </c>
      <c r="H8825" s="3">
        <v>45487</v>
      </c>
      <c r="I8825" s="6">
        <v>230</v>
      </c>
      <c r="J8825" s="1">
        <v>1</v>
      </c>
      <c r="K8825" s="4">
        <v>0.05</v>
      </c>
      <c r="L8825" s="6">
        <f t="shared" si="274"/>
        <v>11.5</v>
      </c>
      <c r="M8825" s="8">
        <f t="shared" si="275"/>
        <v>218.5</v>
      </c>
      <c r="N8825" t="str" cm="1">
        <f t="array" ref="N88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26" spans="2:14" x14ac:dyDescent="0.35">
      <c r="B8826" s="7">
        <v>2032824</v>
      </c>
      <c r="C8826" s="1" t="s">
        <v>7</v>
      </c>
      <c r="D8826" s="1" t="s">
        <v>26</v>
      </c>
      <c r="E8826" s="1" t="s">
        <v>46</v>
      </c>
      <c r="F8826" s="1" t="s">
        <v>521</v>
      </c>
      <c r="G8826" s="3">
        <v>45482</v>
      </c>
      <c r="H8826" s="3">
        <v>45483</v>
      </c>
      <c r="I8826" s="6">
        <v>7999</v>
      </c>
      <c r="J8826" s="1">
        <v>3</v>
      </c>
      <c r="K8826" s="4">
        <v>0.03</v>
      </c>
      <c r="L8826" s="6">
        <f t="shared" si="274"/>
        <v>239.97</v>
      </c>
      <c r="M8826" s="8">
        <f t="shared" si="275"/>
        <v>23757.03</v>
      </c>
      <c r="N8826" t="str" cm="1">
        <f t="array" ref="N88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27" spans="2:14" x14ac:dyDescent="0.35">
      <c r="B8827" s="7">
        <v>2032825</v>
      </c>
      <c r="C8827" s="1" t="s">
        <v>10</v>
      </c>
      <c r="D8827" s="1" t="s">
        <v>27</v>
      </c>
      <c r="E8827" s="1" t="s">
        <v>47</v>
      </c>
      <c r="F8827" s="1" t="s">
        <v>518</v>
      </c>
      <c r="G8827" s="3">
        <v>45482</v>
      </c>
      <c r="H8827" s="3">
        <v>45490</v>
      </c>
      <c r="I8827" s="6">
        <v>850</v>
      </c>
      <c r="J8827" s="1">
        <v>2</v>
      </c>
      <c r="K8827" s="4">
        <v>0.1</v>
      </c>
      <c r="L8827" s="6">
        <f t="shared" si="274"/>
        <v>85</v>
      </c>
      <c r="M8827" s="8">
        <f t="shared" si="275"/>
        <v>1615</v>
      </c>
      <c r="N8827" t="str" cm="1">
        <f t="array" ref="N88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28" spans="2:14" x14ac:dyDescent="0.35">
      <c r="B8828" s="7">
        <v>2032826</v>
      </c>
      <c r="C8828" s="1" t="s">
        <v>8</v>
      </c>
      <c r="D8828" s="1" t="s">
        <v>28</v>
      </c>
      <c r="E8828" s="1" t="s">
        <v>48</v>
      </c>
      <c r="F8828" s="1" t="s">
        <v>518</v>
      </c>
      <c r="G8828" s="3">
        <v>45482</v>
      </c>
      <c r="H8828" s="3">
        <v>45484</v>
      </c>
      <c r="I8828" s="6">
        <v>65000</v>
      </c>
      <c r="J8828" s="1">
        <v>1</v>
      </c>
      <c r="K8828" s="4">
        <v>0.05</v>
      </c>
      <c r="L8828" s="6">
        <f t="shared" si="274"/>
        <v>3250</v>
      </c>
      <c r="M8828" s="8">
        <f t="shared" si="275"/>
        <v>61750</v>
      </c>
      <c r="N8828" t="str" cm="1">
        <f t="array" ref="N88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29" spans="2:14" x14ac:dyDescent="0.35">
      <c r="B8829" s="7">
        <v>2032827</v>
      </c>
      <c r="C8829" s="1" t="s">
        <v>9</v>
      </c>
      <c r="D8829" s="1" t="s">
        <v>29</v>
      </c>
      <c r="E8829" s="1" t="s">
        <v>49</v>
      </c>
      <c r="F8829" s="1" t="s">
        <v>519</v>
      </c>
      <c r="G8829" s="3">
        <v>45482</v>
      </c>
      <c r="H8829" s="3">
        <v>45485</v>
      </c>
      <c r="I8829" s="6">
        <v>450</v>
      </c>
      <c r="J8829" s="1">
        <v>2</v>
      </c>
      <c r="K8829" s="4">
        <v>0.05</v>
      </c>
      <c r="L8829" s="6">
        <f t="shared" si="274"/>
        <v>22.5</v>
      </c>
      <c r="M8829" s="8">
        <f t="shared" si="275"/>
        <v>877.5</v>
      </c>
      <c r="N8829" t="str" cm="1">
        <f t="array" ref="N88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30" spans="2:14" x14ac:dyDescent="0.35">
      <c r="B8830" s="7">
        <v>2032828</v>
      </c>
      <c r="C8830" s="1" t="s">
        <v>11</v>
      </c>
      <c r="D8830" s="1" t="s">
        <v>25</v>
      </c>
      <c r="E8830" s="1" t="s">
        <v>50</v>
      </c>
      <c r="F8830" s="1" t="s">
        <v>521</v>
      </c>
      <c r="G8830" s="3">
        <v>45482</v>
      </c>
      <c r="H8830" s="3">
        <v>45487</v>
      </c>
      <c r="I8830" s="6">
        <v>1299</v>
      </c>
      <c r="J8830" s="1">
        <v>1</v>
      </c>
      <c r="K8830" s="4">
        <v>0.02</v>
      </c>
      <c r="L8830" s="6">
        <f t="shared" si="274"/>
        <v>25.98</v>
      </c>
      <c r="M8830" s="8">
        <f t="shared" si="275"/>
        <v>1273.02</v>
      </c>
      <c r="N8830" t="str" cm="1">
        <f t="array" ref="N88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31" spans="2:14" x14ac:dyDescent="0.35">
      <c r="B8831" s="7">
        <v>2032829</v>
      </c>
      <c r="C8831" s="1" t="s">
        <v>12</v>
      </c>
      <c r="D8831" s="1" t="s">
        <v>30</v>
      </c>
      <c r="E8831" s="1" t="s">
        <v>51</v>
      </c>
      <c r="F8831" s="1" t="s">
        <v>520</v>
      </c>
      <c r="G8831" s="3">
        <v>45482</v>
      </c>
      <c r="H8831" s="3">
        <v>45483</v>
      </c>
      <c r="I8831" s="6">
        <v>1700</v>
      </c>
      <c r="J8831" s="1">
        <v>2</v>
      </c>
      <c r="K8831" s="4">
        <v>0.06</v>
      </c>
      <c r="L8831" s="6">
        <f t="shared" si="274"/>
        <v>102</v>
      </c>
      <c r="M8831" s="8">
        <f t="shared" si="275"/>
        <v>3298</v>
      </c>
      <c r="N8831" t="str" cm="1">
        <f t="array" ref="N88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32" spans="2:14" x14ac:dyDescent="0.35">
      <c r="B8832" s="7">
        <v>2032830</v>
      </c>
      <c r="C8832" s="1" t="s">
        <v>13</v>
      </c>
      <c r="D8832" s="1" t="s">
        <v>27</v>
      </c>
      <c r="E8832" s="1" t="s">
        <v>506</v>
      </c>
      <c r="F8832" s="1" t="s">
        <v>518</v>
      </c>
      <c r="G8832" s="3">
        <v>45482</v>
      </c>
      <c r="H8832" s="3">
        <v>45490</v>
      </c>
      <c r="I8832" s="6">
        <v>55000</v>
      </c>
      <c r="J8832" s="1">
        <v>3</v>
      </c>
      <c r="K8832" s="4">
        <v>0.15</v>
      </c>
      <c r="L8832" s="6">
        <f t="shared" si="274"/>
        <v>8250</v>
      </c>
      <c r="M8832" s="8">
        <f t="shared" si="275"/>
        <v>156750</v>
      </c>
      <c r="N8832" t="str" cm="1">
        <f t="array" ref="N88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33" spans="2:14" x14ac:dyDescent="0.35">
      <c r="B8833" s="7">
        <v>2032831</v>
      </c>
      <c r="C8833" s="1" t="s">
        <v>14</v>
      </c>
      <c r="D8833" s="1" t="s">
        <v>28</v>
      </c>
      <c r="E8833" s="1" t="s">
        <v>507</v>
      </c>
      <c r="F8833" s="1" t="s">
        <v>519</v>
      </c>
      <c r="G8833" s="3">
        <v>45482</v>
      </c>
      <c r="H8833" s="3">
        <v>45484</v>
      </c>
      <c r="I8833" s="6">
        <v>57999</v>
      </c>
      <c r="J8833" s="1">
        <v>2</v>
      </c>
      <c r="K8833" s="4">
        <v>0.02</v>
      </c>
      <c r="L8833" s="6">
        <f t="shared" si="274"/>
        <v>1159.98</v>
      </c>
      <c r="M8833" s="8">
        <f t="shared" si="275"/>
        <v>114838.02</v>
      </c>
      <c r="N8833" t="str" cm="1">
        <f t="array" ref="N88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34" spans="2:14" x14ac:dyDescent="0.35">
      <c r="B8834" s="7">
        <v>2032832</v>
      </c>
      <c r="C8834" s="1" t="s">
        <v>15</v>
      </c>
      <c r="D8834" s="1" t="s">
        <v>29</v>
      </c>
      <c r="E8834" s="1" t="s">
        <v>508</v>
      </c>
      <c r="F8834" s="1" t="s">
        <v>520</v>
      </c>
      <c r="G8834" s="3">
        <v>45482</v>
      </c>
      <c r="H8834" s="3">
        <v>45485</v>
      </c>
      <c r="I8834" s="6">
        <v>1399</v>
      </c>
      <c r="J8834" s="1">
        <v>7</v>
      </c>
      <c r="K8834" s="4">
        <v>0.02</v>
      </c>
      <c r="L8834" s="6">
        <f t="shared" si="274"/>
        <v>27.98</v>
      </c>
      <c r="M8834" s="8">
        <f t="shared" si="275"/>
        <v>9765.02</v>
      </c>
      <c r="N8834" t="str" cm="1">
        <f t="array" ref="N88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35" spans="2:14" x14ac:dyDescent="0.35">
      <c r="B8835" s="7">
        <v>2032833</v>
      </c>
      <c r="C8835" s="1" t="s">
        <v>16</v>
      </c>
      <c r="D8835" s="1" t="s">
        <v>25</v>
      </c>
      <c r="E8835" s="1" t="s">
        <v>31</v>
      </c>
      <c r="F8835" s="1" t="s">
        <v>521</v>
      </c>
      <c r="G8835" s="3">
        <v>45482</v>
      </c>
      <c r="H8835" s="3">
        <v>45487</v>
      </c>
      <c r="I8835" s="6">
        <v>999</v>
      </c>
      <c r="J8835" s="1">
        <v>2</v>
      </c>
      <c r="K8835" s="4">
        <v>0.02</v>
      </c>
      <c r="L8835" s="6">
        <f t="shared" si="274"/>
        <v>19.98</v>
      </c>
      <c r="M8835" s="8">
        <f t="shared" si="275"/>
        <v>1978.02</v>
      </c>
      <c r="N8835" t="str" cm="1">
        <f t="array" ref="N88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36" spans="2:14" x14ac:dyDescent="0.35">
      <c r="B8836" s="7">
        <v>2032834</v>
      </c>
      <c r="C8836" s="1" t="s">
        <v>17</v>
      </c>
      <c r="D8836" s="1" t="s">
        <v>26</v>
      </c>
      <c r="E8836" s="1" t="s">
        <v>32</v>
      </c>
      <c r="F8836" s="1" t="s">
        <v>518</v>
      </c>
      <c r="G8836" s="3">
        <v>45482</v>
      </c>
      <c r="H8836" s="3">
        <v>45483</v>
      </c>
      <c r="I8836" s="6">
        <v>2099</v>
      </c>
      <c r="J8836" s="1">
        <v>1</v>
      </c>
      <c r="K8836" s="4">
        <v>0.02</v>
      </c>
      <c r="L8836" s="6">
        <f t="shared" ref="L8836:L8899" si="276">I8836*K8836</f>
        <v>41.980000000000004</v>
      </c>
      <c r="M8836" s="8">
        <f t="shared" ref="M8836:M8899" si="277">I8836*J8836-L8836</f>
        <v>2057.02</v>
      </c>
      <c r="N8836" t="str" cm="1">
        <f t="array" ref="N88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37" spans="2:14" x14ac:dyDescent="0.35">
      <c r="B8837" s="7">
        <v>2032835</v>
      </c>
      <c r="C8837" s="1" t="s">
        <v>18</v>
      </c>
      <c r="D8837" s="1" t="s">
        <v>27</v>
      </c>
      <c r="E8837" s="1" t="s">
        <v>38</v>
      </c>
      <c r="F8837" s="1" t="s">
        <v>518</v>
      </c>
      <c r="G8837" s="3">
        <v>45482</v>
      </c>
      <c r="H8837" s="3">
        <v>45490</v>
      </c>
      <c r="I8837" s="6">
        <v>11000</v>
      </c>
      <c r="J8837" s="1">
        <v>1</v>
      </c>
      <c r="K8837" s="4">
        <v>0.02</v>
      </c>
      <c r="L8837" s="6">
        <f t="shared" si="276"/>
        <v>220</v>
      </c>
      <c r="M8837" s="8">
        <f t="shared" si="277"/>
        <v>10780</v>
      </c>
      <c r="N8837" t="str" cm="1">
        <f t="array" ref="N88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38" spans="2:14" x14ac:dyDescent="0.35">
      <c r="B8838" s="7">
        <v>2032836</v>
      </c>
      <c r="C8838" s="1" t="s">
        <v>19</v>
      </c>
      <c r="D8838" s="1" t="s">
        <v>28</v>
      </c>
      <c r="E8838" s="1" t="s">
        <v>33</v>
      </c>
      <c r="F8838" s="1" t="s">
        <v>519</v>
      </c>
      <c r="G8838" s="3">
        <v>45482</v>
      </c>
      <c r="H8838" s="3">
        <v>45484</v>
      </c>
      <c r="I8838" s="6">
        <v>800</v>
      </c>
      <c r="J8838" s="1">
        <v>1</v>
      </c>
      <c r="K8838" s="4">
        <v>0.02</v>
      </c>
      <c r="L8838" s="6">
        <f t="shared" si="276"/>
        <v>16</v>
      </c>
      <c r="M8838" s="8">
        <f t="shared" si="277"/>
        <v>784</v>
      </c>
      <c r="N8838" t="str" cm="1">
        <f t="array" ref="N88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39" spans="2:14" x14ac:dyDescent="0.35">
      <c r="B8839" s="7">
        <v>2032837</v>
      </c>
      <c r="C8839" s="1" t="s">
        <v>20</v>
      </c>
      <c r="D8839" s="1" t="s">
        <v>29</v>
      </c>
      <c r="E8839" s="1" t="s">
        <v>34</v>
      </c>
      <c r="F8839" s="1" t="s">
        <v>521</v>
      </c>
      <c r="G8839" s="3">
        <v>45482</v>
      </c>
      <c r="H8839" s="3">
        <v>45485</v>
      </c>
      <c r="I8839" s="6">
        <v>5500</v>
      </c>
      <c r="J8839" s="1">
        <v>2</v>
      </c>
      <c r="K8839" s="4">
        <v>0.02</v>
      </c>
      <c r="L8839" s="6">
        <f t="shared" si="276"/>
        <v>110</v>
      </c>
      <c r="M8839" s="8">
        <f t="shared" si="277"/>
        <v>10890</v>
      </c>
      <c r="N8839" t="str" cm="1">
        <f t="array" ref="N88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40" spans="2:14" x14ac:dyDescent="0.35">
      <c r="B8840" s="7">
        <v>2032838</v>
      </c>
      <c r="C8840" s="1" t="s">
        <v>21</v>
      </c>
      <c r="D8840" s="1" t="s">
        <v>25</v>
      </c>
      <c r="E8840" s="1" t="s">
        <v>35</v>
      </c>
      <c r="F8840" s="1" t="s">
        <v>520</v>
      </c>
      <c r="G8840" s="3">
        <v>45482</v>
      </c>
      <c r="H8840" s="3">
        <v>45487</v>
      </c>
      <c r="I8840" s="6">
        <v>1350</v>
      </c>
      <c r="J8840" s="1">
        <v>1</v>
      </c>
      <c r="K8840" s="4">
        <v>0.02</v>
      </c>
      <c r="L8840" s="6">
        <f t="shared" si="276"/>
        <v>27</v>
      </c>
      <c r="M8840" s="8">
        <f t="shared" si="277"/>
        <v>1323</v>
      </c>
      <c r="N8840" t="str" cm="1">
        <f t="array" ref="N88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41" spans="2:14" x14ac:dyDescent="0.35">
      <c r="B8841" s="7">
        <v>2032839</v>
      </c>
      <c r="C8841" s="1" t="s">
        <v>22</v>
      </c>
      <c r="D8841" s="1" t="s">
        <v>26</v>
      </c>
      <c r="E8841" s="1" t="s">
        <v>36</v>
      </c>
      <c r="F8841" s="1" t="s">
        <v>518</v>
      </c>
      <c r="G8841" s="3">
        <v>45482</v>
      </c>
      <c r="H8841" s="3">
        <v>45483</v>
      </c>
      <c r="I8841" s="6">
        <v>4500</v>
      </c>
      <c r="J8841" s="1">
        <v>2</v>
      </c>
      <c r="K8841" s="4">
        <v>7.0000000000000007E-2</v>
      </c>
      <c r="L8841" s="6">
        <f t="shared" si="276"/>
        <v>315.00000000000006</v>
      </c>
      <c r="M8841" s="8">
        <f t="shared" si="277"/>
        <v>8685</v>
      </c>
      <c r="N8841" t="str" cm="1">
        <f t="array" ref="N88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42" spans="2:14" x14ac:dyDescent="0.35">
      <c r="B8842" s="7">
        <v>2032840</v>
      </c>
      <c r="C8842" s="1" t="s">
        <v>23</v>
      </c>
      <c r="D8842" s="1" t="s">
        <v>27</v>
      </c>
      <c r="E8842" s="1" t="s">
        <v>37</v>
      </c>
      <c r="F8842" s="1" t="s">
        <v>519</v>
      </c>
      <c r="G8842" s="3">
        <v>45482</v>
      </c>
      <c r="H8842" s="3">
        <v>45490</v>
      </c>
      <c r="I8842" s="6">
        <v>2350</v>
      </c>
      <c r="J8842" s="1">
        <v>7</v>
      </c>
      <c r="K8842" s="4">
        <v>0.03</v>
      </c>
      <c r="L8842" s="6">
        <f t="shared" si="276"/>
        <v>70.5</v>
      </c>
      <c r="M8842" s="8">
        <f t="shared" si="277"/>
        <v>16379.5</v>
      </c>
      <c r="N8842" t="str" cm="1">
        <f t="array" ref="N88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43" spans="2:14" x14ac:dyDescent="0.35">
      <c r="B8843" s="7">
        <v>2032841</v>
      </c>
      <c r="C8843" s="1" t="s">
        <v>24</v>
      </c>
      <c r="D8843" s="1" t="s">
        <v>28</v>
      </c>
      <c r="E8843" s="1" t="s">
        <v>39</v>
      </c>
      <c r="F8843" s="1" t="s">
        <v>520</v>
      </c>
      <c r="G8843" s="3">
        <v>45482</v>
      </c>
      <c r="H8843" s="3">
        <v>45484</v>
      </c>
      <c r="I8843" s="6">
        <v>90</v>
      </c>
      <c r="J8843" s="1">
        <v>2</v>
      </c>
      <c r="K8843" s="4">
        <v>0.08</v>
      </c>
      <c r="L8843" s="6">
        <f t="shared" si="276"/>
        <v>7.2</v>
      </c>
      <c r="M8843" s="8">
        <f t="shared" si="277"/>
        <v>172.8</v>
      </c>
      <c r="N8843" t="str" cm="1">
        <f t="array" ref="N88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44" spans="2:14" x14ac:dyDescent="0.35">
      <c r="B8844" s="7">
        <v>2032842</v>
      </c>
      <c r="C8844" s="1" t="s">
        <v>4</v>
      </c>
      <c r="D8844" s="1" t="s">
        <v>29</v>
      </c>
      <c r="E8844" s="1" t="s">
        <v>40</v>
      </c>
      <c r="F8844" s="1" t="s">
        <v>521</v>
      </c>
      <c r="G8844" s="3">
        <v>45482</v>
      </c>
      <c r="H8844" s="3">
        <v>45485</v>
      </c>
      <c r="I8844" s="6">
        <v>280</v>
      </c>
      <c r="J8844" s="1">
        <v>2</v>
      </c>
      <c r="K8844" s="4">
        <v>0.05</v>
      </c>
      <c r="L8844" s="6">
        <f t="shared" si="276"/>
        <v>14</v>
      </c>
      <c r="M8844" s="8">
        <f t="shared" si="277"/>
        <v>546</v>
      </c>
      <c r="N8844" t="str" cm="1">
        <f t="array" ref="N88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45" spans="2:14" x14ac:dyDescent="0.35">
      <c r="B8845" s="7">
        <v>2032843</v>
      </c>
      <c r="C8845" s="1" t="s">
        <v>5</v>
      </c>
      <c r="D8845" s="1" t="s">
        <v>25</v>
      </c>
      <c r="E8845" s="1" t="s">
        <v>41</v>
      </c>
      <c r="F8845" s="1" t="s">
        <v>518</v>
      </c>
      <c r="G8845" s="3">
        <v>45482</v>
      </c>
      <c r="H8845" s="3">
        <v>45487</v>
      </c>
      <c r="I8845" s="6">
        <v>70</v>
      </c>
      <c r="J8845" s="1">
        <v>1</v>
      </c>
      <c r="K8845" s="4">
        <v>0.05</v>
      </c>
      <c r="L8845" s="6">
        <f t="shared" si="276"/>
        <v>3.5</v>
      </c>
      <c r="M8845" s="8">
        <f t="shared" si="277"/>
        <v>66.5</v>
      </c>
      <c r="N8845" t="str" cm="1">
        <f t="array" ref="N88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46" spans="2:14" x14ac:dyDescent="0.35">
      <c r="B8846" s="7">
        <v>2032844</v>
      </c>
      <c r="C8846" s="1" t="s">
        <v>6</v>
      </c>
      <c r="D8846" s="1" t="s">
        <v>453</v>
      </c>
      <c r="E8846" s="1" t="s">
        <v>42</v>
      </c>
      <c r="F8846" s="1" t="s">
        <v>518</v>
      </c>
      <c r="G8846" s="3">
        <v>45482</v>
      </c>
      <c r="H8846" s="3">
        <v>45483</v>
      </c>
      <c r="I8846" s="6">
        <v>230</v>
      </c>
      <c r="J8846" s="1">
        <v>2</v>
      </c>
      <c r="K8846" s="4">
        <v>0.05</v>
      </c>
      <c r="L8846" s="6">
        <f t="shared" si="276"/>
        <v>11.5</v>
      </c>
      <c r="M8846" s="8">
        <f t="shared" si="277"/>
        <v>448.5</v>
      </c>
      <c r="N8846" t="str" cm="1">
        <f t="array" ref="N88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47" spans="2:14" x14ac:dyDescent="0.35">
      <c r="B8847" s="7">
        <v>2032845</v>
      </c>
      <c r="C8847" s="1" t="s">
        <v>7</v>
      </c>
      <c r="D8847" s="1" t="s">
        <v>25</v>
      </c>
      <c r="E8847" s="1" t="s">
        <v>43</v>
      </c>
      <c r="F8847" s="1" t="s">
        <v>519</v>
      </c>
      <c r="G8847" s="3">
        <v>45482</v>
      </c>
      <c r="H8847" s="3">
        <v>45490</v>
      </c>
      <c r="I8847" s="6">
        <v>7999</v>
      </c>
      <c r="J8847" s="1">
        <v>4</v>
      </c>
      <c r="K8847" s="4">
        <v>0.05</v>
      </c>
      <c r="L8847" s="6">
        <f t="shared" si="276"/>
        <v>399.95000000000005</v>
      </c>
      <c r="M8847" s="8">
        <f t="shared" si="277"/>
        <v>31596.05</v>
      </c>
      <c r="N8847" t="str" cm="1">
        <f t="array" ref="N88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48" spans="2:14" x14ac:dyDescent="0.35">
      <c r="B8848" s="7">
        <v>2032846</v>
      </c>
      <c r="C8848" s="1" t="s">
        <v>10</v>
      </c>
      <c r="D8848" s="1" t="s">
        <v>26</v>
      </c>
      <c r="E8848" s="1" t="s">
        <v>44</v>
      </c>
      <c r="F8848" s="1" t="s">
        <v>521</v>
      </c>
      <c r="G8848" s="3">
        <v>45482</v>
      </c>
      <c r="H8848" s="3">
        <v>45484</v>
      </c>
      <c r="I8848" s="6">
        <v>850</v>
      </c>
      <c r="J8848" s="1">
        <v>3</v>
      </c>
      <c r="K8848" s="4">
        <v>0.03</v>
      </c>
      <c r="L8848" s="6">
        <f t="shared" si="276"/>
        <v>25.5</v>
      </c>
      <c r="M8848" s="8">
        <f t="shared" si="277"/>
        <v>2524.5</v>
      </c>
      <c r="N8848" t="str" cm="1">
        <f t="array" ref="N88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49" spans="2:14" x14ac:dyDescent="0.35">
      <c r="B8849" s="7">
        <v>2032847</v>
      </c>
      <c r="C8849" s="1" t="s">
        <v>8</v>
      </c>
      <c r="D8849" s="1" t="s">
        <v>27</v>
      </c>
      <c r="E8849" s="1" t="s">
        <v>45</v>
      </c>
      <c r="F8849" s="1" t="s">
        <v>520</v>
      </c>
      <c r="G8849" s="3">
        <v>45482</v>
      </c>
      <c r="H8849" s="3">
        <v>45485</v>
      </c>
      <c r="I8849" s="6">
        <v>65000</v>
      </c>
      <c r="J8849" s="1">
        <v>2</v>
      </c>
      <c r="K8849" s="4">
        <v>0.1</v>
      </c>
      <c r="L8849" s="6">
        <f t="shared" si="276"/>
        <v>6500</v>
      </c>
      <c r="M8849" s="8">
        <f t="shared" si="277"/>
        <v>123500</v>
      </c>
      <c r="N8849" t="str" cm="1">
        <f t="array" ref="N884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50" spans="2:14" x14ac:dyDescent="0.35">
      <c r="B8850" s="7">
        <v>2032848</v>
      </c>
      <c r="C8850" s="1" t="s">
        <v>9</v>
      </c>
      <c r="D8850" s="1" t="s">
        <v>28</v>
      </c>
      <c r="E8850" s="1" t="s">
        <v>46</v>
      </c>
      <c r="F8850" s="1" t="s">
        <v>518</v>
      </c>
      <c r="G8850" s="3">
        <v>45482</v>
      </c>
      <c r="H8850" s="3">
        <v>45487</v>
      </c>
      <c r="I8850" s="6">
        <v>450</v>
      </c>
      <c r="J8850" s="1">
        <v>1</v>
      </c>
      <c r="K8850" s="4">
        <v>0.05</v>
      </c>
      <c r="L8850" s="6">
        <f t="shared" si="276"/>
        <v>22.5</v>
      </c>
      <c r="M8850" s="8">
        <f t="shared" si="277"/>
        <v>427.5</v>
      </c>
      <c r="N8850" t="str" cm="1">
        <f t="array" ref="N88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51" spans="2:14" x14ac:dyDescent="0.35">
      <c r="B8851" s="7">
        <v>2032849</v>
      </c>
      <c r="C8851" s="1" t="s">
        <v>11</v>
      </c>
      <c r="D8851" s="1" t="s">
        <v>29</v>
      </c>
      <c r="E8851" s="1" t="s">
        <v>47</v>
      </c>
      <c r="F8851" s="1" t="s">
        <v>519</v>
      </c>
      <c r="G8851" s="3">
        <v>45482</v>
      </c>
      <c r="H8851" s="3">
        <v>45483</v>
      </c>
      <c r="I8851" s="6">
        <v>1299</v>
      </c>
      <c r="J8851" s="1">
        <v>1</v>
      </c>
      <c r="K8851" s="4">
        <v>0.05</v>
      </c>
      <c r="L8851" s="6">
        <f t="shared" si="276"/>
        <v>64.95</v>
      </c>
      <c r="M8851" s="8">
        <f t="shared" si="277"/>
        <v>1234.05</v>
      </c>
      <c r="N8851" t="str" cm="1">
        <f t="array" ref="N88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52" spans="2:14" x14ac:dyDescent="0.35">
      <c r="B8852" s="7">
        <v>2032850</v>
      </c>
      <c r="C8852" s="1" t="s">
        <v>12</v>
      </c>
      <c r="D8852" s="1" t="s">
        <v>25</v>
      </c>
      <c r="E8852" s="1" t="s">
        <v>48</v>
      </c>
      <c r="F8852" s="1" t="s">
        <v>520</v>
      </c>
      <c r="G8852" s="3">
        <v>45482</v>
      </c>
      <c r="H8852" s="3">
        <v>45490</v>
      </c>
      <c r="I8852" s="6">
        <v>1700</v>
      </c>
      <c r="J8852" s="1">
        <v>2</v>
      </c>
      <c r="K8852" s="4">
        <v>0.02</v>
      </c>
      <c r="L8852" s="6">
        <f t="shared" si="276"/>
        <v>34</v>
      </c>
      <c r="M8852" s="8">
        <f t="shared" si="277"/>
        <v>3366</v>
      </c>
      <c r="N8852" t="str" cm="1">
        <f t="array" ref="N88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53" spans="2:14" x14ac:dyDescent="0.35">
      <c r="B8853" s="7">
        <v>2032851</v>
      </c>
      <c r="C8853" s="1" t="s">
        <v>13</v>
      </c>
      <c r="D8853" s="1" t="s">
        <v>30</v>
      </c>
      <c r="E8853" s="1" t="s">
        <v>49</v>
      </c>
      <c r="F8853" s="1" t="s">
        <v>521</v>
      </c>
      <c r="G8853" s="3">
        <v>45482</v>
      </c>
      <c r="H8853" s="3">
        <v>45484</v>
      </c>
      <c r="I8853" s="6">
        <v>55000</v>
      </c>
      <c r="J8853" s="1">
        <v>1</v>
      </c>
      <c r="K8853" s="4">
        <v>0.06</v>
      </c>
      <c r="L8853" s="6">
        <f t="shared" si="276"/>
        <v>3300</v>
      </c>
      <c r="M8853" s="8">
        <f t="shared" si="277"/>
        <v>51700</v>
      </c>
      <c r="N8853" t="str" cm="1">
        <f t="array" ref="N88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54" spans="2:14" x14ac:dyDescent="0.35">
      <c r="B8854" s="7">
        <v>2032852</v>
      </c>
      <c r="C8854" s="1" t="s">
        <v>14</v>
      </c>
      <c r="D8854" s="1" t="s">
        <v>27</v>
      </c>
      <c r="E8854" s="1" t="s">
        <v>50</v>
      </c>
      <c r="F8854" s="1" t="s">
        <v>518</v>
      </c>
      <c r="G8854" s="3">
        <v>45482</v>
      </c>
      <c r="H8854" s="3">
        <v>45485</v>
      </c>
      <c r="I8854" s="6">
        <v>57999</v>
      </c>
      <c r="J8854" s="1">
        <v>3</v>
      </c>
      <c r="K8854" s="4">
        <v>0.15</v>
      </c>
      <c r="L8854" s="6">
        <f t="shared" si="276"/>
        <v>8699.85</v>
      </c>
      <c r="M8854" s="8">
        <f t="shared" si="277"/>
        <v>165297.15</v>
      </c>
      <c r="N8854" t="str" cm="1">
        <f t="array" ref="N88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55" spans="2:14" x14ac:dyDescent="0.35">
      <c r="B8855" s="7">
        <v>2032853</v>
      </c>
      <c r="C8855" s="1" t="s">
        <v>15</v>
      </c>
      <c r="D8855" s="1" t="s">
        <v>28</v>
      </c>
      <c r="E8855" s="1" t="s">
        <v>51</v>
      </c>
      <c r="F8855" s="1" t="s">
        <v>518</v>
      </c>
      <c r="G8855" s="3">
        <v>45482</v>
      </c>
      <c r="H8855" s="3">
        <v>45487</v>
      </c>
      <c r="I8855" s="6">
        <v>1399</v>
      </c>
      <c r="J8855" s="1">
        <v>2</v>
      </c>
      <c r="K8855" s="4">
        <v>0.02</v>
      </c>
      <c r="L8855" s="6">
        <f t="shared" si="276"/>
        <v>27.98</v>
      </c>
      <c r="M8855" s="8">
        <f t="shared" si="277"/>
        <v>2770.02</v>
      </c>
      <c r="N8855" t="str" cm="1">
        <f t="array" ref="N88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56" spans="2:14" x14ac:dyDescent="0.35">
      <c r="B8856" s="7">
        <v>2032854</v>
      </c>
      <c r="C8856" s="1" t="s">
        <v>16</v>
      </c>
      <c r="D8856" s="1" t="s">
        <v>29</v>
      </c>
      <c r="E8856" s="1" t="s">
        <v>506</v>
      </c>
      <c r="F8856" s="1" t="s">
        <v>519</v>
      </c>
      <c r="G8856" s="3">
        <v>45482</v>
      </c>
      <c r="H8856" s="3">
        <v>45483</v>
      </c>
      <c r="I8856" s="6">
        <v>999</v>
      </c>
      <c r="J8856" s="1">
        <v>1</v>
      </c>
      <c r="K8856" s="4">
        <v>0.02</v>
      </c>
      <c r="L8856" s="6">
        <f t="shared" si="276"/>
        <v>19.98</v>
      </c>
      <c r="M8856" s="8">
        <f t="shared" si="277"/>
        <v>979.02</v>
      </c>
      <c r="N8856" t="str" cm="1">
        <f t="array" ref="N88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57" spans="2:14" x14ac:dyDescent="0.35">
      <c r="B8857" s="7">
        <v>2032855</v>
      </c>
      <c r="C8857" s="1" t="s">
        <v>17</v>
      </c>
      <c r="D8857" s="1" t="s">
        <v>25</v>
      </c>
      <c r="E8857" s="1" t="s">
        <v>507</v>
      </c>
      <c r="F8857" s="1" t="s">
        <v>521</v>
      </c>
      <c r="G8857" s="3">
        <v>45482</v>
      </c>
      <c r="H8857" s="3">
        <v>45490</v>
      </c>
      <c r="I8857" s="6">
        <v>2099</v>
      </c>
      <c r="J8857" s="1">
        <v>2</v>
      </c>
      <c r="K8857" s="4">
        <v>0.02</v>
      </c>
      <c r="L8857" s="6">
        <f t="shared" si="276"/>
        <v>41.980000000000004</v>
      </c>
      <c r="M8857" s="8">
        <f t="shared" si="277"/>
        <v>4156.0200000000004</v>
      </c>
      <c r="N8857" t="str" cm="1">
        <f t="array" ref="N88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58" spans="2:14" x14ac:dyDescent="0.35">
      <c r="B8858" s="7">
        <v>2032856</v>
      </c>
      <c r="C8858" s="1" t="s">
        <v>18</v>
      </c>
      <c r="D8858" s="1" t="s">
        <v>26</v>
      </c>
      <c r="E8858" s="1" t="s">
        <v>508</v>
      </c>
      <c r="F8858" s="1" t="s">
        <v>520</v>
      </c>
      <c r="G8858" s="3">
        <v>45482</v>
      </c>
      <c r="H8858" s="3">
        <v>45484</v>
      </c>
      <c r="I8858" s="6">
        <v>11000</v>
      </c>
      <c r="J8858" s="1">
        <v>1</v>
      </c>
      <c r="K8858" s="4">
        <v>0.02</v>
      </c>
      <c r="L8858" s="6">
        <f t="shared" si="276"/>
        <v>220</v>
      </c>
      <c r="M8858" s="8">
        <f t="shared" si="277"/>
        <v>10780</v>
      </c>
      <c r="N8858" t="str" cm="1">
        <f t="array" ref="N88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59" spans="2:14" x14ac:dyDescent="0.35">
      <c r="B8859" s="7">
        <v>2032857</v>
      </c>
      <c r="C8859" s="1" t="s">
        <v>19</v>
      </c>
      <c r="D8859" s="1" t="s">
        <v>27</v>
      </c>
      <c r="E8859" s="1" t="s">
        <v>31</v>
      </c>
      <c r="F8859" s="1" t="s">
        <v>518</v>
      </c>
      <c r="G8859" s="3">
        <v>45482</v>
      </c>
      <c r="H8859" s="3">
        <v>45485</v>
      </c>
      <c r="I8859" s="6">
        <v>800</v>
      </c>
      <c r="J8859" s="1">
        <v>2</v>
      </c>
      <c r="K8859" s="4">
        <v>0.02</v>
      </c>
      <c r="L8859" s="6">
        <f t="shared" si="276"/>
        <v>16</v>
      </c>
      <c r="M8859" s="8">
        <f t="shared" si="277"/>
        <v>1584</v>
      </c>
      <c r="N8859" t="str" cm="1">
        <f t="array" ref="N88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60" spans="2:14" x14ac:dyDescent="0.35">
      <c r="B8860" s="7">
        <v>2032858</v>
      </c>
      <c r="C8860" s="1" t="s">
        <v>20</v>
      </c>
      <c r="D8860" s="1" t="s">
        <v>28</v>
      </c>
      <c r="E8860" s="1" t="s">
        <v>32</v>
      </c>
      <c r="F8860" s="1" t="s">
        <v>519</v>
      </c>
      <c r="G8860" s="3">
        <v>45482</v>
      </c>
      <c r="H8860" s="3">
        <v>45487</v>
      </c>
      <c r="I8860" s="6">
        <v>5500</v>
      </c>
      <c r="J8860" s="1">
        <v>3</v>
      </c>
      <c r="K8860" s="4">
        <v>0.02</v>
      </c>
      <c r="L8860" s="6">
        <f t="shared" si="276"/>
        <v>110</v>
      </c>
      <c r="M8860" s="8">
        <f t="shared" si="277"/>
        <v>16390</v>
      </c>
      <c r="N8860" t="str" cm="1">
        <f t="array" ref="N88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61" spans="2:14" x14ac:dyDescent="0.35">
      <c r="B8861" s="7">
        <v>2032859</v>
      </c>
      <c r="C8861" s="1" t="s">
        <v>21</v>
      </c>
      <c r="D8861" s="1" t="s">
        <v>29</v>
      </c>
      <c r="E8861" s="1" t="s">
        <v>38</v>
      </c>
      <c r="F8861" s="1" t="s">
        <v>520</v>
      </c>
      <c r="G8861" s="3">
        <v>45482</v>
      </c>
      <c r="H8861" s="3">
        <v>45483</v>
      </c>
      <c r="I8861" s="6">
        <v>1350</v>
      </c>
      <c r="J8861" s="1">
        <v>2</v>
      </c>
      <c r="K8861" s="4">
        <v>0.02</v>
      </c>
      <c r="L8861" s="6">
        <f t="shared" si="276"/>
        <v>27</v>
      </c>
      <c r="M8861" s="8">
        <f t="shared" si="277"/>
        <v>2673</v>
      </c>
      <c r="N8861" t="str" cm="1">
        <f t="array" ref="N88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62" spans="2:14" x14ac:dyDescent="0.35">
      <c r="B8862" s="7">
        <v>2032860</v>
      </c>
      <c r="C8862" s="1" t="s">
        <v>22</v>
      </c>
      <c r="D8862" s="1" t="s">
        <v>25</v>
      </c>
      <c r="E8862" s="1" t="s">
        <v>33</v>
      </c>
      <c r="F8862" s="1" t="s">
        <v>521</v>
      </c>
      <c r="G8862" s="3">
        <v>45482</v>
      </c>
      <c r="H8862" s="3">
        <v>45490</v>
      </c>
      <c r="I8862" s="6">
        <v>4500</v>
      </c>
      <c r="J8862" s="1">
        <v>7</v>
      </c>
      <c r="K8862" s="4">
        <v>0.02</v>
      </c>
      <c r="L8862" s="6">
        <f t="shared" si="276"/>
        <v>90</v>
      </c>
      <c r="M8862" s="8">
        <f t="shared" si="277"/>
        <v>31410</v>
      </c>
      <c r="N8862" t="str" cm="1">
        <f t="array" ref="N88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63" spans="2:14" x14ac:dyDescent="0.35">
      <c r="B8863" s="7">
        <v>2032861</v>
      </c>
      <c r="C8863" s="1" t="s">
        <v>23</v>
      </c>
      <c r="D8863" s="1" t="s">
        <v>26</v>
      </c>
      <c r="E8863" s="1" t="s">
        <v>34</v>
      </c>
      <c r="F8863" s="1" t="s">
        <v>518</v>
      </c>
      <c r="G8863" s="3">
        <v>45482</v>
      </c>
      <c r="H8863" s="3">
        <v>45484</v>
      </c>
      <c r="I8863" s="6">
        <v>2350</v>
      </c>
      <c r="J8863" s="1">
        <v>2</v>
      </c>
      <c r="K8863" s="4">
        <v>7.0000000000000007E-2</v>
      </c>
      <c r="L8863" s="6">
        <f t="shared" si="276"/>
        <v>164.50000000000003</v>
      </c>
      <c r="M8863" s="8">
        <f t="shared" si="277"/>
        <v>4535.5</v>
      </c>
      <c r="N8863" t="str" cm="1">
        <f t="array" ref="N88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64" spans="2:14" x14ac:dyDescent="0.35">
      <c r="B8864" s="7">
        <v>2032862</v>
      </c>
      <c r="C8864" s="1" t="s">
        <v>24</v>
      </c>
      <c r="D8864" s="1" t="s">
        <v>27</v>
      </c>
      <c r="E8864" s="1" t="s">
        <v>35</v>
      </c>
      <c r="F8864" s="1" t="s">
        <v>518</v>
      </c>
      <c r="G8864" s="3">
        <v>45482</v>
      </c>
      <c r="H8864" s="3">
        <v>45485</v>
      </c>
      <c r="I8864" s="6">
        <v>90</v>
      </c>
      <c r="J8864" s="1">
        <v>1</v>
      </c>
      <c r="K8864" s="4">
        <v>0.03</v>
      </c>
      <c r="L8864" s="6">
        <f t="shared" si="276"/>
        <v>2.6999999999999997</v>
      </c>
      <c r="M8864" s="8">
        <f t="shared" si="277"/>
        <v>87.3</v>
      </c>
      <c r="N8864" t="str" cm="1">
        <f t="array" ref="N88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65" spans="2:14" x14ac:dyDescent="0.35">
      <c r="B8865" s="7">
        <v>2032863</v>
      </c>
      <c r="C8865" s="1" t="s">
        <v>4</v>
      </c>
      <c r="D8865" s="1" t="s">
        <v>28</v>
      </c>
      <c r="E8865" s="1" t="s">
        <v>36</v>
      </c>
      <c r="F8865" s="1" t="s">
        <v>519</v>
      </c>
      <c r="G8865" s="3">
        <v>45482</v>
      </c>
      <c r="H8865" s="3">
        <v>45487</v>
      </c>
      <c r="I8865" s="6">
        <v>280</v>
      </c>
      <c r="J8865" s="1">
        <v>1</v>
      </c>
      <c r="K8865" s="4">
        <v>0.08</v>
      </c>
      <c r="L8865" s="6">
        <f t="shared" si="276"/>
        <v>22.400000000000002</v>
      </c>
      <c r="M8865" s="8">
        <f t="shared" si="277"/>
        <v>257.60000000000002</v>
      </c>
      <c r="N8865" t="str" cm="1">
        <f t="array" ref="N88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66" spans="2:14" x14ac:dyDescent="0.35">
      <c r="B8866" s="7">
        <v>2032864</v>
      </c>
      <c r="C8866" s="1" t="s">
        <v>5</v>
      </c>
      <c r="D8866" s="1" t="s">
        <v>29</v>
      </c>
      <c r="E8866" s="1" t="s">
        <v>37</v>
      </c>
      <c r="F8866" s="1" t="s">
        <v>521</v>
      </c>
      <c r="G8866" s="3">
        <v>45482</v>
      </c>
      <c r="H8866" s="3">
        <v>45483</v>
      </c>
      <c r="I8866" s="6">
        <v>70</v>
      </c>
      <c r="J8866" s="1">
        <v>1</v>
      </c>
      <c r="K8866" s="4">
        <v>0.05</v>
      </c>
      <c r="L8866" s="6">
        <f t="shared" si="276"/>
        <v>3.5</v>
      </c>
      <c r="M8866" s="8">
        <f t="shared" si="277"/>
        <v>66.5</v>
      </c>
      <c r="N8866" t="str" cm="1">
        <f t="array" ref="N88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67" spans="2:14" x14ac:dyDescent="0.35">
      <c r="B8867" s="7">
        <v>2032865</v>
      </c>
      <c r="C8867" s="1" t="s">
        <v>6</v>
      </c>
      <c r="D8867" s="1" t="s">
        <v>25</v>
      </c>
      <c r="E8867" s="1" t="s">
        <v>39</v>
      </c>
      <c r="F8867" s="1" t="s">
        <v>520</v>
      </c>
      <c r="G8867" s="3">
        <v>45482</v>
      </c>
      <c r="H8867" s="3">
        <v>45490</v>
      </c>
      <c r="I8867" s="6">
        <v>230</v>
      </c>
      <c r="J8867" s="1">
        <v>2</v>
      </c>
      <c r="K8867" s="4">
        <v>0.05</v>
      </c>
      <c r="L8867" s="6">
        <f t="shared" si="276"/>
        <v>11.5</v>
      </c>
      <c r="M8867" s="8">
        <f t="shared" si="277"/>
        <v>448.5</v>
      </c>
      <c r="N8867" t="str" cm="1">
        <f t="array" ref="N88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68" spans="2:14" x14ac:dyDescent="0.35">
      <c r="B8868" s="7">
        <v>2032866</v>
      </c>
      <c r="C8868" s="1" t="s">
        <v>7</v>
      </c>
      <c r="D8868" s="1" t="s">
        <v>454</v>
      </c>
      <c r="E8868" s="1" t="s">
        <v>40</v>
      </c>
      <c r="F8868" s="1" t="s">
        <v>518</v>
      </c>
      <c r="G8868" s="3">
        <v>45482</v>
      </c>
      <c r="H8868" s="3">
        <v>45484</v>
      </c>
      <c r="I8868" s="6">
        <v>7999</v>
      </c>
      <c r="J8868" s="1">
        <v>1</v>
      </c>
      <c r="K8868" s="4">
        <v>0.05</v>
      </c>
      <c r="L8868" s="6">
        <f t="shared" si="276"/>
        <v>399.95000000000005</v>
      </c>
      <c r="M8868" s="8">
        <f t="shared" si="277"/>
        <v>7599.05</v>
      </c>
      <c r="N8868" t="str" cm="1">
        <f t="array" ref="N88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69" spans="2:14" x14ac:dyDescent="0.35">
      <c r="B8869" s="7">
        <v>2032867</v>
      </c>
      <c r="C8869" s="1" t="s">
        <v>10</v>
      </c>
      <c r="D8869" s="1" t="s">
        <v>25</v>
      </c>
      <c r="E8869" s="1" t="s">
        <v>41</v>
      </c>
      <c r="F8869" s="1" t="s">
        <v>519</v>
      </c>
      <c r="G8869" s="3">
        <v>45482</v>
      </c>
      <c r="H8869" s="3">
        <v>45485</v>
      </c>
      <c r="I8869" s="6">
        <v>850</v>
      </c>
      <c r="J8869" s="1">
        <v>2</v>
      </c>
      <c r="K8869" s="4">
        <v>0.05</v>
      </c>
      <c r="L8869" s="6">
        <f t="shared" si="276"/>
        <v>42.5</v>
      </c>
      <c r="M8869" s="8">
        <f t="shared" si="277"/>
        <v>1657.5</v>
      </c>
      <c r="N8869" t="str" cm="1">
        <f t="array" ref="N88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70" spans="2:14" x14ac:dyDescent="0.35">
      <c r="B8870" s="7">
        <v>2032868</v>
      </c>
      <c r="C8870" s="1" t="s">
        <v>8</v>
      </c>
      <c r="D8870" s="1" t="s">
        <v>26</v>
      </c>
      <c r="E8870" s="1" t="s">
        <v>42</v>
      </c>
      <c r="F8870" s="1" t="s">
        <v>520</v>
      </c>
      <c r="G8870" s="3">
        <v>45482</v>
      </c>
      <c r="H8870" s="3">
        <v>45487</v>
      </c>
      <c r="I8870" s="6">
        <v>65000</v>
      </c>
      <c r="J8870" s="1">
        <v>7</v>
      </c>
      <c r="K8870" s="4">
        <v>0.03</v>
      </c>
      <c r="L8870" s="6">
        <f t="shared" si="276"/>
        <v>1950</v>
      </c>
      <c r="M8870" s="8">
        <f t="shared" si="277"/>
        <v>453050</v>
      </c>
      <c r="N8870" t="str" cm="1">
        <f t="array" ref="N88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71" spans="2:14" x14ac:dyDescent="0.35">
      <c r="B8871" s="7">
        <v>2032869</v>
      </c>
      <c r="C8871" s="1" t="s">
        <v>9</v>
      </c>
      <c r="D8871" s="1" t="s">
        <v>27</v>
      </c>
      <c r="E8871" s="1" t="s">
        <v>43</v>
      </c>
      <c r="F8871" s="1" t="s">
        <v>521</v>
      </c>
      <c r="G8871" s="3">
        <v>45482</v>
      </c>
      <c r="H8871" s="3">
        <v>45483</v>
      </c>
      <c r="I8871" s="6">
        <v>450</v>
      </c>
      <c r="J8871" s="1">
        <v>2</v>
      </c>
      <c r="K8871" s="4">
        <v>0.1</v>
      </c>
      <c r="L8871" s="6">
        <f t="shared" si="276"/>
        <v>45</v>
      </c>
      <c r="M8871" s="8">
        <f t="shared" si="277"/>
        <v>855</v>
      </c>
      <c r="N8871" t="str" cm="1">
        <f t="array" ref="N88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72" spans="2:14" x14ac:dyDescent="0.35">
      <c r="B8872" s="7">
        <v>2032870</v>
      </c>
      <c r="C8872" s="1" t="s">
        <v>11</v>
      </c>
      <c r="D8872" s="1" t="s">
        <v>28</v>
      </c>
      <c r="E8872" s="1" t="s">
        <v>44</v>
      </c>
      <c r="F8872" s="1" t="s">
        <v>518</v>
      </c>
      <c r="G8872" s="3">
        <v>45482</v>
      </c>
      <c r="H8872" s="3">
        <v>45490</v>
      </c>
      <c r="I8872" s="6">
        <v>1299</v>
      </c>
      <c r="J8872" s="1">
        <v>2</v>
      </c>
      <c r="K8872" s="4">
        <v>0.05</v>
      </c>
      <c r="L8872" s="6">
        <f t="shared" si="276"/>
        <v>64.95</v>
      </c>
      <c r="M8872" s="8">
        <f t="shared" si="277"/>
        <v>2533.0500000000002</v>
      </c>
      <c r="N8872" t="str" cm="1">
        <f t="array" ref="N88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73" spans="2:14" x14ac:dyDescent="0.35">
      <c r="B8873" s="7">
        <v>2032871</v>
      </c>
      <c r="C8873" s="1" t="s">
        <v>12</v>
      </c>
      <c r="D8873" s="1" t="s">
        <v>29</v>
      </c>
      <c r="E8873" s="1" t="s">
        <v>45</v>
      </c>
      <c r="F8873" s="1" t="s">
        <v>518</v>
      </c>
      <c r="G8873" s="3">
        <v>45482</v>
      </c>
      <c r="H8873" s="3">
        <v>45484</v>
      </c>
      <c r="I8873" s="6">
        <v>1700</v>
      </c>
      <c r="J8873" s="1">
        <v>1</v>
      </c>
      <c r="K8873" s="4">
        <v>0.05</v>
      </c>
      <c r="L8873" s="6">
        <f t="shared" si="276"/>
        <v>85</v>
      </c>
      <c r="M8873" s="8">
        <f t="shared" si="277"/>
        <v>1615</v>
      </c>
      <c r="N8873" t="str" cm="1">
        <f t="array" ref="N88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74" spans="2:14" x14ac:dyDescent="0.35">
      <c r="B8874" s="7">
        <v>2032872</v>
      </c>
      <c r="C8874" s="1" t="s">
        <v>13</v>
      </c>
      <c r="D8874" s="1" t="s">
        <v>25</v>
      </c>
      <c r="E8874" s="1" t="s">
        <v>46</v>
      </c>
      <c r="F8874" s="1" t="s">
        <v>519</v>
      </c>
      <c r="G8874" s="3">
        <v>45482</v>
      </c>
      <c r="H8874" s="3">
        <v>45485</v>
      </c>
      <c r="I8874" s="6">
        <v>55000</v>
      </c>
      <c r="J8874" s="1">
        <v>2</v>
      </c>
      <c r="K8874" s="4">
        <v>0.02</v>
      </c>
      <c r="L8874" s="6">
        <f t="shared" si="276"/>
        <v>1100</v>
      </c>
      <c r="M8874" s="8">
        <f t="shared" si="277"/>
        <v>108900</v>
      </c>
      <c r="N8874" t="str" cm="1">
        <f t="array" ref="N88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75" spans="2:14" x14ac:dyDescent="0.35">
      <c r="B8875" s="7">
        <v>2032873</v>
      </c>
      <c r="C8875" s="1" t="s">
        <v>14</v>
      </c>
      <c r="D8875" s="1" t="s">
        <v>30</v>
      </c>
      <c r="E8875" s="1" t="s">
        <v>47</v>
      </c>
      <c r="F8875" s="1" t="s">
        <v>521</v>
      </c>
      <c r="G8875" s="3">
        <v>45482</v>
      </c>
      <c r="H8875" s="3">
        <v>45487</v>
      </c>
      <c r="I8875" s="6">
        <v>57999</v>
      </c>
      <c r="J8875" s="1">
        <v>4</v>
      </c>
      <c r="K8875" s="4">
        <v>0.06</v>
      </c>
      <c r="L8875" s="6">
        <f t="shared" si="276"/>
        <v>3479.94</v>
      </c>
      <c r="M8875" s="8">
        <f t="shared" si="277"/>
        <v>228516.06</v>
      </c>
      <c r="N8875" t="str" cm="1">
        <f t="array" ref="N88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76" spans="2:14" x14ac:dyDescent="0.35">
      <c r="B8876" s="7">
        <v>2032874</v>
      </c>
      <c r="C8876" s="1" t="s">
        <v>15</v>
      </c>
      <c r="D8876" s="1" t="s">
        <v>27</v>
      </c>
      <c r="E8876" s="1" t="s">
        <v>48</v>
      </c>
      <c r="F8876" s="1" t="s">
        <v>520</v>
      </c>
      <c r="G8876" s="3">
        <v>45482</v>
      </c>
      <c r="H8876" s="3">
        <v>45483</v>
      </c>
      <c r="I8876" s="6">
        <v>1399</v>
      </c>
      <c r="J8876" s="1">
        <v>3</v>
      </c>
      <c r="K8876" s="4">
        <v>0.15</v>
      </c>
      <c r="L8876" s="6">
        <f t="shared" si="276"/>
        <v>209.85</v>
      </c>
      <c r="M8876" s="8">
        <f t="shared" si="277"/>
        <v>3987.15</v>
      </c>
      <c r="N8876" t="str" cm="1">
        <f t="array" ref="N88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77" spans="2:14" x14ac:dyDescent="0.35">
      <c r="B8877" s="7">
        <v>2032875</v>
      </c>
      <c r="C8877" s="1" t="s">
        <v>16</v>
      </c>
      <c r="D8877" s="1" t="s">
        <v>28</v>
      </c>
      <c r="E8877" s="1" t="s">
        <v>49</v>
      </c>
      <c r="F8877" s="1" t="s">
        <v>518</v>
      </c>
      <c r="G8877" s="3">
        <v>45482</v>
      </c>
      <c r="H8877" s="3">
        <v>45490</v>
      </c>
      <c r="I8877" s="6">
        <v>999</v>
      </c>
      <c r="J8877" s="1">
        <v>2</v>
      </c>
      <c r="K8877" s="4">
        <v>0.02</v>
      </c>
      <c r="L8877" s="6">
        <f t="shared" si="276"/>
        <v>19.98</v>
      </c>
      <c r="M8877" s="8">
        <f t="shared" si="277"/>
        <v>1978.02</v>
      </c>
      <c r="N8877" t="str" cm="1">
        <f t="array" ref="N88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78" spans="2:14" x14ac:dyDescent="0.35">
      <c r="B8878" s="7">
        <v>2032876</v>
      </c>
      <c r="C8878" s="1" t="s">
        <v>17</v>
      </c>
      <c r="D8878" s="1" t="s">
        <v>29</v>
      </c>
      <c r="E8878" s="1" t="s">
        <v>50</v>
      </c>
      <c r="F8878" s="1" t="s">
        <v>519</v>
      </c>
      <c r="G8878" s="3">
        <v>45482</v>
      </c>
      <c r="H8878" s="3">
        <v>45484</v>
      </c>
      <c r="I8878" s="6">
        <v>2099</v>
      </c>
      <c r="J8878" s="1">
        <v>1</v>
      </c>
      <c r="K8878" s="4">
        <v>0.02</v>
      </c>
      <c r="L8878" s="6">
        <f t="shared" si="276"/>
        <v>41.980000000000004</v>
      </c>
      <c r="M8878" s="8">
        <f t="shared" si="277"/>
        <v>2057.02</v>
      </c>
      <c r="N8878" t="str" cm="1">
        <f t="array" ref="N88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79" spans="2:14" x14ac:dyDescent="0.35">
      <c r="B8879" s="7">
        <v>2032877</v>
      </c>
      <c r="C8879" s="1" t="s">
        <v>18</v>
      </c>
      <c r="D8879" s="1" t="s">
        <v>25</v>
      </c>
      <c r="E8879" s="1" t="s">
        <v>51</v>
      </c>
      <c r="F8879" s="1" t="s">
        <v>520</v>
      </c>
      <c r="G8879" s="3">
        <v>45482</v>
      </c>
      <c r="H8879" s="3">
        <v>45485</v>
      </c>
      <c r="I8879" s="6">
        <v>11000</v>
      </c>
      <c r="J8879" s="1">
        <v>1</v>
      </c>
      <c r="K8879" s="4">
        <v>0.02</v>
      </c>
      <c r="L8879" s="6">
        <f t="shared" si="276"/>
        <v>220</v>
      </c>
      <c r="M8879" s="8">
        <f t="shared" si="277"/>
        <v>10780</v>
      </c>
      <c r="N8879" t="str" cm="1">
        <f t="array" ref="N88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80" spans="2:14" x14ac:dyDescent="0.35">
      <c r="B8880" s="7">
        <v>2032878</v>
      </c>
      <c r="C8880" s="1" t="s">
        <v>19</v>
      </c>
      <c r="D8880" s="1" t="s">
        <v>26</v>
      </c>
      <c r="E8880" s="1" t="s">
        <v>506</v>
      </c>
      <c r="F8880" s="1" t="s">
        <v>521</v>
      </c>
      <c r="G8880" s="3">
        <v>45482</v>
      </c>
      <c r="H8880" s="3">
        <v>45487</v>
      </c>
      <c r="I8880" s="6">
        <v>800</v>
      </c>
      <c r="J8880" s="1">
        <v>2</v>
      </c>
      <c r="K8880" s="4">
        <v>0.02</v>
      </c>
      <c r="L8880" s="6">
        <f t="shared" si="276"/>
        <v>16</v>
      </c>
      <c r="M8880" s="8">
        <f t="shared" si="277"/>
        <v>1584</v>
      </c>
      <c r="N8880" t="str" cm="1">
        <f t="array" ref="N88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81" spans="2:14" x14ac:dyDescent="0.35">
      <c r="B8881" s="7">
        <v>2032879</v>
      </c>
      <c r="C8881" s="1" t="s">
        <v>20</v>
      </c>
      <c r="D8881" s="1" t="s">
        <v>27</v>
      </c>
      <c r="E8881" s="1" t="s">
        <v>507</v>
      </c>
      <c r="F8881" s="1" t="s">
        <v>518</v>
      </c>
      <c r="G8881" s="3">
        <v>45482</v>
      </c>
      <c r="H8881" s="3">
        <v>45483</v>
      </c>
      <c r="I8881" s="6">
        <v>5500</v>
      </c>
      <c r="J8881" s="1">
        <v>1</v>
      </c>
      <c r="K8881" s="4">
        <v>0.02</v>
      </c>
      <c r="L8881" s="6">
        <f t="shared" si="276"/>
        <v>110</v>
      </c>
      <c r="M8881" s="8">
        <f t="shared" si="277"/>
        <v>5390</v>
      </c>
      <c r="N8881" t="str" cm="1">
        <f t="array" ref="N88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82" spans="2:14" x14ac:dyDescent="0.35">
      <c r="B8882" s="7">
        <v>2032880</v>
      </c>
      <c r="C8882" s="1" t="s">
        <v>21</v>
      </c>
      <c r="D8882" s="1" t="s">
        <v>28</v>
      </c>
      <c r="E8882" s="1" t="s">
        <v>508</v>
      </c>
      <c r="F8882" s="1" t="s">
        <v>518</v>
      </c>
      <c r="G8882" s="3">
        <v>45482</v>
      </c>
      <c r="H8882" s="3">
        <v>45490</v>
      </c>
      <c r="I8882" s="6">
        <v>1350</v>
      </c>
      <c r="J8882" s="1">
        <v>3</v>
      </c>
      <c r="K8882" s="4">
        <v>0.02</v>
      </c>
      <c r="L8882" s="6">
        <f t="shared" si="276"/>
        <v>27</v>
      </c>
      <c r="M8882" s="8">
        <f t="shared" si="277"/>
        <v>4023</v>
      </c>
      <c r="N8882" t="str" cm="1">
        <f t="array" ref="N88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83" spans="2:14" x14ac:dyDescent="0.35">
      <c r="B8883" s="7">
        <v>2032881</v>
      </c>
      <c r="C8883" s="1" t="s">
        <v>22</v>
      </c>
      <c r="D8883" s="1" t="s">
        <v>29</v>
      </c>
      <c r="E8883" s="1" t="s">
        <v>31</v>
      </c>
      <c r="F8883" s="1" t="s">
        <v>519</v>
      </c>
      <c r="G8883" s="3">
        <v>45482</v>
      </c>
      <c r="H8883" s="3">
        <v>45484</v>
      </c>
      <c r="I8883" s="6">
        <v>4500</v>
      </c>
      <c r="J8883" s="1">
        <v>2</v>
      </c>
      <c r="K8883" s="4">
        <v>0.02</v>
      </c>
      <c r="L8883" s="6">
        <f t="shared" si="276"/>
        <v>90</v>
      </c>
      <c r="M8883" s="8">
        <f t="shared" si="277"/>
        <v>8910</v>
      </c>
      <c r="N8883" t="str" cm="1">
        <f t="array" ref="N88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84" spans="2:14" x14ac:dyDescent="0.35">
      <c r="B8884" s="7">
        <v>2032882</v>
      </c>
      <c r="C8884" s="1" t="s">
        <v>23</v>
      </c>
      <c r="D8884" s="1" t="s">
        <v>25</v>
      </c>
      <c r="E8884" s="1" t="s">
        <v>32</v>
      </c>
      <c r="F8884" s="1" t="s">
        <v>521</v>
      </c>
      <c r="G8884" s="3">
        <v>45482</v>
      </c>
      <c r="H8884" s="3">
        <v>45485</v>
      </c>
      <c r="I8884" s="6">
        <v>2350</v>
      </c>
      <c r="J8884" s="1">
        <v>1</v>
      </c>
      <c r="K8884" s="4">
        <v>0.02</v>
      </c>
      <c r="L8884" s="6">
        <f t="shared" si="276"/>
        <v>47</v>
      </c>
      <c r="M8884" s="8">
        <f t="shared" si="277"/>
        <v>2303</v>
      </c>
      <c r="N8884" t="str" cm="1">
        <f t="array" ref="N88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85" spans="2:14" x14ac:dyDescent="0.35">
      <c r="B8885" s="7">
        <v>2032883</v>
      </c>
      <c r="C8885" s="1" t="s">
        <v>24</v>
      </c>
      <c r="D8885" s="1" t="s">
        <v>26</v>
      </c>
      <c r="E8885" s="1" t="s">
        <v>38</v>
      </c>
      <c r="F8885" s="1" t="s">
        <v>520</v>
      </c>
      <c r="G8885" s="3">
        <v>45482</v>
      </c>
      <c r="H8885" s="3">
        <v>45487</v>
      </c>
      <c r="I8885" s="6">
        <v>90</v>
      </c>
      <c r="J8885" s="1">
        <v>2</v>
      </c>
      <c r="K8885" s="4">
        <v>7.0000000000000007E-2</v>
      </c>
      <c r="L8885" s="6">
        <f t="shared" si="276"/>
        <v>6.3000000000000007</v>
      </c>
      <c r="M8885" s="8">
        <f t="shared" si="277"/>
        <v>173.7</v>
      </c>
      <c r="N8885" t="str" cm="1">
        <f t="array" ref="N88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86" spans="2:14" x14ac:dyDescent="0.35">
      <c r="B8886" s="7">
        <v>2032884</v>
      </c>
      <c r="C8886" s="1" t="s">
        <v>4</v>
      </c>
      <c r="D8886" s="1" t="s">
        <v>27</v>
      </c>
      <c r="E8886" s="1" t="s">
        <v>33</v>
      </c>
      <c r="F8886" s="1" t="s">
        <v>518</v>
      </c>
      <c r="G8886" s="3">
        <v>45482</v>
      </c>
      <c r="H8886" s="3">
        <v>45483</v>
      </c>
      <c r="I8886" s="6">
        <v>280</v>
      </c>
      <c r="J8886" s="1">
        <v>1</v>
      </c>
      <c r="K8886" s="4">
        <v>0.03</v>
      </c>
      <c r="L8886" s="6">
        <f t="shared" si="276"/>
        <v>8.4</v>
      </c>
      <c r="M8886" s="8">
        <f t="shared" si="277"/>
        <v>271.60000000000002</v>
      </c>
      <c r="N8886" t="str" cm="1">
        <f t="array" ref="N88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87" spans="2:14" x14ac:dyDescent="0.35">
      <c r="B8887" s="7">
        <v>2032885</v>
      </c>
      <c r="C8887" s="1" t="s">
        <v>5</v>
      </c>
      <c r="D8887" s="1" t="s">
        <v>28</v>
      </c>
      <c r="E8887" s="1" t="s">
        <v>34</v>
      </c>
      <c r="F8887" s="1" t="s">
        <v>519</v>
      </c>
      <c r="G8887" s="3">
        <v>45482</v>
      </c>
      <c r="H8887" s="3">
        <v>45490</v>
      </c>
      <c r="I8887" s="6">
        <v>70</v>
      </c>
      <c r="J8887" s="1">
        <v>2</v>
      </c>
      <c r="K8887" s="4">
        <v>0.08</v>
      </c>
      <c r="L8887" s="6">
        <f t="shared" si="276"/>
        <v>5.6000000000000005</v>
      </c>
      <c r="M8887" s="8">
        <f t="shared" si="277"/>
        <v>134.4</v>
      </c>
      <c r="N8887" t="str" cm="1">
        <f t="array" ref="N88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88" spans="2:14" x14ac:dyDescent="0.35">
      <c r="B8888" s="7">
        <v>2032886</v>
      </c>
      <c r="C8888" s="1" t="s">
        <v>6</v>
      </c>
      <c r="D8888" s="1" t="s">
        <v>29</v>
      </c>
      <c r="E8888" s="1" t="s">
        <v>35</v>
      </c>
      <c r="F8888" s="1" t="s">
        <v>520</v>
      </c>
      <c r="G8888" s="3">
        <v>45482</v>
      </c>
      <c r="H8888" s="3">
        <v>45484</v>
      </c>
      <c r="I8888" s="6">
        <v>230</v>
      </c>
      <c r="J8888" s="1">
        <v>3</v>
      </c>
      <c r="K8888" s="4">
        <v>0.05</v>
      </c>
      <c r="L8888" s="6">
        <f t="shared" si="276"/>
        <v>11.5</v>
      </c>
      <c r="M8888" s="8">
        <f t="shared" si="277"/>
        <v>678.5</v>
      </c>
      <c r="N8888" t="str" cm="1">
        <f t="array" ref="N88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89" spans="2:14" x14ac:dyDescent="0.35">
      <c r="B8889" s="7">
        <v>2032887</v>
      </c>
      <c r="C8889" s="1" t="s">
        <v>7</v>
      </c>
      <c r="D8889" s="1" t="s">
        <v>25</v>
      </c>
      <c r="E8889" s="1" t="s">
        <v>36</v>
      </c>
      <c r="F8889" s="1" t="s">
        <v>521</v>
      </c>
      <c r="G8889" s="3">
        <v>45482</v>
      </c>
      <c r="H8889" s="3">
        <v>45485</v>
      </c>
      <c r="I8889" s="6">
        <v>7999</v>
      </c>
      <c r="J8889" s="1">
        <v>2</v>
      </c>
      <c r="K8889" s="4">
        <v>0.05</v>
      </c>
      <c r="L8889" s="6">
        <f t="shared" si="276"/>
        <v>399.95000000000005</v>
      </c>
      <c r="M8889" s="8">
        <f t="shared" si="277"/>
        <v>15598.05</v>
      </c>
      <c r="N8889" t="str" cm="1">
        <f t="array" ref="N88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90" spans="2:14" x14ac:dyDescent="0.35">
      <c r="B8890" s="7">
        <v>2032888</v>
      </c>
      <c r="C8890" s="1" t="s">
        <v>10</v>
      </c>
      <c r="D8890" s="1" t="s">
        <v>455</v>
      </c>
      <c r="E8890" s="1" t="s">
        <v>37</v>
      </c>
      <c r="F8890" s="1" t="s">
        <v>518</v>
      </c>
      <c r="G8890" s="3">
        <v>45482</v>
      </c>
      <c r="H8890" s="3">
        <v>45487</v>
      </c>
      <c r="I8890" s="6">
        <v>850</v>
      </c>
      <c r="J8890" s="1">
        <v>7</v>
      </c>
      <c r="K8890" s="4">
        <v>0.05</v>
      </c>
      <c r="L8890" s="6">
        <f t="shared" si="276"/>
        <v>42.5</v>
      </c>
      <c r="M8890" s="8">
        <f t="shared" si="277"/>
        <v>5907.5</v>
      </c>
      <c r="N8890" t="str" cm="1">
        <f t="array" ref="N88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91" spans="2:14" x14ac:dyDescent="0.35">
      <c r="B8891" s="7">
        <v>2032889</v>
      </c>
      <c r="C8891" s="1" t="s">
        <v>8</v>
      </c>
      <c r="D8891" s="1" t="s">
        <v>25</v>
      </c>
      <c r="E8891" s="1" t="s">
        <v>39</v>
      </c>
      <c r="F8891" s="1" t="s">
        <v>518</v>
      </c>
      <c r="G8891" s="3">
        <v>45482</v>
      </c>
      <c r="H8891" s="3">
        <v>45483</v>
      </c>
      <c r="I8891" s="6">
        <v>65000</v>
      </c>
      <c r="J8891" s="1">
        <v>2</v>
      </c>
      <c r="K8891" s="4">
        <v>0.05</v>
      </c>
      <c r="L8891" s="6">
        <f t="shared" si="276"/>
        <v>3250</v>
      </c>
      <c r="M8891" s="8">
        <f t="shared" si="277"/>
        <v>126750</v>
      </c>
      <c r="N8891" t="str" cm="1">
        <f t="array" ref="N88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92" spans="2:14" x14ac:dyDescent="0.35">
      <c r="B8892" s="7">
        <v>2032890</v>
      </c>
      <c r="C8892" s="1" t="s">
        <v>9</v>
      </c>
      <c r="D8892" s="1" t="s">
        <v>26</v>
      </c>
      <c r="E8892" s="1" t="s">
        <v>40</v>
      </c>
      <c r="F8892" s="1" t="s">
        <v>519</v>
      </c>
      <c r="G8892" s="3">
        <v>45482</v>
      </c>
      <c r="H8892" s="3">
        <v>45490</v>
      </c>
      <c r="I8892" s="6">
        <v>450</v>
      </c>
      <c r="J8892" s="1">
        <v>1</v>
      </c>
      <c r="K8892" s="4">
        <v>0.03</v>
      </c>
      <c r="L8892" s="6">
        <f t="shared" si="276"/>
        <v>13.5</v>
      </c>
      <c r="M8892" s="8">
        <f t="shared" si="277"/>
        <v>436.5</v>
      </c>
      <c r="N8892" t="str" cm="1">
        <f t="array" ref="N88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93" spans="2:14" x14ac:dyDescent="0.35">
      <c r="B8893" s="7">
        <v>2032891</v>
      </c>
      <c r="C8893" s="1" t="s">
        <v>11</v>
      </c>
      <c r="D8893" s="1" t="s">
        <v>27</v>
      </c>
      <c r="E8893" s="1" t="s">
        <v>41</v>
      </c>
      <c r="F8893" s="1" t="s">
        <v>521</v>
      </c>
      <c r="G8893" s="3">
        <v>45482</v>
      </c>
      <c r="H8893" s="3">
        <v>45484</v>
      </c>
      <c r="I8893" s="6">
        <v>1299</v>
      </c>
      <c r="J8893" s="1">
        <v>1</v>
      </c>
      <c r="K8893" s="4">
        <v>0.1</v>
      </c>
      <c r="L8893" s="6">
        <f t="shared" si="276"/>
        <v>129.9</v>
      </c>
      <c r="M8893" s="8">
        <f t="shared" si="277"/>
        <v>1169.0999999999999</v>
      </c>
      <c r="N8893" t="str" cm="1">
        <f t="array" ref="N88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94" spans="2:14" x14ac:dyDescent="0.35">
      <c r="B8894" s="7">
        <v>2032892</v>
      </c>
      <c r="C8894" s="1" t="s">
        <v>12</v>
      </c>
      <c r="D8894" s="1" t="s">
        <v>28</v>
      </c>
      <c r="E8894" s="1" t="s">
        <v>42</v>
      </c>
      <c r="F8894" s="1" t="s">
        <v>520</v>
      </c>
      <c r="G8894" s="3">
        <v>45482</v>
      </c>
      <c r="H8894" s="3">
        <v>45485</v>
      </c>
      <c r="I8894" s="6">
        <v>1700</v>
      </c>
      <c r="J8894" s="1">
        <v>1</v>
      </c>
      <c r="K8894" s="4">
        <v>0.05</v>
      </c>
      <c r="L8894" s="6">
        <f t="shared" si="276"/>
        <v>85</v>
      </c>
      <c r="M8894" s="8">
        <f t="shared" si="277"/>
        <v>1615</v>
      </c>
      <c r="N8894" t="str" cm="1">
        <f t="array" ref="N88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95" spans="2:14" x14ac:dyDescent="0.35">
      <c r="B8895" s="7">
        <v>2032893</v>
      </c>
      <c r="C8895" s="1" t="s">
        <v>13</v>
      </c>
      <c r="D8895" s="1" t="s">
        <v>29</v>
      </c>
      <c r="E8895" s="1" t="s">
        <v>43</v>
      </c>
      <c r="F8895" s="1" t="s">
        <v>518</v>
      </c>
      <c r="G8895" s="3">
        <v>45482</v>
      </c>
      <c r="H8895" s="3">
        <v>45487</v>
      </c>
      <c r="I8895" s="6">
        <v>55000</v>
      </c>
      <c r="J8895" s="1">
        <v>2</v>
      </c>
      <c r="K8895" s="4">
        <v>0.05</v>
      </c>
      <c r="L8895" s="6">
        <f t="shared" si="276"/>
        <v>2750</v>
      </c>
      <c r="M8895" s="8">
        <f t="shared" si="277"/>
        <v>107250</v>
      </c>
      <c r="N8895" t="str" cm="1">
        <f t="array" ref="N88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96" spans="2:14" x14ac:dyDescent="0.35">
      <c r="B8896" s="7">
        <v>2032894</v>
      </c>
      <c r="C8896" s="1" t="s">
        <v>14</v>
      </c>
      <c r="D8896" s="1" t="s">
        <v>25</v>
      </c>
      <c r="E8896" s="1" t="s">
        <v>44</v>
      </c>
      <c r="F8896" s="1" t="s">
        <v>519</v>
      </c>
      <c r="G8896" s="3">
        <v>45482</v>
      </c>
      <c r="H8896" s="3">
        <v>45483</v>
      </c>
      <c r="I8896" s="6">
        <v>57999</v>
      </c>
      <c r="J8896" s="1">
        <v>1</v>
      </c>
      <c r="K8896" s="4">
        <v>0.02</v>
      </c>
      <c r="L8896" s="6">
        <f t="shared" si="276"/>
        <v>1159.98</v>
      </c>
      <c r="M8896" s="8">
        <f t="shared" si="277"/>
        <v>56839.02</v>
      </c>
      <c r="N8896" t="str" cm="1">
        <f t="array" ref="N88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897" spans="2:14" x14ac:dyDescent="0.35">
      <c r="B8897" s="7">
        <v>2032895</v>
      </c>
      <c r="C8897" s="1" t="s">
        <v>15</v>
      </c>
      <c r="D8897" s="1" t="s">
        <v>30</v>
      </c>
      <c r="E8897" s="1" t="s">
        <v>45</v>
      </c>
      <c r="F8897" s="1" t="s">
        <v>520</v>
      </c>
      <c r="G8897" s="3">
        <v>45482</v>
      </c>
      <c r="H8897" s="3">
        <v>45490</v>
      </c>
      <c r="I8897" s="6">
        <v>1399</v>
      </c>
      <c r="J8897" s="1">
        <v>2</v>
      </c>
      <c r="K8897" s="4">
        <v>0.06</v>
      </c>
      <c r="L8897" s="6">
        <f t="shared" si="276"/>
        <v>83.94</v>
      </c>
      <c r="M8897" s="8">
        <f t="shared" si="277"/>
        <v>2714.06</v>
      </c>
      <c r="N8897" t="str" cm="1">
        <f t="array" ref="N88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98" spans="2:14" x14ac:dyDescent="0.35">
      <c r="B8898" s="7">
        <v>2032896</v>
      </c>
      <c r="C8898" s="1" t="s">
        <v>16</v>
      </c>
      <c r="D8898" s="1" t="s">
        <v>27</v>
      </c>
      <c r="E8898" s="1" t="s">
        <v>46</v>
      </c>
      <c r="F8898" s="1" t="s">
        <v>521</v>
      </c>
      <c r="G8898" s="3">
        <v>45482</v>
      </c>
      <c r="H8898" s="3">
        <v>45484</v>
      </c>
      <c r="I8898" s="6">
        <v>999</v>
      </c>
      <c r="J8898" s="1">
        <v>7</v>
      </c>
      <c r="K8898" s="4">
        <v>0.15</v>
      </c>
      <c r="L8898" s="6">
        <f t="shared" si="276"/>
        <v>149.85</v>
      </c>
      <c r="M8898" s="8">
        <f t="shared" si="277"/>
        <v>6843.15</v>
      </c>
      <c r="N8898" t="str" cm="1">
        <f t="array" ref="N88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899" spans="2:14" x14ac:dyDescent="0.35">
      <c r="B8899" s="7">
        <v>2032897</v>
      </c>
      <c r="C8899" s="1" t="s">
        <v>17</v>
      </c>
      <c r="D8899" s="1" t="s">
        <v>28</v>
      </c>
      <c r="E8899" s="1" t="s">
        <v>47</v>
      </c>
      <c r="F8899" s="1" t="s">
        <v>518</v>
      </c>
      <c r="G8899" s="3">
        <v>45482</v>
      </c>
      <c r="H8899" s="3">
        <v>45485</v>
      </c>
      <c r="I8899" s="6">
        <v>2099</v>
      </c>
      <c r="J8899" s="1">
        <v>2</v>
      </c>
      <c r="K8899" s="4">
        <v>0.02</v>
      </c>
      <c r="L8899" s="6">
        <f t="shared" si="276"/>
        <v>41.980000000000004</v>
      </c>
      <c r="M8899" s="8">
        <f t="shared" si="277"/>
        <v>4156.0200000000004</v>
      </c>
      <c r="N8899" t="str" cm="1">
        <f t="array" ref="N88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00" spans="2:14" x14ac:dyDescent="0.35">
      <c r="B8900" s="7">
        <v>2032898</v>
      </c>
      <c r="C8900" s="1" t="s">
        <v>18</v>
      </c>
      <c r="D8900" s="1" t="s">
        <v>29</v>
      </c>
      <c r="E8900" s="1" t="s">
        <v>48</v>
      </c>
      <c r="F8900" s="1" t="s">
        <v>518</v>
      </c>
      <c r="G8900" s="3">
        <v>45482</v>
      </c>
      <c r="H8900" s="3">
        <v>45487</v>
      </c>
      <c r="I8900" s="6">
        <v>11000</v>
      </c>
      <c r="J8900" s="1">
        <v>2</v>
      </c>
      <c r="K8900" s="4">
        <v>0.02</v>
      </c>
      <c r="L8900" s="6">
        <f t="shared" ref="L8900:L8963" si="278">I8900*K8900</f>
        <v>220</v>
      </c>
      <c r="M8900" s="8">
        <f t="shared" ref="M8900:M8963" si="279">I8900*J8900-L8900</f>
        <v>21780</v>
      </c>
      <c r="N8900" t="str" cm="1">
        <f t="array" ref="N89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01" spans="2:14" x14ac:dyDescent="0.35">
      <c r="B8901" s="7">
        <v>2032899</v>
      </c>
      <c r="C8901" s="1" t="s">
        <v>19</v>
      </c>
      <c r="D8901" s="1" t="s">
        <v>25</v>
      </c>
      <c r="E8901" s="1" t="s">
        <v>49</v>
      </c>
      <c r="F8901" s="1" t="s">
        <v>519</v>
      </c>
      <c r="G8901" s="3">
        <v>45482</v>
      </c>
      <c r="H8901" s="3">
        <v>45483</v>
      </c>
      <c r="I8901" s="6">
        <v>800</v>
      </c>
      <c r="J8901" s="1">
        <v>1</v>
      </c>
      <c r="K8901" s="4">
        <v>0.02</v>
      </c>
      <c r="L8901" s="6">
        <f t="shared" si="278"/>
        <v>16</v>
      </c>
      <c r="M8901" s="8">
        <f t="shared" si="279"/>
        <v>784</v>
      </c>
      <c r="N8901" t="str" cm="1">
        <f t="array" ref="N89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02" spans="2:14" x14ac:dyDescent="0.35">
      <c r="B8902" s="7">
        <v>2032900</v>
      </c>
      <c r="C8902" s="1" t="s">
        <v>20</v>
      </c>
      <c r="D8902" s="1" t="s">
        <v>26</v>
      </c>
      <c r="E8902" s="1" t="s">
        <v>50</v>
      </c>
      <c r="F8902" s="1" t="s">
        <v>521</v>
      </c>
      <c r="G8902" s="3">
        <v>45482</v>
      </c>
      <c r="H8902" s="3">
        <v>45490</v>
      </c>
      <c r="I8902" s="6">
        <v>5500</v>
      </c>
      <c r="J8902" s="1">
        <v>2</v>
      </c>
      <c r="K8902" s="4">
        <v>0.02</v>
      </c>
      <c r="L8902" s="6">
        <f t="shared" si="278"/>
        <v>110</v>
      </c>
      <c r="M8902" s="8">
        <f t="shared" si="279"/>
        <v>10890</v>
      </c>
      <c r="N8902" t="str" cm="1">
        <f t="array" ref="N89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03" spans="2:14" x14ac:dyDescent="0.35">
      <c r="B8903" s="7">
        <v>2032901</v>
      </c>
      <c r="C8903" s="1" t="s">
        <v>21</v>
      </c>
      <c r="D8903" s="1" t="s">
        <v>27</v>
      </c>
      <c r="E8903" s="1" t="s">
        <v>51</v>
      </c>
      <c r="F8903" s="1" t="s">
        <v>520</v>
      </c>
      <c r="G8903" s="3">
        <v>45482</v>
      </c>
      <c r="H8903" s="3">
        <v>45484</v>
      </c>
      <c r="I8903" s="6">
        <v>1350</v>
      </c>
      <c r="J8903" s="1">
        <v>4</v>
      </c>
      <c r="K8903" s="4">
        <v>0.02</v>
      </c>
      <c r="L8903" s="6">
        <f t="shared" si="278"/>
        <v>27</v>
      </c>
      <c r="M8903" s="8">
        <f t="shared" si="279"/>
        <v>5373</v>
      </c>
      <c r="N8903" t="str" cm="1">
        <f t="array" ref="N89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04" spans="2:14" x14ac:dyDescent="0.35">
      <c r="B8904" s="7">
        <v>2032902</v>
      </c>
      <c r="C8904" s="1" t="s">
        <v>22</v>
      </c>
      <c r="D8904" s="1" t="s">
        <v>28</v>
      </c>
      <c r="E8904" s="1" t="s">
        <v>506</v>
      </c>
      <c r="F8904" s="1" t="s">
        <v>518</v>
      </c>
      <c r="G8904" s="3">
        <v>45482</v>
      </c>
      <c r="H8904" s="3">
        <v>45485</v>
      </c>
      <c r="I8904" s="6">
        <v>4500</v>
      </c>
      <c r="J8904" s="1">
        <v>3</v>
      </c>
      <c r="K8904" s="4">
        <v>0.02</v>
      </c>
      <c r="L8904" s="6">
        <f t="shared" si="278"/>
        <v>90</v>
      </c>
      <c r="M8904" s="8">
        <f t="shared" si="279"/>
        <v>13410</v>
      </c>
      <c r="N8904" t="str" cm="1">
        <f t="array" ref="N89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05" spans="2:14" x14ac:dyDescent="0.35">
      <c r="B8905" s="7">
        <v>2032903</v>
      </c>
      <c r="C8905" s="1" t="s">
        <v>23</v>
      </c>
      <c r="D8905" s="1" t="s">
        <v>29</v>
      </c>
      <c r="E8905" s="1" t="s">
        <v>507</v>
      </c>
      <c r="F8905" s="1" t="s">
        <v>519</v>
      </c>
      <c r="G8905" s="3">
        <v>45482</v>
      </c>
      <c r="H8905" s="3">
        <v>45487</v>
      </c>
      <c r="I8905" s="6">
        <v>2350</v>
      </c>
      <c r="J8905" s="1">
        <v>2</v>
      </c>
      <c r="K8905" s="4">
        <v>0.02</v>
      </c>
      <c r="L8905" s="6">
        <f t="shared" si="278"/>
        <v>47</v>
      </c>
      <c r="M8905" s="8">
        <f t="shared" si="279"/>
        <v>4653</v>
      </c>
      <c r="N8905" t="str" cm="1">
        <f t="array" ref="N89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06" spans="2:14" x14ac:dyDescent="0.35">
      <c r="B8906" s="7">
        <v>2032904</v>
      </c>
      <c r="C8906" s="1" t="s">
        <v>24</v>
      </c>
      <c r="D8906" s="1" t="s">
        <v>25</v>
      </c>
      <c r="E8906" s="1" t="s">
        <v>508</v>
      </c>
      <c r="F8906" s="1" t="s">
        <v>520</v>
      </c>
      <c r="G8906" s="3">
        <v>45482</v>
      </c>
      <c r="H8906" s="3">
        <v>45483</v>
      </c>
      <c r="I8906" s="6">
        <v>90</v>
      </c>
      <c r="J8906" s="1">
        <v>1</v>
      </c>
      <c r="K8906" s="4">
        <v>0.02</v>
      </c>
      <c r="L8906" s="6">
        <f t="shared" si="278"/>
        <v>1.8</v>
      </c>
      <c r="M8906" s="8">
        <f t="shared" si="279"/>
        <v>88.2</v>
      </c>
      <c r="N8906" t="str" cm="1">
        <f t="array" ref="N89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07" spans="2:14" x14ac:dyDescent="0.35">
      <c r="B8907" s="7">
        <v>2032905</v>
      </c>
      <c r="C8907" s="1" t="s">
        <v>4</v>
      </c>
      <c r="D8907" s="1" t="s">
        <v>26</v>
      </c>
      <c r="E8907" s="1" t="s">
        <v>31</v>
      </c>
      <c r="F8907" s="1" t="s">
        <v>521</v>
      </c>
      <c r="G8907" s="3">
        <v>45482</v>
      </c>
      <c r="H8907" s="3">
        <v>45490</v>
      </c>
      <c r="I8907" s="6">
        <v>280</v>
      </c>
      <c r="J8907" s="1">
        <v>1</v>
      </c>
      <c r="K8907" s="4">
        <v>7.0000000000000007E-2</v>
      </c>
      <c r="L8907" s="6">
        <f t="shared" si="278"/>
        <v>19.600000000000001</v>
      </c>
      <c r="M8907" s="8">
        <f t="shared" si="279"/>
        <v>260.39999999999998</v>
      </c>
      <c r="N8907" t="str" cm="1">
        <f t="array" ref="N89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08" spans="2:14" x14ac:dyDescent="0.35">
      <c r="B8908" s="7">
        <v>2032906</v>
      </c>
      <c r="C8908" s="1" t="s">
        <v>5</v>
      </c>
      <c r="D8908" s="1" t="s">
        <v>27</v>
      </c>
      <c r="E8908" s="1" t="s">
        <v>32</v>
      </c>
      <c r="F8908" s="1" t="s">
        <v>518</v>
      </c>
      <c r="G8908" s="3">
        <v>45482</v>
      </c>
      <c r="H8908" s="3">
        <v>45484</v>
      </c>
      <c r="I8908" s="6">
        <v>70</v>
      </c>
      <c r="J8908" s="1">
        <v>2</v>
      </c>
      <c r="K8908" s="4">
        <v>0.03</v>
      </c>
      <c r="L8908" s="6">
        <f t="shared" si="278"/>
        <v>2.1</v>
      </c>
      <c r="M8908" s="8">
        <f t="shared" si="279"/>
        <v>137.9</v>
      </c>
      <c r="N8908" t="str" cm="1">
        <f t="array" ref="N89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09" spans="2:14" x14ac:dyDescent="0.35">
      <c r="B8909" s="7">
        <v>2032907</v>
      </c>
      <c r="C8909" s="1" t="s">
        <v>6</v>
      </c>
      <c r="D8909" s="1" t="s">
        <v>28</v>
      </c>
      <c r="E8909" s="1" t="s">
        <v>38</v>
      </c>
      <c r="F8909" s="1" t="s">
        <v>518</v>
      </c>
      <c r="G8909" s="3">
        <v>45482</v>
      </c>
      <c r="H8909" s="3">
        <v>45485</v>
      </c>
      <c r="I8909" s="6">
        <v>230</v>
      </c>
      <c r="J8909" s="1">
        <v>1</v>
      </c>
      <c r="K8909" s="4">
        <v>0.08</v>
      </c>
      <c r="L8909" s="6">
        <f t="shared" si="278"/>
        <v>18.400000000000002</v>
      </c>
      <c r="M8909" s="8">
        <f t="shared" si="279"/>
        <v>211.6</v>
      </c>
      <c r="N8909" t="str" cm="1">
        <f t="array" ref="N89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10" spans="2:14" x14ac:dyDescent="0.35">
      <c r="B8910" s="7">
        <v>2032908</v>
      </c>
      <c r="C8910" s="1" t="s">
        <v>7</v>
      </c>
      <c r="D8910" s="1" t="s">
        <v>29</v>
      </c>
      <c r="E8910" s="1" t="s">
        <v>33</v>
      </c>
      <c r="F8910" s="1" t="s">
        <v>519</v>
      </c>
      <c r="G8910" s="3">
        <v>45482</v>
      </c>
      <c r="H8910" s="3">
        <v>45487</v>
      </c>
      <c r="I8910" s="6">
        <v>7999</v>
      </c>
      <c r="J8910" s="1">
        <v>3</v>
      </c>
      <c r="K8910" s="4">
        <v>0.05</v>
      </c>
      <c r="L8910" s="6">
        <f t="shared" si="278"/>
        <v>399.95000000000005</v>
      </c>
      <c r="M8910" s="8">
        <f t="shared" si="279"/>
        <v>23597.05</v>
      </c>
      <c r="N8910" t="str" cm="1">
        <f t="array" ref="N89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11" spans="2:14" x14ac:dyDescent="0.35">
      <c r="B8911" s="7">
        <v>2032909</v>
      </c>
      <c r="C8911" s="1" t="s">
        <v>10</v>
      </c>
      <c r="D8911" s="1" t="s">
        <v>25</v>
      </c>
      <c r="E8911" s="1" t="s">
        <v>34</v>
      </c>
      <c r="F8911" s="1" t="s">
        <v>521</v>
      </c>
      <c r="G8911" s="3">
        <v>45482</v>
      </c>
      <c r="H8911" s="3">
        <v>45483</v>
      </c>
      <c r="I8911" s="6">
        <v>850</v>
      </c>
      <c r="J8911" s="1">
        <v>2</v>
      </c>
      <c r="K8911" s="4">
        <v>0.05</v>
      </c>
      <c r="L8911" s="6">
        <f t="shared" si="278"/>
        <v>42.5</v>
      </c>
      <c r="M8911" s="8">
        <f t="shared" si="279"/>
        <v>1657.5</v>
      </c>
      <c r="N8911" t="str" cm="1">
        <f t="array" ref="N89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12" spans="2:14" x14ac:dyDescent="0.35">
      <c r="B8912" s="7">
        <v>2032910</v>
      </c>
      <c r="C8912" s="1" t="s">
        <v>8</v>
      </c>
      <c r="D8912" s="1" t="s">
        <v>456</v>
      </c>
      <c r="E8912" s="1" t="s">
        <v>35</v>
      </c>
      <c r="F8912" s="1" t="s">
        <v>520</v>
      </c>
      <c r="G8912" s="3">
        <v>45482</v>
      </c>
      <c r="H8912" s="3">
        <v>45490</v>
      </c>
      <c r="I8912" s="6">
        <v>65000</v>
      </c>
      <c r="J8912" s="1">
        <v>1</v>
      </c>
      <c r="K8912" s="4">
        <v>0.05</v>
      </c>
      <c r="L8912" s="6">
        <f t="shared" si="278"/>
        <v>3250</v>
      </c>
      <c r="M8912" s="8">
        <f t="shared" si="279"/>
        <v>61750</v>
      </c>
      <c r="N8912" t="str" cm="1">
        <f t="array" ref="N89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13" spans="2:14" x14ac:dyDescent="0.35">
      <c r="B8913" s="7">
        <v>2032911</v>
      </c>
      <c r="C8913" s="1" t="s">
        <v>9</v>
      </c>
      <c r="D8913" s="1" t="s">
        <v>25</v>
      </c>
      <c r="E8913" s="1" t="s">
        <v>36</v>
      </c>
      <c r="F8913" s="1" t="s">
        <v>518</v>
      </c>
      <c r="G8913" s="3">
        <v>45482</v>
      </c>
      <c r="H8913" s="3">
        <v>45484</v>
      </c>
      <c r="I8913" s="6">
        <v>450</v>
      </c>
      <c r="J8913" s="1">
        <v>2</v>
      </c>
      <c r="K8913" s="4">
        <v>0.05</v>
      </c>
      <c r="L8913" s="6">
        <f t="shared" si="278"/>
        <v>22.5</v>
      </c>
      <c r="M8913" s="8">
        <f t="shared" si="279"/>
        <v>877.5</v>
      </c>
      <c r="N8913" t="str" cm="1">
        <f t="array" ref="N89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14" spans="2:14" x14ac:dyDescent="0.35">
      <c r="B8914" s="7">
        <v>2032912</v>
      </c>
      <c r="C8914" s="1" t="s">
        <v>11</v>
      </c>
      <c r="D8914" s="1" t="s">
        <v>26</v>
      </c>
      <c r="E8914" s="1" t="s">
        <v>37</v>
      </c>
      <c r="F8914" s="1" t="s">
        <v>519</v>
      </c>
      <c r="G8914" s="3">
        <v>45482</v>
      </c>
      <c r="H8914" s="3">
        <v>45485</v>
      </c>
      <c r="I8914" s="6">
        <v>1299</v>
      </c>
      <c r="J8914" s="1">
        <v>1</v>
      </c>
      <c r="K8914" s="4">
        <v>0.03</v>
      </c>
      <c r="L8914" s="6">
        <f t="shared" si="278"/>
        <v>38.97</v>
      </c>
      <c r="M8914" s="8">
        <f t="shared" si="279"/>
        <v>1260.03</v>
      </c>
      <c r="N8914" t="str" cm="1">
        <f t="array" ref="N89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15" spans="2:14" x14ac:dyDescent="0.35">
      <c r="B8915" s="7">
        <v>2032913</v>
      </c>
      <c r="C8915" s="1" t="s">
        <v>12</v>
      </c>
      <c r="D8915" s="1" t="s">
        <v>27</v>
      </c>
      <c r="E8915" s="1" t="s">
        <v>39</v>
      </c>
      <c r="F8915" s="1" t="s">
        <v>520</v>
      </c>
      <c r="G8915" s="3">
        <v>45482</v>
      </c>
      <c r="H8915" s="3">
        <v>45487</v>
      </c>
      <c r="I8915" s="6">
        <v>1700</v>
      </c>
      <c r="J8915" s="1">
        <v>2</v>
      </c>
      <c r="K8915" s="4">
        <v>0.1</v>
      </c>
      <c r="L8915" s="6">
        <f t="shared" si="278"/>
        <v>170</v>
      </c>
      <c r="M8915" s="8">
        <f t="shared" si="279"/>
        <v>3230</v>
      </c>
      <c r="N8915" t="str" cm="1">
        <f t="array" ref="N89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16" spans="2:14" x14ac:dyDescent="0.35">
      <c r="B8916" s="7">
        <v>2032914</v>
      </c>
      <c r="C8916" s="1" t="s">
        <v>13</v>
      </c>
      <c r="D8916" s="1" t="s">
        <v>28</v>
      </c>
      <c r="E8916" s="1" t="s">
        <v>40</v>
      </c>
      <c r="F8916" s="1" t="s">
        <v>521</v>
      </c>
      <c r="G8916" s="3">
        <v>45482</v>
      </c>
      <c r="H8916" s="3">
        <v>45483</v>
      </c>
      <c r="I8916" s="6">
        <v>55000</v>
      </c>
      <c r="J8916" s="1">
        <v>3</v>
      </c>
      <c r="K8916" s="4">
        <v>0.05</v>
      </c>
      <c r="L8916" s="6">
        <f t="shared" si="278"/>
        <v>2750</v>
      </c>
      <c r="M8916" s="8">
        <f t="shared" si="279"/>
        <v>162250</v>
      </c>
      <c r="N8916" t="str" cm="1">
        <f t="array" ref="N89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17" spans="2:14" x14ac:dyDescent="0.35">
      <c r="B8917" s="7">
        <v>2032915</v>
      </c>
      <c r="C8917" s="1" t="s">
        <v>14</v>
      </c>
      <c r="D8917" s="1" t="s">
        <v>29</v>
      </c>
      <c r="E8917" s="1" t="s">
        <v>41</v>
      </c>
      <c r="F8917" s="1" t="s">
        <v>518</v>
      </c>
      <c r="G8917" s="3">
        <v>45482</v>
      </c>
      <c r="H8917" s="3">
        <v>45490</v>
      </c>
      <c r="I8917" s="6">
        <v>57999</v>
      </c>
      <c r="J8917" s="1">
        <v>2</v>
      </c>
      <c r="K8917" s="4">
        <v>0.05</v>
      </c>
      <c r="L8917" s="6">
        <f t="shared" si="278"/>
        <v>2899.9500000000003</v>
      </c>
      <c r="M8917" s="8">
        <f t="shared" si="279"/>
        <v>113098.05</v>
      </c>
      <c r="N8917" t="str" cm="1">
        <f t="array" ref="N89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18" spans="2:14" x14ac:dyDescent="0.35">
      <c r="B8918" s="7">
        <v>2032916</v>
      </c>
      <c r="C8918" s="1" t="s">
        <v>15</v>
      </c>
      <c r="D8918" s="1" t="s">
        <v>25</v>
      </c>
      <c r="E8918" s="1" t="s">
        <v>42</v>
      </c>
      <c r="F8918" s="1" t="s">
        <v>518</v>
      </c>
      <c r="G8918" s="3">
        <v>45482</v>
      </c>
      <c r="H8918" s="3">
        <v>45484</v>
      </c>
      <c r="I8918" s="6">
        <v>1399</v>
      </c>
      <c r="J8918" s="1">
        <v>7</v>
      </c>
      <c r="K8918" s="4">
        <v>0.02</v>
      </c>
      <c r="L8918" s="6">
        <f t="shared" si="278"/>
        <v>27.98</v>
      </c>
      <c r="M8918" s="8">
        <f t="shared" si="279"/>
        <v>9765.02</v>
      </c>
      <c r="N8918" t="str" cm="1">
        <f t="array" ref="N89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19" spans="2:14" x14ac:dyDescent="0.35">
      <c r="B8919" s="7">
        <v>2032917</v>
      </c>
      <c r="C8919" s="1" t="s">
        <v>16</v>
      </c>
      <c r="D8919" s="1" t="s">
        <v>30</v>
      </c>
      <c r="E8919" s="1" t="s">
        <v>43</v>
      </c>
      <c r="F8919" s="1" t="s">
        <v>519</v>
      </c>
      <c r="G8919" s="3">
        <v>45482</v>
      </c>
      <c r="H8919" s="3">
        <v>45485</v>
      </c>
      <c r="I8919" s="6">
        <v>999</v>
      </c>
      <c r="J8919" s="1">
        <v>2</v>
      </c>
      <c r="K8919" s="4">
        <v>0.06</v>
      </c>
      <c r="L8919" s="6">
        <f t="shared" si="278"/>
        <v>59.94</v>
      </c>
      <c r="M8919" s="8">
        <f t="shared" si="279"/>
        <v>1938.06</v>
      </c>
      <c r="N8919" t="str" cm="1">
        <f t="array" ref="N89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20" spans="2:14" x14ac:dyDescent="0.35">
      <c r="B8920" s="7">
        <v>2032918</v>
      </c>
      <c r="C8920" s="1" t="s">
        <v>17</v>
      </c>
      <c r="D8920" s="1" t="s">
        <v>27</v>
      </c>
      <c r="E8920" s="1" t="s">
        <v>44</v>
      </c>
      <c r="F8920" s="1" t="s">
        <v>521</v>
      </c>
      <c r="G8920" s="3">
        <v>45482</v>
      </c>
      <c r="H8920" s="3">
        <v>45487</v>
      </c>
      <c r="I8920" s="6">
        <v>2099</v>
      </c>
      <c r="J8920" s="1">
        <v>1</v>
      </c>
      <c r="K8920" s="4">
        <v>0.15</v>
      </c>
      <c r="L8920" s="6">
        <f t="shared" si="278"/>
        <v>314.84999999999997</v>
      </c>
      <c r="M8920" s="8">
        <f t="shared" si="279"/>
        <v>1784.15</v>
      </c>
      <c r="N8920" t="str" cm="1">
        <f t="array" ref="N89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21" spans="2:14" x14ac:dyDescent="0.35">
      <c r="B8921" s="7">
        <v>2032919</v>
      </c>
      <c r="C8921" s="1" t="s">
        <v>18</v>
      </c>
      <c r="D8921" s="1" t="s">
        <v>28</v>
      </c>
      <c r="E8921" s="1" t="s">
        <v>45</v>
      </c>
      <c r="F8921" s="1" t="s">
        <v>520</v>
      </c>
      <c r="G8921" s="3">
        <v>45482</v>
      </c>
      <c r="H8921" s="3">
        <v>45483</v>
      </c>
      <c r="I8921" s="6">
        <v>11000</v>
      </c>
      <c r="J8921" s="1">
        <v>1</v>
      </c>
      <c r="K8921" s="4">
        <v>0.02</v>
      </c>
      <c r="L8921" s="6">
        <f t="shared" si="278"/>
        <v>220</v>
      </c>
      <c r="M8921" s="8">
        <f t="shared" si="279"/>
        <v>10780</v>
      </c>
      <c r="N8921" t="str" cm="1">
        <f t="array" ref="N89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22" spans="2:14" x14ac:dyDescent="0.35">
      <c r="B8922" s="7">
        <v>2032920</v>
      </c>
      <c r="C8922" s="1" t="s">
        <v>19</v>
      </c>
      <c r="D8922" s="1" t="s">
        <v>29</v>
      </c>
      <c r="E8922" s="1" t="s">
        <v>46</v>
      </c>
      <c r="F8922" s="1" t="s">
        <v>518</v>
      </c>
      <c r="G8922" s="3">
        <v>45482</v>
      </c>
      <c r="H8922" s="3">
        <v>45490</v>
      </c>
      <c r="I8922" s="6">
        <v>800</v>
      </c>
      <c r="J8922" s="1">
        <v>1</v>
      </c>
      <c r="K8922" s="4">
        <v>0.02</v>
      </c>
      <c r="L8922" s="6">
        <f t="shared" si="278"/>
        <v>16</v>
      </c>
      <c r="M8922" s="8">
        <f t="shared" si="279"/>
        <v>784</v>
      </c>
      <c r="N8922" t="str" cm="1">
        <f t="array" ref="N89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23" spans="2:14" x14ac:dyDescent="0.35">
      <c r="B8923" s="7">
        <v>2032921</v>
      </c>
      <c r="C8923" s="1" t="s">
        <v>20</v>
      </c>
      <c r="D8923" s="1" t="s">
        <v>25</v>
      </c>
      <c r="E8923" s="1" t="s">
        <v>47</v>
      </c>
      <c r="F8923" s="1" t="s">
        <v>519</v>
      </c>
      <c r="G8923" s="3">
        <v>45482</v>
      </c>
      <c r="H8923" s="3">
        <v>45484</v>
      </c>
      <c r="I8923" s="6">
        <v>5500</v>
      </c>
      <c r="J8923" s="1">
        <v>2</v>
      </c>
      <c r="K8923" s="4">
        <v>0.02</v>
      </c>
      <c r="L8923" s="6">
        <f t="shared" si="278"/>
        <v>110</v>
      </c>
      <c r="M8923" s="8">
        <f t="shared" si="279"/>
        <v>10890</v>
      </c>
      <c r="N8923" t="str" cm="1">
        <f t="array" ref="N892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24" spans="2:14" x14ac:dyDescent="0.35">
      <c r="B8924" s="7">
        <v>2032922</v>
      </c>
      <c r="C8924" s="1" t="s">
        <v>21</v>
      </c>
      <c r="D8924" s="1" t="s">
        <v>26</v>
      </c>
      <c r="E8924" s="1" t="s">
        <v>48</v>
      </c>
      <c r="F8924" s="1" t="s">
        <v>520</v>
      </c>
      <c r="G8924" s="3">
        <v>45482</v>
      </c>
      <c r="H8924" s="3">
        <v>45485</v>
      </c>
      <c r="I8924" s="6">
        <v>1350</v>
      </c>
      <c r="J8924" s="1">
        <v>1</v>
      </c>
      <c r="K8924" s="4">
        <v>0.02</v>
      </c>
      <c r="L8924" s="6">
        <f t="shared" si="278"/>
        <v>27</v>
      </c>
      <c r="M8924" s="8">
        <f t="shared" si="279"/>
        <v>1323</v>
      </c>
      <c r="N8924" t="str" cm="1">
        <f t="array" ref="N89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25" spans="2:14" x14ac:dyDescent="0.35">
      <c r="B8925" s="7">
        <v>2032923</v>
      </c>
      <c r="C8925" s="1" t="s">
        <v>22</v>
      </c>
      <c r="D8925" s="1" t="s">
        <v>27</v>
      </c>
      <c r="E8925" s="1" t="s">
        <v>49</v>
      </c>
      <c r="F8925" s="1" t="s">
        <v>521</v>
      </c>
      <c r="G8925" s="3">
        <v>45482</v>
      </c>
      <c r="H8925" s="3">
        <v>45487</v>
      </c>
      <c r="I8925" s="6">
        <v>4500</v>
      </c>
      <c r="J8925" s="1">
        <v>2</v>
      </c>
      <c r="K8925" s="4">
        <v>0.02</v>
      </c>
      <c r="L8925" s="6">
        <f t="shared" si="278"/>
        <v>90</v>
      </c>
      <c r="M8925" s="8">
        <f t="shared" si="279"/>
        <v>8910</v>
      </c>
      <c r="N8925" t="str" cm="1">
        <f t="array" ref="N89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26" spans="2:14" x14ac:dyDescent="0.35">
      <c r="B8926" s="7">
        <v>2032924</v>
      </c>
      <c r="C8926" s="1" t="s">
        <v>23</v>
      </c>
      <c r="D8926" s="1" t="s">
        <v>28</v>
      </c>
      <c r="E8926" s="1" t="s">
        <v>50</v>
      </c>
      <c r="F8926" s="1" t="s">
        <v>518</v>
      </c>
      <c r="G8926" s="3">
        <v>45482</v>
      </c>
      <c r="H8926" s="3">
        <v>45483</v>
      </c>
      <c r="I8926" s="6">
        <v>2350</v>
      </c>
      <c r="J8926" s="1">
        <v>7</v>
      </c>
      <c r="K8926" s="4">
        <v>0.02</v>
      </c>
      <c r="L8926" s="6">
        <f t="shared" si="278"/>
        <v>47</v>
      </c>
      <c r="M8926" s="8">
        <f t="shared" si="279"/>
        <v>16403</v>
      </c>
      <c r="N8926" t="str" cm="1">
        <f t="array" ref="N89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27" spans="2:14" x14ac:dyDescent="0.35">
      <c r="B8927" s="7">
        <v>2032925</v>
      </c>
      <c r="C8927" s="1" t="s">
        <v>24</v>
      </c>
      <c r="D8927" s="1" t="s">
        <v>29</v>
      </c>
      <c r="E8927" s="1" t="s">
        <v>51</v>
      </c>
      <c r="F8927" s="1" t="s">
        <v>518</v>
      </c>
      <c r="G8927" s="3">
        <v>45482</v>
      </c>
      <c r="H8927" s="3">
        <v>45490</v>
      </c>
      <c r="I8927" s="6">
        <v>90</v>
      </c>
      <c r="J8927" s="1">
        <v>2</v>
      </c>
      <c r="K8927" s="4">
        <v>0.02</v>
      </c>
      <c r="L8927" s="6">
        <f t="shared" si="278"/>
        <v>1.8</v>
      </c>
      <c r="M8927" s="8">
        <f t="shared" si="279"/>
        <v>178.2</v>
      </c>
      <c r="N8927" t="str" cm="1">
        <f t="array" ref="N89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28" spans="2:14" x14ac:dyDescent="0.35">
      <c r="B8928" s="7">
        <v>2032926</v>
      </c>
      <c r="C8928" s="1" t="s">
        <v>4</v>
      </c>
      <c r="D8928" s="1" t="s">
        <v>25</v>
      </c>
      <c r="E8928" s="1" t="s">
        <v>506</v>
      </c>
      <c r="F8928" s="1" t="s">
        <v>519</v>
      </c>
      <c r="G8928" s="3">
        <v>45482</v>
      </c>
      <c r="H8928" s="3">
        <v>45484</v>
      </c>
      <c r="I8928" s="6">
        <v>280</v>
      </c>
      <c r="J8928" s="1">
        <v>2</v>
      </c>
      <c r="K8928" s="4">
        <v>0.02</v>
      </c>
      <c r="L8928" s="6">
        <f t="shared" si="278"/>
        <v>5.6000000000000005</v>
      </c>
      <c r="M8928" s="8">
        <f t="shared" si="279"/>
        <v>554.4</v>
      </c>
      <c r="N8928" t="str" cm="1">
        <f t="array" ref="N89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29" spans="2:14" x14ac:dyDescent="0.35">
      <c r="B8929" s="7">
        <v>2032927</v>
      </c>
      <c r="C8929" s="1" t="s">
        <v>5</v>
      </c>
      <c r="D8929" s="1" t="s">
        <v>26</v>
      </c>
      <c r="E8929" s="1" t="s">
        <v>507</v>
      </c>
      <c r="F8929" s="1" t="s">
        <v>521</v>
      </c>
      <c r="G8929" s="3">
        <v>45482</v>
      </c>
      <c r="H8929" s="3">
        <v>45485</v>
      </c>
      <c r="I8929" s="6">
        <v>70</v>
      </c>
      <c r="J8929" s="1">
        <v>1</v>
      </c>
      <c r="K8929" s="4">
        <v>7.0000000000000007E-2</v>
      </c>
      <c r="L8929" s="6">
        <f t="shared" si="278"/>
        <v>4.9000000000000004</v>
      </c>
      <c r="M8929" s="8">
        <f t="shared" si="279"/>
        <v>65.099999999999994</v>
      </c>
      <c r="N8929" t="str" cm="1">
        <f t="array" ref="N89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30" spans="2:14" x14ac:dyDescent="0.35">
      <c r="B8930" s="7">
        <v>2032928</v>
      </c>
      <c r="C8930" s="1" t="s">
        <v>6</v>
      </c>
      <c r="D8930" s="1" t="s">
        <v>27</v>
      </c>
      <c r="E8930" s="1" t="s">
        <v>508</v>
      </c>
      <c r="F8930" s="1" t="s">
        <v>520</v>
      </c>
      <c r="G8930" s="3">
        <v>45482</v>
      </c>
      <c r="H8930" s="3">
        <v>45487</v>
      </c>
      <c r="I8930" s="6">
        <v>230</v>
      </c>
      <c r="J8930" s="1">
        <v>2</v>
      </c>
      <c r="K8930" s="4">
        <v>0.03</v>
      </c>
      <c r="L8930" s="6">
        <f t="shared" si="278"/>
        <v>6.8999999999999995</v>
      </c>
      <c r="M8930" s="8">
        <f t="shared" si="279"/>
        <v>453.1</v>
      </c>
      <c r="N8930" t="str" cm="1">
        <f t="array" ref="N89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31" spans="2:14" x14ac:dyDescent="0.35">
      <c r="B8931" s="7">
        <v>2032929</v>
      </c>
      <c r="C8931" s="1" t="s">
        <v>7</v>
      </c>
      <c r="D8931" s="1" t="s">
        <v>28</v>
      </c>
      <c r="E8931" s="1" t="s">
        <v>31</v>
      </c>
      <c r="F8931" s="1" t="s">
        <v>518</v>
      </c>
      <c r="G8931" s="3">
        <v>45482</v>
      </c>
      <c r="H8931" s="3">
        <v>45483</v>
      </c>
      <c r="I8931" s="6">
        <v>7999</v>
      </c>
      <c r="J8931" s="1">
        <v>4</v>
      </c>
      <c r="K8931" s="4">
        <v>0.08</v>
      </c>
      <c r="L8931" s="6">
        <f t="shared" si="278"/>
        <v>639.91999999999996</v>
      </c>
      <c r="M8931" s="8">
        <f t="shared" si="279"/>
        <v>31356.080000000002</v>
      </c>
      <c r="N8931" t="str" cm="1">
        <f t="array" ref="N89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32" spans="2:14" x14ac:dyDescent="0.35">
      <c r="B8932" s="7">
        <v>2032930</v>
      </c>
      <c r="C8932" s="1" t="s">
        <v>10</v>
      </c>
      <c r="D8932" s="1" t="s">
        <v>29</v>
      </c>
      <c r="E8932" s="1" t="s">
        <v>32</v>
      </c>
      <c r="F8932" s="1" t="s">
        <v>519</v>
      </c>
      <c r="G8932" s="3">
        <v>45482</v>
      </c>
      <c r="H8932" s="3">
        <v>45490</v>
      </c>
      <c r="I8932" s="6">
        <v>850</v>
      </c>
      <c r="J8932" s="1">
        <v>3</v>
      </c>
      <c r="K8932" s="4">
        <v>0.05</v>
      </c>
      <c r="L8932" s="6">
        <f t="shared" si="278"/>
        <v>42.5</v>
      </c>
      <c r="M8932" s="8">
        <f t="shared" si="279"/>
        <v>2507.5</v>
      </c>
      <c r="N8932" t="str" cm="1">
        <f t="array" ref="N89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33" spans="2:14" x14ac:dyDescent="0.35">
      <c r="B8933" s="7">
        <v>2032931</v>
      </c>
      <c r="C8933" s="1" t="s">
        <v>8</v>
      </c>
      <c r="D8933" s="1" t="s">
        <v>25</v>
      </c>
      <c r="E8933" s="1" t="s">
        <v>38</v>
      </c>
      <c r="F8933" s="1" t="s">
        <v>520</v>
      </c>
      <c r="G8933" s="3">
        <v>45482</v>
      </c>
      <c r="H8933" s="3">
        <v>45484</v>
      </c>
      <c r="I8933" s="6">
        <v>65000</v>
      </c>
      <c r="J8933" s="1">
        <v>2</v>
      </c>
      <c r="K8933" s="4">
        <v>0.05</v>
      </c>
      <c r="L8933" s="6">
        <f t="shared" si="278"/>
        <v>3250</v>
      </c>
      <c r="M8933" s="8">
        <f t="shared" si="279"/>
        <v>126750</v>
      </c>
      <c r="N8933" t="str" cm="1">
        <f t="array" ref="N893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34" spans="2:14" x14ac:dyDescent="0.35">
      <c r="B8934" s="7">
        <v>2032932</v>
      </c>
      <c r="C8934" s="1" t="s">
        <v>9</v>
      </c>
      <c r="D8934" s="1" t="s">
        <v>457</v>
      </c>
      <c r="E8934" s="1" t="s">
        <v>33</v>
      </c>
      <c r="F8934" s="1" t="s">
        <v>521</v>
      </c>
      <c r="G8934" s="3">
        <v>45482</v>
      </c>
      <c r="H8934" s="3">
        <v>45485</v>
      </c>
      <c r="I8934" s="6">
        <v>450</v>
      </c>
      <c r="J8934" s="1">
        <v>1</v>
      </c>
      <c r="K8934" s="4">
        <v>0.05</v>
      </c>
      <c r="L8934" s="6">
        <f t="shared" si="278"/>
        <v>22.5</v>
      </c>
      <c r="M8934" s="8">
        <f t="shared" si="279"/>
        <v>427.5</v>
      </c>
      <c r="N8934" t="str" cm="1">
        <f t="array" ref="N89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35" spans="2:14" x14ac:dyDescent="0.35">
      <c r="B8935" s="7">
        <v>2032933</v>
      </c>
      <c r="C8935" s="1" t="s">
        <v>11</v>
      </c>
      <c r="D8935" s="1" t="s">
        <v>25</v>
      </c>
      <c r="E8935" s="1" t="s">
        <v>34</v>
      </c>
      <c r="F8935" s="1" t="s">
        <v>518</v>
      </c>
      <c r="G8935" s="3">
        <v>45482</v>
      </c>
      <c r="H8935" s="3">
        <v>45487</v>
      </c>
      <c r="I8935" s="6">
        <v>1299</v>
      </c>
      <c r="J8935" s="1">
        <v>1</v>
      </c>
      <c r="K8935" s="4">
        <v>0.05</v>
      </c>
      <c r="L8935" s="6">
        <f t="shared" si="278"/>
        <v>64.95</v>
      </c>
      <c r="M8935" s="8">
        <f t="shared" si="279"/>
        <v>1234.05</v>
      </c>
      <c r="N8935" t="str" cm="1">
        <f t="array" ref="N89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36" spans="2:14" x14ac:dyDescent="0.35">
      <c r="B8936" s="7">
        <v>2032934</v>
      </c>
      <c r="C8936" s="1" t="s">
        <v>12</v>
      </c>
      <c r="D8936" s="1" t="s">
        <v>26</v>
      </c>
      <c r="E8936" s="1" t="s">
        <v>35</v>
      </c>
      <c r="F8936" s="1" t="s">
        <v>518</v>
      </c>
      <c r="G8936" s="3">
        <v>45482</v>
      </c>
      <c r="H8936" s="3">
        <v>45483</v>
      </c>
      <c r="I8936" s="6">
        <v>1700</v>
      </c>
      <c r="J8936" s="1">
        <v>2</v>
      </c>
      <c r="K8936" s="4">
        <v>0.03</v>
      </c>
      <c r="L8936" s="6">
        <f t="shared" si="278"/>
        <v>51</v>
      </c>
      <c r="M8936" s="8">
        <f t="shared" si="279"/>
        <v>3349</v>
      </c>
      <c r="N8936" t="str" cm="1">
        <f t="array" ref="N89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37" spans="2:14" x14ac:dyDescent="0.35">
      <c r="B8937" s="7">
        <v>2032935</v>
      </c>
      <c r="C8937" s="1" t="s">
        <v>13</v>
      </c>
      <c r="D8937" s="1" t="s">
        <v>27</v>
      </c>
      <c r="E8937" s="1" t="s">
        <v>36</v>
      </c>
      <c r="F8937" s="1" t="s">
        <v>519</v>
      </c>
      <c r="G8937" s="3">
        <v>45482</v>
      </c>
      <c r="H8937" s="3">
        <v>45490</v>
      </c>
      <c r="I8937" s="6">
        <v>55000</v>
      </c>
      <c r="J8937" s="1">
        <v>1</v>
      </c>
      <c r="K8937" s="4">
        <v>0.1</v>
      </c>
      <c r="L8937" s="6">
        <f t="shared" si="278"/>
        <v>5500</v>
      </c>
      <c r="M8937" s="8">
        <f t="shared" si="279"/>
        <v>49500</v>
      </c>
      <c r="N8937" t="str" cm="1">
        <f t="array" ref="N89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38" spans="2:14" x14ac:dyDescent="0.35">
      <c r="B8938" s="7">
        <v>2032936</v>
      </c>
      <c r="C8938" s="1" t="s">
        <v>14</v>
      </c>
      <c r="D8938" s="1" t="s">
        <v>28</v>
      </c>
      <c r="E8938" s="1" t="s">
        <v>37</v>
      </c>
      <c r="F8938" s="1" t="s">
        <v>521</v>
      </c>
      <c r="G8938" s="3">
        <v>45482</v>
      </c>
      <c r="H8938" s="3">
        <v>45484</v>
      </c>
      <c r="I8938" s="6">
        <v>57999</v>
      </c>
      <c r="J8938" s="1">
        <v>3</v>
      </c>
      <c r="K8938" s="4">
        <v>0.05</v>
      </c>
      <c r="L8938" s="6">
        <f t="shared" si="278"/>
        <v>2899.9500000000003</v>
      </c>
      <c r="M8938" s="8">
        <f t="shared" si="279"/>
        <v>171097.05</v>
      </c>
      <c r="N8938" t="str" cm="1">
        <f t="array" ref="N89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39" spans="2:14" x14ac:dyDescent="0.35">
      <c r="B8939" s="7">
        <v>2032937</v>
      </c>
      <c r="C8939" s="1" t="s">
        <v>15</v>
      </c>
      <c r="D8939" s="1" t="s">
        <v>29</v>
      </c>
      <c r="E8939" s="1" t="s">
        <v>39</v>
      </c>
      <c r="F8939" s="1" t="s">
        <v>520</v>
      </c>
      <c r="G8939" s="3">
        <v>45482</v>
      </c>
      <c r="H8939" s="3">
        <v>45485</v>
      </c>
      <c r="I8939" s="6">
        <v>1399</v>
      </c>
      <c r="J8939" s="1">
        <v>2</v>
      </c>
      <c r="K8939" s="4">
        <v>0.05</v>
      </c>
      <c r="L8939" s="6">
        <f t="shared" si="278"/>
        <v>69.95</v>
      </c>
      <c r="M8939" s="8">
        <f t="shared" si="279"/>
        <v>2728.05</v>
      </c>
      <c r="N8939" t="str" cm="1">
        <f t="array" ref="N89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40" spans="2:14" x14ac:dyDescent="0.35">
      <c r="B8940" s="7">
        <v>2032938</v>
      </c>
      <c r="C8940" s="1" t="s">
        <v>16</v>
      </c>
      <c r="D8940" s="1" t="s">
        <v>25</v>
      </c>
      <c r="E8940" s="1" t="s">
        <v>40</v>
      </c>
      <c r="F8940" s="1" t="s">
        <v>518</v>
      </c>
      <c r="G8940" s="3">
        <v>45482</v>
      </c>
      <c r="H8940" s="3">
        <v>45487</v>
      </c>
      <c r="I8940" s="6">
        <v>999</v>
      </c>
      <c r="J8940" s="1">
        <v>1</v>
      </c>
      <c r="K8940" s="4">
        <v>0.02</v>
      </c>
      <c r="L8940" s="6">
        <f t="shared" si="278"/>
        <v>19.98</v>
      </c>
      <c r="M8940" s="8">
        <f t="shared" si="279"/>
        <v>979.02</v>
      </c>
      <c r="N8940" t="str" cm="1">
        <f t="array" ref="N89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41" spans="2:14" x14ac:dyDescent="0.35">
      <c r="B8941" s="7">
        <v>2032939</v>
      </c>
      <c r="C8941" s="1" t="s">
        <v>17</v>
      </c>
      <c r="D8941" s="1" t="s">
        <v>30</v>
      </c>
      <c r="E8941" s="1" t="s">
        <v>41</v>
      </c>
      <c r="F8941" s="1" t="s">
        <v>519</v>
      </c>
      <c r="G8941" s="3">
        <v>45482</v>
      </c>
      <c r="H8941" s="3">
        <v>45483</v>
      </c>
      <c r="I8941" s="6">
        <v>2099</v>
      </c>
      <c r="J8941" s="1">
        <v>2</v>
      </c>
      <c r="K8941" s="4">
        <v>0.06</v>
      </c>
      <c r="L8941" s="6">
        <f t="shared" si="278"/>
        <v>125.94</v>
      </c>
      <c r="M8941" s="8">
        <f t="shared" si="279"/>
        <v>4072.06</v>
      </c>
      <c r="N8941" t="str" cm="1">
        <f t="array" ref="N89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42" spans="2:14" x14ac:dyDescent="0.35">
      <c r="B8942" s="7">
        <v>2032940</v>
      </c>
      <c r="C8942" s="1" t="s">
        <v>18</v>
      </c>
      <c r="D8942" s="1" t="s">
        <v>27</v>
      </c>
      <c r="E8942" s="1" t="s">
        <v>42</v>
      </c>
      <c r="F8942" s="1" t="s">
        <v>520</v>
      </c>
      <c r="G8942" s="3">
        <v>45482</v>
      </c>
      <c r="H8942" s="3">
        <v>45490</v>
      </c>
      <c r="I8942" s="6">
        <v>11000</v>
      </c>
      <c r="J8942" s="1">
        <v>1</v>
      </c>
      <c r="K8942" s="4">
        <v>0.15</v>
      </c>
      <c r="L8942" s="6">
        <f t="shared" si="278"/>
        <v>1650</v>
      </c>
      <c r="M8942" s="8">
        <f t="shared" si="279"/>
        <v>9350</v>
      </c>
      <c r="N8942" t="str" cm="1">
        <f t="array" ref="N89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43" spans="2:14" x14ac:dyDescent="0.35">
      <c r="B8943" s="7">
        <v>2032941</v>
      </c>
      <c r="C8943" s="1" t="s">
        <v>19</v>
      </c>
      <c r="D8943" s="1" t="s">
        <v>28</v>
      </c>
      <c r="E8943" s="1" t="s">
        <v>43</v>
      </c>
      <c r="F8943" s="1" t="s">
        <v>521</v>
      </c>
      <c r="G8943" s="3">
        <v>45482</v>
      </c>
      <c r="H8943" s="3">
        <v>45484</v>
      </c>
      <c r="I8943" s="6">
        <v>800</v>
      </c>
      <c r="J8943" s="1">
        <v>2</v>
      </c>
      <c r="K8943" s="4">
        <v>0.02</v>
      </c>
      <c r="L8943" s="6">
        <f t="shared" si="278"/>
        <v>16</v>
      </c>
      <c r="M8943" s="8">
        <f t="shared" si="279"/>
        <v>1584</v>
      </c>
      <c r="N8943" t="str" cm="1">
        <f t="array" ref="N89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44" spans="2:14" x14ac:dyDescent="0.35">
      <c r="B8944" s="7">
        <v>2032942</v>
      </c>
      <c r="C8944" s="1" t="s">
        <v>20</v>
      </c>
      <c r="D8944" s="1" t="s">
        <v>29</v>
      </c>
      <c r="E8944" s="1" t="s">
        <v>44</v>
      </c>
      <c r="F8944" s="1" t="s">
        <v>518</v>
      </c>
      <c r="G8944" s="3">
        <v>45482</v>
      </c>
      <c r="H8944" s="3">
        <v>45485</v>
      </c>
      <c r="I8944" s="6">
        <v>5500</v>
      </c>
      <c r="J8944" s="1">
        <v>3</v>
      </c>
      <c r="K8944" s="4">
        <v>0.02</v>
      </c>
      <c r="L8944" s="6">
        <f t="shared" si="278"/>
        <v>110</v>
      </c>
      <c r="M8944" s="8">
        <f t="shared" si="279"/>
        <v>16390</v>
      </c>
      <c r="N8944" t="str" cm="1">
        <f t="array" ref="N89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45" spans="2:14" x14ac:dyDescent="0.35">
      <c r="B8945" s="7">
        <v>2032943</v>
      </c>
      <c r="C8945" s="1" t="s">
        <v>21</v>
      </c>
      <c r="D8945" s="1" t="s">
        <v>25</v>
      </c>
      <c r="E8945" s="1" t="s">
        <v>45</v>
      </c>
      <c r="F8945" s="1" t="s">
        <v>518</v>
      </c>
      <c r="G8945" s="3">
        <v>45482</v>
      </c>
      <c r="H8945" s="3">
        <v>45487</v>
      </c>
      <c r="I8945" s="6">
        <v>1350</v>
      </c>
      <c r="J8945" s="1">
        <v>2</v>
      </c>
      <c r="K8945" s="4">
        <v>0.02</v>
      </c>
      <c r="L8945" s="6">
        <f t="shared" si="278"/>
        <v>27</v>
      </c>
      <c r="M8945" s="8">
        <f t="shared" si="279"/>
        <v>2673</v>
      </c>
      <c r="N8945" t="str" cm="1">
        <f t="array" ref="N89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46" spans="2:14" x14ac:dyDescent="0.35">
      <c r="B8946" s="7">
        <v>2032944</v>
      </c>
      <c r="C8946" s="1" t="s">
        <v>22</v>
      </c>
      <c r="D8946" s="1" t="s">
        <v>26</v>
      </c>
      <c r="E8946" s="1" t="s">
        <v>46</v>
      </c>
      <c r="F8946" s="1" t="s">
        <v>519</v>
      </c>
      <c r="G8946" s="3">
        <v>45482</v>
      </c>
      <c r="H8946" s="3">
        <v>45483</v>
      </c>
      <c r="I8946" s="6">
        <v>4500</v>
      </c>
      <c r="J8946" s="1">
        <v>7</v>
      </c>
      <c r="K8946" s="4">
        <v>0.02</v>
      </c>
      <c r="L8946" s="6">
        <f t="shared" si="278"/>
        <v>90</v>
      </c>
      <c r="M8946" s="8">
        <f t="shared" si="279"/>
        <v>31410</v>
      </c>
      <c r="N8946" t="str" cm="1">
        <f t="array" ref="N89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47" spans="2:14" x14ac:dyDescent="0.35">
      <c r="B8947" s="7">
        <v>2032945</v>
      </c>
      <c r="C8947" s="1" t="s">
        <v>23</v>
      </c>
      <c r="D8947" s="1" t="s">
        <v>27</v>
      </c>
      <c r="E8947" s="1" t="s">
        <v>47</v>
      </c>
      <c r="F8947" s="1" t="s">
        <v>521</v>
      </c>
      <c r="G8947" s="3">
        <v>45482</v>
      </c>
      <c r="H8947" s="3">
        <v>45490</v>
      </c>
      <c r="I8947" s="6">
        <v>2350</v>
      </c>
      <c r="J8947" s="1">
        <v>2</v>
      </c>
      <c r="K8947" s="4">
        <v>0.02</v>
      </c>
      <c r="L8947" s="6">
        <f t="shared" si="278"/>
        <v>47</v>
      </c>
      <c r="M8947" s="8">
        <f t="shared" si="279"/>
        <v>4653</v>
      </c>
      <c r="N8947" t="str" cm="1">
        <f t="array" ref="N89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48" spans="2:14" x14ac:dyDescent="0.35">
      <c r="B8948" s="7">
        <v>2032946</v>
      </c>
      <c r="C8948" s="1" t="s">
        <v>24</v>
      </c>
      <c r="D8948" s="1" t="s">
        <v>28</v>
      </c>
      <c r="E8948" s="1" t="s">
        <v>48</v>
      </c>
      <c r="F8948" s="1" t="s">
        <v>520</v>
      </c>
      <c r="G8948" s="3">
        <v>45482</v>
      </c>
      <c r="H8948" s="3">
        <v>45484</v>
      </c>
      <c r="I8948" s="6">
        <v>90</v>
      </c>
      <c r="J8948" s="1">
        <v>1</v>
      </c>
      <c r="K8948" s="4">
        <v>0.02</v>
      </c>
      <c r="L8948" s="6">
        <f t="shared" si="278"/>
        <v>1.8</v>
      </c>
      <c r="M8948" s="8">
        <f t="shared" si="279"/>
        <v>88.2</v>
      </c>
      <c r="N8948" t="str" cm="1">
        <f t="array" ref="N89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49" spans="2:14" x14ac:dyDescent="0.35">
      <c r="B8949" s="7">
        <v>2032947</v>
      </c>
      <c r="C8949" s="1" t="s">
        <v>4</v>
      </c>
      <c r="D8949" s="1" t="s">
        <v>29</v>
      </c>
      <c r="E8949" s="1" t="s">
        <v>49</v>
      </c>
      <c r="F8949" s="1" t="s">
        <v>518</v>
      </c>
      <c r="G8949" s="3">
        <v>45482</v>
      </c>
      <c r="H8949" s="3">
        <v>45485</v>
      </c>
      <c r="I8949" s="6">
        <v>280</v>
      </c>
      <c r="J8949" s="1">
        <v>1</v>
      </c>
      <c r="K8949" s="4">
        <v>0.02</v>
      </c>
      <c r="L8949" s="6">
        <f t="shared" si="278"/>
        <v>5.6000000000000005</v>
      </c>
      <c r="M8949" s="8">
        <f t="shared" si="279"/>
        <v>274.39999999999998</v>
      </c>
      <c r="N8949" t="str" cm="1">
        <f t="array" ref="N89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50" spans="2:14" x14ac:dyDescent="0.35">
      <c r="B8950" s="7">
        <v>2032948</v>
      </c>
      <c r="C8950" s="1" t="s">
        <v>5</v>
      </c>
      <c r="D8950" s="1" t="s">
        <v>25</v>
      </c>
      <c r="E8950" s="1" t="s">
        <v>50</v>
      </c>
      <c r="F8950" s="1" t="s">
        <v>519</v>
      </c>
      <c r="G8950" s="3">
        <v>45482</v>
      </c>
      <c r="H8950" s="3">
        <v>45487</v>
      </c>
      <c r="I8950" s="6">
        <v>70</v>
      </c>
      <c r="J8950" s="1">
        <v>1</v>
      </c>
      <c r="K8950" s="4">
        <v>0.02</v>
      </c>
      <c r="L8950" s="6">
        <f t="shared" si="278"/>
        <v>1.4000000000000001</v>
      </c>
      <c r="M8950" s="8">
        <f t="shared" si="279"/>
        <v>68.599999999999994</v>
      </c>
      <c r="N8950" t="str" cm="1">
        <f t="array" ref="N89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51" spans="2:14" x14ac:dyDescent="0.35">
      <c r="B8951" s="7">
        <v>2032949</v>
      </c>
      <c r="C8951" s="1" t="s">
        <v>6</v>
      </c>
      <c r="D8951" s="1" t="s">
        <v>26</v>
      </c>
      <c r="E8951" s="1" t="s">
        <v>51</v>
      </c>
      <c r="F8951" s="1" t="s">
        <v>520</v>
      </c>
      <c r="G8951" s="3">
        <v>45482</v>
      </c>
      <c r="H8951" s="3">
        <v>45483</v>
      </c>
      <c r="I8951" s="6">
        <v>230</v>
      </c>
      <c r="J8951" s="1">
        <v>2</v>
      </c>
      <c r="K8951" s="4">
        <v>7.0000000000000007E-2</v>
      </c>
      <c r="L8951" s="6">
        <f t="shared" si="278"/>
        <v>16.100000000000001</v>
      </c>
      <c r="M8951" s="8">
        <f t="shared" si="279"/>
        <v>443.9</v>
      </c>
      <c r="N8951" t="str" cm="1">
        <f t="array" ref="N89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52" spans="2:14" x14ac:dyDescent="0.35">
      <c r="B8952" s="7">
        <v>2032950</v>
      </c>
      <c r="C8952" s="1" t="s">
        <v>7</v>
      </c>
      <c r="D8952" s="1" t="s">
        <v>27</v>
      </c>
      <c r="E8952" s="1" t="s">
        <v>506</v>
      </c>
      <c r="F8952" s="1" t="s">
        <v>521</v>
      </c>
      <c r="G8952" s="3">
        <v>45482</v>
      </c>
      <c r="H8952" s="3">
        <v>45490</v>
      </c>
      <c r="I8952" s="6">
        <v>7999</v>
      </c>
      <c r="J8952" s="1">
        <v>1</v>
      </c>
      <c r="K8952" s="4">
        <v>0.03</v>
      </c>
      <c r="L8952" s="6">
        <f t="shared" si="278"/>
        <v>239.97</v>
      </c>
      <c r="M8952" s="8">
        <f t="shared" si="279"/>
        <v>7759.03</v>
      </c>
      <c r="N8952" t="str" cm="1">
        <f t="array" ref="N89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53" spans="2:14" x14ac:dyDescent="0.35">
      <c r="B8953" s="7">
        <v>2032951</v>
      </c>
      <c r="C8953" s="1" t="s">
        <v>10</v>
      </c>
      <c r="D8953" s="1" t="s">
        <v>28</v>
      </c>
      <c r="E8953" s="1" t="s">
        <v>507</v>
      </c>
      <c r="F8953" s="1" t="s">
        <v>518</v>
      </c>
      <c r="G8953" s="3">
        <v>45482</v>
      </c>
      <c r="H8953" s="3">
        <v>45484</v>
      </c>
      <c r="I8953" s="6">
        <v>850</v>
      </c>
      <c r="J8953" s="1">
        <v>2</v>
      </c>
      <c r="K8953" s="4">
        <v>0.08</v>
      </c>
      <c r="L8953" s="6">
        <f t="shared" si="278"/>
        <v>68</v>
      </c>
      <c r="M8953" s="8">
        <f t="shared" si="279"/>
        <v>1632</v>
      </c>
      <c r="N8953" t="str" cm="1">
        <f t="array" ref="N89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54" spans="2:14" x14ac:dyDescent="0.35">
      <c r="B8954" s="7">
        <v>2032952</v>
      </c>
      <c r="C8954" s="1" t="s">
        <v>8</v>
      </c>
      <c r="D8954" s="1" t="s">
        <v>29</v>
      </c>
      <c r="E8954" s="1" t="s">
        <v>508</v>
      </c>
      <c r="F8954" s="1" t="s">
        <v>518</v>
      </c>
      <c r="G8954" s="3">
        <v>45482</v>
      </c>
      <c r="H8954" s="3">
        <v>45485</v>
      </c>
      <c r="I8954" s="6">
        <v>65000</v>
      </c>
      <c r="J8954" s="1">
        <v>7</v>
      </c>
      <c r="K8954" s="4">
        <v>0.05</v>
      </c>
      <c r="L8954" s="6">
        <f t="shared" si="278"/>
        <v>3250</v>
      </c>
      <c r="M8954" s="8">
        <f t="shared" si="279"/>
        <v>451750</v>
      </c>
      <c r="N8954" t="str" cm="1">
        <f t="array" ref="N89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55" spans="2:14" x14ac:dyDescent="0.35">
      <c r="B8955" s="7">
        <v>2032953</v>
      </c>
      <c r="C8955" s="1" t="s">
        <v>9</v>
      </c>
      <c r="D8955" s="1" t="s">
        <v>25</v>
      </c>
      <c r="E8955" s="1" t="s">
        <v>31</v>
      </c>
      <c r="F8955" s="1" t="s">
        <v>519</v>
      </c>
      <c r="G8955" s="3">
        <v>45482</v>
      </c>
      <c r="H8955" s="3">
        <v>45487</v>
      </c>
      <c r="I8955" s="6">
        <v>450</v>
      </c>
      <c r="J8955" s="1">
        <v>2</v>
      </c>
      <c r="K8955" s="4">
        <v>0.05</v>
      </c>
      <c r="L8955" s="6">
        <f t="shared" si="278"/>
        <v>22.5</v>
      </c>
      <c r="M8955" s="8">
        <f t="shared" si="279"/>
        <v>877.5</v>
      </c>
      <c r="N8955" t="str" cm="1">
        <f t="array" ref="N89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56" spans="2:14" x14ac:dyDescent="0.35">
      <c r="B8956" s="7">
        <v>2032954</v>
      </c>
      <c r="C8956" s="1" t="s">
        <v>11</v>
      </c>
      <c r="D8956" s="1" t="s">
        <v>458</v>
      </c>
      <c r="E8956" s="1" t="s">
        <v>32</v>
      </c>
      <c r="F8956" s="1" t="s">
        <v>521</v>
      </c>
      <c r="G8956" s="3">
        <v>45482</v>
      </c>
      <c r="H8956" s="3">
        <v>45483</v>
      </c>
      <c r="I8956" s="6">
        <v>1299</v>
      </c>
      <c r="J8956" s="1">
        <v>2</v>
      </c>
      <c r="K8956" s="4">
        <v>0.05</v>
      </c>
      <c r="L8956" s="6">
        <f t="shared" si="278"/>
        <v>64.95</v>
      </c>
      <c r="M8956" s="8">
        <f t="shared" si="279"/>
        <v>2533.0500000000002</v>
      </c>
      <c r="N8956" t="str" cm="1">
        <f t="array" ref="N89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57" spans="2:14" x14ac:dyDescent="0.35">
      <c r="B8957" s="7">
        <v>2032955</v>
      </c>
      <c r="C8957" s="1" t="s">
        <v>12</v>
      </c>
      <c r="D8957" s="1" t="s">
        <v>25</v>
      </c>
      <c r="E8957" s="1" t="s">
        <v>38</v>
      </c>
      <c r="F8957" s="1" t="s">
        <v>520</v>
      </c>
      <c r="G8957" s="3">
        <v>45482</v>
      </c>
      <c r="H8957" s="3">
        <v>45490</v>
      </c>
      <c r="I8957" s="6">
        <v>1700</v>
      </c>
      <c r="J8957" s="1">
        <v>1</v>
      </c>
      <c r="K8957" s="4">
        <v>0.05</v>
      </c>
      <c r="L8957" s="6">
        <f t="shared" si="278"/>
        <v>85</v>
      </c>
      <c r="M8957" s="8">
        <f t="shared" si="279"/>
        <v>1615</v>
      </c>
      <c r="N8957" t="str" cm="1">
        <f t="array" ref="N89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58" spans="2:14" x14ac:dyDescent="0.35">
      <c r="B8958" s="7">
        <v>2032956</v>
      </c>
      <c r="C8958" s="1" t="s">
        <v>13</v>
      </c>
      <c r="D8958" s="1" t="s">
        <v>26</v>
      </c>
      <c r="E8958" s="1" t="s">
        <v>33</v>
      </c>
      <c r="F8958" s="1" t="s">
        <v>518</v>
      </c>
      <c r="G8958" s="3">
        <v>45482</v>
      </c>
      <c r="H8958" s="3">
        <v>45484</v>
      </c>
      <c r="I8958" s="6">
        <v>55000</v>
      </c>
      <c r="J8958" s="1">
        <v>2</v>
      </c>
      <c r="K8958" s="4">
        <v>0.03</v>
      </c>
      <c r="L8958" s="6">
        <f t="shared" si="278"/>
        <v>1650</v>
      </c>
      <c r="M8958" s="8">
        <f t="shared" si="279"/>
        <v>108350</v>
      </c>
      <c r="N8958" t="str" cm="1">
        <f t="array" ref="N89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59" spans="2:14" x14ac:dyDescent="0.35">
      <c r="B8959" s="7">
        <v>2032957</v>
      </c>
      <c r="C8959" s="1" t="s">
        <v>14</v>
      </c>
      <c r="D8959" s="1" t="s">
        <v>27</v>
      </c>
      <c r="E8959" s="1" t="s">
        <v>34</v>
      </c>
      <c r="F8959" s="1" t="s">
        <v>519</v>
      </c>
      <c r="G8959" s="3">
        <v>45482</v>
      </c>
      <c r="H8959" s="3">
        <v>45485</v>
      </c>
      <c r="I8959" s="6">
        <v>57999</v>
      </c>
      <c r="J8959" s="1">
        <v>4</v>
      </c>
      <c r="K8959" s="4">
        <v>0.1</v>
      </c>
      <c r="L8959" s="6">
        <f t="shared" si="278"/>
        <v>5799.9000000000005</v>
      </c>
      <c r="M8959" s="8">
        <f t="shared" si="279"/>
        <v>226196.1</v>
      </c>
      <c r="N8959" t="str" cm="1">
        <f t="array" ref="N89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60" spans="2:14" x14ac:dyDescent="0.35">
      <c r="B8960" s="7">
        <v>2032958</v>
      </c>
      <c r="C8960" s="1" t="s">
        <v>15</v>
      </c>
      <c r="D8960" s="1" t="s">
        <v>28</v>
      </c>
      <c r="E8960" s="1" t="s">
        <v>35</v>
      </c>
      <c r="F8960" s="1" t="s">
        <v>520</v>
      </c>
      <c r="G8960" s="3">
        <v>45482</v>
      </c>
      <c r="H8960" s="3">
        <v>45487</v>
      </c>
      <c r="I8960" s="6">
        <v>1399</v>
      </c>
      <c r="J8960" s="1">
        <v>3</v>
      </c>
      <c r="K8960" s="4">
        <v>0.05</v>
      </c>
      <c r="L8960" s="6">
        <f t="shared" si="278"/>
        <v>69.95</v>
      </c>
      <c r="M8960" s="8">
        <f t="shared" si="279"/>
        <v>4127.05</v>
      </c>
      <c r="N8960" t="str" cm="1">
        <f t="array" ref="N89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61" spans="2:14" x14ac:dyDescent="0.35">
      <c r="B8961" s="7">
        <v>2032959</v>
      </c>
      <c r="C8961" s="1" t="s">
        <v>16</v>
      </c>
      <c r="D8961" s="1" t="s">
        <v>29</v>
      </c>
      <c r="E8961" s="1" t="s">
        <v>36</v>
      </c>
      <c r="F8961" s="1" t="s">
        <v>521</v>
      </c>
      <c r="G8961" s="3">
        <v>45482</v>
      </c>
      <c r="H8961" s="3">
        <v>45483</v>
      </c>
      <c r="I8961" s="6">
        <v>999</v>
      </c>
      <c r="J8961" s="1">
        <v>2</v>
      </c>
      <c r="K8961" s="4">
        <v>0.05</v>
      </c>
      <c r="L8961" s="6">
        <f t="shared" si="278"/>
        <v>49.95</v>
      </c>
      <c r="M8961" s="8">
        <f t="shared" si="279"/>
        <v>1948.05</v>
      </c>
      <c r="N8961" t="str" cm="1">
        <f t="array" ref="N89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62" spans="2:14" x14ac:dyDescent="0.35">
      <c r="B8962" s="7">
        <v>2032960</v>
      </c>
      <c r="C8962" s="1" t="s">
        <v>17</v>
      </c>
      <c r="D8962" s="1" t="s">
        <v>25</v>
      </c>
      <c r="E8962" s="1" t="s">
        <v>37</v>
      </c>
      <c r="F8962" s="1" t="s">
        <v>518</v>
      </c>
      <c r="G8962" s="3">
        <v>45482</v>
      </c>
      <c r="H8962" s="3">
        <v>45490</v>
      </c>
      <c r="I8962" s="6">
        <v>2099</v>
      </c>
      <c r="J8962" s="1">
        <v>1</v>
      </c>
      <c r="K8962" s="4">
        <v>0.02</v>
      </c>
      <c r="L8962" s="6">
        <f t="shared" si="278"/>
        <v>41.980000000000004</v>
      </c>
      <c r="M8962" s="8">
        <f t="shared" si="279"/>
        <v>2057.02</v>
      </c>
      <c r="N8962" t="str" cm="1">
        <f t="array" ref="N89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63" spans="2:14" x14ac:dyDescent="0.35">
      <c r="B8963" s="7">
        <v>2032961</v>
      </c>
      <c r="C8963" s="1" t="s">
        <v>18</v>
      </c>
      <c r="D8963" s="1" t="s">
        <v>30</v>
      </c>
      <c r="E8963" s="1" t="s">
        <v>39</v>
      </c>
      <c r="F8963" s="1" t="s">
        <v>518</v>
      </c>
      <c r="G8963" s="3">
        <v>45482</v>
      </c>
      <c r="H8963" s="3">
        <v>45484</v>
      </c>
      <c r="I8963" s="6">
        <v>11000</v>
      </c>
      <c r="J8963" s="1">
        <v>1</v>
      </c>
      <c r="K8963" s="4">
        <v>0.06</v>
      </c>
      <c r="L8963" s="6">
        <f t="shared" si="278"/>
        <v>660</v>
      </c>
      <c r="M8963" s="8">
        <f t="shared" si="279"/>
        <v>10340</v>
      </c>
      <c r="N8963" t="str" cm="1">
        <f t="array" ref="N89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64" spans="2:14" x14ac:dyDescent="0.35">
      <c r="B8964" s="7">
        <v>2032962</v>
      </c>
      <c r="C8964" s="1" t="s">
        <v>19</v>
      </c>
      <c r="D8964" s="1" t="s">
        <v>27</v>
      </c>
      <c r="E8964" s="1" t="s">
        <v>40</v>
      </c>
      <c r="F8964" s="1" t="s">
        <v>519</v>
      </c>
      <c r="G8964" s="3">
        <v>45482</v>
      </c>
      <c r="H8964" s="3">
        <v>45485</v>
      </c>
      <c r="I8964" s="6">
        <v>800</v>
      </c>
      <c r="J8964" s="1">
        <v>2</v>
      </c>
      <c r="K8964" s="4">
        <v>0.15</v>
      </c>
      <c r="L8964" s="6">
        <f t="shared" ref="L8964:L9027" si="280">I8964*K8964</f>
        <v>120</v>
      </c>
      <c r="M8964" s="8">
        <f t="shared" ref="M8964:M9027" si="281">I8964*J8964-L8964</f>
        <v>1480</v>
      </c>
      <c r="N8964" t="str" cm="1">
        <f t="array" ref="N89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65" spans="2:14" x14ac:dyDescent="0.35">
      <c r="B8965" s="7">
        <v>2032963</v>
      </c>
      <c r="C8965" s="1" t="s">
        <v>20</v>
      </c>
      <c r="D8965" s="1" t="s">
        <v>28</v>
      </c>
      <c r="E8965" s="1" t="s">
        <v>41</v>
      </c>
      <c r="F8965" s="1" t="s">
        <v>521</v>
      </c>
      <c r="G8965" s="3">
        <v>45482</v>
      </c>
      <c r="H8965" s="3">
        <v>45487</v>
      </c>
      <c r="I8965" s="6">
        <v>5500</v>
      </c>
      <c r="J8965" s="1">
        <v>1</v>
      </c>
      <c r="K8965" s="4">
        <v>0.02</v>
      </c>
      <c r="L8965" s="6">
        <f t="shared" si="280"/>
        <v>110</v>
      </c>
      <c r="M8965" s="8">
        <f t="shared" si="281"/>
        <v>5390</v>
      </c>
      <c r="N8965" t="str" cm="1">
        <f t="array" ref="N89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66" spans="2:14" x14ac:dyDescent="0.35">
      <c r="B8966" s="7">
        <v>2032964</v>
      </c>
      <c r="C8966" s="1" t="s">
        <v>21</v>
      </c>
      <c r="D8966" s="1" t="s">
        <v>29</v>
      </c>
      <c r="E8966" s="1" t="s">
        <v>42</v>
      </c>
      <c r="F8966" s="1" t="s">
        <v>520</v>
      </c>
      <c r="G8966" s="3">
        <v>45482</v>
      </c>
      <c r="H8966" s="3">
        <v>45483</v>
      </c>
      <c r="I8966" s="6">
        <v>1350</v>
      </c>
      <c r="J8966" s="1">
        <v>3</v>
      </c>
      <c r="K8966" s="4">
        <v>0.02</v>
      </c>
      <c r="L8966" s="6">
        <f t="shared" si="280"/>
        <v>27</v>
      </c>
      <c r="M8966" s="8">
        <f t="shared" si="281"/>
        <v>4023</v>
      </c>
      <c r="N8966" t="str" cm="1">
        <f t="array" ref="N89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67" spans="2:14" x14ac:dyDescent="0.35">
      <c r="B8967" s="7">
        <v>2032965</v>
      </c>
      <c r="C8967" s="1" t="s">
        <v>22</v>
      </c>
      <c r="D8967" s="1" t="s">
        <v>25</v>
      </c>
      <c r="E8967" s="1" t="s">
        <v>43</v>
      </c>
      <c r="F8967" s="1" t="s">
        <v>518</v>
      </c>
      <c r="G8967" s="3">
        <v>45482</v>
      </c>
      <c r="H8967" s="3">
        <v>45490</v>
      </c>
      <c r="I8967" s="6">
        <v>4500</v>
      </c>
      <c r="J8967" s="1">
        <v>2</v>
      </c>
      <c r="K8967" s="4">
        <v>0.02</v>
      </c>
      <c r="L8967" s="6">
        <f t="shared" si="280"/>
        <v>90</v>
      </c>
      <c r="M8967" s="8">
        <f t="shared" si="281"/>
        <v>8910</v>
      </c>
      <c r="N8967" t="str" cm="1">
        <f t="array" ref="N89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68" spans="2:14" x14ac:dyDescent="0.35">
      <c r="B8968" s="7">
        <v>2032966</v>
      </c>
      <c r="C8968" s="1" t="s">
        <v>23</v>
      </c>
      <c r="D8968" s="1" t="s">
        <v>26</v>
      </c>
      <c r="E8968" s="1" t="s">
        <v>44</v>
      </c>
      <c r="F8968" s="1" t="s">
        <v>519</v>
      </c>
      <c r="G8968" s="3">
        <v>45482</v>
      </c>
      <c r="H8968" s="3">
        <v>45484</v>
      </c>
      <c r="I8968" s="6">
        <v>2350</v>
      </c>
      <c r="J8968" s="1">
        <v>1</v>
      </c>
      <c r="K8968" s="4">
        <v>0.02</v>
      </c>
      <c r="L8968" s="6">
        <f t="shared" si="280"/>
        <v>47</v>
      </c>
      <c r="M8968" s="8">
        <f t="shared" si="281"/>
        <v>2303</v>
      </c>
      <c r="N8968" t="str" cm="1">
        <f t="array" ref="N89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69" spans="2:14" x14ac:dyDescent="0.35">
      <c r="B8969" s="7">
        <v>2032967</v>
      </c>
      <c r="C8969" s="1" t="s">
        <v>24</v>
      </c>
      <c r="D8969" s="1" t="s">
        <v>27</v>
      </c>
      <c r="E8969" s="1" t="s">
        <v>45</v>
      </c>
      <c r="F8969" s="1" t="s">
        <v>520</v>
      </c>
      <c r="G8969" s="3">
        <v>45482</v>
      </c>
      <c r="H8969" s="3">
        <v>45485</v>
      </c>
      <c r="I8969" s="6">
        <v>90</v>
      </c>
      <c r="J8969" s="1">
        <v>2</v>
      </c>
      <c r="K8969" s="4">
        <v>0.02</v>
      </c>
      <c r="L8969" s="6">
        <f t="shared" si="280"/>
        <v>1.8</v>
      </c>
      <c r="M8969" s="8">
        <f t="shared" si="281"/>
        <v>178.2</v>
      </c>
      <c r="N8969" t="str" cm="1">
        <f t="array" ref="N89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70" spans="2:14" x14ac:dyDescent="0.35">
      <c r="B8970" s="7">
        <v>2032968</v>
      </c>
      <c r="C8970" s="1" t="s">
        <v>4</v>
      </c>
      <c r="D8970" s="1" t="s">
        <v>28</v>
      </c>
      <c r="E8970" s="1" t="s">
        <v>46</v>
      </c>
      <c r="F8970" s="1" t="s">
        <v>521</v>
      </c>
      <c r="G8970" s="3">
        <v>45482</v>
      </c>
      <c r="H8970" s="3">
        <v>45487</v>
      </c>
      <c r="I8970" s="6">
        <v>280</v>
      </c>
      <c r="J8970" s="1">
        <v>1</v>
      </c>
      <c r="K8970" s="4">
        <v>0.02</v>
      </c>
      <c r="L8970" s="6">
        <f t="shared" si="280"/>
        <v>5.6000000000000005</v>
      </c>
      <c r="M8970" s="8">
        <f t="shared" si="281"/>
        <v>274.39999999999998</v>
      </c>
      <c r="N8970" t="str" cm="1">
        <f t="array" ref="N89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71" spans="2:14" x14ac:dyDescent="0.35">
      <c r="B8971" s="7">
        <v>2032969</v>
      </c>
      <c r="C8971" s="1" t="s">
        <v>5</v>
      </c>
      <c r="D8971" s="1" t="s">
        <v>29</v>
      </c>
      <c r="E8971" s="1" t="s">
        <v>47</v>
      </c>
      <c r="F8971" s="1" t="s">
        <v>518</v>
      </c>
      <c r="G8971" s="3">
        <v>45482</v>
      </c>
      <c r="H8971" s="3">
        <v>45483</v>
      </c>
      <c r="I8971" s="6">
        <v>70</v>
      </c>
      <c r="J8971" s="1">
        <v>2</v>
      </c>
      <c r="K8971" s="4">
        <v>0.02</v>
      </c>
      <c r="L8971" s="6">
        <f t="shared" si="280"/>
        <v>1.4000000000000001</v>
      </c>
      <c r="M8971" s="8">
        <f t="shared" si="281"/>
        <v>138.6</v>
      </c>
      <c r="N8971" t="str" cm="1">
        <f t="array" ref="N89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72" spans="2:14" x14ac:dyDescent="0.35">
      <c r="B8972" s="7">
        <v>2032970</v>
      </c>
      <c r="C8972" s="1" t="s">
        <v>6</v>
      </c>
      <c r="D8972" s="1" t="s">
        <v>25</v>
      </c>
      <c r="E8972" s="1" t="s">
        <v>48</v>
      </c>
      <c r="F8972" s="1" t="s">
        <v>518</v>
      </c>
      <c r="G8972" s="3">
        <v>45482</v>
      </c>
      <c r="H8972" s="3">
        <v>45490</v>
      </c>
      <c r="I8972" s="6">
        <v>230</v>
      </c>
      <c r="J8972" s="1">
        <v>3</v>
      </c>
      <c r="K8972" s="4">
        <v>0.02</v>
      </c>
      <c r="L8972" s="6">
        <f t="shared" si="280"/>
        <v>4.6000000000000005</v>
      </c>
      <c r="M8972" s="8">
        <f t="shared" si="281"/>
        <v>685.4</v>
      </c>
      <c r="N8972" t="str" cm="1">
        <f t="array" ref="N89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73" spans="2:14" x14ac:dyDescent="0.35">
      <c r="B8973" s="7">
        <v>2032971</v>
      </c>
      <c r="C8973" s="1" t="s">
        <v>7</v>
      </c>
      <c r="D8973" s="1" t="s">
        <v>26</v>
      </c>
      <c r="E8973" s="1" t="s">
        <v>49</v>
      </c>
      <c r="F8973" s="1" t="s">
        <v>519</v>
      </c>
      <c r="G8973" s="3">
        <v>45482</v>
      </c>
      <c r="H8973" s="3">
        <v>45484</v>
      </c>
      <c r="I8973" s="6">
        <v>7999</v>
      </c>
      <c r="J8973" s="1">
        <v>2</v>
      </c>
      <c r="K8973" s="4">
        <v>7.0000000000000007E-2</v>
      </c>
      <c r="L8973" s="6">
        <f t="shared" si="280"/>
        <v>559.93000000000006</v>
      </c>
      <c r="M8973" s="8">
        <f t="shared" si="281"/>
        <v>15438.07</v>
      </c>
      <c r="N8973" t="str" cm="1">
        <f t="array" ref="N89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74" spans="2:14" x14ac:dyDescent="0.35">
      <c r="B8974" s="7">
        <v>2032972</v>
      </c>
      <c r="C8974" s="1" t="s">
        <v>10</v>
      </c>
      <c r="D8974" s="1" t="s">
        <v>27</v>
      </c>
      <c r="E8974" s="1" t="s">
        <v>50</v>
      </c>
      <c r="F8974" s="1" t="s">
        <v>521</v>
      </c>
      <c r="G8974" s="3">
        <v>45482</v>
      </c>
      <c r="H8974" s="3">
        <v>45485</v>
      </c>
      <c r="I8974" s="6">
        <v>850</v>
      </c>
      <c r="J8974" s="1">
        <v>7</v>
      </c>
      <c r="K8974" s="4">
        <v>0.03</v>
      </c>
      <c r="L8974" s="6">
        <f t="shared" si="280"/>
        <v>25.5</v>
      </c>
      <c r="M8974" s="8">
        <f t="shared" si="281"/>
        <v>5924.5</v>
      </c>
      <c r="N8974" t="str" cm="1">
        <f t="array" ref="N89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75" spans="2:14" x14ac:dyDescent="0.35">
      <c r="B8975" s="7">
        <v>2032973</v>
      </c>
      <c r="C8975" s="1" t="s">
        <v>8</v>
      </c>
      <c r="D8975" s="1" t="s">
        <v>28</v>
      </c>
      <c r="E8975" s="1" t="s">
        <v>51</v>
      </c>
      <c r="F8975" s="1" t="s">
        <v>520</v>
      </c>
      <c r="G8975" s="3">
        <v>45482</v>
      </c>
      <c r="H8975" s="3">
        <v>45487</v>
      </c>
      <c r="I8975" s="6">
        <v>65000</v>
      </c>
      <c r="J8975" s="1">
        <v>2</v>
      </c>
      <c r="K8975" s="4">
        <v>0.08</v>
      </c>
      <c r="L8975" s="6">
        <f t="shared" si="280"/>
        <v>5200</v>
      </c>
      <c r="M8975" s="8">
        <f t="shared" si="281"/>
        <v>124800</v>
      </c>
      <c r="N8975" t="str" cm="1">
        <f t="array" ref="N89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76" spans="2:14" x14ac:dyDescent="0.35">
      <c r="B8976" s="7">
        <v>2032974</v>
      </c>
      <c r="C8976" s="1" t="s">
        <v>9</v>
      </c>
      <c r="D8976" s="1" t="s">
        <v>29</v>
      </c>
      <c r="E8976" s="1" t="s">
        <v>506</v>
      </c>
      <c r="F8976" s="1" t="s">
        <v>518</v>
      </c>
      <c r="G8976" s="3">
        <v>45482</v>
      </c>
      <c r="H8976" s="3">
        <v>45483</v>
      </c>
      <c r="I8976" s="6">
        <v>450</v>
      </c>
      <c r="J8976" s="1">
        <v>1</v>
      </c>
      <c r="K8976" s="4">
        <v>0.05</v>
      </c>
      <c r="L8976" s="6">
        <f t="shared" si="280"/>
        <v>22.5</v>
      </c>
      <c r="M8976" s="8">
        <f t="shared" si="281"/>
        <v>427.5</v>
      </c>
      <c r="N8976" t="str" cm="1">
        <f t="array" ref="N89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77" spans="2:14" x14ac:dyDescent="0.35">
      <c r="B8977" s="7">
        <v>2032975</v>
      </c>
      <c r="C8977" s="1" t="s">
        <v>11</v>
      </c>
      <c r="D8977" s="1" t="s">
        <v>25</v>
      </c>
      <c r="E8977" s="1" t="s">
        <v>507</v>
      </c>
      <c r="F8977" s="1" t="s">
        <v>519</v>
      </c>
      <c r="G8977" s="3">
        <v>45482</v>
      </c>
      <c r="H8977" s="3">
        <v>45490</v>
      </c>
      <c r="I8977" s="6">
        <v>1299</v>
      </c>
      <c r="J8977" s="1">
        <v>1</v>
      </c>
      <c r="K8977" s="4">
        <v>0.05</v>
      </c>
      <c r="L8977" s="6">
        <f t="shared" si="280"/>
        <v>64.95</v>
      </c>
      <c r="M8977" s="8">
        <f t="shared" si="281"/>
        <v>1234.05</v>
      </c>
      <c r="N8977" t="str" cm="1">
        <f t="array" ref="N89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78" spans="2:14" x14ac:dyDescent="0.35">
      <c r="B8978" s="7">
        <v>2032976</v>
      </c>
      <c r="C8978" s="1" t="s">
        <v>12</v>
      </c>
      <c r="D8978" s="1" t="s">
        <v>459</v>
      </c>
      <c r="E8978" s="1" t="s">
        <v>508</v>
      </c>
      <c r="F8978" s="1" t="s">
        <v>520</v>
      </c>
      <c r="G8978" s="3">
        <v>45482</v>
      </c>
      <c r="H8978" s="3">
        <v>45484</v>
      </c>
      <c r="I8978" s="6">
        <v>1700</v>
      </c>
      <c r="J8978" s="1">
        <v>1</v>
      </c>
      <c r="K8978" s="4">
        <v>0.05</v>
      </c>
      <c r="L8978" s="6">
        <f t="shared" si="280"/>
        <v>85</v>
      </c>
      <c r="M8978" s="8">
        <f t="shared" si="281"/>
        <v>1615</v>
      </c>
      <c r="N8978" t="str" cm="1">
        <f t="array" ref="N89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79" spans="2:14" x14ac:dyDescent="0.35">
      <c r="B8979" s="7">
        <v>2032977</v>
      </c>
      <c r="C8979" s="1" t="s">
        <v>13</v>
      </c>
      <c r="D8979" s="1" t="s">
        <v>25</v>
      </c>
      <c r="E8979" s="1" t="s">
        <v>31</v>
      </c>
      <c r="F8979" s="1" t="s">
        <v>521</v>
      </c>
      <c r="G8979" s="3">
        <v>45482</v>
      </c>
      <c r="H8979" s="3">
        <v>45485</v>
      </c>
      <c r="I8979" s="6">
        <v>55000</v>
      </c>
      <c r="J8979" s="1">
        <v>2</v>
      </c>
      <c r="K8979" s="4">
        <v>0.05</v>
      </c>
      <c r="L8979" s="6">
        <f t="shared" si="280"/>
        <v>2750</v>
      </c>
      <c r="M8979" s="8">
        <f t="shared" si="281"/>
        <v>107250</v>
      </c>
      <c r="N8979" t="str" cm="1">
        <f t="array" ref="N89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80" spans="2:14" x14ac:dyDescent="0.35">
      <c r="B8980" s="7">
        <v>2032978</v>
      </c>
      <c r="C8980" s="1" t="s">
        <v>14</v>
      </c>
      <c r="D8980" s="1" t="s">
        <v>26</v>
      </c>
      <c r="E8980" s="1" t="s">
        <v>32</v>
      </c>
      <c r="F8980" s="1" t="s">
        <v>518</v>
      </c>
      <c r="G8980" s="3">
        <v>45482</v>
      </c>
      <c r="H8980" s="3">
        <v>45487</v>
      </c>
      <c r="I8980" s="6">
        <v>57999</v>
      </c>
      <c r="J8980" s="1">
        <v>1</v>
      </c>
      <c r="K8980" s="4">
        <v>0.03</v>
      </c>
      <c r="L8980" s="6">
        <f t="shared" si="280"/>
        <v>1739.97</v>
      </c>
      <c r="M8980" s="8">
        <f t="shared" si="281"/>
        <v>56259.03</v>
      </c>
      <c r="N8980" t="str" cm="1">
        <f t="array" ref="N89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81" spans="2:14" x14ac:dyDescent="0.35">
      <c r="B8981" s="7">
        <v>2032979</v>
      </c>
      <c r="C8981" s="1" t="s">
        <v>15</v>
      </c>
      <c r="D8981" s="1" t="s">
        <v>27</v>
      </c>
      <c r="E8981" s="1" t="s">
        <v>38</v>
      </c>
      <c r="F8981" s="1" t="s">
        <v>518</v>
      </c>
      <c r="G8981" s="3">
        <v>45482</v>
      </c>
      <c r="H8981" s="3">
        <v>45483</v>
      </c>
      <c r="I8981" s="6">
        <v>1399</v>
      </c>
      <c r="J8981" s="1">
        <v>2</v>
      </c>
      <c r="K8981" s="4">
        <v>0.1</v>
      </c>
      <c r="L8981" s="6">
        <f t="shared" si="280"/>
        <v>139.9</v>
      </c>
      <c r="M8981" s="8">
        <f t="shared" si="281"/>
        <v>2658.1</v>
      </c>
      <c r="N8981" t="str" cm="1">
        <f t="array" ref="N89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82" spans="2:14" x14ac:dyDescent="0.35">
      <c r="B8982" s="7">
        <v>2032980</v>
      </c>
      <c r="C8982" s="1" t="s">
        <v>16</v>
      </c>
      <c r="D8982" s="1" t="s">
        <v>28</v>
      </c>
      <c r="E8982" s="1" t="s">
        <v>33</v>
      </c>
      <c r="F8982" s="1" t="s">
        <v>519</v>
      </c>
      <c r="G8982" s="3">
        <v>45482</v>
      </c>
      <c r="H8982" s="3">
        <v>45490</v>
      </c>
      <c r="I8982" s="6">
        <v>999</v>
      </c>
      <c r="J8982" s="1">
        <v>7</v>
      </c>
      <c r="K8982" s="4">
        <v>0.05</v>
      </c>
      <c r="L8982" s="6">
        <f t="shared" si="280"/>
        <v>49.95</v>
      </c>
      <c r="M8982" s="8">
        <f t="shared" si="281"/>
        <v>6943.05</v>
      </c>
      <c r="N8982" t="str" cm="1">
        <f t="array" ref="N89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83" spans="2:14" x14ac:dyDescent="0.35">
      <c r="B8983" s="7">
        <v>2032981</v>
      </c>
      <c r="C8983" s="1" t="s">
        <v>17</v>
      </c>
      <c r="D8983" s="1" t="s">
        <v>29</v>
      </c>
      <c r="E8983" s="1" t="s">
        <v>34</v>
      </c>
      <c r="F8983" s="1" t="s">
        <v>521</v>
      </c>
      <c r="G8983" s="3">
        <v>45482</v>
      </c>
      <c r="H8983" s="3">
        <v>45484</v>
      </c>
      <c r="I8983" s="6">
        <v>2099</v>
      </c>
      <c r="J8983" s="1">
        <v>2</v>
      </c>
      <c r="K8983" s="4">
        <v>0.05</v>
      </c>
      <c r="L8983" s="6">
        <f t="shared" si="280"/>
        <v>104.95</v>
      </c>
      <c r="M8983" s="8">
        <f t="shared" si="281"/>
        <v>4093.05</v>
      </c>
      <c r="N8983" t="str" cm="1">
        <f t="array" ref="N89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84" spans="2:14" x14ac:dyDescent="0.35">
      <c r="B8984" s="7">
        <v>2032982</v>
      </c>
      <c r="C8984" s="1" t="s">
        <v>18</v>
      </c>
      <c r="D8984" s="1" t="s">
        <v>25</v>
      </c>
      <c r="E8984" s="1" t="s">
        <v>35</v>
      </c>
      <c r="F8984" s="1" t="s">
        <v>520</v>
      </c>
      <c r="G8984" s="3">
        <v>45482</v>
      </c>
      <c r="H8984" s="3">
        <v>45485</v>
      </c>
      <c r="I8984" s="6">
        <v>11000</v>
      </c>
      <c r="J8984" s="1">
        <v>2</v>
      </c>
      <c r="K8984" s="4">
        <v>0.02</v>
      </c>
      <c r="L8984" s="6">
        <f t="shared" si="280"/>
        <v>220</v>
      </c>
      <c r="M8984" s="8">
        <f t="shared" si="281"/>
        <v>21780</v>
      </c>
      <c r="N8984" t="str" cm="1">
        <f t="array" ref="N89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85" spans="2:14" x14ac:dyDescent="0.35">
      <c r="B8985" s="7">
        <v>2032983</v>
      </c>
      <c r="C8985" s="1" t="s">
        <v>19</v>
      </c>
      <c r="D8985" s="1" t="s">
        <v>30</v>
      </c>
      <c r="E8985" s="1" t="s">
        <v>36</v>
      </c>
      <c r="F8985" s="1" t="s">
        <v>518</v>
      </c>
      <c r="G8985" s="3">
        <v>45482</v>
      </c>
      <c r="H8985" s="3">
        <v>45487</v>
      </c>
      <c r="I8985" s="6">
        <v>800</v>
      </c>
      <c r="J8985" s="1">
        <v>1</v>
      </c>
      <c r="K8985" s="4">
        <v>0.06</v>
      </c>
      <c r="L8985" s="6">
        <f t="shared" si="280"/>
        <v>48</v>
      </c>
      <c r="M8985" s="8">
        <f t="shared" si="281"/>
        <v>752</v>
      </c>
      <c r="N8985" t="str" cm="1">
        <f t="array" ref="N89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86" spans="2:14" x14ac:dyDescent="0.35">
      <c r="B8986" s="7">
        <v>2032984</v>
      </c>
      <c r="C8986" s="1" t="s">
        <v>20</v>
      </c>
      <c r="D8986" s="1" t="s">
        <v>27</v>
      </c>
      <c r="E8986" s="1" t="s">
        <v>37</v>
      </c>
      <c r="F8986" s="1" t="s">
        <v>519</v>
      </c>
      <c r="G8986" s="3">
        <v>45482</v>
      </c>
      <c r="H8986" s="3">
        <v>45483</v>
      </c>
      <c r="I8986" s="6">
        <v>5500</v>
      </c>
      <c r="J8986" s="1">
        <v>2</v>
      </c>
      <c r="K8986" s="4">
        <v>0.15</v>
      </c>
      <c r="L8986" s="6">
        <f t="shared" si="280"/>
        <v>825</v>
      </c>
      <c r="M8986" s="8">
        <f t="shared" si="281"/>
        <v>10175</v>
      </c>
      <c r="N8986" t="str" cm="1">
        <f t="array" ref="N89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87" spans="2:14" x14ac:dyDescent="0.35">
      <c r="B8987" s="7">
        <v>2032985</v>
      </c>
      <c r="C8987" s="1" t="s">
        <v>21</v>
      </c>
      <c r="D8987" s="1" t="s">
        <v>28</v>
      </c>
      <c r="E8987" s="1" t="s">
        <v>39</v>
      </c>
      <c r="F8987" s="1" t="s">
        <v>520</v>
      </c>
      <c r="G8987" s="3">
        <v>45482</v>
      </c>
      <c r="H8987" s="3">
        <v>45490</v>
      </c>
      <c r="I8987" s="6">
        <v>1350</v>
      </c>
      <c r="J8987" s="1">
        <v>4</v>
      </c>
      <c r="K8987" s="4">
        <v>0.02</v>
      </c>
      <c r="L8987" s="6">
        <f t="shared" si="280"/>
        <v>27</v>
      </c>
      <c r="M8987" s="8">
        <f t="shared" si="281"/>
        <v>5373</v>
      </c>
      <c r="N8987" t="str" cm="1">
        <f t="array" ref="N89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88" spans="2:14" x14ac:dyDescent="0.35">
      <c r="B8988" s="7">
        <v>2032986</v>
      </c>
      <c r="C8988" s="1" t="s">
        <v>22</v>
      </c>
      <c r="D8988" s="1" t="s">
        <v>29</v>
      </c>
      <c r="E8988" s="1" t="s">
        <v>40</v>
      </c>
      <c r="F8988" s="1" t="s">
        <v>521</v>
      </c>
      <c r="G8988" s="3">
        <v>45482</v>
      </c>
      <c r="H8988" s="3">
        <v>45484</v>
      </c>
      <c r="I8988" s="6">
        <v>4500</v>
      </c>
      <c r="J8988" s="1">
        <v>3</v>
      </c>
      <c r="K8988" s="4">
        <v>0.02</v>
      </c>
      <c r="L8988" s="6">
        <f t="shared" si="280"/>
        <v>90</v>
      </c>
      <c r="M8988" s="8">
        <f t="shared" si="281"/>
        <v>13410</v>
      </c>
      <c r="N8988" t="str" cm="1">
        <f t="array" ref="N89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89" spans="2:14" x14ac:dyDescent="0.35">
      <c r="B8989" s="7">
        <v>2032987</v>
      </c>
      <c r="C8989" s="1" t="s">
        <v>23</v>
      </c>
      <c r="D8989" s="1" t="s">
        <v>25</v>
      </c>
      <c r="E8989" s="1" t="s">
        <v>41</v>
      </c>
      <c r="F8989" s="1" t="s">
        <v>518</v>
      </c>
      <c r="G8989" s="3">
        <v>45482</v>
      </c>
      <c r="H8989" s="3">
        <v>45485</v>
      </c>
      <c r="I8989" s="6">
        <v>2350</v>
      </c>
      <c r="J8989" s="1">
        <v>2</v>
      </c>
      <c r="K8989" s="4">
        <v>0.02</v>
      </c>
      <c r="L8989" s="6">
        <f t="shared" si="280"/>
        <v>47</v>
      </c>
      <c r="M8989" s="8">
        <f t="shared" si="281"/>
        <v>4653</v>
      </c>
      <c r="N8989" t="str" cm="1">
        <f t="array" ref="N89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90" spans="2:14" x14ac:dyDescent="0.35">
      <c r="B8990" s="7">
        <v>2032988</v>
      </c>
      <c r="C8990" s="1" t="s">
        <v>24</v>
      </c>
      <c r="D8990" s="1" t="s">
        <v>26</v>
      </c>
      <c r="E8990" s="1" t="s">
        <v>42</v>
      </c>
      <c r="F8990" s="1" t="s">
        <v>518</v>
      </c>
      <c r="G8990" s="3">
        <v>45482</v>
      </c>
      <c r="H8990" s="3">
        <v>45487</v>
      </c>
      <c r="I8990" s="6">
        <v>90</v>
      </c>
      <c r="J8990" s="1">
        <v>1</v>
      </c>
      <c r="K8990" s="4">
        <v>0.02</v>
      </c>
      <c r="L8990" s="6">
        <f t="shared" si="280"/>
        <v>1.8</v>
      </c>
      <c r="M8990" s="8">
        <f t="shared" si="281"/>
        <v>88.2</v>
      </c>
      <c r="N8990" t="str" cm="1">
        <f t="array" ref="N89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91" spans="2:14" x14ac:dyDescent="0.35">
      <c r="B8991" s="7">
        <v>2032989</v>
      </c>
      <c r="C8991" s="1" t="s">
        <v>4</v>
      </c>
      <c r="D8991" s="1" t="s">
        <v>27</v>
      </c>
      <c r="E8991" s="1" t="s">
        <v>43</v>
      </c>
      <c r="F8991" s="1" t="s">
        <v>519</v>
      </c>
      <c r="G8991" s="3">
        <v>45482</v>
      </c>
      <c r="H8991" s="3">
        <v>45483</v>
      </c>
      <c r="I8991" s="6">
        <v>280</v>
      </c>
      <c r="J8991" s="1">
        <v>1</v>
      </c>
      <c r="K8991" s="4">
        <v>0.02</v>
      </c>
      <c r="L8991" s="6">
        <f t="shared" si="280"/>
        <v>5.6000000000000005</v>
      </c>
      <c r="M8991" s="8">
        <f t="shared" si="281"/>
        <v>274.39999999999998</v>
      </c>
      <c r="N8991" t="str" cm="1">
        <f t="array" ref="N89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92" spans="2:14" x14ac:dyDescent="0.35">
      <c r="B8992" s="7">
        <v>2032990</v>
      </c>
      <c r="C8992" s="1" t="s">
        <v>5</v>
      </c>
      <c r="D8992" s="1" t="s">
        <v>28</v>
      </c>
      <c r="E8992" s="1" t="s">
        <v>44</v>
      </c>
      <c r="F8992" s="1" t="s">
        <v>521</v>
      </c>
      <c r="G8992" s="3">
        <v>45482</v>
      </c>
      <c r="H8992" s="3">
        <v>45490</v>
      </c>
      <c r="I8992" s="6">
        <v>70</v>
      </c>
      <c r="J8992" s="1">
        <v>2</v>
      </c>
      <c r="K8992" s="4">
        <v>0.02</v>
      </c>
      <c r="L8992" s="6">
        <f t="shared" si="280"/>
        <v>1.4000000000000001</v>
      </c>
      <c r="M8992" s="8">
        <f t="shared" si="281"/>
        <v>138.6</v>
      </c>
      <c r="N8992" t="str" cm="1">
        <f t="array" ref="N89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93" spans="2:14" x14ac:dyDescent="0.35">
      <c r="B8993" s="7">
        <v>2032991</v>
      </c>
      <c r="C8993" s="1" t="s">
        <v>6</v>
      </c>
      <c r="D8993" s="1" t="s">
        <v>29</v>
      </c>
      <c r="E8993" s="1" t="s">
        <v>45</v>
      </c>
      <c r="F8993" s="1" t="s">
        <v>520</v>
      </c>
      <c r="G8993" s="3">
        <v>45482</v>
      </c>
      <c r="H8993" s="3">
        <v>45484</v>
      </c>
      <c r="I8993" s="6">
        <v>230</v>
      </c>
      <c r="J8993" s="1">
        <v>1</v>
      </c>
      <c r="K8993" s="4">
        <v>0.02</v>
      </c>
      <c r="L8993" s="6">
        <f t="shared" si="280"/>
        <v>4.6000000000000005</v>
      </c>
      <c r="M8993" s="8">
        <f t="shared" si="281"/>
        <v>225.4</v>
      </c>
      <c r="N8993" t="str" cm="1">
        <f t="array" ref="N89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94" spans="2:14" x14ac:dyDescent="0.35">
      <c r="B8994" s="7">
        <v>2032992</v>
      </c>
      <c r="C8994" s="1" t="s">
        <v>7</v>
      </c>
      <c r="D8994" s="1" t="s">
        <v>25</v>
      </c>
      <c r="E8994" s="1" t="s">
        <v>46</v>
      </c>
      <c r="F8994" s="1" t="s">
        <v>518</v>
      </c>
      <c r="G8994" s="3">
        <v>45482</v>
      </c>
      <c r="H8994" s="3">
        <v>45485</v>
      </c>
      <c r="I8994" s="6">
        <v>7999</v>
      </c>
      <c r="J8994" s="1">
        <v>3</v>
      </c>
      <c r="K8994" s="4">
        <v>0.02</v>
      </c>
      <c r="L8994" s="6">
        <f t="shared" si="280"/>
        <v>159.97999999999999</v>
      </c>
      <c r="M8994" s="8">
        <f t="shared" si="281"/>
        <v>23837.02</v>
      </c>
      <c r="N8994" t="str" cm="1">
        <f t="array" ref="N89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95" spans="2:14" x14ac:dyDescent="0.35">
      <c r="B8995" s="7">
        <v>2032993</v>
      </c>
      <c r="C8995" s="1" t="s">
        <v>10</v>
      </c>
      <c r="D8995" s="1" t="s">
        <v>26</v>
      </c>
      <c r="E8995" s="1" t="s">
        <v>47</v>
      </c>
      <c r="F8995" s="1" t="s">
        <v>519</v>
      </c>
      <c r="G8995" s="3">
        <v>45482</v>
      </c>
      <c r="H8995" s="3">
        <v>45487</v>
      </c>
      <c r="I8995" s="6">
        <v>850</v>
      </c>
      <c r="J8995" s="1">
        <v>2</v>
      </c>
      <c r="K8995" s="4">
        <v>7.0000000000000007E-2</v>
      </c>
      <c r="L8995" s="6">
        <f t="shared" si="280"/>
        <v>59.500000000000007</v>
      </c>
      <c r="M8995" s="8">
        <f t="shared" si="281"/>
        <v>1640.5</v>
      </c>
      <c r="N8995" t="str" cm="1">
        <f t="array" ref="N89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96" spans="2:14" x14ac:dyDescent="0.35">
      <c r="B8996" s="7">
        <v>2032994</v>
      </c>
      <c r="C8996" s="1" t="s">
        <v>8</v>
      </c>
      <c r="D8996" s="1" t="s">
        <v>27</v>
      </c>
      <c r="E8996" s="1" t="s">
        <v>48</v>
      </c>
      <c r="F8996" s="1" t="s">
        <v>520</v>
      </c>
      <c r="G8996" s="3">
        <v>45482</v>
      </c>
      <c r="H8996" s="3">
        <v>45483</v>
      </c>
      <c r="I8996" s="6">
        <v>65000</v>
      </c>
      <c r="J8996" s="1">
        <v>1</v>
      </c>
      <c r="K8996" s="4">
        <v>0.03</v>
      </c>
      <c r="L8996" s="6">
        <f t="shared" si="280"/>
        <v>1950</v>
      </c>
      <c r="M8996" s="8">
        <f t="shared" si="281"/>
        <v>63050</v>
      </c>
      <c r="N8996" t="str" cm="1">
        <f t="array" ref="N89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8997" spans="2:14" x14ac:dyDescent="0.35">
      <c r="B8997" s="7">
        <v>2032995</v>
      </c>
      <c r="C8997" s="1" t="s">
        <v>9</v>
      </c>
      <c r="D8997" s="1" t="s">
        <v>28</v>
      </c>
      <c r="E8997" s="1" t="s">
        <v>49</v>
      </c>
      <c r="F8997" s="1" t="s">
        <v>521</v>
      </c>
      <c r="G8997" s="3">
        <v>45482</v>
      </c>
      <c r="H8997" s="3">
        <v>45490</v>
      </c>
      <c r="I8997" s="6">
        <v>450</v>
      </c>
      <c r="J8997" s="1">
        <v>2</v>
      </c>
      <c r="K8997" s="4">
        <v>0.08</v>
      </c>
      <c r="L8997" s="6">
        <f t="shared" si="280"/>
        <v>36</v>
      </c>
      <c r="M8997" s="8">
        <f t="shared" si="281"/>
        <v>864</v>
      </c>
      <c r="N8997" t="str" cm="1">
        <f t="array" ref="N89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98" spans="2:14" x14ac:dyDescent="0.35">
      <c r="B8998" s="7">
        <v>2032996</v>
      </c>
      <c r="C8998" s="1" t="s">
        <v>11</v>
      </c>
      <c r="D8998" s="1" t="s">
        <v>29</v>
      </c>
      <c r="E8998" s="1" t="s">
        <v>50</v>
      </c>
      <c r="F8998" s="1" t="s">
        <v>518</v>
      </c>
      <c r="G8998" s="3">
        <v>45482</v>
      </c>
      <c r="H8998" s="3">
        <v>45484</v>
      </c>
      <c r="I8998" s="6">
        <v>1299</v>
      </c>
      <c r="J8998" s="1">
        <v>1</v>
      </c>
      <c r="K8998" s="4">
        <v>0.05</v>
      </c>
      <c r="L8998" s="6">
        <f t="shared" si="280"/>
        <v>64.95</v>
      </c>
      <c r="M8998" s="8">
        <f t="shared" si="281"/>
        <v>1234.05</v>
      </c>
      <c r="N8998" t="str" cm="1">
        <f t="array" ref="N89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8999" spans="2:14" x14ac:dyDescent="0.35">
      <c r="B8999" s="7">
        <v>2032997</v>
      </c>
      <c r="C8999" s="1" t="s">
        <v>12</v>
      </c>
      <c r="D8999" s="1" t="s">
        <v>25</v>
      </c>
      <c r="E8999" s="1" t="s">
        <v>51</v>
      </c>
      <c r="F8999" s="1" t="s">
        <v>518</v>
      </c>
      <c r="G8999" s="3">
        <v>45482</v>
      </c>
      <c r="H8999" s="3">
        <v>45485</v>
      </c>
      <c r="I8999" s="6">
        <v>1700</v>
      </c>
      <c r="J8999" s="1">
        <v>2</v>
      </c>
      <c r="K8999" s="4">
        <v>0.05</v>
      </c>
      <c r="L8999" s="6">
        <f t="shared" si="280"/>
        <v>85</v>
      </c>
      <c r="M8999" s="8">
        <f t="shared" si="281"/>
        <v>3315</v>
      </c>
      <c r="N8999" t="str" cm="1">
        <f t="array" ref="N89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00" spans="2:14" x14ac:dyDescent="0.35">
      <c r="B9000" s="7">
        <v>2032998</v>
      </c>
      <c r="C9000" s="1" t="s">
        <v>13</v>
      </c>
      <c r="D9000" s="1" t="s">
        <v>460</v>
      </c>
      <c r="E9000" s="1" t="s">
        <v>506</v>
      </c>
      <c r="F9000" s="1" t="s">
        <v>519</v>
      </c>
      <c r="G9000" s="3">
        <v>45482</v>
      </c>
      <c r="H9000" s="3">
        <v>45487</v>
      </c>
      <c r="I9000" s="6">
        <v>55000</v>
      </c>
      <c r="J9000" s="1">
        <v>3</v>
      </c>
      <c r="K9000" s="4">
        <v>0.05</v>
      </c>
      <c r="L9000" s="6">
        <f t="shared" si="280"/>
        <v>2750</v>
      </c>
      <c r="M9000" s="8">
        <f t="shared" si="281"/>
        <v>162250</v>
      </c>
      <c r="N9000" t="str" cm="1">
        <f t="array" ref="N90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01" spans="2:14" x14ac:dyDescent="0.35">
      <c r="B9001" s="7">
        <v>2032999</v>
      </c>
      <c r="C9001" s="1" t="s">
        <v>14</v>
      </c>
      <c r="D9001" s="1" t="s">
        <v>25</v>
      </c>
      <c r="E9001" s="1" t="s">
        <v>507</v>
      </c>
      <c r="F9001" s="1" t="s">
        <v>521</v>
      </c>
      <c r="G9001" s="3">
        <v>45482</v>
      </c>
      <c r="H9001" s="3">
        <v>45483</v>
      </c>
      <c r="I9001" s="6">
        <v>57999</v>
      </c>
      <c r="J9001" s="1">
        <v>2</v>
      </c>
      <c r="K9001" s="4">
        <v>0.05</v>
      </c>
      <c r="L9001" s="6">
        <f t="shared" si="280"/>
        <v>2899.9500000000003</v>
      </c>
      <c r="M9001" s="8">
        <f t="shared" si="281"/>
        <v>113098.05</v>
      </c>
      <c r="N9001" t="str" cm="1">
        <f t="array" ref="N90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02" spans="2:14" x14ac:dyDescent="0.35">
      <c r="B9002" s="7">
        <v>2033000</v>
      </c>
      <c r="C9002" s="1" t="s">
        <v>15</v>
      </c>
      <c r="D9002" s="1" t="s">
        <v>26</v>
      </c>
      <c r="E9002" s="1" t="s">
        <v>508</v>
      </c>
      <c r="F9002" s="1" t="s">
        <v>520</v>
      </c>
      <c r="G9002" s="3">
        <v>45482</v>
      </c>
      <c r="H9002" s="3">
        <v>45490</v>
      </c>
      <c r="I9002" s="6">
        <v>1399</v>
      </c>
      <c r="J9002" s="1">
        <v>7</v>
      </c>
      <c r="K9002" s="4">
        <v>0.03</v>
      </c>
      <c r="L9002" s="6">
        <f t="shared" si="280"/>
        <v>41.97</v>
      </c>
      <c r="M9002" s="8">
        <f t="shared" si="281"/>
        <v>9751.0300000000007</v>
      </c>
      <c r="N9002" t="str" cm="1">
        <f t="array" ref="N90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03" spans="2:14" x14ac:dyDescent="0.35">
      <c r="B9003" s="7">
        <v>2033001</v>
      </c>
      <c r="C9003" s="1" t="s">
        <v>16</v>
      </c>
      <c r="D9003" s="1" t="s">
        <v>27</v>
      </c>
      <c r="E9003" s="1" t="s">
        <v>31</v>
      </c>
      <c r="F9003" s="1" t="s">
        <v>518</v>
      </c>
      <c r="G9003" s="3">
        <v>45482</v>
      </c>
      <c r="H9003" s="3">
        <v>45484</v>
      </c>
      <c r="I9003" s="6">
        <v>999</v>
      </c>
      <c r="J9003" s="1">
        <v>2</v>
      </c>
      <c r="K9003" s="4">
        <v>0.1</v>
      </c>
      <c r="L9003" s="6">
        <f t="shared" si="280"/>
        <v>99.9</v>
      </c>
      <c r="M9003" s="8">
        <f t="shared" si="281"/>
        <v>1898.1</v>
      </c>
      <c r="N9003" t="str" cm="1">
        <f t="array" ref="N90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04" spans="2:14" x14ac:dyDescent="0.35">
      <c r="B9004" s="7">
        <v>2033002</v>
      </c>
      <c r="C9004" s="1" t="s">
        <v>17</v>
      </c>
      <c r="D9004" s="1" t="s">
        <v>28</v>
      </c>
      <c r="E9004" s="1" t="s">
        <v>32</v>
      </c>
      <c r="F9004" s="1" t="s">
        <v>519</v>
      </c>
      <c r="G9004" s="3">
        <v>45482</v>
      </c>
      <c r="H9004" s="3">
        <v>45485</v>
      </c>
      <c r="I9004" s="6">
        <v>2099</v>
      </c>
      <c r="J9004" s="1">
        <v>1</v>
      </c>
      <c r="K9004" s="4">
        <v>0.05</v>
      </c>
      <c r="L9004" s="6">
        <f t="shared" si="280"/>
        <v>104.95</v>
      </c>
      <c r="M9004" s="8">
        <f t="shared" si="281"/>
        <v>1994.05</v>
      </c>
      <c r="N9004" t="str" cm="1">
        <f t="array" ref="N90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05" spans="2:14" x14ac:dyDescent="0.35">
      <c r="B9005" s="7">
        <v>2033003</v>
      </c>
      <c r="C9005" s="1" t="s">
        <v>18</v>
      </c>
      <c r="D9005" s="1" t="s">
        <v>29</v>
      </c>
      <c r="E9005" s="1" t="s">
        <v>38</v>
      </c>
      <c r="F9005" s="1" t="s">
        <v>520</v>
      </c>
      <c r="G9005" s="3">
        <v>45482</v>
      </c>
      <c r="H9005" s="3">
        <v>45487</v>
      </c>
      <c r="I9005" s="6">
        <v>11000</v>
      </c>
      <c r="J9005" s="1">
        <v>1</v>
      </c>
      <c r="K9005" s="4">
        <v>0.05</v>
      </c>
      <c r="L9005" s="6">
        <f t="shared" si="280"/>
        <v>550</v>
      </c>
      <c r="M9005" s="8">
        <f t="shared" si="281"/>
        <v>10450</v>
      </c>
      <c r="N9005" t="str" cm="1">
        <f t="array" ref="N90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06" spans="2:14" x14ac:dyDescent="0.35">
      <c r="B9006" s="7">
        <v>2033004</v>
      </c>
      <c r="C9006" s="1" t="s">
        <v>19</v>
      </c>
      <c r="D9006" s="1" t="s">
        <v>25</v>
      </c>
      <c r="E9006" s="1" t="s">
        <v>33</v>
      </c>
      <c r="F9006" s="1" t="s">
        <v>521</v>
      </c>
      <c r="G9006" s="3">
        <v>45482</v>
      </c>
      <c r="H9006" s="3">
        <v>45483</v>
      </c>
      <c r="I9006" s="6">
        <v>800</v>
      </c>
      <c r="J9006" s="1">
        <v>1</v>
      </c>
      <c r="K9006" s="4">
        <v>0.02</v>
      </c>
      <c r="L9006" s="6">
        <f t="shared" si="280"/>
        <v>16</v>
      </c>
      <c r="M9006" s="8">
        <f t="shared" si="281"/>
        <v>784</v>
      </c>
      <c r="N9006" t="str" cm="1">
        <f t="array" ref="N90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07" spans="2:14" x14ac:dyDescent="0.35">
      <c r="B9007" s="7">
        <v>2033005</v>
      </c>
      <c r="C9007" s="1" t="s">
        <v>20</v>
      </c>
      <c r="D9007" s="1" t="s">
        <v>30</v>
      </c>
      <c r="E9007" s="1" t="s">
        <v>34</v>
      </c>
      <c r="F9007" s="1" t="s">
        <v>518</v>
      </c>
      <c r="G9007" s="3">
        <v>45482</v>
      </c>
      <c r="H9007" s="3">
        <v>45490</v>
      </c>
      <c r="I9007" s="6">
        <v>5500</v>
      </c>
      <c r="J9007" s="1">
        <v>2</v>
      </c>
      <c r="K9007" s="4">
        <v>0.06</v>
      </c>
      <c r="L9007" s="6">
        <f t="shared" si="280"/>
        <v>330</v>
      </c>
      <c r="M9007" s="8">
        <f t="shared" si="281"/>
        <v>10670</v>
      </c>
      <c r="N9007" t="str" cm="1">
        <f t="array" ref="N900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08" spans="2:14" x14ac:dyDescent="0.35">
      <c r="B9008" s="7">
        <v>2033006</v>
      </c>
      <c r="C9008" s="1" t="s">
        <v>21</v>
      </c>
      <c r="D9008" s="1" t="s">
        <v>27</v>
      </c>
      <c r="E9008" s="1" t="s">
        <v>35</v>
      </c>
      <c r="F9008" s="1" t="s">
        <v>518</v>
      </c>
      <c r="G9008" s="3">
        <v>45482</v>
      </c>
      <c r="H9008" s="3">
        <v>45484</v>
      </c>
      <c r="I9008" s="6">
        <v>1350</v>
      </c>
      <c r="J9008" s="1">
        <v>1</v>
      </c>
      <c r="K9008" s="4">
        <v>0.15</v>
      </c>
      <c r="L9008" s="6">
        <f t="shared" si="280"/>
        <v>202.5</v>
      </c>
      <c r="M9008" s="8">
        <f t="shared" si="281"/>
        <v>1147.5</v>
      </c>
      <c r="N9008" t="str" cm="1">
        <f t="array" ref="N90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09" spans="2:14" x14ac:dyDescent="0.35">
      <c r="B9009" s="7">
        <v>2033007</v>
      </c>
      <c r="C9009" s="1" t="s">
        <v>22</v>
      </c>
      <c r="D9009" s="1" t="s">
        <v>28</v>
      </c>
      <c r="E9009" s="1" t="s">
        <v>36</v>
      </c>
      <c r="F9009" s="1" t="s">
        <v>519</v>
      </c>
      <c r="G9009" s="3">
        <v>45482</v>
      </c>
      <c r="H9009" s="3">
        <v>45485</v>
      </c>
      <c r="I9009" s="6">
        <v>4500</v>
      </c>
      <c r="J9009" s="1">
        <v>2</v>
      </c>
      <c r="K9009" s="4">
        <v>0.02</v>
      </c>
      <c r="L9009" s="6">
        <f t="shared" si="280"/>
        <v>90</v>
      </c>
      <c r="M9009" s="8">
        <f t="shared" si="281"/>
        <v>8910</v>
      </c>
      <c r="N9009" t="str" cm="1">
        <f t="array" ref="N90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10" spans="2:14" x14ac:dyDescent="0.35">
      <c r="B9010" s="7">
        <v>2033008</v>
      </c>
      <c r="C9010" s="1" t="s">
        <v>23</v>
      </c>
      <c r="D9010" s="1" t="s">
        <v>29</v>
      </c>
      <c r="E9010" s="1" t="s">
        <v>37</v>
      </c>
      <c r="F9010" s="1" t="s">
        <v>521</v>
      </c>
      <c r="G9010" s="3">
        <v>45482</v>
      </c>
      <c r="H9010" s="3">
        <v>45487</v>
      </c>
      <c r="I9010" s="6">
        <v>2350</v>
      </c>
      <c r="J9010" s="1">
        <v>7</v>
      </c>
      <c r="K9010" s="4">
        <v>0.02</v>
      </c>
      <c r="L9010" s="6">
        <f t="shared" si="280"/>
        <v>47</v>
      </c>
      <c r="M9010" s="8">
        <f t="shared" si="281"/>
        <v>16403</v>
      </c>
      <c r="N9010" t="str" cm="1">
        <f t="array" ref="N90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11" spans="2:14" x14ac:dyDescent="0.35">
      <c r="B9011" s="7">
        <v>2033009</v>
      </c>
      <c r="C9011" s="1" t="s">
        <v>24</v>
      </c>
      <c r="D9011" s="1" t="s">
        <v>25</v>
      </c>
      <c r="E9011" s="1" t="s">
        <v>39</v>
      </c>
      <c r="F9011" s="1" t="s">
        <v>520</v>
      </c>
      <c r="G9011" s="3">
        <v>45482</v>
      </c>
      <c r="H9011" s="3">
        <v>45483</v>
      </c>
      <c r="I9011" s="6">
        <v>90</v>
      </c>
      <c r="J9011" s="1">
        <v>2</v>
      </c>
      <c r="K9011" s="4">
        <v>0.02</v>
      </c>
      <c r="L9011" s="6">
        <f t="shared" si="280"/>
        <v>1.8</v>
      </c>
      <c r="M9011" s="8">
        <f t="shared" si="281"/>
        <v>178.2</v>
      </c>
      <c r="N9011" t="str" cm="1">
        <f t="array" ref="N90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12" spans="2:14" x14ac:dyDescent="0.35">
      <c r="B9012" s="7">
        <v>2033010</v>
      </c>
      <c r="C9012" s="1" t="s">
        <v>4</v>
      </c>
      <c r="D9012" s="1" t="s">
        <v>26</v>
      </c>
      <c r="E9012" s="1" t="s">
        <v>40</v>
      </c>
      <c r="F9012" s="1" t="s">
        <v>518</v>
      </c>
      <c r="G9012" s="3">
        <v>45482</v>
      </c>
      <c r="H9012" s="3">
        <v>45490</v>
      </c>
      <c r="I9012" s="6">
        <v>280</v>
      </c>
      <c r="J9012" s="1">
        <v>2</v>
      </c>
      <c r="K9012" s="4">
        <v>0.02</v>
      </c>
      <c r="L9012" s="6">
        <f t="shared" si="280"/>
        <v>5.6000000000000005</v>
      </c>
      <c r="M9012" s="8">
        <f t="shared" si="281"/>
        <v>554.4</v>
      </c>
      <c r="N9012" t="str" cm="1">
        <f t="array" ref="N90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13" spans="2:14" x14ac:dyDescent="0.35">
      <c r="B9013" s="7">
        <v>2033011</v>
      </c>
      <c r="C9013" s="1" t="s">
        <v>5</v>
      </c>
      <c r="D9013" s="1" t="s">
        <v>27</v>
      </c>
      <c r="E9013" s="1" t="s">
        <v>41</v>
      </c>
      <c r="F9013" s="1" t="s">
        <v>519</v>
      </c>
      <c r="G9013" s="3">
        <v>45482</v>
      </c>
      <c r="H9013" s="3">
        <v>45484</v>
      </c>
      <c r="I9013" s="6">
        <v>70</v>
      </c>
      <c r="J9013" s="1">
        <v>1</v>
      </c>
      <c r="K9013" s="4">
        <v>0.02</v>
      </c>
      <c r="L9013" s="6">
        <f t="shared" si="280"/>
        <v>1.4000000000000001</v>
      </c>
      <c r="M9013" s="8">
        <f t="shared" si="281"/>
        <v>68.599999999999994</v>
      </c>
      <c r="N9013" t="str" cm="1">
        <f t="array" ref="N90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14" spans="2:14" x14ac:dyDescent="0.35">
      <c r="B9014" s="7">
        <v>2033012</v>
      </c>
      <c r="C9014" s="1" t="s">
        <v>6</v>
      </c>
      <c r="D9014" s="1" t="s">
        <v>28</v>
      </c>
      <c r="E9014" s="1" t="s">
        <v>42</v>
      </c>
      <c r="F9014" s="1" t="s">
        <v>520</v>
      </c>
      <c r="G9014" s="3">
        <v>45482</v>
      </c>
      <c r="H9014" s="3">
        <v>45485</v>
      </c>
      <c r="I9014" s="6">
        <v>230</v>
      </c>
      <c r="J9014" s="1">
        <v>2</v>
      </c>
      <c r="K9014" s="4">
        <v>0.02</v>
      </c>
      <c r="L9014" s="6">
        <f t="shared" si="280"/>
        <v>4.6000000000000005</v>
      </c>
      <c r="M9014" s="8">
        <f t="shared" si="281"/>
        <v>455.4</v>
      </c>
      <c r="N9014" t="str" cm="1">
        <f t="array" ref="N90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15" spans="2:14" x14ac:dyDescent="0.35">
      <c r="B9015" s="7">
        <v>2033013</v>
      </c>
      <c r="C9015" s="1" t="s">
        <v>7</v>
      </c>
      <c r="D9015" s="1" t="s">
        <v>29</v>
      </c>
      <c r="E9015" s="1" t="s">
        <v>43</v>
      </c>
      <c r="F9015" s="1" t="s">
        <v>521</v>
      </c>
      <c r="G9015" s="3">
        <v>45482</v>
      </c>
      <c r="H9015" s="3">
        <v>45487</v>
      </c>
      <c r="I9015" s="6">
        <v>7999</v>
      </c>
      <c r="J9015" s="1">
        <v>4</v>
      </c>
      <c r="K9015" s="4">
        <v>0.02</v>
      </c>
      <c r="L9015" s="6">
        <f t="shared" si="280"/>
        <v>159.97999999999999</v>
      </c>
      <c r="M9015" s="8">
        <f t="shared" si="281"/>
        <v>31836.02</v>
      </c>
      <c r="N9015" t="str" cm="1">
        <f t="array" ref="N90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16" spans="2:14" x14ac:dyDescent="0.35">
      <c r="B9016" s="7">
        <v>2033014</v>
      </c>
      <c r="C9016" s="1" t="s">
        <v>10</v>
      </c>
      <c r="D9016" s="1" t="s">
        <v>25</v>
      </c>
      <c r="E9016" s="1" t="s">
        <v>44</v>
      </c>
      <c r="F9016" s="1" t="s">
        <v>518</v>
      </c>
      <c r="G9016" s="3">
        <v>45482</v>
      </c>
      <c r="H9016" s="3">
        <v>45483</v>
      </c>
      <c r="I9016" s="6">
        <v>850</v>
      </c>
      <c r="J9016" s="1">
        <v>3</v>
      </c>
      <c r="K9016" s="4">
        <v>0.02</v>
      </c>
      <c r="L9016" s="6">
        <f t="shared" si="280"/>
        <v>17</v>
      </c>
      <c r="M9016" s="8">
        <f t="shared" si="281"/>
        <v>2533</v>
      </c>
      <c r="N9016" t="str" cm="1">
        <f t="array" ref="N90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17" spans="2:14" x14ac:dyDescent="0.35">
      <c r="B9017" s="7">
        <v>2033015</v>
      </c>
      <c r="C9017" s="1" t="s">
        <v>8</v>
      </c>
      <c r="D9017" s="1" t="s">
        <v>26</v>
      </c>
      <c r="E9017" s="1" t="s">
        <v>45</v>
      </c>
      <c r="F9017" s="1" t="s">
        <v>518</v>
      </c>
      <c r="G9017" s="3">
        <v>45482</v>
      </c>
      <c r="H9017" s="3">
        <v>45490</v>
      </c>
      <c r="I9017" s="6">
        <v>65000</v>
      </c>
      <c r="J9017" s="1">
        <v>2</v>
      </c>
      <c r="K9017" s="4">
        <v>7.0000000000000007E-2</v>
      </c>
      <c r="L9017" s="6">
        <f t="shared" si="280"/>
        <v>4550</v>
      </c>
      <c r="M9017" s="8">
        <f t="shared" si="281"/>
        <v>125450</v>
      </c>
      <c r="N9017" t="str" cm="1">
        <f t="array" ref="N901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18" spans="2:14" x14ac:dyDescent="0.35">
      <c r="B9018" s="7">
        <v>2033016</v>
      </c>
      <c r="C9018" s="1" t="s">
        <v>9</v>
      </c>
      <c r="D9018" s="1" t="s">
        <v>27</v>
      </c>
      <c r="E9018" s="1" t="s">
        <v>46</v>
      </c>
      <c r="F9018" s="1" t="s">
        <v>519</v>
      </c>
      <c r="G9018" s="3">
        <v>45482</v>
      </c>
      <c r="H9018" s="3">
        <v>45484</v>
      </c>
      <c r="I9018" s="6">
        <v>450</v>
      </c>
      <c r="J9018" s="1">
        <v>1</v>
      </c>
      <c r="K9018" s="4">
        <v>0.03</v>
      </c>
      <c r="L9018" s="6">
        <f t="shared" si="280"/>
        <v>13.5</v>
      </c>
      <c r="M9018" s="8">
        <f t="shared" si="281"/>
        <v>436.5</v>
      </c>
      <c r="N9018" t="str" cm="1">
        <f t="array" ref="N90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19" spans="2:14" x14ac:dyDescent="0.35">
      <c r="B9019" s="7">
        <v>2033017</v>
      </c>
      <c r="C9019" s="1" t="s">
        <v>11</v>
      </c>
      <c r="D9019" s="1" t="s">
        <v>28</v>
      </c>
      <c r="E9019" s="1" t="s">
        <v>47</v>
      </c>
      <c r="F9019" s="1" t="s">
        <v>521</v>
      </c>
      <c r="G9019" s="3">
        <v>45482</v>
      </c>
      <c r="H9019" s="3">
        <v>45485</v>
      </c>
      <c r="I9019" s="6">
        <v>1299</v>
      </c>
      <c r="J9019" s="1">
        <v>1</v>
      </c>
      <c r="K9019" s="4">
        <v>0.08</v>
      </c>
      <c r="L9019" s="6">
        <f t="shared" si="280"/>
        <v>103.92</v>
      </c>
      <c r="M9019" s="8">
        <f t="shared" si="281"/>
        <v>1195.08</v>
      </c>
      <c r="N9019" t="str" cm="1">
        <f t="array" ref="N90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20" spans="2:14" x14ac:dyDescent="0.35">
      <c r="B9020" s="7">
        <v>2033018</v>
      </c>
      <c r="C9020" s="1" t="s">
        <v>12</v>
      </c>
      <c r="D9020" s="1" t="s">
        <v>29</v>
      </c>
      <c r="E9020" s="1" t="s">
        <v>48</v>
      </c>
      <c r="F9020" s="1" t="s">
        <v>520</v>
      </c>
      <c r="G9020" s="3">
        <v>45482</v>
      </c>
      <c r="H9020" s="3">
        <v>45487</v>
      </c>
      <c r="I9020" s="6">
        <v>1700</v>
      </c>
      <c r="J9020" s="1">
        <v>2</v>
      </c>
      <c r="K9020" s="4">
        <v>0.05</v>
      </c>
      <c r="L9020" s="6">
        <f t="shared" si="280"/>
        <v>85</v>
      </c>
      <c r="M9020" s="8">
        <f t="shared" si="281"/>
        <v>3315</v>
      </c>
      <c r="N9020" t="str" cm="1">
        <f t="array" ref="N90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21" spans="2:14" x14ac:dyDescent="0.35">
      <c r="B9021" s="7">
        <v>2033019</v>
      </c>
      <c r="C9021" s="1" t="s">
        <v>13</v>
      </c>
      <c r="D9021" s="1" t="s">
        <v>25</v>
      </c>
      <c r="E9021" s="1" t="s">
        <v>49</v>
      </c>
      <c r="F9021" s="1" t="s">
        <v>518</v>
      </c>
      <c r="G9021" s="3">
        <v>45482</v>
      </c>
      <c r="H9021" s="3">
        <v>45483</v>
      </c>
      <c r="I9021" s="6">
        <v>55000</v>
      </c>
      <c r="J9021" s="1">
        <v>1</v>
      </c>
      <c r="K9021" s="4">
        <v>0.05</v>
      </c>
      <c r="L9021" s="6">
        <f t="shared" si="280"/>
        <v>2750</v>
      </c>
      <c r="M9021" s="8">
        <f t="shared" si="281"/>
        <v>52250</v>
      </c>
      <c r="N9021" t="str" cm="1">
        <f t="array" ref="N90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22" spans="2:14" x14ac:dyDescent="0.35">
      <c r="B9022" s="7">
        <v>2033020</v>
      </c>
      <c r="C9022" s="1" t="s">
        <v>14</v>
      </c>
      <c r="D9022" s="1" t="s">
        <v>461</v>
      </c>
      <c r="E9022" s="1" t="s">
        <v>50</v>
      </c>
      <c r="F9022" s="1" t="s">
        <v>519</v>
      </c>
      <c r="G9022" s="3">
        <v>45482</v>
      </c>
      <c r="H9022" s="3">
        <v>45490</v>
      </c>
      <c r="I9022" s="6">
        <v>57999</v>
      </c>
      <c r="J9022" s="1">
        <v>3</v>
      </c>
      <c r="K9022" s="4">
        <v>0.05</v>
      </c>
      <c r="L9022" s="6">
        <f t="shared" si="280"/>
        <v>2899.9500000000003</v>
      </c>
      <c r="M9022" s="8">
        <f t="shared" si="281"/>
        <v>171097.05</v>
      </c>
      <c r="N9022" t="str" cm="1">
        <f t="array" ref="N90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23" spans="2:14" x14ac:dyDescent="0.35">
      <c r="B9023" s="7">
        <v>2033021</v>
      </c>
      <c r="C9023" s="1" t="s">
        <v>15</v>
      </c>
      <c r="D9023" s="1" t="s">
        <v>25</v>
      </c>
      <c r="E9023" s="1" t="s">
        <v>51</v>
      </c>
      <c r="F9023" s="1" t="s">
        <v>520</v>
      </c>
      <c r="G9023" s="3">
        <v>45482</v>
      </c>
      <c r="H9023" s="3">
        <v>45484</v>
      </c>
      <c r="I9023" s="6">
        <v>1399</v>
      </c>
      <c r="J9023" s="1">
        <v>2</v>
      </c>
      <c r="K9023" s="4">
        <v>0.05</v>
      </c>
      <c r="L9023" s="6">
        <f t="shared" si="280"/>
        <v>69.95</v>
      </c>
      <c r="M9023" s="8">
        <f t="shared" si="281"/>
        <v>2728.05</v>
      </c>
      <c r="N9023" t="str" cm="1">
        <f t="array" ref="N90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24" spans="2:14" x14ac:dyDescent="0.35">
      <c r="B9024" s="7">
        <v>2033022</v>
      </c>
      <c r="C9024" s="1" t="s">
        <v>16</v>
      </c>
      <c r="D9024" s="1" t="s">
        <v>26</v>
      </c>
      <c r="E9024" s="1" t="s">
        <v>506</v>
      </c>
      <c r="F9024" s="1" t="s">
        <v>521</v>
      </c>
      <c r="G9024" s="3">
        <v>45482</v>
      </c>
      <c r="H9024" s="3">
        <v>45485</v>
      </c>
      <c r="I9024" s="6">
        <v>999</v>
      </c>
      <c r="J9024" s="1">
        <v>1</v>
      </c>
      <c r="K9024" s="4">
        <v>0.03</v>
      </c>
      <c r="L9024" s="6">
        <f t="shared" si="280"/>
        <v>29.97</v>
      </c>
      <c r="M9024" s="8">
        <f t="shared" si="281"/>
        <v>969.03</v>
      </c>
      <c r="N9024" t="str" cm="1">
        <f t="array" ref="N90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25" spans="2:14" x14ac:dyDescent="0.35">
      <c r="B9025" s="7">
        <v>2033023</v>
      </c>
      <c r="C9025" s="1" t="s">
        <v>17</v>
      </c>
      <c r="D9025" s="1" t="s">
        <v>27</v>
      </c>
      <c r="E9025" s="1" t="s">
        <v>507</v>
      </c>
      <c r="F9025" s="1" t="s">
        <v>518</v>
      </c>
      <c r="G9025" s="3">
        <v>45482</v>
      </c>
      <c r="H9025" s="3">
        <v>45487</v>
      </c>
      <c r="I9025" s="6">
        <v>2099</v>
      </c>
      <c r="J9025" s="1">
        <v>2</v>
      </c>
      <c r="K9025" s="4">
        <v>0.1</v>
      </c>
      <c r="L9025" s="6">
        <f t="shared" si="280"/>
        <v>209.9</v>
      </c>
      <c r="M9025" s="8">
        <f t="shared" si="281"/>
        <v>3988.1</v>
      </c>
      <c r="N9025" t="str" cm="1">
        <f t="array" ref="N90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26" spans="2:14" x14ac:dyDescent="0.35">
      <c r="B9026" s="7">
        <v>2033024</v>
      </c>
      <c r="C9026" s="1" t="s">
        <v>18</v>
      </c>
      <c r="D9026" s="1" t="s">
        <v>28</v>
      </c>
      <c r="E9026" s="1" t="s">
        <v>508</v>
      </c>
      <c r="F9026" s="1" t="s">
        <v>518</v>
      </c>
      <c r="G9026" s="3">
        <v>45482</v>
      </c>
      <c r="H9026" s="3">
        <v>45483</v>
      </c>
      <c r="I9026" s="6">
        <v>11000</v>
      </c>
      <c r="J9026" s="1">
        <v>1</v>
      </c>
      <c r="K9026" s="4">
        <v>0.05</v>
      </c>
      <c r="L9026" s="6">
        <f t="shared" si="280"/>
        <v>550</v>
      </c>
      <c r="M9026" s="8">
        <f t="shared" si="281"/>
        <v>10450</v>
      </c>
      <c r="N9026" t="str" cm="1">
        <f t="array" ref="N90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27" spans="2:14" x14ac:dyDescent="0.35">
      <c r="B9027" s="7">
        <v>2033025</v>
      </c>
      <c r="C9027" s="1" t="s">
        <v>19</v>
      </c>
      <c r="D9027" s="1" t="s">
        <v>29</v>
      </c>
      <c r="E9027" s="1" t="s">
        <v>31</v>
      </c>
      <c r="F9027" s="1" t="s">
        <v>519</v>
      </c>
      <c r="G9027" s="3">
        <v>45482</v>
      </c>
      <c r="H9027" s="3">
        <v>45490</v>
      </c>
      <c r="I9027" s="6">
        <v>800</v>
      </c>
      <c r="J9027" s="1">
        <v>2</v>
      </c>
      <c r="K9027" s="4">
        <v>0.05</v>
      </c>
      <c r="L9027" s="6">
        <f t="shared" si="280"/>
        <v>40</v>
      </c>
      <c r="M9027" s="8">
        <f t="shared" si="281"/>
        <v>1560</v>
      </c>
      <c r="N9027" t="str" cm="1">
        <f t="array" ref="N90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28" spans="2:14" x14ac:dyDescent="0.35">
      <c r="B9028" s="7">
        <v>2033026</v>
      </c>
      <c r="C9028" s="1" t="s">
        <v>20</v>
      </c>
      <c r="D9028" s="1" t="s">
        <v>25</v>
      </c>
      <c r="E9028" s="1" t="s">
        <v>32</v>
      </c>
      <c r="F9028" s="1" t="s">
        <v>521</v>
      </c>
      <c r="G9028" s="3">
        <v>45482</v>
      </c>
      <c r="H9028" s="3">
        <v>45484</v>
      </c>
      <c r="I9028" s="6">
        <v>5500</v>
      </c>
      <c r="J9028" s="1">
        <v>3</v>
      </c>
      <c r="K9028" s="4">
        <v>0.02</v>
      </c>
      <c r="L9028" s="6">
        <f t="shared" ref="L9028:L9091" si="282">I9028*K9028</f>
        <v>110</v>
      </c>
      <c r="M9028" s="8">
        <f t="shared" ref="M9028:M9091" si="283">I9028*J9028-L9028</f>
        <v>16390</v>
      </c>
      <c r="N9028" t="str" cm="1">
        <f t="array" ref="N90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29" spans="2:14" x14ac:dyDescent="0.35">
      <c r="B9029" s="7">
        <v>2033027</v>
      </c>
      <c r="C9029" s="1" t="s">
        <v>21</v>
      </c>
      <c r="D9029" s="1" t="s">
        <v>30</v>
      </c>
      <c r="E9029" s="1" t="s">
        <v>38</v>
      </c>
      <c r="F9029" s="1" t="s">
        <v>520</v>
      </c>
      <c r="G9029" s="3">
        <v>45482</v>
      </c>
      <c r="H9029" s="3">
        <v>45485</v>
      </c>
      <c r="I9029" s="6">
        <v>1350</v>
      </c>
      <c r="J9029" s="1">
        <v>2</v>
      </c>
      <c r="K9029" s="4">
        <v>0.06</v>
      </c>
      <c r="L9029" s="6">
        <f t="shared" si="282"/>
        <v>81</v>
      </c>
      <c r="M9029" s="8">
        <f t="shared" si="283"/>
        <v>2619</v>
      </c>
      <c r="N9029" t="str" cm="1">
        <f t="array" ref="N90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30" spans="2:14" x14ac:dyDescent="0.35">
      <c r="B9030" s="7">
        <v>2033028</v>
      </c>
      <c r="C9030" s="1" t="s">
        <v>22</v>
      </c>
      <c r="D9030" s="1" t="s">
        <v>27</v>
      </c>
      <c r="E9030" s="1" t="s">
        <v>33</v>
      </c>
      <c r="F9030" s="1" t="s">
        <v>518</v>
      </c>
      <c r="G9030" s="3">
        <v>45482</v>
      </c>
      <c r="H9030" s="3">
        <v>45487</v>
      </c>
      <c r="I9030" s="6">
        <v>4500</v>
      </c>
      <c r="J9030" s="1">
        <v>7</v>
      </c>
      <c r="K9030" s="4">
        <v>0.15</v>
      </c>
      <c r="L9030" s="6">
        <f t="shared" si="282"/>
        <v>675</v>
      </c>
      <c r="M9030" s="8">
        <f t="shared" si="283"/>
        <v>30825</v>
      </c>
      <c r="N9030" t="str" cm="1">
        <f t="array" ref="N90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31" spans="2:14" x14ac:dyDescent="0.35">
      <c r="B9031" s="7">
        <v>2033029</v>
      </c>
      <c r="C9031" s="1" t="s">
        <v>23</v>
      </c>
      <c r="D9031" s="1" t="s">
        <v>28</v>
      </c>
      <c r="E9031" s="1" t="s">
        <v>34</v>
      </c>
      <c r="F9031" s="1" t="s">
        <v>519</v>
      </c>
      <c r="G9031" s="3">
        <v>45482</v>
      </c>
      <c r="H9031" s="3">
        <v>45483</v>
      </c>
      <c r="I9031" s="6">
        <v>2350</v>
      </c>
      <c r="J9031" s="1">
        <v>2</v>
      </c>
      <c r="K9031" s="4">
        <v>0.02</v>
      </c>
      <c r="L9031" s="6">
        <f t="shared" si="282"/>
        <v>47</v>
      </c>
      <c r="M9031" s="8">
        <f t="shared" si="283"/>
        <v>4653</v>
      </c>
      <c r="N9031" t="str" cm="1">
        <f t="array" ref="N90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32" spans="2:14" x14ac:dyDescent="0.35">
      <c r="B9032" s="7">
        <v>2033030</v>
      </c>
      <c r="C9032" s="1" t="s">
        <v>24</v>
      </c>
      <c r="D9032" s="1" t="s">
        <v>29</v>
      </c>
      <c r="E9032" s="1" t="s">
        <v>35</v>
      </c>
      <c r="F9032" s="1" t="s">
        <v>520</v>
      </c>
      <c r="G9032" s="3">
        <v>45482</v>
      </c>
      <c r="H9032" s="3">
        <v>45490</v>
      </c>
      <c r="I9032" s="6">
        <v>90</v>
      </c>
      <c r="J9032" s="1">
        <v>1</v>
      </c>
      <c r="K9032" s="4">
        <v>0.02</v>
      </c>
      <c r="L9032" s="6">
        <f t="shared" si="282"/>
        <v>1.8</v>
      </c>
      <c r="M9032" s="8">
        <f t="shared" si="283"/>
        <v>88.2</v>
      </c>
      <c r="N9032" t="str" cm="1">
        <f t="array" ref="N90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33" spans="2:14" x14ac:dyDescent="0.35">
      <c r="B9033" s="7">
        <v>2033031</v>
      </c>
      <c r="C9033" s="1" t="s">
        <v>4</v>
      </c>
      <c r="D9033" s="1" t="s">
        <v>25</v>
      </c>
      <c r="E9033" s="1" t="s">
        <v>36</v>
      </c>
      <c r="F9033" s="1" t="s">
        <v>521</v>
      </c>
      <c r="G9033" s="3">
        <v>45482</v>
      </c>
      <c r="H9033" s="3">
        <v>45484</v>
      </c>
      <c r="I9033" s="6">
        <v>280</v>
      </c>
      <c r="J9033" s="1">
        <v>1</v>
      </c>
      <c r="K9033" s="4">
        <v>0.02</v>
      </c>
      <c r="L9033" s="6">
        <f t="shared" si="282"/>
        <v>5.6000000000000005</v>
      </c>
      <c r="M9033" s="8">
        <f t="shared" si="283"/>
        <v>274.39999999999998</v>
      </c>
      <c r="N9033" t="str" cm="1">
        <f t="array" ref="N90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34" spans="2:14" x14ac:dyDescent="0.35">
      <c r="B9034" s="7">
        <v>2033032</v>
      </c>
      <c r="C9034" s="1" t="s">
        <v>5</v>
      </c>
      <c r="D9034" s="1" t="s">
        <v>26</v>
      </c>
      <c r="E9034" s="1" t="s">
        <v>37</v>
      </c>
      <c r="F9034" s="1" t="s">
        <v>518</v>
      </c>
      <c r="G9034" s="3">
        <v>45482</v>
      </c>
      <c r="H9034" s="3">
        <v>45485</v>
      </c>
      <c r="I9034" s="6">
        <v>70</v>
      </c>
      <c r="J9034" s="1">
        <v>1</v>
      </c>
      <c r="K9034" s="4">
        <v>0.02</v>
      </c>
      <c r="L9034" s="6">
        <f t="shared" si="282"/>
        <v>1.4000000000000001</v>
      </c>
      <c r="M9034" s="8">
        <f t="shared" si="283"/>
        <v>68.599999999999994</v>
      </c>
      <c r="N9034" t="str" cm="1">
        <f t="array" ref="N90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35" spans="2:14" x14ac:dyDescent="0.35">
      <c r="B9035" s="7">
        <v>2033033</v>
      </c>
      <c r="C9035" s="1" t="s">
        <v>6</v>
      </c>
      <c r="D9035" s="1" t="s">
        <v>27</v>
      </c>
      <c r="E9035" s="1" t="s">
        <v>39</v>
      </c>
      <c r="F9035" s="1" t="s">
        <v>518</v>
      </c>
      <c r="G9035" s="3">
        <v>45482</v>
      </c>
      <c r="H9035" s="3">
        <v>45487</v>
      </c>
      <c r="I9035" s="6">
        <v>230</v>
      </c>
      <c r="J9035" s="1">
        <v>2</v>
      </c>
      <c r="K9035" s="4">
        <v>0.02</v>
      </c>
      <c r="L9035" s="6">
        <f t="shared" si="282"/>
        <v>4.6000000000000005</v>
      </c>
      <c r="M9035" s="8">
        <f t="shared" si="283"/>
        <v>455.4</v>
      </c>
      <c r="N9035" t="str" cm="1">
        <f t="array" ref="N90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36" spans="2:14" x14ac:dyDescent="0.35">
      <c r="B9036" s="7">
        <v>2033034</v>
      </c>
      <c r="C9036" s="1" t="s">
        <v>7</v>
      </c>
      <c r="D9036" s="1" t="s">
        <v>28</v>
      </c>
      <c r="E9036" s="1" t="s">
        <v>40</v>
      </c>
      <c r="F9036" s="1" t="s">
        <v>519</v>
      </c>
      <c r="G9036" s="3">
        <v>45482</v>
      </c>
      <c r="H9036" s="3">
        <v>45483</v>
      </c>
      <c r="I9036" s="6">
        <v>7999</v>
      </c>
      <c r="J9036" s="1">
        <v>1</v>
      </c>
      <c r="K9036" s="4">
        <v>0.02</v>
      </c>
      <c r="L9036" s="6">
        <f t="shared" si="282"/>
        <v>159.97999999999999</v>
      </c>
      <c r="M9036" s="8">
        <f t="shared" si="283"/>
        <v>7839.02</v>
      </c>
      <c r="N9036" t="str" cm="1">
        <f t="array" ref="N90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37" spans="2:14" x14ac:dyDescent="0.35">
      <c r="B9037" s="7">
        <v>2033035</v>
      </c>
      <c r="C9037" s="1" t="s">
        <v>10</v>
      </c>
      <c r="D9037" s="1" t="s">
        <v>29</v>
      </c>
      <c r="E9037" s="1" t="s">
        <v>41</v>
      </c>
      <c r="F9037" s="1" t="s">
        <v>521</v>
      </c>
      <c r="G9037" s="3">
        <v>45482</v>
      </c>
      <c r="H9037" s="3">
        <v>45490</v>
      </c>
      <c r="I9037" s="6">
        <v>850</v>
      </c>
      <c r="J9037" s="1">
        <v>2</v>
      </c>
      <c r="K9037" s="4">
        <v>0.02</v>
      </c>
      <c r="L9037" s="6">
        <f t="shared" si="282"/>
        <v>17</v>
      </c>
      <c r="M9037" s="8">
        <f t="shared" si="283"/>
        <v>1683</v>
      </c>
      <c r="N9037" t="str" cm="1">
        <f t="array" ref="N90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38" spans="2:14" x14ac:dyDescent="0.35">
      <c r="B9038" s="7">
        <v>2033036</v>
      </c>
      <c r="C9038" s="1" t="s">
        <v>8</v>
      </c>
      <c r="D9038" s="1" t="s">
        <v>25</v>
      </c>
      <c r="E9038" s="1" t="s">
        <v>42</v>
      </c>
      <c r="F9038" s="1" t="s">
        <v>520</v>
      </c>
      <c r="G9038" s="3">
        <v>45482</v>
      </c>
      <c r="H9038" s="3">
        <v>45484</v>
      </c>
      <c r="I9038" s="6">
        <v>65000</v>
      </c>
      <c r="J9038" s="1">
        <v>7</v>
      </c>
      <c r="K9038" s="4">
        <v>0.02</v>
      </c>
      <c r="L9038" s="6">
        <f t="shared" si="282"/>
        <v>1300</v>
      </c>
      <c r="M9038" s="8">
        <f t="shared" si="283"/>
        <v>453700</v>
      </c>
      <c r="N9038" t="str" cm="1">
        <f t="array" ref="N90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39" spans="2:14" x14ac:dyDescent="0.35">
      <c r="B9039" s="7">
        <v>2033037</v>
      </c>
      <c r="C9039" s="1" t="s">
        <v>9</v>
      </c>
      <c r="D9039" s="1" t="s">
        <v>26</v>
      </c>
      <c r="E9039" s="1" t="s">
        <v>43</v>
      </c>
      <c r="F9039" s="1" t="s">
        <v>518</v>
      </c>
      <c r="G9039" s="3">
        <v>45482</v>
      </c>
      <c r="H9039" s="3">
        <v>45485</v>
      </c>
      <c r="I9039" s="6">
        <v>450</v>
      </c>
      <c r="J9039" s="1">
        <v>2</v>
      </c>
      <c r="K9039" s="4">
        <v>7.0000000000000007E-2</v>
      </c>
      <c r="L9039" s="6">
        <f t="shared" si="282"/>
        <v>31.500000000000004</v>
      </c>
      <c r="M9039" s="8">
        <f t="shared" si="283"/>
        <v>868.5</v>
      </c>
      <c r="N9039" t="str" cm="1">
        <f t="array" ref="N90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40" spans="2:14" x14ac:dyDescent="0.35">
      <c r="B9040" s="7">
        <v>2033038</v>
      </c>
      <c r="C9040" s="1" t="s">
        <v>11</v>
      </c>
      <c r="D9040" s="1" t="s">
        <v>27</v>
      </c>
      <c r="E9040" s="1" t="s">
        <v>44</v>
      </c>
      <c r="F9040" s="1" t="s">
        <v>519</v>
      </c>
      <c r="G9040" s="3">
        <v>45482</v>
      </c>
      <c r="H9040" s="3">
        <v>45487</v>
      </c>
      <c r="I9040" s="6">
        <v>1299</v>
      </c>
      <c r="J9040" s="1">
        <v>2</v>
      </c>
      <c r="K9040" s="4">
        <v>0.03</v>
      </c>
      <c r="L9040" s="6">
        <f t="shared" si="282"/>
        <v>38.97</v>
      </c>
      <c r="M9040" s="8">
        <f t="shared" si="283"/>
        <v>2559.0300000000002</v>
      </c>
      <c r="N9040" t="str" cm="1">
        <f t="array" ref="N90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41" spans="2:14" x14ac:dyDescent="0.35">
      <c r="B9041" s="7">
        <v>2033039</v>
      </c>
      <c r="C9041" s="1" t="s">
        <v>12</v>
      </c>
      <c r="D9041" s="1" t="s">
        <v>28</v>
      </c>
      <c r="E9041" s="1" t="s">
        <v>45</v>
      </c>
      <c r="F9041" s="1" t="s">
        <v>520</v>
      </c>
      <c r="G9041" s="3">
        <v>45482</v>
      </c>
      <c r="H9041" s="3">
        <v>45483</v>
      </c>
      <c r="I9041" s="6">
        <v>1700</v>
      </c>
      <c r="J9041" s="1">
        <v>1</v>
      </c>
      <c r="K9041" s="4">
        <v>0.08</v>
      </c>
      <c r="L9041" s="6">
        <f t="shared" si="282"/>
        <v>136</v>
      </c>
      <c r="M9041" s="8">
        <f t="shared" si="283"/>
        <v>1564</v>
      </c>
      <c r="N9041" t="str" cm="1">
        <f t="array" ref="N90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42" spans="2:14" x14ac:dyDescent="0.35">
      <c r="B9042" s="7">
        <v>2033040</v>
      </c>
      <c r="C9042" s="1" t="s">
        <v>13</v>
      </c>
      <c r="D9042" s="1" t="s">
        <v>29</v>
      </c>
      <c r="E9042" s="1" t="s">
        <v>46</v>
      </c>
      <c r="F9042" s="1" t="s">
        <v>521</v>
      </c>
      <c r="G9042" s="3">
        <v>45482</v>
      </c>
      <c r="H9042" s="3">
        <v>45490</v>
      </c>
      <c r="I9042" s="6">
        <v>55000</v>
      </c>
      <c r="J9042" s="1">
        <v>2</v>
      </c>
      <c r="K9042" s="4">
        <v>0.05</v>
      </c>
      <c r="L9042" s="6">
        <f t="shared" si="282"/>
        <v>2750</v>
      </c>
      <c r="M9042" s="8">
        <f t="shared" si="283"/>
        <v>107250</v>
      </c>
      <c r="N9042" t="str" cm="1">
        <f t="array" ref="N90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43" spans="2:14" x14ac:dyDescent="0.35">
      <c r="B9043" s="7">
        <v>2033041</v>
      </c>
      <c r="C9043" s="1" t="s">
        <v>14</v>
      </c>
      <c r="D9043" s="1" t="s">
        <v>25</v>
      </c>
      <c r="E9043" s="1" t="s">
        <v>47</v>
      </c>
      <c r="F9043" s="1" t="s">
        <v>518</v>
      </c>
      <c r="G9043" s="3">
        <v>45482</v>
      </c>
      <c r="H9043" s="3">
        <v>45484</v>
      </c>
      <c r="I9043" s="6">
        <v>57999</v>
      </c>
      <c r="J9043" s="1">
        <v>4</v>
      </c>
      <c r="K9043" s="4">
        <v>0.05</v>
      </c>
      <c r="L9043" s="6">
        <f t="shared" si="282"/>
        <v>2899.9500000000003</v>
      </c>
      <c r="M9043" s="8">
        <f t="shared" si="283"/>
        <v>229096.05</v>
      </c>
      <c r="N9043" t="str" cm="1">
        <f t="array" ref="N90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44" spans="2:14" x14ac:dyDescent="0.35">
      <c r="B9044" s="7">
        <v>2033042</v>
      </c>
      <c r="C9044" s="1" t="s">
        <v>15</v>
      </c>
      <c r="D9044" s="1" t="s">
        <v>462</v>
      </c>
      <c r="E9044" s="1" t="s">
        <v>48</v>
      </c>
      <c r="F9044" s="1" t="s">
        <v>518</v>
      </c>
      <c r="G9044" s="3">
        <v>45482</v>
      </c>
      <c r="H9044" s="3">
        <v>45485</v>
      </c>
      <c r="I9044" s="6">
        <v>1399</v>
      </c>
      <c r="J9044" s="1">
        <v>3</v>
      </c>
      <c r="K9044" s="4">
        <v>0.05</v>
      </c>
      <c r="L9044" s="6">
        <f t="shared" si="282"/>
        <v>69.95</v>
      </c>
      <c r="M9044" s="8">
        <f t="shared" si="283"/>
        <v>4127.05</v>
      </c>
      <c r="N9044" t="str" cm="1">
        <f t="array" ref="N90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45" spans="2:14" x14ac:dyDescent="0.35">
      <c r="B9045" s="7">
        <v>2033043</v>
      </c>
      <c r="C9045" s="1" t="s">
        <v>16</v>
      </c>
      <c r="D9045" s="1" t="s">
        <v>25</v>
      </c>
      <c r="E9045" s="1" t="s">
        <v>49</v>
      </c>
      <c r="F9045" s="1" t="s">
        <v>519</v>
      </c>
      <c r="G9045" s="3">
        <v>45482</v>
      </c>
      <c r="H9045" s="3">
        <v>45487</v>
      </c>
      <c r="I9045" s="6">
        <v>999</v>
      </c>
      <c r="J9045" s="1">
        <v>2</v>
      </c>
      <c r="K9045" s="4">
        <v>0.05</v>
      </c>
      <c r="L9045" s="6">
        <f t="shared" si="282"/>
        <v>49.95</v>
      </c>
      <c r="M9045" s="8">
        <f t="shared" si="283"/>
        <v>1948.05</v>
      </c>
      <c r="N9045" t="str" cm="1">
        <f t="array" ref="N90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46" spans="2:14" x14ac:dyDescent="0.35">
      <c r="B9046" s="7">
        <v>2033044</v>
      </c>
      <c r="C9046" s="1" t="s">
        <v>17</v>
      </c>
      <c r="D9046" s="1" t="s">
        <v>26</v>
      </c>
      <c r="E9046" s="1" t="s">
        <v>50</v>
      </c>
      <c r="F9046" s="1" t="s">
        <v>521</v>
      </c>
      <c r="G9046" s="3">
        <v>45482</v>
      </c>
      <c r="H9046" s="3">
        <v>45483</v>
      </c>
      <c r="I9046" s="6">
        <v>2099</v>
      </c>
      <c r="J9046" s="1">
        <v>1</v>
      </c>
      <c r="K9046" s="4">
        <v>0.03</v>
      </c>
      <c r="L9046" s="6">
        <f t="shared" si="282"/>
        <v>62.97</v>
      </c>
      <c r="M9046" s="8">
        <f t="shared" si="283"/>
        <v>2036.03</v>
      </c>
      <c r="N9046" t="str" cm="1">
        <f t="array" ref="N90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47" spans="2:14" x14ac:dyDescent="0.35">
      <c r="B9047" s="7">
        <v>2033045</v>
      </c>
      <c r="C9047" s="1" t="s">
        <v>18</v>
      </c>
      <c r="D9047" s="1" t="s">
        <v>27</v>
      </c>
      <c r="E9047" s="1" t="s">
        <v>51</v>
      </c>
      <c r="F9047" s="1" t="s">
        <v>520</v>
      </c>
      <c r="G9047" s="3">
        <v>45482</v>
      </c>
      <c r="H9047" s="3">
        <v>45490</v>
      </c>
      <c r="I9047" s="6">
        <v>11000</v>
      </c>
      <c r="J9047" s="1">
        <v>1</v>
      </c>
      <c r="K9047" s="4">
        <v>0.1</v>
      </c>
      <c r="L9047" s="6">
        <f t="shared" si="282"/>
        <v>1100</v>
      </c>
      <c r="M9047" s="8">
        <f t="shared" si="283"/>
        <v>9900</v>
      </c>
      <c r="N9047" t="str" cm="1">
        <f t="array" ref="N90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48" spans="2:14" x14ac:dyDescent="0.35">
      <c r="B9048" s="7">
        <v>2033046</v>
      </c>
      <c r="C9048" s="1" t="s">
        <v>19</v>
      </c>
      <c r="D9048" s="1" t="s">
        <v>28</v>
      </c>
      <c r="E9048" s="1" t="s">
        <v>506</v>
      </c>
      <c r="F9048" s="1" t="s">
        <v>518</v>
      </c>
      <c r="G9048" s="3">
        <v>45482</v>
      </c>
      <c r="H9048" s="3">
        <v>45484</v>
      </c>
      <c r="I9048" s="6">
        <v>800</v>
      </c>
      <c r="J9048" s="1">
        <v>2</v>
      </c>
      <c r="K9048" s="4">
        <v>0.05</v>
      </c>
      <c r="L9048" s="6">
        <f t="shared" si="282"/>
        <v>40</v>
      </c>
      <c r="M9048" s="8">
        <f t="shared" si="283"/>
        <v>1560</v>
      </c>
      <c r="N9048" t="str" cm="1">
        <f t="array" ref="N90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49" spans="2:14" x14ac:dyDescent="0.35">
      <c r="B9049" s="7">
        <v>2033047</v>
      </c>
      <c r="C9049" s="1" t="s">
        <v>20</v>
      </c>
      <c r="D9049" s="1" t="s">
        <v>29</v>
      </c>
      <c r="E9049" s="1" t="s">
        <v>507</v>
      </c>
      <c r="F9049" s="1" t="s">
        <v>519</v>
      </c>
      <c r="G9049" s="3">
        <v>45482</v>
      </c>
      <c r="H9049" s="3">
        <v>45485</v>
      </c>
      <c r="I9049" s="6">
        <v>5500</v>
      </c>
      <c r="J9049" s="1">
        <v>1</v>
      </c>
      <c r="K9049" s="4">
        <v>0.05</v>
      </c>
      <c r="L9049" s="6">
        <f t="shared" si="282"/>
        <v>275</v>
      </c>
      <c r="M9049" s="8">
        <f t="shared" si="283"/>
        <v>5225</v>
      </c>
      <c r="N9049" t="str" cm="1">
        <f t="array" ref="N90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50" spans="2:14" x14ac:dyDescent="0.35">
      <c r="B9050" s="7">
        <v>2033048</v>
      </c>
      <c r="C9050" s="1" t="s">
        <v>21</v>
      </c>
      <c r="D9050" s="1" t="s">
        <v>25</v>
      </c>
      <c r="E9050" s="1" t="s">
        <v>508</v>
      </c>
      <c r="F9050" s="1" t="s">
        <v>520</v>
      </c>
      <c r="G9050" s="3">
        <v>45482</v>
      </c>
      <c r="H9050" s="3">
        <v>45487</v>
      </c>
      <c r="I9050" s="6">
        <v>1350</v>
      </c>
      <c r="J9050" s="1">
        <v>3</v>
      </c>
      <c r="K9050" s="4">
        <v>0.02</v>
      </c>
      <c r="L9050" s="6">
        <f t="shared" si="282"/>
        <v>27</v>
      </c>
      <c r="M9050" s="8">
        <f t="shared" si="283"/>
        <v>4023</v>
      </c>
      <c r="N9050" t="str" cm="1">
        <f t="array" ref="N90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51" spans="2:14" x14ac:dyDescent="0.35">
      <c r="B9051" s="7">
        <v>2033049</v>
      </c>
      <c r="C9051" s="1" t="s">
        <v>22</v>
      </c>
      <c r="D9051" s="1" t="s">
        <v>30</v>
      </c>
      <c r="E9051" s="1" t="s">
        <v>31</v>
      </c>
      <c r="F9051" s="1" t="s">
        <v>521</v>
      </c>
      <c r="G9051" s="3">
        <v>45482</v>
      </c>
      <c r="H9051" s="3">
        <v>45483</v>
      </c>
      <c r="I9051" s="6">
        <v>4500</v>
      </c>
      <c r="J9051" s="1">
        <v>2</v>
      </c>
      <c r="K9051" s="4">
        <v>0.06</v>
      </c>
      <c r="L9051" s="6">
        <f t="shared" si="282"/>
        <v>270</v>
      </c>
      <c r="M9051" s="8">
        <f t="shared" si="283"/>
        <v>8730</v>
      </c>
      <c r="N9051" t="str" cm="1">
        <f t="array" ref="N90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52" spans="2:14" x14ac:dyDescent="0.35">
      <c r="B9052" s="7">
        <v>2033050</v>
      </c>
      <c r="C9052" s="1" t="s">
        <v>23</v>
      </c>
      <c r="D9052" s="1" t="s">
        <v>27</v>
      </c>
      <c r="E9052" s="1" t="s">
        <v>32</v>
      </c>
      <c r="F9052" s="1" t="s">
        <v>518</v>
      </c>
      <c r="G9052" s="3">
        <v>45482</v>
      </c>
      <c r="H9052" s="3">
        <v>45490</v>
      </c>
      <c r="I9052" s="6">
        <v>2350</v>
      </c>
      <c r="J9052" s="1">
        <v>1</v>
      </c>
      <c r="K9052" s="4">
        <v>0.15</v>
      </c>
      <c r="L9052" s="6">
        <f t="shared" si="282"/>
        <v>352.5</v>
      </c>
      <c r="M9052" s="8">
        <f t="shared" si="283"/>
        <v>1997.5</v>
      </c>
      <c r="N9052" t="str" cm="1">
        <f t="array" ref="N90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53" spans="2:14" x14ac:dyDescent="0.35">
      <c r="B9053" s="7">
        <v>2033051</v>
      </c>
      <c r="C9053" s="1" t="s">
        <v>24</v>
      </c>
      <c r="D9053" s="1" t="s">
        <v>28</v>
      </c>
      <c r="E9053" s="1" t="s">
        <v>38</v>
      </c>
      <c r="F9053" s="1" t="s">
        <v>518</v>
      </c>
      <c r="G9053" s="3">
        <v>45482</v>
      </c>
      <c r="H9053" s="3">
        <v>45484</v>
      </c>
      <c r="I9053" s="6">
        <v>90</v>
      </c>
      <c r="J9053" s="1">
        <v>2</v>
      </c>
      <c r="K9053" s="4">
        <v>0.02</v>
      </c>
      <c r="L9053" s="6">
        <f t="shared" si="282"/>
        <v>1.8</v>
      </c>
      <c r="M9053" s="8">
        <f t="shared" si="283"/>
        <v>178.2</v>
      </c>
      <c r="N9053" t="str" cm="1">
        <f t="array" ref="N90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54" spans="2:14" x14ac:dyDescent="0.35">
      <c r="B9054" s="7">
        <v>2033052</v>
      </c>
      <c r="C9054" s="1" t="s">
        <v>4</v>
      </c>
      <c r="D9054" s="1" t="s">
        <v>29</v>
      </c>
      <c r="E9054" s="1" t="s">
        <v>33</v>
      </c>
      <c r="F9054" s="1" t="s">
        <v>519</v>
      </c>
      <c r="G9054" s="3">
        <v>45482</v>
      </c>
      <c r="H9054" s="3">
        <v>45485</v>
      </c>
      <c r="I9054" s="6">
        <v>280</v>
      </c>
      <c r="J9054" s="1">
        <v>1</v>
      </c>
      <c r="K9054" s="4">
        <v>0.02</v>
      </c>
      <c r="L9054" s="6">
        <f t="shared" si="282"/>
        <v>5.6000000000000005</v>
      </c>
      <c r="M9054" s="8">
        <f t="shared" si="283"/>
        <v>274.39999999999998</v>
      </c>
      <c r="N9054" t="str" cm="1">
        <f t="array" ref="N90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55" spans="2:14" x14ac:dyDescent="0.35">
      <c r="B9055" s="7">
        <v>2033053</v>
      </c>
      <c r="C9055" s="1" t="s">
        <v>5</v>
      </c>
      <c r="D9055" s="1" t="s">
        <v>25</v>
      </c>
      <c r="E9055" s="1" t="s">
        <v>34</v>
      </c>
      <c r="F9055" s="1" t="s">
        <v>521</v>
      </c>
      <c r="G9055" s="3">
        <v>45482</v>
      </c>
      <c r="H9055" s="3">
        <v>45487</v>
      </c>
      <c r="I9055" s="6">
        <v>70</v>
      </c>
      <c r="J9055" s="1">
        <v>2</v>
      </c>
      <c r="K9055" s="4">
        <v>0.02</v>
      </c>
      <c r="L9055" s="6">
        <f t="shared" si="282"/>
        <v>1.4000000000000001</v>
      </c>
      <c r="M9055" s="8">
        <f t="shared" si="283"/>
        <v>138.6</v>
      </c>
      <c r="N9055" t="str" cm="1">
        <f t="array" ref="N90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56" spans="2:14" x14ac:dyDescent="0.35">
      <c r="B9056" s="7">
        <v>2033054</v>
      </c>
      <c r="C9056" s="1" t="s">
        <v>6</v>
      </c>
      <c r="D9056" s="1" t="s">
        <v>26</v>
      </c>
      <c r="E9056" s="1" t="s">
        <v>35</v>
      </c>
      <c r="F9056" s="1" t="s">
        <v>520</v>
      </c>
      <c r="G9056" s="3">
        <v>45482</v>
      </c>
      <c r="H9056" s="3">
        <v>45483</v>
      </c>
      <c r="I9056" s="6">
        <v>230</v>
      </c>
      <c r="J9056" s="1">
        <v>3</v>
      </c>
      <c r="K9056" s="4">
        <v>0.02</v>
      </c>
      <c r="L9056" s="6">
        <f t="shared" si="282"/>
        <v>4.6000000000000005</v>
      </c>
      <c r="M9056" s="8">
        <f t="shared" si="283"/>
        <v>685.4</v>
      </c>
      <c r="N9056" t="str" cm="1">
        <f t="array" ref="N90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57" spans="2:14" x14ac:dyDescent="0.35">
      <c r="B9057" s="7">
        <v>2033055</v>
      </c>
      <c r="C9057" s="1" t="s">
        <v>7</v>
      </c>
      <c r="D9057" s="1" t="s">
        <v>27</v>
      </c>
      <c r="E9057" s="1" t="s">
        <v>36</v>
      </c>
      <c r="F9057" s="1" t="s">
        <v>518</v>
      </c>
      <c r="G9057" s="3">
        <v>45482</v>
      </c>
      <c r="H9057" s="3">
        <v>45490</v>
      </c>
      <c r="I9057" s="6">
        <v>7999</v>
      </c>
      <c r="J9057" s="1">
        <v>2</v>
      </c>
      <c r="K9057" s="4">
        <v>0.02</v>
      </c>
      <c r="L9057" s="6">
        <f t="shared" si="282"/>
        <v>159.97999999999999</v>
      </c>
      <c r="M9057" s="8">
        <f t="shared" si="283"/>
        <v>15838.02</v>
      </c>
      <c r="N9057" t="str" cm="1">
        <f t="array" ref="N90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58" spans="2:14" x14ac:dyDescent="0.35">
      <c r="B9058" s="7">
        <v>2033056</v>
      </c>
      <c r="C9058" s="1" t="s">
        <v>10</v>
      </c>
      <c r="D9058" s="1" t="s">
        <v>28</v>
      </c>
      <c r="E9058" s="1" t="s">
        <v>37</v>
      </c>
      <c r="F9058" s="1" t="s">
        <v>519</v>
      </c>
      <c r="G9058" s="3">
        <v>45482</v>
      </c>
      <c r="H9058" s="3">
        <v>45484</v>
      </c>
      <c r="I9058" s="6">
        <v>850</v>
      </c>
      <c r="J9058" s="1">
        <v>7</v>
      </c>
      <c r="K9058" s="4">
        <v>0.02</v>
      </c>
      <c r="L9058" s="6">
        <f t="shared" si="282"/>
        <v>17</v>
      </c>
      <c r="M9058" s="8">
        <f t="shared" si="283"/>
        <v>5933</v>
      </c>
      <c r="N9058" t="str" cm="1">
        <f t="array" ref="N90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59" spans="2:14" x14ac:dyDescent="0.35">
      <c r="B9059" s="7">
        <v>2033057</v>
      </c>
      <c r="C9059" s="1" t="s">
        <v>8</v>
      </c>
      <c r="D9059" s="1" t="s">
        <v>29</v>
      </c>
      <c r="E9059" s="1" t="s">
        <v>39</v>
      </c>
      <c r="F9059" s="1" t="s">
        <v>520</v>
      </c>
      <c r="G9059" s="3">
        <v>45482</v>
      </c>
      <c r="H9059" s="3">
        <v>45485</v>
      </c>
      <c r="I9059" s="6">
        <v>65000</v>
      </c>
      <c r="J9059" s="1">
        <v>2</v>
      </c>
      <c r="K9059" s="4">
        <v>0.02</v>
      </c>
      <c r="L9059" s="6">
        <f t="shared" si="282"/>
        <v>1300</v>
      </c>
      <c r="M9059" s="8">
        <f t="shared" si="283"/>
        <v>128700</v>
      </c>
      <c r="N9059" t="str" cm="1">
        <f t="array" ref="N90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60" spans="2:14" x14ac:dyDescent="0.35">
      <c r="B9060" s="7">
        <v>2033058</v>
      </c>
      <c r="C9060" s="1" t="s">
        <v>9</v>
      </c>
      <c r="D9060" s="1" t="s">
        <v>25</v>
      </c>
      <c r="E9060" s="1" t="s">
        <v>40</v>
      </c>
      <c r="F9060" s="1" t="s">
        <v>521</v>
      </c>
      <c r="G9060" s="3">
        <v>45482</v>
      </c>
      <c r="H9060" s="3">
        <v>45487</v>
      </c>
      <c r="I9060" s="6">
        <v>450</v>
      </c>
      <c r="J9060" s="1">
        <v>1</v>
      </c>
      <c r="K9060" s="4">
        <v>0.02</v>
      </c>
      <c r="L9060" s="6">
        <f t="shared" si="282"/>
        <v>9</v>
      </c>
      <c r="M9060" s="8">
        <f t="shared" si="283"/>
        <v>441</v>
      </c>
      <c r="N9060" t="str" cm="1">
        <f t="array" ref="N90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61" spans="2:14" x14ac:dyDescent="0.35">
      <c r="B9061" s="7">
        <v>2033059</v>
      </c>
      <c r="C9061" s="1" t="s">
        <v>11</v>
      </c>
      <c r="D9061" s="1" t="s">
        <v>26</v>
      </c>
      <c r="E9061" s="1" t="s">
        <v>41</v>
      </c>
      <c r="F9061" s="1" t="s">
        <v>518</v>
      </c>
      <c r="G9061" s="3">
        <v>45482</v>
      </c>
      <c r="H9061" s="3">
        <v>45483</v>
      </c>
      <c r="I9061" s="6">
        <v>1299</v>
      </c>
      <c r="J9061" s="1">
        <v>1</v>
      </c>
      <c r="K9061" s="4">
        <v>7.0000000000000007E-2</v>
      </c>
      <c r="L9061" s="6">
        <f t="shared" si="282"/>
        <v>90.93</v>
      </c>
      <c r="M9061" s="8">
        <f t="shared" si="283"/>
        <v>1208.07</v>
      </c>
      <c r="N9061" t="str" cm="1">
        <f t="array" ref="N90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62" spans="2:14" x14ac:dyDescent="0.35">
      <c r="B9062" s="7">
        <v>2033060</v>
      </c>
      <c r="C9062" s="1" t="s">
        <v>12</v>
      </c>
      <c r="D9062" s="1" t="s">
        <v>27</v>
      </c>
      <c r="E9062" s="1" t="s">
        <v>42</v>
      </c>
      <c r="F9062" s="1" t="s">
        <v>518</v>
      </c>
      <c r="G9062" s="3">
        <v>45482</v>
      </c>
      <c r="H9062" s="3">
        <v>45490</v>
      </c>
      <c r="I9062" s="6">
        <v>1700</v>
      </c>
      <c r="J9062" s="1">
        <v>1</v>
      </c>
      <c r="K9062" s="4">
        <v>0.03</v>
      </c>
      <c r="L9062" s="6">
        <f t="shared" si="282"/>
        <v>51</v>
      </c>
      <c r="M9062" s="8">
        <f t="shared" si="283"/>
        <v>1649</v>
      </c>
      <c r="N9062" t="str" cm="1">
        <f t="array" ref="N90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63" spans="2:14" x14ac:dyDescent="0.35">
      <c r="B9063" s="7">
        <v>2033061</v>
      </c>
      <c r="C9063" s="1" t="s">
        <v>13</v>
      </c>
      <c r="D9063" s="1" t="s">
        <v>28</v>
      </c>
      <c r="E9063" s="1" t="s">
        <v>43</v>
      </c>
      <c r="F9063" s="1" t="s">
        <v>519</v>
      </c>
      <c r="G9063" s="3">
        <v>45482</v>
      </c>
      <c r="H9063" s="3">
        <v>45484</v>
      </c>
      <c r="I9063" s="6">
        <v>55000</v>
      </c>
      <c r="J9063" s="1">
        <v>2</v>
      </c>
      <c r="K9063" s="4">
        <v>0.08</v>
      </c>
      <c r="L9063" s="6">
        <f t="shared" si="282"/>
        <v>4400</v>
      </c>
      <c r="M9063" s="8">
        <f t="shared" si="283"/>
        <v>105600</v>
      </c>
      <c r="N9063" t="str" cm="1">
        <f t="array" ref="N90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64" spans="2:14" x14ac:dyDescent="0.35">
      <c r="B9064" s="7">
        <v>2033062</v>
      </c>
      <c r="C9064" s="1" t="s">
        <v>14</v>
      </c>
      <c r="D9064" s="1" t="s">
        <v>29</v>
      </c>
      <c r="E9064" s="1" t="s">
        <v>44</v>
      </c>
      <c r="F9064" s="1" t="s">
        <v>521</v>
      </c>
      <c r="G9064" s="3">
        <v>45482</v>
      </c>
      <c r="H9064" s="3">
        <v>45485</v>
      </c>
      <c r="I9064" s="6">
        <v>57999</v>
      </c>
      <c r="J9064" s="1">
        <v>1</v>
      </c>
      <c r="K9064" s="4">
        <v>0.05</v>
      </c>
      <c r="L9064" s="6">
        <f t="shared" si="282"/>
        <v>2899.9500000000003</v>
      </c>
      <c r="M9064" s="8">
        <f t="shared" si="283"/>
        <v>55099.05</v>
      </c>
      <c r="N9064" t="str" cm="1">
        <f t="array" ref="N90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65" spans="2:14" x14ac:dyDescent="0.35">
      <c r="B9065" s="7">
        <v>2033063</v>
      </c>
      <c r="C9065" s="1" t="s">
        <v>15</v>
      </c>
      <c r="D9065" s="1" t="s">
        <v>25</v>
      </c>
      <c r="E9065" s="1" t="s">
        <v>45</v>
      </c>
      <c r="F9065" s="1" t="s">
        <v>520</v>
      </c>
      <c r="G9065" s="3">
        <v>45482</v>
      </c>
      <c r="H9065" s="3">
        <v>45487</v>
      </c>
      <c r="I9065" s="6">
        <v>1399</v>
      </c>
      <c r="J9065" s="1">
        <v>2</v>
      </c>
      <c r="K9065" s="4">
        <v>0.05</v>
      </c>
      <c r="L9065" s="6">
        <f t="shared" si="282"/>
        <v>69.95</v>
      </c>
      <c r="M9065" s="8">
        <f t="shared" si="283"/>
        <v>2728.05</v>
      </c>
      <c r="N9065" t="str" cm="1">
        <f t="array" ref="N90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66" spans="2:14" x14ac:dyDescent="0.35">
      <c r="B9066" s="7">
        <v>2033064</v>
      </c>
      <c r="C9066" s="1" t="s">
        <v>16</v>
      </c>
      <c r="D9066" s="1" t="s">
        <v>463</v>
      </c>
      <c r="E9066" s="1" t="s">
        <v>46</v>
      </c>
      <c r="F9066" s="1" t="s">
        <v>518</v>
      </c>
      <c r="G9066" s="3">
        <v>45482</v>
      </c>
      <c r="H9066" s="3">
        <v>45483</v>
      </c>
      <c r="I9066" s="6">
        <v>999</v>
      </c>
      <c r="J9066" s="1">
        <v>7</v>
      </c>
      <c r="K9066" s="4">
        <v>0.05</v>
      </c>
      <c r="L9066" s="6">
        <f t="shared" si="282"/>
        <v>49.95</v>
      </c>
      <c r="M9066" s="8">
        <f t="shared" si="283"/>
        <v>6943.05</v>
      </c>
      <c r="N9066" t="str" cm="1">
        <f t="array" ref="N90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67" spans="2:14" x14ac:dyDescent="0.35">
      <c r="B9067" s="7">
        <v>2033065</v>
      </c>
      <c r="C9067" s="1" t="s">
        <v>17</v>
      </c>
      <c r="D9067" s="1" t="s">
        <v>25</v>
      </c>
      <c r="E9067" s="1" t="s">
        <v>47</v>
      </c>
      <c r="F9067" s="1" t="s">
        <v>519</v>
      </c>
      <c r="G9067" s="3">
        <v>45482</v>
      </c>
      <c r="H9067" s="3">
        <v>45490</v>
      </c>
      <c r="I9067" s="6">
        <v>2099</v>
      </c>
      <c r="J9067" s="1">
        <v>2</v>
      </c>
      <c r="K9067" s="4">
        <v>0.05</v>
      </c>
      <c r="L9067" s="6">
        <f t="shared" si="282"/>
        <v>104.95</v>
      </c>
      <c r="M9067" s="8">
        <f t="shared" si="283"/>
        <v>4093.05</v>
      </c>
      <c r="N9067" t="str" cm="1">
        <f t="array" ref="N90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68" spans="2:14" x14ac:dyDescent="0.35">
      <c r="B9068" s="7">
        <v>2033066</v>
      </c>
      <c r="C9068" s="1" t="s">
        <v>18</v>
      </c>
      <c r="D9068" s="1" t="s">
        <v>26</v>
      </c>
      <c r="E9068" s="1" t="s">
        <v>48</v>
      </c>
      <c r="F9068" s="1" t="s">
        <v>520</v>
      </c>
      <c r="G9068" s="3">
        <v>45482</v>
      </c>
      <c r="H9068" s="3">
        <v>45484</v>
      </c>
      <c r="I9068" s="6">
        <v>11000</v>
      </c>
      <c r="J9068" s="1">
        <v>2</v>
      </c>
      <c r="K9068" s="4">
        <v>0.03</v>
      </c>
      <c r="L9068" s="6">
        <f t="shared" si="282"/>
        <v>330</v>
      </c>
      <c r="M9068" s="8">
        <f t="shared" si="283"/>
        <v>21670</v>
      </c>
      <c r="N9068" t="str" cm="1">
        <f t="array" ref="N90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69" spans="2:14" x14ac:dyDescent="0.35">
      <c r="B9069" s="7">
        <v>2033067</v>
      </c>
      <c r="C9069" s="1" t="s">
        <v>19</v>
      </c>
      <c r="D9069" s="1" t="s">
        <v>27</v>
      </c>
      <c r="E9069" s="1" t="s">
        <v>49</v>
      </c>
      <c r="F9069" s="1" t="s">
        <v>521</v>
      </c>
      <c r="G9069" s="3">
        <v>45482</v>
      </c>
      <c r="H9069" s="3">
        <v>45485</v>
      </c>
      <c r="I9069" s="6">
        <v>800</v>
      </c>
      <c r="J9069" s="1">
        <v>1</v>
      </c>
      <c r="K9069" s="4">
        <v>0.1</v>
      </c>
      <c r="L9069" s="6">
        <f t="shared" si="282"/>
        <v>80</v>
      </c>
      <c r="M9069" s="8">
        <f t="shared" si="283"/>
        <v>720</v>
      </c>
      <c r="N9069" t="str" cm="1">
        <f t="array" ref="N90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70" spans="2:14" x14ac:dyDescent="0.35">
      <c r="B9070" s="7">
        <v>2033068</v>
      </c>
      <c r="C9070" s="1" t="s">
        <v>20</v>
      </c>
      <c r="D9070" s="1" t="s">
        <v>28</v>
      </c>
      <c r="E9070" s="1" t="s">
        <v>50</v>
      </c>
      <c r="F9070" s="1" t="s">
        <v>518</v>
      </c>
      <c r="G9070" s="3">
        <v>45482</v>
      </c>
      <c r="H9070" s="3">
        <v>45487</v>
      </c>
      <c r="I9070" s="6">
        <v>5500</v>
      </c>
      <c r="J9070" s="1">
        <v>2</v>
      </c>
      <c r="K9070" s="4">
        <v>0.05</v>
      </c>
      <c r="L9070" s="6">
        <f t="shared" si="282"/>
        <v>275</v>
      </c>
      <c r="M9070" s="8">
        <f t="shared" si="283"/>
        <v>10725</v>
      </c>
      <c r="N9070" t="str" cm="1">
        <f t="array" ref="N90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71" spans="2:14" x14ac:dyDescent="0.35">
      <c r="B9071" s="7">
        <v>2033069</v>
      </c>
      <c r="C9071" s="1" t="s">
        <v>21</v>
      </c>
      <c r="D9071" s="1" t="s">
        <v>29</v>
      </c>
      <c r="E9071" s="1" t="s">
        <v>51</v>
      </c>
      <c r="F9071" s="1" t="s">
        <v>518</v>
      </c>
      <c r="G9071" s="3">
        <v>45482</v>
      </c>
      <c r="H9071" s="3">
        <v>45483</v>
      </c>
      <c r="I9071" s="6">
        <v>1350</v>
      </c>
      <c r="J9071" s="1">
        <v>4</v>
      </c>
      <c r="K9071" s="4">
        <v>0.05</v>
      </c>
      <c r="L9071" s="6">
        <f t="shared" si="282"/>
        <v>67.5</v>
      </c>
      <c r="M9071" s="8">
        <f t="shared" si="283"/>
        <v>5332.5</v>
      </c>
      <c r="N9071" t="str" cm="1">
        <f t="array" ref="N90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72" spans="2:14" x14ac:dyDescent="0.35">
      <c r="B9072" s="7">
        <v>2033070</v>
      </c>
      <c r="C9072" s="1" t="s">
        <v>22</v>
      </c>
      <c r="D9072" s="1" t="s">
        <v>25</v>
      </c>
      <c r="E9072" s="1" t="s">
        <v>506</v>
      </c>
      <c r="F9072" s="1" t="s">
        <v>519</v>
      </c>
      <c r="G9072" s="3">
        <v>45482</v>
      </c>
      <c r="H9072" s="3">
        <v>45490</v>
      </c>
      <c r="I9072" s="6">
        <v>4500</v>
      </c>
      <c r="J9072" s="1">
        <v>3</v>
      </c>
      <c r="K9072" s="4">
        <v>0.02</v>
      </c>
      <c r="L9072" s="6">
        <f t="shared" si="282"/>
        <v>90</v>
      </c>
      <c r="M9072" s="8">
        <f t="shared" si="283"/>
        <v>13410</v>
      </c>
      <c r="N9072" t="str" cm="1">
        <f t="array" ref="N90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73" spans="2:14" x14ac:dyDescent="0.35">
      <c r="B9073" s="7">
        <v>2033071</v>
      </c>
      <c r="C9073" s="1" t="s">
        <v>23</v>
      </c>
      <c r="D9073" s="1" t="s">
        <v>30</v>
      </c>
      <c r="E9073" s="1" t="s">
        <v>507</v>
      </c>
      <c r="F9073" s="1" t="s">
        <v>521</v>
      </c>
      <c r="G9073" s="3">
        <v>45482</v>
      </c>
      <c r="H9073" s="3">
        <v>45484</v>
      </c>
      <c r="I9073" s="6">
        <v>2350</v>
      </c>
      <c r="J9073" s="1">
        <v>2</v>
      </c>
      <c r="K9073" s="4">
        <v>0.06</v>
      </c>
      <c r="L9073" s="6">
        <f t="shared" si="282"/>
        <v>141</v>
      </c>
      <c r="M9073" s="8">
        <f t="shared" si="283"/>
        <v>4559</v>
      </c>
      <c r="N9073" t="str" cm="1">
        <f t="array" ref="N90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74" spans="2:14" x14ac:dyDescent="0.35">
      <c r="B9074" s="7">
        <v>2033072</v>
      </c>
      <c r="C9074" s="1" t="s">
        <v>24</v>
      </c>
      <c r="D9074" s="1" t="s">
        <v>27</v>
      </c>
      <c r="E9074" s="1" t="s">
        <v>508</v>
      </c>
      <c r="F9074" s="1" t="s">
        <v>520</v>
      </c>
      <c r="G9074" s="3">
        <v>45482</v>
      </c>
      <c r="H9074" s="3">
        <v>45485</v>
      </c>
      <c r="I9074" s="6">
        <v>90</v>
      </c>
      <c r="J9074" s="1">
        <v>1</v>
      </c>
      <c r="K9074" s="4">
        <v>0.15</v>
      </c>
      <c r="L9074" s="6">
        <f t="shared" si="282"/>
        <v>13.5</v>
      </c>
      <c r="M9074" s="8">
        <f t="shared" si="283"/>
        <v>76.5</v>
      </c>
      <c r="N9074" t="str" cm="1">
        <f t="array" ref="N90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75" spans="2:14" x14ac:dyDescent="0.35">
      <c r="B9075" s="7">
        <v>2033073</v>
      </c>
      <c r="C9075" s="1" t="s">
        <v>4</v>
      </c>
      <c r="D9075" s="1" t="s">
        <v>28</v>
      </c>
      <c r="E9075" s="1" t="s">
        <v>31</v>
      </c>
      <c r="F9075" s="1" t="s">
        <v>518</v>
      </c>
      <c r="G9075" s="3">
        <v>45482</v>
      </c>
      <c r="H9075" s="3">
        <v>45487</v>
      </c>
      <c r="I9075" s="6">
        <v>280</v>
      </c>
      <c r="J9075" s="1">
        <v>1</v>
      </c>
      <c r="K9075" s="4">
        <v>0.02</v>
      </c>
      <c r="L9075" s="6">
        <f t="shared" si="282"/>
        <v>5.6000000000000005</v>
      </c>
      <c r="M9075" s="8">
        <f t="shared" si="283"/>
        <v>274.39999999999998</v>
      </c>
      <c r="N9075" t="str" cm="1">
        <f t="array" ref="N90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76" spans="2:14" x14ac:dyDescent="0.35">
      <c r="B9076" s="7">
        <v>2033074</v>
      </c>
      <c r="C9076" s="1" t="s">
        <v>5</v>
      </c>
      <c r="D9076" s="1" t="s">
        <v>29</v>
      </c>
      <c r="E9076" s="1" t="s">
        <v>32</v>
      </c>
      <c r="F9076" s="1" t="s">
        <v>519</v>
      </c>
      <c r="G9076" s="3">
        <v>45482</v>
      </c>
      <c r="H9076" s="3">
        <v>45483</v>
      </c>
      <c r="I9076" s="6">
        <v>70</v>
      </c>
      <c r="J9076" s="1">
        <v>2</v>
      </c>
      <c r="K9076" s="4">
        <v>0.02</v>
      </c>
      <c r="L9076" s="6">
        <f t="shared" si="282"/>
        <v>1.4000000000000001</v>
      </c>
      <c r="M9076" s="8">
        <f t="shared" si="283"/>
        <v>138.6</v>
      </c>
      <c r="N9076" t="str" cm="1">
        <f t="array" ref="N90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77" spans="2:14" x14ac:dyDescent="0.35">
      <c r="B9077" s="7">
        <v>2033075</v>
      </c>
      <c r="C9077" s="1" t="s">
        <v>6</v>
      </c>
      <c r="D9077" s="1" t="s">
        <v>25</v>
      </c>
      <c r="E9077" s="1" t="s">
        <v>38</v>
      </c>
      <c r="F9077" s="1" t="s">
        <v>520</v>
      </c>
      <c r="G9077" s="3">
        <v>45482</v>
      </c>
      <c r="H9077" s="3">
        <v>45490</v>
      </c>
      <c r="I9077" s="6">
        <v>230</v>
      </c>
      <c r="J9077" s="1">
        <v>1</v>
      </c>
      <c r="K9077" s="4">
        <v>0.02</v>
      </c>
      <c r="L9077" s="6">
        <f t="shared" si="282"/>
        <v>4.6000000000000005</v>
      </c>
      <c r="M9077" s="8">
        <f t="shared" si="283"/>
        <v>225.4</v>
      </c>
      <c r="N9077" t="str" cm="1">
        <f t="array" ref="N90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78" spans="2:14" x14ac:dyDescent="0.35">
      <c r="B9078" s="7">
        <v>2033076</v>
      </c>
      <c r="C9078" s="1" t="s">
        <v>7</v>
      </c>
      <c r="D9078" s="1" t="s">
        <v>26</v>
      </c>
      <c r="E9078" s="1" t="s">
        <v>33</v>
      </c>
      <c r="F9078" s="1" t="s">
        <v>521</v>
      </c>
      <c r="G9078" s="3">
        <v>45482</v>
      </c>
      <c r="H9078" s="3">
        <v>45484</v>
      </c>
      <c r="I9078" s="6">
        <v>7999</v>
      </c>
      <c r="J9078" s="1">
        <v>3</v>
      </c>
      <c r="K9078" s="4">
        <v>0.02</v>
      </c>
      <c r="L9078" s="6">
        <f t="shared" si="282"/>
        <v>159.97999999999999</v>
      </c>
      <c r="M9078" s="8">
        <f t="shared" si="283"/>
        <v>23837.02</v>
      </c>
      <c r="N9078" t="str" cm="1">
        <f t="array" ref="N90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79" spans="2:14" x14ac:dyDescent="0.35">
      <c r="B9079" s="7">
        <v>2033077</v>
      </c>
      <c r="C9079" s="1" t="s">
        <v>10</v>
      </c>
      <c r="D9079" s="1" t="s">
        <v>27</v>
      </c>
      <c r="E9079" s="1" t="s">
        <v>34</v>
      </c>
      <c r="F9079" s="1" t="s">
        <v>518</v>
      </c>
      <c r="G9079" s="3">
        <v>45482</v>
      </c>
      <c r="H9079" s="3">
        <v>45485</v>
      </c>
      <c r="I9079" s="6">
        <v>850</v>
      </c>
      <c r="J9079" s="1">
        <v>2</v>
      </c>
      <c r="K9079" s="4">
        <v>0.02</v>
      </c>
      <c r="L9079" s="6">
        <f t="shared" si="282"/>
        <v>17</v>
      </c>
      <c r="M9079" s="8">
        <f t="shared" si="283"/>
        <v>1683</v>
      </c>
      <c r="N9079" t="str" cm="1">
        <f t="array" ref="N90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80" spans="2:14" x14ac:dyDescent="0.35">
      <c r="B9080" s="7">
        <v>2033078</v>
      </c>
      <c r="C9080" s="1" t="s">
        <v>8</v>
      </c>
      <c r="D9080" s="1" t="s">
        <v>28</v>
      </c>
      <c r="E9080" s="1" t="s">
        <v>35</v>
      </c>
      <c r="F9080" s="1" t="s">
        <v>518</v>
      </c>
      <c r="G9080" s="3">
        <v>45482</v>
      </c>
      <c r="H9080" s="3">
        <v>45487</v>
      </c>
      <c r="I9080" s="6">
        <v>65000</v>
      </c>
      <c r="J9080" s="1">
        <v>1</v>
      </c>
      <c r="K9080" s="4">
        <v>0.02</v>
      </c>
      <c r="L9080" s="6">
        <f t="shared" si="282"/>
        <v>1300</v>
      </c>
      <c r="M9080" s="8">
        <f t="shared" si="283"/>
        <v>63700</v>
      </c>
      <c r="N9080" t="str" cm="1">
        <f t="array" ref="N90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81" spans="2:14" x14ac:dyDescent="0.35">
      <c r="B9081" s="7">
        <v>2033079</v>
      </c>
      <c r="C9081" s="1" t="s">
        <v>9</v>
      </c>
      <c r="D9081" s="1" t="s">
        <v>29</v>
      </c>
      <c r="E9081" s="1" t="s">
        <v>36</v>
      </c>
      <c r="F9081" s="1" t="s">
        <v>519</v>
      </c>
      <c r="G9081" s="3">
        <v>45482</v>
      </c>
      <c r="H9081" s="3">
        <v>45483</v>
      </c>
      <c r="I9081" s="6">
        <v>450</v>
      </c>
      <c r="J9081" s="1">
        <v>2</v>
      </c>
      <c r="K9081" s="4">
        <v>0.02</v>
      </c>
      <c r="L9081" s="6">
        <f t="shared" si="282"/>
        <v>9</v>
      </c>
      <c r="M9081" s="8">
        <f t="shared" si="283"/>
        <v>891</v>
      </c>
      <c r="N9081" t="str" cm="1">
        <f t="array" ref="N90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82" spans="2:14" x14ac:dyDescent="0.35">
      <c r="B9082" s="7">
        <v>2033080</v>
      </c>
      <c r="C9082" s="1" t="s">
        <v>11</v>
      </c>
      <c r="D9082" s="1" t="s">
        <v>25</v>
      </c>
      <c r="E9082" s="1" t="s">
        <v>37</v>
      </c>
      <c r="F9082" s="1" t="s">
        <v>521</v>
      </c>
      <c r="G9082" s="3">
        <v>45482</v>
      </c>
      <c r="H9082" s="3">
        <v>45490</v>
      </c>
      <c r="I9082" s="6">
        <v>1299</v>
      </c>
      <c r="J9082" s="1">
        <v>1</v>
      </c>
      <c r="K9082" s="4">
        <v>0.02</v>
      </c>
      <c r="L9082" s="6">
        <f t="shared" si="282"/>
        <v>25.98</v>
      </c>
      <c r="M9082" s="8">
        <f t="shared" si="283"/>
        <v>1273.02</v>
      </c>
      <c r="N9082" t="str" cm="1">
        <f t="array" ref="N90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83" spans="2:14" x14ac:dyDescent="0.35">
      <c r="B9083" s="7">
        <v>2033081</v>
      </c>
      <c r="C9083" s="1" t="s">
        <v>12</v>
      </c>
      <c r="D9083" s="1" t="s">
        <v>26</v>
      </c>
      <c r="E9083" s="1" t="s">
        <v>39</v>
      </c>
      <c r="F9083" s="1" t="s">
        <v>520</v>
      </c>
      <c r="G9083" s="3">
        <v>45482</v>
      </c>
      <c r="H9083" s="3">
        <v>45484</v>
      </c>
      <c r="I9083" s="6">
        <v>1700</v>
      </c>
      <c r="J9083" s="1">
        <v>2</v>
      </c>
      <c r="K9083" s="4">
        <v>7.0000000000000007E-2</v>
      </c>
      <c r="L9083" s="6">
        <f t="shared" si="282"/>
        <v>119.00000000000001</v>
      </c>
      <c r="M9083" s="8">
        <f t="shared" si="283"/>
        <v>3281</v>
      </c>
      <c r="N9083" t="str" cm="1">
        <f t="array" ref="N90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84" spans="2:14" x14ac:dyDescent="0.35">
      <c r="B9084" s="7">
        <v>2033082</v>
      </c>
      <c r="C9084" s="1" t="s">
        <v>13</v>
      </c>
      <c r="D9084" s="1" t="s">
        <v>27</v>
      </c>
      <c r="E9084" s="1" t="s">
        <v>40</v>
      </c>
      <c r="F9084" s="1" t="s">
        <v>518</v>
      </c>
      <c r="G9084" s="3">
        <v>45482</v>
      </c>
      <c r="H9084" s="3">
        <v>45485</v>
      </c>
      <c r="I9084" s="6">
        <v>55000</v>
      </c>
      <c r="J9084" s="1">
        <v>3</v>
      </c>
      <c r="K9084" s="4">
        <v>0.03</v>
      </c>
      <c r="L9084" s="6">
        <f t="shared" si="282"/>
        <v>1650</v>
      </c>
      <c r="M9084" s="8">
        <f t="shared" si="283"/>
        <v>163350</v>
      </c>
      <c r="N9084" t="str" cm="1">
        <f t="array" ref="N90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85" spans="2:14" x14ac:dyDescent="0.35">
      <c r="B9085" s="7">
        <v>2033083</v>
      </c>
      <c r="C9085" s="1" t="s">
        <v>14</v>
      </c>
      <c r="D9085" s="1" t="s">
        <v>28</v>
      </c>
      <c r="E9085" s="1" t="s">
        <v>41</v>
      </c>
      <c r="F9085" s="1" t="s">
        <v>519</v>
      </c>
      <c r="G9085" s="3">
        <v>45482</v>
      </c>
      <c r="H9085" s="3">
        <v>45487</v>
      </c>
      <c r="I9085" s="6">
        <v>57999</v>
      </c>
      <c r="J9085" s="1">
        <v>2</v>
      </c>
      <c r="K9085" s="4">
        <v>0.08</v>
      </c>
      <c r="L9085" s="6">
        <f t="shared" si="282"/>
        <v>4639.92</v>
      </c>
      <c r="M9085" s="8">
        <f t="shared" si="283"/>
        <v>111358.08</v>
      </c>
      <c r="N9085" t="str" cm="1">
        <f t="array" ref="N90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86" spans="2:14" x14ac:dyDescent="0.35">
      <c r="B9086" s="7">
        <v>2033084</v>
      </c>
      <c r="C9086" s="1" t="s">
        <v>15</v>
      </c>
      <c r="D9086" s="1" t="s">
        <v>29</v>
      </c>
      <c r="E9086" s="1" t="s">
        <v>42</v>
      </c>
      <c r="F9086" s="1" t="s">
        <v>520</v>
      </c>
      <c r="G9086" s="3">
        <v>45482</v>
      </c>
      <c r="H9086" s="3">
        <v>45483</v>
      </c>
      <c r="I9086" s="6">
        <v>1399</v>
      </c>
      <c r="J9086" s="1">
        <v>7</v>
      </c>
      <c r="K9086" s="4">
        <v>0.05</v>
      </c>
      <c r="L9086" s="6">
        <f t="shared" si="282"/>
        <v>69.95</v>
      </c>
      <c r="M9086" s="8">
        <f t="shared" si="283"/>
        <v>9723.0499999999993</v>
      </c>
      <c r="N9086" t="str" cm="1">
        <f t="array" ref="N90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87" spans="2:14" x14ac:dyDescent="0.35">
      <c r="B9087" s="7">
        <v>2033085</v>
      </c>
      <c r="C9087" s="1" t="s">
        <v>16</v>
      </c>
      <c r="D9087" s="1" t="s">
        <v>25</v>
      </c>
      <c r="E9087" s="1" t="s">
        <v>43</v>
      </c>
      <c r="F9087" s="1" t="s">
        <v>521</v>
      </c>
      <c r="G9087" s="3">
        <v>45482</v>
      </c>
      <c r="H9087" s="3">
        <v>45490</v>
      </c>
      <c r="I9087" s="6">
        <v>999</v>
      </c>
      <c r="J9087" s="1">
        <v>2</v>
      </c>
      <c r="K9087" s="4">
        <v>0.05</v>
      </c>
      <c r="L9087" s="6">
        <f t="shared" si="282"/>
        <v>49.95</v>
      </c>
      <c r="M9087" s="8">
        <f t="shared" si="283"/>
        <v>1948.05</v>
      </c>
      <c r="N9087" t="str" cm="1">
        <f t="array" ref="N90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88" spans="2:14" x14ac:dyDescent="0.35">
      <c r="B9088" s="7">
        <v>2033086</v>
      </c>
      <c r="C9088" s="1" t="s">
        <v>17</v>
      </c>
      <c r="D9088" s="1" t="s">
        <v>464</v>
      </c>
      <c r="E9088" s="1" t="s">
        <v>44</v>
      </c>
      <c r="F9088" s="1" t="s">
        <v>518</v>
      </c>
      <c r="G9088" s="3">
        <v>45482</v>
      </c>
      <c r="H9088" s="3">
        <v>45484</v>
      </c>
      <c r="I9088" s="6">
        <v>2099</v>
      </c>
      <c r="J9088" s="1">
        <v>1</v>
      </c>
      <c r="K9088" s="4">
        <v>0.05</v>
      </c>
      <c r="L9088" s="6">
        <f t="shared" si="282"/>
        <v>104.95</v>
      </c>
      <c r="M9088" s="8">
        <f t="shared" si="283"/>
        <v>1994.05</v>
      </c>
      <c r="N9088" t="str" cm="1">
        <f t="array" ref="N90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89" spans="2:14" x14ac:dyDescent="0.35">
      <c r="B9089" s="7">
        <v>2033087</v>
      </c>
      <c r="C9089" s="1" t="s">
        <v>18</v>
      </c>
      <c r="D9089" s="1" t="s">
        <v>25</v>
      </c>
      <c r="E9089" s="1" t="s">
        <v>45</v>
      </c>
      <c r="F9089" s="1" t="s">
        <v>518</v>
      </c>
      <c r="G9089" s="3">
        <v>45482</v>
      </c>
      <c r="H9089" s="3">
        <v>45485</v>
      </c>
      <c r="I9089" s="6">
        <v>11000</v>
      </c>
      <c r="J9089" s="1">
        <v>1</v>
      </c>
      <c r="K9089" s="4">
        <v>0.05</v>
      </c>
      <c r="L9089" s="6">
        <f t="shared" si="282"/>
        <v>550</v>
      </c>
      <c r="M9089" s="8">
        <f t="shared" si="283"/>
        <v>10450</v>
      </c>
      <c r="N9089" t="str" cm="1">
        <f t="array" ref="N90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90" spans="2:14" x14ac:dyDescent="0.35">
      <c r="B9090" s="7">
        <v>2033088</v>
      </c>
      <c r="C9090" s="1" t="s">
        <v>19</v>
      </c>
      <c r="D9090" s="1" t="s">
        <v>26</v>
      </c>
      <c r="E9090" s="1" t="s">
        <v>46</v>
      </c>
      <c r="F9090" s="1" t="s">
        <v>519</v>
      </c>
      <c r="G9090" s="3">
        <v>45482</v>
      </c>
      <c r="H9090" s="3">
        <v>45487</v>
      </c>
      <c r="I9090" s="6">
        <v>800</v>
      </c>
      <c r="J9090" s="1">
        <v>1</v>
      </c>
      <c r="K9090" s="4">
        <v>0.03</v>
      </c>
      <c r="L9090" s="6">
        <f t="shared" si="282"/>
        <v>24</v>
      </c>
      <c r="M9090" s="8">
        <f t="shared" si="283"/>
        <v>776</v>
      </c>
      <c r="N9090" t="str" cm="1">
        <f t="array" ref="N90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91" spans="2:14" x14ac:dyDescent="0.35">
      <c r="B9091" s="7">
        <v>2033089</v>
      </c>
      <c r="C9091" s="1" t="s">
        <v>20</v>
      </c>
      <c r="D9091" s="1" t="s">
        <v>27</v>
      </c>
      <c r="E9091" s="1" t="s">
        <v>47</v>
      </c>
      <c r="F9091" s="1" t="s">
        <v>521</v>
      </c>
      <c r="G9091" s="3">
        <v>45482</v>
      </c>
      <c r="H9091" s="3">
        <v>45483</v>
      </c>
      <c r="I9091" s="6">
        <v>5500</v>
      </c>
      <c r="J9091" s="1">
        <v>2</v>
      </c>
      <c r="K9091" s="4">
        <v>0.1</v>
      </c>
      <c r="L9091" s="6">
        <f t="shared" si="282"/>
        <v>550</v>
      </c>
      <c r="M9091" s="8">
        <f t="shared" si="283"/>
        <v>10450</v>
      </c>
      <c r="N9091" t="str" cm="1">
        <f t="array" ref="N909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92" spans="2:14" x14ac:dyDescent="0.35">
      <c r="B9092" s="7">
        <v>2033090</v>
      </c>
      <c r="C9092" s="1" t="s">
        <v>21</v>
      </c>
      <c r="D9092" s="1" t="s">
        <v>28</v>
      </c>
      <c r="E9092" s="1" t="s">
        <v>48</v>
      </c>
      <c r="F9092" s="1" t="s">
        <v>520</v>
      </c>
      <c r="G9092" s="3">
        <v>45482</v>
      </c>
      <c r="H9092" s="3">
        <v>45490</v>
      </c>
      <c r="I9092" s="6">
        <v>1350</v>
      </c>
      <c r="J9092" s="1">
        <v>1</v>
      </c>
      <c r="K9092" s="4">
        <v>0.05</v>
      </c>
      <c r="L9092" s="6">
        <f t="shared" ref="L9092:L9155" si="284">I9092*K9092</f>
        <v>67.5</v>
      </c>
      <c r="M9092" s="8">
        <f t="shared" ref="M9092:M9155" si="285">I9092*J9092-L9092</f>
        <v>1282.5</v>
      </c>
      <c r="N9092" t="str" cm="1">
        <f t="array" ref="N90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93" spans="2:14" x14ac:dyDescent="0.35">
      <c r="B9093" s="7">
        <v>2033091</v>
      </c>
      <c r="C9093" s="1" t="s">
        <v>22</v>
      </c>
      <c r="D9093" s="1" t="s">
        <v>29</v>
      </c>
      <c r="E9093" s="1" t="s">
        <v>49</v>
      </c>
      <c r="F9093" s="1" t="s">
        <v>518</v>
      </c>
      <c r="G9093" s="3">
        <v>45482</v>
      </c>
      <c r="H9093" s="3">
        <v>45484</v>
      </c>
      <c r="I9093" s="6">
        <v>4500</v>
      </c>
      <c r="J9093" s="1">
        <v>2</v>
      </c>
      <c r="K9093" s="4">
        <v>0.05</v>
      </c>
      <c r="L9093" s="6">
        <f t="shared" si="284"/>
        <v>225</v>
      </c>
      <c r="M9093" s="8">
        <f t="shared" si="285"/>
        <v>8775</v>
      </c>
      <c r="N9093" t="str" cm="1">
        <f t="array" ref="N90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94" spans="2:14" x14ac:dyDescent="0.35">
      <c r="B9094" s="7">
        <v>2033092</v>
      </c>
      <c r="C9094" s="1" t="s">
        <v>23</v>
      </c>
      <c r="D9094" s="1" t="s">
        <v>25</v>
      </c>
      <c r="E9094" s="1" t="s">
        <v>50</v>
      </c>
      <c r="F9094" s="1" t="s">
        <v>519</v>
      </c>
      <c r="G9094" s="3">
        <v>45482</v>
      </c>
      <c r="H9094" s="3">
        <v>45485</v>
      </c>
      <c r="I9094" s="6">
        <v>2350</v>
      </c>
      <c r="J9094" s="1">
        <v>7</v>
      </c>
      <c r="K9094" s="4">
        <v>0.02</v>
      </c>
      <c r="L9094" s="6">
        <f t="shared" si="284"/>
        <v>47</v>
      </c>
      <c r="M9094" s="8">
        <f t="shared" si="285"/>
        <v>16403</v>
      </c>
      <c r="N9094" t="str" cm="1">
        <f t="array" ref="N90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095" spans="2:14" x14ac:dyDescent="0.35">
      <c r="B9095" s="7">
        <v>2033093</v>
      </c>
      <c r="C9095" s="1" t="s">
        <v>24</v>
      </c>
      <c r="D9095" s="1" t="s">
        <v>30</v>
      </c>
      <c r="E9095" s="1" t="s">
        <v>51</v>
      </c>
      <c r="F9095" s="1" t="s">
        <v>520</v>
      </c>
      <c r="G9095" s="3">
        <v>45482</v>
      </c>
      <c r="H9095" s="3">
        <v>45487</v>
      </c>
      <c r="I9095" s="6">
        <v>90</v>
      </c>
      <c r="J9095" s="1">
        <v>2</v>
      </c>
      <c r="K9095" s="4">
        <v>0.06</v>
      </c>
      <c r="L9095" s="6">
        <f t="shared" si="284"/>
        <v>5.3999999999999995</v>
      </c>
      <c r="M9095" s="8">
        <f t="shared" si="285"/>
        <v>174.6</v>
      </c>
      <c r="N9095" t="str" cm="1">
        <f t="array" ref="N90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96" spans="2:14" x14ac:dyDescent="0.35">
      <c r="B9096" s="7">
        <v>2033094</v>
      </c>
      <c r="C9096" s="1" t="s">
        <v>4</v>
      </c>
      <c r="D9096" s="1" t="s">
        <v>27</v>
      </c>
      <c r="E9096" s="1" t="s">
        <v>506</v>
      </c>
      <c r="F9096" s="1" t="s">
        <v>521</v>
      </c>
      <c r="G9096" s="3">
        <v>45482</v>
      </c>
      <c r="H9096" s="3">
        <v>45483</v>
      </c>
      <c r="I9096" s="6">
        <v>280</v>
      </c>
      <c r="J9096" s="1">
        <v>2</v>
      </c>
      <c r="K9096" s="4">
        <v>0.15</v>
      </c>
      <c r="L9096" s="6">
        <f t="shared" si="284"/>
        <v>42</v>
      </c>
      <c r="M9096" s="8">
        <f t="shared" si="285"/>
        <v>518</v>
      </c>
      <c r="N9096" t="str" cm="1">
        <f t="array" ref="N90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97" spans="2:14" x14ac:dyDescent="0.35">
      <c r="B9097" s="7">
        <v>2033095</v>
      </c>
      <c r="C9097" s="1" t="s">
        <v>5</v>
      </c>
      <c r="D9097" s="1" t="s">
        <v>28</v>
      </c>
      <c r="E9097" s="1" t="s">
        <v>507</v>
      </c>
      <c r="F9097" s="1" t="s">
        <v>518</v>
      </c>
      <c r="G9097" s="3">
        <v>45482</v>
      </c>
      <c r="H9097" s="3">
        <v>45490</v>
      </c>
      <c r="I9097" s="6">
        <v>70</v>
      </c>
      <c r="J9097" s="1">
        <v>1</v>
      </c>
      <c r="K9097" s="4">
        <v>0.02</v>
      </c>
      <c r="L9097" s="6">
        <f t="shared" si="284"/>
        <v>1.4000000000000001</v>
      </c>
      <c r="M9097" s="8">
        <f t="shared" si="285"/>
        <v>68.599999999999994</v>
      </c>
      <c r="N9097" t="str" cm="1">
        <f t="array" ref="N90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98" spans="2:14" x14ac:dyDescent="0.35">
      <c r="B9098" s="7">
        <v>2033096</v>
      </c>
      <c r="C9098" s="1" t="s">
        <v>6</v>
      </c>
      <c r="D9098" s="1" t="s">
        <v>29</v>
      </c>
      <c r="E9098" s="1" t="s">
        <v>508</v>
      </c>
      <c r="F9098" s="1" t="s">
        <v>518</v>
      </c>
      <c r="G9098" s="3">
        <v>45482</v>
      </c>
      <c r="H9098" s="3">
        <v>45484</v>
      </c>
      <c r="I9098" s="6">
        <v>230</v>
      </c>
      <c r="J9098" s="1">
        <v>2</v>
      </c>
      <c r="K9098" s="4">
        <v>0.02</v>
      </c>
      <c r="L9098" s="6">
        <f t="shared" si="284"/>
        <v>4.6000000000000005</v>
      </c>
      <c r="M9098" s="8">
        <f t="shared" si="285"/>
        <v>455.4</v>
      </c>
      <c r="N9098" t="str" cm="1">
        <f t="array" ref="N90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099" spans="2:14" x14ac:dyDescent="0.35">
      <c r="B9099" s="7">
        <v>2033097</v>
      </c>
      <c r="C9099" s="1" t="s">
        <v>7</v>
      </c>
      <c r="D9099" s="1" t="s">
        <v>25</v>
      </c>
      <c r="E9099" s="1" t="s">
        <v>31</v>
      </c>
      <c r="F9099" s="1" t="s">
        <v>519</v>
      </c>
      <c r="G9099" s="3">
        <v>45482</v>
      </c>
      <c r="H9099" s="3">
        <v>45485</v>
      </c>
      <c r="I9099" s="6">
        <v>7999</v>
      </c>
      <c r="J9099" s="1">
        <v>4</v>
      </c>
      <c r="K9099" s="4">
        <v>0.02</v>
      </c>
      <c r="L9099" s="6">
        <f t="shared" si="284"/>
        <v>159.97999999999999</v>
      </c>
      <c r="M9099" s="8">
        <f t="shared" si="285"/>
        <v>31836.02</v>
      </c>
      <c r="N9099" t="str" cm="1">
        <f t="array" ref="N90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00" spans="2:14" x14ac:dyDescent="0.35">
      <c r="B9100" s="7">
        <v>2033098</v>
      </c>
      <c r="C9100" s="1" t="s">
        <v>10</v>
      </c>
      <c r="D9100" s="1" t="s">
        <v>26</v>
      </c>
      <c r="E9100" s="1" t="s">
        <v>32</v>
      </c>
      <c r="F9100" s="1" t="s">
        <v>521</v>
      </c>
      <c r="G9100" s="3">
        <v>45482</v>
      </c>
      <c r="H9100" s="3">
        <v>45487</v>
      </c>
      <c r="I9100" s="6">
        <v>850</v>
      </c>
      <c r="J9100" s="1">
        <v>3</v>
      </c>
      <c r="K9100" s="4">
        <v>0.02</v>
      </c>
      <c r="L9100" s="6">
        <f t="shared" si="284"/>
        <v>17</v>
      </c>
      <c r="M9100" s="8">
        <f t="shared" si="285"/>
        <v>2533</v>
      </c>
      <c r="N9100" t="str" cm="1">
        <f t="array" ref="N91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01" spans="2:14" x14ac:dyDescent="0.35">
      <c r="B9101" s="7">
        <v>2033099</v>
      </c>
      <c r="C9101" s="1" t="s">
        <v>8</v>
      </c>
      <c r="D9101" s="1" t="s">
        <v>27</v>
      </c>
      <c r="E9101" s="1" t="s">
        <v>38</v>
      </c>
      <c r="F9101" s="1" t="s">
        <v>520</v>
      </c>
      <c r="G9101" s="3">
        <v>45482</v>
      </c>
      <c r="H9101" s="3">
        <v>45483</v>
      </c>
      <c r="I9101" s="6">
        <v>65000</v>
      </c>
      <c r="J9101" s="1">
        <v>2</v>
      </c>
      <c r="K9101" s="4">
        <v>0.02</v>
      </c>
      <c r="L9101" s="6">
        <f t="shared" si="284"/>
        <v>1300</v>
      </c>
      <c r="M9101" s="8">
        <f t="shared" si="285"/>
        <v>128700</v>
      </c>
      <c r="N9101" t="str" cm="1">
        <f t="array" ref="N910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02" spans="2:14" x14ac:dyDescent="0.35">
      <c r="B9102" s="7">
        <v>2033100</v>
      </c>
      <c r="C9102" s="1" t="s">
        <v>9</v>
      </c>
      <c r="D9102" s="1" t="s">
        <v>28</v>
      </c>
      <c r="E9102" s="1" t="s">
        <v>33</v>
      </c>
      <c r="F9102" s="1" t="s">
        <v>518</v>
      </c>
      <c r="G9102" s="3">
        <v>45482</v>
      </c>
      <c r="H9102" s="3">
        <v>45490</v>
      </c>
      <c r="I9102" s="6">
        <v>450</v>
      </c>
      <c r="J9102" s="1">
        <v>1</v>
      </c>
      <c r="K9102" s="4">
        <v>0.02</v>
      </c>
      <c r="L9102" s="6">
        <f t="shared" si="284"/>
        <v>9</v>
      </c>
      <c r="M9102" s="8">
        <f t="shared" si="285"/>
        <v>441</v>
      </c>
      <c r="N9102" t="str" cm="1">
        <f t="array" ref="N91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03" spans="2:14" x14ac:dyDescent="0.35">
      <c r="B9103" s="7">
        <v>2033101</v>
      </c>
      <c r="C9103" s="1" t="s">
        <v>11</v>
      </c>
      <c r="D9103" s="1" t="s">
        <v>29</v>
      </c>
      <c r="E9103" s="1" t="s">
        <v>34</v>
      </c>
      <c r="F9103" s="1" t="s">
        <v>519</v>
      </c>
      <c r="G9103" s="3">
        <v>45482</v>
      </c>
      <c r="H9103" s="3">
        <v>45484</v>
      </c>
      <c r="I9103" s="6">
        <v>1299</v>
      </c>
      <c r="J9103" s="1">
        <v>1</v>
      </c>
      <c r="K9103" s="4">
        <v>0.02</v>
      </c>
      <c r="L9103" s="6">
        <f t="shared" si="284"/>
        <v>25.98</v>
      </c>
      <c r="M9103" s="8">
        <f t="shared" si="285"/>
        <v>1273.02</v>
      </c>
      <c r="N9103" t="str" cm="1">
        <f t="array" ref="N91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04" spans="2:14" x14ac:dyDescent="0.35">
      <c r="B9104" s="7">
        <v>2033102</v>
      </c>
      <c r="C9104" s="1" t="s">
        <v>12</v>
      </c>
      <c r="D9104" s="1" t="s">
        <v>25</v>
      </c>
      <c r="E9104" s="1" t="s">
        <v>35</v>
      </c>
      <c r="F9104" s="1" t="s">
        <v>520</v>
      </c>
      <c r="G9104" s="3">
        <v>45482</v>
      </c>
      <c r="H9104" s="3">
        <v>45485</v>
      </c>
      <c r="I9104" s="6">
        <v>1700</v>
      </c>
      <c r="J9104" s="1">
        <v>2</v>
      </c>
      <c r="K9104" s="4">
        <v>0.02</v>
      </c>
      <c r="L9104" s="6">
        <f t="shared" si="284"/>
        <v>34</v>
      </c>
      <c r="M9104" s="8">
        <f t="shared" si="285"/>
        <v>3366</v>
      </c>
      <c r="N9104" t="str" cm="1">
        <f t="array" ref="N91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05" spans="2:14" x14ac:dyDescent="0.35">
      <c r="B9105" s="7">
        <v>2033103</v>
      </c>
      <c r="C9105" s="1" t="s">
        <v>13</v>
      </c>
      <c r="D9105" s="1" t="s">
        <v>26</v>
      </c>
      <c r="E9105" s="1" t="s">
        <v>36</v>
      </c>
      <c r="F9105" s="1" t="s">
        <v>521</v>
      </c>
      <c r="G9105" s="3">
        <v>45482</v>
      </c>
      <c r="H9105" s="3">
        <v>45487</v>
      </c>
      <c r="I9105" s="6">
        <v>55000</v>
      </c>
      <c r="J9105" s="1">
        <v>1</v>
      </c>
      <c r="K9105" s="4">
        <v>7.0000000000000007E-2</v>
      </c>
      <c r="L9105" s="6">
        <f t="shared" si="284"/>
        <v>3850.0000000000005</v>
      </c>
      <c r="M9105" s="8">
        <f t="shared" si="285"/>
        <v>51150</v>
      </c>
      <c r="N9105" t="str" cm="1">
        <f t="array" ref="N91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06" spans="2:14" x14ac:dyDescent="0.35">
      <c r="B9106" s="7">
        <v>2033104</v>
      </c>
      <c r="C9106" s="1" t="s">
        <v>14</v>
      </c>
      <c r="D9106" s="1" t="s">
        <v>27</v>
      </c>
      <c r="E9106" s="1" t="s">
        <v>37</v>
      </c>
      <c r="F9106" s="1" t="s">
        <v>518</v>
      </c>
      <c r="G9106" s="3">
        <v>45482</v>
      </c>
      <c r="H9106" s="3">
        <v>45483</v>
      </c>
      <c r="I9106" s="6">
        <v>57999</v>
      </c>
      <c r="J9106" s="1">
        <v>3</v>
      </c>
      <c r="K9106" s="4">
        <v>0.03</v>
      </c>
      <c r="L9106" s="6">
        <f t="shared" si="284"/>
        <v>1739.97</v>
      </c>
      <c r="M9106" s="8">
        <f t="shared" si="285"/>
        <v>172257.03</v>
      </c>
      <c r="N9106" t="str" cm="1">
        <f t="array" ref="N91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07" spans="2:14" x14ac:dyDescent="0.35">
      <c r="B9107" s="7">
        <v>2033105</v>
      </c>
      <c r="C9107" s="1" t="s">
        <v>15</v>
      </c>
      <c r="D9107" s="1" t="s">
        <v>28</v>
      </c>
      <c r="E9107" s="1" t="s">
        <v>39</v>
      </c>
      <c r="F9107" s="1" t="s">
        <v>518</v>
      </c>
      <c r="G9107" s="3">
        <v>45482</v>
      </c>
      <c r="H9107" s="3">
        <v>45490</v>
      </c>
      <c r="I9107" s="6">
        <v>1399</v>
      </c>
      <c r="J9107" s="1">
        <v>2</v>
      </c>
      <c r="K9107" s="4">
        <v>0.08</v>
      </c>
      <c r="L9107" s="6">
        <f t="shared" si="284"/>
        <v>111.92</v>
      </c>
      <c r="M9107" s="8">
        <f t="shared" si="285"/>
        <v>2686.08</v>
      </c>
      <c r="N9107" t="str" cm="1">
        <f t="array" ref="N91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08" spans="2:14" x14ac:dyDescent="0.35">
      <c r="B9108" s="7">
        <v>2033106</v>
      </c>
      <c r="C9108" s="1" t="s">
        <v>16</v>
      </c>
      <c r="D9108" s="1" t="s">
        <v>29</v>
      </c>
      <c r="E9108" s="1" t="s">
        <v>40</v>
      </c>
      <c r="F9108" s="1" t="s">
        <v>519</v>
      </c>
      <c r="G9108" s="3">
        <v>45482</v>
      </c>
      <c r="H9108" s="3">
        <v>45484</v>
      </c>
      <c r="I9108" s="6">
        <v>999</v>
      </c>
      <c r="J9108" s="1">
        <v>1</v>
      </c>
      <c r="K9108" s="4">
        <v>0.05</v>
      </c>
      <c r="L9108" s="6">
        <f t="shared" si="284"/>
        <v>49.95</v>
      </c>
      <c r="M9108" s="8">
        <f t="shared" si="285"/>
        <v>949.05</v>
      </c>
      <c r="N9108" t="str" cm="1">
        <f t="array" ref="N91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09" spans="2:14" x14ac:dyDescent="0.35">
      <c r="B9109" s="7">
        <v>2033107</v>
      </c>
      <c r="C9109" s="1" t="s">
        <v>17</v>
      </c>
      <c r="D9109" s="1" t="s">
        <v>25</v>
      </c>
      <c r="E9109" s="1" t="s">
        <v>41</v>
      </c>
      <c r="F9109" s="1" t="s">
        <v>521</v>
      </c>
      <c r="G9109" s="3">
        <v>45482</v>
      </c>
      <c r="H9109" s="3">
        <v>45485</v>
      </c>
      <c r="I9109" s="6">
        <v>2099</v>
      </c>
      <c r="J9109" s="1">
        <v>2</v>
      </c>
      <c r="K9109" s="4">
        <v>0.05</v>
      </c>
      <c r="L9109" s="6">
        <f t="shared" si="284"/>
        <v>104.95</v>
      </c>
      <c r="M9109" s="8">
        <f t="shared" si="285"/>
        <v>4093.05</v>
      </c>
      <c r="N9109" t="str" cm="1">
        <f t="array" ref="N91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10" spans="2:14" x14ac:dyDescent="0.35">
      <c r="B9110" s="7">
        <v>2033108</v>
      </c>
      <c r="C9110" s="1" t="s">
        <v>18</v>
      </c>
      <c r="D9110" s="1" t="s">
        <v>465</v>
      </c>
      <c r="E9110" s="1" t="s">
        <v>42</v>
      </c>
      <c r="F9110" s="1" t="s">
        <v>520</v>
      </c>
      <c r="G9110" s="3">
        <v>45482</v>
      </c>
      <c r="H9110" s="3">
        <v>45487</v>
      </c>
      <c r="I9110" s="6">
        <v>11000</v>
      </c>
      <c r="J9110" s="1">
        <v>1</v>
      </c>
      <c r="K9110" s="4">
        <v>0.05</v>
      </c>
      <c r="L9110" s="6">
        <f t="shared" si="284"/>
        <v>550</v>
      </c>
      <c r="M9110" s="8">
        <f t="shared" si="285"/>
        <v>10450</v>
      </c>
      <c r="N9110" t="str" cm="1">
        <f t="array" ref="N91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11" spans="2:14" x14ac:dyDescent="0.35">
      <c r="B9111" s="7">
        <v>2033109</v>
      </c>
      <c r="C9111" s="1" t="s">
        <v>19</v>
      </c>
      <c r="D9111" s="1" t="s">
        <v>25</v>
      </c>
      <c r="E9111" s="1" t="s">
        <v>43</v>
      </c>
      <c r="F9111" s="1" t="s">
        <v>518</v>
      </c>
      <c r="G9111" s="3">
        <v>45482</v>
      </c>
      <c r="H9111" s="3">
        <v>45483</v>
      </c>
      <c r="I9111" s="6">
        <v>800</v>
      </c>
      <c r="J9111" s="1">
        <v>2</v>
      </c>
      <c r="K9111" s="4">
        <v>0.05</v>
      </c>
      <c r="L9111" s="6">
        <f t="shared" si="284"/>
        <v>40</v>
      </c>
      <c r="M9111" s="8">
        <f t="shared" si="285"/>
        <v>1560</v>
      </c>
      <c r="N9111" t="str" cm="1">
        <f t="array" ref="N91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12" spans="2:14" x14ac:dyDescent="0.35">
      <c r="B9112" s="7">
        <v>2033110</v>
      </c>
      <c r="C9112" s="1" t="s">
        <v>20</v>
      </c>
      <c r="D9112" s="1" t="s">
        <v>26</v>
      </c>
      <c r="E9112" s="1" t="s">
        <v>44</v>
      </c>
      <c r="F9112" s="1" t="s">
        <v>519</v>
      </c>
      <c r="G9112" s="3">
        <v>45482</v>
      </c>
      <c r="H9112" s="3">
        <v>45490</v>
      </c>
      <c r="I9112" s="6">
        <v>5500</v>
      </c>
      <c r="J9112" s="1">
        <v>3</v>
      </c>
      <c r="K9112" s="4">
        <v>0.03</v>
      </c>
      <c r="L9112" s="6">
        <f t="shared" si="284"/>
        <v>165</v>
      </c>
      <c r="M9112" s="8">
        <f t="shared" si="285"/>
        <v>16335</v>
      </c>
      <c r="N9112" t="str" cm="1">
        <f t="array" ref="N91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13" spans="2:14" x14ac:dyDescent="0.35">
      <c r="B9113" s="7">
        <v>2033111</v>
      </c>
      <c r="C9113" s="1" t="s">
        <v>21</v>
      </c>
      <c r="D9113" s="1" t="s">
        <v>27</v>
      </c>
      <c r="E9113" s="1" t="s">
        <v>45</v>
      </c>
      <c r="F9113" s="1" t="s">
        <v>520</v>
      </c>
      <c r="G9113" s="3">
        <v>45482</v>
      </c>
      <c r="H9113" s="3">
        <v>45484</v>
      </c>
      <c r="I9113" s="6">
        <v>1350</v>
      </c>
      <c r="J9113" s="1">
        <v>2</v>
      </c>
      <c r="K9113" s="4">
        <v>0.1</v>
      </c>
      <c r="L9113" s="6">
        <f t="shared" si="284"/>
        <v>135</v>
      </c>
      <c r="M9113" s="8">
        <f t="shared" si="285"/>
        <v>2565</v>
      </c>
      <c r="N9113" t="str" cm="1">
        <f t="array" ref="N91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14" spans="2:14" x14ac:dyDescent="0.35">
      <c r="B9114" s="7">
        <v>2033112</v>
      </c>
      <c r="C9114" s="1" t="s">
        <v>22</v>
      </c>
      <c r="D9114" s="1" t="s">
        <v>28</v>
      </c>
      <c r="E9114" s="1" t="s">
        <v>46</v>
      </c>
      <c r="F9114" s="1" t="s">
        <v>521</v>
      </c>
      <c r="G9114" s="3">
        <v>45482</v>
      </c>
      <c r="H9114" s="3">
        <v>45485</v>
      </c>
      <c r="I9114" s="6">
        <v>4500</v>
      </c>
      <c r="J9114" s="1">
        <v>7</v>
      </c>
      <c r="K9114" s="4">
        <v>0.05</v>
      </c>
      <c r="L9114" s="6">
        <f t="shared" si="284"/>
        <v>225</v>
      </c>
      <c r="M9114" s="8">
        <f t="shared" si="285"/>
        <v>31275</v>
      </c>
      <c r="N9114" t="str" cm="1">
        <f t="array" ref="N91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15" spans="2:14" x14ac:dyDescent="0.35">
      <c r="B9115" s="7">
        <v>2033113</v>
      </c>
      <c r="C9115" s="1" t="s">
        <v>23</v>
      </c>
      <c r="D9115" s="1" t="s">
        <v>29</v>
      </c>
      <c r="E9115" s="1" t="s">
        <v>47</v>
      </c>
      <c r="F9115" s="1" t="s">
        <v>518</v>
      </c>
      <c r="G9115" s="3">
        <v>45482</v>
      </c>
      <c r="H9115" s="3">
        <v>45487</v>
      </c>
      <c r="I9115" s="6">
        <v>2350</v>
      </c>
      <c r="J9115" s="1">
        <v>2</v>
      </c>
      <c r="K9115" s="4">
        <v>0.05</v>
      </c>
      <c r="L9115" s="6">
        <f t="shared" si="284"/>
        <v>117.5</v>
      </c>
      <c r="M9115" s="8">
        <f t="shared" si="285"/>
        <v>4582.5</v>
      </c>
      <c r="N9115" t="str" cm="1">
        <f t="array" ref="N91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16" spans="2:14" x14ac:dyDescent="0.35">
      <c r="B9116" s="7">
        <v>2033114</v>
      </c>
      <c r="C9116" s="1" t="s">
        <v>24</v>
      </c>
      <c r="D9116" s="1" t="s">
        <v>25</v>
      </c>
      <c r="E9116" s="1" t="s">
        <v>48</v>
      </c>
      <c r="F9116" s="1" t="s">
        <v>518</v>
      </c>
      <c r="G9116" s="3">
        <v>45482</v>
      </c>
      <c r="H9116" s="3">
        <v>45483</v>
      </c>
      <c r="I9116" s="6">
        <v>90</v>
      </c>
      <c r="J9116" s="1">
        <v>1</v>
      </c>
      <c r="K9116" s="4">
        <v>0.02</v>
      </c>
      <c r="L9116" s="6">
        <f t="shared" si="284"/>
        <v>1.8</v>
      </c>
      <c r="M9116" s="8">
        <f t="shared" si="285"/>
        <v>88.2</v>
      </c>
      <c r="N9116" t="str" cm="1">
        <f t="array" ref="N91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17" spans="2:14" x14ac:dyDescent="0.35">
      <c r="B9117" s="7">
        <v>2033115</v>
      </c>
      <c r="C9117" s="1" t="s">
        <v>4</v>
      </c>
      <c r="D9117" s="1" t="s">
        <v>30</v>
      </c>
      <c r="E9117" s="1" t="s">
        <v>49</v>
      </c>
      <c r="F9117" s="1" t="s">
        <v>519</v>
      </c>
      <c r="G9117" s="3">
        <v>45482</v>
      </c>
      <c r="H9117" s="3">
        <v>45490</v>
      </c>
      <c r="I9117" s="6">
        <v>280</v>
      </c>
      <c r="J9117" s="1">
        <v>1</v>
      </c>
      <c r="K9117" s="4">
        <v>0.06</v>
      </c>
      <c r="L9117" s="6">
        <f t="shared" si="284"/>
        <v>16.8</v>
      </c>
      <c r="M9117" s="8">
        <f t="shared" si="285"/>
        <v>263.2</v>
      </c>
      <c r="N9117" t="str" cm="1">
        <f t="array" ref="N91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18" spans="2:14" x14ac:dyDescent="0.35">
      <c r="B9118" s="7">
        <v>2033116</v>
      </c>
      <c r="C9118" s="1" t="s">
        <v>5</v>
      </c>
      <c r="D9118" s="1" t="s">
        <v>27</v>
      </c>
      <c r="E9118" s="1" t="s">
        <v>50</v>
      </c>
      <c r="F9118" s="1" t="s">
        <v>521</v>
      </c>
      <c r="G9118" s="3">
        <v>45482</v>
      </c>
      <c r="H9118" s="3">
        <v>45484</v>
      </c>
      <c r="I9118" s="6">
        <v>70</v>
      </c>
      <c r="J9118" s="1">
        <v>1</v>
      </c>
      <c r="K9118" s="4">
        <v>0.15</v>
      </c>
      <c r="L9118" s="6">
        <f t="shared" si="284"/>
        <v>10.5</v>
      </c>
      <c r="M9118" s="8">
        <f t="shared" si="285"/>
        <v>59.5</v>
      </c>
      <c r="N9118" t="str" cm="1">
        <f t="array" ref="N91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19" spans="2:14" x14ac:dyDescent="0.35">
      <c r="B9119" s="7">
        <v>2033117</v>
      </c>
      <c r="C9119" s="1" t="s">
        <v>6</v>
      </c>
      <c r="D9119" s="1" t="s">
        <v>28</v>
      </c>
      <c r="E9119" s="1" t="s">
        <v>51</v>
      </c>
      <c r="F9119" s="1" t="s">
        <v>520</v>
      </c>
      <c r="G9119" s="3">
        <v>45482</v>
      </c>
      <c r="H9119" s="3">
        <v>45485</v>
      </c>
      <c r="I9119" s="6">
        <v>230</v>
      </c>
      <c r="J9119" s="1">
        <v>2</v>
      </c>
      <c r="K9119" s="4">
        <v>0.02</v>
      </c>
      <c r="L9119" s="6">
        <f t="shared" si="284"/>
        <v>4.6000000000000005</v>
      </c>
      <c r="M9119" s="8">
        <f t="shared" si="285"/>
        <v>455.4</v>
      </c>
      <c r="N9119" t="str" cm="1">
        <f t="array" ref="N91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20" spans="2:14" x14ac:dyDescent="0.35">
      <c r="B9120" s="7">
        <v>2033118</v>
      </c>
      <c r="C9120" s="1" t="s">
        <v>7</v>
      </c>
      <c r="D9120" s="1" t="s">
        <v>29</v>
      </c>
      <c r="E9120" s="1" t="s">
        <v>506</v>
      </c>
      <c r="F9120" s="1" t="s">
        <v>518</v>
      </c>
      <c r="G9120" s="3">
        <v>45482</v>
      </c>
      <c r="H9120" s="3">
        <v>45487</v>
      </c>
      <c r="I9120" s="6">
        <v>7999</v>
      </c>
      <c r="J9120" s="1">
        <v>1</v>
      </c>
      <c r="K9120" s="4">
        <v>0.02</v>
      </c>
      <c r="L9120" s="6">
        <f t="shared" si="284"/>
        <v>159.97999999999999</v>
      </c>
      <c r="M9120" s="8">
        <f t="shared" si="285"/>
        <v>7839.02</v>
      </c>
      <c r="N9120" t="str" cm="1">
        <f t="array" ref="N91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21" spans="2:14" x14ac:dyDescent="0.35">
      <c r="B9121" s="7">
        <v>2033119</v>
      </c>
      <c r="C9121" s="1" t="s">
        <v>10</v>
      </c>
      <c r="D9121" s="1" t="s">
        <v>25</v>
      </c>
      <c r="E9121" s="1" t="s">
        <v>507</v>
      </c>
      <c r="F9121" s="1" t="s">
        <v>519</v>
      </c>
      <c r="G9121" s="3">
        <v>45482</v>
      </c>
      <c r="H9121" s="3">
        <v>45483</v>
      </c>
      <c r="I9121" s="6">
        <v>850</v>
      </c>
      <c r="J9121" s="1">
        <v>2</v>
      </c>
      <c r="K9121" s="4">
        <v>0.02</v>
      </c>
      <c r="L9121" s="6">
        <f t="shared" si="284"/>
        <v>17</v>
      </c>
      <c r="M9121" s="8">
        <f t="shared" si="285"/>
        <v>1683</v>
      </c>
      <c r="N9121" t="str" cm="1">
        <f t="array" ref="N91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22" spans="2:14" x14ac:dyDescent="0.35">
      <c r="B9122" s="7">
        <v>2033120</v>
      </c>
      <c r="C9122" s="1" t="s">
        <v>8</v>
      </c>
      <c r="D9122" s="1" t="s">
        <v>26</v>
      </c>
      <c r="E9122" s="1" t="s">
        <v>508</v>
      </c>
      <c r="F9122" s="1" t="s">
        <v>520</v>
      </c>
      <c r="G9122" s="3">
        <v>45482</v>
      </c>
      <c r="H9122" s="3">
        <v>45490</v>
      </c>
      <c r="I9122" s="6">
        <v>65000</v>
      </c>
      <c r="J9122" s="1">
        <v>7</v>
      </c>
      <c r="K9122" s="4">
        <v>0.02</v>
      </c>
      <c r="L9122" s="6">
        <f t="shared" si="284"/>
        <v>1300</v>
      </c>
      <c r="M9122" s="8">
        <f t="shared" si="285"/>
        <v>453700</v>
      </c>
      <c r="N9122" t="str" cm="1">
        <f t="array" ref="N91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23" spans="2:14" x14ac:dyDescent="0.35">
      <c r="B9123" s="7">
        <v>2033121</v>
      </c>
      <c r="C9123" s="1" t="s">
        <v>9</v>
      </c>
      <c r="D9123" s="1" t="s">
        <v>27</v>
      </c>
      <c r="E9123" s="1" t="s">
        <v>31</v>
      </c>
      <c r="F9123" s="1" t="s">
        <v>521</v>
      </c>
      <c r="G9123" s="3">
        <v>45482</v>
      </c>
      <c r="H9123" s="3">
        <v>45484</v>
      </c>
      <c r="I9123" s="6">
        <v>450</v>
      </c>
      <c r="J9123" s="1">
        <v>2</v>
      </c>
      <c r="K9123" s="4">
        <v>0.02</v>
      </c>
      <c r="L9123" s="6">
        <f t="shared" si="284"/>
        <v>9</v>
      </c>
      <c r="M9123" s="8">
        <f t="shared" si="285"/>
        <v>891</v>
      </c>
      <c r="N9123" t="str" cm="1">
        <f t="array" ref="N91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24" spans="2:14" x14ac:dyDescent="0.35">
      <c r="B9124" s="7">
        <v>2033122</v>
      </c>
      <c r="C9124" s="1" t="s">
        <v>11</v>
      </c>
      <c r="D9124" s="1" t="s">
        <v>28</v>
      </c>
      <c r="E9124" s="1" t="s">
        <v>32</v>
      </c>
      <c r="F9124" s="1" t="s">
        <v>518</v>
      </c>
      <c r="G9124" s="3">
        <v>45482</v>
      </c>
      <c r="H9124" s="3">
        <v>45485</v>
      </c>
      <c r="I9124" s="6">
        <v>1299</v>
      </c>
      <c r="J9124" s="1">
        <v>2</v>
      </c>
      <c r="K9124" s="4">
        <v>0.02</v>
      </c>
      <c r="L9124" s="6">
        <f t="shared" si="284"/>
        <v>25.98</v>
      </c>
      <c r="M9124" s="8">
        <f t="shared" si="285"/>
        <v>2572.02</v>
      </c>
      <c r="N9124" t="str" cm="1">
        <f t="array" ref="N91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25" spans="2:14" x14ac:dyDescent="0.35">
      <c r="B9125" s="7">
        <v>2033123</v>
      </c>
      <c r="C9125" s="1" t="s">
        <v>12</v>
      </c>
      <c r="D9125" s="1" t="s">
        <v>29</v>
      </c>
      <c r="E9125" s="1" t="s">
        <v>38</v>
      </c>
      <c r="F9125" s="1" t="s">
        <v>518</v>
      </c>
      <c r="G9125" s="3">
        <v>45482</v>
      </c>
      <c r="H9125" s="3">
        <v>45487</v>
      </c>
      <c r="I9125" s="6">
        <v>1700</v>
      </c>
      <c r="J9125" s="1">
        <v>1</v>
      </c>
      <c r="K9125" s="4">
        <v>0.02</v>
      </c>
      <c r="L9125" s="6">
        <f t="shared" si="284"/>
        <v>34</v>
      </c>
      <c r="M9125" s="8">
        <f t="shared" si="285"/>
        <v>1666</v>
      </c>
      <c r="N9125" t="str" cm="1">
        <f t="array" ref="N91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26" spans="2:14" x14ac:dyDescent="0.35">
      <c r="B9126" s="7">
        <v>2033124</v>
      </c>
      <c r="C9126" s="1" t="s">
        <v>13</v>
      </c>
      <c r="D9126" s="1" t="s">
        <v>25</v>
      </c>
      <c r="E9126" s="1" t="s">
        <v>33</v>
      </c>
      <c r="F9126" s="1" t="s">
        <v>519</v>
      </c>
      <c r="G9126" s="3">
        <v>45482</v>
      </c>
      <c r="H9126" s="3">
        <v>45483</v>
      </c>
      <c r="I9126" s="6">
        <v>55000</v>
      </c>
      <c r="J9126" s="1">
        <v>2</v>
      </c>
      <c r="K9126" s="4">
        <v>0.02</v>
      </c>
      <c r="L9126" s="6">
        <f t="shared" si="284"/>
        <v>1100</v>
      </c>
      <c r="M9126" s="8">
        <f t="shared" si="285"/>
        <v>108900</v>
      </c>
      <c r="N9126" t="str" cm="1">
        <f t="array" ref="N91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27" spans="2:14" x14ac:dyDescent="0.35">
      <c r="B9127" s="7">
        <v>2033125</v>
      </c>
      <c r="C9127" s="1" t="s">
        <v>14</v>
      </c>
      <c r="D9127" s="1" t="s">
        <v>26</v>
      </c>
      <c r="E9127" s="1" t="s">
        <v>34</v>
      </c>
      <c r="F9127" s="1" t="s">
        <v>521</v>
      </c>
      <c r="G9127" s="3">
        <v>45482</v>
      </c>
      <c r="H9127" s="3">
        <v>45490</v>
      </c>
      <c r="I9127" s="6">
        <v>57999</v>
      </c>
      <c r="J9127" s="1">
        <v>4</v>
      </c>
      <c r="K9127" s="4">
        <v>7.0000000000000007E-2</v>
      </c>
      <c r="L9127" s="6">
        <f t="shared" si="284"/>
        <v>4059.9300000000003</v>
      </c>
      <c r="M9127" s="8">
        <f t="shared" si="285"/>
        <v>227936.07</v>
      </c>
      <c r="N9127" t="str" cm="1">
        <f t="array" ref="N91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28" spans="2:14" x14ac:dyDescent="0.35">
      <c r="B9128" s="7">
        <v>2033126</v>
      </c>
      <c r="C9128" s="1" t="s">
        <v>15</v>
      </c>
      <c r="D9128" s="1" t="s">
        <v>27</v>
      </c>
      <c r="E9128" s="1" t="s">
        <v>35</v>
      </c>
      <c r="F9128" s="1" t="s">
        <v>520</v>
      </c>
      <c r="G9128" s="3">
        <v>45482</v>
      </c>
      <c r="H9128" s="3">
        <v>45484</v>
      </c>
      <c r="I9128" s="6">
        <v>1399</v>
      </c>
      <c r="J9128" s="1">
        <v>3</v>
      </c>
      <c r="K9128" s="4">
        <v>0.03</v>
      </c>
      <c r="L9128" s="6">
        <f t="shared" si="284"/>
        <v>41.97</v>
      </c>
      <c r="M9128" s="8">
        <f t="shared" si="285"/>
        <v>4155.03</v>
      </c>
      <c r="N9128" t="str" cm="1">
        <f t="array" ref="N91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29" spans="2:14" x14ac:dyDescent="0.35">
      <c r="B9129" s="7">
        <v>2033127</v>
      </c>
      <c r="C9129" s="1" t="s">
        <v>16</v>
      </c>
      <c r="D9129" s="1" t="s">
        <v>28</v>
      </c>
      <c r="E9129" s="1" t="s">
        <v>36</v>
      </c>
      <c r="F9129" s="1" t="s">
        <v>518</v>
      </c>
      <c r="G9129" s="3">
        <v>45482</v>
      </c>
      <c r="H9129" s="3">
        <v>45485</v>
      </c>
      <c r="I9129" s="6">
        <v>999</v>
      </c>
      <c r="J9129" s="1">
        <v>2</v>
      </c>
      <c r="K9129" s="4">
        <v>0.08</v>
      </c>
      <c r="L9129" s="6">
        <f t="shared" si="284"/>
        <v>79.92</v>
      </c>
      <c r="M9129" s="8">
        <f t="shared" si="285"/>
        <v>1918.08</v>
      </c>
      <c r="N9129" t="str" cm="1">
        <f t="array" ref="N91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30" spans="2:14" x14ac:dyDescent="0.35">
      <c r="B9130" s="7">
        <v>2033128</v>
      </c>
      <c r="C9130" s="1" t="s">
        <v>17</v>
      </c>
      <c r="D9130" s="1" t="s">
        <v>29</v>
      </c>
      <c r="E9130" s="1" t="s">
        <v>37</v>
      </c>
      <c r="F9130" s="1" t="s">
        <v>519</v>
      </c>
      <c r="G9130" s="3">
        <v>45482</v>
      </c>
      <c r="H9130" s="3">
        <v>45487</v>
      </c>
      <c r="I9130" s="6">
        <v>2099</v>
      </c>
      <c r="J9130" s="1">
        <v>1</v>
      </c>
      <c r="K9130" s="4">
        <v>0.05</v>
      </c>
      <c r="L9130" s="6">
        <f t="shared" si="284"/>
        <v>104.95</v>
      </c>
      <c r="M9130" s="8">
        <f t="shared" si="285"/>
        <v>1994.05</v>
      </c>
      <c r="N9130" t="str" cm="1">
        <f t="array" ref="N91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31" spans="2:14" x14ac:dyDescent="0.35">
      <c r="B9131" s="7">
        <v>2033129</v>
      </c>
      <c r="C9131" s="1" t="s">
        <v>18</v>
      </c>
      <c r="D9131" s="1" t="s">
        <v>25</v>
      </c>
      <c r="E9131" s="1" t="s">
        <v>39</v>
      </c>
      <c r="F9131" s="1" t="s">
        <v>520</v>
      </c>
      <c r="G9131" s="3">
        <v>45482</v>
      </c>
      <c r="H9131" s="3">
        <v>45483</v>
      </c>
      <c r="I9131" s="6">
        <v>11000</v>
      </c>
      <c r="J9131" s="1">
        <v>1</v>
      </c>
      <c r="K9131" s="4">
        <v>0.05</v>
      </c>
      <c r="L9131" s="6">
        <f t="shared" si="284"/>
        <v>550</v>
      </c>
      <c r="M9131" s="8">
        <f t="shared" si="285"/>
        <v>10450</v>
      </c>
      <c r="N9131" t="str" cm="1">
        <f t="array" ref="N91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32" spans="2:14" x14ac:dyDescent="0.35">
      <c r="B9132" s="7">
        <v>2033130</v>
      </c>
      <c r="C9132" s="1" t="s">
        <v>19</v>
      </c>
      <c r="D9132" s="1" t="s">
        <v>466</v>
      </c>
      <c r="E9132" s="1" t="s">
        <v>40</v>
      </c>
      <c r="F9132" s="1" t="s">
        <v>521</v>
      </c>
      <c r="G9132" s="3">
        <v>45482</v>
      </c>
      <c r="H9132" s="3">
        <v>45490</v>
      </c>
      <c r="I9132" s="6">
        <v>800</v>
      </c>
      <c r="J9132" s="1">
        <v>2</v>
      </c>
      <c r="K9132" s="4">
        <v>0.05</v>
      </c>
      <c r="L9132" s="6">
        <f t="shared" si="284"/>
        <v>40</v>
      </c>
      <c r="M9132" s="8">
        <f t="shared" si="285"/>
        <v>1560</v>
      </c>
      <c r="N9132" t="str" cm="1">
        <f t="array" ref="N91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33" spans="2:14" x14ac:dyDescent="0.35">
      <c r="B9133" s="7">
        <v>2033131</v>
      </c>
      <c r="C9133" s="1" t="s">
        <v>20</v>
      </c>
      <c r="D9133" s="1" t="s">
        <v>25</v>
      </c>
      <c r="E9133" s="1" t="s">
        <v>41</v>
      </c>
      <c r="F9133" s="1" t="s">
        <v>518</v>
      </c>
      <c r="G9133" s="3">
        <v>45482</v>
      </c>
      <c r="H9133" s="3">
        <v>45484</v>
      </c>
      <c r="I9133" s="6">
        <v>5500</v>
      </c>
      <c r="J9133" s="1">
        <v>1</v>
      </c>
      <c r="K9133" s="4">
        <v>0.05</v>
      </c>
      <c r="L9133" s="6">
        <f t="shared" si="284"/>
        <v>275</v>
      </c>
      <c r="M9133" s="8">
        <f t="shared" si="285"/>
        <v>5225</v>
      </c>
      <c r="N9133" t="str" cm="1">
        <f t="array" ref="N91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34" spans="2:14" x14ac:dyDescent="0.35">
      <c r="B9134" s="7">
        <v>2033132</v>
      </c>
      <c r="C9134" s="1" t="s">
        <v>21</v>
      </c>
      <c r="D9134" s="1" t="s">
        <v>26</v>
      </c>
      <c r="E9134" s="1" t="s">
        <v>42</v>
      </c>
      <c r="F9134" s="1" t="s">
        <v>518</v>
      </c>
      <c r="G9134" s="3">
        <v>45482</v>
      </c>
      <c r="H9134" s="3">
        <v>45485</v>
      </c>
      <c r="I9134" s="6">
        <v>1350</v>
      </c>
      <c r="J9134" s="1">
        <v>3</v>
      </c>
      <c r="K9134" s="4">
        <v>0.03</v>
      </c>
      <c r="L9134" s="6">
        <f t="shared" si="284"/>
        <v>40.5</v>
      </c>
      <c r="M9134" s="8">
        <f t="shared" si="285"/>
        <v>4009.5</v>
      </c>
      <c r="N9134" t="str" cm="1">
        <f t="array" ref="N91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35" spans="2:14" x14ac:dyDescent="0.35">
      <c r="B9135" s="7">
        <v>2033133</v>
      </c>
      <c r="C9135" s="1" t="s">
        <v>22</v>
      </c>
      <c r="D9135" s="1" t="s">
        <v>27</v>
      </c>
      <c r="E9135" s="1" t="s">
        <v>43</v>
      </c>
      <c r="F9135" s="1" t="s">
        <v>519</v>
      </c>
      <c r="G9135" s="3">
        <v>45482</v>
      </c>
      <c r="H9135" s="3">
        <v>45487</v>
      </c>
      <c r="I9135" s="6">
        <v>4500</v>
      </c>
      <c r="J9135" s="1">
        <v>2</v>
      </c>
      <c r="K9135" s="4">
        <v>0.1</v>
      </c>
      <c r="L9135" s="6">
        <f t="shared" si="284"/>
        <v>450</v>
      </c>
      <c r="M9135" s="8">
        <f t="shared" si="285"/>
        <v>8550</v>
      </c>
      <c r="N9135" t="str" cm="1">
        <f t="array" ref="N91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36" spans="2:14" x14ac:dyDescent="0.35">
      <c r="B9136" s="7">
        <v>2033134</v>
      </c>
      <c r="C9136" s="1" t="s">
        <v>23</v>
      </c>
      <c r="D9136" s="1" t="s">
        <v>28</v>
      </c>
      <c r="E9136" s="1" t="s">
        <v>44</v>
      </c>
      <c r="F9136" s="1" t="s">
        <v>521</v>
      </c>
      <c r="G9136" s="3">
        <v>45482</v>
      </c>
      <c r="H9136" s="3">
        <v>45483</v>
      </c>
      <c r="I9136" s="6">
        <v>2350</v>
      </c>
      <c r="J9136" s="1">
        <v>1</v>
      </c>
      <c r="K9136" s="4">
        <v>0.05</v>
      </c>
      <c r="L9136" s="6">
        <f t="shared" si="284"/>
        <v>117.5</v>
      </c>
      <c r="M9136" s="8">
        <f t="shared" si="285"/>
        <v>2232.5</v>
      </c>
      <c r="N9136" t="str" cm="1">
        <f t="array" ref="N91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37" spans="2:14" x14ac:dyDescent="0.35">
      <c r="B9137" s="7">
        <v>2033135</v>
      </c>
      <c r="C9137" s="1" t="s">
        <v>24</v>
      </c>
      <c r="D9137" s="1" t="s">
        <v>29</v>
      </c>
      <c r="E9137" s="1" t="s">
        <v>45</v>
      </c>
      <c r="F9137" s="1" t="s">
        <v>520</v>
      </c>
      <c r="G9137" s="3">
        <v>45482</v>
      </c>
      <c r="H9137" s="3">
        <v>45490</v>
      </c>
      <c r="I9137" s="6">
        <v>90</v>
      </c>
      <c r="J9137" s="1">
        <v>2</v>
      </c>
      <c r="K9137" s="4">
        <v>0.05</v>
      </c>
      <c r="L9137" s="6">
        <f t="shared" si="284"/>
        <v>4.5</v>
      </c>
      <c r="M9137" s="8">
        <f t="shared" si="285"/>
        <v>175.5</v>
      </c>
      <c r="N9137" t="str" cm="1">
        <f t="array" ref="N91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38" spans="2:14" x14ac:dyDescent="0.35">
      <c r="B9138" s="7">
        <v>2033136</v>
      </c>
      <c r="C9138" s="1" t="s">
        <v>4</v>
      </c>
      <c r="D9138" s="1" t="s">
        <v>25</v>
      </c>
      <c r="E9138" s="1" t="s">
        <v>46</v>
      </c>
      <c r="F9138" s="1" t="s">
        <v>518</v>
      </c>
      <c r="G9138" s="3">
        <v>45482</v>
      </c>
      <c r="H9138" s="3">
        <v>45484</v>
      </c>
      <c r="I9138" s="6">
        <v>280</v>
      </c>
      <c r="J9138" s="1">
        <v>1</v>
      </c>
      <c r="K9138" s="4">
        <v>0.02</v>
      </c>
      <c r="L9138" s="6">
        <f t="shared" si="284"/>
        <v>5.6000000000000005</v>
      </c>
      <c r="M9138" s="8">
        <f t="shared" si="285"/>
        <v>274.39999999999998</v>
      </c>
      <c r="N9138" t="str" cm="1">
        <f t="array" ref="N91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39" spans="2:14" x14ac:dyDescent="0.35">
      <c r="B9139" s="7">
        <v>2033137</v>
      </c>
      <c r="C9139" s="1" t="s">
        <v>5</v>
      </c>
      <c r="D9139" s="1" t="s">
        <v>30</v>
      </c>
      <c r="E9139" s="1" t="s">
        <v>47</v>
      </c>
      <c r="F9139" s="1" t="s">
        <v>519</v>
      </c>
      <c r="G9139" s="3">
        <v>45482</v>
      </c>
      <c r="H9139" s="3">
        <v>45485</v>
      </c>
      <c r="I9139" s="6">
        <v>70</v>
      </c>
      <c r="J9139" s="1">
        <v>2</v>
      </c>
      <c r="K9139" s="4">
        <v>0.06</v>
      </c>
      <c r="L9139" s="6">
        <f t="shared" si="284"/>
        <v>4.2</v>
      </c>
      <c r="M9139" s="8">
        <f t="shared" si="285"/>
        <v>135.80000000000001</v>
      </c>
      <c r="N9139" t="str" cm="1">
        <f t="array" ref="N91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40" spans="2:14" x14ac:dyDescent="0.35">
      <c r="B9140" s="7">
        <v>2033138</v>
      </c>
      <c r="C9140" s="1" t="s">
        <v>6</v>
      </c>
      <c r="D9140" s="1" t="s">
        <v>27</v>
      </c>
      <c r="E9140" s="1" t="s">
        <v>48</v>
      </c>
      <c r="F9140" s="1" t="s">
        <v>520</v>
      </c>
      <c r="G9140" s="3">
        <v>45482</v>
      </c>
      <c r="H9140" s="3">
        <v>45487</v>
      </c>
      <c r="I9140" s="6">
        <v>230</v>
      </c>
      <c r="J9140" s="1">
        <v>3</v>
      </c>
      <c r="K9140" s="4">
        <v>0.15</v>
      </c>
      <c r="L9140" s="6">
        <f t="shared" si="284"/>
        <v>34.5</v>
      </c>
      <c r="M9140" s="8">
        <f t="shared" si="285"/>
        <v>655.5</v>
      </c>
      <c r="N9140" t="str" cm="1">
        <f t="array" ref="N91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41" spans="2:14" x14ac:dyDescent="0.35">
      <c r="B9141" s="7">
        <v>2033139</v>
      </c>
      <c r="C9141" s="1" t="s">
        <v>7</v>
      </c>
      <c r="D9141" s="1" t="s">
        <v>28</v>
      </c>
      <c r="E9141" s="1" t="s">
        <v>49</v>
      </c>
      <c r="F9141" s="1" t="s">
        <v>521</v>
      </c>
      <c r="G9141" s="3">
        <v>45482</v>
      </c>
      <c r="H9141" s="3">
        <v>45483</v>
      </c>
      <c r="I9141" s="6">
        <v>7999</v>
      </c>
      <c r="J9141" s="1">
        <v>2</v>
      </c>
      <c r="K9141" s="4">
        <v>0.02</v>
      </c>
      <c r="L9141" s="6">
        <f t="shared" si="284"/>
        <v>159.97999999999999</v>
      </c>
      <c r="M9141" s="8">
        <f t="shared" si="285"/>
        <v>15838.02</v>
      </c>
      <c r="N9141" t="str" cm="1">
        <f t="array" ref="N91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42" spans="2:14" x14ac:dyDescent="0.35">
      <c r="B9142" s="7">
        <v>2033140</v>
      </c>
      <c r="C9142" s="1" t="s">
        <v>10</v>
      </c>
      <c r="D9142" s="1" t="s">
        <v>29</v>
      </c>
      <c r="E9142" s="1" t="s">
        <v>50</v>
      </c>
      <c r="F9142" s="1" t="s">
        <v>518</v>
      </c>
      <c r="G9142" s="3">
        <v>45482</v>
      </c>
      <c r="H9142" s="3">
        <v>45490</v>
      </c>
      <c r="I9142" s="6">
        <v>850</v>
      </c>
      <c r="J9142" s="1">
        <v>7</v>
      </c>
      <c r="K9142" s="4">
        <v>0.02</v>
      </c>
      <c r="L9142" s="6">
        <f t="shared" si="284"/>
        <v>17</v>
      </c>
      <c r="M9142" s="8">
        <f t="shared" si="285"/>
        <v>5933</v>
      </c>
      <c r="N9142" t="str" cm="1">
        <f t="array" ref="N91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43" spans="2:14" x14ac:dyDescent="0.35">
      <c r="B9143" s="7">
        <v>2033141</v>
      </c>
      <c r="C9143" s="1" t="s">
        <v>8</v>
      </c>
      <c r="D9143" s="1" t="s">
        <v>25</v>
      </c>
      <c r="E9143" s="1" t="s">
        <v>51</v>
      </c>
      <c r="F9143" s="1" t="s">
        <v>518</v>
      </c>
      <c r="G9143" s="3">
        <v>45482</v>
      </c>
      <c r="H9143" s="3">
        <v>45484</v>
      </c>
      <c r="I9143" s="6">
        <v>65000</v>
      </c>
      <c r="J9143" s="1">
        <v>2</v>
      </c>
      <c r="K9143" s="4">
        <v>0.02</v>
      </c>
      <c r="L9143" s="6">
        <f t="shared" si="284"/>
        <v>1300</v>
      </c>
      <c r="M9143" s="8">
        <f t="shared" si="285"/>
        <v>128700</v>
      </c>
      <c r="N9143" t="str" cm="1">
        <f t="array" ref="N91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44" spans="2:14" x14ac:dyDescent="0.35">
      <c r="B9144" s="7">
        <v>2033142</v>
      </c>
      <c r="C9144" s="1" t="s">
        <v>9</v>
      </c>
      <c r="D9144" s="1" t="s">
        <v>26</v>
      </c>
      <c r="E9144" s="1" t="s">
        <v>506</v>
      </c>
      <c r="F9144" s="1" t="s">
        <v>519</v>
      </c>
      <c r="G9144" s="3">
        <v>45482</v>
      </c>
      <c r="H9144" s="3">
        <v>45485</v>
      </c>
      <c r="I9144" s="6">
        <v>450</v>
      </c>
      <c r="J9144" s="1">
        <v>1</v>
      </c>
      <c r="K9144" s="4">
        <v>0.02</v>
      </c>
      <c r="L9144" s="6">
        <f t="shared" si="284"/>
        <v>9</v>
      </c>
      <c r="M9144" s="8">
        <f t="shared" si="285"/>
        <v>441</v>
      </c>
      <c r="N9144" t="str" cm="1">
        <f t="array" ref="N91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45" spans="2:14" x14ac:dyDescent="0.35">
      <c r="B9145" s="7">
        <v>2033143</v>
      </c>
      <c r="C9145" s="1" t="s">
        <v>11</v>
      </c>
      <c r="D9145" s="1" t="s">
        <v>27</v>
      </c>
      <c r="E9145" s="1" t="s">
        <v>507</v>
      </c>
      <c r="F9145" s="1" t="s">
        <v>521</v>
      </c>
      <c r="G9145" s="3">
        <v>45482</v>
      </c>
      <c r="H9145" s="3">
        <v>45487</v>
      </c>
      <c r="I9145" s="6">
        <v>1299</v>
      </c>
      <c r="J9145" s="1">
        <v>1</v>
      </c>
      <c r="K9145" s="4">
        <v>0.02</v>
      </c>
      <c r="L9145" s="6">
        <f t="shared" si="284"/>
        <v>25.98</v>
      </c>
      <c r="M9145" s="8">
        <f t="shared" si="285"/>
        <v>1273.02</v>
      </c>
      <c r="N9145" t="str" cm="1">
        <f t="array" ref="N91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46" spans="2:14" x14ac:dyDescent="0.35">
      <c r="B9146" s="7">
        <v>2033144</v>
      </c>
      <c r="C9146" s="1" t="s">
        <v>12</v>
      </c>
      <c r="D9146" s="1" t="s">
        <v>28</v>
      </c>
      <c r="E9146" s="1" t="s">
        <v>508</v>
      </c>
      <c r="F9146" s="1" t="s">
        <v>520</v>
      </c>
      <c r="G9146" s="3">
        <v>45482</v>
      </c>
      <c r="H9146" s="3">
        <v>45483</v>
      </c>
      <c r="I9146" s="6">
        <v>1700</v>
      </c>
      <c r="J9146" s="1">
        <v>1</v>
      </c>
      <c r="K9146" s="4">
        <v>0.02</v>
      </c>
      <c r="L9146" s="6">
        <f t="shared" si="284"/>
        <v>34</v>
      </c>
      <c r="M9146" s="8">
        <f t="shared" si="285"/>
        <v>1666</v>
      </c>
      <c r="N9146" t="str" cm="1">
        <f t="array" ref="N91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47" spans="2:14" x14ac:dyDescent="0.35">
      <c r="B9147" s="7">
        <v>2033145</v>
      </c>
      <c r="C9147" s="1" t="s">
        <v>13</v>
      </c>
      <c r="D9147" s="1" t="s">
        <v>29</v>
      </c>
      <c r="E9147" s="1" t="s">
        <v>31</v>
      </c>
      <c r="F9147" s="1" t="s">
        <v>518</v>
      </c>
      <c r="G9147" s="3">
        <v>45482</v>
      </c>
      <c r="H9147" s="3">
        <v>45490</v>
      </c>
      <c r="I9147" s="6">
        <v>55000</v>
      </c>
      <c r="J9147" s="1">
        <v>2</v>
      </c>
      <c r="K9147" s="4">
        <v>0.02</v>
      </c>
      <c r="L9147" s="6">
        <f t="shared" si="284"/>
        <v>1100</v>
      </c>
      <c r="M9147" s="8">
        <f t="shared" si="285"/>
        <v>108900</v>
      </c>
      <c r="N9147" t="str" cm="1">
        <f t="array" ref="N91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48" spans="2:14" x14ac:dyDescent="0.35">
      <c r="B9148" s="7">
        <v>2033146</v>
      </c>
      <c r="C9148" s="1" t="s">
        <v>14</v>
      </c>
      <c r="D9148" s="1" t="s">
        <v>25</v>
      </c>
      <c r="E9148" s="1" t="s">
        <v>32</v>
      </c>
      <c r="F9148" s="1" t="s">
        <v>519</v>
      </c>
      <c r="G9148" s="3">
        <v>45482</v>
      </c>
      <c r="H9148" s="3">
        <v>45484</v>
      </c>
      <c r="I9148" s="6">
        <v>57999</v>
      </c>
      <c r="J9148" s="1">
        <v>1</v>
      </c>
      <c r="K9148" s="4">
        <v>0.02</v>
      </c>
      <c r="L9148" s="6">
        <f t="shared" si="284"/>
        <v>1159.98</v>
      </c>
      <c r="M9148" s="8">
        <f t="shared" si="285"/>
        <v>56839.02</v>
      </c>
      <c r="N9148" t="str" cm="1">
        <f t="array" ref="N91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49" spans="2:14" x14ac:dyDescent="0.35">
      <c r="B9149" s="7">
        <v>2033147</v>
      </c>
      <c r="C9149" s="1" t="s">
        <v>15</v>
      </c>
      <c r="D9149" s="1" t="s">
        <v>26</v>
      </c>
      <c r="E9149" s="1" t="s">
        <v>38</v>
      </c>
      <c r="F9149" s="1" t="s">
        <v>520</v>
      </c>
      <c r="G9149" s="3">
        <v>45482</v>
      </c>
      <c r="H9149" s="3">
        <v>45485</v>
      </c>
      <c r="I9149" s="6">
        <v>1399</v>
      </c>
      <c r="J9149" s="1">
        <v>2</v>
      </c>
      <c r="K9149" s="4">
        <v>7.0000000000000007E-2</v>
      </c>
      <c r="L9149" s="6">
        <f t="shared" si="284"/>
        <v>97.93</v>
      </c>
      <c r="M9149" s="8">
        <f t="shared" si="285"/>
        <v>2700.07</v>
      </c>
      <c r="N9149" t="str" cm="1">
        <f t="array" ref="N91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50" spans="2:14" x14ac:dyDescent="0.35">
      <c r="B9150" s="7">
        <v>2033148</v>
      </c>
      <c r="C9150" s="1" t="s">
        <v>16</v>
      </c>
      <c r="D9150" s="1" t="s">
        <v>27</v>
      </c>
      <c r="E9150" s="1" t="s">
        <v>33</v>
      </c>
      <c r="F9150" s="1" t="s">
        <v>521</v>
      </c>
      <c r="G9150" s="3">
        <v>45482</v>
      </c>
      <c r="H9150" s="3">
        <v>45487</v>
      </c>
      <c r="I9150" s="6">
        <v>999</v>
      </c>
      <c r="J9150" s="1">
        <v>7</v>
      </c>
      <c r="K9150" s="4">
        <v>0.03</v>
      </c>
      <c r="L9150" s="6">
        <f t="shared" si="284"/>
        <v>29.97</v>
      </c>
      <c r="M9150" s="8">
        <f t="shared" si="285"/>
        <v>6963.03</v>
      </c>
      <c r="N9150" t="str" cm="1">
        <f t="array" ref="N91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51" spans="2:14" x14ac:dyDescent="0.35">
      <c r="B9151" s="7">
        <v>2033149</v>
      </c>
      <c r="C9151" s="1" t="s">
        <v>17</v>
      </c>
      <c r="D9151" s="1" t="s">
        <v>28</v>
      </c>
      <c r="E9151" s="1" t="s">
        <v>34</v>
      </c>
      <c r="F9151" s="1" t="s">
        <v>518</v>
      </c>
      <c r="G9151" s="3">
        <v>45482</v>
      </c>
      <c r="H9151" s="3">
        <v>45483</v>
      </c>
      <c r="I9151" s="6">
        <v>2099</v>
      </c>
      <c r="J9151" s="1">
        <v>2</v>
      </c>
      <c r="K9151" s="4">
        <v>0.08</v>
      </c>
      <c r="L9151" s="6">
        <f t="shared" si="284"/>
        <v>167.92000000000002</v>
      </c>
      <c r="M9151" s="8">
        <f t="shared" si="285"/>
        <v>4030.08</v>
      </c>
      <c r="N9151" t="str" cm="1">
        <f t="array" ref="N91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52" spans="2:14" x14ac:dyDescent="0.35">
      <c r="B9152" s="7">
        <v>2033150</v>
      </c>
      <c r="C9152" s="1" t="s">
        <v>18</v>
      </c>
      <c r="D9152" s="1" t="s">
        <v>29</v>
      </c>
      <c r="E9152" s="1" t="s">
        <v>35</v>
      </c>
      <c r="F9152" s="1" t="s">
        <v>518</v>
      </c>
      <c r="G9152" s="3">
        <v>45482</v>
      </c>
      <c r="H9152" s="3">
        <v>45490</v>
      </c>
      <c r="I9152" s="6">
        <v>11000</v>
      </c>
      <c r="J9152" s="1">
        <v>2</v>
      </c>
      <c r="K9152" s="4">
        <v>0.05</v>
      </c>
      <c r="L9152" s="6">
        <f t="shared" si="284"/>
        <v>550</v>
      </c>
      <c r="M9152" s="8">
        <f t="shared" si="285"/>
        <v>21450</v>
      </c>
      <c r="N9152" t="str" cm="1">
        <f t="array" ref="N91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53" spans="2:14" x14ac:dyDescent="0.35">
      <c r="B9153" s="7">
        <v>2033151</v>
      </c>
      <c r="C9153" s="1" t="s">
        <v>19</v>
      </c>
      <c r="D9153" s="1" t="s">
        <v>25</v>
      </c>
      <c r="E9153" s="1" t="s">
        <v>36</v>
      </c>
      <c r="F9153" s="1" t="s">
        <v>519</v>
      </c>
      <c r="G9153" s="3">
        <v>45482</v>
      </c>
      <c r="H9153" s="3">
        <v>45484</v>
      </c>
      <c r="I9153" s="6">
        <v>800</v>
      </c>
      <c r="J9153" s="1">
        <v>1</v>
      </c>
      <c r="K9153" s="4">
        <v>0.05</v>
      </c>
      <c r="L9153" s="6">
        <f t="shared" si="284"/>
        <v>40</v>
      </c>
      <c r="M9153" s="8">
        <f t="shared" si="285"/>
        <v>760</v>
      </c>
      <c r="N9153" t="str" cm="1">
        <f t="array" ref="N91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54" spans="2:14" x14ac:dyDescent="0.35">
      <c r="B9154" s="7">
        <v>2033152</v>
      </c>
      <c r="C9154" s="1" t="s">
        <v>20</v>
      </c>
      <c r="D9154" s="1" t="s">
        <v>467</v>
      </c>
      <c r="E9154" s="1" t="s">
        <v>37</v>
      </c>
      <c r="F9154" s="1" t="s">
        <v>521</v>
      </c>
      <c r="G9154" s="3">
        <v>45482</v>
      </c>
      <c r="H9154" s="3">
        <v>45485</v>
      </c>
      <c r="I9154" s="6">
        <v>5500</v>
      </c>
      <c r="J9154" s="1">
        <v>2</v>
      </c>
      <c r="K9154" s="4">
        <v>0.05</v>
      </c>
      <c r="L9154" s="6">
        <f t="shared" si="284"/>
        <v>275</v>
      </c>
      <c r="M9154" s="8">
        <f t="shared" si="285"/>
        <v>10725</v>
      </c>
      <c r="N9154" t="str" cm="1">
        <f t="array" ref="N91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55" spans="2:14" x14ac:dyDescent="0.35">
      <c r="B9155" s="7">
        <v>2033153</v>
      </c>
      <c r="C9155" s="1" t="s">
        <v>21</v>
      </c>
      <c r="D9155" s="1" t="s">
        <v>25</v>
      </c>
      <c r="E9155" s="1" t="s">
        <v>39</v>
      </c>
      <c r="F9155" s="1" t="s">
        <v>520</v>
      </c>
      <c r="G9155" s="3">
        <v>45482</v>
      </c>
      <c r="H9155" s="3">
        <v>45487</v>
      </c>
      <c r="I9155" s="6">
        <v>1350</v>
      </c>
      <c r="J9155" s="1">
        <v>4</v>
      </c>
      <c r="K9155" s="4">
        <v>0.05</v>
      </c>
      <c r="L9155" s="6">
        <f t="shared" si="284"/>
        <v>67.5</v>
      </c>
      <c r="M9155" s="8">
        <f t="shared" si="285"/>
        <v>5332.5</v>
      </c>
      <c r="N9155" t="str" cm="1">
        <f t="array" ref="N91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56" spans="2:14" x14ac:dyDescent="0.35">
      <c r="B9156" s="7">
        <v>2033154</v>
      </c>
      <c r="C9156" s="1" t="s">
        <v>22</v>
      </c>
      <c r="D9156" s="1" t="s">
        <v>26</v>
      </c>
      <c r="E9156" s="1" t="s">
        <v>40</v>
      </c>
      <c r="F9156" s="1" t="s">
        <v>518</v>
      </c>
      <c r="G9156" s="3">
        <v>45482</v>
      </c>
      <c r="H9156" s="3">
        <v>45483</v>
      </c>
      <c r="I9156" s="6">
        <v>4500</v>
      </c>
      <c r="J9156" s="1">
        <v>3</v>
      </c>
      <c r="K9156" s="4">
        <v>0.03</v>
      </c>
      <c r="L9156" s="6">
        <f t="shared" ref="L9156:L9219" si="286">I9156*K9156</f>
        <v>135</v>
      </c>
      <c r="M9156" s="8">
        <f t="shared" ref="M9156:M9219" si="287">I9156*J9156-L9156</f>
        <v>13365</v>
      </c>
      <c r="N9156" t="str" cm="1">
        <f t="array" ref="N91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57" spans="2:14" x14ac:dyDescent="0.35">
      <c r="B9157" s="7">
        <v>2033155</v>
      </c>
      <c r="C9157" s="1" t="s">
        <v>23</v>
      </c>
      <c r="D9157" s="1" t="s">
        <v>27</v>
      </c>
      <c r="E9157" s="1" t="s">
        <v>41</v>
      </c>
      <c r="F9157" s="1" t="s">
        <v>519</v>
      </c>
      <c r="G9157" s="3">
        <v>45482</v>
      </c>
      <c r="H9157" s="3">
        <v>45490</v>
      </c>
      <c r="I9157" s="6">
        <v>2350</v>
      </c>
      <c r="J9157" s="1">
        <v>2</v>
      </c>
      <c r="K9157" s="4">
        <v>0.1</v>
      </c>
      <c r="L9157" s="6">
        <f t="shared" si="286"/>
        <v>235</v>
      </c>
      <c r="M9157" s="8">
        <f t="shared" si="287"/>
        <v>4465</v>
      </c>
      <c r="N9157" t="str" cm="1">
        <f t="array" ref="N91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58" spans="2:14" x14ac:dyDescent="0.35">
      <c r="B9158" s="7">
        <v>2033156</v>
      </c>
      <c r="C9158" s="1" t="s">
        <v>24</v>
      </c>
      <c r="D9158" s="1" t="s">
        <v>28</v>
      </c>
      <c r="E9158" s="1" t="s">
        <v>42</v>
      </c>
      <c r="F9158" s="1" t="s">
        <v>520</v>
      </c>
      <c r="G9158" s="3">
        <v>45482</v>
      </c>
      <c r="H9158" s="3">
        <v>45484</v>
      </c>
      <c r="I9158" s="6">
        <v>90</v>
      </c>
      <c r="J9158" s="1">
        <v>1</v>
      </c>
      <c r="K9158" s="4">
        <v>0.05</v>
      </c>
      <c r="L9158" s="6">
        <f t="shared" si="286"/>
        <v>4.5</v>
      </c>
      <c r="M9158" s="8">
        <f t="shared" si="287"/>
        <v>85.5</v>
      </c>
      <c r="N9158" t="str" cm="1">
        <f t="array" ref="N91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59" spans="2:14" x14ac:dyDescent="0.35">
      <c r="B9159" s="7">
        <v>2033157</v>
      </c>
      <c r="C9159" s="1" t="s">
        <v>4</v>
      </c>
      <c r="D9159" s="1" t="s">
        <v>29</v>
      </c>
      <c r="E9159" s="1" t="s">
        <v>43</v>
      </c>
      <c r="F9159" s="1" t="s">
        <v>521</v>
      </c>
      <c r="G9159" s="3">
        <v>45482</v>
      </c>
      <c r="H9159" s="3">
        <v>45485</v>
      </c>
      <c r="I9159" s="6">
        <v>280</v>
      </c>
      <c r="J9159" s="1">
        <v>1</v>
      </c>
      <c r="K9159" s="4">
        <v>0.05</v>
      </c>
      <c r="L9159" s="6">
        <f t="shared" si="286"/>
        <v>14</v>
      </c>
      <c r="M9159" s="8">
        <f t="shared" si="287"/>
        <v>266</v>
      </c>
      <c r="N9159" t="str" cm="1">
        <f t="array" ref="N91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60" spans="2:14" x14ac:dyDescent="0.35">
      <c r="B9160" s="7">
        <v>2033158</v>
      </c>
      <c r="C9160" s="1" t="s">
        <v>5</v>
      </c>
      <c r="D9160" s="1" t="s">
        <v>25</v>
      </c>
      <c r="E9160" s="1" t="s">
        <v>44</v>
      </c>
      <c r="F9160" s="1" t="s">
        <v>518</v>
      </c>
      <c r="G9160" s="3">
        <v>45482</v>
      </c>
      <c r="H9160" s="3">
        <v>45487</v>
      </c>
      <c r="I9160" s="6">
        <v>70</v>
      </c>
      <c r="J9160" s="1">
        <v>2</v>
      </c>
      <c r="K9160" s="4">
        <v>0.02</v>
      </c>
      <c r="L9160" s="6">
        <f t="shared" si="286"/>
        <v>1.4000000000000001</v>
      </c>
      <c r="M9160" s="8">
        <f t="shared" si="287"/>
        <v>138.6</v>
      </c>
      <c r="N9160" t="str" cm="1">
        <f t="array" ref="N91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61" spans="2:14" x14ac:dyDescent="0.35">
      <c r="B9161" s="7">
        <v>2033159</v>
      </c>
      <c r="C9161" s="1" t="s">
        <v>6</v>
      </c>
      <c r="D9161" s="1" t="s">
        <v>30</v>
      </c>
      <c r="E9161" s="1" t="s">
        <v>45</v>
      </c>
      <c r="F9161" s="1" t="s">
        <v>518</v>
      </c>
      <c r="G9161" s="3">
        <v>45482</v>
      </c>
      <c r="H9161" s="3">
        <v>45483</v>
      </c>
      <c r="I9161" s="6">
        <v>230</v>
      </c>
      <c r="J9161" s="1">
        <v>1</v>
      </c>
      <c r="K9161" s="4">
        <v>0.06</v>
      </c>
      <c r="L9161" s="6">
        <f t="shared" si="286"/>
        <v>13.799999999999999</v>
      </c>
      <c r="M9161" s="8">
        <f t="shared" si="287"/>
        <v>216.2</v>
      </c>
      <c r="N9161" t="str" cm="1">
        <f t="array" ref="N91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62" spans="2:14" x14ac:dyDescent="0.35">
      <c r="B9162" s="7">
        <v>2033160</v>
      </c>
      <c r="C9162" s="1" t="s">
        <v>7</v>
      </c>
      <c r="D9162" s="1" t="s">
        <v>27</v>
      </c>
      <c r="E9162" s="1" t="s">
        <v>46</v>
      </c>
      <c r="F9162" s="1" t="s">
        <v>519</v>
      </c>
      <c r="G9162" s="3">
        <v>45482</v>
      </c>
      <c r="H9162" s="3">
        <v>45490</v>
      </c>
      <c r="I9162" s="6">
        <v>7999</v>
      </c>
      <c r="J9162" s="1">
        <v>3</v>
      </c>
      <c r="K9162" s="4">
        <v>0.15</v>
      </c>
      <c r="L9162" s="6">
        <f t="shared" si="286"/>
        <v>1199.8499999999999</v>
      </c>
      <c r="M9162" s="8">
        <f t="shared" si="287"/>
        <v>22797.15</v>
      </c>
      <c r="N9162" t="str" cm="1">
        <f t="array" ref="N91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63" spans="2:14" x14ac:dyDescent="0.35">
      <c r="B9163" s="7">
        <v>2033161</v>
      </c>
      <c r="C9163" s="1" t="s">
        <v>10</v>
      </c>
      <c r="D9163" s="1" t="s">
        <v>28</v>
      </c>
      <c r="E9163" s="1" t="s">
        <v>47</v>
      </c>
      <c r="F9163" s="1" t="s">
        <v>521</v>
      </c>
      <c r="G9163" s="3">
        <v>45482</v>
      </c>
      <c r="H9163" s="3">
        <v>45484</v>
      </c>
      <c r="I9163" s="6">
        <v>850</v>
      </c>
      <c r="J9163" s="1">
        <v>2</v>
      </c>
      <c r="K9163" s="4">
        <v>0.02</v>
      </c>
      <c r="L9163" s="6">
        <f t="shared" si="286"/>
        <v>17</v>
      </c>
      <c r="M9163" s="8">
        <f t="shared" si="287"/>
        <v>1683</v>
      </c>
      <c r="N9163" t="str" cm="1">
        <f t="array" ref="N91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64" spans="2:14" x14ac:dyDescent="0.35">
      <c r="B9164" s="7">
        <v>2033162</v>
      </c>
      <c r="C9164" s="1" t="s">
        <v>8</v>
      </c>
      <c r="D9164" s="1" t="s">
        <v>29</v>
      </c>
      <c r="E9164" s="1" t="s">
        <v>48</v>
      </c>
      <c r="F9164" s="1" t="s">
        <v>520</v>
      </c>
      <c r="G9164" s="3">
        <v>45482</v>
      </c>
      <c r="H9164" s="3">
        <v>45485</v>
      </c>
      <c r="I9164" s="6">
        <v>65000</v>
      </c>
      <c r="J9164" s="1">
        <v>1</v>
      </c>
      <c r="K9164" s="4">
        <v>0.02</v>
      </c>
      <c r="L9164" s="6">
        <f t="shared" si="286"/>
        <v>1300</v>
      </c>
      <c r="M9164" s="8">
        <f t="shared" si="287"/>
        <v>63700</v>
      </c>
      <c r="N9164" t="str" cm="1">
        <f t="array" ref="N91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65" spans="2:14" x14ac:dyDescent="0.35">
      <c r="B9165" s="7">
        <v>2033163</v>
      </c>
      <c r="C9165" s="1" t="s">
        <v>9</v>
      </c>
      <c r="D9165" s="1" t="s">
        <v>25</v>
      </c>
      <c r="E9165" s="1" t="s">
        <v>49</v>
      </c>
      <c r="F9165" s="1" t="s">
        <v>518</v>
      </c>
      <c r="G9165" s="3">
        <v>45482</v>
      </c>
      <c r="H9165" s="3">
        <v>45487</v>
      </c>
      <c r="I9165" s="6">
        <v>450</v>
      </c>
      <c r="J9165" s="1">
        <v>2</v>
      </c>
      <c r="K9165" s="4">
        <v>0.02</v>
      </c>
      <c r="L9165" s="6">
        <f t="shared" si="286"/>
        <v>9</v>
      </c>
      <c r="M9165" s="8">
        <f t="shared" si="287"/>
        <v>891</v>
      </c>
      <c r="N9165" t="str" cm="1">
        <f t="array" ref="N91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66" spans="2:14" x14ac:dyDescent="0.35">
      <c r="B9166" s="7">
        <v>2033164</v>
      </c>
      <c r="C9166" s="1" t="s">
        <v>11</v>
      </c>
      <c r="D9166" s="1" t="s">
        <v>26</v>
      </c>
      <c r="E9166" s="1" t="s">
        <v>50</v>
      </c>
      <c r="F9166" s="1" t="s">
        <v>519</v>
      </c>
      <c r="G9166" s="3">
        <v>45482</v>
      </c>
      <c r="H9166" s="3">
        <v>45483</v>
      </c>
      <c r="I9166" s="6">
        <v>1299</v>
      </c>
      <c r="J9166" s="1">
        <v>1</v>
      </c>
      <c r="K9166" s="4">
        <v>0.02</v>
      </c>
      <c r="L9166" s="6">
        <f t="shared" si="286"/>
        <v>25.98</v>
      </c>
      <c r="M9166" s="8">
        <f t="shared" si="287"/>
        <v>1273.02</v>
      </c>
      <c r="N9166" t="str" cm="1">
        <f t="array" ref="N91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67" spans="2:14" x14ac:dyDescent="0.35">
      <c r="B9167" s="7">
        <v>2033165</v>
      </c>
      <c r="C9167" s="1" t="s">
        <v>12</v>
      </c>
      <c r="D9167" s="1" t="s">
        <v>27</v>
      </c>
      <c r="E9167" s="1" t="s">
        <v>51</v>
      </c>
      <c r="F9167" s="1" t="s">
        <v>520</v>
      </c>
      <c r="G9167" s="3">
        <v>45482</v>
      </c>
      <c r="H9167" s="3">
        <v>45490</v>
      </c>
      <c r="I9167" s="6">
        <v>1700</v>
      </c>
      <c r="J9167" s="1">
        <v>2</v>
      </c>
      <c r="K9167" s="4">
        <v>0.02</v>
      </c>
      <c r="L9167" s="6">
        <f t="shared" si="286"/>
        <v>34</v>
      </c>
      <c r="M9167" s="8">
        <f t="shared" si="287"/>
        <v>3366</v>
      </c>
      <c r="N9167" t="str" cm="1">
        <f t="array" ref="N91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68" spans="2:14" x14ac:dyDescent="0.35">
      <c r="B9168" s="7">
        <v>2033166</v>
      </c>
      <c r="C9168" s="1" t="s">
        <v>13</v>
      </c>
      <c r="D9168" s="1" t="s">
        <v>28</v>
      </c>
      <c r="E9168" s="1" t="s">
        <v>506</v>
      </c>
      <c r="F9168" s="1" t="s">
        <v>521</v>
      </c>
      <c r="G9168" s="3">
        <v>45482</v>
      </c>
      <c r="H9168" s="3">
        <v>45484</v>
      </c>
      <c r="I9168" s="6">
        <v>55000</v>
      </c>
      <c r="J9168" s="1">
        <v>3</v>
      </c>
      <c r="K9168" s="4">
        <v>0.02</v>
      </c>
      <c r="L9168" s="6">
        <f t="shared" si="286"/>
        <v>1100</v>
      </c>
      <c r="M9168" s="8">
        <f t="shared" si="287"/>
        <v>163900</v>
      </c>
      <c r="N9168" t="str" cm="1">
        <f t="array" ref="N91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69" spans="2:14" x14ac:dyDescent="0.35">
      <c r="B9169" s="7">
        <v>2033167</v>
      </c>
      <c r="C9169" s="1" t="s">
        <v>14</v>
      </c>
      <c r="D9169" s="1" t="s">
        <v>29</v>
      </c>
      <c r="E9169" s="1" t="s">
        <v>507</v>
      </c>
      <c r="F9169" s="1" t="s">
        <v>518</v>
      </c>
      <c r="G9169" s="3">
        <v>45482</v>
      </c>
      <c r="H9169" s="3">
        <v>45485</v>
      </c>
      <c r="I9169" s="6">
        <v>57999</v>
      </c>
      <c r="J9169" s="1">
        <v>2</v>
      </c>
      <c r="K9169" s="4">
        <v>0.02</v>
      </c>
      <c r="L9169" s="6">
        <f t="shared" si="286"/>
        <v>1159.98</v>
      </c>
      <c r="M9169" s="8">
        <f t="shared" si="287"/>
        <v>114838.02</v>
      </c>
      <c r="N9169" t="str" cm="1">
        <f t="array" ref="N91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70" spans="2:14" x14ac:dyDescent="0.35">
      <c r="B9170" s="7">
        <v>2033168</v>
      </c>
      <c r="C9170" s="1" t="s">
        <v>15</v>
      </c>
      <c r="D9170" s="1" t="s">
        <v>25</v>
      </c>
      <c r="E9170" s="1" t="s">
        <v>508</v>
      </c>
      <c r="F9170" s="1" t="s">
        <v>518</v>
      </c>
      <c r="G9170" s="3">
        <v>45482</v>
      </c>
      <c r="H9170" s="3">
        <v>45487</v>
      </c>
      <c r="I9170" s="6">
        <v>1399</v>
      </c>
      <c r="J9170" s="1">
        <v>7</v>
      </c>
      <c r="K9170" s="4">
        <v>0.02</v>
      </c>
      <c r="L9170" s="6">
        <f t="shared" si="286"/>
        <v>27.98</v>
      </c>
      <c r="M9170" s="8">
        <f t="shared" si="287"/>
        <v>9765.02</v>
      </c>
      <c r="N9170" t="str" cm="1">
        <f t="array" ref="N91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71" spans="2:14" x14ac:dyDescent="0.35">
      <c r="B9171" s="7">
        <v>2033169</v>
      </c>
      <c r="C9171" s="1" t="s">
        <v>16</v>
      </c>
      <c r="D9171" s="1" t="s">
        <v>26</v>
      </c>
      <c r="E9171" s="1" t="s">
        <v>31</v>
      </c>
      <c r="F9171" s="1" t="s">
        <v>519</v>
      </c>
      <c r="G9171" s="3">
        <v>45482</v>
      </c>
      <c r="H9171" s="3">
        <v>45483</v>
      </c>
      <c r="I9171" s="6">
        <v>999</v>
      </c>
      <c r="J9171" s="1">
        <v>2</v>
      </c>
      <c r="K9171" s="4">
        <v>7.0000000000000007E-2</v>
      </c>
      <c r="L9171" s="6">
        <f t="shared" si="286"/>
        <v>69.930000000000007</v>
      </c>
      <c r="M9171" s="8">
        <f t="shared" si="287"/>
        <v>1928.07</v>
      </c>
      <c r="N9171" t="str" cm="1">
        <f t="array" ref="N91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72" spans="2:14" x14ac:dyDescent="0.35">
      <c r="B9172" s="7">
        <v>2033170</v>
      </c>
      <c r="C9172" s="1" t="s">
        <v>17</v>
      </c>
      <c r="D9172" s="1" t="s">
        <v>27</v>
      </c>
      <c r="E9172" s="1" t="s">
        <v>32</v>
      </c>
      <c r="F9172" s="1" t="s">
        <v>521</v>
      </c>
      <c r="G9172" s="3">
        <v>45482</v>
      </c>
      <c r="H9172" s="3">
        <v>45490</v>
      </c>
      <c r="I9172" s="6">
        <v>2099</v>
      </c>
      <c r="J9172" s="1">
        <v>1</v>
      </c>
      <c r="K9172" s="4">
        <v>0.03</v>
      </c>
      <c r="L9172" s="6">
        <f t="shared" si="286"/>
        <v>62.97</v>
      </c>
      <c r="M9172" s="8">
        <f t="shared" si="287"/>
        <v>2036.03</v>
      </c>
      <c r="N9172" t="str" cm="1">
        <f t="array" ref="N91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73" spans="2:14" x14ac:dyDescent="0.35">
      <c r="B9173" s="7">
        <v>2033171</v>
      </c>
      <c r="C9173" s="1" t="s">
        <v>18</v>
      </c>
      <c r="D9173" s="1" t="s">
        <v>28</v>
      </c>
      <c r="E9173" s="1" t="s">
        <v>38</v>
      </c>
      <c r="F9173" s="1" t="s">
        <v>520</v>
      </c>
      <c r="G9173" s="3">
        <v>45482</v>
      </c>
      <c r="H9173" s="3">
        <v>45484</v>
      </c>
      <c r="I9173" s="6">
        <v>11000</v>
      </c>
      <c r="J9173" s="1">
        <v>1</v>
      </c>
      <c r="K9173" s="4">
        <v>0.08</v>
      </c>
      <c r="L9173" s="6">
        <f t="shared" si="286"/>
        <v>880</v>
      </c>
      <c r="M9173" s="8">
        <f t="shared" si="287"/>
        <v>10120</v>
      </c>
      <c r="N9173" t="str" cm="1">
        <f t="array" ref="N91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74" spans="2:14" x14ac:dyDescent="0.35">
      <c r="B9174" s="7">
        <v>2033172</v>
      </c>
      <c r="C9174" s="1" t="s">
        <v>19</v>
      </c>
      <c r="D9174" s="1" t="s">
        <v>29</v>
      </c>
      <c r="E9174" s="1" t="s">
        <v>33</v>
      </c>
      <c r="F9174" s="1" t="s">
        <v>518</v>
      </c>
      <c r="G9174" s="3">
        <v>45482</v>
      </c>
      <c r="H9174" s="3">
        <v>45485</v>
      </c>
      <c r="I9174" s="6">
        <v>800</v>
      </c>
      <c r="J9174" s="1">
        <v>1</v>
      </c>
      <c r="K9174" s="4">
        <v>0.05</v>
      </c>
      <c r="L9174" s="6">
        <f t="shared" si="286"/>
        <v>40</v>
      </c>
      <c r="M9174" s="8">
        <f t="shared" si="287"/>
        <v>760</v>
      </c>
      <c r="N9174" t="str" cm="1">
        <f t="array" ref="N91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75" spans="2:14" x14ac:dyDescent="0.35">
      <c r="B9175" s="7">
        <v>2033173</v>
      </c>
      <c r="C9175" s="1" t="s">
        <v>20</v>
      </c>
      <c r="D9175" s="1" t="s">
        <v>25</v>
      </c>
      <c r="E9175" s="1" t="s">
        <v>34</v>
      </c>
      <c r="F9175" s="1" t="s">
        <v>519</v>
      </c>
      <c r="G9175" s="3">
        <v>45482</v>
      </c>
      <c r="H9175" s="3">
        <v>45487</v>
      </c>
      <c r="I9175" s="6">
        <v>5500</v>
      </c>
      <c r="J9175" s="1">
        <v>2</v>
      </c>
      <c r="K9175" s="4">
        <v>0.05</v>
      </c>
      <c r="L9175" s="6">
        <f t="shared" si="286"/>
        <v>275</v>
      </c>
      <c r="M9175" s="8">
        <f t="shared" si="287"/>
        <v>10725</v>
      </c>
      <c r="N9175" t="str" cm="1">
        <f t="array" ref="N917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76" spans="2:14" x14ac:dyDescent="0.35">
      <c r="B9176" s="7">
        <v>2033174</v>
      </c>
      <c r="C9176" s="1" t="s">
        <v>21</v>
      </c>
      <c r="D9176" s="1" t="s">
        <v>468</v>
      </c>
      <c r="E9176" s="1" t="s">
        <v>35</v>
      </c>
      <c r="F9176" s="1" t="s">
        <v>520</v>
      </c>
      <c r="G9176" s="3">
        <v>45482</v>
      </c>
      <c r="H9176" s="3">
        <v>45483</v>
      </c>
      <c r="I9176" s="6">
        <v>1350</v>
      </c>
      <c r="J9176" s="1">
        <v>1</v>
      </c>
      <c r="K9176" s="4">
        <v>0.05</v>
      </c>
      <c r="L9176" s="6">
        <f t="shared" si="286"/>
        <v>67.5</v>
      </c>
      <c r="M9176" s="8">
        <f t="shared" si="287"/>
        <v>1282.5</v>
      </c>
      <c r="N9176" t="str" cm="1">
        <f t="array" ref="N91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77" spans="2:14" x14ac:dyDescent="0.35">
      <c r="B9177" s="7">
        <v>2033175</v>
      </c>
      <c r="C9177" s="1" t="s">
        <v>22</v>
      </c>
      <c r="D9177" s="1" t="s">
        <v>25</v>
      </c>
      <c r="E9177" s="1" t="s">
        <v>36</v>
      </c>
      <c r="F9177" s="1" t="s">
        <v>521</v>
      </c>
      <c r="G9177" s="3">
        <v>45482</v>
      </c>
      <c r="H9177" s="3">
        <v>45490</v>
      </c>
      <c r="I9177" s="6">
        <v>4500</v>
      </c>
      <c r="J9177" s="1">
        <v>2</v>
      </c>
      <c r="K9177" s="4">
        <v>0.05</v>
      </c>
      <c r="L9177" s="6">
        <f t="shared" si="286"/>
        <v>225</v>
      </c>
      <c r="M9177" s="8">
        <f t="shared" si="287"/>
        <v>8775</v>
      </c>
      <c r="N9177" t="str" cm="1">
        <f t="array" ref="N91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78" spans="2:14" x14ac:dyDescent="0.35">
      <c r="B9178" s="7">
        <v>2033176</v>
      </c>
      <c r="C9178" s="1" t="s">
        <v>23</v>
      </c>
      <c r="D9178" s="1" t="s">
        <v>26</v>
      </c>
      <c r="E9178" s="1" t="s">
        <v>37</v>
      </c>
      <c r="F9178" s="1" t="s">
        <v>518</v>
      </c>
      <c r="G9178" s="3">
        <v>45482</v>
      </c>
      <c r="H9178" s="3">
        <v>45484</v>
      </c>
      <c r="I9178" s="6">
        <v>2350</v>
      </c>
      <c r="J9178" s="1">
        <v>7</v>
      </c>
      <c r="K9178" s="4">
        <v>0.03</v>
      </c>
      <c r="L9178" s="6">
        <f t="shared" si="286"/>
        <v>70.5</v>
      </c>
      <c r="M9178" s="8">
        <f t="shared" si="287"/>
        <v>16379.5</v>
      </c>
      <c r="N9178" t="str" cm="1">
        <f t="array" ref="N91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79" spans="2:14" x14ac:dyDescent="0.35">
      <c r="B9179" s="7">
        <v>2033177</v>
      </c>
      <c r="C9179" s="1" t="s">
        <v>24</v>
      </c>
      <c r="D9179" s="1" t="s">
        <v>27</v>
      </c>
      <c r="E9179" s="1" t="s">
        <v>39</v>
      </c>
      <c r="F9179" s="1" t="s">
        <v>518</v>
      </c>
      <c r="G9179" s="3">
        <v>45482</v>
      </c>
      <c r="H9179" s="3">
        <v>45485</v>
      </c>
      <c r="I9179" s="6">
        <v>90</v>
      </c>
      <c r="J9179" s="1">
        <v>2</v>
      </c>
      <c r="K9179" s="4">
        <v>0.1</v>
      </c>
      <c r="L9179" s="6">
        <f t="shared" si="286"/>
        <v>9</v>
      </c>
      <c r="M9179" s="8">
        <f t="shared" si="287"/>
        <v>171</v>
      </c>
      <c r="N9179" t="str" cm="1">
        <f t="array" ref="N91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80" spans="2:14" x14ac:dyDescent="0.35">
      <c r="B9180" s="7">
        <v>2033178</v>
      </c>
      <c r="C9180" s="1" t="s">
        <v>4</v>
      </c>
      <c r="D9180" s="1" t="s">
        <v>28</v>
      </c>
      <c r="E9180" s="1" t="s">
        <v>40</v>
      </c>
      <c r="F9180" s="1" t="s">
        <v>519</v>
      </c>
      <c r="G9180" s="3">
        <v>45482</v>
      </c>
      <c r="H9180" s="3">
        <v>45487</v>
      </c>
      <c r="I9180" s="6">
        <v>280</v>
      </c>
      <c r="J9180" s="1">
        <v>2</v>
      </c>
      <c r="K9180" s="4">
        <v>0.05</v>
      </c>
      <c r="L9180" s="6">
        <f t="shared" si="286"/>
        <v>14</v>
      </c>
      <c r="M9180" s="8">
        <f t="shared" si="287"/>
        <v>546</v>
      </c>
      <c r="N9180" t="str" cm="1">
        <f t="array" ref="N91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81" spans="2:14" x14ac:dyDescent="0.35">
      <c r="B9181" s="7">
        <v>2033179</v>
      </c>
      <c r="C9181" s="1" t="s">
        <v>5</v>
      </c>
      <c r="D9181" s="1" t="s">
        <v>29</v>
      </c>
      <c r="E9181" s="1" t="s">
        <v>41</v>
      </c>
      <c r="F9181" s="1" t="s">
        <v>521</v>
      </c>
      <c r="G9181" s="3">
        <v>45482</v>
      </c>
      <c r="H9181" s="3">
        <v>45483</v>
      </c>
      <c r="I9181" s="6">
        <v>70</v>
      </c>
      <c r="J9181" s="1">
        <v>1</v>
      </c>
      <c r="K9181" s="4">
        <v>0.05</v>
      </c>
      <c r="L9181" s="6">
        <f t="shared" si="286"/>
        <v>3.5</v>
      </c>
      <c r="M9181" s="8">
        <f t="shared" si="287"/>
        <v>66.5</v>
      </c>
      <c r="N9181" t="str" cm="1">
        <f t="array" ref="N91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82" spans="2:14" x14ac:dyDescent="0.35">
      <c r="B9182" s="7">
        <v>2033180</v>
      </c>
      <c r="C9182" s="1" t="s">
        <v>6</v>
      </c>
      <c r="D9182" s="1" t="s">
        <v>25</v>
      </c>
      <c r="E9182" s="1" t="s">
        <v>42</v>
      </c>
      <c r="F9182" s="1" t="s">
        <v>520</v>
      </c>
      <c r="G9182" s="3">
        <v>45482</v>
      </c>
      <c r="H9182" s="3">
        <v>45490</v>
      </c>
      <c r="I9182" s="6">
        <v>230</v>
      </c>
      <c r="J9182" s="1">
        <v>2</v>
      </c>
      <c r="K9182" s="4">
        <v>0.02</v>
      </c>
      <c r="L9182" s="6">
        <f t="shared" si="286"/>
        <v>4.6000000000000005</v>
      </c>
      <c r="M9182" s="8">
        <f t="shared" si="287"/>
        <v>455.4</v>
      </c>
      <c r="N9182" t="str" cm="1">
        <f t="array" ref="N91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83" spans="2:14" x14ac:dyDescent="0.35">
      <c r="B9183" s="7">
        <v>2033181</v>
      </c>
      <c r="C9183" s="1" t="s">
        <v>7</v>
      </c>
      <c r="D9183" s="1" t="s">
        <v>30</v>
      </c>
      <c r="E9183" s="1" t="s">
        <v>43</v>
      </c>
      <c r="F9183" s="1" t="s">
        <v>518</v>
      </c>
      <c r="G9183" s="3">
        <v>45482</v>
      </c>
      <c r="H9183" s="3">
        <v>45484</v>
      </c>
      <c r="I9183" s="6">
        <v>7999</v>
      </c>
      <c r="J9183" s="1">
        <v>4</v>
      </c>
      <c r="K9183" s="4">
        <v>0.06</v>
      </c>
      <c r="L9183" s="6">
        <f t="shared" si="286"/>
        <v>479.94</v>
      </c>
      <c r="M9183" s="8">
        <f t="shared" si="287"/>
        <v>31516.06</v>
      </c>
      <c r="N9183" t="str" cm="1">
        <f t="array" ref="N91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84" spans="2:14" x14ac:dyDescent="0.35">
      <c r="B9184" s="7">
        <v>2033182</v>
      </c>
      <c r="C9184" s="1" t="s">
        <v>10</v>
      </c>
      <c r="D9184" s="1" t="s">
        <v>27</v>
      </c>
      <c r="E9184" s="1" t="s">
        <v>44</v>
      </c>
      <c r="F9184" s="1" t="s">
        <v>519</v>
      </c>
      <c r="G9184" s="3">
        <v>45482</v>
      </c>
      <c r="H9184" s="3">
        <v>45485</v>
      </c>
      <c r="I9184" s="6">
        <v>850</v>
      </c>
      <c r="J9184" s="1">
        <v>3</v>
      </c>
      <c r="K9184" s="4">
        <v>0.15</v>
      </c>
      <c r="L9184" s="6">
        <f t="shared" si="286"/>
        <v>127.5</v>
      </c>
      <c r="M9184" s="8">
        <f t="shared" si="287"/>
        <v>2422.5</v>
      </c>
      <c r="N9184" t="str" cm="1">
        <f t="array" ref="N91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85" spans="2:14" x14ac:dyDescent="0.35">
      <c r="B9185" s="7">
        <v>2033183</v>
      </c>
      <c r="C9185" s="1" t="s">
        <v>8</v>
      </c>
      <c r="D9185" s="1" t="s">
        <v>28</v>
      </c>
      <c r="E9185" s="1" t="s">
        <v>45</v>
      </c>
      <c r="F9185" s="1" t="s">
        <v>520</v>
      </c>
      <c r="G9185" s="3">
        <v>45482</v>
      </c>
      <c r="H9185" s="3">
        <v>45487</v>
      </c>
      <c r="I9185" s="6">
        <v>65000</v>
      </c>
      <c r="J9185" s="1">
        <v>2</v>
      </c>
      <c r="K9185" s="4">
        <v>0.02</v>
      </c>
      <c r="L9185" s="6">
        <f t="shared" si="286"/>
        <v>1300</v>
      </c>
      <c r="M9185" s="8">
        <f t="shared" si="287"/>
        <v>128700</v>
      </c>
      <c r="N9185" t="str" cm="1">
        <f t="array" ref="N918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86" spans="2:14" x14ac:dyDescent="0.35">
      <c r="B9186" s="7">
        <v>2033184</v>
      </c>
      <c r="C9186" s="1" t="s">
        <v>9</v>
      </c>
      <c r="D9186" s="1" t="s">
        <v>29</v>
      </c>
      <c r="E9186" s="1" t="s">
        <v>46</v>
      </c>
      <c r="F9186" s="1" t="s">
        <v>521</v>
      </c>
      <c r="G9186" s="3">
        <v>45482</v>
      </c>
      <c r="H9186" s="3">
        <v>45483</v>
      </c>
      <c r="I9186" s="6">
        <v>450</v>
      </c>
      <c r="J9186" s="1">
        <v>1</v>
      </c>
      <c r="K9186" s="4">
        <v>0.02</v>
      </c>
      <c r="L9186" s="6">
        <f t="shared" si="286"/>
        <v>9</v>
      </c>
      <c r="M9186" s="8">
        <f t="shared" si="287"/>
        <v>441</v>
      </c>
      <c r="N9186" t="str" cm="1">
        <f t="array" ref="N91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87" spans="2:14" x14ac:dyDescent="0.35">
      <c r="B9187" s="7">
        <v>2033185</v>
      </c>
      <c r="C9187" s="1" t="s">
        <v>11</v>
      </c>
      <c r="D9187" s="1" t="s">
        <v>25</v>
      </c>
      <c r="E9187" s="1" t="s">
        <v>47</v>
      </c>
      <c r="F9187" s="1" t="s">
        <v>518</v>
      </c>
      <c r="G9187" s="3">
        <v>45482</v>
      </c>
      <c r="H9187" s="3">
        <v>45490</v>
      </c>
      <c r="I9187" s="6">
        <v>1299</v>
      </c>
      <c r="J9187" s="1">
        <v>1</v>
      </c>
      <c r="K9187" s="4">
        <v>0.02</v>
      </c>
      <c r="L9187" s="6">
        <f t="shared" si="286"/>
        <v>25.98</v>
      </c>
      <c r="M9187" s="8">
        <f t="shared" si="287"/>
        <v>1273.02</v>
      </c>
      <c r="N9187" t="str" cm="1">
        <f t="array" ref="N91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88" spans="2:14" x14ac:dyDescent="0.35">
      <c r="B9188" s="7">
        <v>2033186</v>
      </c>
      <c r="C9188" s="1" t="s">
        <v>12</v>
      </c>
      <c r="D9188" s="1" t="s">
        <v>26</v>
      </c>
      <c r="E9188" s="1" t="s">
        <v>48</v>
      </c>
      <c r="F9188" s="1" t="s">
        <v>518</v>
      </c>
      <c r="G9188" s="3">
        <v>45482</v>
      </c>
      <c r="H9188" s="3">
        <v>45484</v>
      </c>
      <c r="I9188" s="6">
        <v>1700</v>
      </c>
      <c r="J9188" s="1">
        <v>2</v>
      </c>
      <c r="K9188" s="4">
        <v>0.02</v>
      </c>
      <c r="L9188" s="6">
        <f t="shared" si="286"/>
        <v>34</v>
      </c>
      <c r="M9188" s="8">
        <f t="shared" si="287"/>
        <v>3366</v>
      </c>
      <c r="N9188" t="str" cm="1">
        <f t="array" ref="N91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89" spans="2:14" x14ac:dyDescent="0.35">
      <c r="B9189" s="7">
        <v>2033187</v>
      </c>
      <c r="C9189" s="1" t="s">
        <v>13</v>
      </c>
      <c r="D9189" s="1" t="s">
        <v>27</v>
      </c>
      <c r="E9189" s="1" t="s">
        <v>49</v>
      </c>
      <c r="F9189" s="1" t="s">
        <v>519</v>
      </c>
      <c r="G9189" s="3">
        <v>45482</v>
      </c>
      <c r="H9189" s="3">
        <v>45485</v>
      </c>
      <c r="I9189" s="6">
        <v>55000</v>
      </c>
      <c r="J9189" s="1">
        <v>1</v>
      </c>
      <c r="K9189" s="4">
        <v>0.02</v>
      </c>
      <c r="L9189" s="6">
        <f t="shared" si="286"/>
        <v>1100</v>
      </c>
      <c r="M9189" s="8">
        <f t="shared" si="287"/>
        <v>53900</v>
      </c>
      <c r="N9189" t="str" cm="1">
        <f t="array" ref="N91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90" spans="2:14" x14ac:dyDescent="0.35">
      <c r="B9190" s="7">
        <v>2033188</v>
      </c>
      <c r="C9190" s="1" t="s">
        <v>14</v>
      </c>
      <c r="D9190" s="1" t="s">
        <v>28</v>
      </c>
      <c r="E9190" s="1" t="s">
        <v>50</v>
      </c>
      <c r="F9190" s="1" t="s">
        <v>521</v>
      </c>
      <c r="G9190" s="3">
        <v>45482</v>
      </c>
      <c r="H9190" s="3">
        <v>45487</v>
      </c>
      <c r="I9190" s="6">
        <v>57999</v>
      </c>
      <c r="J9190" s="1">
        <v>3</v>
      </c>
      <c r="K9190" s="4">
        <v>0.02</v>
      </c>
      <c r="L9190" s="6">
        <f t="shared" si="286"/>
        <v>1159.98</v>
      </c>
      <c r="M9190" s="8">
        <f t="shared" si="287"/>
        <v>172837.02</v>
      </c>
      <c r="N9190" t="str" cm="1">
        <f t="array" ref="N91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91" spans="2:14" x14ac:dyDescent="0.35">
      <c r="B9191" s="7">
        <v>2033189</v>
      </c>
      <c r="C9191" s="1" t="s">
        <v>15</v>
      </c>
      <c r="D9191" s="1" t="s">
        <v>29</v>
      </c>
      <c r="E9191" s="1" t="s">
        <v>51</v>
      </c>
      <c r="F9191" s="1" t="s">
        <v>520</v>
      </c>
      <c r="G9191" s="3">
        <v>45482</v>
      </c>
      <c r="H9191" s="3">
        <v>45483</v>
      </c>
      <c r="I9191" s="6">
        <v>1399</v>
      </c>
      <c r="J9191" s="1">
        <v>2</v>
      </c>
      <c r="K9191" s="4">
        <v>0.02</v>
      </c>
      <c r="L9191" s="6">
        <f t="shared" si="286"/>
        <v>27.98</v>
      </c>
      <c r="M9191" s="8">
        <f t="shared" si="287"/>
        <v>2770.02</v>
      </c>
      <c r="N9191" t="str" cm="1">
        <f t="array" ref="N91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92" spans="2:14" x14ac:dyDescent="0.35">
      <c r="B9192" s="7">
        <v>2033190</v>
      </c>
      <c r="C9192" s="1" t="s">
        <v>16</v>
      </c>
      <c r="D9192" s="1" t="s">
        <v>25</v>
      </c>
      <c r="E9192" s="1" t="s">
        <v>506</v>
      </c>
      <c r="F9192" s="1" t="s">
        <v>518</v>
      </c>
      <c r="G9192" s="3">
        <v>45482</v>
      </c>
      <c r="H9192" s="3">
        <v>45490</v>
      </c>
      <c r="I9192" s="6">
        <v>999</v>
      </c>
      <c r="J9192" s="1">
        <v>1</v>
      </c>
      <c r="K9192" s="4">
        <v>0.02</v>
      </c>
      <c r="L9192" s="6">
        <f t="shared" si="286"/>
        <v>19.98</v>
      </c>
      <c r="M9192" s="8">
        <f t="shared" si="287"/>
        <v>979.02</v>
      </c>
      <c r="N9192" t="str" cm="1">
        <f t="array" ref="N91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93" spans="2:14" x14ac:dyDescent="0.35">
      <c r="B9193" s="7">
        <v>2033191</v>
      </c>
      <c r="C9193" s="1" t="s">
        <v>17</v>
      </c>
      <c r="D9193" s="1" t="s">
        <v>26</v>
      </c>
      <c r="E9193" s="1" t="s">
        <v>507</v>
      </c>
      <c r="F9193" s="1" t="s">
        <v>519</v>
      </c>
      <c r="G9193" s="3">
        <v>45482</v>
      </c>
      <c r="H9193" s="3">
        <v>45484</v>
      </c>
      <c r="I9193" s="6">
        <v>2099</v>
      </c>
      <c r="J9193" s="1">
        <v>2</v>
      </c>
      <c r="K9193" s="4">
        <v>7.0000000000000007E-2</v>
      </c>
      <c r="L9193" s="6">
        <f t="shared" si="286"/>
        <v>146.93</v>
      </c>
      <c r="M9193" s="8">
        <f t="shared" si="287"/>
        <v>4051.07</v>
      </c>
      <c r="N9193" t="str" cm="1">
        <f t="array" ref="N91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94" spans="2:14" x14ac:dyDescent="0.35">
      <c r="B9194" s="7">
        <v>2033192</v>
      </c>
      <c r="C9194" s="1" t="s">
        <v>18</v>
      </c>
      <c r="D9194" s="1" t="s">
        <v>27</v>
      </c>
      <c r="E9194" s="1" t="s">
        <v>508</v>
      </c>
      <c r="F9194" s="1" t="s">
        <v>520</v>
      </c>
      <c r="G9194" s="3">
        <v>45482</v>
      </c>
      <c r="H9194" s="3">
        <v>45485</v>
      </c>
      <c r="I9194" s="6">
        <v>11000</v>
      </c>
      <c r="J9194" s="1">
        <v>1</v>
      </c>
      <c r="K9194" s="4">
        <v>0.03</v>
      </c>
      <c r="L9194" s="6">
        <f t="shared" si="286"/>
        <v>330</v>
      </c>
      <c r="M9194" s="8">
        <f t="shared" si="287"/>
        <v>10670</v>
      </c>
      <c r="N9194" t="str" cm="1">
        <f t="array" ref="N91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95" spans="2:14" x14ac:dyDescent="0.35">
      <c r="B9195" s="7">
        <v>2033193</v>
      </c>
      <c r="C9195" s="1" t="s">
        <v>19</v>
      </c>
      <c r="D9195" s="1" t="s">
        <v>28</v>
      </c>
      <c r="E9195" s="1" t="s">
        <v>31</v>
      </c>
      <c r="F9195" s="1" t="s">
        <v>521</v>
      </c>
      <c r="G9195" s="3">
        <v>45482</v>
      </c>
      <c r="H9195" s="3">
        <v>45487</v>
      </c>
      <c r="I9195" s="6">
        <v>800</v>
      </c>
      <c r="J9195" s="1">
        <v>2</v>
      </c>
      <c r="K9195" s="4">
        <v>0.08</v>
      </c>
      <c r="L9195" s="6">
        <f t="shared" si="286"/>
        <v>64</v>
      </c>
      <c r="M9195" s="8">
        <f t="shared" si="287"/>
        <v>1536</v>
      </c>
      <c r="N9195" t="str" cm="1">
        <f t="array" ref="N91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96" spans="2:14" x14ac:dyDescent="0.35">
      <c r="B9196" s="7">
        <v>2033194</v>
      </c>
      <c r="C9196" s="1" t="s">
        <v>20</v>
      </c>
      <c r="D9196" s="1" t="s">
        <v>29</v>
      </c>
      <c r="E9196" s="1" t="s">
        <v>32</v>
      </c>
      <c r="F9196" s="1" t="s">
        <v>518</v>
      </c>
      <c r="G9196" s="3">
        <v>45482</v>
      </c>
      <c r="H9196" s="3">
        <v>45483</v>
      </c>
      <c r="I9196" s="6">
        <v>5500</v>
      </c>
      <c r="J9196" s="1">
        <v>3</v>
      </c>
      <c r="K9196" s="4">
        <v>0.05</v>
      </c>
      <c r="L9196" s="6">
        <f t="shared" si="286"/>
        <v>275</v>
      </c>
      <c r="M9196" s="8">
        <f t="shared" si="287"/>
        <v>16225</v>
      </c>
      <c r="N9196" t="str" cm="1">
        <f t="array" ref="N91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97" spans="2:14" x14ac:dyDescent="0.35">
      <c r="B9197" s="7">
        <v>2033195</v>
      </c>
      <c r="C9197" s="1" t="s">
        <v>21</v>
      </c>
      <c r="D9197" s="1" t="s">
        <v>25</v>
      </c>
      <c r="E9197" s="1" t="s">
        <v>38</v>
      </c>
      <c r="F9197" s="1" t="s">
        <v>518</v>
      </c>
      <c r="G9197" s="3">
        <v>45482</v>
      </c>
      <c r="H9197" s="3">
        <v>45490</v>
      </c>
      <c r="I9197" s="6">
        <v>1350</v>
      </c>
      <c r="J9197" s="1">
        <v>2</v>
      </c>
      <c r="K9197" s="4">
        <v>0.05</v>
      </c>
      <c r="L9197" s="6">
        <f t="shared" si="286"/>
        <v>67.5</v>
      </c>
      <c r="M9197" s="8">
        <f t="shared" si="287"/>
        <v>2632.5</v>
      </c>
      <c r="N9197" t="str" cm="1">
        <f t="array" ref="N91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198" spans="2:14" x14ac:dyDescent="0.35">
      <c r="B9198" s="7">
        <v>2033196</v>
      </c>
      <c r="C9198" s="1" t="s">
        <v>22</v>
      </c>
      <c r="D9198" s="1" t="s">
        <v>469</v>
      </c>
      <c r="E9198" s="1" t="s">
        <v>33</v>
      </c>
      <c r="F9198" s="1" t="s">
        <v>519</v>
      </c>
      <c r="G9198" s="3">
        <v>45482</v>
      </c>
      <c r="H9198" s="3">
        <v>45484</v>
      </c>
      <c r="I9198" s="6">
        <v>4500</v>
      </c>
      <c r="J9198" s="1">
        <v>7</v>
      </c>
      <c r="K9198" s="4">
        <v>0.05</v>
      </c>
      <c r="L9198" s="6">
        <f t="shared" si="286"/>
        <v>225</v>
      </c>
      <c r="M9198" s="8">
        <f t="shared" si="287"/>
        <v>31275</v>
      </c>
      <c r="N9198" t="str" cm="1">
        <f t="array" ref="N91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199" spans="2:14" x14ac:dyDescent="0.35">
      <c r="B9199" s="7">
        <v>2033197</v>
      </c>
      <c r="C9199" s="1" t="s">
        <v>23</v>
      </c>
      <c r="D9199" s="1" t="s">
        <v>25</v>
      </c>
      <c r="E9199" s="1" t="s">
        <v>34</v>
      </c>
      <c r="F9199" s="1" t="s">
        <v>521</v>
      </c>
      <c r="G9199" s="3">
        <v>45482</v>
      </c>
      <c r="H9199" s="3">
        <v>45485</v>
      </c>
      <c r="I9199" s="6">
        <v>2350</v>
      </c>
      <c r="J9199" s="1">
        <v>2</v>
      </c>
      <c r="K9199" s="4">
        <v>0.05</v>
      </c>
      <c r="L9199" s="6">
        <f t="shared" si="286"/>
        <v>117.5</v>
      </c>
      <c r="M9199" s="8">
        <f t="shared" si="287"/>
        <v>4582.5</v>
      </c>
      <c r="N9199" t="str" cm="1">
        <f t="array" ref="N91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00" spans="2:14" x14ac:dyDescent="0.35">
      <c r="B9200" s="7">
        <v>2033198</v>
      </c>
      <c r="C9200" s="1" t="s">
        <v>24</v>
      </c>
      <c r="D9200" s="1" t="s">
        <v>26</v>
      </c>
      <c r="E9200" s="1" t="s">
        <v>35</v>
      </c>
      <c r="F9200" s="1" t="s">
        <v>520</v>
      </c>
      <c r="G9200" s="3">
        <v>45482</v>
      </c>
      <c r="H9200" s="3">
        <v>45487</v>
      </c>
      <c r="I9200" s="6">
        <v>90</v>
      </c>
      <c r="J9200" s="1">
        <v>1</v>
      </c>
      <c r="K9200" s="4">
        <v>0.03</v>
      </c>
      <c r="L9200" s="6">
        <f t="shared" si="286"/>
        <v>2.6999999999999997</v>
      </c>
      <c r="M9200" s="8">
        <f t="shared" si="287"/>
        <v>87.3</v>
      </c>
      <c r="N9200" t="str" cm="1">
        <f t="array" ref="N92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01" spans="2:14" x14ac:dyDescent="0.35">
      <c r="B9201" s="7">
        <v>2033199</v>
      </c>
      <c r="C9201" s="1" t="s">
        <v>4</v>
      </c>
      <c r="D9201" s="1" t="s">
        <v>27</v>
      </c>
      <c r="E9201" s="1" t="s">
        <v>36</v>
      </c>
      <c r="F9201" s="1" t="s">
        <v>518</v>
      </c>
      <c r="G9201" s="3">
        <v>45482</v>
      </c>
      <c r="H9201" s="3">
        <v>45483</v>
      </c>
      <c r="I9201" s="6">
        <v>280</v>
      </c>
      <c r="J9201" s="1">
        <v>1</v>
      </c>
      <c r="K9201" s="4">
        <v>0.1</v>
      </c>
      <c r="L9201" s="6">
        <f t="shared" si="286"/>
        <v>28</v>
      </c>
      <c r="M9201" s="8">
        <f t="shared" si="287"/>
        <v>252</v>
      </c>
      <c r="N9201" t="str" cm="1">
        <f t="array" ref="N92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02" spans="2:14" x14ac:dyDescent="0.35">
      <c r="B9202" s="7">
        <v>2033200</v>
      </c>
      <c r="C9202" s="1" t="s">
        <v>5</v>
      </c>
      <c r="D9202" s="1" t="s">
        <v>28</v>
      </c>
      <c r="E9202" s="1" t="s">
        <v>37</v>
      </c>
      <c r="F9202" s="1" t="s">
        <v>519</v>
      </c>
      <c r="G9202" s="3">
        <v>45482</v>
      </c>
      <c r="H9202" s="3">
        <v>45490</v>
      </c>
      <c r="I9202" s="6">
        <v>70</v>
      </c>
      <c r="J9202" s="1">
        <v>1</v>
      </c>
      <c r="K9202" s="4">
        <v>0.05</v>
      </c>
      <c r="L9202" s="6">
        <f t="shared" si="286"/>
        <v>3.5</v>
      </c>
      <c r="M9202" s="8">
        <f t="shared" si="287"/>
        <v>66.5</v>
      </c>
      <c r="N9202" t="str" cm="1">
        <f t="array" ref="N92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03" spans="2:14" x14ac:dyDescent="0.35">
      <c r="B9203" s="7">
        <v>2033201</v>
      </c>
      <c r="C9203" s="1" t="s">
        <v>6</v>
      </c>
      <c r="D9203" s="1" t="s">
        <v>29</v>
      </c>
      <c r="E9203" s="1" t="s">
        <v>39</v>
      </c>
      <c r="F9203" s="1" t="s">
        <v>520</v>
      </c>
      <c r="G9203" s="3">
        <v>45482</v>
      </c>
      <c r="H9203" s="3">
        <v>45484</v>
      </c>
      <c r="I9203" s="6">
        <v>230</v>
      </c>
      <c r="J9203" s="1">
        <v>2</v>
      </c>
      <c r="K9203" s="4">
        <v>0.05</v>
      </c>
      <c r="L9203" s="6">
        <f t="shared" si="286"/>
        <v>11.5</v>
      </c>
      <c r="M9203" s="8">
        <f t="shared" si="287"/>
        <v>448.5</v>
      </c>
      <c r="N9203" t="str" cm="1">
        <f t="array" ref="N92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04" spans="2:14" x14ac:dyDescent="0.35">
      <c r="B9204" s="7">
        <v>2033202</v>
      </c>
      <c r="C9204" s="1" t="s">
        <v>7</v>
      </c>
      <c r="D9204" s="1" t="s">
        <v>25</v>
      </c>
      <c r="E9204" s="1" t="s">
        <v>40</v>
      </c>
      <c r="F9204" s="1" t="s">
        <v>521</v>
      </c>
      <c r="G9204" s="3">
        <v>45482</v>
      </c>
      <c r="H9204" s="3">
        <v>45485</v>
      </c>
      <c r="I9204" s="6">
        <v>7999</v>
      </c>
      <c r="J9204" s="1">
        <v>1</v>
      </c>
      <c r="K9204" s="4">
        <v>0.02</v>
      </c>
      <c r="L9204" s="6">
        <f t="shared" si="286"/>
        <v>159.97999999999999</v>
      </c>
      <c r="M9204" s="8">
        <f t="shared" si="287"/>
        <v>7839.02</v>
      </c>
      <c r="N9204" t="str" cm="1">
        <f t="array" ref="N92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05" spans="2:14" x14ac:dyDescent="0.35">
      <c r="B9205" s="7">
        <v>2033203</v>
      </c>
      <c r="C9205" s="1" t="s">
        <v>10</v>
      </c>
      <c r="D9205" s="1" t="s">
        <v>30</v>
      </c>
      <c r="E9205" s="1" t="s">
        <v>41</v>
      </c>
      <c r="F9205" s="1" t="s">
        <v>518</v>
      </c>
      <c r="G9205" s="3">
        <v>45482</v>
      </c>
      <c r="H9205" s="3">
        <v>45487</v>
      </c>
      <c r="I9205" s="6">
        <v>850</v>
      </c>
      <c r="J9205" s="1">
        <v>2</v>
      </c>
      <c r="K9205" s="4">
        <v>0.06</v>
      </c>
      <c r="L9205" s="6">
        <f t="shared" si="286"/>
        <v>51</v>
      </c>
      <c r="M9205" s="8">
        <f t="shared" si="287"/>
        <v>1649</v>
      </c>
      <c r="N9205" t="str" cm="1">
        <f t="array" ref="N92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06" spans="2:14" x14ac:dyDescent="0.35">
      <c r="B9206" s="7">
        <v>2033204</v>
      </c>
      <c r="C9206" s="1" t="s">
        <v>8</v>
      </c>
      <c r="D9206" s="1" t="s">
        <v>27</v>
      </c>
      <c r="E9206" s="1" t="s">
        <v>42</v>
      </c>
      <c r="F9206" s="1" t="s">
        <v>518</v>
      </c>
      <c r="G9206" s="3">
        <v>45482</v>
      </c>
      <c r="H9206" s="3">
        <v>45483</v>
      </c>
      <c r="I9206" s="6">
        <v>65000</v>
      </c>
      <c r="J9206" s="1">
        <v>7</v>
      </c>
      <c r="K9206" s="4">
        <v>0.15</v>
      </c>
      <c r="L9206" s="6">
        <f t="shared" si="286"/>
        <v>9750</v>
      </c>
      <c r="M9206" s="8">
        <f t="shared" si="287"/>
        <v>445250</v>
      </c>
      <c r="N9206" t="str" cm="1">
        <f t="array" ref="N92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07" spans="2:14" x14ac:dyDescent="0.35">
      <c r="B9207" s="7">
        <v>2033205</v>
      </c>
      <c r="C9207" s="1" t="s">
        <v>9</v>
      </c>
      <c r="D9207" s="1" t="s">
        <v>28</v>
      </c>
      <c r="E9207" s="1" t="s">
        <v>43</v>
      </c>
      <c r="F9207" s="1" t="s">
        <v>519</v>
      </c>
      <c r="G9207" s="3">
        <v>45482</v>
      </c>
      <c r="H9207" s="3">
        <v>45490</v>
      </c>
      <c r="I9207" s="6">
        <v>450</v>
      </c>
      <c r="J9207" s="1">
        <v>2</v>
      </c>
      <c r="K9207" s="4">
        <v>0.02</v>
      </c>
      <c r="L9207" s="6">
        <f t="shared" si="286"/>
        <v>9</v>
      </c>
      <c r="M9207" s="8">
        <f t="shared" si="287"/>
        <v>891</v>
      </c>
      <c r="N9207" t="str" cm="1">
        <f t="array" ref="N92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08" spans="2:14" x14ac:dyDescent="0.35">
      <c r="B9208" s="7">
        <v>2033206</v>
      </c>
      <c r="C9208" s="1" t="s">
        <v>11</v>
      </c>
      <c r="D9208" s="1" t="s">
        <v>29</v>
      </c>
      <c r="E9208" s="1" t="s">
        <v>44</v>
      </c>
      <c r="F9208" s="1" t="s">
        <v>521</v>
      </c>
      <c r="G9208" s="3">
        <v>45482</v>
      </c>
      <c r="H9208" s="3">
        <v>45484</v>
      </c>
      <c r="I9208" s="6">
        <v>1299</v>
      </c>
      <c r="J9208" s="1">
        <v>2</v>
      </c>
      <c r="K9208" s="4">
        <v>0.02</v>
      </c>
      <c r="L9208" s="6">
        <f t="shared" si="286"/>
        <v>25.98</v>
      </c>
      <c r="M9208" s="8">
        <f t="shared" si="287"/>
        <v>2572.02</v>
      </c>
      <c r="N9208" t="str" cm="1">
        <f t="array" ref="N92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09" spans="2:14" x14ac:dyDescent="0.35">
      <c r="B9209" s="7">
        <v>2033207</v>
      </c>
      <c r="C9209" s="1" t="s">
        <v>12</v>
      </c>
      <c r="D9209" s="1" t="s">
        <v>25</v>
      </c>
      <c r="E9209" s="1" t="s">
        <v>45</v>
      </c>
      <c r="F9209" s="1" t="s">
        <v>520</v>
      </c>
      <c r="G9209" s="3">
        <v>45482</v>
      </c>
      <c r="H9209" s="3">
        <v>45485</v>
      </c>
      <c r="I9209" s="6">
        <v>1700</v>
      </c>
      <c r="J9209" s="1">
        <v>1</v>
      </c>
      <c r="K9209" s="4">
        <v>0.02</v>
      </c>
      <c r="L9209" s="6">
        <f t="shared" si="286"/>
        <v>34</v>
      </c>
      <c r="M9209" s="8">
        <f t="shared" si="287"/>
        <v>1666</v>
      </c>
      <c r="N9209" t="str" cm="1">
        <f t="array" ref="N92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10" spans="2:14" x14ac:dyDescent="0.35">
      <c r="B9210" s="7">
        <v>2033208</v>
      </c>
      <c r="C9210" s="1" t="s">
        <v>13</v>
      </c>
      <c r="D9210" s="1" t="s">
        <v>26</v>
      </c>
      <c r="E9210" s="1" t="s">
        <v>46</v>
      </c>
      <c r="F9210" s="1" t="s">
        <v>518</v>
      </c>
      <c r="G9210" s="3">
        <v>45482</v>
      </c>
      <c r="H9210" s="3">
        <v>45487</v>
      </c>
      <c r="I9210" s="6">
        <v>55000</v>
      </c>
      <c r="J9210" s="1">
        <v>2</v>
      </c>
      <c r="K9210" s="4">
        <v>0.02</v>
      </c>
      <c r="L9210" s="6">
        <f t="shared" si="286"/>
        <v>1100</v>
      </c>
      <c r="M9210" s="8">
        <f t="shared" si="287"/>
        <v>108900</v>
      </c>
      <c r="N9210" t="str" cm="1">
        <f t="array" ref="N92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11" spans="2:14" x14ac:dyDescent="0.35">
      <c r="B9211" s="7">
        <v>2033209</v>
      </c>
      <c r="C9211" s="1" t="s">
        <v>14</v>
      </c>
      <c r="D9211" s="1" t="s">
        <v>27</v>
      </c>
      <c r="E9211" s="1" t="s">
        <v>47</v>
      </c>
      <c r="F9211" s="1" t="s">
        <v>519</v>
      </c>
      <c r="G9211" s="3">
        <v>45482</v>
      </c>
      <c r="H9211" s="3">
        <v>45483</v>
      </c>
      <c r="I9211" s="6">
        <v>57999</v>
      </c>
      <c r="J9211" s="1">
        <v>4</v>
      </c>
      <c r="K9211" s="4">
        <v>0.02</v>
      </c>
      <c r="L9211" s="6">
        <f t="shared" si="286"/>
        <v>1159.98</v>
      </c>
      <c r="M9211" s="8">
        <f t="shared" si="287"/>
        <v>230836.02</v>
      </c>
      <c r="N9211" t="str" cm="1">
        <f t="array" ref="N92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12" spans="2:14" x14ac:dyDescent="0.35">
      <c r="B9212" s="7">
        <v>2033210</v>
      </c>
      <c r="C9212" s="1" t="s">
        <v>15</v>
      </c>
      <c r="D9212" s="1" t="s">
        <v>28</v>
      </c>
      <c r="E9212" s="1" t="s">
        <v>48</v>
      </c>
      <c r="F9212" s="1" t="s">
        <v>520</v>
      </c>
      <c r="G9212" s="3">
        <v>45482</v>
      </c>
      <c r="H9212" s="3">
        <v>45490</v>
      </c>
      <c r="I9212" s="6">
        <v>1399</v>
      </c>
      <c r="J9212" s="1">
        <v>3</v>
      </c>
      <c r="K9212" s="4">
        <v>0.02</v>
      </c>
      <c r="L9212" s="6">
        <f t="shared" si="286"/>
        <v>27.98</v>
      </c>
      <c r="M9212" s="8">
        <f t="shared" si="287"/>
        <v>4169.0200000000004</v>
      </c>
      <c r="N9212" t="str" cm="1">
        <f t="array" ref="N92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13" spans="2:14" x14ac:dyDescent="0.35">
      <c r="B9213" s="7">
        <v>2033211</v>
      </c>
      <c r="C9213" s="1" t="s">
        <v>16</v>
      </c>
      <c r="D9213" s="1" t="s">
        <v>29</v>
      </c>
      <c r="E9213" s="1" t="s">
        <v>49</v>
      </c>
      <c r="F9213" s="1" t="s">
        <v>521</v>
      </c>
      <c r="G9213" s="3">
        <v>45482</v>
      </c>
      <c r="H9213" s="3">
        <v>45484</v>
      </c>
      <c r="I9213" s="6">
        <v>999</v>
      </c>
      <c r="J9213" s="1">
        <v>2</v>
      </c>
      <c r="K9213" s="4">
        <v>0.02</v>
      </c>
      <c r="L9213" s="6">
        <f t="shared" si="286"/>
        <v>19.98</v>
      </c>
      <c r="M9213" s="8">
        <f t="shared" si="287"/>
        <v>1978.02</v>
      </c>
      <c r="N9213" t="str" cm="1">
        <f t="array" ref="N92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14" spans="2:14" x14ac:dyDescent="0.35">
      <c r="B9214" s="7">
        <v>2033212</v>
      </c>
      <c r="C9214" s="1" t="s">
        <v>17</v>
      </c>
      <c r="D9214" s="1" t="s">
        <v>25</v>
      </c>
      <c r="E9214" s="1" t="s">
        <v>50</v>
      </c>
      <c r="F9214" s="1" t="s">
        <v>518</v>
      </c>
      <c r="G9214" s="3">
        <v>45482</v>
      </c>
      <c r="H9214" s="3">
        <v>45485</v>
      </c>
      <c r="I9214" s="6">
        <v>2099</v>
      </c>
      <c r="J9214" s="1">
        <v>1</v>
      </c>
      <c r="K9214" s="4">
        <v>0.02</v>
      </c>
      <c r="L9214" s="6">
        <f t="shared" si="286"/>
        <v>41.980000000000004</v>
      </c>
      <c r="M9214" s="8">
        <f t="shared" si="287"/>
        <v>2057.02</v>
      </c>
      <c r="N9214" t="str" cm="1">
        <f t="array" ref="N92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15" spans="2:14" x14ac:dyDescent="0.35">
      <c r="B9215" s="7">
        <v>2033213</v>
      </c>
      <c r="C9215" s="1" t="s">
        <v>18</v>
      </c>
      <c r="D9215" s="1" t="s">
        <v>26</v>
      </c>
      <c r="E9215" s="1" t="s">
        <v>51</v>
      </c>
      <c r="F9215" s="1" t="s">
        <v>518</v>
      </c>
      <c r="G9215" s="3">
        <v>45482</v>
      </c>
      <c r="H9215" s="3">
        <v>45487</v>
      </c>
      <c r="I9215" s="6">
        <v>11000</v>
      </c>
      <c r="J9215" s="1">
        <v>1</v>
      </c>
      <c r="K9215" s="4">
        <v>7.0000000000000007E-2</v>
      </c>
      <c r="L9215" s="6">
        <f t="shared" si="286"/>
        <v>770.00000000000011</v>
      </c>
      <c r="M9215" s="8">
        <f t="shared" si="287"/>
        <v>10230</v>
      </c>
      <c r="N9215" t="str" cm="1">
        <f t="array" ref="N92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16" spans="2:14" x14ac:dyDescent="0.35">
      <c r="B9216" s="7">
        <v>2033214</v>
      </c>
      <c r="C9216" s="1" t="s">
        <v>19</v>
      </c>
      <c r="D9216" s="1" t="s">
        <v>27</v>
      </c>
      <c r="E9216" s="1" t="s">
        <v>506</v>
      </c>
      <c r="F9216" s="1" t="s">
        <v>519</v>
      </c>
      <c r="G9216" s="3">
        <v>45482</v>
      </c>
      <c r="H9216" s="3">
        <v>45483</v>
      </c>
      <c r="I9216" s="6">
        <v>800</v>
      </c>
      <c r="J9216" s="1">
        <v>2</v>
      </c>
      <c r="K9216" s="4">
        <v>0.03</v>
      </c>
      <c r="L9216" s="6">
        <f t="shared" si="286"/>
        <v>24</v>
      </c>
      <c r="M9216" s="8">
        <f t="shared" si="287"/>
        <v>1576</v>
      </c>
      <c r="N9216" t="str" cm="1">
        <f t="array" ref="N92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17" spans="2:14" x14ac:dyDescent="0.35">
      <c r="B9217" s="7">
        <v>2033215</v>
      </c>
      <c r="C9217" s="1" t="s">
        <v>20</v>
      </c>
      <c r="D9217" s="1" t="s">
        <v>28</v>
      </c>
      <c r="E9217" s="1" t="s">
        <v>507</v>
      </c>
      <c r="F9217" s="1" t="s">
        <v>521</v>
      </c>
      <c r="G9217" s="3">
        <v>45482</v>
      </c>
      <c r="H9217" s="3">
        <v>45490</v>
      </c>
      <c r="I9217" s="6">
        <v>5500</v>
      </c>
      <c r="J9217" s="1">
        <v>1</v>
      </c>
      <c r="K9217" s="4">
        <v>0.08</v>
      </c>
      <c r="L9217" s="6">
        <f t="shared" si="286"/>
        <v>440</v>
      </c>
      <c r="M9217" s="8">
        <f t="shared" si="287"/>
        <v>5060</v>
      </c>
      <c r="N9217" t="str" cm="1">
        <f t="array" ref="N92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18" spans="2:14" x14ac:dyDescent="0.35">
      <c r="B9218" s="7">
        <v>2033216</v>
      </c>
      <c r="C9218" s="1" t="s">
        <v>21</v>
      </c>
      <c r="D9218" s="1" t="s">
        <v>29</v>
      </c>
      <c r="E9218" s="1" t="s">
        <v>508</v>
      </c>
      <c r="F9218" s="1" t="s">
        <v>520</v>
      </c>
      <c r="G9218" s="3">
        <v>45482</v>
      </c>
      <c r="H9218" s="3">
        <v>45484</v>
      </c>
      <c r="I9218" s="6">
        <v>1350</v>
      </c>
      <c r="J9218" s="1">
        <v>3</v>
      </c>
      <c r="K9218" s="4">
        <v>0.05</v>
      </c>
      <c r="L9218" s="6">
        <f t="shared" si="286"/>
        <v>67.5</v>
      </c>
      <c r="M9218" s="8">
        <f t="shared" si="287"/>
        <v>3982.5</v>
      </c>
      <c r="N9218" t="str" cm="1">
        <f t="array" ref="N92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19" spans="2:14" x14ac:dyDescent="0.35">
      <c r="B9219" s="7">
        <v>2033217</v>
      </c>
      <c r="C9219" s="1" t="s">
        <v>22</v>
      </c>
      <c r="D9219" s="1" t="s">
        <v>25</v>
      </c>
      <c r="E9219" s="1" t="s">
        <v>31</v>
      </c>
      <c r="F9219" s="1" t="s">
        <v>518</v>
      </c>
      <c r="G9219" s="3">
        <v>45482</v>
      </c>
      <c r="H9219" s="3">
        <v>45485</v>
      </c>
      <c r="I9219" s="6">
        <v>4500</v>
      </c>
      <c r="J9219" s="1">
        <v>2</v>
      </c>
      <c r="K9219" s="4">
        <v>0.05</v>
      </c>
      <c r="L9219" s="6">
        <f t="shared" si="286"/>
        <v>225</v>
      </c>
      <c r="M9219" s="8">
        <f t="shared" si="287"/>
        <v>8775</v>
      </c>
      <c r="N9219" t="str" cm="1">
        <f t="array" ref="N92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20" spans="2:14" x14ac:dyDescent="0.35">
      <c r="B9220" s="7">
        <v>2033218</v>
      </c>
      <c r="C9220" s="1" t="s">
        <v>23</v>
      </c>
      <c r="D9220" s="1" t="s">
        <v>470</v>
      </c>
      <c r="E9220" s="1" t="s">
        <v>32</v>
      </c>
      <c r="F9220" s="1" t="s">
        <v>519</v>
      </c>
      <c r="G9220" s="3">
        <v>45482</v>
      </c>
      <c r="H9220" s="3">
        <v>45487</v>
      </c>
      <c r="I9220" s="6">
        <v>2350</v>
      </c>
      <c r="J9220" s="1">
        <v>1</v>
      </c>
      <c r="K9220" s="4">
        <v>0.05</v>
      </c>
      <c r="L9220" s="6">
        <f t="shared" ref="L9220:L9283" si="288">I9220*K9220</f>
        <v>117.5</v>
      </c>
      <c r="M9220" s="8">
        <f t="shared" ref="M9220:M9283" si="289">I9220*J9220-L9220</f>
        <v>2232.5</v>
      </c>
      <c r="N9220" t="str" cm="1">
        <f t="array" ref="N92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21" spans="2:14" x14ac:dyDescent="0.35">
      <c r="B9221" s="7">
        <v>2033219</v>
      </c>
      <c r="C9221" s="1" t="s">
        <v>24</v>
      </c>
      <c r="D9221" s="1" t="s">
        <v>25</v>
      </c>
      <c r="E9221" s="1" t="s">
        <v>38</v>
      </c>
      <c r="F9221" s="1" t="s">
        <v>520</v>
      </c>
      <c r="G9221" s="3">
        <v>45482</v>
      </c>
      <c r="H9221" s="3">
        <v>45483</v>
      </c>
      <c r="I9221" s="6">
        <v>90</v>
      </c>
      <c r="J9221" s="1">
        <v>2</v>
      </c>
      <c r="K9221" s="4">
        <v>0.05</v>
      </c>
      <c r="L9221" s="6">
        <f t="shared" si="288"/>
        <v>4.5</v>
      </c>
      <c r="M9221" s="8">
        <f t="shared" si="289"/>
        <v>175.5</v>
      </c>
      <c r="N9221" t="str" cm="1">
        <f t="array" ref="N92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22" spans="2:14" x14ac:dyDescent="0.35">
      <c r="B9222" s="7">
        <v>2033220</v>
      </c>
      <c r="C9222" s="1" t="s">
        <v>4</v>
      </c>
      <c r="D9222" s="1" t="s">
        <v>26</v>
      </c>
      <c r="E9222" s="1" t="s">
        <v>33</v>
      </c>
      <c r="F9222" s="1" t="s">
        <v>521</v>
      </c>
      <c r="G9222" s="3">
        <v>45482</v>
      </c>
      <c r="H9222" s="3">
        <v>45490</v>
      </c>
      <c r="I9222" s="6">
        <v>280</v>
      </c>
      <c r="J9222" s="1">
        <v>1</v>
      </c>
      <c r="K9222" s="4">
        <v>0.03</v>
      </c>
      <c r="L9222" s="6">
        <f t="shared" si="288"/>
        <v>8.4</v>
      </c>
      <c r="M9222" s="8">
        <f t="shared" si="289"/>
        <v>271.60000000000002</v>
      </c>
      <c r="N9222" t="str" cm="1">
        <f t="array" ref="N92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23" spans="2:14" x14ac:dyDescent="0.35">
      <c r="B9223" s="7">
        <v>2033221</v>
      </c>
      <c r="C9223" s="1" t="s">
        <v>5</v>
      </c>
      <c r="D9223" s="1" t="s">
        <v>27</v>
      </c>
      <c r="E9223" s="1" t="s">
        <v>34</v>
      </c>
      <c r="F9223" s="1" t="s">
        <v>518</v>
      </c>
      <c r="G9223" s="3">
        <v>45482</v>
      </c>
      <c r="H9223" s="3">
        <v>45484</v>
      </c>
      <c r="I9223" s="6">
        <v>70</v>
      </c>
      <c r="J9223" s="1">
        <v>2</v>
      </c>
      <c r="K9223" s="4">
        <v>0.1</v>
      </c>
      <c r="L9223" s="6">
        <f t="shared" si="288"/>
        <v>7</v>
      </c>
      <c r="M9223" s="8">
        <f t="shared" si="289"/>
        <v>133</v>
      </c>
      <c r="N9223" t="str" cm="1">
        <f t="array" ref="N92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24" spans="2:14" x14ac:dyDescent="0.35">
      <c r="B9224" s="7">
        <v>2033222</v>
      </c>
      <c r="C9224" s="1" t="s">
        <v>6</v>
      </c>
      <c r="D9224" s="1" t="s">
        <v>28</v>
      </c>
      <c r="E9224" s="1" t="s">
        <v>35</v>
      </c>
      <c r="F9224" s="1" t="s">
        <v>518</v>
      </c>
      <c r="G9224" s="3">
        <v>45482</v>
      </c>
      <c r="H9224" s="3">
        <v>45485</v>
      </c>
      <c r="I9224" s="6">
        <v>230</v>
      </c>
      <c r="J9224" s="1">
        <v>3</v>
      </c>
      <c r="K9224" s="4">
        <v>0.05</v>
      </c>
      <c r="L9224" s="6">
        <f t="shared" si="288"/>
        <v>11.5</v>
      </c>
      <c r="M9224" s="8">
        <f t="shared" si="289"/>
        <v>678.5</v>
      </c>
      <c r="N9224" t="str" cm="1">
        <f t="array" ref="N92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25" spans="2:14" x14ac:dyDescent="0.35">
      <c r="B9225" s="7">
        <v>2033223</v>
      </c>
      <c r="C9225" s="1" t="s">
        <v>7</v>
      </c>
      <c r="D9225" s="1" t="s">
        <v>29</v>
      </c>
      <c r="E9225" s="1" t="s">
        <v>36</v>
      </c>
      <c r="F9225" s="1" t="s">
        <v>519</v>
      </c>
      <c r="G9225" s="3">
        <v>45482</v>
      </c>
      <c r="H9225" s="3">
        <v>45487</v>
      </c>
      <c r="I9225" s="6">
        <v>7999</v>
      </c>
      <c r="J9225" s="1">
        <v>2</v>
      </c>
      <c r="K9225" s="4">
        <v>0.05</v>
      </c>
      <c r="L9225" s="6">
        <f t="shared" si="288"/>
        <v>399.95000000000005</v>
      </c>
      <c r="M9225" s="8">
        <f t="shared" si="289"/>
        <v>15598.05</v>
      </c>
      <c r="N9225" t="str" cm="1">
        <f t="array" ref="N92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26" spans="2:14" x14ac:dyDescent="0.35">
      <c r="B9226" s="7">
        <v>2033224</v>
      </c>
      <c r="C9226" s="1" t="s">
        <v>10</v>
      </c>
      <c r="D9226" s="1" t="s">
        <v>25</v>
      </c>
      <c r="E9226" s="1" t="s">
        <v>37</v>
      </c>
      <c r="F9226" s="1" t="s">
        <v>521</v>
      </c>
      <c r="G9226" s="3">
        <v>45482</v>
      </c>
      <c r="H9226" s="3">
        <v>45483</v>
      </c>
      <c r="I9226" s="6">
        <v>850</v>
      </c>
      <c r="J9226" s="1">
        <v>7</v>
      </c>
      <c r="K9226" s="4">
        <v>0.02</v>
      </c>
      <c r="L9226" s="6">
        <f t="shared" si="288"/>
        <v>17</v>
      </c>
      <c r="M9226" s="8">
        <f t="shared" si="289"/>
        <v>5933</v>
      </c>
      <c r="N9226" t="str" cm="1">
        <f t="array" ref="N92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27" spans="2:14" x14ac:dyDescent="0.35">
      <c r="B9227" s="7">
        <v>2033225</v>
      </c>
      <c r="C9227" s="1" t="s">
        <v>8</v>
      </c>
      <c r="D9227" s="1" t="s">
        <v>30</v>
      </c>
      <c r="E9227" s="1" t="s">
        <v>39</v>
      </c>
      <c r="F9227" s="1" t="s">
        <v>520</v>
      </c>
      <c r="G9227" s="3">
        <v>45482</v>
      </c>
      <c r="H9227" s="3">
        <v>45490</v>
      </c>
      <c r="I9227" s="6">
        <v>65000</v>
      </c>
      <c r="J9227" s="1">
        <v>2</v>
      </c>
      <c r="K9227" s="4">
        <v>0.06</v>
      </c>
      <c r="L9227" s="6">
        <f t="shared" si="288"/>
        <v>3900</v>
      </c>
      <c r="M9227" s="8">
        <f t="shared" si="289"/>
        <v>126100</v>
      </c>
      <c r="N9227" t="str" cm="1">
        <f t="array" ref="N92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28" spans="2:14" x14ac:dyDescent="0.35">
      <c r="B9228" s="7">
        <v>2033226</v>
      </c>
      <c r="C9228" s="1" t="s">
        <v>9</v>
      </c>
      <c r="D9228" s="1" t="s">
        <v>27</v>
      </c>
      <c r="E9228" s="1" t="s">
        <v>40</v>
      </c>
      <c r="F9228" s="1" t="s">
        <v>518</v>
      </c>
      <c r="G9228" s="3">
        <v>45482</v>
      </c>
      <c r="H9228" s="3">
        <v>45484</v>
      </c>
      <c r="I9228" s="6">
        <v>450</v>
      </c>
      <c r="J9228" s="1">
        <v>1</v>
      </c>
      <c r="K9228" s="4">
        <v>0.15</v>
      </c>
      <c r="L9228" s="6">
        <f t="shared" si="288"/>
        <v>67.5</v>
      </c>
      <c r="M9228" s="8">
        <f t="shared" si="289"/>
        <v>382.5</v>
      </c>
      <c r="N9228" t="str" cm="1">
        <f t="array" ref="N92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29" spans="2:14" x14ac:dyDescent="0.35">
      <c r="B9229" s="7">
        <v>2033227</v>
      </c>
      <c r="C9229" s="1" t="s">
        <v>11</v>
      </c>
      <c r="D9229" s="1" t="s">
        <v>28</v>
      </c>
      <c r="E9229" s="1" t="s">
        <v>41</v>
      </c>
      <c r="F9229" s="1" t="s">
        <v>519</v>
      </c>
      <c r="G9229" s="3">
        <v>45482</v>
      </c>
      <c r="H9229" s="3">
        <v>45485</v>
      </c>
      <c r="I9229" s="6">
        <v>1299</v>
      </c>
      <c r="J9229" s="1">
        <v>1</v>
      </c>
      <c r="K9229" s="4">
        <v>0.02</v>
      </c>
      <c r="L9229" s="6">
        <f t="shared" si="288"/>
        <v>25.98</v>
      </c>
      <c r="M9229" s="8">
        <f t="shared" si="289"/>
        <v>1273.02</v>
      </c>
      <c r="N9229" t="str" cm="1">
        <f t="array" ref="N92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30" spans="2:14" x14ac:dyDescent="0.35">
      <c r="B9230" s="7">
        <v>2033228</v>
      </c>
      <c r="C9230" s="1" t="s">
        <v>12</v>
      </c>
      <c r="D9230" s="1" t="s">
        <v>29</v>
      </c>
      <c r="E9230" s="1" t="s">
        <v>42</v>
      </c>
      <c r="F9230" s="1" t="s">
        <v>520</v>
      </c>
      <c r="G9230" s="3">
        <v>45482</v>
      </c>
      <c r="H9230" s="3">
        <v>45487</v>
      </c>
      <c r="I9230" s="6">
        <v>1700</v>
      </c>
      <c r="J9230" s="1">
        <v>1</v>
      </c>
      <c r="K9230" s="4">
        <v>0.02</v>
      </c>
      <c r="L9230" s="6">
        <f t="shared" si="288"/>
        <v>34</v>
      </c>
      <c r="M9230" s="8">
        <f t="shared" si="289"/>
        <v>1666</v>
      </c>
      <c r="N9230" t="str" cm="1">
        <f t="array" ref="N92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31" spans="2:14" x14ac:dyDescent="0.35">
      <c r="B9231" s="7">
        <v>2033229</v>
      </c>
      <c r="C9231" s="1" t="s">
        <v>13</v>
      </c>
      <c r="D9231" s="1" t="s">
        <v>25</v>
      </c>
      <c r="E9231" s="1" t="s">
        <v>43</v>
      </c>
      <c r="F9231" s="1" t="s">
        <v>521</v>
      </c>
      <c r="G9231" s="3">
        <v>45482</v>
      </c>
      <c r="H9231" s="3">
        <v>45483</v>
      </c>
      <c r="I9231" s="6">
        <v>55000</v>
      </c>
      <c r="J9231" s="1">
        <v>2</v>
      </c>
      <c r="K9231" s="4">
        <v>0.02</v>
      </c>
      <c r="L9231" s="6">
        <f t="shared" si="288"/>
        <v>1100</v>
      </c>
      <c r="M9231" s="8">
        <f t="shared" si="289"/>
        <v>108900</v>
      </c>
      <c r="N9231" t="str" cm="1">
        <f t="array" ref="N92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32" spans="2:14" x14ac:dyDescent="0.35">
      <c r="B9232" s="7">
        <v>2033230</v>
      </c>
      <c r="C9232" s="1" t="s">
        <v>14</v>
      </c>
      <c r="D9232" s="1" t="s">
        <v>26</v>
      </c>
      <c r="E9232" s="1" t="s">
        <v>44</v>
      </c>
      <c r="F9232" s="1" t="s">
        <v>518</v>
      </c>
      <c r="G9232" s="3">
        <v>45482</v>
      </c>
      <c r="H9232" s="3">
        <v>45490</v>
      </c>
      <c r="I9232" s="6">
        <v>57999</v>
      </c>
      <c r="J9232" s="1">
        <v>1</v>
      </c>
      <c r="K9232" s="4">
        <v>0.02</v>
      </c>
      <c r="L9232" s="6">
        <f t="shared" si="288"/>
        <v>1159.98</v>
      </c>
      <c r="M9232" s="8">
        <f t="shared" si="289"/>
        <v>56839.02</v>
      </c>
      <c r="N9232" t="str" cm="1">
        <f t="array" ref="N92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33" spans="2:14" x14ac:dyDescent="0.35">
      <c r="B9233" s="7">
        <v>2033231</v>
      </c>
      <c r="C9233" s="1" t="s">
        <v>15</v>
      </c>
      <c r="D9233" s="1" t="s">
        <v>27</v>
      </c>
      <c r="E9233" s="1" t="s">
        <v>45</v>
      </c>
      <c r="F9233" s="1" t="s">
        <v>518</v>
      </c>
      <c r="G9233" s="3">
        <v>45482</v>
      </c>
      <c r="H9233" s="3">
        <v>45484</v>
      </c>
      <c r="I9233" s="6">
        <v>1399</v>
      </c>
      <c r="J9233" s="1">
        <v>2</v>
      </c>
      <c r="K9233" s="4">
        <v>0.02</v>
      </c>
      <c r="L9233" s="6">
        <f t="shared" si="288"/>
        <v>27.98</v>
      </c>
      <c r="M9233" s="8">
        <f t="shared" si="289"/>
        <v>2770.02</v>
      </c>
      <c r="N9233" t="str" cm="1">
        <f t="array" ref="N92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34" spans="2:14" x14ac:dyDescent="0.35">
      <c r="B9234" s="7">
        <v>2033232</v>
      </c>
      <c r="C9234" s="1" t="s">
        <v>16</v>
      </c>
      <c r="D9234" s="1" t="s">
        <v>28</v>
      </c>
      <c r="E9234" s="1" t="s">
        <v>46</v>
      </c>
      <c r="F9234" s="1" t="s">
        <v>519</v>
      </c>
      <c r="G9234" s="3">
        <v>45482</v>
      </c>
      <c r="H9234" s="3">
        <v>45485</v>
      </c>
      <c r="I9234" s="6">
        <v>999</v>
      </c>
      <c r="J9234" s="1">
        <v>7</v>
      </c>
      <c r="K9234" s="4">
        <v>0.02</v>
      </c>
      <c r="L9234" s="6">
        <f t="shared" si="288"/>
        <v>19.98</v>
      </c>
      <c r="M9234" s="8">
        <f t="shared" si="289"/>
        <v>6973.02</v>
      </c>
      <c r="N9234" t="str" cm="1">
        <f t="array" ref="N92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35" spans="2:14" x14ac:dyDescent="0.35">
      <c r="B9235" s="7">
        <v>2033233</v>
      </c>
      <c r="C9235" s="1" t="s">
        <v>17</v>
      </c>
      <c r="D9235" s="1" t="s">
        <v>29</v>
      </c>
      <c r="E9235" s="1" t="s">
        <v>47</v>
      </c>
      <c r="F9235" s="1" t="s">
        <v>521</v>
      </c>
      <c r="G9235" s="3">
        <v>45482</v>
      </c>
      <c r="H9235" s="3">
        <v>45487</v>
      </c>
      <c r="I9235" s="6">
        <v>2099</v>
      </c>
      <c r="J9235" s="1">
        <v>2</v>
      </c>
      <c r="K9235" s="4">
        <v>0.02</v>
      </c>
      <c r="L9235" s="6">
        <f t="shared" si="288"/>
        <v>41.980000000000004</v>
      </c>
      <c r="M9235" s="8">
        <f t="shared" si="289"/>
        <v>4156.0200000000004</v>
      </c>
      <c r="N9235" t="str" cm="1">
        <f t="array" ref="N92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36" spans="2:14" x14ac:dyDescent="0.35">
      <c r="B9236" s="7">
        <v>2033234</v>
      </c>
      <c r="C9236" s="1" t="s">
        <v>18</v>
      </c>
      <c r="D9236" s="1" t="s">
        <v>25</v>
      </c>
      <c r="E9236" s="1" t="s">
        <v>48</v>
      </c>
      <c r="F9236" s="1" t="s">
        <v>520</v>
      </c>
      <c r="G9236" s="3">
        <v>45482</v>
      </c>
      <c r="H9236" s="3">
        <v>45483</v>
      </c>
      <c r="I9236" s="6">
        <v>11000</v>
      </c>
      <c r="J9236" s="1">
        <v>2</v>
      </c>
      <c r="K9236" s="4">
        <v>0.02</v>
      </c>
      <c r="L9236" s="6">
        <f t="shared" si="288"/>
        <v>220</v>
      </c>
      <c r="M9236" s="8">
        <f t="shared" si="289"/>
        <v>21780</v>
      </c>
      <c r="N9236" t="str" cm="1">
        <f t="array" ref="N92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37" spans="2:14" x14ac:dyDescent="0.35">
      <c r="B9237" s="7">
        <v>2033235</v>
      </c>
      <c r="C9237" s="1" t="s">
        <v>19</v>
      </c>
      <c r="D9237" s="1" t="s">
        <v>26</v>
      </c>
      <c r="E9237" s="1" t="s">
        <v>49</v>
      </c>
      <c r="F9237" s="1" t="s">
        <v>518</v>
      </c>
      <c r="G9237" s="3">
        <v>45482</v>
      </c>
      <c r="H9237" s="3">
        <v>45490</v>
      </c>
      <c r="I9237" s="6">
        <v>800</v>
      </c>
      <c r="J9237" s="1">
        <v>1</v>
      </c>
      <c r="K9237" s="4">
        <v>7.0000000000000007E-2</v>
      </c>
      <c r="L9237" s="6">
        <f t="shared" si="288"/>
        <v>56.000000000000007</v>
      </c>
      <c r="M9237" s="8">
        <f t="shared" si="289"/>
        <v>744</v>
      </c>
      <c r="N9237" t="str" cm="1">
        <f t="array" ref="N92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38" spans="2:14" x14ac:dyDescent="0.35">
      <c r="B9238" s="7">
        <v>2033236</v>
      </c>
      <c r="C9238" s="1" t="s">
        <v>20</v>
      </c>
      <c r="D9238" s="1" t="s">
        <v>27</v>
      </c>
      <c r="E9238" s="1" t="s">
        <v>50</v>
      </c>
      <c r="F9238" s="1" t="s">
        <v>519</v>
      </c>
      <c r="G9238" s="3">
        <v>45482</v>
      </c>
      <c r="H9238" s="3">
        <v>45484</v>
      </c>
      <c r="I9238" s="6">
        <v>5500</v>
      </c>
      <c r="J9238" s="1">
        <v>2</v>
      </c>
      <c r="K9238" s="4">
        <v>0.03</v>
      </c>
      <c r="L9238" s="6">
        <f t="shared" si="288"/>
        <v>165</v>
      </c>
      <c r="M9238" s="8">
        <f t="shared" si="289"/>
        <v>10835</v>
      </c>
      <c r="N9238" t="str" cm="1">
        <f t="array" ref="N923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39" spans="2:14" x14ac:dyDescent="0.35">
      <c r="B9239" s="7">
        <v>2033237</v>
      </c>
      <c r="C9239" s="1" t="s">
        <v>21</v>
      </c>
      <c r="D9239" s="1" t="s">
        <v>28</v>
      </c>
      <c r="E9239" s="1" t="s">
        <v>51</v>
      </c>
      <c r="F9239" s="1" t="s">
        <v>520</v>
      </c>
      <c r="G9239" s="3">
        <v>45482</v>
      </c>
      <c r="H9239" s="3">
        <v>45485</v>
      </c>
      <c r="I9239" s="6">
        <v>1350</v>
      </c>
      <c r="J9239" s="1">
        <v>4</v>
      </c>
      <c r="K9239" s="4">
        <v>0.08</v>
      </c>
      <c r="L9239" s="6">
        <f t="shared" si="288"/>
        <v>108</v>
      </c>
      <c r="M9239" s="8">
        <f t="shared" si="289"/>
        <v>5292</v>
      </c>
      <c r="N9239" t="str" cm="1">
        <f t="array" ref="N92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40" spans="2:14" x14ac:dyDescent="0.35">
      <c r="B9240" s="7">
        <v>2033238</v>
      </c>
      <c r="C9240" s="1" t="s">
        <v>22</v>
      </c>
      <c r="D9240" s="1" t="s">
        <v>29</v>
      </c>
      <c r="E9240" s="1" t="s">
        <v>506</v>
      </c>
      <c r="F9240" s="1" t="s">
        <v>521</v>
      </c>
      <c r="G9240" s="3">
        <v>45482</v>
      </c>
      <c r="H9240" s="3">
        <v>45487</v>
      </c>
      <c r="I9240" s="6">
        <v>4500</v>
      </c>
      <c r="J9240" s="1">
        <v>3</v>
      </c>
      <c r="K9240" s="4">
        <v>0.05</v>
      </c>
      <c r="L9240" s="6">
        <f t="shared" si="288"/>
        <v>225</v>
      </c>
      <c r="M9240" s="8">
        <f t="shared" si="289"/>
        <v>13275</v>
      </c>
      <c r="N9240" t="str" cm="1">
        <f t="array" ref="N92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41" spans="2:14" x14ac:dyDescent="0.35">
      <c r="B9241" s="7">
        <v>2033239</v>
      </c>
      <c r="C9241" s="1" t="s">
        <v>23</v>
      </c>
      <c r="D9241" s="1" t="s">
        <v>25</v>
      </c>
      <c r="E9241" s="1" t="s">
        <v>507</v>
      </c>
      <c r="F9241" s="1" t="s">
        <v>518</v>
      </c>
      <c r="G9241" s="3">
        <v>45482</v>
      </c>
      <c r="H9241" s="3">
        <v>45483</v>
      </c>
      <c r="I9241" s="6">
        <v>2350</v>
      </c>
      <c r="J9241" s="1">
        <v>2</v>
      </c>
      <c r="K9241" s="4">
        <v>0.05</v>
      </c>
      <c r="L9241" s="6">
        <f t="shared" si="288"/>
        <v>117.5</v>
      </c>
      <c r="M9241" s="8">
        <f t="shared" si="289"/>
        <v>4582.5</v>
      </c>
      <c r="N9241" t="str" cm="1">
        <f t="array" ref="N92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42" spans="2:14" x14ac:dyDescent="0.35">
      <c r="B9242" s="7">
        <v>2033240</v>
      </c>
      <c r="C9242" s="1" t="s">
        <v>24</v>
      </c>
      <c r="D9242" s="1" t="s">
        <v>471</v>
      </c>
      <c r="E9242" s="1" t="s">
        <v>508</v>
      </c>
      <c r="F9242" s="1" t="s">
        <v>518</v>
      </c>
      <c r="G9242" s="3">
        <v>45482</v>
      </c>
      <c r="H9242" s="3">
        <v>45490</v>
      </c>
      <c r="I9242" s="6">
        <v>90</v>
      </c>
      <c r="J9242" s="1">
        <v>1</v>
      </c>
      <c r="K9242" s="4">
        <v>0.05</v>
      </c>
      <c r="L9242" s="6">
        <f t="shared" si="288"/>
        <v>4.5</v>
      </c>
      <c r="M9242" s="8">
        <f t="shared" si="289"/>
        <v>85.5</v>
      </c>
      <c r="N9242" t="str" cm="1">
        <f t="array" ref="N92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43" spans="2:14" x14ac:dyDescent="0.35">
      <c r="B9243" s="7">
        <v>2033241</v>
      </c>
      <c r="C9243" s="1" t="s">
        <v>4</v>
      </c>
      <c r="D9243" s="1" t="s">
        <v>25</v>
      </c>
      <c r="E9243" s="1" t="s">
        <v>31</v>
      </c>
      <c r="F9243" s="1" t="s">
        <v>519</v>
      </c>
      <c r="G9243" s="3">
        <v>45482</v>
      </c>
      <c r="H9243" s="3">
        <v>45484</v>
      </c>
      <c r="I9243" s="6">
        <v>280</v>
      </c>
      <c r="J9243" s="1">
        <v>1</v>
      </c>
      <c r="K9243" s="4">
        <v>0.05</v>
      </c>
      <c r="L9243" s="6">
        <f t="shared" si="288"/>
        <v>14</v>
      </c>
      <c r="M9243" s="8">
        <f t="shared" si="289"/>
        <v>266</v>
      </c>
      <c r="N9243" t="str" cm="1">
        <f t="array" ref="N92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44" spans="2:14" x14ac:dyDescent="0.35">
      <c r="B9244" s="7">
        <v>2033242</v>
      </c>
      <c r="C9244" s="1" t="s">
        <v>5</v>
      </c>
      <c r="D9244" s="1" t="s">
        <v>26</v>
      </c>
      <c r="E9244" s="1" t="s">
        <v>32</v>
      </c>
      <c r="F9244" s="1" t="s">
        <v>521</v>
      </c>
      <c r="G9244" s="3">
        <v>45482</v>
      </c>
      <c r="H9244" s="3">
        <v>45485</v>
      </c>
      <c r="I9244" s="6">
        <v>70</v>
      </c>
      <c r="J9244" s="1">
        <v>2</v>
      </c>
      <c r="K9244" s="4">
        <v>0.03</v>
      </c>
      <c r="L9244" s="6">
        <f t="shared" si="288"/>
        <v>2.1</v>
      </c>
      <c r="M9244" s="8">
        <f t="shared" si="289"/>
        <v>137.9</v>
      </c>
      <c r="N9244" t="str" cm="1">
        <f t="array" ref="N92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45" spans="2:14" x14ac:dyDescent="0.35">
      <c r="B9245" s="7">
        <v>2033243</v>
      </c>
      <c r="C9245" s="1" t="s">
        <v>6</v>
      </c>
      <c r="D9245" s="1" t="s">
        <v>27</v>
      </c>
      <c r="E9245" s="1" t="s">
        <v>38</v>
      </c>
      <c r="F9245" s="1" t="s">
        <v>520</v>
      </c>
      <c r="G9245" s="3">
        <v>45482</v>
      </c>
      <c r="H9245" s="3">
        <v>45487</v>
      </c>
      <c r="I9245" s="6">
        <v>230</v>
      </c>
      <c r="J9245" s="1">
        <v>1</v>
      </c>
      <c r="K9245" s="4">
        <v>0.1</v>
      </c>
      <c r="L9245" s="6">
        <f t="shared" si="288"/>
        <v>23</v>
      </c>
      <c r="M9245" s="8">
        <f t="shared" si="289"/>
        <v>207</v>
      </c>
      <c r="N9245" t="str" cm="1">
        <f t="array" ref="N92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46" spans="2:14" x14ac:dyDescent="0.35">
      <c r="B9246" s="7">
        <v>2033244</v>
      </c>
      <c r="C9246" s="1" t="s">
        <v>7</v>
      </c>
      <c r="D9246" s="1" t="s">
        <v>28</v>
      </c>
      <c r="E9246" s="1" t="s">
        <v>33</v>
      </c>
      <c r="F9246" s="1" t="s">
        <v>518</v>
      </c>
      <c r="G9246" s="3">
        <v>45482</v>
      </c>
      <c r="H9246" s="3">
        <v>45483</v>
      </c>
      <c r="I9246" s="6">
        <v>7999</v>
      </c>
      <c r="J9246" s="1">
        <v>3</v>
      </c>
      <c r="K9246" s="4">
        <v>0.05</v>
      </c>
      <c r="L9246" s="6">
        <f t="shared" si="288"/>
        <v>399.95000000000005</v>
      </c>
      <c r="M9246" s="8">
        <f t="shared" si="289"/>
        <v>23597.05</v>
      </c>
      <c r="N9246" t="str" cm="1">
        <f t="array" ref="N92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47" spans="2:14" x14ac:dyDescent="0.35">
      <c r="B9247" s="7">
        <v>2033245</v>
      </c>
      <c r="C9247" s="1" t="s">
        <v>10</v>
      </c>
      <c r="D9247" s="1" t="s">
        <v>29</v>
      </c>
      <c r="E9247" s="1" t="s">
        <v>34</v>
      </c>
      <c r="F9247" s="1" t="s">
        <v>519</v>
      </c>
      <c r="G9247" s="3">
        <v>45482</v>
      </c>
      <c r="H9247" s="3">
        <v>45490</v>
      </c>
      <c r="I9247" s="6">
        <v>850</v>
      </c>
      <c r="J9247" s="1">
        <v>2</v>
      </c>
      <c r="K9247" s="4">
        <v>0.05</v>
      </c>
      <c r="L9247" s="6">
        <f t="shared" si="288"/>
        <v>42.5</v>
      </c>
      <c r="M9247" s="8">
        <f t="shared" si="289"/>
        <v>1657.5</v>
      </c>
      <c r="N9247" t="str" cm="1">
        <f t="array" ref="N92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48" spans="2:14" x14ac:dyDescent="0.35">
      <c r="B9248" s="7">
        <v>2033246</v>
      </c>
      <c r="C9248" s="1" t="s">
        <v>8</v>
      </c>
      <c r="D9248" s="1" t="s">
        <v>25</v>
      </c>
      <c r="E9248" s="1" t="s">
        <v>35</v>
      </c>
      <c r="F9248" s="1" t="s">
        <v>520</v>
      </c>
      <c r="G9248" s="3">
        <v>45482</v>
      </c>
      <c r="H9248" s="3">
        <v>45484</v>
      </c>
      <c r="I9248" s="6">
        <v>65000</v>
      </c>
      <c r="J9248" s="1">
        <v>1</v>
      </c>
      <c r="K9248" s="4">
        <v>0.02</v>
      </c>
      <c r="L9248" s="6">
        <f t="shared" si="288"/>
        <v>1300</v>
      </c>
      <c r="M9248" s="8">
        <f t="shared" si="289"/>
        <v>63700</v>
      </c>
      <c r="N9248" t="str" cm="1">
        <f t="array" ref="N92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49" spans="2:14" x14ac:dyDescent="0.35">
      <c r="B9249" s="7">
        <v>2033247</v>
      </c>
      <c r="C9249" s="1" t="s">
        <v>9</v>
      </c>
      <c r="D9249" s="1" t="s">
        <v>30</v>
      </c>
      <c r="E9249" s="1" t="s">
        <v>36</v>
      </c>
      <c r="F9249" s="1" t="s">
        <v>521</v>
      </c>
      <c r="G9249" s="3">
        <v>45482</v>
      </c>
      <c r="H9249" s="3">
        <v>45485</v>
      </c>
      <c r="I9249" s="6">
        <v>450</v>
      </c>
      <c r="J9249" s="1">
        <v>2</v>
      </c>
      <c r="K9249" s="4">
        <v>0.06</v>
      </c>
      <c r="L9249" s="6">
        <f t="shared" si="288"/>
        <v>27</v>
      </c>
      <c r="M9249" s="8">
        <f t="shared" si="289"/>
        <v>873</v>
      </c>
      <c r="N9249" t="str" cm="1">
        <f t="array" ref="N92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50" spans="2:14" x14ac:dyDescent="0.35">
      <c r="B9250" s="7">
        <v>2033248</v>
      </c>
      <c r="C9250" s="1" t="s">
        <v>11</v>
      </c>
      <c r="D9250" s="1" t="s">
        <v>27</v>
      </c>
      <c r="E9250" s="1" t="s">
        <v>37</v>
      </c>
      <c r="F9250" s="1" t="s">
        <v>518</v>
      </c>
      <c r="G9250" s="3">
        <v>45482</v>
      </c>
      <c r="H9250" s="3">
        <v>45487</v>
      </c>
      <c r="I9250" s="6">
        <v>1299</v>
      </c>
      <c r="J9250" s="1">
        <v>1</v>
      </c>
      <c r="K9250" s="4">
        <v>0.15</v>
      </c>
      <c r="L9250" s="6">
        <f t="shared" si="288"/>
        <v>194.85</v>
      </c>
      <c r="M9250" s="8">
        <f t="shared" si="289"/>
        <v>1104.1500000000001</v>
      </c>
      <c r="N9250" t="str" cm="1">
        <f t="array" ref="N92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51" spans="2:14" x14ac:dyDescent="0.35">
      <c r="B9251" s="7">
        <v>2033249</v>
      </c>
      <c r="C9251" s="1" t="s">
        <v>12</v>
      </c>
      <c r="D9251" s="1" t="s">
        <v>28</v>
      </c>
      <c r="E9251" s="1" t="s">
        <v>39</v>
      </c>
      <c r="F9251" s="1" t="s">
        <v>518</v>
      </c>
      <c r="G9251" s="3">
        <v>45482</v>
      </c>
      <c r="H9251" s="3">
        <v>45483</v>
      </c>
      <c r="I9251" s="6">
        <v>1700</v>
      </c>
      <c r="J9251" s="1">
        <v>2</v>
      </c>
      <c r="K9251" s="4">
        <v>0.02</v>
      </c>
      <c r="L9251" s="6">
        <f t="shared" si="288"/>
        <v>34</v>
      </c>
      <c r="M9251" s="8">
        <f t="shared" si="289"/>
        <v>3366</v>
      </c>
      <c r="N9251" t="str" cm="1">
        <f t="array" ref="N92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52" spans="2:14" x14ac:dyDescent="0.35">
      <c r="B9252" s="7">
        <v>2033250</v>
      </c>
      <c r="C9252" s="1" t="s">
        <v>13</v>
      </c>
      <c r="D9252" s="1" t="s">
        <v>29</v>
      </c>
      <c r="E9252" s="1" t="s">
        <v>40</v>
      </c>
      <c r="F9252" s="1" t="s">
        <v>519</v>
      </c>
      <c r="G9252" s="3">
        <v>45482</v>
      </c>
      <c r="H9252" s="3">
        <v>45490</v>
      </c>
      <c r="I9252" s="6">
        <v>55000</v>
      </c>
      <c r="J9252" s="1">
        <v>3</v>
      </c>
      <c r="K9252" s="4">
        <v>0.02</v>
      </c>
      <c r="L9252" s="6">
        <f t="shared" si="288"/>
        <v>1100</v>
      </c>
      <c r="M9252" s="8">
        <f t="shared" si="289"/>
        <v>163900</v>
      </c>
      <c r="N9252" t="str" cm="1">
        <f t="array" ref="N92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53" spans="2:14" x14ac:dyDescent="0.35">
      <c r="B9253" s="7">
        <v>2033251</v>
      </c>
      <c r="C9253" s="1" t="s">
        <v>14</v>
      </c>
      <c r="D9253" s="1" t="s">
        <v>25</v>
      </c>
      <c r="E9253" s="1" t="s">
        <v>41</v>
      </c>
      <c r="F9253" s="1" t="s">
        <v>521</v>
      </c>
      <c r="G9253" s="3">
        <v>45482</v>
      </c>
      <c r="H9253" s="3">
        <v>45484</v>
      </c>
      <c r="I9253" s="6">
        <v>57999</v>
      </c>
      <c r="J9253" s="1">
        <v>2</v>
      </c>
      <c r="K9253" s="4">
        <v>0.02</v>
      </c>
      <c r="L9253" s="6">
        <f t="shared" si="288"/>
        <v>1159.98</v>
      </c>
      <c r="M9253" s="8">
        <f t="shared" si="289"/>
        <v>114838.02</v>
      </c>
      <c r="N9253" t="str" cm="1">
        <f t="array" ref="N92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54" spans="2:14" x14ac:dyDescent="0.35">
      <c r="B9254" s="7">
        <v>2033252</v>
      </c>
      <c r="C9254" s="1" t="s">
        <v>15</v>
      </c>
      <c r="D9254" s="1" t="s">
        <v>26</v>
      </c>
      <c r="E9254" s="1" t="s">
        <v>42</v>
      </c>
      <c r="F9254" s="1" t="s">
        <v>520</v>
      </c>
      <c r="G9254" s="3">
        <v>45482</v>
      </c>
      <c r="H9254" s="3">
        <v>45485</v>
      </c>
      <c r="I9254" s="6">
        <v>1399</v>
      </c>
      <c r="J9254" s="1">
        <v>7</v>
      </c>
      <c r="K9254" s="4">
        <v>0.02</v>
      </c>
      <c r="L9254" s="6">
        <f t="shared" si="288"/>
        <v>27.98</v>
      </c>
      <c r="M9254" s="8">
        <f t="shared" si="289"/>
        <v>9765.02</v>
      </c>
      <c r="N9254" t="str" cm="1">
        <f t="array" ref="N92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55" spans="2:14" x14ac:dyDescent="0.35">
      <c r="B9255" s="7">
        <v>2033253</v>
      </c>
      <c r="C9255" s="1" t="s">
        <v>16</v>
      </c>
      <c r="D9255" s="1" t="s">
        <v>27</v>
      </c>
      <c r="E9255" s="1" t="s">
        <v>43</v>
      </c>
      <c r="F9255" s="1" t="s">
        <v>518</v>
      </c>
      <c r="G9255" s="3">
        <v>45482</v>
      </c>
      <c r="H9255" s="3">
        <v>45487</v>
      </c>
      <c r="I9255" s="6">
        <v>999</v>
      </c>
      <c r="J9255" s="1">
        <v>2</v>
      </c>
      <c r="K9255" s="4">
        <v>0.02</v>
      </c>
      <c r="L9255" s="6">
        <f t="shared" si="288"/>
        <v>19.98</v>
      </c>
      <c r="M9255" s="8">
        <f t="shared" si="289"/>
        <v>1978.02</v>
      </c>
      <c r="N9255" t="str" cm="1">
        <f t="array" ref="N92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56" spans="2:14" x14ac:dyDescent="0.35">
      <c r="B9256" s="7">
        <v>2033254</v>
      </c>
      <c r="C9256" s="1" t="s">
        <v>17</v>
      </c>
      <c r="D9256" s="1" t="s">
        <v>28</v>
      </c>
      <c r="E9256" s="1" t="s">
        <v>44</v>
      </c>
      <c r="F9256" s="1" t="s">
        <v>519</v>
      </c>
      <c r="G9256" s="3">
        <v>45482</v>
      </c>
      <c r="H9256" s="3">
        <v>45483</v>
      </c>
      <c r="I9256" s="6">
        <v>2099</v>
      </c>
      <c r="J9256" s="1">
        <v>1</v>
      </c>
      <c r="K9256" s="4">
        <v>0.02</v>
      </c>
      <c r="L9256" s="6">
        <f t="shared" si="288"/>
        <v>41.980000000000004</v>
      </c>
      <c r="M9256" s="8">
        <f t="shared" si="289"/>
        <v>2057.02</v>
      </c>
      <c r="N9256" t="str" cm="1">
        <f t="array" ref="N92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57" spans="2:14" x14ac:dyDescent="0.35">
      <c r="B9257" s="7">
        <v>2033255</v>
      </c>
      <c r="C9257" s="1" t="s">
        <v>18</v>
      </c>
      <c r="D9257" s="1" t="s">
        <v>29</v>
      </c>
      <c r="E9257" s="1" t="s">
        <v>45</v>
      </c>
      <c r="F9257" s="1" t="s">
        <v>520</v>
      </c>
      <c r="G9257" s="3">
        <v>45482</v>
      </c>
      <c r="H9257" s="3">
        <v>45490</v>
      </c>
      <c r="I9257" s="6">
        <v>11000</v>
      </c>
      <c r="J9257" s="1">
        <v>1</v>
      </c>
      <c r="K9257" s="4">
        <v>0.02</v>
      </c>
      <c r="L9257" s="6">
        <f t="shared" si="288"/>
        <v>220</v>
      </c>
      <c r="M9257" s="8">
        <f t="shared" si="289"/>
        <v>10780</v>
      </c>
      <c r="N9257" t="str" cm="1">
        <f t="array" ref="N92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58" spans="2:14" x14ac:dyDescent="0.35">
      <c r="B9258" s="7">
        <v>2033256</v>
      </c>
      <c r="C9258" s="1" t="s">
        <v>19</v>
      </c>
      <c r="D9258" s="1" t="s">
        <v>25</v>
      </c>
      <c r="E9258" s="1" t="s">
        <v>46</v>
      </c>
      <c r="F9258" s="1" t="s">
        <v>521</v>
      </c>
      <c r="G9258" s="3">
        <v>45482</v>
      </c>
      <c r="H9258" s="3">
        <v>45484</v>
      </c>
      <c r="I9258" s="6">
        <v>800</v>
      </c>
      <c r="J9258" s="1">
        <v>1</v>
      </c>
      <c r="K9258" s="4">
        <v>0.02</v>
      </c>
      <c r="L9258" s="6">
        <f t="shared" si="288"/>
        <v>16</v>
      </c>
      <c r="M9258" s="8">
        <f t="shared" si="289"/>
        <v>784</v>
      </c>
      <c r="N9258" t="str" cm="1">
        <f t="array" ref="N92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59" spans="2:14" x14ac:dyDescent="0.35">
      <c r="B9259" s="7">
        <v>2033257</v>
      </c>
      <c r="C9259" s="1" t="s">
        <v>20</v>
      </c>
      <c r="D9259" s="1" t="s">
        <v>26</v>
      </c>
      <c r="E9259" s="1" t="s">
        <v>47</v>
      </c>
      <c r="F9259" s="1" t="s">
        <v>518</v>
      </c>
      <c r="G9259" s="3">
        <v>45482</v>
      </c>
      <c r="H9259" s="3">
        <v>45485</v>
      </c>
      <c r="I9259" s="6">
        <v>5500</v>
      </c>
      <c r="J9259" s="1">
        <v>2</v>
      </c>
      <c r="K9259" s="4">
        <v>7.0000000000000007E-2</v>
      </c>
      <c r="L9259" s="6">
        <f t="shared" si="288"/>
        <v>385.00000000000006</v>
      </c>
      <c r="M9259" s="8">
        <f t="shared" si="289"/>
        <v>10615</v>
      </c>
      <c r="N9259" t="str" cm="1">
        <f t="array" ref="N925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60" spans="2:14" x14ac:dyDescent="0.35">
      <c r="B9260" s="7">
        <v>2033258</v>
      </c>
      <c r="C9260" s="1" t="s">
        <v>21</v>
      </c>
      <c r="D9260" s="1" t="s">
        <v>27</v>
      </c>
      <c r="E9260" s="1" t="s">
        <v>48</v>
      </c>
      <c r="F9260" s="1" t="s">
        <v>518</v>
      </c>
      <c r="G9260" s="3">
        <v>45482</v>
      </c>
      <c r="H9260" s="3">
        <v>45487</v>
      </c>
      <c r="I9260" s="6">
        <v>1350</v>
      </c>
      <c r="J9260" s="1">
        <v>1</v>
      </c>
      <c r="K9260" s="4">
        <v>0.03</v>
      </c>
      <c r="L9260" s="6">
        <f t="shared" si="288"/>
        <v>40.5</v>
      </c>
      <c r="M9260" s="8">
        <f t="shared" si="289"/>
        <v>1309.5</v>
      </c>
      <c r="N9260" t="str" cm="1">
        <f t="array" ref="N92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61" spans="2:14" x14ac:dyDescent="0.35">
      <c r="B9261" s="7">
        <v>2033259</v>
      </c>
      <c r="C9261" s="1" t="s">
        <v>22</v>
      </c>
      <c r="D9261" s="1" t="s">
        <v>28</v>
      </c>
      <c r="E9261" s="1" t="s">
        <v>49</v>
      </c>
      <c r="F9261" s="1" t="s">
        <v>519</v>
      </c>
      <c r="G9261" s="3">
        <v>45482</v>
      </c>
      <c r="H9261" s="3">
        <v>45483</v>
      </c>
      <c r="I9261" s="6">
        <v>4500</v>
      </c>
      <c r="J9261" s="1">
        <v>2</v>
      </c>
      <c r="K9261" s="4">
        <v>0.08</v>
      </c>
      <c r="L9261" s="6">
        <f t="shared" si="288"/>
        <v>360</v>
      </c>
      <c r="M9261" s="8">
        <f t="shared" si="289"/>
        <v>8640</v>
      </c>
      <c r="N9261" t="str" cm="1">
        <f t="array" ref="N92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62" spans="2:14" x14ac:dyDescent="0.35">
      <c r="B9262" s="7">
        <v>2033260</v>
      </c>
      <c r="C9262" s="1" t="s">
        <v>23</v>
      </c>
      <c r="D9262" s="1" t="s">
        <v>29</v>
      </c>
      <c r="E9262" s="1" t="s">
        <v>50</v>
      </c>
      <c r="F9262" s="1" t="s">
        <v>521</v>
      </c>
      <c r="G9262" s="3">
        <v>45482</v>
      </c>
      <c r="H9262" s="3">
        <v>45490</v>
      </c>
      <c r="I9262" s="6">
        <v>2350</v>
      </c>
      <c r="J9262" s="1">
        <v>7</v>
      </c>
      <c r="K9262" s="4">
        <v>0.05</v>
      </c>
      <c r="L9262" s="6">
        <f t="shared" si="288"/>
        <v>117.5</v>
      </c>
      <c r="M9262" s="8">
        <f t="shared" si="289"/>
        <v>16332.5</v>
      </c>
      <c r="N9262" t="str" cm="1">
        <f t="array" ref="N92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63" spans="2:14" x14ac:dyDescent="0.35">
      <c r="B9263" s="7">
        <v>2033261</v>
      </c>
      <c r="C9263" s="1" t="s">
        <v>24</v>
      </c>
      <c r="D9263" s="1" t="s">
        <v>25</v>
      </c>
      <c r="E9263" s="1" t="s">
        <v>51</v>
      </c>
      <c r="F9263" s="1" t="s">
        <v>520</v>
      </c>
      <c r="G9263" s="3">
        <v>45482</v>
      </c>
      <c r="H9263" s="3">
        <v>45484</v>
      </c>
      <c r="I9263" s="6">
        <v>90</v>
      </c>
      <c r="J9263" s="1">
        <v>2</v>
      </c>
      <c r="K9263" s="4">
        <v>0.05</v>
      </c>
      <c r="L9263" s="6">
        <f t="shared" si="288"/>
        <v>4.5</v>
      </c>
      <c r="M9263" s="8">
        <f t="shared" si="289"/>
        <v>175.5</v>
      </c>
      <c r="N9263" t="str" cm="1">
        <f t="array" ref="N92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64" spans="2:14" x14ac:dyDescent="0.35">
      <c r="B9264" s="7">
        <v>2033262</v>
      </c>
      <c r="C9264" s="1" t="s">
        <v>4</v>
      </c>
      <c r="D9264" s="1" t="s">
        <v>472</v>
      </c>
      <c r="E9264" s="1" t="s">
        <v>506</v>
      </c>
      <c r="F9264" s="1" t="s">
        <v>518</v>
      </c>
      <c r="G9264" s="3">
        <v>45482</v>
      </c>
      <c r="H9264" s="3">
        <v>45485</v>
      </c>
      <c r="I9264" s="6">
        <v>280</v>
      </c>
      <c r="J9264" s="1">
        <v>2</v>
      </c>
      <c r="K9264" s="4">
        <v>0.05</v>
      </c>
      <c r="L9264" s="6">
        <f t="shared" si="288"/>
        <v>14</v>
      </c>
      <c r="M9264" s="8">
        <f t="shared" si="289"/>
        <v>546</v>
      </c>
      <c r="N9264" t="str" cm="1">
        <f t="array" ref="N92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65" spans="2:14" x14ac:dyDescent="0.35">
      <c r="B9265" s="7">
        <v>2033263</v>
      </c>
      <c r="C9265" s="1" t="s">
        <v>5</v>
      </c>
      <c r="D9265" s="1" t="s">
        <v>25</v>
      </c>
      <c r="E9265" s="1" t="s">
        <v>507</v>
      </c>
      <c r="F9265" s="1" t="s">
        <v>519</v>
      </c>
      <c r="G9265" s="3">
        <v>45482</v>
      </c>
      <c r="H9265" s="3">
        <v>45487</v>
      </c>
      <c r="I9265" s="6">
        <v>70</v>
      </c>
      <c r="J9265" s="1">
        <v>1</v>
      </c>
      <c r="K9265" s="4">
        <v>0.05</v>
      </c>
      <c r="L9265" s="6">
        <f t="shared" si="288"/>
        <v>3.5</v>
      </c>
      <c r="M9265" s="8">
        <f t="shared" si="289"/>
        <v>66.5</v>
      </c>
      <c r="N9265" t="str" cm="1">
        <f t="array" ref="N92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66" spans="2:14" x14ac:dyDescent="0.35">
      <c r="B9266" s="7">
        <v>2033264</v>
      </c>
      <c r="C9266" s="1" t="s">
        <v>6</v>
      </c>
      <c r="D9266" s="1" t="s">
        <v>26</v>
      </c>
      <c r="E9266" s="1" t="s">
        <v>508</v>
      </c>
      <c r="F9266" s="1" t="s">
        <v>520</v>
      </c>
      <c r="G9266" s="3">
        <v>45482</v>
      </c>
      <c r="H9266" s="3">
        <v>45483</v>
      </c>
      <c r="I9266" s="6">
        <v>230</v>
      </c>
      <c r="J9266" s="1">
        <v>2</v>
      </c>
      <c r="K9266" s="4">
        <v>0.03</v>
      </c>
      <c r="L9266" s="6">
        <f t="shared" si="288"/>
        <v>6.8999999999999995</v>
      </c>
      <c r="M9266" s="8">
        <f t="shared" si="289"/>
        <v>453.1</v>
      </c>
      <c r="N9266" t="str" cm="1">
        <f t="array" ref="N92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67" spans="2:14" x14ac:dyDescent="0.35">
      <c r="B9267" s="7">
        <v>2033265</v>
      </c>
      <c r="C9267" s="1" t="s">
        <v>7</v>
      </c>
      <c r="D9267" s="1" t="s">
        <v>27</v>
      </c>
      <c r="E9267" s="1" t="s">
        <v>31</v>
      </c>
      <c r="F9267" s="1" t="s">
        <v>521</v>
      </c>
      <c r="G9267" s="3">
        <v>45482</v>
      </c>
      <c r="H9267" s="3">
        <v>45490</v>
      </c>
      <c r="I9267" s="6">
        <v>7999</v>
      </c>
      <c r="J9267" s="1">
        <v>4</v>
      </c>
      <c r="K9267" s="4">
        <v>0.1</v>
      </c>
      <c r="L9267" s="6">
        <f t="shared" si="288"/>
        <v>799.90000000000009</v>
      </c>
      <c r="M9267" s="8">
        <f t="shared" si="289"/>
        <v>31196.1</v>
      </c>
      <c r="N9267" t="str" cm="1">
        <f t="array" ref="N92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68" spans="2:14" x14ac:dyDescent="0.35">
      <c r="B9268" s="7">
        <v>2033266</v>
      </c>
      <c r="C9268" s="1" t="s">
        <v>10</v>
      </c>
      <c r="D9268" s="1" t="s">
        <v>28</v>
      </c>
      <c r="E9268" s="1" t="s">
        <v>32</v>
      </c>
      <c r="F9268" s="1" t="s">
        <v>518</v>
      </c>
      <c r="G9268" s="3">
        <v>45482</v>
      </c>
      <c r="H9268" s="3">
        <v>45484</v>
      </c>
      <c r="I9268" s="6">
        <v>850</v>
      </c>
      <c r="J9268" s="1">
        <v>3</v>
      </c>
      <c r="K9268" s="4">
        <v>0.05</v>
      </c>
      <c r="L9268" s="6">
        <f t="shared" si="288"/>
        <v>42.5</v>
      </c>
      <c r="M9268" s="8">
        <f t="shared" si="289"/>
        <v>2507.5</v>
      </c>
      <c r="N9268" t="str" cm="1">
        <f t="array" ref="N92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69" spans="2:14" x14ac:dyDescent="0.35">
      <c r="B9269" s="7">
        <v>2033267</v>
      </c>
      <c r="C9269" s="1" t="s">
        <v>8</v>
      </c>
      <c r="D9269" s="1" t="s">
        <v>29</v>
      </c>
      <c r="E9269" s="1" t="s">
        <v>38</v>
      </c>
      <c r="F9269" s="1" t="s">
        <v>518</v>
      </c>
      <c r="G9269" s="3">
        <v>45482</v>
      </c>
      <c r="H9269" s="3">
        <v>45485</v>
      </c>
      <c r="I9269" s="6">
        <v>65000</v>
      </c>
      <c r="J9269" s="1">
        <v>2</v>
      </c>
      <c r="K9269" s="4">
        <v>0.05</v>
      </c>
      <c r="L9269" s="6">
        <f t="shared" si="288"/>
        <v>3250</v>
      </c>
      <c r="M9269" s="8">
        <f t="shared" si="289"/>
        <v>126750</v>
      </c>
      <c r="N9269" t="str" cm="1">
        <f t="array" ref="N926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70" spans="2:14" x14ac:dyDescent="0.35">
      <c r="B9270" s="7">
        <v>2033268</v>
      </c>
      <c r="C9270" s="1" t="s">
        <v>9</v>
      </c>
      <c r="D9270" s="1" t="s">
        <v>25</v>
      </c>
      <c r="E9270" s="1" t="s">
        <v>33</v>
      </c>
      <c r="F9270" s="1" t="s">
        <v>519</v>
      </c>
      <c r="G9270" s="3">
        <v>45482</v>
      </c>
      <c r="H9270" s="3">
        <v>45487</v>
      </c>
      <c r="I9270" s="6">
        <v>450</v>
      </c>
      <c r="J9270" s="1">
        <v>1</v>
      </c>
      <c r="K9270" s="4">
        <v>0.02</v>
      </c>
      <c r="L9270" s="6">
        <f t="shared" si="288"/>
        <v>9</v>
      </c>
      <c r="M9270" s="8">
        <f t="shared" si="289"/>
        <v>441</v>
      </c>
      <c r="N9270" t="str" cm="1">
        <f t="array" ref="N92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71" spans="2:14" x14ac:dyDescent="0.35">
      <c r="B9271" s="7">
        <v>2033269</v>
      </c>
      <c r="C9271" s="1" t="s">
        <v>11</v>
      </c>
      <c r="D9271" s="1" t="s">
        <v>30</v>
      </c>
      <c r="E9271" s="1" t="s">
        <v>34</v>
      </c>
      <c r="F9271" s="1" t="s">
        <v>521</v>
      </c>
      <c r="G9271" s="3">
        <v>45482</v>
      </c>
      <c r="H9271" s="3">
        <v>45483</v>
      </c>
      <c r="I9271" s="6">
        <v>1299</v>
      </c>
      <c r="J9271" s="1">
        <v>1</v>
      </c>
      <c r="K9271" s="4">
        <v>0.06</v>
      </c>
      <c r="L9271" s="6">
        <f t="shared" si="288"/>
        <v>77.94</v>
      </c>
      <c r="M9271" s="8">
        <f t="shared" si="289"/>
        <v>1221.06</v>
      </c>
      <c r="N9271" t="str" cm="1">
        <f t="array" ref="N92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72" spans="2:14" x14ac:dyDescent="0.35">
      <c r="B9272" s="7">
        <v>2033270</v>
      </c>
      <c r="C9272" s="1" t="s">
        <v>12</v>
      </c>
      <c r="D9272" s="1" t="s">
        <v>27</v>
      </c>
      <c r="E9272" s="1" t="s">
        <v>35</v>
      </c>
      <c r="F9272" s="1" t="s">
        <v>520</v>
      </c>
      <c r="G9272" s="3">
        <v>45482</v>
      </c>
      <c r="H9272" s="3">
        <v>45490</v>
      </c>
      <c r="I9272" s="6">
        <v>1700</v>
      </c>
      <c r="J9272" s="1">
        <v>2</v>
      </c>
      <c r="K9272" s="4">
        <v>0.15</v>
      </c>
      <c r="L9272" s="6">
        <f t="shared" si="288"/>
        <v>255</v>
      </c>
      <c r="M9272" s="8">
        <f t="shared" si="289"/>
        <v>3145</v>
      </c>
      <c r="N9272" t="str" cm="1">
        <f t="array" ref="N92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73" spans="2:14" x14ac:dyDescent="0.35">
      <c r="B9273" s="7">
        <v>2033271</v>
      </c>
      <c r="C9273" s="1" t="s">
        <v>13</v>
      </c>
      <c r="D9273" s="1" t="s">
        <v>28</v>
      </c>
      <c r="E9273" s="1" t="s">
        <v>36</v>
      </c>
      <c r="F9273" s="1" t="s">
        <v>518</v>
      </c>
      <c r="G9273" s="3">
        <v>45482</v>
      </c>
      <c r="H9273" s="3">
        <v>45484</v>
      </c>
      <c r="I9273" s="6">
        <v>55000</v>
      </c>
      <c r="J9273" s="1">
        <v>1</v>
      </c>
      <c r="K9273" s="4">
        <v>0.02</v>
      </c>
      <c r="L9273" s="6">
        <f t="shared" si="288"/>
        <v>1100</v>
      </c>
      <c r="M9273" s="8">
        <f t="shared" si="289"/>
        <v>53900</v>
      </c>
      <c r="N9273" t="str" cm="1">
        <f t="array" ref="N92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74" spans="2:14" x14ac:dyDescent="0.35">
      <c r="B9274" s="7">
        <v>2033272</v>
      </c>
      <c r="C9274" s="1" t="s">
        <v>14</v>
      </c>
      <c r="D9274" s="1" t="s">
        <v>29</v>
      </c>
      <c r="E9274" s="1" t="s">
        <v>37</v>
      </c>
      <c r="F9274" s="1" t="s">
        <v>519</v>
      </c>
      <c r="G9274" s="3">
        <v>45482</v>
      </c>
      <c r="H9274" s="3">
        <v>45485</v>
      </c>
      <c r="I9274" s="6">
        <v>57999</v>
      </c>
      <c r="J9274" s="1">
        <v>3</v>
      </c>
      <c r="K9274" s="4">
        <v>0.02</v>
      </c>
      <c r="L9274" s="6">
        <f t="shared" si="288"/>
        <v>1159.98</v>
      </c>
      <c r="M9274" s="8">
        <f t="shared" si="289"/>
        <v>172837.02</v>
      </c>
      <c r="N9274" t="str" cm="1">
        <f t="array" ref="N92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75" spans="2:14" x14ac:dyDescent="0.35">
      <c r="B9275" s="7">
        <v>2033273</v>
      </c>
      <c r="C9275" s="1" t="s">
        <v>15</v>
      </c>
      <c r="D9275" s="1" t="s">
        <v>25</v>
      </c>
      <c r="E9275" s="1" t="s">
        <v>39</v>
      </c>
      <c r="F9275" s="1" t="s">
        <v>520</v>
      </c>
      <c r="G9275" s="3">
        <v>45482</v>
      </c>
      <c r="H9275" s="3">
        <v>45487</v>
      </c>
      <c r="I9275" s="6">
        <v>1399</v>
      </c>
      <c r="J9275" s="1">
        <v>2</v>
      </c>
      <c r="K9275" s="4">
        <v>0.02</v>
      </c>
      <c r="L9275" s="6">
        <f t="shared" si="288"/>
        <v>27.98</v>
      </c>
      <c r="M9275" s="8">
        <f t="shared" si="289"/>
        <v>2770.02</v>
      </c>
      <c r="N9275" t="str" cm="1">
        <f t="array" ref="N92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76" spans="2:14" x14ac:dyDescent="0.35">
      <c r="B9276" s="7">
        <v>2033274</v>
      </c>
      <c r="C9276" s="1" t="s">
        <v>16</v>
      </c>
      <c r="D9276" s="1" t="s">
        <v>26</v>
      </c>
      <c r="E9276" s="1" t="s">
        <v>40</v>
      </c>
      <c r="F9276" s="1" t="s">
        <v>521</v>
      </c>
      <c r="G9276" s="3">
        <v>45482</v>
      </c>
      <c r="H9276" s="3">
        <v>45483</v>
      </c>
      <c r="I9276" s="6">
        <v>999</v>
      </c>
      <c r="J9276" s="1">
        <v>1</v>
      </c>
      <c r="K9276" s="4">
        <v>0.02</v>
      </c>
      <c r="L9276" s="6">
        <f t="shared" si="288"/>
        <v>19.98</v>
      </c>
      <c r="M9276" s="8">
        <f t="shared" si="289"/>
        <v>979.02</v>
      </c>
      <c r="N9276" t="str" cm="1">
        <f t="array" ref="N92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77" spans="2:14" x14ac:dyDescent="0.35">
      <c r="B9277" s="7">
        <v>2033275</v>
      </c>
      <c r="C9277" s="1" t="s">
        <v>17</v>
      </c>
      <c r="D9277" s="1" t="s">
        <v>27</v>
      </c>
      <c r="E9277" s="1" t="s">
        <v>41</v>
      </c>
      <c r="F9277" s="1" t="s">
        <v>518</v>
      </c>
      <c r="G9277" s="3">
        <v>45482</v>
      </c>
      <c r="H9277" s="3">
        <v>45490</v>
      </c>
      <c r="I9277" s="6">
        <v>2099</v>
      </c>
      <c r="J9277" s="1">
        <v>2</v>
      </c>
      <c r="K9277" s="4">
        <v>0.02</v>
      </c>
      <c r="L9277" s="6">
        <f t="shared" si="288"/>
        <v>41.980000000000004</v>
      </c>
      <c r="M9277" s="8">
        <f t="shared" si="289"/>
        <v>4156.0200000000004</v>
      </c>
      <c r="N9277" t="str" cm="1">
        <f t="array" ref="N92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78" spans="2:14" x14ac:dyDescent="0.35">
      <c r="B9278" s="7">
        <v>2033276</v>
      </c>
      <c r="C9278" s="1" t="s">
        <v>18</v>
      </c>
      <c r="D9278" s="1" t="s">
        <v>28</v>
      </c>
      <c r="E9278" s="1" t="s">
        <v>42</v>
      </c>
      <c r="F9278" s="1" t="s">
        <v>518</v>
      </c>
      <c r="G9278" s="3">
        <v>45482</v>
      </c>
      <c r="H9278" s="3">
        <v>45484</v>
      </c>
      <c r="I9278" s="6">
        <v>11000</v>
      </c>
      <c r="J9278" s="1">
        <v>1</v>
      </c>
      <c r="K9278" s="4">
        <v>0.02</v>
      </c>
      <c r="L9278" s="6">
        <f t="shared" si="288"/>
        <v>220</v>
      </c>
      <c r="M9278" s="8">
        <f t="shared" si="289"/>
        <v>10780</v>
      </c>
      <c r="N9278" t="str" cm="1">
        <f t="array" ref="N92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79" spans="2:14" x14ac:dyDescent="0.35">
      <c r="B9279" s="7">
        <v>2033277</v>
      </c>
      <c r="C9279" s="1" t="s">
        <v>19</v>
      </c>
      <c r="D9279" s="1" t="s">
        <v>29</v>
      </c>
      <c r="E9279" s="1" t="s">
        <v>43</v>
      </c>
      <c r="F9279" s="1" t="s">
        <v>519</v>
      </c>
      <c r="G9279" s="3">
        <v>45482</v>
      </c>
      <c r="H9279" s="3">
        <v>45485</v>
      </c>
      <c r="I9279" s="6">
        <v>800</v>
      </c>
      <c r="J9279" s="1">
        <v>2</v>
      </c>
      <c r="K9279" s="4">
        <v>0.02</v>
      </c>
      <c r="L9279" s="6">
        <f t="shared" si="288"/>
        <v>16</v>
      </c>
      <c r="M9279" s="8">
        <f t="shared" si="289"/>
        <v>1584</v>
      </c>
      <c r="N9279" t="str" cm="1">
        <f t="array" ref="N92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80" spans="2:14" x14ac:dyDescent="0.35">
      <c r="B9280" s="7">
        <v>2033278</v>
      </c>
      <c r="C9280" s="1" t="s">
        <v>20</v>
      </c>
      <c r="D9280" s="1" t="s">
        <v>25</v>
      </c>
      <c r="E9280" s="1" t="s">
        <v>44</v>
      </c>
      <c r="F9280" s="1" t="s">
        <v>521</v>
      </c>
      <c r="G9280" s="3">
        <v>45482</v>
      </c>
      <c r="H9280" s="3">
        <v>45487</v>
      </c>
      <c r="I9280" s="6">
        <v>5500</v>
      </c>
      <c r="J9280" s="1">
        <v>3</v>
      </c>
      <c r="K9280" s="4">
        <v>0.02</v>
      </c>
      <c r="L9280" s="6">
        <f t="shared" si="288"/>
        <v>110</v>
      </c>
      <c r="M9280" s="8">
        <f t="shared" si="289"/>
        <v>16390</v>
      </c>
      <c r="N9280" t="str" cm="1">
        <f t="array" ref="N928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81" spans="2:14" x14ac:dyDescent="0.35">
      <c r="B9281" s="7">
        <v>2033279</v>
      </c>
      <c r="C9281" s="1" t="s">
        <v>21</v>
      </c>
      <c r="D9281" s="1" t="s">
        <v>26</v>
      </c>
      <c r="E9281" s="1" t="s">
        <v>45</v>
      </c>
      <c r="F9281" s="1" t="s">
        <v>520</v>
      </c>
      <c r="G9281" s="3">
        <v>45482</v>
      </c>
      <c r="H9281" s="3">
        <v>45483</v>
      </c>
      <c r="I9281" s="6">
        <v>1350</v>
      </c>
      <c r="J9281" s="1">
        <v>2</v>
      </c>
      <c r="K9281" s="4">
        <v>7.0000000000000007E-2</v>
      </c>
      <c r="L9281" s="6">
        <f t="shared" si="288"/>
        <v>94.500000000000014</v>
      </c>
      <c r="M9281" s="8">
        <f t="shared" si="289"/>
        <v>2605.5</v>
      </c>
      <c r="N9281" t="str" cm="1">
        <f t="array" ref="N92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82" spans="2:14" x14ac:dyDescent="0.35">
      <c r="B9282" s="7">
        <v>2033280</v>
      </c>
      <c r="C9282" s="1" t="s">
        <v>22</v>
      </c>
      <c r="D9282" s="1" t="s">
        <v>27</v>
      </c>
      <c r="E9282" s="1" t="s">
        <v>46</v>
      </c>
      <c r="F9282" s="1" t="s">
        <v>518</v>
      </c>
      <c r="G9282" s="3">
        <v>45482</v>
      </c>
      <c r="H9282" s="3">
        <v>45490</v>
      </c>
      <c r="I9282" s="6">
        <v>4500</v>
      </c>
      <c r="J9282" s="1">
        <v>7</v>
      </c>
      <c r="K9282" s="4">
        <v>0.03</v>
      </c>
      <c r="L9282" s="6">
        <f t="shared" si="288"/>
        <v>135</v>
      </c>
      <c r="M9282" s="8">
        <f t="shared" si="289"/>
        <v>31365</v>
      </c>
      <c r="N9282" t="str" cm="1">
        <f t="array" ref="N92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83" spans="2:14" x14ac:dyDescent="0.35">
      <c r="B9283" s="7">
        <v>2033281</v>
      </c>
      <c r="C9283" s="1" t="s">
        <v>23</v>
      </c>
      <c r="D9283" s="1" t="s">
        <v>28</v>
      </c>
      <c r="E9283" s="1" t="s">
        <v>47</v>
      </c>
      <c r="F9283" s="1" t="s">
        <v>519</v>
      </c>
      <c r="G9283" s="3">
        <v>45482</v>
      </c>
      <c r="H9283" s="3">
        <v>45484</v>
      </c>
      <c r="I9283" s="6">
        <v>2350</v>
      </c>
      <c r="J9283" s="1">
        <v>2</v>
      </c>
      <c r="K9283" s="4">
        <v>0.08</v>
      </c>
      <c r="L9283" s="6">
        <f t="shared" si="288"/>
        <v>188</v>
      </c>
      <c r="M9283" s="8">
        <f t="shared" si="289"/>
        <v>4512</v>
      </c>
      <c r="N9283" t="str" cm="1">
        <f t="array" ref="N92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84" spans="2:14" x14ac:dyDescent="0.35">
      <c r="B9284" s="7">
        <v>2033282</v>
      </c>
      <c r="C9284" s="1" t="s">
        <v>24</v>
      </c>
      <c r="D9284" s="1" t="s">
        <v>29</v>
      </c>
      <c r="E9284" s="1" t="s">
        <v>48</v>
      </c>
      <c r="F9284" s="1" t="s">
        <v>520</v>
      </c>
      <c r="G9284" s="3">
        <v>45482</v>
      </c>
      <c r="H9284" s="3">
        <v>45485</v>
      </c>
      <c r="I9284" s="6">
        <v>90</v>
      </c>
      <c r="J9284" s="1">
        <v>1</v>
      </c>
      <c r="K9284" s="4">
        <v>0.05</v>
      </c>
      <c r="L9284" s="6">
        <f t="shared" ref="L9284:L9347" si="290">I9284*K9284</f>
        <v>4.5</v>
      </c>
      <c r="M9284" s="8">
        <f t="shared" ref="M9284:M9347" si="291">I9284*J9284-L9284</f>
        <v>85.5</v>
      </c>
      <c r="N9284" t="str" cm="1">
        <f t="array" ref="N92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85" spans="2:14" x14ac:dyDescent="0.35">
      <c r="B9285" s="7">
        <v>2033283</v>
      </c>
      <c r="C9285" s="1" t="s">
        <v>4</v>
      </c>
      <c r="D9285" s="1" t="s">
        <v>25</v>
      </c>
      <c r="E9285" s="1" t="s">
        <v>49</v>
      </c>
      <c r="F9285" s="1" t="s">
        <v>521</v>
      </c>
      <c r="G9285" s="3">
        <v>45482</v>
      </c>
      <c r="H9285" s="3">
        <v>45487</v>
      </c>
      <c r="I9285" s="6">
        <v>280</v>
      </c>
      <c r="J9285" s="1">
        <v>1</v>
      </c>
      <c r="K9285" s="4">
        <v>0.05</v>
      </c>
      <c r="L9285" s="6">
        <f t="shared" si="290"/>
        <v>14</v>
      </c>
      <c r="M9285" s="8">
        <f t="shared" si="291"/>
        <v>266</v>
      </c>
      <c r="N9285" t="str" cm="1">
        <f t="array" ref="N92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86" spans="2:14" x14ac:dyDescent="0.35">
      <c r="B9286" s="7">
        <v>2033284</v>
      </c>
      <c r="C9286" s="1" t="s">
        <v>5</v>
      </c>
      <c r="D9286" s="1" t="s">
        <v>473</v>
      </c>
      <c r="E9286" s="1" t="s">
        <v>50</v>
      </c>
      <c r="F9286" s="1" t="s">
        <v>518</v>
      </c>
      <c r="G9286" s="3">
        <v>45482</v>
      </c>
      <c r="H9286" s="3">
        <v>45483</v>
      </c>
      <c r="I9286" s="6">
        <v>70</v>
      </c>
      <c r="J9286" s="1">
        <v>1</v>
      </c>
      <c r="K9286" s="4">
        <v>0.05</v>
      </c>
      <c r="L9286" s="6">
        <f t="shared" si="290"/>
        <v>3.5</v>
      </c>
      <c r="M9286" s="8">
        <f t="shared" si="291"/>
        <v>66.5</v>
      </c>
      <c r="N9286" t="str" cm="1">
        <f t="array" ref="N92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87" spans="2:14" x14ac:dyDescent="0.35">
      <c r="B9287" s="7">
        <v>2033285</v>
      </c>
      <c r="C9287" s="1" t="s">
        <v>6</v>
      </c>
      <c r="D9287" s="1" t="s">
        <v>25</v>
      </c>
      <c r="E9287" s="1" t="s">
        <v>51</v>
      </c>
      <c r="F9287" s="1" t="s">
        <v>518</v>
      </c>
      <c r="G9287" s="3">
        <v>45482</v>
      </c>
      <c r="H9287" s="3">
        <v>45490</v>
      </c>
      <c r="I9287" s="6">
        <v>230</v>
      </c>
      <c r="J9287" s="1">
        <v>2</v>
      </c>
      <c r="K9287" s="4">
        <v>0.05</v>
      </c>
      <c r="L9287" s="6">
        <f t="shared" si="290"/>
        <v>11.5</v>
      </c>
      <c r="M9287" s="8">
        <f t="shared" si="291"/>
        <v>448.5</v>
      </c>
      <c r="N9287" t="str" cm="1">
        <f t="array" ref="N92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88" spans="2:14" x14ac:dyDescent="0.35">
      <c r="B9288" s="7">
        <v>2033286</v>
      </c>
      <c r="C9288" s="1" t="s">
        <v>7</v>
      </c>
      <c r="D9288" s="1" t="s">
        <v>26</v>
      </c>
      <c r="E9288" s="1" t="s">
        <v>506</v>
      </c>
      <c r="F9288" s="1" t="s">
        <v>519</v>
      </c>
      <c r="G9288" s="3">
        <v>45482</v>
      </c>
      <c r="H9288" s="3">
        <v>45484</v>
      </c>
      <c r="I9288" s="6">
        <v>7999</v>
      </c>
      <c r="J9288" s="1">
        <v>1</v>
      </c>
      <c r="K9288" s="4">
        <v>0.03</v>
      </c>
      <c r="L9288" s="6">
        <f t="shared" si="290"/>
        <v>239.97</v>
      </c>
      <c r="M9288" s="8">
        <f t="shared" si="291"/>
        <v>7759.03</v>
      </c>
      <c r="N9288" t="str" cm="1">
        <f t="array" ref="N92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89" spans="2:14" x14ac:dyDescent="0.35">
      <c r="B9289" s="7">
        <v>2033287</v>
      </c>
      <c r="C9289" s="1" t="s">
        <v>10</v>
      </c>
      <c r="D9289" s="1" t="s">
        <v>27</v>
      </c>
      <c r="E9289" s="1" t="s">
        <v>507</v>
      </c>
      <c r="F9289" s="1" t="s">
        <v>521</v>
      </c>
      <c r="G9289" s="3">
        <v>45482</v>
      </c>
      <c r="H9289" s="3">
        <v>45485</v>
      </c>
      <c r="I9289" s="6">
        <v>850</v>
      </c>
      <c r="J9289" s="1">
        <v>2</v>
      </c>
      <c r="K9289" s="4">
        <v>0.1</v>
      </c>
      <c r="L9289" s="6">
        <f t="shared" si="290"/>
        <v>85</v>
      </c>
      <c r="M9289" s="8">
        <f t="shared" si="291"/>
        <v>1615</v>
      </c>
      <c r="N9289" t="str" cm="1">
        <f t="array" ref="N92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90" spans="2:14" x14ac:dyDescent="0.35">
      <c r="B9290" s="7">
        <v>2033288</v>
      </c>
      <c r="C9290" s="1" t="s">
        <v>8</v>
      </c>
      <c r="D9290" s="1" t="s">
        <v>28</v>
      </c>
      <c r="E9290" s="1" t="s">
        <v>508</v>
      </c>
      <c r="F9290" s="1" t="s">
        <v>520</v>
      </c>
      <c r="G9290" s="3">
        <v>45482</v>
      </c>
      <c r="H9290" s="3">
        <v>45487</v>
      </c>
      <c r="I9290" s="6">
        <v>65000</v>
      </c>
      <c r="J9290" s="1">
        <v>7</v>
      </c>
      <c r="K9290" s="4">
        <v>0.05</v>
      </c>
      <c r="L9290" s="6">
        <f t="shared" si="290"/>
        <v>3250</v>
      </c>
      <c r="M9290" s="8">
        <f t="shared" si="291"/>
        <v>451750</v>
      </c>
      <c r="N9290" t="str" cm="1">
        <f t="array" ref="N92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91" spans="2:14" x14ac:dyDescent="0.35">
      <c r="B9291" s="7">
        <v>2033289</v>
      </c>
      <c r="C9291" s="1" t="s">
        <v>9</v>
      </c>
      <c r="D9291" s="1" t="s">
        <v>29</v>
      </c>
      <c r="E9291" s="1" t="s">
        <v>31</v>
      </c>
      <c r="F9291" s="1" t="s">
        <v>518</v>
      </c>
      <c r="G9291" s="3">
        <v>45482</v>
      </c>
      <c r="H9291" s="3">
        <v>45483</v>
      </c>
      <c r="I9291" s="6">
        <v>450</v>
      </c>
      <c r="J9291" s="1">
        <v>2</v>
      </c>
      <c r="K9291" s="4">
        <v>0.05</v>
      </c>
      <c r="L9291" s="6">
        <f t="shared" si="290"/>
        <v>22.5</v>
      </c>
      <c r="M9291" s="8">
        <f t="shared" si="291"/>
        <v>877.5</v>
      </c>
      <c r="N9291" t="str" cm="1">
        <f t="array" ref="N92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92" spans="2:14" x14ac:dyDescent="0.35">
      <c r="B9292" s="7">
        <v>2033290</v>
      </c>
      <c r="C9292" s="1" t="s">
        <v>11</v>
      </c>
      <c r="D9292" s="1" t="s">
        <v>25</v>
      </c>
      <c r="E9292" s="1" t="s">
        <v>32</v>
      </c>
      <c r="F9292" s="1" t="s">
        <v>519</v>
      </c>
      <c r="G9292" s="3">
        <v>45482</v>
      </c>
      <c r="H9292" s="3">
        <v>45490</v>
      </c>
      <c r="I9292" s="6">
        <v>1299</v>
      </c>
      <c r="J9292" s="1">
        <v>2</v>
      </c>
      <c r="K9292" s="4">
        <v>0.02</v>
      </c>
      <c r="L9292" s="6">
        <f t="shared" si="290"/>
        <v>25.98</v>
      </c>
      <c r="M9292" s="8">
        <f t="shared" si="291"/>
        <v>2572.02</v>
      </c>
      <c r="N9292" t="str" cm="1">
        <f t="array" ref="N92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93" spans="2:14" x14ac:dyDescent="0.35">
      <c r="B9293" s="7">
        <v>2033291</v>
      </c>
      <c r="C9293" s="1" t="s">
        <v>12</v>
      </c>
      <c r="D9293" s="1" t="s">
        <v>30</v>
      </c>
      <c r="E9293" s="1" t="s">
        <v>38</v>
      </c>
      <c r="F9293" s="1" t="s">
        <v>520</v>
      </c>
      <c r="G9293" s="3">
        <v>45482</v>
      </c>
      <c r="H9293" s="3">
        <v>45484</v>
      </c>
      <c r="I9293" s="6">
        <v>1700</v>
      </c>
      <c r="J9293" s="1">
        <v>1</v>
      </c>
      <c r="K9293" s="4">
        <v>0.06</v>
      </c>
      <c r="L9293" s="6">
        <f t="shared" si="290"/>
        <v>102</v>
      </c>
      <c r="M9293" s="8">
        <f t="shared" si="291"/>
        <v>1598</v>
      </c>
      <c r="N9293" t="str" cm="1">
        <f t="array" ref="N92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94" spans="2:14" x14ac:dyDescent="0.35">
      <c r="B9294" s="7">
        <v>2033292</v>
      </c>
      <c r="C9294" s="1" t="s">
        <v>13</v>
      </c>
      <c r="D9294" s="1" t="s">
        <v>27</v>
      </c>
      <c r="E9294" s="1" t="s">
        <v>33</v>
      </c>
      <c r="F9294" s="1" t="s">
        <v>521</v>
      </c>
      <c r="G9294" s="3">
        <v>45482</v>
      </c>
      <c r="H9294" s="3">
        <v>45485</v>
      </c>
      <c r="I9294" s="6">
        <v>55000</v>
      </c>
      <c r="J9294" s="1">
        <v>2</v>
      </c>
      <c r="K9294" s="4">
        <v>0.15</v>
      </c>
      <c r="L9294" s="6">
        <f t="shared" si="290"/>
        <v>8250</v>
      </c>
      <c r="M9294" s="8">
        <f t="shared" si="291"/>
        <v>101750</v>
      </c>
      <c r="N9294" t="str" cm="1">
        <f t="array" ref="N92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95" spans="2:14" x14ac:dyDescent="0.35">
      <c r="B9295" s="7">
        <v>2033293</v>
      </c>
      <c r="C9295" s="1" t="s">
        <v>14</v>
      </c>
      <c r="D9295" s="1" t="s">
        <v>28</v>
      </c>
      <c r="E9295" s="1" t="s">
        <v>34</v>
      </c>
      <c r="F9295" s="1" t="s">
        <v>518</v>
      </c>
      <c r="G9295" s="3">
        <v>45482</v>
      </c>
      <c r="H9295" s="3">
        <v>45487</v>
      </c>
      <c r="I9295" s="6">
        <v>57999</v>
      </c>
      <c r="J9295" s="1">
        <v>4</v>
      </c>
      <c r="K9295" s="4">
        <v>0.02</v>
      </c>
      <c r="L9295" s="6">
        <f t="shared" si="290"/>
        <v>1159.98</v>
      </c>
      <c r="M9295" s="8">
        <f t="shared" si="291"/>
        <v>230836.02</v>
      </c>
      <c r="N9295" t="str" cm="1">
        <f t="array" ref="N92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296" spans="2:14" x14ac:dyDescent="0.35">
      <c r="B9296" s="7">
        <v>2033294</v>
      </c>
      <c r="C9296" s="1" t="s">
        <v>15</v>
      </c>
      <c r="D9296" s="1" t="s">
        <v>29</v>
      </c>
      <c r="E9296" s="1" t="s">
        <v>35</v>
      </c>
      <c r="F9296" s="1" t="s">
        <v>518</v>
      </c>
      <c r="G9296" s="3">
        <v>45482</v>
      </c>
      <c r="H9296" s="3">
        <v>45483</v>
      </c>
      <c r="I9296" s="6">
        <v>1399</v>
      </c>
      <c r="J9296" s="1">
        <v>3</v>
      </c>
      <c r="K9296" s="4">
        <v>0.02</v>
      </c>
      <c r="L9296" s="6">
        <f t="shared" si="290"/>
        <v>27.98</v>
      </c>
      <c r="M9296" s="8">
        <f t="shared" si="291"/>
        <v>4169.0200000000004</v>
      </c>
      <c r="N9296" t="str" cm="1">
        <f t="array" ref="N92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97" spans="2:14" x14ac:dyDescent="0.35">
      <c r="B9297" s="7">
        <v>2033295</v>
      </c>
      <c r="C9297" s="1" t="s">
        <v>16</v>
      </c>
      <c r="D9297" s="1" t="s">
        <v>25</v>
      </c>
      <c r="E9297" s="1" t="s">
        <v>36</v>
      </c>
      <c r="F9297" s="1" t="s">
        <v>519</v>
      </c>
      <c r="G9297" s="3">
        <v>45482</v>
      </c>
      <c r="H9297" s="3">
        <v>45490</v>
      </c>
      <c r="I9297" s="6">
        <v>999</v>
      </c>
      <c r="J9297" s="1">
        <v>2</v>
      </c>
      <c r="K9297" s="4">
        <v>0.02</v>
      </c>
      <c r="L9297" s="6">
        <f t="shared" si="290"/>
        <v>19.98</v>
      </c>
      <c r="M9297" s="8">
        <f t="shared" si="291"/>
        <v>1978.02</v>
      </c>
      <c r="N9297" t="str" cm="1">
        <f t="array" ref="N92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98" spans="2:14" x14ac:dyDescent="0.35">
      <c r="B9298" s="7">
        <v>2033296</v>
      </c>
      <c r="C9298" s="1" t="s">
        <v>17</v>
      </c>
      <c r="D9298" s="1" t="s">
        <v>26</v>
      </c>
      <c r="E9298" s="1" t="s">
        <v>37</v>
      </c>
      <c r="F9298" s="1" t="s">
        <v>521</v>
      </c>
      <c r="G9298" s="3">
        <v>45482</v>
      </c>
      <c r="H9298" s="3">
        <v>45484</v>
      </c>
      <c r="I9298" s="6">
        <v>2099</v>
      </c>
      <c r="J9298" s="1">
        <v>1</v>
      </c>
      <c r="K9298" s="4">
        <v>0.02</v>
      </c>
      <c r="L9298" s="6">
        <f t="shared" si="290"/>
        <v>41.980000000000004</v>
      </c>
      <c r="M9298" s="8">
        <f t="shared" si="291"/>
        <v>2057.02</v>
      </c>
      <c r="N9298" t="str" cm="1">
        <f t="array" ref="N92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299" spans="2:14" x14ac:dyDescent="0.35">
      <c r="B9299" s="7">
        <v>2033297</v>
      </c>
      <c r="C9299" s="1" t="s">
        <v>18</v>
      </c>
      <c r="D9299" s="1" t="s">
        <v>27</v>
      </c>
      <c r="E9299" s="1" t="s">
        <v>39</v>
      </c>
      <c r="F9299" s="1" t="s">
        <v>520</v>
      </c>
      <c r="G9299" s="3">
        <v>45482</v>
      </c>
      <c r="H9299" s="3">
        <v>45485</v>
      </c>
      <c r="I9299" s="6">
        <v>11000</v>
      </c>
      <c r="J9299" s="1">
        <v>1</v>
      </c>
      <c r="K9299" s="4">
        <v>0.02</v>
      </c>
      <c r="L9299" s="6">
        <f t="shared" si="290"/>
        <v>220</v>
      </c>
      <c r="M9299" s="8">
        <f t="shared" si="291"/>
        <v>10780</v>
      </c>
      <c r="N9299" t="str" cm="1">
        <f t="array" ref="N92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00" spans="2:14" x14ac:dyDescent="0.35">
      <c r="B9300" s="7">
        <v>2033298</v>
      </c>
      <c r="C9300" s="1" t="s">
        <v>19</v>
      </c>
      <c r="D9300" s="1" t="s">
        <v>28</v>
      </c>
      <c r="E9300" s="1" t="s">
        <v>40</v>
      </c>
      <c r="F9300" s="1" t="s">
        <v>518</v>
      </c>
      <c r="G9300" s="3">
        <v>45482</v>
      </c>
      <c r="H9300" s="3">
        <v>45487</v>
      </c>
      <c r="I9300" s="6">
        <v>800</v>
      </c>
      <c r="J9300" s="1">
        <v>2</v>
      </c>
      <c r="K9300" s="4">
        <v>0.02</v>
      </c>
      <c r="L9300" s="6">
        <f t="shared" si="290"/>
        <v>16</v>
      </c>
      <c r="M9300" s="8">
        <f t="shared" si="291"/>
        <v>1584</v>
      </c>
      <c r="N9300" t="str" cm="1">
        <f t="array" ref="N93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01" spans="2:14" x14ac:dyDescent="0.35">
      <c r="B9301" s="7">
        <v>2033299</v>
      </c>
      <c r="C9301" s="1" t="s">
        <v>20</v>
      </c>
      <c r="D9301" s="1" t="s">
        <v>29</v>
      </c>
      <c r="E9301" s="1" t="s">
        <v>41</v>
      </c>
      <c r="F9301" s="1" t="s">
        <v>519</v>
      </c>
      <c r="G9301" s="3">
        <v>45482</v>
      </c>
      <c r="H9301" s="3">
        <v>45483</v>
      </c>
      <c r="I9301" s="6">
        <v>5500</v>
      </c>
      <c r="J9301" s="1">
        <v>1</v>
      </c>
      <c r="K9301" s="4">
        <v>0.02</v>
      </c>
      <c r="L9301" s="6">
        <f t="shared" si="290"/>
        <v>110</v>
      </c>
      <c r="M9301" s="8">
        <f t="shared" si="291"/>
        <v>5390</v>
      </c>
      <c r="N9301" t="str" cm="1">
        <f t="array" ref="N93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02" spans="2:14" x14ac:dyDescent="0.35">
      <c r="B9302" s="7">
        <v>2033300</v>
      </c>
      <c r="C9302" s="1" t="s">
        <v>21</v>
      </c>
      <c r="D9302" s="1" t="s">
        <v>25</v>
      </c>
      <c r="E9302" s="1" t="s">
        <v>42</v>
      </c>
      <c r="F9302" s="1" t="s">
        <v>520</v>
      </c>
      <c r="G9302" s="3">
        <v>45482</v>
      </c>
      <c r="H9302" s="3">
        <v>45490</v>
      </c>
      <c r="I9302" s="6">
        <v>1350</v>
      </c>
      <c r="J9302" s="1">
        <v>3</v>
      </c>
      <c r="K9302" s="4">
        <v>0.02</v>
      </c>
      <c r="L9302" s="6">
        <f t="shared" si="290"/>
        <v>27</v>
      </c>
      <c r="M9302" s="8">
        <f t="shared" si="291"/>
        <v>4023</v>
      </c>
      <c r="N9302" t="str" cm="1">
        <f t="array" ref="N93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03" spans="2:14" x14ac:dyDescent="0.35">
      <c r="B9303" s="7">
        <v>2033301</v>
      </c>
      <c r="C9303" s="1" t="s">
        <v>22</v>
      </c>
      <c r="D9303" s="1" t="s">
        <v>26</v>
      </c>
      <c r="E9303" s="1" t="s">
        <v>43</v>
      </c>
      <c r="F9303" s="1" t="s">
        <v>521</v>
      </c>
      <c r="G9303" s="3">
        <v>45482</v>
      </c>
      <c r="H9303" s="3">
        <v>45484</v>
      </c>
      <c r="I9303" s="6">
        <v>4500</v>
      </c>
      <c r="J9303" s="1">
        <v>2</v>
      </c>
      <c r="K9303" s="4">
        <v>7.0000000000000007E-2</v>
      </c>
      <c r="L9303" s="6">
        <f t="shared" si="290"/>
        <v>315.00000000000006</v>
      </c>
      <c r="M9303" s="8">
        <f t="shared" si="291"/>
        <v>8685</v>
      </c>
      <c r="N9303" t="str" cm="1">
        <f t="array" ref="N93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04" spans="2:14" x14ac:dyDescent="0.35">
      <c r="B9304" s="7">
        <v>2033302</v>
      </c>
      <c r="C9304" s="1" t="s">
        <v>23</v>
      </c>
      <c r="D9304" s="1" t="s">
        <v>27</v>
      </c>
      <c r="E9304" s="1" t="s">
        <v>44</v>
      </c>
      <c r="F9304" s="1" t="s">
        <v>518</v>
      </c>
      <c r="G9304" s="3">
        <v>45482</v>
      </c>
      <c r="H9304" s="3">
        <v>45485</v>
      </c>
      <c r="I9304" s="6">
        <v>2350</v>
      </c>
      <c r="J9304" s="1">
        <v>1</v>
      </c>
      <c r="K9304" s="4">
        <v>0.03</v>
      </c>
      <c r="L9304" s="6">
        <f t="shared" si="290"/>
        <v>70.5</v>
      </c>
      <c r="M9304" s="8">
        <f t="shared" si="291"/>
        <v>2279.5</v>
      </c>
      <c r="N9304" t="str" cm="1">
        <f t="array" ref="N93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05" spans="2:14" x14ac:dyDescent="0.35">
      <c r="B9305" s="7">
        <v>2033303</v>
      </c>
      <c r="C9305" s="1" t="s">
        <v>24</v>
      </c>
      <c r="D9305" s="1" t="s">
        <v>28</v>
      </c>
      <c r="E9305" s="1" t="s">
        <v>45</v>
      </c>
      <c r="F9305" s="1" t="s">
        <v>518</v>
      </c>
      <c r="G9305" s="3">
        <v>45482</v>
      </c>
      <c r="H9305" s="3">
        <v>45487</v>
      </c>
      <c r="I9305" s="6">
        <v>90</v>
      </c>
      <c r="J9305" s="1">
        <v>2</v>
      </c>
      <c r="K9305" s="4">
        <v>0.08</v>
      </c>
      <c r="L9305" s="6">
        <f t="shared" si="290"/>
        <v>7.2</v>
      </c>
      <c r="M9305" s="8">
        <f t="shared" si="291"/>
        <v>172.8</v>
      </c>
      <c r="N9305" t="str" cm="1">
        <f t="array" ref="N93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06" spans="2:14" x14ac:dyDescent="0.35">
      <c r="B9306" s="7">
        <v>2033304</v>
      </c>
      <c r="C9306" s="1" t="s">
        <v>4</v>
      </c>
      <c r="D9306" s="1" t="s">
        <v>29</v>
      </c>
      <c r="E9306" s="1" t="s">
        <v>46</v>
      </c>
      <c r="F9306" s="1" t="s">
        <v>519</v>
      </c>
      <c r="G9306" s="3">
        <v>45482</v>
      </c>
      <c r="H9306" s="3">
        <v>45483</v>
      </c>
      <c r="I9306" s="6">
        <v>280</v>
      </c>
      <c r="J9306" s="1">
        <v>1</v>
      </c>
      <c r="K9306" s="4">
        <v>0.05</v>
      </c>
      <c r="L9306" s="6">
        <f t="shared" si="290"/>
        <v>14</v>
      </c>
      <c r="M9306" s="8">
        <f t="shared" si="291"/>
        <v>266</v>
      </c>
      <c r="N9306" t="str" cm="1">
        <f t="array" ref="N93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07" spans="2:14" x14ac:dyDescent="0.35">
      <c r="B9307" s="7">
        <v>2033305</v>
      </c>
      <c r="C9307" s="1" t="s">
        <v>5</v>
      </c>
      <c r="D9307" s="1" t="s">
        <v>25</v>
      </c>
      <c r="E9307" s="1" t="s">
        <v>47</v>
      </c>
      <c r="F9307" s="1" t="s">
        <v>521</v>
      </c>
      <c r="G9307" s="3">
        <v>45482</v>
      </c>
      <c r="H9307" s="3">
        <v>45490</v>
      </c>
      <c r="I9307" s="6">
        <v>70</v>
      </c>
      <c r="J9307" s="1">
        <v>2</v>
      </c>
      <c r="K9307" s="4">
        <v>0.05</v>
      </c>
      <c r="L9307" s="6">
        <f t="shared" si="290"/>
        <v>3.5</v>
      </c>
      <c r="M9307" s="8">
        <f t="shared" si="291"/>
        <v>136.5</v>
      </c>
      <c r="N9307" t="str" cm="1">
        <f t="array" ref="N93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08" spans="2:14" x14ac:dyDescent="0.35">
      <c r="B9308" s="7">
        <v>2033306</v>
      </c>
      <c r="C9308" s="1" t="s">
        <v>6</v>
      </c>
      <c r="D9308" s="1" t="s">
        <v>474</v>
      </c>
      <c r="E9308" s="1" t="s">
        <v>48</v>
      </c>
      <c r="F9308" s="1" t="s">
        <v>520</v>
      </c>
      <c r="G9308" s="3">
        <v>45482</v>
      </c>
      <c r="H9308" s="3">
        <v>45484</v>
      </c>
      <c r="I9308" s="6">
        <v>230</v>
      </c>
      <c r="J9308" s="1">
        <v>3</v>
      </c>
      <c r="K9308" s="4">
        <v>0.05</v>
      </c>
      <c r="L9308" s="6">
        <f t="shared" si="290"/>
        <v>11.5</v>
      </c>
      <c r="M9308" s="8">
        <f t="shared" si="291"/>
        <v>678.5</v>
      </c>
      <c r="N9308" t="str" cm="1">
        <f t="array" ref="N93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09" spans="2:14" x14ac:dyDescent="0.35">
      <c r="B9309" s="7">
        <v>2033307</v>
      </c>
      <c r="C9309" s="1" t="s">
        <v>7</v>
      </c>
      <c r="D9309" s="1" t="s">
        <v>25</v>
      </c>
      <c r="E9309" s="1" t="s">
        <v>49</v>
      </c>
      <c r="F9309" s="1" t="s">
        <v>518</v>
      </c>
      <c r="G9309" s="3">
        <v>45482</v>
      </c>
      <c r="H9309" s="3">
        <v>45485</v>
      </c>
      <c r="I9309" s="6">
        <v>7999</v>
      </c>
      <c r="J9309" s="1">
        <v>2</v>
      </c>
      <c r="K9309" s="4">
        <v>0.05</v>
      </c>
      <c r="L9309" s="6">
        <f t="shared" si="290"/>
        <v>399.95000000000005</v>
      </c>
      <c r="M9309" s="8">
        <f t="shared" si="291"/>
        <v>15598.05</v>
      </c>
      <c r="N9309" t="str" cm="1">
        <f t="array" ref="N93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10" spans="2:14" x14ac:dyDescent="0.35">
      <c r="B9310" s="7">
        <v>2033308</v>
      </c>
      <c r="C9310" s="1" t="s">
        <v>10</v>
      </c>
      <c r="D9310" s="1" t="s">
        <v>26</v>
      </c>
      <c r="E9310" s="1" t="s">
        <v>50</v>
      </c>
      <c r="F9310" s="1" t="s">
        <v>519</v>
      </c>
      <c r="G9310" s="3">
        <v>45482</v>
      </c>
      <c r="H9310" s="3">
        <v>45487</v>
      </c>
      <c r="I9310" s="6">
        <v>850</v>
      </c>
      <c r="J9310" s="1">
        <v>7</v>
      </c>
      <c r="K9310" s="4">
        <v>0.03</v>
      </c>
      <c r="L9310" s="6">
        <f t="shared" si="290"/>
        <v>25.5</v>
      </c>
      <c r="M9310" s="8">
        <f t="shared" si="291"/>
        <v>5924.5</v>
      </c>
      <c r="N9310" t="str" cm="1">
        <f t="array" ref="N93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11" spans="2:14" x14ac:dyDescent="0.35">
      <c r="B9311" s="7">
        <v>2033309</v>
      </c>
      <c r="C9311" s="1" t="s">
        <v>8</v>
      </c>
      <c r="D9311" s="1" t="s">
        <v>27</v>
      </c>
      <c r="E9311" s="1" t="s">
        <v>51</v>
      </c>
      <c r="F9311" s="1" t="s">
        <v>520</v>
      </c>
      <c r="G9311" s="3">
        <v>45482</v>
      </c>
      <c r="H9311" s="3">
        <v>45483</v>
      </c>
      <c r="I9311" s="6">
        <v>65000</v>
      </c>
      <c r="J9311" s="1">
        <v>2</v>
      </c>
      <c r="K9311" s="4">
        <v>0.1</v>
      </c>
      <c r="L9311" s="6">
        <f t="shared" si="290"/>
        <v>6500</v>
      </c>
      <c r="M9311" s="8">
        <f t="shared" si="291"/>
        <v>123500</v>
      </c>
      <c r="N9311" t="str" cm="1">
        <f t="array" ref="N93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12" spans="2:14" x14ac:dyDescent="0.35">
      <c r="B9312" s="7">
        <v>2033310</v>
      </c>
      <c r="C9312" s="1" t="s">
        <v>9</v>
      </c>
      <c r="D9312" s="1" t="s">
        <v>28</v>
      </c>
      <c r="E9312" s="1" t="s">
        <v>506</v>
      </c>
      <c r="F9312" s="1" t="s">
        <v>521</v>
      </c>
      <c r="G9312" s="3">
        <v>45482</v>
      </c>
      <c r="H9312" s="3">
        <v>45490</v>
      </c>
      <c r="I9312" s="6">
        <v>450</v>
      </c>
      <c r="J9312" s="1">
        <v>1</v>
      </c>
      <c r="K9312" s="4">
        <v>0.05</v>
      </c>
      <c r="L9312" s="6">
        <f t="shared" si="290"/>
        <v>22.5</v>
      </c>
      <c r="M9312" s="8">
        <f t="shared" si="291"/>
        <v>427.5</v>
      </c>
      <c r="N9312" t="str" cm="1">
        <f t="array" ref="N93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13" spans="2:14" x14ac:dyDescent="0.35">
      <c r="B9313" s="7">
        <v>2033311</v>
      </c>
      <c r="C9313" s="1" t="s">
        <v>11</v>
      </c>
      <c r="D9313" s="1" t="s">
        <v>29</v>
      </c>
      <c r="E9313" s="1" t="s">
        <v>507</v>
      </c>
      <c r="F9313" s="1" t="s">
        <v>518</v>
      </c>
      <c r="G9313" s="3">
        <v>45482</v>
      </c>
      <c r="H9313" s="3">
        <v>45484</v>
      </c>
      <c r="I9313" s="6">
        <v>1299</v>
      </c>
      <c r="J9313" s="1">
        <v>1</v>
      </c>
      <c r="K9313" s="4">
        <v>0.05</v>
      </c>
      <c r="L9313" s="6">
        <f t="shared" si="290"/>
        <v>64.95</v>
      </c>
      <c r="M9313" s="8">
        <f t="shared" si="291"/>
        <v>1234.05</v>
      </c>
      <c r="N9313" t="str" cm="1">
        <f t="array" ref="N93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14" spans="2:14" x14ac:dyDescent="0.35">
      <c r="B9314" s="7">
        <v>2033312</v>
      </c>
      <c r="C9314" s="1" t="s">
        <v>12</v>
      </c>
      <c r="D9314" s="1" t="s">
        <v>25</v>
      </c>
      <c r="E9314" s="1" t="s">
        <v>508</v>
      </c>
      <c r="F9314" s="1" t="s">
        <v>518</v>
      </c>
      <c r="G9314" s="3">
        <v>45482</v>
      </c>
      <c r="H9314" s="3">
        <v>45485</v>
      </c>
      <c r="I9314" s="6">
        <v>1700</v>
      </c>
      <c r="J9314" s="1">
        <v>1</v>
      </c>
      <c r="K9314" s="4">
        <v>0.02</v>
      </c>
      <c r="L9314" s="6">
        <f t="shared" si="290"/>
        <v>34</v>
      </c>
      <c r="M9314" s="8">
        <f t="shared" si="291"/>
        <v>1666</v>
      </c>
      <c r="N9314" t="str" cm="1">
        <f t="array" ref="N93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15" spans="2:14" x14ac:dyDescent="0.35">
      <c r="B9315" s="7">
        <v>2033313</v>
      </c>
      <c r="C9315" s="1" t="s">
        <v>13</v>
      </c>
      <c r="D9315" s="1" t="s">
        <v>30</v>
      </c>
      <c r="E9315" s="1" t="s">
        <v>31</v>
      </c>
      <c r="F9315" s="1" t="s">
        <v>519</v>
      </c>
      <c r="G9315" s="3">
        <v>45482</v>
      </c>
      <c r="H9315" s="3">
        <v>45487</v>
      </c>
      <c r="I9315" s="6">
        <v>55000</v>
      </c>
      <c r="J9315" s="1">
        <v>2</v>
      </c>
      <c r="K9315" s="4">
        <v>0.06</v>
      </c>
      <c r="L9315" s="6">
        <f t="shared" si="290"/>
        <v>3300</v>
      </c>
      <c r="M9315" s="8">
        <f t="shared" si="291"/>
        <v>106700</v>
      </c>
      <c r="N9315" t="str" cm="1">
        <f t="array" ref="N93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16" spans="2:14" x14ac:dyDescent="0.35">
      <c r="B9316" s="7">
        <v>2033314</v>
      </c>
      <c r="C9316" s="1" t="s">
        <v>14</v>
      </c>
      <c r="D9316" s="1" t="s">
        <v>27</v>
      </c>
      <c r="E9316" s="1" t="s">
        <v>32</v>
      </c>
      <c r="F9316" s="1" t="s">
        <v>521</v>
      </c>
      <c r="G9316" s="3">
        <v>45482</v>
      </c>
      <c r="H9316" s="3">
        <v>45483</v>
      </c>
      <c r="I9316" s="6">
        <v>57999</v>
      </c>
      <c r="J9316" s="1">
        <v>1</v>
      </c>
      <c r="K9316" s="4">
        <v>0.15</v>
      </c>
      <c r="L9316" s="6">
        <f t="shared" si="290"/>
        <v>8699.85</v>
      </c>
      <c r="M9316" s="8">
        <f t="shared" si="291"/>
        <v>49299.15</v>
      </c>
      <c r="N9316" t="str" cm="1">
        <f t="array" ref="N93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17" spans="2:14" x14ac:dyDescent="0.35">
      <c r="B9317" s="7">
        <v>2033315</v>
      </c>
      <c r="C9317" s="1" t="s">
        <v>15</v>
      </c>
      <c r="D9317" s="1" t="s">
        <v>28</v>
      </c>
      <c r="E9317" s="1" t="s">
        <v>38</v>
      </c>
      <c r="F9317" s="1" t="s">
        <v>520</v>
      </c>
      <c r="G9317" s="3">
        <v>45482</v>
      </c>
      <c r="H9317" s="3">
        <v>45490</v>
      </c>
      <c r="I9317" s="6">
        <v>1399</v>
      </c>
      <c r="J9317" s="1">
        <v>2</v>
      </c>
      <c r="K9317" s="4">
        <v>0.02</v>
      </c>
      <c r="L9317" s="6">
        <f t="shared" si="290"/>
        <v>27.98</v>
      </c>
      <c r="M9317" s="8">
        <f t="shared" si="291"/>
        <v>2770.02</v>
      </c>
      <c r="N9317" t="str" cm="1">
        <f t="array" ref="N93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18" spans="2:14" x14ac:dyDescent="0.35">
      <c r="B9318" s="7">
        <v>2033316</v>
      </c>
      <c r="C9318" s="1" t="s">
        <v>16</v>
      </c>
      <c r="D9318" s="1" t="s">
        <v>29</v>
      </c>
      <c r="E9318" s="1" t="s">
        <v>33</v>
      </c>
      <c r="F9318" s="1" t="s">
        <v>518</v>
      </c>
      <c r="G9318" s="3">
        <v>45482</v>
      </c>
      <c r="H9318" s="3">
        <v>45484</v>
      </c>
      <c r="I9318" s="6">
        <v>999</v>
      </c>
      <c r="J9318" s="1">
        <v>7</v>
      </c>
      <c r="K9318" s="4">
        <v>0.02</v>
      </c>
      <c r="L9318" s="6">
        <f t="shared" si="290"/>
        <v>19.98</v>
      </c>
      <c r="M9318" s="8">
        <f t="shared" si="291"/>
        <v>6973.02</v>
      </c>
      <c r="N9318" t="str" cm="1">
        <f t="array" ref="N93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19" spans="2:14" x14ac:dyDescent="0.35">
      <c r="B9319" s="7">
        <v>2033317</v>
      </c>
      <c r="C9319" s="1" t="s">
        <v>17</v>
      </c>
      <c r="D9319" s="1" t="s">
        <v>25</v>
      </c>
      <c r="E9319" s="1" t="s">
        <v>34</v>
      </c>
      <c r="F9319" s="1" t="s">
        <v>519</v>
      </c>
      <c r="G9319" s="3">
        <v>45482</v>
      </c>
      <c r="H9319" s="3">
        <v>45485</v>
      </c>
      <c r="I9319" s="6">
        <v>2099</v>
      </c>
      <c r="J9319" s="1">
        <v>2</v>
      </c>
      <c r="K9319" s="4">
        <v>0.02</v>
      </c>
      <c r="L9319" s="6">
        <f t="shared" si="290"/>
        <v>41.980000000000004</v>
      </c>
      <c r="M9319" s="8">
        <f t="shared" si="291"/>
        <v>4156.0200000000004</v>
      </c>
      <c r="N9319" t="str" cm="1">
        <f t="array" ref="N93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20" spans="2:14" x14ac:dyDescent="0.35">
      <c r="B9320" s="7">
        <v>2033318</v>
      </c>
      <c r="C9320" s="1" t="s">
        <v>18</v>
      </c>
      <c r="D9320" s="1" t="s">
        <v>26</v>
      </c>
      <c r="E9320" s="1" t="s">
        <v>35</v>
      </c>
      <c r="F9320" s="1" t="s">
        <v>520</v>
      </c>
      <c r="G9320" s="3">
        <v>45482</v>
      </c>
      <c r="H9320" s="3">
        <v>45487</v>
      </c>
      <c r="I9320" s="6">
        <v>11000</v>
      </c>
      <c r="J9320" s="1">
        <v>2</v>
      </c>
      <c r="K9320" s="4">
        <v>0.02</v>
      </c>
      <c r="L9320" s="6">
        <f t="shared" si="290"/>
        <v>220</v>
      </c>
      <c r="M9320" s="8">
        <f t="shared" si="291"/>
        <v>21780</v>
      </c>
      <c r="N9320" t="str" cm="1">
        <f t="array" ref="N93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21" spans="2:14" x14ac:dyDescent="0.35">
      <c r="B9321" s="7">
        <v>2033319</v>
      </c>
      <c r="C9321" s="1" t="s">
        <v>19</v>
      </c>
      <c r="D9321" s="1" t="s">
        <v>27</v>
      </c>
      <c r="E9321" s="1" t="s">
        <v>36</v>
      </c>
      <c r="F9321" s="1" t="s">
        <v>521</v>
      </c>
      <c r="G9321" s="3">
        <v>45482</v>
      </c>
      <c r="H9321" s="3">
        <v>45483</v>
      </c>
      <c r="I9321" s="6">
        <v>800</v>
      </c>
      <c r="J9321" s="1">
        <v>1</v>
      </c>
      <c r="K9321" s="4">
        <v>0.02</v>
      </c>
      <c r="L9321" s="6">
        <f t="shared" si="290"/>
        <v>16</v>
      </c>
      <c r="M9321" s="8">
        <f t="shared" si="291"/>
        <v>784</v>
      </c>
      <c r="N9321" t="str" cm="1">
        <f t="array" ref="N93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22" spans="2:14" x14ac:dyDescent="0.35">
      <c r="B9322" s="7">
        <v>2033320</v>
      </c>
      <c r="C9322" s="1" t="s">
        <v>20</v>
      </c>
      <c r="D9322" s="1" t="s">
        <v>28</v>
      </c>
      <c r="E9322" s="1" t="s">
        <v>37</v>
      </c>
      <c r="F9322" s="1" t="s">
        <v>518</v>
      </c>
      <c r="G9322" s="3">
        <v>45482</v>
      </c>
      <c r="H9322" s="3">
        <v>45490</v>
      </c>
      <c r="I9322" s="6">
        <v>5500</v>
      </c>
      <c r="J9322" s="1">
        <v>2</v>
      </c>
      <c r="K9322" s="4">
        <v>0.02</v>
      </c>
      <c r="L9322" s="6">
        <f t="shared" si="290"/>
        <v>110</v>
      </c>
      <c r="M9322" s="8">
        <f t="shared" si="291"/>
        <v>10890</v>
      </c>
      <c r="N9322" t="str" cm="1">
        <f t="array" ref="N932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23" spans="2:14" x14ac:dyDescent="0.35">
      <c r="B9323" s="7">
        <v>2033321</v>
      </c>
      <c r="C9323" s="1" t="s">
        <v>21</v>
      </c>
      <c r="D9323" s="1" t="s">
        <v>29</v>
      </c>
      <c r="E9323" s="1" t="s">
        <v>39</v>
      </c>
      <c r="F9323" s="1" t="s">
        <v>518</v>
      </c>
      <c r="G9323" s="3">
        <v>45482</v>
      </c>
      <c r="H9323" s="3">
        <v>45484</v>
      </c>
      <c r="I9323" s="6">
        <v>1350</v>
      </c>
      <c r="J9323" s="1">
        <v>4</v>
      </c>
      <c r="K9323" s="4">
        <v>0.02</v>
      </c>
      <c r="L9323" s="6">
        <f t="shared" si="290"/>
        <v>27</v>
      </c>
      <c r="M9323" s="8">
        <f t="shared" si="291"/>
        <v>5373</v>
      </c>
      <c r="N9323" t="str" cm="1">
        <f t="array" ref="N93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24" spans="2:14" x14ac:dyDescent="0.35">
      <c r="B9324" s="7">
        <v>2033322</v>
      </c>
      <c r="C9324" s="1" t="s">
        <v>22</v>
      </c>
      <c r="D9324" s="1" t="s">
        <v>25</v>
      </c>
      <c r="E9324" s="1" t="s">
        <v>40</v>
      </c>
      <c r="F9324" s="1" t="s">
        <v>519</v>
      </c>
      <c r="G9324" s="3">
        <v>45482</v>
      </c>
      <c r="H9324" s="3">
        <v>45485</v>
      </c>
      <c r="I9324" s="6">
        <v>4500</v>
      </c>
      <c r="J9324" s="1">
        <v>3</v>
      </c>
      <c r="K9324" s="4">
        <v>0.02</v>
      </c>
      <c r="L9324" s="6">
        <f t="shared" si="290"/>
        <v>90</v>
      </c>
      <c r="M9324" s="8">
        <f t="shared" si="291"/>
        <v>13410</v>
      </c>
      <c r="N9324" t="str" cm="1">
        <f t="array" ref="N93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25" spans="2:14" x14ac:dyDescent="0.35">
      <c r="B9325" s="7">
        <v>2033323</v>
      </c>
      <c r="C9325" s="1" t="s">
        <v>23</v>
      </c>
      <c r="D9325" s="1" t="s">
        <v>26</v>
      </c>
      <c r="E9325" s="1" t="s">
        <v>41</v>
      </c>
      <c r="F9325" s="1" t="s">
        <v>521</v>
      </c>
      <c r="G9325" s="3">
        <v>45482</v>
      </c>
      <c r="H9325" s="3">
        <v>45487</v>
      </c>
      <c r="I9325" s="6">
        <v>2350</v>
      </c>
      <c r="J9325" s="1">
        <v>2</v>
      </c>
      <c r="K9325" s="4">
        <v>7.0000000000000007E-2</v>
      </c>
      <c r="L9325" s="6">
        <f t="shared" si="290"/>
        <v>164.50000000000003</v>
      </c>
      <c r="M9325" s="8">
        <f t="shared" si="291"/>
        <v>4535.5</v>
      </c>
      <c r="N9325" t="str" cm="1">
        <f t="array" ref="N93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26" spans="2:14" x14ac:dyDescent="0.35">
      <c r="B9326" s="7">
        <v>2033324</v>
      </c>
      <c r="C9326" s="1" t="s">
        <v>24</v>
      </c>
      <c r="D9326" s="1" t="s">
        <v>27</v>
      </c>
      <c r="E9326" s="1" t="s">
        <v>42</v>
      </c>
      <c r="F9326" s="1" t="s">
        <v>520</v>
      </c>
      <c r="G9326" s="3">
        <v>45482</v>
      </c>
      <c r="H9326" s="3">
        <v>45483</v>
      </c>
      <c r="I9326" s="6">
        <v>90</v>
      </c>
      <c r="J9326" s="1">
        <v>1</v>
      </c>
      <c r="K9326" s="4">
        <v>0.03</v>
      </c>
      <c r="L9326" s="6">
        <f t="shared" si="290"/>
        <v>2.6999999999999997</v>
      </c>
      <c r="M9326" s="8">
        <f t="shared" si="291"/>
        <v>87.3</v>
      </c>
      <c r="N9326" t="str" cm="1">
        <f t="array" ref="N93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27" spans="2:14" x14ac:dyDescent="0.35">
      <c r="B9327" s="7">
        <v>2033325</v>
      </c>
      <c r="C9327" s="1" t="s">
        <v>4</v>
      </c>
      <c r="D9327" s="1" t="s">
        <v>28</v>
      </c>
      <c r="E9327" s="1" t="s">
        <v>43</v>
      </c>
      <c r="F9327" s="1" t="s">
        <v>518</v>
      </c>
      <c r="G9327" s="3">
        <v>45482</v>
      </c>
      <c r="H9327" s="3">
        <v>45490</v>
      </c>
      <c r="I9327" s="6">
        <v>280</v>
      </c>
      <c r="J9327" s="1">
        <v>1</v>
      </c>
      <c r="K9327" s="4">
        <v>0.08</v>
      </c>
      <c r="L9327" s="6">
        <f t="shared" si="290"/>
        <v>22.400000000000002</v>
      </c>
      <c r="M9327" s="8">
        <f t="shared" si="291"/>
        <v>257.60000000000002</v>
      </c>
      <c r="N9327" t="str" cm="1">
        <f t="array" ref="N93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28" spans="2:14" x14ac:dyDescent="0.35">
      <c r="B9328" s="7">
        <v>2033326</v>
      </c>
      <c r="C9328" s="1" t="s">
        <v>5</v>
      </c>
      <c r="D9328" s="1" t="s">
        <v>29</v>
      </c>
      <c r="E9328" s="1" t="s">
        <v>44</v>
      </c>
      <c r="F9328" s="1" t="s">
        <v>519</v>
      </c>
      <c r="G9328" s="3">
        <v>45482</v>
      </c>
      <c r="H9328" s="3">
        <v>45484</v>
      </c>
      <c r="I9328" s="6">
        <v>70</v>
      </c>
      <c r="J9328" s="1">
        <v>2</v>
      </c>
      <c r="K9328" s="4">
        <v>0.05</v>
      </c>
      <c r="L9328" s="6">
        <f t="shared" si="290"/>
        <v>3.5</v>
      </c>
      <c r="M9328" s="8">
        <f t="shared" si="291"/>
        <v>136.5</v>
      </c>
      <c r="N9328" t="str" cm="1">
        <f t="array" ref="N93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29" spans="2:14" x14ac:dyDescent="0.35">
      <c r="B9329" s="7">
        <v>2033327</v>
      </c>
      <c r="C9329" s="1" t="s">
        <v>6</v>
      </c>
      <c r="D9329" s="1" t="s">
        <v>25</v>
      </c>
      <c r="E9329" s="1" t="s">
        <v>45</v>
      </c>
      <c r="F9329" s="1" t="s">
        <v>520</v>
      </c>
      <c r="G9329" s="3">
        <v>45482</v>
      </c>
      <c r="H9329" s="3">
        <v>45485</v>
      </c>
      <c r="I9329" s="6">
        <v>230</v>
      </c>
      <c r="J9329" s="1">
        <v>1</v>
      </c>
      <c r="K9329" s="4">
        <v>0.05</v>
      </c>
      <c r="L9329" s="6">
        <f t="shared" si="290"/>
        <v>11.5</v>
      </c>
      <c r="M9329" s="8">
        <f t="shared" si="291"/>
        <v>218.5</v>
      </c>
      <c r="N9329" t="str" cm="1">
        <f t="array" ref="N93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30" spans="2:14" x14ac:dyDescent="0.35">
      <c r="B9330" s="7">
        <v>2033328</v>
      </c>
      <c r="C9330" s="1" t="s">
        <v>7</v>
      </c>
      <c r="D9330" s="1" t="s">
        <v>475</v>
      </c>
      <c r="E9330" s="1" t="s">
        <v>46</v>
      </c>
      <c r="F9330" s="1" t="s">
        <v>521</v>
      </c>
      <c r="G9330" s="3">
        <v>45482</v>
      </c>
      <c r="H9330" s="3">
        <v>45487</v>
      </c>
      <c r="I9330" s="6">
        <v>7999</v>
      </c>
      <c r="J9330" s="1">
        <v>3</v>
      </c>
      <c r="K9330" s="4">
        <v>0.05</v>
      </c>
      <c r="L9330" s="6">
        <f t="shared" si="290"/>
        <v>399.95000000000005</v>
      </c>
      <c r="M9330" s="8">
        <f t="shared" si="291"/>
        <v>23597.05</v>
      </c>
      <c r="N9330" t="str" cm="1">
        <f t="array" ref="N93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31" spans="2:14" x14ac:dyDescent="0.35">
      <c r="B9331" s="7">
        <v>2033329</v>
      </c>
      <c r="C9331" s="1" t="s">
        <v>10</v>
      </c>
      <c r="D9331" s="1" t="s">
        <v>25</v>
      </c>
      <c r="E9331" s="1" t="s">
        <v>47</v>
      </c>
      <c r="F9331" s="1" t="s">
        <v>518</v>
      </c>
      <c r="G9331" s="3">
        <v>45482</v>
      </c>
      <c r="H9331" s="3">
        <v>45483</v>
      </c>
      <c r="I9331" s="6">
        <v>850</v>
      </c>
      <c r="J9331" s="1">
        <v>2</v>
      </c>
      <c r="K9331" s="4">
        <v>0.05</v>
      </c>
      <c r="L9331" s="6">
        <f t="shared" si="290"/>
        <v>42.5</v>
      </c>
      <c r="M9331" s="8">
        <f t="shared" si="291"/>
        <v>1657.5</v>
      </c>
      <c r="N9331" t="str" cm="1">
        <f t="array" ref="N93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32" spans="2:14" x14ac:dyDescent="0.35">
      <c r="B9332" s="7">
        <v>2033330</v>
      </c>
      <c r="C9332" s="1" t="s">
        <v>8</v>
      </c>
      <c r="D9332" s="1" t="s">
        <v>26</v>
      </c>
      <c r="E9332" s="1" t="s">
        <v>48</v>
      </c>
      <c r="F9332" s="1" t="s">
        <v>518</v>
      </c>
      <c r="G9332" s="3">
        <v>45482</v>
      </c>
      <c r="H9332" s="3">
        <v>45490</v>
      </c>
      <c r="I9332" s="6">
        <v>65000</v>
      </c>
      <c r="J9332" s="1">
        <v>1</v>
      </c>
      <c r="K9332" s="4">
        <v>0.03</v>
      </c>
      <c r="L9332" s="6">
        <f t="shared" si="290"/>
        <v>1950</v>
      </c>
      <c r="M9332" s="8">
        <f t="shared" si="291"/>
        <v>63050</v>
      </c>
      <c r="N9332" t="str" cm="1">
        <f t="array" ref="N93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33" spans="2:14" x14ac:dyDescent="0.35">
      <c r="B9333" s="7">
        <v>2033331</v>
      </c>
      <c r="C9333" s="1" t="s">
        <v>9</v>
      </c>
      <c r="D9333" s="1" t="s">
        <v>27</v>
      </c>
      <c r="E9333" s="1" t="s">
        <v>49</v>
      </c>
      <c r="F9333" s="1" t="s">
        <v>519</v>
      </c>
      <c r="G9333" s="3">
        <v>45482</v>
      </c>
      <c r="H9333" s="3">
        <v>45484</v>
      </c>
      <c r="I9333" s="6">
        <v>450</v>
      </c>
      <c r="J9333" s="1">
        <v>2</v>
      </c>
      <c r="K9333" s="4">
        <v>0.1</v>
      </c>
      <c r="L9333" s="6">
        <f t="shared" si="290"/>
        <v>45</v>
      </c>
      <c r="M9333" s="8">
        <f t="shared" si="291"/>
        <v>855</v>
      </c>
      <c r="N9333" t="str" cm="1">
        <f t="array" ref="N93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34" spans="2:14" x14ac:dyDescent="0.35">
      <c r="B9334" s="7">
        <v>2033332</v>
      </c>
      <c r="C9334" s="1" t="s">
        <v>11</v>
      </c>
      <c r="D9334" s="1" t="s">
        <v>28</v>
      </c>
      <c r="E9334" s="1" t="s">
        <v>50</v>
      </c>
      <c r="F9334" s="1" t="s">
        <v>521</v>
      </c>
      <c r="G9334" s="3">
        <v>45482</v>
      </c>
      <c r="H9334" s="3">
        <v>45485</v>
      </c>
      <c r="I9334" s="6">
        <v>1299</v>
      </c>
      <c r="J9334" s="1">
        <v>1</v>
      </c>
      <c r="K9334" s="4">
        <v>0.05</v>
      </c>
      <c r="L9334" s="6">
        <f t="shared" si="290"/>
        <v>64.95</v>
      </c>
      <c r="M9334" s="8">
        <f t="shared" si="291"/>
        <v>1234.05</v>
      </c>
      <c r="N9334" t="str" cm="1">
        <f t="array" ref="N93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35" spans="2:14" x14ac:dyDescent="0.35">
      <c r="B9335" s="7">
        <v>2033333</v>
      </c>
      <c r="C9335" s="1" t="s">
        <v>12</v>
      </c>
      <c r="D9335" s="1" t="s">
        <v>29</v>
      </c>
      <c r="E9335" s="1" t="s">
        <v>51</v>
      </c>
      <c r="F9335" s="1" t="s">
        <v>520</v>
      </c>
      <c r="G9335" s="3">
        <v>45482</v>
      </c>
      <c r="H9335" s="3">
        <v>45487</v>
      </c>
      <c r="I9335" s="6">
        <v>1700</v>
      </c>
      <c r="J9335" s="1">
        <v>2</v>
      </c>
      <c r="K9335" s="4">
        <v>0.05</v>
      </c>
      <c r="L9335" s="6">
        <f t="shared" si="290"/>
        <v>85</v>
      </c>
      <c r="M9335" s="8">
        <f t="shared" si="291"/>
        <v>3315</v>
      </c>
      <c r="N9335" t="str" cm="1">
        <f t="array" ref="N93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36" spans="2:14" x14ac:dyDescent="0.35">
      <c r="B9336" s="7">
        <v>2033334</v>
      </c>
      <c r="C9336" s="1" t="s">
        <v>13</v>
      </c>
      <c r="D9336" s="1" t="s">
        <v>25</v>
      </c>
      <c r="E9336" s="1" t="s">
        <v>506</v>
      </c>
      <c r="F9336" s="1" t="s">
        <v>518</v>
      </c>
      <c r="G9336" s="3">
        <v>45482</v>
      </c>
      <c r="H9336" s="3">
        <v>45483</v>
      </c>
      <c r="I9336" s="6">
        <v>55000</v>
      </c>
      <c r="J9336" s="1">
        <v>3</v>
      </c>
      <c r="K9336" s="4">
        <v>0.02</v>
      </c>
      <c r="L9336" s="6">
        <f t="shared" si="290"/>
        <v>1100</v>
      </c>
      <c r="M9336" s="8">
        <f t="shared" si="291"/>
        <v>163900</v>
      </c>
      <c r="N9336" t="str" cm="1">
        <f t="array" ref="N93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37" spans="2:14" x14ac:dyDescent="0.35">
      <c r="B9337" s="7">
        <v>2033335</v>
      </c>
      <c r="C9337" s="1" t="s">
        <v>14</v>
      </c>
      <c r="D9337" s="1" t="s">
        <v>30</v>
      </c>
      <c r="E9337" s="1" t="s">
        <v>507</v>
      </c>
      <c r="F9337" s="1" t="s">
        <v>519</v>
      </c>
      <c r="G9337" s="3">
        <v>45482</v>
      </c>
      <c r="H9337" s="3">
        <v>45490</v>
      </c>
      <c r="I9337" s="6">
        <v>57999</v>
      </c>
      <c r="J9337" s="1">
        <v>2</v>
      </c>
      <c r="K9337" s="4">
        <v>0.06</v>
      </c>
      <c r="L9337" s="6">
        <f t="shared" si="290"/>
        <v>3479.94</v>
      </c>
      <c r="M9337" s="8">
        <f t="shared" si="291"/>
        <v>112518.06</v>
      </c>
      <c r="N9337" t="str" cm="1">
        <f t="array" ref="N93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38" spans="2:14" x14ac:dyDescent="0.35">
      <c r="B9338" s="7">
        <v>2033336</v>
      </c>
      <c r="C9338" s="1" t="s">
        <v>15</v>
      </c>
      <c r="D9338" s="1" t="s">
        <v>27</v>
      </c>
      <c r="E9338" s="1" t="s">
        <v>508</v>
      </c>
      <c r="F9338" s="1" t="s">
        <v>520</v>
      </c>
      <c r="G9338" s="3">
        <v>45482</v>
      </c>
      <c r="H9338" s="3">
        <v>45484</v>
      </c>
      <c r="I9338" s="6">
        <v>1399</v>
      </c>
      <c r="J9338" s="1">
        <v>7</v>
      </c>
      <c r="K9338" s="4">
        <v>0.15</v>
      </c>
      <c r="L9338" s="6">
        <f t="shared" si="290"/>
        <v>209.85</v>
      </c>
      <c r="M9338" s="8">
        <f t="shared" si="291"/>
        <v>9583.15</v>
      </c>
      <c r="N9338" t="str" cm="1">
        <f t="array" ref="N93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39" spans="2:14" x14ac:dyDescent="0.35">
      <c r="B9339" s="7">
        <v>2033337</v>
      </c>
      <c r="C9339" s="1" t="s">
        <v>16</v>
      </c>
      <c r="D9339" s="1" t="s">
        <v>28</v>
      </c>
      <c r="E9339" s="1" t="s">
        <v>31</v>
      </c>
      <c r="F9339" s="1" t="s">
        <v>521</v>
      </c>
      <c r="G9339" s="3">
        <v>45482</v>
      </c>
      <c r="H9339" s="3">
        <v>45485</v>
      </c>
      <c r="I9339" s="6">
        <v>999</v>
      </c>
      <c r="J9339" s="1">
        <v>2</v>
      </c>
      <c r="K9339" s="4">
        <v>0.02</v>
      </c>
      <c r="L9339" s="6">
        <f t="shared" si="290"/>
        <v>19.98</v>
      </c>
      <c r="M9339" s="8">
        <f t="shared" si="291"/>
        <v>1978.02</v>
      </c>
      <c r="N9339" t="str" cm="1">
        <f t="array" ref="N93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40" spans="2:14" x14ac:dyDescent="0.35">
      <c r="B9340" s="7">
        <v>2033338</v>
      </c>
      <c r="C9340" s="1" t="s">
        <v>17</v>
      </c>
      <c r="D9340" s="1" t="s">
        <v>29</v>
      </c>
      <c r="E9340" s="1" t="s">
        <v>32</v>
      </c>
      <c r="F9340" s="1" t="s">
        <v>518</v>
      </c>
      <c r="G9340" s="3">
        <v>45482</v>
      </c>
      <c r="H9340" s="3">
        <v>45487</v>
      </c>
      <c r="I9340" s="6">
        <v>2099</v>
      </c>
      <c r="J9340" s="1">
        <v>1</v>
      </c>
      <c r="K9340" s="4">
        <v>0.02</v>
      </c>
      <c r="L9340" s="6">
        <f t="shared" si="290"/>
        <v>41.980000000000004</v>
      </c>
      <c r="M9340" s="8">
        <f t="shared" si="291"/>
        <v>2057.02</v>
      </c>
      <c r="N9340" t="str" cm="1">
        <f t="array" ref="N93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41" spans="2:14" x14ac:dyDescent="0.35">
      <c r="B9341" s="7">
        <v>2033339</v>
      </c>
      <c r="C9341" s="1" t="s">
        <v>18</v>
      </c>
      <c r="D9341" s="1" t="s">
        <v>25</v>
      </c>
      <c r="E9341" s="1" t="s">
        <v>38</v>
      </c>
      <c r="F9341" s="1" t="s">
        <v>518</v>
      </c>
      <c r="G9341" s="3">
        <v>45482</v>
      </c>
      <c r="H9341" s="3">
        <v>45483</v>
      </c>
      <c r="I9341" s="6">
        <v>11000</v>
      </c>
      <c r="J9341" s="1">
        <v>1</v>
      </c>
      <c r="K9341" s="4">
        <v>0.02</v>
      </c>
      <c r="L9341" s="6">
        <f t="shared" si="290"/>
        <v>220</v>
      </c>
      <c r="M9341" s="8">
        <f t="shared" si="291"/>
        <v>10780</v>
      </c>
      <c r="N9341" t="str" cm="1">
        <f t="array" ref="N93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42" spans="2:14" x14ac:dyDescent="0.35">
      <c r="B9342" s="7">
        <v>2033340</v>
      </c>
      <c r="C9342" s="1" t="s">
        <v>19</v>
      </c>
      <c r="D9342" s="1" t="s">
        <v>26</v>
      </c>
      <c r="E9342" s="1" t="s">
        <v>33</v>
      </c>
      <c r="F9342" s="1" t="s">
        <v>519</v>
      </c>
      <c r="G9342" s="3">
        <v>45482</v>
      </c>
      <c r="H9342" s="3">
        <v>45490</v>
      </c>
      <c r="I9342" s="6">
        <v>800</v>
      </c>
      <c r="J9342" s="1">
        <v>1</v>
      </c>
      <c r="K9342" s="4">
        <v>0.02</v>
      </c>
      <c r="L9342" s="6">
        <f t="shared" si="290"/>
        <v>16</v>
      </c>
      <c r="M9342" s="8">
        <f t="shared" si="291"/>
        <v>784</v>
      </c>
      <c r="N9342" t="str" cm="1">
        <f t="array" ref="N93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43" spans="2:14" x14ac:dyDescent="0.35">
      <c r="B9343" s="7">
        <v>2033341</v>
      </c>
      <c r="C9343" s="1" t="s">
        <v>20</v>
      </c>
      <c r="D9343" s="1" t="s">
        <v>27</v>
      </c>
      <c r="E9343" s="1" t="s">
        <v>34</v>
      </c>
      <c r="F9343" s="1" t="s">
        <v>521</v>
      </c>
      <c r="G9343" s="3">
        <v>45482</v>
      </c>
      <c r="H9343" s="3">
        <v>45484</v>
      </c>
      <c r="I9343" s="6">
        <v>5500</v>
      </c>
      <c r="J9343" s="1">
        <v>2</v>
      </c>
      <c r="K9343" s="4">
        <v>0.02</v>
      </c>
      <c r="L9343" s="6">
        <f t="shared" si="290"/>
        <v>110</v>
      </c>
      <c r="M9343" s="8">
        <f t="shared" si="291"/>
        <v>10890</v>
      </c>
      <c r="N9343" t="str" cm="1">
        <f t="array" ref="N934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44" spans="2:14" x14ac:dyDescent="0.35">
      <c r="B9344" s="7">
        <v>2033342</v>
      </c>
      <c r="C9344" s="1" t="s">
        <v>21</v>
      </c>
      <c r="D9344" s="1" t="s">
        <v>28</v>
      </c>
      <c r="E9344" s="1" t="s">
        <v>35</v>
      </c>
      <c r="F9344" s="1" t="s">
        <v>520</v>
      </c>
      <c r="G9344" s="3">
        <v>45482</v>
      </c>
      <c r="H9344" s="3">
        <v>45485</v>
      </c>
      <c r="I9344" s="6">
        <v>1350</v>
      </c>
      <c r="J9344" s="1">
        <v>1</v>
      </c>
      <c r="K9344" s="4">
        <v>0.02</v>
      </c>
      <c r="L9344" s="6">
        <f t="shared" si="290"/>
        <v>27</v>
      </c>
      <c r="M9344" s="8">
        <f t="shared" si="291"/>
        <v>1323</v>
      </c>
      <c r="N9344" t="str" cm="1">
        <f t="array" ref="N93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45" spans="2:14" x14ac:dyDescent="0.35">
      <c r="B9345" s="7">
        <v>2033343</v>
      </c>
      <c r="C9345" s="1" t="s">
        <v>22</v>
      </c>
      <c r="D9345" s="1" t="s">
        <v>29</v>
      </c>
      <c r="E9345" s="1" t="s">
        <v>36</v>
      </c>
      <c r="F9345" s="1" t="s">
        <v>518</v>
      </c>
      <c r="G9345" s="3">
        <v>45482</v>
      </c>
      <c r="H9345" s="3">
        <v>45487</v>
      </c>
      <c r="I9345" s="6">
        <v>4500</v>
      </c>
      <c r="J9345" s="1">
        <v>2</v>
      </c>
      <c r="K9345" s="4">
        <v>0.02</v>
      </c>
      <c r="L9345" s="6">
        <f t="shared" si="290"/>
        <v>90</v>
      </c>
      <c r="M9345" s="8">
        <f t="shared" si="291"/>
        <v>8910</v>
      </c>
      <c r="N9345" t="str" cm="1">
        <f t="array" ref="N93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46" spans="2:14" x14ac:dyDescent="0.35">
      <c r="B9346" s="7">
        <v>2033344</v>
      </c>
      <c r="C9346" s="1" t="s">
        <v>23</v>
      </c>
      <c r="D9346" s="1" t="s">
        <v>25</v>
      </c>
      <c r="E9346" s="1" t="s">
        <v>37</v>
      </c>
      <c r="F9346" s="1" t="s">
        <v>519</v>
      </c>
      <c r="G9346" s="3">
        <v>45482</v>
      </c>
      <c r="H9346" s="3">
        <v>45483</v>
      </c>
      <c r="I9346" s="6">
        <v>2350</v>
      </c>
      <c r="J9346" s="1">
        <v>7</v>
      </c>
      <c r="K9346" s="4">
        <v>0.02</v>
      </c>
      <c r="L9346" s="6">
        <f t="shared" si="290"/>
        <v>47</v>
      </c>
      <c r="M9346" s="8">
        <f t="shared" si="291"/>
        <v>16403</v>
      </c>
      <c r="N9346" t="str" cm="1">
        <f t="array" ref="N93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47" spans="2:14" x14ac:dyDescent="0.35">
      <c r="B9347" s="7">
        <v>2033345</v>
      </c>
      <c r="C9347" s="1" t="s">
        <v>24</v>
      </c>
      <c r="D9347" s="1" t="s">
        <v>26</v>
      </c>
      <c r="E9347" s="1" t="s">
        <v>39</v>
      </c>
      <c r="F9347" s="1" t="s">
        <v>520</v>
      </c>
      <c r="G9347" s="3">
        <v>45482</v>
      </c>
      <c r="H9347" s="3">
        <v>45490</v>
      </c>
      <c r="I9347" s="6">
        <v>90</v>
      </c>
      <c r="J9347" s="1">
        <v>2</v>
      </c>
      <c r="K9347" s="4">
        <v>7.0000000000000007E-2</v>
      </c>
      <c r="L9347" s="6">
        <f t="shared" si="290"/>
        <v>6.3000000000000007</v>
      </c>
      <c r="M9347" s="8">
        <f t="shared" si="291"/>
        <v>173.7</v>
      </c>
      <c r="N9347" t="str" cm="1">
        <f t="array" ref="N93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48" spans="2:14" x14ac:dyDescent="0.35">
      <c r="B9348" s="7">
        <v>2033346</v>
      </c>
      <c r="C9348" s="1" t="s">
        <v>4</v>
      </c>
      <c r="D9348" s="1" t="s">
        <v>27</v>
      </c>
      <c r="E9348" s="1" t="s">
        <v>40</v>
      </c>
      <c r="F9348" s="1" t="s">
        <v>521</v>
      </c>
      <c r="G9348" s="3">
        <v>45482</v>
      </c>
      <c r="H9348" s="3">
        <v>45484</v>
      </c>
      <c r="I9348" s="6">
        <v>280</v>
      </c>
      <c r="J9348" s="1">
        <v>2</v>
      </c>
      <c r="K9348" s="4">
        <v>0.03</v>
      </c>
      <c r="L9348" s="6">
        <f t="shared" ref="L9348:L9411" si="292">I9348*K9348</f>
        <v>8.4</v>
      </c>
      <c r="M9348" s="8">
        <f t="shared" ref="M9348:M9411" si="293">I9348*J9348-L9348</f>
        <v>551.6</v>
      </c>
      <c r="N9348" t="str" cm="1">
        <f t="array" ref="N93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49" spans="2:14" x14ac:dyDescent="0.35">
      <c r="B9349" s="7">
        <v>2033347</v>
      </c>
      <c r="C9349" s="1" t="s">
        <v>5</v>
      </c>
      <c r="D9349" s="1" t="s">
        <v>28</v>
      </c>
      <c r="E9349" s="1" t="s">
        <v>41</v>
      </c>
      <c r="F9349" s="1" t="s">
        <v>518</v>
      </c>
      <c r="G9349" s="3">
        <v>45482</v>
      </c>
      <c r="H9349" s="3">
        <v>45485</v>
      </c>
      <c r="I9349" s="6">
        <v>70</v>
      </c>
      <c r="J9349" s="1">
        <v>1</v>
      </c>
      <c r="K9349" s="4">
        <v>0.08</v>
      </c>
      <c r="L9349" s="6">
        <f t="shared" si="292"/>
        <v>5.6000000000000005</v>
      </c>
      <c r="M9349" s="8">
        <f t="shared" si="293"/>
        <v>64.400000000000006</v>
      </c>
      <c r="N9349" t="str" cm="1">
        <f t="array" ref="N93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50" spans="2:14" x14ac:dyDescent="0.35">
      <c r="B9350" s="7">
        <v>2033348</v>
      </c>
      <c r="C9350" s="1" t="s">
        <v>6</v>
      </c>
      <c r="D9350" s="1" t="s">
        <v>29</v>
      </c>
      <c r="E9350" s="1" t="s">
        <v>42</v>
      </c>
      <c r="F9350" s="1" t="s">
        <v>518</v>
      </c>
      <c r="G9350" s="3">
        <v>45482</v>
      </c>
      <c r="H9350" s="3">
        <v>45487</v>
      </c>
      <c r="I9350" s="6">
        <v>230</v>
      </c>
      <c r="J9350" s="1">
        <v>2</v>
      </c>
      <c r="K9350" s="4">
        <v>0.05</v>
      </c>
      <c r="L9350" s="6">
        <f t="shared" si="292"/>
        <v>11.5</v>
      </c>
      <c r="M9350" s="8">
        <f t="shared" si="293"/>
        <v>448.5</v>
      </c>
      <c r="N9350" t="str" cm="1">
        <f t="array" ref="N93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51" spans="2:14" x14ac:dyDescent="0.35">
      <c r="B9351" s="7">
        <v>2033349</v>
      </c>
      <c r="C9351" s="1" t="s">
        <v>7</v>
      </c>
      <c r="D9351" s="1" t="s">
        <v>25</v>
      </c>
      <c r="E9351" s="1" t="s">
        <v>43</v>
      </c>
      <c r="F9351" s="1" t="s">
        <v>519</v>
      </c>
      <c r="G9351" s="3">
        <v>45482</v>
      </c>
      <c r="H9351" s="3">
        <v>45483</v>
      </c>
      <c r="I9351" s="6">
        <v>7999</v>
      </c>
      <c r="J9351" s="1">
        <v>4</v>
      </c>
      <c r="K9351" s="4">
        <v>0.05</v>
      </c>
      <c r="L9351" s="6">
        <f t="shared" si="292"/>
        <v>399.95000000000005</v>
      </c>
      <c r="M9351" s="8">
        <f t="shared" si="293"/>
        <v>31596.05</v>
      </c>
      <c r="N9351" t="str" cm="1">
        <f t="array" ref="N93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52" spans="2:14" x14ac:dyDescent="0.35">
      <c r="B9352" s="7">
        <v>2033350</v>
      </c>
      <c r="C9352" s="1" t="s">
        <v>10</v>
      </c>
      <c r="D9352" s="1" t="s">
        <v>476</v>
      </c>
      <c r="E9352" s="1" t="s">
        <v>44</v>
      </c>
      <c r="F9352" s="1" t="s">
        <v>521</v>
      </c>
      <c r="G9352" s="3">
        <v>45482</v>
      </c>
      <c r="H9352" s="3">
        <v>45490</v>
      </c>
      <c r="I9352" s="6">
        <v>850</v>
      </c>
      <c r="J9352" s="1">
        <v>3</v>
      </c>
      <c r="K9352" s="4">
        <v>0.05</v>
      </c>
      <c r="L9352" s="6">
        <f t="shared" si="292"/>
        <v>42.5</v>
      </c>
      <c r="M9352" s="8">
        <f t="shared" si="293"/>
        <v>2507.5</v>
      </c>
      <c r="N9352" t="str" cm="1">
        <f t="array" ref="N93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53" spans="2:14" x14ac:dyDescent="0.35">
      <c r="B9353" s="7">
        <v>2033351</v>
      </c>
      <c r="C9353" s="1" t="s">
        <v>8</v>
      </c>
      <c r="D9353" s="1" t="s">
        <v>25</v>
      </c>
      <c r="E9353" s="1" t="s">
        <v>45</v>
      </c>
      <c r="F9353" s="1" t="s">
        <v>520</v>
      </c>
      <c r="G9353" s="3">
        <v>45482</v>
      </c>
      <c r="H9353" s="3">
        <v>45484</v>
      </c>
      <c r="I9353" s="6">
        <v>65000</v>
      </c>
      <c r="J9353" s="1">
        <v>2</v>
      </c>
      <c r="K9353" s="4">
        <v>0.05</v>
      </c>
      <c r="L9353" s="6">
        <f t="shared" si="292"/>
        <v>3250</v>
      </c>
      <c r="M9353" s="8">
        <f t="shared" si="293"/>
        <v>126750</v>
      </c>
      <c r="N9353" t="str" cm="1">
        <f t="array" ref="N935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54" spans="2:14" x14ac:dyDescent="0.35">
      <c r="B9354" s="7">
        <v>2033352</v>
      </c>
      <c r="C9354" s="1" t="s">
        <v>9</v>
      </c>
      <c r="D9354" s="1" t="s">
        <v>26</v>
      </c>
      <c r="E9354" s="1" t="s">
        <v>46</v>
      </c>
      <c r="F9354" s="1" t="s">
        <v>518</v>
      </c>
      <c r="G9354" s="3">
        <v>45482</v>
      </c>
      <c r="H9354" s="3">
        <v>45485</v>
      </c>
      <c r="I9354" s="6">
        <v>450</v>
      </c>
      <c r="J9354" s="1">
        <v>1</v>
      </c>
      <c r="K9354" s="4">
        <v>0.03</v>
      </c>
      <c r="L9354" s="6">
        <f t="shared" si="292"/>
        <v>13.5</v>
      </c>
      <c r="M9354" s="8">
        <f t="shared" si="293"/>
        <v>436.5</v>
      </c>
      <c r="N9354" t="str" cm="1">
        <f t="array" ref="N93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55" spans="2:14" x14ac:dyDescent="0.35">
      <c r="B9355" s="7">
        <v>2033353</v>
      </c>
      <c r="C9355" s="1" t="s">
        <v>11</v>
      </c>
      <c r="D9355" s="1" t="s">
        <v>27</v>
      </c>
      <c r="E9355" s="1" t="s">
        <v>47</v>
      </c>
      <c r="F9355" s="1" t="s">
        <v>519</v>
      </c>
      <c r="G9355" s="3">
        <v>45482</v>
      </c>
      <c r="H9355" s="3">
        <v>45487</v>
      </c>
      <c r="I9355" s="6">
        <v>1299</v>
      </c>
      <c r="J9355" s="1">
        <v>1</v>
      </c>
      <c r="K9355" s="4">
        <v>0.1</v>
      </c>
      <c r="L9355" s="6">
        <f t="shared" si="292"/>
        <v>129.9</v>
      </c>
      <c r="M9355" s="8">
        <f t="shared" si="293"/>
        <v>1169.0999999999999</v>
      </c>
      <c r="N9355" t="str" cm="1">
        <f t="array" ref="N93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56" spans="2:14" x14ac:dyDescent="0.35">
      <c r="B9356" s="7">
        <v>2033354</v>
      </c>
      <c r="C9356" s="1" t="s">
        <v>12</v>
      </c>
      <c r="D9356" s="1" t="s">
        <v>28</v>
      </c>
      <c r="E9356" s="1" t="s">
        <v>48</v>
      </c>
      <c r="F9356" s="1" t="s">
        <v>520</v>
      </c>
      <c r="G9356" s="3">
        <v>45482</v>
      </c>
      <c r="H9356" s="3">
        <v>45483</v>
      </c>
      <c r="I9356" s="6">
        <v>1700</v>
      </c>
      <c r="J9356" s="1">
        <v>2</v>
      </c>
      <c r="K9356" s="4">
        <v>0.05</v>
      </c>
      <c r="L9356" s="6">
        <f t="shared" si="292"/>
        <v>85</v>
      </c>
      <c r="M9356" s="8">
        <f t="shared" si="293"/>
        <v>3315</v>
      </c>
      <c r="N9356" t="str" cm="1">
        <f t="array" ref="N93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57" spans="2:14" x14ac:dyDescent="0.35">
      <c r="B9357" s="7">
        <v>2033355</v>
      </c>
      <c r="C9357" s="1" t="s">
        <v>13</v>
      </c>
      <c r="D9357" s="1" t="s">
        <v>29</v>
      </c>
      <c r="E9357" s="1" t="s">
        <v>49</v>
      </c>
      <c r="F9357" s="1" t="s">
        <v>521</v>
      </c>
      <c r="G9357" s="3">
        <v>45482</v>
      </c>
      <c r="H9357" s="3">
        <v>45490</v>
      </c>
      <c r="I9357" s="6">
        <v>55000</v>
      </c>
      <c r="J9357" s="1">
        <v>1</v>
      </c>
      <c r="K9357" s="4">
        <v>0.05</v>
      </c>
      <c r="L9357" s="6">
        <f t="shared" si="292"/>
        <v>2750</v>
      </c>
      <c r="M9357" s="8">
        <f t="shared" si="293"/>
        <v>52250</v>
      </c>
      <c r="N9357" t="str" cm="1">
        <f t="array" ref="N93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58" spans="2:14" x14ac:dyDescent="0.35">
      <c r="B9358" s="7">
        <v>2033356</v>
      </c>
      <c r="C9358" s="1" t="s">
        <v>14</v>
      </c>
      <c r="D9358" s="1" t="s">
        <v>25</v>
      </c>
      <c r="E9358" s="1" t="s">
        <v>50</v>
      </c>
      <c r="F9358" s="1" t="s">
        <v>518</v>
      </c>
      <c r="G9358" s="3">
        <v>45482</v>
      </c>
      <c r="H9358" s="3">
        <v>45484</v>
      </c>
      <c r="I9358" s="6">
        <v>57999</v>
      </c>
      <c r="J9358" s="1">
        <v>3</v>
      </c>
      <c r="K9358" s="4">
        <v>0.02</v>
      </c>
      <c r="L9358" s="6">
        <f t="shared" si="292"/>
        <v>1159.98</v>
      </c>
      <c r="M9358" s="8">
        <f t="shared" si="293"/>
        <v>172837.02</v>
      </c>
      <c r="N9358" t="str" cm="1">
        <f t="array" ref="N93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59" spans="2:14" x14ac:dyDescent="0.35">
      <c r="B9359" s="7">
        <v>2033357</v>
      </c>
      <c r="C9359" s="1" t="s">
        <v>15</v>
      </c>
      <c r="D9359" s="1" t="s">
        <v>30</v>
      </c>
      <c r="E9359" s="1" t="s">
        <v>51</v>
      </c>
      <c r="F9359" s="1" t="s">
        <v>518</v>
      </c>
      <c r="G9359" s="3">
        <v>45482</v>
      </c>
      <c r="H9359" s="3">
        <v>45485</v>
      </c>
      <c r="I9359" s="6">
        <v>1399</v>
      </c>
      <c r="J9359" s="1">
        <v>2</v>
      </c>
      <c r="K9359" s="4">
        <v>0.06</v>
      </c>
      <c r="L9359" s="6">
        <f t="shared" si="292"/>
        <v>83.94</v>
      </c>
      <c r="M9359" s="8">
        <f t="shared" si="293"/>
        <v>2714.06</v>
      </c>
      <c r="N9359" t="str" cm="1">
        <f t="array" ref="N93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60" spans="2:14" x14ac:dyDescent="0.35">
      <c r="B9360" s="7">
        <v>2033358</v>
      </c>
      <c r="C9360" s="1" t="s">
        <v>16</v>
      </c>
      <c r="D9360" s="1" t="s">
        <v>27</v>
      </c>
      <c r="E9360" s="1" t="s">
        <v>506</v>
      </c>
      <c r="F9360" s="1" t="s">
        <v>519</v>
      </c>
      <c r="G9360" s="3">
        <v>45482</v>
      </c>
      <c r="H9360" s="3">
        <v>45487</v>
      </c>
      <c r="I9360" s="6">
        <v>999</v>
      </c>
      <c r="J9360" s="1">
        <v>1</v>
      </c>
      <c r="K9360" s="4">
        <v>0.15</v>
      </c>
      <c r="L9360" s="6">
        <f t="shared" si="292"/>
        <v>149.85</v>
      </c>
      <c r="M9360" s="8">
        <f t="shared" si="293"/>
        <v>849.15</v>
      </c>
      <c r="N9360" t="str" cm="1">
        <f t="array" ref="N93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61" spans="2:14" x14ac:dyDescent="0.35">
      <c r="B9361" s="7">
        <v>2033359</v>
      </c>
      <c r="C9361" s="1" t="s">
        <v>17</v>
      </c>
      <c r="D9361" s="1" t="s">
        <v>28</v>
      </c>
      <c r="E9361" s="1" t="s">
        <v>507</v>
      </c>
      <c r="F9361" s="1" t="s">
        <v>521</v>
      </c>
      <c r="G9361" s="3">
        <v>45482</v>
      </c>
      <c r="H9361" s="3">
        <v>45483</v>
      </c>
      <c r="I9361" s="6">
        <v>2099</v>
      </c>
      <c r="J9361" s="1">
        <v>2</v>
      </c>
      <c r="K9361" s="4">
        <v>0.02</v>
      </c>
      <c r="L9361" s="6">
        <f t="shared" si="292"/>
        <v>41.980000000000004</v>
      </c>
      <c r="M9361" s="8">
        <f t="shared" si="293"/>
        <v>4156.0200000000004</v>
      </c>
      <c r="N9361" t="str" cm="1">
        <f t="array" ref="N93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62" spans="2:14" x14ac:dyDescent="0.35">
      <c r="B9362" s="7">
        <v>2033360</v>
      </c>
      <c r="C9362" s="1" t="s">
        <v>18</v>
      </c>
      <c r="D9362" s="1" t="s">
        <v>29</v>
      </c>
      <c r="E9362" s="1" t="s">
        <v>508</v>
      </c>
      <c r="F9362" s="1" t="s">
        <v>520</v>
      </c>
      <c r="G9362" s="3">
        <v>45482</v>
      </c>
      <c r="H9362" s="3">
        <v>45490</v>
      </c>
      <c r="I9362" s="6">
        <v>11000</v>
      </c>
      <c r="J9362" s="1">
        <v>1</v>
      </c>
      <c r="K9362" s="4">
        <v>0.02</v>
      </c>
      <c r="L9362" s="6">
        <f t="shared" si="292"/>
        <v>220</v>
      </c>
      <c r="M9362" s="8">
        <f t="shared" si="293"/>
        <v>10780</v>
      </c>
      <c r="N9362" t="str" cm="1">
        <f t="array" ref="N93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63" spans="2:14" x14ac:dyDescent="0.35">
      <c r="B9363" s="7">
        <v>2033361</v>
      </c>
      <c r="C9363" s="1" t="s">
        <v>19</v>
      </c>
      <c r="D9363" s="1" t="s">
        <v>25</v>
      </c>
      <c r="E9363" s="1" t="s">
        <v>31</v>
      </c>
      <c r="F9363" s="1" t="s">
        <v>518</v>
      </c>
      <c r="G9363" s="3">
        <v>45482</v>
      </c>
      <c r="H9363" s="3">
        <v>45484</v>
      </c>
      <c r="I9363" s="6">
        <v>800</v>
      </c>
      <c r="J9363" s="1">
        <v>2</v>
      </c>
      <c r="K9363" s="4">
        <v>0.02</v>
      </c>
      <c r="L9363" s="6">
        <f t="shared" si="292"/>
        <v>16</v>
      </c>
      <c r="M9363" s="8">
        <f t="shared" si="293"/>
        <v>1584</v>
      </c>
      <c r="N9363" t="str" cm="1">
        <f t="array" ref="N93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64" spans="2:14" x14ac:dyDescent="0.35">
      <c r="B9364" s="7">
        <v>2033362</v>
      </c>
      <c r="C9364" s="1" t="s">
        <v>20</v>
      </c>
      <c r="D9364" s="1" t="s">
        <v>26</v>
      </c>
      <c r="E9364" s="1" t="s">
        <v>32</v>
      </c>
      <c r="F9364" s="1" t="s">
        <v>519</v>
      </c>
      <c r="G9364" s="3">
        <v>45482</v>
      </c>
      <c r="H9364" s="3">
        <v>45485</v>
      </c>
      <c r="I9364" s="6">
        <v>5500</v>
      </c>
      <c r="J9364" s="1">
        <v>3</v>
      </c>
      <c r="K9364" s="4">
        <v>0.02</v>
      </c>
      <c r="L9364" s="6">
        <f t="shared" si="292"/>
        <v>110</v>
      </c>
      <c r="M9364" s="8">
        <f t="shared" si="293"/>
        <v>16390</v>
      </c>
      <c r="N9364" t="str" cm="1">
        <f t="array" ref="N936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65" spans="2:14" x14ac:dyDescent="0.35">
      <c r="B9365" s="7">
        <v>2033363</v>
      </c>
      <c r="C9365" s="1" t="s">
        <v>21</v>
      </c>
      <c r="D9365" s="1" t="s">
        <v>27</v>
      </c>
      <c r="E9365" s="1" t="s">
        <v>38</v>
      </c>
      <c r="F9365" s="1" t="s">
        <v>520</v>
      </c>
      <c r="G9365" s="3">
        <v>45482</v>
      </c>
      <c r="H9365" s="3">
        <v>45487</v>
      </c>
      <c r="I9365" s="6">
        <v>1350</v>
      </c>
      <c r="J9365" s="1">
        <v>2</v>
      </c>
      <c r="K9365" s="4">
        <v>0.02</v>
      </c>
      <c r="L9365" s="6">
        <f t="shared" si="292"/>
        <v>27</v>
      </c>
      <c r="M9365" s="8">
        <f t="shared" si="293"/>
        <v>2673</v>
      </c>
      <c r="N9365" t="str" cm="1">
        <f t="array" ref="N93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66" spans="2:14" x14ac:dyDescent="0.35">
      <c r="B9366" s="7">
        <v>2033364</v>
      </c>
      <c r="C9366" s="1" t="s">
        <v>22</v>
      </c>
      <c r="D9366" s="1" t="s">
        <v>28</v>
      </c>
      <c r="E9366" s="1" t="s">
        <v>33</v>
      </c>
      <c r="F9366" s="1" t="s">
        <v>521</v>
      </c>
      <c r="G9366" s="3">
        <v>45482</v>
      </c>
      <c r="H9366" s="3">
        <v>45483</v>
      </c>
      <c r="I9366" s="6">
        <v>4500</v>
      </c>
      <c r="J9366" s="1">
        <v>7</v>
      </c>
      <c r="K9366" s="4">
        <v>0.02</v>
      </c>
      <c r="L9366" s="6">
        <f t="shared" si="292"/>
        <v>90</v>
      </c>
      <c r="M9366" s="8">
        <f t="shared" si="293"/>
        <v>31410</v>
      </c>
      <c r="N9366" t="str" cm="1">
        <f t="array" ref="N93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67" spans="2:14" x14ac:dyDescent="0.35">
      <c r="B9367" s="7">
        <v>2033365</v>
      </c>
      <c r="C9367" s="1" t="s">
        <v>23</v>
      </c>
      <c r="D9367" s="1" t="s">
        <v>29</v>
      </c>
      <c r="E9367" s="1" t="s">
        <v>34</v>
      </c>
      <c r="F9367" s="1" t="s">
        <v>518</v>
      </c>
      <c r="G9367" s="3">
        <v>45482</v>
      </c>
      <c r="H9367" s="3">
        <v>45490</v>
      </c>
      <c r="I9367" s="6">
        <v>2350</v>
      </c>
      <c r="J9367" s="1">
        <v>2</v>
      </c>
      <c r="K9367" s="4">
        <v>0.02</v>
      </c>
      <c r="L9367" s="6">
        <f t="shared" si="292"/>
        <v>47</v>
      </c>
      <c r="M9367" s="8">
        <f t="shared" si="293"/>
        <v>4653</v>
      </c>
      <c r="N9367" t="str" cm="1">
        <f t="array" ref="N93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68" spans="2:14" x14ac:dyDescent="0.35">
      <c r="B9368" s="7">
        <v>2033366</v>
      </c>
      <c r="C9368" s="1" t="s">
        <v>24</v>
      </c>
      <c r="D9368" s="1" t="s">
        <v>25</v>
      </c>
      <c r="E9368" s="1" t="s">
        <v>35</v>
      </c>
      <c r="F9368" s="1" t="s">
        <v>518</v>
      </c>
      <c r="G9368" s="3">
        <v>45482</v>
      </c>
      <c r="H9368" s="3">
        <v>45484</v>
      </c>
      <c r="I9368" s="6">
        <v>90</v>
      </c>
      <c r="J9368" s="1">
        <v>1</v>
      </c>
      <c r="K9368" s="4">
        <v>0.02</v>
      </c>
      <c r="L9368" s="6">
        <f t="shared" si="292"/>
        <v>1.8</v>
      </c>
      <c r="M9368" s="8">
        <f t="shared" si="293"/>
        <v>88.2</v>
      </c>
      <c r="N9368" t="str" cm="1">
        <f t="array" ref="N93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69" spans="2:14" x14ac:dyDescent="0.35">
      <c r="B9369" s="7">
        <v>2033367</v>
      </c>
      <c r="C9369" s="1" t="s">
        <v>4</v>
      </c>
      <c r="D9369" s="1" t="s">
        <v>26</v>
      </c>
      <c r="E9369" s="1" t="s">
        <v>36</v>
      </c>
      <c r="F9369" s="1" t="s">
        <v>519</v>
      </c>
      <c r="G9369" s="3">
        <v>45482</v>
      </c>
      <c r="H9369" s="3">
        <v>45485</v>
      </c>
      <c r="I9369" s="6">
        <v>280</v>
      </c>
      <c r="J9369" s="1">
        <v>1</v>
      </c>
      <c r="K9369" s="4">
        <v>7.0000000000000007E-2</v>
      </c>
      <c r="L9369" s="6">
        <f t="shared" si="292"/>
        <v>19.600000000000001</v>
      </c>
      <c r="M9369" s="8">
        <f t="shared" si="293"/>
        <v>260.39999999999998</v>
      </c>
      <c r="N9369" t="str" cm="1">
        <f t="array" ref="N93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70" spans="2:14" x14ac:dyDescent="0.35">
      <c r="B9370" s="7">
        <v>2033368</v>
      </c>
      <c r="C9370" s="1" t="s">
        <v>5</v>
      </c>
      <c r="D9370" s="1" t="s">
        <v>27</v>
      </c>
      <c r="E9370" s="1" t="s">
        <v>37</v>
      </c>
      <c r="F9370" s="1" t="s">
        <v>521</v>
      </c>
      <c r="G9370" s="3">
        <v>45482</v>
      </c>
      <c r="H9370" s="3">
        <v>45487</v>
      </c>
      <c r="I9370" s="6">
        <v>70</v>
      </c>
      <c r="J9370" s="1">
        <v>1</v>
      </c>
      <c r="K9370" s="4">
        <v>0.03</v>
      </c>
      <c r="L9370" s="6">
        <f t="shared" si="292"/>
        <v>2.1</v>
      </c>
      <c r="M9370" s="8">
        <f t="shared" si="293"/>
        <v>67.900000000000006</v>
      </c>
      <c r="N9370" t="str" cm="1">
        <f t="array" ref="N93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71" spans="2:14" x14ac:dyDescent="0.35">
      <c r="B9371" s="7">
        <v>2033369</v>
      </c>
      <c r="C9371" s="1" t="s">
        <v>6</v>
      </c>
      <c r="D9371" s="1" t="s">
        <v>28</v>
      </c>
      <c r="E9371" s="1" t="s">
        <v>39</v>
      </c>
      <c r="F9371" s="1" t="s">
        <v>520</v>
      </c>
      <c r="G9371" s="3">
        <v>45482</v>
      </c>
      <c r="H9371" s="3">
        <v>45483</v>
      </c>
      <c r="I9371" s="6">
        <v>230</v>
      </c>
      <c r="J9371" s="1">
        <v>2</v>
      </c>
      <c r="K9371" s="4">
        <v>0.08</v>
      </c>
      <c r="L9371" s="6">
        <f t="shared" si="292"/>
        <v>18.400000000000002</v>
      </c>
      <c r="M9371" s="8">
        <f t="shared" si="293"/>
        <v>441.6</v>
      </c>
      <c r="N9371" t="str" cm="1">
        <f t="array" ref="N93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72" spans="2:14" x14ac:dyDescent="0.35">
      <c r="B9372" s="7">
        <v>2033370</v>
      </c>
      <c r="C9372" s="1" t="s">
        <v>7</v>
      </c>
      <c r="D9372" s="1" t="s">
        <v>29</v>
      </c>
      <c r="E9372" s="1" t="s">
        <v>40</v>
      </c>
      <c r="F9372" s="1" t="s">
        <v>518</v>
      </c>
      <c r="G9372" s="3">
        <v>45482</v>
      </c>
      <c r="H9372" s="3">
        <v>45490</v>
      </c>
      <c r="I9372" s="6">
        <v>7999</v>
      </c>
      <c r="J9372" s="1">
        <v>1</v>
      </c>
      <c r="K9372" s="4">
        <v>0.05</v>
      </c>
      <c r="L9372" s="6">
        <f t="shared" si="292"/>
        <v>399.95000000000005</v>
      </c>
      <c r="M9372" s="8">
        <f t="shared" si="293"/>
        <v>7599.05</v>
      </c>
      <c r="N9372" t="str" cm="1">
        <f t="array" ref="N93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73" spans="2:14" x14ac:dyDescent="0.35">
      <c r="B9373" s="7">
        <v>2033371</v>
      </c>
      <c r="C9373" s="1" t="s">
        <v>10</v>
      </c>
      <c r="D9373" s="1" t="s">
        <v>25</v>
      </c>
      <c r="E9373" s="1" t="s">
        <v>41</v>
      </c>
      <c r="F9373" s="1" t="s">
        <v>519</v>
      </c>
      <c r="G9373" s="3">
        <v>45482</v>
      </c>
      <c r="H9373" s="3">
        <v>45484</v>
      </c>
      <c r="I9373" s="6">
        <v>850</v>
      </c>
      <c r="J9373" s="1">
        <v>2</v>
      </c>
      <c r="K9373" s="4">
        <v>0.05</v>
      </c>
      <c r="L9373" s="6">
        <f t="shared" si="292"/>
        <v>42.5</v>
      </c>
      <c r="M9373" s="8">
        <f t="shared" si="293"/>
        <v>1657.5</v>
      </c>
      <c r="N9373" t="str" cm="1">
        <f t="array" ref="N93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74" spans="2:14" x14ac:dyDescent="0.35">
      <c r="B9374" s="7">
        <v>2033372</v>
      </c>
      <c r="C9374" s="1" t="s">
        <v>8</v>
      </c>
      <c r="D9374" s="1" t="s">
        <v>477</v>
      </c>
      <c r="E9374" s="1" t="s">
        <v>42</v>
      </c>
      <c r="F9374" s="1" t="s">
        <v>520</v>
      </c>
      <c r="G9374" s="3">
        <v>45482</v>
      </c>
      <c r="H9374" s="3">
        <v>45485</v>
      </c>
      <c r="I9374" s="6">
        <v>65000</v>
      </c>
      <c r="J9374" s="1">
        <v>7</v>
      </c>
      <c r="K9374" s="4">
        <v>0.05</v>
      </c>
      <c r="L9374" s="6">
        <f t="shared" si="292"/>
        <v>3250</v>
      </c>
      <c r="M9374" s="8">
        <f t="shared" si="293"/>
        <v>451750</v>
      </c>
      <c r="N9374" t="str" cm="1">
        <f t="array" ref="N93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75" spans="2:14" x14ac:dyDescent="0.35">
      <c r="B9375" s="7">
        <v>2033373</v>
      </c>
      <c r="C9375" s="1" t="s">
        <v>9</v>
      </c>
      <c r="D9375" s="1" t="s">
        <v>25</v>
      </c>
      <c r="E9375" s="1" t="s">
        <v>43</v>
      </c>
      <c r="F9375" s="1" t="s">
        <v>521</v>
      </c>
      <c r="G9375" s="3">
        <v>45482</v>
      </c>
      <c r="H9375" s="3">
        <v>45487</v>
      </c>
      <c r="I9375" s="6">
        <v>450</v>
      </c>
      <c r="J9375" s="1">
        <v>2</v>
      </c>
      <c r="K9375" s="4">
        <v>0.05</v>
      </c>
      <c r="L9375" s="6">
        <f t="shared" si="292"/>
        <v>22.5</v>
      </c>
      <c r="M9375" s="8">
        <f t="shared" si="293"/>
        <v>877.5</v>
      </c>
      <c r="N9375" t="str" cm="1">
        <f t="array" ref="N93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76" spans="2:14" x14ac:dyDescent="0.35">
      <c r="B9376" s="7">
        <v>2033374</v>
      </c>
      <c r="C9376" s="1" t="s">
        <v>11</v>
      </c>
      <c r="D9376" s="1" t="s">
        <v>26</v>
      </c>
      <c r="E9376" s="1" t="s">
        <v>44</v>
      </c>
      <c r="F9376" s="1" t="s">
        <v>518</v>
      </c>
      <c r="G9376" s="3">
        <v>45482</v>
      </c>
      <c r="H9376" s="3">
        <v>45483</v>
      </c>
      <c r="I9376" s="6">
        <v>1299</v>
      </c>
      <c r="J9376" s="1">
        <v>2</v>
      </c>
      <c r="K9376" s="4">
        <v>0.03</v>
      </c>
      <c r="L9376" s="6">
        <f t="shared" si="292"/>
        <v>38.97</v>
      </c>
      <c r="M9376" s="8">
        <f t="shared" si="293"/>
        <v>2559.0300000000002</v>
      </c>
      <c r="N9376" t="str" cm="1">
        <f t="array" ref="N93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77" spans="2:14" x14ac:dyDescent="0.35">
      <c r="B9377" s="7">
        <v>2033375</v>
      </c>
      <c r="C9377" s="1" t="s">
        <v>12</v>
      </c>
      <c r="D9377" s="1" t="s">
        <v>27</v>
      </c>
      <c r="E9377" s="1" t="s">
        <v>45</v>
      </c>
      <c r="F9377" s="1" t="s">
        <v>518</v>
      </c>
      <c r="G9377" s="3">
        <v>45482</v>
      </c>
      <c r="H9377" s="3">
        <v>45490</v>
      </c>
      <c r="I9377" s="6">
        <v>1700</v>
      </c>
      <c r="J9377" s="1">
        <v>1</v>
      </c>
      <c r="K9377" s="4">
        <v>0.1</v>
      </c>
      <c r="L9377" s="6">
        <f t="shared" si="292"/>
        <v>170</v>
      </c>
      <c r="M9377" s="8">
        <f t="shared" si="293"/>
        <v>1530</v>
      </c>
      <c r="N9377" t="str" cm="1">
        <f t="array" ref="N93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78" spans="2:14" x14ac:dyDescent="0.35">
      <c r="B9378" s="7">
        <v>2033376</v>
      </c>
      <c r="C9378" s="1" t="s">
        <v>13</v>
      </c>
      <c r="D9378" s="1" t="s">
        <v>28</v>
      </c>
      <c r="E9378" s="1" t="s">
        <v>46</v>
      </c>
      <c r="F9378" s="1" t="s">
        <v>519</v>
      </c>
      <c r="G9378" s="3">
        <v>45482</v>
      </c>
      <c r="H9378" s="3">
        <v>45484</v>
      </c>
      <c r="I9378" s="6">
        <v>55000</v>
      </c>
      <c r="J9378" s="1">
        <v>2</v>
      </c>
      <c r="K9378" s="4">
        <v>0.05</v>
      </c>
      <c r="L9378" s="6">
        <f t="shared" si="292"/>
        <v>2750</v>
      </c>
      <c r="M9378" s="8">
        <f t="shared" si="293"/>
        <v>107250</v>
      </c>
      <c r="N9378" t="str" cm="1">
        <f t="array" ref="N93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79" spans="2:14" x14ac:dyDescent="0.35">
      <c r="B9379" s="7">
        <v>2033377</v>
      </c>
      <c r="C9379" s="1" t="s">
        <v>14</v>
      </c>
      <c r="D9379" s="1" t="s">
        <v>29</v>
      </c>
      <c r="E9379" s="1" t="s">
        <v>47</v>
      </c>
      <c r="F9379" s="1" t="s">
        <v>521</v>
      </c>
      <c r="G9379" s="3">
        <v>45482</v>
      </c>
      <c r="H9379" s="3">
        <v>45485</v>
      </c>
      <c r="I9379" s="6">
        <v>57999</v>
      </c>
      <c r="J9379" s="1">
        <v>4</v>
      </c>
      <c r="K9379" s="4">
        <v>0.05</v>
      </c>
      <c r="L9379" s="6">
        <f t="shared" si="292"/>
        <v>2899.9500000000003</v>
      </c>
      <c r="M9379" s="8">
        <f t="shared" si="293"/>
        <v>229096.05</v>
      </c>
      <c r="N9379" t="str" cm="1">
        <f t="array" ref="N93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80" spans="2:14" x14ac:dyDescent="0.35">
      <c r="B9380" s="7">
        <v>2033378</v>
      </c>
      <c r="C9380" s="1" t="s">
        <v>15</v>
      </c>
      <c r="D9380" s="1" t="s">
        <v>25</v>
      </c>
      <c r="E9380" s="1" t="s">
        <v>48</v>
      </c>
      <c r="F9380" s="1" t="s">
        <v>520</v>
      </c>
      <c r="G9380" s="3">
        <v>45482</v>
      </c>
      <c r="H9380" s="3">
        <v>45487</v>
      </c>
      <c r="I9380" s="6">
        <v>1399</v>
      </c>
      <c r="J9380" s="1">
        <v>3</v>
      </c>
      <c r="K9380" s="4">
        <v>0.02</v>
      </c>
      <c r="L9380" s="6">
        <f t="shared" si="292"/>
        <v>27.98</v>
      </c>
      <c r="M9380" s="8">
        <f t="shared" si="293"/>
        <v>4169.0200000000004</v>
      </c>
      <c r="N9380" t="str" cm="1">
        <f t="array" ref="N93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81" spans="2:14" x14ac:dyDescent="0.35">
      <c r="B9381" s="7">
        <v>2033379</v>
      </c>
      <c r="C9381" s="1" t="s">
        <v>16</v>
      </c>
      <c r="D9381" s="1" t="s">
        <v>30</v>
      </c>
      <c r="E9381" s="1" t="s">
        <v>49</v>
      </c>
      <c r="F9381" s="1" t="s">
        <v>518</v>
      </c>
      <c r="G9381" s="3">
        <v>45482</v>
      </c>
      <c r="H9381" s="3">
        <v>45483</v>
      </c>
      <c r="I9381" s="6">
        <v>999</v>
      </c>
      <c r="J9381" s="1">
        <v>2</v>
      </c>
      <c r="K9381" s="4">
        <v>0.06</v>
      </c>
      <c r="L9381" s="6">
        <f t="shared" si="292"/>
        <v>59.94</v>
      </c>
      <c r="M9381" s="8">
        <f t="shared" si="293"/>
        <v>1938.06</v>
      </c>
      <c r="N9381" t="str" cm="1">
        <f t="array" ref="N93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82" spans="2:14" x14ac:dyDescent="0.35">
      <c r="B9382" s="7">
        <v>2033380</v>
      </c>
      <c r="C9382" s="1" t="s">
        <v>17</v>
      </c>
      <c r="D9382" s="1" t="s">
        <v>27</v>
      </c>
      <c r="E9382" s="1" t="s">
        <v>50</v>
      </c>
      <c r="F9382" s="1" t="s">
        <v>519</v>
      </c>
      <c r="G9382" s="3">
        <v>45482</v>
      </c>
      <c r="H9382" s="3">
        <v>45490</v>
      </c>
      <c r="I9382" s="6">
        <v>2099</v>
      </c>
      <c r="J9382" s="1">
        <v>1</v>
      </c>
      <c r="K9382" s="4">
        <v>0.15</v>
      </c>
      <c r="L9382" s="6">
        <f t="shared" si="292"/>
        <v>314.84999999999997</v>
      </c>
      <c r="M9382" s="8">
        <f t="shared" si="293"/>
        <v>1784.15</v>
      </c>
      <c r="N9382" t="str" cm="1">
        <f t="array" ref="N93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83" spans="2:14" x14ac:dyDescent="0.35">
      <c r="B9383" s="7">
        <v>2033381</v>
      </c>
      <c r="C9383" s="1" t="s">
        <v>18</v>
      </c>
      <c r="D9383" s="1" t="s">
        <v>28</v>
      </c>
      <c r="E9383" s="1" t="s">
        <v>51</v>
      </c>
      <c r="F9383" s="1" t="s">
        <v>520</v>
      </c>
      <c r="G9383" s="3">
        <v>45482</v>
      </c>
      <c r="H9383" s="3">
        <v>45484</v>
      </c>
      <c r="I9383" s="6">
        <v>11000</v>
      </c>
      <c r="J9383" s="1">
        <v>1</v>
      </c>
      <c r="K9383" s="4">
        <v>0.02</v>
      </c>
      <c r="L9383" s="6">
        <f t="shared" si="292"/>
        <v>220</v>
      </c>
      <c r="M9383" s="8">
        <f t="shared" si="293"/>
        <v>10780</v>
      </c>
      <c r="N9383" t="str" cm="1">
        <f t="array" ref="N93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84" spans="2:14" x14ac:dyDescent="0.35">
      <c r="B9384" s="7">
        <v>2033382</v>
      </c>
      <c r="C9384" s="1" t="s">
        <v>19</v>
      </c>
      <c r="D9384" s="1" t="s">
        <v>29</v>
      </c>
      <c r="E9384" s="1" t="s">
        <v>506</v>
      </c>
      <c r="F9384" s="1" t="s">
        <v>521</v>
      </c>
      <c r="G9384" s="3">
        <v>45482</v>
      </c>
      <c r="H9384" s="3">
        <v>45485</v>
      </c>
      <c r="I9384" s="6">
        <v>800</v>
      </c>
      <c r="J9384" s="1">
        <v>2</v>
      </c>
      <c r="K9384" s="4">
        <v>0.02</v>
      </c>
      <c r="L9384" s="6">
        <f t="shared" si="292"/>
        <v>16</v>
      </c>
      <c r="M9384" s="8">
        <f t="shared" si="293"/>
        <v>1584</v>
      </c>
      <c r="N9384" t="str" cm="1">
        <f t="array" ref="N93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85" spans="2:14" x14ac:dyDescent="0.35">
      <c r="B9385" s="7">
        <v>2033383</v>
      </c>
      <c r="C9385" s="1" t="s">
        <v>20</v>
      </c>
      <c r="D9385" s="1" t="s">
        <v>25</v>
      </c>
      <c r="E9385" s="1" t="s">
        <v>507</v>
      </c>
      <c r="F9385" s="1" t="s">
        <v>518</v>
      </c>
      <c r="G9385" s="3">
        <v>45482</v>
      </c>
      <c r="H9385" s="3">
        <v>45487</v>
      </c>
      <c r="I9385" s="6">
        <v>5500</v>
      </c>
      <c r="J9385" s="1">
        <v>1</v>
      </c>
      <c r="K9385" s="4">
        <v>0.02</v>
      </c>
      <c r="L9385" s="6">
        <f t="shared" si="292"/>
        <v>110</v>
      </c>
      <c r="M9385" s="8">
        <f t="shared" si="293"/>
        <v>5390</v>
      </c>
      <c r="N9385" t="str" cm="1">
        <f t="array" ref="N93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86" spans="2:14" x14ac:dyDescent="0.35">
      <c r="B9386" s="7">
        <v>2033384</v>
      </c>
      <c r="C9386" s="1" t="s">
        <v>21</v>
      </c>
      <c r="D9386" s="1" t="s">
        <v>26</v>
      </c>
      <c r="E9386" s="1" t="s">
        <v>508</v>
      </c>
      <c r="F9386" s="1" t="s">
        <v>518</v>
      </c>
      <c r="G9386" s="3">
        <v>45482</v>
      </c>
      <c r="H9386" s="3">
        <v>45483</v>
      </c>
      <c r="I9386" s="6">
        <v>1350</v>
      </c>
      <c r="J9386" s="1">
        <v>3</v>
      </c>
      <c r="K9386" s="4">
        <v>0.02</v>
      </c>
      <c r="L9386" s="6">
        <f t="shared" si="292"/>
        <v>27</v>
      </c>
      <c r="M9386" s="8">
        <f t="shared" si="293"/>
        <v>4023</v>
      </c>
      <c r="N9386" t="str" cm="1">
        <f t="array" ref="N93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87" spans="2:14" x14ac:dyDescent="0.35">
      <c r="B9387" s="7">
        <v>2033385</v>
      </c>
      <c r="C9387" s="1" t="s">
        <v>22</v>
      </c>
      <c r="D9387" s="1" t="s">
        <v>27</v>
      </c>
      <c r="E9387" s="1" t="s">
        <v>31</v>
      </c>
      <c r="F9387" s="1" t="s">
        <v>519</v>
      </c>
      <c r="G9387" s="3">
        <v>45482</v>
      </c>
      <c r="H9387" s="3">
        <v>45490</v>
      </c>
      <c r="I9387" s="6">
        <v>4500</v>
      </c>
      <c r="J9387" s="1">
        <v>2</v>
      </c>
      <c r="K9387" s="4">
        <v>0.02</v>
      </c>
      <c r="L9387" s="6">
        <f t="shared" si="292"/>
        <v>90</v>
      </c>
      <c r="M9387" s="8">
        <f t="shared" si="293"/>
        <v>8910</v>
      </c>
      <c r="N9387" t="str" cm="1">
        <f t="array" ref="N93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88" spans="2:14" x14ac:dyDescent="0.35">
      <c r="B9388" s="7">
        <v>2033386</v>
      </c>
      <c r="C9388" s="1" t="s">
        <v>23</v>
      </c>
      <c r="D9388" s="1" t="s">
        <v>28</v>
      </c>
      <c r="E9388" s="1" t="s">
        <v>32</v>
      </c>
      <c r="F9388" s="1" t="s">
        <v>521</v>
      </c>
      <c r="G9388" s="3">
        <v>45482</v>
      </c>
      <c r="H9388" s="3">
        <v>45484</v>
      </c>
      <c r="I9388" s="6">
        <v>2350</v>
      </c>
      <c r="J9388" s="1">
        <v>1</v>
      </c>
      <c r="K9388" s="4">
        <v>0.02</v>
      </c>
      <c r="L9388" s="6">
        <f t="shared" si="292"/>
        <v>47</v>
      </c>
      <c r="M9388" s="8">
        <f t="shared" si="293"/>
        <v>2303</v>
      </c>
      <c r="N9388" t="str" cm="1">
        <f t="array" ref="N93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89" spans="2:14" x14ac:dyDescent="0.35">
      <c r="B9389" s="7">
        <v>2033387</v>
      </c>
      <c r="C9389" s="1" t="s">
        <v>24</v>
      </c>
      <c r="D9389" s="1" t="s">
        <v>29</v>
      </c>
      <c r="E9389" s="1" t="s">
        <v>38</v>
      </c>
      <c r="F9389" s="1" t="s">
        <v>520</v>
      </c>
      <c r="G9389" s="3">
        <v>45482</v>
      </c>
      <c r="H9389" s="3">
        <v>45485</v>
      </c>
      <c r="I9389" s="6">
        <v>90</v>
      </c>
      <c r="J9389" s="1">
        <v>2</v>
      </c>
      <c r="K9389" s="4">
        <v>0.02</v>
      </c>
      <c r="L9389" s="6">
        <f t="shared" si="292"/>
        <v>1.8</v>
      </c>
      <c r="M9389" s="8">
        <f t="shared" si="293"/>
        <v>178.2</v>
      </c>
      <c r="N9389" t="str" cm="1">
        <f t="array" ref="N93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90" spans="2:14" x14ac:dyDescent="0.35">
      <c r="B9390" s="7">
        <v>2033388</v>
      </c>
      <c r="C9390" s="1" t="s">
        <v>4</v>
      </c>
      <c r="D9390" s="1" t="s">
        <v>25</v>
      </c>
      <c r="E9390" s="1" t="s">
        <v>33</v>
      </c>
      <c r="F9390" s="1" t="s">
        <v>518</v>
      </c>
      <c r="G9390" s="3">
        <v>45482</v>
      </c>
      <c r="H9390" s="3">
        <v>45487</v>
      </c>
      <c r="I9390" s="6">
        <v>280</v>
      </c>
      <c r="J9390" s="1">
        <v>1</v>
      </c>
      <c r="K9390" s="4">
        <v>0.02</v>
      </c>
      <c r="L9390" s="6">
        <f t="shared" si="292"/>
        <v>5.6000000000000005</v>
      </c>
      <c r="M9390" s="8">
        <f t="shared" si="293"/>
        <v>274.39999999999998</v>
      </c>
      <c r="N9390" t="str" cm="1">
        <f t="array" ref="N93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91" spans="2:14" x14ac:dyDescent="0.35">
      <c r="B9391" s="7">
        <v>2033389</v>
      </c>
      <c r="C9391" s="1" t="s">
        <v>5</v>
      </c>
      <c r="D9391" s="1" t="s">
        <v>26</v>
      </c>
      <c r="E9391" s="1" t="s">
        <v>34</v>
      </c>
      <c r="F9391" s="1" t="s">
        <v>519</v>
      </c>
      <c r="G9391" s="3">
        <v>45482</v>
      </c>
      <c r="H9391" s="3">
        <v>45483</v>
      </c>
      <c r="I9391" s="6">
        <v>70</v>
      </c>
      <c r="J9391" s="1">
        <v>2</v>
      </c>
      <c r="K9391" s="4">
        <v>7.0000000000000007E-2</v>
      </c>
      <c r="L9391" s="6">
        <f t="shared" si="292"/>
        <v>4.9000000000000004</v>
      </c>
      <c r="M9391" s="8">
        <f t="shared" si="293"/>
        <v>135.1</v>
      </c>
      <c r="N9391" t="str" cm="1">
        <f t="array" ref="N93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92" spans="2:14" x14ac:dyDescent="0.35">
      <c r="B9392" s="7">
        <v>2033390</v>
      </c>
      <c r="C9392" s="1" t="s">
        <v>6</v>
      </c>
      <c r="D9392" s="1" t="s">
        <v>27</v>
      </c>
      <c r="E9392" s="1" t="s">
        <v>35</v>
      </c>
      <c r="F9392" s="1" t="s">
        <v>520</v>
      </c>
      <c r="G9392" s="3">
        <v>45482</v>
      </c>
      <c r="H9392" s="3">
        <v>45490</v>
      </c>
      <c r="I9392" s="6">
        <v>230</v>
      </c>
      <c r="J9392" s="1">
        <v>3</v>
      </c>
      <c r="K9392" s="4">
        <v>0.03</v>
      </c>
      <c r="L9392" s="6">
        <f t="shared" si="292"/>
        <v>6.8999999999999995</v>
      </c>
      <c r="M9392" s="8">
        <f t="shared" si="293"/>
        <v>683.1</v>
      </c>
      <c r="N9392" t="str" cm="1">
        <f t="array" ref="N93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93" spans="2:14" x14ac:dyDescent="0.35">
      <c r="B9393" s="7">
        <v>2033391</v>
      </c>
      <c r="C9393" s="1" t="s">
        <v>7</v>
      </c>
      <c r="D9393" s="1" t="s">
        <v>28</v>
      </c>
      <c r="E9393" s="1" t="s">
        <v>36</v>
      </c>
      <c r="F9393" s="1" t="s">
        <v>521</v>
      </c>
      <c r="G9393" s="3">
        <v>45482</v>
      </c>
      <c r="H9393" s="3">
        <v>45484</v>
      </c>
      <c r="I9393" s="6">
        <v>7999</v>
      </c>
      <c r="J9393" s="1">
        <v>2</v>
      </c>
      <c r="K9393" s="4">
        <v>0.08</v>
      </c>
      <c r="L9393" s="6">
        <f t="shared" si="292"/>
        <v>639.91999999999996</v>
      </c>
      <c r="M9393" s="8">
        <f t="shared" si="293"/>
        <v>15358.08</v>
      </c>
      <c r="N9393" t="str" cm="1">
        <f t="array" ref="N93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94" spans="2:14" x14ac:dyDescent="0.35">
      <c r="B9394" s="7">
        <v>2033392</v>
      </c>
      <c r="C9394" s="1" t="s">
        <v>10</v>
      </c>
      <c r="D9394" s="1" t="s">
        <v>29</v>
      </c>
      <c r="E9394" s="1" t="s">
        <v>37</v>
      </c>
      <c r="F9394" s="1" t="s">
        <v>518</v>
      </c>
      <c r="G9394" s="3">
        <v>45482</v>
      </c>
      <c r="H9394" s="3">
        <v>45485</v>
      </c>
      <c r="I9394" s="6">
        <v>850</v>
      </c>
      <c r="J9394" s="1">
        <v>7</v>
      </c>
      <c r="K9394" s="4">
        <v>0.05</v>
      </c>
      <c r="L9394" s="6">
        <f t="shared" si="292"/>
        <v>42.5</v>
      </c>
      <c r="M9394" s="8">
        <f t="shared" si="293"/>
        <v>5907.5</v>
      </c>
      <c r="N9394" t="str" cm="1">
        <f t="array" ref="N93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95" spans="2:14" x14ac:dyDescent="0.35">
      <c r="B9395" s="7">
        <v>2033393</v>
      </c>
      <c r="C9395" s="1" t="s">
        <v>8</v>
      </c>
      <c r="D9395" s="1" t="s">
        <v>25</v>
      </c>
      <c r="E9395" s="1" t="s">
        <v>39</v>
      </c>
      <c r="F9395" s="1" t="s">
        <v>518</v>
      </c>
      <c r="G9395" s="3">
        <v>45482</v>
      </c>
      <c r="H9395" s="3">
        <v>45487</v>
      </c>
      <c r="I9395" s="6">
        <v>65000</v>
      </c>
      <c r="J9395" s="1">
        <v>2</v>
      </c>
      <c r="K9395" s="4">
        <v>0.05</v>
      </c>
      <c r="L9395" s="6">
        <f t="shared" si="292"/>
        <v>3250</v>
      </c>
      <c r="M9395" s="8">
        <f t="shared" si="293"/>
        <v>126750</v>
      </c>
      <c r="N9395" t="str" cm="1">
        <f t="array" ref="N93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396" spans="2:14" x14ac:dyDescent="0.35">
      <c r="B9396" s="7">
        <v>2033394</v>
      </c>
      <c r="C9396" s="1" t="s">
        <v>9</v>
      </c>
      <c r="D9396" s="1" t="s">
        <v>478</v>
      </c>
      <c r="E9396" s="1" t="s">
        <v>40</v>
      </c>
      <c r="F9396" s="1" t="s">
        <v>519</v>
      </c>
      <c r="G9396" s="3">
        <v>45482</v>
      </c>
      <c r="H9396" s="3">
        <v>45483</v>
      </c>
      <c r="I9396" s="6">
        <v>450</v>
      </c>
      <c r="J9396" s="1">
        <v>1</v>
      </c>
      <c r="K9396" s="4">
        <v>0.05</v>
      </c>
      <c r="L9396" s="6">
        <f t="shared" si="292"/>
        <v>22.5</v>
      </c>
      <c r="M9396" s="8">
        <f t="shared" si="293"/>
        <v>427.5</v>
      </c>
      <c r="N9396" t="str" cm="1">
        <f t="array" ref="N93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97" spans="2:14" x14ac:dyDescent="0.35">
      <c r="B9397" s="7">
        <v>2033395</v>
      </c>
      <c r="C9397" s="1" t="s">
        <v>11</v>
      </c>
      <c r="D9397" s="1" t="s">
        <v>25</v>
      </c>
      <c r="E9397" s="1" t="s">
        <v>41</v>
      </c>
      <c r="F9397" s="1" t="s">
        <v>521</v>
      </c>
      <c r="G9397" s="3">
        <v>45482</v>
      </c>
      <c r="H9397" s="3">
        <v>45490</v>
      </c>
      <c r="I9397" s="6">
        <v>1299</v>
      </c>
      <c r="J9397" s="1">
        <v>1</v>
      </c>
      <c r="K9397" s="4">
        <v>0.05</v>
      </c>
      <c r="L9397" s="6">
        <f t="shared" si="292"/>
        <v>64.95</v>
      </c>
      <c r="M9397" s="8">
        <f t="shared" si="293"/>
        <v>1234.05</v>
      </c>
      <c r="N9397" t="str" cm="1">
        <f t="array" ref="N93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98" spans="2:14" x14ac:dyDescent="0.35">
      <c r="B9398" s="7">
        <v>2033396</v>
      </c>
      <c r="C9398" s="1" t="s">
        <v>12</v>
      </c>
      <c r="D9398" s="1" t="s">
        <v>26</v>
      </c>
      <c r="E9398" s="1" t="s">
        <v>42</v>
      </c>
      <c r="F9398" s="1" t="s">
        <v>520</v>
      </c>
      <c r="G9398" s="3">
        <v>45482</v>
      </c>
      <c r="H9398" s="3">
        <v>45484</v>
      </c>
      <c r="I9398" s="6">
        <v>1700</v>
      </c>
      <c r="J9398" s="1">
        <v>1</v>
      </c>
      <c r="K9398" s="4">
        <v>0.03</v>
      </c>
      <c r="L9398" s="6">
        <f t="shared" si="292"/>
        <v>51</v>
      </c>
      <c r="M9398" s="8">
        <f t="shared" si="293"/>
        <v>1649</v>
      </c>
      <c r="N9398" t="str" cm="1">
        <f t="array" ref="N93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399" spans="2:14" x14ac:dyDescent="0.35">
      <c r="B9399" s="7">
        <v>2033397</v>
      </c>
      <c r="C9399" s="1" t="s">
        <v>13</v>
      </c>
      <c r="D9399" s="1" t="s">
        <v>27</v>
      </c>
      <c r="E9399" s="1" t="s">
        <v>43</v>
      </c>
      <c r="F9399" s="1" t="s">
        <v>518</v>
      </c>
      <c r="G9399" s="3">
        <v>45482</v>
      </c>
      <c r="H9399" s="3">
        <v>45485</v>
      </c>
      <c r="I9399" s="6">
        <v>55000</v>
      </c>
      <c r="J9399" s="1">
        <v>2</v>
      </c>
      <c r="K9399" s="4">
        <v>0.1</v>
      </c>
      <c r="L9399" s="6">
        <f t="shared" si="292"/>
        <v>5500</v>
      </c>
      <c r="M9399" s="8">
        <f t="shared" si="293"/>
        <v>104500</v>
      </c>
      <c r="N9399" t="str" cm="1">
        <f t="array" ref="N93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00" spans="2:14" x14ac:dyDescent="0.35">
      <c r="B9400" s="7">
        <v>2033398</v>
      </c>
      <c r="C9400" s="1" t="s">
        <v>14</v>
      </c>
      <c r="D9400" s="1" t="s">
        <v>28</v>
      </c>
      <c r="E9400" s="1" t="s">
        <v>44</v>
      </c>
      <c r="F9400" s="1" t="s">
        <v>519</v>
      </c>
      <c r="G9400" s="3">
        <v>45482</v>
      </c>
      <c r="H9400" s="3">
        <v>45487</v>
      </c>
      <c r="I9400" s="6">
        <v>57999</v>
      </c>
      <c r="J9400" s="1">
        <v>1</v>
      </c>
      <c r="K9400" s="4">
        <v>0.05</v>
      </c>
      <c r="L9400" s="6">
        <f t="shared" si="292"/>
        <v>2899.9500000000003</v>
      </c>
      <c r="M9400" s="8">
        <f t="shared" si="293"/>
        <v>55099.05</v>
      </c>
      <c r="N9400" t="str" cm="1">
        <f t="array" ref="N94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01" spans="2:14" x14ac:dyDescent="0.35">
      <c r="B9401" s="7">
        <v>2033399</v>
      </c>
      <c r="C9401" s="1" t="s">
        <v>15</v>
      </c>
      <c r="D9401" s="1" t="s">
        <v>29</v>
      </c>
      <c r="E9401" s="1" t="s">
        <v>45</v>
      </c>
      <c r="F9401" s="1" t="s">
        <v>520</v>
      </c>
      <c r="G9401" s="3">
        <v>45482</v>
      </c>
      <c r="H9401" s="3">
        <v>45483</v>
      </c>
      <c r="I9401" s="6">
        <v>1399</v>
      </c>
      <c r="J9401" s="1">
        <v>2</v>
      </c>
      <c r="K9401" s="4">
        <v>0.05</v>
      </c>
      <c r="L9401" s="6">
        <f t="shared" si="292"/>
        <v>69.95</v>
      </c>
      <c r="M9401" s="8">
        <f t="shared" si="293"/>
        <v>2728.05</v>
      </c>
      <c r="N9401" t="str" cm="1">
        <f t="array" ref="N94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02" spans="2:14" x14ac:dyDescent="0.35">
      <c r="B9402" s="7">
        <v>2033400</v>
      </c>
      <c r="C9402" s="1" t="s">
        <v>16</v>
      </c>
      <c r="D9402" s="1" t="s">
        <v>25</v>
      </c>
      <c r="E9402" s="1" t="s">
        <v>46</v>
      </c>
      <c r="F9402" s="1" t="s">
        <v>521</v>
      </c>
      <c r="G9402" s="3">
        <v>45482</v>
      </c>
      <c r="H9402" s="3">
        <v>45490</v>
      </c>
      <c r="I9402" s="6">
        <v>999</v>
      </c>
      <c r="J9402" s="1">
        <v>7</v>
      </c>
      <c r="K9402" s="4">
        <v>0.02</v>
      </c>
      <c r="L9402" s="6">
        <f t="shared" si="292"/>
        <v>19.98</v>
      </c>
      <c r="M9402" s="8">
        <f t="shared" si="293"/>
        <v>6973.02</v>
      </c>
      <c r="N9402" t="str" cm="1">
        <f t="array" ref="N94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03" spans="2:14" x14ac:dyDescent="0.35">
      <c r="B9403" s="7">
        <v>2033401</v>
      </c>
      <c r="C9403" s="1" t="s">
        <v>17</v>
      </c>
      <c r="D9403" s="1" t="s">
        <v>30</v>
      </c>
      <c r="E9403" s="1" t="s">
        <v>47</v>
      </c>
      <c r="F9403" s="1" t="s">
        <v>518</v>
      </c>
      <c r="G9403" s="3">
        <v>45482</v>
      </c>
      <c r="H9403" s="3">
        <v>45484</v>
      </c>
      <c r="I9403" s="6">
        <v>2099</v>
      </c>
      <c r="J9403" s="1">
        <v>2</v>
      </c>
      <c r="K9403" s="4">
        <v>0.06</v>
      </c>
      <c r="L9403" s="6">
        <f t="shared" si="292"/>
        <v>125.94</v>
      </c>
      <c r="M9403" s="8">
        <f t="shared" si="293"/>
        <v>4072.06</v>
      </c>
      <c r="N9403" t="str" cm="1">
        <f t="array" ref="N94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04" spans="2:14" x14ac:dyDescent="0.35">
      <c r="B9404" s="7">
        <v>2033402</v>
      </c>
      <c r="C9404" s="1" t="s">
        <v>18</v>
      </c>
      <c r="D9404" s="1" t="s">
        <v>27</v>
      </c>
      <c r="E9404" s="1" t="s">
        <v>48</v>
      </c>
      <c r="F9404" s="1" t="s">
        <v>518</v>
      </c>
      <c r="G9404" s="3">
        <v>45482</v>
      </c>
      <c r="H9404" s="3">
        <v>45485</v>
      </c>
      <c r="I9404" s="6">
        <v>11000</v>
      </c>
      <c r="J9404" s="1">
        <v>2</v>
      </c>
      <c r="K9404" s="4">
        <v>0.15</v>
      </c>
      <c r="L9404" s="6">
        <f t="shared" si="292"/>
        <v>1650</v>
      </c>
      <c r="M9404" s="8">
        <f t="shared" si="293"/>
        <v>20350</v>
      </c>
      <c r="N9404" t="str" cm="1">
        <f t="array" ref="N94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05" spans="2:14" x14ac:dyDescent="0.35">
      <c r="B9405" s="7">
        <v>2033403</v>
      </c>
      <c r="C9405" s="1" t="s">
        <v>19</v>
      </c>
      <c r="D9405" s="1" t="s">
        <v>28</v>
      </c>
      <c r="E9405" s="1" t="s">
        <v>49</v>
      </c>
      <c r="F9405" s="1" t="s">
        <v>519</v>
      </c>
      <c r="G9405" s="3">
        <v>45482</v>
      </c>
      <c r="H9405" s="3">
        <v>45487</v>
      </c>
      <c r="I9405" s="6">
        <v>800</v>
      </c>
      <c r="J9405" s="1">
        <v>1</v>
      </c>
      <c r="K9405" s="4">
        <v>0.02</v>
      </c>
      <c r="L9405" s="6">
        <f t="shared" si="292"/>
        <v>16</v>
      </c>
      <c r="M9405" s="8">
        <f t="shared" si="293"/>
        <v>784</v>
      </c>
      <c r="N9405" t="str" cm="1">
        <f t="array" ref="N94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06" spans="2:14" x14ac:dyDescent="0.35">
      <c r="B9406" s="7">
        <v>2033404</v>
      </c>
      <c r="C9406" s="1" t="s">
        <v>20</v>
      </c>
      <c r="D9406" s="1" t="s">
        <v>29</v>
      </c>
      <c r="E9406" s="1" t="s">
        <v>50</v>
      </c>
      <c r="F9406" s="1" t="s">
        <v>521</v>
      </c>
      <c r="G9406" s="3">
        <v>45482</v>
      </c>
      <c r="H9406" s="3">
        <v>45483</v>
      </c>
      <c r="I9406" s="6">
        <v>5500</v>
      </c>
      <c r="J9406" s="1">
        <v>2</v>
      </c>
      <c r="K9406" s="4">
        <v>0.02</v>
      </c>
      <c r="L9406" s="6">
        <f t="shared" si="292"/>
        <v>110</v>
      </c>
      <c r="M9406" s="8">
        <f t="shared" si="293"/>
        <v>10890</v>
      </c>
      <c r="N9406" t="str" cm="1">
        <f t="array" ref="N940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07" spans="2:14" x14ac:dyDescent="0.35">
      <c r="B9407" s="7">
        <v>2033405</v>
      </c>
      <c r="C9407" s="1" t="s">
        <v>21</v>
      </c>
      <c r="D9407" s="1" t="s">
        <v>25</v>
      </c>
      <c r="E9407" s="1" t="s">
        <v>51</v>
      </c>
      <c r="F9407" s="1" t="s">
        <v>520</v>
      </c>
      <c r="G9407" s="3">
        <v>45482</v>
      </c>
      <c r="H9407" s="3">
        <v>45490</v>
      </c>
      <c r="I9407" s="6">
        <v>1350</v>
      </c>
      <c r="J9407" s="1">
        <v>4</v>
      </c>
      <c r="K9407" s="4">
        <v>0.02</v>
      </c>
      <c r="L9407" s="6">
        <f t="shared" si="292"/>
        <v>27</v>
      </c>
      <c r="M9407" s="8">
        <f t="shared" si="293"/>
        <v>5373</v>
      </c>
      <c r="N9407" t="str" cm="1">
        <f t="array" ref="N94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08" spans="2:14" x14ac:dyDescent="0.35">
      <c r="B9408" s="7">
        <v>2033406</v>
      </c>
      <c r="C9408" s="1" t="s">
        <v>22</v>
      </c>
      <c r="D9408" s="1" t="s">
        <v>26</v>
      </c>
      <c r="E9408" s="1" t="s">
        <v>506</v>
      </c>
      <c r="F9408" s="1" t="s">
        <v>518</v>
      </c>
      <c r="G9408" s="3">
        <v>45482</v>
      </c>
      <c r="H9408" s="3">
        <v>45484</v>
      </c>
      <c r="I9408" s="6">
        <v>4500</v>
      </c>
      <c r="J9408" s="1">
        <v>3</v>
      </c>
      <c r="K9408" s="4">
        <v>0.02</v>
      </c>
      <c r="L9408" s="6">
        <f t="shared" si="292"/>
        <v>90</v>
      </c>
      <c r="M9408" s="8">
        <f t="shared" si="293"/>
        <v>13410</v>
      </c>
      <c r="N9408" t="str" cm="1">
        <f t="array" ref="N94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09" spans="2:14" x14ac:dyDescent="0.35">
      <c r="B9409" s="7">
        <v>2033407</v>
      </c>
      <c r="C9409" s="1" t="s">
        <v>23</v>
      </c>
      <c r="D9409" s="1" t="s">
        <v>27</v>
      </c>
      <c r="E9409" s="1" t="s">
        <v>507</v>
      </c>
      <c r="F9409" s="1" t="s">
        <v>519</v>
      </c>
      <c r="G9409" s="3">
        <v>45482</v>
      </c>
      <c r="H9409" s="3">
        <v>45485</v>
      </c>
      <c r="I9409" s="6">
        <v>2350</v>
      </c>
      <c r="J9409" s="1">
        <v>2</v>
      </c>
      <c r="K9409" s="4">
        <v>0.02</v>
      </c>
      <c r="L9409" s="6">
        <f t="shared" si="292"/>
        <v>47</v>
      </c>
      <c r="M9409" s="8">
        <f t="shared" si="293"/>
        <v>4653</v>
      </c>
      <c r="N9409" t="str" cm="1">
        <f t="array" ref="N94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10" spans="2:14" x14ac:dyDescent="0.35">
      <c r="B9410" s="7">
        <v>2033408</v>
      </c>
      <c r="C9410" s="1" t="s">
        <v>24</v>
      </c>
      <c r="D9410" s="1" t="s">
        <v>28</v>
      </c>
      <c r="E9410" s="1" t="s">
        <v>508</v>
      </c>
      <c r="F9410" s="1" t="s">
        <v>520</v>
      </c>
      <c r="G9410" s="3">
        <v>45482</v>
      </c>
      <c r="H9410" s="3">
        <v>45487</v>
      </c>
      <c r="I9410" s="6">
        <v>90</v>
      </c>
      <c r="J9410" s="1">
        <v>1</v>
      </c>
      <c r="K9410" s="4">
        <v>0.02</v>
      </c>
      <c r="L9410" s="6">
        <f t="shared" si="292"/>
        <v>1.8</v>
      </c>
      <c r="M9410" s="8">
        <f t="shared" si="293"/>
        <v>88.2</v>
      </c>
      <c r="N9410" t="str" cm="1">
        <f t="array" ref="N94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11" spans="2:14" x14ac:dyDescent="0.35">
      <c r="B9411" s="7">
        <v>2033409</v>
      </c>
      <c r="C9411" s="1" t="s">
        <v>4</v>
      </c>
      <c r="D9411" s="1" t="s">
        <v>29</v>
      </c>
      <c r="E9411" s="1" t="s">
        <v>31</v>
      </c>
      <c r="F9411" s="1" t="s">
        <v>521</v>
      </c>
      <c r="G9411" s="3">
        <v>45482</v>
      </c>
      <c r="H9411" s="3">
        <v>45483</v>
      </c>
      <c r="I9411" s="6">
        <v>280</v>
      </c>
      <c r="J9411" s="1">
        <v>1</v>
      </c>
      <c r="K9411" s="4">
        <v>0.02</v>
      </c>
      <c r="L9411" s="6">
        <f t="shared" si="292"/>
        <v>5.6000000000000005</v>
      </c>
      <c r="M9411" s="8">
        <f t="shared" si="293"/>
        <v>274.39999999999998</v>
      </c>
      <c r="N9411" t="str" cm="1">
        <f t="array" ref="N94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12" spans="2:14" x14ac:dyDescent="0.35">
      <c r="B9412" s="7">
        <v>2033410</v>
      </c>
      <c r="C9412" s="1" t="s">
        <v>5</v>
      </c>
      <c r="D9412" s="1" t="s">
        <v>25</v>
      </c>
      <c r="E9412" s="1" t="s">
        <v>32</v>
      </c>
      <c r="F9412" s="1" t="s">
        <v>518</v>
      </c>
      <c r="G9412" s="3">
        <v>45482</v>
      </c>
      <c r="H9412" s="3">
        <v>45490</v>
      </c>
      <c r="I9412" s="6">
        <v>70</v>
      </c>
      <c r="J9412" s="1">
        <v>2</v>
      </c>
      <c r="K9412" s="4">
        <v>0.02</v>
      </c>
      <c r="L9412" s="6">
        <f t="shared" ref="L9412:L9475" si="294">I9412*K9412</f>
        <v>1.4000000000000001</v>
      </c>
      <c r="M9412" s="8">
        <f t="shared" ref="M9412:M9475" si="295">I9412*J9412-L9412</f>
        <v>138.6</v>
      </c>
      <c r="N9412" t="str" cm="1">
        <f t="array" ref="N94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13" spans="2:14" x14ac:dyDescent="0.35">
      <c r="B9413" s="7">
        <v>2033411</v>
      </c>
      <c r="C9413" s="1" t="s">
        <v>6</v>
      </c>
      <c r="D9413" s="1" t="s">
        <v>26</v>
      </c>
      <c r="E9413" s="1" t="s">
        <v>38</v>
      </c>
      <c r="F9413" s="1" t="s">
        <v>518</v>
      </c>
      <c r="G9413" s="3">
        <v>45482</v>
      </c>
      <c r="H9413" s="3">
        <v>45484</v>
      </c>
      <c r="I9413" s="6">
        <v>230</v>
      </c>
      <c r="J9413" s="1">
        <v>1</v>
      </c>
      <c r="K9413" s="4">
        <v>7.0000000000000007E-2</v>
      </c>
      <c r="L9413" s="6">
        <f t="shared" si="294"/>
        <v>16.100000000000001</v>
      </c>
      <c r="M9413" s="8">
        <f t="shared" si="295"/>
        <v>213.9</v>
      </c>
      <c r="N9413" t="str" cm="1">
        <f t="array" ref="N94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14" spans="2:14" x14ac:dyDescent="0.35">
      <c r="B9414" s="7">
        <v>2033412</v>
      </c>
      <c r="C9414" s="1" t="s">
        <v>7</v>
      </c>
      <c r="D9414" s="1" t="s">
        <v>27</v>
      </c>
      <c r="E9414" s="1" t="s">
        <v>33</v>
      </c>
      <c r="F9414" s="1" t="s">
        <v>519</v>
      </c>
      <c r="G9414" s="3">
        <v>45482</v>
      </c>
      <c r="H9414" s="3">
        <v>45485</v>
      </c>
      <c r="I9414" s="6">
        <v>7999</v>
      </c>
      <c r="J9414" s="1">
        <v>3</v>
      </c>
      <c r="K9414" s="4">
        <v>0.03</v>
      </c>
      <c r="L9414" s="6">
        <f t="shared" si="294"/>
        <v>239.97</v>
      </c>
      <c r="M9414" s="8">
        <f t="shared" si="295"/>
        <v>23757.03</v>
      </c>
      <c r="N9414" t="str" cm="1">
        <f t="array" ref="N94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15" spans="2:14" x14ac:dyDescent="0.35">
      <c r="B9415" s="7">
        <v>2033413</v>
      </c>
      <c r="C9415" s="1" t="s">
        <v>10</v>
      </c>
      <c r="D9415" s="1" t="s">
        <v>28</v>
      </c>
      <c r="E9415" s="1" t="s">
        <v>34</v>
      </c>
      <c r="F9415" s="1" t="s">
        <v>521</v>
      </c>
      <c r="G9415" s="3">
        <v>45482</v>
      </c>
      <c r="H9415" s="3">
        <v>45487</v>
      </c>
      <c r="I9415" s="6">
        <v>850</v>
      </c>
      <c r="J9415" s="1">
        <v>2</v>
      </c>
      <c r="K9415" s="4">
        <v>0.08</v>
      </c>
      <c r="L9415" s="6">
        <f t="shared" si="294"/>
        <v>68</v>
      </c>
      <c r="M9415" s="8">
        <f t="shared" si="295"/>
        <v>1632</v>
      </c>
      <c r="N9415" t="str" cm="1">
        <f t="array" ref="N94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16" spans="2:14" x14ac:dyDescent="0.35">
      <c r="B9416" s="7">
        <v>2033414</v>
      </c>
      <c r="C9416" s="1" t="s">
        <v>8</v>
      </c>
      <c r="D9416" s="1" t="s">
        <v>29</v>
      </c>
      <c r="E9416" s="1" t="s">
        <v>35</v>
      </c>
      <c r="F9416" s="1" t="s">
        <v>520</v>
      </c>
      <c r="G9416" s="3">
        <v>45482</v>
      </c>
      <c r="H9416" s="3">
        <v>45483</v>
      </c>
      <c r="I9416" s="6">
        <v>65000</v>
      </c>
      <c r="J9416" s="1">
        <v>1</v>
      </c>
      <c r="K9416" s="4">
        <v>0.05</v>
      </c>
      <c r="L9416" s="6">
        <f t="shared" si="294"/>
        <v>3250</v>
      </c>
      <c r="M9416" s="8">
        <f t="shared" si="295"/>
        <v>61750</v>
      </c>
      <c r="N9416" t="str" cm="1">
        <f t="array" ref="N94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17" spans="2:14" x14ac:dyDescent="0.35">
      <c r="B9417" s="7">
        <v>2033415</v>
      </c>
      <c r="C9417" s="1" t="s">
        <v>9</v>
      </c>
      <c r="D9417" s="1" t="s">
        <v>25</v>
      </c>
      <c r="E9417" s="1" t="s">
        <v>36</v>
      </c>
      <c r="F9417" s="1" t="s">
        <v>518</v>
      </c>
      <c r="G9417" s="3">
        <v>45482</v>
      </c>
      <c r="H9417" s="3">
        <v>45490</v>
      </c>
      <c r="I9417" s="6">
        <v>450</v>
      </c>
      <c r="J9417" s="1">
        <v>2</v>
      </c>
      <c r="K9417" s="4">
        <v>0.05</v>
      </c>
      <c r="L9417" s="6">
        <f t="shared" si="294"/>
        <v>22.5</v>
      </c>
      <c r="M9417" s="8">
        <f t="shared" si="295"/>
        <v>877.5</v>
      </c>
      <c r="N9417" t="str" cm="1">
        <f t="array" ref="N94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18" spans="2:14" x14ac:dyDescent="0.35">
      <c r="B9418" s="7">
        <v>2033416</v>
      </c>
      <c r="C9418" s="1" t="s">
        <v>11</v>
      </c>
      <c r="D9418" s="1" t="s">
        <v>479</v>
      </c>
      <c r="E9418" s="1" t="s">
        <v>37</v>
      </c>
      <c r="F9418" s="1" t="s">
        <v>519</v>
      </c>
      <c r="G9418" s="3">
        <v>45482</v>
      </c>
      <c r="H9418" s="3">
        <v>45484</v>
      </c>
      <c r="I9418" s="6">
        <v>1299</v>
      </c>
      <c r="J9418" s="1">
        <v>1</v>
      </c>
      <c r="K9418" s="4">
        <v>0.05</v>
      </c>
      <c r="L9418" s="6">
        <f t="shared" si="294"/>
        <v>64.95</v>
      </c>
      <c r="M9418" s="8">
        <f t="shared" si="295"/>
        <v>1234.05</v>
      </c>
      <c r="N9418" t="str" cm="1">
        <f t="array" ref="N94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19" spans="2:14" x14ac:dyDescent="0.35">
      <c r="B9419" s="7">
        <v>2033417</v>
      </c>
      <c r="C9419" s="1" t="s">
        <v>12</v>
      </c>
      <c r="D9419" s="1" t="s">
        <v>25</v>
      </c>
      <c r="E9419" s="1" t="s">
        <v>39</v>
      </c>
      <c r="F9419" s="1" t="s">
        <v>520</v>
      </c>
      <c r="G9419" s="3">
        <v>45482</v>
      </c>
      <c r="H9419" s="3">
        <v>45485</v>
      </c>
      <c r="I9419" s="6">
        <v>1700</v>
      </c>
      <c r="J9419" s="1">
        <v>2</v>
      </c>
      <c r="K9419" s="4">
        <v>0.05</v>
      </c>
      <c r="L9419" s="6">
        <f t="shared" si="294"/>
        <v>85</v>
      </c>
      <c r="M9419" s="8">
        <f t="shared" si="295"/>
        <v>3315</v>
      </c>
      <c r="N9419" t="str" cm="1">
        <f t="array" ref="N94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20" spans="2:14" x14ac:dyDescent="0.35">
      <c r="B9420" s="7">
        <v>2033418</v>
      </c>
      <c r="C9420" s="1" t="s">
        <v>13</v>
      </c>
      <c r="D9420" s="1" t="s">
        <v>26</v>
      </c>
      <c r="E9420" s="1" t="s">
        <v>40</v>
      </c>
      <c r="F9420" s="1" t="s">
        <v>521</v>
      </c>
      <c r="G9420" s="3">
        <v>45482</v>
      </c>
      <c r="H9420" s="3">
        <v>45487</v>
      </c>
      <c r="I9420" s="6">
        <v>55000</v>
      </c>
      <c r="J9420" s="1">
        <v>3</v>
      </c>
      <c r="K9420" s="4">
        <v>0.03</v>
      </c>
      <c r="L9420" s="6">
        <f t="shared" si="294"/>
        <v>1650</v>
      </c>
      <c r="M9420" s="8">
        <f t="shared" si="295"/>
        <v>163350</v>
      </c>
      <c r="N9420" t="str" cm="1">
        <f t="array" ref="N94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21" spans="2:14" x14ac:dyDescent="0.35">
      <c r="B9421" s="7">
        <v>2033419</v>
      </c>
      <c r="C9421" s="1" t="s">
        <v>14</v>
      </c>
      <c r="D9421" s="1" t="s">
        <v>27</v>
      </c>
      <c r="E9421" s="1" t="s">
        <v>41</v>
      </c>
      <c r="F9421" s="1" t="s">
        <v>518</v>
      </c>
      <c r="G9421" s="3">
        <v>45482</v>
      </c>
      <c r="H9421" s="3">
        <v>45483</v>
      </c>
      <c r="I9421" s="6">
        <v>57999</v>
      </c>
      <c r="J9421" s="1">
        <v>2</v>
      </c>
      <c r="K9421" s="4">
        <v>0.1</v>
      </c>
      <c r="L9421" s="6">
        <f t="shared" si="294"/>
        <v>5799.9000000000005</v>
      </c>
      <c r="M9421" s="8">
        <f t="shared" si="295"/>
        <v>110198.1</v>
      </c>
      <c r="N9421" t="str" cm="1">
        <f t="array" ref="N94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22" spans="2:14" x14ac:dyDescent="0.35">
      <c r="B9422" s="7">
        <v>2033420</v>
      </c>
      <c r="C9422" s="1" t="s">
        <v>15</v>
      </c>
      <c r="D9422" s="1" t="s">
        <v>28</v>
      </c>
      <c r="E9422" s="1" t="s">
        <v>42</v>
      </c>
      <c r="F9422" s="1" t="s">
        <v>518</v>
      </c>
      <c r="G9422" s="3">
        <v>45482</v>
      </c>
      <c r="H9422" s="3">
        <v>45490</v>
      </c>
      <c r="I9422" s="6">
        <v>1399</v>
      </c>
      <c r="J9422" s="1">
        <v>7</v>
      </c>
      <c r="K9422" s="4">
        <v>0.05</v>
      </c>
      <c r="L9422" s="6">
        <f t="shared" si="294"/>
        <v>69.95</v>
      </c>
      <c r="M9422" s="8">
        <f t="shared" si="295"/>
        <v>9723.0499999999993</v>
      </c>
      <c r="N9422" t="str" cm="1">
        <f t="array" ref="N94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23" spans="2:14" x14ac:dyDescent="0.35">
      <c r="B9423" s="7">
        <v>2033421</v>
      </c>
      <c r="C9423" s="1" t="s">
        <v>16</v>
      </c>
      <c r="D9423" s="1" t="s">
        <v>29</v>
      </c>
      <c r="E9423" s="1" t="s">
        <v>43</v>
      </c>
      <c r="F9423" s="1" t="s">
        <v>519</v>
      </c>
      <c r="G9423" s="3">
        <v>45482</v>
      </c>
      <c r="H9423" s="3">
        <v>45484</v>
      </c>
      <c r="I9423" s="6">
        <v>999</v>
      </c>
      <c r="J9423" s="1">
        <v>2</v>
      </c>
      <c r="K9423" s="4">
        <v>0.05</v>
      </c>
      <c r="L9423" s="6">
        <f t="shared" si="294"/>
        <v>49.95</v>
      </c>
      <c r="M9423" s="8">
        <f t="shared" si="295"/>
        <v>1948.05</v>
      </c>
      <c r="N9423" t="str" cm="1">
        <f t="array" ref="N94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24" spans="2:14" x14ac:dyDescent="0.35">
      <c r="B9424" s="7">
        <v>2033422</v>
      </c>
      <c r="C9424" s="1" t="s">
        <v>17</v>
      </c>
      <c r="D9424" s="1" t="s">
        <v>25</v>
      </c>
      <c r="E9424" s="1" t="s">
        <v>44</v>
      </c>
      <c r="F9424" s="1" t="s">
        <v>521</v>
      </c>
      <c r="G9424" s="3">
        <v>45482</v>
      </c>
      <c r="H9424" s="3">
        <v>45485</v>
      </c>
      <c r="I9424" s="6">
        <v>2099</v>
      </c>
      <c r="J9424" s="1">
        <v>1</v>
      </c>
      <c r="K9424" s="4">
        <v>0.02</v>
      </c>
      <c r="L9424" s="6">
        <f t="shared" si="294"/>
        <v>41.980000000000004</v>
      </c>
      <c r="M9424" s="8">
        <f t="shared" si="295"/>
        <v>2057.02</v>
      </c>
      <c r="N9424" t="str" cm="1">
        <f t="array" ref="N94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25" spans="2:14" x14ac:dyDescent="0.35">
      <c r="B9425" s="7">
        <v>2033423</v>
      </c>
      <c r="C9425" s="1" t="s">
        <v>18</v>
      </c>
      <c r="D9425" s="1" t="s">
        <v>30</v>
      </c>
      <c r="E9425" s="1" t="s">
        <v>45</v>
      </c>
      <c r="F9425" s="1" t="s">
        <v>520</v>
      </c>
      <c r="G9425" s="3">
        <v>45482</v>
      </c>
      <c r="H9425" s="3">
        <v>45487</v>
      </c>
      <c r="I9425" s="6">
        <v>11000</v>
      </c>
      <c r="J9425" s="1">
        <v>1</v>
      </c>
      <c r="K9425" s="4">
        <v>0.06</v>
      </c>
      <c r="L9425" s="6">
        <f t="shared" si="294"/>
        <v>660</v>
      </c>
      <c r="M9425" s="8">
        <f t="shared" si="295"/>
        <v>10340</v>
      </c>
      <c r="N9425" t="str" cm="1">
        <f t="array" ref="N94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26" spans="2:14" x14ac:dyDescent="0.35">
      <c r="B9426" s="7">
        <v>2033424</v>
      </c>
      <c r="C9426" s="1" t="s">
        <v>19</v>
      </c>
      <c r="D9426" s="1" t="s">
        <v>27</v>
      </c>
      <c r="E9426" s="1" t="s">
        <v>46</v>
      </c>
      <c r="F9426" s="1" t="s">
        <v>518</v>
      </c>
      <c r="G9426" s="3">
        <v>45482</v>
      </c>
      <c r="H9426" s="3">
        <v>45483</v>
      </c>
      <c r="I9426" s="6">
        <v>800</v>
      </c>
      <c r="J9426" s="1">
        <v>1</v>
      </c>
      <c r="K9426" s="4">
        <v>0.15</v>
      </c>
      <c r="L9426" s="6">
        <f t="shared" si="294"/>
        <v>120</v>
      </c>
      <c r="M9426" s="8">
        <f t="shared" si="295"/>
        <v>680</v>
      </c>
      <c r="N9426" t="str" cm="1">
        <f t="array" ref="N94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27" spans="2:14" x14ac:dyDescent="0.35">
      <c r="B9427" s="7">
        <v>2033425</v>
      </c>
      <c r="C9427" s="1" t="s">
        <v>20</v>
      </c>
      <c r="D9427" s="1" t="s">
        <v>28</v>
      </c>
      <c r="E9427" s="1" t="s">
        <v>47</v>
      </c>
      <c r="F9427" s="1" t="s">
        <v>519</v>
      </c>
      <c r="G9427" s="3">
        <v>45482</v>
      </c>
      <c r="H9427" s="3">
        <v>45490</v>
      </c>
      <c r="I9427" s="6">
        <v>5500</v>
      </c>
      <c r="J9427" s="1">
        <v>2</v>
      </c>
      <c r="K9427" s="4">
        <v>0.02</v>
      </c>
      <c r="L9427" s="6">
        <f t="shared" si="294"/>
        <v>110</v>
      </c>
      <c r="M9427" s="8">
        <f t="shared" si="295"/>
        <v>10890</v>
      </c>
      <c r="N9427" t="str" cm="1">
        <f t="array" ref="N942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28" spans="2:14" x14ac:dyDescent="0.35">
      <c r="B9428" s="7">
        <v>2033426</v>
      </c>
      <c r="C9428" s="1" t="s">
        <v>21</v>
      </c>
      <c r="D9428" s="1" t="s">
        <v>29</v>
      </c>
      <c r="E9428" s="1" t="s">
        <v>48</v>
      </c>
      <c r="F9428" s="1" t="s">
        <v>520</v>
      </c>
      <c r="G9428" s="3">
        <v>45482</v>
      </c>
      <c r="H9428" s="3">
        <v>45484</v>
      </c>
      <c r="I9428" s="6">
        <v>1350</v>
      </c>
      <c r="J9428" s="1">
        <v>1</v>
      </c>
      <c r="K9428" s="4">
        <v>0.02</v>
      </c>
      <c r="L9428" s="6">
        <f t="shared" si="294"/>
        <v>27</v>
      </c>
      <c r="M9428" s="8">
        <f t="shared" si="295"/>
        <v>1323</v>
      </c>
      <c r="N9428" t="str" cm="1">
        <f t="array" ref="N94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29" spans="2:14" x14ac:dyDescent="0.35">
      <c r="B9429" s="7">
        <v>2033427</v>
      </c>
      <c r="C9429" s="1" t="s">
        <v>22</v>
      </c>
      <c r="D9429" s="1" t="s">
        <v>25</v>
      </c>
      <c r="E9429" s="1" t="s">
        <v>49</v>
      </c>
      <c r="F9429" s="1" t="s">
        <v>521</v>
      </c>
      <c r="G9429" s="3">
        <v>45482</v>
      </c>
      <c r="H9429" s="3">
        <v>45485</v>
      </c>
      <c r="I9429" s="6">
        <v>4500</v>
      </c>
      <c r="J9429" s="1">
        <v>2</v>
      </c>
      <c r="K9429" s="4">
        <v>0.02</v>
      </c>
      <c r="L9429" s="6">
        <f t="shared" si="294"/>
        <v>90</v>
      </c>
      <c r="M9429" s="8">
        <f t="shared" si="295"/>
        <v>8910</v>
      </c>
      <c r="N9429" t="str" cm="1">
        <f t="array" ref="N94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30" spans="2:14" x14ac:dyDescent="0.35">
      <c r="B9430" s="7">
        <v>2033428</v>
      </c>
      <c r="C9430" s="1" t="s">
        <v>23</v>
      </c>
      <c r="D9430" s="1" t="s">
        <v>26</v>
      </c>
      <c r="E9430" s="1" t="s">
        <v>50</v>
      </c>
      <c r="F9430" s="1" t="s">
        <v>518</v>
      </c>
      <c r="G9430" s="3">
        <v>45482</v>
      </c>
      <c r="H9430" s="3">
        <v>45487</v>
      </c>
      <c r="I9430" s="6">
        <v>2350</v>
      </c>
      <c r="J9430" s="1">
        <v>7</v>
      </c>
      <c r="K9430" s="4">
        <v>0.02</v>
      </c>
      <c r="L9430" s="6">
        <f t="shared" si="294"/>
        <v>47</v>
      </c>
      <c r="M9430" s="8">
        <f t="shared" si="295"/>
        <v>16403</v>
      </c>
      <c r="N9430" t="str" cm="1">
        <f t="array" ref="N94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31" spans="2:14" x14ac:dyDescent="0.35">
      <c r="B9431" s="7">
        <v>2033429</v>
      </c>
      <c r="C9431" s="1" t="s">
        <v>24</v>
      </c>
      <c r="D9431" s="1" t="s">
        <v>27</v>
      </c>
      <c r="E9431" s="1" t="s">
        <v>51</v>
      </c>
      <c r="F9431" s="1" t="s">
        <v>518</v>
      </c>
      <c r="G9431" s="3">
        <v>45482</v>
      </c>
      <c r="H9431" s="3">
        <v>45483</v>
      </c>
      <c r="I9431" s="6">
        <v>90</v>
      </c>
      <c r="J9431" s="1">
        <v>2</v>
      </c>
      <c r="K9431" s="4">
        <v>0.02</v>
      </c>
      <c r="L9431" s="6">
        <f t="shared" si="294"/>
        <v>1.8</v>
      </c>
      <c r="M9431" s="8">
        <f t="shared" si="295"/>
        <v>178.2</v>
      </c>
      <c r="N9431" t="str" cm="1">
        <f t="array" ref="N94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32" spans="2:14" x14ac:dyDescent="0.35">
      <c r="B9432" s="7">
        <v>2033430</v>
      </c>
      <c r="C9432" s="1" t="s">
        <v>4</v>
      </c>
      <c r="D9432" s="1" t="s">
        <v>28</v>
      </c>
      <c r="E9432" s="1" t="s">
        <v>506</v>
      </c>
      <c r="F9432" s="1" t="s">
        <v>519</v>
      </c>
      <c r="G9432" s="3">
        <v>45482</v>
      </c>
      <c r="H9432" s="3">
        <v>45490</v>
      </c>
      <c r="I9432" s="6">
        <v>280</v>
      </c>
      <c r="J9432" s="1">
        <v>2</v>
      </c>
      <c r="K9432" s="4">
        <v>0.02</v>
      </c>
      <c r="L9432" s="6">
        <f t="shared" si="294"/>
        <v>5.6000000000000005</v>
      </c>
      <c r="M9432" s="8">
        <f t="shared" si="295"/>
        <v>554.4</v>
      </c>
      <c r="N9432" t="str" cm="1">
        <f t="array" ref="N94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33" spans="2:14" x14ac:dyDescent="0.35">
      <c r="B9433" s="7">
        <v>2033431</v>
      </c>
      <c r="C9433" s="1" t="s">
        <v>5</v>
      </c>
      <c r="D9433" s="1" t="s">
        <v>29</v>
      </c>
      <c r="E9433" s="1" t="s">
        <v>507</v>
      </c>
      <c r="F9433" s="1" t="s">
        <v>521</v>
      </c>
      <c r="G9433" s="3">
        <v>45482</v>
      </c>
      <c r="H9433" s="3">
        <v>45484</v>
      </c>
      <c r="I9433" s="6">
        <v>70</v>
      </c>
      <c r="J9433" s="1">
        <v>1</v>
      </c>
      <c r="K9433" s="4">
        <v>0.02</v>
      </c>
      <c r="L9433" s="6">
        <f t="shared" si="294"/>
        <v>1.4000000000000001</v>
      </c>
      <c r="M9433" s="8">
        <f t="shared" si="295"/>
        <v>68.599999999999994</v>
      </c>
      <c r="N9433" t="str" cm="1">
        <f t="array" ref="N94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34" spans="2:14" x14ac:dyDescent="0.35">
      <c r="B9434" s="7">
        <v>2033432</v>
      </c>
      <c r="C9434" s="1" t="s">
        <v>6</v>
      </c>
      <c r="D9434" s="1" t="s">
        <v>25</v>
      </c>
      <c r="E9434" s="1" t="s">
        <v>508</v>
      </c>
      <c r="F9434" s="1" t="s">
        <v>520</v>
      </c>
      <c r="G9434" s="3">
        <v>45482</v>
      </c>
      <c r="H9434" s="3">
        <v>45485</v>
      </c>
      <c r="I9434" s="6">
        <v>230</v>
      </c>
      <c r="J9434" s="1">
        <v>2</v>
      </c>
      <c r="K9434" s="4">
        <v>0.02</v>
      </c>
      <c r="L9434" s="6">
        <f t="shared" si="294"/>
        <v>4.6000000000000005</v>
      </c>
      <c r="M9434" s="8">
        <f t="shared" si="295"/>
        <v>455.4</v>
      </c>
      <c r="N9434" t="str" cm="1">
        <f t="array" ref="N94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35" spans="2:14" x14ac:dyDescent="0.35">
      <c r="B9435" s="7">
        <v>2033433</v>
      </c>
      <c r="C9435" s="1" t="s">
        <v>7</v>
      </c>
      <c r="D9435" s="1" t="s">
        <v>26</v>
      </c>
      <c r="E9435" s="1" t="s">
        <v>31</v>
      </c>
      <c r="F9435" s="1" t="s">
        <v>518</v>
      </c>
      <c r="G9435" s="3">
        <v>45482</v>
      </c>
      <c r="H9435" s="3">
        <v>45487</v>
      </c>
      <c r="I9435" s="6">
        <v>7999</v>
      </c>
      <c r="J9435" s="1">
        <v>4</v>
      </c>
      <c r="K9435" s="4">
        <v>7.0000000000000007E-2</v>
      </c>
      <c r="L9435" s="6">
        <f t="shared" si="294"/>
        <v>559.93000000000006</v>
      </c>
      <c r="M9435" s="8">
        <f t="shared" si="295"/>
        <v>31436.07</v>
      </c>
      <c r="N9435" t="str" cm="1">
        <f t="array" ref="N94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36" spans="2:14" x14ac:dyDescent="0.35">
      <c r="B9436" s="7">
        <v>2033434</v>
      </c>
      <c r="C9436" s="1" t="s">
        <v>10</v>
      </c>
      <c r="D9436" s="1" t="s">
        <v>27</v>
      </c>
      <c r="E9436" s="1" t="s">
        <v>32</v>
      </c>
      <c r="F9436" s="1" t="s">
        <v>519</v>
      </c>
      <c r="G9436" s="3">
        <v>45482</v>
      </c>
      <c r="H9436" s="3">
        <v>45483</v>
      </c>
      <c r="I9436" s="6">
        <v>850</v>
      </c>
      <c r="J9436" s="1">
        <v>3</v>
      </c>
      <c r="K9436" s="4">
        <v>0.03</v>
      </c>
      <c r="L9436" s="6">
        <f t="shared" si="294"/>
        <v>25.5</v>
      </c>
      <c r="M9436" s="8">
        <f t="shared" si="295"/>
        <v>2524.5</v>
      </c>
      <c r="N9436" t="str" cm="1">
        <f t="array" ref="N94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37" spans="2:14" x14ac:dyDescent="0.35">
      <c r="B9437" s="7">
        <v>2033435</v>
      </c>
      <c r="C9437" s="1" t="s">
        <v>8</v>
      </c>
      <c r="D9437" s="1" t="s">
        <v>28</v>
      </c>
      <c r="E9437" s="1" t="s">
        <v>38</v>
      </c>
      <c r="F9437" s="1" t="s">
        <v>520</v>
      </c>
      <c r="G9437" s="3">
        <v>45482</v>
      </c>
      <c r="H9437" s="3">
        <v>45490</v>
      </c>
      <c r="I9437" s="6">
        <v>65000</v>
      </c>
      <c r="J9437" s="1">
        <v>2</v>
      </c>
      <c r="K9437" s="4">
        <v>0.08</v>
      </c>
      <c r="L9437" s="6">
        <f t="shared" si="294"/>
        <v>5200</v>
      </c>
      <c r="M9437" s="8">
        <f t="shared" si="295"/>
        <v>124800</v>
      </c>
      <c r="N9437" t="str" cm="1">
        <f t="array" ref="N943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38" spans="2:14" x14ac:dyDescent="0.35">
      <c r="B9438" s="7">
        <v>2033436</v>
      </c>
      <c r="C9438" s="1" t="s">
        <v>9</v>
      </c>
      <c r="D9438" s="1" t="s">
        <v>29</v>
      </c>
      <c r="E9438" s="1" t="s">
        <v>33</v>
      </c>
      <c r="F9438" s="1" t="s">
        <v>521</v>
      </c>
      <c r="G9438" s="3">
        <v>45482</v>
      </c>
      <c r="H9438" s="3">
        <v>45484</v>
      </c>
      <c r="I9438" s="6">
        <v>450</v>
      </c>
      <c r="J9438" s="1">
        <v>1</v>
      </c>
      <c r="K9438" s="4">
        <v>0.05</v>
      </c>
      <c r="L9438" s="6">
        <f t="shared" si="294"/>
        <v>22.5</v>
      </c>
      <c r="M9438" s="8">
        <f t="shared" si="295"/>
        <v>427.5</v>
      </c>
      <c r="N9438" t="str" cm="1">
        <f t="array" ref="N94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39" spans="2:14" x14ac:dyDescent="0.35">
      <c r="B9439" s="7">
        <v>2033437</v>
      </c>
      <c r="C9439" s="1" t="s">
        <v>11</v>
      </c>
      <c r="D9439" s="1" t="s">
        <v>25</v>
      </c>
      <c r="E9439" s="1" t="s">
        <v>34</v>
      </c>
      <c r="F9439" s="1" t="s">
        <v>518</v>
      </c>
      <c r="G9439" s="3">
        <v>45482</v>
      </c>
      <c r="H9439" s="3">
        <v>45485</v>
      </c>
      <c r="I9439" s="6">
        <v>1299</v>
      </c>
      <c r="J9439" s="1">
        <v>1</v>
      </c>
      <c r="K9439" s="4">
        <v>0.05</v>
      </c>
      <c r="L9439" s="6">
        <f t="shared" si="294"/>
        <v>64.95</v>
      </c>
      <c r="M9439" s="8">
        <f t="shared" si="295"/>
        <v>1234.05</v>
      </c>
      <c r="N9439" t="str" cm="1">
        <f t="array" ref="N94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40" spans="2:14" x14ac:dyDescent="0.35">
      <c r="B9440" s="7">
        <v>2033438</v>
      </c>
      <c r="C9440" s="1" t="s">
        <v>12</v>
      </c>
      <c r="D9440" s="1" t="s">
        <v>480</v>
      </c>
      <c r="E9440" s="1" t="s">
        <v>35</v>
      </c>
      <c r="F9440" s="1" t="s">
        <v>518</v>
      </c>
      <c r="G9440" s="3">
        <v>45482</v>
      </c>
      <c r="H9440" s="3">
        <v>45487</v>
      </c>
      <c r="I9440" s="6">
        <v>1700</v>
      </c>
      <c r="J9440" s="1">
        <v>2</v>
      </c>
      <c r="K9440" s="4">
        <v>0.05</v>
      </c>
      <c r="L9440" s="6">
        <f t="shared" si="294"/>
        <v>85</v>
      </c>
      <c r="M9440" s="8">
        <f t="shared" si="295"/>
        <v>3315</v>
      </c>
      <c r="N9440" t="str" cm="1">
        <f t="array" ref="N94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41" spans="2:14" x14ac:dyDescent="0.35">
      <c r="B9441" s="7">
        <v>2033439</v>
      </c>
      <c r="C9441" s="1" t="s">
        <v>13</v>
      </c>
      <c r="D9441" s="1" t="s">
        <v>25</v>
      </c>
      <c r="E9441" s="1" t="s">
        <v>36</v>
      </c>
      <c r="F9441" s="1" t="s">
        <v>519</v>
      </c>
      <c r="G9441" s="3">
        <v>45482</v>
      </c>
      <c r="H9441" s="3">
        <v>45483</v>
      </c>
      <c r="I9441" s="6">
        <v>55000</v>
      </c>
      <c r="J9441" s="1">
        <v>1</v>
      </c>
      <c r="K9441" s="4">
        <v>0.05</v>
      </c>
      <c r="L9441" s="6">
        <f t="shared" si="294"/>
        <v>2750</v>
      </c>
      <c r="M9441" s="8">
        <f t="shared" si="295"/>
        <v>52250</v>
      </c>
      <c r="N9441" t="str" cm="1">
        <f t="array" ref="N94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42" spans="2:14" x14ac:dyDescent="0.35">
      <c r="B9442" s="7">
        <v>2033440</v>
      </c>
      <c r="C9442" s="1" t="s">
        <v>14</v>
      </c>
      <c r="D9442" s="1" t="s">
        <v>26</v>
      </c>
      <c r="E9442" s="1" t="s">
        <v>37</v>
      </c>
      <c r="F9442" s="1" t="s">
        <v>521</v>
      </c>
      <c r="G9442" s="3">
        <v>45482</v>
      </c>
      <c r="H9442" s="3">
        <v>45490</v>
      </c>
      <c r="I9442" s="6">
        <v>57999</v>
      </c>
      <c r="J9442" s="1">
        <v>3</v>
      </c>
      <c r="K9442" s="4">
        <v>0.03</v>
      </c>
      <c r="L9442" s="6">
        <f t="shared" si="294"/>
        <v>1739.97</v>
      </c>
      <c r="M9442" s="8">
        <f t="shared" si="295"/>
        <v>172257.03</v>
      </c>
      <c r="N9442" t="str" cm="1">
        <f t="array" ref="N94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43" spans="2:14" x14ac:dyDescent="0.35">
      <c r="B9443" s="7">
        <v>2033441</v>
      </c>
      <c r="C9443" s="1" t="s">
        <v>15</v>
      </c>
      <c r="D9443" s="1" t="s">
        <v>27</v>
      </c>
      <c r="E9443" s="1" t="s">
        <v>39</v>
      </c>
      <c r="F9443" s="1" t="s">
        <v>520</v>
      </c>
      <c r="G9443" s="3">
        <v>45482</v>
      </c>
      <c r="H9443" s="3">
        <v>45484</v>
      </c>
      <c r="I9443" s="6">
        <v>1399</v>
      </c>
      <c r="J9443" s="1">
        <v>2</v>
      </c>
      <c r="K9443" s="4">
        <v>0.1</v>
      </c>
      <c r="L9443" s="6">
        <f t="shared" si="294"/>
        <v>139.9</v>
      </c>
      <c r="M9443" s="8">
        <f t="shared" si="295"/>
        <v>2658.1</v>
      </c>
      <c r="N9443" t="str" cm="1">
        <f t="array" ref="N94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44" spans="2:14" x14ac:dyDescent="0.35">
      <c r="B9444" s="7">
        <v>2033442</v>
      </c>
      <c r="C9444" s="1" t="s">
        <v>16</v>
      </c>
      <c r="D9444" s="1" t="s">
        <v>28</v>
      </c>
      <c r="E9444" s="1" t="s">
        <v>40</v>
      </c>
      <c r="F9444" s="1" t="s">
        <v>518</v>
      </c>
      <c r="G9444" s="3">
        <v>45482</v>
      </c>
      <c r="H9444" s="3">
        <v>45485</v>
      </c>
      <c r="I9444" s="6">
        <v>999</v>
      </c>
      <c r="J9444" s="1">
        <v>1</v>
      </c>
      <c r="K9444" s="4">
        <v>0.05</v>
      </c>
      <c r="L9444" s="6">
        <f t="shared" si="294"/>
        <v>49.95</v>
      </c>
      <c r="M9444" s="8">
        <f t="shared" si="295"/>
        <v>949.05</v>
      </c>
      <c r="N9444" t="str" cm="1">
        <f t="array" ref="N94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45" spans="2:14" x14ac:dyDescent="0.35">
      <c r="B9445" s="7">
        <v>2033443</v>
      </c>
      <c r="C9445" s="1" t="s">
        <v>17</v>
      </c>
      <c r="D9445" s="1" t="s">
        <v>29</v>
      </c>
      <c r="E9445" s="1" t="s">
        <v>41</v>
      </c>
      <c r="F9445" s="1" t="s">
        <v>519</v>
      </c>
      <c r="G9445" s="3">
        <v>45482</v>
      </c>
      <c r="H9445" s="3">
        <v>45487</v>
      </c>
      <c r="I9445" s="6">
        <v>2099</v>
      </c>
      <c r="J9445" s="1">
        <v>2</v>
      </c>
      <c r="K9445" s="4">
        <v>0.05</v>
      </c>
      <c r="L9445" s="6">
        <f t="shared" si="294"/>
        <v>104.95</v>
      </c>
      <c r="M9445" s="8">
        <f t="shared" si="295"/>
        <v>4093.05</v>
      </c>
      <c r="N9445" t="str" cm="1">
        <f t="array" ref="N94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46" spans="2:14" x14ac:dyDescent="0.35">
      <c r="B9446" s="7">
        <v>2033444</v>
      </c>
      <c r="C9446" s="1" t="s">
        <v>18</v>
      </c>
      <c r="D9446" s="1" t="s">
        <v>25</v>
      </c>
      <c r="E9446" s="1" t="s">
        <v>42</v>
      </c>
      <c r="F9446" s="1" t="s">
        <v>520</v>
      </c>
      <c r="G9446" s="3">
        <v>45482</v>
      </c>
      <c r="H9446" s="3">
        <v>45483</v>
      </c>
      <c r="I9446" s="6">
        <v>11000</v>
      </c>
      <c r="J9446" s="1">
        <v>1</v>
      </c>
      <c r="K9446" s="4">
        <v>0.02</v>
      </c>
      <c r="L9446" s="6">
        <f t="shared" si="294"/>
        <v>220</v>
      </c>
      <c r="M9446" s="8">
        <f t="shared" si="295"/>
        <v>10780</v>
      </c>
      <c r="N9446" t="str" cm="1">
        <f t="array" ref="N94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47" spans="2:14" x14ac:dyDescent="0.35">
      <c r="B9447" s="7">
        <v>2033445</v>
      </c>
      <c r="C9447" s="1" t="s">
        <v>19</v>
      </c>
      <c r="D9447" s="1" t="s">
        <v>30</v>
      </c>
      <c r="E9447" s="1" t="s">
        <v>43</v>
      </c>
      <c r="F9447" s="1" t="s">
        <v>521</v>
      </c>
      <c r="G9447" s="3">
        <v>45482</v>
      </c>
      <c r="H9447" s="3">
        <v>45490</v>
      </c>
      <c r="I9447" s="6">
        <v>800</v>
      </c>
      <c r="J9447" s="1">
        <v>2</v>
      </c>
      <c r="K9447" s="4">
        <v>0.06</v>
      </c>
      <c r="L9447" s="6">
        <f t="shared" si="294"/>
        <v>48</v>
      </c>
      <c r="M9447" s="8">
        <f t="shared" si="295"/>
        <v>1552</v>
      </c>
      <c r="N9447" t="str" cm="1">
        <f t="array" ref="N94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48" spans="2:14" x14ac:dyDescent="0.35">
      <c r="B9448" s="7">
        <v>2033446</v>
      </c>
      <c r="C9448" s="1" t="s">
        <v>20</v>
      </c>
      <c r="D9448" s="1" t="s">
        <v>27</v>
      </c>
      <c r="E9448" s="1" t="s">
        <v>44</v>
      </c>
      <c r="F9448" s="1" t="s">
        <v>518</v>
      </c>
      <c r="G9448" s="3">
        <v>45482</v>
      </c>
      <c r="H9448" s="3">
        <v>45484</v>
      </c>
      <c r="I9448" s="6">
        <v>5500</v>
      </c>
      <c r="J9448" s="1">
        <v>3</v>
      </c>
      <c r="K9448" s="4">
        <v>0.15</v>
      </c>
      <c r="L9448" s="6">
        <f t="shared" si="294"/>
        <v>825</v>
      </c>
      <c r="M9448" s="8">
        <f t="shared" si="295"/>
        <v>15675</v>
      </c>
      <c r="N9448" t="str" cm="1">
        <f t="array" ref="N944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49" spans="2:14" x14ac:dyDescent="0.35">
      <c r="B9449" s="7">
        <v>2033447</v>
      </c>
      <c r="C9449" s="1" t="s">
        <v>21</v>
      </c>
      <c r="D9449" s="1" t="s">
        <v>28</v>
      </c>
      <c r="E9449" s="1" t="s">
        <v>45</v>
      </c>
      <c r="F9449" s="1" t="s">
        <v>518</v>
      </c>
      <c r="G9449" s="3">
        <v>45482</v>
      </c>
      <c r="H9449" s="3">
        <v>45485</v>
      </c>
      <c r="I9449" s="6">
        <v>1350</v>
      </c>
      <c r="J9449" s="1">
        <v>2</v>
      </c>
      <c r="K9449" s="4">
        <v>0.02</v>
      </c>
      <c r="L9449" s="6">
        <f t="shared" si="294"/>
        <v>27</v>
      </c>
      <c r="M9449" s="8">
        <f t="shared" si="295"/>
        <v>2673</v>
      </c>
      <c r="N9449" t="str" cm="1">
        <f t="array" ref="N94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50" spans="2:14" x14ac:dyDescent="0.35">
      <c r="B9450" s="7">
        <v>2033448</v>
      </c>
      <c r="C9450" s="1" t="s">
        <v>22</v>
      </c>
      <c r="D9450" s="1" t="s">
        <v>29</v>
      </c>
      <c r="E9450" s="1" t="s">
        <v>46</v>
      </c>
      <c r="F9450" s="1" t="s">
        <v>519</v>
      </c>
      <c r="G9450" s="3">
        <v>45482</v>
      </c>
      <c r="H9450" s="3">
        <v>45487</v>
      </c>
      <c r="I9450" s="6">
        <v>4500</v>
      </c>
      <c r="J9450" s="1">
        <v>7</v>
      </c>
      <c r="K9450" s="4">
        <v>0.02</v>
      </c>
      <c r="L9450" s="6">
        <f t="shared" si="294"/>
        <v>90</v>
      </c>
      <c r="M9450" s="8">
        <f t="shared" si="295"/>
        <v>31410</v>
      </c>
      <c r="N9450" t="str" cm="1">
        <f t="array" ref="N94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51" spans="2:14" x14ac:dyDescent="0.35">
      <c r="B9451" s="7">
        <v>2033449</v>
      </c>
      <c r="C9451" s="1" t="s">
        <v>23</v>
      </c>
      <c r="D9451" s="1" t="s">
        <v>25</v>
      </c>
      <c r="E9451" s="1" t="s">
        <v>47</v>
      </c>
      <c r="F9451" s="1" t="s">
        <v>521</v>
      </c>
      <c r="G9451" s="3">
        <v>45482</v>
      </c>
      <c r="H9451" s="3">
        <v>45483</v>
      </c>
      <c r="I9451" s="6">
        <v>2350</v>
      </c>
      <c r="J9451" s="1">
        <v>2</v>
      </c>
      <c r="K9451" s="4">
        <v>0.02</v>
      </c>
      <c r="L9451" s="6">
        <f t="shared" si="294"/>
        <v>47</v>
      </c>
      <c r="M9451" s="8">
        <f t="shared" si="295"/>
        <v>4653</v>
      </c>
      <c r="N9451" t="str" cm="1">
        <f t="array" ref="N94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52" spans="2:14" x14ac:dyDescent="0.35">
      <c r="B9452" s="7">
        <v>2033450</v>
      </c>
      <c r="C9452" s="1" t="s">
        <v>24</v>
      </c>
      <c r="D9452" s="1" t="s">
        <v>26</v>
      </c>
      <c r="E9452" s="1" t="s">
        <v>48</v>
      </c>
      <c r="F9452" s="1" t="s">
        <v>520</v>
      </c>
      <c r="G9452" s="3">
        <v>45482</v>
      </c>
      <c r="H9452" s="3">
        <v>45490</v>
      </c>
      <c r="I9452" s="6">
        <v>90</v>
      </c>
      <c r="J9452" s="1">
        <v>1</v>
      </c>
      <c r="K9452" s="4">
        <v>0.02</v>
      </c>
      <c r="L9452" s="6">
        <f t="shared" si="294"/>
        <v>1.8</v>
      </c>
      <c r="M9452" s="8">
        <f t="shared" si="295"/>
        <v>88.2</v>
      </c>
      <c r="N9452" t="str" cm="1">
        <f t="array" ref="N94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53" spans="2:14" x14ac:dyDescent="0.35">
      <c r="B9453" s="7">
        <v>2033451</v>
      </c>
      <c r="C9453" s="1" t="s">
        <v>4</v>
      </c>
      <c r="D9453" s="1" t="s">
        <v>27</v>
      </c>
      <c r="E9453" s="1" t="s">
        <v>49</v>
      </c>
      <c r="F9453" s="1" t="s">
        <v>518</v>
      </c>
      <c r="G9453" s="3">
        <v>45482</v>
      </c>
      <c r="H9453" s="3">
        <v>45484</v>
      </c>
      <c r="I9453" s="6">
        <v>280</v>
      </c>
      <c r="J9453" s="1">
        <v>1</v>
      </c>
      <c r="K9453" s="4">
        <v>0.02</v>
      </c>
      <c r="L9453" s="6">
        <f t="shared" si="294"/>
        <v>5.6000000000000005</v>
      </c>
      <c r="M9453" s="8">
        <f t="shared" si="295"/>
        <v>274.39999999999998</v>
      </c>
      <c r="N9453" t="str" cm="1">
        <f t="array" ref="N94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54" spans="2:14" x14ac:dyDescent="0.35">
      <c r="B9454" s="7">
        <v>2033452</v>
      </c>
      <c r="C9454" s="1" t="s">
        <v>5</v>
      </c>
      <c r="D9454" s="1" t="s">
        <v>28</v>
      </c>
      <c r="E9454" s="1" t="s">
        <v>50</v>
      </c>
      <c r="F9454" s="1" t="s">
        <v>519</v>
      </c>
      <c r="G9454" s="3">
        <v>45482</v>
      </c>
      <c r="H9454" s="3">
        <v>45485</v>
      </c>
      <c r="I9454" s="6">
        <v>70</v>
      </c>
      <c r="J9454" s="1">
        <v>1</v>
      </c>
      <c r="K9454" s="4">
        <v>0.02</v>
      </c>
      <c r="L9454" s="6">
        <f t="shared" si="294"/>
        <v>1.4000000000000001</v>
      </c>
      <c r="M9454" s="8">
        <f t="shared" si="295"/>
        <v>68.599999999999994</v>
      </c>
      <c r="N9454" t="str" cm="1">
        <f t="array" ref="N94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55" spans="2:14" x14ac:dyDescent="0.35">
      <c r="B9455" s="7">
        <v>2033453</v>
      </c>
      <c r="C9455" s="1" t="s">
        <v>6</v>
      </c>
      <c r="D9455" s="1" t="s">
        <v>29</v>
      </c>
      <c r="E9455" s="1" t="s">
        <v>51</v>
      </c>
      <c r="F9455" s="1" t="s">
        <v>520</v>
      </c>
      <c r="G9455" s="3">
        <v>45482</v>
      </c>
      <c r="H9455" s="3">
        <v>45487</v>
      </c>
      <c r="I9455" s="6">
        <v>230</v>
      </c>
      <c r="J9455" s="1">
        <v>2</v>
      </c>
      <c r="K9455" s="4">
        <v>0.02</v>
      </c>
      <c r="L9455" s="6">
        <f t="shared" si="294"/>
        <v>4.6000000000000005</v>
      </c>
      <c r="M9455" s="8">
        <f t="shared" si="295"/>
        <v>455.4</v>
      </c>
      <c r="N9455" t="str" cm="1">
        <f t="array" ref="N94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56" spans="2:14" x14ac:dyDescent="0.35">
      <c r="B9456" s="7">
        <v>2033454</v>
      </c>
      <c r="C9456" s="1" t="s">
        <v>7</v>
      </c>
      <c r="D9456" s="1" t="s">
        <v>25</v>
      </c>
      <c r="E9456" s="1" t="s">
        <v>506</v>
      </c>
      <c r="F9456" s="1" t="s">
        <v>521</v>
      </c>
      <c r="G9456" s="3">
        <v>45482</v>
      </c>
      <c r="H9456" s="3">
        <v>45483</v>
      </c>
      <c r="I9456" s="6">
        <v>7999</v>
      </c>
      <c r="J9456" s="1">
        <v>1</v>
      </c>
      <c r="K9456" s="4">
        <v>0.02</v>
      </c>
      <c r="L9456" s="6">
        <f t="shared" si="294"/>
        <v>159.97999999999999</v>
      </c>
      <c r="M9456" s="8">
        <f t="shared" si="295"/>
        <v>7839.02</v>
      </c>
      <c r="N9456" t="str" cm="1">
        <f t="array" ref="N94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57" spans="2:14" x14ac:dyDescent="0.35">
      <c r="B9457" s="7">
        <v>2033455</v>
      </c>
      <c r="C9457" s="1" t="s">
        <v>10</v>
      </c>
      <c r="D9457" s="1" t="s">
        <v>26</v>
      </c>
      <c r="E9457" s="1" t="s">
        <v>507</v>
      </c>
      <c r="F9457" s="1" t="s">
        <v>518</v>
      </c>
      <c r="G9457" s="3">
        <v>45482</v>
      </c>
      <c r="H9457" s="3">
        <v>45490</v>
      </c>
      <c r="I9457" s="6">
        <v>850</v>
      </c>
      <c r="J9457" s="1">
        <v>2</v>
      </c>
      <c r="K9457" s="4">
        <v>7.0000000000000007E-2</v>
      </c>
      <c r="L9457" s="6">
        <f t="shared" si="294"/>
        <v>59.500000000000007</v>
      </c>
      <c r="M9457" s="8">
        <f t="shared" si="295"/>
        <v>1640.5</v>
      </c>
      <c r="N9457" t="str" cm="1">
        <f t="array" ref="N94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58" spans="2:14" x14ac:dyDescent="0.35">
      <c r="B9458" s="7">
        <v>2033456</v>
      </c>
      <c r="C9458" s="1" t="s">
        <v>8</v>
      </c>
      <c r="D9458" s="1" t="s">
        <v>27</v>
      </c>
      <c r="E9458" s="1" t="s">
        <v>508</v>
      </c>
      <c r="F9458" s="1" t="s">
        <v>518</v>
      </c>
      <c r="G9458" s="3">
        <v>45482</v>
      </c>
      <c r="H9458" s="3">
        <v>45484</v>
      </c>
      <c r="I9458" s="6">
        <v>65000</v>
      </c>
      <c r="J9458" s="1">
        <v>7</v>
      </c>
      <c r="K9458" s="4">
        <v>0.03</v>
      </c>
      <c r="L9458" s="6">
        <f t="shared" si="294"/>
        <v>1950</v>
      </c>
      <c r="M9458" s="8">
        <f t="shared" si="295"/>
        <v>453050</v>
      </c>
      <c r="N9458" t="str" cm="1">
        <f t="array" ref="N94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59" spans="2:14" x14ac:dyDescent="0.35">
      <c r="B9459" s="7">
        <v>2033457</v>
      </c>
      <c r="C9459" s="1" t="s">
        <v>9</v>
      </c>
      <c r="D9459" s="1" t="s">
        <v>28</v>
      </c>
      <c r="E9459" s="1" t="s">
        <v>31</v>
      </c>
      <c r="F9459" s="1" t="s">
        <v>519</v>
      </c>
      <c r="G9459" s="3">
        <v>45482</v>
      </c>
      <c r="H9459" s="3">
        <v>45485</v>
      </c>
      <c r="I9459" s="6">
        <v>450</v>
      </c>
      <c r="J9459" s="1">
        <v>2</v>
      </c>
      <c r="K9459" s="4">
        <v>0.08</v>
      </c>
      <c r="L9459" s="6">
        <f t="shared" si="294"/>
        <v>36</v>
      </c>
      <c r="M9459" s="8">
        <f t="shared" si="295"/>
        <v>864</v>
      </c>
      <c r="N9459" t="str" cm="1">
        <f t="array" ref="N94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60" spans="2:14" x14ac:dyDescent="0.35">
      <c r="B9460" s="7">
        <v>2033458</v>
      </c>
      <c r="C9460" s="1" t="s">
        <v>11</v>
      </c>
      <c r="D9460" s="1" t="s">
        <v>29</v>
      </c>
      <c r="E9460" s="1" t="s">
        <v>32</v>
      </c>
      <c r="F9460" s="1" t="s">
        <v>521</v>
      </c>
      <c r="G9460" s="3">
        <v>45482</v>
      </c>
      <c r="H9460" s="3">
        <v>45487</v>
      </c>
      <c r="I9460" s="6">
        <v>1299</v>
      </c>
      <c r="J9460" s="1">
        <v>2</v>
      </c>
      <c r="K9460" s="4">
        <v>0.05</v>
      </c>
      <c r="L9460" s="6">
        <f t="shared" si="294"/>
        <v>64.95</v>
      </c>
      <c r="M9460" s="8">
        <f t="shared" si="295"/>
        <v>2533.0500000000002</v>
      </c>
      <c r="N9460" t="str" cm="1">
        <f t="array" ref="N94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61" spans="2:14" x14ac:dyDescent="0.35">
      <c r="B9461" s="7">
        <v>2033459</v>
      </c>
      <c r="C9461" s="1" t="s">
        <v>12</v>
      </c>
      <c r="D9461" s="1" t="s">
        <v>25</v>
      </c>
      <c r="E9461" s="1" t="s">
        <v>38</v>
      </c>
      <c r="F9461" s="1" t="s">
        <v>520</v>
      </c>
      <c r="G9461" s="3">
        <v>45482</v>
      </c>
      <c r="H9461" s="3">
        <v>45483</v>
      </c>
      <c r="I9461" s="6">
        <v>1700</v>
      </c>
      <c r="J9461" s="1">
        <v>1</v>
      </c>
      <c r="K9461" s="4">
        <v>0.05</v>
      </c>
      <c r="L9461" s="6">
        <f t="shared" si="294"/>
        <v>85</v>
      </c>
      <c r="M9461" s="8">
        <f t="shared" si="295"/>
        <v>1615</v>
      </c>
      <c r="N9461" t="str" cm="1">
        <f t="array" ref="N94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62" spans="2:14" x14ac:dyDescent="0.35">
      <c r="B9462" s="7">
        <v>2033460</v>
      </c>
      <c r="C9462" s="1" t="s">
        <v>13</v>
      </c>
      <c r="D9462" s="1" t="s">
        <v>481</v>
      </c>
      <c r="E9462" s="1" t="s">
        <v>33</v>
      </c>
      <c r="F9462" s="1" t="s">
        <v>518</v>
      </c>
      <c r="G9462" s="3">
        <v>45482</v>
      </c>
      <c r="H9462" s="3">
        <v>45490</v>
      </c>
      <c r="I9462" s="6">
        <v>55000</v>
      </c>
      <c r="J9462" s="1">
        <v>2</v>
      </c>
      <c r="K9462" s="4">
        <v>0.05</v>
      </c>
      <c r="L9462" s="6">
        <f t="shared" si="294"/>
        <v>2750</v>
      </c>
      <c r="M9462" s="8">
        <f t="shared" si="295"/>
        <v>107250</v>
      </c>
      <c r="N9462" t="str" cm="1">
        <f t="array" ref="N94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63" spans="2:14" x14ac:dyDescent="0.35">
      <c r="B9463" s="7">
        <v>2033461</v>
      </c>
      <c r="C9463" s="1" t="s">
        <v>14</v>
      </c>
      <c r="D9463" s="1" t="s">
        <v>25</v>
      </c>
      <c r="E9463" s="1" t="s">
        <v>34</v>
      </c>
      <c r="F9463" s="1" t="s">
        <v>519</v>
      </c>
      <c r="G9463" s="3">
        <v>45482</v>
      </c>
      <c r="H9463" s="3">
        <v>45484</v>
      </c>
      <c r="I9463" s="6">
        <v>57999</v>
      </c>
      <c r="J9463" s="1">
        <v>4</v>
      </c>
      <c r="K9463" s="4">
        <v>0.05</v>
      </c>
      <c r="L9463" s="6">
        <f t="shared" si="294"/>
        <v>2899.9500000000003</v>
      </c>
      <c r="M9463" s="8">
        <f t="shared" si="295"/>
        <v>229096.05</v>
      </c>
      <c r="N9463" t="str" cm="1">
        <f t="array" ref="N94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64" spans="2:14" x14ac:dyDescent="0.35">
      <c r="B9464" s="7">
        <v>2033462</v>
      </c>
      <c r="C9464" s="1" t="s">
        <v>15</v>
      </c>
      <c r="D9464" s="1" t="s">
        <v>26</v>
      </c>
      <c r="E9464" s="1" t="s">
        <v>35</v>
      </c>
      <c r="F9464" s="1" t="s">
        <v>520</v>
      </c>
      <c r="G9464" s="3">
        <v>45482</v>
      </c>
      <c r="H9464" s="3">
        <v>45485</v>
      </c>
      <c r="I9464" s="6">
        <v>1399</v>
      </c>
      <c r="J9464" s="1">
        <v>3</v>
      </c>
      <c r="K9464" s="4">
        <v>0.03</v>
      </c>
      <c r="L9464" s="6">
        <f t="shared" si="294"/>
        <v>41.97</v>
      </c>
      <c r="M9464" s="8">
        <f t="shared" si="295"/>
        <v>4155.03</v>
      </c>
      <c r="N9464" t="str" cm="1">
        <f t="array" ref="N94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65" spans="2:14" x14ac:dyDescent="0.35">
      <c r="B9465" s="7">
        <v>2033463</v>
      </c>
      <c r="C9465" s="1" t="s">
        <v>16</v>
      </c>
      <c r="D9465" s="1" t="s">
        <v>27</v>
      </c>
      <c r="E9465" s="1" t="s">
        <v>36</v>
      </c>
      <c r="F9465" s="1" t="s">
        <v>521</v>
      </c>
      <c r="G9465" s="3">
        <v>45482</v>
      </c>
      <c r="H9465" s="3">
        <v>45487</v>
      </c>
      <c r="I9465" s="6">
        <v>999</v>
      </c>
      <c r="J9465" s="1">
        <v>2</v>
      </c>
      <c r="K9465" s="4">
        <v>0.1</v>
      </c>
      <c r="L9465" s="6">
        <f t="shared" si="294"/>
        <v>99.9</v>
      </c>
      <c r="M9465" s="8">
        <f t="shared" si="295"/>
        <v>1898.1</v>
      </c>
      <c r="N9465" t="str" cm="1">
        <f t="array" ref="N94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66" spans="2:14" x14ac:dyDescent="0.35">
      <c r="B9466" s="7">
        <v>2033464</v>
      </c>
      <c r="C9466" s="1" t="s">
        <v>17</v>
      </c>
      <c r="D9466" s="1" t="s">
        <v>28</v>
      </c>
      <c r="E9466" s="1" t="s">
        <v>37</v>
      </c>
      <c r="F9466" s="1" t="s">
        <v>518</v>
      </c>
      <c r="G9466" s="3">
        <v>45482</v>
      </c>
      <c r="H9466" s="3">
        <v>45483</v>
      </c>
      <c r="I9466" s="6">
        <v>2099</v>
      </c>
      <c r="J9466" s="1">
        <v>1</v>
      </c>
      <c r="K9466" s="4">
        <v>0.05</v>
      </c>
      <c r="L9466" s="6">
        <f t="shared" si="294"/>
        <v>104.95</v>
      </c>
      <c r="M9466" s="8">
        <f t="shared" si="295"/>
        <v>1994.05</v>
      </c>
      <c r="N9466" t="str" cm="1">
        <f t="array" ref="N94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67" spans="2:14" x14ac:dyDescent="0.35">
      <c r="B9467" s="7">
        <v>2033465</v>
      </c>
      <c r="C9467" s="1" t="s">
        <v>18</v>
      </c>
      <c r="D9467" s="1" t="s">
        <v>29</v>
      </c>
      <c r="E9467" s="1" t="s">
        <v>39</v>
      </c>
      <c r="F9467" s="1" t="s">
        <v>518</v>
      </c>
      <c r="G9467" s="3">
        <v>45482</v>
      </c>
      <c r="H9467" s="3">
        <v>45490</v>
      </c>
      <c r="I9467" s="6">
        <v>11000</v>
      </c>
      <c r="J9467" s="1">
        <v>1</v>
      </c>
      <c r="K9467" s="4">
        <v>0.05</v>
      </c>
      <c r="L9467" s="6">
        <f t="shared" si="294"/>
        <v>550</v>
      </c>
      <c r="M9467" s="8">
        <f t="shared" si="295"/>
        <v>10450</v>
      </c>
      <c r="N9467" t="str" cm="1">
        <f t="array" ref="N94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68" spans="2:14" x14ac:dyDescent="0.35">
      <c r="B9468" s="7">
        <v>2033466</v>
      </c>
      <c r="C9468" s="1" t="s">
        <v>19</v>
      </c>
      <c r="D9468" s="1" t="s">
        <v>25</v>
      </c>
      <c r="E9468" s="1" t="s">
        <v>40</v>
      </c>
      <c r="F9468" s="1" t="s">
        <v>519</v>
      </c>
      <c r="G9468" s="3">
        <v>45482</v>
      </c>
      <c r="H9468" s="3">
        <v>45484</v>
      </c>
      <c r="I9468" s="6">
        <v>800</v>
      </c>
      <c r="J9468" s="1">
        <v>2</v>
      </c>
      <c r="K9468" s="4">
        <v>0.02</v>
      </c>
      <c r="L9468" s="6">
        <f t="shared" si="294"/>
        <v>16</v>
      </c>
      <c r="M9468" s="8">
        <f t="shared" si="295"/>
        <v>1584</v>
      </c>
      <c r="N9468" t="str" cm="1">
        <f t="array" ref="N94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69" spans="2:14" x14ac:dyDescent="0.35">
      <c r="B9469" s="7">
        <v>2033467</v>
      </c>
      <c r="C9469" s="1" t="s">
        <v>20</v>
      </c>
      <c r="D9469" s="1" t="s">
        <v>30</v>
      </c>
      <c r="E9469" s="1" t="s">
        <v>41</v>
      </c>
      <c r="F9469" s="1" t="s">
        <v>521</v>
      </c>
      <c r="G9469" s="3">
        <v>45482</v>
      </c>
      <c r="H9469" s="3">
        <v>45485</v>
      </c>
      <c r="I9469" s="6">
        <v>5500</v>
      </c>
      <c r="J9469" s="1">
        <v>1</v>
      </c>
      <c r="K9469" s="4">
        <v>0.06</v>
      </c>
      <c r="L9469" s="6">
        <f t="shared" si="294"/>
        <v>330</v>
      </c>
      <c r="M9469" s="8">
        <f t="shared" si="295"/>
        <v>5170</v>
      </c>
      <c r="N9469" t="str" cm="1">
        <f t="array" ref="N94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70" spans="2:14" x14ac:dyDescent="0.35">
      <c r="B9470" s="7">
        <v>2033468</v>
      </c>
      <c r="C9470" s="1" t="s">
        <v>21</v>
      </c>
      <c r="D9470" s="1" t="s">
        <v>27</v>
      </c>
      <c r="E9470" s="1" t="s">
        <v>42</v>
      </c>
      <c r="F9470" s="1" t="s">
        <v>520</v>
      </c>
      <c r="G9470" s="3">
        <v>45482</v>
      </c>
      <c r="H9470" s="3">
        <v>45487</v>
      </c>
      <c r="I9470" s="6">
        <v>1350</v>
      </c>
      <c r="J9470" s="1">
        <v>3</v>
      </c>
      <c r="K9470" s="4">
        <v>0.15</v>
      </c>
      <c r="L9470" s="6">
        <f t="shared" si="294"/>
        <v>202.5</v>
      </c>
      <c r="M9470" s="8">
        <f t="shared" si="295"/>
        <v>3847.5</v>
      </c>
      <c r="N9470" t="str" cm="1">
        <f t="array" ref="N94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71" spans="2:14" x14ac:dyDescent="0.35">
      <c r="B9471" s="7">
        <v>2033469</v>
      </c>
      <c r="C9471" s="1" t="s">
        <v>22</v>
      </c>
      <c r="D9471" s="1" t="s">
        <v>28</v>
      </c>
      <c r="E9471" s="1" t="s">
        <v>43</v>
      </c>
      <c r="F9471" s="1" t="s">
        <v>518</v>
      </c>
      <c r="G9471" s="3">
        <v>45482</v>
      </c>
      <c r="H9471" s="3">
        <v>45483</v>
      </c>
      <c r="I9471" s="6">
        <v>4500</v>
      </c>
      <c r="J9471" s="1">
        <v>2</v>
      </c>
      <c r="K9471" s="4">
        <v>0.02</v>
      </c>
      <c r="L9471" s="6">
        <f t="shared" si="294"/>
        <v>90</v>
      </c>
      <c r="M9471" s="8">
        <f t="shared" si="295"/>
        <v>8910</v>
      </c>
      <c r="N9471" t="str" cm="1">
        <f t="array" ref="N94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72" spans="2:14" x14ac:dyDescent="0.35">
      <c r="B9472" s="7">
        <v>2033470</v>
      </c>
      <c r="C9472" s="1" t="s">
        <v>23</v>
      </c>
      <c r="D9472" s="1" t="s">
        <v>29</v>
      </c>
      <c r="E9472" s="1" t="s">
        <v>44</v>
      </c>
      <c r="F9472" s="1" t="s">
        <v>519</v>
      </c>
      <c r="G9472" s="3">
        <v>45482</v>
      </c>
      <c r="H9472" s="3">
        <v>45490</v>
      </c>
      <c r="I9472" s="6">
        <v>2350</v>
      </c>
      <c r="J9472" s="1">
        <v>1</v>
      </c>
      <c r="K9472" s="4">
        <v>0.02</v>
      </c>
      <c r="L9472" s="6">
        <f t="shared" si="294"/>
        <v>47</v>
      </c>
      <c r="M9472" s="8">
        <f t="shared" si="295"/>
        <v>2303</v>
      </c>
      <c r="N9472" t="str" cm="1">
        <f t="array" ref="N94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73" spans="2:14" x14ac:dyDescent="0.35">
      <c r="B9473" s="7">
        <v>2033471</v>
      </c>
      <c r="C9473" s="1" t="s">
        <v>24</v>
      </c>
      <c r="D9473" s="1" t="s">
        <v>25</v>
      </c>
      <c r="E9473" s="1" t="s">
        <v>45</v>
      </c>
      <c r="F9473" s="1" t="s">
        <v>520</v>
      </c>
      <c r="G9473" s="3">
        <v>45482</v>
      </c>
      <c r="H9473" s="3">
        <v>45484</v>
      </c>
      <c r="I9473" s="6">
        <v>90</v>
      </c>
      <c r="J9473" s="1">
        <v>2</v>
      </c>
      <c r="K9473" s="4">
        <v>0.02</v>
      </c>
      <c r="L9473" s="6">
        <f t="shared" si="294"/>
        <v>1.8</v>
      </c>
      <c r="M9473" s="8">
        <f t="shared" si="295"/>
        <v>178.2</v>
      </c>
      <c r="N9473" t="str" cm="1">
        <f t="array" ref="N94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74" spans="2:14" x14ac:dyDescent="0.35">
      <c r="B9474" s="7">
        <v>2033472</v>
      </c>
      <c r="C9474" s="1" t="s">
        <v>4</v>
      </c>
      <c r="D9474" s="1" t="s">
        <v>26</v>
      </c>
      <c r="E9474" s="1" t="s">
        <v>46</v>
      </c>
      <c r="F9474" s="1" t="s">
        <v>521</v>
      </c>
      <c r="G9474" s="3">
        <v>45482</v>
      </c>
      <c r="H9474" s="3">
        <v>45485</v>
      </c>
      <c r="I9474" s="6">
        <v>280</v>
      </c>
      <c r="J9474" s="1">
        <v>1</v>
      </c>
      <c r="K9474" s="4">
        <v>0.02</v>
      </c>
      <c r="L9474" s="6">
        <f t="shared" si="294"/>
        <v>5.6000000000000005</v>
      </c>
      <c r="M9474" s="8">
        <f t="shared" si="295"/>
        <v>274.39999999999998</v>
      </c>
      <c r="N9474" t="str" cm="1">
        <f t="array" ref="N94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75" spans="2:14" x14ac:dyDescent="0.35">
      <c r="B9475" s="7">
        <v>2033473</v>
      </c>
      <c r="C9475" s="1" t="s">
        <v>5</v>
      </c>
      <c r="D9475" s="1" t="s">
        <v>27</v>
      </c>
      <c r="E9475" s="1" t="s">
        <v>47</v>
      </c>
      <c r="F9475" s="1" t="s">
        <v>518</v>
      </c>
      <c r="G9475" s="3">
        <v>45482</v>
      </c>
      <c r="H9475" s="3">
        <v>45487</v>
      </c>
      <c r="I9475" s="6">
        <v>70</v>
      </c>
      <c r="J9475" s="1">
        <v>2</v>
      </c>
      <c r="K9475" s="4">
        <v>0.02</v>
      </c>
      <c r="L9475" s="6">
        <f t="shared" si="294"/>
        <v>1.4000000000000001</v>
      </c>
      <c r="M9475" s="8">
        <f t="shared" si="295"/>
        <v>138.6</v>
      </c>
      <c r="N9475" t="str" cm="1">
        <f t="array" ref="N94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76" spans="2:14" x14ac:dyDescent="0.35">
      <c r="B9476" s="7">
        <v>2033474</v>
      </c>
      <c r="C9476" s="1" t="s">
        <v>6</v>
      </c>
      <c r="D9476" s="1" t="s">
        <v>28</v>
      </c>
      <c r="E9476" s="1" t="s">
        <v>48</v>
      </c>
      <c r="F9476" s="1" t="s">
        <v>518</v>
      </c>
      <c r="G9476" s="3">
        <v>45482</v>
      </c>
      <c r="H9476" s="3">
        <v>45483</v>
      </c>
      <c r="I9476" s="6">
        <v>230</v>
      </c>
      <c r="J9476" s="1">
        <v>3</v>
      </c>
      <c r="K9476" s="4">
        <v>0.02</v>
      </c>
      <c r="L9476" s="6">
        <f t="shared" ref="L9476:L9539" si="296">I9476*K9476</f>
        <v>4.6000000000000005</v>
      </c>
      <c r="M9476" s="8">
        <f t="shared" ref="M9476:M9539" si="297">I9476*J9476-L9476</f>
        <v>685.4</v>
      </c>
      <c r="N9476" t="str" cm="1">
        <f t="array" ref="N94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77" spans="2:14" x14ac:dyDescent="0.35">
      <c r="B9477" s="7">
        <v>2033475</v>
      </c>
      <c r="C9477" s="1" t="s">
        <v>7</v>
      </c>
      <c r="D9477" s="1" t="s">
        <v>29</v>
      </c>
      <c r="E9477" s="1" t="s">
        <v>49</v>
      </c>
      <c r="F9477" s="1" t="s">
        <v>519</v>
      </c>
      <c r="G9477" s="3">
        <v>45482</v>
      </c>
      <c r="H9477" s="3">
        <v>45490</v>
      </c>
      <c r="I9477" s="6">
        <v>7999</v>
      </c>
      <c r="J9477" s="1">
        <v>2</v>
      </c>
      <c r="K9477" s="4">
        <v>0.02</v>
      </c>
      <c r="L9477" s="6">
        <f t="shared" si="296"/>
        <v>159.97999999999999</v>
      </c>
      <c r="M9477" s="8">
        <f t="shared" si="297"/>
        <v>15838.02</v>
      </c>
      <c r="N9477" t="str" cm="1">
        <f t="array" ref="N94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78" spans="2:14" x14ac:dyDescent="0.35">
      <c r="B9478" s="7">
        <v>2033476</v>
      </c>
      <c r="C9478" s="1" t="s">
        <v>10</v>
      </c>
      <c r="D9478" s="1" t="s">
        <v>25</v>
      </c>
      <c r="E9478" s="1" t="s">
        <v>50</v>
      </c>
      <c r="F9478" s="1" t="s">
        <v>521</v>
      </c>
      <c r="G9478" s="3">
        <v>45482</v>
      </c>
      <c r="H9478" s="3">
        <v>45484</v>
      </c>
      <c r="I9478" s="6">
        <v>850</v>
      </c>
      <c r="J9478" s="1">
        <v>7</v>
      </c>
      <c r="K9478" s="4">
        <v>0.02</v>
      </c>
      <c r="L9478" s="6">
        <f t="shared" si="296"/>
        <v>17</v>
      </c>
      <c r="M9478" s="8">
        <f t="shared" si="297"/>
        <v>5933</v>
      </c>
      <c r="N9478" t="str" cm="1">
        <f t="array" ref="N94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79" spans="2:14" x14ac:dyDescent="0.35">
      <c r="B9479" s="7">
        <v>2033477</v>
      </c>
      <c r="C9479" s="1" t="s">
        <v>8</v>
      </c>
      <c r="D9479" s="1" t="s">
        <v>26</v>
      </c>
      <c r="E9479" s="1" t="s">
        <v>51</v>
      </c>
      <c r="F9479" s="1" t="s">
        <v>520</v>
      </c>
      <c r="G9479" s="3">
        <v>45482</v>
      </c>
      <c r="H9479" s="3">
        <v>45485</v>
      </c>
      <c r="I9479" s="6">
        <v>65000</v>
      </c>
      <c r="J9479" s="1">
        <v>2</v>
      </c>
      <c r="K9479" s="4">
        <v>7.0000000000000007E-2</v>
      </c>
      <c r="L9479" s="6">
        <f t="shared" si="296"/>
        <v>4550</v>
      </c>
      <c r="M9479" s="8">
        <f t="shared" si="297"/>
        <v>125450</v>
      </c>
      <c r="N9479" t="str" cm="1">
        <f t="array" ref="N94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80" spans="2:14" x14ac:dyDescent="0.35">
      <c r="B9480" s="7">
        <v>2033478</v>
      </c>
      <c r="C9480" s="1" t="s">
        <v>9</v>
      </c>
      <c r="D9480" s="1" t="s">
        <v>27</v>
      </c>
      <c r="E9480" s="1" t="s">
        <v>506</v>
      </c>
      <c r="F9480" s="1" t="s">
        <v>518</v>
      </c>
      <c r="G9480" s="3">
        <v>45482</v>
      </c>
      <c r="H9480" s="3">
        <v>45487</v>
      </c>
      <c r="I9480" s="6">
        <v>450</v>
      </c>
      <c r="J9480" s="1">
        <v>1</v>
      </c>
      <c r="K9480" s="4">
        <v>0.03</v>
      </c>
      <c r="L9480" s="6">
        <f t="shared" si="296"/>
        <v>13.5</v>
      </c>
      <c r="M9480" s="8">
        <f t="shared" si="297"/>
        <v>436.5</v>
      </c>
      <c r="N9480" t="str" cm="1">
        <f t="array" ref="N94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81" spans="2:14" x14ac:dyDescent="0.35">
      <c r="B9481" s="7">
        <v>2033479</v>
      </c>
      <c r="C9481" s="1" t="s">
        <v>11</v>
      </c>
      <c r="D9481" s="1" t="s">
        <v>28</v>
      </c>
      <c r="E9481" s="1" t="s">
        <v>507</v>
      </c>
      <c r="F9481" s="1" t="s">
        <v>519</v>
      </c>
      <c r="G9481" s="3">
        <v>45482</v>
      </c>
      <c r="H9481" s="3">
        <v>45483</v>
      </c>
      <c r="I9481" s="6">
        <v>1299</v>
      </c>
      <c r="J9481" s="1">
        <v>1</v>
      </c>
      <c r="K9481" s="4">
        <v>0.08</v>
      </c>
      <c r="L9481" s="6">
        <f t="shared" si="296"/>
        <v>103.92</v>
      </c>
      <c r="M9481" s="8">
        <f t="shared" si="297"/>
        <v>1195.08</v>
      </c>
      <c r="N9481" t="str" cm="1">
        <f t="array" ref="N94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82" spans="2:14" x14ac:dyDescent="0.35">
      <c r="B9482" s="7">
        <v>2033480</v>
      </c>
      <c r="C9482" s="1" t="s">
        <v>12</v>
      </c>
      <c r="D9482" s="1" t="s">
        <v>29</v>
      </c>
      <c r="E9482" s="1" t="s">
        <v>508</v>
      </c>
      <c r="F9482" s="1" t="s">
        <v>520</v>
      </c>
      <c r="G9482" s="3">
        <v>45482</v>
      </c>
      <c r="H9482" s="3">
        <v>45490</v>
      </c>
      <c r="I9482" s="6">
        <v>1700</v>
      </c>
      <c r="J9482" s="1">
        <v>1</v>
      </c>
      <c r="K9482" s="4">
        <v>0.05</v>
      </c>
      <c r="L9482" s="6">
        <f t="shared" si="296"/>
        <v>85</v>
      </c>
      <c r="M9482" s="8">
        <f t="shared" si="297"/>
        <v>1615</v>
      </c>
      <c r="N9482" t="str" cm="1">
        <f t="array" ref="N94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83" spans="2:14" x14ac:dyDescent="0.35">
      <c r="B9483" s="7">
        <v>2033481</v>
      </c>
      <c r="C9483" s="1" t="s">
        <v>13</v>
      </c>
      <c r="D9483" s="1" t="s">
        <v>25</v>
      </c>
      <c r="E9483" s="1" t="s">
        <v>31</v>
      </c>
      <c r="F9483" s="1" t="s">
        <v>521</v>
      </c>
      <c r="G9483" s="3">
        <v>45482</v>
      </c>
      <c r="H9483" s="3">
        <v>45484</v>
      </c>
      <c r="I9483" s="6">
        <v>55000</v>
      </c>
      <c r="J9483" s="1">
        <v>2</v>
      </c>
      <c r="K9483" s="4">
        <v>0.05</v>
      </c>
      <c r="L9483" s="6">
        <f t="shared" si="296"/>
        <v>2750</v>
      </c>
      <c r="M9483" s="8">
        <f t="shared" si="297"/>
        <v>107250</v>
      </c>
      <c r="N9483" t="str" cm="1">
        <f t="array" ref="N94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84" spans="2:14" x14ac:dyDescent="0.35">
      <c r="B9484" s="7">
        <v>2033482</v>
      </c>
      <c r="C9484" s="1" t="s">
        <v>14</v>
      </c>
      <c r="D9484" s="1" t="s">
        <v>482</v>
      </c>
      <c r="E9484" s="1" t="s">
        <v>32</v>
      </c>
      <c r="F9484" s="1" t="s">
        <v>518</v>
      </c>
      <c r="G9484" s="3">
        <v>45482</v>
      </c>
      <c r="H9484" s="3">
        <v>45485</v>
      </c>
      <c r="I9484" s="6">
        <v>57999</v>
      </c>
      <c r="J9484" s="1">
        <v>1</v>
      </c>
      <c r="K9484" s="4">
        <v>0.05</v>
      </c>
      <c r="L9484" s="6">
        <f t="shared" si="296"/>
        <v>2899.9500000000003</v>
      </c>
      <c r="M9484" s="8">
        <f t="shared" si="297"/>
        <v>55099.05</v>
      </c>
      <c r="N9484" t="str" cm="1">
        <f t="array" ref="N94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85" spans="2:14" x14ac:dyDescent="0.35">
      <c r="B9485" s="7">
        <v>2033483</v>
      </c>
      <c r="C9485" s="1" t="s">
        <v>15</v>
      </c>
      <c r="D9485" s="1" t="s">
        <v>25</v>
      </c>
      <c r="E9485" s="1" t="s">
        <v>38</v>
      </c>
      <c r="F9485" s="1" t="s">
        <v>518</v>
      </c>
      <c r="G9485" s="3">
        <v>45482</v>
      </c>
      <c r="H9485" s="3">
        <v>45487</v>
      </c>
      <c r="I9485" s="6">
        <v>1399</v>
      </c>
      <c r="J9485" s="1">
        <v>2</v>
      </c>
      <c r="K9485" s="4">
        <v>0.05</v>
      </c>
      <c r="L9485" s="6">
        <f t="shared" si="296"/>
        <v>69.95</v>
      </c>
      <c r="M9485" s="8">
        <f t="shared" si="297"/>
        <v>2728.05</v>
      </c>
      <c r="N9485" t="str" cm="1">
        <f t="array" ref="N94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86" spans="2:14" x14ac:dyDescent="0.35">
      <c r="B9486" s="7">
        <v>2033484</v>
      </c>
      <c r="C9486" s="1" t="s">
        <v>16</v>
      </c>
      <c r="D9486" s="1" t="s">
        <v>26</v>
      </c>
      <c r="E9486" s="1" t="s">
        <v>33</v>
      </c>
      <c r="F9486" s="1" t="s">
        <v>519</v>
      </c>
      <c r="G9486" s="3">
        <v>45482</v>
      </c>
      <c r="H9486" s="3">
        <v>45483</v>
      </c>
      <c r="I9486" s="6">
        <v>999</v>
      </c>
      <c r="J9486" s="1">
        <v>7</v>
      </c>
      <c r="K9486" s="4">
        <v>0.03</v>
      </c>
      <c r="L9486" s="6">
        <f t="shared" si="296"/>
        <v>29.97</v>
      </c>
      <c r="M9486" s="8">
        <f t="shared" si="297"/>
        <v>6963.03</v>
      </c>
      <c r="N9486" t="str" cm="1">
        <f t="array" ref="N94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87" spans="2:14" x14ac:dyDescent="0.35">
      <c r="B9487" s="7">
        <v>2033485</v>
      </c>
      <c r="C9487" s="1" t="s">
        <v>17</v>
      </c>
      <c r="D9487" s="1" t="s">
        <v>27</v>
      </c>
      <c r="E9487" s="1" t="s">
        <v>34</v>
      </c>
      <c r="F9487" s="1" t="s">
        <v>521</v>
      </c>
      <c r="G9487" s="3">
        <v>45482</v>
      </c>
      <c r="H9487" s="3">
        <v>45490</v>
      </c>
      <c r="I9487" s="6">
        <v>2099</v>
      </c>
      <c r="J9487" s="1">
        <v>2</v>
      </c>
      <c r="K9487" s="4">
        <v>0.1</v>
      </c>
      <c r="L9487" s="6">
        <f t="shared" si="296"/>
        <v>209.9</v>
      </c>
      <c r="M9487" s="8">
        <f t="shared" si="297"/>
        <v>3988.1</v>
      </c>
      <c r="N9487" t="str" cm="1">
        <f t="array" ref="N94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88" spans="2:14" x14ac:dyDescent="0.35">
      <c r="B9488" s="7">
        <v>2033486</v>
      </c>
      <c r="C9488" s="1" t="s">
        <v>18</v>
      </c>
      <c r="D9488" s="1" t="s">
        <v>28</v>
      </c>
      <c r="E9488" s="1" t="s">
        <v>35</v>
      </c>
      <c r="F9488" s="1" t="s">
        <v>520</v>
      </c>
      <c r="G9488" s="3">
        <v>45482</v>
      </c>
      <c r="H9488" s="3">
        <v>45484</v>
      </c>
      <c r="I9488" s="6">
        <v>11000</v>
      </c>
      <c r="J9488" s="1">
        <v>2</v>
      </c>
      <c r="K9488" s="4">
        <v>0.05</v>
      </c>
      <c r="L9488" s="6">
        <f t="shared" si="296"/>
        <v>550</v>
      </c>
      <c r="M9488" s="8">
        <f t="shared" si="297"/>
        <v>21450</v>
      </c>
      <c r="N9488" t="str" cm="1">
        <f t="array" ref="N94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89" spans="2:14" x14ac:dyDescent="0.35">
      <c r="B9489" s="7">
        <v>2033487</v>
      </c>
      <c r="C9489" s="1" t="s">
        <v>19</v>
      </c>
      <c r="D9489" s="1" t="s">
        <v>29</v>
      </c>
      <c r="E9489" s="1" t="s">
        <v>36</v>
      </c>
      <c r="F9489" s="1" t="s">
        <v>518</v>
      </c>
      <c r="G9489" s="3">
        <v>45482</v>
      </c>
      <c r="H9489" s="3">
        <v>45485</v>
      </c>
      <c r="I9489" s="6">
        <v>800</v>
      </c>
      <c r="J9489" s="1">
        <v>1</v>
      </c>
      <c r="K9489" s="4">
        <v>0.05</v>
      </c>
      <c r="L9489" s="6">
        <f t="shared" si="296"/>
        <v>40</v>
      </c>
      <c r="M9489" s="8">
        <f t="shared" si="297"/>
        <v>760</v>
      </c>
      <c r="N9489" t="str" cm="1">
        <f t="array" ref="N94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90" spans="2:14" x14ac:dyDescent="0.35">
      <c r="B9490" s="7">
        <v>2033488</v>
      </c>
      <c r="C9490" s="1" t="s">
        <v>20</v>
      </c>
      <c r="D9490" s="1" t="s">
        <v>25</v>
      </c>
      <c r="E9490" s="1" t="s">
        <v>37</v>
      </c>
      <c r="F9490" s="1" t="s">
        <v>519</v>
      </c>
      <c r="G9490" s="3">
        <v>45482</v>
      </c>
      <c r="H9490" s="3">
        <v>45487</v>
      </c>
      <c r="I9490" s="6">
        <v>5500</v>
      </c>
      <c r="J9490" s="1">
        <v>2</v>
      </c>
      <c r="K9490" s="4">
        <v>0.02</v>
      </c>
      <c r="L9490" s="6">
        <f t="shared" si="296"/>
        <v>110</v>
      </c>
      <c r="M9490" s="8">
        <f t="shared" si="297"/>
        <v>10890</v>
      </c>
      <c r="N9490" t="str" cm="1">
        <f t="array" ref="N949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91" spans="2:14" x14ac:dyDescent="0.35">
      <c r="B9491" s="7">
        <v>2033489</v>
      </c>
      <c r="C9491" s="1" t="s">
        <v>21</v>
      </c>
      <c r="D9491" s="1" t="s">
        <v>30</v>
      </c>
      <c r="E9491" s="1" t="s">
        <v>39</v>
      </c>
      <c r="F9491" s="1" t="s">
        <v>520</v>
      </c>
      <c r="G9491" s="3">
        <v>45482</v>
      </c>
      <c r="H9491" s="3">
        <v>45483</v>
      </c>
      <c r="I9491" s="6">
        <v>1350</v>
      </c>
      <c r="J9491" s="1">
        <v>4</v>
      </c>
      <c r="K9491" s="4">
        <v>0.06</v>
      </c>
      <c r="L9491" s="6">
        <f t="shared" si="296"/>
        <v>81</v>
      </c>
      <c r="M9491" s="8">
        <f t="shared" si="297"/>
        <v>5319</v>
      </c>
      <c r="N9491" t="str" cm="1">
        <f t="array" ref="N94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92" spans="2:14" x14ac:dyDescent="0.35">
      <c r="B9492" s="7">
        <v>2033490</v>
      </c>
      <c r="C9492" s="1" t="s">
        <v>22</v>
      </c>
      <c r="D9492" s="1" t="s">
        <v>27</v>
      </c>
      <c r="E9492" s="1" t="s">
        <v>40</v>
      </c>
      <c r="F9492" s="1" t="s">
        <v>521</v>
      </c>
      <c r="G9492" s="3">
        <v>45482</v>
      </c>
      <c r="H9492" s="3">
        <v>45490</v>
      </c>
      <c r="I9492" s="6">
        <v>4500</v>
      </c>
      <c r="J9492" s="1">
        <v>3</v>
      </c>
      <c r="K9492" s="4">
        <v>0.15</v>
      </c>
      <c r="L9492" s="6">
        <f t="shared" si="296"/>
        <v>675</v>
      </c>
      <c r="M9492" s="8">
        <f t="shared" si="297"/>
        <v>12825</v>
      </c>
      <c r="N9492" t="str" cm="1">
        <f t="array" ref="N94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93" spans="2:14" x14ac:dyDescent="0.35">
      <c r="B9493" s="7">
        <v>2033491</v>
      </c>
      <c r="C9493" s="1" t="s">
        <v>23</v>
      </c>
      <c r="D9493" s="1" t="s">
        <v>28</v>
      </c>
      <c r="E9493" s="1" t="s">
        <v>41</v>
      </c>
      <c r="F9493" s="1" t="s">
        <v>518</v>
      </c>
      <c r="G9493" s="3">
        <v>45482</v>
      </c>
      <c r="H9493" s="3">
        <v>45484</v>
      </c>
      <c r="I9493" s="6">
        <v>2350</v>
      </c>
      <c r="J9493" s="1">
        <v>2</v>
      </c>
      <c r="K9493" s="4">
        <v>0.02</v>
      </c>
      <c r="L9493" s="6">
        <f t="shared" si="296"/>
        <v>47</v>
      </c>
      <c r="M9493" s="8">
        <f t="shared" si="297"/>
        <v>4653</v>
      </c>
      <c r="N9493" t="str" cm="1">
        <f t="array" ref="N94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94" spans="2:14" x14ac:dyDescent="0.35">
      <c r="B9494" s="7">
        <v>2033492</v>
      </c>
      <c r="C9494" s="1" t="s">
        <v>24</v>
      </c>
      <c r="D9494" s="1" t="s">
        <v>29</v>
      </c>
      <c r="E9494" s="1" t="s">
        <v>42</v>
      </c>
      <c r="F9494" s="1" t="s">
        <v>518</v>
      </c>
      <c r="G9494" s="3">
        <v>45482</v>
      </c>
      <c r="H9494" s="3">
        <v>45485</v>
      </c>
      <c r="I9494" s="6">
        <v>90</v>
      </c>
      <c r="J9494" s="1">
        <v>1</v>
      </c>
      <c r="K9494" s="4">
        <v>0.02</v>
      </c>
      <c r="L9494" s="6">
        <f t="shared" si="296"/>
        <v>1.8</v>
      </c>
      <c r="M9494" s="8">
        <f t="shared" si="297"/>
        <v>88.2</v>
      </c>
      <c r="N9494" t="str" cm="1">
        <f t="array" ref="N94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95" spans="2:14" x14ac:dyDescent="0.35">
      <c r="B9495" s="7">
        <v>2033493</v>
      </c>
      <c r="C9495" s="1" t="s">
        <v>4</v>
      </c>
      <c r="D9495" s="1" t="s">
        <v>25</v>
      </c>
      <c r="E9495" s="1" t="s">
        <v>43</v>
      </c>
      <c r="F9495" s="1" t="s">
        <v>519</v>
      </c>
      <c r="G9495" s="3">
        <v>45482</v>
      </c>
      <c r="H9495" s="3">
        <v>45487</v>
      </c>
      <c r="I9495" s="6">
        <v>280</v>
      </c>
      <c r="J9495" s="1">
        <v>1</v>
      </c>
      <c r="K9495" s="4">
        <v>0.02</v>
      </c>
      <c r="L9495" s="6">
        <f t="shared" si="296"/>
        <v>5.6000000000000005</v>
      </c>
      <c r="M9495" s="8">
        <f t="shared" si="297"/>
        <v>274.39999999999998</v>
      </c>
      <c r="N9495" t="str" cm="1">
        <f t="array" ref="N94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96" spans="2:14" x14ac:dyDescent="0.35">
      <c r="B9496" s="7">
        <v>2033494</v>
      </c>
      <c r="C9496" s="1" t="s">
        <v>5</v>
      </c>
      <c r="D9496" s="1" t="s">
        <v>26</v>
      </c>
      <c r="E9496" s="1" t="s">
        <v>44</v>
      </c>
      <c r="F9496" s="1" t="s">
        <v>521</v>
      </c>
      <c r="G9496" s="3">
        <v>45482</v>
      </c>
      <c r="H9496" s="3">
        <v>45483</v>
      </c>
      <c r="I9496" s="6">
        <v>70</v>
      </c>
      <c r="J9496" s="1">
        <v>2</v>
      </c>
      <c r="K9496" s="4">
        <v>0.02</v>
      </c>
      <c r="L9496" s="6">
        <f t="shared" si="296"/>
        <v>1.4000000000000001</v>
      </c>
      <c r="M9496" s="8">
        <f t="shared" si="297"/>
        <v>138.6</v>
      </c>
      <c r="N9496" t="str" cm="1">
        <f t="array" ref="N94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97" spans="2:14" x14ac:dyDescent="0.35">
      <c r="B9497" s="7">
        <v>2033495</v>
      </c>
      <c r="C9497" s="1" t="s">
        <v>6</v>
      </c>
      <c r="D9497" s="1" t="s">
        <v>27</v>
      </c>
      <c r="E9497" s="1" t="s">
        <v>45</v>
      </c>
      <c r="F9497" s="1" t="s">
        <v>520</v>
      </c>
      <c r="G9497" s="3">
        <v>45482</v>
      </c>
      <c r="H9497" s="3">
        <v>45490</v>
      </c>
      <c r="I9497" s="6">
        <v>230</v>
      </c>
      <c r="J9497" s="1">
        <v>1</v>
      </c>
      <c r="K9497" s="4">
        <v>0.02</v>
      </c>
      <c r="L9497" s="6">
        <f t="shared" si="296"/>
        <v>4.6000000000000005</v>
      </c>
      <c r="M9497" s="8">
        <f t="shared" si="297"/>
        <v>225.4</v>
      </c>
      <c r="N9497" t="str" cm="1">
        <f t="array" ref="N94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498" spans="2:14" x14ac:dyDescent="0.35">
      <c r="B9498" s="7">
        <v>2033496</v>
      </c>
      <c r="C9498" s="1" t="s">
        <v>7</v>
      </c>
      <c r="D9498" s="1" t="s">
        <v>28</v>
      </c>
      <c r="E9498" s="1" t="s">
        <v>46</v>
      </c>
      <c r="F9498" s="1" t="s">
        <v>518</v>
      </c>
      <c r="G9498" s="3">
        <v>45482</v>
      </c>
      <c r="H9498" s="3">
        <v>45484</v>
      </c>
      <c r="I9498" s="6">
        <v>7999</v>
      </c>
      <c r="J9498" s="1">
        <v>3</v>
      </c>
      <c r="K9498" s="4">
        <v>0.02</v>
      </c>
      <c r="L9498" s="6">
        <f t="shared" si="296"/>
        <v>159.97999999999999</v>
      </c>
      <c r="M9498" s="8">
        <f t="shared" si="297"/>
        <v>23837.02</v>
      </c>
      <c r="N9498" t="str" cm="1">
        <f t="array" ref="N94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499" spans="2:14" x14ac:dyDescent="0.35">
      <c r="B9499" s="7">
        <v>2033497</v>
      </c>
      <c r="C9499" s="1" t="s">
        <v>10</v>
      </c>
      <c r="D9499" s="1" t="s">
        <v>29</v>
      </c>
      <c r="E9499" s="1" t="s">
        <v>47</v>
      </c>
      <c r="F9499" s="1" t="s">
        <v>519</v>
      </c>
      <c r="G9499" s="3">
        <v>45482</v>
      </c>
      <c r="H9499" s="3">
        <v>45485</v>
      </c>
      <c r="I9499" s="6">
        <v>850</v>
      </c>
      <c r="J9499" s="1">
        <v>2</v>
      </c>
      <c r="K9499" s="4">
        <v>0.02</v>
      </c>
      <c r="L9499" s="6">
        <f t="shared" si="296"/>
        <v>17</v>
      </c>
      <c r="M9499" s="8">
        <f t="shared" si="297"/>
        <v>1683</v>
      </c>
      <c r="N9499" t="str" cm="1">
        <f t="array" ref="N94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00" spans="2:14" x14ac:dyDescent="0.35">
      <c r="B9500" s="7">
        <v>2033498</v>
      </c>
      <c r="C9500" s="1" t="s">
        <v>8</v>
      </c>
      <c r="D9500" s="1" t="s">
        <v>25</v>
      </c>
      <c r="E9500" s="1" t="s">
        <v>48</v>
      </c>
      <c r="F9500" s="1" t="s">
        <v>520</v>
      </c>
      <c r="G9500" s="3">
        <v>45482</v>
      </c>
      <c r="H9500" s="3">
        <v>45487</v>
      </c>
      <c r="I9500" s="6">
        <v>65000</v>
      </c>
      <c r="J9500" s="1">
        <v>1</v>
      </c>
      <c r="K9500" s="4">
        <v>0.02</v>
      </c>
      <c r="L9500" s="6">
        <f t="shared" si="296"/>
        <v>1300</v>
      </c>
      <c r="M9500" s="8">
        <f t="shared" si="297"/>
        <v>63700</v>
      </c>
      <c r="N9500" t="str" cm="1">
        <f t="array" ref="N95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01" spans="2:14" x14ac:dyDescent="0.35">
      <c r="B9501" s="7">
        <v>2033499</v>
      </c>
      <c r="C9501" s="1" t="s">
        <v>9</v>
      </c>
      <c r="D9501" s="1" t="s">
        <v>26</v>
      </c>
      <c r="E9501" s="1" t="s">
        <v>49</v>
      </c>
      <c r="F9501" s="1" t="s">
        <v>521</v>
      </c>
      <c r="G9501" s="3">
        <v>45482</v>
      </c>
      <c r="H9501" s="3">
        <v>45483</v>
      </c>
      <c r="I9501" s="6">
        <v>450</v>
      </c>
      <c r="J9501" s="1">
        <v>2</v>
      </c>
      <c r="K9501" s="4">
        <v>7.0000000000000007E-2</v>
      </c>
      <c r="L9501" s="6">
        <f t="shared" si="296"/>
        <v>31.500000000000004</v>
      </c>
      <c r="M9501" s="8">
        <f t="shared" si="297"/>
        <v>868.5</v>
      </c>
      <c r="N9501" t="str" cm="1">
        <f t="array" ref="N95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02" spans="2:14" x14ac:dyDescent="0.35">
      <c r="B9502" s="7">
        <v>2033500</v>
      </c>
      <c r="C9502" s="1" t="s">
        <v>11</v>
      </c>
      <c r="D9502" s="1" t="s">
        <v>27</v>
      </c>
      <c r="E9502" s="1" t="s">
        <v>50</v>
      </c>
      <c r="F9502" s="1" t="s">
        <v>518</v>
      </c>
      <c r="G9502" s="3">
        <v>45482</v>
      </c>
      <c r="H9502" s="3">
        <v>45490</v>
      </c>
      <c r="I9502" s="6">
        <v>1299</v>
      </c>
      <c r="J9502" s="1">
        <v>1</v>
      </c>
      <c r="K9502" s="4">
        <v>0.03</v>
      </c>
      <c r="L9502" s="6">
        <f t="shared" si="296"/>
        <v>38.97</v>
      </c>
      <c r="M9502" s="8">
        <f t="shared" si="297"/>
        <v>1260.03</v>
      </c>
      <c r="N9502" t="str" cm="1">
        <f t="array" ref="N95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03" spans="2:14" x14ac:dyDescent="0.35">
      <c r="B9503" s="7">
        <v>2033501</v>
      </c>
      <c r="C9503" s="1" t="s">
        <v>12</v>
      </c>
      <c r="D9503" s="1" t="s">
        <v>28</v>
      </c>
      <c r="E9503" s="1" t="s">
        <v>51</v>
      </c>
      <c r="F9503" s="1" t="s">
        <v>518</v>
      </c>
      <c r="G9503" s="3">
        <v>45482</v>
      </c>
      <c r="H9503" s="3">
        <v>45484</v>
      </c>
      <c r="I9503" s="6">
        <v>1700</v>
      </c>
      <c r="J9503" s="1">
        <v>2</v>
      </c>
      <c r="K9503" s="4">
        <v>0.08</v>
      </c>
      <c r="L9503" s="6">
        <f t="shared" si="296"/>
        <v>136</v>
      </c>
      <c r="M9503" s="8">
        <f t="shared" si="297"/>
        <v>3264</v>
      </c>
      <c r="N9503" t="str" cm="1">
        <f t="array" ref="N95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04" spans="2:14" x14ac:dyDescent="0.35">
      <c r="B9504" s="7">
        <v>2033502</v>
      </c>
      <c r="C9504" s="1" t="s">
        <v>13</v>
      </c>
      <c r="D9504" s="1" t="s">
        <v>29</v>
      </c>
      <c r="E9504" s="1" t="s">
        <v>506</v>
      </c>
      <c r="F9504" s="1" t="s">
        <v>519</v>
      </c>
      <c r="G9504" s="3">
        <v>45482</v>
      </c>
      <c r="H9504" s="3">
        <v>45485</v>
      </c>
      <c r="I9504" s="6">
        <v>55000</v>
      </c>
      <c r="J9504" s="1">
        <v>3</v>
      </c>
      <c r="K9504" s="4">
        <v>0.05</v>
      </c>
      <c r="L9504" s="6">
        <f t="shared" si="296"/>
        <v>2750</v>
      </c>
      <c r="M9504" s="8">
        <f t="shared" si="297"/>
        <v>162250</v>
      </c>
      <c r="N9504" t="str" cm="1">
        <f t="array" ref="N95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05" spans="2:14" x14ac:dyDescent="0.35">
      <c r="B9505" s="7">
        <v>2033503</v>
      </c>
      <c r="C9505" s="1" t="s">
        <v>14</v>
      </c>
      <c r="D9505" s="1" t="s">
        <v>25</v>
      </c>
      <c r="E9505" s="1" t="s">
        <v>507</v>
      </c>
      <c r="F9505" s="1" t="s">
        <v>521</v>
      </c>
      <c r="G9505" s="3">
        <v>45482</v>
      </c>
      <c r="H9505" s="3">
        <v>45487</v>
      </c>
      <c r="I9505" s="6">
        <v>57999</v>
      </c>
      <c r="J9505" s="1">
        <v>2</v>
      </c>
      <c r="K9505" s="4">
        <v>0.05</v>
      </c>
      <c r="L9505" s="6">
        <f t="shared" si="296"/>
        <v>2899.9500000000003</v>
      </c>
      <c r="M9505" s="8">
        <f t="shared" si="297"/>
        <v>113098.05</v>
      </c>
      <c r="N9505" t="str" cm="1">
        <f t="array" ref="N95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06" spans="2:14" x14ac:dyDescent="0.35">
      <c r="B9506" s="7">
        <v>2033504</v>
      </c>
      <c r="C9506" s="1" t="s">
        <v>15</v>
      </c>
      <c r="D9506" s="1" t="s">
        <v>483</v>
      </c>
      <c r="E9506" s="1" t="s">
        <v>508</v>
      </c>
      <c r="F9506" s="1" t="s">
        <v>520</v>
      </c>
      <c r="G9506" s="3">
        <v>45482</v>
      </c>
      <c r="H9506" s="3">
        <v>45483</v>
      </c>
      <c r="I9506" s="6">
        <v>1399</v>
      </c>
      <c r="J9506" s="1">
        <v>7</v>
      </c>
      <c r="K9506" s="4">
        <v>0.05</v>
      </c>
      <c r="L9506" s="6">
        <f t="shared" si="296"/>
        <v>69.95</v>
      </c>
      <c r="M9506" s="8">
        <f t="shared" si="297"/>
        <v>9723.0499999999993</v>
      </c>
      <c r="N9506" t="str" cm="1">
        <f t="array" ref="N95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07" spans="2:14" x14ac:dyDescent="0.35">
      <c r="B9507" s="7">
        <v>2033505</v>
      </c>
      <c r="C9507" s="1" t="s">
        <v>16</v>
      </c>
      <c r="D9507" s="1" t="s">
        <v>25</v>
      </c>
      <c r="E9507" s="1" t="s">
        <v>31</v>
      </c>
      <c r="F9507" s="1" t="s">
        <v>518</v>
      </c>
      <c r="G9507" s="3">
        <v>45482</v>
      </c>
      <c r="H9507" s="3">
        <v>45490</v>
      </c>
      <c r="I9507" s="6">
        <v>999</v>
      </c>
      <c r="J9507" s="1">
        <v>2</v>
      </c>
      <c r="K9507" s="4">
        <v>0.05</v>
      </c>
      <c r="L9507" s="6">
        <f t="shared" si="296"/>
        <v>49.95</v>
      </c>
      <c r="M9507" s="8">
        <f t="shared" si="297"/>
        <v>1948.05</v>
      </c>
      <c r="N9507" t="str" cm="1">
        <f t="array" ref="N95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08" spans="2:14" x14ac:dyDescent="0.35">
      <c r="B9508" s="7">
        <v>2033506</v>
      </c>
      <c r="C9508" s="1" t="s">
        <v>17</v>
      </c>
      <c r="D9508" s="1" t="s">
        <v>26</v>
      </c>
      <c r="E9508" s="1" t="s">
        <v>32</v>
      </c>
      <c r="F9508" s="1" t="s">
        <v>519</v>
      </c>
      <c r="G9508" s="3">
        <v>45482</v>
      </c>
      <c r="H9508" s="3">
        <v>45484</v>
      </c>
      <c r="I9508" s="6">
        <v>2099</v>
      </c>
      <c r="J9508" s="1">
        <v>1</v>
      </c>
      <c r="K9508" s="4">
        <v>0.03</v>
      </c>
      <c r="L9508" s="6">
        <f t="shared" si="296"/>
        <v>62.97</v>
      </c>
      <c r="M9508" s="8">
        <f t="shared" si="297"/>
        <v>2036.03</v>
      </c>
      <c r="N9508" t="str" cm="1">
        <f t="array" ref="N95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09" spans="2:14" x14ac:dyDescent="0.35">
      <c r="B9509" s="7">
        <v>2033507</v>
      </c>
      <c r="C9509" s="1" t="s">
        <v>18</v>
      </c>
      <c r="D9509" s="1" t="s">
        <v>27</v>
      </c>
      <c r="E9509" s="1" t="s">
        <v>38</v>
      </c>
      <c r="F9509" s="1" t="s">
        <v>520</v>
      </c>
      <c r="G9509" s="3">
        <v>45482</v>
      </c>
      <c r="H9509" s="3">
        <v>45485</v>
      </c>
      <c r="I9509" s="6">
        <v>11000</v>
      </c>
      <c r="J9509" s="1">
        <v>1</v>
      </c>
      <c r="K9509" s="4">
        <v>0.1</v>
      </c>
      <c r="L9509" s="6">
        <f t="shared" si="296"/>
        <v>1100</v>
      </c>
      <c r="M9509" s="8">
        <f t="shared" si="297"/>
        <v>9900</v>
      </c>
      <c r="N9509" t="str" cm="1">
        <f t="array" ref="N95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10" spans="2:14" x14ac:dyDescent="0.35">
      <c r="B9510" s="7">
        <v>2033508</v>
      </c>
      <c r="C9510" s="1" t="s">
        <v>19</v>
      </c>
      <c r="D9510" s="1" t="s">
        <v>28</v>
      </c>
      <c r="E9510" s="1" t="s">
        <v>33</v>
      </c>
      <c r="F9510" s="1" t="s">
        <v>521</v>
      </c>
      <c r="G9510" s="3">
        <v>45482</v>
      </c>
      <c r="H9510" s="3">
        <v>45487</v>
      </c>
      <c r="I9510" s="6">
        <v>800</v>
      </c>
      <c r="J9510" s="1">
        <v>1</v>
      </c>
      <c r="K9510" s="4">
        <v>0.05</v>
      </c>
      <c r="L9510" s="6">
        <f t="shared" si="296"/>
        <v>40</v>
      </c>
      <c r="M9510" s="8">
        <f t="shared" si="297"/>
        <v>760</v>
      </c>
      <c r="N9510" t="str" cm="1">
        <f t="array" ref="N95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11" spans="2:14" x14ac:dyDescent="0.35">
      <c r="B9511" s="7">
        <v>2033509</v>
      </c>
      <c r="C9511" s="1" t="s">
        <v>20</v>
      </c>
      <c r="D9511" s="1" t="s">
        <v>29</v>
      </c>
      <c r="E9511" s="1" t="s">
        <v>34</v>
      </c>
      <c r="F9511" s="1" t="s">
        <v>518</v>
      </c>
      <c r="G9511" s="3">
        <v>45482</v>
      </c>
      <c r="H9511" s="3">
        <v>45483</v>
      </c>
      <c r="I9511" s="6">
        <v>5500</v>
      </c>
      <c r="J9511" s="1">
        <v>2</v>
      </c>
      <c r="K9511" s="4">
        <v>0.05</v>
      </c>
      <c r="L9511" s="6">
        <f t="shared" si="296"/>
        <v>275</v>
      </c>
      <c r="M9511" s="8">
        <f t="shared" si="297"/>
        <v>10725</v>
      </c>
      <c r="N9511" t="str" cm="1">
        <f t="array" ref="N951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12" spans="2:14" x14ac:dyDescent="0.35">
      <c r="B9512" s="7">
        <v>2033510</v>
      </c>
      <c r="C9512" s="1" t="s">
        <v>21</v>
      </c>
      <c r="D9512" s="1" t="s">
        <v>25</v>
      </c>
      <c r="E9512" s="1" t="s">
        <v>35</v>
      </c>
      <c r="F9512" s="1" t="s">
        <v>518</v>
      </c>
      <c r="G9512" s="3">
        <v>45482</v>
      </c>
      <c r="H9512" s="3">
        <v>45490</v>
      </c>
      <c r="I9512" s="6">
        <v>1350</v>
      </c>
      <c r="J9512" s="1">
        <v>1</v>
      </c>
      <c r="K9512" s="4">
        <v>0.02</v>
      </c>
      <c r="L9512" s="6">
        <f t="shared" si="296"/>
        <v>27</v>
      </c>
      <c r="M9512" s="8">
        <f t="shared" si="297"/>
        <v>1323</v>
      </c>
      <c r="N9512" t="str" cm="1">
        <f t="array" ref="N95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13" spans="2:14" x14ac:dyDescent="0.35">
      <c r="B9513" s="7">
        <v>2033511</v>
      </c>
      <c r="C9513" s="1" t="s">
        <v>22</v>
      </c>
      <c r="D9513" s="1" t="s">
        <v>30</v>
      </c>
      <c r="E9513" s="1" t="s">
        <v>36</v>
      </c>
      <c r="F9513" s="1" t="s">
        <v>519</v>
      </c>
      <c r="G9513" s="3">
        <v>45482</v>
      </c>
      <c r="H9513" s="3">
        <v>45484</v>
      </c>
      <c r="I9513" s="6">
        <v>4500</v>
      </c>
      <c r="J9513" s="1">
        <v>2</v>
      </c>
      <c r="K9513" s="4">
        <v>0.06</v>
      </c>
      <c r="L9513" s="6">
        <f t="shared" si="296"/>
        <v>270</v>
      </c>
      <c r="M9513" s="8">
        <f t="shared" si="297"/>
        <v>8730</v>
      </c>
      <c r="N9513" t="str" cm="1">
        <f t="array" ref="N95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14" spans="2:14" x14ac:dyDescent="0.35">
      <c r="B9514" s="7">
        <v>2033512</v>
      </c>
      <c r="C9514" s="1" t="s">
        <v>23</v>
      </c>
      <c r="D9514" s="1" t="s">
        <v>27</v>
      </c>
      <c r="E9514" s="1" t="s">
        <v>37</v>
      </c>
      <c r="F9514" s="1" t="s">
        <v>521</v>
      </c>
      <c r="G9514" s="3">
        <v>45482</v>
      </c>
      <c r="H9514" s="3">
        <v>45485</v>
      </c>
      <c r="I9514" s="6">
        <v>2350</v>
      </c>
      <c r="J9514" s="1">
        <v>7</v>
      </c>
      <c r="K9514" s="4">
        <v>0.15</v>
      </c>
      <c r="L9514" s="6">
        <f t="shared" si="296"/>
        <v>352.5</v>
      </c>
      <c r="M9514" s="8">
        <f t="shared" si="297"/>
        <v>16097.5</v>
      </c>
      <c r="N9514" t="str" cm="1">
        <f t="array" ref="N95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15" spans="2:14" x14ac:dyDescent="0.35">
      <c r="B9515" s="7">
        <v>2033513</v>
      </c>
      <c r="C9515" s="1" t="s">
        <v>24</v>
      </c>
      <c r="D9515" s="1" t="s">
        <v>28</v>
      </c>
      <c r="E9515" s="1" t="s">
        <v>39</v>
      </c>
      <c r="F9515" s="1" t="s">
        <v>520</v>
      </c>
      <c r="G9515" s="3">
        <v>45482</v>
      </c>
      <c r="H9515" s="3">
        <v>45487</v>
      </c>
      <c r="I9515" s="6">
        <v>90</v>
      </c>
      <c r="J9515" s="1">
        <v>2</v>
      </c>
      <c r="K9515" s="4">
        <v>0.02</v>
      </c>
      <c r="L9515" s="6">
        <f t="shared" si="296"/>
        <v>1.8</v>
      </c>
      <c r="M9515" s="8">
        <f t="shared" si="297"/>
        <v>178.2</v>
      </c>
      <c r="N9515" t="str" cm="1">
        <f t="array" ref="N95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16" spans="2:14" x14ac:dyDescent="0.35">
      <c r="B9516" s="7">
        <v>2033514</v>
      </c>
      <c r="C9516" s="1" t="s">
        <v>4</v>
      </c>
      <c r="D9516" s="1" t="s">
        <v>29</v>
      </c>
      <c r="E9516" s="1" t="s">
        <v>40</v>
      </c>
      <c r="F9516" s="1" t="s">
        <v>518</v>
      </c>
      <c r="G9516" s="3">
        <v>45482</v>
      </c>
      <c r="H9516" s="3">
        <v>45483</v>
      </c>
      <c r="I9516" s="6">
        <v>280</v>
      </c>
      <c r="J9516" s="1">
        <v>2</v>
      </c>
      <c r="K9516" s="4">
        <v>0.02</v>
      </c>
      <c r="L9516" s="6">
        <f t="shared" si="296"/>
        <v>5.6000000000000005</v>
      </c>
      <c r="M9516" s="8">
        <f t="shared" si="297"/>
        <v>554.4</v>
      </c>
      <c r="N9516" t="str" cm="1">
        <f t="array" ref="N95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17" spans="2:14" x14ac:dyDescent="0.35">
      <c r="B9517" s="7">
        <v>2033515</v>
      </c>
      <c r="C9517" s="1" t="s">
        <v>5</v>
      </c>
      <c r="D9517" s="1" t="s">
        <v>25</v>
      </c>
      <c r="E9517" s="1" t="s">
        <v>41</v>
      </c>
      <c r="F9517" s="1" t="s">
        <v>519</v>
      </c>
      <c r="G9517" s="3">
        <v>45482</v>
      </c>
      <c r="H9517" s="3">
        <v>45490</v>
      </c>
      <c r="I9517" s="6">
        <v>70</v>
      </c>
      <c r="J9517" s="1">
        <v>1</v>
      </c>
      <c r="K9517" s="4">
        <v>0.02</v>
      </c>
      <c r="L9517" s="6">
        <f t="shared" si="296"/>
        <v>1.4000000000000001</v>
      </c>
      <c r="M9517" s="8">
        <f t="shared" si="297"/>
        <v>68.599999999999994</v>
      </c>
      <c r="N9517" t="str" cm="1">
        <f t="array" ref="N95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18" spans="2:14" x14ac:dyDescent="0.35">
      <c r="B9518" s="7">
        <v>2033516</v>
      </c>
      <c r="C9518" s="1" t="s">
        <v>6</v>
      </c>
      <c r="D9518" s="1" t="s">
        <v>26</v>
      </c>
      <c r="E9518" s="1" t="s">
        <v>42</v>
      </c>
      <c r="F9518" s="1" t="s">
        <v>520</v>
      </c>
      <c r="G9518" s="3">
        <v>45482</v>
      </c>
      <c r="H9518" s="3">
        <v>45484</v>
      </c>
      <c r="I9518" s="6">
        <v>230</v>
      </c>
      <c r="J9518" s="1">
        <v>2</v>
      </c>
      <c r="K9518" s="4">
        <v>0.02</v>
      </c>
      <c r="L9518" s="6">
        <f t="shared" si="296"/>
        <v>4.6000000000000005</v>
      </c>
      <c r="M9518" s="8">
        <f t="shared" si="297"/>
        <v>455.4</v>
      </c>
      <c r="N9518" t="str" cm="1">
        <f t="array" ref="N95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19" spans="2:14" x14ac:dyDescent="0.35">
      <c r="B9519" s="7">
        <v>2033517</v>
      </c>
      <c r="C9519" s="1" t="s">
        <v>7</v>
      </c>
      <c r="D9519" s="1" t="s">
        <v>27</v>
      </c>
      <c r="E9519" s="1" t="s">
        <v>43</v>
      </c>
      <c r="F9519" s="1" t="s">
        <v>521</v>
      </c>
      <c r="G9519" s="3">
        <v>45482</v>
      </c>
      <c r="H9519" s="3">
        <v>45485</v>
      </c>
      <c r="I9519" s="6">
        <v>7999</v>
      </c>
      <c r="J9519" s="1">
        <v>4</v>
      </c>
      <c r="K9519" s="4">
        <v>0.02</v>
      </c>
      <c r="L9519" s="6">
        <f t="shared" si="296"/>
        <v>159.97999999999999</v>
      </c>
      <c r="M9519" s="8">
        <f t="shared" si="297"/>
        <v>31836.02</v>
      </c>
      <c r="N9519" t="str" cm="1">
        <f t="array" ref="N95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20" spans="2:14" x14ac:dyDescent="0.35">
      <c r="B9520" s="7">
        <v>2033518</v>
      </c>
      <c r="C9520" s="1" t="s">
        <v>10</v>
      </c>
      <c r="D9520" s="1" t="s">
        <v>28</v>
      </c>
      <c r="E9520" s="1" t="s">
        <v>44</v>
      </c>
      <c r="F9520" s="1" t="s">
        <v>518</v>
      </c>
      <c r="G9520" s="3">
        <v>45482</v>
      </c>
      <c r="H9520" s="3">
        <v>45487</v>
      </c>
      <c r="I9520" s="6">
        <v>850</v>
      </c>
      <c r="J9520" s="1">
        <v>3</v>
      </c>
      <c r="K9520" s="4">
        <v>0.02</v>
      </c>
      <c r="L9520" s="6">
        <f t="shared" si="296"/>
        <v>17</v>
      </c>
      <c r="M9520" s="8">
        <f t="shared" si="297"/>
        <v>2533</v>
      </c>
      <c r="N9520" t="str" cm="1">
        <f t="array" ref="N95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21" spans="2:14" x14ac:dyDescent="0.35">
      <c r="B9521" s="7">
        <v>2033519</v>
      </c>
      <c r="C9521" s="1" t="s">
        <v>8</v>
      </c>
      <c r="D9521" s="1" t="s">
        <v>29</v>
      </c>
      <c r="E9521" s="1" t="s">
        <v>45</v>
      </c>
      <c r="F9521" s="1" t="s">
        <v>518</v>
      </c>
      <c r="G9521" s="3">
        <v>45482</v>
      </c>
      <c r="H9521" s="3">
        <v>45483</v>
      </c>
      <c r="I9521" s="6">
        <v>65000</v>
      </c>
      <c r="J9521" s="1">
        <v>2</v>
      </c>
      <c r="K9521" s="4">
        <v>0.02</v>
      </c>
      <c r="L9521" s="6">
        <f t="shared" si="296"/>
        <v>1300</v>
      </c>
      <c r="M9521" s="8">
        <f t="shared" si="297"/>
        <v>128700</v>
      </c>
      <c r="N9521" t="str" cm="1">
        <f t="array" ref="N952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22" spans="2:14" x14ac:dyDescent="0.35">
      <c r="B9522" s="7">
        <v>2033520</v>
      </c>
      <c r="C9522" s="1" t="s">
        <v>9</v>
      </c>
      <c r="D9522" s="1" t="s">
        <v>25</v>
      </c>
      <c r="E9522" s="1" t="s">
        <v>46</v>
      </c>
      <c r="F9522" s="1" t="s">
        <v>519</v>
      </c>
      <c r="G9522" s="3">
        <v>45482</v>
      </c>
      <c r="H9522" s="3">
        <v>45490</v>
      </c>
      <c r="I9522" s="6">
        <v>450</v>
      </c>
      <c r="J9522" s="1">
        <v>1</v>
      </c>
      <c r="K9522" s="4">
        <v>0.02</v>
      </c>
      <c r="L9522" s="6">
        <f t="shared" si="296"/>
        <v>9</v>
      </c>
      <c r="M9522" s="8">
        <f t="shared" si="297"/>
        <v>441</v>
      </c>
      <c r="N9522" t="str" cm="1">
        <f t="array" ref="N95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23" spans="2:14" x14ac:dyDescent="0.35">
      <c r="B9523" s="7">
        <v>2033521</v>
      </c>
      <c r="C9523" s="1" t="s">
        <v>11</v>
      </c>
      <c r="D9523" s="1" t="s">
        <v>26</v>
      </c>
      <c r="E9523" s="1" t="s">
        <v>47</v>
      </c>
      <c r="F9523" s="1" t="s">
        <v>521</v>
      </c>
      <c r="G9523" s="3">
        <v>45482</v>
      </c>
      <c r="H9523" s="3">
        <v>45484</v>
      </c>
      <c r="I9523" s="6">
        <v>1299</v>
      </c>
      <c r="J9523" s="1">
        <v>1</v>
      </c>
      <c r="K9523" s="4">
        <v>7.0000000000000007E-2</v>
      </c>
      <c r="L9523" s="6">
        <f t="shared" si="296"/>
        <v>90.93</v>
      </c>
      <c r="M9523" s="8">
        <f t="shared" si="297"/>
        <v>1208.07</v>
      </c>
      <c r="N9523" t="str" cm="1">
        <f t="array" ref="N95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24" spans="2:14" x14ac:dyDescent="0.35">
      <c r="B9524" s="7">
        <v>2033522</v>
      </c>
      <c r="C9524" s="1" t="s">
        <v>12</v>
      </c>
      <c r="D9524" s="1" t="s">
        <v>27</v>
      </c>
      <c r="E9524" s="1" t="s">
        <v>48</v>
      </c>
      <c r="F9524" s="1" t="s">
        <v>520</v>
      </c>
      <c r="G9524" s="3">
        <v>45482</v>
      </c>
      <c r="H9524" s="3">
        <v>45485</v>
      </c>
      <c r="I9524" s="6">
        <v>1700</v>
      </c>
      <c r="J9524" s="1">
        <v>2</v>
      </c>
      <c r="K9524" s="4">
        <v>0.03</v>
      </c>
      <c r="L9524" s="6">
        <f t="shared" si="296"/>
        <v>51</v>
      </c>
      <c r="M9524" s="8">
        <f t="shared" si="297"/>
        <v>3349</v>
      </c>
      <c r="N9524" t="str" cm="1">
        <f t="array" ref="N95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25" spans="2:14" x14ac:dyDescent="0.35">
      <c r="B9525" s="7">
        <v>2033523</v>
      </c>
      <c r="C9525" s="1" t="s">
        <v>13</v>
      </c>
      <c r="D9525" s="1" t="s">
        <v>28</v>
      </c>
      <c r="E9525" s="1" t="s">
        <v>49</v>
      </c>
      <c r="F9525" s="1" t="s">
        <v>518</v>
      </c>
      <c r="G9525" s="3">
        <v>45482</v>
      </c>
      <c r="H9525" s="3">
        <v>45487</v>
      </c>
      <c r="I9525" s="6">
        <v>55000</v>
      </c>
      <c r="J9525" s="1">
        <v>1</v>
      </c>
      <c r="K9525" s="4">
        <v>0.08</v>
      </c>
      <c r="L9525" s="6">
        <f t="shared" si="296"/>
        <v>4400</v>
      </c>
      <c r="M9525" s="8">
        <f t="shared" si="297"/>
        <v>50600</v>
      </c>
      <c r="N9525" t="str" cm="1">
        <f t="array" ref="N95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26" spans="2:14" x14ac:dyDescent="0.35">
      <c r="B9526" s="7">
        <v>2033524</v>
      </c>
      <c r="C9526" s="1" t="s">
        <v>14</v>
      </c>
      <c r="D9526" s="1" t="s">
        <v>29</v>
      </c>
      <c r="E9526" s="1" t="s">
        <v>50</v>
      </c>
      <c r="F9526" s="1" t="s">
        <v>519</v>
      </c>
      <c r="G9526" s="3">
        <v>45482</v>
      </c>
      <c r="H9526" s="3">
        <v>45483</v>
      </c>
      <c r="I9526" s="6">
        <v>57999</v>
      </c>
      <c r="J9526" s="1">
        <v>3</v>
      </c>
      <c r="K9526" s="4">
        <v>0.05</v>
      </c>
      <c r="L9526" s="6">
        <f t="shared" si="296"/>
        <v>2899.9500000000003</v>
      </c>
      <c r="M9526" s="8">
        <f t="shared" si="297"/>
        <v>171097.05</v>
      </c>
      <c r="N9526" t="str" cm="1">
        <f t="array" ref="N95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27" spans="2:14" x14ac:dyDescent="0.35">
      <c r="B9527" s="7">
        <v>2033525</v>
      </c>
      <c r="C9527" s="1" t="s">
        <v>15</v>
      </c>
      <c r="D9527" s="1" t="s">
        <v>25</v>
      </c>
      <c r="E9527" s="1" t="s">
        <v>51</v>
      </c>
      <c r="F9527" s="1" t="s">
        <v>520</v>
      </c>
      <c r="G9527" s="3">
        <v>45482</v>
      </c>
      <c r="H9527" s="3">
        <v>45490</v>
      </c>
      <c r="I9527" s="6">
        <v>1399</v>
      </c>
      <c r="J9527" s="1">
        <v>2</v>
      </c>
      <c r="K9527" s="4">
        <v>0.05</v>
      </c>
      <c r="L9527" s="6">
        <f t="shared" si="296"/>
        <v>69.95</v>
      </c>
      <c r="M9527" s="8">
        <f t="shared" si="297"/>
        <v>2728.05</v>
      </c>
      <c r="N9527" t="str" cm="1">
        <f t="array" ref="N95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28" spans="2:14" x14ac:dyDescent="0.35">
      <c r="B9528" s="7">
        <v>2033526</v>
      </c>
      <c r="C9528" s="1" t="s">
        <v>16</v>
      </c>
      <c r="D9528" s="1" t="s">
        <v>484</v>
      </c>
      <c r="E9528" s="1" t="s">
        <v>506</v>
      </c>
      <c r="F9528" s="1" t="s">
        <v>521</v>
      </c>
      <c r="G9528" s="3">
        <v>45482</v>
      </c>
      <c r="H9528" s="3">
        <v>45484</v>
      </c>
      <c r="I9528" s="6">
        <v>999</v>
      </c>
      <c r="J9528" s="1">
        <v>1</v>
      </c>
      <c r="K9528" s="4">
        <v>0.05</v>
      </c>
      <c r="L9528" s="6">
        <f t="shared" si="296"/>
        <v>49.95</v>
      </c>
      <c r="M9528" s="8">
        <f t="shared" si="297"/>
        <v>949.05</v>
      </c>
      <c r="N9528" t="str" cm="1">
        <f t="array" ref="N95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29" spans="2:14" x14ac:dyDescent="0.35">
      <c r="B9529" s="7">
        <v>2033527</v>
      </c>
      <c r="C9529" s="1" t="s">
        <v>17</v>
      </c>
      <c r="D9529" s="1" t="s">
        <v>25</v>
      </c>
      <c r="E9529" s="1" t="s">
        <v>507</v>
      </c>
      <c r="F9529" s="1" t="s">
        <v>518</v>
      </c>
      <c r="G9529" s="3">
        <v>45482</v>
      </c>
      <c r="H9529" s="3">
        <v>45485</v>
      </c>
      <c r="I9529" s="6">
        <v>2099</v>
      </c>
      <c r="J9529" s="1">
        <v>2</v>
      </c>
      <c r="K9529" s="4">
        <v>0.05</v>
      </c>
      <c r="L9529" s="6">
        <f t="shared" si="296"/>
        <v>104.95</v>
      </c>
      <c r="M9529" s="8">
        <f t="shared" si="297"/>
        <v>4093.05</v>
      </c>
      <c r="N9529" t="str" cm="1">
        <f t="array" ref="N95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30" spans="2:14" x14ac:dyDescent="0.35">
      <c r="B9530" s="7">
        <v>2033528</v>
      </c>
      <c r="C9530" s="1" t="s">
        <v>18</v>
      </c>
      <c r="D9530" s="1" t="s">
        <v>26</v>
      </c>
      <c r="E9530" s="1" t="s">
        <v>508</v>
      </c>
      <c r="F9530" s="1" t="s">
        <v>518</v>
      </c>
      <c r="G9530" s="3">
        <v>45482</v>
      </c>
      <c r="H9530" s="3">
        <v>45487</v>
      </c>
      <c r="I9530" s="6">
        <v>11000</v>
      </c>
      <c r="J9530" s="1">
        <v>1</v>
      </c>
      <c r="K9530" s="4">
        <v>0.03</v>
      </c>
      <c r="L9530" s="6">
        <f t="shared" si="296"/>
        <v>330</v>
      </c>
      <c r="M9530" s="8">
        <f t="shared" si="297"/>
        <v>10670</v>
      </c>
      <c r="N9530" t="str" cm="1">
        <f t="array" ref="N95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31" spans="2:14" x14ac:dyDescent="0.35">
      <c r="B9531" s="7">
        <v>2033529</v>
      </c>
      <c r="C9531" s="1" t="s">
        <v>19</v>
      </c>
      <c r="D9531" s="1" t="s">
        <v>27</v>
      </c>
      <c r="E9531" s="1" t="s">
        <v>31</v>
      </c>
      <c r="F9531" s="1" t="s">
        <v>519</v>
      </c>
      <c r="G9531" s="3">
        <v>45482</v>
      </c>
      <c r="H9531" s="3">
        <v>45483</v>
      </c>
      <c r="I9531" s="6">
        <v>800</v>
      </c>
      <c r="J9531" s="1">
        <v>2</v>
      </c>
      <c r="K9531" s="4">
        <v>0.1</v>
      </c>
      <c r="L9531" s="6">
        <f t="shared" si="296"/>
        <v>80</v>
      </c>
      <c r="M9531" s="8">
        <f t="shared" si="297"/>
        <v>1520</v>
      </c>
      <c r="N9531" t="str" cm="1">
        <f t="array" ref="N95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32" spans="2:14" x14ac:dyDescent="0.35">
      <c r="B9532" s="7">
        <v>2033530</v>
      </c>
      <c r="C9532" s="1" t="s">
        <v>20</v>
      </c>
      <c r="D9532" s="1" t="s">
        <v>28</v>
      </c>
      <c r="E9532" s="1" t="s">
        <v>32</v>
      </c>
      <c r="F9532" s="1" t="s">
        <v>521</v>
      </c>
      <c r="G9532" s="3">
        <v>45482</v>
      </c>
      <c r="H9532" s="3">
        <v>45490</v>
      </c>
      <c r="I9532" s="6">
        <v>5500</v>
      </c>
      <c r="J9532" s="1">
        <v>3</v>
      </c>
      <c r="K9532" s="4">
        <v>0.05</v>
      </c>
      <c r="L9532" s="6">
        <f t="shared" si="296"/>
        <v>275</v>
      </c>
      <c r="M9532" s="8">
        <f t="shared" si="297"/>
        <v>16225</v>
      </c>
      <c r="N9532" t="str" cm="1">
        <f t="array" ref="N953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33" spans="2:14" x14ac:dyDescent="0.35">
      <c r="B9533" s="7">
        <v>2033531</v>
      </c>
      <c r="C9533" s="1" t="s">
        <v>21</v>
      </c>
      <c r="D9533" s="1" t="s">
        <v>29</v>
      </c>
      <c r="E9533" s="1" t="s">
        <v>38</v>
      </c>
      <c r="F9533" s="1" t="s">
        <v>520</v>
      </c>
      <c r="G9533" s="3">
        <v>45482</v>
      </c>
      <c r="H9533" s="3">
        <v>45484</v>
      </c>
      <c r="I9533" s="6">
        <v>1350</v>
      </c>
      <c r="J9533" s="1">
        <v>2</v>
      </c>
      <c r="K9533" s="4">
        <v>0.05</v>
      </c>
      <c r="L9533" s="6">
        <f t="shared" si="296"/>
        <v>67.5</v>
      </c>
      <c r="M9533" s="8">
        <f t="shared" si="297"/>
        <v>2632.5</v>
      </c>
      <c r="N9533" t="str" cm="1">
        <f t="array" ref="N95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34" spans="2:14" x14ac:dyDescent="0.35">
      <c r="B9534" s="7">
        <v>2033532</v>
      </c>
      <c r="C9534" s="1" t="s">
        <v>22</v>
      </c>
      <c r="D9534" s="1" t="s">
        <v>25</v>
      </c>
      <c r="E9534" s="1" t="s">
        <v>33</v>
      </c>
      <c r="F9534" s="1" t="s">
        <v>518</v>
      </c>
      <c r="G9534" s="3">
        <v>45482</v>
      </c>
      <c r="H9534" s="3">
        <v>45485</v>
      </c>
      <c r="I9534" s="6">
        <v>4500</v>
      </c>
      <c r="J9534" s="1">
        <v>7</v>
      </c>
      <c r="K9534" s="4">
        <v>0.02</v>
      </c>
      <c r="L9534" s="6">
        <f t="shared" si="296"/>
        <v>90</v>
      </c>
      <c r="M9534" s="8">
        <f t="shared" si="297"/>
        <v>31410</v>
      </c>
      <c r="N9534" t="str" cm="1">
        <f t="array" ref="N95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35" spans="2:14" x14ac:dyDescent="0.35">
      <c r="B9535" s="7">
        <v>2033533</v>
      </c>
      <c r="C9535" s="1" t="s">
        <v>23</v>
      </c>
      <c r="D9535" s="1" t="s">
        <v>30</v>
      </c>
      <c r="E9535" s="1" t="s">
        <v>34</v>
      </c>
      <c r="F9535" s="1" t="s">
        <v>519</v>
      </c>
      <c r="G9535" s="3">
        <v>45482</v>
      </c>
      <c r="H9535" s="3">
        <v>45487</v>
      </c>
      <c r="I9535" s="6">
        <v>2350</v>
      </c>
      <c r="J9535" s="1">
        <v>2</v>
      </c>
      <c r="K9535" s="4">
        <v>0.06</v>
      </c>
      <c r="L9535" s="6">
        <f t="shared" si="296"/>
        <v>141</v>
      </c>
      <c r="M9535" s="8">
        <f t="shared" si="297"/>
        <v>4559</v>
      </c>
      <c r="N9535" t="str" cm="1">
        <f t="array" ref="N95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36" spans="2:14" x14ac:dyDescent="0.35">
      <c r="B9536" s="7">
        <v>2033534</v>
      </c>
      <c r="C9536" s="1" t="s">
        <v>24</v>
      </c>
      <c r="D9536" s="1" t="s">
        <v>27</v>
      </c>
      <c r="E9536" s="1" t="s">
        <v>35</v>
      </c>
      <c r="F9536" s="1" t="s">
        <v>520</v>
      </c>
      <c r="G9536" s="3">
        <v>45482</v>
      </c>
      <c r="H9536" s="3">
        <v>45483</v>
      </c>
      <c r="I9536" s="6">
        <v>90</v>
      </c>
      <c r="J9536" s="1">
        <v>1</v>
      </c>
      <c r="K9536" s="4">
        <v>0.15</v>
      </c>
      <c r="L9536" s="6">
        <f t="shared" si="296"/>
        <v>13.5</v>
      </c>
      <c r="M9536" s="8">
        <f t="shared" si="297"/>
        <v>76.5</v>
      </c>
      <c r="N9536" t="str" cm="1">
        <f t="array" ref="N95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37" spans="2:14" x14ac:dyDescent="0.35">
      <c r="B9537" s="7">
        <v>2033535</v>
      </c>
      <c r="C9537" s="1" t="s">
        <v>4</v>
      </c>
      <c r="D9537" s="1" t="s">
        <v>28</v>
      </c>
      <c r="E9537" s="1" t="s">
        <v>36</v>
      </c>
      <c r="F9537" s="1" t="s">
        <v>521</v>
      </c>
      <c r="G9537" s="3">
        <v>45482</v>
      </c>
      <c r="H9537" s="3">
        <v>45490</v>
      </c>
      <c r="I9537" s="6">
        <v>280</v>
      </c>
      <c r="J9537" s="1">
        <v>1</v>
      </c>
      <c r="K9537" s="4">
        <v>0.02</v>
      </c>
      <c r="L9537" s="6">
        <f t="shared" si="296"/>
        <v>5.6000000000000005</v>
      </c>
      <c r="M9537" s="8">
        <f t="shared" si="297"/>
        <v>274.39999999999998</v>
      </c>
      <c r="N9537" t="str" cm="1">
        <f t="array" ref="N95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38" spans="2:14" x14ac:dyDescent="0.35">
      <c r="B9538" s="7">
        <v>2033536</v>
      </c>
      <c r="C9538" s="1" t="s">
        <v>5</v>
      </c>
      <c r="D9538" s="1" t="s">
        <v>29</v>
      </c>
      <c r="E9538" s="1" t="s">
        <v>37</v>
      </c>
      <c r="F9538" s="1" t="s">
        <v>518</v>
      </c>
      <c r="G9538" s="3">
        <v>45482</v>
      </c>
      <c r="H9538" s="3">
        <v>45484</v>
      </c>
      <c r="I9538" s="6">
        <v>70</v>
      </c>
      <c r="J9538" s="1">
        <v>1</v>
      </c>
      <c r="K9538" s="4">
        <v>0.02</v>
      </c>
      <c r="L9538" s="6">
        <f t="shared" si="296"/>
        <v>1.4000000000000001</v>
      </c>
      <c r="M9538" s="8">
        <f t="shared" si="297"/>
        <v>68.599999999999994</v>
      </c>
      <c r="N9538" t="str" cm="1">
        <f t="array" ref="N95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39" spans="2:14" x14ac:dyDescent="0.35">
      <c r="B9539" s="7">
        <v>2033537</v>
      </c>
      <c r="C9539" s="1" t="s">
        <v>6</v>
      </c>
      <c r="D9539" s="1" t="s">
        <v>25</v>
      </c>
      <c r="E9539" s="1" t="s">
        <v>39</v>
      </c>
      <c r="F9539" s="1" t="s">
        <v>518</v>
      </c>
      <c r="G9539" s="3">
        <v>45482</v>
      </c>
      <c r="H9539" s="3">
        <v>45485</v>
      </c>
      <c r="I9539" s="6">
        <v>230</v>
      </c>
      <c r="J9539" s="1">
        <v>2</v>
      </c>
      <c r="K9539" s="4">
        <v>0.02</v>
      </c>
      <c r="L9539" s="6">
        <f t="shared" si="296"/>
        <v>4.6000000000000005</v>
      </c>
      <c r="M9539" s="8">
        <f t="shared" si="297"/>
        <v>455.4</v>
      </c>
      <c r="N9539" t="str" cm="1">
        <f t="array" ref="N95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40" spans="2:14" x14ac:dyDescent="0.35">
      <c r="B9540" s="7">
        <v>2033538</v>
      </c>
      <c r="C9540" s="1" t="s">
        <v>7</v>
      </c>
      <c r="D9540" s="1" t="s">
        <v>26</v>
      </c>
      <c r="E9540" s="1" t="s">
        <v>40</v>
      </c>
      <c r="F9540" s="1" t="s">
        <v>519</v>
      </c>
      <c r="G9540" s="3">
        <v>45482</v>
      </c>
      <c r="H9540" s="3">
        <v>45487</v>
      </c>
      <c r="I9540" s="6">
        <v>7999</v>
      </c>
      <c r="J9540" s="1">
        <v>1</v>
      </c>
      <c r="K9540" s="4">
        <v>0.02</v>
      </c>
      <c r="L9540" s="6">
        <f t="shared" ref="L9540:L9603" si="298">I9540*K9540</f>
        <v>159.97999999999999</v>
      </c>
      <c r="M9540" s="8">
        <f t="shared" ref="M9540:M9603" si="299">I9540*J9540-L9540</f>
        <v>7839.02</v>
      </c>
      <c r="N9540" t="str" cm="1">
        <f t="array" ref="N95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41" spans="2:14" x14ac:dyDescent="0.35">
      <c r="B9541" s="7">
        <v>2033539</v>
      </c>
      <c r="C9541" s="1" t="s">
        <v>10</v>
      </c>
      <c r="D9541" s="1" t="s">
        <v>27</v>
      </c>
      <c r="E9541" s="1" t="s">
        <v>41</v>
      </c>
      <c r="F9541" s="1" t="s">
        <v>521</v>
      </c>
      <c r="G9541" s="3">
        <v>45482</v>
      </c>
      <c r="H9541" s="3">
        <v>45483</v>
      </c>
      <c r="I9541" s="6">
        <v>850</v>
      </c>
      <c r="J9541" s="1">
        <v>2</v>
      </c>
      <c r="K9541" s="4">
        <v>0.02</v>
      </c>
      <c r="L9541" s="6">
        <f t="shared" si="298"/>
        <v>17</v>
      </c>
      <c r="M9541" s="8">
        <f t="shared" si="299"/>
        <v>1683</v>
      </c>
      <c r="N9541" t="str" cm="1">
        <f t="array" ref="N95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42" spans="2:14" x14ac:dyDescent="0.35">
      <c r="B9542" s="7">
        <v>2033540</v>
      </c>
      <c r="C9542" s="1" t="s">
        <v>8</v>
      </c>
      <c r="D9542" s="1" t="s">
        <v>28</v>
      </c>
      <c r="E9542" s="1" t="s">
        <v>42</v>
      </c>
      <c r="F9542" s="1" t="s">
        <v>520</v>
      </c>
      <c r="G9542" s="3">
        <v>45482</v>
      </c>
      <c r="H9542" s="3">
        <v>45490</v>
      </c>
      <c r="I9542" s="6">
        <v>65000</v>
      </c>
      <c r="J9542" s="1">
        <v>7</v>
      </c>
      <c r="K9542" s="4">
        <v>0.02</v>
      </c>
      <c r="L9542" s="6">
        <f t="shared" si="298"/>
        <v>1300</v>
      </c>
      <c r="M9542" s="8">
        <f t="shared" si="299"/>
        <v>453700</v>
      </c>
      <c r="N9542" t="str" cm="1">
        <f t="array" ref="N95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43" spans="2:14" x14ac:dyDescent="0.35">
      <c r="B9543" s="7">
        <v>2033541</v>
      </c>
      <c r="C9543" s="1" t="s">
        <v>9</v>
      </c>
      <c r="D9543" s="1" t="s">
        <v>29</v>
      </c>
      <c r="E9543" s="1" t="s">
        <v>43</v>
      </c>
      <c r="F9543" s="1" t="s">
        <v>518</v>
      </c>
      <c r="G9543" s="3">
        <v>45482</v>
      </c>
      <c r="H9543" s="3">
        <v>45484</v>
      </c>
      <c r="I9543" s="6">
        <v>450</v>
      </c>
      <c r="J9543" s="1">
        <v>2</v>
      </c>
      <c r="K9543" s="4">
        <v>0.02</v>
      </c>
      <c r="L9543" s="6">
        <f t="shared" si="298"/>
        <v>9</v>
      </c>
      <c r="M9543" s="8">
        <f t="shared" si="299"/>
        <v>891</v>
      </c>
      <c r="N9543" t="str" cm="1">
        <f t="array" ref="N95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44" spans="2:14" x14ac:dyDescent="0.35">
      <c r="B9544" s="7">
        <v>2033542</v>
      </c>
      <c r="C9544" s="1" t="s">
        <v>11</v>
      </c>
      <c r="D9544" s="1" t="s">
        <v>25</v>
      </c>
      <c r="E9544" s="1" t="s">
        <v>44</v>
      </c>
      <c r="F9544" s="1" t="s">
        <v>519</v>
      </c>
      <c r="G9544" s="3">
        <v>45482</v>
      </c>
      <c r="H9544" s="3">
        <v>45485</v>
      </c>
      <c r="I9544" s="6">
        <v>1299</v>
      </c>
      <c r="J9544" s="1">
        <v>2</v>
      </c>
      <c r="K9544" s="4">
        <v>0.02</v>
      </c>
      <c r="L9544" s="6">
        <f t="shared" si="298"/>
        <v>25.98</v>
      </c>
      <c r="M9544" s="8">
        <f t="shared" si="299"/>
        <v>2572.02</v>
      </c>
      <c r="N9544" t="str" cm="1">
        <f t="array" ref="N95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45" spans="2:14" x14ac:dyDescent="0.35">
      <c r="B9545" s="7">
        <v>2033543</v>
      </c>
      <c r="C9545" s="1" t="s">
        <v>12</v>
      </c>
      <c r="D9545" s="1" t="s">
        <v>26</v>
      </c>
      <c r="E9545" s="1" t="s">
        <v>45</v>
      </c>
      <c r="F9545" s="1" t="s">
        <v>520</v>
      </c>
      <c r="G9545" s="3">
        <v>45482</v>
      </c>
      <c r="H9545" s="3">
        <v>45487</v>
      </c>
      <c r="I9545" s="6">
        <v>1700</v>
      </c>
      <c r="J9545" s="1">
        <v>1</v>
      </c>
      <c r="K9545" s="4">
        <v>7.0000000000000007E-2</v>
      </c>
      <c r="L9545" s="6">
        <f t="shared" si="298"/>
        <v>119.00000000000001</v>
      </c>
      <c r="M9545" s="8">
        <f t="shared" si="299"/>
        <v>1581</v>
      </c>
      <c r="N9545" t="str" cm="1">
        <f t="array" ref="N95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46" spans="2:14" x14ac:dyDescent="0.35">
      <c r="B9546" s="7">
        <v>2033544</v>
      </c>
      <c r="C9546" s="1" t="s">
        <v>13</v>
      </c>
      <c r="D9546" s="1" t="s">
        <v>27</v>
      </c>
      <c r="E9546" s="1" t="s">
        <v>46</v>
      </c>
      <c r="F9546" s="1" t="s">
        <v>521</v>
      </c>
      <c r="G9546" s="3">
        <v>45482</v>
      </c>
      <c r="H9546" s="3">
        <v>45483</v>
      </c>
      <c r="I9546" s="6">
        <v>55000</v>
      </c>
      <c r="J9546" s="1">
        <v>2</v>
      </c>
      <c r="K9546" s="4">
        <v>0.03</v>
      </c>
      <c r="L9546" s="6">
        <f t="shared" si="298"/>
        <v>1650</v>
      </c>
      <c r="M9546" s="8">
        <f t="shared" si="299"/>
        <v>108350</v>
      </c>
      <c r="N9546" t="str" cm="1">
        <f t="array" ref="N95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47" spans="2:14" x14ac:dyDescent="0.35">
      <c r="B9547" s="7">
        <v>2033545</v>
      </c>
      <c r="C9547" s="1" t="s">
        <v>14</v>
      </c>
      <c r="D9547" s="1" t="s">
        <v>28</v>
      </c>
      <c r="E9547" s="1" t="s">
        <v>47</v>
      </c>
      <c r="F9547" s="1" t="s">
        <v>518</v>
      </c>
      <c r="G9547" s="3">
        <v>45482</v>
      </c>
      <c r="H9547" s="3">
        <v>45490</v>
      </c>
      <c r="I9547" s="6">
        <v>57999</v>
      </c>
      <c r="J9547" s="1">
        <v>4</v>
      </c>
      <c r="K9547" s="4">
        <v>0.08</v>
      </c>
      <c r="L9547" s="6">
        <f t="shared" si="298"/>
        <v>4639.92</v>
      </c>
      <c r="M9547" s="8">
        <f t="shared" si="299"/>
        <v>227356.08</v>
      </c>
      <c r="N9547" t="str" cm="1">
        <f t="array" ref="N95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48" spans="2:14" x14ac:dyDescent="0.35">
      <c r="B9548" s="7">
        <v>2033546</v>
      </c>
      <c r="C9548" s="1" t="s">
        <v>15</v>
      </c>
      <c r="D9548" s="1" t="s">
        <v>29</v>
      </c>
      <c r="E9548" s="1" t="s">
        <v>48</v>
      </c>
      <c r="F9548" s="1" t="s">
        <v>518</v>
      </c>
      <c r="G9548" s="3">
        <v>45482</v>
      </c>
      <c r="H9548" s="3">
        <v>45484</v>
      </c>
      <c r="I9548" s="6">
        <v>1399</v>
      </c>
      <c r="J9548" s="1">
        <v>3</v>
      </c>
      <c r="K9548" s="4">
        <v>0.05</v>
      </c>
      <c r="L9548" s="6">
        <f t="shared" si="298"/>
        <v>69.95</v>
      </c>
      <c r="M9548" s="8">
        <f t="shared" si="299"/>
        <v>4127.05</v>
      </c>
      <c r="N9548" t="str" cm="1">
        <f t="array" ref="N95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49" spans="2:14" x14ac:dyDescent="0.35">
      <c r="B9549" s="7">
        <v>2033547</v>
      </c>
      <c r="C9549" s="1" t="s">
        <v>16</v>
      </c>
      <c r="D9549" s="1" t="s">
        <v>25</v>
      </c>
      <c r="E9549" s="1" t="s">
        <v>49</v>
      </c>
      <c r="F9549" s="1" t="s">
        <v>519</v>
      </c>
      <c r="G9549" s="3">
        <v>45482</v>
      </c>
      <c r="H9549" s="3">
        <v>45485</v>
      </c>
      <c r="I9549" s="6">
        <v>999</v>
      </c>
      <c r="J9549" s="1">
        <v>2</v>
      </c>
      <c r="K9549" s="4">
        <v>0.05</v>
      </c>
      <c r="L9549" s="6">
        <f t="shared" si="298"/>
        <v>49.95</v>
      </c>
      <c r="M9549" s="8">
        <f t="shared" si="299"/>
        <v>1948.05</v>
      </c>
      <c r="N9549" t="str" cm="1">
        <f t="array" ref="N95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50" spans="2:14" x14ac:dyDescent="0.35">
      <c r="B9550" s="7">
        <v>2033548</v>
      </c>
      <c r="C9550" s="1" t="s">
        <v>17</v>
      </c>
      <c r="D9550" s="1" t="s">
        <v>485</v>
      </c>
      <c r="E9550" s="1" t="s">
        <v>50</v>
      </c>
      <c r="F9550" s="1" t="s">
        <v>521</v>
      </c>
      <c r="G9550" s="3">
        <v>45482</v>
      </c>
      <c r="H9550" s="3">
        <v>45487</v>
      </c>
      <c r="I9550" s="6">
        <v>2099</v>
      </c>
      <c r="J9550" s="1">
        <v>1</v>
      </c>
      <c r="K9550" s="4">
        <v>0.05</v>
      </c>
      <c r="L9550" s="6">
        <f t="shared" si="298"/>
        <v>104.95</v>
      </c>
      <c r="M9550" s="8">
        <f t="shared" si="299"/>
        <v>1994.05</v>
      </c>
      <c r="N9550" t="str" cm="1">
        <f t="array" ref="N95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51" spans="2:14" x14ac:dyDescent="0.35">
      <c r="B9551" s="7">
        <v>2033549</v>
      </c>
      <c r="C9551" s="1" t="s">
        <v>18</v>
      </c>
      <c r="D9551" s="1" t="s">
        <v>25</v>
      </c>
      <c r="E9551" s="1" t="s">
        <v>51</v>
      </c>
      <c r="F9551" s="1" t="s">
        <v>520</v>
      </c>
      <c r="G9551" s="3">
        <v>45482</v>
      </c>
      <c r="H9551" s="3">
        <v>45483</v>
      </c>
      <c r="I9551" s="6">
        <v>11000</v>
      </c>
      <c r="J9551" s="1">
        <v>1</v>
      </c>
      <c r="K9551" s="4">
        <v>0.05</v>
      </c>
      <c r="L9551" s="6">
        <f t="shared" si="298"/>
        <v>550</v>
      </c>
      <c r="M9551" s="8">
        <f t="shared" si="299"/>
        <v>10450</v>
      </c>
      <c r="N9551" t="str" cm="1">
        <f t="array" ref="N95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52" spans="2:14" x14ac:dyDescent="0.35">
      <c r="B9552" s="7">
        <v>2033550</v>
      </c>
      <c r="C9552" s="1" t="s">
        <v>19</v>
      </c>
      <c r="D9552" s="1" t="s">
        <v>26</v>
      </c>
      <c r="E9552" s="1" t="s">
        <v>506</v>
      </c>
      <c r="F9552" s="1" t="s">
        <v>518</v>
      </c>
      <c r="G9552" s="3">
        <v>45482</v>
      </c>
      <c r="H9552" s="3">
        <v>45490</v>
      </c>
      <c r="I9552" s="6">
        <v>800</v>
      </c>
      <c r="J9552" s="1">
        <v>2</v>
      </c>
      <c r="K9552" s="4">
        <v>0.03</v>
      </c>
      <c r="L9552" s="6">
        <f t="shared" si="298"/>
        <v>24</v>
      </c>
      <c r="M9552" s="8">
        <f t="shared" si="299"/>
        <v>1576</v>
      </c>
      <c r="N9552" t="str" cm="1">
        <f t="array" ref="N95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53" spans="2:14" x14ac:dyDescent="0.35">
      <c r="B9553" s="7">
        <v>2033551</v>
      </c>
      <c r="C9553" s="1" t="s">
        <v>20</v>
      </c>
      <c r="D9553" s="1" t="s">
        <v>27</v>
      </c>
      <c r="E9553" s="1" t="s">
        <v>507</v>
      </c>
      <c r="F9553" s="1" t="s">
        <v>519</v>
      </c>
      <c r="G9553" s="3">
        <v>45482</v>
      </c>
      <c r="H9553" s="3">
        <v>45484</v>
      </c>
      <c r="I9553" s="6">
        <v>5500</v>
      </c>
      <c r="J9553" s="1">
        <v>1</v>
      </c>
      <c r="K9553" s="4">
        <v>0.1</v>
      </c>
      <c r="L9553" s="6">
        <f t="shared" si="298"/>
        <v>550</v>
      </c>
      <c r="M9553" s="8">
        <f t="shared" si="299"/>
        <v>4950</v>
      </c>
      <c r="N9553" t="str" cm="1">
        <f t="array" ref="N95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54" spans="2:14" x14ac:dyDescent="0.35">
      <c r="B9554" s="7">
        <v>2033552</v>
      </c>
      <c r="C9554" s="1" t="s">
        <v>21</v>
      </c>
      <c r="D9554" s="1" t="s">
        <v>28</v>
      </c>
      <c r="E9554" s="1" t="s">
        <v>508</v>
      </c>
      <c r="F9554" s="1" t="s">
        <v>520</v>
      </c>
      <c r="G9554" s="3">
        <v>45482</v>
      </c>
      <c r="H9554" s="3">
        <v>45485</v>
      </c>
      <c r="I9554" s="6">
        <v>1350</v>
      </c>
      <c r="J9554" s="1">
        <v>3</v>
      </c>
      <c r="K9554" s="4">
        <v>0.05</v>
      </c>
      <c r="L9554" s="6">
        <f t="shared" si="298"/>
        <v>67.5</v>
      </c>
      <c r="M9554" s="8">
        <f t="shared" si="299"/>
        <v>3982.5</v>
      </c>
      <c r="N9554" t="str" cm="1">
        <f t="array" ref="N95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55" spans="2:14" x14ac:dyDescent="0.35">
      <c r="B9555" s="7">
        <v>2033553</v>
      </c>
      <c r="C9555" s="1" t="s">
        <v>22</v>
      </c>
      <c r="D9555" s="1" t="s">
        <v>29</v>
      </c>
      <c r="E9555" s="1" t="s">
        <v>31</v>
      </c>
      <c r="F9555" s="1" t="s">
        <v>521</v>
      </c>
      <c r="G9555" s="3">
        <v>45482</v>
      </c>
      <c r="H9555" s="3">
        <v>45487</v>
      </c>
      <c r="I9555" s="6">
        <v>4500</v>
      </c>
      <c r="J9555" s="1">
        <v>2</v>
      </c>
      <c r="K9555" s="4">
        <v>0.05</v>
      </c>
      <c r="L9555" s="6">
        <f t="shared" si="298"/>
        <v>225</v>
      </c>
      <c r="M9555" s="8">
        <f t="shared" si="299"/>
        <v>8775</v>
      </c>
      <c r="N9555" t="str" cm="1">
        <f t="array" ref="N95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56" spans="2:14" x14ac:dyDescent="0.35">
      <c r="B9556" s="7">
        <v>2033554</v>
      </c>
      <c r="C9556" s="1" t="s">
        <v>23</v>
      </c>
      <c r="D9556" s="1" t="s">
        <v>25</v>
      </c>
      <c r="E9556" s="1" t="s">
        <v>32</v>
      </c>
      <c r="F9556" s="1" t="s">
        <v>518</v>
      </c>
      <c r="G9556" s="3">
        <v>45482</v>
      </c>
      <c r="H9556" s="3">
        <v>45483</v>
      </c>
      <c r="I9556" s="6">
        <v>2350</v>
      </c>
      <c r="J9556" s="1">
        <v>1</v>
      </c>
      <c r="K9556" s="4">
        <v>0.02</v>
      </c>
      <c r="L9556" s="6">
        <f t="shared" si="298"/>
        <v>47</v>
      </c>
      <c r="M9556" s="8">
        <f t="shared" si="299"/>
        <v>2303</v>
      </c>
      <c r="N9556" t="str" cm="1">
        <f t="array" ref="N95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57" spans="2:14" x14ac:dyDescent="0.35">
      <c r="B9557" s="7">
        <v>2033555</v>
      </c>
      <c r="C9557" s="1" t="s">
        <v>24</v>
      </c>
      <c r="D9557" s="1" t="s">
        <v>30</v>
      </c>
      <c r="E9557" s="1" t="s">
        <v>38</v>
      </c>
      <c r="F9557" s="1" t="s">
        <v>518</v>
      </c>
      <c r="G9557" s="3">
        <v>45482</v>
      </c>
      <c r="H9557" s="3">
        <v>45490</v>
      </c>
      <c r="I9557" s="6">
        <v>90</v>
      </c>
      <c r="J9557" s="1">
        <v>2</v>
      </c>
      <c r="K9557" s="4">
        <v>0.06</v>
      </c>
      <c r="L9557" s="6">
        <f t="shared" si="298"/>
        <v>5.3999999999999995</v>
      </c>
      <c r="M9557" s="8">
        <f t="shared" si="299"/>
        <v>174.6</v>
      </c>
      <c r="N9557" t="str" cm="1">
        <f t="array" ref="N95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58" spans="2:14" x14ac:dyDescent="0.35">
      <c r="B9558" s="7">
        <v>2033556</v>
      </c>
      <c r="C9558" s="1" t="s">
        <v>4</v>
      </c>
      <c r="D9558" s="1" t="s">
        <v>27</v>
      </c>
      <c r="E9558" s="1" t="s">
        <v>33</v>
      </c>
      <c r="F9558" s="1" t="s">
        <v>519</v>
      </c>
      <c r="G9558" s="3">
        <v>45482</v>
      </c>
      <c r="H9558" s="3">
        <v>45484</v>
      </c>
      <c r="I9558" s="6">
        <v>280</v>
      </c>
      <c r="J9558" s="1">
        <v>1</v>
      </c>
      <c r="K9558" s="4">
        <v>0.15</v>
      </c>
      <c r="L9558" s="6">
        <f t="shared" si="298"/>
        <v>42</v>
      </c>
      <c r="M9558" s="8">
        <f t="shared" si="299"/>
        <v>238</v>
      </c>
      <c r="N9558" t="str" cm="1">
        <f t="array" ref="N95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59" spans="2:14" x14ac:dyDescent="0.35">
      <c r="B9559" s="7">
        <v>2033557</v>
      </c>
      <c r="C9559" s="1" t="s">
        <v>5</v>
      </c>
      <c r="D9559" s="1" t="s">
        <v>28</v>
      </c>
      <c r="E9559" s="1" t="s">
        <v>34</v>
      </c>
      <c r="F9559" s="1" t="s">
        <v>521</v>
      </c>
      <c r="G9559" s="3">
        <v>45482</v>
      </c>
      <c r="H9559" s="3">
        <v>45485</v>
      </c>
      <c r="I9559" s="6">
        <v>70</v>
      </c>
      <c r="J9559" s="1">
        <v>2</v>
      </c>
      <c r="K9559" s="4">
        <v>0.02</v>
      </c>
      <c r="L9559" s="6">
        <f t="shared" si="298"/>
        <v>1.4000000000000001</v>
      </c>
      <c r="M9559" s="8">
        <f t="shared" si="299"/>
        <v>138.6</v>
      </c>
      <c r="N9559" t="str" cm="1">
        <f t="array" ref="N95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60" spans="2:14" x14ac:dyDescent="0.35">
      <c r="B9560" s="7">
        <v>2033558</v>
      </c>
      <c r="C9560" s="1" t="s">
        <v>6</v>
      </c>
      <c r="D9560" s="1" t="s">
        <v>29</v>
      </c>
      <c r="E9560" s="1" t="s">
        <v>35</v>
      </c>
      <c r="F9560" s="1" t="s">
        <v>520</v>
      </c>
      <c r="G9560" s="3">
        <v>45482</v>
      </c>
      <c r="H9560" s="3">
        <v>45487</v>
      </c>
      <c r="I9560" s="6">
        <v>230</v>
      </c>
      <c r="J9560" s="1">
        <v>3</v>
      </c>
      <c r="K9560" s="4">
        <v>0.02</v>
      </c>
      <c r="L9560" s="6">
        <f t="shared" si="298"/>
        <v>4.6000000000000005</v>
      </c>
      <c r="M9560" s="8">
        <f t="shared" si="299"/>
        <v>685.4</v>
      </c>
      <c r="N9560" t="str" cm="1">
        <f t="array" ref="N95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61" spans="2:14" x14ac:dyDescent="0.35">
      <c r="B9561" s="7">
        <v>2033559</v>
      </c>
      <c r="C9561" s="1" t="s">
        <v>7</v>
      </c>
      <c r="D9561" s="1" t="s">
        <v>25</v>
      </c>
      <c r="E9561" s="1" t="s">
        <v>36</v>
      </c>
      <c r="F9561" s="1" t="s">
        <v>518</v>
      </c>
      <c r="G9561" s="3">
        <v>45482</v>
      </c>
      <c r="H9561" s="3">
        <v>45483</v>
      </c>
      <c r="I9561" s="6">
        <v>7999</v>
      </c>
      <c r="J9561" s="1">
        <v>2</v>
      </c>
      <c r="K9561" s="4">
        <v>0.02</v>
      </c>
      <c r="L9561" s="6">
        <f t="shared" si="298"/>
        <v>159.97999999999999</v>
      </c>
      <c r="M9561" s="8">
        <f t="shared" si="299"/>
        <v>15838.02</v>
      </c>
      <c r="N9561" t="str" cm="1">
        <f t="array" ref="N95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62" spans="2:14" x14ac:dyDescent="0.35">
      <c r="B9562" s="7">
        <v>2033560</v>
      </c>
      <c r="C9562" s="1" t="s">
        <v>10</v>
      </c>
      <c r="D9562" s="1" t="s">
        <v>26</v>
      </c>
      <c r="E9562" s="1" t="s">
        <v>37</v>
      </c>
      <c r="F9562" s="1" t="s">
        <v>519</v>
      </c>
      <c r="G9562" s="3">
        <v>45482</v>
      </c>
      <c r="H9562" s="3">
        <v>45490</v>
      </c>
      <c r="I9562" s="6">
        <v>850</v>
      </c>
      <c r="J9562" s="1">
        <v>7</v>
      </c>
      <c r="K9562" s="4">
        <v>0.02</v>
      </c>
      <c r="L9562" s="6">
        <f t="shared" si="298"/>
        <v>17</v>
      </c>
      <c r="M9562" s="8">
        <f t="shared" si="299"/>
        <v>5933</v>
      </c>
      <c r="N9562" t="str" cm="1">
        <f t="array" ref="N95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63" spans="2:14" x14ac:dyDescent="0.35">
      <c r="B9563" s="7">
        <v>2033561</v>
      </c>
      <c r="C9563" s="1" t="s">
        <v>8</v>
      </c>
      <c r="D9563" s="1" t="s">
        <v>27</v>
      </c>
      <c r="E9563" s="1" t="s">
        <v>39</v>
      </c>
      <c r="F9563" s="1" t="s">
        <v>520</v>
      </c>
      <c r="G9563" s="3">
        <v>45482</v>
      </c>
      <c r="H9563" s="3">
        <v>45484</v>
      </c>
      <c r="I9563" s="6">
        <v>65000</v>
      </c>
      <c r="J9563" s="1">
        <v>2</v>
      </c>
      <c r="K9563" s="4">
        <v>0.02</v>
      </c>
      <c r="L9563" s="6">
        <f t="shared" si="298"/>
        <v>1300</v>
      </c>
      <c r="M9563" s="8">
        <f t="shared" si="299"/>
        <v>128700</v>
      </c>
      <c r="N9563" t="str" cm="1">
        <f t="array" ref="N95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64" spans="2:14" x14ac:dyDescent="0.35">
      <c r="B9564" s="7">
        <v>2033562</v>
      </c>
      <c r="C9564" s="1" t="s">
        <v>9</v>
      </c>
      <c r="D9564" s="1" t="s">
        <v>28</v>
      </c>
      <c r="E9564" s="1" t="s">
        <v>40</v>
      </c>
      <c r="F9564" s="1" t="s">
        <v>521</v>
      </c>
      <c r="G9564" s="3">
        <v>45482</v>
      </c>
      <c r="H9564" s="3">
        <v>45485</v>
      </c>
      <c r="I9564" s="6">
        <v>450</v>
      </c>
      <c r="J9564" s="1">
        <v>1</v>
      </c>
      <c r="K9564" s="4">
        <v>0.02</v>
      </c>
      <c r="L9564" s="6">
        <f t="shared" si="298"/>
        <v>9</v>
      </c>
      <c r="M9564" s="8">
        <f t="shared" si="299"/>
        <v>441</v>
      </c>
      <c r="N9564" t="str" cm="1">
        <f t="array" ref="N95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65" spans="2:14" x14ac:dyDescent="0.35">
      <c r="B9565" s="7">
        <v>2033563</v>
      </c>
      <c r="C9565" s="1" t="s">
        <v>11</v>
      </c>
      <c r="D9565" s="1" t="s">
        <v>29</v>
      </c>
      <c r="E9565" s="1" t="s">
        <v>41</v>
      </c>
      <c r="F9565" s="1" t="s">
        <v>518</v>
      </c>
      <c r="G9565" s="3">
        <v>45482</v>
      </c>
      <c r="H9565" s="3">
        <v>45487</v>
      </c>
      <c r="I9565" s="6">
        <v>1299</v>
      </c>
      <c r="J9565" s="1">
        <v>1</v>
      </c>
      <c r="K9565" s="4">
        <v>0.02</v>
      </c>
      <c r="L9565" s="6">
        <f t="shared" si="298"/>
        <v>25.98</v>
      </c>
      <c r="M9565" s="8">
        <f t="shared" si="299"/>
        <v>1273.02</v>
      </c>
      <c r="N9565" t="str" cm="1">
        <f t="array" ref="N95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66" spans="2:14" x14ac:dyDescent="0.35">
      <c r="B9566" s="7">
        <v>2033564</v>
      </c>
      <c r="C9566" s="1" t="s">
        <v>12</v>
      </c>
      <c r="D9566" s="1" t="s">
        <v>25</v>
      </c>
      <c r="E9566" s="1" t="s">
        <v>42</v>
      </c>
      <c r="F9566" s="1" t="s">
        <v>518</v>
      </c>
      <c r="G9566" s="3">
        <v>45482</v>
      </c>
      <c r="H9566" s="3">
        <v>45483</v>
      </c>
      <c r="I9566" s="6">
        <v>1700</v>
      </c>
      <c r="J9566" s="1">
        <v>1</v>
      </c>
      <c r="K9566" s="4">
        <v>0.02</v>
      </c>
      <c r="L9566" s="6">
        <f t="shared" si="298"/>
        <v>34</v>
      </c>
      <c r="M9566" s="8">
        <f t="shared" si="299"/>
        <v>1666</v>
      </c>
      <c r="N9566" t="str" cm="1">
        <f t="array" ref="N95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67" spans="2:14" x14ac:dyDescent="0.35">
      <c r="B9567" s="7">
        <v>2033565</v>
      </c>
      <c r="C9567" s="1" t="s">
        <v>13</v>
      </c>
      <c r="D9567" s="1" t="s">
        <v>26</v>
      </c>
      <c r="E9567" s="1" t="s">
        <v>43</v>
      </c>
      <c r="F9567" s="1" t="s">
        <v>519</v>
      </c>
      <c r="G9567" s="3">
        <v>45482</v>
      </c>
      <c r="H9567" s="3">
        <v>45490</v>
      </c>
      <c r="I9567" s="6">
        <v>55000</v>
      </c>
      <c r="J9567" s="1">
        <v>2</v>
      </c>
      <c r="K9567" s="4">
        <v>7.0000000000000007E-2</v>
      </c>
      <c r="L9567" s="6">
        <f t="shared" si="298"/>
        <v>3850.0000000000005</v>
      </c>
      <c r="M9567" s="8">
        <f t="shared" si="299"/>
        <v>106150</v>
      </c>
      <c r="N9567" t="str" cm="1">
        <f t="array" ref="N95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68" spans="2:14" x14ac:dyDescent="0.35">
      <c r="B9568" s="7">
        <v>2033566</v>
      </c>
      <c r="C9568" s="1" t="s">
        <v>14</v>
      </c>
      <c r="D9568" s="1" t="s">
        <v>27</v>
      </c>
      <c r="E9568" s="1" t="s">
        <v>44</v>
      </c>
      <c r="F9568" s="1" t="s">
        <v>521</v>
      </c>
      <c r="G9568" s="3">
        <v>45482</v>
      </c>
      <c r="H9568" s="3">
        <v>45484</v>
      </c>
      <c r="I9568" s="6">
        <v>57999</v>
      </c>
      <c r="J9568" s="1">
        <v>1</v>
      </c>
      <c r="K9568" s="4">
        <v>0.03</v>
      </c>
      <c r="L9568" s="6">
        <f t="shared" si="298"/>
        <v>1739.97</v>
      </c>
      <c r="M9568" s="8">
        <f t="shared" si="299"/>
        <v>56259.03</v>
      </c>
      <c r="N9568" t="str" cm="1">
        <f t="array" ref="N95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69" spans="2:14" x14ac:dyDescent="0.35">
      <c r="B9569" s="7">
        <v>2033567</v>
      </c>
      <c r="C9569" s="1" t="s">
        <v>15</v>
      </c>
      <c r="D9569" s="1" t="s">
        <v>28</v>
      </c>
      <c r="E9569" s="1" t="s">
        <v>45</v>
      </c>
      <c r="F9569" s="1" t="s">
        <v>520</v>
      </c>
      <c r="G9569" s="3">
        <v>45482</v>
      </c>
      <c r="H9569" s="3">
        <v>45485</v>
      </c>
      <c r="I9569" s="6">
        <v>1399</v>
      </c>
      <c r="J9569" s="1">
        <v>2</v>
      </c>
      <c r="K9569" s="4">
        <v>0.08</v>
      </c>
      <c r="L9569" s="6">
        <f t="shared" si="298"/>
        <v>111.92</v>
      </c>
      <c r="M9569" s="8">
        <f t="shared" si="299"/>
        <v>2686.08</v>
      </c>
      <c r="N9569" t="str" cm="1">
        <f t="array" ref="N95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70" spans="2:14" x14ac:dyDescent="0.35">
      <c r="B9570" s="7">
        <v>2033568</v>
      </c>
      <c r="C9570" s="1" t="s">
        <v>16</v>
      </c>
      <c r="D9570" s="1" t="s">
        <v>29</v>
      </c>
      <c r="E9570" s="1" t="s">
        <v>46</v>
      </c>
      <c r="F9570" s="1" t="s">
        <v>518</v>
      </c>
      <c r="G9570" s="3">
        <v>45482</v>
      </c>
      <c r="H9570" s="3">
        <v>45487</v>
      </c>
      <c r="I9570" s="6">
        <v>999</v>
      </c>
      <c r="J9570" s="1">
        <v>7</v>
      </c>
      <c r="K9570" s="4">
        <v>0.05</v>
      </c>
      <c r="L9570" s="6">
        <f t="shared" si="298"/>
        <v>49.95</v>
      </c>
      <c r="M9570" s="8">
        <f t="shared" si="299"/>
        <v>6943.05</v>
      </c>
      <c r="N9570" t="str" cm="1">
        <f t="array" ref="N95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71" spans="2:14" x14ac:dyDescent="0.35">
      <c r="B9571" s="7">
        <v>2033569</v>
      </c>
      <c r="C9571" s="1" t="s">
        <v>17</v>
      </c>
      <c r="D9571" s="1" t="s">
        <v>25</v>
      </c>
      <c r="E9571" s="1" t="s">
        <v>47</v>
      </c>
      <c r="F9571" s="1" t="s">
        <v>519</v>
      </c>
      <c r="G9571" s="3">
        <v>45482</v>
      </c>
      <c r="H9571" s="3">
        <v>45483</v>
      </c>
      <c r="I9571" s="6">
        <v>2099</v>
      </c>
      <c r="J9571" s="1">
        <v>2</v>
      </c>
      <c r="K9571" s="4">
        <v>0.05</v>
      </c>
      <c r="L9571" s="6">
        <f t="shared" si="298"/>
        <v>104.95</v>
      </c>
      <c r="M9571" s="8">
        <f t="shared" si="299"/>
        <v>4093.05</v>
      </c>
      <c r="N9571" t="str" cm="1">
        <f t="array" ref="N95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72" spans="2:14" x14ac:dyDescent="0.35">
      <c r="B9572" s="7">
        <v>2033570</v>
      </c>
      <c r="C9572" s="1" t="s">
        <v>18</v>
      </c>
      <c r="D9572" s="1" t="s">
        <v>486</v>
      </c>
      <c r="E9572" s="1" t="s">
        <v>48</v>
      </c>
      <c r="F9572" s="1" t="s">
        <v>520</v>
      </c>
      <c r="G9572" s="3">
        <v>45482</v>
      </c>
      <c r="H9572" s="3">
        <v>45490</v>
      </c>
      <c r="I9572" s="6">
        <v>11000</v>
      </c>
      <c r="J9572" s="1">
        <v>2</v>
      </c>
      <c r="K9572" s="4">
        <v>0.05</v>
      </c>
      <c r="L9572" s="6">
        <f t="shared" si="298"/>
        <v>550</v>
      </c>
      <c r="M9572" s="8">
        <f t="shared" si="299"/>
        <v>21450</v>
      </c>
      <c r="N9572" t="str" cm="1">
        <f t="array" ref="N95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73" spans="2:14" x14ac:dyDescent="0.35">
      <c r="B9573" s="7">
        <v>2033571</v>
      </c>
      <c r="C9573" s="1" t="s">
        <v>19</v>
      </c>
      <c r="D9573" s="1" t="s">
        <v>25</v>
      </c>
      <c r="E9573" s="1" t="s">
        <v>49</v>
      </c>
      <c r="F9573" s="1" t="s">
        <v>521</v>
      </c>
      <c r="G9573" s="3">
        <v>45482</v>
      </c>
      <c r="H9573" s="3">
        <v>45484</v>
      </c>
      <c r="I9573" s="6">
        <v>800</v>
      </c>
      <c r="J9573" s="1">
        <v>1</v>
      </c>
      <c r="K9573" s="4">
        <v>0.05</v>
      </c>
      <c r="L9573" s="6">
        <f t="shared" si="298"/>
        <v>40</v>
      </c>
      <c r="M9573" s="8">
        <f t="shared" si="299"/>
        <v>760</v>
      </c>
      <c r="N9573" t="str" cm="1">
        <f t="array" ref="N95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74" spans="2:14" x14ac:dyDescent="0.35">
      <c r="B9574" s="7">
        <v>2033572</v>
      </c>
      <c r="C9574" s="1" t="s">
        <v>20</v>
      </c>
      <c r="D9574" s="1" t="s">
        <v>26</v>
      </c>
      <c r="E9574" s="1" t="s">
        <v>50</v>
      </c>
      <c r="F9574" s="1" t="s">
        <v>518</v>
      </c>
      <c r="G9574" s="3">
        <v>45482</v>
      </c>
      <c r="H9574" s="3">
        <v>45485</v>
      </c>
      <c r="I9574" s="6">
        <v>5500</v>
      </c>
      <c r="J9574" s="1">
        <v>2</v>
      </c>
      <c r="K9574" s="4">
        <v>0.03</v>
      </c>
      <c r="L9574" s="6">
        <f t="shared" si="298"/>
        <v>165</v>
      </c>
      <c r="M9574" s="8">
        <f t="shared" si="299"/>
        <v>10835</v>
      </c>
      <c r="N9574" t="str" cm="1">
        <f t="array" ref="N957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75" spans="2:14" x14ac:dyDescent="0.35">
      <c r="B9575" s="7">
        <v>2033573</v>
      </c>
      <c r="C9575" s="1" t="s">
        <v>21</v>
      </c>
      <c r="D9575" s="1" t="s">
        <v>27</v>
      </c>
      <c r="E9575" s="1" t="s">
        <v>51</v>
      </c>
      <c r="F9575" s="1" t="s">
        <v>518</v>
      </c>
      <c r="G9575" s="3">
        <v>45482</v>
      </c>
      <c r="H9575" s="3">
        <v>45487</v>
      </c>
      <c r="I9575" s="6">
        <v>1350</v>
      </c>
      <c r="J9575" s="1">
        <v>4</v>
      </c>
      <c r="K9575" s="4">
        <v>0.1</v>
      </c>
      <c r="L9575" s="6">
        <f t="shared" si="298"/>
        <v>135</v>
      </c>
      <c r="M9575" s="8">
        <f t="shared" si="299"/>
        <v>5265</v>
      </c>
      <c r="N9575" t="str" cm="1">
        <f t="array" ref="N95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76" spans="2:14" x14ac:dyDescent="0.35">
      <c r="B9576" s="7">
        <v>2033574</v>
      </c>
      <c r="C9576" s="1" t="s">
        <v>22</v>
      </c>
      <c r="D9576" s="1" t="s">
        <v>28</v>
      </c>
      <c r="E9576" s="1" t="s">
        <v>506</v>
      </c>
      <c r="F9576" s="1" t="s">
        <v>519</v>
      </c>
      <c r="G9576" s="3">
        <v>45482</v>
      </c>
      <c r="H9576" s="3">
        <v>45483</v>
      </c>
      <c r="I9576" s="6">
        <v>4500</v>
      </c>
      <c r="J9576" s="1">
        <v>3</v>
      </c>
      <c r="K9576" s="4">
        <v>0.05</v>
      </c>
      <c r="L9576" s="6">
        <f t="shared" si="298"/>
        <v>225</v>
      </c>
      <c r="M9576" s="8">
        <f t="shared" si="299"/>
        <v>13275</v>
      </c>
      <c r="N9576" t="str" cm="1">
        <f t="array" ref="N957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77" spans="2:14" x14ac:dyDescent="0.35">
      <c r="B9577" s="7">
        <v>2033575</v>
      </c>
      <c r="C9577" s="1" t="s">
        <v>23</v>
      </c>
      <c r="D9577" s="1" t="s">
        <v>29</v>
      </c>
      <c r="E9577" s="1" t="s">
        <v>507</v>
      </c>
      <c r="F9577" s="1" t="s">
        <v>521</v>
      </c>
      <c r="G9577" s="3">
        <v>45482</v>
      </c>
      <c r="H9577" s="3">
        <v>45490</v>
      </c>
      <c r="I9577" s="6">
        <v>2350</v>
      </c>
      <c r="J9577" s="1">
        <v>2</v>
      </c>
      <c r="K9577" s="4">
        <v>0.05</v>
      </c>
      <c r="L9577" s="6">
        <f t="shared" si="298"/>
        <v>117.5</v>
      </c>
      <c r="M9577" s="8">
        <f t="shared" si="299"/>
        <v>4582.5</v>
      </c>
      <c r="N9577" t="str" cm="1">
        <f t="array" ref="N95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78" spans="2:14" x14ac:dyDescent="0.35">
      <c r="B9578" s="7">
        <v>2033576</v>
      </c>
      <c r="C9578" s="1" t="s">
        <v>24</v>
      </c>
      <c r="D9578" s="1" t="s">
        <v>25</v>
      </c>
      <c r="E9578" s="1" t="s">
        <v>508</v>
      </c>
      <c r="F9578" s="1" t="s">
        <v>520</v>
      </c>
      <c r="G9578" s="3">
        <v>45482</v>
      </c>
      <c r="H9578" s="3">
        <v>45484</v>
      </c>
      <c r="I9578" s="6">
        <v>90</v>
      </c>
      <c r="J9578" s="1">
        <v>1</v>
      </c>
      <c r="K9578" s="4">
        <v>0.02</v>
      </c>
      <c r="L9578" s="6">
        <f t="shared" si="298"/>
        <v>1.8</v>
      </c>
      <c r="M9578" s="8">
        <f t="shared" si="299"/>
        <v>88.2</v>
      </c>
      <c r="N9578" t="str" cm="1">
        <f t="array" ref="N95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79" spans="2:14" x14ac:dyDescent="0.35">
      <c r="B9579" s="7">
        <v>2033577</v>
      </c>
      <c r="C9579" s="1" t="s">
        <v>4</v>
      </c>
      <c r="D9579" s="1" t="s">
        <v>30</v>
      </c>
      <c r="E9579" s="1" t="s">
        <v>31</v>
      </c>
      <c r="F9579" s="1" t="s">
        <v>518</v>
      </c>
      <c r="G9579" s="3">
        <v>45482</v>
      </c>
      <c r="H9579" s="3">
        <v>45485</v>
      </c>
      <c r="I9579" s="6">
        <v>280</v>
      </c>
      <c r="J9579" s="1">
        <v>1</v>
      </c>
      <c r="K9579" s="4">
        <v>0.06</v>
      </c>
      <c r="L9579" s="6">
        <f t="shared" si="298"/>
        <v>16.8</v>
      </c>
      <c r="M9579" s="8">
        <f t="shared" si="299"/>
        <v>263.2</v>
      </c>
      <c r="N9579" t="str" cm="1">
        <f t="array" ref="N95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80" spans="2:14" x14ac:dyDescent="0.35">
      <c r="B9580" s="7">
        <v>2033578</v>
      </c>
      <c r="C9580" s="1" t="s">
        <v>5</v>
      </c>
      <c r="D9580" s="1" t="s">
        <v>27</v>
      </c>
      <c r="E9580" s="1" t="s">
        <v>32</v>
      </c>
      <c r="F9580" s="1" t="s">
        <v>519</v>
      </c>
      <c r="G9580" s="3">
        <v>45482</v>
      </c>
      <c r="H9580" s="3">
        <v>45487</v>
      </c>
      <c r="I9580" s="6">
        <v>70</v>
      </c>
      <c r="J9580" s="1">
        <v>2</v>
      </c>
      <c r="K9580" s="4">
        <v>0.15</v>
      </c>
      <c r="L9580" s="6">
        <f t="shared" si="298"/>
        <v>10.5</v>
      </c>
      <c r="M9580" s="8">
        <f t="shared" si="299"/>
        <v>129.5</v>
      </c>
      <c r="N9580" t="str" cm="1">
        <f t="array" ref="N95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81" spans="2:14" x14ac:dyDescent="0.35">
      <c r="B9581" s="7">
        <v>2033579</v>
      </c>
      <c r="C9581" s="1" t="s">
        <v>6</v>
      </c>
      <c r="D9581" s="1" t="s">
        <v>28</v>
      </c>
      <c r="E9581" s="1" t="s">
        <v>38</v>
      </c>
      <c r="F9581" s="1" t="s">
        <v>520</v>
      </c>
      <c r="G9581" s="3">
        <v>45482</v>
      </c>
      <c r="H9581" s="3">
        <v>45483</v>
      </c>
      <c r="I9581" s="6">
        <v>230</v>
      </c>
      <c r="J9581" s="1">
        <v>1</v>
      </c>
      <c r="K9581" s="4">
        <v>0.02</v>
      </c>
      <c r="L9581" s="6">
        <f t="shared" si="298"/>
        <v>4.6000000000000005</v>
      </c>
      <c r="M9581" s="8">
        <f t="shared" si="299"/>
        <v>225.4</v>
      </c>
      <c r="N9581" t="str" cm="1">
        <f t="array" ref="N95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82" spans="2:14" x14ac:dyDescent="0.35">
      <c r="B9582" s="7">
        <v>2033580</v>
      </c>
      <c r="C9582" s="1" t="s">
        <v>7</v>
      </c>
      <c r="D9582" s="1" t="s">
        <v>29</v>
      </c>
      <c r="E9582" s="1" t="s">
        <v>33</v>
      </c>
      <c r="F9582" s="1" t="s">
        <v>521</v>
      </c>
      <c r="G9582" s="3">
        <v>45482</v>
      </c>
      <c r="H9582" s="3">
        <v>45490</v>
      </c>
      <c r="I9582" s="6">
        <v>7999</v>
      </c>
      <c r="J9582" s="1">
        <v>3</v>
      </c>
      <c r="K9582" s="4">
        <v>0.02</v>
      </c>
      <c r="L9582" s="6">
        <f t="shared" si="298"/>
        <v>159.97999999999999</v>
      </c>
      <c r="M9582" s="8">
        <f t="shared" si="299"/>
        <v>23837.02</v>
      </c>
      <c r="N9582" t="str" cm="1">
        <f t="array" ref="N95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83" spans="2:14" x14ac:dyDescent="0.35">
      <c r="B9583" s="7">
        <v>2033581</v>
      </c>
      <c r="C9583" s="1" t="s">
        <v>10</v>
      </c>
      <c r="D9583" s="1" t="s">
        <v>25</v>
      </c>
      <c r="E9583" s="1" t="s">
        <v>34</v>
      </c>
      <c r="F9583" s="1" t="s">
        <v>518</v>
      </c>
      <c r="G9583" s="3">
        <v>45482</v>
      </c>
      <c r="H9583" s="3">
        <v>45484</v>
      </c>
      <c r="I9583" s="6">
        <v>850</v>
      </c>
      <c r="J9583" s="1">
        <v>2</v>
      </c>
      <c r="K9583" s="4">
        <v>0.02</v>
      </c>
      <c r="L9583" s="6">
        <f t="shared" si="298"/>
        <v>17</v>
      </c>
      <c r="M9583" s="8">
        <f t="shared" si="299"/>
        <v>1683</v>
      </c>
      <c r="N9583" t="str" cm="1">
        <f t="array" ref="N95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84" spans="2:14" x14ac:dyDescent="0.35">
      <c r="B9584" s="7">
        <v>2033582</v>
      </c>
      <c r="C9584" s="1" t="s">
        <v>8</v>
      </c>
      <c r="D9584" s="1" t="s">
        <v>26</v>
      </c>
      <c r="E9584" s="1" t="s">
        <v>35</v>
      </c>
      <c r="F9584" s="1" t="s">
        <v>518</v>
      </c>
      <c r="G9584" s="3">
        <v>45482</v>
      </c>
      <c r="H9584" s="3">
        <v>45485</v>
      </c>
      <c r="I9584" s="6">
        <v>65000</v>
      </c>
      <c r="J9584" s="1">
        <v>1</v>
      </c>
      <c r="K9584" s="4">
        <v>0.02</v>
      </c>
      <c r="L9584" s="6">
        <f t="shared" si="298"/>
        <v>1300</v>
      </c>
      <c r="M9584" s="8">
        <f t="shared" si="299"/>
        <v>63700</v>
      </c>
      <c r="N9584" t="str" cm="1">
        <f t="array" ref="N95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85" spans="2:14" x14ac:dyDescent="0.35">
      <c r="B9585" s="7">
        <v>2033583</v>
      </c>
      <c r="C9585" s="1" t="s">
        <v>9</v>
      </c>
      <c r="D9585" s="1" t="s">
        <v>27</v>
      </c>
      <c r="E9585" s="1" t="s">
        <v>36</v>
      </c>
      <c r="F9585" s="1" t="s">
        <v>519</v>
      </c>
      <c r="G9585" s="3">
        <v>45482</v>
      </c>
      <c r="H9585" s="3">
        <v>45487</v>
      </c>
      <c r="I9585" s="6">
        <v>450</v>
      </c>
      <c r="J9585" s="1">
        <v>2</v>
      </c>
      <c r="K9585" s="4">
        <v>0.02</v>
      </c>
      <c r="L9585" s="6">
        <f t="shared" si="298"/>
        <v>9</v>
      </c>
      <c r="M9585" s="8">
        <f t="shared" si="299"/>
        <v>891</v>
      </c>
      <c r="N9585" t="str" cm="1">
        <f t="array" ref="N95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86" spans="2:14" x14ac:dyDescent="0.35">
      <c r="B9586" s="7">
        <v>2033584</v>
      </c>
      <c r="C9586" s="1" t="s">
        <v>11</v>
      </c>
      <c r="D9586" s="1" t="s">
        <v>28</v>
      </c>
      <c r="E9586" s="1" t="s">
        <v>37</v>
      </c>
      <c r="F9586" s="1" t="s">
        <v>521</v>
      </c>
      <c r="G9586" s="3">
        <v>45482</v>
      </c>
      <c r="H9586" s="3">
        <v>45483</v>
      </c>
      <c r="I9586" s="6">
        <v>1299</v>
      </c>
      <c r="J9586" s="1">
        <v>1</v>
      </c>
      <c r="K9586" s="4">
        <v>0.02</v>
      </c>
      <c r="L9586" s="6">
        <f t="shared" si="298"/>
        <v>25.98</v>
      </c>
      <c r="M9586" s="8">
        <f t="shared" si="299"/>
        <v>1273.02</v>
      </c>
      <c r="N9586" t="str" cm="1">
        <f t="array" ref="N95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87" spans="2:14" x14ac:dyDescent="0.35">
      <c r="B9587" s="7">
        <v>2033585</v>
      </c>
      <c r="C9587" s="1" t="s">
        <v>12</v>
      </c>
      <c r="D9587" s="1" t="s">
        <v>29</v>
      </c>
      <c r="E9587" s="1" t="s">
        <v>39</v>
      </c>
      <c r="F9587" s="1" t="s">
        <v>520</v>
      </c>
      <c r="G9587" s="3">
        <v>45482</v>
      </c>
      <c r="H9587" s="3">
        <v>45490</v>
      </c>
      <c r="I9587" s="6">
        <v>1700</v>
      </c>
      <c r="J9587" s="1">
        <v>2</v>
      </c>
      <c r="K9587" s="4">
        <v>0.02</v>
      </c>
      <c r="L9587" s="6">
        <f t="shared" si="298"/>
        <v>34</v>
      </c>
      <c r="M9587" s="8">
        <f t="shared" si="299"/>
        <v>3366</v>
      </c>
      <c r="N9587" t="str" cm="1">
        <f t="array" ref="N95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88" spans="2:14" x14ac:dyDescent="0.35">
      <c r="B9588" s="7">
        <v>2033586</v>
      </c>
      <c r="C9588" s="1" t="s">
        <v>13</v>
      </c>
      <c r="D9588" s="1" t="s">
        <v>25</v>
      </c>
      <c r="E9588" s="1" t="s">
        <v>40</v>
      </c>
      <c r="F9588" s="1" t="s">
        <v>518</v>
      </c>
      <c r="G9588" s="3">
        <v>45482</v>
      </c>
      <c r="H9588" s="3">
        <v>45484</v>
      </c>
      <c r="I9588" s="6">
        <v>55000</v>
      </c>
      <c r="J9588" s="1">
        <v>3</v>
      </c>
      <c r="K9588" s="4">
        <v>0.02</v>
      </c>
      <c r="L9588" s="6">
        <f t="shared" si="298"/>
        <v>1100</v>
      </c>
      <c r="M9588" s="8">
        <f t="shared" si="299"/>
        <v>163900</v>
      </c>
      <c r="N9588" t="str" cm="1">
        <f t="array" ref="N95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89" spans="2:14" x14ac:dyDescent="0.35">
      <c r="B9589" s="7">
        <v>2033587</v>
      </c>
      <c r="C9589" s="1" t="s">
        <v>14</v>
      </c>
      <c r="D9589" s="1" t="s">
        <v>26</v>
      </c>
      <c r="E9589" s="1" t="s">
        <v>41</v>
      </c>
      <c r="F9589" s="1" t="s">
        <v>519</v>
      </c>
      <c r="G9589" s="3">
        <v>45482</v>
      </c>
      <c r="H9589" s="3">
        <v>45485</v>
      </c>
      <c r="I9589" s="6">
        <v>57999</v>
      </c>
      <c r="J9589" s="1">
        <v>2</v>
      </c>
      <c r="K9589" s="4">
        <v>7.0000000000000007E-2</v>
      </c>
      <c r="L9589" s="6">
        <f t="shared" si="298"/>
        <v>4059.9300000000003</v>
      </c>
      <c r="M9589" s="8">
        <f t="shared" si="299"/>
        <v>111938.07</v>
      </c>
      <c r="N9589" t="str" cm="1">
        <f t="array" ref="N95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90" spans="2:14" x14ac:dyDescent="0.35">
      <c r="B9590" s="7">
        <v>2033588</v>
      </c>
      <c r="C9590" s="1" t="s">
        <v>15</v>
      </c>
      <c r="D9590" s="1" t="s">
        <v>27</v>
      </c>
      <c r="E9590" s="1" t="s">
        <v>42</v>
      </c>
      <c r="F9590" s="1" t="s">
        <v>520</v>
      </c>
      <c r="G9590" s="3">
        <v>45482</v>
      </c>
      <c r="H9590" s="3">
        <v>45487</v>
      </c>
      <c r="I9590" s="6">
        <v>1399</v>
      </c>
      <c r="J9590" s="1">
        <v>7</v>
      </c>
      <c r="K9590" s="4">
        <v>0.03</v>
      </c>
      <c r="L9590" s="6">
        <f t="shared" si="298"/>
        <v>41.97</v>
      </c>
      <c r="M9590" s="8">
        <f t="shared" si="299"/>
        <v>9751.0300000000007</v>
      </c>
      <c r="N9590" t="str" cm="1">
        <f t="array" ref="N95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91" spans="2:14" x14ac:dyDescent="0.35">
      <c r="B9591" s="7">
        <v>2033589</v>
      </c>
      <c r="C9591" s="1" t="s">
        <v>16</v>
      </c>
      <c r="D9591" s="1" t="s">
        <v>28</v>
      </c>
      <c r="E9591" s="1" t="s">
        <v>43</v>
      </c>
      <c r="F9591" s="1" t="s">
        <v>521</v>
      </c>
      <c r="G9591" s="3">
        <v>45482</v>
      </c>
      <c r="H9591" s="3">
        <v>45483</v>
      </c>
      <c r="I9591" s="6">
        <v>999</v>
      </c>
      <c r="J9591" s="1">
        <v>2</v>
      </c>
      <c r="K9591" s="4">
        <v>0.08</v>
      </c>
      <c r="L9591" s="6">
        <f t="shared" si="298"/>
        <v>79.92</v>
      </c>
      <c r="M9591" s="8">
        <f t="shared" si="299"/>
        <v>1918.08</v>
      </c>
      <c r="N9591" t="str" cm="1">
        <f t="array" ref="N95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92" spans="2:14" x14ac:dyDescent="0.35">
      <c r="B9592" s="7">
        <v>2033590</v>
      </c>
      <c r="C9592" s="1" t="s">
        <v>17</v>
      </c>
      <c r="D9592" s="1" t="s">
        <v>29</v>
      </c>
      <c r="E9592" s="1" t="s">
        <v>44</v>
      </c>
      <c r="F9592" s="1" t="s">
        <v>518</v>
      </c>
      <c r="G9592" s="3">
        <v>45482</v>
      </c>
      <c r="H9592" s="3">
        <v>45490</v>
      </c>
      <c r="I9592" s="6">
        <v>2099</v>
      </c>
      <c r="J9592" s="1">
        <v>1</v>
      </c>
      <c r="K9592" s="4">
        <v>0.05</v>
      </c>
      <c r="L9592" s="6">
        <f t="shared" si="298"/>
        <v>104.95</v>
      </c>
      <c r="M9592" s="8">
        <f t="shared" si="299"/>
        <v>1994.05</v>
      </c>
      <c r="N9592" t="str" cm="1">
        <f t="array" ref="N95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93" spans="2:14" x14ac:dyDescent="0.35">
      <c r="B9593" s="7">
        <v>2033591</v>
      </c>
      <c r="C9593" s="1" t="s">
        <v>18</v>
      </c>
      <c r="D9593" s="1" t="s">
        <v>25</v>
      </c>
      <c r="E9593" s="1" t="s">
        <v>45</v>
      </c>
      <c r="F9593" s="1" t="s">
        <v>518</v>
      </c>
      <c r="G9593" s="3">
        <v>45482</v>
      </c>
      <c r="H9593" s="3">
        <v>45484</v>
      </c>
      <c r="I9593" s="6">
        <v>11000</v>
      </c>
      <c r="J9593" s="1">
        <v>1</v>
      </c>
      <c r="K9593" s="4">
        <v>0.05</v>
      </c>
      <c r="L9593" s="6">
        <f t="shared" si="298"/>
        <v>550</v>
      </c>
      <c r="M9593" s="8">
        <f t="shared" si="299"/>
        <v>10450</v>
      </c>
      <c r="N9593" t="str" cm="1">
        <f t="array" ref="N95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94" spans="2:14" x14ac:dyDescent="0.35">
      <c r="B9594" s="7">
        <v>2033592</v>
      </c>
      <c r="C9594" s="1" t="s">
        <v>19</v>
      </c>
      <c r="D9594" s="1" t="s">
        <v>487</v>
      </c>
      <c r="E9594" s="1" t="s">
        <v>46</v>
      </c>
      <c r="F9594" s="1" t="s">
        <v>519</v>
      </c>
      <c r="G9594" s="3">
        <v>45482</v>
      </c>
      <c r="H9594" s="3">
        <v>45485</v>
      </c>
      <c r="I9594" s="6">
        <v>800</v>
      </c>
      <c r="J9594" s="1">
        <v>1</v>
      </c>
      <c r="K9594" s="4">
        <v>0.05</v>
      </c>
      <c r="L9594" s="6">
        <f t="shared" si="298"/>
        <v>40</v>
      </c>
      <c r="M9594" s="8">
        <f t="shared" si="299"/>
        <v>760</v>
      </c>
      <c r="N9594" t="str" cm="1">
        <f t="array" ref="N95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95" spans="2:14" x14ac:dyDescent="0.35">
      <c r="B9595" s="7">
        <v>2033593</v>
      </c>
      <c r="C9595" s="1" t="s">
        <v>20</v>
      </c>
      <c r="D9595" s="1" t="s">
        <v>25</v>
      </c>
      <c r="E9595" s="1" t="s">
        <v>47</v>
      </c>
      <c r="F9595" s="1" t="s">
        <v>521</v>
      </c>
      <c r="G9595" s="3">
        <v>45482</v>
      </c>
      <c r="H9595" s="3">
        <v>45487</v>
      </c>
      <c r="I9595" s="6">
        <v>5500</v>
      </c>
      <c r="J9595" s="1">
        <v>2</v>
      </c>
      <c r="K9595" s="4">
        <v>0.05</v>
      </c>
      <c r="L9595" s="6">
        <f t="shared" si="298"/>
        <v>275</v>
      </c>
      <c r="M9595" s="8">
        <f t="shared" si="299"/>
        <v>10725</v>
      </c>
      <c r="N9595" t="str" cm="1">
        <f t="array" ref="N959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96" spans="2:14" x14ac:dyDescent="0.35">
      <c r="B9596" s="7">
        <v>2033594</v>
      </c>
      <c r="C9596" s="1" t="s">
        <v>21</v>
      </c>
      <c r="D9596" s="1" t="s">
        <v>26</v>
      </c>
      <c r="E9596" s="1" t="s">
        <v>48</v>
      </c>
      <c r="F9596" s="1" t="s">
        <v>520</v>
      </c>
      <c r="G9596" s="3">
        <v>45482</v>
      </c>
      <c r="H9596" s="3">
        <v>45483</v>
      </c>
      <c r="I9596" s="6">
        <v>1350</v>
      </c>
      <c r="J9596" s="1">
        <v>1</v>
      </c>
      <c r="K9596" s="4">
        <v>0.03</v>
      </c>
      <c r="L9596" s="6">
        <f t="shared" si="298"/>
        <v>40.5</v>
      </c>
      <c r="M9596" s="8">
        <f t="shared" si="299"/>
        <v>1309.5</v>
      </c>
      <c r="N9596" t="str" cm="1">
        <f t="array" ref="N95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97" spans="2:14" x14ac:dyDescent="0.35">
      <c r="B9597" s="7">
        <v>2033595</v>
      </c>
      <c r="C9597" s="1" t="s">
        <v>22</v>
      </c>
      <c r="D9597" s="1" t="s">
        <v>27</v>
      </c>
      <c r="E9597" s="1" t="s">
        <v>49</v>
      </c>
      <c r="F9597" s="1" t="s">
        <v>518</v>
      </c>
      <c r="G9597" s="3">
        <v>45482</v>
      </c>
      <c r="H9597" s="3">
        <v>45490</v>
      </c>
      <c r="I9597" s="6">
        <v>4500</v>
      </c>
      <c r="J9597" s="1">
        <v>2</v>
      </c>
      <c r="K9597" s="4">
        <v>0.1</v>
      </c>
      <c r="L9597" s="6">
        <f t="shared" si="298"/>
        <v>450</v>
      </c>
      <c r="M9597" s="8">
        <f t="shared" si="299"/>
        <v>8550</v>
      </c>
      <c r="N9597" t="str" cm="1">
        <f t="array" ref="N95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598" spans="2:14" x14ac:dyDescent="0.35">
      <c r="B9598" s="7">
        <v>2033596</v>
      </c>
      <c r="C9598" s="1" t="s">
        <v>23</v>
      </c>
      <c r="D9598" s="1" t="s">
        <v>28</v>
      </c>
      <c r="E9598" s="1" t="s">
        <v>50</v>
      </c>
      <c r="F9598" s="1" t="s">
        <v>519</v>
      </c>
      <c r="G9598" s="3">
        <v>45482</v>
      </c>
      <c r="H9598" s="3">
        <v>45484</v>
      </c>
      <c r="I9598" s="6">
        <v>2350</v>
      </c>
      <c r="J9598" s="1">
        <v>7</v>
      </c>
      <c r="K9598" s="4">
        <v>0.05</v>
      </c>
      <c r="L9598" s="6">
        <f t="shared" si="298"/>
        <v>117.5</v>
      </c>
      <c r="M9598" s="8">
        <f t="shared" si="299"/>
        <v>16332.5</v>
      </c>
      <c r="N9598" t="str" cm="1">
        <f t="array" ref="N95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599" spans="2:14" x14ac:dyDescent="0.35">
      <c r="B9599" s="7">
        <v>2033597</v>
      </c>
      <c r="C9599" s="1" t="s">
        <v>24</v>
      </c>
      <c r="D9599" s="1" t="s">
        <v>29</v>
      </c>
      <c r="E9599" s="1" t="s">
        <v>51</v>
      </c>
      <c r="F9599" s="1" t="s">
        <v>520</v>
      </c>
      <c r="G9599" s="3">
        <v>45482</v>
      </c>
      <c r="H9599" s="3">
        <v>45485</v>
      </c>
      <c r="I9599" s="6">
        <v>90</v>
      </c>
      <c r="J9599" s="1">
        <v>2</v>
      </c>
      <c r="K9599" s="4">
        <v>0.05</v>
      </c>
      <c r="L9599" s="6">
        <f t="shared" si="298"/>
        <v>4.5</v>
      </c>
      <c r="M9599" s="8">
        <f t="shared" si="299"/>
        <v>175.5</v>
      </c>
      <c r="N9599" t="str" cm="1">
        <f t="array" ref="N95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00" spans="2:14" x14ac:dyDescent="0.35">
      <c r="B9600" s="7">
        <v>2033598</v>
      </c>
      <c r="C9600" s="1" t="s">
        <v>4</v>
      </c>
      <c r="D9600" s="1" t="s">
        <v>25</v>
      </c>
      <c r="E9600" s="1" t="s">
        <v>506</v>
      </c>
      <c r="F9600" s="1" t="s">
        <v>521</v>
      </c>
      <c r="G9600" s="3">
        <v>45482</v>
      </c>
      <c r="H9600" s="3">
        <v>45487</v>
      </c>
      <c r="I9600" s="6">
        <v>280</v>
      </c>
      <c r="J9600" s="1">
        <v>2</v>
      </c>
      <c r="K9600" s="4">
        <v>0.02</v>
      </c>
      <c r="L9600" s="6">
        <f t="shared" si="298"/>
        <v>5.6000000000000005</v>
      </c>
      <c r="M9600" s="8">
        <f t="shared" si="299"/>
        <v>554.4</v>
      </c>
      <c r="N9600" t="str" cm="1">
        <f t="array" ref="N96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01" spans="2:14" x14ac:dyDescent="0.35">
      <c r="B9601" s="7">
        <v>2033599</v>
      </c>
      <c r="C9601" s="1" t="s">
        <v>5</v>
      </c>
      <c r="D9601" s="1" t="s">
        <v>30</v>
      </c>
      <c r="E9601" s="1" t="s">
        <v>507</v>
      </c>
      <c r="F9601" s="1" t="s">
        <v>518</v>
      </c>
      <c r="G9601" s="3">
        <v>45482</v>
      </c>
      <c r="H9601" s="3">
        <v>45483</v>
      </c>
      <c r="I9601" s="6">
        <v>70</v>
      </c>
      <c r="J9601" s="1">
        <v>1</v>
      </c>
      <c r="K9601" s="4">
        <v>0.06</v>
      </c>
      <c r="L9601" s="6">
        <f t="shared" si="298"/>
        <v>4.2</v>
      </c>
      <c r="M9601" s="8">
        <f t="shared" si="299"/>
        <v>65.8</v>
      </c>
      <c r="N9601" t="str" cm="1">
        <f t="array" ref="N96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02" spans="2:14" x14ac:dyDescent="0.35">
      <c r="B9602" s="7">
        <v>2033600</v>
      </c>
      <c r="C9602" s="1" t="s">
        <v>6</v>
      </c>
      <c r="D9602" s="1" t="s">
        <v>27</v>
      </c>
      <c r="E9602" s="1" t="s">
        <v>508</v>
      </c>
      <c r="F9602" s="1" t="s">
        <v>518</v>
      </c>
      <c r="G9602" s="3">
        <v>45482</v>
      </c>
      <c r="H9602" s="3">
        <v>45490</v>
      </c>
      <c r="I9602" s="6">
        <v>230</v>
      </c>
      <c r="J9602" s="1">
        <v>2</v>
      </c>
      <c r="K9602" s="4">
        <v>0.15</v>
      </c>
      <c r="L9602" s="6">
        <f t="shared" si="298"/>
        <v>34.5</v>
      </c>
      <c r="M9602" s="8">
        <f t="shared" si="299"/>
        <v>425.5</v>
      </c>
      <c r="N9602" t="str" cm="1">
        <f t="array" ref="N96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03" spans="2:14" x14ac:dyDescent="0.35">
      <c r="B9603" s="7">
        <v>2033601</v>
      </c>
      <c r="C9603" s="1" t="s">
        <v>7</v>
      </c>
      <c r="D9603" s="1" t="s">
        <v>28</v>
      </c>
      <c r="E9603" s="1" t="s">
        <v>31</v>
      </c>
      <c r="F9603" s="1" t="s">
        <v>519</v>
      </c>
      <c r="G9603" s="3">
        <v>45482</v>
      </c>
      <c r="H9603" s="3">
        <v>45484</v>
      </c>
      <c r="I9603" s="6">
        <v>7999</v>
      </c>
      <c r="J9603" s="1">
        <v>4</v>
      </c>
      <c r="K9603" s="4">
        <v>0.02</v>
      </c>
      <c r="L9603" s="6">
        <f t="shared" si="298"/>
        <v>159.97999999999999</v>
      </c>
      <c r="M9603" s="8">
        <f t="shared" si="299"/>
        <v>31836.02</v>
      </c>
      <c r="N9603" t="str" cm="1">
        <f t="array" ref="N96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04" spans="2:14" x14ac:dyDescent="0.35">
      <c r="B9604" s="7">
        <v>2033602</v>
      </c>
      <c r="C9604" s="1" t="s">
        <v>10</v>
      </c>
      <c r="D9604" s="1" t="s">
        <v>29</v>
      </c>
      <c r="E9604" s="1" t="s">
        <v>32</v>
      </c>
      <c r="F9604" s="1" t="s">
        <v>521</v>
      </c>
      <c r="G9604" s="3">
        <v>45482</v>
      </c>
      <c r="H9604" s="3">
        <v>45485</v>
      </c>
      <c r="I9604" s="6">
        <v>850</v>
      </c>
      <c r="J9604" s="1">
        <v>3</v>
      </c>
      <c r="K9604" s="4">
        <v>0.02</v>
      </c>
      <c r="L9604" s="6">
        <f t="shared" ref="L9604:L9667" si="300">I9604*K9604</f>
        <v>17</v>
      </c>
      <c r="M9604" s="8">
        <f t="shared" ref="M9604:M9667" si="301">I9604*J9604-L9604</f>
        <v>2533</v>
      </c>
      <c r="N9604" t="str" cm="1">
        <f t="array" ref="N96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05" spans="2:14" x14ac:dyDescent="0.35">
      <c r="B9605" s="7">
        <v>2033603</v>
      </c>
      <c r="C9605" s="1" t="s">
        <v>8</v>
      </c>
      <c r="D9605" s="1" t="s">
        <v>25</v>
      </c>
      <c r="E9605" s="1" t="s">
        <v>38</v>
      </c>
      <c r="F9605" s="1" t="s">
        <v>520</v>
      </c>
      <c r="G9605" s="3">
        <v>45482</v>
      </c>
      <c r="H9605" s="3">
        <v>45487</v>
      </c>
      <c r="I9605" s="6">
        <v>65000</v>
      </c>
      <c r="J9605" s="1">
        <v>2</v>
      </c>
      <c r="K9605" s="4">
        <v>0.02</v>
      </c>
      <c r="L9605" s="6">
        <f t="shared" si="300"/>
        <v>1300</v>
      </c>
      <c r="M9605" s="8">
        <f t="shared" si="301"/>
        <v>128700</v>
      </c>
      <c r="N9605" t="str" cm="1">
        <f t="array" ref="N960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06" spans="2:14" x14ac:dyDescent="0.35">
      <c r="B9606" s="7">
        <v>2033604</v>
      </c>
      <c r="C9606" s="1" t="s">
        <v>9</v>
      </c>
      <c r="D9606" s="1" t="s">
        <v>26</v>
      </c>
      <c r="E9606" s="1" t="s">
        <v>33</v>
      </c>
      <c r="F9606" s="1" t="s">
        <v>518</v>
      </c>
      <c r="G9606" s="3">
        <v>45482</v>
      </c>
      <c r="H9606" s="3">
        <v>45483</v>
      </c>
      <c r="I9606" s="6">
        <v>450</v>
      </c>
      <c r="J9606" s="1">
        <v>1</v>
      </c>
      <c r="K9606" s="4">
        <v>0.02</v>
      </c>
      <c r="L9606" s="6">
        <f t="shared" si="300"/>
        <v>9</v>
      </c>
      <c r="M9606" s="8">
        <f t="shared" si="301"/>
        <v>441</v>
      </c>
      <c r="N9606" t="str" cm="1">
        <f t="array" ref="N96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07" spans="2:14" x14ac:dyDescent="0.35">
      <c r="B9607" s="7">
        <v>2033605</v>
      </c>
      <c r="C9607" s="1" t="s">
        <v>11</v>
      </c>
      <c r="D9607" s="1" t="s">
        <v>27</v>
      </c>
      <c r="E9607" s="1" t="s">
        <v>34</v>
      </c>
      <c r="F9607" s="1" t="s">
        <v>519</v>
      </c>
      <c r="G9607" s="3">
        <v>45482</v>
      </c>
      <c r="H9607" s="3">
        <v>45490</v>
      </c>
      <c r="I9607" s="6">
        <v>1299</v>
      </c>
      <c r="J9607" s="1">
        <v>1</v>
      </c>
      <c r="K9607" s="4">
        <v>0.02</v>
      </c>
      <c r="L9607" s="6">
        <f t="shared" si="300"/>
        <v>25.98</v>
      </c>
      <c r="M9607" s="8">
        <f t="shared" si="301"/>
        <v>1273.02</v>
      </c>
      <c r="N9607" t="str" cm="1">
        <f t="array" ref="N96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08" spans="2:14" x14ac:dyDescent="0.35">
      <c r="B9608" s="7">
        <v>2033606</v>
      </c>
      <c r="C9608" s="1" t="s">
        <v>12</v>
      </c>
      <c r="D9608" s="1" t="s">
        <v>28</v>
      </c>
      <c r="E9608" s="1" t="s">
        <v>35</v>
      </c>
      <c r="F9608" s="1" t="s">
        <v>520</v>
      </c>
      <c r="G9608" s="3">
        <v>45482</v>
      </c>
      <c r="H9608" s="3">
        <v>45484</v>
      </c>
      <c r="I9608" s="6">
        <v>1700</v>
      </c>
      <c r="J9608" s="1">
        <v>2</v>
      </c>
      <c r="K9608" s="4">
        <v>0.02</v>
      </c>
      <c r="L9608" s="6">
        <f t="shared" si="300"/>
        <v>34</v>
      </c>
      <c r="M9608" s="8">
        <f t="shared" si="301"/>
        <v>3366</v>
      </c>
      <c r="N9608" t="str" cm="1">
        <f t="array" ref="N96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09" spans="2:14" x14ac:dyDescent="0.35">
      <c r="B9609" s="7">
        <v>2033607</v>
      </c>
      <c r="C9609" s="1" t="s">
        <v>13</v>
      </c>
      <c r="D9609" s="1" t="s">
        <v>29</v>
      </c>
      <c r="E9609" s="1" t="s">
        <v>36</v>
      </c>
      <c r="F9609" s="1" t="s">
        <v>521</v>
      </c>
      <c r="G9609" s="3">
        <v>45482</v>
      </c>
      <c r="H9609" s="3">
        <v>45485</v>
      </c>
      <c r="I9609" s="6">
        <v>55000</v>
      </c>
      <c r="J9609" s="1">
        <v>1</v>
      </c>
      <c r="K9609" s="4">
        <v>0.02</v>
      </c>
      <c r="L9609" s="6">
        <f t="shared" si="300"/>
        <v>1100</v>
      </c>
      <c r="M9609" s="8">
        <f t="shared" si="301"/>
        <v>53900</v>
      </c>
      <c r="N9609" t="str" cm="1">
        <f t="array" ref="N960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10" spans="2:14" x14ac:dyDescent="0.35">
      <c r="B9610" s="7">
        <v>2033608</v>
      </c>
      <c r="C9610" s="1" t="s">
        <v>14</v>
      </c>
      <c r="D9610" s="1" t="s">
        <v>25</v>
      </c>
      <c r="E9610" s="1" t="s">
        <v>37</v>
      </c>
      <c r="F9610" s="1" t="s">
        <v>518</v>
      </c>
      <c r="G9610" s="3">
        <v>45482</v>
      </c>
      <c r="H9610" s="3">
        <v>45487</v>
      </c>
      <c r="I9610" s="6">
        <v>57999</v>
      </c>
      <c r="J9610" s="1">
        <v>3</v>
      </c>
      <c r="K9610" s="4">
        <v>0.02</v>
      </c>
      <c r="L9610" s="6">
        <f t="shared" si="300"/>
        <v>1159.98</v>
      </c>
      <c r="M9610" s="8">
        <f t="shared" si="301"/>
        <v>172837.02</v>
      </c>
      <c r="N9610" t="str" cm="1">
        <f t="array" ref="N96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11" spans="2:14" x14ac:dyDescent="0.35">
      <c r="B9611" s="7">
        <v>2033609</v>
      </c>
      <c r="C9611" s="1" t="s">
        <v>15</v>
      </c>
      <c r="D9611" s="1" t="s">
        <v>26</v>
      </c>
      <c r="E9611" s="1" t="s">
        <v>39</v>
      </c>
      <c r="F9611" s="1" t="s">
        <v>518</v>
      </c>
      <c r="G9611" s="3">
        <v>45482</v>
      </c>
      <c r="H9611" s="3">
        <v>45483</v>
      </c>
      <c r="I9611" s="6">
        <v>1399</v>
      </c>
      <c r="J9611" s="1">
        <v>2</v>
      </c>
      <c r="K9611" s="4">
        <v>7.0000000000000007E-2</v>
      </c>
      <c r="L9611" s="6">
        <f t="shared" si="300"/>
        <v>97.93</v>
      </c>
      <c r="M9611" s="8">
        <f t="shared" si="301"/>
        <v>2700.07</v>
      </c>
      <c r="N9611" t="str" cm="1">
        <f t="array" ref="N96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12" spans="2:14" x14ac:dyDescent="0.35">
      <c r="B9612" s="7">
        <v>2033610</v>
      </c>
      <c r="C9612" s="1" t="s">
        <v>16</v>
      </c>
      <c r="D9612" s="1" t="s">
        <v>27</v>
      </c>
      <c r="E9612" s="1" t="s">
        <v>40</v>
      </c>
      <c r="F9612" s="1" t="s">
        <v>519</v>
      </c>
      <c r="G9612" s="3">
        <v>45482</v>
      </c>
      <c r="H9612" s="3">
        <v>45490</v>
      </c>
      <c r="I9612" s="6">
        <v>999</v>
      </c>
      <c r="J9612" s="1">
        <v>1</v>
      </c>
      <c r="K9612" s="4">
        <v>0.03</v>
      </c>
      <c r="L9612" s="6">
        <f t="shared" si="300"/>
        <v>29.97</v>
      </c>
      <c r="M9612" s="8">
        <f t="shared" si="301"/>
        <v>969.03</v>
      </c>
      <c r="N9612" t="str" cm="1">
        <f t="array" ref="N96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13" spans="2:14" x14ac:dyDescent="0.35">
      <c r="B9613" s="7">
        <v>2033611</v>
      </c>
      <c r="C9613" s="1" t="s">
        <v>17</v>
      </c>
      <c r="D9613" s="1" t="s">
        <v>28</v>
      </c>
      <c r="E9613" s="1" t="s">
        <v>41</v>
      </c>
      <c r="F9613" s="1" t="s">
        <v>521</v>
      </c>
      <c r="G9613" s="3">
        <v>45482</v>
      </c>
      <c r="H9613" s="3">
        <v>45484</v>
      </c>
      <c r="I9613" s="6">
        <v>2099</v>
      </c>
      <c r="J9613" s="1">
        <v>2</v>
      </c>
      <c r="K9613" s="4">
        <v>0.08</v>
      </c>
      <c r="L9613" s="6">
        <f t="shared" si="300"/>
        <v>167.92000000000002</v>
      </c>
      <c r="M9613" s="8">
        <f t="shared" si="301"/>
        <v>4030.08</v>
      </c>
      <c r="N9613" t="str" cm="1">
        <f t="array" ref="N96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14" spans="2:14" x14ac:dyDescent="0.35">
      <c r="B9614" s="7">
        <v>2033612</v>
      </c>
      <c r="C9614" s="1" t="s">
        <v>18</v>
      </c>
      <c r="D9614" s="1" t="s">
        <v>29</v>
      </c>
      <c r="E9614" s="1" t="s">
        <v>42</v>
      </c>
      <c r="F9614" s="1" t="s">
        <v>520</v>
      </c>
      <c r="G9614" s="3">
        <v>45482</v>
      </c>
      <c r="H9614" s="3">
        <v>45485</v>
      </c>
      <c r="I9614" s="6">
        <v>11000</v>
      </c>
      <c r="J9614" s="1">
        <v>1</v>
      </c>
      <c r="K9614" s="4">
        <v>0.05</v>
      </c>
      <c r="L9614" s="6">
        <f t="shared" si="300"/>
        <v>550</v>
      </c>
      <c r="M9614" s="8">
        <f t="shared" si="301"/>
        <v>10450</v>
      </c>
      <c r="N9614" t="str" cm="1">
        <f t="array" ref="N96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15" spans="2:14" x14ac:dyDescent="0.35">
      <c r="B9615" s="7">
        <v>2033613</v>
      </c>
      <c r="C9615" s="1" t="s">
        <v>19</v>
      </c>
      <c r="D9615" s="1" t="s">
        <v>25</v>
      </c>
      <c r="E9615" s="1" t="s">
        <v>43</v>
      </c>
      <c r="F9615" s="1" t="s">
        <v>518</v>
      </c>
      <c r="G9615" s="3">
        <v>45482</v>
      </c>
      <c r="H9615" s="3">
        <v>45487</v>
      </c>
      <c r="I9615" s="6">
        <v>800</v>
      </c>
      <c r="J9615" s="1">
        <v>2</v>
      </c>
      <c r="K9615" s="4">
        <v>0.05</v>
      </c>
      <c r="L9615" s="6">
        <f t="shared" si="300"/>
        <v>40</v>
      </c>
      <c r="M9615" s="8">
        <f t="shared" si="301"/>
        <v>1560</v>
      </c>
      <c r="N9615" t="str" cm="1">
        <f t="array" ref="N96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16" spans="2:14" x14ac:dyDescent="0.35">
      <c r="B9616" s="7">
        <v>2033614</v>
      </c>
      <c r="C9616" s="1" t="s">
        <v>20</v>
      </c>
      <c r="D9616" s="1" t="s">
        <v>488</v>
      </c>
      <c r="E9616" s="1" t="s">
        <v>44</v>
      </c>
      <c r="F9616" s="1" t="s">
        <v>519</v>
      </c>
      <c r="G9616" s="3">
        <v>45482</v>
      </c>
      <c r="H9616" s="3">
        <v>45483</v>
      </c>
      <c r="I9616" s="6">
        <v>5500</v>
      </c>
      <c r="J9616" s="1">
        <v>3</v>
      </c>
      <c r="K9616" s="4">
        <v>0.05</v>
      </c>
      <c r="L9616" s="6">
        <f t="shared" si="300"/>
        <v>275</v>
      </c>
      <c r="M9616" s="8">
        <f t="shared" si="301"/>
        <v>16225</v>
      </c>
      <c r="N9616" t="str" cm="1">
        <f t="array" ref="N961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17" spans="2:14" x14ac:dyDescent="0.35">
      <c r="B9617" s="7">
        <v>2033615</v>
      </c>
      <c r="C9617" s="1" t="s">
        <v>21</v>
      </c>
      <c r="D9617" s="1" t="s">
        <v>25</v>
      </c>
      <c r="E9617" s="1" t="s">
        <v>45</v>
      </c>
      <c r="F9617" s="1" t="s">
        <v>520</v>
      </c>
      <c r="G9617" s="3">
        <v>45482</v>
      </c>
      <c r="H9617" s="3">
        <v>45490</v>
      </c>
      <c r="I9617" s="6">
        <v>1350</v>
      </c>
      <c r="J9617" s="1">
        <v>2</v>
      </c>
      <c r="K9617" s="4">
        <v>0.05</v>
      </c>
      <c r="L9617" s="6">
        <f t="shared" si="300"/>
        <v>67.5</v>
      </c>
      <c r="M9617" s="8">
        <f t="shared" si="301"/>
        <v>2632.5</v>
      </c>
      <c r="N9617" t="str" cm="1">
        <f t="array" ref="N96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18" spans="2:14" x14ac:dyDescent="0.35">
      <c r="B9618" s="7">
        <v>2033616</v>
      </c>
      <c r="C9618" s="1" t="s">
        <v>22</v>
      </c>
      <c r="D9618" s="1" t="s">
        <v>26</v>
      </c>
      <c r="E9618" s="1" t="s">
        <v>46</v>
      </c>
      <c r="F9618" s="1" t="s">
        <v>521</v>
      </c>
      <c r="G9618" s="3">
        <v>45482</v>
      </c>
      <c r="H9618" s="3">
        <v>45484</v>
      </c>
      <c r="I9618" s="6">
        <v>4500</v>
      </c>
      <c r="J9618" s="1">
        <v>7</v>
      </c>
      <c r="K9618" s="4">
        <v>0.03</v>
      </c>
      <c r="L9618" s="6">
        <f t="shared" si="300"/>
        <v>135</v>
      </c>
      <c r="M9618" s="8">
        <f t="shared" si="301"/>
        <v>31365</v>
      </c>
      <c r="N9618" t="str" cm="1">
        <f t="array" ref="N96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19" spans="2:14" x14ac:dyDescent="0.35">
      <c r="B9619" s="7">
        <v>2033617</v>
      </c>
      <c r="C9619" s="1" t="s">
        <v>23</v>
      </c>
      <c r="D9619" s="1" t="s">
        <v>27</v>
      </c>
      <c r="E9619" s="1" t="s">
        <v>47</v>
      </c>
      <c r="F9619" s="1" t="s">
        <v>518</v>
      </c>
      <c r="G9619" s="3">
        <v>45482</v>
      </c>
      <c r="H9619" s="3">
        <v>45485</v>
      </c>
      <c r="I9619" s="6">
        <v>2350</v>
      </c>
      <c r="J9619" s="1">
        <v>2</v>
      </c>
      <c r="K9619" s="4">
        <v>0.1</v>
      </c>
      <c r="L9619" s="6">
        <f t="shared" si="300"/>
        <v>235</v>
      </c>
      <c r="M9619" s="8">
        <f t="shared" si="301"/>
        <v>4465</v>
      </c>
      <c r="N9619" t="str" cm="1">
        <f t="array" ref="N96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20" spans="2:14" x14ac:dyDescent="0.35">
      <c r="B9620" s="7">
        <v>2033618</v>
      </c>
      <c r="C9620" s="1" t="s">
        <v>24</v>
      </c>
      <c r="D9620" s="1" t="s">
        <v>28</v>
      </c>
      <c r="E9620" s="1" t="s">
        <v>48</v>
      </c>
      <c r="F9620" s="1" t="s">
        <v>518</v>
      </c>
      <c r="G9620" s="3">
        <v>45482</v>
      </c>
      <c r="H9620" s="3">
        <v>45487</v>
      </c>
      <c r="I9620" s="6">
        <v>90</v>
      </c>
      <c r="J9620" s="1">
        <v>1</v>
      </c>
      <c r="K9620" s="4">
        <v>0.05</v>
      </c>
      <c r="L9620" s="6">
        <f t="shared" si="300"/>
        <v>4.5</v>
      </c>
      <c r="M9620" s="8">
        <f t="shared" si="301"/>
        <v>85.5</v>
      </c>
      <c r="N9620" t="str" cm="1">
        <f t="array" ref="N96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21" spans="2:14" x14ac:dyDescent="0.35">
      <c r="B9621" s="7">
        <v>2033619</v>
      </c>
      <c r="C9621" s="1" t="s">
        <v>4</v>
      </c>
      <c r="D9621" s="1" t="s">
        <v>29</v>
      </c>
      <c r="E9621" s="1" t="s">
        <v>49</v>
      </c>
      <c r="F9621" s="1" t="s">
        <v>519</v>
      </c>
      <c r="G9621" s="3">
        <v>45482</v>
      </c>
      <c r="H9621" s="3">
        <v>45483</v>
      </c>
      <c r="I9621" s="6">
        <v>280</v>
      </c>
      <c r="J9621" s="1">
        <v>1</v>
      </c>
      <c r="K9621" s="4">
        <v>0.05</v>
      </c>
      <c r="L9621" s="6">
        <f t="shared" si="300"/>
        <v>14</v>
      </c>
      <c r="M9621" s="8">
        <f t="shared" si="301"/>
        <v>266</v>
      </c>
      <c r="N9621" t="str" cm="1">
        <f t="array" ref="N96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22" spans="2:14" x14ac:dyDescent="0.35">
      <c r="B9622" s="7">
        <v>2033620</v>
      </c>
      <c r="C9622" s="1" t="s">
        <v>5</v>
      </c>
      <c r="D9622" s="1" t="s">
        <v>25</v>
      </c>
      <c r="E9622" s="1" t="s">
        <v>50</v>
      </c>
      <c r="F9622" s="1" t="s">
        <v>521</v>
      </c>
      <c r="G9622" s="3">
        <v>45482</v>
      </c>
      <c r="H9622" s="3">
        <v>45490</v>
      </c>
      <c r="I9622" s="6">
        <v>70</v>
      </c>
      <c r="J9622" s="1">
        <v>1</v>
      </c>
      <c r="K9622" s="4">
        <v>0.02</v>
      </c>
      <c r="L9622" s="6">
        <f t="shared" si="300"/>
        <v>1.4000000000000001</v>
      </c>
      <c r="M9622" s="8">
        <f t="shared" si="301"/>
        <v>68.599999999999994</v>
      </c>
      <c r="N9622" t="str" cm="1">
        <f t="array" ref="N96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23" spans="2:14" x14ac:dyDescent="0.35">
      <c r="B9623" s="7">
        <v>2033621</v>
      </c>
      <c r="C9623" s="1" t="s">
        <v>6</v>
      </c>
      <c r="D9623" s="1" t="s">
        <v>30</v>
      </c>
      <c r="E9623" s="1" t="s">
        <v>51</v>
      </c>
      <c r="F9623" s="1" t="s">
        <v>520</v>
      </c>
      <c r="G9623" s="3">
        <v>45482</v>
      </c>
      <c r="H9623" s="3">
        <v>45484</v>
      </c>
      <c r="I9623" s="6">
        <v>230</v>
      </c>
      <c r="J9623" s="1">
        <v>2</v>
      </c>
      <c r="K9623" s="4">
        <v>0.06</v>
      </c>
      <c r="L9623" s="6">
        <f t="shared" si="300"/>
        <v>13.799999999999999</v>
      </c>
      <c r="M9623" s="8">
        <f t="shared" si="301"/>
        <v>446.2</v>
      </c>
      <c r="N9623" t="str" cm="1">
        <f t="array" ref="N96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24" spans="2:14" x14ac:dyDescent="0.35">
      <c r="B9624" s="7">
        <v>2033622</v>
      </c>
      <c r="C9624" s="1" t="s">
        <v>7</v>
      </c>
      <c r="D9624" s="1" t="s">
        <v>27</v>
      </c>
      <c r="E9624" s="1" t="s">
        <v>506</v>
      </c>
      <c r="F9624" s="1" t="s">
        <v>518</v>
      </c>
      <c r="G9624" s="3">
        <v>45482</v>
      </c>
      <c r="H9624" s="3">
        <v>45485</v>
      </c>
      <c r="I9624" s="6">
        <v>7999</v>
      </c>
      <c r="J9624" s="1">
        <v>1</v>
      </c>
      <c r="K9624" s="4">
        <v>0.15</v>
      </c>
      <c r="L9624" s="6">
        <f t="shared" si="300"/>
        <v>1199.8499999999999</v>
      </c>
      <c r="M9624" s="8">
        <f t="shared" si="301"/>
        <v>6799.15</v>
      </c>
      <c r="N9624" t="str" cm="1">
        <f t="array" ref="N96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25" spans="2:14" x14ac:dyDescent="0.35">
      <c r="B9625" s="7">
        <v>2033623</v>
      </c>
      <c r="C9625" s="1" t="s">
        <v>10</v>
      </c>
      <c r="D9625" s="1" t="s">
        <v>28</v>
      </c>
      <c r="E9625" s="1" t="s">
        <v>507</v>
      </c>
      <c r="F9625" s="1" t="s">
        <v>519</v>
      </c>
      <c r="G9625" s="3">
        <v>45482</v>
      </c>
      <c r="H9625" s="3">
        <v>45487</v>
      </c>
      <c r="I9625" s="6">
        <v>850</v>
      </c>
      <c r="J9625" s="1">
        <v>2</v>
      </c>
      <c r="K9625" s="4">
        <v>0.02</v>
      </c>
      <c r="L9625" s="6">
        <f t="shared" si="300"/>
        <v>17</v>
      </c>
      <c r="M9625" s="8">
        <f t="shared" si="301"/>
        <v>1683</v>
      </c>
      <c r="N9625" t="str" cm="1">
        <f t="array" ref="N96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26" spans="2:14" x14ac:dyDescent="0.35">
      <c r="B9626" s="7">
        <v>2033624</v>
      </c>
      <c r="C9626" s="1" t="s">
        <v>8</v>
      </c>
      <c r="D9626" s="1" t="s">
        <v>29</v>
      </c>
      <c r="E9626" s="1" t="s">
        <v>508</v>
      </c>
      <c r="F9626" s="1" t="s">
        <v>520</v>
      </c>
      <c r="G9626" s="3">
        <v>45482</v>
      </c>
      <c r="H9626" s="3">
        <v>45483</v>
      </c>
      <c r="I9626" s="6">
        <v>65000</v>
      </c>
      <c r="J9626" s="1">
        <v>7</v>
      </c>
      <c r="K9626" s="4">
        <v>0.02</v>
      </c>
      <c r="L9626" s="6">
        <f t="shared" si="300"/>
        <v>1300</v>
      </c>
      <c r="M9626" s="8">
        <f t="shared" si="301"/>
        <v>453700</v>
      </c>
      <c r="N9626" t="str" cm="1">
        <f t="array" ref="N96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27" spans="2:14" x14ac:dyDescent="0.35">
      <c r="B9627" s="7">
        <v>2033625</v>
      </c>
      <c r="C9627" s="1" t="s">
        <v>9</v>
      </c>
      <c r="D9627" s="1" t="s">
        <v>25</v>
      </c>
      <c r="E9627" s="1" t="s">
        <v>31</v>
      </c>
      <c r="F9627" s="1" t="s">
        <v>521</v>
      </c>
      <c r="G9627" s="3">
        <v>45482</v>
      </c>
      <c r="H9627" s="3">
        <v>45490</v>
      </c>
      <c r="I9627" s="6">
        <v>450</v>
      </c>
      <c r="J9627" s="1">
        <v>2</v>
      </c>
      <c r="K9627" s="4">
        <v>0.02</v>
      </c>
      <c r="L9627" s="6">
        <f t="shared" si="300"/>
        <v>9</v>
      </c>
      <c r="M9627" s="8">
        <f t="shared" si="301"/>
        <v>891</v>
      </c>
      <c r="N9627" t="str" cm="1">
        <f t="array" ref="N96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28" spans="2:14" x14ac:dyDescent="0.35">
      <c r="B9628" s="7">
        <v>2033626</v>
      </c>
      <c r="C9628" s="1" t="s">
        <v>11</v>
      </c>
      <c r="D9628" s="1" t="s">
        <v>26</v>
      </c>
      <c r="E9628" s="1" t="s">
        <v>32</v>
      </c>
      <c r="F9628" s="1" t="s">
        <v>518</v>
      </c>
      <c r="G9628" s="3">
        <v>45482</v>
      </c>
      <c r="H9628" s="3">
        <v>45484</v>
      </c>
      <c r="I9628" s="6">
        <v>1299</v>
      </c>
      <c r="J9628" s="1">
        <v>2</v>
      </c>
      <c r="K9628" s="4">
        <v>0.02</v>
      </c>
      <c r="L9628" s="6">
        <f t="shared" si="300"/>
        <v>25.98</v>
      </c>
      <c r="M9628" s="8">
        <f t="shared" si="301"/>
        <v>2572.02</v>
      </c>
      <c r="N9628" t="str" cm="1">
        <f t="array" ref="N96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29" spans="2:14" x14ac:dyDescent="0.35">
      <c r="B9629" s="7">
        <v>2033627</v>
      </c>
      <c r="C9629" s="1" t="s">
        <v>12</v>
      </c>
      <c r="D9629" s="1" t="s">
        <v>27</v>
      </c>
      <c r="E9629" s="1" t="s">
        <v>38</v>
      </c>
      <c r="F9629" s="1" t="s">
        <v>518</v>
      </c>
      <c r="G9629" s="3">
        <v>45482</v>
      </c>
      <c r="H9629" s="3">
        <v>45485</v>
      </c>
      <c r="I9629" s="6">
        <v>1700</v>
      </c>
      <c r="J9629" s="1">
        <v>1</v>
      </c>
      <c r="K9629" s="4">
        <v>0.02</v>
      </c>
      <c r="L9629" s="6">
        <f t="shared" si="300"/>
        <v>34</v>
      </c>
      <c r="M9629" s="8">
        <f t="shared" si="301"/>
        <v>1666</v>
      </c>
      <c r="N9629" t="str" cm="1">
        <f t="array" ref="N96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30" spans="2:14" x14ac:dyDescent="0.35">
      <c r="B9630" s="7">
        <v>2033628</v>
      </c>
      <c r="C9630" s="1" t="s">
        <v>13</v>
      </c>
      <c r="D9630" s="1" t="s">
        <v>28</v>
      </c>
      <c r="E9630" s="1" t="s">
        <v>33</v>
      </c>
      <c r="F9630" s="1" t="s">
        <v>519</v>
      </c>
      <c r="G9630" s="3">
        <v>45482</v>
      </c>
      <c r="H9630" s="3">
        <v>45487</v>
      </c>
      <c r="I9630" s="6">
        <v>55000</v>
      </c>
      <c r="J9630" s="1">
        <v>2</v>
      </c>
      <c r="K9630" s="4">
        <v>0.02</v>
      </c>
      <c r="L9630" s="6">
        <f t="shared" si="300"/>
        <v>1100</v>
      </c>
      <c r="M9630" s="8">
        <f t="shared" si="301"/>
        <v>108900</v>
      </c>
      <c r="N9630" t="str" cm="1">
        <f t="array" ref="N963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31" spans="2:14" x14ac:dyDescent="0.35">
      <c r="B9631" s="7">
        <v>2033629</v>
      </c>
      <c r="C9631" s="1" t="s">
        <v>14</v>
      </c>
      <c r="D9631" s="1" t="s">
        <v>29</v>
      </c>
      <c r="E9631" s="1" t="s">
        <v>34</v>
      </c>
      <c r="F9631" s="1" t="s">
        <v>521</v>
      </c>
      <c r="G9631" s="3">
        <v>45482</v>
      </c>
      <c r="H9631" s="3">
        <v>45483</v>
      </c>
      <c r="I9631" s="6">
        <v>57999</v>
      </c>
      <c r="J9631" s="1">
        <v>4</v>
      </c>
      <c r="K9631" s="4">
        <v>0.02</v>
      </c>
      <c r="L9631" s="6">
        <f t="shared" si="300"/>
        <v>1159.98</v>
      </c>
      <c r="M9631" s="8">
        <f t="shared" si="301"/>
        <v>230836.02</v>
      </c>
      <c r="N9631" t="str" cm="1">
        <f t="array" ref="N96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32" spans="2:14" x14ac:dyDescent="0.35">
      <c r="B9632" s="7">
        <v>2033630</v>
      </c>
      <c r="C9632" s="1" t="s">
        <v>15</v>
      </c>
      <c r="D9632" s="1" t="s">
        <v>25</v>
      </c>
      <c r="E9632" s="1" t="s">
        <v>35</v>
      </c>
      <c r="F9632" s="1" t="s">
        <v>520</v>
      </c>
      <c r="G9632" s="3">
        <v>45482</v>
      </c>
      <c r="H9632" s="3">
        <v>45490</v>
      </c>
      <c r="I9632" s="6">
        <v>1399</v>
      </c>
      <c r="J9632" s="1">
        <v>3</v>
      </c>
      <c r="K9632" s="4">
        <v>0.02</v>
      </c>
      <c r="L9632" s="6">
        <f t="shared" si="300"/>
        <v>27.98</v>
      </c>
      <c r="M9632" s="8">
        <f t="shared" si="301"/>
        <v>4169.0200000000004</v>
      </c>
      <c r="N9632" t="str" cm="1">
        <f t="array" ref="N96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33" spans="2:14" x14ac:dyDescent="0.35">
      <c r="B9633" s="7">
        <v>2033631</v>
      </c>
      <c r="C9633" s="1" t="s">
        <v>16</v>
      </c>
      <c r="D9633" s="1" t="s">
        <v>26</v>
      </c>
      <c r="E9633" s="1" t="s">
        <v>36</v>
      </c>
      <c r="F9633" s="1" t="s">
        <v>518</v>
      </c>
      <c r="G9633" s="3">
        <v>45482</v>
      </c>
      <c r="H9633" s="3">
        <v>45484</v>
      </c>
      <c r="I9633" s="6">
        <v>999</v>
      </c>
      <c r="J9633" s="1">
        <v>2</v>
      </c>
      <c r="K9633" s="4">
        <v>7.0000000000000007E-2</v>
      </c>
      <c r="L9633" s="6">
        <f t="shared" si="300"/>
        <v>69.930000000000007</v>
      </c>
      <c r="M9633" s="8">
        <f t="shared" si="301"/>
        <v>1928.07</v>
      </c>
      <c r="N9633" t="str" cm="1">
        <f t="array" ref="N96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34" spans="2:14" x14ac:dyDescent="0.35">
      <c r="B9634" s="7">
        <v>2033632</v>
      </c>
      <c r="C9634" s="1" t="s">
        <v>17</v>
      </c>
      <c r="D9634" s="1" t="s">
        <v>27</v>
      </c>
      <c r="E9634" s="1" t="s">
        <v>37</v>
      </c>
      <c r="F9634" s="1" t="s">
        <v>519</v>
      </c>
      <c r="G9634" s="3">
        <v>45482</v>
      </c>
      <c r="H9634" s="3">
        <v>45485</v>
      </c>
      <c r="I9634" s="6">
        <v>2099</v>
      </c>
      <c r="J9634" s="1">
        <v>1</v>
      </c>
      <c r="K9634" s="4">
        <v>0.03</v>
      </c>
      <c r="L9634" s="6">
        <f t="shared" si="300"/>
        <v>62.97</v>
      </c>
      <c r="M9634" s="8">
        <f t="shared" si="301"/>
        <v>2036.03</v>
      </c>
      <c r="N9634" t="str" cm="1">
        <f t="array" ref="N96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35" spans="2:14" x14ac:dyDescent="0.35">
      <c r="B9635" s="7">
        <v>2033633</v>
      </c>
      <c r="C9635" s="1" t="s">
        <v>18</v>
      </c>
      <c r="D9635" s="1" t="s">
        <v>28</v>
      </c>
      <c r="E9635" s="1" t="s">
        <v>39</v>
      </c>
      <c r="F9635" s="1" t="s">
        <v>520</v>
      </c>
      <c r="G9635" s="3">
        <v>45482</v>
      </c>
      <c r="H9635" s="3">
        <v>45487</v>
      </c>
      <c r="I9635" s="6">
        <v>11000</v>
      </c>
      <c r="J9635" s="1">
        <v>1</v>
      </c>
      <c r="K9635" s="4">
        <v>0.08</v>
      </c>
      <c r="L9635" s="6">
        <f t="shared" si="300"/>
        <v>880</v>
      </c>
      <c r="M9635" s="8">
        <f t="shared" si="301"/>
        <v>10120</v>
      </c>
      <c r="N9635" t="str" cm="1">
        <f t="array" ref="N96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36" spans="2:14" x14ac:dyDescent="0.35">
      <c r="B9636" s="7">
        <v>2033634</v>
      </c>
      <c r="C9636" s="1" t="s">
        <v>19</v>
      </c>
      <c r="D9636" s="1" t="s">
        <v>29</v>
      </c>
      <c r="E9636" s="1" t="s">
        <v>40</v>
      </c>
      <c r="F9636" s="1" t="s">
        <v>521</v>
      </c>
      <c r="G9636" s="3">
        <v>45482</v>
      </c>
      <c r="H9636" s="3">
        <v>45483</v>
      </c>
      <c r="I9636" s="6">
        <v>800</v>
      </c>
      <c r="J9636" s="1">
        <v>2</v>
      </c>
      <c r="K9636" s="4">
        <v>0.05</v>
      </c>
      <c r="L9636" s="6">
        <f t="shared" si="300"/>
        <v>40</v>
      </c>
      <c r="M9636" s="8">
        <f t="shared" si="301"/>
        <v>1560</v>
      </c>
      <c r="N9636" t="str" cm="1">
        <f t="array" ref="N96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37" spans="2:14" x14ac:dyDescent="0.35">
      <c r="B9637" s="7">
        <v>2033635</v>
      </c>
      <c r="C9637" s="1" t="s">
        <v>20</v>
      </c>
      <c r="D9637" s="1" t="s">
        <v>25</v>
      </c>
      <c r="E9637" s="1" t="s">
        <v>41</v>
      </c>
      <c r="F9637" s="1" t="s">
        <v>518</v>
      </c>
      <c r="G9637" s="3">
        <v>45482</v>
      </c>
      <c r="H9637" s="3">
        <v>45490</v>
      </c>
      <c r="I9637" s="6">
        <v>5500</v>
      </c>
      <c r="J9637" s="1">
        <v>1</v>
      </c>
      <c r="K9637" s="4">
        <v>0.05</v>
      </c>
      <c r="L9637" s="6">
        <f t="shared" si="300"/>
        <v>275</v>
      </c>
      <c r="M9637" s="8">
        <f t="shared" si="301"/>
        <v>5225</v>
      </c>
      <c r="N9637" t="str" cm="1">
        <f t="array" ref="N96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38" spans="2:14" x14ac:dyDescent="0.35">
      <c r="B9638" s="7">
        <v>2033636</v>
      </c>
      <c r="C9638" s="1" t="s">
        <v>21</v>
      </c>
      <c r="D9638" s="1" t="s">
        <v>489</v>
      </c>
      <c r="E9638" s="1" t="s">
        <v>42</v>
      </c>
      <c r="F9638" s="1" t="s">
        <v>518</v>
      </c>
      <c r="G9638" s="3">
        <v>45482</v>
      </c>
      <c r="H9638" s="3">
        <v>45484</v>
      </c>
      <c r="I9638" s="6">
        <v>1350</v>
      </c>
      <c r="J9638" s="1">
        <v>3</v>
      </c>
      <c r="K9638" s="4">
        <v>0.05</v>
      </c>
      <c r="L9638" s="6">
        <f t="shared" si="300"/>
        <v>67.5</v>
      </c>
      <c r="M9638" s="8">
        <f t="shared" si="301"/>
        <v>3982.5</v>
      </c>
      <c r="N9638" t="str" cm="1">
        <f t="array" ref="N96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39" spans="2:14" x14ac:dyDescent="0.35">
      <c r="B9639" s="7">
        <v>2033637</v>
      </c>
      <c r="C9639" s="1" t="s">
        <v>22</v>
      </c>
      <c r="D9639" s="1" t="s">
        <v>25</v>
      </c>
      <c r="E9639" s="1" t="s">
        <v>43</v>
      </c>
      <c r="F9639" s="1" t="s">
        <v>519</v>
      </c>
      <c r="G9639" s="3">
        <v>45482</v>
      </c>
      <c r="H9639" s="3">
        <v>45485</v>
      </c>
      <c r="I9639" s="6">
        <v>4500</v>
      </c>
      <c r="J9639" s="1">
        <v>2</v>
      </c>
      <c r="K9639" s="4">
        <v>0.05</v>
      </c>
      <c r="L9639" s="6">
        <f t="shared" si="300"/>
        <v>225</v>
      </c>
      <c r="M9639" s="8">
        <f t="shared" si="301"/>
        <v>8775</v>
      </c>
      <c r="N9639" t="str" cm="1">
        <f t="array" ref="N96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40" spans="2:14" x14ac:dyDescent="0.35">
      <c r="B9640" s="7">
        <v>2033638</v>
      </c>
      <c r="C9640" s="1" t="s">
        <v>23</v>
      </c>
      <c r="D9640" s="1" t="s">
        <v>26</v>
      </c>
      <c r="E9640" s="1" t="s">
        <v>44</v>
      </c>
      <c r="F9640" s="1" t="s">
        <v>521</v>
      </c>
      <c r="G9640" s="3">
        <v>45482</v>
      </c>
      <c r="H9640" s="3">
        <v>45487</v>
      </c>
      <c r="I9640" s="6">
        <v>2350</v>
      </c>
      <c r="J9640" s="1">
        <v>1</v>
      </c>
      <c r="K9640" s="4">
        <v>0.03</v>
      </c>
      <c r="L9640" s="6">
        <f t="shared" si="300"/>
        <v>70.5</v>
      </c>
      <c r="M9640" s="8">
        <f t="shared" si="301"/>
        <v>2279.5</v>
      </c>
      <c r="N9640" t="str" cm="1">
        <f t="array" ref="N96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41" spans="2:14" x14ac:dyDescent="0.35">
      <c r="B9641" s="7">
        <v>2033639</v>
      </c>
      <c r="C9641" s="1" t="s">
        <v>24</v>
      </c>
      <c r="D9641" s="1" t="s">
        <v>27</v>
      </c>
      <c r="E9641" s="1" t="s">
        <v>45</v>
      </c>
      <c r="F9641" s="1" t="s">
        <v>520</v>
      </c>
      <c r="G9641" s="3">
        <v>45482</v>
      </c>
      <c r="H9641" s="3">
        <v>45483</v>
      </c>
      <c r="I9641" s="6">
        <v>90</v>
      </c>
      <c r="J9641" s="1">
        <v>2</v>
      </c>
      <c r="K9641" s="4">
        <v>0.1</v>
      </c>
      <c r="L9641" s="6">
        <f t="shared" si="300"/>
        <v>9</v>
      </c>
      <c r="M9641" s="8">
        <f t="shared" si="301"/>
        <v>171</v>
      </c>
      <c r="N9641" t="str" cm="1">
        <f t="array" ref="N96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42" spans="2:14" x14ac:dyDescent="0.35">
      <c r="B9642" s="7">
        <v>2033640</v>
      </c>
      <c r="C9642" s="1" t="s">
        <v>4</v>
      </c>
      <c r="D9642" s="1" t="s">
        <v>28</v>
      </c>
      <c r="E9642" s="1" t="s">
        <v>46</v>
      </c>
      <c r="F9642" s="1" t="s">
        <v>518</v>
      </c>
      <c r="G9642" s="3">
        <v>45482</v>
      </c>
      <c r="H9642" s="3">
        <v>45490</v>
      </c>
      <c r="I9642" s="6">
        <v>280</v>
      </c>
      <c r="J9642" s="1">
        <v>1</v>
      </c>
      <c r="K9642" s="4">
        <v>0.05</v>
      </c>
      <c r="L9642" s="6">
        <f t="shared" si="300"/>
        <v>14</v>
      </c>
      <c r="M9642" s="8">
        <f t="shared" si="301"/>
        <v>266</v>
      </c>
      <c r="N9642" t="str" cm="1">
        <f t="array" ref="N96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43" spans="2:14" x14ac:dyDescent="0.35">
      <c r="B9643" s="7">
        <v>2033641</v>
      </c>
      <c r="C9643" s="1" t="s">
        <v>5</v>
      </c>
      <c r="D9643" s="1" t="s">
        <v>29</v>
      </c>
      <c r="E9643" s="1" t="s">
        <v>47</v>
      </c>
      <c r="F9643" s="1" t="s">
        <v>519</v>
      </c>
      <c r="G9643" s="3">
        <v>45482</v>
      </c>
      <c r="H9643" s="3">
        <v>45484</v>
      </c>
      <c r="I9643" s="6">
        <v>70</v>
      </c>
      <c r="J9643" s="1">
        <v>2</v>
      </c>
      <c r="K9643" s="4">
        <v>0.05</v>
      </c>
      <c r="L9643" s="6">
        <f t="shared" si="300"/>
        <v>3.5</v>
      </c>
      <c r="M9643" s="8">
        <f t="shared" si="301"/>
        <v>136.5</v>
      </c>
      <c r="N9643" t="str" cm="1">
        <f t="array" ref="N96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44" spans="2:14" x14ac:dyDescent="0.35">
      <c r="B9644" s="7">
        <v>2033642</v>
      </c>
      <c r="C9644" s="1" t="s">
        <v>6</v>
      </c>
      <c r="D9644" s="1" t="s">
        <v>25</v>
      </c>
      <c r="E9644" s="1" t="s">
        <v>48</v>
      </c>
      <c r="F9644" s="1" t="s">
        <v>520</v>
      </c>
      <c r="G9644" s="3">
        <v>45482</v>
      </c>
      <c r="H9644" s="3">
        <v>45485</v>
      </c>
      <c r="I9644" s="6">
        <v>230</v>
      </c>
      <c r="J9644" s="1">
        <v>3</v>
      </c>
      <c r="K9644" s="4">
        <v>0.02</v>
      </c>
      <c r="L9644" s="6">
        <f t="shared" si="300"/>
        <v>4.6000000000000005</v>
      </c>
      <c r="M9644" s="8">
        <f t="shared" si="301"/>
        <v>685.4</v>
      </c>
      <c r="N9644" t="str" cm="1">
        <f t="array" ref="N96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45" spans="2:14" x14ac:dyDescent="0.35">
      <c r="B9645" s="7">
        <v>2033643</v>
      </c>
      <c r="C9645" s="1" t="s">
        <v>7</v>
      </c>
      <c r="D9645" s="1" t="s">
        <v>30</v>
      </c>
      <c r="E9645" s="1" t="s">
        <v>49</v>
      </c>
      <c r="F9645" s="1" t="s">
        <v>521</v>
      </c>
      <c r="G9645" s="3">
        <v>45482</v>
      </c>
      <c r="H9645" s="3">
        <v>45487</v>
      </c>
      <c r="I9645" s="6">
        <v>7999</v>
      </c>
      <c r="J9645" s="1">
        <v>2</v>
      </c>
      <c r="K9645" s="4">
        <v>0.06</v>
      </c>
      <c r="L9645" s="6">
        <f t="shared" si="300"/>
        <v>479.94</v>
      </c>
      <c r="M9645" s="8">
        <f t="shared" si="301"/>
        <v>15518.06</v>
      </c>
      <c r="N9645" t="str" cm="1">
        <f t="array" ref="N96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46" spans="2:14" x14ac:dyDescent="0.35">
      <c r="B9646" s="7">
        <v>2033644</v>
      </c>
      <c r="C9646" s="1" t="s">
        <v>10</v>
      </c>
      <c r="D9646" s="1" t="s">
        <v>27</v>
      </c>
      <c r="E9646" s="1" t="s">
        <v>50</v>
      </c>
      <c r="F9646" s="1" t="s">
        <v>518</v>
      </c>
      <c r="G9646" s="3">
        <v>45482</v>
      </c>
      <c r="H9646" s="3">
        <v>45483</v>
      </c>
      <c r="I9646" s="6">
        <v>850</v>
      </c>
      <c r="J9646" s="1">
        <v>7</v>
      </c>
      <c r="K9646" s="4">
        <v>0.15</v>
      </c>
      <c r="L9646" s="6">
        <f t="shared" si="300"/>
        <v>127.5</v>
      </c>
      <c r="M9646" s="8">
        <f t="shared" si="301"/>
        <v>5822.5</v>
      </c>
      <c r="N9646" t="str" cm="1">
        <f t="array" ref="N96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47" spans="2:14" x14ac:dyDescent="0.35">
      <c r="B9647" s="7">
        <v>2033645</v>
      </c>
      <c r="C9647" s="1" t="s">
        <v>8</v>
      </c>
      <c r="D9647" s="1" t="s">
        <v>28</v>
      </c>
      <c r="E9647" s="1" t="s">
        <v>51</v>
      </c>
      <c r="F9647" s="1" t="s">
        <v>518</v>
      </c>
      <c r="G9647" s="3">
        <v>45482</v>
      </c>
      <c r="H9647" s="3">
        <v>45490</v>
      </c>
      <c r="I9647" s="6">
        <v>65000</v>
      </c>
      <c r="J9647" s="1">
        <v>2</v>
      </c>
      <c r="K9647" s="4">
        <v>0.02</v>
      </c>
      <c r="L9647" s="6">
        <f t="shared" si="300"/>
        <v>1300</v>
      </c>
      <c r="M9647" s="8">
        <f t="shared" si="301"/>
        <v>128700</v>
      </c>
      <c r="N9647" t="str" cm="1">
        <f t="array" ref="N96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48" spans="2:14" x14ac:dyDescent="0.35">
      <c r="B9648" s="7">
        <v>2033646</v>
      </c>
      <c r="C9648" s="1" t="s">
        <v>9</v>
      </c>
      <c r="D9648" s="1" t="s">
        <v>29</v>
      </c>
      <c r="E9648" s="1" t="s">
        <v>506</v>
      </c>
      <c r="F9648" s="1" t="s">
        <v>519</v>
      </c>
      <c r="G9648" s="3">
        <v>45482</v>
      </c>
      <c r="H9648" s="3">
        <v>45484</v>
      </c>
      <c r="I9648" s="6">
        <v>450</v>
      </c>
      <c r="J9648" s="1">
        <v>1</v>
      </c>
      <c r="K9648" s="4">
        <v>0.02</v>
      </c>
      <c r="L9648" s="6">
        <f t="shared" si="300"/>
        <v>9</v>
      </c>
      <c r="M9648" s="8">
        <f t="shared" si="301"/>
        <v>441</v>
      </c>
      <c r="N9648" t="str" cm="1">
        <f t="array" ref="N96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49" spans="2:14" x14ac:dyDescent="0.35">
      <c r="B9649" s="7">
        <v>2033647</v>
      </c>
      <c r="C9649" s="1" t="s">
        <v>11</v>
      </c>
      <c r="D9649" s="1" t="s">
        <v>25</v>
      </c>
      <c r="E9649" s="1" t="s">
        <v>507</v>
      </c>
      <c r="F9649" s="1" t="s">
        <v>521</v>
      </c>
      <c r="G9649" s="3">
        <v>45482</v>
      </c>
      <c r="H9649" s="3">
        <v>45485</v>
      </c>
      <c r="I9649" s="6">
        <v>1299</v>
      </c>
      <c r="J9649" s="1">
        <v>1</v>
      </c>
      <c r="K9649" s="4">
        <v>0.02</v>
      </c>
      <c r="L9649" s="6">
        <f t="shared" si="300"/>
        <v>25.98</v>
      </c>
      <c r="M9649" s="8">
        <f t="shared" si="301"/>
        <v>1273.02</v>
      </c>
      <c r="N9649" t="str" cm="1">
        <f t="array" ref="N96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50" spans="2:14" x14ac:dyDescent="0.35">
      <c r="B9650" s="7">
        <v>2033648</v>
      </c>
      <c r="C9650" s="1" t="s">
        <v>12</v>
      </c>
      <c r="D9650" s="1" t="s">
        <v>26</v>
      </c>
      <c r="E9650" s="1" t="s">
        <v>508</v>
      </c>
      <c r="F9650" s="1" t="s">
        <v>520</v>
      </c>
      <c r="G9650" s="3">
        <v>45482</v>
      </c>
      <c r="H9650" s="3">
        <v>45487</v>
      </c>
      <c r="I9650" s="6">
        <v>1700</v>
      </c>
      <c r="J9650" s="1">
        <v>1</v>
      </c>
      <c r="K9650" s="4">
        <v>0.02</v>
      </c>
      <c r="L9650" s="6">
        <f t="shared" si="300"/>
        <v>34</v>
      </c>
      <c r="M9650" s="8">
        <f t="shared" si="301"/>
        <v>1666</v>
      </c>
      <c r="N9650" t="str" cm="1">
        <f t="array" ref="N965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51" spans="2:14" x14ac:dyDescent="0.35">
      <c r="B9651" s="7">
        <v>2033649</v>
      </c>
      <c r="C9651" s="1" t="s">
        <v>13</v>
      </c>
      <c r="D9651" s="1" t="s">
        <v>27</v>
      </c>
      <c r="E9651" s="1" t="s">
        <v>31</v>
      </c>
      <c r="F9651" s="1" t="s">
        <v>518</v>
      </c>
      <c r="G9651" s="3">
        <v>45482</v>
      </c>
      <c r="H9651" s="3">
        <v>45483</v>
      </c>
      <c r="I9651" s="6">
        <v>55000</v>
      </c>
      <c r="J9651" s="1">
        <v>2</v>
      </c>
      <c r="K9651" s="4">
        <v>0.02</v>
      </c>
      <c r="L9651" s="6">
        <f t="shared" si="300"/>
        <v>1100</v>
      </c>
      <c r="M9651" s="8">
        <f t="shared" si="301"/>
        <v>108900</v>
      </c>
      <c r="N9651" t="str" cm="1">
        <f t="array" ref="N965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52" spans="2:14" x14ac:dyDescent="0.35">
      <c r="B9652" s="7">
        <v>2033650</v>
      </c>
      <c r="C9652" s="1" t="s">
        <v>14</v>
      </c>
      <c r="D9652" s="1" t="s">
        <v>28</v>
      </c>
      <c r="E9652" s="1" t="s">
        <v>32</v>
      </c>
      <c r="F9652" s="1" t="s">
        <v>519</v>
      </c>
      <c r="G9652" s="3">
        <v>45482</v>
      </c>
      <c r="H9652" s="3">
        <v>45490</v>
      </c>
      <c r="I9652" s="6">
        <v>57999</v>
      </c>
      <c r="J9652" s="1">
        <v>1</v>
      </c>
      <c r="K9652" s="4">
        <v>0.02</v>
      </c>
      <c r="L9652" s="6">
        <f t="shared" si="300"/>
        <v>1159.98</v>
      </c>
      <c r="M9652" s="8">
        <f t="shared" si="301"/>
        <v>56839.02</v>
      </c>
      <c r="N9652" t="str" cm="1">
        <f t="array" ref="N96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53" spans="2:14" x14ac:dyDescent="0.35">
      <c r="B9653" s="7">
        <v>2033651</v>
      </c>
      <c r="C9653" s="1" t="s">
        <v>15</v>
      </c>
      <c r="D9653" s="1" t="s">
        <v>29</v>
      </c>
      <c r="E9653" s="1" t="s">
        <v>38</v>
      </c>
      <c r="F9653" s="1" t="s">
        <v>520</v>
      </c>
      <c r="G9653" s="3">
        <v>45482</v>
      </c>
      <c r="H9653" s="3">
        <v>45484</v>
      </c>
      <c r="I9653" s="6">
        <v>1399</v>
      </c>
      <c r="J9653" s="1">
        <v>2</v>
      </c>
      <c r="K9653" s="4">
        <v>0.02</v>
      </c>
      <c r="L9653" s="6">
        <f t="shared" si="300"/>
        <v>27.98</v>
      </c>
      <c r="M9653" s="8">
        <f t="shared" si="301"/>
        <v>2770.02</v>
      </c>
      <c r="N9653" t="str" cm="1">
        <f t="array" ref="N96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54" spans="2:14" x14ac:dyDescent="0.35">
      <c r="B9654" s="7">
        <v>2033652</v>
      </c>
      <c r="C9654" s="1" t="s">
        <v>16</v>
      </c>
      <c r="D9654" s="1" t="s">
        <v>25</v>
      </c>
      <c r="E9654" s="1" t="s">
        <v>33</v>
      </c>
      <c r="F9654" s="1" t="s">
        <v>521</v>
      </c>
      <c r="G9654" s="3">
        <v>45482</v>
      </c>
      <c r="H9654" s="3">
        <v>45485</v>
      </c>
      <c r="I9654" s="6">
        <v>999</v>
      </c>
      <c r="J9654" s="1">
        <v>7</v>
      </c>
      <c r="K9654" s="4">
        <v>0.02</v>
      </c>
      <c r="L9654" s="6">
        <f t="shared" si="300"/>
        <v>19.98</v>
      </c>
      <c r="M9654" s="8">
        <f t="shared" si="301"/>
        <v>6973.02</v>
      </c>
      <c r="N9654" t="str" cm="1">
        <f t="array" ref="N96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55" spans="2:14" x14ac:dyDescent="0.35">
      <c r="B9655" s="7">
        <v>2033653</v>
      </c>
      <c r="C9655" s="1" t="s">
        <v>17</v>
      </c>
      <c r="D9655" s="1" t="s">
        <v>26</v>
      </c>
      <c r="E9655" s="1" t="s">
        <v>34</v>
      </c>
      <c r="F9655" s="1" t="s">
        <v>518</v>
      </c>
      <c r="G9655" s="3">
        <v>45482</v>
      </c>
      <c r="H9655" s="3">
        <v>45487</v>
      </c>
      <c r="I9655" s="6">
        <v>2099</v>
      </c>
      <c r="J9655" s="1">
        <v>2</v>
      </c>
      <c r="K9655" s="4">
        <v>7.0000000000000007E-2</v>
      </c>
      <c r="L9655" s="6">
        <f t="shared" si="300"/>
        <v>146.93</v>
      </c>
      <c r="M9655" s="8">
        <f t="shared" si="301"/>
        <v>4051.07</v>
      </c>
      <c r="N9655" t="str" cm="1">
        <f t="array" ref="N96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56" spans="2:14" x14ac:dyDescent="0.35">
      <c r="B9656" s="7">
        <v>2033654</v>
      </c>
      <c r="C9656" s="1" t="s">
        <v>18</v>
      </c>
      <c r="D9656" s="1" t="s">
        <v>27</v>
      </c>
      <c r="E9656" s="1" t="s">
        <v>35</v>
      </c>
      <c r="F9656" s="1" t="s">
        <v>518</v>
      </c>
      <c r="G9656" s="3">
        <v>45482</v>
      </c>
      <c r="H9656" s="3">
        <v>45483</v>
      </c>
      <c r="I9656" s="6">
        <v>11000</v>
      </c>
      <c r="J9656" s="1">
        <v>2</v>
      </c>
      <c r="K9656" s="4">
        <v>0.03</v>
      </c>
      <c r="L9656" s="6">
        <f t="shared" si="300"/>
        <v>330</v>
      </c>
      <c r="M9656" s="8">
        <f t="shared" si="301"/>
        <v>21670</v>
      </c>
      <c r="N9656" t="str" cm="1">
        <f t="array" ref="N96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57" spans="2:14" x14ac:dyDescent="0.35">
      <c r="B9657" s="7">
        <v>2033655</v>
      </c>
      <c r="C9657" s="1" t="s">
        <v>19</v>
      </c>
      <c r="D9657" s="1" t="s">
        <v>28</v>
      </c>
      <c r="E9657" s="1" t="s">
        <v>36</v>
      </c>
      <c r="F9657" s="1" t="s">
        <v>519</v>
      </c>
      <c r="G9657" s="3">
        <v>45482</v>
      </c>
      <c r="H9657" s="3">
        <v>45490</v>
      </c>
      <c r="I9657" s="6">
        <v>800</v>
      </c>
      <c r="J9657" s="1">
        <v>1</v>
      </c>
      <c r="K9657" s="4">
        <v>0.08</v>
      </c>
      <c r="L9657" s="6">
        <f t="shared" si="300"/>
        <v>64</v>
      </c>
      <c r="M9657" s="8">
        <f t="shared" si="301"/>
        <v>736</v>
      </c>
      <c r="N9657" t="str" cm="1">
        <f t="array" ref="N96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58" spans="2:14" x14ac:dyDescent="0.35">
      <c r="B9658" s="7">
        <v>2033656</v>
      </c>
      <c r="C9658" s="1" t="s">
        <v>20</v>
      </c>
      <c r="D9658" s="1" t="s">
        <v>29</v>
      </c>
      <c r="E9658" s="1" t="s">
        <v>37</v>
      </c>
      <c r="F9658" s="1" t="s">
        <v>521</v>
      </c>
      <c r="G9658" s="3">
        <v>45482</v>
      </c>
      <c r="H9658" s="3">
        <v>45484</v>
      </c>
      <c r="I9658" s="6">
        <v>5500</v>
      </c>
      <c r="J9658" s="1">
        <v>2</v>
      </c>
      <c r="K9658" s="4">
        <v>0.05</v>
      </c>
      <c r="L9658" s="6">
        <f t="shared" si="300"/>
        <v>275</v>
      </c>
      <c r="M9658" s="8">
        <f t="shared" si="301"/>
        <v>10725</v>
      </c>
      <c r="N9658" t="str" cm="1">
        <f t="array" ref="N965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59" spans="2:14" x14ac:dyDescent="0.35">
      <c r="B9659" s="7">
        <v>2033657</v>
      </c>
      <c r="C9659" s="1" t="s">
        <v>21</v>
      </c>
      <c r="D9659" s="1" t="s">
        <v>25</v>
      </c>
      <c r="E9659" s="1" t="s">
        <v>39</v>
      </c>
      <c r="F9659" s="1" t="s">
        <v>520</v>
      </c>
      <c r="G9659" s="3">
        <v>45482</v>
      </c>
      <c r="H9659" s="3">
        <v>45485</v>
      </c>
      <c r="I9659" s="6">
        <v>1350</v>
      </c>
      <c r="J9659" s="1">
        <v>4</v>
      </c>
      <c r="K9659" s="4">
        <v>0.05</v>
      </c>
      <c r="L9659" s="6">
        <f t="shared" si="300"/>
        <v>67.5</v>
      </c>
      <c r="M9659" s="8">
        <f t="shared" si="301"/>
        <v>5332.5</v>
      </c>
      <c r="N9659" t="str" cm="1">
        <f t="array" ref="N96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60" spans="2:14" x14ac:dyDescent="0.35">
      <c r="B9660" s="7">
        <v>2033658</v>
      </c>
      <c r="C9660" s="1" t="s">
        <v>22</v>
      </c>
      <c r="D9660" s="1" t="s">
        <v>490</v>
      </c>
      <c r="E9660" s="1" t="s">
        <v>40</v>
      </c>
      <c r="F9660" s="1" t="s">
        <v>518</v>
      </c>
      <c r="G9660" s="3">
        <v>45482</v>
      </c>
      <c r="H9660" s="3">
        <v>45487</v>
      </c>
      <c r="I9660" s="6">
        <v>4500</v>
      </c>
      <c r="J9660" s="1">
        <v>3</v>
      </c>
      <c r="K9660" s="4">
        <v>0.05</v>
      </c>
      <c r="L9660" s="6">
        <f t="shared" si="300"/>
        <v>225</v>
      </c>
      <c r="M9660" s="8">
        <f t="shared" si="301"/>
        <v>13275</v>
      </c>
      <c r="N9660" t="str" cm="1">
        <f t="array" ref="N966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61" spans="2:14" x14ac:dyDescent="0.35">
      <c r="B9661" s="7">
        <v>2033659</v>
      </c>
      <c r="C9661" s="1" t="s">
        <v>23</v>
      </c>
      <c r="D9661" s="1" t="s">
        <v>25</v>
      </c>
      <c r="E9661" s="1" t="s">
        <v>41</v>
      </c>
      <c r="F9661" s="1" t="s">
        <v>519</v>
      </c>
      <c r="G9661" s="3">
        <v>45482</v>
      </c>
      <c r="H9661" s="3">
        <v>45483</v>
      </c>
      <c r="I9661" s="6">
        <v>2350</v>
      </c>
      <c r="J9661" s="1">
        <v>2</v>
      </c>
      <c r="K9661" s="4">
        <v>0.05</v>
      </c>
      <c r="L9661" s="6">
        <f t="shared" si="300"/>
        <v>117.5</v>
      </c>
      <c r="M9661" s="8">
        <f t="shared" si="301"/>
        <v>4582.5</v>
      </c>
      <c r="N9661" t="str" cm="1">
        <f t="array" ref="N96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62" spans="2:14" x14ac:dyDescent="0.35">
      <c r="B9662" s="7">
        <v>2033660</v>
      </c>
      <c r="C9662" s="1" t="s">
        <v>24</v>
      </c>
      <c r="D9662" s="1" t="s">
        <v>26</v>
      </c>
      <c r="E9662" s="1" t="s">
        <v>42</v>
      </c>
      <c r="F9662" s="1" t="s">
        <v>520</v>
      </c>
      <c r="G9662" s="3">
        <v>45482</v>
      </c>
      <c r="H9662" s="3">
        <v>45490</v>
      </c>
      <c r="I9662" s="6">
        <v>90</v>
      </c>
      <c r="J9662" s="1">
        <v>1</v>
      </c>
      <c r="K9662" s="4">
        <v>0.03</v>
      </c>
      <c r="L9662" s="6">
        <f t="shared" si="300"/>
        <v>2.6999999999999997</v>
      </c>
      <c r="M9662" s="8">
        <f t="shared" si="301"/>
        <v>87.3</v>
      </c>
      <c r="N9662" t="str" cm="1">
        <f t="array" ref="N96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63" spans="2:14" x14ac:dyDescent="0.35">
      <c r="B9663" s="7">
        <v>2033661</v>
      </c>
      <c r="C9663" s="1" t="s">
        <v>4</v>
      </c>
      <c r="D9663" s="1" t="s">
        <v>27</v>
      </c>
      <c r="E9663" s="1" t="s">
        <v>43</v>
      </c>
      <c r="F9663" s="1" t="s">
        <v>521</v>
      </c>
      <c r="G9663" s="3">
        <v>45482</v>
      </c>
      <c r="H9663" s="3">
        <v>45484</v>
      </c>
      <c r="I9663" s="6">
        <v>280</v>
      </c>
      <c r="J9663" s="1">
        <v>1</v>
      </c>
      <c r="K9663" s="4">
        <v>0.1</v>
      </c>
      <c r="L9663" s="6">
        <f t="shared" si="300"/>
        <v>28</v>
      </c>
      <c r="M9663" s="8">
        <f t="shared" si="301"/>
        <v>252</v>
      </c>
      <c r="N9663" t="str" cm="1">
        <f t="array" ref="N96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64" spans="2:14" x14ac:dyDescent="0.35">
      <c r="B9664" s="7">
        <v>2033662</v>
      </c>
      <c r="C9664" s="1" t="s">
        <v>5</v>
      </c>
      <c r="D9664" s="1" t="s">
        <v>28</v>
      </c>
      <c r="E9664" s="1" t="s">
        <v>44</v>
      </c>
      <c r="F9664" s="1" t="s">
        <v>518</v>
      </c>
      <c r="G9664" s="3">
        <v>45482</v>
      </c>
      <c r="H9664" s="3">
        <v>45485</v>
      </c>
      <c r="I9664" s="6">
        <v>70</v>
      </c>
      <c r="J9664" s="1">
        <v>2</v>
      </c>
      <c r="K9664" s="4">
        <v>0.05</v>
      </c>
      <c r="L9664" s="6">
        <f t="shared" si="300"/>
        <v>3.5</v>
      </c>
      <c r="M9664" s="8">
        <f t="shared" si="301"/>
        <v>136.5</v>
      </c>
      <c r="N9664" t="str" cm="1">
        <f t="array" ref="N96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65" spans="2:14" x14ac:dyDescent="0.35">
      <c r="B9665" s="7">
        <v>2033663</v>
      </c>
      <c r="C9665" s="1" t="s">
        <v>6</v>
      </c>
      <c r="D9665" s="1" t="s">
        <v>29</v>
      </c>
      <c r="E9665" s="1" t="s">
        <v>45</v>
      </c>
      <c r="F9665" s="1" t="s">
        <v>518</v>
      </c>
      <c r="G9665" s="3">
        <v>45482</v>
      </c>
      <c r="H9665" s="3">
        <v>45487</v>
      </c>
      <c r="I9665" s="6">
        <v>230</v>
      </c>
      <c r="J9665" s="1">
        <v>1</v>
      </c>
      <c r="K9665" s="4">
        <v>0.05</v>
      </c>
      <c r="L9665" s="6">
        <f t="shared" si="300"/>
        <v>11.5</v>
      </c>
      <c r="M9665" s="8">
        <f t="shared" si="301"/>
        <v>218.5</v>
      </c>
      <c r="N9665" t="str" cm="1">
        <f t="array" ref="N96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66" spans="2:14" x14ac:dyDescent="0.35">
      <c r="B9666" s="7">
        <v>2033664</v>
      </c>
      <c r="C9666" s="1" t="s">
        <v>7</v>
      </c>
      <c r="D9666" s="1" t="s">
        <v>25</v>
      </c>
      <c r="E9666" s="1" t="s">
        <v>46</v>
      </c>
      <c r="F9666" s="1" t="s">
        <v>519</v>
      </c>
      <c r="G9666" s="3">
        <v>45482</v>
      </c>
      <c r="H9666" s="3">
        <v>45483</v>
      </c>
      <c r="I9666" s="6">
        <v>7999</v>
      </c>
      <c r="J9666" s="1">
        <v>3</v>
      </c>
      <c r="K9666" s="4">
        <v>0.02</v>
      </c>
      <c r="L9666" s="6">
        <f t="shared" si="300"/>
        <v>159.97999999999999</v>
      </c>
      <c r="M9666" s="8">
        <f t="shared" si="301"/>
        <v>23837.02</v>
      </c>
      <c r="N9666" t="str" cm="1">
        <f t="array" ref="N96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67" spans="2:14" x14ac:dyDescent="0.35">
      <c r="B9667" s="7">
        <v>2033665</v>
      </c>
      <c r="C9667" s="1" t="s">
        <v>10</v>
      </c>
      <c r="D9667" s="1" t="s">
        <v>30</v>
      </c>
      <c r="E9667" s="1" t="s">
        <v>47</v>
      </c>
      <c r="F9667" s="1" t="s">
        <v>521</v>
      </c>
      <c r="G9667" s="3">
        <v>45482</v>
      </c>
      <c r="H9667" s="3">
        <v>45490</v>
      </c>
      <c r="I9667" s="6">
        <v>850</v>
      </c>
      <c r="J9667" s="1">
        <v>2</v>
      </c>
      <c r="K9667" s="4">
        <v>0.06</v>
      </c>
      <c r="L9667" s="6">
        <f t="shared" si="300"/>
        <v>51</v>
      </c>
      <c r="M9667" s="8">
        <f t="shared" si="301"/>
        <v>1649</v>
      </c>
      <c r="N9667" t="str" cm="1">
        <f t="array" ref="N96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68" spans="2:14" x14ac:dyDescent="0.35">
      <c r="B9668" s="7">
        <v>2033666</v>
      </c>
      <c r="C9668" s="1" t="s">
        <v>8</v>
      </c>
      <c r="D9668" s="1" t="s">
        <v>27</v>
      </c>
      <c r="E9668" s="1" t="s">
        <v>48</v>
      </c>
      <c r="F9668" s="1" t="s">
        <v>520</v>
      </c>
      <c r="G9668" s="3">
        <v>45482</v>
      </c>
      <c r="H9668" s="3">
        <v>45484</v>
      </c>
      <c r="I9668" s="6">
        <v>65000</v>
      </c>
      <c r="J9668" s="1">
        <v>1</v>
      </c>
      <c r="K9668" s="4">
        <v>0.15</v>
      </c>
      <c r="L9668" s="6">
        <f t="shared" ref="L9668:L9731" si="302">I9668*K9668</f>
        <v>9750</v>
      </c>
      <c r="M9668" s="8">
        <f t="shared" ref="M9668:M9731" si="303">I9668*J9668-L9668</f>
        <v>55250</v>
      </c>
      <c r="N9668" t="str" cm="1">
        <f t="array" ref="N96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69" spans="2:14" x14ac:dyDescent="0.35">
      <c r="B9669" s="7">
        <v>2033667</v>
      </c>
      <c r="C9669" s="1" t="s">
        <v>9</v>
      </c>
      <c r="D9669" s="1" t="s">
        <v>28</v>
      </c>
      <c r="E9669" s="1" t="s">
        <v>49</v>
      </c>
      <c r="F9669" s="1" t="s">
        <v>518</v>
      </c>
      <c r="G9669" s="3">
        <v>45482</v>
      </c>
      <c r="H9669" s="3">
        <v>45485</v>
      </c>
      <c r="I9669" s="6">
        <v>450</v>
      </c>
      <c r="J9669" s="1">
        <v>2</v>
      </c>
      <c r="K9669" s="4">
        <v>0.02</v>
      </c>
      <c r="L9669" s="6">
        <f t="shared" si="302"/>
        <v>9</v>
      </c>
      <c r="M9669" s="8">
        <f t="shared" si="303"/>
        <v>891</v>
      </c>
      <c r="N9669" t="str" cm="1">
        <f t="array" ref="N96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70" spans="2:14" x14ac:dyDescent="0.35">
      <c r="B9670" s="7">
        <v>2033668</v>
      </c>
      <c r="C9670" s="1" t="s">
        <v>11</v>
      </c>
      <c r="D9670" s="1" t="s">
        <v>29</v>
      </c>
      <c r="E9670" s="1" t="s">
        <v>50</v>
      </c>
      <c r="F9670" s="1" t="s">
        <v>519</v>
      </c>
      <c r="G9670" s="3">
        <v>45482</v>
      </c>
      <c r="H9670" s="3">
        <v>45487</v>
      </c>
      <c r="I9670" s="6">
        <v>1299</v>
      </c>
      <c r="J9670" s="1">
        <v>1</v>
      </c>
      <c r="K9670" s="4">
        <v>0.02</v>
      </c>
      <c r="L9670" s="6">
        <f t="shared" si="302"/>
        <v>25.98</v>
      </c>
      <c r="M9670" s="8">
        <f t="shared" si="303"/>
        <v>1273.02</v>
      </c>
      <c r="N9670" t="str" cm="1">
        <f t="array" ref="N96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71" spans="2:14" x14ac:dyDescent="0.35">
      <c r="B9671" s="7">
        <v>2033669</v>
      </c>
      <c r="C9671" s="1" t="s">
        <v>12</v>
      </c>
      <c r="D9671" s="1" t="s">
        <v>25</v>
      </c>
      <c r="E9671" s="1" t="s">
        <v>51</v>
      </c>
      <c r="F9671" s="1" t="s">
        <v>520</v>
      </c>
      <c r="G9671" s="3">
        <v>45482</v>
      </c>
      <c r="H9671" s="3">
        <v>45483</v>
      </c>
      <c r="I9671" s="6">
        <v>1700</v>
      </c>
      <c r="J9671" s="1">
        <v>2</v>
      </c>
      <c r="K9671" s="4">
        <v>0.02</v>
      </c>
      <c r="L9671" s="6">
        <f t="shared" si="302"/>
        <v>34</v>
      </c>
      <c r="M9671" s="8">
        <f t="shared" si="303"/>
        <v>3366</v>
      </c>
      <c r="N9671" t="str" cm="1">
        <f t="array" ref="N96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72" spans="2:14" x14ac:dyDescent="0.35">
      <c r="B9672" s="7">
        <v>2033670</v>
      </c>
      <c r="C9672" s="1" t="s">
        <v>13</v>
      </c>
      <c r="D9672" s="1" t="s">
        <v>26</v>
      </c>
      <c r="E9672" s="1" t="s">
        <v>506</v>
      </c>
      <c r="F9672" s="1" t="s">
        <v>521</v>
      </c>
      <c r="G9672" s="3">
        <v>45482</v>
      </c>
      <c r="H9672" s="3">
        <v>45490</v>
      </c>
      <c r="I9672" s="6">
        <v>55000</v>
      </c>
      <c r="J9672" s="1">
        <v>3</v>
      </c>
      <c r="K9672" s="4">
        <v>0.02</v>
      </c>
      <c r="L9672" s="6">
        <f t="shared" si="302"/>
        <v>1100</v>
      </c>
      <c r="M9672" s="8">
        <f t="shared" si="303"/>
        <v>163900</v>
      </c>
      <c r="N9672" t="str" cm="1">
        <f t="array" ref="N967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73" spans="2:14" x14ac:dyDescent="0.35">
      <c r="B9673" s="7">
        <v>2033671</v>
      </c>
      <c r="C9673" s="1" t="s">
        <v>14</v>
      </c>
      <c r="D9673" s="1" t="s">
        <v>27</v>
      </c>
      <c r="E9673" s="1" t="s">
        <v>507</v>
      </c>
      <c r="F9673" s="1" t="s">
        <v>518</v>
      </c>
      <c r="G9673" s="3">
        <v>45482</v>
      </c>
      <c r="H9673" s="3">
        <v>45484</v>
      </c>
      <c r="I9673" s="6">
        <v>57999</v>
      </c>
      <c r="J9673" s="1">
        <v>2</v>
      </c>
      <c r="K9673" s="4">
        <v>0.02</v>
      </c>
      <c r="L9673" s="6">
        <f t="shared" si="302"/>
        <v>1159.98</v>
      </c>
      <c r="M9673" s="8">
        <f t="shared" si="303"/>
        <v>114838.02</v>
      </c>
      <c r="N9673" t="str" cm="1">
        <f t="array" ref="N96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74" spans="2:14" x14ac:dyDescent="0.35">
      <c r="B9674" s="7">
        <v>2033672</v>
      </c>
      <c r="C9674" s="1" t="s">
        <v>15</v>
      </c>
      <c r="D9674" s="1" t="s">
        <v>28</v>
      </c>
      <c r="E9674" s="1" t="s">
        <v>508</v>
      </c>
      <c r="F9674" s="1" t="s">
        <v>518</v>
      </c>
      <c r="G9674" s="3">
        <v>45482</v>
      </c>
      <c r="H9674" s="3">
        <v>45485</v>
      </c>
      <c r="I9674" s="6">
        <v>1399</v>
      </c>
      <c r="J9674" s="1">
        <v>7</v>
      </c>
      <c r="K9674" s="4">
        <v>0.02</v>
      </c>
      <c r="L9674" s="6">
        <f t="shared" si="302"/>
        <v>27.98</v>
      </c>
      <c r="M9674" s="8">
        <f t="shared" si="303"/>
        <v>9765.02</v>
      </c>
      <c r="N9674" t="str" cm="1">
        <f t="array" ref="N96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75" spans="2:14" x14ac:dyDescent="0.35">
      <c r="B9675" s="7">
        <v>2033673</v>
      </c>
      <c r="C9675" s="1" t="s">
        <v>16</v>
      </c>
      <c r="D9675" s="1" t="s">
        <v>29</v>
      </c>
      <c r="E9675" s="1" t="s">
        <v>31</v>
      </c>
      <c r="F9675" s="1" t="s">
        <v>519</v>
      </c>
      <c r="G9675" s="3">
        <v>45482</v>
      </c>
      <c r="H9675" s="3">
        <v>45487</v>
      </c>
      <c r="I9675" s="6">
        <v>999</v>
      </c>
      <c r="J9675" s="1">
        <v>2</v>
      </c>
      <c r="K9675" s="4">
        <v>0.02</v>
      </c>
      <c r="L9675" s="6">
        <f t="shared" si="302"/>
        <v>19.98</v>
      </c>
      <c r="M9675" s="8">
        <f t="shared" si="303"/>
        <v>1978.02</v>
      </c>
      <c r="N9675" t="str" cm="1">
        <f t="array" ref="N96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76" spans="2:14" x14ac:dyDescent="0.35">
      <c r="B9676" s="7">
        <v>2033674</v>
      </c>
      <c r="C9676" s="1" t="s">
        <v>17</v>
      </c>
      <c r="D9676" s="1" t="s">
        <v>25</v>
      </c>
      <c r="E9676" s="1" t="s">
        <v>32</v>
      </c>
      <c r="F9676" s="1" t="s">
        <v>521</v>
      </c>
      <c r="G9676" s="3">
        <v>45482</v>
      </c>
      <c r="H9676" s="3">
        <v>45483</v>
      </c>
      <c r="I9676" s="6">
        <v>2099</v>
      </c>
      <c r="J9676" s="1">
        <v>1</v>
      </c>
      <c r="K9676" s="4">
        <v>0.02</v>
      </c>
      <c r="L9676" s="6">
        <f t="shared" si="302"/>
        <v>41.980000000000004</v>
      </c>
      <c r="M9676" s="8">
        <f t="shared" si="303"/>
        <v>2057.02</v>
      </c>
      <c r="N9676" t="str" cm="1">
        <f t="array" ref="N96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77" spans="2:14" x14ac:dyDescent="0.35">
      <c r="B9677" s="7">
        <v>2033675</v>
      </c>
      <c r="C9677" s="1" t="s">
        <v>18</v>
      </c>
      <c r="D9677" s="1" t="s">
        <v>26</v>
      </c>
      <c r="E9677" s="1" t="s">
        <v>38</v>
      </c>
      <c r="F9677" s="1" t="s">
        <v>520</v>
      </c>
      <c r="G9677" s="3">
        <v>45482</v>
      </c>
      <c r="H9677" s="3">
        <v>45490</v>
      </c>
      <c r="I9677" s="6">
        <v>11000</v>
      </c>
      <c r="J9677" s="1">
        <v>1</v>
      </c>
      <c r="K9677" s="4">
        <v>7.0000000000000007E-2</v>
      </c>
      <c r="L9677" s="6">
        <f t="shared" si="302"/>
        <v>770.00000000000011</v>
      </c>
      <c r="M9677" s="8">
        <f t="shared" si="303"/>
        <v>10230</v>
      </c>
      <c r="N9677" t="str" cm="1">
        <f t="array" ref="N96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78" spans="2:14" x14ac:dyDescent="0.35">
      <c r="B9678" s="7">
        <v>2033676</v>
      </c>
      <c r="C9678" s="1" t="s">
        <v>19</v>
      </c>
      <c r="D9678" s="1" t="s">
        <v>27</v>
      </c>
      <c r="E9678" s="1" t="s">
        <v>33</v>
      </c>
      <c r="F9678" s="1" t="s">
        <v>518</v>
      </c>
      <c r="G9678" s="3">
        <v>45482</v>
      </c>
      <c r="H9678" s="3">
        <v>45484</v>
      </c>
      <c r="I9678" s="6">
        <v>800</v>
      </c>
      <c r="J9678" s="1">
        <v>1</v>
      </c>
      <c r="K9678" s="4">
        <v>0.03</v>
      </c>
      <c r="L9678" s="6">
        <f t="shared" si="302"/>
        <v>24</v>
      </c>
      <c r="M9678" s="8">
        <f t="shared" si="303"/>
        <v>776</v>
      </c>
      <c r="N9678" t="str" cm="1">
        <f t="array" ref="N96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79" spans="2:14" x14ac:dyDescent="0.35">
      <c r="B9679" s="7">
        <v>2033677</v>
      </c>
      <c r="C9679" s="1" t="s">
        <v>20</v>
      </c>
      <c r="D9679" s="1" t="s">
        <v>28</v>
      </c>
      <c r="E9679" s="1" t="s">
        <v>34</v>
      </c>
      <c r="F9679" s="1" t="s">
        <v>519</v>
      </c>
      <c r="G9679" s="3">
        <v>45482</v>
      </c>
      <c r="H9679" s="3">
        <v>45485</v>
      </c>
      <c r="I9679" s="6">
        <v>5500</v>
      </c>
      <c r="J9679" s="1">
        <v>2</v>
      </c>
      <c r="K9679" s="4">
        <v>0.08</v>
      </c>
      <c r="L9679" s="6">
        <f t="shared" si="302"/>
        <v>440</v>
      </c>
      <c r="M9679" s="8">
        <f t="shared" si="303"/>
        <v>10560</v>
      </c>
      <c r="N9679" t="str" cm="1">
        <f t="array" ref="N967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80" spans="2:14" x14ac:dyDescent="0.35">
      <c r="B9680" s="7">
        <v>2033678</v>
      </c>
      <c r="C9680" s="1" t="s">
        <v>21</v>
      </c>
      <c r="D9680" s="1" t="s">
        <v>29</v>
      </c>
      <c r="E9680" s="1" t="s">
        <v>35</v>
      </c>
      <c r="F9680" s="1" t="s">
        <v>520</v>
      </c>
      <c r="G9680" s="3">
        <v>45482</v>
      </c>
      <c r="H9680" s="3">
        <v>45487</v>
      </c>
      <c r="I9680" s="6">
        <v>1350</v>
      </c>
      <c r="J9680" s="1">
        <v>1</v>
      </c>
      <c r="K9680" s="4">
        <v>0.05</v>
      </c>
      <c r="L9680" s="6">
        <f t="shared" si="302"/>
        <v>67.5</v>
      </c>
      <c r="M9680" s="8">
        <f t="shared" si="303"/>
        <v>1282.5</v>
      </c>
      <c r="N9680" t="str" cm="1">
        <f t="array" ref="N96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81" spans="2:14" x14ac:dyDescent="0.35">
      <c r="B9681" s="7">
        <v>2033679</v>
      </c>
      <c r="C9681" s="1" t="s">
        <v>22</v>
      </c>
      <c r="D9681" s="1" t="s">
        <v>25</v>
      </c>
      <c r="E9681" s="1" t="s">
        <v>36</v>
      </c>
      <c r="F9681" s="1" t="s">
        <v>521</v>
      </c>
      <c r="G9681" s="3">
        <v>45482</v>
      </c>
      <c r="H9681" s="3">
        <v>45483</v>
      </c>
      <c r="I9681" s="6">
        <v>4500</v>
      </c>
      <c r="J9681" s="1">
        <v>2</v>
      </c>
      <c r="K9681" s="4">
        <v>0.05</v>
      </c>
      <c r="L9681" s="6">
        <f t="shared" si="302"/>
        <v>225</v>
      </c>
      <c r="M9681" s="8">
        <f t="shared" si="303"/>
        <v>8775</v>
      </c>
      <c r="N9681" t="str" cm="1">
        <f t="array" ref="N96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82" spans="2:14" x14ac:dyDescent="0.35">
      <c r="B9682" s="7">
        <v>2033680</v>
      </c>
      <c r="C9682" s="1" t="s">
        <v>23</v>
      </c>
      <c r="D9682" s="1" t="s">
        <v>491</v>
      </c>
      <c r="E9682" s="1" t="s">
        <v>37</v>
      </c>
      <c r="F9682" s="1" t="s">
        <v>518</v>
      </c>
      <c r="G9682" s="3">
        <v>45482</v>
      </c>
      <c r="H9682" s="3">
        <v>45490</v>
      </c>
      <c r="I9682" s="6">
        <v>2350</v>
      </c>
      <c r="J9682" s="1">
        <v>7</v>
      </c>
      <c r="K9682" s="4">
        <v>0.05</v>
      </c>
      <c r="L9682" s="6">
        <f t="shared" si="302"/>
        <v>117.5</v>
      </c>
      <c r="M9682" s="8">
        <f t="shared" si="303"/>
        <v>16332.5</v>
      </c>
      <c r="N9682" t="str" cm="1">
        <f t="array" ref="N96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83" spans="2:14" x14ac:dyDescent="0.35">
      <c r="B9683" s="7">
        <v>2033681</v>
      </c>
      <c r="C9683" s="1" t="s">
        <v>24</v>
      </c>
      <c r="D9683" s="1" t="s">
        <v>25</v>
      </c>
      <c r="E9683" s="1" t="s">
        <v>39</v>
      </c>
      <c r="F9683" s="1" t="s">
        <v>518</v>
      </c>
      <c r="G9683" s="3">
        <v>45482</v>
      </c>
      <c r="H9683" s="3">
        <v>45484</v>
      </c>
      <c r="I9683" s="6">
        <v>90</v>
      </c>
      <c r="J9683" s="1">
        <v>2</v>
      </c>
      <c r="K9683" s="4">
        <v>0.05</v>
      </c>
      <c r="L9683" s="6">
        <f t="shared" si="302"/>
        <v>4.5</v>
      </c>
      <c r="M9683" s="8">
        <f t="shared" si="303"/>
        <v>175.5</v>
      </c>
      <c r="N9683" t="str" cm="1">
        <f t="array" ref="N96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84" spans="2:14" x14ac:dyDescent="0.35">
      <c r="B9684" s="7">
        <v>2033682</v>
      </c>
      <c r="C9684" s="1" t="s">
        <v>4</v>
      </c>
      <c r="D9684" s="1" t="s">
        <v>26</v>
      </c>
      <c r="E9684" s="1" t="s">
        <v>40</v>
      </c>
      <c r="F9684" s="1" t="s">
        <v>519</v>
      </c>
      <c r="G9684" s="3">
        <v>45482</v>
      </c>
      <c r="H9684" s="3">
        <v>45485</v>
      </c>
      <c r="I9684" s="6">
        <v>280</v>
      </c>
      <c r="J9684" s="1">
        <v>2</v>
      </c>
      <c r="K9684" s="4">
        <v>0.03</v>
      </c>
      <c r="L9684" s="6">
        <f t="shared" si="302"/>
        <v>8.4</v>
      </c>
      <c r="M9684" s="8">
        <f t="shared" si="303"/>
        <v>551.6</v>
      </c>
      <c r="N9684" t="str" cm="1">
        <f t="array" ref="N96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85" spans="2:14" x14ac:dyDescent="0.35">
      <c r="B9685" s="7">
        <v>2033683</v>
      </c>
      <c r="C9685" s="1" t="s">
        <v>5</v>
      </c>
      <c r="D9685" s="1" t="s">
        <v>27</v>
      </c>
      <c r="E9685" s="1" t="s">
        <v>41</v>
      </c>
      <c r="F9685" s="1" t="s">
        <v>521</v>
      </c>
      <c r="G9685" s="3">
        <v>45482</v>
      </c>
      <c r="H9685" s="3">
        <v>45487</v>
      </c>
      <c r="I9685" s="6">
        <v>70</v>
      </c>
      <c r="J9685" s="1">
        <v>1</v>
      </c>
      <c r="K9685" s="4">
        <v>0.1</v>
      </c>
      <c r="L9685" s="6">
        <f t="shared" si="302"/>
        <v>7</v>
      </c>
      <c r="M9685" s="8">
        <f t="shared" si="303"/>
        <v>63</v>
      </c>
      <c r="N9685" t="str" cm="1">
        <f t="array" ref="N96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86" spans="2:14" x14ac:dyDescent="0.35">
      <c r="B9686" s="7">
        <v>2033684</v>
      </c>
      <c r="C9686" s="1" t="s">
        <v>6</v>
      </c>
      <c r="D9686" s="1" t="s">
        <v>28</v>
      </c>
      <c r="E9686" s="1" t="s">
        <v>42</v>
      </c>
      <c r="F9686" s="1" t="s">
        <v>520</v>
      </c>
      <c r="G9686" s="3">
        <v>45482</v>
      </c>
      <c r="H9686" s="3">
        <v>45483</v>
      </c>
      <c r="I9686" s="6">
        <v>230</v>
      </c>
      <c r="J9686" s="1">
        <v>2</v>
      </c>
      <c r="K9686" s="4">
        <v>0.05</v>
      </c>
      <c r="L9686" s="6">
        <f t="shared" si="302"/>
        <v>11.5</v>
      </c>
      <c r="M9686" s="8">
        <f t="shared" si="303"/>
        <v>448.5</v>
      </c>
      <c r="N9686" t="str" cm="1">
        <f t="array" ref="N96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87" spans="2:14" x14ac:dyDescent="0.35">
      <c r="B9687" s="7">
        <v>2033685</v>
      </c>
      <c r="C9687" s="1" t="s">
        <v>7</v>
      </c>
      <c r="D9687" s="1" t="s">
        <v>29</v>
      </c>
      <c r="E9687" s="1" t="s">
        <v>43</v>
      </c>
      <c r="F9687" s="1" t="s">
        <v>518</v>
      </c>
      <c r="G9687" s="3">
        <v>45482</v>
      </c>
      <c r="H9687" s="3">
        <v>45490</v>
      </c>
      <c r="I9687" s="6">
        <v>7999</v>
      </c>
      <c r="J9687" s="1">
        <v>4</v>
      </c>
      <c r="K9687" s="4">
        <v>0.05</v>
      </c>
      <c r="L9687" s="6">
        <f t="shared" si="302"/>
        <v>399.95000000000005</v>
      </c>
      <c r="M9687" s="8">
        <f t="shared" si="303"/>
        <v>31596.05</v>
      </c>
      <c r="N9687" t="str" cm="1">
        <f t="array" ref="N96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88" spans="2:14" x14ac:dyDescent="0.35">
      <c r="B9688" s="7">
        <v>2033686</v>
      </c>
      <c r="C9688" s="1" t="s">
        <v>10</v>
      </c>
      <c r="D9688" s="1" t="s">
        <v>25</v>
      </c>
      <c r="E9688" s="1" t="s">
        <v>44</v>
      </c>
      <c r="F9688" s="1" t="s">
        <v>519</v>
      </c>
      <c r="G9688" s="3">
        <v>45482</v>
      </c>
      <c r="H9688" s="3">
        <v>45484</v>
      </c>
      <c r="I9688" s="6">
        <v>850</v>
      </c>
      <c r="J9688" s="1">
        <v>3</v>
      </c>
      <c r="K9688" s="4">
        <v>0.02</v>
      </c>
      <c r="L9688" s="6">
        <f t="shared" si="302"/>
        <v>17</v>
      </c>
      <c r="M9688" s="8">
        <f t="shared" si="303"/>
        <v>2533</v>
      </c>
      <c r="N9688" t="str" cm="1">
        <f t="array" ref="N96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89" spans="2:14" x14ac:dyDescent="0.35">
      <c r="B9689" s="7">
        <v>2033687</v>
      </c>
      <c r="C9689" s="1" t="s">
        <v>8</v>
      </c>
      <c r="D9689" s="1" t="s">
        <v>30</v>
      </c>
      <c r="E9689" s="1" t="s">
        <v>45</v>
      </c>
      <c r="F9689" s="1" t="s">
        <v>520</v>
      </c>
      <c r="G9689" s="3">
        <v>45482</v>
      </c>
      <c r="H9689" s="3">
        <v>45485</v>
      </c>
      <c r="I9689" s="6">
        <v>65000</v>
      </c>
      <c r="J9689" s="1">
        <v>2</v>
      </c>
      <c r="K9689" s="4">
        <v>0.06</v>
      </c>
      <c r="L9689" s="6">
        <f t="shared" si="302"/>
        <v>3900</v>
      </c>
      <c r="M9689" s="8">
        <f t="shared" si="303"/>
        <v>126100</v>
      </c>
      <c r="N9689" t="str" cm="1">
        <f t="array" ref="N968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90" spans="2:14" x14ac:dyDescent="0.35">
      <c r="B9690" s="7">
        <v>2033688</v>
      </c>
      <c r="C9690" s="1" t="s">
        <v>9</v>
      </c>
      <c r="D9690" s="1" t="s">
        <v>27</v>
      </c>
      <c r="E9690" s="1" t="s">
        <v>46</v>
      </c>
      <c r="F9690" s="1" t="s">
        <v>521</v>
      </c>
      <c r="G9690" s="3">
        <v>45482</v>
      </c>
      <c r="H9690" s="3">
        <v>45487</v>
      </c>
      <c r="I9690" s="6">
        <v>450</v>
      </c>
      <c r="J9690" s="1">
        <v>1</v>
      </c>
      <c r="K9690" s="4">
        <v>0.15</v>
      </c>
      <c r="L9690" s="6">
        <f t="shared" si="302"/>
        <v>67.5</v>
      </c>
      <c r="M9690" s="8">
        <f t="shared" si="303"/>
        <v>382.5</v>
      </c>
      <c r="N9690" t="str" cm="1">
        <f t="array" ref="N96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91" spans="2:14" x14ac:dyDescent="0.35">
      <c r="B9691" s="7">
        <v>2033689</v>
      </c>
      <c r="C9691" s="1" t="s">
        <v>11</v>
      </c>
      <c r="D9691" s="1" t="s">
        <v>28</v>
      </c>
      <c r="E9691" s="1" t="s">
        <v>47</v>
      </c>
      <c r="F9691" s="1" t="s">
        <v>518</v>
      </c>
      <c r="G9691" s="3">
        <v>45482</v>
      </c>
      <c r="H9691" s="3">
        <v>45483</v>
      </c>
      <c r="I9691" s="6">
        <v>1299</v>
      </c>
      <c r="J9691" s="1">
        <v>1</v>
      </c>
      <c r="K9691" s="4">
        <v>0.02</v>
      </c>
      <c r="L9691" s="6">
        <f t="shared" si="302"/>
        <v>25.98</v>
      </c>
      <c r="M9691" s="8">
        <f t="shared" si="303"/>
        <v>1273.02</v>
      </c>
      <c r="N9691" t="str" cm="1">
        <f t="array" ref="N96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92" spans="2:14" x14ac:dyDescent="0.35">
      <c r="B9692" s="7">
        <v>2033690</v>
      </c>
      <c r="C9692" s="1" t="s">
        <v>12</v>
      </c>
      <c r="D9692" s="1" t="s">
        <v>29</v>
      </c>
      <c r="E9692" s="1" t="s">
        <v>48</v>
      </c>
      <c r="F9692" s="1" t="s">
        <v>518</v>
      </c>
      <c r="G9692" s="3">
        <v>45482</v>
      </c>
      <c r="H9692" s="3">
        <v>45490</v>
      </c>
      <c r="I9692" s="6">
        <v>1700</v>
      </c>
      <c r="J9692" s="1">
        <v>2</v>
      </c>
      <c r="K9692" s="4">
        <v>0.02</v>
      </c>
      <c r="L9692" s="6">
        <f t="shared" si="302"/>
        <v>34</v>
      </c>
      <c r="M9692" s="8">
        <f t="shared" si="303"/>
        <v>3366</v>
      </c>
      <c r="N9692" t="str" cm="1">
        <f t="array" ref="N96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93" spans="2:14" x14ac:dyDescent="0.35">
      <c r="B9693" s="7">
        <v>2033691</v>
      </c>
      <c r="C9693" s="1" t="s">
        <v>13</v>
      </c>
      <c r="D9693" s="1" t="s">
        <v>25</v>
      </c>
      <c r="E9693" s="1" t="s">
        <v>49</v>
      </c>
      <c r="F9693" s="1" t="s">
        <v>519</v>
      </c>
      <c r="G9693" s="3">
        <v>45482</v>
      </c>
      <c r="H9693" s="3">
        <v>45484</v>
      </c>
      <c r="I9693" s="6">
        <v>55000</v>
      </c>
      <c r="J9693" s="1">
        <v>1</v>
      </c>
      <c r="K9693" s="4">
        <v>0.02</v>
      </c>
      <c r="L9693" s="6">
        <f t="shared" si="302"/>
        <v>1100</v>
      </c>
      <c r="M9693" s="8">
        <f t="shared" si="303"/>
        <v>53900</v>
      </c>
      <c r="N9693" t="str" cm="1">
        <f t="array" ref="N969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94" spans="2:14" x14ac:dyDescent="0.35">
      <c r="B9694" s="7">
        <v>2033692</v>
      </c>
      <c r="C9694" s="1" t="s">
        <v>14</v>
      </c>
      <c r="D9694" s="1" t="s">
        <v>26</v>
      </c>
      <c r="E9694" s="1" t="s">
        <v>50</v>
      </c>
      <c r="F9694" s="1" t="s">
        <v>521</v>
      </c>
      <c r="G9694" s="3">
        <v>45482</v>
      </c>
      <c r="H9694" s="3">
        <v>45485</v>
      </c>
      <c r="I9694" s="6">
        <v>57999</v>
      </c>
      <c r="J9694" s="1">
        <v>3</v>
      </c>
      <c r="K9694" s="4">
        <v>0.02</v>
      </c>
      <c r="L9694" s="6">
        <f t="shared" si="302"/>
        <v>1159.98</v>
      </c>
      <c r="M9694" s="8">
        <f t="shared" si="303"/>
        <v>172837.02</v>
      </c>
      <c r="N9694" t="str" cm="1">
        <f t="array" ref="N96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95" spans="2:14" x14ac:dyDescent="0.35">
      <c r="B9695" s="7">
        <v>2033693</v>
      </c>
      <c r="C9695" s="1" t="s">
        <v>15</v>
      </c>
      <c r="D9695" s="1" t="s">
        <v>27</v>
      </c>
      <c r="E9695" s="1" t="s">
        <v>51</v>
      </c>
      <c r="F9695" s="1" t="s">
        <v>520</v>
      </c>
      <c r="G9695" s="3">
        <v>45482</v>
      </c>
      <c r="H9695" s="3">
        <v>45487</v>
      </c>
      <c r="I9695" s="6">
        <v>1399</v>
      </c>
      <c r="J9695" s="1">
        <v>2</v>
      </c>
      <c r="K9695" s="4">
        <v>0.02</v>
      </c>
      <c r="L9695" s="6">
        <f t="shared" si="302"/>
        <v>27.98</v>
      </c>
      <c r="M9695" s="8">
        <f t="shared" si="303"/>
        <v>2770.02</v>
      </c>
      <c r="N9695" t="str" cm="1">
        <f t="array" ref="N96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96" spans="2:14" x14ac:dyDescent="0.35">
      <c r="B9696" s="7">
        <v>2033694</v>
      </c>
      <c r="C9696" s="1" t="s">
        <v>16</v>
      </c>
      <c r="D9696" s="1" t="s">
        <v>28</v>
      </c>
      <c r="E9696" s="1" t="s">
        <v>506</v>
      </c>
      <c r="F9696" s="1" t="s">
        <v>518</v>
      </c>
      <c r="G9696" s="3">
        <v>45482</v>
      </c>
      <c r="H9696" s="3">
        <v>45483</v>
      </c>
      <c r="I9696" s="6">
        <v>999</v>
      </c>
      <c r="J9696" s="1">
        <v>1</v>
      </c>
      <c r="K9696" s="4">
        <v>0.02</v>
      </c>
      <c r="L9696" s="6">
        <f t="shared" si="302"/>
        <v>19.98</v>
      </c>
      <c r="M9696" s="8">
        <f t="shared" si="303"/>
        <v>979.02</v>
      </c>
      <c r="N9696" t="str" cm="1">
        <f t="array" ref="N96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97" spans="2:14" x14ac:dyDescent="0.35">
      <c r="B9697" s="7">
        <v>2033695</v>
      </c>
      <c r="C9697" s="1" t="s">
        <v>17</v>
      </c>
      <c r="D9697" s="1" t="s">
        <v>29</v>
      </c>
      <c r="E9697" s="1" t="s">
        <v>507</v>
      </c>
      <c r="F9697" s="1" t="s">
        <v>519</v>
      </c>
      <c r="G9697" s="3">
        <v>45482</v>
      </c>
      <c r="H9697" s="3">
        <v>45490</v>
      </c>
      <c r="I9697" s="6">
        <v>2099</v>
      </c>
      <c r="J9697" s="1">
        <v>2</v>
      </c>
      <c r="K9697" s="4">
        <v>0.02</v>
      </c>
      <c r="L9697" s="6">
        <f t="shared" si="302"/>
        <v>41.980000000000004</v>
      </c>
      <c r="M9697" s="8">
        <f t="shared" si="303"/>
        <v>4156.0200000000004</v>
      </c>
      <c r="N9697" t="str" cm="1">
        <f t="array" ref="N96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698" spans="2:14" x14ac:dyDescent="0.35">
      <c r="B9698" s="7">
        <v>2033696</v>
      </c>
      <c r="C9698" s="1" t="s">
        <v>18</v>
      </c>
      <c r="D9698" s="1" t="s">
        <v>25</v>
      </c>
      <c r="E9698" s="1" t="s">
        <v>508</v>
      </c>
      <c r="F9698" s="1" t="s">
        <v>520</v>
      </c>
      <c r="G9698" s="3">
        <v>45482</v>
      </c>
      <c r="H9698" s="3">
        <v>45484</v>
      </c>
      <c r="I9698" s="6">
        <v>11000</v>
      </c>
      <c r="J9698" s="1">
        <v>1</v>
      </c>
      <c r="K9698" s="4">
        <v>0.02</v>
      </c>
      <c r="L9698" s="6">
        <f t="shared" si="302"/>
        <v>220</v>
      </c>
      <c r="M9698" s="8">
        <f t="shared" si="303"/>
        <v>10780</v>
      </c>
      <c r="N9698" t="str" cm="1">
        <f t="array" ref="N96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699" spans="2:14" x14ac:dyDescent="0.35">
      <c r="B9699" s="7">
        <v>2033697</v>
      </c>
      <c r="C9699" s="1" t="s">
        <v>19</v>
      </c>
      <c r="D9699" s="1" t="s">
        <v>26</v>
      </c>
      <c r="E9699" s="1" t="s">
        <v>31</v>
      </c>
      <c r="F9699" s="1" t="s">
        <v>521</v>
      </c>
      <c r="G9699" s="3">
        <v>45482</v>
      </c>
      <c r="H9699" s="3">
        <v>45485</v>
      </c>
      <c r="I9699" s="6">
        <v>800</v>
      </c>
      <c r="J9699" s="1">
        <v>2</v>
      </c>
      <c r="K9699" s="4">
        <v>7.0000000000000007E-2</v>
      </c>
      <c r="L9699" s="6">
        <f t="shared" si="302"/>
        <v>56.000000000000007</v>
      </c>
      <c r="M9699" s="8">
        <f t="shared" si="303"/>
        <v>1544</v>
      </c>
      <c r="N9699" t="str" cm="1">
        <f t="array" ref="N96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00" spans="2:14" x14ac:dyDescent="0.35">
      <c r="B9700" s="7">
        <v>2033698</v>
      </c>
      <c r="C9700" s="1" t="s">
        <v>20</v>
      </c>
      <c r="D9700" s="1" t="s">
        <v>27</v>
      </c>
      <c r="E9700" s="1" t="s">
        <v>32</v>
      </c>
      <c r="F9700" s="1" t="s">
        <v>518</v>
      </c>
      <c r="G9700" s="3">
        <v>45482</v>
      </c>
      <c r="H9700" s="3">
        <v>45487</v>
      </c>
      <c r="I9700" s="6">
        <v>5500</v>
      </c>
      <c r="J9700" s="1">
        <v>3</v>
      </c>
      <c r="K9700" s="4">
        <v>0.03</v>
      </c>
      <c r="L9700" s="6">
        <f t="shared" si="302"/>
        <v>165</v>
      </c>
      <c r="M9700" s="8">
        <f t="shared" si="303"/>
        <v>16335</v>
      </c>
      <c r="N9700" t="str" cm="1">
        <f t="array" ref="N970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01" spans="2:14" x14ac:dyDescent="0.35">
      <c r="B9701" s="7">
        <v>2033699</v>
      </c>
      <c r="C9701" s="1" t="s">
        <v>21</v>
      </c>
      <c r="D9701" s="1" t="s">
        <v>28</v>
      </c>
      <c r="E9701" s="1" t="s">
        <v>38</v>
      </c>
      <c r="F9701" s="1" t="s">
        <v>518</v>
      </c>
      <c r="G9701" s="3">
        <v>45482</v>
      </c>
      <c r="H9701" s="3">
        <v>45483</v>
      </c>
      <c r="I9701" s="6">
        <v>1350</v>
      </c>
      <c r="J9701" s="1">
        <v>2</v>
      </c>
      <c r="K9701" s="4">
        <v>0.08</v>
      </c>
      <c r="L9701" s="6">
        <f t="shared" si="302"/>
        <v>108</v>
      </c>
      <c r="M9701" s="8">
        <f t="shared" si="303"/>
        <v>2592</v>
      </c>
      <c r="N9701" t="str" cm="1">
        <f t="array" ref="N97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02" spans="2:14" x14ac:dyDescent="0.35">
      <c r="B9702" s="7">
        <v>2033700</v>
      </c>
      <c r="C9702" s="1" t="s">
        <v>22</v>
      </c>
      <c r="D9702" s="1" t="s">
        <v>29</v>
      </c>
      <c r="E9702" s="1" t="s">
        <v>33</v>
      </c>
      <c r="F9702" s="1" t="s">
        <v>519</v>
      </c>
      <c r="G9702" s="3">
        <v>45482</v>
      </c>
      <c r="H9702" s="3">
        <v>45490</v>
      </c>
      <c r="I9702" s="6">
        <v>4500</v>
      </c>
      <c r="J9702" s="1">
        <v>7</v>
      </c>
      <c r="K9702" s="4">
        <v>0.05</v>
      </c>
      <c r="L9702" s="6">
        <f t="shared" si="302"/>
        <v>225</v>
      </c>
      <c r="M9702" s="8">
        <f t="shared" si="303"/>
        <v>31275</v>
      </c>
      <c r="N9702" t="str" cm="1">
        <f t="array" ref="N970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03" spans="2:14" x14ac:dyDescent="0.35">
      <c r="B9703" s="7">
        <v>2033701</v>
      </c>
      <c r="C9703" s="1" t="s">
        <v>23</v>
      </c>
      <c r="D9703" s="1" t="s">
        <v>25</v>
      </c>
      <c r="E9703" s="1" t="s">
        <v>34</v>
      </c>
      <c r="F9703" s="1" t="s">
        <v>521</v>
      </c>
      <c r="G9703" s="3">
        <v>45482</v>
      </c>
      <c r="H9703" s="3">
        <v>45484</v>
      </c>
      <c r="I9703" s="6">
        <v>2350</v>
      </c>
      <c r="J9703" s="1">
        <v>2</v>
      </c>
      <c r="K9703" s="4">
        <v>0.05</v>
      </c>
      <c r="L9703" s="6">
        <f t="shared" si="302"/>
        <v>117.5</v>
      </c>
      <c r="M9703" s="8">
        <f t="shared" si="303"/>
        <v>4582.5</v>
      </c>
      <c r="N9703" t="str" cm="1">
        <f t="array" ref="N970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04" spans="2:14" x14ac:dyDescent="0.35">
      <c r="B9704" s="7">
        <v>2033702</v>
      </c>
      <c r="C9704" s="1" t="s">
        <v>24</v>
      </c>
      <c r="D9704" s="1" t="s">
        <v>492</v>
      </c>
      <c r="E9704" s="1" t="s">
        <v>35</v>
      </c>
      <c r="F9704" s="1" t="s">
        <v>520</v>
      </c>
      <c r="G9704" s="3">
        <v>45482</v>
      </c>
      <c r="H9704" s="3">
        <v>45485</v>
      </c>
      <c r="I9704" s="6">
        <v>90</v>
      </c>
      <c r="J9704" s="1">
        <v>1</v>
      </c>
      <c r="K9704" s="4">
        <v>0.05</v>
      </c>
      <c r="L9704" s="6">
        <f t="shared" si="302"/>
        <v>4.5</v>
      </c>
      <c r="M9704" s="8">
        <f t="shared" si="303"/>
        <v>85.5</v>
      </c>
      <c r="N9704" t="str" cm="1">
        <f t="array" ref="N97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05" spans="2:14" x14ac:dyDescent="0.35">
      <c r="B9705" s="7">
        <v>2033703</v>
      </c>
      <c r="C9705" s="1" t="s">
        <v>4</v>
      </c>
      <c r="D9705" s="1" t="s">
        <v>25</v>
      </c>
      <c r="E9705" s="1" t="s">
        <v>36</v>
      </c>
      <c r="F9705" s="1" t="s">
        <v>518</v>
      </c>
      <c r="G9705" s="3">
        <v>45482</v>
      </c>
      <c r="H9705" s="3">
        <v>45487</v>
      </c>
      <c r="I9705" s="6">
        <v>280</v>
      </c>
      <c r="J9705" s="1">
        <v>1</v>
      </c>
      <c r="K9705" s="4">
        <v>0.05</v>
      </c>
      <c r="L9705" s="6">
        <f t="shared" si="302"/>
        <v>14</v>
      </c>
      <c r="M9705" s="8">
        <f t="shared" si="303"/>
        <v>266</v>
      </c>
      <c r="N9705" t="str" cm="1">
        <f t="array" ref="N97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06" spans="2:14" x14ac:dyDescent="0.35">
      <c r="B9706" s="7">
        <v>2033704</v>
      </c>
      <c r="C9706" s="1" t="s">
        <v>5</v>
      </c>
      <c r="D9706" s="1" t="s">
        <v>26</v>
      </c>
      <c r="E9706" s="1" t="s">
        <v>37</v>
      </c>
      <c r="F9706" s="1" t="s">
        <v>519</v>
      </c>
      <c r="G9706" s="3">
        <v>45482</v>
      </c>
      <c r="H9706" s="3">
        <v>45483</v>
      </c>
      <c r="I9706" s="6">
        <v>70</v>
      </c>
      <c r="J9706" s="1">
        <v>1</v>
      </c>
      <c r="K9706" s="4">
        <v>0.03</v>
      </c>
      <c r="L9706" s="6">
        <f t="shared" si="302"/>
        <v>2.1</v>
      </c>
      <c r="M9706" s="8">
        <f t="shared" si="303"/>
        <v>67.900000000000006</v>
      </c>
      <c r="N9706" t="str" cm="1">
        <f t="array" ref="N97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07" spans="2:14" x14ac:dyDescent="0.35">
      <c r="B9707" s="7">
        <v>2033705</v>
      </c>
      <c r="C9707" s="1" t="s">
        <v>6</v>
      </c>
      <c r="D9707" s="1" t="s">
        <v>27</v>
      </c>
      <c r="E9707" s="1" t="s">
        <v>39</v>
      </c>
      <c r="F9707" s="1" t="s">
        <v>520</v>
      </c>
      <c r="G9707" s="3">
        <v>45482</v>
      </c>
      <c r="H9707" s="3">
        <v>45490</v>
      </c>
      <c r="I9707" s="6">
        <v>230</v>
      </c>
      <c r="J9707" s="1">
        <v>2</v>
      </c>
      <c r="K9707" s="4">
        <v>0.1</v>
      </c>
      <c r="L9707" s="6">
        <f t="shared" si="302"/>
        <v>23</v>
      </c>
      <c r="M9707" s="8">
        <f t="shared" si="303"/>
        <v>437</v>
      </c>
      <c r="N9707" t="str" cm="1">
        <f t="array" ref="N97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08" spans="2:14" x14ac:dyDescent="0.35">
      <c r="B9708" s="7">
        <v>2033706</v>
      </c>
      <c r="C9708" s="1" t="s">
        <v>7</v>
      </c>
      <c r="D9708" s="1" t="s">
        <v>28</v>
      </c>
      <c r="E9708" s="1" t="s">
        <v>40</v>
      </c>
      <c r="F9708" s="1" t="s">
        <v>521</v>
      </c>
      <c r="G9708" s="3">
        <v>45482</v>
      </c>
      <c r="H9708" s="3">
        <v>45484</v>
      </c>
      <c r="I9708" s="6">
        <v>7999</v>
      </c>
      <c r="J9708" s="1">
        <v>1</v>
      </c>
      <c r="K9708" s="4">
        <v>0.05</v>
      </c>
      <c r="L9708" s="6">
        <f t="shared" si="302"/>
        <v>399.95000000000005</v>
      </c>
      <c r="M9708" s="8">
        <f t="shared" si="303"/>
        <v>7599.05</v>
      </c>
      <c r="N9708" t="str" cm="1">
        <f t="array" ref="N97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09" spans="2:14" x14ac:dyDescent="0.35">
      <c r="B9709" s="7">
        <v>2033707</v>
      </c>
      <c r="C9709" s="1" t="s">
        <v>10</v>
      </c>
      <c r="D9709" s="1" t="s">
        <v>29</v>
      </c>
      <c r="E9709" s="1" t="s">
        <v>41</v>
      </c>
      <c r="F9709" s="1" t="s">
        <v>518</v>
      </c>
      <c r="G9709" s="3">
        <v>45482</v>
      </c>
      <c r="H9709" s="3">
        <v>45485</v>
      </c>
      <c r="I9709" s="6">
        <v>850</v>
      </c>
      <c r="J9709" s="1">
        <v>2</v>
      </c>
      <c r="K9709" s="4">
        <v>0.05</v>
      </c>
      <c r="L9709" s="6">
        <f t="shared" si="302"/>
        <v>42.5</v>
      </c>
      <c r="M9709" s="8">
        <f t="shared" si="303"/>
        <v>1657.5</v>
      </c>
      <c r="N9709" t="str" cm="1">
        <f t="array" ref="N97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10" spans="2:14" x14ac:dyDescent="0.35">
      <c r="B9710" s="7">
        <v>2033708</v>
      </c>
      <c r="C9710" s="1" t="s">
        <v>8</v>
      </c>
      <c r="D9710" s="1" t="s">
        <v>25</v>
      </c>
      <c r="E9710" s="1" t="s">
        <v>42</v>
      </c>
      <c r="F9710" s="1" t="s">
        <v>518</v>
      </c>
      <c r="G9710" s="3">
        <v>45482</v>
      </c>
      <c r="H9710" s="3">
        <v>45487</v>
      </c>
      <c r="I9710" s="6">
        <v>65000</v>
      </c>
      <c r="J9710" s="1">
        <v>7</v>
      </c>
      <c r="K9710" s="4">
        <v>0.02</v>
      </c>
      <c r="L9710" s="6">
        <f t="shared" si="302"/>
        <v>1300</v>
      </c>
      <c r="M9710" s="8">
        <f t="shared" si="303"/>
        <v>453700</v>
      </c>
      <c r="N9710" t="str" cm="1">
        <f t="array" ref="N97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11" spans="2:14" x14ac:dyDescent="0.35">
      <c r="B9711" s="7">
        <v>2033709</v>
      </c>
      <c r="C9711" s="1" t="s">
        <v>9</v>
      </c>
      <c r="D9711" s="1" t="s">
        <v>30</v>
      </c>
      <c r="E9711" s="1" t="s">
        <v>43</v>
      </c>
      <c r="F9711" s="1" t="s">
        <v>519</v>
      </c>
      <c r="G9711" s="3">
        <v>45482</v>
      </c>
      <c r="H9711" s="3">
        <v>45483</v>
      </c>
      <c r="I9711" s="6">
        <v>450</v>
      </c>
      <c r="J9711" s="1">
        <v>2</v>
      </c>
      <c r="K9711" s="4">
        <v>0.06</v>
      </c>
      <c r="L9711" s="6">
        <f t="shared" si="302"/>
        <v>27</v>
      </c>
      <c r="M9711" s="8">
        <f t="shared" si="303"/>
        <v>873</v>
      </c>
      <c r="N9711" t="str" cm="1">
        <f t="array" ref="N97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12" spans="2:14" x14ac:dyDescent="0.35">
      <c r="B9712" s="7">
        <v>2033710</v>
      </c>
      <c r="C9712" s="1" t="s">
        <v>11</v>
      </c>
      <c r="D9712" s="1" t="s">
        <v>27</v>
      </c>
      <c r="E9712" s="1" t="s">
        <v>44</v>
      </c>
      <c r="F9712" s="1" t="s">
        <v>521</v>
      </c>
      <c r="G9712" s="3">
        <v>45482</v>
      </c>
      <c r="H9712" s="3">
        <v>45490</v>
      </c>
      <c r="I9712" s="6">
        <v>1299</v>
      </c>
      <c r="J9712" s="1">
        <v>2</v>
      </c>
      <c r="K9712" s="4">
        <v>0.15</v>
      </c>
      <c r="L9712" s="6">
        <f t="shared" si="302"/>
        <v>194.85</v>
      </c>
      <c r="M9712" s="8">
        <f t="shared" si="303"/>
        <v>2403.15</v>
      </c>
      <c r="N9712" t="str" cm="1">
        <f t="array" ref="N97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13" spans="2:14" x14ac:dyDescent="0.35">
      <c r="B9713" s="7">
        <v>2033711</v>
      </c>
      <c r="C9713" s="1" t="s">
        <v>12</v>
      </c>
      <c r="D9713" s="1" t="s">
        <v>28</v>
      </c>
      <c r="E9713" s="1" t="s">
        <v>45</v>
      </c>
      <c r="F9713" s="1" t="s">
        <v>520</v>
      </c>
      <c r="G9713" s="3">
        <v>45482</v>
      </c>
      <c r="H9713" s="3">
        <v>45484</v>
      </c>
      <c r="I9713" s="6">
        <v>1700</v>
      </c>
      <c r="J9713" s="1">
        <v>1</v>
      </c>
      <c r="K9713" s="4">
        <v>0.02</v>
      </c>
      <c r="L9713" s="6">
        <f t="shared" si="302"/>
        <v>34</v>
      </c>
      <c r="M9713" s="8">
        <f t="shared" si="303"/>
        <v>1666</v>
      </c>
      <c r="N9713" t="str" cm="1">
        <f t="array" ref="N97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14" spans="2:14" x14ac:dyDescent="0.35">
      <c r="B9714" s="7">
        <v>2033712</v>
      </c>
      <c r="C9714" s="1" t="s">
        <v>13</v>
      </c>
      <c r="D9714" s="1" t="s">
        <v>29</v>
      </c>
      <c r="E9714" s="1" t="s">
        <v>46</v>
      </c>
      <c r="F9714" s="1" t="s">
        <v>518</v>
      </c>
      <c r="G9714" s="3">
        <v>45482</v>
      </c>
      <c r="H9714" s="3">
        <v>45485</v>
      </c>
      <c r="I9714" s="6">
        <v>55000</v>
      </c>
      <c r="J9714" s="1">
        <v>2</v>
      </c>
      <c r="K9714" s="4">
        <v>0.02</v>
      </c>
      <c r="L9714" s="6">
        <f t="shared" si="302"/>
        <v>1100</v>
      </c>
      <c r="M9714" s="8">
        <f t="shared" si="303"/>
        <v>108900</v>
      </c>
      <c r="N9714" t="str" cm="1">
        <f t="array" ref="N971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15" spans="2:14" x14ac:dyDescent="0.35">
      <c r="B9715" s="7">
        <v>2033713</v>
      </c>
      <c r="C9715" s="1" t="s">
        <v>14</v>
      </c>
      <c r="D9715" s="1" t="s">
        <v>25</v>
      </c>
      <c r="E9715" s="1" t="s">
        <v>47</v>
      </c>
      <c r="F9715" s="1" t="s">
        <v>519</v>
      </c>
      <c r="G9715" s="3">
        <v>45482</v>
      </c>
      <c r="H9715" s="3">
        <v>45487</v>
      </c>
      <c r="I9715" s="6">
        <v>57999</v>
      </c>
      <c r="J9715" s="1">
        <v>4</v>
      </c>
      <c r="K9715" s="4">
        <v>0.02</v>
      </c>
      <c r="L9715" s="6">
        <f t="shared" si="302"/>
        <v>1159.98</v>
      </c>
      <c r="M9715" s="8">
        <f t="shared" si="303"/>
        <v>230836.02</v>
      </c>
      <c r="N9715" t="str" cm="1">
        <f t="array" ref="N97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16" spans="2:14" x14ac:dyDescent="0.35">
      <c r="B9716" s="7">
        <v>2033714</v>
      </c>
      <c r="C9716" s="1" t="s">
        <v>15</v>
      </c>
      <c r="D9716" s="1" t="s">
        <v>26</v>
      </c>
      <c r="E9716" s="1" t="s">
        <v>48</v>
      </c>
      <c r="F9716" s="1" t="s">
        <v>520</v>
      </c>
      <c r="G9716" s="3">
        <v>45482</v>
      </c>
      <c r="H9716" s="3">
        <v>45483</v>
      </c>
      <c r="I9716" s="6">
        <v>1399</v>
      </c>
      <c r="J9716" s="1">
        <v>3</v>
      </c>
      <c r="K9716" s="4">
        <v>0.02</v>
      </c>
      <c r="L9716" s="6">
        <f t="shared" si="302"/>
        <v>27.98</v>
      </c>
      <c r="M9716" s="8">
        <f t="shared" si="303"/>
        <v>4169.0200000000004</v>
      </c>
      <c r="N9716" t="str" cm="1">
        <f t="array" ref="N97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17" spans="2:14" x14ac:dyDescent="0.35">
      <c r="B9717" s="7">
        <v>2033715</v>
      </c>
      <c r="C9717" s="1" t="s">
        <v>16</v>
      </c>
      <c r="D9717" s="1" t="s">
        <v>27</v>
      </c>
      <c r="E9717" s="1" t="s">
        <v>49</v>
      </c>
      <c r="F9717" s="1" t="s">
        <v>521</v>
      </c>
      <c r="G9717" s="3">
        <v>45482</v>
      </c>
      <c r="H9717" s="3">
        <v>45490</v>
      </c>
      <c r="I9717" s="6">
        <v>999</v>
      </c>
      <c r="J9717" s="1">
        <v>2</v>
      </c>
      <c r="K9717" s="4">
        <v>0.02</v>
      </c>
      <c r="L9717" s="6">
        <f t="shared" si="302"/>
        <v>19.98</v>
      </c>
      <c r="M9717" s="8">
        <f t="shared" si="303"/>
        <v>1978.02</v>
      </c>
      <c r="N9717" t="str" cm="1">
        <f t="array" ref="N97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18" spans="2:14" x14ac:dyDescent="0.35">
      <c r="B9718" s="7">
        <v>2033716</v>
      </c>
      <c r="C9718" s="1" t="s">
        <v>17</v>
      </c>
      <c r="D9718" s="1" t="s">
        <v>28</v>
      </c>
      <c r="E9718" s="1" t="s">
        <v>50</v>
      </c>
      <c r="F9718" s="1" t="s">
        <v>518</v>
      </c>
      <c r="G9718" s="3">
        <v>45482</v>
      </c>
      <c r="H9718" s="3">
        <v>45484</v>
      </c>
      <c r="I9718" s="6">
        <v>2099</v>
      </c>
      <c r="J9718" s="1">
        <v>1</v>
      </c>
      <c r="K9718" s="4">
        <v>0.02</v>
      </c>
      <c r="L9718" s="6">
        <f t="shared" si="302"/>
        <v>41.980000000000004</v>
      </c>
      <c r="M9718" s="8">
        <f t="shared" si="303"/>
        <v>2057.02</v>
      </c>
      <c r="N9718" t="str" cm="1">
        <f t="array" ref="N97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19" spans="2:14" x14ac:dyDescent="0.35">
      <c r="B9719" s="7">
        <v>2033717</v>
      </c>
      <c r="C9719" s="1" t="s">
        <v>18</v>
      </c>
      <c r="D9719" s="1" t="s">
        <v>29</v>
      </c>
      <c r="E9719" s="1" t="s">
        <v>51</v>
      </c>
      <c r="F9719" s="1" t="s">
        <v>518</v>
      </c>
      <c r="G9719" s="3">
        <v>45482</v>
      </c>
      <c r="H9719" s="3">
        <v>45485</v>
      </c>
      <c r="I9719" s="6">
        <v>11000</v>
      </c>
      <c r="J9719" s="1">
        <v>1</v>
      </c>
      <c r="K9719" s="4">
        <v>0.02</v>
      </c>
      <c r="L9719" s="6">
        <f t="shared" si="302"/>
        <v>220</v>
      </c>
      <c r="M9719" s="8">
        <f t="shared" si="303"/>
        <v>10780</v>
      </c>
      <c r="N9719" t="str" cm="1">
        <f t="array" ref="N97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20" spans="2:14" x14ac:dyDescent="0.35">
      <c r="B9720" s="7">
        <v>2033718</v>
      </c>
      <c r="C9720" s="1" t="s">
        <v>19</v>
      </c>
      <c r="D9720" s="1" t="s">
        <v>25</v>
      </c>
      <c r="E9720" s="1" t="s">
        <v>506</v>
      </c>
      <c r="F9720" s="1" t="s">
        <v>519</v>
      </c>
      <c r="G9720" s="3">
        <v>45482</v>
      </c>
      <c r="H9720" s="3">
        <v>45487</v>
      </c>
      <c r="I9720" s="6">
        <v>800</v>
      </c>
      <c r="J9720" s="1">
        <v>2</v>
      </c>
      <c r="K9720" s="4">
        <v>0.02</v>
      </c>
      <c r="L9720" s="6">
        <f t="shared" si="302"/>
        <v>16</v>
      </c>
      <c r="M9720" s="8">
        <f t="shared" si="303"/>
        <v>1584</v>
      </c>
      <c r="N9720" t="str" cm="1">
        <f t="array" ref="N972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21" spans="2:14" x14ac:dyDescent="0.35">
      <c r="B9721" s="7">
        <v>2033719</v>
      </c>
      <c r="C9721" s="1" t="s">
        <v>20</v>
      </c>
      <c r="D9721" s="1" t="s">
        <v>26</v>
      </c>
      <c r="E9721" s="1" t="s">
        <v>507</v>
      </c>
      <c r="F9721" s="1" t="s">
        <v>521</v>
      </c>
      <c r="G9721" s="3">
        <v>45482</v>
      </c>
      <c r="H9721" s="3">
        <v>45483</v>
      </c>
      <c r="I9721" s="6">
        <v>5500</v>
      </c>
      <c r="J9721" s="1">
        <v>1</v>
      </c>
      <c r="K9721" s="4">
        <v>7.0000000000000007E-2</v>
      </c>
      <c r="L9721" s="6">
        <f t="shared" si="302"/>
        <v>385.00000000000006</v>
      </c>
      <c r="M9721" s="8">
        <f t="shared" si="303"/>
        <v>5115</v>
      </c>
      <c r="N9721" t="str" cm="1">
        <f t="array" ref="N97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22" spans="2:14" x14ac:dyDescent="0.35">
      <c r="B9722" s="7">
        <v>2033720</v>
      </c>
      <c r="C9722" s="1" t="s">
        <v>21</v>
      </c>
      <c r="D9722" s="1" t="s">
        <v>27</v>
      </c>
      <c r="E9722" s="1" t="s">
        <v>508</v>
      </c>
      <c r="F9722" s="1" t="s">
        <v>520</v>
      </c>
      <c r="G9722" s="3">
        <v>45482</v>
      </c>
      <c r="H9722" s="3">
        <v>45490</v>
      </c>
      <c r="I9722" s="6">
        <v>1350</v>
      </c>
      <c r="J9722" s="1">
        <v>3</v>
      </c>
      <c r="K9722" s="4">
        <v>0.03</v>
      </c>
      <c r="L9722" s="6">
        <f t="shared" si="302"/>
        <v>40.5</v>
      </c>
      <c r="M9722" s="8">
        <f t="shared" si="303"/>
        <v>4009.5</v>
      </c>
      <c r="N9722" t="str" cm="1">
        <f t="array" ref="N97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23" spans="2:14" x14ac:dyDescent="0.35">
      <c r="B9723" s="7">
        <v>2033721</v>
      </c>
      <c r="C9723" s="1" t="s">
        <v>22</v>
      </c>
      <c r="D9723" s="1" t="s">
        <v>28</v>
      </c>
      <c r="E9723" s="1" t="s">
        <v>31</v>
      </c>
      <c r="F9723" s="1" t="s">
        <v>518</v>
      </c>
      <c r="G9723" s="3">
        <v>45482</v>
      </c>
      <c r="H9723" s="3">
        <v>45484</v>
      </c>
      <c r="I9723" s="6">
        <v>4500</v>
      </c>
      <c r="J9723" s="1">
        <v>2</v>
      </c>
      <c r="K9723" s="4">
        <v>0.08</v>
      </c>
      <c r="L9723" s="6">
        <f t="shared" si="302"/>
        <v>360</v>
      </c>
      <c r="M9723" s="8">
        <f t="shared" si="303"/>
        <v>8640</v>
      </c>
      <c r="N9723" t="str" cm="1">
        <f t="array" ref="N97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24" spans="2:14" x14ac:dyDescent="0.35">
      <c r="B9724" s="7">
        <v>2033722</v>
      </c>
      <c r="C9724" s="1" t="s">
        <v>23</v>
      </c>
      <c r="D9724" s="1" t="s">
        <v>29</v>
      </c>
      <c r="E9724" s="1" t="s">
        <v>32</v>
      </c>
      <c r="F9724" s="1" t="s">
        <v>519</v>
      </c>
      <c r="G9724" s="3">
        <v>45482</v>
      </c>
      <c r="H9724" s="3">
        <v>45485</v>
      </c>
      <c r="I9724" s="6">
        <v>2350</v>
      </c>
      <c r="J9724" s="1">
        <v>1</v>
      </c>
      <c r="K9724" s="4">
        <v>0.05</v>
      </c>
      <c r="L9724" s="6">
        <f t="shared" si="302"/>
        <v>117.5</v>
      </c>
      <c r="M9724" s="8">
        <f t="shared" si="303"/>
        <v>2232.5</v>
      </c>
      <c r="N9724" t="str" cm="1">
        <f t="array" ref="N972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25" spans="2:14" x14ac:dyDescent="0.35">
      <c r="B9725" s="7">
        <v>2033723</v>
      </c>
      <c r="C9725" s="1" t="s">
        <v>24</v>
      </c>
      <c r="D9725" s="1" t="s">
        <v>25</v>
      </c>
      <c r="E9725" s="1" t="s">
        <v>38</v>
      </c>
      <c r="F9725" s="1" t="s">
        <v>520</v>
      </c>
      <c r="G9725" s="3">
        <v>45482</v>
      </c>
      <c r="H9725" s="3">
        <v>45487</v>
      </c>
      <c r="I9725" s="6">
        <v>90</v>
      </c>
      <c r="J9725" s="1">
        <v>2</v>
      </c>
      <c r="K9725" s="4">
        <v>0.05</v>
      </c>
      <c r="L9725" s="6">
        <f t="shared" si="302"/>
        <v>4.5</v>
      </c>
      <c r="M9725" s="8">
        <f t="shared" si="303"/>
        <v>175.5</v>
      </c>
      <c r="N9725" t="str" cm="1">
        <f t="array" ref="N97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26" spans="2:14" x14ac:dyDescent="0.35">
      <c r="B9726" s="7">
        <v>2033724</v>
      </c>
      <c r="C9726" s="1" t="s">
        <v>4</v>
      </c>
      <c r="D9726" s="1" t="s">
        <v>493</v>
      </c>
      <c r="E9726" s="1" t="s">
        <v>33</v>
      </c>
      <c r="F9726" s="1" t="s">
        <v>521</v>
      </c>
      <c r="G9726" s="3">
        <v>45482</v>
      </c>
      <c r="H9726" s="3">
        <v>45483</v>
      </c>
      <c r="I9726" s="6">
        <v>280</v>
      </c>
      <c r="J9726" s="1">
        <v>1</v>
      </c>
      <c r="K9726" s="4">
        <v>0.05</v>
      </c>
      <c r="L9726" s="6">
        <f t="shared" si="302"/>
        <v>14</v>
      </c>
      <c r="M9726" s="8">
        <f t="shared" si="303"/>
        <v>266</v>
      </c>
      <c r="N9726" t="str" cm="1">
        <f t="array" ref="N97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27" spans="2:14" x14ac:dyDescent="0.35">
      <c r="B9727" s="7">
        <v>2033725</v>
      </c>
      <c r="C9727" s="1" t="s">
        <v>5</v>
      </c>
      <c r="D9727" s="1" t="s">
        <v>25</v>
      </c>
      <c r="E9727" s="1" t="s">
        <v>34</v>
      </c>
      <c r="F9727" s="1" t="s">
        <v>518</v>
      </c>
      <c r="G9727" s="3">
        <v>45482</v>
      </c>
      <c r="H9727" s="3">
        <v>45490</v>
      </c>
      <c r="I9727" s="6">
        <v>70</v>
      </c>
      <c r="J9727" s="1">
        <v>2</v>
      </c>
      <c r="K9727" s="4">
        <v>0.05</v>
      </c>
      <c r="L9727" s="6">
        <f t="shared" si="302"/>
        <v>3.5</v>
      </c>
      <c r="M9727" s="8">
        <f t="shared" si="303"/>
        <v>136.5</v>
      </c>
      <c r="N9727" t="str" cm="1">
        <f t="array" ref="N97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28" spans="2:14" x14ac:dyDescent="0.35">
      <c r="B9728" s="7">
        <v>2033726</v>
      </c>
      <c r="C9728" s="1" t="s">
        <v>6</v>
      </c>
      <c r="D9728" s="1" t="s">
        <v>26</v>
      </c>
      <c r="E9728" s="1" t="s">
        <v>35</v>
      </c>
      <c r="F9728" s="1" t="s">
        <v>518</v>
      </c>
      <c r="G9728" s="3">
        <v>45482</v>
      </c>
      <c r="H9728" s="3">
        <v>45484</v>
      </c>
      <c r="I9728" s="6">
        <v>230</v>
      </c>
      <c r="J9728" s="1">
        <v>3</v>
      </c>
      <c r="K9728" s="4">
        <v>0.03</v>
      </c>
      <c r="L9728" s="6">
        <f t="shared" si="302"/>
        <v>6.8999999999999995</v>
      </c>
      <c r="M9728" s="8">
        <f t="shared" si="303"/>
        <v>683.1</v>
      </c>
      <c r="N9728" t="str" cm="1">
        <f t="array" ref="N97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29" spans="2:14" x14ac:dyDescent="0.35">
      <c r="B9729" s="7">
        <v>2033727</v>
      </c>
      <c r="C9729" s="1" t="s">
        <v>7</v>
      </c>
      <c r="D9729" s="1" t="s">
        <v>27</v>
      </c>
      <c r="E9729" s="1" t="s">
        <v>36</v>
      </c>
      <c r="F9729" s="1" t="s">
        <v>519</v>
      </c>
      <c r="G9729" s="3">
        <v>45482</v>
      </c>
      <c r="H9729" s="3">
        <v>45485</v>
      </c>
      <c r="I9729" s="6">
        <v>7999</v>
      </c>
      <c r="J9729" s="1">
        <v>2</v>
      </c>
      <c r="K9729" s="4">
        <v>0.1</v>
      </c>
      <c r="L9729" s="6">
        <f t="shared" si="302"/>
        <v>799.90000000000009</v>
      </c>
      <c r="M9729" s="8">
        <f t="shared" si="303"/>
        <v>15198.1</v>
      </c>
      <c r="N9729" t="str" cm="1">
        <f t="array" ref="N97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30" spans="2:14" x14ac:dyDescent="0.35">
      <c r="B9730" s="7">
        <v>2033728</v>
      </c>
      <c r="C9730" s="1" t="s">
        <v>10</v>
      </c>
      <c r="D9730" s="1" t="s">
        <v>28</v>
      </c>
      <c r="E9730" s="1" t="s">
        <v>37</v>
      </c>
      <c r="F9730" s="1" t="s">
        <v>521</v>
      </c>
      <c r="G9730" s="3">
        <v>45482</v>
      </c>
      <c r="H9730" s="3">
        <v>45487</v>
      </c>
      <c r="I9730" s="6">
        <v>850</v>
      </c>
      <c r="J9730" s="1">
        <v>7</v>
      </c>
      <c r="K9730" s="4">
        <v>0.05</v>
      </c>
      <c r="L9730" s="6">
        <f t="shared" si="302"/>
        <v>42.5</v>
      </c>
      <c r="M9730" s="8">
        <f t="shared" si="303"/>
        <v>5907.5</v>
      </c>
      <c r="N9730" t="str" cm="1">
        <f t="array" ref="N97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31" spans="2:14" x14ac:dyDescent="0.35">
      <c r="B9731" s="7">
        <v>2033729</v>
      </c>
      <c r="C9731" s="1" t="s">
        <v>8</v>
      </c>
      <c r="D9731" s="1" t="s">
        <v>29</v>
      </c>
      <c r="E9731" s="1" t="s">
        <v>39</v>
      </c>
      <c r="F9731" s="1" t="s">
        <v>520</v>
      </c>
      <c r="G9731" s="3">
        <v>45482</v>
      </c>
      <c r="H9731" s="3">
        <v>45483</v>
      </c>
      <c r="I9731" s="6">
        <v>65000</v>
      </c>
      <c r="J9731" s="1">
        <v>2</v>
      </c>
      <c r="K9731" s="4">
        <v>0.05</v>
      </c>
      <c r="L9731" s="6">
        <f t="shared" si="302"/>
        <v>3250</v>
      </c>
      <c r="M9731" s="8">
        <f t="shared" si="303"/>
        <v>126750</v>
      </c>
      <c r="N9731" t="str" cm="1">
        <f t="array" ref="N97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32" spans="2:14" x14ac:dyDescent="0.35">
      <c r="B9732" s="7">
        <v>2033730</v>
      </c>
      <c r="C9732" s="1" t="s">
        <v>9</v>
      </c>
      <c r="D9732" s="1" t="s">
        <v>25</v>
      </c>
      <c r="E9732" s="1" t="s">
        <v>40</v>
      </c>
      <c r="F9732" s="1" t="s">
        <v>518</v>
      </c>
      <c r="G9732" s="3">
        <v>45482</v>
      </c>
      <c r="H9732" s="3">
        <v>45490</v>
      </c>
      <c r="I9732" s="6">
        <v>450</v>
      </c>
      <c r="J9732" s="1">
        <v>1</v>
      </c>
      <c r="K9732" s="4">
        <v>0.02</v>
      </c>
      <c r="L9732" s="6">
        <f t="shared" ref="L9732:L9795" si="304">I9732*K9732</f>
        <v>9</v>
      </c>
      <c r="M9732" s="8">
        <f t="shared" ref="M9732:M9795" si="305">I9732*J9732-L9732</f>
        <v>441</v>
      </c>
      <c r="N9732" t="str" cm="1">
        <f t="array" ref="N97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33" spans="2:14" x14ac:dyDescent="0.35">
      <c r="B9733" s="7">
        <v>2033731</v>
      </c>
      <c r="C9733" s="1" t="s">
        <v>11</v>
      </c>
      <c r="D9733" s="1" t="s">
        <v>30</v>
      </c>
      <c r="E9733" s="1" t="s">
        <v>41</v>
      </c>
      <c r="F9733" s="1" t="s">
        <v>519</v>
      </c>
      <c r="G9733" s="3">
        <v>45482</v>
      </c>
      <c r="H9733" s="3">
        <v>45484</v>
      </c>
      <c r="I9733" s="6">
        <v>1299</v>
      </c>
      <c r="J9733" s="1">
        <v>1</v>
      </c>
      <c r="K9733" s="4">
        <v>0.06</v>
      </c>
      <c r="L9733" s="6">
        <f t="shared" si="304"/>
        <v>77.94</v>
      </c>
      <c r="M9733" s="8">
        <f t="shared" si="305"/>
        <v>1221.06</v>
      </c>
      <c r="N9733" t="str" cm="1">
        <f t="array" ref="N97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34" spans="2:14" x14ac:dyDescent="0.35">
      <c r="B9734" s="7">
        <v>2033732</v>
      </c>
      <c r="C9734" s="1" t="s">
        <v>12</v>
      </c>
      <c r="D9734" s="1" t="s">
        <v>27</v>
      </c>
      <c r="E9734" s="1" t="s">
        <v>42</v>
      </c>
      <c r="F9734" s="1" t="s">
        <v>520</v>
      </c>
      <c r="G9734" s="3">
        <v>45482</v>
      </c>
      <c r="H9734" s="3">
        <v>45485</v>
      </c>
      <c r="I9734" s="6">
        <v>1700</v>
      </c>
      <c r="J9734" s="1">
        <v>1</v>
      </c>
      <c r="K9734" s="4">
        <v>0.15</v>
      </c>
      <c r="L9734" s="6">
        <f t="shared" si="304"/>
        <v>255</v>
      </c>
      <c r="M9734" s="8">
        <f t="shared" si="305"/>
        <v>1445</v>
      </c>
      <c r="N9734" t="str" cm="1">
        <f t="array" ref="N973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35" spans="2:14" x14ac:dyDescent="0.35">
      <c r="B9735" s="7">
        <v>2033733</v>
      </c>
      <c r="C9735" s="1" t="s">
        <v>13</v>
      </c>
      <c r="D9735" s="1" t="s">
        <v>28</v>
      </c>
      <c r="E9735" s="1" t="s">
        <v>43</v>
      </c>
      <c r="F9735" s="1" t="s">
        <v>521</v>
      </c>
      <c r="G9735" s="3">
        <v>45482</v>
      </c>
      <c r="H9735" s="3">
        <v>45487</v>
      </c>
      <c r="I9735" s="6">
        <v>55000</v>
      </c>
      <c r="J9735" s="1">
        <v>2</v>
      </c>
      <c r="K9735" s="4">
        <v>0.02</v>
      </c>
      <c r="L9735" s="6">
        <f t="shared" si="304"/>
        <v>1100</v>
      </c>
      <c r="M9735" s="8">
        <f t="shared" si="305"/>
        <v>108900</v>
      </c>
      <c r="N9735" t="str" cm="1">
        <f t="array" ref="N973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36" spans="2:14" x14ac:dyDescent="0.35">
      <c r="B9736" s="7">
        <v>2033734</v>
      </c>
      <c r="C9736" s="1" t="s">
        <v>14</v>
      </c>
      <c r="D9736" s="1" t="s">
        <v>29</v>
      </c>
      <c r="E9736" s="1" t="s">
        <v>44</v>
      </c>
      <c r="F9736" s="1" t="s">
        <v>518</v>
      </c>
      <c r="G9736" s="3">
        <v>45482</v>
      </c>
      <c r="H9736" s="3">
        <v>45483</v>
      </c>
      <c r="I9736" s="6">
        <v>57999</v>
      </c>
      <c r="J9736" s="1">
        <v>1</v>
      </c>
      <c r="K9736" s="4">
        <v>0.02</v>
      </c>
      <c r="L9736" s="6">
        <f t="shared" si="304"/>
        <v>1159.98</v>
      </c>
      <c r="M9736" s="8">
        <f t="shared" si="305"/>
        <v>56839.02</v>
      </c>
      <c r="N9736" t="str" cm="1">
        <f t="array" ref="N97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37" spans="2:14" x14ac:dyDescent="0.35">
      <c r="B9737" s="7">
        <v>2033735</v>
      </c>
      <c r="C9737" s="1" t="s">
        <v>15</v>
      </c>
      <c r="D9737" s="1" t="s">
        <v>25</v>
      </c>
      <c r="E9737" s="1" t="s">
        <v>45</v>
      </c>
      <c r="F9737" s="1" t="s">
        <v>518</v>
      </c>
      <c r="G9737" s="3">
        <v>45482</v>
      </c>
      <c r="H9737" s="3">
        <v>45490</v>
      </c>
      <c r="I9737" s="6">
        <v>1399</v>
      </c>
      <c r="J9737" s="1">
        <v>2</v>
      </c>
      <c r="K9737" s="4">
        <v>0.02</v>
      </c>
      <c r="L9737" s="6">
        <f t="shared" si="304"/>
        <v>27.98</v>
      </c>
      <c r="M9737" s="8">
        <f t="shared" si="305"/>
        <v>2770.02</v>
      </c>
      <c r="N9737" t="str" cm="1">
        <f t="array" ref="N97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38" spans="2:14" x14ac:dyDescent="0.35">
      <c r="B9738" s="7">
        <v>2033736</v>
      </c>
      <c r="C9738" s="1" t="s">
        <v>16</v>
      </c>
      <c r="D9738" s="1" t="s">
        <v>26</v>
      </c>
      <c r="E9738" s="1" t="s">
        <v>46</v>
      </c>
      <c r="F9738" s="1" t="s">
        <v>519</v>
      </c>
      <c r="G9738" s="3">
        <v>45482</v>
      </c>
      <c r="H9738" s="3">
        <v>45484</v>
      </c>
      <c r="I9738" s="6">
        <v>999</v>
      </c>
      <c r="J9738" s="1">
        <v>7</v>
      </c>
      <c r="K9738" s="4">
        <v>0.02</v>
      </c>
      <c r="L9738" s="6">
        <f t="shared" si="304"/>
        <v>19.98</v>
      </c>
      <c r="M9738" s="8">
        <f t="shared" si="305"/>
        <v>6973.02</v>
      </c>
      <c r="N9738" t="str" cm="1">
        <f t="array" ref="N97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39" spans="2:14" x14ac:dyDescent="0.35">
      <c r="B9739" s="7">
        <v>2033737</v>
      </c>
      <c r="C9739" s="1" t="s">
        <v>17</v>
      </c>
      <c r="D9739" s="1" t="s">
        <v>27</v>
      </c>
      <c r="E9739" s="1" t="s">
        <v>47</v>
      </c>
      <c r="F9739" s="1" t="s">
        <v>521</v>
      </c>
      <c r="G9739" s="3">
        <v>45482</v>
      </c>
      <c r="H9739" s="3">
        <v>45485</v>
      </c>
      <c r="I9739" s="6">
        <v>2099</v>
      </c>
      <c r="J9739" s="1">
        <v>2</v>
      </c>
      <c r="K9739" s="4">
        <v>0.02</v>
      </c>
      <c r="L9739" s="6">
        <f t="shared" si="304"/>
        <v>41.980000000000004</v>
      </c>
      <c r="M9739" s="8">
        <f t="shared" si="305"/>
        <v>4156.0200000000004</v>
      </c>
      <c r="N9739" t="str" cm="1">
        <f t="array" ref="N97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40" spans="2:14" x14ac:dyDescent="0.35">
      <c r="B9740" s="7">
        <v>2033738</v>
      </c>
      <c r="C9740" s="1" t="s">
        <v>18</v>
      </c>
      <c r="D9740" s="1" t="s">
        <v>28</v>
      </c>
      <c r="E9740" s="1" t="s">
        <v>48</v>
      </c>
      <c r="F9740" s="1" t="s">
        <v>520</v>
      </c>
      <c r="G9740" s="3">
        <v>45482</v>
      </c>
      <c r="H9740" s="3">
        <v>45487</v>
      </c>
      <c r="I9740" s="6">
        <v>11000</v>
      </c>
      <c r="J9740" s="1">
        <v>2</v>
      </c>
      <c r="K9740" s="4">
        <v>0.02</v>
      </c>
      <c r="L9740" s="6">
        <f t="shared" si="304"/>
        <v>220</v>
      </c>
      <c r="M9740" s="8">
        <f t="shared" si="305"/>
        <v>21780</v>
      </c>
      <c r="N9740" t="str" cm="1">
        <f t="array" ref="N97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41" spans="2:14" x14ac:dyDescent="0.35">
      <c r="B9741" s="7">
        <v>2033739</v>
      </c>
      <c r="C9741" s="1" t="s">
        <v>19</v>
      </c>
      <c r="D9741" s="1" t="s">
        <v>29</v>
      </c>
      <c r="E9741" s="1" t="s">
        <v>49</v>
      </c>
      <c r="F9741" s="1" t="s">
        <v>518</v>
      </c>
      <c r="G9741" s="3">
        <v>45482</v>
      </c>
      <c r="H9741" s="3">
        <v>45483</v>
      </c>
      <c r="I9741" s="6">
        <v>800</v>
      </c>
      <c r="J9741" s="1">
        <v>1</v>
      </c>
      <c r="K9741" s="4">
        <v>0.02</v>
      </c>
      <c r="L9741" s="6">
        <f t="shared" si="304"/>
        <v>16</v>
      </c>
      <c r="M9741" s="8">
        <f t="shared" si="305"/>
        <v>784</v>
      </c>
      <c r="N9741" t="str" cm="1">
        <f t="array" ref="N974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42" spans="2:14" x14ac:dyDescent="0.35">
      <c r="B9742" s="7">
        <v>2033740</v>
      </c>
      <c r="C9742" s="1" t="s">
        <v>20</v>
      </c>
      <c r="D9742" s="1" t="s">
        <v>25</v>
      </c>
      <c r="E9742" s="1" t="s">
        <v>50</v>
      </c>
      <c r="F9742" s="1" t="s">
        <v>519</v>
      </c>
      <c r="G9742" s="3">
        <v>45482</v>
      </c>
      <c r="H9742" s="3">
        <v>45490</v>
      </c>
      <c r="I9742" s="6">
        <v>5500</v>
      </c>
      <c r="J9742" s="1">
        <v>2</v>
      </c>
      <c r="K9742" s="4">
        <v>0.02</v>
      </c>
      <c r="L9742" s="6">
        <f t="shared" si="304"/>
        <v>110</v>
      </c>
      <c r="M9742" s="8">
        <f t="shared" si="305"/>
        <v>10890</v>
      </c>
      <c r="N9742" t="str" cm="1">
        <f t="array" ref="N974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43" spans="2:14" x14ac:dyDescent="0.35">
      <c r="B9743" s="7">
        <v>2033741</v>
      </c>
      <c r="C9743" s="1" t="s">
        <v>21</v>
      </c>
      <c r="D9743" s="1" t="s">
        <v>26</v>
      </c>
      <c r="E9743" s="1" t="s">
        <v>51</v>
      </c>
      <c r="F9743" s="1" t="s">
        <v>520</v>
      </c>
      <c r="G9743" s="3">
        <v>45482</v>
      </c>
      <c r="H9743" s="3">
        <v>45484</v>
      </c>
      <c r="I9743" s="6">
        <v>1350</v>
      </c>
      <c r="J9743" s="1">
        <v>4</v>
      </c>
      <c r="K9743" s="4">
        <v>7.0000000000000007E-2</v>
      </c>
      <c r="L9743" s="6">
        <f t="shared" si="304"/>
        <v>94.500000000000014</v>
      </c>
      <c r="M9743" s="8">
        <f t="shared" si="305"/>
        <v>5305.5</v>
      </c>
      <c r="N9743" t="str" cm="1">
        <f t="array" ref="N97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44" spans="2:14" x14ac:dyDescent="0.35">
      <c r="B9744" s="7">
        <v>2033742</v>
      </c>
      <c r="C9744" s="1" t="s">
        <v>22</v>
      </c>
      <c r="D9744" s="1" t="s">
        <v>27</v>
      </c>
      <c r="E9744" s="1" t="s">
        <v>506</v>
      </c>
      <c r="F9744" s="1" t="s">
        <v>521</v>
      </c>
      <c r="G9744" s="3">
        <v>45482</v>
      </c>
      <c r="H9744" s="3">
        <v>45485</v>
      </c>
      <c r="I9744" s="6">
        <v>4500</v>
      </c>
      <c r="J9744" s="1">
        <v>3</v>
      </c>
      <c r="K9744" s="4">
        <v>0.03</v>
      </c>
      <c r="L9744" s="6">
        <f t="shared" si="304"/>
        <v>135</v>
      </c>
      <c r="M9744" s="8">
        <f t="shared" si="305"/>
        <v>13365</v>
      </c>
      <c r="N9744" t="str" cm="1">
        <f t="array" ref="N974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45" spans="2:14" x14ac:dyDescent="0.35">
      <c r="B9745" s="7">
        <v>2033743</v>
      </c>
      <c r="C9745" s="1" t="s">
        <v>23</v>
      </c>
      <c r="D9745" s="1" t="s">
        <v>28</v>
      </c>
      <c r="E9745" s="1" t="s">
        <v>507</v>
      </c>
      <c r="F9745" s="1" t="s">
        <v>518</v>
      </c>
      <c r="G9745" s="3">
        <v>45482</v>
      </c>
      <c r="H9745" s="3">
        <v>45487</v>
      </c>
      <c r="I9745" s="6">
        <v>2350</v>
      </c>
      <c r="J9745" s="1">
        <v>2</v>
      </c>
      <c r="K9745" s="4">
        <v>0.08</v>
      </c>
      <c r="L9745" s="6">
        <f t="shared" si="304"/>
        <v>188</v>
      </c>
      <c r="M9745" s="8">
        <f t="shared" si="305"/>
        <v>4512</v>
      </c>
      <c r="N9745" t="str" cm="1">
        <f t="array" ref="N974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46" spans="2:14" x14ac:dyDescent="0.35">
      <c r="B9746" s="7">
        <v>2033744</v>
      </c>
      <c r="C9746" s="1" t="s">
        <v>24</v>
      </c>
      <c r="D9746" s="1" t="s">
        <v>29</v>
      </c>
      <c r="E9746" s="1" t="s">
        <v>508</v>
      </c>
      <c r="F9746" s="1" t="s">
        <v>518</v>
      </c>
      <c r="G9746" s="3">
        <v>45482</v>
      </c>
      <c r="H9746" s="3">
        <v>45483</v>
      </c>
      <c r="I9746" s="6">
        <v>90</v>
      </c>
      <c r="J9746" s="1">
        <v>1</v>
      </c>
      <c r="K9746" s="4">
        <v>0.05</v>
      </c>
      <c r="L9746" s="6">
        <f t="shared" si="304"/>
        <v>4.5</v>
      </c>
      <c r="M9746" s="8">
        <f t="shared" si="305"/>
        <v>85.5</v>
      </c>
      <c r="N9746" t="str" cm="1">
        <f t="array" ref="N97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47" spans="2:14" x14ac:dyDescent="0.35">
      <c r="B9747" s="7">
        <v>2033745</v>
      </c>
      <c r="C9747" s="1" t="s">
        <v>4</v>
      </c>
      <c r="D9747" s="1" t="s">
        <v>25</v>
      </c>
      <c r="E9747" s="1" t="s">
        <v>31</v>
      </c>
      <c r="F9747" s="1" t="s">
        <v>519</v>
      </c>
      <c r="G9747" s="3">
        <v>45482</v>
      </c>
      <c r="H9747" s="3">
        <v>45490</v>
      </c>
      <c r="I9747" s="6">
        <v>280</v>
      </c>
      <c r="J9747" s="1">
        <v>1</v>
      </c>
      <c r="K9747" s="4">
        <v>0.05</v>
      </c>
      <c r="L9747" s="6">
        <f t="shared" si="304"/>
        <v>14</v>
      </c>
      <c r="M9747" s="8">
        <f t="shared" si="305"/>
        <v>266</v>
      </c>
      <c r="N9747" t="str" cm="1">
        <f t="array" ref="N97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48" spans="2:14" x14ac:dyDescent="0.35">
      <c r="B9748" s="7">
        <v>2033746</v>
      </c>
      <c r="C9748" s="1" t="s">
        <v>5</v>
      </c>
      <c r="D9748" s="1" t="s">
        <v>494</v>
      </c>
      <c r="E9748" s="1" t="s">
        <v>32</v>
      </c>
      <c r="F9748" s="1" t="s">
        <v>521</v>
      </c>
      <c r="G9748" s="3">
        <v>45482</v>
      </c>
      <c r="H9748" s="3">
        <v>45484</v>
      </c>
      <c r="I9748" s="6">
        <v>70</v>
      </c>
      <c r="J9748" s="1">
        <v>2</v>
      </c>
      <c r="K9748" s="4">
        <v>0.05</v>
      </c>
      <c r="L9748" s="6">
        <f t="shared" si="304"/>
        <v>3.5</v>
      </c>
      <c r="M9748" s="8">
        <f t="shared" si="305"/>
        <v>136.5</v>
      </c>
      <c r="N9748" t="str" cm="1">
        <f t="array" ref="N97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49" spans="2:14" x14ac:dyDescent="0.35">
      <c r="B9749" s="7">
        <v>2033747</v>
      </c>
      <c r="C9749" s="1" t="s">
        <v>6</v>
      </c>
      <c r="D9749" s="1" t="s">
        <v>25</v>
      </c>
      <c r="E9749" s="1" t="s">
        <v>38</v>
      </c>
      <c r="F9749" s="1" t="s">
        <v>520</v>
      </c>
      <c r="G9749" s="3">
        <v>45482</v>
      </c>
      <c r="H9749" s="3">
        <v>45485</v>
      </c>
      <c r="I9749" s="6">
        <v>230</v>
      </c>
      <c r="J9749" s="1">
        <v>1</v>
      </c>
      <c r="K9749" s="4">
        <v>0.05</v>
      </c>
      <c r="L9749" s="6">
        <f t="shared" si="304"/>
        <v>11.5</v>
      </c>
      <c r="M9749" s="8">
        <f t="shared" si="305"/>
        <v>218.5</v>
      </c>
      <c r="N9749" t="str" cm="1">
        <f t="array" ref="N97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50" spans="2:14" x14ac:dyDescent="0.35">
      <c r="B9750" s="7">
        <v>2033748</v>
      </c>
      <c r="C9750" s="1" t="s">
        <v>7</v>
      </c>
      <c r="D9750" s="1" t="s">
        <v>26</v>
      </c>
      <c r="E9750" s="1" t="s">
        <v>33</v>
      </c>
      <c r="F9750" s="1" t="s">
        <v>518</v>
      </c>
      <c r="G9750" s="3">
        <v>45482</v>
      </c>
      <c r="H9750" s="3">
        <v>45487</v>
      </c>
      <c r="I9750" s="6">
        <v>7999</v>
      </c>
      <c r="J9750" s="1">
        <v>3</v>
      </c>
      <c r="K9750" s="4">
        <v>0.03</v>
      </c>
      <c r="L9750" s="6">
        <f t="shared" si="304"/>
        <v>239.97</v>
      </c>
      <c r="M9750" s="8">
        <f t="shared" si="305"/>
        <v>23757.03</v>
      </c>
      <c r="N9750" t="str" cm="1">
        <f t="array" ref="N97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51" spans="2:14" x14ac:dyDescent="0.35">
      <c r="B9751" s="7">
        <v>2033749</v>
      </c>
      <c r="C9751" s="1" t="s">
        <v>10</v>
      </c>
      <c r="D9751" s="1" t="s">
        <v>27</v>
      </c>
      <c r="E9751" s="1" t="s">
        <v>34</v>
      </c>
      <c r="F9751" s="1" t="s">
        <v>519</v>
      </c>
      <c r="G9751" s="3">
        <v>45482</v>
      </c>
      <c r="H9751" s="3">
        <v>45483</v>
      </c>
      <c r="I9751" s="6">
        <v>850</v>
      </c>
      <c r="J9751" s="1">
        <v>2</v>
      </c>
      <c r="K9751" s="4">
        <v>0.1</v>
      </c>
      <c r="L9751" s="6">
        <f t="shared" si="304"/>
        <v>85</v>
      </c>
      <c r="M9751" s="8">
        <f t="shared" si="305"/>
        <v>1615</v>
      </c>
      <c r="N9751" t="str" cm="1">
        <f t="array" ref="N97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52" spans="2:14" x14ac:dyDescent="0.35">
      <c r="B9752" s="7">
        <v>2033750</v>
      </c>
      <c r="C9752" s="1" t="s">
        <v>8</v>
      </c>
      <c r="D9752" s="1" t="s">
        <v>28</v>
      </c>
      <c r="E9752" s="1" t="s">
        <v>35</v>
      </c>
      <c r="F9752" s="1" t="s">
        <v>520</v>
      </c>
      <c r="G9752" s="3">
        <v>45482</v>
      </c>
      <c r="H9752" s="3">
        <v>45490</v>
      </c>
      <c r="I9752" s="6">
        <v>65000</v>
      </c>
      <c r="J9752" s="1">
        <v>1</v>
      </c>
      <c r="K9752" s="4">
        <v>0.05</v>
      </c>
      <c r="L9752" s="6">
        <f t="shared" si="304"/>
        <v>3250</v>
      </c>
      <c r="M9752" s="8">
        <f t="shared" si="305"/>
        <v>61750</v>
      </c>
      <c r="N9752" t="str" cm="1">
        <f t="array" ref="N97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53" spans="2:14" x14ac:dyDescent="0.35">
      <c r="B9753" s="7">
        <v>2033751</v>
      </c>
      <c r="C9753" s="1" t="s">
        <v>9</v>
      </c>
      <c r="D9753" s="1" t="s">
        <v>29</v>
      </c>
      <c r="E9753" s="1" t="s">
        <v>36</v>
      </c>
      <c r="F9753" s="1" t="s">
        <v>521</v>
      </c>
      <c r="G9753" s="3">
        <v>45482</v>
      </c>
      <c r="H9753" s="3">
        <v>45484</v>
      </c>
      <c r="I9753" s="6">
        <v>450</v>
      </c>
      <c r="J9753" s="1">
        <v>2</v>
      </c>
      <c r="K9753" s="4">
        <v>0.05</v>
      </c>
      <c r="L9753" s="6">
        <f t="shared" si="304"/>
        <v>22.5</v>
      </c>
      <c r="M9753" s="8">
        <f t="shared" si="305"/>
        <v>877.5</v>
      </c>
      <c r="N9753" t="str" cm="1">
        <f t="array" ref="N97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54" spans="2:14" x14ac:dyDescent="0.35">
      <c r="B9754" s="7">
        <v>2033752</v>
      </c>
      <c r="C9754" s="1" t="s">
        <v>11</v>
      </c>
      <c r="D9754" s="1" t="s">
        <v>25</v>
      </c>
      <c r="E9754" s="1" t="s">
        <v>37</v>
      </c>
      <c r="F9754" s="1" t="s">
        <v>518</v>
      </c>
      <c r="G9754" s="3">
        <v>45482</v>
      </c>
      <c r="H9754" s="3">
        <v>45485</v>
      </c>
      <c r="I9754" s="6">
        <v>1299</v>
      </c>
      <c r="J9754" s="1">
        <v>1</v>
      </c>
      <c r="K9754" s="4">
        <v>0.02</v>
      </c>
      <c r="L9754" s="6">
        <f t="shared" si="304"/>
        <v>25.98</v>
      </c>
      <c r="M9754" s="8">
        <f t="shared" si="305"/>
        <v>1273.02</v>
      </c>
      <c r="N9754" t="str" cm="1">
        <f t="array" ref="N97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55" spans="2:14" x14ac:dyDescent="0.35">
      <c r="B9755" s="7">
        <v>2033753</v>
      </c>
      <c r="C9755" s="1" t="s">
        <v>12</v>
      </c>
      <c r="D9755" s="1" t="s">
        <v>30</v>
      </c>
      <c r="E9755" s="1" t="s">
        <v>39</v>
      </c>
      <c r="F9755" s="1" t="s">
        <v>518</v>
      </c>
      <c r="G9755" s="3">
        <v>45482</v>
      </c>
      <c r="H9755" s="3">
        <v>45487</v>
      </c>
      <c r="I9755" s="6">
        <v>1700</v>
      </c>
      <c r="J9755" s="1">
        <v>2</v>
      </c>
      <c r="K9755" s="4">
        <v>0.06</v>
      </c>
      <c r="L9755" s="6">
        <f t="shared" si="304"/>
        <v>102</v>
      </c>
      <c r="M9755" s="8">
        <f t="shared" si="305"/>
        <v>3298</v>
      </c>
      <c r="N9755" t="str" cm="1">
        <f t="array" ref="N97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56" spans="2:14" x14ac:dyDescent="0.35">
      <c r="B9756" s="7">
        <v>2033754</v>
      </c>
      <c r="C9756" s="1" t="s">
        <v>13</v>
      </c>
      <c r="D9756" s="1" t="s">
        <v>27</v>
      </c>
      <c r="E9756" s="1" t="s">
        <v>40</v>
      </c>
      <c r="F9756" s="1" t="s">
        <v>519</v>
      </c>
      <c r="G9756" s="3">
        <v>45482</v>
      </c>
      <c r="H9756" s="3">
        <v>45483</v>
      </c>
      <c r="I9756" s="6">
        <v>55000</v>
      </c>
      <c r="J9756" s="1">
        <v>3</v>
      </c>
      <c r="K9756" s="4">
        <v>0.15</v>
      </c>
      <c r="L9756" s="6">
        <f t="shared" si="304"/>
        <v>8250</v>
      </c>
      <c r="M9756" s="8">
        <f t="shared" si="305"/>
        <v>156750</v>
      </c>
      <c r="N9756" t="str" cm="1">
        <f t="array" ref="N975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57" spans="2:14" x14ac:dyDescent="0.35">
      <c r="B9757" s="7">
        <v>2033755</v>
      </c>
      <c r="C9757" s="1" t="s">
        <v>14</v>
      </c>
      <c r="D9757" s="1" t="s">
        <v>28</v>
      </c>
      <c r="E9757" s="1" t="s">
        <v>41</v>
      </c>
      <c r="F9757" s="1" t="s">
        <v>521</v>
      </c>
      <c r="G9757" s="3">
        <v>45482</v>
      </c>
      <c r="H9757" s="3">
        <v>45490</v>
      </c>
      <c r="I9757" s="6">
        <v>57999</v>
      </c>
      <c r="J9757" s="1">
        <v>2</v>
      </c>
      <c r="K9757" s="4">
        <v>0.02</v>
      </c>
      <c r="L9757" s="6">
        <f t="shared" si="304"/>
        <v>1159.98</v>
      </c>
      <c r="M9757" s="8">
        <f t="shared" si="305"/>
        <v>114838.02</v>
      </c>
      <c r="N9757" t="str" cm="1">
        <f t="array" ref="N97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58" spans="2:14" x14ac:dyDescent="0.35">
      <c r="B9758" s="7">
        <v>2033756</v>
      </c>
      <c r="C9758" s="1" t="s">
        <v>15</v>
      </c>
      <c r="D9758" s="1" t="s">
        <v>29</v>
      </c>
      <c r="E9758" s="1" t="s">
        <v>42</v>
      </c>
      <c r="F9758" s="1" t="s">
        <v>520</v>
      </c>
      <c r="G9758" s="3">
        <v>45482</v>
      </c>
      <c r="H9758" s="3">
        <v>45484</v>
      </c>
      <c r="I9758" s="6">
        <v>1399</v>
      </c>
      <c r="J9758" s="1">
        <v>7</v>
      </c>
      <c r="K9758" s="4">
        <v>0.02</v>
      </c>
      <c r="L9758" s="6">
        <f t="shared" si="304"/>
        <v>27.98</v>
      </c>
      <c r="M9758" s="8">
        <f t="shared" si="305"/>
        <v>9765.02</v>
      </c>
      <c r="N9758" t="str" cm="1">
        <f t="array" ref="N97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59" spans="2:14" x14ac:dyDescent="0.35">
      <c r="B9759" s="7">
        <v>2033757</v>
      </c>
      <c r="C9759" s="1" t="s">
        <v>16</v>
      </c>
      <c r="D9759" s="1" t="s">
        <v>25</v>
      </c>
      <c r="E9759" s="1" t="s">
        <v>43</v>
      </c>
      <c r="F9759" s="1" t="s">
        <v>518</v>
      </c>
      <c r="G9759" s="3">
        <v>45482</v>
      </c>
      <c r="H9759" s="3">
        <v>45485</v>
      </c>
      <c r="I9759" s="6">
        <v>999</v>
      </c>
      <c r="J9759" s="1">
        <v>2</v>
      </c>
      <c r="K9759" s="4">
        <v>0.02</v>
      </c>
      <c r="L9759" s="6">
        <f t="shared" si="304"/>
        <v>19.98</v>
      </c>
      <c r="M9759" s="8">
        <f t="shared" si="305"/>
        <v>1978.02</v>
      </c>
      <c r="N9759" t="str" cm="1">
        <f t="array" ref="N97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60" spans="2:14" x14ac:dyDescent="0.35">
      <c r="B9760" s="7">
        <v>2033758</v>
      </c>
      <c r="C9760" s="1" t="s">
        <v>17</v>
      </c>
      <c r="D9760" s="1" t="s">
        <v>26</v>
      </c>
      <c r="E9760" s="1" t="s">
        <v>44</v>
      </c>
      <c r="F9760" s="1" t="s">
        <v>519</v>
      </c>
      <c r="G9760" s="3">
        <v>45482</v>
      </c>
      <c r="H9760" s="3">
        <v>45487</v>
      </c>
      <c r="I9760" s="6">
        <v>2099</v>
      </c>
      <c r="J9760" s="1">
        <v>1</v>
      </c>
      <c r="K9760" s="4">
        <v>0.02</v>
      </c>
      <c r="L9760" s="6">
        <f t="shared" si="304"/>
        <v>41.980000000000004</v>
      </c>
      <c r="M9760" s="8">
        <f t="shared" si="305"/>
        <v>2057.02</v>
      </c>
      <c r="N9760" t="str" cm="1">
        <f t="array" ref="N97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61" spans="2:14" x14ac:dyDescent="0.35">
      <c r="B9761" s="7">
        <v>2033759</v>
      </c>
      <c r="C9761" s="1" t="s">
        <v>18</v>
      </c>
      <c r="D9761" s="1" t="s">
        <v>27</v>
      </c>
      <c r="E9761" s="1" t="s">
        <v>45</v>
      </c>
      <c r="F9761" s="1" t="s">
        <v>520</v>
      </c>
      <c r="G9761" s="3">
        <v>45482</v>
      </c>
      <c r="H9761" s="3">
        <v>45483</v>
      </c>
      <c r="I9761" s="6">
        <v>11000</v>
      </c>
      <c r="J9761" s="1">
        <v>1</v>
      </c>
      <c r="K9761" s="4">
        <v>0.02</v>
      </c>
      <c r="L9761" s="6">
        <f t="shared" si="304"/>
        <v>220</v>
      </c>
      <c r="M9761" s="8">
        <f t="shared" si="305"/>
        <v>10780</v>
      </c>
      <c r="N9761" t="str" cm="1">
        <f t="array" ref="N97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62" spans="2:14" x14ac:dyDescent="0.35">
      <c r="B9762" s="7">
        <v>2033760</v>
      </c>
      <c r="C9762" s="1" t="s">
        <v>19</v>
      </c>
      <c r="D9762" s="1" t="s">
        <v>28</v>
      </c>
      <c r="E9762" s="1" t="s">
        <v>46</v>
      </c>
      <c r="F9762" s="1" t="s">
        <v>521</v>
      </c>
      <c r="G9762" s="3">
        <v>45482</v>
      </c>
      <c r="H9762" s="3">
        <v>45490</v>
      </c>
      <c r="I9762" s="6">
        <v>800</v>
      </c>
      <c r="J9762" s="1">
        <v>1</v>
      </c>
      <c r="K9762" s="4">
        <v>0.02</v>
      </c>
      <c r="L9762" s="6">
        <f t="shared" si="304"/>
        <v>16</v>
      </c>
      <c r="M9762" s="8">
        <f t="shared" si="305"/>
        <v>784</v>
      </c>
      <c r="N9762" t="str" cm="1">
        <f t="array" ref="N976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63" spans="2:14" x14ac:dyDescent="0.35">
      <c r="B9763" s="7">
        <v>2033761</v>
      </c>
      <c r="C9763" s="1" t="s">
        <v>20</v>
      </c>
      <c r="D9763" s="1" t="s">
        <v>29</v>
      </c>
      <c r="E9763" s="1" t="s">
        <v>47</v>
      </c>
      <c r="F9763" s="1" t="s">
        <v>518</v>
      </c>
      <c r="G9763" s="3">
        <v>45482</v>
      </c>
      <c r="H9763" s="3">
        <v>45484</v>
      </c>
      <c r="I9763" s="6">
        <v>5500</v>
      </c>
      <c r="J9763" s="1">
        <v>2</v>
      </c>
      <c r="K9763" s="4">
        <v>0.02</v>
      </c>
      <c r="L9763" s="6">
        <f t="shared" si="304"/>
        <v>110</v>
      </c>
      <c r="M9763" s="8">
        <f t="shared" si="305"/>
        <v>10890</v>
      </c>
      <c r="N9763" t="str" cm="1">
        <f t="array" ref="N976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64" spans="2:14" x14ac:dyDescent="0.35">
      <c r="B9764" s="7">
        <v>2033762</v>
      </c>
      <c r="C9764" s="1" t="s">
        <v>21</v>
      </c>
      <c r="D9764" s="1" t="s">
        <v>25</v>
      </c>
      <c r="E9764" s="1" t="s">
        <v>48</v>
      </c>
      <c r="F9764" s="1" t="s">
        <v>518</v>
      </c>
      <c r="G9764" s="3">
        <v>45482</v>
      </c>
      <c r="H9764" s="3">
        <v>45485</v>
      </c>
      <c r="I9764" s="6">
        <v>1350</v>
      </c>
      <c r="J9764" s="1">
        <v>1</v>
      </c>
      <c r="K9764" s="4">
        <v>0.02</v>
      </c>
      <c r="L9764" s="6">
        <f t="shared" si="304"/>
        <v>27</v>
      </c>
      <c r="M9764" s="8">
        <f t="shared" si="305"/>
        <v>1323</v>
      </c>
      <c r="N9764" t="str" cm="1">
        <f t="array" ref="N97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65" spans="2:14" x14ac:dyDescent="0.35">
      <c r="B9765" s="7">
        <v>2033763</v>
      </c>
      <c r="C9765" s="1" t="s">
        <v>22</v>
      </c>
      <c r="D9765" s="1" t="s">
        <v>26</v>
      </c>
      <c r="E9765" s="1" t="s">
        <v>49</v>
      </c>
      <c r="F9765" s="1" t="s">
        <v>519</v>
      </c>
      <c r="G9765" s="3">
        <v>45482</v>
      </c>
      <c r="H9765" s="3">
        <v>45487</v>
      </c>
      <c r="I9765" s="6">
        <v>4500</v>
      </c>
      <c r="J9765" s="1">
        <v>2</v>
      </c>
      <c r="K9765" s="4">
        <v>7.0000000000000007E-2</v>
      </c>
      <c r="L9765" s="6">
        <f t="shared" si="304"/>
        <v>315.00000000000006</v>
      </c>
      <c r="M9765" s="8">
        <f t="shared" si="305"/>
        <v>8685</v>
      </c>
      <c r="N9765" t="str" cm="1">
        <f t="array" ref="N97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66" spans="2:14" x14ac:dyDescent="0.35">
      <c r="B9766" s="7">
        <v>2033764</v>
      </c>
      <c r="C9766" s="1" t="s">
        <v>23</v>
      </c>
      <c r="D9766" s="1" t="s">
        <v>27</v>
      </c>
      <c r="E9766" s="1" t="s">
        <v>50</v>
      </c>
      <c r="F9766" s="1" t="s">
        <v>521</v>
      </c>
      <c r="G9766" s="3">
        <v>45482</v>
      </c>
      <c r="H9766" s="3">
        <v>45483</v>
      </c>
      <c r="I9766" s="6">
        <v>2350</v>
      </c>
      <c r="J9766" s="1">
        <v>7</v>
      </c>
      <c r="K9766" s="4">
        <v>0.03</v>
      </c>
      <c r="L9766" s="6">
        <f t="shared" si="304"/>
        <v>70.5</v>
      </c>
      <c r="M9766" s="8">
        <f t="shared" si="305"/>
        <v>16379.5</v>
      </c>
      <c r="N9766" t="str" cm="1">
        <f t="array" ref="N97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67" spans="2:14" x14ac:dyDescent="0.35">
      <c r="B9767" s="7">
        <v>2033765</v>
      </c>
      <c r="C9767" s="1" t="s">
        <v>24</v>
      </c>
      <c r="D9767" s="1" t="s">
        <v>28</v>
      </c>
      <c r="E9767" s="1" t="s">
        <v>51</v>
      </c>
      <c r="F9767" s="1" t="s">
        <v>520</v>
      </c>
      <c r="G9767" s="3">
        <v>45482</v>
      </c>
      <c r="H9767" s="3">
        <v>45490</v>
      </c>
      <c r="I9767" s="6">
        <v>90</v>
      </c>
      <c r="J9767" s="1">
        <v>2</v>
      </c>
      <c r="K9767" s="4">
        <v>0.08</v>
      </c>
      <c r="L9767" s="6">
        <f t="shared" si="304"/>
        <v>7.2</v>
      </c>
      <c r="M9767" s="8">
        <f t="shared" si="305"/>
        <v>172.8</v>
      </c>
      <c r="N9767" t="str" cm="1">
        <f t="array" ref="N97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68" spans="2:14" x14ac:dyDescent="0.35">
      <c r="B9768" s="7">
        <v>2033766</v>
      </c>
      <c r="C9768" s="1" t="s">
        <v>4</v>
      </c>
      <c r="D9768" s="1" t="s">
        <v>29</v>
      </c>
      <c r="E9768" s="1" t="s">
        <v>506</v>
      </c>
      <c r="F9768" s="1" t="s">
        <v>518</v>
      </c>
      <c r="G9768" s="3">
        <v>45482</v>
      </c>
      <c r="H9768" s="3">
        <v>45484</v>
      </c>
      <c r="I9768" s="6">
        <v>280</v>
      </c>
      <c r="J9768" s="1">
        <v>2</v>
      </c>
      <c r="K9768" s="4">
        <v>0.05</v>
      </c>
      <c r="L9768" s="6">
        <f t="shared" si="304"/>
        <v>14</v>
      </c>
      <c r="M9768" s="8">
        <f t="shared" si="305"/>
        <v>546</v>
      </c>
      <c r="N9768" t="str" cm="1">
        <f t="array" ref="N97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69" spans="2:14" x14ac:dyDescent="0.35">
      <c r="B9769" s="7">
        <v>2033767</v>
      </c>
      <c r="C9769" s="1" t="s">
        <v>5</v>
      </c>
      <c r="D9769" s="1" t="s">
        <v>25</v>
      </c>
      <c r="E9769" s="1" t="s">
        <v>507</v>
      </c>
      <c r="F9769" s="1" t="s">
        <v>519</v>
      </c>
      <c r="G9769" s="3">
        <v>45482</v>
      </c>
      <c r="H9769" s="3">
        <v>45485</v>
      </c>
      <c r="I9769" s="6">
        <v>70</v>
      </c>
      <c r="J9769" s="1">
        <v>1</v>
      </c>
      <c r="K9769" s="4">
        <v>0.05</v>
      </c>
      <c r="L9769" s="6">
        <f t="shared" si="304"/>
        <v>3.5</v>
      </c>
      <c r="M9769" s="8">
        <f t="shared" si="305"/>
        <v>66.5</v>
      </c>
      <c r="N9769" t="str" cm="1">
        <f t="array" ref="N97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70" spans="2:14" x14ac:dyDescent="0.35">
      <c r="B9770" s="7">
        <v>2033768</v>
      </c>
      <c r="C9770" s="1" t="s">
        <v>6</v>
      </c>
      <c r="D9770" s="1" t="s">
        <v>495</v>
      </c>
      <c r="E9770" s="1" t="s">
        <v>508</v>
      </c>
      <c r="F9770" s="1" t="s">
        <v>520</v>
      </c>
      <c r="G9770" s="3">
        <v>45482</v>
      </c>
      <c r="H9770" s="3">
        <v>45487</v>
      </c>
      <c r="I9770" s="6">
        <v>230</v>
      </c>
      <c r="J9770" s="1">
        <v>2</v>
      </c>
      <c r="K9770" s="4">
        <v>0.05</v>
      </c>
      <c r="L9770" s="6">
        <f t="shared" si="304"/>
        <v>11.5</v>
      </c>
      <c r="M9770" s="8">
        <f t="shared" si="305"/>
        <v>448.5</v>
      </c>
      <c r="N9770" t="str" cm="1">
        <f t="array" ref="N97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71" spans="2:14" x14ac:dyDescent="0.35">
      <c r="B9771" s="7">
        <v>2033769</v>
      </c>
      <c r="C9771" s="1" t="s">
        <v>7</v>
      </c>
      <c r="D9771" s="1" t="s">
        <v>25</v>
      </c>
      <c r="E9771" s="1" t="s">
        <v>31</v>
      </c>
      <c r="F9771" s="1" t="s">
        <v>521</v>
      </c>
      <c r="G9771" s="3">
        <v>45482</v>
      </c>
      <c r="H9771" s="3">
        <v>45483</v>
      </c>
      <c r="I9771" s="6">
        <v>7999</v>
      </c>
      <c r="J9771" s="1">
        <v>4</v>
      </c>
      <c r="K9771" s="4">
        <v>0.05</v>
      </c>
      <c r="L9771" s="6">
        <f t="shared" si="304"/>
        <v>399.95000000000005</v>
      </c>
      <c r="M9771" s="8">
        <f t="shared" si="305"/>
        <v>31596.05</v>
      </c>
      <c r="N9771" t="str" cm="1">
        <f t="array" ref="N977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72" spans="2:14" x14ac:dyDescent="0.35">
      <c r="B9772" s="7">
        <v>2033770</v>
      </c>
      <c r="C9772" s="1" t="s">
        <v>10</v>
      </c>
      <c r="D9772" s="1" t="s">
        <v>26</v>
      </c>
      <c r="E9772" s="1" t="s">
        <v>32</v>
      </c>
      <c r="F9772" s="1" t="s">
        <v>518</v>
      </c>
      <c r="G9772" s="3">
        <v>45482</v>
      </c>
      <c r="H9772" s="3">
        <v>45490</v>
      </c>
      <c r="I9772" s="6">
        <v>850</v>
      </c>
      <c r="J9772" s="1">
        <v>3</v>
      </c>
      <c r="K9772" s="4">
        <v>0.03</v>
      </c>
      <c r="L9772" s="6">
        <f t="shared" si="304"/>
        <v>25.5</v>
      </c>
      <c r="M9772" s="8">
        <f t="shared" si="305"/>
        <v>2524.5</v>
      </c>
      <c r="N9772" t="str" cm="1">
        <f t="array" ref="N97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73" spans="2:14" x14ac:dyDescent="0.35">
      <c r="B9773" s="7">
        <v>2033771</v>
      </c>
      <c r="C9773" s="1" t="s">
        <v>8</v>
      </c>
      <c r="D9773" s="1" t="s">
        <v>27</v>
      </c>
      <c r="E9773" s="1" t="s">
        <v>38</v>
      </c>
      <c r="F9773" s="1" t="s">
        <v>518</v>
      </c>
      <c r="G9773" s="3">
        <v>45482</v>
      </c>
      <c r="H9773" s="3">
        <v>45484</v>
      </c>
      <c r="I9773" s="6">
        <v>65000</v>
      </c>
      <c r="J9773" s="1">
        <v>2</v>
      </c>
      <c r="K9773" s="4">
        <v>0.1</v>
      </c>
      <c r="L9773" s="6">
        <f t="shared" si="304"/>
        <v>6500</v>
      </c>
      <c r="M9773" s="8">
        <f t="shared" si="305"/>
        <v>123500</v>
      </c>
      <c r="N9773" t="str" cm="1">
        <f t="array" ref="N977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74" spans="2:14" x14ac:dyDescent="0.35">
      <c r="B9774" s="7">
        <v>2033772</v>
      </c>
      <c r="C9774" s="1" t="s">
        <v>9</v>
      </c>
      <c r="D9774" s="1" t="s">
        <v>28</v>
      </c>
      <c r="E9774" s="1" t="s">
        <v>33</v>
      </c>
      <c r="F9774" s="1" t="s">
        <v>519</v>
      </c>
      <c r="G9774" s="3">
        <v>45482</v>
      </c>
      <c r="H9774" s="3">
        <v>45485</v>
      </c>
      <c r="I9774" s="6">
        <v>450</v>
      </c>
      <c r="J9774" s="1">
        <v>1</v>
      </c>
      <c r="K9774" s="4">
        <v>0.05</v>
      </c>
      <c r="L9774" s="6">
        <f t="shared" si="304"/>
        <v>22.5</v>
      </c>
      <c r="M9774" s="8">
        <f t="shared" si="305"/>
        <v>427.5</v>
      </c>
      <c r="N9774" t="str" cm="1">
        <f t="array" ref="N97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75" spans="2:14" x14ac:dyDescent="0.35">
      <c r="B9775" s="7">
        <v>2033773</v>
      </c>
      <c r="C9775" s="1" t="s">
        <v>11</v>
      </c>
      <c r="D9775" s="1" t="s">
        <v>29</v>
      </c>
      <c r="E9775" s="1" t="s">
        <v>34</v>
      </c>
      <c r="F9775" s="1" t="s">
        <v>521</v>
      </c>
      <c r="G9775" s="3">
        <v>45482</v>
      </c>
      <c r="H9775" s="3">
        <v>45487</v>
      </c>
      <c r="I9775" s="6">
        <v>1299</v>
      </c>
      <c r="J9775" s="1">
        <v>1</v>
      </c>
      <c r="K9775" s="4">
        <v>0.05</v>
      </c>
      <c r="L9775" s="6">
        <f t="shared" si="304"/>
        <v>64.95</v>
      </c>
      <c r="M9775" s="8">
        <f t="shared" si="305"/>
        <v>1234.05</v>
      </c>
      <c r="N9775" t="str" cm="1">
        <f t="array" ref="N97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76" spans="2:14" x14ac:dyDescent="0.35">
      <c r="B9776" s="7">
        <v>2033774</v>
      </c>
      <c r="C9776" s="1" t="s">
        <v>12</v>
      </c>
      <c r="D9776" s="1" t="s">
        <v>25</v>
      </c>
      <c r="E9776" s="1" t="s">
        <v>35</v>
      </c>
      <c r="F9776" s="1" t="s">
        <v>520</v>
      </c>
      <c r="G9776" s="3">
        <v>45482</v>
      </c>
      <c r="H9776" s="3">
        <v>45483</v>
      </c>
      <c r="I9776" s="6">
        <v>1700</v>
      </c>
      <c r="J9776" s="1">
        <v>2</v>
      </c>
      <c r="K9776" s="4">
        <v>0.02</v>
      </c>
      <c r="L9776" s="6">
        <f t="shared" si="304"/>
        <v>34</v>
      </c>
      <c r="M9776" s="8">
        <f t="shared" si="305"/>
        <v>3366</v>
      </c>
      <c r="N9776" t="str" cm="1">
        <f t="array" ref="N97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77" spans="2:14" x14ac:dyDescent="0.35">
      <c r="B9777" s="7">
        <v>2033775</v>
      </c>
      <c r="C9777" s="1" t="s">
        <v>13</v>
      </c>
      <c r="D9777" s="1" t="s">
        <v>30</v>
      </c>
      <c r="E9777" s="1" t="s">
        <v>36</v>
      </c>
      <c r="F9777" s="1" t="s">
        <v>518</v>
      </c>
      <c r="G9777" s="3">
        <v>45482</v>
      </c>
      <c r="H9777" s="3">
        <v>45490</v>
      </c>
      <c r="I9777" s="6">
        <v>55000</v>
      </c>
      <c r="J9777" s="1">
        <v>1</v>
      </c>
      <c r="K9777" s="4">
        <v>0.06</v>
      </c>
      <c r="L9777" s="6">
        <f t="shared" si="304"/>
        <v>3300</v>
      </c>
      <c r="M9777" s="8">
        <f t="shared" si="305"/>
        <v>51700</v>
      </c>
      <c r="N9777" t="str" cm="1">
        <f t="array" ref="N977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78" spans="2:14" x14ac:dyDescent="0.35">
      <c r="B9778" s="7">
        <v>2033776</v>
      </c>
      <c r="C9778" s="1" t="s">
        <v>14</v>
      </c>
      <c r="D9778" s="1" t="s">
        <v>27</v>
      </c>
      <c r="E9778" s="1" t="s">
        <v>37</v>
      </c>
      <c r="F9778" s="1" t="s">
        <v>519</v>
      </c>
      <c r="G9778" s="3">
        <v>45482</v>
      </c>
      <c r="H9778" s="3">
        <v>45484</v>
      </c>
      <c r="I9778" s="6">
        <v>57999</v>
      </c>
      <c r="J9778" s="1">
        <v>3</v>
      </c>
      <c r="K9778" s="4">
        <v>0.15</v>
      </c>
      <c r="L9778" s="6">
        <f t="shared" si="304"/>
        <v>8699.85</v>
      </c>
      <c r="M9778" s="8">
        <f t="shared" si="305"/>
        <v>165297.15</v>
      </c>
      <c r="N9778" t="str" cm="1">
        <f t="array" ref="N97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79" spans="2:14" x14ac:dyDescent="0.35">
      <c r="B9779" s="7">
        <v>2033777</v>
      </c>
      <c r="C9779" s="1" t="s">
        <v>15</v>
      </c>
      <c r="D9779" s="1" t="s">
        <v>28</v>
      </c>
      <c r="E9779" s="1" t="s">
        <v>39</v>
      </c>
      <c r="F9779" s="1" t="s">
        <v>520</v>
      </c>
      <c r="G9779" s="3">
        <v>45482</v>
      </c>
      <c r="H9779" s="3">
        <v>45485</v>
      </c>
      <c r="I9779" s="6">
        <v>1399</v>
      </c>
      <c r="J9779" s="1">
        <v>2</v>
      </c>
      <c r="K9779" s="4">
        <v>0.02</v>
      </c>
      <c r="L9779" s="6">
        <f t="shared" si="304"/>
        <v>27.98</v>
      </c>
      <c r="M9779" s="8">
        <f t="shared" si="305"/>
        <v>2770.02</v>
      </c>
      <c r="N9779" t="str" cm="1">
        <f t="array" ref="N97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80" spans="2:14" x14ac:dyDescent="0.35">
      <c r="B9780" s="7">
        <v>2033778</v>
      </c>
      <c r="C9780" s="1" t="s">
        <v>16</v>
      </c>
      <c r="D9780" s="1" t="s">
        <v>29</v>
      </c>
      <c r="E9780" s="1" t="s">
        <v>40</v>
      </c>
      <c r="F9780" s="1" t="s">
        <v>521</v>
      </c>
      <c r="G9780" s="3">
        <v>45482</v>
      </c>
      <c r="H9780" s="3">
        <v>45487</v>
      </c>
      <c r="I9780" s="6">
        <v>999</v>
      </c>
      <c r="J9780" s="1">
        <v>1</v>
      </c>
      <c r="K9780" s="4">
        <v>0.02</v>
      </c>
      <c r="L9780" s="6">
        <f t="shared" si="304"/>
        <v>19.98</v>
      </c>
      <c r="M9780" s="8">
        <f t="shared" si="305"/>
        <v>979.02</v>
      </c>
      <c r="N9780" t="str" cm="1">
        <f t="array" ref="N97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81" spans="2:14" x14ac:dyDescent="0.35">
      <c r="B9781" s="7">
        <v>2033779</v>
      </c>
      <c r="C9781" s="1" t="s">
        <v>17</v>
      </c>
      <c r="D9781" s="1" t="s">
        <v>25</v>
      </c>
      <c r="E9781" s="1" t="s">
        <v>41</v>
      </c>
      <c r="F9781" s="1" t="s">
        <v>518</v>
      </c>
      <c r="G9781" s="3">
        <v>45482</v>
      </c>
      <c r="H9781" s="3">
        <v>45483</v>
      </c>
      <c r="I9781" s="6">
        <v>2099</v>
      </c>
      <c r="J9781" s="1">
        <v>2</v>
      </c>
      <c r="K9781" s="4">
        <v>0.02</v>
      </c>
      <c r="L9781" s="6">
        <f t="shared" si="304"/>
        <v>41.980000000000004</v>
      </c>
      <c r="M9781" s="8">
        <f t="shared" si="305"/>
        <v>4156.0200000000004</v>
      </c>
      <c r="N9781" t="str" cm="1">
        <f t="array" ref="N97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82" spans="2:14" x14ac:dyDescent="0.35">
      <c r="B9782" s="7">
        <v>2033780</v>
      </c>
      <c r="C9782" s="1" t="s">
        <v>18</v>
      </c>
      <c r="D9782" s="1" t="s">
        <v>26</v>
      </c>
      <c r="E9782" s="1" t="s">
        <v>42</v>
      </c>
      <c r="F9782" s="1" t="s">
        <v>518</v>
      </c>
      <c r="G9782" s="3">
        <v>45482</v>
      </c>
      <c r="H9782" s="3">
        <v>45490</v>
      </c>
      <c r="I9782" s="6">
        <v>11000</v>
      </c>
      <c r="J9782" s="1">
        <v>1</v>
      </c>
      <c r="K9782" s="4">
        <v>0.02</v>
      </c>
      <c r="L9782" s="6">
        <f t="shared" si="304"/>
        <v>220</v>
      </c>
      <c r="M9782" s="8">
        <f t="shared" si="305"/>
        <v>10780</v>
      </c>
      <c r="N9782" t="str" cm="1">
        <f t="array" ref="N97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83" spans="2:14" x14ac:dyDescent="0.35">
      <c r="B9783" s="7">
        <v>2033781</v>
      </c>
      <c r="C9783" s="1" t="s">
        <v>19</v>
      </c>
      <c r="D9783" s="1" t="s">
        <v>27</v>
      </c>
      <c r="E9783" s="1" t="s">
        <v>43</v>
      </c>
      <c r="F9783" s="1" t="s">
        <v>519</v>
      </c>
      <c r="G9783" s="3">
        <v>45482</v>
      </c>
      <c r="H9783" s="3">
        <v>45484</v>
      </c>
      <c r="I9783" s="6">
        <v>800</v>
      </c>
      <c r="J9783" s="1">
        <v>2</v>
      </c>
      <c r="K9783" s="4">
        <v>0.02</v>
      </c>
      <c r="L9783" s="6">
        <f t="shared" si="304"/>
        <v>16</v>
      </c>
      <c r="M9783" s="8">
        <f t="shared" si="305"/>
        <v>1584</v>
      </c>
      <c r="N9783" t="str" cm="1">
        <f t="array" ref="N978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84" spans="2:14" x14ac:dyDescent="0.35">
      <c r="B9784" s="7">
        <v>2033782</v>
      </c>
      <c r="C9784" s="1" t="s">
        <v>20</v>
      </c>
      <c r="D9784" s="1" t="s">
        <v>28</v>
      </c>
      <c r="E9784" s="1" t="s">
        <v>44</v>
      </c>
      <c r="F9784" s="1" t="s">
        <v>521</v>
      </c>
      <c r="G9784" s="3">
        <v>45482</v>
      </c>
      <c r="H9784" s="3">
        <v>45485</v>
      </c>
      <c r="I9784" s="6">
        <v>5500</v>
      </c>
      <c r="J9784" s="1">
        <v>3</v>
      </c>
      <c r="K9784" s="4">
        <v>0.02</v>
      </c>
      <c r="L9784" s="6">
        <f t="shared" si="304"/>
        <v>110</v>
      </c>
      <c r="M9784" s="8">
        <f t="shared" si="305"/>
        <v>16390</v>
      </c>
      <c r="N9784" t="str" cm="1">
        <f t="array" ref="N978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85" spans="2:14" x14ac:dyDescent="0.35">
      <c r="B9785" s="7">
        <v>2033783</v>
      </c>
      <c r="C9785" s="1" t="s">
        <v>21</v>
      </c>
      <c r="D9785" s="1" t="s">
        <v>29</v>
      </c>
      <c r="E9785" s="1" t="s">
        <v>45</v>
      </c>
      <c r="F9785" s="1" t="s">
        <v>520</v>
      </c>
      <c r="G9785" s="3">
        <v>45482</v>
      </c>
      <c r="H9785" s="3">
        <v>45487</v>
      </c>
      <c r="I9785" s="6">
        <v>1350</v>
      </c>
      <c r="J9785" s="1">
        <v>2</v>
      </c>
      <c r="K9785" s="4">
        <v>0.02</v>
      </c>
      <c r="L9785" s="6">
        <f t="shared" si="304"/>
        <v>27</v>
      </c>
      <c r="M9785" s="8">
        <f t="shared" si="305"/>
        <v>2673</v>
      </c>
      <c r="N9785" t="str" cm="1">
        <f t="array" ref="N97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86" spans="2:14" x14ac:dyDescent="0.35">
      <c r="B9786" s="7">
        <v>2033784</v>
      </c>
      <c r="C9786" s="1" t="s">
        <v>22</v>
      </c>
      <c r="D9786" s="1" t="s">
        <v>25</v>
      </c>
      <c r="E9786" s="1" t="s">
        <v>46</v>
      </c>
      <c r="F9786" s="1" t="s">
        <v>518</v>
      </c>
      <c r="G9786" s="3">
        <v>45482</v>
      </c>
      <c r="H9786" s="3">
        <v>45483</v>
      </c>
      <c r="I9786" s="6">
        <v>4500</v>
      </c>
      <c r="J9786" s="1">
        <v>7</v>
      </c>
      <c r="K9786" s="4">
        <v>0.02</v>
      </c>
      <c r="L9786" s="6">
        <f t="shared" si="304"/>
        <v>90</v>
      </c>
      <c r="M9786" s="8">
        <f t="shared" si="305"/>
        <v>31410</v>
      </c>
      <c r="N9786" t="str" cm="1">
        <f t="array" ref="N978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87" spans="2:14" x14ac:dyDescent="0.35">
      <c r="B9787" s="7">
        <v>2033785</v>
      </c>
      <c r="C9787" s="1" t="s">
        <v>23</v>
      </c>
      <c r="D9787" s="1" t="s">
        <v>26</v>
      </c>
      <c r="E9787" s="1" t="s">
        <v>47</v>
      </c>
      <c r="F9787" s="1" t="s">
        <v>519</v>
      </c>
      <c r="G9787" s="3">
        <v>45482</v>
      </c>
      <c r="H9787" s="3">
        <v>45490</v>
      </c>
      <c r="I9787" s="6">
        <v>2350</v>
      </c>
      <c r="J9787" s="1">
        <v>2</v>
      </c>
      <c r="K9787" s="4">
        <v>7.0000000000000007E-2</v>
      </c>
      <c r="L9787" s="6">
        <f t="shared" si="304"/>
        <v>164.50000000000003</v>
      </c>
      <c r="M9787" s="8">
        <f t="shared" si="305"/>
        <v>4535.5</v>
      </c>
      <c r="N9787" t="str" cm="1">
        <f t="array" ref="N978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88" spans="2:14" x14ac:dyDescent="0.35">
      <c r="B9788" s="7">
        <v>2033786</v>
      </c>
      <c r="C9788" s="1" t="s">
        <v>24</v>
      </c>
      <c r="D9788" s="1" t="s">
        <v>27</v>
      </c>
      <c r="E9788" s="1" t="s">
        <v>48</v>
      </c>
      <c r="F9788" s="1" t="s">
        <v>520</v>
      </c>
      <c r="G9788" s="3">
        <v>45482</v>
      </c>
      <c r="H9788" s="3">
        <v>45484</v>
      </c>
      <c r="I9788" s="6">
        <v>90</v>
      </c>
      <c r="J9788" s="1">
        <v>1</v>
      </c>
      <c r="K9788" s="4">
        <v>0.03</v>
      </c>
      <c r="L9788" s="6">
        <f t="shared" si="304"/>
        <v>2.6999999999999997</v>
      </c>
      <c r="M9788" s="8">
        <f t="shared" si="305"/>
        <v>87.3</v>
      </c>
      <c r="N9788" t="str" cm="1">
        <f t="array" ref="N97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89" spans="2:14" x14ac:dyDescent="0.35">
      <c r="B9789" s="7">
        <v>2033787</v>
      </c>
      <c r="C9789" s="1" t="s">
        <v>4</v>
      </c>
      <c r="D9789" s="1" t="s">
        <v>28</v>
      </c>
      <c r="E9789" s="1" t="s">
        <v>49</v>
      </c>
      <c r="F9789" s="1" t="s">
        <v>521</v>
      </c>
      <c r="G9789" s="3">
        <v>45482</v>
      </c>
      <c r="H9789" s="3">
        <v>45485</v>
      </c>
      <c r="I9789" s="6">
        <v>280</v>
      </c>
      <c r="J9789" s="1">
        <v>1</v>
      </c>
      <c r="K9789" s="4">
        <v>0.08</v>
      </c>
      <c r="L9789" s="6">
        <f t="shared" si="304"/>
        <v>22.400000000000002</v>
      </c>
      <c r="M9789" s="8">
        <f t="shared" si="305"/>
        <v>257.60000000000002</v>
      </c>
      <c r="N9789" t="str" cm="1">
        <f t="array" ref="N97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90" spans="2:14" x14ac:dyDescent="0.35">
      <c r="B9790" s="7">
        <v>2033788</v>
      </c>
      <c r="C9790" s="1" t="s">
        <v>5</v>
      </c>
      <c r="D9790" s="1" t="s">
        <v>29</v>
      </c>
      <c r="E9790" s="1" t="s">
        <v>50</v>
      </c>
      <c r="F9790" s="1" t="s">
        <v>518</v>
      </c>
      <c r="G9790" s="3">
        <v>45482</v>
      </c>
      <c r="H9790" s="3">
        <v>45487</v>
      </c>
      <c r="I9790" s="6">
        <v>70</v>
      </c>
      <c r="J9790" s="1">
        <v>1</v>
      </c>
      <c r="K9790" s="4">
        <v>0.05</v>
      </c>
      <c r="L9790" s="6">
        <f t="shared" si="304"/>
        <v>3.5</v>
      </c>
      <c r="M9790" s="8">
        <f t="shared" si="305"/>
        <v>66.5</v>
      </c>
      <c r="N9790" t="str" cm="1">
        <f t="array" ref="N97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91" spans="2:14" x14ac:dyDescent="0.35">
      <c r="B9791" s="7">
        <v>2033789</v>
      </c>
      <c r="C9791" s="1" t="s">
        <v>6</v>
      </c>
      <c r="D9791" s="1" t="s">
        <v>25</v>
      </c>
      <c r="E9791" s="1" t="s">
        <v>51</v>
      </c>
      <c r="F9791" s="1" t="s">
        <v>518</v>
      </c>
      <c r="G9791" s="3">
        <v>45482</v>
      </c>
      <c r="H9791" s="3">
        <v>45483</v>
      </c>
      <c r="I9791" s="6">
        <v>230</v>
      </c>
      <c r="J9791" s="1">
        <v>2</v>
      </c>
      <c r="K9791" s="4">
        <v>0.05</v>
      </c>
      <c r="L9791" s="6">
        <f t="shared" si="304"/>
        <v>11.5</v>
      </c>
      <c r="M9791" s="8">
        <f t="shared" si="305"/>
        <v>448.5</v>
      </c>
      <c r="N9791" t="str" cm="1">
        <f t="array" ref="N97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92" spans="2:14" x14ac:dyDescent="0.35">
      <c r="B9792" s="7">
        <v>2033790</v>
      </c>
      <c r="C9792" s="1" t="s">
        <v>7</v>
      </c>
      <c r="D9792" s="1" t="s">
        <v>496</v>
      </c>
      <c r="E9792" s="1" t="s">
        <v>506</v>
      </c>
      <c r="F9792" s="1" t="s">
        <v>519</v>
      </c>
      <c r="G9792" s="3">
        <v>45482</v>
      </c>
      <c r="H9792" s="3">
        <v>45490</v>
      </c>
      <c r="I9792" s="6">
        <v>7999</v>
      </c>
      <c r="J9792" s="1">
        <v>1</v>
      </c>
      <c r="K9792" s="4">
        <v>0.05</v>
      </c>
      <c r="L9792" s="6">
        <f t="shared" si="304"/>
        <v>399.95000000000005</v>
      </c>
      <c r="M9792" s="8">
        <f t="shared" si="305"/>
        <v>7599.05</v>
      </c>
      <c r="N9792" t="str" cm="1">
        <f t="array" ref="N97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93" spans="2:14" x14ac:dyDescent="0.35">
      <c r="B9793" s="7">
        <v>2033791</v>
      </c>
      <c r="C9793" s="1" t="s">
        <v>10</v>
      </c>
      <c r="D9793" s="1" t="s">
        <v>25</v>
      </c>
      <c r="E9793" s="1" t="s">
        <v>507</v>
      </c>
      <c r="F9793" s="1" t="s">
        <v>521</v>
      </c>
      <c r="G9793" s="3">
        <v>45482</v>
      </c>
      <c r="H9793" s="3">
        <v>45484</v>
      </c>
      <c r="I9793" s="6">
        <v>850</v>
      </c>
      <c r="J9793" s="1">
        <v>2</v>
      </c>
      <c r="K9793" s="4">
        <v>0.05</v>
      </c>
      <c r="L9793" s="6">
        <f t="shared" si="304"/>
        <v>42.5</v>
      </c>
      <c r="M9793" s="8">
        <f t="shared" si="305"/>
        <v>1657.5</v>
      </c>
      <c r="N9793" t="str" cm="1">
        <f t="array" ref="N97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94" spans="2:14" x14ac:dyDescent="0.35">
      <c r="B9794" s="7">
        <v>2033792</v>
      </c>
      <c r="C9794" s="1" t="s">
        <v>8</v>
      </c>
      <c r="D9794" s="1" t="s">
        <v>26</v>
      </c>
      <c r="E9794" s="1" t="s">
        <v>508</v>
      </c>
      <c r="F9794" s="1" t="s">
        <v>520</v>
      </c>
      <c r="G9794" s="3">
        <v>45482</v>
      </c>
      <c r="H9794" s="3">
        <v>45485</v>
      </c>
      <c r="I9794" s="6">
        <v>65000</v>
      </c>
      <c r="J9794" s="1">
        <v>7</v>
      </c>
      <c r="K9794" s="4">
        <v>0.03</v>
      </c>
      <c r="L9794" s="6">
        <f t="shared" si="304"/>
        <v>1950</v>
      </c>
      <c r="M9794" s="8">
        <f t="shared" si="305"/>
        <v>453050</v>
      </c>
      <c r="N9794" t="str" cm="1">
        <f t="array" ref="N97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95" spans="2:14" x14ac:dyDescent="0.35">
      <c r="B9795" s="7">
        <v>2033793</v>
      </c>
      <c r="C9795" s="1" t="s">
        <v>9</v>
      </c>
      <c r="D9795" s="1" t="s">
        <v>27</v>
      </c>
      <c r="E9795" s="1" t="s">
        <v>31</v>
      </c>
      <c r="F9795" s="1" t="s">
        <v>518</v>
      </c>
      <c r="G9795" s="3">
        <v>45482</v>
      </c>
      <c r="H9795" s="3">
        <v>45487</v>
      </c>
      <c r="I9795" s="6">
        <v>450</v>
      </c>
      <c r="J9795" s="1">
        <v>2</v>
      </c>
      <c r="K9795" s="4">
        <v>0.1</v>
      </c>
      <c r="L9795" s="6">
        <f t="shared" si="304"/>
        <v>45</v>
      </c>
      <c r="M9795" s="8">
        <f t="shared" si="305"/>
        <v>855</v>
      </c>
      <c r="N9795" t="str" cm="1">
        <f t="array" ref="N97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96" spans="2:14" x14ac:dyDescent="0.35">
      <c r="B9796" s="7">
        <v>2033794</v>
      </c>
      <c r="C9796" s="1" t="s">
        <v>11</v>
      </c>
      <c r="D9796" s="1" t="s">
        <v>28</v>
      </c>
      <c r="E9796" s="1" t="s">
        <v>32</v>
      </c>
      <c r="F9796" s="1" t="s">
        <v>519</v>
      </c>
      <c r="G9796" s="3">
        <v>45482</v>
      </c>
      <c r="H9796" s="3">
        <v>45483</v>
      </c>
      <c r="I9796" s="6">
        <v>1299</v>
      </c>
      <c r="J9796" s="1">
        <v>2</v>
      </c>
      <c r="K9796" s="4">
        <v>0.05</v>
      </c>
      <c r="L9796" s="6">
        <f t="shared" ref="L9796:L9859" si="306">I9796*K9796</f>
        <v>64.95</v>
      </c>
      <c r="M9796" s="8">
        <f t="shared" ref="M9796:M9859" si="307">I9796*J9796-L9796</f>
        <v>2533.0500000000002</v>
      </c>
      <c r="N9796" t="str" cm="1">
        <f t="array" ref="N97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97" spans="2:14" x14ac:dyDescent="0.35">
      <c r="B9797" s="7">
        <v>2033795</v>
      </c>
      <c r="C9797" s="1" t="s">
        <v>12</v>
      </c>
      <c r="D9797" s="1" t="s">
        <v>29</v>
      </c>
      <c r="E9797" s="1" t="s">
        <v>38</v>
      </c>
      <c r="F9797" s="1" t="s">
        <v>520</v>
      </c>
      <c r="G9797" s="3">
        <v>45482</v>
      </c>
      <c r="H9797" s="3">
        <v>45490</v>
      </c>
      <c r="I9797" s="6">
        <v>1700</v>
      </c>
      <c r="J9797" s="1">
        <v>1</v>
      </c>
      <c r="K9797" s="4">
        <v>0.05</v>
      </c>
      <c r="L9797" s="6">
        <f t="shared" si="306"/>
        <v>85</v>
      </c>
      <c r="M9797" s="8">
        <f t="shared" si="307"/>
        <v>1615</v>
      </c>
      <c r="N9797" t="str" cm="1">
        <f t="array" ref="N97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798" spans="2:14" x14ac:dyDescent="0.35">
      <c r="B9798" s="7">
        <v>2033796</v>
      </c>
      <c r="C9798" s="1" t="s">
        <v>13</v>
      </c>
      <c r="D9798" s="1" t="s">
        <v>25</v>
      </c>
      <c r="E9798" s="1" t="s">
        <v>33</v>
      </c>
      <c r="F9798" s="1" t="s">
        <v>521</v>
      </c>
      <c r="G9798" s="3">
        <v>45482</v>
      </c>
      <c r="H9798" s="3">
        <v>45484</v>
      </c>
      <c r="I9798" s="6">
        <v>55000</v>
      </c>
      <c r="J9798" s="1">
        <v>2</v>
      </c>
      <c r="K9798" s="4">
        <v>0.02</v>
      </c>
      <c r="L9798" s="6">
        <f t="shared" si="306"/>
        <v>1100</v>
      </c>
      <c r="M9798" s="8">
        <f t="shared" si="307"/>
        <v>108900</v>
      </c>
      <c r="N9798" t="str" cm="1">
        <f t="array" ref="N979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799" spans="2:14" x14ac:dyDescent="0.35">
      <c r="B9799" s="7">
        <v>2033797</v>
      </c>
      <c r="C9799" s="1" t="s">
        <v>14</v>
      </c>
      <c r="D9799" s="1" t="s">
        <v>30</v>
      </c>
      <c r="E9799" s="1" t="s">
        <v>34</v>
      </c>
      <c r="F9799" s="1" t="s">
        <v>518</v>
      </c>
      <c r="G9799" s="3">
        <v>45482</v>
      </c>
      <c r="H9799" s="3">
        <v>45485</v>
      </c>
      <c r="I9799" s="6">
        <v>57999</v>
      </c>
      <c r="J9799" s="1">
        <v>4</v>
      </c>
      <c r="K9799" s="4">
        <v>0.06</v>
      </c>
      <c r="L9799" s="6">
        <f t="shared" si="306"/>
        <v>3479.94</v>
      </c>
      <c r="M9799" s="8">
        <f t="shared" si="307"/>
        <v>228516.06</v>
      </c>
      <c r="N9799" t="str" cm="1">
        <f t="array" ref="N97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00" spans="2:14" x14ac:dyDescent="0.35">
      <c r="B9800" s="7">
        <v>2033798</v>
      </c>
      <c r="C9800" s="1" t="s">
        <v>15</v>
      </c>
      <c r="D9800" s="1" t="s">
        <v>27</v>
      </c>
      <c r="E9800" s="1" t="s">
        <v>35</v>
      </c>
      <c r="F9800" s="1" t="s">
        <v>518</v>
      </c>
      <c r="G9800" s="3">
        <v>45482</v>
      </c>
      <c r="H9800" s="3">
        <v>45487</v>
      </c>
      <c r="I9800" s="6">
        <v>1399</v>
      </c>
      <c r="J9800" s="1">
        <v>3</v>
      </c>
      <c r="K9800" s="4">
        <v>0.15</v>
      </c>
      <c r="L9800" s="6">
        <f t="shared" si="306"/>
        <v>209.85</v>
      </c>
      <c r="M9800" s="8">
        <f t="shared" si="307"/>
        <v>3987.15</v>
      </c>
      <c r="N9800" t="str" cm="1">
        <f t="array" ref="N98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01" spans="2:14" x14ac:dyDescent="0.35">
      <c r="B9801" s="7">
        <v>2033799</v>
      </c>
      <c r="C9801" s="1" t="s">
        <v>16</v>
      </c>
      <c r="D9801" s="1" t="s">
        <v>28</v>
      </c>
      <c r="E9801" s="1" t="s">
        <v>36</v>
      </c>
      <c r="F9801" s="1" t="s">
        <v>519</v>
      </c>
      <c r="G9801" s="3">
        <v>45482</v>
      </c>
      <c r="H9801" s="3">
        <v>45483</v>
      </c>
      <c r="I9801" s="6">
        <v>999</v>
      </c>
      <c r="J9801" s="1">
        <v>2</v>
      </c>
      <c r="K9801" s="4">
        <v>0.02</v>
      </c>
      <c r="L9801" s="6">
        <f t="shared" si="306"/>
        <v>19.98</v>
      </c>
      <c r="M9801" s="8">
        <f t="shared" si="307"/>
        <v>1978.02</v>
      </c>
      <c r="N9801" t="str" cm="1">
        <f t="array" ref="N98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02" spans="2:14" x14ac:dyDescent="0.35">
      <c r="B9802" s="7">
        <v>2033800</v>
      </c>
      <c r="C9802" s="1" t="s">
        <v>17</v>
      </c>
      <c r="D9802" s="1" t="s">
        <v>29</v>
      </c>
      <c r="E9802" s="1" t="s">
        <v>37</v>
      </c>
      <c r="F9802" s="1" t="s">
        <v>521</v>
      </c>
      <c r="G9802" s="3">
        <v>45482</v>
      </c>
      <c r="H9802" s="3">
        <v>45490</v>
      </c>
      <c r="I9802" s="6">
        <v>2099</v>
      </c>
      <c r="J9802" s="1">
        <v>1</v>
      </c>
      <c r="K9802" s="4">
        <v>0.02</v>
      </c>
      <c r="L9802" s="6">
        <f t="shared" si="306"/>
        <v>41.980000000000004</v>
      </c>
      <c r="M9802" s="8">
        <f t="shared" si="307"/>
        <v>2057.02</v>
      </c>
      <c r="N9802" t="str" cm="1">
        <f t="array" ref="N98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03" spans="2:14" x14ac:dyDescent="0.35">
      <c r="B9803" s="7">
        <v>2033801</v>
      </c>
      <c r="C9803" s="1" t="s">
        <v>18</v>
      </c>
      <c r="D9803" s="1" t="s">
        <v>25</v>
      </c>
      <c r="E9803" s="1" t="s">
        <v>39</v>
      </c>
      <c r="F9803" s="1" t="s">
        <v>520</v>
      </c>
      <c r="G9803" s="3">
        <v>45482</v>
      </c>
      <c r="H9803" s="3">
        <v>45484</v>
      </c>
      <c r="I9803" s="6">
        <v>11000</v>
      </c>
      <c r="J9803" s="1">
        <v>1</v>
      </c>
      <c r="K9803" s="4">
        <v>0.02</v>
      </c>
      <c r="L9803" s="6">
        <f t="shared" si="306"/>
        <v>220</v>
      </c>
      <c r="M9803" s="8">
        <f t="shared" si="307"/>
        <v>10780</v>
      </c>
      <c r="N9803" t="str" cm="1">
        <f t="array" ref="N98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04" spans="2:14" x14ac:dyDescent="0.35">
      <c r="B9804" s="7">
        <v>2033802</v>
      </c>
      <c r="C9804" s="1" t="s">
        <v>19</v>
      </c>
      <c r="D9804" s="1" t="s">
        <v>26</v>
      </c>
      <c r="E9804" s="1" t="s">
        <v>40</v>
      </c>
      <c r="F9804" s="1" t="s">
        <v>518</v>
      </c>
      <c r="G9804" s="3">
        <v>45482</v>
      </c>
      <c r="H9804" s="3">
        <v>45485</v>
      </c>
      <c r="I9804" s="6">
        <v>800</v>
      </c>
      <c r="J9804" s="1">
        <v>2</v>
      </c>
      <c r="K9804" s="4">
        <v>0.02</v>
      </c>
      <c r="L9804" s="6">
        <f t="shared" si="306"/>
        <v>16</v>
      </c>
      <c r="M9804" s="8">
        <f t="shared" si="307"/>
        <v>1584</v>
      </c>
      <c r="N9804" t="str" cm="1">
        <f t="array" ref="N980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05" spans="2:14" x14ac:dyDescent="0.35">
      <c r="B9805" s="7">
        <v>2033803</v>
      </c>
      <c r="C9805" s="1" t="s">
        <v>20</v>
      </c>
      <c r="D9805" s="1" t="s">
        <v>27</v>
      </c>
      <c r="E9805" s="1" t="s">
        <v>41</v>
      </c>
      <c r="F9805" s="1" t="s">
        <v>519</v>
      </c>
      <c r="G9805" s="3">
        <v>45482</v>
      </c>
      <c r="H9805" s="3">
        <v>45487</v>
      </c>
      <c r="I9805" s="6">
        <v>5500</v>
      </c>
      <c r="J9805" s="1">
        <v>1</v>
      </c>
      <c r="K9805" s="4">
        <v>0.02</v>
      </c>
      <c r="L9805" s="6">
        <f t="shared" si="306"/>
        <v>110</v>
      </c>
      <c r="M9805" s="8">
        <f t="shared" si="307"/>
        <v>5390</v>
      </c>
      <c r="N9805" t="str" cm="1">
        <f t="array" ref="N98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06" spans="2:14" x14ac:dyDescent="0.35">
      <c r="B9806" s="7">
        <v>2033804</v>
      </c>
      <c r="C9806" s="1" t="s">
        <v>21</v>
      </c>
      <c r="D9806" s="1" t="s">
        <v>28</v>
      </c>
      <c r="E9806" s="1" t="s">
        <v>42</v>
      </c>
      <c r="F9806" s="1" t="s">
        <v>520</v>
      </c>
      <c r="G9806" s="3">
        <v>45482</v>
      </c>
      <c r="H9806" s="3">
        <v>45483</v>
      </c>
      <c r="I9806" s="6">
        <v>1350</v>
      </c>
      <c r="J9806" s="1">
        <v>3</v>
      </c>
      <c r="K9806" s="4">
        <v>0.02</v>
      </c>
      <c r="L9806" s="6">
        <f t="shared" si="306"/>
        <v>27</v>
      </c>
      <c r="M9806" s="8">
        <f t="shared" si="307"/>
        <v>4023</v>
      </c>
      <c r="N9806" t="str" cm="1">
        <f t="array" ref="N98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07" spans="2:14" x14ac:dyDescent="0.35">
      <c r="B9807" s="7">
        <v>2033805</v>
      </c>
      <c r="C9807" s="1" t="s">
        <v>22</v>
      </c>
      <c r="D9807" s="1" t="s">
        <v>29</v>
      </c>
      <c r="E9807" s="1" t="s">
        <v>43</v>
      </c>
      <c r="F9807" s="1" t="s">
        <v>521</v>
      </c>
      <c r="G9807" s="3">
        <v>45482</v>
      </c>
      <c r="H9807" s="3">
        <v>45490</v>
      </c>
      <c r="I9807" s="6">
        <v>4500</v>
      </c>
      <c r="J9807" s="1">
        <v>2</v>
      </c>
      <c r="K9807" s="4">
        <v>0.02</v>
      </c>
      <c r="L9807" s="6">
        <f t="shared" si="306"/>
        <v>90</v>
      </c>
      <c r="M9807" s="8">
        <f t="shared" si="307"/>
        <v>8910</v>
      </c>
      <c r="N9807" t="str" cm="1">
        <f t="array" ref="N98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08" spans="2:14" x14ac:dyDescent="0.35">
      <c r="B9808" s="7">
        <v>2033806</v>
      </c>
      <c r="C9808" s="1" t="s">
        <v>23</v>
      </c>
      <c r="D9808" s="1" t="s">
        <v>25</v>
      </c>
      <c r="E9808" s="1" t="s">
        <v>44</v>
      </c>
      <c r="F9808" s="1" t="s">
        <v>518</v>
      </c>
      <c r="G9808" s="3">
        <v>45482</v>
      </c>
      <c r="H9808" s="3">
        <v>45484</v>
      </c>
      <c r="I9808" s="6">
        <v>2350</v>
      </c>
      <c r="J9808" s="1">
        <v>1</v>
      </c>
      <c r="K9808" s="4">
        <v>0.02</v>
      </c>
      <c r="L9808" s="6">
        <f t="shared" si="306"/>
        <v>47</v>
      </c>
      <c r="M9808" s="8">
        <f t="shared" si="307"/>
        <v>2303</v>
      </c>
      <c r="N9808" t="str" cm="1">
        <f t="array" ref="N980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09" spans="2:14" x14ac:dyDescent="0.35">
      <c r="B9809" s="7">
        <v>2033807</v>
      </c>
      <c r="C9809" s="1" t="s">
        <v>24</v>
      </c>
      <c r="D9809" s="1" t="s">
        <v>26</v>
      </c>
      <c r="E9809" s="1" t="s">
        <v>45</v>
      </c>
      <c r="F9809" s="1" t="s">
        <v>518</v>
      </c>
      <c r="G9809" s="3">
        <v>45482</v>
      </c>
      <c r="H9809" s="3">
        <v>45485</v>
      </c>
      <c r="I9809" s="6">
        <v>90</v>
      </c>
      <c r="J9809" s="1">
        <v>2</v>
      </c>
      <c r="K9809" s="4">
        <v>7.0000000000000007E-2</v>
      </c>
      <c r="L9809" s="6">
        <f t="shared" si="306"/>
        <v>6.3000000000000007</v>
      </c>
      <c r="M9809" s="8">
        <f t="shared" si="307"/>
        <v>173.7</v>
      </c>
      <c r="N9809" t="str" cm="1">
        <f t="array" ref="N98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10" spans="2:14" x14ac:dyDescent="0.35">
      <c r="B9810" s="7">
        <v>2033808</v>
      </c>
      <c r="C9810" s="1" t="s">
        <v>4</v>
      </c>
      <c r="D9810" s="1" t="s">
        <v>27</v>
      </c>
      <c r="E9810" s="1" t="s">
        <v>46</v>
      </c>
      <c r="F9810" s="1" t="s">
        <v>519</v>
      </c>
      <c r="G9810" s="3">
        <v>45482</v>
      </c>
      <c r="H9810" s="3">
        <v>45487</v>
      </c>
      <c r="I9810" s="6">
        <v>280</v>
      </c>
      <c r="J9810" s="1">
        <v>1</v>
      </c>
      <c r="K9810" s="4">
        <v>0.03</v>
      </c>
      <c r="L9810" s="6">
        <f t="shared" si="306"/>
        <v>8.4</v>
      </c>
      <c r="M9810" s="8">
        <f t="shared" si="307"/>
        <v>271.60000000000002</v>
      </c>
      <c r="N9810" t="str" cm="1">
        <f t="array" ref="N981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11" spans="2:14" x14ac:dyDescent="0.35">
      <c r="B9811" s="7">
        <v>2033809</v>
      </c>
      <c r="C9811" s="1" t="s">
        <v>5</v>
      </c>
      <c r="D9811" s="1" t="s">
        <v>28</v>
      </c>
      <c r="E9811" s="1" t="s">
        <v>47</v>
      </c>
      <c r="F9811" s="1" t="s">
        <v>521</v>
      </c>
      <c r="G9811" s="3">
        <v>45482</v>
      </c>
      <c r="H9811" s="3">
        <v>45483</v>
      </c>
      <c r="I9811" s="6">
        <v>70</v>
      </c>
      <c r="J9811" s="1">
        <v>2</v>
      </c>
      <c r="K9811" s="4">
        <v>0.08</v>
      </c>
      <c r="L9811" s="6">
        <f t="shared" si="306"/>
        <v>5.6000000000000005</v>
      </c>
      <c r="M9811" s="8">
        <f t="shared" si="307"/>
        <v>134.4</v>
      </c>
      <c r="N9811" t="str" cm="1">
        <f t="array" ref="N98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12" spans="2:14" x14ac:dyDescent="0.35">
      <c r="B9812" s="7">
        <v>2033810</v>
      </c>
      <c r="C9812" s="1" t="s">
        <v>6</v>
      </c>
      <c r="D9812" s="1" t="s">
        <v>29</v>
      </c>
      <c r="E9812" s="1" t="s">
        <v>48</v>
      </c>
      <c r="F9812" s="1" t="s">
        <v>520</v>
      </c>
      <c r="G9812" s="3">
        <v>45482</v>
      </c>
      <c r="H9812" s="3">
        <v>45490</v>
      </c>
      <c r="I9812" s="6">
        <v>230</v>
      </c>
      <c r="J9812" s="1">
        <v>3</v>
      </c>
      <c r="K9812" s="4">
        <v>0.05</v>
      </c>
      <c r="L9812" s="6">
        <f t="shared" si="306"/>
        <v>11.5</v>
      </c>
      <c r="M9812" s="8">
        <f t="shared" si="307"/>
        <v>678.5</v>
      </c>
      <c r="N9812" t="str" cm="1">
        <f t="array" ref="N981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13" spans="2:14" x14ac:dyDescent="0.35">
      <c r="B9813" s="7">
        <v>2033811</v>
      </c>
      <c r="C9813" s="1" t="s">
        <v>7</v>
      </c>
      <c r="D9813" s="1" t="s">
        <v>25</v>
      </c>
      <c r="E9813" s="1" t="s">
        <v>49</v>
      </c>
      <c r="F9813" s="1" t="s">
        <v>518</v>
      </c>
      <c r="G9813" s="3">
        <v>45482</v>
      </c>
      <c r="H9813" s="3">
        <v>45484</v>
      </c>
      <c r="I9813" s="6">
        <v>7999</v>
      </c>
      <c r="J9813" s="1">
        <v>2</v>
      </c>
      <c r="K9813" s="4">
        <v>0.05</v>
      </c>
      <c r="L9813" s="6">
        <f t="shared" si="306"/>
        <v>399.95000000000005</v>
      </c>
      <c r="M9813" s="8">
        <f t="shared" si="307"/>
        <v>15598.05</v>
      </c>
      <c r="N9813" t="str" cm="1">
        <f t="array" ref="N981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14" spans="2:14" x14ac:dyDescent="0.35">
      <c r="B9814" s="7">
        <v>2033812</v>
      </c>
      <c r="C9814" s="1" t="s">
        <v>10</v>
      </c>
      <c r="D9814" s="1" t="s">
        <v>497</v>
      </c>
      <c r="E9814" s="1" t="s">
        <v>50</v>
      </c>
      <c r="F9814" s="1" t="s">
        <v>519</v>
      </c>
      <c r="G9814" s="3">
        <v>45482</v>
      </c>
      <c r="H9814" s="3">
        <v>45485</v>
      </c>
      <c r="I9814" s="6">
        <v>850</v>
      </c>
      <c r="J9814" s="1">
        <v>7</v>
      </c>
      <c r="K9814" s="4">
        <v>0.05</v>
      </c>
      <c r="L9814" s="6">
        <f t="shared" si="306"/>
        <v>42.5</v>
      </c>
      <c r="M9814" s="8">
        <f t="shared" si="307"/>
        <v>5907.5</v>
      </c>
      <c r="N9814" t="str" cm="1">
        <f t="array" ref="N98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15" spans="2:14" x14ac:dyDescent="0.35">
      <c r="B9815" s="7">
        <v>2033813</v>
      </c>
      <c r="C9815" s="1" t="s">
        <v>8</v>
      </c>
      <c r="D9815" s="1" t="s">
        <v>25</v>
      </c>
      <c r="E9815" s="1" t="s">
        <v>51</v>
      </c>
      <c r="F9815" s="1" t="s">
        <v>520</v>
      </c>
      <c r="G9815" s="3">
        <v>45482</v>
      </c>
      <c r="H9815" s="3">
        <v>45487</v>
      </c>
      <c r="I9815" s="6">
        <v>65000</v>
      </c>
      <c r="J9815" s="1">
        <v>2</v>
      </c>
      <c r="K9815" s="4">
        <v>0.05</v>
      </c>
      <c r="L9815" s="6">
        <f t="shared" si="306"/>
        <v>3250</v>
      </c>
      <c r="M9815" s="8">
        <f t="shared" si="307"/>
        <v>126750</v>
      </c>
      <c r="N9815" t="str" cm="1">
        <f t="array" ref="N981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16" spans="2:14" x14ac:dyDescent="0.35">
      <c r="B9816" s="7">
        <v>2033814</v>
      </c>
      <c r="C9816" s="1" t="s">
        <v>9</v>
      </c>
      <c r="D9816" s="1" t="s">
        <v>26</v>
      </c>
      <c r="E9816" s="1" t="s">
        <v>506</v>
      </c>
      <c r="F9816" s="1" t="s">
        <v>521</v>
      </c>
      <c r="G9816" s="3">
        <v>45482</v>
      </c>
      <c r="H9816" s="3">
        <v>45483</v>
      </c>
      <c r="I9816" s="6">
        <v>450</v>
      </c>
      <c r="J9816" s="1">
        <v>1</v>
      </c>
      <c r="K9816" s="4">
        <v>0.03</v>
      </c>
      <c r="L9816" s="6">
        <f t="shared" si="306"/>
        <v>13.5</v>
      </c>
      <c r="M9816" s="8">
        <f t="shared" si="307"/>
        <v>436.5</v>
      </c>
      <c r="N9816" t="str" cm="1">
        <f t="array" ref="N98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17" spans="2:14" x14ac:dyDescent="0.35">
      <c r="B9817" s="7">
        <v>2033815</v>
      </c>
      <c r="C9817" s="1" t="s">
        <v>11</v>
      </c>
      <c r="D9817" s="1" t="s">
        <v>27</v>
      </c>
      <c r="E9817" s="1" t="s">
        <v>507</v>
      </c>
      <c r="F9817" s="1" t="s">
        <v>518</v>
      </c>
      <c r="G9817" s="3">
        <v>45482</v>
      </c>
      <c r="H9817" s="3">
        <v>45490</v>
      </c>
      <c r="I9817" s="6">
        <v>1299</v>
      </c>
      <c r="J9817" s="1">
        <v>1</v>
      </c>
      <c r="K9817" s="4">
        <v>0.1</v>
      </c>
      <c r="L9817" s="6">
        <f t="shared" si="306"/>
        <v>129.9</v>
      </c>
      <c r="M9817" s="8">
        <f t="shared" si="307"/>
        <v>1169.0999999999999</v>
      </c>
      <c r="N9817" t="str" cm="1">
        <f t="array" ref="N98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18" spans="2:14" x14ac:dyDescent="0.35">
      <c r="B9818" s="7">
        <v>2033816</v>
      </c>
      <c r="C9818" s="1" t="s">
        <v>12</v>
      </c>
      <c r="D9818" s="1" t="s">
        <v>28</v>
      </c>
      <c r="E9818" s="1" t="s">
        <v>508</v>
      </c>
      <c r="F9818" s="1" t="s">
        <v>518</v>
      </c>
      <c r="G9818" s="3">
        <v>45482</v>
      </c>
      <c r="H9818" s="3">
        <v>45484</v>
      </c>
      <c r="I9818" s="6">
        <v>1700</v>
      </c>
      <c r="J9818" s="1">
        <v>1</v>
      </c>
      <c r="K9818" s="4">
        <v>0.05</v>
      </c>
      <c r="L9818" s="6">
        <f t="shared" si="306"/>
        <v>85</v>
      </c>
      <c r="M9818" s="8">
        <f t="shared" si="307"/>
        <v>1615</v>
      </c>
      <c r="N9818" t="str" cm="1">
        <f t="array" ref="N981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19" spans="2:14" x14ac:dyDescent="0.35">
      <c r="B9819" s="7">
        <v>2033817</v>
      </c>
      <c r="C9819" s="1" t="s">
        <v>13</v>
      </c>
      <c r="D9819" s="1" t="s">
        <v>29</v>
      </c>
      <c r="E9819" s="1" t="s">
        <v>31</v>
      </c>
      <c r="F9819" s="1" t="s">
        <v>519</v>
      </c>
      <c r="G9819" s="3">
        <v>45482</v>
      </c>
      <c r="H9819" s="3">
        <v>45485</v>
      </c>
      <c r="I9819" s="6">
        <v>55000</v>
      </c>
      <c r="J9819" s="1">
        <v>2</v>
      </c>
      <c r="K9819" s="4">
        <v>0.05</v>
      </c>
      <c r="L9819" s="6">
        <f t="shared" si="306"/>
        <v>2750</v>
      </c>
      <c r="M9819" s="8">
        <f t="shared" si="307"/>
        <v>107250</v>
      </c>
      <c r="N9819" t="str" cm="1">
        <f t="array" ref="N981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20" spans="2:14" x14ac:dyDescent="0.35">
      <c r="B9820" s="7">
        <v>2033818</v>
      </c>
      <c r="C9820" s="1" t="s">
        <v>14</v>
      </c>
      <c r="D9820" s="1" t="s">
        <v>25</v>
      </c>
      <c r="E9820" s="1" t="s">
        <v>32</v>
      </c>
      <c r="F9820" s="1" t="s">
        <v>521</v>
      </c>
      <c r="G9820" s="3">
        <v>45482</v>
      </c>
      <c r="H9820" s="3">
        <v>45487</v>
      </c>
      <c r="I9820" s="6">
        <v>57999</v>
      </c>
      <c r="J9820" s="1">
        <v>1</v>
      </c>
      <c r="K9820" s="4">
        <v>0.02</v>
      </c>
      <c r="L9820" s="6">
        <f t="shared" si="306"/>
        <v>1159.98</v>
      </c>
      <c r="M9820" s="8">
        <f t="shared" si="307"/>
        <v>56839.02</v>
      </c>
      <c r="N9820" t="str" cm="1">
        <f t="array" ref="N98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21" spans="2:14" x14ac:dyDescent="0.35">
      <c r="B9821" s="7">
        <v>2033819</v>
      </c>
      <c r="C9821" s="1" t="s">
        <v>15</v>
      </c>
      <c r="D9821" s="1" t="s">
        <v>30</v>
      </c>
      <c r="E9821" s="1" t="s">
        <v>38</v>
      </c>
      <c r="F9821" s="1" t="s">
        <v>520</v>
      </c>
      <c r="G9821" s="3">
        <v>45482</v>
      </c>
      <c r="H9821" s="3">
        <v>45483</v>
      </c>
      <c r="I9821" s="6">
        <v>1399</v>
      </c>
      <c r="J9821" s="1">
        <v>2</v>
      </c>
      <c r="K9821" s="4">
        <v>0.06</v>
      </c>
      <c r="L9821" s="6">
        <f t="shared" si="306"/>
        <v>83.94</v>
      </c>
      <c r="M9821" s="8">
        <f t="shared" si="307"/>
        <v>2714.06</v>
      </c>
      <c r="N9821" t="str" cm="1">
        <f t="array" ref="N98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22" spans="2:14" x14ac:dyDescent="0.35">
      <c r="B9822" s="7">
        <v>2033820</v>
      </c>
      <c r="C9822" s="1" t="s">
        <v>16</v>
      </c>
      <c r="D9822" s="1" t="s">
        <v>27</v>
      </c>
      <c r="E9822" s="1" t="s">
        <v>33</v>
      </c>
      <c r="F9822" s="1" t="s">
        <v>518</v>
      </c>
      <c r="G9822" s="3">
        <v>45482</v>
      </c>
      <c r="H9822" s="3">
        <v>45490</v>
      </c>
      <c r="I9822" s="6">
        <v>999</v>
      </c>
      <c r="J9822" s="1">
        <v>7</v>
      </c>
      <c r="K9822" s="4">
        <v>0.15</v>
      </c>
      <c r="L9822" s="6">
        <f t="shared" si="306"/>
        <v>149.85</v>
      </c>
      <c r="M9822" s="8">
        <f t="shared" si="307"/>
        <v>6843.15</v>
      </c>
      <c r="N9822" t="str" cm="1">
        <f t="array" ref="N98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23" spans="2:14" x14ac:dyDescent="0.35">
      <c r="B9823" s="7">
        <v>2033821</v>
      </c>
      <c r="C9823" s="1" t="s">
        <v>17</v>
      </c>
      <c r="D9823" s="1" t="s">
        <v>28</v>
      </c>
      <c r="E9823" s="1" t="s">
        <v>34</v>
      </c>
      <c r="F9823" s="1" t="s">
        <v>519</v>
      </c>
      <c r="G9823" s="3">
        <v>45482</v>
      </c>
      <c r="H9823" s="3">
        <v>45484</v>
      </c>
      <c r="I9823" s="6">
        <v>2099</v>
      </c>
      <c r="J9823" s="1">
        <v>2</v>
      </c>
      <c r="K9823" s="4">
        <v>0.02</v>
      </c>
      <c r="L9823" s="6">
        <f t="shared" si="306"/>
        <v>41.980000000000004</v>
      </c>
      <c r="M9823" s="8">
        <f t="shared" si="307"/>
        <v>4156.0200000000004</v>
      </c>
      <c r="N9823" t="str" cm="1">
        <f t="array" ref="N98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24" spans="2:14" x14ac:dyDescent="0.35">
      <c r="B9824" s="7">
        <v>2033822</v>
      </c>
      <c r="C9824" s="1" t="s">
        <v>18</v>
      </c>
      <c r="D9824" s="1" t="s">
        <v>29</v>
      </c>
      <c r="E9824" s="1" t="s">
        <v>35</v>
      </c>
      <c r="F9824" s="1" t="s">
        <v>520</v>
      </c>
      <c r="G9824" s="3">
        <v>45482</v>
      </c>
      <c r="H9824" s="3">
        <v>45485</v>
      </c>
      <c r="I9824" s="6">
        <v>11000</v>
      </c>
      <c r="J9824" s="1">
        <v>2</v>
      </c>
      <c r="K9824" s="4">
        <v>0.02</v>
      </c>
      <c r="L9824" s="6">
        <f t="shared" si="306"/>
        <v>220</v>
      </c>
      <c r="M9824" s="8">
        <f t="shared" si="307"/>
        <v>21780</v>
      </c>
      <c r="N9824" t="str" cm="1">
        <f t="array" ref="N98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25" spans="2:14" x14ac:dyDescent="0.35">
      <c r="B9825" s="7">
        <v>2033823</v>
      </c>
      <c r="C9825" s="1" t="s">
        <v>19</v>
      </c>
      <c r="D9825" s="1" t="s">
        <v>25</v>
      </c>
      <c r="E9825" s="1" t="s">
        <v>36</v>
      </c>
      <c r="F9825" s="1" t="s">
        <v>521</v>
      </c>
      <c r="G9825" s="3">
        <v>45482</v>
      </c>
      <c r="H9825" s="3">
        <v>45487</v>
      </c>
      <c r="I9825" s="6">
        <v>800</v>
      </c>
      <c r="J9825" s="1">
        <v>1</v>
      </c>
      <c r="K9825" s="4">
        <v>0.02</v>
      </c>
      <c r="L9825" s="6">
        <f t="shared" si="306"/>
        <v>16</v>
      </c>
      <c r="M9825" s="8">
        <f t="shared" si="307"/>
        <v>784</v>
      </c>
      <c r="N9825" t="str" cm="1">
        <f t="array" ref="N982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26" spans="2:14" x14ac:dyDescent="0.35">
      <c r="B9826" s="7">
        <v>2033824</v>
      </c>
      <c r="C9826" s="1" t="s">
        <v>20</v>
      </c>
      <c r="D9826" s="1" t="s">
        <v>26</v>
      </c>
      <c r="E9826" s="1" t="s">
        <v>37</v>
      </c>
      <c r="F9826" s="1" t="s">
        <v>518</v>
      </c>
      <c r="G9826" s="3">
        <v>45482</v>
      </c>
      <c r="H9826" s="3">
        <v>45483</v>
      </c>
      <c r="I9826" s="6">
        <v>5500</v>
      </c>
      <c r="J9826" s="1">
        <v>2</v>
      </c>
      <c r="K9826" s="4">
        <v>0.02</v>
      </c>
      <c r="L9826" s="6">
        <f t="shared" si="306"/>
        <v>110</v>
      </c>
      <c r="M9826" s="8">
        <f t="shared" si="307"/>
        <v>10890</v>
      </c>
      <c r="N9826" t="str" cm="1">
        <f t="array" ref="N982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27" spans="2:14" x14ac:dyDescent="0.35">
      <c r="B9827" s="7">
        <v>2033825</v>
      </c>
      <c r="C9827" s="1" t="s">
        <v>21</v>
      </c>
      <c r="D9827" s="1" t="s">
        <v>27</v>
      </c>
      <c r="E9827" s="1" t="s">
        <v>39</v>
      </c>
      <c r="F9827" s="1" t="s">
        <v>518</v>
      </c>
      <c r="G9827" s="3">
        <v>45482</v>
      </c>
      <c r="H9827" s="3">
        <v>45490</v>
      </c>
      <c r="I9827" s="6">
        <v>1350</v>
      </c>
      <c r="J9827" s="1">
        <v>4</v>
      </c>
      <c r="K9827" s="4">
        <v>0.02</v>
      </c>
      <c r="L9827" s="6">
        <f t="shared" si="306"/>
        <v>27</v>
      </c>
      <c r="M9827" s="8">
        <f t="shared" si="307"/>
        <v>5373</v>
      </c>
      <c r="N9827" t="str" cm="1">
        <f t="array" ref="N98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28" spans="2:14" x14ac:dyDescent="0.35">
      <c r="B9828" s="7">
        <v>2033826</v>
      </c>
      <c r="C9828" s="1" t="s">
        <v>22</v>
      </c>
      <c r="D9828" s="1" t="s">
        <v>28</v>
      </c>
      <c r="E9828" s="1" t="s">
        <v>40</v>
      </c>
      <c r="F9828" s="1" t="s">
        <v>519</v>
      </c>
      <c r="G9828" s="3">
        <v>45482</v>
      </c>
      <c r="H9828" s="3">
        <v>45484</v>
      </c>
      <c r="I9828" s="6">
        <v>4500</v>
      </c>
      <c r="J9828" s="1">
        <v>3</v>
      </c>
      <c r="K9828" s="4">
        <v>0.02</v>
      </c>
      <c r="L9828" s="6">
        <f t="shared" si="306"/>
        <v>90</v>
      </c>
      <c r="M9828" s="8">
        <f t="shared" si="307"/>
        <v>13410</v>
      </c>
      <c r="N9828" t="str" cm="1">
        <f t="array" ref="N982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29" spans="2:14" x14ac:dyDescent="0.35">
      <c r="B9829" s="7">
        <v>2033827</v>
      </c>
      <c r="C9829" s="1" t="s">
        <v>23</v>
      </c>
      <c r="D9829" s="1" t="s">
        <v>29</v>
      </c>
      <c r="E9829" s="1" t="s">
        <v>41</v>
      </c>
      <c r="F9829" s="1" t="s">
        <v>521</v>
      </c>
      <c r="G9829" s="3">
        <v>45482</v>
      </c>
      <c r="H9829" s="3">
        <v>45485</v>
      </c>
      <c r="I9829" s="6">
        <v>2350</v>
      </c>
      <c r="J9829" s="1">
        <v>2</v>
      </c>
      <c r="K9829" s="4">
        <v>0.02</v>
      </c>
      <c r="L9829" s="6">
        <f t="shared" si="306"/>
        <v>47</v>
      </c>
      <c r="M9829" s="8">
        <f t="shared" si="307"/>
        <v>4653</v>
      </c>
      <c r="N9829" t="str" cm="1">
        <f t="array" ref="N982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30" spans="2:14" x14ac:dyDescent="0.35">
      <c r="B9830" s="7">
        <v>2033828</v>
      </c>
      <c r="C9830" s="1" t="s">
        <v>24</v>
      </c>
      <c r="D9830" s="1" t="s">
        <v>25</v>
      </c>
      <c r="E9830" s="1" t="s">
        <v>42</v>
      </c>
      <c r="F9830" s="1" t="s">
        <v>520</v>
      </c>
      <c r="G9830" s="3">
        <v>45482</v>
      </c>
      <c r="H9830" s="3">
        <v>45487</v>
      </c>
      <c r="I9830" s="6">
        <v>90</v>
      </c>
      <c r="J9830" s="1">
        <v>1</v>
      </c>
      <c r="K9830" s="4">
        <v>0.02</v>
      </c>
      <c r="L9830" s="6">
        <f t="shared" si="306"/>
        <v>1.8</v>
      </c>
      <c r="M9830" s="8">
        <f t="shared" si="307"/>
        <v>88.2</v>
      </c>
      <c r="N9830" t="str" cm="1">
        <f t="array" ref="N98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31" spans="2:14" x14ac:dyDescent="0.35">
      <c r="B9831" s="7">
        <v>2033829</v>
      </c>
      <c r="C9831" s="1" t="s">
        <v>4</v>
      </c>
      <c r="D9831" s="1" t="s">
        <v>26</v>
      </c>
      <c r="E9831" s="1" t="s">
        <v>43</v>
      </c>
      <c r="F9831" s="1" t="s">
        <v>518</v>
      </c>
      <c r="G9831" s="3">
        <v>45482</v>
      </c>
      <c r="H9831" s="3">
        <v>45483</v>
      </c>
      <c r="I9831" s="6">
        <v>280</v>
      </c>
      <c r="J9831" s="1">
        <v>1</v>
      </c>
      <c r="K9831" s="4">
        <v>7.0000000000000007E-2</v>
      </c>
      <c r="L9831" s="6">
        <f t="shared" si="306"/>
        <v>19.600000000000001</v>
      </c>
      <c r="M9831" s="8">
        <f t="shared" si="307"/>
        <v>260.39999999999998</v>
      </c>
      <c r="N9831" t="str" cm="1">
        <f t="array" ref="N983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32" spans="2:14" x14ac:dyDescent="0.35">
      <c r="B9832" s="7">
        <v>2033830</v>
      </c>
      <c r="C9832" s="1" t="s">
        <v>5</v>
      </c>
      <c r="D9832" s="1" t="s">
        <v>27</v>
      </c>
      <c r="E9832" s="1" t="s">
        <v>44</v>
      </c>
      <c r="F9832" s="1" t="s">
        <v>519</v>
      </c>
      <c r="G9832" s="3">
        <v>45482</v>
      </c>
      <c r="H9832" s="3">
        <v>45490</v>
      </c>
      <c r="I9832" s="6">
        <v>70</v>
      </c>
      <c r="J9832" s="1">
        <v>2</v>
      </c>
      <c r="K9832" s="4">
        <v>0.03</v>
      </c>
      <c r="L9832" s="6">
        <f t="shared" si="306"/>
        <v>2.1</v>
      </c>
      <c r="M9832" s="8">
        <f t="shared" si="307"/>
        <v>137.9</v>
      </c>
      <c r="N9832" t="str" cm="1">
        <f t="array" ref="N98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33" spans="2:14" x14ac:dyDescent="0.35">
      <c r="B9833" s="7">
        <v>2033831</v>
      </c>
      <c r="C9833" s="1" t="s">
        <v>6</v>
      </c>
      <c r="D9833" s="1" t="s">
        <v>28</v>
      </c>
      <c r="E9833" s="1" t="s">
        <v>45</v>
      </c>
      <c r="F9833" s="1" t="s">
        <v>520</v>
      </c>
      <c r="G9833" s="3">
        <v>45482</v>
      </c>
      <c r="H9833" s="3">
        <v>45484</v>
      </c>
      <c r="I9833" s="6">
        <v>230</v>
      </c>
      <c r="J9833" s="1">
        <v>1</v>
      </c>
      <c r="K9833" s="4">
        <v>0.08</v>
      </c>
      <c r="L9833" s="6">
        <f t="shared" si="306"/>
        <v>18.400000000000002</v>
      </c>
      <c r="M9833" s="8">
        <f t="shared" si="307"/>
        <v>211.6</v>
      </c>
      <c r="N9833" t="str" cm="1">
        <f t="array" ref="N98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34" spans="2:14" x14ac:dyDescent="0.35">
      <c r="B9834" s="7">
        <v>2033832</v>
      </c>
      <c r="C9834" s="1" t="s">
        <v>7</v>
      </c>
      <c r="D9834" s="1" t="s">
        <v>29</v>
      </c>
      <c r="E9834" s="1" t="s">
        <v>46</v>
      </c>
      <c r="F9834" s="1" t="s">
        <v>521</v>
      </c>
      <c r="G9834" s="3">
        <v>45482</v>
      </c>
      <c r="H9834" s="3">
        <v>45485</v>
      </c>
      <c r="I9834" s="6">
        <v>7999</v>
      </c>
      <c r="J9834" s="1">
        <v>3</v>
      </c>
      <c r="K9834" s="4">
        <v>0.05</v>
      </c>
      <c r="L9834" s="6">
        <f t="shared" si="306"/>
        <v>399.95000000000005</v>
      </c>
      <c r="M9834" s="8">
        <f t="shared" si="307"/>
        <v>23597.05</v>
      </c>
      <c r="N9834" t="str" cm="1">
        <f t="array" ref="N98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35" spans="2:14" x14ac:dyDescent="0.35">
      <c r="B9835" s="7">
        <v>2033833</v>
      </c>
      <c r="C9835" s="1" t="s">
        <v>10</v>
      </c>
      <c r="D9835" s="1" t="s">
        <v>25</v>
      </c>
      <c r="E9835" s="1" t="s">
        <v>47</v>
      </c>
      <c r="F9835" s="1" t="s">
        <v>518</v>
      </c>
      <c r="G9835" s="3">
        <v>45482</v>
      </c>
      <c r="H9835" s="3">
        <v>45487</v>
      </c>
      <c r="I9835" s="6">
        <v>850</v>
      </c>
      <c r="J9835" s="1">
        <v>2</v>
      </c>
      <c r="K9835" s="4">
        <v>0.05</v>
      </c>
      <c r="L9835" s="6">
        <f t="shared" si="306"/>
        <v>42.5</v>
      </c>
      <c r="M9835" s="8">
        <f t="shared" si="307"/>
        <v>1657.5</v>
      </c>
      <c r="N9835" t="str" cm="1">
        <f t="array" ref="N98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36" spans="2:14" x14ac:dyDescent="0.35">
      <c r="B9836" s="7">
        <v>2033834</v>
      </c>
      <c r="C9836" s="1" t="s">
        <v>8</v>
      </c>
      <c r="D9836" s="1" t="s">
        <v>498</v>
      </c>
      <c r="E9836" s="1" t="s">
        <v>48</v>
      </c>
      <c r="F9836" s="1" t="s">
        <v>518</v>
      </c>
      <c r="G9836" s="3">
        <v>45482</v>
      </c>
      <c r="H9836" s="3">
        <v>45483</v>
      </c>
      <c r="I9836" s="6">
        <v>65000</v>
      </c>
      <c r="J9836" s="1">
        <v>1</v>
      </c>
      <c r="K9836" s="4">
        <v>0.05</v>
      </c>
      <c r="L9836" s="6">
        <f t="shared" si="306"/>
        <v>3250</v>
      </c>
      <c r="M9836" s="8">
        <f t="shared" si="307"/>
        <v>61750</v>
      </c>
      <c r="N9836" t="str" cm="1">
        <f t="array" ref="N983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37" spans="2:14" x14ac:dyDescent="0.35">
      <c r="B9837" s="7">
        <v>2033835</v>
      </c>
      <c r="C9837" s="1" t="s">
        <v>9</v>
      </c>
      <c r="D9837" s="1" t="s">
        <v>25</v>
      </c>
      <c r="E9837" s="1" t="s">
        <v>49</v>
      </c>
      <c r="F9837" s="1" t="s">
        <v>519</v>
      </c>
      <c r="G9837" s="3">
        <v>45482</v>
      </c>
      <c r="H9837" s="3">
        <v>45490</v>
      </c>
      <c r="I9837" s="6">
        <v>450</v>
      </c>
      <c r="J9837" s="1">
        <v>2</v>
      </c>
      <c r="K9837" s="4">
        <v>0.05</v>
      </c>
      <c r="L9837" s="6">
        <f t="shared" si="306"/>
        <v>22.5</v>
      </c>
      <c r="M9837" s="8">
        <f t="shared" si="307"/>
        <v>877.5</v>
      </c>
      <c r="N9837" t="str" cm="1">
        <f t="array" ref="N98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38" spans="2:14" x14ac:dyDescent="0.35">
      <c r="B9838" s="7">
        <v>2033836</v>
      </c>
      <c r="C9838" s="1" t="s">
        <v>11</v>
      </c>
      <c r="D9838" s="1" t="s">
        <v>26</v>
      </c>
      <c r="E9838" s="1" t="s">
        <v>50</v>
      </c>
      <c r="F9838" s="1" t="s">
        <v>521</v>
      </c>
      <c r="G9838" s="3">
        <v>45482</v>
      </c>
      <c r="H9838" s="3">
        <v>45484</v>
      </c>
      <c r="I9838" s="6">
        <v>1299</v>
      </c>
      <c r="J9838" s="1">
        <v>1</v>
      </c>
      <c r="K9838" s="4">
        <v>0.03</v>
      </c>
      <c r="L9838" s="6">
        <f t="shared" si="306"/>
        <v>38.97</v>
      </c>
      <c r="M9838" s="8">
        <f t="shared" si="307"/>
        <v>1260.03</v>
      </c>
      <c r="N9838" t="str" cm="1">
        <f t="array" ref="N98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39" spans="2:14" x14ac:dyDescent="0.35">
      <c r="B9839" s="7">
        <v>2033837</v>
      </c>
      <c r="C9839" s="1" t="s">
        <v>12</v>
      </c>
      <c r="D9839" s="1" t="s">
        <v>27</v>
      </c>
      <c r="E9839" s="1" t="s">
        <v>51</v>
      </c>
      <c r="F9839" s="1" t="s">
        <v>520</v>
      </c>
      <c r="G9839" s="3">
        <v>45482</v>
      </c>
      <c r="H9839" s="3">
        <v>45485</v>
      </c>
      <c r="I9839" s="6">
        <v>1700</v>
      </c>
      <c r="J9839" s="1">
        <v>2</v>
      </c>
      <c r="K9839" s="4">
        <v>0.1</v>
      </c>
      <c r="L9839" s="6">
        <f t="shared" si="306"/>
        <v>170</v>
      </c>
      <c r="M9839" s="8">
        <f t="shared" si="307"/>
        <v>3230</v>
      </c>
      <c r="N9839" t="str" cm="1">
        <f t="array" ref="N983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40" spans="2:14" x14ac:dyDescent="0.35">
      <c r="B9840" s="7">
        <v>2033838</v>
      </c>
      <c r="C9840" s="1" t="s">
        <v>13</v>
      </c>
      <c r="D9840" s="1" t="s">
        <v>28</v>
      </c>
      <c r="E9840" s="1" t="s">
        <v>506</v>
      </c>
      <c r="F9840" s="1" t="s">
        <v>518</v>
      </c>
      <c r="G9840" s="3">
        <v>45482</v>
      </c>
      <c r="H9840" s="3">
        <v>45487</v>
      </c>
      <c r="I9840" s="6">
        <v>55000</v>
      </c>
      <c r="J9840" s="1">
        <v>3</v>
      </c>
      <c r="K9840" s="4">
        <v>0.05</v>
      </c>
      <c r="L9840" s="6">
        <f t="shared" si="306"/>
        <v>2750</v>
      </c>
      <c r="M9840" s="8">
        <f t="shared" si="307"/>
        <v>162250</v>
      </c>
      <c r="N9840" t="str" cm="1">
        <f t="array" ref="N984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41" spans="2:14" x14ac:dyDescent="0.35">
      <c r="B9841" s="7">
        <v>2033839</v>
      </c>
      <c r="C9841" s="1" t="s">
        <v>14</v>
      </c>
      <c r="D9841" s="1" t="s">
        <v>29</v>
      </c>
      <c r="E9841" s="1" t="s">
        <v>507</v>
      </c>
      <c r="F9841" s="1" t="s">
        <v>519</v>
      </c>
      <c r="G9841" s="3">
        <v>45482</v>
      </c>
      <c r="H9841" s="3">
        <v>45483</v>
      </c>
      <c r="I9841" s="6">
        <v>57999</v>
      </c>
      <c r="J9841" s="1">
        <v>2</v>
      </c>
      <c r="K9841" s="4">
        <v>0.05</v>
      </c>
      <c r="L9841" s="6">
        <f t="shared" si="306"/>
        <v>2899.9500000000003</v>
      </c>
      <c r="M9841" s="8">
        <f t="shared" si="307"/>
        <v>113098.05</v>
      </c>
      <c r="N9841" t="str" cm="1">
        <f t="array" ref="N98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42" spans="2:14" x14ac:dyDescent="0.35">
      <c r="B9842" s="7">
        <v>2033840</v>
      </c>
      <c r="C9842" s="1" t="s">
        <v>15</v>
      </c>
      <c r="D9842" s="1" t="s">
        <v>25</v>
      </c>
      <c r="E9842" s="1" t="s">
        <v>508</v>
      </c>
      <c r="F9842" s="1" t="s">
        <v>520</v>
      </c>
      <c r="G9842" s="3">
        <v>45482</v>
      </c>
      <c r="H9842" s="3">
        <v>45490</v>
      </c>
      <c r="I9842" s="6">
        <v>1399</v>
      </c>
      <c r="J9842" s="1">
        <v>7</v>
      </c>
      <c r="K9842" s="4">
        <v>0.02</v>
      </c>
      <c r="L9842" s="6">
        <f t="shared" si="306"/>
        <v>27.98</v>
      </c>
      <c r="M9842" s="8">
        <f t="shared" si="307"/>
        <v>9765.02</v>
      </c>
      <c r="N9842" t="str" cm="1">
        <f t="array" ref="N98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43" spans="2:14" x14ac:dyDescent="0.35">
      <c r="B9843" s="7">
        <v>2033841</v>
      </c>
      <c r="C9843" s="1" t="s">
        <v>16</v>
      </c>
      <c r="D9843" s="1" t="s">
        <v>30</v>
      </c>
      <c r="E9843" s="1" t="s">
        <v>31</v>
      </c>
      <c r="F9843" s="1" t="s">
        <v>521</v>
      </c>
      <c r="G9843" s="3">
        <v>45482</v>
      </c>
      <c r="H9843" s="3">
        <v>45484</v>
      </c>
      <c r="I9843" s="6">
        <v>999</v>
      </c>
      <c r="J9843" s="1">
        <v>2</v>
      </c>
      <c r="K9843" s="4">
        <v>0.06</v>
      </c>
      <c r="L9843" s="6">
        <f t="shared" si="306"/>
        <v>59.94</v>
      </c>
      <c r="M9843" s="8">
        <f t="shared" si="307"/>
        <v>1938.06</v>
      </c>
      <c r="N9843" t="str" cm="1">
        <f t="array" ref="N98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44" spans="2:14" x14ac:dyDescent="0.35">
      <c r="B9844" s="7">
        <v>2033842</v>
      </c>
      <c r="C9844" s="1" t="s">
        <v>17</v>
      </c>
      <c r="D9844" s="1" t="s">
        <v>27</v>
      </c>
      <c r="E9844" s="1" t="s">
        <v>32</v>
      </c>
      <c r="F9844" s="1" t="s">
        <v>518</v>
      </c>
      <c r="G9844" s="3">
        <v>45482</v>
      </c>
      <c r="H9844" s="3">
        <v>45485</v>
      </c>
      <c r="I9844" s="6">
        <v>2099</v>
      </c>
      <c r="J9844" s="1">
        <v>1</v>
      </c>
      <c r="K9844" s="4">
        <v>0.15</v>
      </c>
      <c r="L9844" s="6">
        <f t="shared" si="306"/>
        <v>314.84999999999997</v>
      </c>
      <c r="M9844" s="8">
        <f t="shared" si="307"/>
        <v>1784.15</v>
      </c>
      <c r="N9844" t="str" cm="1">
        <f t="array" ref="N98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45" spans="2:14" x14ac:dyDescent="0.35">
      <c r="B9845" s="7">
        <v>2033843</v>
      </c>
      <c r="C9845" s="1" t="s">
        <v>18</v>
      </c>
      <c r="D9845" s="1" t="s">
        <v>28</v>
      </c>
      <c r="E9845" s="1" t="s">
        <v>38</v>
      </c>
      <c r="F9845" s="1" t="s">
        <v>518</v>
      </c>
      <c r="G9845" s="3">
        <v>45482</v>
      </c>
      <c r="H9845" s="3">
        <v>45487</v>
      </c>
      <c r="I9845" s="6">
        <v>11000</v>
      </c>
      <c r="J9845" s="1">
        <v>1</v>
      </c>
      <c r="K9845" s="4">
        <v>0.02</v>
      </c>
      <c r="L9845" s="6">
        <f t="shared" si="306"/>
        <v>220</v>
      </c>
      <c r="M9845" s="8">
        <f t="shared" si="307"/>
        <v>10780</v>
      </c>
      <c r="N9845" t="str" cm="1">
        <f t="array" ref="N98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46" spans="2:14" x14ac:dyDescent="0.35">
      <c r="B9846" s="7">
        <v>2033844</v>
      </c>
      <c r="C9846" s="1" t="s">
        <v>19</v>
      </c>
      <c r="D9846" s="1" t="s">
        <v>29</v>
      </c>
      <c r="E9846" s="1" t="s">
        <v>33</v>
      </c>
      <c r="F9846" s="1" t="s">
        <v>519</v>
      </c>
      <c r="G9846" s="3">
        <v>45482</v>
      </c>
      <c r="H9846" s="3">
        <v>45483</v>
      </c>
      <c r="I9846" s="6">
        <v>800</v>
      </c>
      <c r="J9846" s="1">
        <v>1</v>
      </c>
      <c r="K9846" s="4">
        <v>0.02</v>
      </c>
      <c r="L9846" s="6">
        <f t="shared" si="306"/>
        <v>16</v>
      </c>
      <c r="M9846" s="8">
        <f t="shared" si="307"/>
        <v>784</v>
      </c>
      <c r="N9846" t="str" cm="1">
        <f t="array" ref="N984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47" spans="2:14" x14ac:dyDescent="0.35">
      <c r="B9847" s="7">
        <v>2033845</v>
      </c>
      <c r="C9847" s="1" t="s">
        <v>20</v>
      </c>
      <c r="D9847" s="1" t="s">
        <v>25</v>
      </c>
      <c r="E9847" s="1" t="s">
        <v>34</v>
      </c>
      <c r="F9847" s="1" t="s">
        <v>521</v>
      </c>
      <c r="G9847" s="3">
        <v>45482</v>
      </c>
      <c r="H9847" s="3">
        <v>45490</v>
      </c>
      <c r="I9847" s="6">
        <v>5500</v>
      </c>
      <c r="J9847" s="1">
        <v>2</v>
      </c>
      <c r="K9847" s="4">
        <v>0.02</v>
      </c>
      <c r="L9847" s="6">
        <f t="shared" si="306"/>
        <v>110</v>
      </c>
      <c r="M9847" s="8">
        <f t="shared" si="307"/>
        <v>10890</v>
      </c>
      <c r="N9847" t="str" cm="1">
        <f t="array" ref="N984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48" spans="2:14" x14ac:dyDescent="0.35">
      <c r="B9848" s="7">
        <v>2033846</v>
      </c>
      <c r="C9848" s="1" t="s">
        <v>21</v>
      </c>
      <c r="D9848" s="1" t="s">
        <v>26</v>
      </c>
      <c r="E9848" s="1" t="s">
        <v>35</v>
      </c>
      <c r="F9848" s="1" t="s">
        <v>520</v>
      </c>
      <c r="G9848" s="3">
        <v>45482</v>
      </c>
      <c r="H9848" s="3">
        <v>45484</v>
      </c>
      <c r="I9848" s="6">
        <v>1350</v>
      </c>
      <c r="J9848" s="1">
        <v>1</v>
      </c>
      <c r="K9848" s="4">
        <v>0.02</v>
      </c>
      <c r="L9848" s="6">
        <f t="shared" si="306"/>
        <v>27</v>
      </c>
      <c r="M9848" s="8">
        <f t="shared" si="307"/>
        <v>1323</v>
      </c>
      <c r="N9848" t="str" cm="1">
        <f t="array" ref="N98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49" spans="2:14" x14ac:dyDescent="0.35">
      <c r="B9849" s="7">
        <v>2033847</v>
      </c>
      <c r="C9849" s="1" t="s">
        <v>22</v>
      </c>
      <c r="D9849" s="1" t="s">
        <v>27</v>
      </c>
      <c r="E9849" s="1" t="s">
        <v>36</v>
      </c>
      <c r="F9849" s="1" t="s">
        <v>518</v>
      </c>
      <c r="G9849" s="3">
        <v>45482</v>
      </c>
      <c r="H9849" s="3">
        <v>45485</v>
      </c>
      <c r="I9849" s="6">
        <v>4500</v>
      </c>
      <c r="J9849" s="1">
        <v>2</v>
      </c>
      <c r="K9849" s="4">
        <v>0.02</v>
      </c>
      <c r="L9849" s="6">
        <f t="shared" si="306"/>
        <v>90</v>
      </c>
      <c r="M9849" s="8">
        <f t="shared" si="307"/>
        <v>8910</v>
      </c>
      <c r="N9849" t="str" cm="1">
        <f t="array" ref="N98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50" spans="2:14" x14ac:dyDescent="0.35">
      <c r="B9850" s="7">
        <v>2033848</v>
      </c>
      <c r="C9850" s="1" t="s">
        <v>23</v>
      </c>
      <c r="D9850" s="1" t="s">
        <v>28</v>
      </c>
      <c r="E9850" s="1" t="s">
        <v>37</v>
      </c>
      <c r="F9850" s="1" t="s">
        <v>519</v>
      </c>
      <c r="G9850" s="3">
        <v>45482</v>
      </c>
      <c r="H9850" s="3">
        <v>45487</v>
      </c>
      <c r="I9850" s="6">
        <v>2350</v>
      </c>
      <c r="J9850" s="1">
        <v>7</v>
      </c>
      <c r="K9850" s="4">
        <v>0.02</v>
      </c>
      <c r="L9850" s="6">
        <f t="shared" si="306"/>
        <v>47</v>
      </c>
      <c r="M9850" s="8">
        <f t="shared" si="307"/>
        <v>16403</v>
      </c>
      <c r="N9850" t="str" cm="1">
        <f t="array" ref="N98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51" spans="2:14" x14ac:dyDescent="0.35">
      <c r="B9851" s="7">
        <v>2033849</v>
      </c>
      <c r="C9851" s="1" t="s">
        <v>24</v>
      </c>
      <c r="D9851" s="1" t="s">
        <v>29</v>
      </c>
      <c r="E9851" s="1" t="s">
        <v>39</v>
      </c>
      <c r="F9851" s="1" t="s">
        <v>520</v>
      </c>
      <c r="G9851" s="3">
        <v>45482</v>
      </c>
      <c r="H9851" s="3">
        <v>45483</v>
      </c>
      <c r="I9851" s="6">
        <v>90</v>
      </c>
      <c r="J9851" s="1">
        <v>2</v>
      </c>
      <c r="K9851" s="4">
        <v>0.02</v>
      </c>
      <c r="L9851" s="6">
        <f t="shared" si="306"/>
        <v>1.8</v>
      </c>
      <c r="M9851" s="8">
        <f t="shared" si="307"/>
        <v>178.2</v>
      </c>
      <c r="N9851" t="str" cm="1">
        <f t="array" ref="N98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52" spans="2:14" x14ac:dyDescent="0.35">
      <c r="B9852" s="7">
        <v>2033850</v>
      </c>
      <c r="C9852" s="1" t="s">
        <v>4</v>
      </c>
      <c r="D9852" s="1" t="s">
        <v>25</v>
      </c>
      <c r="E9852" s="1" t="s">
        <v>40</v>
      </c>
      <c r="F9852" s="1" t="s">
        <v>521</v>
      </c>
      <c r="G9852" s="3">
        <v>45482</v>
      </c>
      <c r="H9852" s="3">
        <v>45490</v>
      </c>
      <c r="I9852" s="6">
        <v>280</v>
      </c>
      <c r="J9852" s="1">
        <v>2</v>
      </c>
      <c r="K9852" s="4">
        <v>0.02</v>
      </c>
      <c r="L9852" s="6">
        <f t="shared" si="306"/>
        <v>5.6000000000000005</v>
      </c>
      <c r="M9852" s="8">
        <f t="shared" si="307"/>
        <v>554.4</v>
      </c>
      <c r="N9852" t="str" cm="1">
        <f t="array" ref="N985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53" spans="2:14" x14ac:dyDescent="0.35">
      <c r="B9853" s="7">
        <v>2033851</v>
      </c>
      <c r="C9853" s="1" t="s">
        <v>5</v>
      </c>
      <c r="D9853" s="1" t="s">
        <v>26</v>
      </c>
      <c r="E9853" s="1" t="s">
        <v>41</v>
      </c>
      <c r="F9853" s="1" t="s">
        <v>518</v>
      </c>
      <c r="G9853" s="3">
        <v>45482</v>
      </c>
      <c r="H9853" s="3">
        <v>45484</v>
      </c>
      <c r="I9853" s="6">
        <v>70</v>
      </c>
      <c r="J9853" s="1">
        <v>1</v>
      </c>
      <c r="K9853" s="4">
        <v>7.0000000000000007E-2</v>
      </c>
      <c r="L9853" s="6">
        <f t="shared" si="306"/>
        <v>4.9000000000000004</v>
      </c>
      <c r="M9853" s="8">
        <f t="shared" si="307"/>
        <v>65.099999999999994</v>
      </c>
      <c r="N9853" t="str" cm="1">
        <f t="array" ref="N98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54" spans="2:14" x14ac:dyDescent="0.35">
      <c r="B9854" s="7">
        <v>2033852</v>
      </c>
      <c r="C9854" s="1" t="s">
        <v>6</v>
      </c>
      <c r="D9854" s="1" t="s">
        <v>27</v>
      </c>
      <c r="E9854" s="1" t="s">
        <v>42</v>
      </c>
      <c r="F9854" s="1" t="s">
        <v>518</v>
      </c>
      <c r="G9854" s="3">
        <v>45482</v>
      </c>
      <c r="H9854" s="3">
        <v>45485</v>
      </c>
      <c r="I9854" s="6">
        <v>230</v>
      </c>
      <c r="J9854" s="1">
        <v>2</v>
      </c>
      <c r="K9854" s="4">
        <v>0.03</v>
      </c>
      <c r="L9854" s="6">
        <f t="shared" si="306"/>
        <v>6.8999999999999995</v>
      </c>
      <c r="M9854" s="8">
        <f t="shared" si="307"/>
        <v>453.1</v>
      </c>
      <c r="N9854" t="str" cm="1">
        <f t="array" ref="N985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55" spans="2:14" x14ac:dyDescent="0.35">
      <c r="B9855" s="7">
        <v>2033853</v>
      </c>
      <c r="C9855" s="1" t="s">
        <v>7</v>
      </c>
      <c r="D9855" s="1" t="s">
        <v>28</v>
      </c>
      <c r="E9855" s="1" t="s">
        <v>43</v>
      </c>
      <c r="F9855" s="1" t="s">
        <v>519</v>
      </c>
      <c r="G9855" s="3">
        <v>45482</v>
      </c>
      <c r="H9855" s="3">
        <v>45487</v>
      </c>
      <c r="I9855" s="6">
        <v>7999</v>
      </c>
      <c r="J9855" s="1">
        <v>4</v>
      </c>
      <c r="K9855" s="4">
        <v>0.08</v>
      </c>
      <c r="L9855" s="6">
        <f t="shared" si="306"/>
        <v>639.91999999999996</v>
      </c>
      <c r="M9855" s="8">
        <f t="shared" si="307"/>
        <v>31356.080000000002</v>
      </c>
      <c r="N9855" t="str" cm="1">
        <f t="array" ref="N985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56" spans="2:14" x14ac:dyDescent="0.35">
      <c r="B9856" s="7">
        <v>2033854</v>
      </c>
      <c r="C9856" s="1" t="s">
        <v>10</v>
      </c>
      <c r="D9856" s="1" t="s">
        <v>29</v>
      </c>
      <c r="E9856" s="1" t="s">
        <v>44</v>
      </c>
      <c r="F9856" s="1" t="s">
        <v>521</v>
      </c>
      <c r="G9856" s="3">
        <v>45482</v>
      </c>
      <c r="H9856" s="3">
        <v>45483</v>
      </c>
      <c r="I9856" s="6">
        <v>850</v>
      </c>
      <c r="J9856" s="1">
        <v>3</v>
      </c>
      <c r="K9856" s="4">
        <v>0.05</v>
      </c>
      <c r="L9856" s="6">
        <f t="shared" si="306"/>
        <v>42.5</v>
      </c>
      <c r="M9856" s="8">
        <f t="shared" si="307"/>
        <v>2507.5</v>
      </c>
      <c r="N9856" t="str" cm="1">
        <f t="array" ref="N98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57" spans="2:14" x14ac:dyDescent="0.35">
      <c r="B9857" s="7">
        <v>2033855</v>
      </c>
      <c r="C9857" s="1" t="s">
        <v>8</v>
      </c>
      <c r="D9857" s="1" t="s">
        <v>25</v>
      </c>
      <c r="E9857" s="1" t="s">
        <v>45</v>
      </c>
      <c r="F9857" s="1" t="s">
        <v>520</v>
      </c>
      <c r="G9857" s="3">
        <v>45482</v>
      </c>
      <c r="H9857" s="3">
        <v>45490</v>
      </c>
      <c r="I9857" s="6">
        <v>65000</v>
      </c>
      <c r="J9857" s="1">
        <v>2</v>
      </c>
      <c r="K9857" s="4">
        <v>0.05</v>
      </c>
      <c r="L9857" s="6">
        <f t="shared" si="306"/>
        <v>3250</v>
      </c>
      <c r="M9857" s="8">
        <f t="shared" si="307"/>
        <v>126750</v>
      </c>
      <c r="N9857" t="str" cm="1">
        <f t="array" ref="N985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58" spans="2:14" x14ac:dyDescent="0.35">
      <c r="B9858" s="7">
        <v>2033856</v>
      </c>
      <c r="C9858" s="1" t="s">
        <v>9</v>
      </c>
      <c r="D9858" s="1" t="s">
        <v>499</v>
      </c>
      <c r="E9858" s="1" t="s">
        <v>46</v>
      </c>
      <c r="F9858" s="1" t="s">
        <v>518</v>
      </c>
      <c r="G9858" s="3">
        <v>45482</v>
      </c>
      <c r="H9858" s="3">
        <v>45484</v>
      </c>
      <c r="I9858" s="6">
        <v>450</v>
      </c>
      <c r="J9858" s="1">
        <v>1</v>
      </c>
      <c r="K9858" s="4">
        <v>0.05</v>
      </c>
      <c r="L9858" s="6">
        <f t="shared" si="306"/>
        <v>22.5</v>
      </c>
      <c r="M9858" s="8">
        <f t="shared" si="307"/>
        <v>427.5</v>
      </c>
      <c r="N9858" t="str" cm="1">
        <f t="array" ref="N98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59" spans="2:14" x14ac:dyDescent="0.35">
      <c r="B9859" s="7">
        <v>2033857</v>
      </c>
      <c r="C9859" s="1" t="s">
        <v>11</v>
      </c>
      <c r="D9859" s="1" t="s">
        <v>25</v>
      </c>
      <c r="E9859" s="1" t="s">
        <v>47</v>
      </c>
      <c r="F9859" s="1" t="s">
        <v>519</v>
      </c>
      <c r="G9859" s="3">
        <v>45482</v>
      </c>
      <c r="H9859" s="3">
        <v>45485</v>
      </c>
      <c r="I9859" s="6">
        <v>1299</v>
      </c>
      <c r="J9859" s="1">
        <v>1</v>
      </c>
      <c r="K9859" s="4">
        <v>0.05</v>
      </c>
      <c r="L9859" s="6">
        <f t="shared" si="306"/>
        <v>64.95</v>
      </c>
      <c r="M9859" s="8">
        <f t="shared" si="307"/>
        <v>1234.05</v>
      </c>
      <c r="N9859" t="str" cm="1">
        <f t="array" ref="N98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60" spans="2:14" x14ac:dyDescent="0.35">
      <c r="B9860" s="7">
        <v>2033858</v>
      </c>
      <c r="C9860" s="1" t="s">
        <v>12</v>
      </c>
      <c r="D9860" s="1" t="s">
        <v>26</v>
      </c>
      <c r="E9860" s="1" t="s">
        <v>48</v>
      </c>
      <c r="F9860" s="1" t="s">
        <v>520</v>
      </c>
      <c r="G9860" s="3">
        <v>45482</v>
      </c>
      <c r="H9860" s="3">
        <v>45487</v>
      </c>
      <c r="I9860" s="6">
        <v>1700</v>
      </c>
      <c r="J9860" s="1">
        <v>2</v>
      </c>
      <c r="K9860" s="4">
        <v>0.03</v>
      </c>
      <c r="L9860" s="6">
        <f t="shared" ref="L9860:L9923" si="308">I9860*K9860</f>
        <v>51</v>
      </c>
      <c r="M9860" s="8">
        <f t="shared" ref="M9860:M9923" si="309">I9860*J9860-L9860</f>
        <v>3349</v>
      </c>
      <c r="N9860" t="str" cm="1">
        <f t="array" ref="N98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61" spans="2:14" x14ac:dyDescent="0.35">
      <c r="B9861" s="7">
        <v>2033859</v>
      </c>
      <c r="C9861" s="1" t="s">
        <v>13</v>
      </c>
      <c r="D9861" s="1" t="s">
        <v>27</v>
      </c>
      <c r="E9861" s="1" t="s">
        <v>49</v>
      </c>
      <c r="F9861" s="1" t="s">
        <v>521</v>
      </c>
      <c r="G9861" s="3">
        <v>45482</v>
      </c>
      <c r="H9861" s="3">
        <v>45483</v>
      </c>
      <c r="I9861" s="6">
        <v>55000</v>
      </c>
      <c r="J9861" s="1">
        <v>1</v>
      </c>
      <c r="K9861" s="4">
        <v>0.1</v>
      </c>
      <c r="L9861" s="6">
        <f t="shared" si="308"/>
        <v>5500</v>
      </c>
      <c r="M9861" s="8">
        <f t="shared" si="309"/>
        <v>49500</v>
      </c>
      <c r="N9861" t="str" cm="1">
        <f t="array" ref="N986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62" spans="2:14" x14ac:dyDescent="0.35">
      <c r="B9862" s="7">
        <v>2033860</v>
      </c>
      <c r="C9862" s="1" t="s">
        <v>14</v>
      </c>
      <c r="D9862" s="1" t="s">
        <v>28</v>
      </c>
      <c r="E9862" s="1" t="s">
        <v>50</v>
      </c>
      <c r="F9862" s="1" t="s">
        <v>518</v>
      </c>
      <c r="G9862" s="3">
        <v>45482</v>
      </c>
      <c r="H9862" s="3">
        <v>45490</v>
      </c>
      <c r="I9862" s="6">
        <v>57999</v>
      </c>
      <c r="J9862" s="1">
        <v>3</v>
      </c>
      <c r="K9862" s="4">
        <v>0.05</v>
      </c>
      <c r="L9862" s="6">
        <f t="shared" si="308"/>
        <v>2899.9500000000003</v>
      </c>
      <c r="M9862" s="8">
        <f t="shared" si="309"/>
        <v>171097.05</v>
      </c>
      <c r="N9862" t="str" cm="1">
        <f t="array" ref="N98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63" spans="2:14" x14ac:dyDescent="0.35">
      <c r="B9863" s="7">
        <v>2033861</v>
      </c>
      <c r="C9863" s="1" t="s">
        <v>15</v>
      </c>
      <c r="D9863" s="1" t="s">
        <v>29</v>
      </c>
      <c r="E9863" s="1" t="s">
        <v>51</v>
      </c>
      <c r="F9863" s="1" t="s">
        <v>518</v>
      </c>
      <c r="G9863" s="3">
        <v>45482</v>
      </c>
      <c r="H9863" s="3">
        <v>45484</v>
      </c>
      <c r="I9863" s="6">
        <v>1399</v>
      </c>
      <c r="J9863" s="1">
        <v>2</v>
      </c>
      <c r="K9863" s="4">
        <v>0.05</v>
      </c>
      <c r="L9863" s="6">
        <f t="shared" si="308"/>
        <v>69.95</v>
      </c>
      <c r="M9863" s="8">
        <f t="shared" si="309"/>
        <v>2728.05</v>
      </c>
      <c r="N9863" t="str" cm="1">
        <f t="array" ref="N98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64" spans="2:14" x14ac:dyDescent="0.35">
      <c r="B9864" s="7">
        <v>2033862</v>
      </c>
      <c r="C9864" s="1" t="s">
        <v>16</v>
      </c>
      <c r="D9864" s="1" t="s">
        <v>25</v>
      </c>
      <c r="E9864" s="1" t="s">
        <v>506</v>
      </c>
      <c r="F9864" s="1" t="s">
        <v>519</v>
      </c>
      <c r="G9864" s="3">
        <v>45482</v>
      </c>
      <c r="H9864" s="3">
        <v>45485</v>
      </c>
      <c r="I9864" s="6">
        <v>999</v>
      </c>
      <c r="J9864" s="1">
        <v>1</v>
      </c>
      <c r="K9864" s="4">
        <v>0.02</v>
      </c>
      <c r="L9864" s="6">
        <f t="shared" si="308"/>
        <v>19.98</v>
      </c>
      <c r="M9864" s="8">
        <f t="shared" si="309"/>
        <v>979.02</v>
      </c>
      <c r="N9864" t="str" cm="1">
        <f t="array" ref="N98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65" spans="2:14" x14ac:dyDescent="0.35">
      <c r="B9865" s="7">
        <v>2033863</v>
      </c>
      <c r="C9865" s="1" t="s">
        <v>17</v>
      </c>
      <c r="D9865" s="1" t="s">
        <v>30</v>
      </c>
      <c r="E9865" s="1" t="s">
        <v>507</v>
      </c>
      <c r="F9865" s="1" t="s">
        <v>521</v>
      </c>
      <c r="G9865" s="3">
        <v>45482</v>
      </c>
      <c r="H9865" s="3">
        <v>45487</v>
      </c>
      <c r="I9865" s="6">
        <v>2099</v>
      </c>
      <c r="J9865" s="1">
        <v>2</v>
      </c>
      <c r="K9865" s="4">
        <v>0.06</v>
      </c>
      <c r="L9865" s="6">
        <f t="shared" si="308"/>
        <v>125.94</v>
      </c>
      <c r="M9865" s="8">
        <f t="shared" si="309"/>
        <v>4072.06</v>
      </c>
      <c r="N9865" t="str" cm="1">
        <f t="array" ref="N98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66" spans="2:14" x14ac:dyDescent="0.35">
      <c r="B9866" s="7">
        <v>2033864</v>
      </c>
      <c r="C9866" s="1" t="s">
        <v>18</v>
      </c>
      <c r="D9866" s="1" t="s">
        <v>27</v>
      </c>
      <c r="E9866" s="1" t="s">
        <v>508</v>
      </c>
      <c r="F9866" s="1" t="s">
        <v>520</v>
      </c>
      <c r="G9866" s="3">
        <v>45482</v>
      </c>
      <c r="H9866" s="3">
        <v>45483</v>
      </c>
      <c r="I9866" s="6">
        <v>11000</v>
      </c>
      <c r="J9866" s="1">
        <v>1</v>
      </c>
      <c r="K9866" s="4">
        <v>0.15</v>
      </c>
      <c r="L9866" s="6">
        <f t="shared" si="308"/>
        <v>1650</v>
      </c>
      <c r="M9866" s="8">
        <f t="shared" si="309"/>
        <v>9350</v>
      </c>
      <c r="N9866" t="str" cm="1">
        <f t="array" ref="N986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67" spans="2:14" x14ac:dyDescent="0.35">
      <c r="B9867" s="7">
        <v>2033865</v>
      </c>
      <c r="C9867" s="1" t="s">
        <v>19</v>
      </c>
      <c r="D9867" s="1" t="s">
        <v>28</v>
      </c>
      <c r="E9867" s="1" t="s">
        <v>31</v>
      </c>
      <c r="F9867" s="1" t="s">
        <v>518</v>
      </c>
      <c r="G9867" s="3">
        <v>45482</v>
      </c>
      <c r="H9867" s="3">
        <v>45490</v>
      </c>
      <c r="I9867" s="6">
        <v>800</v>
      </c>
      <c r="J9867" s="1">
        <v>2</v>
      </c>
      <c r="K9867" s="4">
        <v>0.02</v>
      </c>
      <c r="L9867" s="6">
        <f t="shared" si="308"/>
        <v>16</v>
      </c>
      <c r="M9867" s="8">
        <f t="shared" si="309"/>
        <v>1584</v>
      </c>
      <c r="N9867" t="str" cm="1">
        <f t="array" ref="N986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68" spans="2:14" x14ac:dyDescent="0.35">
      <c r="B9868" s="7">
        <v>2033866</v>
      </c>
      <c r="C9868" s="1" t="s">
        <v>20</v>
      </c>
      <c r="D9868" s="1" t="s">
        <v>29</v>
      </c>
      <c r="E9868" s="1" t="s">
        <v>32</v>
      </c>
      <c r="F9868" s="1" t="s">
        <v>519</v>
      </c>
      <c r="G9868" s="3">
        <v>45482</v>
      </c>
      <c r="H9868" s="3">
        <v>45484</v>
      </c>
      <c r="I9868" s="6">
        <v>5500</v>
      </c>
      <c r="J9868" s="1">
        <v>3</v>
      </c>
      <c r="K9868" s="4">
        <v>0.02</v>
      </c>
      <c r="L9868" s="6">
        <f t="shared" si="308"/>
        <v>110</v>
      </c>
      <c r="M9868" s="8">
        <f t="shared" si="309"/>
        <v>16390</v>
      </c>
      <c r="N9868" t="str" cm="1">
        <f t="array" ref="N986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69" spans="2:14" x14ac:dyDescent="0.35">
      <c r="B9869" s="7">
        <v>2033867</v>
      </c>
      <c r="C9869" s="1" t="s">
        <v>21</v>
      </c>
      <c r="D9869" s="1" t="s">
        <v>25</v>
      </c>
      <c r="E9869" s="1" t="s">
        <v>38</v>
      </c>
      <c r="F9869" s="1" t="s">
        <v>520</v>
      </c>
      <c r="G9869" s="3">
        <v>45482</v>
      </c>
      <c r="H9869" s="3">
        <v>45485</v>
      </c>
      <c r="I9869" s="6">
        <v>1350</v>
      </c>
      <c r="J9869" s="1">
        <v>2</v>
      </c>
      <c r="K9869" s="4">
        <v>0.02</v>
      </c>
      <c r="L9869" s="6">
        <f t="shared" si="308"/>
        <v>27</v>
      </c>
      <c r="M9869" s="8">
        <f t="shared" si="309"/>
        <v>2673</v>
      </c>
      <c r="N9869" t="str" cm="1">
        <f t="array" ref="N98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70" spans="2:14" x14ac:dyDescent="0.35">
      <c r="B9870" s="7">
        <v>2033868</v>
      </c>
      <c r="C9870" s="1" t="s">
        <v>22</v>
      </c>
      <c r="D9870" s="1" t="s">
        <v>26</v>
      </c>
      <c r="E9870" s="1" t="s">
        <v>33</v>
      </c>
      <c r="F9870" s="1" t="s">
        <v>521</v>
      </c>
      <c r="G9870" s="3">
        <v>45482</v>
      </c>
      <c r="H9870" s="3">
        <v>45487</v>
      </c>
      <c r="I9870" s="6">
        <v>4500</v>
      </c>
      <c r="J9870" s="1">
        <v>7</v>
      </c>
      <c r="K9870" s="4">
        <v>0.02</v>
      </c>
      <c r="L9870" s="6">
        <f t="shared" si="308"/>
        <v>90</v>
      </c>
      <c r="M9870" s="8">
        <f t="shared" si="309"/>
        <v>31410</v>
      </c>
      <c r="N9870" t="str" cm="1">
        <f t="array" ref="N987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71" spans="2:14" x14ac:dyDescent="0.35">
      <c r="B9871" s="7">
        <v>2033869</v>
      </c>
      <c r="C9871" s="1" t="s">
        <v>23</v>
      </c>
      <c r="D9871" s="1" t="s">
        <v>27</v>
      </c>
      <c r="E9871" s="1" t="s">
        <v>34</v>
      </c>
      <c r="F9871" s="1" t="s">
        <v>518</v>
      </c>
      <c r="G9871" s="3">
        <v>45482</v>
      </c>
      <c r="H9871" s="3">
        <v>45483</v>
      </c>
      <c r="I9871" s="6">
        <v>2350</v>
      </c>
      <c r="J9871" s="1">
        <v>2</v>
      </c>
      <c r="K9871" s="4">
        <v>0.02</v>
      </c>
      <c r="L9871" s="6">
        <f t="shared" si="308"/>
        <v>47</v>
      </c>
      <c r="M9871" s="8">
        <f t="shared" si="309"/>
        <v>4653</v>
      </c>
      <c r="N9871" t="str" cm="1">
        <f t="array" ref="N98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72" spans="2:14" x14ac:dyDescent="0.35">
      <c r="B9872" s="7">
        <v>2033870</v>
      </c>
      <c r="C9872" s="1" t="s">
        <v>24</v>
      </c>
      <c r="D9872" s="1" t="s">
        <v>28</v>
      </c>
      <c r="E9872" s="1" t="s">
        <v>35</v>
      </c>
      <c r="F9872" s="1" t="s">
        <v>518</v>
      </c>
      <c r="G9872" s="3">
        <v>45482</v>
      </c>
      <c r="H9872" s="3">
        <v>45490</v>
      </c>
      <c r="I9872" s="6">
        <v>90</v>
      </c>
      <c r="J9872" s="1">
        <v>1</v>
      </c>
      <c r="K9872" s="4">
        <v>0.02</v>
      </c>
      <c r="L9872" s="6">
        <f t="shared" si="308"/>
        <v>1.8</v>
      </c>
      <c r="M9872" s="8">
        <f t="shared" si="309"/>
        <v>88.2</v>
      </c>
      <c r="N9872" t="str" cm="1">
        <f t="array" ref="N98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73" spans="2:14" x14ac:dyDescent="0.35">
      <c r="B9873" s="7">
        <v>2033871</v>
      </c>
      <c r="C9873" s="1" t="s">
        <v>4</v>
      </c>
      <c r="D9873" s="1" t="s">
        <v>29</v>
      </c>
      <c r="E9873" s="1" t="s">
        <v>36</v>
      </c>
      <c r="F9873" s="1" t="s">
        <v>519</v>
      </c>
      <c r="G9873" s="3">
        <v>45482</v>
      </c>
      <c r="H9873" s="3">
        <v>45484</v>
      </c>
      <c r="I9873" s="6">
        <v>280</v>
      </c>
      <c r="J9873" s="1">
        <v>1</v>
      </c>
      <c r="K9873" s="4">
        <v>0.02</v>
      </c>
      <c r="L9873" s="6">
        <f t="shared" si="308"/>
        <v>5.6000000000000005</v>
      </c>
      <c r="M9873" s="8">
        <f t="shared" si="309"/>
        <v>274.39999999999998</v>
      </c>
      <c r="N9873" t="str" cm="1">
        <f t="array" ref="N98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74" spans="2:14" x14ac:dyDescent="0.35">
      <c r="B9874" s="7">
        <v>2033872</v>
      </c>
      <c r="C9874" s="1" t="s">
        <v>5</v>
      </c>
      <c r="D9874" s="1" t="s">
        <v>25</v>
      </c>
      <c r="E9874" s="1" t="s">
        <v>37</v>
      </c>
      <c r="F9874" s="1" t="s">
        <v>521</v>
      </c>
      <c r="G9874" s="3">
        <v>45482</v>
      </c>
      <c r="H9874" s="3">
        <v>45485</v>
      </c>
      <c r="I9874" s="6">
        <v>70</v>
      </c>
      <c r="J9874" s="1">
        <v>1</v>
      </c>
      <c r="K9874" s="4">
        <v>0.02</v>
      </c>
      <c r="L9874" s="6">
        <f t="shared" si="308"/>
        <v>1.4000000000000001</v>
      </c>
      <c r="M9874" s="8">
        <f t="shared" si="309"/>
        <v>68.599999999999994</v>
      </c>
      <c r="N9874" t="str" cm="1">
        <f t="array" ref="N98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75" spans="2:14" x14ac:dyDescent="0.35">
      <c r="B9875" s="7">
        <v>2033873</v>
      </c>
      <c r="C9875" s="1" t="s">
        <v>6</v>
      </c>
      <c r="D9875" s="1" t="s">
        <v>26</v>
      </c>
      <c r="E9875" s="1" t="s">
        <v>39</v>
      </c>
      <c r="F9875" s="1" t="s">
        <v>520</v>
      </c>
      <c r="G9875" s="3">
        <v>45482</v>
      </c>
      <c r="H9875" s="3">
        <v>45487</v>
      </c>
      <c r="I9875" s="6">
        <v>230</v>
      </c>
      <c r="J9875" s="1">
        <v>2</v>
      </c>
      <c r="K9875" s="4">
        <v>7.0000000000000007E-2</v>
      </c>
      <c r="L9875" s="6">
        <f t="shared" si="308"/>
        <v>16.100000000000001</v>
      </c>
      <c r="M9875" s="8">
        <f t="shared" si="309"/>
        <v>443.9</v>
      </c>
      <c r="N9875" t="str" cm="1">
        <f t="array" ref="N98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76" spans="2:14" x14ac:dyDescent="0.35">
      <c r="B9876" s="7">
        <v>2033874</v>
      </c>
      <c r="C9876" s="1" t="s">
        <v>7</v>
      </c>
      <c r="D9876" s="1" t="s">
        <v>27</v>
      </c>
      <c r="E9876" s="1" t="s">
        <v>40</v>
      </c>
      <c r="F9876" s="1" t="s">
        <v>518</v>
      </c>
      <c r="G9876" s="3">
        <v>45482</v>
      </c>
      <c r="H9876" s="3">
        <v>45483</v>
      </c>
      <c r="I9876" s="6">
        <v>7999</v>
      </c>
      <c r="J9876" s="1">
        <v>1</v>
      </c>
      <c r="K9876" s="4">
        <v>0.03</v>
      </c>
      <c r="L9876" s="6">
        <f t="shared" si="308"/>
        <v>239.97</v>
      </c>
      <c r="M9876" s="8">
        <f t="shared" si="309"/>
        <v>7759.03</v>
      </c>
      <c r="N9876" t="str" cm="1">
        <f t="array" ref="N98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77" spans="2:14" x14ac:dyDescent="0.35">
      <c r="B9877" s="7">
        <v>2033875</v>
      </c>
      <c r="C9877" s="1" t="s">
        <v>10</v>
      </c>
      <c r="D9877" s="1" t="s">
        <v>28</v>
      </c>
      <c r="E9877" s="1" t="s">
        <v>41</v>
      </c>
      <c r="F9877" s="1" t="s">
        <v>519</v>
      </c>
      <c r="G9877" s="3">
        <v>45482</v>
      </c>
      <c r="H9877" s="3">
        <v>45490</v>
      </c>
      <c r="I9877" s="6">
        <v>850</v>
      </c>
      <c r="J9877" s="1">
        <v>2</v>
      </c>
      <c r="K9877" s="4">
        <v>0.08</v>
      </c>
      <c r="L9877" s="6">
        <f t="shared" si="308"/>
        <v>68</v>
      </c>
      <c r="M9877" s="8">
        <f t="shared" si="309"/>
        <v>1632</v>
      </c>
      <c r="N9877" t="str" cm="1">
        <f t="array" ref="N98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78" spans="2:14" x14ac:dyDescent="0.35">
      <c r="B9878" s="7">
        <v>2033876</v>
      </c>
      <c r="C9878" s="1" t="s">
        <v>8</v>
      </c>
      <c r="D9878" s="1" t="s">
        <v>29</v>
      </c>
      <c r="E9878" s="1" t="s">
        <v>42</v>
      </c>
      <c r="F9878" s="1" t="s">
        <v>520</v>
      </c>
      <c r="G9878" s="3">
        <v>45482</v>
      </c>
      <c r="H9878" s="3">
        <v>45484</v>
      </c>
      <c r="I9878" s="6">
        <v>65000</v>
      </c>
      <c r="J9878" s="1">
        <v>7</v>
      </c>
      <c r="K9878" s="4">
        <v>0.05</v>
      </c>
      <c r="L9878" s="6">
        <f t="shared" si="308"/>
        <v>3250</v>
      </c>
      <c r="M9878" s="8">
        <f t="shared" si="309"/>
        <v>451750</v>
      </c>
      <c r="N9878" t="str" cm="1">
        <f t="array" ref="N987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79" spans="2:14" x14ac:dyDescent="0.35">
      <c r="B9879" s="7">
        <v>2033877</v>
      </c>
      <c r="C9879" s="1" t="s">
        <v>9</v>
      </c>
      <c r="D9879" s="1" t="s">
        <v>25</v>
      </c>
      <c r="E9879" s="1" t="s">
        <v>43</v>
      </c>
      <c r="F9879" s="1" t="s">
        <v>521</v>
      </c>
      <c r="G9879" s="3">
        <v>45482</v>
      </c>
      <c r="H9879" s="3">
        <v>45485</v>
      </c>
      <c r="I9879" s="6">
        <v>450</v>
      </c>
      <c r="J9879" s="1">
        <v>2</v>
      </c>
      <c r="K9879" s="4">
        <v>0.05</v>
      </c>
      <c r="L9879" s="6">
        <f t="shared" si="308"/>
        <v>22.5</v>
      </c>
      <c r="M9879" s="8">
        <f t="shared" si="309"/>
        <v>877.5</v>
      </c>
      <c r="N9879" t="str" cm="1">
        <f t="array" ref="N98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80" spans="2:14" x14ac:dyDescent="0.35">
      <c r="B9880" s="7">
        <v>2033878</v>
      </c>
      <c r="C9880" s="1" t="s">
        <v>11</v>
      </c>
      <c r="D9880" s="1" t="s">
        <v>500</v>
      </c>
      <c r="E9880" s="1" t="s">
        <v>44</v>
      </c>
      <c r="F9880" s="1" t="s">
        <v>518</v>
      </c>
      <c r="G9880" s="3">
        <v>45482</v>
      </c>
      <c r="H9880" s="3">
        <v>45487</v>
      </c>
      <c r="I9880" s="6">
        <v>1299</v>
      </c>
      <c r="J9880" s="1">
        <v>2</v>
      </c>
      <c r="K9880" s="4">
        <v>0.05</v>
      </c>
      <c r="L9880" s="6">
        <f t="shared" si="308"/>
        <v>64.95</v>
      </c>
      <c r="M9880" s="8">
        <f t="shared" si="309"/>
        <v>2533.0500000000002</v>
      </c>
      <c r="N9880" t="str" cm="1">
        <f t="array" ref="N98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81" spans="2:14" x14ac:dyDescent="0.35">
      <c r="B9881" s="7">
        <v>2033879</v>
      </c>
      <c r="C9881" s="1" t="s">
        <v>12</v>
      </c>
      <c r="D9881" s="1" t="s">
        <v>25</v>
      </c>
      <c r="E9881" s="1" t="s">
        <v>45</v>
      </c>
      <c r="F9881" s="1" t="s">
        <v>518</v>
      </c>
      <c r="G9881" s="3">
        <v>45482</v>
      </c>
      <c r="H9881" s="3">
        <v>45483</v>
      </c>
      <c r="I9881" s="6">
        <v>1700</v>
      </c>
      <c r="J9881" s="1">
        <v>1</v>
      </c>
      <c r="K9881" s="4">
        <v>0.05</v>
      </c>
      <c r="L9881" s="6">
        <f t="shared" si="308"/>
        <v>85</v>
      </c>
      <c r="M9881" s="8">
        <f t="shared" si="309"/>
        <v>1615</v>
      </c>
      <c r="N9881" t="str" cm="1">
        <f t="array" ref="N988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82" spans="2:14" x14ac:dyDescent="0.35">
      <c r="B9882" s="7">
        <v>2033880</v>
      </c>
      <c r="C9882" s="1" t="s">
        <v>13</v>
      </c>
      <c r="D9882" s="1" t="s">
        <v>26</v>
      </c>
      <c r="E9882" s="1" t="s">
        <v>46</v>
      </c>
      <c r="F9882" s="1" t="s">
        <v>519</v>
      </c>
      <c r="G9882" s="3">
        <v>45482</v>
      </c>
      <c r="H9882" s="3">
        <v>45490</v>
      </c>
      <c r="I9882" s="6">
        <v>55000</v>
      </c>
      <c r="J9882" s="1">
        <v>2</v>
      </c>
      <c r="K9882" s="4">
        <v>0.03</v>
      </c>
      <c r="L9882" s="6">
        <f t="shared" si="308"/>
        <v>1650</v>
      </c>
      <c r="M9882" s="8">
        <f t="shared" si="309"/>
        <v>108350</v>
      </c>
      <c r="N9882" t="str" cm="1">
        <f t="array" ref="N988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83" spans="2:14" x14ac:dyDescent="0.35">
      <c r="B9883" s="7">
        <v>2033881</v>
      </c>
      <c r="C9883" s="1" t="s">
        <v>14</v>
      </c>
      <c r="D9883" s="1" t="s">
        <v>27</v>
      </c>
      <c r="E9883" s="1" t="s">
        <v>47</v>
      </c>
      <c r="F9883" s="1" t="s">
        <v>521</v>
      </c>
      <c r="G9883" s="3">
        <v>45482</v>
      </c>
      <c r="H9883" s="3">
        <v>45484</v>
      </c>
      <c r="I9883" s="6">
        <v>57999</v>
      </c>
      <c r="J9883" s="1">
        <v>4</v>
      </c>
      <c r="K9883" s="4">
        <v>0.1</v>
      </c>
      <c r="L9883" s="6">
        <f t="shared" si="308"/>
        <v>5799.9000000000005</v>
      </c>
      <c r="M9883" s="8">
        <f t="shared" si="309"/>
        <v>226196.1</v>
      </c>
      <c r="N9883" t="str" cm="1">
        <f t="array" ref="N98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84" spans="2:14" x14ac:dyDescent="0.35">
      <c r="B9884" s="7">
        <v>2033882</v>
      </c>
      <c r="C9884" s="1" t="s">
        <v>15</v>
      </c>
      <c r="D9884" s="1" t="s">
        <v>28</v>
      </c>
      <c r="E9884" s="1" t="s">
        <v>48</v>
      </c>
      <c r="F9884" s="1" t="s">
        <v>520</v>
      </c>
      <c r="G9884" s="3">
        <v>45482</v>
      </c>
      <c r="H9884" s="3">
        <v>45485</v>
      </c>
      <c r="I9884" s="6">
        <v>1399</v>
      </c>
      <c r="J9884" s="1">
        <v>3</v>
      </c>
      <c r="K9884" s="4">
        <v>0.05</v>
      </c>
      <c r="L9884" s="6">
        <f t="shared" si="308"/>
        <v>69.95</v>
      </c>
      <c r="M9884" s="8">
        <f t="shared" si="309"/>
        <v>4127.05</v>
      </c>
      <c r="N9884" t="str" cm="1">
        <f t="array" ref="N98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85" spans="2:14" x14ac:dyDescent="0.35">
      <c r="B9885" s="7">
        <v>2033883</v>
      </c>
      <c r="C9885" s="1" t="s">
        <v>16</v>
      </c>
      <c r="D9885" s="1" t="s">
        <v>29</v>
      </c>
      <c r="E9885" s="1" t="s">
        <v>49</v>
      </c>
      <c r="F9885" s="1" t="s">
        <v>518</v>
      </c>
      <c r="G9885" s="3">
        <v>45482</v>
      </c>
      <c r="H9885" s="3">
        <v>45487</v>
      </c>
      <c r="I9885" s="6">
        <v>999</v>
      </c>
      <c r="J9885" s="1">
        <v>2</v>
      </c>
      <c r="K9885" s="4">
        <v>0.05</v>
      </c>
      <c r="L9885" s="6">
        <f t="shared" si="308"/>
        <v>49.95</v>
      </c>
      <c r="M9885" s="8">
        <f t="shared" si="309"/>
        <v>1948.05</v>
      </c>
      <c r="N9885" t="str" cm="1">
        <f t="array" ref="N98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86" spans="2:14" x14ac:dyDescent="0.35">
      <c r="B9886" s="7">
        <v>2033884</v>
      </c>
      <c r="C9886" s="1" t="s">
        <v>17</v>
      </c>
      <c r="D9886" s="1" t="s">
        <v>25</v>
      </c>
      <c r="E9886" s="1" t="s">
        <v>50</v>
      </c>
      <c r="F9886" s="1" t="s">
        <v>519</v>
      </c>
      <c r="G9886" s="3">
        <v>45482</v>
      </c>
      <c r="H9886" s="3">
        <v>45483</v>
      </c>
      <c r="I9886" s="6">
        <v>2099</v>
      </c>
      <c r="J9886" s="1">
        <v>1</v>
      </c>
      <c r="K9886" s="4">
        <v>0.02</v>
      </c>
      <c r="L9886" s="6">
        <f t="shared" si="308"/>
        <v>41.980000000000004</v>
      </c>
      <c r="M9886" s="8">
        <f t="shared" si="309"/>
        <v>2057.02</v>
      </c>
      <c r="N9886" t="str" cm="1">
        <f t="array" ref="N98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87" spans="2:14" x14ac:dyDescent="0.35">
      <c r="B9887" s="7">
        <v>2033885</v>
      </c>
      <c r="C9887" s="1" t="s">
        <v>18</v>
      </c>
      <c r="D9887" s="1" t="s">
        <v>30</v>
      </c>
      <c r="E9887" s="1" t="s">
        <v>51</v>
      </c>
      <c r="F9887" s="1" t="s">
        <v>520</v>
      </c>
      <c r="G9887" s="3">
        <v>45482</v>
      </c>
      <c r="H9887" s="3">
        <v>45490</v>
      </c>
      <c r="I9887" s="6">
        <v>11000</v>
      </c>
      <c r="J9887" s="1">
        <v>1</v>
      </c>
      <c r="K9887" s="4">
        <v>0.06</v>
      </c>
      <c r="L9887" s="6">
        <f t="shared" si="308"/>
        <v>660</v>
      </c>
      <c r="M9887" s="8">
        <f t="shared" si="309"/>
        <v>10340</v>
      </c>
      <c r="N9887" t="str" cm="1">
        <f t="array" ref="N98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88" spans="2:14" x14ac:dyDescent="0.35">
      <c r="B9888" s="7">
        <v>2033886</v>
      </c>
      <c r="C9888" s="1" t="s">
        <v>19</v>
      </c>
      <c r="D9888" s="1" t="s">
        <v>27</v>
      </c>
      <c r="E9888" s="1" t="s">
        <v>506</v>
      </c>
      <c r="F9888" s="1" t="s">
        <v>521</v>
      </c>
      <c r="G9888" s="3">
        <v>45482</v>
      </c>
      <c r="H9888" s="3">
        <v>45484</v>
      </c>
      <c r="I9888" s="6">
        <v>800</v>
      </c>
      <c r="J9888" s="1">
        <v>2</v>
      </c>
      <c r="K9888" s="4">
        <v>0.15</v>
      </c>
      <c r="L9888" s="6">
        <f t="shared" si="308"/>
        <v>120</v>
      </c>
      <c r="M9888" s="8">
        <f t="shared" si="309"/>
        <v>1480</v>
      </c>
      <c r="N9888" t="str" cm="1">
        <f t="array" ref="N988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89" spans="2:14" x14ac:dyDescent="0.35">
      <c r="B9889" s="7">
        <v>2033887</v>
      </c>
      <c r="C9889" s="1" t="s">
        <v>20</v>
      </c>
      <c r="D9889" s="1" t="s">
        <v>28</v>
      </c>
      <c r="E9889" s="1" t="s">
        <v>507</v>
      </c>
      <c r="F9889" s="1" t="s">
        <v>518</v>
      </c>
      <c r="G9889" s="3">
        <v>45482</v>
      </c>
      <c r="H9889" s="3">
        <v>45485</v>
      </c>
      <c r="I9889" s="6">
        <v>5500</v>
      </c>
      <c r="J9889" s="1">
        <v>1</v>
      </c>
      <c r="K9889" s="4">
        <v>0.02</v>
      </c>
      <c r="L9889" s="6">
        <f t="shared" si="308"/>
        <v>110</v>
      </c>
      <c r="M9889" s="8">
        <f t="shared" si="309"/>
        <v>5390</v>
      </c>
      <c r="N9889" t="str" cm="1">
        <f t="array" ref="N98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90" spans="2:14" x14ac:dyDescent="0.35">
      <c r="B9890" s="7">
        <v>2033888</v>
      </c>
      <c r="C9890" s="1" t="s">
        <v>21</v>
      </c>
      <c r="D9890" s="1" t="s">
        <v>29</v>
      </c>
      <c r="E9890" s="1" t="s">
        <v>508</v>
      </c>
      <c r="F9890" s="1" t="s">
        <v>518</v>
      </c>
      <c r="G9890" s="3">
        <v>45482</v>
      </c>
      <c r="H9890" s="3">
        <v>45487</v>
      </c>
      <c r="I9890" s="6">
        <v>1350</v>
      </c>
      <c r="J9890" s="1">
        <v>3</v>
      </c>
      <c r="K9890" s="4">
        <v>0.02</v>
      </c>
      <c r="L9890" s="6">
        <f t="shared" si="308"/>
        <v>27</v>
      </c>
      <c r="M9890" s="8">
        <f t="shared" si="309"/>
        <v>4023</v>
      </c>
      <c r="N9890" t="str" cm="1">
        <f t="array" ref="N98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91" spans="2:14" x14ac:dyDescent="0.35">
      <c r="B9891" s="7">
        <v>2033889</v>
      </c>
      <c r="C9891" s="1" t="s">
        <v>22</v>
      </c>
      <c r="D9891" s="1" t="s">
        <v>25</v>
      </c>
      <c r="E9891" s="1" t="s">
        <v>31</v>
      </c>
      <c r="F9891" s="1" t="s">
        <v>519</v>
      </c>
      <c r="G9891" s="3">
        <v>45482</v>
      </c>
      <c r="H9891" s="3">
        <v>45483</v>
      </c>
      <c r="I9891" s="6">
        <v>4500</v>
      </c>
      <c r="J9891" s="1">
        <v>2</v>
      </c>
      <c r="K9891" s="4">
        <v>0.02</v>
      </c>
      <c r="L9891" s="6">
        <f t="shared" si="308"/>
        <v>90</v>
      </c>
      <c r="M9891" s="8">
        <f t="shared" si="309"/>
        <v>8910</v>
      </c>
      <c r="N9891" t="str" cm="1">
        <f t="array" ref="N98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92" spans="2:14" x14ac:dyDescent="0.35">
      <c r="B9892" s="7">
        <v>2033890</v>
      </c>
      <c r="C9892" s="1" t="s">
        <v>23</v>
      </c>
      <c r="D9892" s="1" t="s">
        <v>26</v>
      </c>
      <c r="E9892" s="1" t="s">
        <v>32</v>
      </c>
      <c r="F9892" s="1" t="s">
        <v>521</v>
      </c>
      <c r="G9892" s="3">
        <v>45482</v>
      </c>
      <c r="H9892" s="3">
        <v>45490</v>
      </c>
      <c r="I9892" s="6">
        <v>2350</v>
      </c>
      <c r="J9892" s="1">
        <v>1</v>
      </c>
      <c r="K9892" s="4">
        <v>0.02</v>
      </c>
      <c r="L9892" s="6">
        <f t="shared" si="308"/>
        <v>47</v>
      </c>
      <c r="M9892" s="8">
        <f t="shared" si="309"/>
        <v>2303</v>
      </c>
      <c r="N9892" t="str" cm="1">
        <f t="array" ref="N989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93" spans="2:14" x14ac:dyDescent="0.35">
      <c r="B9893" s="7">
        <v>2033891</v>
      </c>
      <c r="C9893" s="1" t="s">
        <v>24</v>
      </c>
      <c r="D9893" s="1" t="s">
        <v>27</v>
      </c>
      <c r="E9893" s="1" t="s">
        <v>38</v>
      </c>
      <c r="F9893" s="1" t="s">
        <v>520</v>
      </c>
      <c r="G9893" s="3">
        <v>45482</v>
      </c>
      <c r="H9893" s="3">
        <v>45484</v>
      </c>
      <c r="I9893" s="6">
        <v>90</v>
      </c>
      <c r="J9893" s="1">
        <v>2</v>
      </c>
      <c r="K9893" s="4">
        <v>0.02</v>
      </c>
      <c r="L9893" s="6">
        <f t="shared" si="308"/>
        <v>1.8</v>
      </c>
      <c r="M9893" s="8">
        <f t="shared" si="309"/>
        <v>178.2</v>
      </c>
      <c r="N9893" t="str" cm="1">
        <f t="array" ref="N98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94" spans="2:14" x14ac:dyDescent="0.35">
      <c r="B9894" s="7">
        <v>2033892</v>
      </c>
      <c r="C9894" s="1" t="s">
        <v>4</v>
      </c>
      <c r="D9894" s="1" t="s">
        <v>28</v>
      </c>
      <c r="E9894" s="1" t="s">
        <v>33</v>
      </c>
      <c r="F9894" s="1" t="s">
        <v>518</v>
      </c>
      <c r="G9894" s="3">
        <v>45482</v>
      </c>
      <c r="H9894" s="3">
        <v>45485</v>
      </c>
      <c r="I9894" s="6">
        <v>280</v>
      </c>
      <c r="J9894" s="1">
        <v>1</v>
      </c>
      <c r="K9894" s="4">
        <v>0.02</v>
      </c>
      <c r="L9894" s="6">
        <f t="shared" si="308"/>
        <v>5.6000000000000005</v>
      </c>
      <c r="M9894" s="8">
        <f t="shared" si="309"/>
        <v>274.39999999999998</v>
      </c>
      <c r="N9894" t="str" cm="1">
        <f t="array" ref="N989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95" spans="2:14" x14ac:dyDescent="0.35">
      <c r="B9895" s="7">
        <v>2033893</v>
      </c>
      <c r="C9895" s="1" t="s">
        <v>5</v>
      </c>
      <c r="D9895" s="1" t="s">
        <v>29</v>
      </c>
      <c r="E9895" s="1" t="s">
        <v>34</v>
      </c>
      <c r="F9895" s="1" t="s">
        <v>519</v>
      </c>
      <c r="G9895" s="3">
        <v>45482</v>
      </c>
      <c r="H9895" s="3">
        <v>45487</v>
      </c>
      <c r="I9895" s="6">
        <v>70</v>
      </c>
      <c r="J9895" s="1">
        <v>2</v>
      </c>
      <c r="K9895" s="4">
        <v>0.02</v>
      </c>
      <c r="L9895" s="6">
        <f t="shared" si="308"/>
        <v>1.4000000000000001</v>
      </c>
      <c r="M9895" s="8">
        <f t="shared" si="309"/>
        <v>138.6</v>
      </c>
      <c r="N9895" t="str" cm="1">
        <f t="array" ref="N98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96" spans="2:14" x14ac:dyDescent="0.35">
      <c r="B9896" s="7">
        <v>2033894</v>
      </c>
      <c r="C9896" s="1" t="s">
        <v>6</v>
      </c>
      <c r="D9896" s="1" t="s">
        <v>25</v>
      </c>
      <c r="E9896" s="1" t="s">
        <v>35</v>
      </c>
      <c r="F9896" s="1" t="s">
        <v>520</v>
      </c>
      <c r="G9896" s="3">
        <v>45482</v>
      </c>
      <c r="H9896" s="3">
        <v>45483</v>
      </c>
      <c r="I9896" s="6">
        <v>230</v>
      </c>
      <c r="J9896" s="1">
        <v>3</v>
      </c>
      <c r="K9896" s="4">
        <v>0.02</v>
      </c>
      <c r="L9896" s="6">
        <f t="shared" si="308"/>
        <v>4.6000000000000005</v>
      </c>
      <c r="M9896" s="8">
        <f t="shared" si="309"/>
        <v>685.4</v>
      </c>
      <c r="N9896" t="str" cm="1">
        <f t="array" ref="N989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97" spans="2:14" x14ac:dyDescent="0.35">
      <c r="B9897" s="7">
        <v>2033895</v>
      </c>
      <c r="C9897" s="1" t="s">
        <v>7</v>
      </c>
      <c r="D9897" s="1" t="s">
        <v>26</v>
      </c>
      <c r="E9897" s="1" t="s">
        <v>36</v>
      </c>
      <c r="F9897" s="1" t="s">
        <v>521</v>
      </c>
      <c r="G9897" s="3">
        <v>45482</v>
      </c>
      <c r="H9897" s="3">
        <v>45490</v>
      </c>
      <c r="I9897" s="6">
        <v>7999</v>
      </c>
      <c r="J9897" s="1">
        <v>2</v>
      </c>
      <c r="K9897" s="4">
        <v>7.0000000000000007E-2</v>
      </c>
      <c r="L9897" s="6">
        <f t="shared" si="308"/>
        <v>559.93000000000006</v>
      </c>
      <c r="M9897" s="8">
        <f t="shared" si="309"/>
        <v>15438.07</v>
      </c>
      <c r="N9897" t="str" cm="1">
        <f t="array" ref="N989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898" spans="2:14" x14ac:dyDescent="0.35">
      <c r="B9898" s="7">
        <v>2033896</v>
      </c>
      <c r="C9898" s="1" t="s">
        <v>10</v>
      </c>
      <c r="D9898" s="1" t="s">
        <v>27</v>
      </c>
      <c r="E9898" s="1" t="s">
        <v>37</v>
      </c>
      <c r="F9898" s="1" t="s">
        <v>518</v>
      </c>
      <c r="G9898" s="3">
        <v>45482</v>
      </c>
      <c r="H9898" s="3">
        <v>45484</v>
      </c>
      <c r="I9898" s="6">
        <v>850</v>
      </c>
      <c r="J9898" s="1">
        <v>7</v>
      </c>
      <c r="K9898" s="4">
        <v>0.03</v>
      </c>
      <c r="L9898" s="6">
        <f t="shared" si="308"/>
        <v>25.5</v>
      </c>
      <c r="M9898" s="8">
        <f t="shared" si="309"/>
        <v>5924.5</v>
      </c>
      <c r="N9898" t="str" cm="1">
        <f t="array" ref="N98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899" spans="2:14" x14ac:dyDescent="0.35">
      <c r="B9899" s="7">
        <v>2033897</v>
      </c>
      <c r="C9899" s="1" t="s">
        <v>8</v>
      </c>
      <c r="D9899" s="1" t="s">
        <v>28</v>
      </c>
      <c r="E9899" s="1" t="s">
        <v>39</v>
      </c>
      <c r="F9899" s="1" t="s">
        <v>518</v>
      </c>
      <c r="G9899" s="3">
        <v>45482</v>
      </c>
      <c r="H9899" s="3">
        <v>45485</v>
      </c>
      <c r="I9899" s="6">
        <v>65000</v>
      </c>
      <c r="J9899" s="1">
        <v>2</v>
      </c>
      <c r="K9899" s="4">
        <v>0.08</v>
      </c>
      <c r="L9899" s="6">
        <f t="shared" si="308"/>
        <v>5200</v>
      </c>
      <c r="M9899" s="8">
        <f t="shared" si="309"/>
        <v>124800</v>
      </c>
      <c r="N9899" t="str" cm="1">
        <f t="array" ref="N989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00" spans="2:14" x14ac:dyDescent="0.35">
      <c r="B9900" s="7">
        <v>2033898</v>
      </c>
      <c r="C9900" s="1" t="s">
        <v>9</v>
      </c>
      <c r="D9900" s="1" t="s">
        <v>29</v>
      </c>
      <c r="E9900" s="1" t="s">
        <v>40</v>
      </c>
      <c r="F9900" s="1" t="s">
        <v>519</v>
      </c>
      <c r="G9900" s="3">
        <v>45482</v>
      </c>
      <c r="H9900" s="3">
        <v>45487</v>
      </c>
      <c r="I9900" s="6">
        <v>450</v>
      </c>
      <c r="J9900" s="1">
        <v>1</v>
      </c>
      <c r="K9900" s="4">
        <v>0.05</v>
      </c>
      <c r="L9900" s="6">
        <f t="shared" si="308"/>
        <v>22.5</v>
      </c>
      <c r="M9900" s="8">
        <f t="shared" si="309"/>
        <v>427.5</v>
      </c>
      <c r="N9900" t="str" cm="1">
        <f t="array" ref="N99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01" spans="2:14" x14ac:dyDescent="0.35">
      <c r="B9901" s="7">
        <v>2033899</v>
      </c>
      <c r="C9901" s="1" t="s">
        <v>11</v>
      </c>
      <c r="D9901" s="1" t="s">
        <v>25</v>
      </c>
      <c r="E9901" s="1" t="s">
        <v>41</v>
      </c>
      <c r="F9901" s="1" t="s">
        <v>521</v>
      </c>
      <c r="G9901" s="3">
        <v>45482</v>
      </c>
      <c r="H9901" s="3">
        <v>45483</v>
      </c>
      <c r="I9901" s="6">
        <v>1299</v>
      </c>
      <c r="J9901" s="1">
        <v>1</v>
      </c>
      <c r="K9901" s="4">
        <v>0.05</v>
      </c>
      <c r="L9901" s="6">
        <f t="shared" si="308"/>
        <v>64.95</v>
      </c>
      <c r="M9901" s="8">
        <f t="shared" si="309"/>
        <v>1234.05</v>
      </c>
      <c r="N9901" t="str" cm="1">
        <f t="array" ref="N990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02" spans="2:14" x14ac:dyDescent="0.35">
      <c r="B9902" s="7">
        <v>2033900</v>
      </c>
      <c r="C9902" s="1" t="s">
        <v>12</v>
      </c>
      <c r="D9902" s="1" t="s">
        <v>501</v>
      </c>
      <c r="E9902" s="1" t="s">
        <v>42</v>
      </c>
      <c r="F9902" s="1" t="s">
        <v>520</v>
      </c>
      <c r="G9902" s="3">
        <v>45482</v>
      </c>
      <c r="H9902" s="3">
        <v>45490</v>
      </c>
      <c r="I9902" s="6">
        <v>1700</v>
      </c>
      <c r="J9902" s="1">
        <v>1</v>
      </c>
      <c r="K9902" s="4">
        <v>0.05</v>
      </c>
      <c r="L9902" s="6">
        <f t="shared" si="308"/>
        <v>85</v>
      </c>
      <c r="M9902" s="8">
        <f t="shared" si="309"/>
        <v>1615</v>
      </c>
      <c r="N9902" t="str" cm="1">
        <f t="array" ref="N990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03" spans="2:14" x14ac:dyDescent="0.35">
      <c r="B9903" s="7">
        <v>2033901</v>
      </c>
      <c r="C9903" s="1" t="s">
        <v>13</v>
      </c>
      <c r="D9903" s="1" t="s">
        <v>25</v>
      </c>
      <c r="E9903" s="1" t="s">
        <v>43</v>
      </c>
      <c r="F9903" s="1" t="s">
        <v>518</v>
      </c>
      <c r="G9903" s="3">
        <v>45482</v>
      </c>
      <c r="H9903" s="3">
        <v>45484</v>
      </c>
      <c r="I9903" s="6">
        <v>55000</v>
      </c>
      <c r="J9903" s="1">
        <v>2</v>
      </c>
      <c r="K9903" s="4">
        <v>0.05</v>
      </c>
      <c r="L9903" s="6">
        <f t="shared" si="308"/>
        <v>2750</v>
      </c>
      <c r="M9903" s="8">
        <f t="shared" si="309"/>
        <v>107250</v>
      </c>
      <c r="N9903" t="str" cm="1">
        <f t="array" ref="N990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04" spans="2:14" x14ac:dyDescent="0.35">
      <c r="B9904" s="7">
        <v>2033902</v>
      </c>
      <c r="C9904" s="1" t="s">
        <v>14</v>
      </c>
      <c r="D9904" s="1" t="s">
        <v>26</v>
      </c>
      <c r="E9904" s="1" t="s">
        <v>44</v>
      </c>
      <c r="F9904" s="1" t="s">
        <v>519</v>
      </c>
      <c r="G9904" s="3">
        <v>45482</v>
      </c>
      <c r="H9904" s="3">
        <v>45485</v>
      </c>
      <c r="I9904" s="6">
        <v>57999</v>
      </c>
      <c r="J9904" s="1">
        <v>1</v>
      </c>
      <c r="K9904" s="4">
        <v>0.03</v>
      </c>
      <c r="L9904" s="6">
        <f t="shared" si="308"/>
        <v>1739.97</v>
      </c>
      <c r="M9904" s="8">
        <f t="shared" si="309"/>
        <v>56259.03</v>
      </c>
      <c r="N9904" t="str" cm="1">
        <f t="array" ref="N990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05" spans="2:14" x14ac:dyDescent="0.35">
      <c r="B9905" s="7">
        <v>2033903</v>
      </c>
      <c r="C9905" s="1" t="s">
        <v>15</v>
      </c>
      <c r="D9905" s="1" t="s">
        <v>27</v>
      </c>
      <c r="E9905" s="1" t="s">
        <v>45</v>
      </c>
      <c r="F9905" s="1" t="s">
        <v>520</v>
      </c>
      <c r="G9905" s="3">
        <v>45482</v>
      </c>
      <c r="H9905" s="3">
        <v>45487</v>
      </c>
      <c r="I9905" s="6">
        <v>1399</v>
      </c>
      <c r="J9905" s="1">
        <v>2</v>
      </c>
      <c r="K9905" s="4">
        <v>0.1</v>
      </c>
      <c r="L9905" s="6">
        <f t="shared" si="308"/>
        <v>139.9</v>
      </c>
      <c r="M9905" s="8">
        <f t="shared" si="309"/>
        <v>2658.1</v>
      </c>
      <c r="N9905" t="str" cm="1">
        <f t="array" ref="N990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06" spans="2:14" x14ac:dyDescent="0.35">
      <c r="B9906" s="7">
        <v>2033904</v>
      </c>
      <c r="C9906" s="1" t="s">
        <v>16</v>
      </c>
      <c r="D9906" s="1" t="s">
        <v>28</v>
      </c>
      <c r="E9906" s="1" t="s">
        <v>46</v>
      </c>
      <c r="F9906" s="1" t="s">
        <v>521</v>
      </c>
      <c r="G9906" s="3">
        <v>45482</v>
      </c>
      <c r="H9906" s="3">
        <v>45483</v>
      </c>
      <c r="I9906" s="6">
        <v>999</v>
      </c>
      <c r="J9906" s="1">
        <v>7</v>
      </c>
      <c r="K9906" s="4">
        <v>0.05</v>
      </c>
      <c r="L9906" s="6">
        <f t="shared" si="308"/>
        <v>49.95</v>
      </c>
      <c r="M9906" s="8">
        <f t="shared" si="309"/>
        <v>6943.05</v>
      </c>
      <c r="N9906" t="str" cm="1">
        <f t="array" ref="N990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07" spans="2:14" x14ac:dyDescent="0.35">
      <c r="B9907" s="7">
        <v>2033905</v>
      </c>
      <c r="C9907" s="1" t="s">
        <v>17</v>
      </c>
      <c r="D9907" s="1" t="s">
        <v>29</v>
      </c>
      <c r="E9907" s="1" t="s">
        <v>47</v>
      </c>
      <c r="F9907" s="1" t="s">
        <v>518</v>
      </c>
      <c r="G9907" s="3">
        <v>45482</v>
      </c>
      <c r="H9907" s="3">
        <v>45490</v>
      </c>
      <c r="I9907" s="6">
        <v>2099</v>
      </c>
      <c r="J9907" s="1">
        <v>2</v>
      </c>
      <c r="K9907" s="4">
        <v>0.05</v>
      </c>
      <c r="L9907" s="6">
        <f t="shared" si="308"/>
        <v>104.95</v>
      </c>
      <c r="M9907" s="8">
        <f t="shared" si="309"/>
        <v>4093.05</v>
      </c>
      <c r="N9907" t="str" cm="1">
        <f t="array" ref="N990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08" spans="2:14" x14ac:dyDescent="0.35">
      <c r="B9908" s="7">
        <v>2033906</v>
      </c>
      <c r="C9908" s="1" t="s">
        <v>18</v>
      </c>
      <c r="D9908" s="1" t="s">
        <v>25</v>
      </c>
      <c r="E9908" s="1" t="s">
        <v>48</v>
      </c>
      <c r="F9908" s="1" t="s">
        <v>518</v>
      </c>
      <c r="G9908" s="3">
        <v>45482</v>
      </c>
      <c r="H9908" s="3">
        <v>45484</v>
      </c>
      <c r="I9908" s="6">
        <v>11000</v>
      </c>
      <c r="J9908" s="1">
        <v>2</v>
      </c>
      <c r="K9908" s="4">
        <v>0.02</v>
      </c>
      <c r="L9908" s="6">
        <f t="shared" si="308"/>
        <v>220</v>
      </c>
      <c r="M9908" s="8">
        <f t="shared" si="309"/>
        <v>21780</v>
      </c>
      <c r="N9908" t="str" cm="1">
        <f t="array" ref="N990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09" spans="2:14" x14ac:dyDescent="0.35">
      <c r="B9909" s="7">
        <v>2033907</v>
      </c>
      <c r="C9909" s="1" t="s">
        <v>19</v>
      </c>
      <c r="D9909" s="1" t="s">
        <v>30</v>
      </c>
      <c r="E9909" s="1" t="s">
        <v>49</v>
      </c>
      <c r="F9909" s="1" t="s">
        <v>519</v>
      </c>
      <c r="G9909" s="3">
        <v>45482</v>
      </c>
      <c r="H9909" s="3">
        <v>45485</v>
      </c>
      <c r="I9909" s="6">
        <v>800</v>
      </c>
      <c r="J9909" s="1">
        <v>1</v>
      </c>
      <c r="K9909" s="4">
        <v>0.06</v>
      </c>
      <c r="L9909" s="6">
        <f t="shared" si="308"/>
        <v>48</v>
      </c>
      <c r="M9909" s="8">
        <f t="shared" si="309"/>
        <v>752</v>
      </c>
      <c r="N9909" t="str" cm="1">
        <f t="array" ref="N990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10" spans="2:14" x14ac:dyDescent="0.35">
      <c r="B9910" s="7">
        <v>2033908</v>
      </c>
      <c r="C9910" s="1" t="s">
        <v>20</v>
      </c>
      <c r="D9910" s="1" t="s">
        <v>27</v>
      </c>
      <c r="E9910" s="1" t="s">
        <v>50</v>
      </c>
      <c r="F9910" s="1" t="s">
        <v>521</v>
      </c>
      <c r="G9910" s="3">
        <v>45482</v>
      </c>
      <c r="H9910" s="3">
        <v>45487</v>
      </c>
      <c r="I9910" s="6">
        <v>5500</v>
      </c>
      <c r="J9910" s="1">
        <v>2</v>
      </c>
      <c r="K9910" s="4">
        <v>0.15</v>
      </c>
      <c r="L9910" s="6">
        <f t="shared" si="308"/>
        <v>825</v>
      </c>
      <c r="M9910" s="8">
        <f t="shared" si="309"/>
        <v>10175</v>
      </c>
      <c r="N9910" t="str" cm="1">
        <f t="array" ref="N991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11" spans="2:14" x14ac:dyDescent="0.35">
      <c r="B9911" s="7">
        <v>2033909</v>
      </c>
      <c r="C9911" s="1" t="s">
        <v>21</v>
      </c>
      <c r="D9911" s="1" t="s">
        <v>28</v>
      </c>
      <c r="E9911" s="1" t="s">
        <v>51</v>
      </c>
      <c r="F9911" s="1" t="s">
        <v>520</v>
      </c>
      <c r="G9911" s="3">
        <v>45482</v>
      </c>
      <c r="H9911" s="3">
        <v>45483</v>
      </c>
      <c r="I9911" s="6">
        <v>1350</v>
      </c>
      <c r="J9911" s="1">
        <v>4</v>
      </c>
      <c r="K9911" s="4">
        <v>0.02</v>
      </c>
      <c r="L9911" s="6">
        <f t="shared" si="308"/>
        <v>27</v>
      </c>
      <c r="M9911" s="8">
        <f t="shared" si="309"/>
        <v>5373</v>
      </c>
      <c r="N9911" t="str" cm="1">
        <f t="array" ref="N991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12" spans="2:14" x14ac:dyDescent="0.35">
      <c r="B9912" s="7">
        <v>2033910</v>
      </c>
      <c r="C9912" s="1" t="s">
        <v>22</v>
      </c>
      <c r="D9912" s="1" t="s">
        <v>29</v>
      </c>
      <c r="E9912" s="1" t="s">
        <v>506</v>
      </c>
      <c r="F9912" s="1" t="s">
        <v>518</v>
      </c>
      <c r="G9912" s="3">
        <v>45482</v>
      </c>
      <c r="H9912" s="3">
        <v>45490</v>
      </c>
      <c r="I9912" s="6">
        <v>4500</v>
      </c>
      <c r="J9912" s="1">
        <v>3</v>
      </c>
      <c r="K9912" s="4">
        <v>0.02</v>
      </c>
      <c r="L9912" s="6">
        <f t="shared" si="308"/>
        <v>90</v>
      </c>
      <c r="M9912" s="8">
        <f t="shared" si="309"/>
        <v>13410</v>
      </c>
      <c r="N9912" t="str" cm="1">
        <f t="array" ref="N991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13" spans="2:14" x14ac:dyDescent="0.35">
      <c r="B9913" s="7">
        <v>2033911</v>
      </c>
      <c r="C9913" s="1" t="s">
        <v>23</v>
      </c>
      <c r="D9913" s="1" t="s">
        <v>25</v>
      </c>
      <c r="E9913" s="1" t="s">
        <v>507</v>
      </c>
      <c r="F9913" s="1" t="s">
        <v>519</v>
      </c>
      <c r="G9913" s="3">
        <v>45482</v>
      </c>
      <c r="H9913" s="3">
        <v>45484</v>
      </c>
      <c r="I9913" s="6">
        <v>2350</v>
      </c>
      <c r="J9913" s="1">
        <v>2</v>
      </c>
      <c r="K9913" s="4">
        <v>0.02</v>
      </c>
      <c r="L9913" s="6">
        <f t="shared" si="308"/>
        <v>47</v>
      </c>
      <c r="M9913" s="8">
        <f t="shared" si="309"/>
        <v>4653</v>
      </c>
      <c r="N9913" t="str" cm="1">
        <f t="array" ref="N991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14" spans="2:14" x14ac:dyDescent="0.35">
      <c r="B9914" s="7">
        <v>2033912</v>
      </c>
      <c r="C9914" s="1" t="s">
        <v>24</v>
      </c>
      <c r="D9914" s="1" t="s">
        <v>26</v>
      </c>
      <c r="E9914" s="1" t="s">
        <v>508</v>
      </c>
      <c r="F9914" s="1" t="s">
        <v>520</v>
      </c>
      <c r="G9914" s="3">
        <v>45482</v>
      </c>
      <c r="H9914" s="3">
        <v>45485</v>
      </c>
      <c r="I9914" s="6">
        <v>90</v>
      </c>
      <c r="J9914" s="1">
        <v>1</v>
      </c>
      <c r="K9914" s="4">
        <v>0.02</v>
      </c>
      <c r="L9914" s="6">
        <f t="shared" si="308"/>
        <v>1.8</v>
      </c>
      <c r="M9914" s="8">
        <f t="shared" si="309"/>
        <v>88.2</v>
      </c>
      <c r="N9914" t="str" cm="1">
        <f t="array" ref="N991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15" spans="2:14" x14ac:dyDescent="0.35">
      <c r="B9915" s="7">
        <v>2033913</v>
      </c>
      <c r="C9915" s="1" t="s">
        <v>4</v>
      </c>
      <c r="D9915" s="1" t="s">
        <v>27</v>
      </c>
      <c r="E9915" s="1" t="s">
        <v>31</v>
      </c>
      <c r="F9915" s="1" t="s">
        <v>521</v>
      </c>
      <c r="G9915" s="3">
        <v>45482</v>
      </c>
      <c r="H9915" s="3">
        <v>45487</v>
      </c>
      <c r="I9915" s="6">
        <v>280</v>
      </c>
      <c r="J9915" s="1">
        <v>1</v>
      </c>
      <c r="K9915" s="4">
        <v>0.02</v>
      </c>
      <c r="L9915" s="6">
        <f t="shared" si="308"/>
        <v>5.6000000000000005</v>
      </c>
      <c r="M9915" s="8">
        <f t="shared" si="309"/>
        <v>274.39999999999998</v>
      </c>
      <c r="N9915" t="str" cm="1">
        <f t="array" ref="N991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16" spans="2:14" x14ac:dyDescent="0.35">
      <c r="B9916" s="7">
        <v>2033914</v>
      </c>
      <c r="C9916" s="1" t="s">
        <v>5</v>
      </c>
      <c r="D9916" s="1" t="s">
        <v>28</v>
      </c>
      <c r="E9916" s="1" t="s">
        <v>32</v>
      </c>
      <c r="F9916" s="1" t="s">
        <v>518</v>
      </c>
      <c r="G9916" s="3">
        <v>45482</v>
      </c>
      <c r="H9916" s="3">
        <v>45483</v>
      </c>
      <c r="I9916" s="6">
        <v>70</v>
      </c>
      <c r="J9916" s="1">
        <v>2</v>
      </c>
      <c r="K9916" s="4">
        <v>0.02</v>
      </c>
      <c r="L9916" s="6">
        <f t="shared" si="308"/>
        <v>1.4000000000000001</v>
      </c>
      <c r="M9916" s="8">
        <f t="shared" si="309"/>
        <v>138.6</v>
      </c>
      <c r="N9916" t="str" cm="1">
        <f t="array" ref="N991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17" spans="2:14" x14ac:dyDescent="0.35">
      <c r="B9917" s="7">
        <v>2033915</v>
      </c>
      <c r="C9917" s="1" t="s">
        <v>6</v>
      </c>
      <c r="D9917" s="1" t="s">
        <v>29</v>
      </c>
      <c r="E9917" s="1" t="s">
        <v>38</v>
      </c>
      <c r="F9917" s="1" t="s">
        <v>518</v>
      </c>
      <c r="G9917" s="3">
        <v>45482</v>
      </c>
      <c r="H9917" s="3">
        <v>45490</v>
      </c>
      <c r="I9917" s="6">
        <v>230</v>
      </c>
      <c r="J9917" s="1">
        <v>1</v>
      </c>
      <c r="K9917" s="4">
        <v>0.02</v>
      </c>
      <c r="L9917" s="6">
        <f t="shared" si="308"/>
        <v>4.6000000000000005</v>
      </c>
      <c r="M9917" s="8">
        <f t="shared" si="309"/>
        <v>225.4</v>
      </c>
      <c r="N9917" t="str" cm="1">
        <f t="array" ref="N991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18" spans="2:14" x14ac:dyDescent="0.35">
      <c r="B9918" s="7">
        <v>2033916</v>
      </c>
      <c r="C9918" s="1" t="s">
        <v>7</v>
      </c>
      <c r="D9918" s="1" t="s">
        <v>25</v>
      </c>
      <c r="E9918" s="1" t="s">
        <v>33</v>
      </c>
      <c r="F9918" s="1" t="s">
        <v>519</v>
      </c>
      <c r="G9918" s="3">
        <v>45482</v>
      </c>
      <c r="H9918" s="3">
        <v>45484</v>
      </c>
      <c r="I9918" s="6">
        <v>7999</v>
      </c>
      <c r="J9918" s="1">
        <v>3</v>
      </c>
      <c r="K9918" s="4">
        <v>0.02</v>
      </c>
      <c r="L9918" s="6">
        <f t="shared" si="308"/>
        <v>159.97999999999999</v>
      </c>
      <c r="M9918" s="8">
        <f t="shared" si="309"/>
        <v>23837.02</v>
      </c>
      <c r="N9918" t="str" cm="1">
        <f t="array" ref="N991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19" spans="2:14" x14ac:dyDescent="0.35">
      <c r="B9919" s="7">
        <v>2033917</v>
      </c>
      <c r="C9919" s="1" t="s">
        <v>10</v>
      </c>
      <c r="D9919" s="1" t="s">
        <v>26</v>
      </c>
      <c r="E9919" s="1" t="s">
        <v>34</v>
      </c>
      <c r="F9919" s="1" t="s">
        <v>521</v>
      </c>
      <c r="G9919" s="3">
        <v>45482</v>
      </c>
      <c r="H9919" s="3">
        <v>45485</v>
      </c>
      <c r="I9919" s="6">
        <v>850</v>
      </c>
      <c r="J9919" s="1">
        <v>2</v>
      </c>
      <c r="K9919" s="4">
        <v>7.0000000000000007E-2</v>
      </c>
      <c r="L9919" s="6">
        <f t="shared" si="308"/>
        <v>59.500000000000007</v>
      </c>
      <c r="M9919" s="8">
        <f t="shared" si="309"/>
        <v>1640.5</v>
      </c>
      <c r="N9919" t="str" cm="1">
        <f t="array" ref="N991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20" spans="2:14" x14ac:dyDescent="0.35">
      <c r="B9920" s="7">
        <v>2033918</v>
      </c>
      <c r="C9920" s="1" t="s">
        <v>8</v>
      </c>
      <c r="D9920" s="1" t="s">
        <v>27</v>
      </c>
      <c r="E9920" s="1" t="s">
        <v>35</v>
      </c>
      <c r="F9920" s="1" t="s">
        <v>520</v>
      </c>
      <c r="G9920" s="3">
        <v>45482</v>
      </c>
      <c r="H9920" s="3">
        <v>45487</v>
      </c>
      <c r="I9920" s="6">
        <v>65000</v>
      </c>
      <c r="J9920" s="1">
        <v>1</v>
      </c>
      <c r="K9920" s="4">
        <v>0.03</v>
      </c>
      <c r="L9920" s="6">
        <f t="shared" si="308"/>
        <v>1950</v>
      </c>
      <c r="M9920" s="8">
        <f t="shared" si="309"/>
        <v>63050</v>
      </c>
      <c r="N9920" t="str" cm="1">
        <f t="array" ref="N992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21" spans="2:14" x14ac:dyDescent="0.35">
      <c r="B9921" s="7">
        <v>2033919</v>
      </c>
      <c r="C9921" s="1" t="s">
        <v>9</v>
      </c>
      <c r="D9921" s="1" t="s">
        <v>28</v>
      </c>
      <c r="E9921" s="1" t="s">
        <v>36</v>
      </c>
      <c r="F9921" s="1" t="s">
        <v>518</v>
      </c>
      <c r="G9921" s="3">
        <v>45482</v>
      </c>
      <c r="H9921" s="3">
        <v>45483</v>
      </c>
      <c r="I9921" s="6">
        <v>450</v>
      </c>
      <c r="J9921" s="1">
        <v>2</v>
      </c>
      <c r="K9921" s="4">
        <v>0.08</v>
      </c>
      <c r="L9921" s="6">
        <f t="shared" si="308"/>
        <v>36</v>
      </c>
      <c r="M9921" s="8">
        <f t="shared" si="309"/>
        <v>864</v>
      </c>
      <c r="N9921" t="str" cm="1">
        <f t="array" ref="N992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22" spans="2:14" x14ac:dyDescent="0.35">
      <c r="B9922" s="7">
        <v>2033920</v>
      </c>
      <c r="C9922" s="1" t="s">
        <v>11</v>
      </c>
      <c r="D9922" s="1" t="s">
        <v>29</v>
      </c>
      <c r="E9922" s="1" t="s">
        <v>37</v>
      </c>
      <c r="F9922" s="1" t="s">
        <v>519</v>
      </c>
      <c r="G9922" s="3">
        <v>45482</v>
      </c>
      <c r="H9922" s="3">
        <v>45490</v>
      </c>
      <c r="I9922" s="6">
        <v>1299</v>
      </c>
      <c r="J9922" s="1">
        <v>1</v>
      </c>
      <c r="K9922" s="4">
        <v>0.05</v>
      </c>
      <c r="L9922" s="6">
        <f t="shared" si="308"/>
        <v>64.95</v>
      </c>
      <c r="M9922" s="8">
        <f t="shared" si="309"/>
        <v>1234.05</v>
      </c>
      <c r="N9922" t="str" cm="1">
        <f t="array" ref="N992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23" spans="2:14" x14ac:dyDescent="0.35">
      <c r="B9923" s="7">
        <v>2033921</v>
      </c>
      <c r="C9923" s="1" t="s">
        <v>12</v>
      </c>
      <c r="D9923" s="1" t="s">
        <v>25</v>
      </c>
      <c r="E9923" s="1" t="s">
        <v>39</v>
      </c>
      <c r="F9923" s="1" t="s">
        <v>520</v>
      </c>
      <c r="G9923" s="3">
        <v>45482</v>
      </c>
      <c r="H9923" s="3">
        <v>45484</v>
      </c>
      <c r="I9923" s="6">
        <v>1700</v>
      </c>
      <c r="J9923" s="1">
        <v>2</v>
      </c>
      <c r="K9923" s="4">
        <v>0.05</v>
      </c>
      <c r="L9923" s="6">
        <f t="shared" si="308"/>
        <v>85</v>
      </c>
      <c r="M9923" s="8">
        <f t="shared" si="309"/>
        <v>3315</v>
      </c>
      <c r="N9923" t="str" cm="1">
        <f t="array" ref="N992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24" spans="2:14" x14ac:dyDescent="0.35">
      <c r="B9924" s="7">
        <v>2033922</v>
      </c>
      <c r="C9924" s="1" t="s">
        <v>13</v>
      </c>
      <c r="D9924" s="1" t="s">
        <v>502</v>
      </c>
      <c r="E9924" s="1" t="s">
        <v>40</v>
      </c>
      <c r="F9924" s="1" t="s">
        <v>521</v>
      </c>
      <c r="G9924" s="3">
        <v>45482</v>
      </c>
      <c r="H9924" s="3">
        <v>45485</v>
      </c>
      <c r="I9924" s="6">
        <v>55000</v>
      </c>
      <c r="J9924" s="1">
        <v>3</v>
      </c>
      <c r="K9924" s="4">
        <v>0.05</v>
      </c>
      <c r="L9924" s="6">
        <f t="shared" ref="L9924:L9987" si="310">I9924*K9924</f>
        <v>2750</v>
      </c>
      <c r="M9924" s="8">
        <f t="shared" ref="M9924:M9987" si="311">I9924*J9924-L9924</f>
        <v>162250</v>
      </c>
      <c r="N9924" t="str" cm="1">
        <f t="array" ref="N992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25" spans="2:14" x14ac:dyDescent="0.35">
      <c r="B9925" s="7">
        <v>2033923</v>
      </c>
      <c r="C9925" s="1" t="s">
        <v>14</v>
      </c>
      <c r="D9925" s="1" t="s">
        <v>25</v>
      </c>
      <c r="E9925" s="1" t="s">
        <v>41</v>
      </c>
      <c r="F9925" s="1" t="s">
        <v>518</v>
      </c>
      <c r="G9925" s="3">
        <v>45482</v>
      </c>
      <c r="H9925" s="3">
        <v>45487</v>
      </c>
      <c r="I9925" s="6">
        <v>57999</v>
      </c>
      <c r="J9925" s="1">
        <v>2</v>
      </c>
      <c r="K9925" s="4">
        <v>0.05</v>
      </c>
      <c r="L9925" s="6">
        <f t="shared" si="310"/>
        <v>2899.9500000000003</v>
      </c>
      <c r="M9925" s="8">
        <f t="shared" si="311"/>
        <v>113098.05</v>
      </c>
      <c r="N9925" t="str" cm="1">
        <f t="array" ref="N992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26" spans="2:14" x14ac:dyDescent="0.35">
      <c r="B9926" s="7">
        <v>2033924</v>
      </c>
      <c r="C9926" s="1" t="s">
        <v>15</v>
      </c>
      <c r="D9926" s="1" t="s">
        <v>26</v>
      </c>
      <c r="E9926" s="1" t="s">
        <v>42</v>
      </c>
      <c r="F9926" s="1" t="s">
        <v>518</v>
      </c>
      <c r="G9926" s="3">
        <v>45482</v>
      </c>
      <c r="H9926" s="3">
        <v>45483</v>
      </c>
      <c r="I9926" s="6">
        <v>1399</v>
      </c>
      <c r="J9926" s="1">
        <v>7</v>
      </c>
      <c r="K9926" s="4">
        <v>0.03</v>
      </c>
      <c r="L9926" s="6">
        <f t="shared" si="310"/>
        <v>41.97</v>
      </c>
      <c r="M9926" s="8">
        <f t="shared" si="311"/>
        <v>9751.0300000000007</v>
      </c>
      <c r="N9926" t="str" cm="1">
        <f t="array" ref="N992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27" spans="2:14" x14ac:dyDescent="0.35">
      <c r="B9927" s="7">
        <v>2033925</v>
      </c>
      <c r="C9927" s="1" t="s">
        <v>16</v>
      </c>
      <c r="D9927" s="1" t="s">
        <v>27</v>
      </c>
      <c r="E9927" s="1" t="s">
        <v>43</v>
      </c>
      <c r="F9927" s="1" t="s">
        <v>519</v>
      </c>
      <c r="G9927" s="3">
        <v>45482</v>
      </c>
      <c r="H9927" s="3">
        <v>45490</v>
      </c>
      <c r="I9927" s="6">
        <v>999</v>
      </c>
      <c r="J9927" s="1">
        <v>2</v>
      </c>
      <c r="K9927" s="4">
        <v>0.1</v>
      </c>
      <c r="L9927" s="6">
        <f t="shared" si="310"/>
        <v>99.9</v>
      </c>
      <c r="M9927" s="8">
        <f t="shared" si="311"/>
        <v>1898.1</v>
      </c>
      <c r="N9927" t="str" cm="1">
        <f t="array" ref="N992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28" spans="2:14" x14ac:dyDescent="0.35">
      <c r="B9928" s="7">
        <v>2033926</v>
      </c>
      <c r="C9928" s="1" t="s">
        <v>17</v>
      </c>
      <c r="D9928" s="1" t="s">
        <v>28</v>
      </c>
      <c r="E9928" s="1" t="s">
        <v>44</v>
      </c>
      <c r="F9928" s="1" t="s">
        <v>521</v>
      </c>
      <c r="G9928" s="3">
        <v>45482</v>
      </c>
      <c r="H9928" s="3">
        <v>45484</v>
      </c>
      <c r="I9928" s="6">
        <v>2099</v>
      </c>
      <c r="J9928" s="1">
        <v>1</v>
      </c>
      <c r="K9928" s="4">
        <v>0.05</v>
      </c>
      <c r="L9928" s="6">
        <f t="shared" si="310"/>
        <v>104.95</v>
      </c>
      <c r="M9928" s="8">
        <f t="shared" si="311"/>
        <v>1994.05</v>
      </c>
      <c r="N9928" t="str" cm="1">
        <f t="array" ref="N992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29" spans="2:14" x14ac:dyDescent="0.35">
      <c r="B9929" s="7">
        <v>2033927</v>
      </c>
      <c r="C9929" s="1" t="s">
        <v>18</v>
      </c>
      <c r="D9929" s="1" t="s">
        <v>29</v>
      </c>
      <c r="E9929" s="1" t="s">
        <v>45</v>
      </c>
      <c r="F9929" s="1" t="s">
        <v>520</v>
      </c>
      <c r="G9929" s="3">
        <v>45482</v>
      </c>
      <c r="H9929" s="3">
        <v>45485</v>
      </c>
      <c r="I9929" s="6">
        <v>11000</v>
      </c>
      <c r="J9929" s="1">
        <v>1</v>
      </c>
      <c r="K9929" s="4">
        <v>0.05</v>
      </c>
      <c r="L9929" s="6">
        <f t="shared" si="310"/>
        <v>550</v>
      </c>
      <c r="M9929" s="8">
        <f t="shared" si="311"/>
        <v>10450</v>
      </c>
      <c r="N9929" t="str" cm="1">
        <f t="array" ref="N992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30" spans="2:14" x14ac:dyDescent="0.35">
      <c r="B9930" s="7">
        <v>2033928</v>
      </c>
      <c r="C9930" s="1" t="s">
        <v>19</v>
      </c>
      <c r="D9930" s="1" t="s">
        <v>25</v>
      </c>
      <c r="E9930" s="1" t="s">
        <v>46</v>
      </c>
      <c r="F9930" s="1" t="s">
        <v>518</v>
      </c>
      <c r="G9930" s="3">
        <v>45482</v>
      </c>
      <c r="H9930" s="3">
        <v>45487</v>
      </c>
      <c r="I9930" s="6">
        <v>800</v>
      </c>
      <c r="J9930" s="1">
        <v>1</v>
      </c>
      <c r="K9930" s="4">
        <v>0.02</v>
      </c>
      <c r="L9930" s="6">
        <f t="shared" si="310"/>
        <v>16</v>
      </c>
      <c r="M9930" s="8">
        <f t="shared" si="311"/>
        <v>784</v>
      </c>
      <c r="N9930" t="str" cm="1">
        <f t="array" ref="N993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31" spans="2:14" x14ac:dyDescent="0.35">
      <c r="B9931" s="7">
        <v>2033929</v>
      </c>
      <c r="C9931" s="1" t="s">
        <v>20</v>
      </c>
      <c r="D9931" s="1" t="s">
        <v>30</v>
      </c>
      <c r="E9931" s="1" t="s">
        <v>47</v>
      </c>
      <c r="F9931" s="1" t="s">
        <v>519</v>
      </c>
      <c r="G9931" s="3">
        <v>45482</v>
      </c>
      <c r="H9931" s="3">
        <v>45483</v>
      </c>
      <c r="I9931" s="6">
        <v>5500</v>
      </c>
      <c r="J9931" s="1">
        <v>2</v>
      </c>
      <c r="K9931" s="4">
        <v>0.06</v>
      </c>
      <c r="L9931" s="6">
        <f t="shared" si="310"/>
        <v>330</v>
      </c>
      <c r="M9931" s="8">
        <f t="shared" si="311"/>
        <v>10670</v>
      </c>
      <c r="N9931" t="str" cm="1">
        <f t="array" ref="N993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32" spans="2:14" x14ac:dyDescent="0.35">
      <c r="B9932" s="7">
        <v>2033930</v>
      </c>
      <c r="C9932" s="1" t="s">
        <v>21</v>
      </c>
      <c r="D9932" s="1" t="s">
        <v>27</v>
      </c>
      <c r="E9932" s="1" t="s">
        <v>48</v>
      </c>
      <c r="F9932" s="1" t="s">
        <v>520</v>
      </c>
      <c r="G9932" s="3">
        <v>45482</v>
      </c>
      <c r="H9932" s="3">
        <v>45490</v>
      </c>
      <c r="I9932" s="6">
        <v>1350</v>
      </c>
      <c r="J9932" s="1">
        <v>1</v>
      </c>
      <c r="K9932" s="4">
        <v>0.15</v>
      </c>
      <c r="L9932" s="6">
        <f t="shared" si="310"/>
        <v>202.5</v>
      </c>
      <c r="M9932" s="8">
        <f t="shared" si="311"/>
        <v>1147.5</v>
      </c>
      <c r="N9932" t="str" cm="1">
        <f t="array" ref="N993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33" spans="2:14" x14ac:dyDescent="0.35">
      <c r="B9933" s="7">
        <v>2033931</v>
      </c>
      <c r="C9933" s="1" t="s">
        <v>22</v>
      </c>
      <c r="D9933" s="1" t="s">
        <v>28</v>
      </c>
      <c r="E9933" s="1" t="s">
        <v>49</v>
      </c>
      <c r="F9933" s="1" t="s">
        <v>521</v>
      </c>
      <c r="G9933" s="3">
        <v>45482</v>
      </c>
      <c r="H9933" s="3">
        <v>45484</v>
      </c>
      <c r="I9933" s="6">
        <v>4500</v>
      </c>
      <c r="J9933" s="1">
        <v>2</v>
      </c>
      <c r="K9933" s="4">
        <v>0.02</v>
      </c>
      <c r="L9933" s="6">
        <f t="shared" si="310"/>
        <v>90</v>
      </c>
      <c r="M9933" s="8">
        <f t="shared" si="311"/>
        <v>8910</v>
      </c>
      <c r="N9933" t="str" cm="1">
        <f t="array" ref="N993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34" spans="2:14" x14ac:dyDescent="0.35">
      <c r="B9934" s="7">
        <v>2033932</v>
      </c>
      <c r="C9934" s="1" t="s">
        <v>23</v>
      </c>
      <c r="D9934" s="1" t="s">
        <v>29</v>
      </c>
      <c r="E9934" s="1" t="s">
        <v>50</v>
      </c>
      <c r="F9934" s="1" t="s">
        <v>518</v>
      </c>
      <c r="G9934" s="3">
        <v>45482</v>
      </c>
      <c r="H9934" s="3">
        <v>45485</v>
      </c>
      <c r="I9934" s="6">
        <v>2350</v>
      </c>
      <c r="J9934" s="1">
        <v>7</v>
      </c>
      <c r="K9934" s="4">
        <v>0.02</v>
      </c>
      <c r="L9934" s="6">
        <f t="shared" si="310"/>
        <v>47</v>
      </c>
      <c r="M9934" s="8">
        <f t="shared" si="311"/>
        <v>16403</v>
      </c>
      <c r="N9934" t="str" cm="1">
        <f t="array" ref="N993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35" spans="2:14" x14ac:dyDescent="0.35">
      <c r="B9935" s="7">
        <v>2033933</v>
      </c>
      <c r="C9935" s="1" t="s">
        <v>24</v>
      </c>
      <c r="D9935" s="1" t="s">
        <v>25</v>
      </c>
      <c r="E9935" s="1" t="s">
        <v>51</v>
      </c>
      <c r="F9935" s="1" t="s">
        <v>518</v>
      </c>
      <c r="G9935" s="3">
        <v>45482</v>
      </c>
      <c r="H9935" s="3">
        <v>45487</v>
      </c>
      <c r="I9935" s="6">
        <v>90</v>
      </c>
      <c r="J9935" s="1">
        <v>2</v>
      </c>
      <c r="K9935" s="4">
        <v>0.02</v>
      </c>
      <c r="L9935" s="6">
        <f t="shared" si="310"/>
        <v>1.8</v>
      </c>
      <c r="M9935" s="8">
        <f t="shared" si="311"/>
        <v>178.2</v>
      </c>
      <c r="N9935" t="str" cm="1">
        <f t="array" ref="N993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36" spans="2:14" x14ac:dyDescent="0.35">
      <c r="B9936" s="7">
        <v>2033934</v>
      </c>
      <c r="C9936" s="1" t="s">
        <v>4</v>
      </c>
      <c r="D9936" s="1" t="s">
        <v>26</v>
      </c>
      <c r="E9936" s="1" t="s">
        <v>506</v>
      </c>
      <c r="F9936" s="1" t="s">
        <v>519</v>
      </c>
      <c r="G9936" s="3">
        <v>45482</v>
      </c>
      <c r="H9936" s="3">
        <v>45483</v>
      </c>
      <c r="I9936" s="6">
        <v>280</v>
      </c>
      <c r="J9936" s="1">
        <v>2</v>
      </c>
      <c r="K9936" s="4">
        <v>0.02</v>
      </c>
      <c r="L9936" s="6">
        <f t="shared" si="310"/>
        <v>5.6000000000000005</v>
      </c>
      <c r="M9936" s="8">
        <f t="shared" si="311"/>
        <v>554.4</v>
      </c>
      <c r="N9936" t="str" cm="1">
        <f t="array" ref="N993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37" spans="2:14" x14ac:dyDescent="0.35">
      <c r="B9937" s="7">
        <v>2033935</v>
      </c>
      <c r="C9937" s="1" t="s">
        <v>5</v>
      </c>
      <c r="D9937" s="1" t="s">
        <v>27</v>
      </c>
      <c r="E9937" s="1" t="s">
        <v>507</v>
      </c>
      <c r="F9937" s="1" t="s">
        <v>521</v>
      </c>
      <c r="G9937" s="3">
        <v>45482</v>
      </c>
      <c r="H9937" s="3">
        <v>45490</v>
      </c>
      <c r="I9937" s="6">
        <v>70</v>
      </c>
      <c r="J9937" s="1">
        <v>1</v>
      </c>
      <c r="K9937" s="4">
        <v>0.02</v>
      </c>
      <c r="L9937" s="6">
        <f t="shared" si="310"/>
        <v>1.4000000000000001</v>
      </c>
      <c r="M9937" s="8">
        <f t="shared" si="311"/>
        <v>68.599999999999994</v>
      </c>
      <c r="N9937" t="str" cm="1">
        <f t="array" ref="N993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38" spans="2:14" x14ac:dyDescent="0.35">
      <c r="B9938" s="7">
        <v>2033936</v>
      </c>
      <c r="C9938" s="1" t="s">
        <v>6</v>
      </c>
      <c r="D9938" s="1" t="s">
        <v>28</v>
      </c>
      <c r="E9938" s="1" t="s">
        <v>508</v>
      </c>
      <c r="F9938" s="1" t="s">
        <v>520</v>
      </c>
      <c r="G9938" s="3">
        <v>45482</v>
      </c>
      <c r="H9938" s="3">
        <v>45484</v>
      </c>
      <c r="I9938" s="6">
        <v>230</v>
      </c>
      <c r="J9938" s="1">
        <v>2</v>
      </c>
      <c r="K9938" s="4">
        <v>0.02</v>
      </c>
      <c r="L9938" s="6">
        <f t="shared" si="310"/>
        <v>4.6000000000000005</v>
      </c>
      <c r="M9938" s="8">
        <f t="shared" si="311"/>
        <v>455.4</v>
      </c>
      <c r="N9938" t="str" cm="1">
        <f t="array" ref="N993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39" spans="2:14" x14ac:dyDescent="0.35">
      <c r="B9939" s="7">
        <v>2033937</v>
      </c>
      <c r="C9939" s="1" t="s">
        <v>7</v>
      </c>
      <c r="D9939" s="1" t="s">
        <v>29</v>
      </c>
      <c r="E9939" s="1" t="s">
        <v>31</v>
      </c>
      <c r="F9939" s="1" t="s">
        <v>518</v>
      </c>
      <c r="G9939" s="3">
        <v>45482</v>
      </c>
      <c r="H9939" s="3">
        <v>45485</v>
      </c>
      <c r="I9939" s="6">
        <v>7999</v>
      </c>
      <c r="J9939" s="1">
        <v>4</v>
      </c>
      <c r="K9939" s="4">
        <v>0.02</v>
      </c>
      <c r="L9939" s="6">
        <f t="shared" si="310"/>
        <v>159.97999999999999</v>
      </c>
      <c r="M9939" s="8">
        <f t="shared" si="311"/>
        <v>31836.02</v>
      </c>
      <c r="N9939" t="str" cm="1">
        <f t="array" ref="N9939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40" spans="2:14" x14ac:dyDescent="0.35">
      <c r="B9940" s="7">
        <v>2033938</v>
      </c>
      <c r="C9940" s="1" t="s">
        <v>10</v>
      </c>
      <c r="D9940" s="1" t="s">
        <v>25</v>
      </c>
      <c r="E9940" s="1" t="s">
        <v>32</v>
      </c>
      <c r="F9940" s="1" t="s">
        <v>519</v>
      </c>
      <c r="G9940" s="3">
        <v>45482</v>
      </c>
      <c r="H9940" s="3">
        <v>45487</v>
      </c>
      <c r="I9940" s="6">
        <v>850</v>
      </c>
      <c r="J9940" s="1">
        <v>3</v>
      </c>
      <c r="K9940" s="4">
        <v>0.02</v>
      </c>
      <c r="L9940" s="6">
        <f t="shared" si="310"/>
        <v>17</v>
      </c>
      <c r="M9940" s="8">
        <f t="shared" si="311"/>
        <v>2533</v>
      </c>
      <c r="N9940" t="str" cm="1">
        <f t="array" ref="N994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41" spans="2:14" x14ac:dyDescent="0.35">
      <c r="B9941" s="7">
        <v>2033939</v>
      </c>
      <c r="C9941" s="1" t="s">
        <v>8</v>
      </c>
      <c r="D9941" s="1" t="s">
        <v>26</v>
      </c>
      <c r="E9941" s="1" t="s">
        <v>38</v>
      </c>
      <c r="F9941" s="1" t="s">
        <v>520</v>
      </c>
      <c r="G9941" s="3">
        <v>45482</v>
      </c>
      <c r="H9941" s="3">
        <v>45483</v>
      </c>
      <c r="I9941" s="6">
        <v>65000</v>
      </c>
      <c r="J9941" s="1">
        <v>2</v>
      </c>
      <c r="K9941" s="4">
        <v>7.0000000000000007E-2</v>
      </c>
      <c r="L9941" s="6">
        <f t="shared" si="310"/>
        <v>4550</v>
      </c>
      <c r="M9941" s="8">
        <f t="shared" si="311"/>
        <v>125450</v>
      </c>
      <c r="N9941" t="str" cm="1">
        <f t="array" ref="N994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42" spans="2:14" x14ac:dyDescent="0.35">
      <c r="B9942" s="7">
        <v>2033940</v>
      </c>
      <c r="C9942" s="1" t="s">
        <v>9</v>
      </c>
      <c r="D9942" s="1" t="s">
        <v>27</v>
      </c>
      <c r="E9942" s="1" t="s">
        <v>33</v>
      </c>
      <c r="F9942" s="1" t="s">
        <v>521</v>
      </c>
      <c r="G9942" s="3">
        <v>45482</v>
      </c>
      <c r="H9942" s="3">
        <v>45490</v>
      </c>
      <c r="I9942" s="6">
        <v>450</v>
      </c>
      <c r="J9942" s="1">
        <v>1</v>
      </c>
      <c r="K9942" s="4">
        <v>0.03</v>
      </c>
      <c r="L9942" s="6">
        <f t="shared" si="310"/>
        <v>13.5</v>
      </c>
      <c r="M9942" s="8">
        <f t="shared" si="311"/>
        <v>436.5</v>
      </c>
      <c r="N9942" t="str" cm="1">
        <f t="array" ref="N994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43" spans="2:14" x14ac:dyDescent="0.35">
      <c r="B9943" s="7">
        <v>2033941</v>
      </c>
      <c r="C9943" s="1" t="s">
        <v>11</v>
      </c>
      <c r="D9943" s="1" t="s">
        <v>28</v>
      </c>
      <c r="E9943" s="1" t="s">
        <v>34</v>
      </c>
      <c r="F9943" s="1" t="s">
        <v>518</v>
      </c>
      <c r="G9943" s="3">
        <v>45482</v>
      </c>
      <c r="H9943" s="3">
        <v>45484</v>
      </c>
      <c r="I9943" s="6">
        <v>1299</v>
      </c>
      <c r="J9943" s="1">
        <v>1</v>
      </c>
      <c r="K9943" s="4">
        <v>0.08</v>
      </c>
      <c r="L9943" s="6">
        <f t="shared" si="310"/>
        <v>103.92</v>
      </c>
      <c r="M9943" s="8">
        <f t="shared" si="311"/>
        <v>1195.08</v>
      </c>
      <c r="N9943" t="str" cm="1">
        <f t="array" ref="N994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44" spans="2:14" x14ac:dyDescent="0.35">
      <c r="B9944" s="7">
        <v>2033942</v>
      </c>
      <c r="C9944" s="1" t="s">
        <v>12</v>
      </c>
      <c r="D9944" s="1" t="s">
        <v>29</v>
      </c>
      <c r="E9944" s="1" t="s">
        <v>35</v>
      </c>
      <c r="F9944" s="1" t="s">
        <v>518</v>
      </c>
      <c r="G9944" s="3">
        <v>45482</v>
      </c>
      <c r="H9944" s="3">
        <v>45485</v>
      </c>
      <c r="I9944" s="6">
        <v>1700</v>
      </c>
      <c r="J9944" s="1">
        <v>2</v>
      </c>
      <c r="K9944" s="4">
        <v>0.05</v>
      </c>
      <c r="L9944" s="6">
        <f t="shared" si="310"/>
        <v>85</v>
      </c>
      <c r="M9944" s="8">
        <f t="shared" si="311"/>
        <v>3315</v>
      </c>
      <c r="N9944" t="str" cm="1">
        <f t="array" ref="N994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45" spans="2:14" x14ac:dyDescent="0.35">
      <c r="B9945" s="7">
        <v>2033943</v>
      </c>
      <c r="C9945" s="1" t="s">
        <v>13</v>
      </c>
      <c r="D9945" s="1" t="s">
        <v>25</v>
      </c>
      <c r="E9945" s="1" t="s">
        <v>36</v>
      </c>
      <c r="F9945" s="1" t="s">
        <v>519</v>
      </c>
      <c r="G9945" s="3">
        <v>45482</v>
      </c>
      <c r="H9945" s="3">
        <v>45487</v>
      </c>
      <c r="I9945" s="6">
        <v>55000</v>
      </c>
      <c r="J9945" s="1">
        <v>1</v>
      </c>
      <c r="K9945" s="4">
        <v>0.05</v>
      </c>
      <c r="L9945" s="6">
        <f t="shared" si="310"/>
        <v>2750</v>
      </c>
      <c r="M9945" s="8">
        <f t="shared" si="311"/>
        <v>52250</v>
      </c>
      <c r="N9945" t="str" cm="1">
        <f t="array" ref="N9945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46" spans="2:14" x14ac:dyDescent="0.35">
      <c r="B9946" s="7">
        <v>2033944</v>
      </c>
      <c r="C9946" s="1" t="s">
        <v>14</v>
      </c>
      <c r="D9946" s="1" t="s">
        <v>503</v>
      </c>
      <c r="E9946" s="1" t="s">
        <v>37</v>
      </c>
      <c r="F9946" s="1" t="s">
        <v>521</v>
      </c>
      <c r="G9946" s="3">
        <v>45482</v>
      </c>
      <c r="H9946" s="3">
        <v>45483</v>
      </c>
      <c r="I9946" s="6">
        <v>57999</v>
      </c>
      <c r="J9946" s="1">
        <v>3</v>
      </c>
      <c r="K9946" s="4">
        <v>0.05</v>
      </c>
      <c r="L9946" s="6">
        <f t="shared" si="310"/>
        <v>2899.9500000000003</v>
      </c>
      <c r="M9946" s="8">
        <f t="shared" si="311"/>
        <v>171097.05</v>
      </c>
      <c r="N9946" t="str" cm="1">
        <f t="array" ref="N994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47" spans="2:14" x14ac:dyDescent="0.35">
      <c r="B9947" s="7">
        <v>2033945</v>
      </c>
      <c r="C9947" s="1" t="s">
        <v>15</v>
      </c>
      <c r="D9947" s="1" t="s">
        <v>25</v>
      </c>
      <c r="E9947" s="1" t="s">
        <v>39</v>
      </c>
      <c r="F9947" s="1" t="s">
        <v>520</v>
      </c>
      <c r="G9947" s="3">
        <v>45482</v>
      </c>
      <c r="H9947" s="3">
        <v>45490</v>
      </c>
      <c r="I9947" s="6">
        <v>1399</v>
      </c>
      <c r="J9947" s="1">
        <v>2</v>
      </c>
      <c r="K9947" s="4">
        <v>0.05</v>
      </c>
      <c r="L9947" s="6">
        <f t="shared" si="310"/>
        <v>69.95</v>
      </c>
      <c r="M9947" s="8">
        <f t="shared" si="311"/>
        <v>2728.05</v>
      </c>
      <c r="N9947" t="str" cm="1">
        <f t="array" ref="N994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48" spans="2:14" x14ac:dyDescent="0.35">
      <c r="B9948" s="7">
        <v>2033946</v>
      </c>
      <c r="C9948" s="1" t="s">
        <v>16</v>
      </c>
      <c r="D9948" s="1" t="s">
        <v>26</v>
      </c>
      <c r="E9948" s="1" t="s">
        <v>40</v>
      </c>
      <c r="F9948" s="1" t="s">
        <v>518</v>
      </c>
      <c r="G9948" s="3">
        <v>45482</v>
      </c>
      <c r="H9948" s="3">
        <v>45484</v>
      </c>
      <c r="I9948" s="6">
        <v>999</v>
      </c>
      <c r="J9948" s="1">
        <v>1</v>
      </c>
      <c r="K9948" s="4">
        <v>0.03</v>
      </c>
      <c r="L9948" s="6">
        <f t="shared" si="310"/>
        <v>29.97</v>
      </c>
      <c r="M9948" s="8">
        <f t="shared" si="311"/>
        <v>969.03</v>
      </c>
      <c r="N9948" t="str" cm="1">
        <f t="array" ref="N994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49" spans="2:14" x14ac:dyDescent="0.35">
      <c r="B9949" s="7">
        <v>2033947</v>
      </c>
      <c r="C9949" s="1" t="s">
        <v>17</v>
      </c>
      <c r="D9949" s="1" t="s">
        <v>27</v>
      </c>
      <c r="E9949" s="1" t="s">
        <v>41</v>
      </c>
      <c r="F9949" s="1" t="s">
        <v>519</v>
      </c>
      <c r="G9949" s="3">
        <v>45482</v>
      </c>
      <c r="H9949" s="3">
        <v>45485</v>
      </c>
      <c r="I9949" s="6">
        <v>2099</v>
      </c>
      <c r="J9949" s="1">
        <v>2</v>
      </c>
      <c r="K9949" s="4">
        <v>0.1</v>
      </c>
      <c r="L9949" s="6">
        <f t="shared" si="310"/>
        <v>209.9</v>
      </c>
      <c r="M9949" s="8">
        <f t="shared" si="311"/>
        <v>3988.1</v>
      </c>
      <c r="N9949" t="str" cm="1">
        <f t="array" ref="N994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50" spans="2:14" x14ac:dyDescent="0.35">
      <c r="B9950" s="7">
        <v>2033948</v>
      </c>
      <c r="C9950" s="1" t="s">
        <v>18</v>
      </c>
      <c r="D9950" s="1" t="s">
        <v>28</v>
      </c>
      <c r="E9950" s="1" t="s">
        <v>42</v>
      </c>
      <c r="F9950" s="1" t="s">
        <v>520</v>
      </c>
      <c r="G9950" s="3">
        <v>45482</v>
      </c>
      <c r="H9950" s="3">
        <v>45487</v>
      </c>
      <c r="I9950" s="6">
        <v>11000</v>
      </c>
      <c r="J9950" s="1">
        <v>1</v>
      </c>
      <c r="K9950" s="4">
        <v>0.05</v>
      </c>
      <c r="L9950" s="6">
        <f t="shared" si="310"/>
        <v>550</v>
      </c>
      <c r="M9950" s="8">
        <f t="shared" si="311"/>
        <v>10450</v>
      </c>
      <c r="N9950" t="str" cm="1">
        <f t="array" ref="N9950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51" spans="2:14" x14ac:dyDescent="0.35">
      <c r="B9951" s="7">
        <v>2033949</v>
      </c>
      <c r="C9951" s="1" t="s">
        <v>19</v>
      </c>
      <c r="D9951" s="1" t="s">
        <v>29</v>
      </c>
      <c r="E9951" s="1" t="s">
        <v>43</v>
      </c>
      <c r="F9951" s="1" t="s">
        <v>521</v>
      </c>
      <c r="G9951" s="3">
        <v>45482</v>
      </c>
      <c r="H9951" s="3">
        <v>45483</v>
      </c>
      <c r="I9951" s="6">
        <v>800</v>
      </c>
      <c r="J9951" s="1">
        <v>2</v>
      </c>
      <c r="K9951" s="4">
        <v>0.05</v>
      </c>
      <c r="L9951" s="6">
        <f t="shared" si="310"/>
        <v>40</v>
      </c>
      <c r="M9951" s="8">
        <f t="shared" si="311"/>
        <v>1560</v>
      </c>
      <c r="N9951" t="str" cm="1">
        <f t="array" ref="N995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52" spans="2:14" x14ac:dyDescent="0.35">
      <c r="B9952" s="7">
        <v>2033950</v>
      </c>
      <c r="C9952" s="1" t="s">
        <v>20</v>
      </c>
      <c r="D9952" s="1" t="s">
        <v>25</v>
      </c>
      <c r="E9952" s="1" t="s">
        <v>44</v>
      </c>
      <c r="F9952" s="1" t="s">
        <v>518</v>
      </c>
      <c r="G9952" s="3">
        <v>45482</v>
      </c>
      <c r="H9952" s="3">
        <v>45490</v>
      </c>
      <c r="I9952" s="6">
        <v>5500</v>
      </c>
      <c r="J9952" s="1">
        <v>3</v>
      </c>
      <c r="K9952" s="4">
        <v>0.02</v>
      </c>
      <c r="L9952" s="6">
        <f t="shared" si="310"/>
        <v>110</v>
      </c>
      <c r="M9952" s="8">
        <f t="shared" si="311"/>
        <v>16390</v>
      </c>
      <c r="N9952" t="str" cm="1">
        <f t="array" ref="N995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53" spans="2:14" x14ac:dyDescent="0.35">
      <c r="B9953" s="7">
        <v>2033951</v>
      </c>
      <c r="C9953" s="1" t="s">
        <v>21</v>
      </c>
      <c r="D9953" s="1" t="s">
        <v>30</v>
      </c>
      <c r="E9953" s="1" t="s">
        <v>45</v>
      </c>
      <c r="F9953" s="1" t="s">
        <v>518</v>
      </c>
      <c r="G9953" s="3">
        <v>45482</v>
      </c>
      <c r="H9953" s="3">
        <v>45484</v>
      </c>
      <c r="I9953" s="6">
        <v>1350</v>
      </c>
      <c r="J9953" s="1">
        <v>2</v>
      </c>
      <c r="K9953" s="4">
        <v>0.06</v>
      </c>
      <c r="L9953" s="6">
        <f t="shared" si="310"/>
        <v>81</v>
      </c>
      <c r="M9953" s="8">
        <f t="shared" si="311"/>
        <v>2619</v>
      </c>
      <c r="N9953" t="str" cm="1">
        <f t="array" ref="N995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54" spans="2:14" x14ac:dyDescent="0.35">
      <c r="B9954" s="7">
        <v>2033952</v>
      </c>
      <c r="C9954" s="1" t="s">
        <v>22</v>
      </c>
      <c r="D9954" s="1" t="s">
        <v>27</v>
      </c>
      <c r="E9954" s="1" t="s">
        <v>46</v>
      </c>
      <c r="F9954" s="1" t="s">
        <v>519</v>
      </c>
      <c r="G9954" s="3">
        <v>45482</v>
      </c>
      <c r="H9954" s="3">
        <v>45485</v>
      </c>
      <c r="I9954" s="6">
        <v>4500</v>
      </c>
      <c r="J9954" s="1">
        <v>7</v>
      </c>
      <c r="K9954" s="4">
        <v>0.15</v>
      </c>
      <c r="L9954" s="6">
        <f t="shared" si="310"/>
        <v>675</v>
      </c>
      <c r="M9954" s="8">
        <f t="shared" si="311"/>
        <v>30825</v>
      </c>
      <c r="N9954" t="str" cm="1">
        <f t="array" ref="N995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55" spans="2:14" x14ac:dyDescent="0.35">
      <c r="B9955" s="7">
        <v>2033953</v>
      </c>
      <c r="C9955" s="1" t="s">
        <v>23</v>
      </c>
      <c r="D9955" s="1" t="s">
        <v>28</v>
      </c>
      <c r="E9955" s="1" t="s">
        <v>47</v>
      </c>
      <c r="F9955" s="1" t="s">
        <v>521</v>
      </c>
      <c r="G9955" s="3">
        <v>45482</v>
      </c>
      <c r="H9955" s="3">
        <v>45487</v>
      </c>
      <c r="I9955" s="6">
        <v>2350</v>
      </c>
      <c r="J9955" s="1">
        <v>2</v>
      </c>
      <c r="K9955" s="4">
        <v>0.02</v>
      </c>
      <c r="L9955" s="6">
        <f t="shared" si="310"/>
        <v>47</v>
      </c>
      <c r="M9955" s="8">
        <f t="shared" si="311"/>
        <v>4653</v>
      </c>
      <c r="N9955" t="str" cm="1">
        <f t="array" ref="N995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56" spans="2:14" x14ac:dyDescent="0.35">
      <c r="B9956" s="7">
        <v>2033954</v>
      </c>
      <c r="C9956" s="1" t="s">
        <v>24</v>
      </c>
      <c r="D9956" s="1" t="s">
        <v>29</v>
      </c>
      <c r="E9956" s="1" t="s">
        <v>48</v>
      </c>
      <c r="F9956" s="1" t="s">
        <v>520</v>
      </c>
      <c r="G9956" s="3">
        <v>45482</v>
      </c>
      <c r="H9956" s="3">
        <v>45483</v>
      </c>
      <c r="I9956" s="6">
        <v>90</v>
      </c>
      <c r="J9956" s="1">
        <v>1</v>
      </c>
      <c r="K9956" s="4">
        <v>0.02</v>
      </c>
      <c r="L9956" s="6">
        <f t="shared" si="310"/>
        <v>1.8</v>
      </c>
      <c r="M9956" s="8">
        <f t="shared" si="311"/>
        <v>88.2</v>
      </c>
      <c r="N9956" t="str" cm="1">
        <f t="array" ref="N995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57" spans="2:14" x14ac:dyDescent="0.35">
      <c r="B9957" s="7">
        <v>2033955</v>
      </c>
      <c r="C9957" s="1" t="s">
        <v>4</v>
      </c>
      <c r="D9957" s="1" t="s">
        <v>25</v>
      </c>
      <c r="E9957" s="1" t="s">
        <v>49</v>
      </c>
      <c r="F9957" s="1" t="s">
        <v>518</v>
      </c>
      <c r="G9957" s="3">
        <v>45482</v>
      </c>
      <c r="H9957" s="3">
        <v>45490</v>
      </c>
      <c r="I9957" s="6">
        <v>280</v>
      </c>
      <c r="J9957" s="1">
        <v>1</v>
      </c>
      <c r="K9957" s="4">
        <v>0.02</v>
      </c>
      <c r="L9957" s="6">
        <f t="shared" si="310"/>
        <v>5.6000000000000005</v>
      </c>
      <c r="M9957" s="8">
        <f t="shared" si="311"/>
        <v>274.39999999999998</v>
      </c>
      <c r="N9957" t="str" cm="1">
        <f t="array" ref="N995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58" spans="2:14" x14ac:dyDescent="0.35">
      <c r="B9958" s="7">
        <v>2033956</v>
      </c>
      <c r="C9958" s="1" t="s">
        <v>5</v>
      </c>
      <c r="D9958" s="1" t="s">
        <v>26</v>
      </c>
      <c r="E9958" s="1" t="s">
        <v>50</v>
      </c>
      <c r="F9958" s="1" t="s">
        <v>519</v>
      </c>
      <c r="G9958" s="3">
        <v>45482</v>
      </c>
      <c r="H9958" s="3">
        <v>45484</v>
      </c>
      <c r="I9958" s="6">
        <v>70</v>
      </c>
      <c r="J9958" s="1">
        <v>1</v>
      </c>
      <c r="K9958" s="4">
        <v>0.02</v>
      </c>
      <c r="L9958" s="6">
        <f t="shared" si="310"/>
        <v>1.4000000000000001</v>
      </c>
      <c r="M9958" s="8">
        <f t="shared" si="311"/>
        <v>68.599999999999994</v>
      </c>
      <c r="N9958" t="str" cm="1">
        <f t="array" ref="N995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59" spans="2:14" x14ac:dyDescent="0.35">
      <c r="B9959" s="7">
        <v>2033957</v>
      </c>
      <c r="C9959" s="1" t="s">
        <v>6</v>
      </c>
      <c r="D9959" s="1" t="s">
        <v>27</v>
      </c>
      <c r="E9959" s="1" t="s">
        <v>51</v>
      </c>
      <c r="F9959" s="1" t="s">
        <v>520</v>
      </c>
      <c r="G9959" s="3">
        <v>45482</v>
      </c>
      <c r="H9959" s="3">
        <v>45485</v>
      </c>
      <c r="I9959" s="6">
        <v>230</v>
      </c>
      <c r="J9959" s="1">
        <v>2</v>
      </c>
      <c r="K9959" s="4">
        <v>0.02</v>
      </c>
      <c r="L9959" s="6">
        <f t="shared" si="310"/>
        <v>4.6000000000000005</v>
      </c>
      <c r="M9959" s="8">
        <f t="shared" si="311"/>
        <v>455.4</v>
      </c>
      <c r="N9959" t="str" cm="1">
        <f t="array" ref="N995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60" spans="2:14" x14ac:dyDescent="0.35">
      <c r="B9960" s="7">
        <v>2033958</v>
      </c>
      <c r="C9960" s="1" t="s">
        <v>7</v>
      </c>
      <c r="D9960" s="1" t="s">
        <v>28</v>
      </c>
      <c r="E9960" s="1" t="s">
        <v>506</v>
      </c>
      <c r="F9960" s="1" t="s">
        <v>521</v>
      </c>
      <c r="G9960" s="3">
        <v>45482</v>
      </c>
      <c r="H9960" s="3">
        <v>45487</v>
      </c>
      <c r="I9960" s="6">
        <v>7999</v>
      </c>
      <c r="J9960" s="1">
        <v>1</v>
      </c>
      <c r="K9960" s="4">
        <v>0.02</v>
      </c>
      <c r="L9960" s="6">
        <f t="shared" si="310"/>
        <v>159.97999999999999</v>
      </c>
      <c r="M9960" s="8">
        <f t="shared" si="311"/>
        <v>7839.02</v>
      </c>
      <c r="N9960" t="str" cm="1">
        <f t="array" ref="N996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61" spans="2:14" x14ac:dyDescent="0.35">
      <c r="B9961" s="7">
        <v>2033959</v>
      </c>
      <c r="C9961" s="1" t="s">
        <v>10</v>
      </c>
      <c r="D9961" s="1" t="s">
        <v>29</v>
      </c>
      <c r="E9961" s="1" t="s">
        <v>507</v>
      </c>
      <c r="F9961" s="1" t="s">
        <v>518</v>
      </c>
      <c r="G9961" s="3">
        <v>45482</v>
      </c>
      <c r="H9961" s="3">
        <v>45483</v>
      </c>
      <c r="I9961" s="6">
        <v>850</v>
      </c>
      <c r="J9961" s="1">
        <v>2</v>
      </c>
      <c r="K9961" s="4">
        <v>0.02</v>
      </c>
      <c r="L9961" s="6">
        <f t="shared" si="310"/>
        <v>17</v>
      </c>
      <c r="M9961" s="8">
        <f t="shared" si="311"/>
        <v>1683</v>
      </c>
      <c r="N9961" t="str" cm="1">
        <f t="array" ref="N996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62" spans="2:14" x14ac:dyDescent="0.35">
      <c r="B9962" s="7">
        <v>2033960</v>
      </c>
      <c r="C9962" s="1" t="s">
        <v>8</v>
      </c>
      <c r="D9962" s="1" t="s">
        <v>25</v>
      </c>
      <c r="E9962" s="1" t="s">
        <v>508</v>
      </c>
      <c r="F9962" s="1" t="s">
        <v>518</v>
      </c>
      <c r="G9962" s="3">
        <v>45482</v>
      </c>
      <c r="H9962" s="3">
        <v>45490</v>
      </c>
      <c r="I9962" s="6">
        <v>65000</v>
      </c>
      <c r="J9962" s="1">
        <v>7</v>
      </c>
      <c r="K9962" s="4">
        <v>0.02</v>
      </c>
      <c r="L9962" s="6">
        <f t="shared" si="310"/>
        <v>1300</v>
      </c>
      <c r="M9962" s="8">
        <f t="shared" si="311"/>
        <v>453700</v>
      </c>
      <c r="N9962" t="str" cm="1">
        <f t="array" ref="N996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63" spans="2:14" x14ac:dyDescent="0.35">
      <c r="B9963" s="7">
        <v>2033961</v>
      </c>
      <c r="C9963" s="1" t="s">
        <v>9</v>
      </c>
      <c r="D9963" s="1" t="s">
        <v>26</v>
      </c>
      <c r="E9963" s="1" t="s">
        <v>31</v>
      </c>
      <c r="F9963" s="1" t="s">
        <v>519</v>
      </c>
      <c r="G9963" s="3">
        <v>45482</v>
      </c>
      <c r="H9963" s="3">
        <v>45484</v>
      </c>
      <c r="I9963" s="6">
        <v>450</v>
      </c>
      <c r="J9963" s="1">
        <v>2</v>
      </c>
      <c r="K9963" s="4">
        <v>7.0000000000000007E-2</v>
      </c>
      <c r="L9963" s="6">
        <f t="shared" si="310"/>
        <v>31.500000000000004</v>
      </c>
      <c r="M9963" s="8">
        <f t="shared" si="311"/>
        <v>868.5</v>
      </c>
      <c r="N9963" t="str" cm="1">
        <f t="array" ref="N996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64" spans="2:14" x14ac:dyDescent="0.35">
      <c r="B9964" s="7">
        <v>2033962</v>
      </c>
      <c r="C9964" s="1" t="s">
        <v>11</v>
      </c>
      <c r="D9964" s="1" t="s">
        <v>27</v>
      </c>
      <c r="E9964" s="1" t="s">
        <v>32</v>
      </c>
      <c r="F9964" s="1" t="s">
        <v>521</v>
      </c>
      <c r="G9964" s="3">
        <v>45482</v>
      </c>
      <c r="H9964" s="3">
        <v>45485</v>
      </c>
      <c r="I9964" s="6">
        <v>1299</v>
      </c>
      <c r="J9964" s="1">
        <v>2</v>
      </c>
      <c r="K9964" s="4">
        <v>0.03</v>
      </c>
      <c r="L9964" s="6">
        <f t="shared" si="310"/>
        <v>38.97</v>
      </c>
      <c r="M9964" s="8">
        <f t="shared" si="311"/>
        <v>2559.0300000000002</v>
      </c>
      <c r="N9964" t="str" cm="1">
        <f t="array" ref="N996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65" spans="2:14" x14ac:dyDescent="0.35">
      <c r="B9965" s="7">
        <v>2033963</v>
      </c>
      <c r="C9965" s="1" t="s">
        <v>12</v>
      </c>
      <c r="D9965" s="1" t="s">
        <v>28</v>
      </c>
      <c r="E9965" s="1" t="s">
        <v>38</v>
      </c>
      <c r="F9965" s="1" t="s">
        <v>520</v>
      </c>
      <c r="G9965" s="3">
        <v>45482</v>
      </c>
      <c r="H9965" s="3">
        <v>45487</v>
      </c>
      <c r="I9965" s="6">
        <v>1700</v>
      </c>
      <c r="J9965" s="1">
        <v>1</v>
      </c>
      <c r="K9965" s="4">
        <v>0.08</v>
      </c>
      <c r="L9965" s="6">
        <f t="shared" si="310"/>
        <v>136</v>
      </c>
      <c r="M9965" s="8">
        <f t="shared" si="311"/>
        <v>1564</v>
      </c>
      <c r="N9965" t="str" cm="1">
        <f t="array" ref="N996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66" spans="2:14" x14ac:dyDescent="0.35">
      <c r="B9966" s="7">
        <v>2033964</v>
      </c>
      <c r="C9966" s="1" t="s">
        <v>13</v>
      </c>
      <c r="D9966" s="1" t="s">
        <v>29</v>
      </c>
      <c r="E9966" s="1" t="s">
        <v>33</v>
      </c>
      <c r="F9966" s="1" t="s">
        <v>518</v>
      </c>
      <c r="G9966" s="3">
        <v>45482</v>
      </c>
      <c r="H9966" s="3">
        <v>45483</v>
      </c>
      <c r="I9966" s="6">
        <v>55000</v>
      </c>
      <c r="J9966" s="1">
        <v>2</v>
      </c>
      <c r="K9966" s="4">
        <v>0.05</v>
      </c>
      <c r="L9966" s="6">
        <f t="shared" si="310"/>
        <v>2750</v>
      </c>
      <c r="M9966" s="8">
        <f t="shared" si="311"/>
        <v>107250</v>
      </c>
      <c r="N9966" t="str" cm="1">
        <f t="array" ref="N996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67" spans="2:14" x14ac:dyDescent="0.35">
      <c r="B9967" s="7">
        <v>2033965</v>
      </c>
      <c r="C9967" s="1" t="s">
        <v>14</v>
      </c>
      <c r="D9967" s="1" t="s">
        <v>25</v>
      </c>
      <c r="E9967" s="1" t="s">
        <v>34</v>
      </c>
      <c r="F9967" s="1" t="s">
        <v>519</v>
      </c>
      <c r="G9967" s="3">
        <v>45482</v>
      </c>
      <c r="H9967" s="3">
        <v>45490</v>
      </c>
      <c r="I9967" s="6">
        <v>57999</v>
      </c>
      <c r="J9967" s="1">
        <v>4</v>
      </c>
      <c r="K9967" s="4">
        <v>0.05</v>
      </c>
      <c r="L9967" s="6">
        <f t="shared" si="310"/>
        <v>2899.9500000000003</v>
      </c>
      <c r="M9967" s="8">
        <f t="shared" si="311"/>
        <v>229096.05</v>
      </c>
      <c r="N9967" t="str" cm="1">
        <f t="array" ref="N996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68" spans="2:14" x14ac:dyDescent="0.35">
      <c r="B9968" s="7">
        <v>2033966</v>
      </c>
      <c r="C9968" s="1" t="s">
        <v>15</v>
      </c>
      <c r="D9968" s="1" t="s">
        <v>504</v>
      </c>
      <c r="E9968" s="1" t="s">
        <v>35</v>
      </c>
      <c r="F9968" s="1" t="s">
        <v>520</v>
      </c>
      <c r="G9968" s="3">
        <v>45482</v>
      </c>
      <c r="H9968" s="3">
        <v>45484</v>
      </c>
      <c r="I9968" s="6">
        <v>1399</v>
      </c>
      <c r="J9968" s="1">
        <v>3</v>
      </c>
      <c r="K9968" s="4">
        <v>0.05</v>
      </c>
      <c r="L9968" s="6">
        <f t="shared" si="310"/>
        <v>69.95</v>
      </c>
      <c r="M9968" s="8">
        <f t="shared" si="311"/>
        <v>4127.05</v>
      </c>
      <c r="N9968" t="str" cm="1">
        <f t="array" ref="N996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69" spans="2:14" x14ac:dyDescent="0.35">
      <c r="B9969" s="7">
        <v>2033967</v>
      </c>
      <c r="C9969" s="1" t="s">
        <v>16</v>
      </c>
      <c r="D9969" s="1" t="s">
        <v>25</v>
      </c>
      <c r="E9969" s="1" t="s">
        <v>36</v>
      </c>
      <c r="F9969" s="1" t="s">
        <v>521</v>
      </c>
      <c r="G9969" s="3">
        <v>45482</v>
      </c>
      <c r="H9969" s="3">
        <v>45485</v>
      </c>
      <c r="I9969" s="6">
        <v>999</v>
      </c>
      <c r="J9969" s="1">
        <v>2</v>
      </c>
      <c r="K9969" s="4">
        <v>0.05</v>
      </c>
      <c r="L9969" s="6">
        <f t="shared" si="310"/>
        <v>49.95</v>
      </c>
      <c r="M9969" s="8">
        <f t="shared" si="311"/>
        <v>1948.05</v>
      </c>
      <c r="N9969" t="str" cm="1">
        <f t="array" ref="N996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0" spans="2:14" x14ac:dyDescent="0.35">
      <c r="B9970" s="7">
        <v>2033968</v>
      </c>
      <c r="C9970" s="1" t="s">
        <v>17</v>
      </c>
      <c r="D9970" s="1" t="s">
        <v>26</v>
      </c>
      <c r="E9970" s="1" t="s">
        <v>37</v>
      </c>
      <c r="F9970" s="1" t="s">
        <v>518</v>
      </c>
      <c r="G9970" s="3">
        <v>45482</v>
      </c>
      <c r="H9970" s="3">
        <v>45487</v>
      </c>
      <c r="I9970" s="6">
        <v>2099</v>
      </c>
      <c r="J9970" s="1">
        <v>1</v>
      </c>
      <c r="K9970" s="4">
        <v>0.03</v>
      </c>
      <c r="L9970" s="6">
        <f t="shared" si="310"/>
        <v>62.97</v>
      </c>
      <c r="M9970" s="8">
        <f t="shared" si="311"/>
        <v>2036.03</v>
      </c>
      <c r="N9970" t="str" cm="1">
        <f t="array" ref="N997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1" spans="2:14" x14ac:dyDescent="0.35">
      <c r="B9971" s="7">
        <v>2033969</v>
      </c>
      <c r="C9971" s="1" t="s">
        <v>18</v>
      </c>
      <c r="D9971" s="1" t="s">
        <v>27</v>
      </c>
      <c r="E9971" s="1" t="s">
        <v>39</v>
      </c>
      <c r="F9971" s="1" t="s">
        <v>518</v>
      </c>
      <c r="G9971" s="3">
        <v>45482</v>
      </c>
      <c r="H9971" s="3">
        <v>45483</v>
      </c>
      <c r="I9971" s="6">
        <v>11000</v>
      </c>
      <c r="J9971" s="1">
        <v>1</v>
      </c>
      <c r="K9971" s="4">
        <v>0.1</v>
      </c>
      <c r="L9971" s="6">
        <f t="shared" si="310"/>
        <v>1100</v>
      </c>
      <c r="M9971" s="8">
        <f t="shared" si="311"/>
        <v>9900</v>
      </c>
      <c r="N9971" t="str" cm="1">
        <f t="array" ref="N997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2" spans="2:14" x14ac:dyDescent="0.35">
      <c r="B9972" s="7">
        <v>2033970</v>
      </c>
      <c r="C9972" s="1" t="s">
        <v>19</v>
      </c>
      <c r="D9972" s="1" t="s">
        <v>28</v>
      </c>
      <c r="E9972" s="1" t="s">
        <v>40</v>
      </c>
      <c r="F9972" s="1" t="s">
        <v>519</v>
      </c>
      <c r="G9972" s="3">
        <v>45482</v>
      </c>
      <c r="H9972" s="3">
        <v>45490</v>
      </c>
      <c r="I9972" s="6">
        <v>800</v>
      </c>
      <c r="J9972" s="1">
        <v>2</v>
      </c>
      <c r="K9972" s="4">
        <v>0.05</v>
      </c>
      <c r="L9972" s="6">
        <f t="shared" si="310"/>
        <v>40</v>
      </c>
      <c r="M9972" s="8">
        <f t="shared" si="311"/>
        <v>1560</v>
      </c>
      <c r="N9972" t="str" cm="1">
        <f t="array" ref="N997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3" spans="2:14" x14ac:dyDescent="0.35">
      <c r="B9973" s="7">
        <v>2033971</v>
      </c>
      <c r="C9973" s="1" t="s">
        <v>20</v>
      </c>
      <c r="D9973" s="1" t="s">
        <v>29</v>
      </c>
      <c r="E9973" s="1" t="s">
        <v>41</v>
      </c>
      <c r="F9973" s="1" t="s">
        <v>521</v>
      </c>
      <c r="G9973" s="3">
        <v>45482</v>
      </c>
      <c r="H9973" s="3">
        <v>45484</v>
      </c>
      <c r="I9973" s="6">
        <v>5500</v>
      </c>
      <c r="J9973" s="1">
        <v>1</v>
      </c>
      <c r="K9973" s="4">
        <v>0.05</v>
      </c>
      <c r="L9973" s="6">
        <f t="shared" si="310"/>
        <v>275</v>
      </c>
      <c r="M9973" s="8">
        <f t="shared" si="311"/>
        <v>5225</v>
      </c>
      <c r="N9973" t="str" cm="1">
        <f t="array" ref="N997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4" spans="2:14" x14ac:dyDescent="0.35">
      <c r="B9974" s="7">
        <v>2033972</v>
      </c>
      <c r="C9974" s="1" t="s">
        <v>21</v>
      </c>
      <c r="D9974" s="1" t="s">
        <v>25</v>
      </c>
      <c r="E9974" s="1" t="s">
        <v>42</v>
      </c>
      <c r="F9974" s="1" t="s">
        <v>520</v>
      </c>
      <c r="G9974" s="3">
        <v>45482</v>
      </c>
      <c r="H9974" s="3">
        <v>45485</v>
      </c>
      <c r="I9974" s="6">
        <v>1350</v>
      </c>
      <c r="J9974" s="1">
        <v>3</v>
      </c>
      <c r="K9974" s="4">
        <v>0.02</v>
      </c>
      <c r="L9974" s="6">
        <f t="shared" si="310"/>
        <v>27</v>
      </c>
      <c r="M9974" s="8">
        <f t="shared" si="311"/>
        <v>4023</v>
      </c>
      <c r="N9974" t="str" cm="1">
        <f t="array" ref="N997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5" spans="2:14" x14ac:dyDescent="0.35">
      <c r="B9975" s="7">
        <v>2033973</v>
      </c>
      <c r="C9975" s="1" t="s">
        <v>22</v>
      </c>
      <c r="D9975" s="1" t="s">
        <v>30</v>
      </c>
      <c r="E9975" s="1" t="s">
        <v>43</v>
      </c>
      <c r="F9975" s="1" t="s">
        <v>518</v>
      </c>
      <c r="G9975" s="3">
        <v>45482</v>
      </c>
      <c r="H9975" s="3">
        <v>45487</v>
      </c>
      <c r="I9975" s="6">
        <v>4500</v>
      </c>
      <c r="J9975" s="1">
        <v>2</v>
      </c>
      <c r="K9975" s="4">
        <v>0.06</v>
      </c>
      <c r="L9975" s="6">
        <f t="shared" si="310"/>
        <v>270</v>
      </c>
      <c r="M9975" s="8">
        <f t="shared" si="311"/>
        <v>8730</v>
      </c>
      <c r="N9975" t="str" cm="1">
        <f t="array" ref="N997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6" spans="2:14" x14ac:dyDescent="0.35">
      <c r="B9976" s="7">
        <v>2033974</v>
      </c>
      <c r="C9976" s="1" t="s">
        <v>23</v>
      </c>
      <c r="D9976" s="1" t="s">
        <v>27</v>
      </c>
      <c r="E9976" s="1" t="s">
        <v>44</v>
      </c>
      <c r="F9976" s="1" t="s">
        <v>519</v>
      </c>
      <c r="G9976" s="3">
        <v>45482</v>
      </c>
      <c r="H9976" s="3">
        <v>45483</v>
      </c>
      <c r="I9976" s="6">
        <v>2350</v>
      </c>
      <c r="J9976" s="1">
        <v>1</v>
      </c>
      <c r="K9976" s="4">
        <v>0.15</v>
      </c>
      <c r="L9976" s="6">
        <f t="shared" si="310"/>
        <v>352.5</v>
      </c>
      <c r="M9976" s="8">
        <f t="shared" si="311"/>
        <v>1997.5</v>
      </c>
      <c r="N9976" t="str" cm="1">
        <f t="array" ref="N997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7" spans="2:14" x14ac:dyDescent="0.35">
      <c r="B9977" s="7">
        <v>2033975</v>
      </c>
      <c r="C9977" s="1" t="s">
        <v>24</v>
      </c>
      <c r="D9977" s="1" t="s">
        <v>28</v>
      </c>
      <c r="E9977" s="1" t="s">
        <v>45</v>
      </c>
      <c r="F9977" s="1" t="s">
        <v>520</v>
      </c>
      <c r="G9977" s="3">
        <v>45482</v>
      </c>
      <c r="H9977" s="3">
        <v>45490</v>
      </c>
      <c r="I9977" s="6">
        <v>90</v>
      </c>
      <c r="J9977" s="1">
        <v>2</v>
      </c>
      <c r="K9977" s="4">
        <v>0.02</v>
      </c>
      <c r="L9977" s="6">
        <f t="shared" si="310"/>
        <v>1.8</v>
      </c>
      <c r="M9977" s="8">
        <f t="shared" si="311"/>
        <v>178.2</v>
      </c>
      <c r="N9977" t="str" cm="1">
        <f t="array" ref="N997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8" spans="2:14" x14ac:dyDescent="0.35">
      <c r="B9978" s="7">
        <v>2033976</v>
      </c>
      <c r="C9978" s="1" t="s">
        <v>4</v>
      </c>
      <c r="D9978" s="1" t="s">
        <v>29</v>
      </c>
      <c r="E9978" s="1" t="s">
        <v>46</v>
      </c>
      <c r="F9978" s="1" t="s">
        <v>521</v>
      </c>
      <c r="G9978" s="3">
        <v>45482</v>
      </c>
      <c r="H9978" s="3">
        <v>45484</v>
      </c>
      <c r="I9978" s="6">
        <v>280</v>
      </c>
      <c r="J9978" s="1">
        <v>1</v>
      </c>
      <c r="K9978" s="4">
        <v>0.02</v>
      </c>
      <c r="L9978" s="6">
        <f t="shared" si="310"/>
        <v>5.6000000000000005</v>
      </c>
      <c r="M9978" s="8">
        <f t="shared" si="311"/>
        <v>274.39999999999998</v>
      </c>
      <c r="N9978" t="str" cm="1">
        <f t="array" ref="N997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79" spans="2:14" x14ac:dyDescent="0.35">
      <c r="B9979" s="7">
        <v>2033977</v>
      </c>
      <c r="C9979" s="1" t="s">
        <v>5</v>
      </c>
      <c r="D9979" s="1" t="s">
        <v>25</v>
      </c>
      <c r="E9979" s="1" t="s">
        <v>47</v>
      </c>
      <c r="F9979" s="1" t="s">
        <v>518</v>
      </c>
      <c r="G9979" s="3">
        <v>45482</v>
      </c>
      <c r="H9979" s="3">
        <v>45485</v>
      </c>
      <c r="I9979" s="6">
        <v>70</v>
      </c>
      <c r="J9979" s="1">
        <v>2</v>
      </c>
      <c r="K9979" s="4">
        <v>0.02</v>
      </c>
      <c r="L9979" s="6">
        <f t="shared" si="310"/>
        <v>1.4000000000000001</v>
      </c>
      <c r="M9979" s="8">
        <f t="shared" si="311"/>
        <v>138.6</v>
      </c>
      <c r="N9979" t="str" cm="1">
        <f t="array" ref="N997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80" spans="2:14" x14ac:dyDescent="0.35">
      <c r="B9980" s="7">
        <v>2033978</v>
      </c>
      <c r="C9980" s="1" t="s">
        <v>6</v>
      </c>
      <c r="D9980" s="1" t="s">
        <v>26</v>
      </c>
      <c r="E9980" s="1" t="s">
        <v>48</v>
      </c>
      <c r="F9980" s="1" t="s">
        <v>518</v>
      </c>
      <c r="G9980" s="3">
        <v>45482</v>
      </c>
      <c r="H9980" s="3">
        <v>45487</v>
      </c>
      <c r="I9980" s="6">
        <v>230</v>
      </c>
      <c r="J9980" s="1">
        <v>3</v>
      </c>
      <c r="K9980" s="4">
        <v>0.02</v>
      </c>
      <c r="L9980" s="6">
        <f t="shared" si="310"/>
        <v>4.6000000000000005</v>
      </c>
      <c r="M9980" s="8">
        <f t="shared" si="311"/>
        <v>685.4</v>
      </c>
      <c r="N9980" t="str" cm="1">
        <f t="array" ref="N998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81" spans="2:14" x14ac:dyDescent="0.35">
      <c r="B9981" s="7">
        <v>2033979</v>
      </c>
      <c r="C9981" s="1" t="s">
        <v>7</v>
      </c>
      <c r="D9981" s="1" t="s">
        <v>27</v>
      </c>
      <c r="E9981" s="1" t="s">
        <v>49</v>
      </c>
      <c r="F9981" s="1" t="s">
        <v>519</v>
      </c>
      <c r="G9981" s="3">
        <v>45482</v>
      </c>
      <c r="H9981" s="3">
        <v>45483</v>
      </c>
      <c r="I9981" s="6">
        <v>7999</v>
      </c>
      <c r="J9981" s="1">
        <v>2</v>
      </c>
      <c r="K9981" s="4">
        <v>0.02</v>
      </c>
      <c r="L9981" s="6">
        <f t="shared" si="310"/>
        <v>159.97999999999999</v>
      </c>
      <c r="M9981" s="8">
        <f t="shared" si="311"/>
        <v>15838.02</v>
      </c>
      <c r="N9981" t="str" cm="1">
        <f t="array" ref="N9981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82" spans="2:14" x14ac:dyDescent="0.35">
      <c r="B9982" s="7">
        <v>2033980</v>
      </c>
      <c r="C9982" s="1" t="s">
        <v>10</v>
      </c>
      <c r="D9982" s="1" t="s">
        <v>28</v>
      </c>
      <c r="E9982" s="1" t="s">
        <v>50</v>
      </c>
      <c r="F9982" s="1" t="s">
        <v>521</v>
      </c>
      <c r="G9982" s="3">
        <v>45482</v>
      </c>
      <c r="H9982" s="3">
        <v>45490</v>
      </c>
      <c r="I9982" s="6">
        <v>850</v>
      </c>
      <c r="J9982" s="1">
        <v>7</v>
      </c>
      <c r="K9982" s="4">
        <v>0.02</v>
      </c>
      <c r="L9982" s="6">
        <f t="shared" si="310"/>
        <v>17</v>
      </c>
      <c r="M9982" s="8">
        <f t="shared" si="311"/>
        <v>5933</v>
      </c>
      <c r="N9982" t="str" cm="1">
        <f t="array" ref="N9982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83" spans="2:14" x14ac:dyDescent="0.35">
      <c r="B9983" s="7">
        <v>2033981</v>
      </c>
      <c r="C9983" s="1" t="s">
        <v>8</v>
      </c>
      <c r="D9983" s="1" t="s">
        <v>29</v>
      </c>
      <c r="E9983" s="1" t="s">
        <v>51</v>
      </c>
      <c r="F9983" s="1" t="s">
        <v>520</v>
      </c>
      <c r="G9983" s="3">
        <v>45482</v>
      </c>
      <c r="H9983" s="3">
        <v>45484</v>
      </c>
      <c r="I9983" s="6">
        <v>65000</v>
      </c>
      <c r="J9983" s="1">
        <v>2</v>
      </c>
      <c r="K9983" s="4">
        <v>0.02</v>
      </c>
      <c r="L9983" s="6">
        <f t="shared" si="310"/>
        <v>1300</v>
      </c>
      <c r="M9983" s="8">
        <f t="shared" si="311"/>
        <v>128700</v>
      </c>
      <c r="N9983" t="str" cm="1">
        <f t="array" ref="N9983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84" spans="2:14" x14ac:dyDescent="0.35">
      <c r="B9984" s="7">
        <v>2033982</v>
      </c>
      <c r="C9984" s="1" t="s">
        <v>9</v>
      </c>
      <c r="D9984" s="1" t="s">
        <v>25</v>
      </c>
      <c r="E9984" s="1" t="s">
        <v>506</v>
      </c>
      <c r="F9984" s="1" t="s">
        <v>518</v>
      </c>
      <c r="G9984" s="3">
        <v>45482</v>
      </c>
      <c r="H9984" s="3">
        <v>45485</v>
      </c>
      <c r="I9984" s="6">
        <v>450</v>
      </c>
      <c r="J9984" s="1">
        <v>1</v>
      </c>
      <c r="K9984" s="4">
        <v>0.02</v>
      </c>
      <c r="L9984" s="6">
        <f t="shared" si="310"/>
        <v>9</v>
      </c>
      <c r="M9984" s="8">
        <f t="shared" si="311"/>
        <v>441</v>
      </c>
      <c r="N9984" t="str" cm="1">
        <f t="array" ref="N9984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85" spans="2:14" x14ac:dyDescent="0.35">
      <c r="B9985" s="7">
        <v>2033983</v>
      </c>
      <c r="C9985" s="1" t="s">
        <v>11</v>
      </c>
      <c r="D9985" s="1" t="s">
        <v>26</v>
      </c>
      <c r="E9985" s="1" t="s">
        <v>507</v>
      </c>
      <c r="F9985" s="1" t="s">
        <v>519</v>
      </c>
      <c r="G9985" s="3">
        <v>45482</v>
      </c>
      <c r="H9985" s="3">
        <v>45487</v>
      </c>
      <c r="I9985" s="6">
        <v>1299</v>
      </c>
      <c r="J9985" s="1">
        <v>1</v>
      </c>
      <c r="K9985" s="4">
        <v>7.0000000000000007E-2</v>
      </c>
      <c r="L9985" s="6">
        <f t="shared" si="310"/>
        <v>90.93</v>
      </c>
      <c r="M9985" s="8">
        <f t="shared" si="311"/>
        <v>1208.07</v>
      </c>
      <c r="N9985" t="str" cm="1">
        <f t="array" ref="N998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86" spans="2:14" x14ac:dyDescent="0.35">
      <c r="B9986" s="7">
        <v>2033984</v>
      </c>
      <c r="C9986" s="1" t="s">
        <v>12</v>
      </c>
      <c r="D9986" s="1" t="s">
        <v>27</v>
      </c>
      <c r="E9986" s="1" t="s">
        <v>508</v>
      </c>
      <c r="F9986" s="1" t="s">
        <v>520</v>
      </c>
      <c r="G9986" s="3">
        <v>45482</v>
      </c>
      <c r="H9986" s="3">
        <v>45483</v>
      </c>
      <c r="I9986" s="6">
        <v>1700</v>
      </c>
      <c r="J9986" s="1">
        <v>1</v>
      </c>
      <c r="K9986" s="4">
        <v>0.03</v>
      </c>
      <c r="L9986" s="6">
        <f t="shared" si="310"/>
        <v>51</v>
      </c>
      <c r="M9986" s="8">
        <f t="shared" si="311"/>
        <v>1649</v>
      </c>
      <c r="N9986" t="str" cm="1">
        <f t="array" ref="N9986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87" spans="2:14" x14ac:dyDescent="0.35">
      <c r="B9987" s="7">
        <v>2033985</v>
      </c>
      <c r="C9987" s="1" t="s">
        <v>13</v>
      </c>
      <c r="D9987" s="1" t="s">
        <v>28</v>
      </c>
      <c r="E9987" s="1" t="s">
        <v>31</v>
      </c>
      <c r="F9987" s="1" t="s">
        <v>521</v>
      </c>
      <c r="G9987" s="3">
        <v>45482</v>
      </c>
      <c r="H9987" s="3">
        <v>45490</v>
      </c>
      <c r="I9987" s="6">
        <v>55000</v>
      </c>
      <c r="J9987" s="1">
        <v>2</v>
      </c>
      <c r="K9987" s="4">
        <v>0.08</v>
      </c>
      <c r="L9987" s="6">
        <f t="shared" si="310"/>
        <v>4400</v>
      </c>
      <c r="M9987" s="8">
        <f t="shared" si="311"/>
        <v>105600</v>
      </c>
      <c r="N9987" t="str" cm="1">
        <f t="array" ref="N9987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88" spans="2:14" x14ac:dyDescent="0.35">
      <c r="B9988" s="7">
        <v>2033986</v>
      </c>
      <c r="C9988" s="1" t="s">
        <v>14</v>
      </c>
      <c r="D9988" s="1" t="s">
        <v>29</v>
      </c>
      <c r="E9988" s="1" t="s">
        <v>32</v>
      </c>
      <c r="F9988" s="1" t="s">
        <v>518</v>
      </c>
      <c r="G9988" s="3">
        <v>45482</v>
      </c>
      <c r="H9988" s="3">
        <v>45484</v>
      </c>
      <c r="I9988" s="6">
        <v>57999</v>
      </c>
      <c r="J9988" s="1">
        <v>1</v>
      </c>
      <c r="K9988" s="4">
        <v>0.05</v>
      </c>
      <c r="L9988" s="6">
        <f t="shared" ref="L9988:L10000" si="312">I9988*K9988</f>
        <v>2899.9500000000003</v>
      </c>
      <c r="M9988" s="8">
        <f t="shared" ref="M9988:M10000" si="313">I9988*J9988-L9988</f>
        <v>55099.05</v>
      </c>
      <c r="N9988" t="str" cm="1">
        <f t="array" ref="N9988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89" spans="2:14" x14ac:dyDescent="0.35">
      <c r="B9989" s="7">
        <v>2033987</v>
      </c>
      <c r="C9989" s="1" t="s">
        <v>15</v>
      </c>
      <c r="D9989" s="1" t="s">
        <v>25</v>
      </c>
      <c r="E9989" s="1" t="s">
        <v>38</v>
      </c>
      <c r="F9989" s="1" t="s">
        <v>518</v>
      </c>
      <c r="G9989" s="3">
        <v>45482</v>
      </c>
      <c r="H9989" s="3">
        <v>45485</v>
      </c>
      <c r="I9989" s="6">
        <v>1399</v>
      </c>
      <c r="J9989" s="1">
        <v>2</v>
      </c>
      <c r="K9989" s="4">
        <v>0.05</v>
      </c>
      <c r="L9989" s="6">
        <f t="shared" si="312"/>
        <v>69.95</v>
      </c>
      <c r="M9989" s="8">
        <f t="shared" si="313"/>
        <v>2728.05</v>
      </c>
      <c r="N9989" t="str" cm="1">
        <f t="array" ref="N998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90" spans="2:14" x14ac:dyDescent="0.35">
      <c r="B9990" s="7">
        <v>2033988</v>
      </c>
      <c r="C9990" s="1" t="s">
        <v>16</v>
      </c>
      <c r="D9990" s="1" t="s">
        <v>505</v>
      </c>
      <c r="E9990" s="1" t="s">
        <v>33</v>
      </c>
      <c r="F9990" s="1" t="s">
        <v>519</v>
      </c>
      <c r="G9990" s="3">
        <v>45482</v>
      </c>
      <c r="H9990" s="3">
        <v>45487</v>
      </c>
      <c r="I9990" s="6">
        <v>999</v>
      </c>
      <c r="J9990" s="1">
        <v>7</v>
      </c>
      <c r="K9990" s="4">
        <v>0.05</v>
      </c>
      <c r="L9990" s="6">
        <f t="shared" si="312"/>
        <v>49.95</v>
      </c>
      <c r="M9990" s="8">
        <f t="shared" si="313"/>
        <v>6943.05</v>
      </c>
      <c r="N9990" t="str" cm="1">
        <f t="array" ref="N999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91" spans="2:14" x14ac:dyDescent="0.35">
      <c r="B9991" s="7">
        <v>2033989</v>
      </c>
      <c r="C9991" s="1" t="s">
        <v>17</v>
      </c>
      <c r="D9991" s="1" t="s">
        <v>25</v>
      </c>
      <c r="E9991" s="1" t="s">
        <v>34</v>
      </c>
      <c r="F9991" s="1" t="s">
        <v>521</v>
      </c>
      <c r="G9991" s="3">
        <v>45482</v>
      </c>
      <c r="H9991" s="3">
        <v>45483</v>
      </c>
      <c r="I9991" s="6">
        <v>2099</v>
      </c>
      <c r="J9991" s="1">
        <v>2</v>
      </c>
      <c r="K9991" s="4">
        <v>0.05</v>
      </c>
      <c r="L9991" s="6">
        <f t="shared" si="312"/>
        <v>104.95</v>
      </c>
      <c r="M9991" s="8">
        <f t="shared" si="313"/>
        <v>4093.05</v>
      </c>
      <c r="N9991" t="str" cm="1">
        <f t="array" ref="N9991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92" spans="2:14" x14ac:dyDescent="0.35">
      <c r="B9992" s="7">
        <v>2033990</v>
      </c>
      <c r="C9992" s="1" t="s">
        <v>18</v>
      </c>
      <c r="D9992" s="1" t="s">
        <v>26</v>
      </c>
      <c r="E9992" s="1" t="s">
        <v>35</v>
      </c>
      <c r="F9992" s="1" t="s">
        <v>520</v>
      </c>
      <c r="G9992" s="3">
        <v>45482</v>
      </c>
      <c r="H9992" s="3">
        <v>45490</v>
      </c>
      <c r="I9992" s="6">
        <v>11000</v>
      </c>
      <c r="J9992" s="1">
        <v>2</v>
      </c>
      <c r="K9992" s="4">
        <v>0.03</v>
      </c>
      <c r="L9992" s="6">
        <f t="shared" si="312"/>
        <v>330</v>
      </c>
      <c r="M9992" s="8">
        <f t="shared" si="313"/>
        <v>21670</v>
      </c>
      <c r="N9992" t="str" cm="1">
        <f t="array" ref="N9992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93" spans="2:14" x14ac:dyDescent="0.35">
      <c r="B9993" s="7">
        <v>2033991</v>
      </c>
      <c r="C9993" s="1" t="s">
        <v>19</v>
      </c>
      <c r="D9993" s="1" t="s">
        <v>27</v>
      </c>
      <c r="E9993" s="1" t="s">
        <v>36</v>
      </c>
      <c r="F9993" s="1" t="s">
        <v>518</v>
      </c>
      <c r="G9993" s="3">
        <v>45482</v>
      </c>
      <c r="H9993" s="3">
        <v>45484</v>
      </c>
      <c r="I9993" s="6">
        <v>800</v>
      </c>
      <c r="J9993" s="1">
        <v>1</v>
      </c>
      <c r="K9993" s="4">
        <v>0.1</v>
      </c>
      <c r="L9993" s="6">
        <f t="shared" si="312"/>
        <v>80</v>
      </c>
      <c r="M9993" s="8">
        <f t="shared" si="313"/>
        <v>720</v>
      </c>
      <c r="N9993" t="str" cm="1">
        <f t="array" ref="N9993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94" spans="2:14" x14ac:dyDescent="0.35">
      <c r="B9994" s="7">
        <v>2033992</v>
      </c>
      <c r="C9994" s="1" t="s">
        <v>20</v>
      </c>
      <c r="D9994" s="1" t="s">
        <v>28</v>
      </c>
      <c r="E9994" s="1" t="s">
        <v>37</v>
      </c>
      <c r="F9994" s="1" t="s">
        <v>519</v>
      </c>
      <c r="G9994" s="3">
        <v>45482</v>
      </c>
      <c r="H9994" s="3">
        <v>45485</v>
      </c>
      <c r="I9994" s="6">
        <v>5500</v>
      </c>
      <c r="J9994" s="1">
        <v>2</v>
      </c>
      <c r="K9994" s="4">
        <v>0.05</v>
      </c>
      <c r="L9994" s="6">
        <f t="shared" si="312"/>
        <v>275</v>
      </c>
      <c r="M9994" s="8">
        <f t="shared" si="313"/>
        <v>10725</v>
      </c>
      <c r="N9994" t="str" cm="1">
        <f t="array" ref="N9994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95" spans="2:14" x14ac:dyDescent="0.35">
      <c r="B9995" s="7">
        <v>2033993</v>
      </c>
      <c r="C9995" s="1" t="s">
        <v>21</v>
      </c>
      <c r="D9995" s="1" t="s">
        <v>29</v>
      </c>
      <c r="E9995" s="1" t="s">
        <v>39</v>
      </c>
      <c r="F9995" s="1" t="s">
        <v>520</v>
      </c>
      <c r="G9995" s="3">
        <v>45482</v>
      </c>
      <c r="H9995" s="3">
        <v>45487</v>
      </c>
      <c r="I9995" s="6">
        <v>1350</v>
      </c>
      <c r="J9995" s="1">
        <v>4</v>
      </c>
      <c r="K9995" s="4">
        <v>0.05</v>
      </c>
      <c r="L9995" s="6">
        <f t="shared" si="312"/>
        <v>67.5</v>
      </c>
      <c r="M9995" s="8">
        <f t="shared" si="313"/>
        <v>5332.5</v>
      </c>
      <c r="N9995" t="str" cm="1">
        <f t="array" ref="N9995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96" spans="2:14" x14ac:dyDescent="0.35">
      <c r="B9996" s="7">
        <v>2033994</v>
      </c>
      <c r="C9996" s="1" t="s">
        <v>22</v>
      </c>
      <c r="D9996" s="1" t="s">
        <v>25</v>
      </c>
      <c r="E9996" s="1" t="s">
        <v>40</v>
      </c>
      <c r="F9996" s="1" t="s">
        <v>521</v>
      </c>
      <c r="G9996" s="3">
        <v>45482</v>
      </c>
      <c r="H9996" s="3">
        <v>45483</v>
      </c>
      <c r="I9996" s="6">
        <v>4500</v>
      </c>
      <c r="J9996" s="1">
        <v>3</v>
      </c>
      <c r="K9996" s="4">
        <v>0.02</v>
      </c>
      <c r="L9996" s="6">
        <f t="shared" si="312"/>
        <v>90</v>
      </c>
      <c r="M9996" s="8">
        <f t="shared" si="313"/>
        <v>13410</v>
      </c>
      <c r="N9996" t="str" cm="1">
        <f t="array" ref="N9996">_xlfn.IFS(sales2[[#This Row],[Total_Amount]]&gt; 10000, "High", sales2[[#This Row],[Total_Amount]]&gt;50000, "Very High", sales2[[#This Row],[Total_Amount]] &lt; 10000, "Low", sales2[[#This Row],[Total_Amount]]&lt;1000,"Very Low")</f>
        <v>High</v>
      </c>
    </row>
    <row r="9997" spans="2:14" x14ac:dyDescent="0.35">
      <c r="B9997" s="7">
        <v>2033995</v>
      </c>
      <c r="C9997" s="1" t="s">
        <v>23</v>
      </c>
      <c r="D9997" s="1" t="s">
        <v>30</v>
      </c>
      <c r="E9997" s="1" t="s">
        <v>41</v>
      </c>
      <c r="F9997" s="1" t="s">
        <v>518</v>
      </c>
      <c r="G9997" s="3">
        <v>45482</v>
      </c>
      <c r="H9997" s="3">
        <v>45490</v>
      </c>
      <c r="I9997" s="6">
        <v>2350</v>
      </c>
      <c r="J9997" s="1">
        <v>2</v>
      </c>
      <c r="K9997" s="4">
        <v>0.06</v>
      </c>
      <c r="L9997" s="6">
        <f t="shared" si="312"/>
        <v>141</v>
      </c>
      <c r="M9997" s="8">
        <f t="shared" si="313"/>
        <v>4559</v>
      </c>
      <c r="N9997" t="str" cm="1">
        <f t="array" ref="N9997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98" spans="2:14" x14ac:dyDescent="0.35">
      <c r="B9998" s="7">
        <v>2033996</v>
      </c>
      <c r="C9998" s="1" t="s">
        <v>24</v>
      </c>
      <c r="D9998" s="1" t="s">
        <v>27</v>
      </c>
      <c r="E9998" s="1" t="s">
        <v>42</v>
      </c>
      <c r="F9998" s="1" t="s">
        <v>518</v>
      </c>
      <c r="G9998" s="3">
        <v>45482</v>
      </c>
      <c r="H9998" s="3">
        <v>45484</v>
      </c>
      <c r="I9998" s="6">
        <v>90</v>
      </c>
      <c r="J9998" s="1">
        <v>1</v>
      </c>
      <c r="K9998" s="4">
        <v>0.15</v>
      </c>
      <c r="L9998" s="6">
        <f t="shared" si="312"/>
        <v>13.5</v>
      </c>
      <c r="M9998" s="8">
        <f t="shared" si="313"/>
        <v>76.5</v>
      </c>
      <c r="N9998" t="str" cm="1">
        <f t="array" ref="N9998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9999" spans="2:14" x14ac:dyDescent="0.35">
      <c r="B9999" s="7">
        <v>2033997</v>
      </c>
      <c r="C9999" s="1" t="s">
        <v>4</v>
      </c>
      <c r="D9999" s="1" t="s">
        <v>28</v>
      </c>
      <c r="E9999" s="1" t="s">
        <v>43</v>
      </c>
      <c r="F9999" s="1" t="s">
        <v>519</v>
      </c>
      <c r="G9999" s="3">
        <v>45482</v>
      </c>
      <c r="H9999" s="3">
        <v>45485</v>
      </c>
      <c r="I9999" s="6">
        <v>280</v>
      </c>
      <c r="J9999" s="1">
        <v>1</v>
      </c>
      <c r="K9999" s="4">
        <v>0.02</v>
      </c>
      <c r="L9999" s="6">
        <f t="shared" si="312"/>
        <v>5.6000000000000005</v>
      </c>
      <c r="M9999" s="8">
        <f t="shared" si="313"/>
        <v>274.39999999999998</v>
      </c>
      <c r="N9999" t="str" cm="1">
        <f t="array" ref="N9999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  <row r="10000" spans="2:14" x14ac:dyDescent="0.35">
      <c r="B10000" s="12">
        <v>2033998</v>
      </c>
      <c r="C10000" s="13" t="s">
        <v>5</v>
      </c>
      <c r="D10000" s="13" t="s">
        <v>29</v>
      </c>
      <c r="E10000" s="13" t="s">
        <v>44</v>
      </c>
      <c r="F10000" s="13" t="s">
        <v>521</v>
      </c>
      <c r="G10000" s="14">
        <v>45482</v>
      </c>
      <c r="H10000" s="14">
        <v>45487</v>
      </c>
      <c r="I10000" s="15">
        <v>70</v>
      </c>
      <c r="J10000" s="13">
        <v>2</v>
      </c>
      <c r="K10000" s="16">
        <v>0.02</v>
      </c>
      <c r="L10000" s="15">
        <f t="shared" si="312"/>
        <v>1.4000000000000001</v>
      </c>
      <c r="M10000" s="17">
        <f t="shared" si="313"/>
        <v>138.6</v>
      </c>
      <c r="N10000" t="str" cm="1">
        <f t="array" ref="N10000">_xlfn.IFS(sales2[[#This Row],[Total_Amount]]&gt; 10000, "High", sales2[[#This Row],[Total_Amount]]&gt;50000, "Very High", sales2[[#This Row],[Total_Amount]] &lt; 10000, "Low", sales2[[#This Row],[Total_Amount]]&lt;1000,"Very Low")</f>
        <v>Low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6938-178D-439F-97BE-B0C0C752558F}">
  <dimension ref="A1:O1905"/>
  <sheetViews>
    <sheetView tabSelected="1" workbookViewId="0">
      <selection activeCell="C18" sqref="C18"/>
    </sheetView>
  </sheetViews>
  <sheetFormatPr defaultRowHeight="18" x14ac:dyDescent="0.35"/>
  <cols>
    <col min="1" max="1" width="25.33203125" customWidth="1"/>
    <col min="3" max="4" width="9.9140625" bestFit="1" customWidth="1"/>
    <col min="5" max="5" width="10.08203125" customWidth="1"/>
    <col min="6" max="6" width="10.4140625" customWidth="1"/>
    <col min="7" max="8" width="9.9140625" bestFit="1" customWidth="1"/>
    <col min="11" max="11" width="9.9140625" bestFit="1" customWidth="1"/>
  </cols>
  <sheetData>
    <row r="1" spans="1:12" x14ac:dyDescent="0.35">
      <c r="D1" t="s">
        <v>525</v>
      </c>
      <c r="E1" t="s">
        <v>526</v>
      </c>
      <c r="F1" t="s">
        <v>527</v>
      </c>
    </row>
    <row r="2" spans="1:12" x14ac:dyDescent="0.35">
      <c r="A2" t="str" cm="1">
        <f t="array" ref="A2:A1905">_xlfn._xlws.FILTER(sales[Product_Name], ISNUMBER(SEARCH("Ring", sales[Product_Name])))</f>
        <v>Ring Light 12 Inch</v>
      </c>
      <c r="C2" t="s">
        <v>523</v>
      </c>
      <c r="D2">
        <f>COUNTIF(sales[Product_Name],"*Ring Light*")</f>
        <v>1904</v>
      </c>
      <c r="E2">
        <f>SUMIF(sales[Product_Name],"*Ring Light*",sales[Qty])</f>
        <v>3689</v>
      </c>
      <c r="F2">
        <f>SUMIF(sales[Product_Name],"*Ring Light*",sales[Price])</f>
        <v>2831248</v>
      </c>
    </row>
    <row r="3" spans="1:12" x14ac:dyDescent="0.35">
      <c r="A3" t="str">
        <v>RBG Ring Light 18 inch</v>
      </c>
      <c r="C3" t="s">
        <v>523</v>
      </c>
      <c r="D3" t="s">
        <v>528</v>
      </c>
    </row>
    <row r="4" spans="1:12" x14ac:dyDescent="0.35">
      <c r="A4" t="str">
        <v>Ultra Bright Ring Light 14 Inch</v>
      </c>
    </row>
    <row r="5" spans="1:12" x14ac:dyDescent="0.35">
      <c r="A5" t="str">
        <v>24 Inch Ring Light</v>
      </c>
    </row>
    <row r="6" spans="1:12" x14ac:dyDescent="0.35">
      <c r="A6" t="str">
        <v>Ring Light 12 Inch</v>
      </c>
    </row>
    <row r="7" spans="1:12" x14ac:dyDescent="0.35">
      <c r="A7" t="str">
        <v>RBG Ring Light 18 inch</v>
      </c>
      <c r="C7" t="s">
        <v>529</v>
      </c>
    </row>
    <row r="8" spans="1:12" x14ac:dyDescent="0.35">
      <c r="A8" t="str">
        <v>Ultra Bright Ring Light 14 Inch</v>
      </c>
    </row>
    <row r="9" spans="1:12" x14ac:dyDescent="0.35">
      <c r="A9" t="str">
        <v>24 Inch Ring Light</v>
      </c>
      <c r="C9">
        <v>2024002</v>
      </c>
      <c r="D9" t="str">
        <f>VLOOKUP($C9,sales[],COLUMNS($C$9:D9))</f>
        <v>Mouse Pad</v>
      </c>
      <c r="E9" t="str">
        <f>VLOOKUP($C9,sales[],COLUMNS($C$9:E9))</f>
        <v>BB Electronics</v>
      </c>
      <c r="F9" t="str">
        <f>VLOOKUP($C9,sales[],COLUMNS($C$9:F9))</f>
        <v>Raj Kumar</v>
      </c>
      <c r="G9" t="str">
        <f>VLOOKUP($C9,sales[],COLUMNS($C$9:G9))</f>
        <v>West</v>
      </c>
      <c r="H9">
        <f>VLOOKUP($C9,sales[],COLUMNS($C$9:H9))</f>
        <v>45482</v>
      </c>
      <c r="I9">
        <f>VLOOKUP($C9,sales[],COLUMNS($C$9:I9))</f>
        <v>45485</v>
      </c>
      <c r="J9">
        <f>VLOOKUP($C9,sales[],COLUMNS($C$9:J9))</f>
        <v>70</v>
      </c>
      <c r="K9">
        <f>VLOOKUP($C9,sales[],COLUMNS($C$9:K9))</f>
        <v>2</v>
      </c>
      <c r="L9">
        <f>VLOOKUP($C9,sales[],COLUMNS($C$9:L9))</f>
        <v>0.03</v>
      </c>
    </row>
    <row r="10" spans="1:12" x14ac:dyDescent="0.35">
      <c r="A10" t="str">
        <v>Ring Light 12 Inch</v>
      </c>
      <c r="C10">
        <v>2024003</v>
      </c>
      <c r="D10" t="str">
        <f>VLOOKUP($C10,sales[],COLUMNS($C$9:D10))</f>
        <v>Keyboard</v>
      </c>
      <c r="E10" t="str">
        <f>VLOOKUP($C10,sales[],COLUMNS($C$9:E10))</f>
        <v>Bharat Electronics</v>
      </c>
      <c r="F10" t="str">
        <f>VLOOKUP($C10,sales[],COLUMNS($C$9:F10))</f>
        <v>Sonu Sharma</v>
      </c>
      <c r="G10" t="str">
        <f>VLOOKUP($C10,sales[],COLUMNS($C$9:G10))</f>
        <v>North</v>
      </c>
      <c r="H10">
        <f>VLOOKUP($C10,sales[],COLUMNS($C$9:H10))</f>
        <v>45482</v>
      </c>
      <c r="I10">
        <f>VLOOKUP($C10,sales[],COLUMNS($C$9:I10))</f>
        <v>45487</v>
      </c>
      <c r="J10">
        <f>VLOOKUP($C10,sales[],COLUMNS($C$9:J10))</f>
        <v>230</v>
      </c>
      <c r="K10">
        <f>VLOOKUP($C10,sales[],COLUMNS($C$9:K10))</f>
        <v>1</v>
      </c>
      <c r="L10">
        <f>VLOOKUP($C10,sales[],COLUMNS($C$9:L10))</f>
        <v>0.1</v>
      </c>
    </row>
    <row r="11" spans="1:12" x14ac:dyDescent="0.35">
      <c r="A11" t="str">
        <v>RBG Ring Light 18 inch</v>
      </c>
      <c r="C11">
        <v>2024004</v>
      </c>
      <c r="D11" t="str">
        <f>VLOOKUP($C11,sales[],COLUMNS($C$9:D11))</f>
        <v>Bluetooth Speaker 50W</v>
      </c>
      <c r="E11" t="str">
        <f>VLOOKUP($C11,sales[],COLUMNS($C$9:E11))</f>
        <v>Computer &amp; Laptop Store</v>
      </c>
      <c r="F11" t="str">
        <f>VLOOKUP($C11,sales[],COLUMNS($C$9:F11))</f>
        <v>Ritu</v>
      </c>
      <c r="G11" t="str">
        <f>VLOOKUP($C11,sales[],COLUMNS($C$9:G11))</f>
        <v>South</v>
      </c>
      <c r="H11">
        <f>VLOOKUP($C11,sales[],COLUMNS($C$9:H11))</f>
        <v>45482</v>
      </c>
      <c r="I11">
        <f>VLOOKUP($C11,sales[],COLUMNS($C$9:I11))</f>
        <v>45483</v>
      </c>
      <c r="J11">
        <f>VLOOKUP($C11,sales[],COLUMNS($C$9:J11))</f>
        <v>7999</v>
      </c>
      <c r="K11">
        <f>VLOOKUP($C11,sales[],COLUMNS($C$9:K11))</f>
        <v>3</v>
      </c>
      <c r="L11">
        <f>VLOOKUP($C11,sales[],COLUMNS($C$9:L11))</f>
        <v>0.05</v>
      </c>
    </row>
    <row r="12" spans="1:12" x14ac:dyDescent="0.35">
      <c r="A12" t="str">
        <v>Ultra Bright Ring Light 14 Inch</v>
      </c>
      <c r="C12">
        <v>2024005</v>
      </c>
      <c r="D12" t="str">
        <f>VLOOKUP($C12,sales[],COLUMNS($C$9:D12))</f>
        <v>Ring Light 12 Inch</v>
      </c>
      <c r="E12" t="str">
        <f>VLOOKUP($C12,sales[],COLUMNS($C$9:E12))</f>
        <v>Tech. Store</v>
      </c>
      <c r="F12" t="str">
        <f>VLOOKUP($C12,sales[],COLUMNS($C$9:F12))</f>
        <v xml:space="preserve">Anjali </v>
      </c>
      <c r="G12" t="str">
        <f>VLOOKUP($C12,sales[],COLUMNS($C$9:G12))</f>
        <v>East</v>
      </c>
      <c r="H12">
        <f>VLOOKUP($C12,sales[],COLUMNS($C$9:H12))</f>
        <v>45482</v>
      </c>
      <c r="I12">
        <f>VLOOKUP($C12,sales[],COLUMNS($C$9:I12))</f>
        <v>45490</v>
      </c>
      <c r="J12">
        <f>VLOOKUP($C12,sales[],COLUMNS($C$9:J12))</f>
        <v>850</v>
      </c>
      <c r="K12">
        <f>VLOOKUP($C12,sales[],COLUMNS($C$9:K12))</f>
        <v>2</v>
      </c>
      <c r="L12">
        <f>VLOOKUP($C12,sales[],COLUMNS($C$9:L12))</f>
        <v>0.05</v>
      </c>
    </row>
    <row r="13" spans="1:12" x14ac:dyDescent="0.35">
      <c r="A13" t="str">
        <v>24 Inch Ring Light</v>
      </c>
      <c r="C13">
        <v>2024006</v>
      </c>
      <c r="D13" t="e" cm="1">
        <f t="array" ref="D13">_xlfn.XLOOKUP($C13,sales[Order_ID],[1]!Zomato[[#All],[Address]:[Votes]])</f>
        <v>#REF!</v>
      </c>
    </row>
    <row r="14" spans="1:12" x14ac:dyDescent="0.35">
      <c r="A14" t="str">
        <v>Ring Light 12 Inch</v>
      </c>
      <c r="C14">
        <v>2024007</v>
      </c>
    </row>
    <row r="15" spans="1:12" x14ac:dyDescent="0.35">
      <c r="A15" t="str">
        <v>RBG Ring Light 18 inch</v>
      </c>
      <c r="C15">
        <v>2024008</v>
      </c>
    </row>
    <row r="16" spans="1:12" x14ac:dyDescent="0.35">
      <c r="A16" t="str">
        <v>Ultra Bright Ring Light 14 Inch</v>
      </c>
      <c r="C16">
        <v>2024009</v>
      </c>
    </row>
    <row r="17" spans="1:11" x14ac:dyDescent="0.35">
      <c r="A17" t="str">
        <v>24 Inch Ring Light</v>
      </c>
    </row>
    <row r="18" spans="1:11" x14ac:dyDescent="0.35">
      <c r="A18" t="str">
        <v>Ring Light 12 Inch</v>
      </c>
      <c r="C18">
        <f>COLUMNS($C$9:C10)</f>
        <v>1</v>
      </c>
      <c r="D18">
        <f>COLUMNS($C$9:D10)</f>
        <v>2</v>
      </c>
      <c r="E18">
        <f>COLUMNS($C$9:E10)</f>
        <v>3</v>
      </c>
      <c r="F18">
        <f>COLUMNS($C$9:F10)</f>
        <v>4</v>
      </c>
      <c r="G18">
        <f>COLUMNS($C$9:G10)</f>
        <v>5</v>
      </c>
      <c r="H18">
        <f>COLUMNS($C$9:H10)</f>
        <v>6</v>
      </c>
      <c r="I18">
        <f>COLUMNS($C$9:I10)</f>
        <v>7</v>
      </c>
      <c r="J18">
        <f>COLUMNS($C$9:J10)</f>
        <v>8</v>
      </c>
    </row>
    <row r="19" spans="1:11" x14ac:dyDescent="0.35">
      <c r="A19" t="str">
        <v>RBG Ring Light 18 inch</v>
      </c>
    </row>
    <row r="20" spans="1:11" x14ac:dyDescent="0.35">
      <c r="A20" t="str">
        <v>Ultra Bright Ring Light 14 Inch</v>
      </c>
    </row>
    <row r="21" spans="1:11" x14ac:dyDescent="0.35">
      <c r="A21" t="str">
        <v>24 Inch Ring Light</v>
      </c>
      <c r="B21" t="s">
        <v>535</v>
      </c>
      <c r="C21" t="s">
        <v>530</v>
      </c>
      <c r="D21" t="s">
        <v>531</v>
      </c>
      <c r="E21" t="s">
        <v>533</v>
      </c>
      <c r="F21" t="s">
        <v>534</v>
      </c>
      <c r="K21" t="s">
        <v>532</v>
      </c>
    </row>
    <row r="22" spans="1:11" x14ac:dyDescent="0.35">
      <c r="A22" t="str">
        <v>Ring Light 12 Inch</v>
      </c>
      <c r="B22">
        <v>9</v>
      </c>
      <c r="C22" s="18">
        <v>45323</v>
      </c>
      <c r="D22">
        <v>10</v>
      </c>
      <c r="E22" s="18">
        <f>WORKDAY.INTL($C22,$D22,11,$K$22:$K$25)</f>
        <v>45339</v>
      </c>
      <c r="F22">
        <f t="shared" ref="F22:F28" si="0">NETWORKDAYS.INTL($C22,$E22,11,$K$22:$K$25)</f>
        <v>11</v>
      </c>
      <c r="G22" s="18">
        <f>EDATE($C22,$B22)</f>
        <v>45597</v>
      </c>
      <c r="K22" s="18">
        <v>45325</v>
      </c>
    </row>
    <row r="23" spans="1:11" x14ac:dyDescent="0.35">
      <c r="A23" t="str">
        <v>RBG Ring Light 18 inch</v>
      </c>
      <c r="B23">
        <v>3</v>
      </c>
      <c r="C23" s="18">
        <v>45324</v>
      </c>
      <c r="D23">
        <v>33</v>
      </c>
      <c r="E23" s="18">
        <f t="shared" ref="E22:E28" si="1">WORKDAY.INTL($C23,D23,11,$K$22:$K$25)</f>
        <v>45367</v>
      </c>
      <c r="F23">
        <f t="shared" si="0"/>
        <v>34</v>
      </c>
      <c r="G23" s="18">
        <f t="shared" ref="G23:G28" si="2">EDATE($C23,$B23)</f>
        <v>45414</v>
      </c>
      <c r="K23" s="18">
        <v>45336</v>
      </c>
    </row>
    <row r="24" spans="1:11" x14ac:dyDescent="0.35">
      <c r="A24" t="str">
        <v>Ultra Bright Ring Light 14 Inch</v>
      </c>
      <c r="B24">
        <v>18</v>
      </c>
      <c r="C24" s="18">
        <v>45335</v>
      </c>
      <c r="D24">
        <v>66</v>
      </c>
      <c r="E24" s="18">
        <f t="shared" si="1"/>
        <v>45414</v>
      </c>
      <c r="F24">
        <f t="shared" si="0"/>
        <v>67</v>
      </c>
      <c r="G24" s="18">
        <f t="shared" si="2"/>
        <v>45882</v>
      </c>
      <c r="K24" s="18">
        <v>45327</v>
      </c>
    </row>
    <row r="25" spans="1:11" x14ac:dyDescent="0.35">
      <c r="A25" t="str">
        <v>24 Inch Ring Light</v>
      </c>
      <c r="B25">
        <v>12</v>
      </c>
      <c r="C25" s="18">
        <v>45326</v>
      </c>
      <c r="D25">
        <v>20</v>
      </c>
      <c r="E25" s="18">
        <f t="shared" si="1"/>
        <v>45352</v>
      </c>
      <c r="F25">
        <f t="shared" si="0"/>
        <v>20</v>
      </c>
      <c r="G25" s="18">
        <f t="shared" si="2"/>
        <v>45692</v>
      </c>
      <c r="K25" s="18">
        <v>45338</v>
      </c>
    </row>
    <row r="26" spans="1:11" x14ac:dyDescent="0.35">
      <c r="A26" t="str">
        <v>Ring Light 12 Inch</v>
      </c>
      <c r="B26">
        <v>15</v>
      </c>
      <c r="C26" s="18">
        <v>45337</v>
      </c>
      <c r="D26">
        <v>2</v>
      </c>
      <c r="E26" s="18">
        <f t="shared" si="1"/>
        <v>45341</v>
      </c>
      <c r="F26">
        <f t="shared" si="0"/>
        <v>3</v>
      </c>
      <c r="G26" s="18">
        <f t="shared" si="2"/>
        <v>45792</v>
      </c>
    </row>
    <row r="27" spans="1:11" x14ac:dyDescent="0.35">
      <c r="A27" t="str">
        <v>RBG Ring Light 18 inch</v>
      </c>
      <c r="B27">
        <v>24</v>
      </c>
      <c r="C27" s="18">
        <v>45328</v>
      </c>
      <c r="D27">
        <v>5</v>
      </c>
      <c r="E27" s="18">
        <f t="shared" si="1"/>
        <v>45334</v>
      </c>
      <c r="F27">
        <f t="shared" si="0"/>
        <v>6</v>
      </c>
      <c r="G27" s="18">
        <f t="shared" si="2"/>
        <v>46059</v>
      </c>
    </row>
    <row r="28" spans="1:11" x14ac:dyDescent="0.35">
      <c r="A28" t="str">
        <v>Ultra Bright Ring Light 14 Inch</v>
      </c>
      <c r="B28">
        <v>6</v>
      </c>
      <c r="C28" s="18">
        <v>45349</v>
      </c>
      <c r="D28">
        <v>9</v>
      </c>
      <c r="E28" s="18">
        <f t="shared" si="1"/>
        <v>45359</v>
      </c>
      <c r="F28">
        <f t="shared" si="0"/>
        <v>10</v>
      </c>
      <c r="G28" s="18">
        <f t="shared" si="2"/>
        <v>45531</v>
      </c>
    </row>
    <row r="29" spans="1:11" x14ac:dyDescent="0.35">
      <c r="A29" t="str">
        <v>24 Inch Ring Light</v>
      </c>
    </row>
    <row r="30" spans="1:11" x14ac:dyDescent="0.35">
      <c r="A30" t="str">
        <v>Ring Light 12 Inch</v>
      </c>
      <c r="C30" s="18">
        <f>EOMONTH($C22,0)</f>
        <v>45351</v>
      </c>
    </row>
    <row r="31" spans="1:11" x14ac:dyDescent="0.35">
      <c r="A31" t="str">
        <v>RBG Ring Light 18 inch</v>
      </c>
      <c r="C31" s="18">
        <f>EOMONTH($C23,0)</f>
        <v>45351</v>
      </c>
    </row>
    <row r="32" spans="1:11" x14ac:dyDescent="0.35">
      <c r="A32" t="str">
        <v>Ultra Bright Ring Light 14 Inch</v>
      </c>
      <c r="C32" s="18">
        <f t="shared" ref="C32:C35" si="3">EOMONTH($C24,0)</f>
        <v>45351</v>
      </c>
      <c r="E32" s="18">
        <v>37152</v>
      </c>
      <c r="F32" s="18">
        <v>45511</v>
      </c>
      <c r="G32">
        <f>DATEDIF(E32, F32, "Y")</f>
        <v>22</v>
      </c>
    </row>
    <row r="33" spans="1:8" x14ac:dyDescent="0.35">
      <c r="A33" t="str">
        <v>24 Inch Ring Light</v>
      </c>
      <c r="C33" s="18">
        <f t="shared" si="3"/>
        <v>45351</v>
      </c>
      <c r="G33">
        <f>DATEDIF($E$32,$F$32,"M")</f>
        <v>274</v>
      </c>
    </row>
    <row r="34" spans="1:8" x14ac:dyDescent="0.35">
      <c r="A34" t="str">
        <v>Ring Light 12 Inch</v>
      </c>
      <c r="C34" s="18">
        <f t="shared" si="3"/>
        <v>45351</v>
      </c>
      <c r="G34">
        <f>DATEDIF($E$32,$F$32,"D")</f>
        <v>8359</v>
      </c>
    </row>
    <row r="35" spans="1:8" x14ac:dyDescent="0.35">
      <c r="A35" t="str">
        <v>RBG Ring Light 18 inch</v>
      </c>
      <c r="C35" s="18">
        <f t="shared" si="3"/>
        <v>45351</v>
      </c>
    </row>
    <row r="36" spans="1:8" x14ac:dyDescent="0.35">
      <c r="A36" t="str">
        <v>Ultra Bright Ring Light 14 Inch</v>
      </c>
    </row>
    <row r="37" spans="1:8" x14ac:dyDescent="0.35">
      <c r="A37" t="str">
        <v>24 Inch Ring Light</v>
      </c>
    </row>
    <row r="38" spans="1:8" x14ac:dyDescent="0.35">
      <c r="A38" t="str">
        <v>Ring Light 12 Inch</v>
      </c>
    </row>
    <row r="39" spans="1:8" x14ac:dyDescent="0.35">
      <c r="A39" t="str">
        <v>RBG Ring Light 18 inch</v>
      </c>
    </row>
    <row r="40" spans="1:8" x14ac:dyDescent="0.35">
      <c r="A40" t="str">
        <v>Ultra Bright Ring Light 14 Inch</v>
      </c>
      <c r="C40" t="s">
        <v>537</v>
      </c>
      <c r="D40" t="s">
        <v>538</v>
      </c>
      <c r="E40" t="s">
        <v>536</v>
      </c>
      <c r="F40" t="s">
        <v>535</v>
      </c>
      <c r="G40" t="s">
        <v>530</v>
      </c>
      <c r="H40" t="s">
        <v>539</v>
      </c>
    </row>
    <row r="41" spans="1:8" x14ac:dyDescent="0.35">
      <c r="A41" t="str">
        <v>24 Inch Ring Light</v>
      </c>
      <c r="C41" s="18">
        <v>42217</v>
      </c>
      <c r="D41">
        <f ca="1">DATEDIF($C41, TODAY(), "Y")</f>
        <v>9</v>
      </c>
      <c r="E41">
        <f>YEAR($C41)</f>
        <v>2015</v>
      </c>
      <c r="F41">
        <f>MONTH($C41)</f>
        <v>8</v>
      </c>
      <c r="G41">
        <f>DAY($C41)</f>
        <v>1</v>
      </c>
      <c r="H41">
        <f ca="1">_xlfn.DAYS(TODAY(),$C41)</f>
        <v>3300</v>
      </c>
    </row>
    <row r="42" spans="1:8" x14ac:dyDescent="0.35">
      <c r="A42" t="str">
        <v>Ring Light 12 Inch</v>
      </c>
      <c r="C42" s="18">
        <v>38232</v>
      </c>
      <c r="D42">
        <f t="shared" ref="D42:D45" ca="1" si="4">DATEDIF($C42, TODAY(), "Y")</f>
        <v>19</v>
      </c>
      <c r="E42">
        <f t="shared" ref="E42:E45" si="5">YEAR($C42)</f>
        <v>2004</v>
      </c>
      <c r="F42">
        <f t="shared" ref="F42:F45" si="6">MONTH($C42)</f>
        <v>9</v>
      </c>
      <c r="G42">
        <f t="shared" ref="G42:G45" si="7">DAY($C42)</f>
        <v>2</v>
      </c>
      <c r="H42">
        <f t="shared" ref="H42:H45" ca="1" si="8">_xlfn.DAYS(TODAY(),$C42)</f>
        <v>7285</v>
      </c>
    </row>
    <row r="43" spans="1:8" x14ac:dyDescent="0.35">
      <c r="A43" t="str">
        <v>RBG Ring Light 18 inch</v>
      </c>
      <c r="C43" s="18">
        <v>38963</v>
      </c>
      <c r="D43">
        <f t="shared" ca="1" si="4"/>
        <v>17</v>
      </c>
      <c r="E43">
        <f t="shared" si="5"/>
        <v>2006</v>
      </c>
      <c r="F43">
        <f t="shared" si="6"/>
        <v>9</v>
      </c>
      <c r="G43">
        <f t="shared" si="7"/>
        <v>3</v>
      </c>
      <c r="H43">
        <f t="shared" ca="1" si="8"/>
        <v>6554</v>
      </c>
    </row>
    <row r="44" spans="1:8" x14ac:dyDescent="0.35">
      <c r="A44" t="str">
        <v>Ultra Bright Ring Light 14 Inch</v>
      </c>
      <c r="C44" s="18">
        <v>45078</v>
      </c>
      <c r="D44">
        <f t="shared" ca="1" si="4"/>
        <v>1</v>
      </c>
      <c r="E44">
        <f t="shared" si="5"/>
        <v>2023</v>
      </c>
      <c r="F44">
        <f t="shared" si="6"/>
        <v>6</v>
      </c>
      <c r="G44">
        <f t="shared" si="7"/>
        <v>1</v>
      </c>
      <c r="H44">
        <f t="shared" ca="1" si="8"/>
        <v>439</v>
      </c>
    </row>
    <row r="45" spans="1:8" x14ac:dyDescent="0.35">
      <c r="A45" t="str">
        <v>24 Inch Ring Light</v>
      </c>
      <c r="C45" s="18">
        <v>44626</v>
      </c>
      <c r="D45">
        <f t="shared" ca="1" si="4"/>
        <v>2</v>
      </c>
      <c r="E45">
        <f t="shared" si="5"/>
        <v>2022</v>
      </c>
      <c r="F45">
        <f t="shared" si="6"/>
        <v>3</v>
      </c>
      <c r="G45">
        <f t="shared" si="7"/>
        <v>6</v>
      </c>
      <c r="H45">
        <f t="shared" ca="1" si="8"/>
        <v>891</v>
      </c>
    </row>
    <row r="46" spans="1:8" x14ac:dyDescent="0.35">
      <c r="A46" t="str">
        <v>Ring Light 12 Inch</v>
      </c>
    </row>
    <row r="47" spans="1:8" x14ac:dyDescent="0.35">
      <c r="A47" t="str">
        <v>RBG Ring Light 18 inch</v>
      </c>
    </row>
    <row r="48" spans="1:8" x14ac:dyDescent="0.35">
      <c r="A48" t="str">
        <v>Ultra Bright Ring Light 14 Inch</v>
      </c>
      <c r="C48" t="s">
        <v>10</v>
      </c>
      <c r="F48">
        <f>INDEX(sales[Qty],MATCH(C48,sales[Product_Name]))</f>
        <v>3</v>
      </c>
    </row>
    <row r="49" spans="1:15" x14ac:dyDescent="0.35">
      <c r="A49" t="str">
        <v>24 Inch Ring Light</v>
      </c>
      <c r="C49" t="s">
        <v>11</v>
      </c>
    </row>
    <row r="50" spans="1:15" x14ac:dyDescent="0.35">
      <c r="A50" t="str">
        <v>Ring Light 12 Inch</v>
      </c>
      <c r="C50" t="s">
        <v>12</v>
      </c>
    </row>
    <row r="51" spans="1:15" x14ac:dyDescent="0.35">
      <c r="A51" t="str">
        <v>RBG Ring Light 18 inch</v>
      </c>
      <c r="C51" t="s">
        <v>17</v>
      </c>
    </row>
    <row r="52" spans="1:15" x14ac:dyDescent="0.35">
      <c r="A52" t="str">
        <v>Ultra Bright Ring Light 14 Inch</v>
      </c>
      <c r="C52" t="s">
        <v>10</v>
      </c>
    </row>
    <row r="53" spans="1:15" x14ac:dyDescent="0.35">
      <c r="A53" t="str">
        <v>24 Inch Ring Light</v>
      </c>
      <c r="C53" t="s">
        <v>11</v>
      </c>
    </row>
    <row r="54" spans="1:15" x14ac:dyDescent="0.35">
      <c r="A54" t="str">
        <v>Ring Light 12 Inch</v>
      </c>
    </row>
    <row r="55" spans="1:15" x14ac:dyDescent="0.35">
      <c r="A55" t="str">
        <v>RBG Ring Light 18 inch</v>
      </c>
    </row>
    <row r="56" spans="1:15" x14ac:dyDescent="0.35">
      <c r="A56" t="str">
        <v>Ultra Bright Ring Light 14 Inch</v>
      </c>
    </row>
    <row r="57" spans="1:15" x14ac:dyDescent="0.35">
      <c r="A57" t="str">
        <v>24 Inch Ring Light</v>
      </c>
    </row>
    <row r="58" spans="1:15" x14ac:dyDescent="0.35">
      <c r="A58" t="str">
        <v>Ring Light 12 Inch</v>
      </c>
    </row>
    <row r="59" spans="1:15" x14ac:dyDescent="0.35">
      <c r="A59" t="str">
        <v>RBG Ring Light 18 inch</v>
      </c>
    </row>
    <row r="60" spans="1:15" x14ac:dyDescent="0.35">
      <c r="A60" t="str">
        <v>Ultra Bright Ring Light 14 Inch</v>
      </c>
      <c r="C60" s="20">
        <v>2024001</v>
      </c>
      <c r="D60" s="18" t="str" cm="1">
        <f t="array" ref="D60:O60">_xlfn.XLOOKUP($C60, sales2[Order_ID],sales2[[Product_Name]:[Pricing Cat]])</f>
        <v>Mobile Stand</v>
      </c>
      <c r="E60" t="str">
        <v>Subham Traders</v>
      </c>
      <c r="F60" t="str">
        <v>Amit Jain</v>
      </c>
      <c r="G60" t="str">
        <v>East</v>
      </c>
      <c r="H60">
        <v>45482</v>
      </c>
      <c r="I60">
        <v>45484</v>
      </c>
      <c r="J60">
        <v>280</v>
      </c>
      <c r="K60">
        <v>1</v>
      </c>
      <c r="L60">
        <v>0.05</v>
      </c>
      <c r="M60">
        <v>14</v>
      </c>
      <c r="N60">
        <v>266</v>
      </c>
      <c r="O60" t="str">
        <v>Low</v>
      </c>
    </row>
    <row r="61" spans="1:15" x14ac:dyDescent="0.35">
      <c r="A61" t="str">
        <v>24 Inch Ring Light</v>
      </c>
      <c r="C61" s="20">
        <v>2024002</v>
      </c>
      <c r="D61" s="18" t="str" cm="1">
        <f t="array" ref="D61:O61">_xlfn.XLOOKUP($C61, sales2[Order_ID],sales2[[Product_Name]:[Pricing Cat]])</f>
        <v>Mouse Pad</v>
      </c>
      <c r="E61" t="str">
        <v>BB Electronics</v>
      </c>
      <c r="F61" t="str">
        <v>Raj Kumar</v>
      </c>
      <c r="G61" t="str">
        <v>West</v>
      </c>
      <c r="H61">
        <v>45482</v>
      </c>
      <c r="I61">
        <v>45485</v>
      </c>
      <c r="J61">
        <v>70</v>
      </c>
      <c r="K61">
        <v>2</v>
      </c>
      <c r="L61">
        <v>0.03</v>
      </c>
      <c r="M61">
        <v>2.1</v>
      </c>
      <c r="N61">
        <v>137.9</v>
      </c>
      <c r="O61" t="str">
        <v>Low</v>
      </c>
    </row>
    <row r="62" spans="1:15" x14ac:dyDescent="0.35">
      <c r="A62" t="str">
        <v>Ring Light 12 Inch</v>
      </c>
      <c r="C62" s="20">
        <v>2024003</v>
      </c>
      <c r="D62" s="18" t="str" cm="1">
        <f t="array" ref="D62:O62">_xlfn.XLOOKUP($C62, sales2[Order_ID],sales2[[Product_Name]:[Pricing Cat]])</f>
        <v>Keyboard</v>
      </c>
      <c r="E62" t="str">
        <v>Bharat Electronics</v>
      </c>
      <c r="F62" t="str">
        <v>Sonu Sharma</v>
      </c>
      <c r="G62" t="str">
        <v>North</v>
      </c>
      <c r="H62">
        <v>45482</v>
      </c>
      <c r="I62">
        <v>45487</v>
      </c>
      <c r="J62">
        <v>230</v>
      </c>
      <c r="K62">
        <v>1</v>
      </c>
      <c r="L62">
        <v>0.1</v>
      </c>
      <c r="M62">
        <v>23</v>
      </c>
      <c r="N62">
        <v>207</v>
      </c>
      <c r="O62" t="str">
        <v>Low</v>
      </c>
    </row>
    <row r="63" spans="1:15" x14ac:dyDescent="0.35">
      <c r="A63" t="str">
        <v>RBG Ring Light 18 inch</v>
      </c>
      <c r="C63" s="20">
        <v>2024004</v>
      </c>
      <c r="D63" s="18" t="str" cm="1">
        <f t="array" ref="D63:O63">_xlfn.XLOOKUP($C63, sales2[Order_ID],sales2[[Product_Name]:[Pricing Cat]])</f>
        <v>Bluetooth Speaker 50W</v>
      </c>
      <c r="E63" t="str">
        <v>Computer &amp; Laptop Store</v>
      </c>
      <c r="F63" t="str">
        <v>Ritu</v>
      </c>
      <c r="G63" t="str">
        <v>South</v>
      </c>
      <c r="H63">
        <v>45482</v>
      </c>
      <c r="I63">
        <v>45483</v>
      </c>
      <c r="J63">
        <v>7999</v>
      </c>
      <c r="K63">
        <v>3</v>
      </c>
      <c r="L63">
        <v>0.05</v>
      </c>
      <c r="M63">
        <v>399.95000000000005</v>
      </c>
      <c r="N63">
        <v>23597.05</v>
      </c>
      <c r="O63" t="str">
        <v>High</v>
      </c>
    </row>
    <row r="64" spans="1:15" x14ac:dyDescent="0.35">
      <c r="A64" t="str">
        <v>Ultra Bright Ring Light 14 Inch</v>
      </c>
      <c r="C64" s="20">
        <v>2024005</v>
      </c>
      <c r="D64" s="18" t="str" cm="1">
        <f t="array" ref="D64:O64">_xlfn.XLOOKUP($C64, sales2[Order_ID],sales2[[Product_Name]:[Pricing Cat]])</f>
        <v>Ring Light 12 Inch</v>
      </c>
      <c r="E64" t="str">
        <v>Tech. Store</v>
      </c>
      <c r="F64" t="str">
        <v xml:space="preserve">Anjali </v>
      </c>
      <c r="G64" t="str">
        <v>East</v>
      </c>
      <c r="H64">
        <v>45482</v>
      </c>
      <c r="I64">
        <v>45490</v>
      </c>
      <c r="J64">
        <v>850</v>
      </c>
      <c r="K64">
        <v>2</v>
      </c>
      <c r="L64">
        <v>0.05</v>
      </c>
      <c r="M64">
        <v>42.5</v>
      </c>
      <c r="N64">
        <v>1657.5</v>
      </c>
      <c r="O64" t="str">
        <v>Low</v>
      </c>
    </row>
    <row r="65" spans="1:15" x14ac:dyDescent="0.35">
      <c r="A65" t="str">
        <v>24 Inch Ring Light</v>
      </c>
      <c r="C65" s="20">
        <v>2024006</v>
      </c>
      <c r="D65" s="18" t="str" cm="1">
        <f t="array" ref="D65:O65">_xlfn.XLOOKUP($C65, sales2[Order_ID],sales2[[Product_Name]:[Pricing Cat]])</f>
        <v>Laptop (Abc i5,1TB,Ryzen5)</v>
      </c>
      <c r="E65" t="str">
        <v>Subham Traders</v>
      </c>
      <c r="F65" t="str">
        <v>Rohit Kumar</v>
      </c>
      <c r="G65" t="str">
        <v>East</v>
      </c>
      <c r="H65">
        <v>45482</v>
      </c>
      <c r="I65">
        <v>45484</v>
      </c>
      <c r="J65">
        <v>65000</v>
      </c>
      <c r="K65">
        <v>1</v>
      </c>
      <c r="L65">
        <v>0.02</v>
      </c>
      <c r="M65">
        <v>1300</v>
      </c>
      <c r="N65">
        <v>63700</v>
      </c>
      <c r="O65" t="str">
        <v>High</v>
      </c>
    </row>
    <row r="66" spans="1:15" x14ac:dyDescent="0.35">
      <c r="A66" t="str">
        <v>Ring Light 12 Inch</v>
      </c>
      <c r="C66" s="20">
        <v>2024007</v>
      </c>
      <c r="D66" s="18" t="str" cm="1">
        <f t="array" ref="D66:O66">_xlfn.XLOOKUP($C66, sales2[Order_ID],sales2[[Product_Name]:[Pricing Cat]])</f>
        <v>Wireless Keyboard</v>
      </c>
      <c r="E66" t="str">
        <v>Usha Electronics</v>
      </c>
      <c r="F66" t="str">
        <v>Suresh</v>
      </c>
      <c r="G66" t="str">
        <v>West</v>
      </c>
      <c r="H66">
        <v>45482</v>
      </c>
      <c r="I66">
        <v>45485</v>
      </c>
      <c r="J66">
        <v>450</v>
      </c>
      <c r="K66">
        <v>2</v>
      </c>
      <c r="L66">
        <v>0.06</v>
      </c>
      <c r="M66">
        <v>27</v>
      </c>
      <c r="N66">
        <v>873</v>
      </c>
      <c r="O66" t="str">
        <v>Low</v>
      </c>
    </row>
    <row r="67" spans="1:15" x14ac:dyDescent="0.35">
      <c r="A67" t="str">
        <v>RBG Ring Light 18 inch</v>
      </c>
      <c r="C67" s="20">
        <v>2024008</v>
      </c>
      <c r="D67" s="18" t="str" cm="1">
        <f t="array" ref="D67:O67">_xlfn.XLOOKUP($C67, sales2[Order_ID],sales2[[Product_Name]:[Pricing Cat]])</f>
        <v>RBG Ring Light 18 inch</v>
      </c>
      <c r="E67" t="str">
        <v>Bharat Electronics</v>
      </c>
      <c r="F67" t="str">
        <v>Manoj Kumar Singh</v>
      </c>
      <c r="G67" t="str">
        <v>South</v>
      </c>
      <c r="H67">
        <v>45482</v>
      </c>
      <c r="I67">
        <v>45487</v>
      </c>
      <c r="J67">
        <v>1299</v>
      </c>
      <c r="K67">
        <v>1</v>
      </c>
      <c r="L67">
        <v>0.15</v>
      </c>
      <c r="M67">
        <v>194.85</v>
      </c>
      <c r="N67">
        <v>1104.1500000000001</v>
      </c>
      <c r="O67" t="str">
        <v>Low</v>
      </c>
    </row>
    <row r="68" spans="1:15" x14ac:dyDescent="0.35">
      <c r="A68" t="str">
        <v>Ultra Bright Ring Light 14 Inch</v>
      </c>
      <c r="C68" s="20">
        <v>2024009</v>
      </c>
      <c r="D68" s="18" t="str" cm="1">
        <f t="array" ref="D68:O68">_xlfn.XLOOKUP($C68, sales2[Order_ID],sales2[[Product_Name]:[Pricing Cat]])</f>
        <v>Ultra Bright Ring Light 14 Inch</v>
      </c>
      <c r="E68" t="str">
        <v>Computer &amp; Laptop Store</v>
      </c>
      <c r="F68" t="str">
        <v>Harender</v>
      </c>
      <c r="G68" t="str">
        <v>North</v>
      </c>
      <c r="H68">
        <v>45482</v>
      </c>
      <c r="I68">
        <v>45483</v>
      </c>
      <c r="J68">
        <v>1700</v>
      </c>
      <c r="K68">
        <v>2</v>
      </c>
      <c r="L68">
        <v>0.02</v>
      </c>
      <c r="M68">
        <v>34</v>
      </c>
      <c r="N68">
        <v>3366</v>
      </c>
      <c r="O68" t="str">
        <v>Low</v>
      </c>
    </row>
    <row r="69" spans="1:15" x14ac:dyDescent="0.35">
      <c r="A69" t="str">
        <v>24 Inch Ring Light</v>
      </c>
      <c r="C69" s="20">
        <v>2024010</v>
      </c>
      <c r="D69" s="18" t="str" cm="1">
        <f t="array" ref="D69:O69">_xlfn.XLOOKUP($C69, sales2[Order_ID],sales2[[Product_Name]:[Pricing Cat]])</f>
        <v>Laptop (Abc i3,1TB,Ryzen5)</v>
      </c>
      <c r="E69" t="str">
        <v>Tech. Store</v>
      </c>
      <c r="F69" t="str">
        <v>Anil Kumar</v>
      </c>
      <c r="G69" t="str">
        <v>East</v>
      </c>
      <c r="H69">
        <v>45482</v>
      </c>
      <c r="I69">
        <v>45490</v>
      </c>
      <c r="J69">
        <v>55000</v>
      </c>
      <c r="K69">
        <v>3</v>
      </c>
      <c r="L69">
        <v>0.02</v>
      </c>
      <c r="M69">
        <v>1100</v>
      </c>
      <c r="N69">
        <v>163900</v>
      </c>
      <c r="O69" t="str">
        <v>High</v>
      </c>
    </row>
    <row r="70" spans="1:15" x14ac:dyDescent="0.35">
      <c r="A70" t="str">
        <v>Ring Light 12 Inch</v>
      </c>
      <c r="C70" s="20">
        <v>2024011</v>
      </c>
      <c r="D70" s="18" t="str" cm="1">
        <f t="array" ref="D70:O70">_xlfn.XLOOKUP($C70, sales2[Order_ID],sales2[[Product_Name]:[Pricing Cat]])</f>
        <v>Laptop (Abc i3,2TB,Ryzen5)</v>
      </c>
      <c r="E70" t="str">
        <v>Subham Traders</v>
      </c>
      <c r="F70" t="str">
        <v xml:space="preserve">P. K Singh </v>
      </c>
      <c r="G70" t="str">
        <v>West</v>
      </c>
      <c r="H70">
        <v>45482</v>
      </c>
      <c r="I70">
        <v>45484</v>
      </c>
      <c r="J70">
        <v>57999</v>
      </c>
      <c r="K70">
        <v>2</v>
      </c>
      <c r="L70">
        <v>0.02</v>
      </c>
      <c r="M70">
        <v>1159.98</v>
      </c>
      <c r="N70">
        <v>114838.02</v>
      </c>
      <c r="O70" t="str">
        <v>High</v>
      </c>
    </row>
    <row r="71" spans="1:15" x14ac:dyDescent="0.35">
      <c r="A71" t="str">
        <v>RBG Ring Light 18 inch</v>
      </c>
      <c r="C71" s="20">
        <v>2024012</v>
      </c>
      <c r="D71" s="18" t="str" cm="1">
        <f t="array" ref="D71:O71">_xlfn.XLOOKUP($C71, sales2[Order_ID],sales2[[Product_Name]:[Pricing Cat]])</f>
        <v>Bluetooth Speaker 12W</v>
      </c>
      <c r="E71" t="str">
        <v>BB Electronics</v>
      </c>
      <c r="F71" t="str">
        <v>Tinku Yadav</v>
      </c>
      <c r="G71" t="str">
        <v>North</v>
      </c>
      <c r="H71">
        <v>45482</v>
      </c>
      <c r="I71">
        <v>45485</v>
      </c>
      <c r="J71">
        <v>1399</v>
      </c>
      <c r="K71">
        <v>7</v>
      </c>
      <c r="L71">
        <v>0.02</v>
      </c>
      <c r="M71">
        <v>27.98</v>
      </c>
      <c r="N71">
        <v>9765.02</v>
      </c>
      <c r="O71" t="str">
        <v>Low</v>
      </c>
    </row>
    <row r="72" spans="1:15" x14ac:dyDescent="0.35">
      <c r="A72" t="str">
        <v>Ultra Bright Ring Light 14 Inch</v>
      </c>
      <c r="C72" s="20">
        <v>2024013</v>
      </c>
      <c r="D72" s="18" t="str" cm="1">
        <f t="array" ref="D72:O72">_xlfn.XLOOKUP($C72, sales2[Order_ID],sales2[[Product_Name]:[Pricing Cat]])</f>
        <v>RGB Keyboard</v>
      </c>
      <c r="E72" t="str">
        <v>Bharat Electronics</v>
      </c>
      <c r="F72" t="str">
        <v>Pankaj Singh</v>
      </c>
      <c r="G72" t="str">
        <v>South</v>
      </c>
      <c r="H72">
        <v>45482</v>
      </c>
      <c r="I72">
        <v>45487</v>
      </c>
      <c r="J72">
        <v>999</v>
      </c>
      <c r="K72">
        <v>2</v>
      </c>
      <c r="L72">
        <v>0.02</v>
      </c>
      <c r="M72">
        <v>19.98</v>
      </c>
      <c r="N72">
        <v>1978.02</v>
      </c>
      <c r="O72" t="str">
        <v>Low</v>
      </c>
    </row>
    <row r="73" spans="1:15" x14ac:dyDescent="0.35">
      <c r="A73" t="str">
        <v>24 Inch Ring Light</v>
      </c>
      <c r="C73" s="20">
        <v>2024014</v>
      </c>
      <c r="D73" s="18" t="str" cm="1">
        <f t="array" ref="D73:O73">_xlfn.XLOOKUP($C73, sales2[Order_ID],sales2[[Product_Name]:[Pricing Cat]])</f>
        <v>24 Inch Ring Light</v>
      </c>
      <c r="E73" t="str">
        <v>Computer &amp; Laptop Store</v>
      </c>
      <c r="F73" t="str">
        <v>Manmohan Singh</v>
      </c>
      <c r="G73" t="str">
        <v>East</v>
      </c>
      <c r="H73">
        <v>45482</v>
      </c>
      <c r="I73">
        <v>45483</v>
      </c>
      <c r="J73">
        <v>2099</v>
      </c>
      <c r="K73">
        <v>1</v>
      </c>
      <c r="L73">
        <v>0.02</v>
      </c>
      <c r="M73">
        <v>41.980000000000004</v>
      </c>
      <c r="N73">
        <v>2057.02</v>
      </c>
      <c r="O73" t="str">
        <v>Low</v>
      </c>
    </row>
    <row r="74" spans="1:15" x14ac:dyDescent="0.35">
      <c r="A74" t="str">
        <v>Ring Light 12 Inch</v>
      </c>
      <c r="C74" s="20">
        <v>2024015</v>
      </c>
      <c r="D74" s="18" t="str" cm="1">
        <f t="array" ref="D74:O74">_xlfn.XLOOKUP($C74, sales2[Order_ID],sales2[[Product_Name]:[Pricing Cat]])</f>
        <v>60W Bluetooth Speaker (Deep Base)</v>
      </c>
      <c r="E74" t="str">
        <v>Tech. Store</v>
      </c>
      <c r="F74" t="str">
        <v>Raj Kumar Sharma</v>
      </c>
      <c r="G74" t="str">
        <v>East</v>
      </c>
      <c r="H74">
        <v>45482</v>
      </c>
      <c r="I74">
        <v>45490</v>
      </c>
      <c r="J74">
        <v>11000</v>
      </c>
      <c r="K74">
        <v>1</v>
      </c>
      <c r="L74">
        <v>0.02</v>
      </c>
      <c r="M74">
        <v>220</v>
      </c>
      <c r="N74">
        <v>10780</v>
      </c>
      <c r="O74" t="str">
        <v>High</v>
      </c>
    </row>
    <row r="75" spans="1:15" x14ac:dyDescent="0.35">
      <c r="A75" t="str">
        <v>RBG Ring Light 18 inch</v>
      </c>
      <c r="C75" s="20">
        <v>2024016</v>
      </c>
      <c r="D75" s="18" t="str" cm="1">
        <f t="array" ref="D75:O75">_xlfn.XLOOKUP($C75, sales2[Order_ID],sales2[[Product_Name]:[Pricing Cat]])</f>
        <v>RGB Keyboard - Wireless</v>
      </c>
      <c r="E75" t="str">
        <v>Subham Traders</v>
      </c>
      <c r="F75" t="str">
        <v>Rinku</v>
      </c>
      <c r="G75" t="str">
        <v>West</v>
      </c>
      <c r="H75">
        <v>45482</v>
      </c>
      <c r="I75">
        <v>45484</v>
      </c>
      <c r="J75">
        <v>800</v>
      </c>
      <c r="K75">
        <v>1</v>
      </c>
      <c r="L75">
        <v>0.02</v>
      </c>
      <c r="M75">
        <v>16</v>
      </c>
      <c r="N75">
        <v>784</v>
      </c>
      <c r="O75" t="str">
        <v>Low</v>
      </c>
    </row>
    <row r="76" spans="1:15" x14ac:dyDescent="0.35">
      <c r="A76" t="str">
        <v>Ultra Bright Ring Light 14 Inch</v>
      </c>
      <c r="C76" s="20">
        <v>2024017</v>
      </c>
      <c r="D76" s="18" t="str" cm="1">
        <f t="array" ref="D76:O76">_xlfn.XLOOKUP($C76, sales2[Order_ID],sales2[[Product_Name]:[Pricing Cat]])</f>
        <v>Printer</v>
      </c>
      <c r="E76" t="str">
        <v>BB Electronics</v>
      </c>
      <c r="F76" t="str">
        <v>Lalit Tewatia</v>
      </c>
      <c r="G76" t="str">
        <v>South</v>
      </c>
      <c r="H76">
        <v>45482</v>
      </c>
      <c r="I76">
        <v>45485</v>
      </c>
      <c r="J76">
        <v>5500</v>
      </c>
      <c r="K76">
        <v>2</v>
      </c>
      <c r="L76">
        <v>7.0000000000000007E-2</v>
      </c>
      <c r="M76">
        <v>385.00000000000006</v>
      </c>
      <c r="N76">
        <v>10615</v>
      </c>
      <c r="O76" t="str">
        <v>High</v>
      </c>
    </row>
    <row r="77" spans="1:15" x14ac:dyDescent="0.35">
      <c r="A77" t="str">
        <v>24 Inch Ring Light</v>
      </c>
      <c r="C77" s="20">
        <v>2024018</v>
      </c>
      <c r="D77" s="18" t="str" cm="1">
        <f t="array" ref="D77:O77">_xlfn.XLOOKUP($C77, sales2[Order_ID],sales2[[Product_Name]:[Pricing Cat]])</f>
        <v>Hard Disk 1TB</v>
      </c>
      <c r="E77" t="str">
        <v>Bharat Electronics</v>
      </c>
      <c r="F77" t="str">
        <v>Nardeder Tewatia</v>
      </c>
      <c r="G77" t="str">
        <v>North</v>
      </c>
      <c r="H77">
        <v>45482</v>
      </c>
      <c r="I77">
        <v>45487</v>
      </c>
      <c r="J77">
        <v>1350</v>
      </c>
      <c r="K77">
        <v>1</v>
      </c>
      <c r="L77">
        <v>0.03</v>
      </c>
      <c r="M77">
        <v>40.5</v>
      </c>
      <c r="N77">
        <v>1309.5</v>
      </c>
      <c r="O77" t="str">
        <v>Low</v>
      </c>
    </row>
    <row r="78" spans="1:15" x14ac:dyDescent="0.35">
      <c r="A78" t="str">
        <v>Ring Light 12 Inch</v>
      </c>
      <c r="C78" s="20">
        <v>2024019</v>
      </c>
      <c r="D78" s="18" t="str" cm="1">
        <f t="array" ref="D78:O78">_xlfn.XLOOKUP($C78, sales2[Order_ID],sales2[[Product_Name]:[Pricing Cat]])</f>
        <v>5TB External Hard Disk</v>
      </c>
      <c r="E78" t="str">
        <v>Computer &amp; Laptop Store</v>
      </c>
      <c r="F78" t="str">
        <v>Ram Singh</v>
      </c>
      <c r="G78" t="str">
        <v>East</v>
      </c>
      <c r="H78">
        <v>45482</v>
      </c>
      <c r="I78">
        <v>45483</v>
      </c>
      <c r="J78">
        <v>4500</v>
      </c>
      <c r="K78">
        <v>2</v>
      </c>
      <c r="L78">
        <v>0.08</v>
      </c>
      <c r="M78">
        <v>360</v>
      </c>
      <c r="N78">
        <v>8640</v>
      </c>
      <c r="O78" t="str">
        <v>Low</v>
      </c>
    </row>
    <row r="79" spans="1:15" x14ac:dyDescent="0.35">
      <c r="A79" t="str">
        <v>RBG Ring Light 18 inch</v>
      </c>
      <c r="C79" s="20">
        <v>2024020</v>
      </c>
      <c r="D79" s="18" t="str" cm="1">
        <f t="array" ref="D79:O79">_xlfn.XLOOKUP($C79, sales2[Order_ID],sales2[[Product_Name]:[Pricing Cat]])</f>
        <v>Softbox</v>
      </c>
      <c r="E79" t="str">
        <v>Tech. Store</v>
      </c>
      <c r="F79" t="str">
        <v>Harvinder Singh</v>
      </c>
      <c r="G79" t="str">
        <v>West</v>
      </c>
      <c r="H79">
        <v>45482</v>
      </c>
      <c r="I79">
        <v>45490</v>
      </c>
      <c r="J79">
        <v>2350</v>
      </c>
      <c r="K79">
        <v>7</v>
      </c>
      <c r="L79">
        <v>0.05</v>
      </c>
      <c r="M79">
        <v>117.5</v>
      </c>
      <c r="N79">
        <v>16332.5</v>
      </c>
      <c r="O79" t="str">
        <v>High</v>
      </c>
    </row>
    <row r="80" spans="1:15" x14ac:dyDescent="0.35">
      <c r="A80" t="str">
        <v>Ultra Bright Ring Light 14 Inch</v>
      </c>
    </row>
    <row r="81" spans="1:1" x14ac:dyDescent="0.35">
      <c r="A81" t="str">
        <v>24 Inch Ring Light</v>
      </c>
    </row>
    <row r="82" spans="1:1" x14ac:dyDescent="0.35">
      <c r="A82" t="str">
        <v>Ring Light 12 Inch</v>
      </c>
    </row>
    <row r="83" spans="1:1" x14ac:dyDescent="0.35">
      <c r="A83" t="str">
        <v>RBG Ring Light 18 inch</v>
      </c>
    </row>
    <row r="84" spans="1:1" x14ac:dyDescent="0.35">
      <c r="A84" t="str">
        <v>Ultra Bright Ring Light 14 Inch</v>
      </c>
    </row>
    <row r="85" spans="1:1" x14ac:dyDescent="0.35">
      <c r="A85" t="str">
        <v>24 Inch Ring Light</v>
      </c>
    </row>
    <row r="86" spans="1:1" x14ac:dyDescent="0.35">
      <c r="A86" t="str">
        <v>Ring Light 12 Inch</v>
      </c>
    </row>
    <row r="87" spans="1:1" x14ac:dyDescent="0.35">
      <c r="A87" t="str">
        <v>RBG Ring Light 18 inch</v>
      </c>
    </row>
    <row r="88" spans="1:1" x14ac:dyDescent="0.35">
      <c r="A88" t="str">
        <v>Ultra Bright Ring Light 14 Inch</v>
      </c>
    </row>
    <row r="89" spans="1:1" x14ac:dyDescent="0.35">
      <c r="A89" t="str">
        <v>24 Inch Ring Light</v>
      </c>
    </row>
    <row r="90" spans="1:1" x14ac:dyDescent="0.35">
      <c r="A90" t="str">
        <v>Ring Light 12 Inch</v>
      </c>
    </row>
    <row r="91" spans="1:1" x14ac:dyDescent="0.35">
      <c r="A91" t="str">
        <v>RBG Ring Light 18 inch</v>
      </c>
    </row>
    <row r="92" spans="1:1" x14ac:dyDescent="0.35">
      <c r="A92" t="str">
        <v>Ultra Bright Ring Light 14 Inch</v>
      </c>
    </row>
    <row r="93" spans="1:1" x14ac:dyDescent="0.35">
      <c r="A93" t="str">
        <v>24 Inch Ring Light</v>
      </c>
    </row>
    <row r="94" spans="1:1" x14ac:dyDescent="0.35">
      <c r="A94" t="str">
        <v>Ring Light 12 Inch</v>
      </c>
    </row>
    <row r="95" spans="1:1" x14ac:dyDescent="0.35">
      <c r="A95" t="str">
        <v>RBG Ring Light 18 inch</v>
      </c>
    </row>
    <row r="96" spans="1:1" x14ac:dyDescent="0.35">
      <c r="A96" t="str">
        <v>Ultra Bright Ring Light 14 Inch</v>
      </c>
    </row>
    <row r="97" spans="1:1" x14ac:dyDescent="0.35">
      <c r="A97" t="str">
        <v>24 Inch Ring Light</v>
      </c>
    </row>
    <row r="98" spans="1:1" x14ac:dyDescent="0.35">
      <c r="A98" t="str">
        <v>Ring Light 12 Inch</v>
      </c>
    </row>
    <row r="99" spans="1:1" x14ac:dyDescent="0.35">
      <c r="A99" t="str">
        <v>RBG Ring Light 18 inch</v>
      </c>
    </row>
    <row r="100" spans="1:1" x14ac:dyDescent="0.35">
      <c r="A100" t="str">
        <v>Ultra Bright Ring Light 14 Inch</v>
      </c>
    </row>
    <row r="101" spans="1:1" x14ac:dyDescent="0.35">
      <c r="A101" t="str">
        <v>24 Inch Ring Light</v>
      </c>
    </row>
    <row r="102" spans="1:1" x14ac:dyDescent="0.35">
      <c r="A102" t="str">
        <v>Ring Light 12 Inch</v>
      </c>
    </row>
    <row r="103" spans="1:1" x14ac:dyDescent="0.35">
      <c r="A103" t="str">
        <v>RBG Ring Light 18 inch</v>
      </c>
    </row>
    <row r="104" spans="1:1" x14ac:dyDescent="0.35">
      <c r="A104" t="str">
        <v>Ultra Bright Ring Light 14 Inch</v>
      </c>
    </row>
    <row r="105" spans="1:1" x14ac:dyDescent="0.35">
      <c r="A105" t="str">
        <v>24 Inch Ring Light</v>
      </c>
    </row>
    <row r="106" spans="1:1" x14ac:dyDescent="0.35">
      <c r="A106" t="str">
        <v>Ring Light 12 Inch</v>
      </c>
    </row>
    <row r="107" spans="1:1" x14ac:dyDescent="0.35">
      <c r="A107" t="str">
        <v>RBG Ring Light 18 inch</v>
      </c>
    </row>
    <row r="108" spans="1:1" x14ac:dyDescent="0.35">
      <c r="A108" t="str">
        <v>Ultra Bright Ring Light 14 Inch</v>
      </c>
    </row>
    <row r="109" spans="1:1" x14ac:dyDescent="0.35">
      <c r="A109" t="str">
        <v>24 Inch Ring Light</v>
      </c>
    </row>
    <row r="110" spans="1:1" x14ac:dyDescent="0.35">
      <c r="A110" t="str">
        <v>Ring Light 12 Inch</v>
      </c>
    </row>
    <row r="111" spans="1:1" x14ac:dyDescent="0.35">
      <c r="A111" t="str">
        <v>RBG Ring Light 18 inch</v>
      </c>
    </row>
    <row r="112" spans="1:1" x14ac:dyDescent="0.35">
      <c r="A112" t="str">
        <v>Ultra Bright Ring Light 14 Inch</v>
      </c>
    </row>
    <row r="113" spans="1:1" x14ac:dyDescent="0.35">
      <c r="A113" t="str">
        <v>24 Inch Ring Light</v>
      </c>
    </row>
    <row r="114" spans="1:1" x14ac:dyDescent="0.35">
      <c r="A114" t="str">
        <v>Ring Light 12 Inch</v>
      </c>
    </row>
    <row r="115" spans="1:1" x14ac:dyDescent="0.35">
      <c r="A115" t="str">
        <v>RBG Ring Light 18 inch</v>
      </c>
    </row>
    <row r="116" spans="1:1" x14ac:dyDescent="0.35">
      <c r="A116" t="str">
        <v>Ultra Bright Ring Light 14 Inch</v>
      </c>
    </row>
    <row r="117" spans="1:1" x14ac:dyDescent="0.35">
      <c r="A117" t="str">
        <v>24 Inch Ring Light</v>
      </c>
    </row>
    <row r="118" spans="1:1" x14ac:dyDescent="0.35">
      <c r="A118" t="str">
        <v>Ring Light 12 Inch</v>
      </c>
    </row>
    <row r="119" spans="1:1" x14ac:dyDescent="0.35">
      <c r="A119" t="str">
        <v>RBG Ring Light 18 inch</v>
      </c>
    </row>
    <row r="120" spans="1:1" x14ac:dyDescent="0.35">
      <c r="A120" t="str">
        <v>Ultra Bright Ring Light 14 Inch</v>
      </c>
    </row>
    <row r="121" spans="1:1" x14ac:dyDescent="0.35">
      <c r="A121" t="str">
        <v>24 Inch Ring Light</v>
      </c>
    </row>
    <row r="122" spans="1:1" x14ac:dyDescent="0.35">
      <c r="A122" t="str">
        <v>Ring Light 12 Inch</v>
      </c>
    </row>
    <row r="123" spans="1:1" x14ac:dyDescent="0.35">
      <c r="A123" t="str">
        <v>RBG Ring Light 18 inch</v>
      </c>
    </row>
    <row r="124" spans="1:1" x14ac:dyDescent="0.35">
      <c r="A124" t="str">
        <v>Ultra Bright Ring Light 14 Inch</v>
      </c>
    </row>
    <row r="125" spans="1:1" x14ac:dyDescent="0.35">
      <c r="A125" t="str">
        <v>24 Inch Ring Light</v>
      </c>
    </row>
    <row r="126" spans="1:1" x14ac:dyDescent="0.35">
      <c r="A126" t="str">
        <v>Ring Light 12 Inch</v>
      </c>
    </row>
    <row r="127" spans="1:1" x14ac:dyDescent="0.35">
      <c r="A127" t="str">
        <v>RBG Ring Light 18 inch</v>
      </c>
    </row>
    <row r="128" spans="1:1" x14ac:dyDescent="0.35">
      <c r="A128" t="str">
        <v>Ultra Bright Ring Light 14 Inch</v>
      </c>
    </row>
    <row r="129" spans="1:1" x14ac:dyDescent="0.35">
      <c r="A129" t="str">
        <v>24 Inch Ring Light</v>
      </c>
    </row>
    <row r="130" spans="1:1" x14ac:dyDescent="0.35">
      <c r="A130" t="str">
        <v>Ring Light 12 Inch</v>
      </c>
    </row>
    <row r="131" spans="1:1" x14ac:dyDescent="0.35">
      <c r="A131" t="str">
        <v>RBG Ring Light 18 inch</v>
      </c>
    </row>
    <row r="132" spans="1:1" x14ac:dyDescent="0.35">
      <c r="A132" t="str">
        <v>Ultra Bright Ring Light 14 Inch</v>
      </c>
    </row>
    <row r="133" spans="1:1" x14ac:dyDescent="0.35">
      <c r="A133" t="str">
        <v>24 Inch Ring Light</v>
      </c>
    </row>
    <row r="134" spans="1:1" x14ac:dyDescent="0.35">
      <c r="A134" t="str">
        <v>Ring Light 12 Inch</v>
      </c>
    </row>
    <row r="135" spans="1:1" x14ac:dyDescent="0.35">
      <c r="A135" t="str">
        <v>RBG Ring Light 18 inch</v>
      </c>
    </row>
    <row r="136" spans="1:1" x14ac:dyDescent="0.35">
      <c r="A136" t="str">
        <v>Ultra Bright Ring Light 14 Inch</v>
      </c>
    </row>
    <row r="137" spans="1:1" x14ac:dyDescent="0.35">
      <c r="A137" t="str">
        <v>24 Inch Ring Light</v>
      </c>
    </row>
    <row r="138" spans="1:1" x14ac:dyDescent="0.35">
      <c r="A138" t="str">
        <v>Ring Light 12 Inch</v>
      </c>
    </row>
    <row r="139" spans="1:1" x14ac:dyDescent="0.35">
      <c r="A139" t="str">
        <v>RBG Ring Light 18 inch</v>
      </c>
    </row>
    <row r="140" spans="1:1" x14ac:dyDescent="0.35">
      <c r="A140" t="str">
        <v>Ultra Bright Ring Light 14 Inch</v>
      </c>
    </row>
    <row r="141" spans="1:1" x14ac:dyDescent="0.35">
      <c r="A141" t="str">
        <v>24 Inch Ring Light</v>
      </c>
    </row>
    <row r="142" spans="1:1" x14ac:dyDescent="0.35">
      <c r="A142" t="str">
        <v>Ring Light 12 Inch</v>
      </c>
    </row>
    <row r="143" spans="1:1" x14ac:dyDescent="0.35">
      <c r="A143" t="str">
        <v>RBG Ring Light 18 inch</v>
      </c>
    </row>
    <row r="144" spans="1:1" x14ac:dyDescent="0.35">
      <c r="A144" t="str">
        <v>Ultra Bright Ring Light 14 Inch</v>
      </c>
    </row>
    <row r="145" spans="1:1" x14ac:dyDescent="0.35">
      <c r="A145" t="str">
        <v>24 Inch Ring Light</v>
      </c>
    </row>
    <row r="146" spans="1:1" x14ac:dyDescent="0.35">
      <c r="A146" t="str">
        <v>Ring Light 12 Inch</v>
      </c>
    </row>
    <row r="147" spans="1:1" x14ac:dyDescent="0.35">
      <c r="A147" t="str">
        <v>RBG Ring Light 18 inch</v>
      </c>
    </row>
    <row r="148" spans="1:1" x14ac:dyDescent="0.35">
      <c r="A148" t="str">
        <v>Ultra Bright Ring Light 14 Inch</v>
      </c>
    </row>
    <row r="149" spans="1:1" x14ac:dyDescent="0.35">
      <c r="A149" t="str">
        <v>24 Inch Ring Light</v>
      </c>
    </row>
    <row r="150" spans="1:1" x14ac:dyDescent="0.35">
      <c r="A150" t="str">
        <v>Ring Light 12 Inch</v>
      </c>
    </row>
    <row r="151" spans="1:1" x14ac:dyDescent="0.35">
      <c r="A151" t="str">
        <v>RBG Ring Light 18 inch</v>
      </c>
    </row>
    <row r="152" spans="1:1" x14ac:dyDescent="0.35">
      <c r="A152" t="str">
        <v>Ultra Bright Ring Light 14 Inch</v>
      </c>
    </row>
    <row r="153" spans="1:1" x14ac:dyDescent="0.35">
      <c r="A153" t="str">
        <v>24 Inch Ring Light</v>
      </c>
    </row>
    <row r="154" spans="1:1" x14ac:dyDescent="0.35">
      <c r="A154" t="str">
        <v>Ring Light 12 Inch</v>
      </c>
    </row>
    <row r="155" spans="1:1" x14ac:dyDescent="0.35">
      <c r="A155" t="str">
        <v>RBG Ring Light 18 inch</v>
      </c>
    </row>
    <row r="156" spans="1:1" x14ac:dyDescent="0.35">
      <c r="A156" t="str">
        <v>Ultra Bright Ring Light 14 Inch</v>
      </c>
    </row>
    <row r="157" spans="1:1" x14ac:dyDescent="0.35">
      <c r="A157" t="str">
        <v>24 Inch Ring Light</v>
      </c>
    </row>
    <row r="158" spans="1:1" x14ac:dyDescent="0.35">
      <c r="A158" t="str">
        <v>Ring Light 12 Inch</v>
      </c>
    </row>
    <row r="159" spans="1:1" x14ac:dyDescent="0.35">
      <c r="A159" t="str">
        <v>RBG Ring Light 18 inch</v>
      </c>
    </row>
    <row r="160" spans="1:1" x14ac:dyDescent="0.35">
      <c r="A160" t="str">
        <v>Ultra Bright Ring Light 14 Inch</v>
      </c>
    </row>
    <row r="161" spans="1:1" x14ac:dyDescent="0.35">
      <c r="A161" t="str">
        <v>24 Inch Ring Light</v>
      </c>
    </row>
    <row r="162" spans="1:1" x14ac:dyDescent="0.35">
      <c r="A162" t="str">
        <v>Ring Light 12 Inch</v>
      </c>
    </row>
    <row r="163" spans="1:1" x14ac:dyDescent="0.35">
      <c r="A163" t="str">
        <v>RBG Ring Light 18 inch</v>
      </c>
    </row>
    <row r="164" spans="1:1" x14ac:dyDescent="0.35">
      <c r="A164" t="str">
        <v>Ultra Bright Ring Light 14 Inch</v>
      </c>
    </row>
    <row r="165" spans="1:1" x14ac:dyDescent="0.35">
      <c r="A165" t="str">
        <v>24 Inch Ring Light</v>
      </c>
    </row>
    <row r="166" spans="1:1" x14ac:dyDescent="0.35">
      <c r="A166" t="str">
        <v>Ring Light 12 Inch</v>
      </c>
    </row>
    <row r="167" spans="1:1" x14ac:dyDescent="0.35">
      <c r="A167" t="str">
        <v>RBG Ring Light 18 inch</v>
      </c>
    </row>
    <row r="168" spans="1:1" x14ac:dyDescent="0.35">
      <c r="A168" t="str">
        <v>Ultra Bright Ring Light 14 Inch</v>
      </c>
    </row>
    <row r="169" spans="1:1" x14ac:dyDescent="0.35">
      <c r="A169" t="str">
        <v>24 Inch Ring Light</v>
      </c>
    </row>
    <row r="170" spans="1:1" x14ac:dyDescent="0.35">
      <c r="A170" t="str">
        <v>Ring Light 12 Inch</v>
      </c>
    </row>
    <row r="171" spans="1:1" x14ac:dyDescent="0.35">
      <c r="A171" t="str">
        <v>RBG Ring Light 18 inch</v>
      </c>
    </row>
    <row r="172" spans="1:1" x14ac:dyDescent="0.35">
      <c r="A172" t="str">
        <v>Ultra Bright Ring Light 14 Inch</v>
      </c>
    </row>
    <row r="173" spans="1:1" x14ac:dyDescent="0.35">
      <c r="A173" t="str">
        <v>24 Inch Ring Light</v>
      </c>
    </row>
    <row r="174" spans="1:1" x14ac:dyDescent="0.35">
      <c r="A174" t="str">
        <v>Ring Light 12 Inch</v>
      </c>
    </row>
    <row r="175" spans="1:1" x14ac:dyDescent="0.35">
      <c r="A175" t="str">
        <v>RBG Ring Light 18 inch</v>
      </c>
    </row>
    <row r="176" spans="1:1" x14ac:dyDescent="0.35">
      <c r="A176" t="str">
        <v>Ultra Bright Ring Light 14 Inch</v>
      </c>
    </row>
    <row r="177" spans="1:1" x14ac:dyDescent="0.35">
      <c r="A177" t="str">
        <v>24 Inch Ring Light</v>
      </c>
    </row>
    <row r="178" spans="1:1" x14ac:dyDescent="0.35">
      <c r="A178" t="str">
        <v>Ring Light 12 Inch</v>
      </c>
    </row>
    <row r="179" spans="1:1" x14ac:dyDescent="0.35">
      <c r="A179" t="str">
        <v>RBG Ring Light 18 inch</v>
      </c>
    </row>
    <row r="180" spans="1:1" x14ac:dyDescent="0.35">
      <c r="A180" t="str">
        <v>Ultra Bright Ring Light 14 Inch</v>
      </c>
    </row>
    <row r="181" spans="1:1" x14ac:dyDescent="0.35">
      <c r="A181" t="str">
        <v>24 Inch Ring Light</v>
      </c>
    </row>
    <row r="182" spans="1:1" x14ac:dyDescent="0.35">
      <c r="A182" t="str">
        <v>Ring Light 12 Inch</v>
      </c>
    </row>
    <row r="183" spans="1:1" x14ac:dyDescent="0.35">
      <c r="A183" t="str">
        <v>RBG Ring Light 18 inch</v>
      </c>
    </row>
    <row r="184" spans="1:1" x14ac:dyDescent="0.35">
      <c r="A184" t="str">
        <v>Ultra Bright Ring Light 14 Inch</v>
      </c>
    </row>
    <row r="185" spans="1:1" x14ac:dyDescent="0.35">
      <c r="A185" t="str">
        <v>24 Inch Ring Light</v>
      </c>
    </row>
    <row r="186" spans="1:1" x14ac:dyDescent="0.35">
      <c r="A186" t="str">
        <v>Ring Light 12 Inch</v>
      </c>
    </row>
    <row r="187" spans="1:1" x14ac:dyDescent="0.35">
      <c r="A187" t="str">
        <v>RBG Ring Light 18 inch</v>
      </c>
    </row>
    <row r="188" spans="1:1" x14ac:dyDescent="0.35">
      <c r="A188" t="str">
        <v>Ultra Bright Ring Light 14 Inch</v>
      </c>
    </row>
    <row r="189" spans="1:1" x14ac:dyDescent="0.35">
      <c r="A189" t="str">
        <v>24 Inch Ring Light</v>
      </c>
    </row>
    <row r="190" spans="1:1" x14ac:dyDescent="0.35">
      <c r="A190" t="str">
        <v>Ring Light 12 Inch</v>
      </c>
    </row>
    <row r="191" spans="1:1" x14ac:dyDescent="0.35">
      <c r="A191" t="str">
        <v>RBG Ring Light 18 inch</v>
      </c>
    </row>
    <row r="192" spans="1:1" x14ac:dyDescent="0.35">
      <c r="A192" t="str">
        <v>Ultra Bright Ring Light 14 Inch</v>
      </c>
    </row>
    <row r="193" spans="1:1" x14ac:dyDescent="0.35">
      <c r="A193" t="str">
        <v>24 Inch Ring Light</v>
      </c>
    </row>
    <row r="194" spans="1:1" x14ac:dyDescent="0.35">
      <c r="A194" t="str">
        <v>Ring Light 12 Inch</v>
      </c>
    </row>
    <row r="195" spans="1:1" x14ac:dyDescent="0.35">
      <c r="A195" t="str">
        <v>RBG Ring Light 18 inch</v>
      </c>
    </row>
    <row r="196" spans="1:1" x14ac:dyDescent="0.35">
      <c r="A196" t="str">
        <v>Ultra Bright Ring Light 14 Inch</v>
      </c>
    </row>
    <row r="197" spans="1:1" x14ac:dyDescent="0.35">
      <c r="A197" t="str">
        <v>24 Inch Ring Light</v>
      </c>
    </row>
    <row r="198" spans="1:1" x14ac:dyDescent="0.35">
      <c r="A198" t="str">
        <v>Ring Light 12 Inch</v>
      </c>
    </row>
    <row r="199" spans="1:1" x14ac:dyDescent="0.35">
      <c r="A199" t="str">
        <v>RBG Ring Light 18 inch</v>
      </c>
    </row>
    <row r="200" spans="1:1" x14ac:dyDescent="0.35">
      <c r="A200" t="str">
        <v>Ultra Bright Ring Light 14 Inch</v>
      </c>
    </row>
    <row r="201" spans="1:1" x14ac:dyDescent="0.35">
      <c r="A201" t="str">
        <v>24 Inch Ring Light</v>
      </c>
    </row>
    <row r="202" spans="1:1" x14ac:dyDescent="0.35">
      <c r="A202" t="str">
        <v>Ring Light 12 Inch</v>
      </c>
    </row>
    <row r="203" spans="1:1" x14ac:dyDescent="0.35">
      <c r="A203" t="str">
        <v>RBG Ring Light 18 inch</v>
      </c>
    </row>
    <row r="204" spans="1:1" x14ac:dyDescent="0.35">
      <c r="A204" t="str">
        <v>Ultra Bright Ring Light 14 Inch</v>
      </c>
    </row>
    <row r="205" spans="1:1" x14ac:dyDescent="0.35">
      <c r="A205" t="str">
        <v>24 Inch Ring Light</v>
      </c>
    </row>
    <row r="206" spans="1:1" x14ac:dyDescent="0.35">
      <c r="A206" t="str">
        <v>Ring Light 12 Inch</v>
      </c>
    </row>
    <row r="207" spans="1:1" x14ac:dyDescent="0.35">
      <c r="A207" t="str">
        <v>RBG Ring Light 18 inch</v>
      </c>
    </row>
    <row r="208" spans="1:1" x14ac:dyDescent="0.35">
      <c r="A208" t="str">
        <v>Ultra Bright Ring Light 14 Inch</v>
      </c>
    </row>
    <row r="209" spans="1:1" x14ac:dyDescent="0.35">
      <c r="A209" t="str">
        <v>24 Inch Ring Light</v>
      </c>
    </row>
    <row r="210" spans="1:1" x14ac:dyDescent="0.35">
      <c r="A210" t="str">
        <v>Ring Light 12 Inch</v>
      </c>
    </row>
    <row r="211" spans="1:1" x14ac:dyDescent="0.35">
      <c r="A211" t="str">
        <v>RBG Ring Light 18 inch</v>
      </c>
    </row>
    <row r="212" spans="1:1" x14ac:dyDescent="0.35">
      <c r="A212" t="str">
        <v>Ultra Bright Ring Light 14 Inch</v>
      </c>
    </row>
    <row r="213" spans="1:1" x14ac:dyDescent="0.35">
      <c r="A213" t="str">
        <v>24 Inch Ring Light</v>
      </c>
    </row>
    <row r="214" spans="1:1" x14ac:dyDescent="0.35">
      <c r="A214" t="str">
        <v>Ring Light 12 Inch</v>
      </c>
    </row>
    <row r="215" spans="1:1" x14ac:dyDescent="0.35">
      <c r="A215" t="str">
        <v>RBG Ring Light 18 inch</v>
      </c>
    </row>
    <row r="216" spans="1:1" x14ac:dyDescent="0.35">
      <c r="A216" t="str">
        <v>Ultra Bright Ring Light 14 Inch</v>
      </c>
    </row>
    <row r="217" spans="1:1" x14ac:dyDescent="0.35">
      <c r="A217" t="str">
        <v>24 Inch Ring Light</v>
      </c>
    </row>
    <row r="218" spans="1:1" x14ac:dyDescent="0.35">
      <c r="A218" t="str">
        <v>Ring Light 12 Inch</v>
      </c>
    </row>
    <row r="219" spans="1:1" x14ac:dyDescent="0.35">
      <c r="A219" t="str">
        <v>RBG Ring Light 18 inch</v>
      </c>
    </row>
    <row r="220" spans="1:1" x14ac:dyDescent="0.35">
      <c r="A220" t="str">
        <v>Ultra Bright Ring Light 14 Inch</v>
      </c>
    </row>
    <row r="221" spans="1:1" x14ac:dyDescent="0.35">
      <c r="A221" t="str">
        <v>24 Inch Ring Light</v>
      </c>
    </row>
    <row r="222" spans="1:1" x14ac:dyDescent="0.35">
      <c r="A222" t="str">
        <v>Ring Light 12 Inch</v>
      </c>
    </row>
    <row r="223" spans="1:1" x14ac:dyDescent="0.35">
      <c r="A223" t="str">
        <v>RBG Ring Light 18 inch</v>
      </c>
    </row>
    <row r="224" spans="1:1" x14ac:dyDescent="0.35">
      <c r="A224" t="str">
        <v>Ultra Bright Ring Light 14 Inch</v>
      </c>
    </row>
    <row r="225" spans="1:1" x14ac:dyDescent="0.35">
      <c r="A225" t="str">
        <v>24 Inch Ring Light</v>
      </c>
    </row>
    <row r="226" spans="1:1" x14ac:dyDescent="0.35">
      <c r="A226" t="str">
        <v>Ring Light 12 Inch</v>
      </c>
    </row>
    <row r="227" spans="1:1" x14ac:dyDescent="0.35">
      <c r="A227" t="str">
        <v>RBG Ring Light 18 inch</v>
      </c>
    </row>
    <row r="228" spans="1:1" x14ac:dyDescent="0.35">
      <c r="A228" t="str">
        <v>Ultra Bright Ring Light 14 Inch</v>
      </c>
    </row>
    <row r="229" spans="1:1" x14ac:dyDescent="0.35">
      <c r="A229" t="str">
        <v>24 Inch Ring Light</v>
      </c>
    </row>
    <row r="230" spans="1:1" x14ac:dyDescent="0.35">
      <c r="A230" t="str">
        <v>Ring Light 12 Inch</v>
      </c>
    </row>
    <row r="231" spans="1:1" x14ac:dyDescent="0.35">
      <c r="A231" t="str">
        <v>RBG Ring Light 18 inch</v>
      </c>
    </row>
    <row r="232" spans="1:1" x14ac:dyDescent="0.35">
      <c r="A232" t="str">
        <v>Ultra Bright Ring Light 14 Inch</v>
      </c>
    </row>
    <row r="233" spans="1:1" x14ac:dyDescent="0.35">
      <c r="A233" t="str">
        <v>24 Inch Ring Light</v>
      </c>
    </row>
    <row r="234" spans="1:1" x14ac:dyDescent="0.35">
      <c r="A234" t="str">
        <v>Ring Light 12 Inch</v>
      </c>
    </row>
    <row r="235" spans="1:1" x14ac:dyDescent="0.35">
      <c r="A235" t="str">
        <v>RBG Ring Light 18 inch</v>
      </c>
    </row>
    <row r="236" spans="1:1" x14ac:dyDescent="0.35">
      <c r="A236" t="str">
        <v>Ultra Bright Ring Light 14 Inch</v>
      </c>
    </row>
    <row r="237" spans="1:1" x14ac:dyDescent="0.35">
      <c r="A237" t="str">
        <v>24 Inch Ring Light</v>
      </c>
    </row>
    <row r="238" spans="1:1" x14ac:dyDescent="0.35">
      <c r="A238" t="str">
        <v>Ring Light 12 Inch</v>
      </c>
    </row>
    <row r="239" spans="1:1" x14ac:dyDescent="0.35">
      <c r="A239" t="str">
        <v>RBG Ring Light 18 inch</v>
      </c>
    </row>
    <row r="240" spans="1:1" x14ac:dyDescent="0.35">
      <c r="A240" t="str">
        <v>Ultra Bright Ring Light 14 Inch</v>
      </c>
    </row>
    <row r="241" spans="1:1" x14ac:dyDescent="0.35">
      <c r="A241" t="str">
        <v>24 Inch Ring Light</v>
      </c>
    </row>
    <row r="242" spans="1:1" x14ac:dyDescent="0.35">
      <c r="A242" t="str">
        <v>Ring Light 12 Inch</v>
      </c>
    </row>
    <row r="243" spans="1:1" x14ac:dyDescent="0.35">
      <c r="A243" t="str">
        <v>RBG Ring Light 18 inch</v>
      </c>
    </row>
    <row r="244" spans="1:1" x14ac:dyDescent="0.35">
      <c r="A244" t="str">
        <v>Ultra Bright Ring Light 14 Inch</v>
      </c>
    </row>
    <row r="245" spans="1:1" x14ac:dyDescent="0.35">
      <c r="A245" t="str">
        <v>24 Inch Ring Light</v>
      </c>
    </row>
    <row r="246" spans="1:1" x14ac:dyDescent="0.35">
      <c r="A246" t="str">
        <v>Ring Light 12 Inch</v>
      </c>
    </row>
    <row r="247" spans="1:1" x14ac:dyDescent="0.35">
      <c r="A247" t="str">
        <v>RBG Ring Light 18 inch</v>
      </c>
    </row>
    <row r="248" spans="1:1" x14ac:dyDescent="0.35">
      <c r="A248" t="str">
        <v>Ultra Bright Ring Light 14 Inch</v>
      </c>
    </row>
    <row r="249" spans="1:1" x14ac:dyDescent="0.35">
      <c r="A249" t="str">
        <v>24 Inch Ring Light</v>
      </c>
    </row>
    <row r="250" spans="1:1" x14ac:dyDescent="0.35">
      <c r="A250" t="str">
        <v>Ring Light 12 Inch</v>
      </c>
    </row>
    <row r="251" spans="1:1" x14ac:dyDescent="0.35">
      <c r="A251" t="str">
        <v>RBG Ring Light 18 inch</v>
      </c>
    </row>
    <row r="252" spans="1:1" x14ac:dyDescent="0.35">
      <c r="A252" t="str">
        <v>Ultra Bright Ring Light 14 Inch</v>
      </c>
    </row>
    <row r="253" spans="1:1" x14ac:dyDescent="0.35">
      <c r="A253" t="str">
        <v>24 Inch Ring Light</v>
      </c>
    </row>
    <row r="254" spans="1:1" x14ac:dyDescent="0.35">
      <c r="A254" t="str">
        <v>Ring Light 12 Inch</v>
      </c>
    </row>
    <row r="255" spans="1:1" x14ac:dyDescent="0.35">
      <c r="A255" t="str">
        <v>RBG Ring Light 18 inch</v>
      </c>
    </row>
    <row r="256" spans="1:1" x14ac:dyDescent="0.35">
      <c r="A256" t="str">
        <v>Ultra Bright Ring Light 14 Inch</v>
      </c>
    </row>
    <row r="257" spans="1:1" x14ac:dyDescent="0.35">
      <c r="A257" t="str">
        <v>24 Inch Ring Light</v>
      </c>
    </row>
    <row r="258" spans="1:1" x14ac:dyDescent="0.35">
      <c r="A258" t="str">
        <v>Ring Light 12 Inch</v>
      </c>
    </row>
    <row r="259" spans="1:1" x14ac:dyDescent="0.35">
      <c r="A259" t="str">
        <v>RBG Ring Light 18 inch</v>
      </c>
    </row>
    <row r="260" spans="1:1" x14ac:dyDescent="0.35">
      <c r="A260" t="str">
        <v>Ultra Bright Ring Light 14 Inch</v>
      </c>
    </row>
    <row r="261" spans="1:1" x14ac:dyDescent="0.35">
      <c r="A261" t="str">
        <v>24 Inch Ring Light</v>
      </c>
    </row>
    <row r="262" spans="1:1" x14ac:dyDescent="0.35">
      <c r="A262" t="str">
        <v>Ring Light 12 Inch</v>
      </c>
    </row>
    <row r="263" spans="1:1" x14ac:dyDescent="0.35">
      <c r="A263" t="str">
        <v>RBG Ring Light 18 inch</v>
      </c>
    </row>
    <row r="264" spans="1:1" x14ac:dyDescent="0.35">
      <c r="A264" t="str">
        <v>Ultra Bright Ring Light 14 Inch</v>
      </c>
    </row>
    <row r="265" spans="1:1" x14ac:dyDescent="0.35">
      <c r="A265" t="str">
        <v>24 Inch Ring Light</v>
      </c>
    </row>
    <row r="266" spans="1:1" x14ac:dyDescent="0.35">
      <c r="A266" t="str">
        <v>Ring Light 12 Inch</v>
      </c>
    </row>
    <row r="267" spans="1:1" x14ac:dyDescent="0.35">
      <c r="A267" t="str">
        <v>RBG Ring Light 18 inch</v>
      </c>
    </row>
    <row r="268" spans="1:1" x14ac:dyDescent="0.35">
      <c r="A268" t="str">
        <v>Ultra Bright Ring Light 14 Inch</v>
      </c>
    </row>
    <row r="269" spans="1:1" x14ac:dyDescent="0.35">
      <c r="A269" t="str">
        <v>24 Inch Ring Light</v>
      </c>
    </row>
    <row r="270" spans="1:1" x14ac:dyDescent="0.35">
      <c r="A270" t="str">
        <v>Ring Light 12 Inch</v>
      </c>
    </row>
    <row r="271" spans="1:1" x14ac:dyDescent="0.35">
      <c r="A271" t="str">
        <v>RBG Ring Light 18 inch</v>
      </c>
    </row>
    <row r="272" spans="1:1" x14ac:dyDescent="0.35">
      <c r="A272" t="str">
        <v>Ultra Bright Ring Light 14 Inch</v>
      </c>
    </row>
    <row r="273" spans="1:1" x14ac:dyDescent="0.35">
      <c r="A273" t="str">
        <v>24 Inch Ring Light</v>
      </c>
    </row>
    <row r="274" spans="1:1" x14ac:dyDescent="0.35">
      <c r="A274" t="str">
        <v>Ring Light 12 Inch</v>
      </c>
    </row>
    <row r="275" spans="1:1" x14ac:dyDescent="0.35">
      <c r="A275" t="str">
        <v>RBG Ring Light 18 inch</v>
      </c>
    </row>
    <row r="276" spans="1:1" x14ac:dyDescent="0.35">
      <c r="A276" t="str">
        <v>Ultra Bright Ring Light 14 Inch</v>
      </c>
    </row>
    <row r="277" spans="1:1" x14ac:dyDescent="0.35">
      <c r="A277" t="str">
        <v>24 Inch Ring Light</v>
      </c>
    </row>
    <row r="278" spans="1:1" x14ac:dyDescent="0.35">
      <c r="A278" t="str">
        <v>Ring Light 12 Inch</v>
      </c>
    </row>
    <row r="279" spans="1:1" x14ac:dyDescent="0.35">
      <c r="A279" t="str">
        <v>RBG Ring Light 18 inch</v>
      </c>
    </row>
    <row r="280" spans="1:1" x14ac:dyDescent="0.35">
      <c r="A280" t="str">
        <v>Ultra Bright Ring Light 14 Inch</v>
      </c>
    </row>
    <row r="281" spans="1:1" x14ac:dyDescent="0.35">
      <c r="A281" t="str">
        <v>24 Inch Ring Light</v>
      </c>
    </row>
    <row r="282" spans="1:1" x14ac:dyDescent="0.35">
      <c r="A282" t="str">
        <v>Ring Light 12 Inch</v>
      </c>
    </row>
    <row r="283" spans="1:1" x14ac:dyDescent="0.35">
      <c r="A283" t="str">
        <v>RBG Ring Light 18 inch</v>
      </c>
    </row>
    <row r="284" spans="1:1" x14ac:dyDescent="0.35">
      <c r="A284" t="str">
        <v>Ultra Bright Ring Light 14 Inch</v>
      </c>
    </row>
    <row r="285" spans="1:1" x14ac:dyDescent="0.35">
      <c r="A285" t="str">
        <v>24 Inch Ring Light</v>
      </c>
    </row>
    <row r="286" spans="1:1" x14ac:dyDescent="0.35">
      <c r="A286" t="str">
        <v>Ring Light 12 Inch</v>
      </c>
    </row>
    <row r="287" spans="1:1" x14ac:dyDescent="0.35">
      <c r="A287" t="str">
        <v>RBG Ring Light 18 inch</v>
      </c>
    </row>
    <row r="288" spans="1:1" x14ac:dyDescent="0.35">
      <c r="A288" t="str">
        <v>Ultra Bright Ring Light 14 Inch</v>
      </c>
    </row>
    <row r="289" spans="1:1" x14ac:dyDescent="0.35">
      <c r="A289" t="str">
        <v>24 Inch Ring Light</v>
      </c>
    </row>
    <row r="290" spans="1:1" x14ac:dyDescent="0.35">
      <c r="A290" t="str">
        <v>Ring Light 12 Inch</v>
      </c>
    </row>
    <row r="291" spans="1:1" x14ac:dyDescent="0.35">
      <c r="A291" t="str">
        <v>RBG Ring Light 18 inch</v>
      </c>
    </row>
    <row r="292" spans="1:1" x14ac:dyDescent="0.35">
      <c r="A292" t="str">
        <v>Ultra Bright Ring Light 14 Inch</v>
      </c>
    </row>
    <row r="293" spans="1:1" x14ac:dyDescent="0.35">
      <c r="A293" t="str">
        <v>24 Inch Ring Light</v>
      </c>
    </row>
    <row r="294" spans="1:1" x14ac:dyDescent="0.35">
      <c r="A294" t="str">
        <v>Ring Light 12 Inch</v>
      </c>
    </row>
    <row r="295" spans="1:1" x14ac:dyDescent="0.35">
      <c r="A295" t="str">
        <v>RBG Ring Light 18 inch</v>
      </c>
    </row>
    <row r="296" spans="1:1" x14ac:dyDescent="0.35">
      <c r="A296" t="str">
        <v>Ultra Bright Ring Light 14 Inch</v>
      </c>
    </row>
    <row r="297" spans="1:1" x14ac:dyDescent="0.35">
      <c r="A297" t="str">
        <v>24 Inch Ring Light</v>
      </c>
    </row>
    <row r="298" spans="1:1" x14ac:dyDescent="0.35">
      <c r="A298" t="str">
        <v>Ring Light 12 Inch</v>
      </c>
    </row>
    <row r="299" spans="1:1" x14ac:dyDescent="0.35">
      <c r="A299" t="str">
        <v>RBG Ring Light 18 inch</v>
      </c>
    </row>
    <row r="300" spans="1:1" x14ac:dyDescent="0.35">
      <c r="A300" t="str">
        <v>Ultra Bright Ring Light 14 Inch</v>
      </c>
    </row>
    <row r="301" spans="1:1" x14ac:dyDescent="0.35">
      <c r="A301" t="str">
        <v>24 Inch Ring Light</v>
      </c>
    </row>
    <row r="302" spans="1:1" x14ac:dyDescent="0.35">
      <c r="A302" t="str">
        <v>Ring Light 12 Inch</v>
      </c>
    </row>
    <row r="303" spans="1:1" x14ac:dyDescent="0.35">
      <c r="A303" t="str">
        <v>RBG Ring Light 18 inch</v>
      </c>
    </row>
    <row r="304" spans="1:1" x14ac:dyDescent="0.35">
      <c r="A304" t="str">
        <v>Ultra Bright Ring Light 14 Inch</v>
      </c>
    </row>
    <row r="305" spans="1:1" x14ac:dyDescent="0.35">
      <c r="A305" t="str">
        <v>24 Inch Ring Light</v>
      </c>
    </row>
    <row r="306" spans="1:1" x14ac:dyDescent="0.35">
      <c r="A306" t="str">
        <v>Ring Light 12 Inch</v>
      </c>
    </row>
    <row r="307" spans="1:1" x14ac:dyDescent="0.35">
      <c r="A307" t="str">
        <v>RBG Ring Light 18 inch</v>
      </c>
    </row>
    <row r="308" spans="1:1" x14ac:dyDescent="0.35">
      <c r="A308" t="str">
        <v>Ultra Bright Ring Light 14 Inch</v>
      </c>
    </row>
    <row r="309" spans="1:1" x14ac:dyDescent="0.35">
      <c r="A309" t="str">
        <v>24 Inch Ring Light</v>
      </c>
    </row>
    <row r="310" spans="1:1" x14ac:dyDescent="0.35">
      <c r="A310" t="str">
        <v>Ring Light 12 Inch</v>
      </c>
    </row>
    <row r="311" spans="1:1" x14ac:dyDescent="0.35">
      <c r="A311" t="str">
        <v>RBG Ring Light 18 inch</v>
      </c>
    </row>
    <row r="312" spans="1:1" x14ac:dyDescent="0.35">
      <c r="A312" t="str">
        <v>Ultra Bright Ring Light 14 Inch</v>
      </c>
    </row>
    <row r="313" spans="1:1" x14ac:dyDescent="0.35">
      <c r="A313" t="str">
        <v>24 Inch Ring Light</v>
      </c>
    </row>
    <row r="314" spans="1:1" x14ac:dyDescent="0.35">
      <c r="A314" t="str">
        <v>Ring Light 12 Inch</v>
      </c>
    </row>
    <row r="315" spans="1:1" x14ac:dyDescent="0.35">
      <c r="A315" t="str">
        <v>RBG Ring Light 18 inch</v>
      </c>
    </row>
    <row r="316" spans="1:1" x14ac:dyDescent="0.35">
      <c r="A316" t="str">
        <v>Ultra Bright Ring Light 14 Inch</v>
      </c>
    </row>
    <row r="317" spans="1:1" x14ac:dyDescent="0.35">
      <c r="A317" t="str">
        <v>24 Inch Ring Light</v>
      </c>
    </row>
    <row r="318" spans="1:1" x14ac:dyDescent="0.35">
      <c r="A318" t="str">
        <v>Ring Light 12 Inch</v>
      </c>
    </row>
    <row r="319" spans="1:1" x14ac:dyDescent="0.35">
      <c r="A319" t="str">
        <v>RBG Ring Light 18 inch</v>
      </c>
    </row>
    <row r="320" spans="1:1" x14ac:dyDescent="0.35">
      <c r="A320" t="str">
        <v>Ultra Bright Ring Light 14 Inch</v>
      </c>
    </row>
    <row r="321" spans="1:1" x14ac:dyDescent="0.35">
      <c r="A321" t="str">
        <v>24 Inch Ring Light</v>
      </c>
    </row>
    <row r="322" spans="1:1" x14ac:dyDescent="0.35">
      <c r="A322" t="str">
        <v>Ring Light 12 Inch</v>
      </c>
    </row>
    <row r="323" spans="1:1" x14ac:dyDescent="0.35">
      <c r="A323" t="str">
        <v>RBG Ring Light 18 inch</v>
      </c>
    </row>
    <row r="324" spans="1:1" x14ac:dyDescent="0.35">
      <c r="A324" t="str">
        <v>Ultra Bright Ring Light 14 Inch</v>
      </c>
    </row>
    <row r="325" spans="1:1" x14ac:dyDescent="0.35">
      <c r="A325" t="str">
        <v>24 Inch Ring Light</v>
      </c>
    </row>
    <row r="326" spans="1:1" x14ac:dyDescent="0.35">
      <c r="A326" t="str">
        <v>Ring Light 12 Inch</v>
      </c>
    </row>
    <row r="327" spans="1:1" x14ac:dyDescent="0.35">
      <c r="A327" t="str">
        <v>RBG Ring Light 18 inch</v>
      </c>
    </row>
    <row r="328" spans="1:1" x14ac:dyDescent="0.35">
      <c r="A328" t="str">
        <v>Ultra Bright Ring Light 14 Inch</v>
      </c>
    </row>
    <row r="329" spans="1:1" x14ac:dyDescent="0.35">
      <c r="A329" t="str">
        <v>24 Inch Ring Light</v>
      </c>
    </row>
    <row r="330" spans="1:1" x14ac:dyDescent="0.35">
      <c r="A330" t="str">
        <v>Ring Light 12 Inch</v>
      </c>
    </row>
    <row r="331" spans="1:1" x14ac:dyDescent="0.35">
      <c r="A331" t="str">
        <v>RBG Ring Light 18 inch</v>
      </c>
    </row>
    <row r="332" spans="1:1" x14ac:dyDescent="0.35">
      <c r="A332" t="str">
        <v>Ultra Bright Ring Light 14 Inch</v>
      </c>
    </row>
    <row r="333" spans="1:1" x14ac:dyDescent="0.35">
      <c r="A333" t="str">
        <v>24 Inch Ring Light</v>
      </c>
    </row>
    <row r="334" spans="1:1" x14ac:dyDescent="0.35">
      <c r="A334" t="str">
        <v>Ring Light 12 Inch</v>
      </c>
    </row>
    <row r="335" spans="1:1" x14ac:dyDescent="0.35">
      <c r="A335" t="str">
        <v>RBG Ring Light 18 inch</v>
      </c>
    </row>
    <row r="336" spans="1:1" x14ac:dyDescent="0.35">
      <c r="A336" t="str">
        <v>Ultra Bright Ring Light 14 Inch</v>
      </c>
    </row>
    <row r="337" spans="1:1" x14ac:dyDescent="0.35">
      <c r="A337" t="str">
        <v>24 Inch Ring Light</v>
      </c>
    </row>
    <row r="338" spans="1:1" x14ac:dyDescent="0.35">
      <c r="A338" t="str">
        <v>Ring Light 12 Inch</v>
      </c>
    </row>
    <row r="339" spans="1:1" x14ac:dyDescent="0.35">
      <c r="A339" t="str">
        <v>RBG Ring Light 18 inch</v>
      </c>
    </row>
    <row r="340" spans="1:1" x14ac:dyDescent="0.35">
      <c r="A340" t="str">
        <v>Ultra Bright Ring Light 14 Inch</v>
      </c>
    </row>
    <row r="341" spans="1:1" x14ac:dyDescent="0.35">
      <c r="A341" t="str">
        <v>24 Inch Ring Light</v>
      </c>
    </row>
    <row r="342" spans="1:1" x14ac:dyDescent="0.35">
      <c r="A342" t="str">
        <v>Ring Light 12 Inch</v>
      </c>
    </row>
    <row r="343" spans="1:1" x14ac:dyDescent="0.35">
      <c r="A343" t="str">
        <v>RBG Ring Light 18 inch</v>
      </c>
    </row>
    <row r="344" spans="1:1" x14ac:dyDescent="0.35">
      <c r="A344" t="str">
        <v>Ultra Bright Ring Light 14 Inch</v>
      </c>
    </row>
    <row r="345" spans="1:1" x14ac:dyDescent="0.35">
      <c r="A345" t="str">
        <v>24 Inch Ring Light</v>
      </c>
    </row>
    <row r="346" spans="1:1" x14ac:dyDescent="0.35">
      <c r="A346" t="str">
        <v>Ring Light 12 Inch</v>
      </c>
    </row>
    <row r="347" spans="1:1" x14ac:dyDescent="0.35">
      <c r="A347" t="str">
        <v>RBG Ring Light 18 inch</v>
      </c>
    </row>
    <row r="348" spans="1:1" x14ac:dyDescent="0.35">
      <c r="A348" t="str">
        <v>Ultra Bright Ring Light 14 Inch</v>
      </c>
    </row>
    <row r="349" spans="1:1" x14ac:dyDescent="0.35">
      <c r="A349" t="str">
        <v>24 Inch Ring Light</v>
      </c>
    </row>
    <row r="350" spans="1:1" x14ac:dyDescent="0.35">
      <c r="A350" t="str">
        <v>Ring Light 12 Inch</v>
      </c>
    </row>
    <row r="351" spans="1:1" x14ac:dyDescent="0.35">
      <c r="A351" t="str">
        <v>RBG Ring Light 18 inch</v>
      </c>
    </row>
    <row r="352" spans="1:1" x14ac:dyDescent="0.35">
      <c r="A352" t="str">
        <v>Ultra Bright Ring Light 14 Inch</v>
      </c>
    </row>
    <row r="353" spans="1:1" x14ac:dyDescent="0.35">
      <c r="A353" t="str">
        <v>24 Inch Ring Light</v>
      </c>
    </row>
    <row r="354" spans="1:1" x14ac:dyDescent="0.35">
      <c r="A354" t="str">
        <v>Ring Light 12 Inch</v>
      </c>
    </row>
    <row r="355" spans="1:1" x14ac:dyDescent="0.35">
      <c r="A355" t="str">
        <v>RBG Ring Light 18 inch</v>
      </c>
    </row>
    <row r="356" spans="1:1" x14ac:dyDescent="0.35">
      <c r="A356" t="str">
        <v>Ultra Bright Ring Light 14 Inch</v>
      </c>
    </row>
    <row r="357" spans="1:1" x14ac:dyDescent="0.35">
      <c r="A357" t="str">
        <v>24 Inch Ring Light</v>
      </c>
    </row>
    <row r="358" spans="1:1" x14ac:dyDescent="0.35">
      <c r="A358" t="str">
        <v>Ring Light 12 Inch</v>
      </c>
    </row>
    <row r="359" spans="1:1" x14ac:dyDescent="0.35">
      <c r="A359" t="str">
        <v>RBG Ring Light 18 inch</v>
      </c>
    </row>
    <row r="360" spans="1:1" x14ac:dyDescent="0.35">
      <c r="A360" t="str">
        <v>Ultra Bright Ring Light 14 Inch</v>
      </c>
    </row>
    <row r="361" spans="1:1" x14ac:dyDescent="0.35">
      <c r="A361" t="str">
        <v>24 Inch Ring Light</v>
      </c>
    </row>
    <row r="362" spans="1:1" x14ac:dyDescent="0.35">
      <c r="A362" t="str">
        <v>Ring Light 12 Inch</v>
      </c>
    </row>
    <row r="363" spans="1:1" x14ac:dyDescent="0.35">
      <c r="A363" t="str">
        <v>RBG Ring Light 18 inch</v>
      </c>
    </row>
    <row r="364" spans="1:1" x14ac:dyDescent="0.35">
      <c r="A364" t="str">
        <v>Ultra Bright Ring Light 14 Inch</v>
      </c>
    </row>
    <row r="365" spans="1:1" x14ac:dyDescent="0.35">
      <c r="A365" t="str">
        <v>24 Inch Ring Light</v>
      </c>
    </row>
    <row r="366" spans="1:1" x14ac:dyDescent="0.35">
      <c r="A366" t="str">
        <v>Ring Light 12 Inch</v>
      </c>
    </row>
    <row r="367" spans="1:1" x14ac:dyDescent="0.35">
      <c r="A367" t="str">
        <v>RBG Ring Light 18 inch</v>
      </c>
    </row>
    <row r="368" spans="1:1" x14ac:dyDescent="0.35">
      <c r="A368" t="str">
        <v>Ultra Bright Ring Light 14 Inch</v>
      </c>
    </row>
    <row r="369" spans="1:1" x14ac:dyDescent="0.35">
      <c r="A369" t="str">
        <v>24 Inch Ring Light</v>
      </c>
    </row>
    <row r="370" spans="1:1" x14ac:dyDescent="0.35">
      <c r="A370" t="str">
        <v>Ring Light 12 Inch</v>
      </c>
    </row>
    <row r="371" spans="1:1" x14ac:dyDescent="0.35">
      <c r="A371" t="str">
        <v>RBG Ring Light 18 inch</v>
      </c>
    </row>
    <row r="372" spans="1:1" x14ac:dyDescent="0.35">
      <c r="A372" t="str">
        <v>Ultra Bright Ring Light 14 Inch</v>
      </c>
    </row>
    <row r="373" spans="1:1" x14ac:dyDescent="0.35">
      <c r="A373" t="str">
        <v>24 Inch Ring Light</v>
      </c>
    </row>
    <row r="374" spans="1:1" x14ac:dyDescent="0.35">
      <c r="A374" t="str">
        <v>Ring Light 12 Inch</v>
      </c>
    </row>
    <row r="375" spans="1:1" x14ac:dyDescent="0.35">
      <c r="A375" t="str">
        <v>RBG Ring Light 18 inch</v>
      </c>
    </row>
    <row r="376" spans="1:1" x14ac:dyDescent="0.35">
      <c r="A376" t="str">
        <v>Ultra Bright Ring Light 14 Inch</v>
      </c>
    </row>
    <row r="377" spans="1:1" x14ac:dyDescent="0.35">
      <c r="A377" t="str">
        <v>24 Inch Ring Light</v>
      </c>
    </row>
    <row r="378" spans="1:1" x14ac:dyDescent="0.35">
      <c r="A378" t="str">
        <v>Ring Light 12 Inch</v>
      </c>
    </row>
    <row r="379" spans="1:1" x14ac:dyDescent="0.35">
      <c r="A379" t="str">
        <v>RBG Ring Light 18 inch</v>
      </c>
    </row>
    <row r="380" spans="1:1" x14ac:dyDescent="0.35">
      <c r="A380" t="str">
        <v>Ultra Bright Ring Light 14 Inch</v>
      </c>
    </row>
    <row r="381" spans="1:1" x14ac:dyDescent="0.35">
      <c r="A381" t="str">
        <v>24 Inch Ring Light</v>
      </c>
    </row>
    <row r="382" spans="1:1" x14ac:dyDescent="0.35">
      <c r="A382" t="str">
        <v>Ring Light 12 Inch</v>
      </c>
    </row>
    <row r="383" spans="1:1" x14ac:dyDescent="0.35">
      <c r="A383" t="str">
        <v>RBG Ring Light 18 inch</v>
      </c>
    </row>
    <row r="384" spans="1:1" x14ac:dyDescent="0.35">
      <c r="A384" t="str">
        <v>Ultra Bright Ring Light 14 Inch</v>
      </c>
    </row>
    <row r="385" spans="1:1" x14ac:dyDescent="0.35">
      <c r="A385" t="str">
        <v>24 Inch Ring Light</v>
      </c>
    </row>
    <row r="386" spans="1:1" x14ac:dyDescent="0.35">
      <c r="A386" t="str">
        <v>Ring Light 12 Inch</v>
      </c>
    </row>
    <row r="387" spans="1:1" x14ac:dyDescent="0.35">
      <c r="A387" t="str">
        <v>RBG Ring Light 18 inch</v>
      </c>
    </row>
    <row r="388" spans="1:1" x14ac:dyDescent="0.35">
      <c r="A388" t="str">
        <v>Ultra Bright Ring Light 14 Inch</v>
      </c>
    </row>
    <row r="389" spans="1:1" x14ac:dyDescent="0.35">
      <c r="A389" t="str">
        <v>24 Inch Ring Light</v>
      </c>
    </row>
    <row r="390" spans="1:1" x14ac:dyDescent="0.35">
      <c r="A390" t="str">
        <v>Ring Light 12 Inch</v>
      </c>
    </row>
    <row r="391" spans="1:1" x14ac:dyDescent="0.35">
      <c r="A391" t="str">
        <v>RBG Ring Light 18 inch</v>
      </c>
    </row>
    <row r="392" spans="1:1" x14ac:dyDescent="0.35">
      <c r="A392" t="str">
        <v>Ultra Bright Ring Light 14 Inch</v>
      </c>
    </row>
    <row r="393" spans="1:1" x14ac:dyDescent="0.35">
      <c r="A393" t="str">
        <v>24 Inch Ring Light</v>
      </c>
    </row>
    <row r="394" spans="1:1" x14ac:dyDescent="0.35">
      <c r="A394" t="str">
        <v>Ring Light 12 Inch</v>
      </c>
    </row>
    <row r="395" spans="1:1" x14ac:dyDescent="0.35">
      <c r="A395" t="str">
        <v>RBG Ring Light 18 inch</v>
      </c>
    </row>
    <row r="396" spans="1:1" x14ac:dyDescent="0.35">
      <c r="A396" t="str">
        <v>Ultra Bright Ring Light 14 Inch</v>
      </c>
    </row>
    <row r="397" spans="1:1" x14ac:dyDescent="0.35">
      <c r="A397" t="str">
        <v>24 Inch Ring Light</v>
      </c>
    </row>
    <row r="398" spans="1:1" x14ac:dyDescent="0.35">
      <c r="A398" t="str">
        <v>Ring Light 12 Inch</v>
      </c>
    </row>
    <row r="399" spans="1:1" x14ac:dyDescent="0.35">
      <c r="A399" t="str">
        <v>RBG Ring Light 18 inch</v>
      </c>
    </row>
    <row r="400" spans="1:1" x14ac:dyDescent="0.35">
      <c r="A400" t="str">
        <v>Ultra Bright Ring Light 14 Inch</v>
      </c>
    </row>
    <row r="401" spans="1:1" x14ac:dyDescent="0.35">
      <c r="A401" t="str">
        <v>24 Inch Ring Light</v>
      </c>
    </row>
    <row r="402" spans="1:1" x14ac:dyDescent="0.35">
      <c r="A402" t="str">
        <v>Ring Light 12 Inch</v>
      </c>
    </row>
    <row r="403" spans="1:1" x14ac:dyDescent="0.35">
      <c r="A403" t="str">
        <v>RBG Ring Light 18 inch</v>
      </c>
    </row>
    <row r="404" spans="1:1" x14ac:dyDescent="0.35">
      <c r="A404" t="str">
        <v>Ultra Bright Ring Light 14 Inch</v>
      </c>
    </row>
    <row r="405" spans="1:1" x14ac:dyDescent="0.35">
      <c r="A405" t="str">
        <v>24 Inch Ring Light</v>
      </c>
    </row>
    <row r="406" spans="1:1" x14ac:dyDescent="0.35">
      <c r="A406" t="str">
        <v>Ring Light 12 Inch</v>
      </c>
    </row>
    <row r="407" spans="1:1" x14ac:dyDescent="0.35">
      <c r="A407" t="str">
        <v>RBG Ring Light 18 inch</v>
      </c>
    </row>
    <row r="408" spans="1:1" x14ac:dyDescent="0.35">
      <c r="A408" t="str">
        <v>Ultra Bright Ring Light 14 Inch</v>
      </c>
    </row>
    <row r="409" spans="1:1" x14ac:dyDescent="0.35">
      <c r="A409" t="str">
        <v>24 Inch Ring Light</v>
      </c>
    </row>
    <row r="410" spans="1:1" x14ac:dyDescent="0.35">
      <c r="A410" t="str">
        <v>Ring Light 12 Inch</v>
      </c>
    </row>
    <row r="411" spans="1:1" x14ac:dyDescent="0.35">
      <c r="A411" t="str">
        <v>RBG Ring Light 18 inch</v>
      </c>
    </row>
    <row r="412" spans="1:1" x14ac:dyDescent="0.35">
      <c r="A412" t="str">
        <v>Ultra Bright Ring Light 14 Inch</v>
      </c>
    </row>
    <row r="413" spans="1:1" x14ac:dyDescent="0.35">
      <c r="A413" t="str">
        <v>24 Inch Ring Light</v>
      </c>
    </row>
    <row r="414" spans="1:1" x14ac:dyDescent="0.35">
      <c r="A414" t="str">
        <v>Ring Light 12 Inch</v>
      </c>
    </row>
    <row r="415" spans="1:1" x14ac:dyDescent="0.35">
      <c r="A415" t="str">
        <v>RBG Ring Light 18 inch</v>
      </c>
    </row>
    <row r="416" spans="1:1" x14ac:dyDescent="0.35">
      <c r="A416" t="str">
        <v>Ultra Bright Ring Light 14 Inch</v>
      </c>
    </row>
    <row r="417" spans="1:1" x14ac:dyDescent="0.35">
      <c r="A417" t="str">
        <v>24 Inch Ring Light</v>
      </c>
    </row>
    <row r="418" spans="1:1" x14ac:dyDescent="0.35">
      <c r="A418" t="str">
        <v>Ring Light 12 Inch</v>
      </c>
    </row>
    <row r="419" spans="1:1" x14ac:dyDescent="0.35">
      <c r="A419" t="str">
        <v>RBG Ring Light 18 inch</v>
      </c>
    </row>
    <row r="420" spans="1:1" x14ac:dyDescent="0.35">
      <c r="A420" t="str">
        <v>Ultra Bright Ring Light 14 Inch</v>
      </c>
    </row>
    <row r="421" spans="1:1" x14ac:dyDescent="0.35">
      <c r="A421" t="str">
        <v>24 Inch Ring Light</v>
      </c>
    </row>
    <row r="422" spans="1:1" x14ac:dyDescent="0.35">
      <c r="A422" t="str">
        <v>Ring Light 12 Inch</v>
      </c>
    </row>
    <row r="423" spans="1:1" x14ac:dyDescent="0.35">
      <c r="A423" t="str">
        <v>RBG Ring Light 18 inch</v>
      </c>
    </row>
    <row r="424" spans="1:1" x14ac:dyDescent="0.35">
      <c r="A424" t="str">
        <v>Ultra Bright Ring Light 14 Inch</v>
      </c>
    </row>
    <row r="425" spans="1:1" x14ac:dyDescent="0.35">
      <c r="A425" t="str">
        <v>24 Inch Ring Light</v>
      </c>
    </row>
    <row r="426" spans="1:1" x14ac:dyDescent="0.35">
      <c r="A426" t="str">
        <v>Ring Light 12 Inch</v>
      </c>
    </row>
    <row r="427" spans="1:1" x14ac:dyDescent="0.35">
      <c r="A427" t="str">
        <v>RBG Ring Light 18 inch</v>
      </c>
    </row>
    <row r="428" spans="1:1" x14ac:dyDescent="0.35">
      <c r="A428" t="str">
        <v>Ultra Bright Ring Light 14 Inch</v>
      </c>
    </row>
    <row r="429" spans="1:1" x14ac:dyDescent="0.35">
      <c r="A429" t="str">
        <v>24 Inch Ring Light</v>
      </c>
    </row>
    <row r="430" spans="1:1" x14ac:dyDescent="0.35">
      <c r="A430" t="str">
        <v>Ring Light 12 Inch</v>
      </c>
    </row>
    <row r="431" spans="1:1" x14ac:dyDescent="0.35">
      <c r="A431" t="str">
        <v>RBG Ring Light 18 inch</v>
      </c>
    </row>
    <row r="432" spans="1:1" x14ac:dyDescent="0.35">
      <c r="A432" t="str">
        <v>Ultra Bright Ring Light 14 Inch</v>
      </c>
    </row>
    <row r="433" spans="1:1" x14ac:dyDescent="0.35">
      <c r="A433" t="str">
        <v>24 Inch Ring Light</v>
      </c>
    </row>
    <row r="434" spans="1:1" x14ac:dyDescent="0.35">
      <c r="A434" t="str">
        <v>Ring Light 12 Inch</v>
      </c>
    </row>
    <row r="435" spans="1:1" x14ac:dyDescent="0.35">
      <c r="A435" t="str">
        <v>RBG Ring Light 18 inch</v>
      </c>
    </row>
    <row r="436" spans="1:1" x14ac:dyDescent="0.35">
      <c r="A436" t="str">
        <v>Ultra Bright Ring Light 14 Inch</v>
      </c>
    </row>
    <row r="437" spans="1:1" x14ac:dyDescent="0.35">
      <c r="A437" t="str">
        <v>24 Inch Ring Light</v>
      </c>
    </row>
    <row r="438" spans="1:1" x14ac:dyDescent="0.35">
      <c r="A438" t="str">
        <v>Ring Light 12 Inch</v>
      </c>
    </row>
    <row r="439" spans="1:1" x14ac:dyDescent="0.35">
      <c r="A439" t="str">
        <v>RBG Ring Light 18 inch</v>
      </c>
    </row>
    <row r="440" spans="1:1" x14ac:dyDescent="0.35">
      <c r="A440" t="str">
        <v>Ultra Bright Ring Light 14 Inch</v>
      </c>
    </row>
    <row r="441" spans="1:1" x14ac:dyDescent="0.35">
      <c r="A441" t="str">
        <v>24 Inch Ring Light</v>
      </c>
    </row>
    <row r="442" spans="1:1" x14ac:dyDescent="0.35">
      <c r="A442" t="str">
        <v>Ring Light 12 Inch</v>
      </c>
    </row>
    <row r="443" spans="1:1" x14ac:dyDescent="0.35">
      <c r="A443" t="str">
        <v>RBG Ring Light 18 inch</v>
      </c>
    </row>
    <row r="444" spans="1:1" x14ac:dyDescent="0.35">
      <c r="A444" t="str">
        <v>Ultra Bright Ring Light 14 Inch</v>
      </c>
    </row>
    <row r="445" spans="1:1" x14ac:dyDescent="0.35">
      <c r="A445" t="str">
        <v>24 Inch Ring Light</v>
      </c>
    </row>
    <row r="446" spans="1:1" x14ac:dyDescent="0.35">
      <c r="A446" t="str">
        <v>Ring Light 12 Inch</v>
      </c>
    </row>
    <row r="447" spans="1:1" x14ac:dyDescent="0.35">
      <c r="A447" t="str">
        <v>RBG Ring Light 18 inch</v>
      </c>
    </row>
    <row r="448" spans="1:1" x14ac:dyDescent="0.35">
      <c r="A448" t="str">
        <v>Ultra Bright Ring Light 14 Inch</v>
      </c>
    </row>
    <row r="449" spans="1:1" x14ac:dyDescent="0.35">
      <c r="A449" t="str">
        <v>24 Inch Ring Light</v>
      </c>
    </row>
    <row r="450" spans="1:1" x14ac:dyDescent="0.35">
      <c r="A450" t="str">
        <v>Ring Light 12 Inch</v>
      </c>
    </row>
    <row r="451" spans="1:1" x14ac:dyDescent="0.35">
      <c r="A451" t="str">
        <v>RBG Ring Light 18 inch</v>
      </c>
    </row>
    <row r="452" spans="1:1" x14ac:dyDescent="0.35">
      <c r="A452" t="str">
        <v>Ultra Bright Ring Light 14 Inch</v>
      </c>
    </row>
    <row r="453" spans="1:1" x14ac:dyDescent="0.35">
      <c r="A453" t="str">
        <v>24 Inch Ring Light</v>
      </c>
    </row>
    <row r="454" spans="1:1" x14ac:dyDescent="0.35">
      <c r="A454" t="str">
        <v>Ring Light 12 Inch</v>
      </c>
    </row>
    <row r="455" spans="1:1" x14ac:dyDescent="0.35">
      <c r="A455" t="str">
        <v>RBG Ring Light 18 inch</v>
      </c>
    </row>
    <row r="456" spans="1:1" x14ac:dyDescent="0.35">
      <c r="A456" t="str">
        <v>Ultra Bright Ring Light 14 Inch</v>
      </c>
    </row>
    <row r="457" spans="1:1" x14ac:dyDescent="0.35">
      <c r="A457" t="str">
        <v>24 Inch Ring Light</v>
      </c>
    </row>
    <row r="458" spans="1:1" x14ac:dyDescent="0.35">
      <c r="A458" t="str">
        <v>Ring Light 12 Inch</v>
      </c>
    </row>
    <row r="459" spans="1:1" x14ac:dyDescent="0.35">
      <c r="A459" t="str">
        <v>RBG Ring Light 18 inch</v>
      </c>
    </row>
    <row r="460" spans="1:1" x14ac:dyDescent="0.35">
      <c r="A460" t="str">
        <v>Ultra Bright Ring Light 14 Inch</v>
      </c>
    </row>
    <row r="461" spans="1:1" x14ac:dyDescent="0.35">
      <c r="A461" t="str">
        <v>24 Inch Ring Light</v>
      </c>
    </row>
    <row r="462" spans="1:1" x14ac:dyDescent="0.35">
      <c r="A462" t="str">
        <v>Ring Light 12 Inch</v>
      </c>
    </row>
    <row r="463" spans="1:1" x14ac:dyDescent="0.35">
      <c r="A463" t="str">
        <v>RBG Ring Light 18 inch</v>
      </c>
    </row>
    <row r="464" spans="1:1" x14ac:dyDescent="0.35">
      <c r="A464" t="str">
        <v>Ultra Bright Ring Light 14 Inch</v>
      </c>
    </row>
    <row r="465" spans="1:1" x14ac:dyDescent="0.35">
      <c r="A465" t="str">
        <v>24 Inch Ring Light</v>
      </c>
    </row>
    <row r="466" spans="1:1" x14ac:dyDescent="0.35">
      <c r="A466" t="str">
        <v>Ring Light 12 Inch</v>
      </c>
    </row>
    <row r="467" spans="1:1" x14ac:dyDescent="0.35">
      <c r="A467" t="str">
        <v>RBG Ring Light 18 inch</v>
      </c>
    </row>
    <row r="468" spans="1:1" x14ac:dyDescent="0.35">
      <c r="A468" t="str">
        <v>Ultra Bright Ring Light 14 Inch</v>
      </c>
    </row>
    <row r="469" spans="1:1" x14ac:dyDescent="0.35">
      <c r="A469" t="str">
        <v>24 Inch Ring Light</v>
      </c>
    </row>
    <row r="470" spans="1:1" x14ac:dyDescent="0.35">
      <c r="A470" t="str">
        <v>Ring Light 12 Inch</v>
      </c>
    </row>
    <row r="471" spans="1:1" x14ac:dyDescent="0.35">
      <c r="A471" t="str">
        <v>RBG Ring Light 18 inch</v>
      </c>
    </row>
    <row r="472" spans="1:1" x14ac:dyDescent="0.35">
      <c r="A472" t="str">
        <v>Ultra Bright Ring Light 14 Inch</v>
      </c>
    </row>
    <row r="473" spans="1:1" x14ac:dyDescent="0.35">
      <c r="A473" t="str">
        <v>24 Inch Ring Light</v>
      </c>
    </row>
    <row r="474" spans="1:1" x14ac:dyDescent="0.35">
      <c r="A474" t="str">
        <v>Ring Light 12 Inch</v>
      </c>
    </row>
    <row r="475" spans="1:1" x14ac:dyDescent="0.35">
      <c r="A475" t="str">
        <v>RBG Ring Light 18 inch</v>
      </c>
    </row>
    <row r="476" spans="1:1" x14ac:dyDescent="0.35">
      <c r="A476" t="str">
        <v>Ultra Bright Ring Light 14 Inch</v>
      </c>
    </row>
    <row r="477" spans="1:1" x14ac:dyDescent="0.35">
      <c r="A477" t="str">
        <v>24 Inch Ring Light</v>
      </c>
    </row>
    <row r="478" spans="1:1" x14ac:dyDescent="0.35">
      <c r="A478" t="str">
        <v>Ring Light 12 Inch</v>
      </c>
    </row>
    <row r="479" spans="1:1" x14ac:dyDescent="0.35">
      <c r="A479" t="str">
        <v>RBG Ring Light 18 inch</v>
      </c>
    </row>
    <row r="480" spans="1:1" x14ac:dyDescent="0.35">
      <c r="A480" t="str">
        <v>Ultra Bright Ring Light 14 Inch</v>
      </c>
    </row>
    <row r="481" spans="1:1" x14ac:dyDescent="0.35">
      <c r="A481" t="str">
        <v>24 Inch Ring Light</v>
      </c>
    </row>
    <row r="482" spans="1:1" x14ac:dyDescent="0.35">
      <c r="A482" t="str">
        <v>Ring Light 12 Inch</v>
      </c>
    </row>
    <row r="483" spans="1:1" x14ac:dyDescent="0.35">
      <c r="A483" t="str">
        <v>RBG Ring Light 18 inch</v>
      </c>
    </row>
    <row r="484" spans="1:1" x14ac:dyDescent="0.35">
      <c r="A484" t="str">
        <v>Ultra Bright Ring Light 14 Inch</v>
      </c>
    </row>
    <row r="485" spans="1:1" x14ac:dyDescent="0.35">
      <c r="A485" t="str">
        <v>24 Inch Ring Light</v>
      </c>
    </row>
    <row r="486" spans="1:1" x14ac:dyDescent="0.35">
      <c r="A486" t="str">
        <v>Ring Light 12 Inch</v>
      </c>
    </row>
    <row r="487" spans="1:1" x14ac:dyDescent="0.35">
      <c r="A487" t="str">
        <v>RBG Ring Light 18 inch</v>
      </c>
    </row>
    <row r="488" spans="1:1" x14ac:dyDescent="0.35">
      <c r="A488" t="str">
        <v>Ultra Bright Ring Light 14 Inch</v>
      </c>
    </row>
    <row r="489" spans="1:1" x14ac:dyDescent="0.35">
      <c r="A489" t="str">
        <v>24 Inch Ring Light</v>
      </c>
    </row>
    <row r="490" spans="1:1" x14ac:dyDescent="0.35">
      <c r="A490" t="str">
        <v>Ring Light 12 Inch</v>
      </c>
    </row>
    <row r="491" spans="1:1" x14ac:dyDescent="0.35">
      <c r="A491" t="str">
        <v>RBG Ring Light 18 inch</v>
      </c>
    </row>
    <row r="492" spans="1:1" x14ac:dyDescent="0.35">
      <c r="A492" t="str">
        <v>Ultra Bright Ring Light 14 Inch</v>
      </c>
    </row>
    <row r="493" spans="1:1" x14ac:dyDescent="0.35">
      <c r="A493" t="str">
        <v>24 Inch Ring Light</v>
      </c>
    </row>
    <row r="494" spans="1:1" x14ac:dyDescent="0.35">
      <c r="A494" t="str">
        <v>Ring Light 12 Inch</v>
      </c>
    </row>
    <row r="495" spans="1:1" x14ac:dyDescent="0.35">
      <c r="A495" t="str">
        <v>RBG Ring Light 18 inch</v>
      </c>
    </row>
    <row r="496" spans="1:1" x14ac:dyDescent="0.35">
      <c r="A496" t="str">
        <v>Ultra Bright Ring Light 14 Inch</v>
      </c>
    </row>
    <row r="497" spans="1:1" x14ac:dyDescent="0.35">
      <c r="A497" t="str">
        <v>24 Inch Ring Light</v>
      </c>
    </row>
    <row r="498" spans="1:1" x14ac:dyDescent="0.35">
      <c r="A498" t="str">
        <v>Ring Light 12 Inch</v>
      </c>
    </row>
    <row r="499" spans="1:1" x14ac:dyDescent="0.35">
      <c r="A499" t="str">
        <v>RBG Ring Light 18 inch</v>
      </c>
    </row>
    <row r="500" spans="1:1" x14ac:dyDescent="0.35">
      <c r="A500" t="str">
        <v>Ultra Bright Ring Light 14 Inch</v>
      </c>
    </row>
    <row r="501" spans="1:1" x14ac:dyDescent="0.35">
      <c r="A501" t="str">
        <v>24 Inch Ring Light</v>
      </c>
    </row>
    <row r="502" spans="1:1" x14ac:dyDescent="0.35">
      <c r="A502" t="str">
        <v>Ring Light 12 Inch</v>
      </c>
    </row>
    <row r="503" spans="1:1" x14ac:dyDescent="0.35">
      <c r="A503" t="str">
        <v>RBG Ring Light 18 inch</v>
      </c>
    </row>
    <row r="504" spans="1:1" x14ac:dyDescent="0.35">
      <c r="A504" t="str">
        <v>Ultra Bright Ring Light 14 Inch</v>
      </c>
    </row>
    <row r="505" spans="1:1" x14ac:dyDescent="0.35">
      <c r="A505" t="str">
        <v>24 Inch Ring Light</v>
      </c>
    </row>
    <row r="506" spans="1:1" x14ac:dyDescent="0.35">
      <c r="A506" t="str">
        <v>Ring Light 12 Inch</v>
      </c>
    </row>
    <row r="507" spans="1:1" x14ac:dyDescent="0.35">
      <c r="A507" t="str">
        <v>RBG Ring Light 18 inch</v>
      </c>
    </row>
    <row r="508" spans="1:1" x14ac:dyDescent="0.35">
      <c r="A508" t="str">
        <v>Ultra Bright Ring Light 14 Inch</v>
      </c>
    </row>
    <row r="509" spans="1:1" x14ac:dyDescent="0.35">
      <c r="A509" t="str">
        <v>24 Inch Ring Light</v>
      </c>
    </row>
    <row r="510" spans="1:1" x14ac:dyDescent="0.35">
      <c r="A510" t="str">
        <v>Ring Light 12 Inch</v>
      </c>
    </row>
    <row r="511" spans="1:1" x14ac:dyDescent="0.35">
      <c r="A511" t="str">
        <v>RBG Ring Light 18 inch</v>
      </c>
    </row>
    <row r="512" spans="1:1" x14ac:dyDescent="0.35">
      <c r="A512" t="str">
        <v>Ultra Bright Ring Light 14 Inch</v>
      </c>
    </row>
    <row r="513" spans="1:1" x14ac:dyDescent="0.35">
      <c r="A513" t="str">
        <v>24 Inch Ring Light</v>
      </c>
    </row>
    <row r="514" spans="1:1" x14ac:dyDescent="0.35">
      <c r="A514" t="str">
        <v>Ring Light 12 Inch</v>
      </c>
    </row>
    <row r="515" spans="1:1" x14ac:dyDescent="0.35">
      <c r="A515" t="str">
        <v>RBG Ring Light 18 inch</v>
      </c>
    </row>
    <row r="516" spans="1:1" x14ac:dyDescent="0.35">
      <c r="A516" t="str">
        <v>Ultra Bright Ring Light 14 Inch</v>
      </c>
    </row>
    <row r="517" spans="1:1" x14ac:dyDescent="0.35">
      <c r="A517" t="str">
        <v>24 Inch Ring Light</v>
      </c>
    </row>
    <row r="518" spans="1:1" x14ac:dyDescent="0.35">
      <c r="A518" t="str">
        <v>Ring Light 12 Inch</v>
      </c>
    </row>
    <row r="519" spans="1:1" x14ac:dyDescent="0.35">
      <c r="A519" t="str">
        <v>RBG Ring Light 18 inch</v>
      </c>
    </row>
    <row r="520" spans="1:1" x14ac:dyDescent="0.35">
      <c r="A520" t="str">
        <v>Ultra Bright Ring Light 14 Inch</v>
      </c>
    </row>
    <row r="521" spans="1:1" x14ac:dyDescent="0.35">
      <c r="A521" t="str">
        <v>24 Inch Ring Light</v>
      </c>
    </row>
    <row r="522" spans="1:1" x14ac:dyDescent="0.35">
      <c r="A522" t="str">
        <v>Ring Light 12 Inch</v>
      </c>
    </row>
    <row r="523" spans="1:1" x14ac:dyDescent="0.35">
      <c r="A523" t="str">
        <v>RBG Ring Light 18 inch</v>
      </c>
    </row>
    <row r="524" spans="1:1" x14ac:dyDescent="0.35">
      <c r="A524" t="str">
        <v>Ultra Bright Ring Light 14 Inch</v>
      </c>
    </row>
    <row r="525" spans="1:1" x14ac:dyDescent="0.35">
      <c r="A525" t="str">
        <v>24 Inch Ring Light</v>
      </c>
    </row>
    <row r="526" spans="1:1" x14ac:dyDescent="0.35">
      <c r="A526" t="str">
        <v>Ring Light 12 Inch</v>
      </c>
    </row>
    <row r="527" spans="1:1" x14ac:dyDescent="0.35">
      <c r="A527" t="str">
        <v>RBG Ring Light 18 inch</v>
      </c>
    </row>
    <row r="528" spans="1:1" x14ac:dyDescent="0.35">
      <c r="A528" t="str">
        <v>Ultra Bright Ring Light 14 Inch</v>
      </c>
    </row>
    <row r="529" spans="1:1" x14ac:dyDescent="0.35">
      <c r="A529" t="str">
        <v>24 Inch Ring Light</v>
      </c>
    </row>
    <row r="530" spans="1:1" x14ac:dyDescent="0.35">
      <c r="A530" t="str">
        <v>Ring Light 12 Inch</v>
      </c>
    </row>
    <row r="531" spans="1:1" x14ac:dyDescent="0.35">
      <c r="A531" t="str">
        <v>RBG Ring Light 18 inch</v>
      </c>
    </row>
    <row r="532" spans="1:1" x14ac:dyDescent="0.35">
      <c r="A532" t="str">
        <v>Ultra Bright Ring Light 14 Inch</v>
      </c>
    </row>
    <row r="533" spans="1:1" x14ac:dyDescent="0.35">
      <c r="A533" t="str">
        <v>24 Inch Ring Light</v>
      </c>
    </row>
    <row r="534" spans="1:1" x14ac:dyDescent="0.35">
      <c r="A534" t="str">
        <v>Ring Light 12 Inch</v>
      </c>
    </row>
    <row r="535" spans="1:1" x14ac:dyDescent="0.35">
      <c r="A535" t="str">
        <v>RBG Ring Light 18 inch</v>
      </c>
    </row>
    <row r="536" spans="1:1" x14ac:dyDescent="0.35">
      <c r="A536" t="str">
        <v>Ultra Bright Ring Light 14 Inch</v>
      </c>
    </row>
    <row r="537" spans="1:1" x14ac:dyDescent="0.35">
      <c r="A537" t="str">
        <v>24 Inch Ring Light</v>
      </c>
    </row>
    <row r="538" spans="1:1" x14ac:dyDescent="0.35">
      <c r="A538" t="str">
        <v>Ring Light 12 Inch</v>
      </c>
    </row>
    <row r="539" spans="1:1" x14ac:dyDescent="0.35">
      <c r="A539" t="str">
        <v>RBG Ring Light 18 inch</v>
      </c>
    </row>
    <row r="540" spans="1:1" x14ac:dyDescent="0.35">
      <c r="A540" t="str">
        <v>Ultra Bright Ring Light 14 Inch</v>
      </c>
    </row>
    <row r="541" spans="1:1" x14ac:dyDescent="0.35">
      <c r="A541" t="str">
        <v>24 Inch Ring Light</v>
      </c>
    </row>
    <row r="542" spans="1:1" x14ac:dyDescent="0.35">
      <c r="A542" t="str">
        <v>Ring Light 12 Inch</v>
      </c>
    </row>
    <row r="543" spans="1:1" x14ac:dyDescent="0.35">
      <c r="A543" t="str">
        <v>RBG Ring Light 18 inch</v>
      </c>
    </row>
    <row r="544" spans="1:1" x14ac:dyDescent="0.35">
      <c r="A544" t="str">
        <v>Ultra Bright Ring Light 14 Inch</v>
      </c>
    </row>
    <row r="545" spans="1:1" x14ac:dyDescent="0.35">
      <c r="A545" t="str">
        <v>24 Inch Ring Light</v>
      </c>
    </row>
    <row r="546" spans="1:1" x14ac:dyDescent="0.35">
      <c r="A546" t="str">
        <v>Ring Light 12 Inch</v>
      </c>
    </row>
    <row r="547" spans="1:1" x14ac:dyDescent="0.35">
      <c r="A547" t="str">
        <v>RBG Ring Light 18 inch</v>
      </c>
    </row>
    <row r="548" spans="1:1" x14ac:dyDescent="0.35">
      <c r="A548" t="str">
        <v>Ultra Bright Ring Light 14 Inch</v>
      </c>
    </row>
    <row r="549" spans="1:1" x14ac:dyDescent="0.35">
      <c r="A549" t="str">
        <v>24 Inch Ring Light</v>
      </c>
    </row>
    <row r="550" spans="1:1" x14ac:dyDescent="0.35">
      <c r="A550" t="str">
        <v>Ring Light 12 Inch</v>
      </c>
    </row>
    <row r="551" spans="1:1" x14ac:dyDescent="0.35">
      <c r="A551" t="str">
        <v>RBG Ring Light 18 inch</v>
      </c>
    </row>
    <row r="552" spans="1:1" x14ac:dyDescent="0.35">
      <c r="A552" t="str">
        <v>Ultra Bright Ring Light 14 Inch</v>
      </c>
    </row>
    <row r="553" spans="1:1" x14ac:dyDescent="0.35">
      <c r="A553" t="str">
        <v>24 Inch Ring Light</v>
      </c>
    </row>
    <row r="554" spans="1:1" x14ac:dyDescent="0.35">
      <c r="A554" t="str">
        <v>Ring Light 12 Inch</v>
      </c>
    </row>
    <row r="555" spans="1:1" x14ac:dyDescent="0.35">
      <c r="A555" t="str">
        <v>RBG Ring Light 18 inch</v>
      </c>
    </row>
    <row r="556" spans="1:1" x14ac:dyDescent="0.35">
      <c r="A556" t="str">
        <v>Ultra Bright Ring Light 14 Inch</v>
      </c>
    </row>
    <row r="557" spans="1:1" x14ac:dyDescent="0.35">
      <c r="A557" t="str">
        <v>24 Inch Ring Light</v>
      </c>
    </row>
    <row r="558" spans="1:1" x14ac:dyDescent="0.35">
      <c r="A558" t="str">
        <v>Ring Light 12 Inch</v>
      </c>
    </row>
    <row r="559" spans="1:1" x14ac:dyDescent="0.35">
      <c r="A559" t="str">
        <v>RBG Ring Light 18 inch</v>
      </c>
    </row>
    <row r="560" spans="1:1" x14ac:dyDescent="0.35">
      <c r="A560" t="str">
        <v>Ultra Bright Ring Light 14 Inch</v>
      </c>
    </row>
    <row r="561" spans="1:1" x14ac:dyDescent="0.35">
      <c r="A561" t="str">
        <v>24 Inch Ring Light</v>
      </c>
    </row>
    <row r="562" spans="1:1" x14ac:dyDescent="0.35">
      <c r="A562" t="str">
        <v>Ring Light 12 Inch</v>
      </c>
    </row>
    <row r="563" spans="1:1" x14ac:dyDescent="0.35">
      <c r="A563" t="str">
        <v>RBG Ring Light 18 inch</v>
      </c>
    </row>
    <row r="564" spans="1:1" x14ac:dyDescent="0.35">
      <c r="A564" t="str">
        <v>Ultra Bright Ring Light 14 Inch</v>
      </c>
    </row>
    <row r="565" spans="1:1" x14ac:dyDescent="0.35">
      <c r="A565" t="str">
        <v>24 Inch Ring Light</v>
      </c>
    </row>
    <row r="566" spans="1:1" x14ac:dyDescent="0.35">
      <c r="A566" t="str">
        <v>Ring Light 12 Inch</v>
      </c>
    </row>
    <row r="567" spans="1:1" x14ac:dyDescent="0.35">
      <c r="A567" t="str">
        <v>RBG Ring Light 18 inch</v>
      </c>
    </row>
    <row r="568" spans="1:1" x14ac:dyDescent="0.35">
      <c r="A568" t="str">
        <v>Ultra Bright Ring Light 14 Inch</v>
      </c>
    </row>
    <row r="569" spans="1:1" x14ac:dyDescent="0.35">
      <c r="A569" t="str">
        <v>24 Inch Ring Light</v>
      </c>
    </row>
    <row r="570" spans="1:1" x14ac:dyDescent="0.35">
      <c r="A570" t="str">
        <v>Ring Light 12 Inch</v>
      </c>
    </row>
    <row r="571" spans="1:1" x14ac:dyDescent="0.35">
      <c r="A571" t="str">
        <v>RBG Ring Light 18 inch</v>
      </c>
    </row>
    <row r="572" spans="1:1" x14ac:dyDescent="0.35">
      <c r="A572" t="str">
        <v>Ultra Bright Ring Light 14 Inch</v>
      </c>
    </row>
    <row r="573" spans="1:1" x14ac:dyDescent="0.35">
      <c r="A573" t="str">
        <v>24 Inch Ring Light</v>
      </c>
    </row>
    <row r="574" spans="1:1" x14ac:dyDescent="0.35">
      <c r="A574" t="str">
        <v>Ring Light 12 Inch</v>
      </c>
    </row>
    <row r="575" spans="1:1" x14ac:dyDescent="0.35">
      <c r="A575" t="str">
        <v>RBG Ring Light 18 inch</v>
      </c>
    </row>
    <row r="576" spans="1:1" x14ac:dyDescent="0.35">
      <c r="A576" t="str">
        <v>Ultra Bright Ring Light 14 Inch</v>
      </c>
    </row>
    <row r="577" spans="1:1" x14ac:dyDescent="0.35">
      <c r="A577" t="str">
        <v>24 Inch Ring Light</v>
      </c>
    </row>
    <row r="578" spans="1:1" x14ac:dyDescent="0.35">
      <c r="A578" t="str">
        <v>Ring Light 12 Inch</v>
      </c>
    </row>
    <row r="579" spans="1:1" x14ac:dyDescent="0.35">
      <c r="A579" t="str">
        <v>RBG Ring Light 18 inch</v>
      </c>
    </row>
    <row r="580" spans="1:1" x14ac:dyDescent="0.35">
      <c r="A580" t="str">
        <v>Ultra Bright Ring Light 14 Inch</v>
      </c>
    </row>
    <row r="581" spans="1:1" x14ac:dyDescent="0.35">
      <c r="A581" t="str">
        <v>24 Inch Ring Light</v>
      </c>
    </row>
    <row r="582" spans="1:1" x14ac:dyDescent="0.35">
      <c r="A582" t="str">
        <v>Ring Light 12 Inch</v>
      </c>
    </row>
    <row r="583" spans="1:1" x14ac:dyDescent="0.35">
      <c r="A583" t="str">
        <v>RBG Ring Light 18 inch</v>
      </c>
    </row>
    <row r="584" spans="1:1" x14ac:dyDescent="0.35">
      <c r="A584" t="str">
        <v>Ultra Bright Ring Light 14 Inch</v>
      </c>
    </row>
    <row r="585" spans="1:1" x14ac:dyDescent="0.35">
      <c r="A585" t="str">
        <v>24 Inch Ring Light</v>
      </c>
    </row>
    <row r="586" spans="1:1" x14ac:dyDescent="0.35">
      <c r="A586" t="str">
        <v>Ring Light 12 Inch</v>
      </c>
    </row>
    <row r="587" spans="1:1" x14ac:dyDescent="0.35">
      <c r="A587" t="str">
        <v>RBG Ring Light 18 inch</v>
      </c>
    </row>
    <row r="588" spans="1:1" x14ac:dyDescent="0.35">
      <c r="A588" t="str">
        <v>Ultra Bright Ring Light 14 Inch</v>
      </c>
    </row>
    <row r="589" spans="1:1" x14ac:dyDescent="0.35">
      <c r="A589" t="str">
        <v>24 Inch Ring Light</v>
      </c>
    </row>
    <row r="590" spans="1:1" x14ac:dyDescent="0.35">
      <c r="A590" t="str">
        <v>Ring Light 12 Inch</v>
      </c>
    </row>
    <row r="591" spans="1:1" x14ac:dyDescent="0.35">
      <c r="A591" t="str">
        <v>RBG Ring Light 18 inch</v>
      </c>
    </row>
    <row r="592" spans="1:1" x14ac:dyDescent="0.35">
      <c r="A592" t="str">
        <v>Ultra Bright Ring Light 14 Inch</v>
      </c>
    </row>
    <row r="593" spans="1:1" x14ac:dyDescent="0.35">
      <c r="A593" t="str">
        <v>24 Inch Ring Light</v>
      </c>
    </row>
    <row r="594" spans="1:1" x14ac:dyDescent="0.35">
      <c r="A594" t="str">
        <v>Ring Light 12 Inch</v>
      </c>
    </row>
    <row r="595" spans="1:1" x14ac:dyDescent="0.35">
      <c r="A595" t="str">
        <v>RBG Ring Light 18 inch</v>
      </c>
    </row>
    <row r="596" spans="1:1" x14ac:dyDescent="0.35">
      <c r="A596" t="str">
        <v>Ultra Bright Ring Light 14 Inch</v>
      </c>
    </row>
    <row r="597" spans="1:1" x14ac:dyDescent="0.35">
      <c r="A597" t="str">
        <v>24 Inch Ring Light</v>
      </c>
    </row>
    <row r="598" spans="1:1" x14ac:dyDescent="0.35">
      <c r="A598" t="str">
        <v>Ring Light 12 Inch</v>
      </c>
    </row>
    <row r="599" spans="1:1" x14ac:dyDescent="0.35">
      <c r="A599" t="str">
        <v>RBG Ring Light 18 inch</v>
      </c>
    </row>
    <row r="600" spans="1:1" x14ac:dyDescent="0.35">
      <c r="A600" t="str">
        <v>Ultra Bright Ring Light 14 Inch</v>
      </c>
    </row>
    <row r="601" spans="1:1" x14ac:dyDescent="0.35">
      <c r="A601" t="str">
        <v>24 Inch Ring Light</v>
      </c>
    </row>
    <row r="602" spans="1:1" x14ac:dyDescent="0.35">
      <c r="A602" t="str">
        <v>Ring Light 12 Inch</v>
      </c>
    </row>
    <row r="603" spans="1:1" x14ac:dyDescent="0.35">
      <c r="A603" t="str">
        <v>RBG Ring Light 18 inch</v>
      </c>
    </row>
    <row r="604" spans="1:1" x14ac:dyDescent="0.35">
      <c r="A604" t="str">
        <v>Ultra Bright Ring Light 14 Inch</v>
      </c>
    </row>
    <row r="605" spans="1:1" x14ac:dyDescent="0.35">
      <c r="A605" t="str">
        <v>24 Inch Ring Light</v>
      </c>
    </row>
    <row r="606" spans="1:1" x14ac:dyDescent="0.35">
      <c r="A606" t="str">
        <v>Ring Light 12 Inch</v>
      </c>
    </row>
    <row r="607" spans="1:1" x14ac:dyDescent="0.35">
      <c r="A607" t="str">
        <v>RBG Ring Light 18 inch</v>
      </c>
    </row>
    <row r="608" spans="1:1" x14ac:dyDescent="0.35">
      <c r="A608" t="str">
        <v>Ultra Bright Ring Light 14 Inch</v>
      </c>
    </row>
    <row r="609" spans="1:1" x14ac:dyDescent="0.35">
      <c r="A609" t="str">
        <v>24 Inch Ring Light</v>
      </c>
    </row>
    <row r="610" spans="1:1" x14ac:dyDescent="0.35">
      <c r="A610" t="str">
        <v>Ring Light 12 Inch</v>
      </c>
    </row>
    <row r="611" spans="1:1" x14ac:dyDescent="0.35">
      <c r="A611" t="str">
        <v>RBG Ring Light 18 inch</v>
      </c>
    </row>
    <row r="612" spans="1:1" x14ac:dyDescent="0.35">
      <c r="A612" t="str">
        <v>Ultra Bright Ring Light 14 Inch</v>
      </c>
    </row>
    <row r="613" spans="1:1" x14ac:dyDescent="0.35">
      <c r="A613" t="str">
        <v>24 Inch Ring Light</v>
      </c>
    </row>
    <row r="614" spans="1:1" x14ac:dyDescent="0.35">
      <c r="A614" t="str">
        <v>Ring Light 12 Inch</v>
      </c>
    </row>
    <row r="615" spans="1:1" x14ac:dyDescent="0.35">
      <c r="A615" t="str">
        <v>RBG Ring Light 18 inch</v>
      </c>
    </row>
    <row r="616" spans="1:1" x14ac:dyDescent="0.35">
      <c r="A616" t="str">
        <v>Ultra Bright Ring Light 14 Inch</v>
      </c>
    </row>
    <row r="617" spans="1:1" x14ac:dyDescent="0.35">
      <c r="A617" t="str">
        <v>24 Inch Ring Light</v>
      </c>
    </row>
    <row r="618" spans="1:1" x14ac:dyDescent="0.35">
      <c r="A618" t="str">
        <v>Ring Light 12 Inch</v>
      </c>
    </row>
    <row r="619" spans="1:1" x14ac:dyDescent="0.35">
      <c r="A619" t="str">
        <v>RBG Ring Light 18 inch</v>
      </c>
    </row>
    <row r="620" spans="1:1" x14ac:dyDescent="0.35">
      <c r="A620" t="str">
        <v>Ultra Bright Ring Light 14 Inch</v>
      </c>
    </row>
    <row r="621" spans="1:1" x14ac:dyDescent="0.35">
      <c r="A621" t="str">
        <v>24 Inch Ring Light</v>
      </c>
    </row>
    <row r="622" spans="1:1" x14ac:dyDescent="0.35">
      <c r="A622" t="str">
        <v>Ring Light 12 Inch</v>
      </c>
    </row>
    <row r="623" spans="1:1" x14ac:dyDescent="0.35">
      <c r="A623" t="str">
        <v>RBG Ring Light 18 inch</v>
      </c>
    </row>
    <row r="624" spans="1:1" x14ac:dyDescent="0.35">
      <c r="A624" t="str">
        <v>Ultra Bright Ring Light 14 Inch</v>
      </c>
    </row>
    <row r="625" spans="1:1" x14ac:dyDescent="0.35">
      <c r="A625" t="str">
        <v>24 Inch Ring Light</v>
      </c>
    </row>
    <row r="626" spans="1:1" x14ac:dyDescent="0.35">
      <c r="A626" t="str">
        <v>Ring Light 12 Inch</v>
      </c>
    </row>
    <row r="627" spans="1:1" x14ac:dyDescent="0.35">
      <c r="A627" t="str">
        <v>RBG Ring Light 18 inch</v>
      </c>
    </row>
    <row r="628" spans="1:1" x14ac:dyDescent="0.35">
      <c r="A628" t="str">
        <v>Ultra Bright Ring Light 14 Inch</v>
      </c>
    </row>
    <row r="629" spans="1:1" x14ac:dyDescent="0.35">
      <c r="A629" t="str">
        <v>24 Inch Ring Light</v>
      </c>
    </row>
    <row r="630" spans="1:1" x14ac:dyDescent="0.35">
      <c r="A630" t="str">
        <v>Ring Light 12 Inch</v>
      </c>
    </row>
    <row r="631" spans="1:1" x14ac:dyDescent="0.35">
      <c r="A631" t="str">
        <v>RBG Ring Light 18 inch</v>
      </c>
    </row>
    <row r="632" spans="1:1" x14ac:dyDescent="0.35">
      <c r="A632" t="str">
        <v>Ultra Bright Ring Light 14 Inch</v>
      </c>
    </row>
    <row r="633" spans="1:1" x14ac:dyDescent="0.35">
      <c r="A633" t="str">
        <v>24 Inch Ring Light</v>
      </c>
    </row>
    <row r="634" spans="1:1" x14ac:dyDescent="0.35">
      <c r="A634" t="str">
        <v>Ring Light 12 Inch</v>
      </c>
    </row>
    <row r="635" spans="1:1" x14ac:dyDescent="0.35">
      <c r="A635" t="str">
        <v>RBG Ring Light 18 inch</v>
      </c>
    </row>
    <row r="636" spans="1:1" x14ac:dyDescent="0.35">
      <c r="A636" t="str">
        <v>Ultra Bright Ring Light 14 Inch</v>
      </c>
    </row>
    <row r="637" spans="1:1" x14ac:dyDescent="0.35">
      <c r="A637" t="str">
        <v>24 Inch Ring Light</v>
      </c>
    </row>
    <row r="638" spans="1:1" x14ac:dyDescent="0.35">
      <c r="A638" t="str">
        <v>Ring Light 12 Inch</v>
      </c>
    </row>
    <row r="639" spans="1:1" x14ac:dyDescent="0.35">
      <c r="A639" t="str">
        <v>RBG Ring Light 18 inch</v>
      </c>
    </row>
    <row r="640" spans="1:1" x14ac:dyDescent="0.35">
      <c r="A640" t="str">
        <v>Ultra Bright Ring Light 14 Inch</v>
      </c>
    </row>
    <row r="641" spans="1:1" x14ac:dyDescent="0.35">
      <c r="A641" t="str">
        <v>24 Inch Ring Light</v>
      </c>
    </row>
    <row r="642" spans="1:1" x14ac:dyDescent="0.35">
      <c r="A642" t="str">
        <v>Ring Light 12 Inch</v>
      </c>
    </row>
    <row r="643" spans="1:1" x14ac:dyDescent="0.35">
      <c r="A643" t="str">
        <v>RBG Ring Light 18 inch</v>
      </c>
    </row>
    <row r="644" spans="1:1" x14ac:dyDescent="0.35">
      <c r="A644" t="str">
        <v>Ultra Bright Ring Light 14 Inch</v>
      </c>
    </row>
    <row r="645" spans="1:1" x14ac:dyDescent="0.35">
      <c r="A645" t="str">
        <v>24 Inch Ring Light</v>
      </c>
    </row>
    <row r="646" spans="1:1" x14ac:dyDescent="0.35">
      <c r="A646" t="str">
        <v>Ring Light 12 Inch</v>
      </c>
    </row>
    <row r="647" spans="1:1" x14ac:dyDescent="0.35">
      <c r="A647" t="str">
        <v>RBG Ring Light 18 inch</v>
      </c>
    </row>
    <row r="648" spans="1:1" x14ac:dyDescent="0.35">
      <c r="A648" t="str">
        <v>Ultra Bright Ring Light 14 Inch</v>
      </c>
    </row>
    <row r="649" spans="1:1" x14ac:dyDescent="0.35">
      <c r="A649" t="str">
        <v>24 Inch Ring Light</v>
      </c>
    </row>
    <row r="650" spans="1:1" x14ac:dyDescent="0.35">
      <c r="A650" t="str">
        <v>Ring Light 12 Inch</v>
      </c>
    </row>
    <row r="651" spans="1:1" x14ac:dyDescent="0.35">
      <c r="A651" t="str">
        <v>RBG Ring Light 18 inch</v>
      </c>
    </row>
    <row r="652" spans="1:1" x14ac:dyDescent="0.35">
      <c r="A652" t="str">
        <v>Ultra Bright Ring Light 14 Inch</v>
      </c>
    </row>
    <row r="653" spans="1:1" x14ac:dyDescent="0.35">
      <c r="A653" t="str">
        <v>24 Inch Ring Light</v>
      </c>
    </row>
    <row r="654" spans="1:1" x14ac:dyDescent="0.35">
      <c r="A654" t="str">
        <v>Ring Light 12 Inch</v>
      </c>
    </row>
    <row r="655" spans="1:1" x14ac:dyDescent="0.35">
      <c r="A655" t="str">
        <v>RBG Ring Light 18 inch</v>
      </c>
    </row>
    <row r="656" spans="1:1" x14ac:dyDescent="0.35">
      <c r="A656" t="str">
        <v>Ultra Bright Ring Light 14 Inch</v>
      </c>
    </row>
    <row r="657" spans="1:1" x14ac:dyDescent="0.35">
      <c r="A657" t="str">
        <v>24 Inch Ring Light</v>
      </c>
    </row>
    <row r="658" spans="1:1" x14ac:dyDescent="0.35">
      <c r="A658" t="str">
        <v>Ring Light 12 Inch</v>
      </c>
    </row>
    <row r="659" spans="1:1" x14ac:dyDescent="0.35">
      <c r="A659" t="str">
        <v>RBG Ring Light 18 inch</v>
      </c>
    </row>
    <row r="660" spans="1:1" x14ac:dyDescent="0.35">
      <c r="A660" t="str">
        <v>Ultra Bright Ring Light 14 Inch</v>
      </c>
    </row>
    <row r="661" spans="1:1" x14ac:dyDescent="0.35">
      <c r="A661" t="str">
        <v>24 Inch Ring Light</v>
      </c>
    </row>
    <row r="662" spans="1:1" x14ac:dyDescent="0.35">
      <c r="A662" t="str">
        <v>Ring Light 12 Inch</v>
      </c>
    </row>
    <row r="663" spans="1:1" x14ac:dyDescent="0.35">
      <c r="A663" t="str">
        <v>RBG Ring Light 18 inch</v>
      </c>
    </row>
    <row r="664" spans="1:1" x14ac:dyDescent="0.35">
      <c r="A664" t="str">
        <v>Ultra Bright Ring Light 14 Inch</v>
      </c>
    </row>
    <row r="665" spans="1:1" x14ac:dyDescent="0.35">
      <c r="A665" t="str">
        <v>24 Inch Ring Light</v>
      </c>
    </row>
    <row r="666" spans="1:1" x14ac:dyDescent="0.35">
      <c r="A666" t="str">
        <v>Ring Light 12 Inch</v>
      </c>
    </row>
    <row r="667" spans="1:1" x14ac:dyDescent="0.35">
      <c r="A667" t="str">
        <v>RBG Ring Light 18 inch</v>
      </c>
    </row>
    <row r="668" spans="1:1" x14ac:dyDescent="0.35">
      <c r="A668" t="str">
        <v>Ultra Bright Ring Light 14 Inch</v>
      </c>
    </row>
    <row r="669" spans="1:1" x14ac:dyDescent="0.35">
      <c r="A669" t="str">
        <v>24 Inch Ring Light</v>
      </c>
    </row>
    <row r="670" spans="1:1" x14ac:dyDescent="0.35">
      <c r="A670" t="str">
        <v>Ring Light 12 Inch</v>
      </c>
    </row>
    <row r="671" spans="1:1" x14ac:dyDescent="0.35">
      <c r="A671" t="str">
        <v>RBG Ring Light 18 inch</v>
      </c>
    </row>
    <row r="672" spans="1:1" x14ac:dyDescent="0.35">
      <c r="A672" t="str">
        <v>Ultra Bright Ring Light 14 Inch</v>
      </c>
    </row>
    <row r="673" spans="1:1" x14ac:dyDescent="0.35">
      <c r="A673" t="str">
        <v>24 Inch Ring Light</v>
      </c>
    </row>
    <row r="674" spans="1:1" x14ac:dyDescent="0.35">
      <c r="A674" t="str">
        <v>Ring Light 12 Inch</v>
      </c>
    </row>
    <row r="675" spans="1:1" x14ac:dyDescent="0.35">
      <c r="A675" t="str">
        <v>RBG Ring Light 18 inch</v>
      </c>
    </row>
    <row r="676" spans="1:1" x14ac:dyDescent="0.35">
      <c r="A676" t="str">
        <v>Ultra Bright Ring Light 14 Inch</v>
      </c>
    </row>
    <row r="677" spans="1:1" x14ac:dyDescent="0.35">
      <c r="A677" t="str">
        <v>24 Inch Ring Light</v>
      </c>
    </row>
    <row r="678" spans="1:1" x14ac:dyDescent="0.35">
      <c r="A678" t="str">
        <v>Ring Light 12 Inch</v>
      </c>
    </row>
    <row r="679" spans="1:1" x14ac:dyDescent="0.35">
      <c r="A679" t="str">
        <v>RBG Ring Light 18 inch</v>
      </c>
    </row>
    <row r="680" spans="1:1" x14ac:dyDescent="0.35">
      <c r="A680" t="str">
        <v>Ultra Bright Ring Light 14 Inch</v>
      </c>
    </row>
    <row r="681" spans="1:1" x14ac:dyDescent="0.35">
      <c r="A681" t="str">
        <v>24 Inch Ring Light</v>
      </c>
    </row>
    <row r="682" spans="1:1" x14ac:dyDescent="0.35">
      <c r="A682" t="str">
        <v>Ring Light 12 Inch</v>
      </c>
    </row>
    <row r="683" spans="1:1" x14ac:dyDescent="0.35">
      <c r="A683" t="str">
        <v>RBG Ring Light 18 inch</v>
      </c>
    </row>
    <row r="684" spans="1:1" x14ac:dyDescent="0.35">
      <c r="A684" t="str">
        <v>Ultra Bright Ring Light 14 Inch</v>
      </c>
    </row>
    <row r="685" spans="1:1" x14ac:dyDescent="0.35">
      <c r="A685" t="str">
        <v>24 Inch Ring Light</v>
      </c>
    </row>
    <row r="686" spans="1:1" x14ac:dyDescent="0.35">
      <c r="A686" t="str">
        <v>Ring Light 12 Inch</v>
      </c>
    </row>
    <row r="687" spans="1:1" x14ac:dyDescent="0.35">
      <c r="A687" t="str">
        <v>RBG Ring Light 18 inch</v>
      </c>
    </row>
    <row r="688" spans="1:1" x14ac:dyDescent="0.35">
      <c r="A688" t="str">
        <v>Ultra Bright Ring Light 14 Inch</v>
      </c>
    </row>
    <row r="689" spans="1:1" x14ac:dyDescent="0.35">
      <c r="A689" t="str">
        <v>24 Inch Ring Light</v>
      </c>
    </row>
    <row r="690" spans="1:1" x14ac:dyDescent="0.35">
      <c r="A690" t="str">
        <v>Ring Light 12 Inch</v>
      </c>
    </row>
    <row r="691" spans="1:1" x14ac:dyDescent="0.35">
      <c r="A691" t="str">
        <v>RBG Ring Light 18 inch</v>
      </c>
    </row>
    <row r="692" spans="1:1" x14ac:dyDescent="0.35">
      <c r="A692" t="str">
        <v>Ultra Bright Ring Light 14 Inch</v>
      </c>
    </row>
    <row r="693" spans="1:1" x14ac:dyDescent="0.35">
      <c r="A693" t="str">
        <v>24 Inch Ring Light</v>
      </c>
    </row>
    <row r="694" spans="1:1" x14ac:dyDescent="0.35">
      <c r="A694" t="str">
        <v>Ring Light 12 Inch</v>
      </c>
    </row>
    <row r="695" spans="1:1" x14ac:dyDescent="0.35">
      <c r="A695" t="str">
        <v>RBG Ring Light 18 inch</v>
      </c>
    </row>
    <row r="696" spans="1:1" x14ac:dyDescent="0.35">
      <c r="A696" t="str">
        <v>Ultra Bright Ring Light 14 Inch</v>
      </c>
    </row>
    <row r="697" spans="1:1" x14ac:dyDescent="0.35">
      <c r="A697" t="str">
        <v>24 Inch Ring Light</v>
      </c>
    </row>
    <row r="698" spans="1:1" x14ac:dyDescent="0.35">
      <c r="A698" t="str">
        <v>Ring Light 12 Inch</v>
      </c>
    </row>
    <row r="699" spans="1:1" x14ac:dyDescent="0.35">
      <c r="A699" t="str">
        <v>RBG Ring Light 18 inch</v>
      </c>
    </row>
    <row r="700" spans="1:1" x14ac:dyDescent="0.35">
      <c r="A700" t="str">
        <v>Ultra Bright Ring Light 14 Inch</v>
      </c>
    </row>
    <row r="701" spans="1:1" x14ac:dyDescent="0.35">
      <c r="A701" t="str">
        <v>24 Inch Ring Light</v>
      </c>
    </row>
    <row r="702" spans="1:1" x14ac:dyDescent="0.35">
      <c r="A702" t="str">
        <v>Ring Light 12 Inch</v>
      </c>
    </row>
    <row r="703" spans="1:1" x14ac:dyDescent="0.35">
      <c r="A703" t="str">
        <v>RBG Ring Light 18 inch</v>
      </c>
    </row>
    <row r="704" spans="1:1" x14ac:dyDescent="0.35">
      <c r="A704" t="str">
        <v>Ultra Bright Ring Light 14 Inch</v>
      </c>
    </row>
    <row r="705" spans="1:1" x14ac:dyDescent="0.35">
      <c r="A705" t="str">
        <v>24 Inch Ring Light</v>
      </c>
    </row>
    <row r="706" spans="1:1" x14ac:dyDescent="0.35">
      <c r="A706" t="str">
        <v>Ring Light 12 Inch</v>
      </c>
    </row>
    <row r="707" spans="1:1" x14ac:dyDescent="0.35">
      <c r="A707" t="str">
        <v>RBG Ring Light 18 inch</v>
      </c>
    </row>
    <row r="708" spans="1:1" x14ac:dyDescent="0.35">
      <c r="A708" t="str">
        <v>Ultra Bright Ring Light 14 Inch</v>
      </c>
    </row>
    <row r="709" spans="1:1" x14ac:dyDescent="0.35">
      <c r="A709" t="str">
        <v>24 Inch Ring Light</v>
      </c>
    </row>
    <row r="710" spans="1:1" x14ac:dyDescent="0.35">
      <c r="A710" t="str">
        <v>Ring Light 12 Inch</v>
      </c>
    </row>
    <row r="711" spans="1:1" x14ac:dyDescent="0.35">
      <c r="A711" t="str">
        <v>RBG Ring Light 18 inch</v>
      </c>
    </row>
    <row r="712" spans="1:1" x14ac:dyDescent="0.35">
      <c r="A712" t="str">
        <v>Ultra Bright Ring Light 14 Inch</v>
      </c>
    </row>
    <row r="713" spans="1:1" x14ac:dyDescent="0.35">
      <c r="A713" t="str">
        <v>24 Inch Ring Light</v>
      </c>
    </row>
    <row r="714" spans="1:1" x14ac:dyDescent="0.35">
      <c r="A714" t="str">
        <v>Ring Light 12 Inch</v>
      </c>
    </row>
    <row r="715" spans="1:1" x14ac:dyDescent="0.35">
      <c r="A715" t="str">
        <v>RBG Ring Light 18 inch</v>
      </c>
    </row>
    <row r="716" spans="1:1" x14ac:dyDescent="0.35">
      <c r="A716" t="str">
        <v>Ultra Bright Ring Light 14 Inch</v>
      </c>
    </row>
    <row r="717" spans="1:1" x14ac:dyDescent="0.35">
      <c r="A717" t="str">
        <v>24 Inch Ring Light</v>
      </c>
    </row>
    <row r="718" spans="1:1" x14ac:dyDescent="0.35">
      <c r="A718" t="str">
        <v>Ring Light 12 Inch</v>
      </c>
    </row>
    <row r="719" spans="1:1" x14ac:dyDescent="0.35">
      <c r="A719" t="str">
        <v>RBG Ring Light 18 inch</v>
      </c>
    </row>
    <row r="720" spans="1:1" x14ac:dyDescent="0.35">
      <c r="A720" t="str">
        <v>Ultra Bright Ring Light 14 Inch</v>
      </c>
    </row>
    <row r="721" spans="1:1" x14ac:dyDescent="0.35">
      <c r="A721" t="str">
        <v>24 Inch Ring Light</v>
      </c>
    </row>
    <row r="722" spans="1:1" x14ac:dyDescent="0.35">
      <c r="A722" t="str">
        <v>Ring Light 12 Inch</v>
      </c>
    </row>
    <row r="723" spans="1:1" x14ac:dyDescent="0.35">
      <c r="A723" t="str">
        <v>RBG Ring Light 18 inch</v>
      </c>
    </row>
    <row r="724" spans="1:1" x14ac:dyDescent="0.35">
      <c r="A724" t="str">
        <v>Ultra Bright Ring Light 14 Inch</v>
      </c>
    </row>
    <row r="725" spans="1:1" x14ac:dyDescent="0.35">
      <c r="A725" t="str">
        <v>24 Inch Ring Light</v>
      </c>
    </row>
    <row r="726" spans="1:1" x14ac:dyDescent="0.35">
      <c r="A726" t="str">
        <v>Ring Light 12 Inch</v>
      </c>
    </row>
    <row r="727" spans="1:1" x14ac:dyDescent="0.35">
      <c r="A727" t="str">
        <v>RBG Ring Light 18 inch</v>
      </c>
    </row>
    <row r="728" spans="1:1" x14ac:dyDescent="0.35">
      <c r="A728" t="str">
        <v>Ultra Bright Ring Light 14 Inch</v>
      </c>
    </row>
    <row r="729" spans="1:1" x14ac:dyDescent="0.35">
      <c r="A729" t="str">
        <v>24 Inch Ring Light</v>
      </c>
    </row>
    <row r="730" spans="1:1" x14ac:dyDescent="0.35">
      <c r="A730" t="str">
        <v>Ring Light 12 Inch</v>
      </c>
    </row>
    <row r="731" spans="1:1" x14ac:dyDescent="0.35">
      <c r="A731" t="str">
        <v>RBG Ring Light 18 inch</v>
      </c>
    </row>
    <row r="732" spans="1:1" x14ac:dyDescent="0.35">
      <c r="A732" t="str">
        <v>Ultra Bright Ring Light 14 Inch</v>
      </c>
    </row>
    <row r="733" spans="1:1" x14ac:dyDescent="0.35">
      <c r="A733" t="str">
        <v>24 Inch Ring Light</v>
      </c>
    </row>
    <row r="734" spans="1:1" x14ac:dyDescent="0.35">
      <c r="A734" t="str">
        <v>Ring Light 12 Inch</v>
      </c>
    </row>
    <row r="735" spans="1:1" x14ac:dyDescent="0.35">
      <c r="A735" t="str">
        <v>RBG Ring Light 18 inch</v>
      </c>
    </row>
    <row r="736" spans="1:1" x14ac:dyDescent="0.35">
      <c r="A736" t="str">
        <v>Ultra Bright Ring Light 14 Inch</v>
      </c>
    </row>
    <row r="737" spans="1:1" x14ac:dyDescent="0.35">
      <c r="A737" t="str">
        <v>24 Inch Ring Light</v>
      </c>
    </row>
    <row r="738" spans="1:1" x14ac:dyDescent="0.35">
      <c r="A738" t="str">
        <v>Ring Light 12 Inch</v>
      </c>
    </row>
    <row r="739" spans="1:1" x14ac:dyDescent="0.35">
      <c r="A739" t="str">
        <v>RBG Ring Light 18 inch</v>
      </c>
    </row>
    <row r="740" spans="1:1" x14ac:dyDescent="0.35">
      <c r="A740" t="str">
        <v>Ultra Bright Ring Light 14 Inch</v>
      </c>
    </row>
    <row r="741" spans="1:1" x14ac:dyDescent="0.35">
      <c r="A741" t="str">
        <v>24 Inch Ring Light</v>
      </c>
    </row>
    <row r="742" spans="1:1" x14ac:dyDescent="0.35">
      <c r="A742" t="str">
        <v>Ring Light 12 Inch</v>
      </c>
    </row>
    <row r="743" spans="1:1" x14ac:dyDescent="0.35">
      <c r="A743" t="str">
        <v>RBG Ring Light 18 inch</v>
      </c>
    </row>
    <row r="744" spans="1:1" x14ac:dyDescent="0.35">
      <c r="A744" t="str">
        <v>Ultra Bright Ring Light 14 Inch</v>
      </c>
    </row>
    <row r="745" spans="1:1" x14ac:dyDescent="0.35">
      <c r="A745" t="str">
        <v>24 Inch Ring Light</v>
      </c>
    </row>
    <row r="746" spans="1:1" x14ac:dyDescent="0.35">
      <c r="A746" t="str">
        <v>Ring Light 12 Inch</v>
      </c>
    </row>
    <row r="747" spans="1:1" x14ac:dyDescent="0.35">
      <c r="A747" t="str">
        <v>RBG Ring Light 18 inch</v>
      </c>
    </row>
    <row r="748" spans="1:1" x14ac:dyDescent="0.35">
      <c r="A748" t="str">
        <v>Ultra Bright Ring Light 14 Inch</v>
      </c>
    </row>
    <row r="749" spans="1:1" x14ac:dyDescent="0.35">
      <c r="A749" t="str">
        <v>24 Inch Ring Light</v>
      </c>
    </row>
    <row r="750" spans="1:1" x14ac:dyDescent="0.35">
      <c r="A750" t="str">
        <v>Ring Light 12 Inch</v>
      </c>
    </row>
    <row r="751" spans="1:1" x14ac:dyDescent="0.35">
      <c r="A751" t="str">
        <v>RBG Ring Light 18 inch</v>
      </c>
    </row>
    <row r="752" spans="1:1" x14ac:dyDescent="0.35">
      <c r="A752" t="str">
        <v>Ultra Bright Ring Light 14 Inch</v>
      </c>
    </row>
    <row r="753" spans="1:1" x14ac:dyDescent="0.35">
      <c r="A753" t="str">
        <v>24 Inch Ring Light</v>
      </c>
    </row>
    <row r="754" spans="1:1" x14ac:dyDescent="0.35">
      <c r="A754" t="str">
        <v>Ring Light 12 Inch</v>
      </c>
    </row>
    <row r="755" spans="1:1" x14ac:dyDescent="0.35">
      <c r="A755" t="str">
        <v>RBG Ring Light 18 inch</v>
      </c>
    </row>
    <row r="756" spans="1:1" x14ac:dyDescent="0.35">
      <c r="A756" t="str">
        <v>Ultra Bright Ring Light 14 Inch</v>
      </c>
    </row>
    <row r="757" spans="1:1" x14ac:dyDescent="0.35">
      <c r="A757" t="str">
        <v>24 Inch Ring Light</v>
      </c>
    </row>
    <row r="758" spans="1:1" x14ac:dyDescent="0.35">
      <c r="A758" t="str">
        <v>Ring Light 12 Inch</v>
      </c>
    </row>
    <row r="759" spans="1:1" x14ac:dyDescent="0.35">
      <c r="A759" t="str">
        <v>RBG Ring Light 18 inch</v>
      </c>
    </row>
    <row r="760" spans="1:1" x14ac:dyDescent="0.35">
      <c r="A760" t="str">
        <v>Ultra Bright Ring Light 14 Inch</v>
      </c>
    </row>
    <row r="761" spans="1:1" x14ac:dyDescent="0.35">
      <c r="A761" t="str">
        <v>24 Inch Ring Light</v>
      </c>
    </row>
    <row r="762" spans="1:1" x14ac:dyDescent="0.35">
      <c r="A762" t="str">
        <v>Ring Light 12 Inch</v>
      </c>
    </row>
    <row r="763" spans="1:1" x14ac:dyDescent="0.35">
      <c r="A763" t="str">
        <v>RBG Ring Light 18 inch</v>
      </c>
    </row>
    <row r="764" spans="1:1" x14ac:dyDescent="0.35">
      <c r="A764" t="str">
        <v>Ultra Bright Ring Light 14 Inch</v>
      </c>
    </row>
    <row r="765" spans="1:1" x14ac:dyDescent="0.35">
      <c r="A765" t="str">
        <v>24 Inch Ring Light</v>
      </c>
    </row>
    <row r="766" spans="1:1" x14ac:dyDescent="0.35">
      <c r="A766" t="str">
        <v>Ring Light 12 Inch</v>
      </c>
    </row>
    <row r="767" spans="1:1" x14ac:dyDescent="0.35">
      <c r="A767" t="str">
        <v>RBG Ring Light 18 inch</v>
      </c>
    </row>
    <row r="768" spans="1:1" x14ac:dyDescent="0.35">
      <c r="A768" t="str">
        <v>Ultra Bright Ring Light 14 Inch</v>
      </c>
    </row>
    <row r="769" spans="1:1" x14ac:dyDescent="0.35">
      <c r="A769" t="str">
        <v>24 Inch Ring Light</v>
      </c>
    </row>
    <row r="770" spans="1:1" x14ac:dyDescent="0.35">
      <c r="A770" t="str">
        <v>Ring Light 12 Inch</v>
      </c>
    </row>
    <row r="771" spans="1:1" x14ac:dyDescent="0.35">
      <c r="A771" t="str">
        <v>RBG Ring Light 18 inch</v>
      </c>
    </row>
    <row r="772" spans="1:1" x14ac:dyDescent="0.35">
      <c r="A772" t="str">
        <v>Ultra Bright Ring Light 14 Inch</v>
      </c>
    </row>
    <row r="773" spans="1:1" x14ac:dyDescent="0.35">
      <c r="A773" t="str">
        <v>24 Inch Ring Light</v>
      </c>
    </row>
    <row r="774" spans="1:1" x14ac:dyDescent="0.35">
      <c r="A774" t="str">
        <v>Ring Light 12 Inch</v>
      </c>
    </row>
    <row r="775" spans="1:1" x14ac:dyDescent="0.35">
      <c r="A775" t="str">
        <v>RBG Ring Light 18 inch</v>
      </c>
    </row>
    <row r="776" spans="1:1" x14ac:dyDescent="0.35">
      <c r="A776" t="str">
        <v>Ultra Bright Ring Light 14 Inch</v>
      </c>
    </row>
    <row r="777" spans="1:1" x14ac:dyDescent="0.35">
      <c r="A777" t="str">
        <v>24 Inch Ring Light</v>
      </c>
    </row>
    <row r="778" spans="1:1" x14ac:dyDescent="0.35">
      <c r="A778" t="str">
        <v>Ring Light 12 Inch</v>
      </c>
    </row>
    <row r="779" spans="1:1" x14ac:dyDescent="0.35">
      <c r="A779" t="str">
        <v>RBG Ring Light 18 inch</v>
      </c>
    </row>
    <row r="780" spans="1:1" x14ac:dyDescent="0.35">
      <c r="A780" t="str">
        <v>Ultra Bright Ring Light 14 Inch</v>
      </c>
    </row>
    <row r="781" spans="1:1" x14ac:dyDescent="0.35">
      <c r="A781" t="str">
        <v>24 Inch Ring Light</v>
      </c>
    </row>
    <row r="782" spans="1:1" x14ac:dyDescent="0.35">
      <c r="A782" t="str">
        <v>Ring Light 12 Inch</v>
      </c>
    </row>
    <row r="783" spans="1:1" x14ac:dyDescent="0.35">
      <c r="A783" t="str">
        <v>RBG Ring Light 18 inch</v>
      </c>
    </row>
    <row r="784" spans="1:1" x14ac:dyDescent="0.35">
      <c r="A784" t="str">
        <v>Ultra Bright Ring Light 14 Inch</v>
      </c>
    </row>
    <row r="785" spans="1:1" x14ac:dyDescent="0.35">
      <c r="A785" t="str">
        <v>24 Inch Ring Light</v>
      </c>
    </row>
    <row r="786" spans="1:1" x14ac:dyDescent="0.35">
      <c r="A786" t="str">
        <v>Ring Light 12 Inch</v>
      </c>
    </row>
    <row r="787" spans="1:1" x14ac:dyDescent="0.35">
      <c r="A787" t="str">
        <v>RBG Ring Light 18 inch</v>
      </c>
    </row>
    <row r="788" spans="1:1" x14ac:dyDescent="0.35">
      <c r="A788" t="str">
        <v>Ultra Bright Ring Light 14 Inch</v>
      </c>
    </row>
    <row r="789" spans="1:1" x14ac:dyDescent="0.35">
      <c r="A789" t="str">
        <v>24 Inch Ring Light</v>
      </c>
    </row>
    <row r="790" spans="1:1" x14ac:dyDescent="0.35">
      <c r="A790" t="str">
        <v>Ring Light 12 Inch</v>
      </c>
    </row>
    <row r="791" spans="1:1" x14ac:dyDescent="0.35">
      <c r="A791" t="str">
        <v>RBG Ring Light 18 inch</v>
      </c>
    </row>
    <row r="792" spans="1:1" x14ac:dyDescent="0.35">
      <c r="A792" t="str">
        <v>Ultra Bright Ring Light 14 Inch</v>
      </c>
    </row>
    <row r="793" spans="1:1" x14ac:dyDescent="0.35">
      <c r="A793" t="str">
        <v>24 Inch Ring Light</v>
      </c>
    </row>
    <row r="794" spans="1:1" x14ac:dyDescent="0.35">
      <c r="A794" t="str">
        <v>Ring Light 12 Inch</v>
      </c>
    </row>
    <row r="795" spans="1:1" x14ac:dyDescent="0.35">
      <c r="A795" t="str">
        <v>RBG Ring Light 18 inch</v>
      </c>
    </row>
    <row r="796" spans="1:1" x14ac:dyDescent="0.35">
      <c r="A796" t="str">
        <v>Ultra Bright Ring Light 14 Inch</v>
      </c>
    </row>
    <row r="797" spans="1:1" x14ac:dyDescent="0.35">
      <c r="A797" t="str">
        <v>24 Inch Ring Light</v>
      </c>
    </row>
    <row r="798" spans="1:1" x14ac:dyDescent="0.35">
      <c r="A798" t="str">
        <v>Ring Light 12 Inch</v>
      </c>
    </row>
    <row r="799" spans="1:1" x14ac:dyDescent="0.35">
      <c r="A799" t="str">
        <v>RBG Ring Light 18 inch</v>
      </c>
    </row>
    <row r="800" spans="1:1" x14ac:dyDescent="0.35">
      <c r="A800" t="str">
        <v>Ultra Bright Ring Light 14 Inch</v>
      </c>
    </row>
    <row r="801" spans="1:1" x14ac:dyDescent="0.35">
      <c r="A801" t="str">
        <v>24 Inch Ring Light</v>
      </c>
    </row>
    <row r="802" spans="1:1" x14ac:dyDescent="0.35">
      <c r="A802" t="str">
        <v>Ring Light 12 Inch</v>
      </c>
    </row>
    <row r="803" spans="1:1" x14ac:dyDescent="0.35">
      <c r="A803" t="str">
        <v>RBG Ring Light 18 inch</v>
      </c>
    </row>
    <row r="804" spans="1:1" x14ac:dyDescent="0.35">
      <c r="A804" t="str">
        <v>Ultra Bright Ring Light 14 Inch</v>
      </c>
    </row>
    <row r="805" spans="1:1" x14ac:dyDescent="0.35">
      <c r="A805" t="str">
        <v>24 Inch Ring Light</v>
      </c>
    </row>
    <row r="806" spans="1:1" x14ac:dyDescent="0.35">
      <c r="A806" t="str">
        <v>Ring Light 12 Inch</v>
      </c>
    </row>
    <row r="807" spans="1:1" x14ac:dyDescent="0.35">
      <c r="A807" t="str">
        <v>RBG Ring Light 18 inch</v>
      </c>
    </row>
    <row r="808" spans="1:1" x14ac:dyDescent="0.35">
      <c r="A808" t="str">
        <v>Ultra Bright Ring Light 14 Inch</v>
      </c>
    </row>
    <row r="809" spans="1:1" x14ac:dyDescent="0.35">
      <c r="A809" t="str">
        <v>24 Inch Ring Light</v>
      </c>
    </row>
    <row r="810" spans="1:1" x14ac:dyDescent="0.35">
      <c r="A810" t="str">
        <v>Ring Light 12 Inch</v>
      </c>
    </row>
    <row r="811" spans="1:1" x14ac:dyDescent="0.35">
      <c r="A811" t="str">
        <v>RBG Ring Light 18 inch</v>
      </c>
    </row>
    <row r="812" spans="1:1" x14ac:dyDescent="0.35">
      <c r="A812" t="str">
        <v>Ultra Bright Ring Light 14 Inch</v>
      </c>
    </row>
    <row r="813" spans="1:1" x14ac:dyDescent="0.35">
      <c r="A813" t="str">
        <v>24 Inch Ring Light</v>
      </c>
    </row>
    <row r="814" spans="1:1" x14ac:dyDescent="0.35">
      <c r="A814" t="str">
        <v>Ring Light 12 Inch</v>
      </c>
    </row>
    <row r="815" spans="1:1" x14ac:dyDescent="0.35">
      <c r="A815" t="str">
        <v>RBG Ring Light 18 inch</v>
      </c>
    </row>
    <row r="816" spans="1:1" x14ac:dyDescent="0.35">
      <c r="A816" t="str">
        <v>Ultra Bright Ring Light 14 Inch</v>
      </c>
    </row>
    <row r="817" spans="1:1" x14ac:dyDescent="0.35">
      <c r="A817" t="str">
        <v>24 Inch Ring Light</v>
      </c>
    </row>
    <row r="818" spans="1:1" x14ac:dyDescent="0.35">
      <c r="A818" t="str">
        <v>Ring Light 12 Inch</v>
      </c>
    </row>
    <row r="819" spans="1:1" x14ac:dyDescent="0.35">
      <c r="A819" t="str">
        <v>RBG Ring Light 18 inch</v>
      </c>
    </row>
    <row r="820" spans="1:1" x14ac:dyDescent="0.35">
      <c r="A820" t="str">
        <v>Ultra Bright Ring Light 14 Inch</v>
      </c>
    </row>
    <row r="821" spans="1:1" x14ac:dyDescent="0.35">
      <c r="A821" t="str">
        <v>24 Inch Ring Light</v>
      </c>
    </row>
    <row r="822" spans="1:1" x14ac:dyDescent="0.35">
      <c r="A822" t="str">
        <v>Ring Light 12 Inch</v>
      </c>
    </row>
    <row r="823" spans="1:1" x14ac:dyDescent="0.35">
      <c r="A823" t="str">
        <v>RBG Ring Light 18 inch</v>
      </c>
    </row>
    <row r="824" spans="1:1" x14ac:dyDescent="0.35">
      <c r="A824" t="str">
        <v>Ultra Bright Ring Light 14 Inch</v>
      </c>
    </row>
    <row r="825" spans="1:1" x14ac:dyDescent="0.35">
      <c r="A825" t="str">
        <v>24 Inch Ring Light</v>
      </c>
    </row>
    <row r="826" spans="1:1" x14ac:dyDescent="0.35">
      <c r="A826" t="str">
        <v>Ring Light 12 Inch</v>
      </c>
    </row>
    <row r="827" spans="1:1" x14ac:dyDescent="0.35">
      <c r="A827" t="str">
        <v>RBG Ring Light 18 inch</v>
      </c>
    </row>
    <row r="828" spans="1:1" x14ac:dyDescent="0.35">
      <c r="A828" t="str">
        <v>Ultra Bright Ring Light 14 Inch</v>
      </c>
    </row>
    <row r="829" spans="1:1" x14ac:dyDescent="0.35">
      <c r="A829" t="str">
        <v>24 Inch Ring Light</v>
      </c>
    </row>
    <row r="830" spans="1:1" x14ac:dyDescent="0.35">
      <c r="A830" t="str">
        <v>Ring Light 12 Inch</v>
      </c>
    </row>
    <row r="831" spans="1:1" x14ac:dyDescent="0.35">
      <c r="A831" t="str">
        <v>RBG Ring Light 18 inch</v>
      </c>
    </row>
    <row r="832" spans="1:1" x14ac:dyDescent="0.35">
      <c r="A832" t="str">
        <v>Ultra Bright Ring Light 14 Inch</v>
      </c>
    </row>
    <row r="833" spans="1:1" x14ac:dyDescent="0.35">
      <c r="A833" t="str">
        <v>24 Inch Ring Light</v>
      </c>
    </row>
    <row r="834" spans="1:1" x14ac:dyDescent="0.35">
      <c r="A834" t="str">
        <v>Ring Light 12 Inch</v>
      </c>
    </row>
    <row r="835" spans="1:1" x14ac:dyDescent="0.35">
      <c r="A835" t="str">
        <v>RBG Ring Light 18 inch</v>
      </c>
    </row>
    <row r="836" spans="1:1" x14ac:dyDescent="0.35">
      <c r="A836" t="str">
        <v>Ultra Bright Ring Light 14 Inch</v>
      </c>
    </row>
    <row r="837" spans="1:1" x14ac:dyDescent="0.35">
      <c r="A837" t="str">
        <v>24 Inch Ring Light</v>
      </c>
    </row>
    <row r="838" spans="1:1" x14ac:dyDescent="0.35">
      <c r="A838" t="str">
        <v>Ring Light 12 Inch</v>
      </c>
    </row>
    <row r="839" spans="1:1" x14ac:dyDescent="0.35">
      <c r="A839" t="str">
        <v>RBG Ring Light 18 inch</v>
      </c>
    </row>
    <row r="840" spans="1:1" x14ac:dyDescent="0.35">
      <c r="A840" t="str">
        <v>Ultra Bright Ring Light 14 Inch</v>
      </c>
    </row>
    <row r="841" spans="1:1" x14ac:dyDescent="0.35">
      <c r="A841" t="str">
        <v>24 Inch Ring Light</v>
      </c>
    </row>
    <row r="842" spans="1:1" x14ac:dyDescent="0.35">
      <c r="A842" t="str">
        <v>Ring Light 12 Inch</v>
      </c>
    </row>
    <row r="843" spans="1:1" x14ac:dyDescent="0.35">
      <c r="A843" t="str">
        <v>RBG Ring Light 18 inch</v>
      </c>
    </row>
    <row r="844" spans="1:1" x14ac:dyDescent="0.35">
      <c r="A844" t="str">
        <v>Ultra Bright Ring Light 14 Inch</v>
      </c>
    </row>
    <row r="845" spans="1:1" x14ac:dyDescent="0.35">
      <c r="A845" t="str">
        <v>24 Inch Ring Light</v>
      </c>
    </row>
    <row r="846" spans="1:1" x14ac:dyDescent="0.35">
      <c r="A846" t="str">
        <v>Ring Light 12 Inch</v>
      </c>
    </row>
    <row r="847" spans="1:1" x14ac:dyDescent="0.35">
      <c r="A847" t="str">
        <v>RBG Ring Light 18 inch</v>
      </c>
    </row>
    <row r="848" spans="1:1" x14ac:dyDescent="0.35">
      <c r="A848" t="str">
        <v>Ultra Bright Ring Light 14 Inch</v>
      </c>
    </row>
    <row r="849" spans="1:1" x14ac:dyDescent="0.35">
      <c r="A849" t="str">
        <v>24 Inch Ring Light</v>
      </c>
    </row>
    <row r="850" spans="1:1" x14ac:dyDescent="0.35">
      <c r="A850" t="str">
        <v>Ring Light 12 Inch</v>
      </c>
    </row>
    <row r="851" spans="1:1" x14ac:dyDescent="0.35">
      <c r="A851" t="str">
        <v>RBG Ring Light 18 inch</v>
      </c>
    </row>
    <row r="852" spans="1:1" x14ac:dyDescent="0.35">
      <c r="A852" t="str">
        <v>Ultra Bright Ring Light 14 Inch</v>
      </c>
    </row>
    <row r="853" spans="1:1" x14ac:dyDescent="0.35">
      <c r="A853" t="str">
        <v>24 Inch Ring Light</v>
      </c>
    </row>
    <row r="854" spans="1:1" x14ac:dyDescent="0.35">
      <c r="A854" t="str">
        <v>Ring Light 12 Inch</v>
      </c>
    </row>
    <row r="855" spans="1:1" x14ac:dyDescent="0.35">
      <c r="A855" t="str">
        <v>RBG Ring Light 18 inch</v>
      </c>
    </row>
    <row r="856" spans="1:1" x14ac:dyDescent="0.35">
      <c r="A856" t="str">
        <v>Ultra Bright Ring Light 14 Inch</v>
      </c>
    </row>
    <row r="857" spans="1:1" x14ac:dyDescent="0.35">
      <c r="A857" t="str">
        <v>24 Inch Ring Light</v>
      </c>
    </row>
    <row r="858" spans="1:1" x14ac:dyDescent="0.35">
      <c r="A858" t="str">
        <v>Ring Light 12 Inch</v>
      </c>
    </row>
    <row r="859" spans="1:1" x14ac:dyDescent="0.35">
      <c r="A859" t="str">
        <v>RBG Ring Light 18 inch</v>
      </c>
    </row>
    <row r="860" spans="1:1" x14ac:dyDescent="0.35">
      <c r="A860" t="str">
        <v>Ultra Bright Ring Light 14 Inch</v>
      </c>
    </row>
    <row r="861" spans="1:1" x14ac:dyDescent="0.35">
      <c r="A861" t="str">
        <v>24 Inch Ring Light</v>
      </c>
    </row>
    <row r="862" spans="1:1" x14ac:dyDescent="0.35">
      <c r="A862" t="str">
        <v>Ring Light 12 Inch</v>
      </c>
    </row>
    <row r="863" spans="1:1" x14ac:dyDescent="0.35">
      <c r="A863" t="str">
        <v>RBG Ring Light 18 inch</v>
      </c>
    </row>
    <row r="864" spans="1:1" x14ac:dyDescent="0.35">
      <c r="A864" t="str">
        <v>Ultra Bright Ring Light 14 Inch</v>
      </c>
    </row>
    <row r="865" spans="1:1" x14ac:dyDescent="0.35">
      <c r="A865" t="str">
        <v>24 Inch Ring Light</v>
      </c>
    </row>
    <row r="866" spans="1:1" x14ac:dyDescent="0.35">
      <c r="A866" t="str">
        <v>Ring Light 12 Inch</v>
      </c>
    </row>
    <row r="867" spans="1:1" x14ac:dyDescent="0.35">
      <c r="A867" t="str">
        <v>RBG Ring Light 18 inch</v>
      </c>
    </row>
    <row r="868" spans="1:1" x14ac:dyDescent="0.35">
      <c r="A868" t="str">
        <v>Ultra Bright Ring Light 14 Inch</v>
      </c>
    </row>
    <row r="869" spans="1:1" x14ac:dyDescent="0.35">
      <c r="A869" t="str">
        <v>24 Inch Ring Light</v>
      </c>
    </row>
    <row r="870" spans="1:1" x14ac:dyDescent="0.35">
      <c r="A870" t="str">
        <v>Ring Light 12 Inch</v>
      </c>
    </row>
    <row r="871" spans="1:1" x14ac:dyDescent="0.35">
      <c r="A871" t="str">
        <v>RBG Ring Light 18 inch</v>
      </c>
    </row>
    <row r="872" spans="1:1" x14ac:dyDescent="0.35">
      <c r="A872" t="str">
        <v>Ultra Bright Ring Light 14 Inch</v>
      </c>
    </row>
    <row r="873" spans="1:1" x14ac:dyDescent="0.35">
      <c r="A873" t="str">
        <v>24 Inch Ring Light</v>
      </c>
    </row>
    <row r="874" spans="1:1" x14ac:dyDescent="0.35">
      <c r="A874" t="str">
        <v>Ring Light 12 Inch</v>
      </c>
    </row>
    <row r="875" spans="1:1" x14ac:dyDescent="0.35">
      <c r="A875" t="str">
        <v>RBG Ring Light 18 inch</v>
      </c>
    </row>
    <row r="876" spans="1:1" x14ac:dyDescent="0.35">
      <c r="A876" t="str">
        <v>Ultra Bright Ring Light 14 Inch</v>
      </c>
    </row>
    <row r="877" spans="1:1" x14ac:dyDescent="0.35">
      <c r="A877" t="str">
        <v>24 Inch Ring Light</v>
      </c>
    </row>
    <row r="878" spans="1:1" x14ac:dyDescent="0.35">
      <c r="A878" t="str">
        <v>Ring Light 12 Inch</v>
      </c>
    </row>
    <row r="879" spans="1:1" x14ac:dyDescent="0.35">
      <c r="A879" t="str">
        <v>RBG Ring Light 18 inch</v>
      </c>
    </row>
    <row r="880" spans="1:1" x14ac:dyDescent="0.35">
      <c r="A880" t="str">
        <v>Ultra Bright Ring Light 14 Inch</v>
      </c>
    </row>
    <row r="881" spans="1:1" x14ac:dyDescent="0.35">
      <c r="A881" t="str">
        <v>24 Inch Ring Light</v>
      </c>
    </row>
    <row r="882" spans="1:1" x14ac:dyDescent="0.35">
      <c r="A882" t="str">
        <v>Ring Light 12 Inch</v>
      </c>
    </row>
    <row r="883" spans="1:1" x14ac:dyDescent="0.35">
      <c r="A883" t="str">
        <v>RBG Ring Light 18 inch</v>
      </c>
    </row>
    <row r="884" spans="1:1" x14ac:dyDescent="0.35">
      <c r="A884" t="str">
        <v>Ultra Bright Ring Light 14 Inch</v>
      </c>
    </row>
    <row r="885" spans="1:1" x14ac:dyDescent="0.35">
      <c r="A885" t="str">
        <v>24 Inch Ring Light</v>
      </c>
    </row>
    <row r="886" spans="1:1" x14ac:dyDescent="0.35">
      <c r="A886" t="str">
        <v>Ring Light 12 Inch</v>
      </c>
    </row>
    <row r="887" spans="1:1" x14ac:dyDescent="0.35">
      <c r="A887" t="str">
        <v>RBG Ring Light 18 inch</v>
      </c>
    </row>
    <row r="888" spans="1:1" x14ac:dyDescent="0.35">
      <c r="A888" t="str">
        <v>Ultra Bright Ring Light 14 Inch</v>
      </c>
    </row>
    <row r="889" spans="1:1" x14ac:dyDescent="0.35">
      <c r="A889" t="str">
        <v>24 Inch Ring Light</v>
      </c>
    </row>
    <row r="890" spans="1:1" x14ac:dyDescent="0.35">
      <c r="A890" t="str">
        <v>Ring Light 12 Inch</v>
      </c>
    </row>
    <row r="891" spans="1:1" x14ac:dyDescent="0.35">
      <c r="A891" t="str">
        <v>RBG Ring Light 18 inch</v>
      </c>
    </row>
    <row r="892" spans="1:1" x14ac:dyDescent="0.35">
      <c r="A892" t="str">
        <v>Ultra Bright Ring Light 14 Inch</v>
      </c>
    </row>
    <row r="893" spans="1:1" x14ac:dyDescent="0.35">
      <c r="A893" t="str">
        <v>24 Inch Ring Light</v>
      </c>
    </row>
    <row r="894" spans="1:1" x14ac:dyDescent="0.35">
      <c r="A894" t="str">
        <v>Ring Light 12 Inch</v>
      </c>
    </row>
    <row r="895" spans="1:1" x14ac:dyDescent="0.35">
      <c r="A895" t="str">
        <v>RBG Ring Light 18 inch</v>
      </c>
    </row>
    <row r="896" spans="1:1" x14ac:dyDescent="0.35">
      <c r="A896" t="str">
        <v>Ultra Bright Ring Light 14 Inch</v>
      </c>
    </row>
    <row r="897" spans="1:1" x14ac:dyDescent="0.35">
      <c r="A897" t="str">
        <v>24 Inch Ring Light</v>
      </c>
    </row>
    <row r="898" spans="1:1" x14ac:dyDescent="0.35">
      <c r="A898" t="str">
        <v>Ring Light 12 Inch</v>
      </c>
    </row>
    <row r="899" spans="1:1" x14ac:dyDescent="0.35">
      <c r="A899" t="str">
        <v>RBG Ring Light 18 inch</v>
      </c>
    </row>
    <row r="900" spans="1:1" x14ac:dyDescent="0.35">
      <c r="A900" t="str">
        <v>Ultra Bright Ring Light 14 Inch</v>
      </c>
    </row>
    <row r="901" spans="1:1" x14ac:dyDescent="0.35">
      <c r="A901" t="str">
        <v>24 Inch Ring Light</v>
      </c>
    </row>
    <row r="902" spans="1:1" x14ac:dyDescent="0.35">
      <c r="A902" t="str">
        <v>Ring Light 12 Inch</v>
      </c>
    </row>
    <row r="903" spans="1:1" x14ac:dyDescent="0.35">
      <c r="A903" t="str">
        <v>RBG Ring Light 18 inch</v>
      </c>
    </row>
    <row r="904" spans="1:1" x14ac:dyDescent="0.35">
      <c r="A904" t="str">
        <v>Ultra Bright Ring Light 14 Inch</v>
      </c>
    </row>
    <row r="905" spans="1:1" x14ac:dyDescent="0.35">
      <c r="A905" t="str">
        <v>24 Inch Ring Light</v>
      </c>
    </row>
    <row r="906" spans="1:1" x14ac:dyDescent="0.35">
      <c r="A906" t="str">
        <v>Ring Light 12 Inch</v>
      </c>
    </row>
    <row r="907" spans="1:1" x14ac:dyDescent="0.35">
      <c r="A907" t="str">
        <v>RBG Ring Light 18 inch</v>
      </c>
    </row>
    <row r="908" spans="1:1" x14ac:dyDescent="0.35">
      <c r="A908" t="str">
        <v>Ultra Bright Ring Light 14 Inch</v>
      </c>
    </row>
    <row r="909" spans="1:1" x14ac:dyDescent="0.35">
      <c r="A909" t="str">
        <v>24 Inch Ring Light</v>
      </c>
    </row>
    <row r="910" spans="1:1" x14ac:dyDescent="0.35">
      <c r="A910" t="str">
        <v>Ring Light 12 Inch</v>
      </c>
    </row>
    <row r="911" spans="1:1" x14ac:dyDescent="0.35">
      <c r="A911" t="str">
        <v>RBG Ring Light 18 inch</v>
      </c>
    </row>
    <row r="912" spans="1:1" x14ac:dyDescent="0.35">
      <c r="A912" t="str">
        <v>Ultra Bright Ring Light 14 Inch</v>
      </c>
    </row>
    <row r="913" spans="1:1" x14ac:dyDescent="0.35">
      <c r="A913" t="str">
        <v>24 Inch Ring Light</v>
      </c>
    </row>
    <row r="914" spans="1:1" x14ac:dyDescent="0.35">
      <c r="A914" t="str">
        <v>Ring Light 12 Inch</v>
      </c>
    </row>
    <row r="915" spans="1:1" x14ac:dyDescent="0.35">
      <c r="A915" t="str">
        <v>RBG Ring Light 18 inch</v>
      </c>
    </row>
    <row r="916" spans="1:1" x14ac:dyDescent="0.35">
      <c r="A916" t="str">
        <v>Ultra Bright Ring Light 14 Inch</v>
      </c>
    </row>
    <row r="917" spans="1:1" x14ac:dyDescent="0.35">
      <c r="A917" t="str">
        <v>24 Inch Ring Light</v>
      </c>
    </row>
    <row r="918" spans="1:1" x14ac:dyDescent="0.35">
      <c r="A918" t="str">
        <v>Ring Light 12 Inch</v>
      </c>
    </row>
    <row r="919" spans="1:1" x14ac:dyDescent="0.35">
      <c r="A919" t="str">
        <v>RBG Ring Light 18 inch</v>
      </c>
    </row>
    <row r="920" spans="1:1" x14ac:dyDescent="0.35">
      <c r="A920" t="str">
        <v>Ultra Bright Ring Light 14 Inch</v>
      </c>
    </row>
    <row r="921" spans="1:1" x14ac:dyDescent="0.35">
      <c r="A921" t="str">
        <v>24 Inch Ring Light</v>
      </c>
    </row>
    <row r="922" spans="1:1" x14ac:dyDescent="0.35">
      <c r="A922" t="str">
        <v>Ring Light 12 Inch</v>
      </c>
    </row>
    <row r="923" spans="1:1" x14ac:dyDescent="0.35">
      <c r="A923" t="str">
        <v>RBG Ring Light 18 inch</v>
      </c>
    </row>
    <row r="924" spans="1:1" x14ac:dyDescent="0.35">
      <c r="A924" t="str">
        <v>Ultra Bright Ring Light 14 Inch</v>
      </c>
    </row>
    <row r="925" spans="1:1" x14ac:dyDescent="0.35">
      <c r="A925" t="str">
        <v>24 Inch Ring Light</v>
      </c>
    </row>
    <row r="926" spans="1:1" x14ac:dyDescent="0.35">
      <c r="A926" t="str">
        <v>Ring Light 12 Inch</v>
      </c>
    </row>
    <row r="927" spans="1:1" x14ac:dyDescent="0.35">
      <c r="A927" t="str">
        <v>RBG Ring Light 18 inch</v>
      </c>
    </row>
    <row r="928" spans="1:1" x14ac:dyDescent="0.35">
      <c r="A928" t="str">
        <v>Ultra Bright Ring Light 14 Inch</v>
      </c>
    </row>
    <row r="929" spans="1:1" x14ac:dyDescent="0.35">
      <c r="A929" t="str">
        <v>24 Inch Ring Light</v>
      </c>
    </row>
    <row r="930" spans="1:1" x14ac:dyDescent="0.35">
      <c r="A930" t="str">
        <v>Ring Light 12 Inch</v>
      </c>
    </row>
    <row r="931" spans="1:1" x14ac:dyDescent="0.35">
      <c r="A931" t="str">
        <v>RBG Ring Light 18 inch</v>
      </c>
    </row>
    <row r="932" spans="1:1" x14ac:dyDescent="0.35">
      <c r="A932" t="str">
        <v>Ultra Bright Ring Light 14 Inch</v>
      </c>
    </row>
    <row r="933" spans="1:1" x14ac:dyDescent="0.35">
      <c r="A933" t="str">
        <v>24 Inch Ring Light</v>
      </c>
    </row>
    <row r="934" spans="1:1" x14ac:dyDescent="0.35">
      <c r="A934" t="str">
        <v>Ring Light 12 Inch</v>
      </c>
    </row>
    <row r="935" spans="1:1" x14ac:dyDescent="0.35">
      <c r="A935" t="str">
        <v>RBG Ring Light 18 inch</v>
      </c>
    </row>
    <row r="936" spans="1:1" x14ac:dyDescent="0.35">
      <c r="A936" t="str">
        <v>Ultra Bright Ring Light 14 Inch</v>
      </c>
    </row>
    <row r="937" spans="1:1" x14ac:dyDescent="0.35">
      <c r="A937" t="str">
        <v>24 Inch Ring Light</v>
      </c>
    </row>
    <row r="938" spans="1:1" x14ac:dyDescent="0.35">
      <c r="A938" t="str">
        <v>Ring Light 12 Inch</v>
      </c>
    </row>
    <row r="939" spans="1:1" x14ac:dyDescent="0.35">
      <c r="A939" t="str">
        <v>RBG Ring Light 18 inch</v>
      </c>
    </row>
    <row r="940" spans="1:1" x14ac:dyDescent="0.35">
      <c r="A940" t="str">
        <v>Ultra Bright Ring Light 14 Inch</v>
      </c>
    </row>
    <row r="941" spans="1:1" x14ac:dyDescent="0.35">
      <c r="A941" t="str">
        <v>24 Inch Ring Light</v>
      </c>
    </row>
    <row r="942" spans="1:1" x14ac:dyDescent="0.35">
      <c r="A942" t="str">
        <v>Ring Light 12 Inch</v>
      </c>
    </row>
    <row r="943" spans="1:1" x14ac:dyDescent="0.35">
      <c r="A943" t="str">
        <v>RBG Ring Light 18 inch</v>
      </c>
    </row>
    <row r="944" spans="1:1" x14ac:dyDescent="0.35">
      <c r="A944" t="str">
        <v>Ultra Bright Ring Light 14 Inch</v>
      </c>
    </row>
    <row r="945" spans="1:1" x14ac:dyDescent="0.35">
      <c r="A945" t="str">
        <v>24 Inch Ring Light</v>
      </c>
    </row>
    <row r="946" spans="1:1" x14ac:dyDescent="0.35">
      <c r="A946" t="str">
        <v>Ring Light 12 Inch</v>
      </c>
    </row>
    <row r="947" spans="1:1" x14ac:dyDescent="0.35">
      <c r="A947" t="str">
        <v>RBG Ring Light 18 inch</v>
      </c>
    </row>
    <row r="948" spans="1:1" x14ac:dyDescent="0.35">
      <c r="A948" t="str">
        <v>Ultra Bright Ring Light 14 Inch</v>
      </c>
    </row>
    <row r="949" spans="1:1" x14ac:dyDescent="0.35">
      <c r="A949" t="str">
        <v>24 Inch Ring Light</v>
      </c>
    </row>
    <row r="950" spans="1:1" x14ac:dyDescent="0.35">
      <c r="A950" t="str">
        <v>Ring Light 12 Inch</v>
      </c>
    </row>
    <row r="951" spans="1:1" x14ac:dyDescent="0.35">
      <c r="A951" t="str">
        <v>RBG Ring Light 18 inch</v>
      </c>
    </row>
    <row r="952" spans="1:1" x14ac:dyDescent="0.35">
      <c r="A952" t="str">
        <v>Ultra Bright Ring Light 14 Inch</v>
      </c>
    </row>
    <row r="953" spans="1:1" x14ac:dyDescent="0.35">
      <c r="A953" t="str">
        <v>24 Inch Ring Light</v>
      </c>
    </row>
    <row r="954" spans="1:1" x14ac:dyDescent="0.35">
      <c r="A954" t="str">
        <v>Ring Light 12 Inch</v>
      </c>
    </row>
    <row r="955" spans="1:1" x14ac:dyDescent="0.35">
      <c r="A955" t="str">
        <v>RBG Ring Light 18 inch</v>
      </c>
    </row>
    <row r="956" spans="1:1" x14ac:dyDescent="0.35">
      <c r="A956" t="str">
        <v>Ultra Bright Ring Light 14 Inch</v>
      </c>
    </row>
    <row r="957" spans="1:1" x14ac:dyDescent="0.35">
      <c r="A957" t="str">
        <v>24 Inch Ring Light</v>
      </c>
    </row>
    <row r="958" spans="1:1" x14ac:dyDescent="0.35">
      <c r="A958" t="str">
        <v>Ring Light 12 Inch</v>
      </c>
    </row>
    <row r="959" spans="1:1" x14ac:dyDescent="0.35">
      <c r="A959" t="str">
        <v>RBG Ring Light 18 inch</v>
      </c>
    </row>
    <row r="960" spans="1:1" x14ac:dyDescent="0.35">
      <c r="A960" t="str">
        <v>Ultra Bright Ring Light 14 Inch</v>
      </c>
    </row>
    <row r="961" spans="1:1" x14ac:dyDescent="0.35">
      <c r="A961" t="str">
        <v>24 Inch Ring Light</v>
      </c>
    </row>
    <row r="962" spans="1:1" x14ac:dyDescent="0.35">
      <c r="A962" t="str">
        <v>Ring Light 12 Inch</v>
      </c>
    </row>
    <row r="963" spans="1:1" x14ac:dyDescent="0.35">
      <c r="A963" t="str">
        <v>RBG Ring Light 18 inch</v>
      </c>
    </row>
    <row r="964" spans="1:1" x14ac:dyDescent="0.35">
      <c r="A964" t="str">
        <v>Ultra Bright Ring Light 14 Inch</v>
      </c>
    </row>
    <row r="965" spans="1:1" x14ac:dyDescent="0.35">
      <c r="A965" t="str">
        <v>24 Inch Ring Light</v>
      </c>
    </row>
    <row r="966" spans="1:1" x14ac:dyDescent="0.35">
      <c r="A966" t="str">
        <v>Ring Light 12 Inch</v>
      </c>
    </row>
    <row r="967" spans="1:1" x14ac:dyDescent="0.35">
      <c r="A967" t="str">
        <v>RBG Ring Light 18 inch</v>
      </c>
    </row>
    <row r="968" spans="1:1" x14ac:dyDescent="0.35">
      <c r="A968" t="str">
        <v>Ultra Bright Ring Light 14 Inch</v>
      </c>
    </row>
    <row r="969" spans="1:1" x14ac:dyDescent="0.35">
      <c r="A969" t="str">
        <v>24 Inch Ring Light</v>
      </c>
    </row>
    <row r="970" spans="1:1" x14ac:dyDescent="0.35">
      <c r="A970" t="str">
        <v>Ring Light 12 Inch</v>
      </c>
    </row>
    <row r="971" spans="1:1" x14ac:dyDescent="0.35">
      <c r="A971" t="str">
        <v>RBG Ring Light 18 inch</v>
      </c>
    </row>
    <row r="972" spans="1:1" x14ac:dyDescent="0.35">
      <c r="A972" t="str">
        <v>Ultra Bright Ring Light 14 Inch</v>
      </c>
    </row>
    <row r="973" spans="1:1" x14ac:dyDescent="0.35">
      <c r="A973" t="str">
        <v>24 Inch Ring Light</v>
      </c>
    </row>
    <row r="974" spans="1:1" x14ac:dyDescent="0.35">
      <c r="A974" t="str">
        <v>Ring Light 12 Inch</v>
      </c>
    </row>
    <row r="975" spans="1:1" x14ac:dyDescent="0.35">
      <c r="A975" t="str">
        <v>RBG Ring Light 18 inch</v>
      </c>
    </row>
    <row r="976" spans="1:1" x14ac:dyDescent="0.35">
      <c r="A976" t="str">
        <v>Ultra Bright Ring Light 14 Inch</v>
      </c>
    </row>
    <row r="977" spans="1:1" x14ac:dyDescent="0.35">
      <c r="A977" t="str">
        <v>24 Inch Ring Light</v>
      </c>
    </row>
    <row r="978" spans="1:1" x14ac:dyDescent="0.35">
      <c r="A978" t="str">
        <v>Ring Light 12 Inch</v>
      </c>
    </row>
    <row r="979" spans="1:1" x14ac:dyDescent="0.35">
      <c r="A979" t="str">
        <v>RBG Ring Light 18 inch</v>
      </c>
    </row>
    <row r="980" spans="1:1" x14ac:dyDescent="0.35">
      <c r="A980" t="str">
        <v>Ultra Bright Ring Light 14 Inch</v>
      </c>
    </row>
    <row r="981" spans="1:1" x14ac:dyDescent="0.35">
      <c r="A981" t="str">
        <v>24 Inch Ring Light</v>
      </c>
    </row>
    <row r="982" spans="1:1" x14ac:dyDescent="0.35">
      <c r="A982" t="str">
        <v>Ring Light 12 Inch</v>
      </c>
    </row>
    <row r="983" spans="1:1" x14ac:dyDescent="0.35">
      <c r="A983" t="str">
        <v>RBG Ring Light 18 inch</v>
      </c>
    </row>
    <row r="984" spans="1:1" x14ac:dyDescent="0.35">
      <c r="A984" t="str">
        <v>Ultra Bright Ring Light 14 Inch</v>
      </c>
    </row>
    <row r="985" spans="1:1" x14ac:dyDescent="0.35">
      <c r="A985" t="str">
        <v>24 Inch Ring Light</v>
      </c>
    </row>
    <row r="986" spans="1:1" x14ac:dyDescent="0.35">
      <c r="A986" t="str">
        <v>Ring Light 12 Inch</v>
      </c>
    </row>
    <row r="987" spans="1:1" x14ac:dyDescent="0.35">
      <c r="A987" t="str">
        <v>RBG Ring Light 18 inch</v>
      </c>
    </row>
    <row r="988" spans="1:1" x14ac:dyDescent="0.35">
      <c r="A988" t="str">
        <v>Ultra Bright Ring Light 14 Inch</v>
      </c>
    </row>
    <row r="989" spans="1:1" x14ac:dyDescent="0.35">
      <c r="A989" t="str">
        <v>24 Inch Ring Light</v>
      </c>
    </row>
    <row r="990" spans="1:1" x14ac:dyDescent="0.35">
      <c r="A990" t="str">
        <v>Ring Light 12 Inch</v>
      </c>
    </row>
    <row r="991" spans="1:1" x14ac:dyDescent="0.35">
      <c r="A991" t="str">
        <v>RBG Ring Light 18 inch</v>
      </c>
    </row>
    <row r="992" spans="1:1" x14ac:dyDescent="0.35">
      <c r="A992" t="str">
        <v>Ultra Bright Ring Light 14 Inch</v>
      </c>
    </row>
    <row r="993" spans="1:1" x14ac:dyDescent="0.35">
      <c r="A993" t="str">
        <v>24 Inch Ring Light</v>
      </c>
    </row>
    <row r="994" spans="1:1" x14ac:dyDescent="0.35">
      <c r="A994" t="str">
        <v>Ring Light 12 Inch</v>
      </c>
    </row>
    <row r="995" spans="1:1" x14ac:dyDescent="0.35">
      <c r="A995" t="str">
        <v>RBG Ring Light 18 inch</v>
      </c>
    </row>
    <row r="996" spans="1:1" x14ac:dyDescent="0.35">
      <c r="A996" t="str">
        <v>Ultra Bright Ring Light 14 Inch</v>
      </c>
    </row>
    <row r="997" spans="1:1" x14ac:dyDescent="0.35">
      <c r="A997" t="str">
        <v>24 Inch Ring Light</v>
      </c>
    </row>
    <row r="998" spans="1:1" x14ac:dyDescent="0.35">
      <c r="A998" t="str">
        <v>Ring Light 12 Inch</v>
      </c>
    </row>
    <row r="999" spans="1:1" x14ac:dyDescent="0.35">
      <c r="A999" t="str">
        <v>RBG Ring Light 18 inch</v>
      </c>
    </row>
    <row r="1000" spans="1:1" x14ac:dyDescent="0.35">
      <c r="A1000" t="str">
        <v>Ultra Bright Ring Light 14 Inch</v>
      </c>
    </row>
    <row r="1001" spans="1:1" x14ac:dyDescent="0.35">
      <c r="A1001" t="str">
        <v>24 Inch Ring Light</v>
      </c>
    </row>
    <row r="1002" spans="1:1" x14ac:dyDescent="0.35">
      <c r="A1002" t="str">
        <v>Ring Light 12 Inch</v>
      </c>
    </row>
    <row r="1003" spans="1:1" x14ac:dyDescent="0.35">
      <c r="A1003" t="str">
        <v>RBG Ring Light 18 inch</v>
      </c>
    </row>
    <row r="1004" spans="1:1" x14ac:dyDescent="0.35">
      <c r="A1004" t="str">
        <v>Ultra Bright Ring Light 14 Inch</v>
      </c>
    </row>
    <row r="1005" spans="1:1" x14ac:dyDescent="0.35">
      <c r="A1005" t="str">
        <v>24 Inch Ring Light</v>
      </c>
    </row>
    <row r="1006" spans="1:1" x14ac:dyDescent="0.35">
      <c r="A1006" t="str">
        <v>Ring Light 12 Inch</v>
      </c>
    </row>
    <row r="1007" spans="1:1" x14ac:dyDescent="0.35">
      <c r="A1007" t="str">
        <v>RBG Ring Light 18 inch</v>
      </c>
    </row>
    <row r="1008" spans="1:1" x14ac:dyDescent="0.35">
      <c r="A1008" t="str">
        <v>Ultra Bright Ring Light 14 Inch</v>
      </c>
    </row>
    <row r="1009" spans="1:1" x14ac:dyDescent="0.35">
      <c r="A1009" t="str">
        <v>24 Inch Ring Light</v>
      </c>
    </row>
    <row r="1010" spans="1:1" x14ac:dyDescent="0.35">
      <c r="A1010" t="str">
        <v>Ring Light 12 Inch</v>
      </c>
    </row>
    <row r="1011" spans="1:1" x14ac:dyDescent="0.35">
      <c r="A1011" t="str">
        <v>RBG Ring Light 18 inch</v>
      </c>
    </row>
    <row r="1012" spans="1:1" x14ac:dyDescent="0.35">
      <c r="A1012" t="str">
        <v>Ultra Bright Ring Light 14 Inch</v>
      </c>
    </row>
    <row r="1013" spans="1:1" x14ac:dyDescent="0.35">
      <c r="A1013" t="str">
        <v>24 Inch Ring Light</v>
      </c>
    </row>
    <row r="1014" spans="1:1" x14ac:dyDescent="0.35">
      <c r="A1014" t="str">
        <v>Ring Light 12 Inch</v>
      </c>
    </row>
    <row r="1015" spans="1:1" x14ac:dyDescent="0.35">
      <c r="A1015" t="str">
        <v>RBG Ring Light 18 inch</v>
      </c>
    </row>
    <row r="1016" spans="1:1" x14ac:dyDescent="0.35">
      <c r="A1016" t="str">
        <v>Ultra Bright Ring Light 14 Inch</v>
      </c>
    </row>
    <row r="1017" spans="1:1" x14ac:dyDescent="0.35">
      <c r="A1017" t="str">
        <v>24 Inch Ring Light</v>
      </c>
    </row>
    <row r="1018" spans="1:1" x14ac:dyDescent="0.35">
      <c r="A1018" t="str">
        <v>Ring Light 12 Inch</v>
      </c>
    </row>
    <row r="1019" spans="1:1" x14ac:dyDescent="0.35">
      <c r="A1019" t="str">
        <v>RBG Ring Light 18 inch</v>
      </c>
    </row>
    <row r="1020" spans="1:1" x14ac:dyDescent="0.35">
      <c r="A1020" t="str">
        <v>Ultra Bright Ring Light 14 Inch</v>
      </c>
    </row>
    <row r="1021" spans="1:1" x14ac:dyDescent="0.35">
      <c r="A1021" t="str">
        <v>24 Inch Ring Light</v>
      </c>
    </row>
    <row r="1022" spans="1:1" x14ac:dyDescent="0.35">
      <c r="A1022" t="str">
        <v>Ring Light 12 Inch</v>
      </c>
    </row>
    <row r="1023" spans="1:1" x14ac:dyDescent="0.35">
      <c r="A1023" t="str">
        <v>RBG Ring Light 18 inch</v>
      </c>
    </row>
    <row r="1024" spans="1:1" x14ac:dyDescent="0.35">
      <c r="A1024" t="str">
        <v>Ultra Bright Ring Light 14 Inch</v>
      </c>
    </row>
    <row r="1025" spans="1:1" x14ac:dyDescent="0.35">
      <c r="A1025" t="str">
        <v>24 Inch Ring Light</v>
      </c>
    </row>
    <row r="1026" spans="1:1" x14ac:dyDescent="0.35">
      <c r="A1026" t="str">
        <v>Ring Light 12 Inch</v>
      </c>
    </row>
    <row r="1027" spans="1:1" x14ac:dyDescent="0.35">
      <c r="A1027" t="str">
        <v>RBG Ring Light 18 inch</v>
      </c>
    </row>
    <row r="1028" spans="1:1" x14ac:dyDescent="0.35">
      <c r="A1028" t="str">
        <v>Ultra Bright Ring Light 14 Inch</v>
      </c>
    </row>
    <row r="1029" spans="1:1" x14ac:dyDescent="0.35">
      <c r="A1029" t="str">
        <v>24 Inch Ring Light</v>
      </c>
    </row>
    <row r="1030" spans="1:1" x14ac:dyDescent="0.35">
      <c r="A1030" t="str">
        <v>Ring Light 12 Inch</v>
      </c>
    </row>
    <row r="1031" spans="1:1" x14ac:dyDescent="0.35">
      <c r="A1031" t="str">
        <v>RBG Ring Light 18 inch</v>
      </c>
    </row>
    <row r="1032" spans="1:1" x14ac:dyDescent="0.35">
      <c r="A1032" t="str">
        <v>Ultra Bright Ring Light 14 Inch</v>
      </c>
    </row>
    <row r="1033" spans="1:1" x14ac:dyDescent="0.35">
      <c r="A1033" t="str">
        <v>24 Inch Ring Light</v>
      </c>
    </row>
    <row r="1034" spans="1:1" x14ac:dyDescent="0.35">
      <c r="A1034" t="str">
        <v>Ring Light 12 Inch</v>
      </c>
    </row>
    <row r="1035" spans="1:1" x14ac:dyDescent="0.35">
      <c r="A1035" t="str">
        <v>RBG Ring Light 18 inch</v>
      </c>
    </row>
    <row r="1036" spans="1:1" x14ac:dyDescent="0.35">
      <c r="A1036" t="str">
        <v>Ultra Bright Ring Light 14 Inch</v>
      </c>
    </row>
    <row r="1037" spans="1:1" x14ac:dyDescent="0.35">
      <c r="A1037" t="str">
        <v>24 Inch Ring Light</v>
      </c>
    </row>
    <row r="1038" spans="1:1" x14ac:dyDescent="0.35">
      <c r="A1038" t="str">
        <v>Ring Light 12 Inch</v>
      </c>
    </row>
    <row r="1039" spans="1:1" x14ac:dyDescent="0.35">
      <c r="A1039" t="str">
        <v>RBG Ring Light 18 inch</v>
      </c>
    </row>
    <row r="1040" spans="1:1" x14ac:dyDescent="0.35">
      <c r="A1040" t="str">
        <v>Ultra Bright Ring Light 14 Inch</v>
      </c>
    </row>
    <row r="1041" spans="1:1" x14ac:dyDescent="0.35">
      <c r="A1041" t="str">
        <v>24 Inch Ring Light</v>
      </c>
    </row>
    <row r="1042" spans="1:1" x14ac:dyDescent="0.35">
      <c r="A1042" t="str">
        <v>Ring Light 12 Inch</v>
      </c>
    </row>
    <row r="1043" spans="1:1" x14ac:dyDescent="0.35">
      <c r="A1043" t="str">
        <v>RBG Ring Light 18 inch</v>
      </c>
    </row>
    <row r="1044" spans="1:1" x14ac:dyDescent="0.35">
      <c r="A1044" t="str">
        <v>Ultra Bright Ring Light 14 Inch</v>
      </c>
    </row>
    <row r="1045" spans="1:1" x14ac:dyDescent="0.35">
      <c r="A1045" t="str">
        <v>24 Inch Ring Light</v>
      </c>
    </row>
    <row r="1046" spans="1:1" x14ac:dyDescent="0.35">
      <c r="A1046" t="str">
        <v>Ring Light 12 Inch</v>
      </c>
    </row>
    <row r="1047" spans="1:1" x14ac:dyDescent="0.35">
      <c r="A1047" t="str">
        <v>RBG Ring Light 18 inch</v>
      </c>
    </row>
    <row r="1048" spans="1:1" x14ac:dyDescent="0.35">
      <c r="A1048" t="str">
        <v>Ultra Bright Ring Light 14 Inch</v>
      </c>
    </row>
    <row r="1049" spans="1:1" x14ac:dyDescent="0.35">
      <c r="A1049" t="str">
        <v>24 Inch Ring Light</v>
      </c>
    </row>
    <row r="1050" spans="1:1" x14ac:dyDescent="0.35">
      <c r="A1050" t="str">
        <v>Ring Light 12 Inch</v>
      </c>
    </row>
    <row r="1051" spans="1:1" x14ac:dyDescent="0.35">
      <c r="A1051" t="str">
        <v>RBG Ring Light 18 inch</v>
      </c>
    </row>
    <row r="1052" spans="1:1" x14ac:dyDescent="0.35">
      <c r="A1052" t="str">
        <v>Ultra Bright Ring Light 14 Inch</v>
      </c>
    </row>
    <row r="1053" spans="1:1" x14ac:dyDescent="0.35">
      <c r="A1053" t="str">
        <v>24 Inch Ring Light</v>
      </c>
    </row>
    <row r="1054" spans="1:1" x14ac:dyDescent="0.35">
      <c r="A1054" t="str">
        <v>Ring Light 12 Inch</v>
      </c>
    </row>
    <row r="1055" spans="1:1" x14ac:dyDescent="0.35">
      <c r="A1055" t="str">
        <v>RBG Ring Light 18 inch</v>
      </c>
    </row>
    <row r="1056" spans="1:1" x14ac:dyDescent="0.35">
      <c r="A1056" t="str">
        <v>Ultra Bright Ring Light 14 Inch</v>
      </c>
    </row>
    <row r="1057" spans="1:1" x14ac:dyDescent="0.35">
      <c r="A1057" t="str">
        <v>24 Inch Ring Light</v>
      </c>
    </row>
    <row r="1058" spans="1:1" x14ac:dyDescent="0.35">
      <c r="A1058" t="str">
        <v>Ring Light 12 Inch</v>
      </c>
    </row>
    <row r="1059" spans="1:1" x14ac:dyDescent="0.35">
      <c r="A1059" t="str">
        <v>RBG Ring Light 18 inch</v>
      </c>
    </row>
    <row r="1060" spans="1:1" x14ac:dyDescent="0.35">
      <c r="A1060" t="str">
        <v>Ultra Bright Ring Light 14 Inch</v>
      </c>
    </row>
    <row r="1061" spans="1:1" x14ac:dyDescent="0.35">
      <c r="A1061" t="str">
        <v>24 Inch Ring Light</v>
      </c>
    </row>
    <row r="1062" spans="1:1" x14ac:dyDescent="0.35">
      <c r="A1062" t="str">
        <v>Ring Light 12 Inch</v>
      </c>
    </row>
    <row r="1063" spans="1:1" x14ac:dyDescent="0.35">
      <c r="A1063" t="str">
        <v>RBG Ring Light 18 inch</v>
      </c>
    </row>
    <row r="1064" spans="1:1" x14ac:dyDescent="0.35">
      <c r="A1064" t="str">
        <v>Ultra Bright Ring Light 14 Inch</v>
      </c>
    </row>
    <row r="1065" spans="1:1" x14ac:dyDescent="0.35">
      <c r="A1065" t="str">
        <v>24 Inch Ring Light</v>
      </c>
    </row>
    <row r="1066" spans="1:1" x14ac:dyDescent="0.35">
      <c r="A1066" t="str">
        <v>Ring Light 12 Inch</v>
      </c>
    </row>
    <row r="1067" spans="1:1" x14ac:dyDescent="0.35">
      <c r="A1067" t="str">
        <v>RBG Ring Light 18 inch</v>
      </c>
    </row>
    <row r="1068" spans="1:1" x14ac:dyDescent="0.35">
      <c r="A1068" t="str">
        <v>Ultra Bright Ring Light 14 Inch</v>
      </c>
    </row>
    <row r="1069" spans="1:1" x14ac:dyDescent="0.35">
      <c r="A1069" t="str">
        <v>24 Inch Ring Light</v>
      </c>
    </row>
    <row r="1070" spans="1:1" x14ac:dyDescent="0.35">
      <c r="A1070" t="str">
        <v>Ring Light 12 Inch</v>
      </c>
    </row>
    <row r="1071" spans="1:1" x14ac:dyDescent="0.35">
      <c r="A1071" t="str">
        <v>RBG Ring Light 18 inch</v>
      </c>
    </row>
    <row r="1072" spans="1:1" x14ac:dyDescent="0.35">
      <c r="A1072" t="str">
        <v>Ultra Bright Ring Light 14 Inch</v>
      </c>
    </row>
    <row r="1073" spans="1:1" x14ac:dyDescent="0.35">
      <c r="A1073" t="str">
        <v>24 Inch Ring Light</v>
      </c>
    </row>
    <row r="1074" spans="1:1" x14ac:dyDescent="0.35">
      <c r="A1074" t="str">
        <v>Ring Light 12 Inch</v>
      </c>
    </row>
    <row r="1075" spans="1:1" x14ac:dyDescent="0.35">
      <c r="A1075" t="str">
        <v>RBG Ring Light 18 inch</v>
      </c>
    </row>
    <row r="1076" spans="1:1" x14ac:dyDescent="0.35">
      <c r="A1076" t="str">
        <v>Ultra Bright Ring Light 14 Inch</v>
      </c>
    </row>
    <row r="1077" spans="1:1" x14ac:dyDescent="0.35">
      <c r="A1077" t="str">
        <v>24 Inch Ring Light</v>
      </c>
    </row>
    <row r="1078" spans="1:1" x14ac:dyDescent="0.35">
      <c r="A1078" t="str">
        <v>Ring Light 12 Inch</v>
      </c>
    </row>
    <row r="1079" spans="1:1" x14ac:dyDescent="0.35">
      <c r="A1079" t="str">
        <v>RBG Ring Light 18 inch</v>
      </c>
    </row>
    <row r="1080" spans="1:1" x14ac:dyDescent="0.35">
      <c r="A1080" t="str">
        <v>Ultra Bright Ring Light 14 Inch</v>
      </c>
    </row>
    <row r="1081" spans="1:1" x14ac:dyDescent="0.35">
      <c r="A1081" t="str">
        <v>24 Inch Ring Light</v>
      </c>
    </row>
    <row r="1082" spans="1:1" x14ac:dyDescent="0.35">
      <c r="A1082" t="str">
        <v>Ring Light 12 Inch</v>
      </c>
    </row>
    <row r="1083" spans="1:1" x14ac:dyDescent="0.35">
      <c r="A1083" t="str">
        <v>RBG Ring Light 18 inch</v>
      </c>
    </row>
    <row r="1084" spans="1:1" x14ac:dyDescent="0.35">
      <c r="A1084" t="str">
        <v>Ultra Bright Ring Light 14 Inch</v>
      </c>
    </row>
    <row r="1085" spans="1:1" x14ac:dyDescent="0.35">
      <c r="A1085" t="str">
        <v>24 Inch Ring Light</v>
      </c>
    </row>
    <row r="1086" spans="1:1" x14ac:dyDescent="0.35">
      <c r="A1086" t="str">
        <v>Ring Light 12 Inch</v>
      </c>
    </row>
    <row r="1087" spans="1:1" x14ac:dyDescent="0.35">
      <c r="A1087" t="str">
        <v>RBG Ring Light 18 inch</v>
      </c>
    </row>
    <row r="1088" spans="1:1" x14ac:dyDescent="0.35">
      <c r="A1088" t="str">
        <v>Ultra Bright Ring Light 14 Inch</v>
      </c>
    </row>
    <row r="1089" spans="1:1" x14ac:dyDescent="0.35">
      <c r="A1089" t="str">
        <v>24 Inch Ring Light</v>
      </c>
    </row>
    <row r="1090" spans="1:1" x14ac:dyDescent="0.35">
      <c r="A1090" t="str">
        <v>Ring Light 12 Inch</v>
      </c>
    </row>
    <row r="1091" spans="1:1" x14ac:dyDescent="0.35">
      <c r="A1091" t="str">
        <v>RBG Ring Light 18 inch</v>
      </c>
    </row>
    <row r="1092" spans="1:1" x14ac:dyDescent="0.35">
      <c r="A1092" t="str">
        <v>Ultra Bright Ring Light 14 Inch</v>
      </c>
    </row>
    <row r="1093" spans="1:1" x14ac:dyDescent="0.35">
      <c r="A1093" t="str">
        <v>24 Inch Ring Light</v>
      </c>
    </row>
    <row r="1094" spans="1:1" x14ac:dyDescent="0.35">
      <c r="A1094" t="str">
        <v>Ring Light 12 Inch</v>
      </c>
    </row>
    <row r="1095" spans="1:1" x14ac:dyDescent="0.35">
      <c r="A1095" t="str">
        <v>RBG Ring Light 18 inch</v>
      </c>
    </row>
    <row r="1096" spans="1:1" x14ac:dyDescent="0.35">
      <c r="A1096" t="str">
        <v>Ultra Bright Ring Light 14 Inch</v>
      </c>
    </row>
    <row r="1097" spans="1:1" x14ac:dyDescent="0.35">
      <c r="A1097" t="str">
        <v>24 Inch Ring Light</v>
      </c>
    </row>
    <row r="1098" spans="1:1" x14ac:dyDescent="0.35">
      <c r="A1098" t="str">
        <v>Ring Light 12 Inch</v>
      </c>
    </row>
    <row r="1099" spans="1:1" x14ac:dyDescent="0.35">
      <c r="A1099" t="str">
        <v>RBG Ring Light 18 inch</v>
      </c>
    </row>
    <row r="1100" spans="1:1" x14ac:dyDescent="0.35">
      <c r="A1100" t="str">
        <v>Ultra Bright Ring Light 14 Inch</v>
      </c>
    </row>
    <row r="1101" spans="1:1" x14ac:dyDescent="0.35">
      <c r="A1101" t="str">
        <v>24 Inch Ring Light</v>
      </c>
    </row>
    <row r="1102" spans="1:1" x14ac:dyDescent="0.35">
      <c r="A1102" t="str">
        <v>Ring Light 12 Inch</v>
      </c>
    </row>
    <row r="1103" spans="1:1" x14ac:dyDescent="0.35">
      <c r="A1103" t="str">
        <v>RBG Ring Light 18 inch</v>
      </c>
    </row>
    <row r="1104" spans="1:1" x14ac:dyDescent="0.35">
      <c r="A1104" t="str">
        <v>Ultra Bright Ring Light 14 Inch</v>
      </c>
    </row>
    <row r="1105" spans="1:1" x14ac:dyDescent="0.35">
      <c r="A1105" t="str">
        <v>24 Inch Ring Light</v>
      </c>
    </row>
    <row r="1106" spans="1:1" x14ac:dyDescent="0.35">
      <c r="A1106" t="str">
        <v>Ring Light 12 Inch</v>
      </c>
    </row>
    <row r="1107" spans="1:1" x14ac:dyDescent="0.35">
      <c r="A1107" t="str">
        <v>RBG Ring Light 18 inch</v>
      </c>
    </row>
    <row r="1108" spans="1:1" x14ac:dyDescent="0.35">
      <c r="A1108" t="str">
        <v>Ultra Bright Ring Light 14 Inch</v>
      </c>
    </row>
    <row r="1109" spans="1:1" x14ac:dyDescent="0.35">
      <c r="A1109" t="str">
        <v>24 Inch Ring Light</v>
      </c>
    </row>
    <row r="1110" spans="1:1" x14ac:dyDescent="0.35">
      <c r="A1110" t="str">
        <v>Ring Light 12 Inch</v>
      </c>
    </row>
    <row r="1111" spans="1:1" x14ac:dyDescent="0.35">
      <c r="A1111" t="str">
        <v>RBG Ring Light 18 inch</v>
      </c>
    </row>
    <row r="1112" spans="1:1" x14ac:dyDescent="0.35">
      <c r="A1112" t="str">
        <v>Ultra Bright Ring Light 14 Inch</v>
      </c>
    </row>
    <row r="1113" spans="1:1" x14ac:dyDescent="0.35">
      <c r="A1113" t="str">
        <v>24 Inch Ring Light</v>
      </c>
    </row>
    <row r="1114" spans="1:1" x14ac:dyDescent="0.35">
      <c r="A1114" t="str">
        <v>Ring Light 12 Inch</v>
      </c>
    </row>
    <row r="1115" spans="1:1" x14ac:dyDescent="0.35">
      <c r="A1115" t="str">
        <v>RBG Ring Light 18 inch</v>
      </c>
    </row>
    <row r="1116" spans="1:1" x14ac:dyDescent="0.35">
      <c r="A1116" t="str">
        <v>Ultra Bright Ring Light 14 Inch</v>
      </c>
    </row>
    <row r="1117" spans="1:1" x14ac:dyDescent="0.35">
      <c r="A1117" t="str">
        <v>24 Inch Ring Light</v>
      </c>
    </row>
    <row r="1118" spans="1:1" x14ac:dyDescent="0.35">
      <c r="A1118" t="str">
        <v>Ring Light 12 Inch</v>
      </c>
    </row>
    <row r="1119" spans="1:1" x14ac:dyDescent="0.35">
      <c r="A1119" t="str">
        <v>RBG Ring Light 18 inch</v>
      </c>
    </row>
    <row r="1120" spans="1:1" x14ac:dyDescent="0.35">
      <c r="A1120" t="str">
        <v>Ultra Bright Ring Light 14 Inch</v>
      </c>
    </row>
    <row r="1121" spans="1:1" x14ac:dyDescent="0.35">
      <c r="A1121" t="str">
        <v>24 Inch Ring Light</v>
      </c>
    </row>
    <row r="1122" spans="1:1" x14ac:dyDescent="0.35">
      <c r="A1122" t="str">
        <v>Ring Light 12 Inch</v>
      </c>
    </row>
    <row r="1123" spans="1:1" x14ac:dyDescent="0.35">
      <c r="A1123" t="str">
        <v>RBG Ring Light 18 inch</v>
      </c>
    </row>
    <row r="1124" spans="1:1" x14ac:dyDescent="0.35">
      <c r="A1124" t="str">
        <v>Ultra Bright Ring Light 14 Inch</v>
      </c>
    </row>
    <row r="1125" spans="1:1" x14ac:dyDescent="0.35">
      <c r="A1125" t="str">
        <v>24 Inch Ring Light</v>
      </c>
    </row>
    <row r="1126" spans="1:1" x14ac:dyDescent="0.35">
      <c r="A1126" t="str">
        <v>Ring Light 12 Inch</v>
      </c>
    </row>
    <row r="1127" spans="1:1" x14ac:dyDescent="0.35">
      <c r="A1127" t="str">
        <v>RBG Ring Light 18 inch</v>
      </c>
    </row>
    <row r="1128" spans="1:1" x14ac:dyDescent="0.35">
      <c r="A1128" t="str">
        <v>Ultra Bright Ring Light 14 Inch</v>
      </c>
    </row>
    <row r="1129" spans="1:1" x14ac:dyDescent="0.35">
      <c r="A1129" t="str">
        <v>24 Inch Ring Light</v>
      </c>
    </row>
    <row r="1130" spans="1:1" x14ac:dyDescent="0.35">
      <c r="A1130" t="str">
        <v>Ring Light 12 Inch</v>
      </c>
    </row>
    <row r="1131" spans="1:1" x14ac:dyDescent="0.35">
      <c r="A1131" t="str">
        <v>RBG Ring Light 18 inch</v>
      </c>
    </row>
    <row r="1132" spans="1:1" x14ac:dyDescent="0.35">
      <c r="A1132" t="str">
        <v>Ultra Bright Ring Light 14 Inch</v>
      </c>
    </row>
    <row r="1133" spans="1:1" x14ac:dyDescent="0.35">
      <c r="A1133" t="str">
        <v>24 Inch Ring Light</v>
      </c>
    </row>
    <row r="1134" spans="1:1" x14ac:dyDescent="0.35">
      <c r="A1134" t="str">
        <v>Ring Light 12 Inch</v>
      </c>
    </row>
    <row r="1135" spans="1:1" x14ac:dyDescent="0.35">
      <c r="A1135" t="str">
        <v>RBG Ring Light 18 inch</v>
      </c>
    </row>
    <row r="1136" spans="1:1" x14ac:dyDescent="0.35">
      <c r="A1136" t="str">
        <v>Ultra Bright Ring Light 14 Inch</v>
      </c>
    </row>
    <row r="1137" spans="1:1" x14ac:dyDescent="0.35">
      <c r="A1137" t="str">
        <v>24 Inch Ring Light</v>
      </c>
    </row>
    <row r="1138" spans="1:1" x14ac:dyDescent="0.35">
      <c r="A1138" t="str">
        <v>Ring Light 12 Inch</v>
      </c>
    </row>
    <row r="1139" spans="1:1" x14ac:dyDescent="0.35">
      <c r="A1139" t="str">
        <v>RBG Ring Light 18 inch</v>
      </c>
    </row>
    <row r="1140" spans="1:1" x14ac:dyDescent="0.35">
      <c r="A1140" t="str">
        <v>Ultra Bright Ring Light 14 Inch</v>
      </c>
    </row>
    <row r="1141" spans="1:1" x14ac:dyDescent="0.35">
      <c r="A1141" t="str">
        <v>24 Inch Ring Light</v>
      </c>
    </row>
    <row r="1142" spans="1:1" x14ac:dyDescent="0.35">
      <c r="A1142" t="str">
        <v>Ring Light 12 Inch</v>
      </c>
    </row>
    <row r="1143" spans="1:1" x14ac:dyDescent="0.35">
      <c r="A1143" t="str">
        <v>RBG Ring Light 18 inch</v>
      </c>
    </row>
    <row r="1144" spans="1:1" x14ac:dyDescent="0.35">
      <c r="A1144" t="str">
        <v>Ultra Bright Ring Light 14 Inch</v>
      </c>
    </row>
    <row r="1145" spans="1:1" x14ac:dyDescent="0.35">
      <c r="A1145" t="str">
        <v>24 Inch Ring Light</v>
      </c>
    </row>
    <row r="1146" spans="1:1" x14ac:dyDescent="0.35">
      <c r="A1146" t="str">
        <v>Ring Light 12 Inch</v>
      </c>
    </row>
    <row r="1147" spans="1:1" x14ac:dyDescent="0.35">
      <c r="A1147" t="str">
        <v>RBG Ring Light 18 inch</v>
      </c>
    </row>
    <row r="1148" spans="1:1" x14ac:dyDescent="0.35">
      <c r="A1148" t="str">
        <v>Ultra Bright Ring Light 14 Inch</v>
      </c>
    </row>
    <row r="1149" spans="1:1" x14ac:dyDescent="0.35">
      <c r="A1149" t="str">
        <v>24 Inch Ring Light</v>
      </c>
    </row>
    <row r="1150" spans="1:1" x14ac:dyDescent="0.35">
      <c r="A1150" t="str">
        <v>Ring Light 12 Inch</v>
      </c>
    </row>
    <row r="1151" spans="1:1" x14ac:dyDescent="0.35">
      <c r="A1151" t="str">
        <v>RBG Ring Light 18 inch</v>
      </c>
    </row>
    <row r="1152" spans="1:1" x14ac:dyDescent="0.35">
      <c r="A1152" t="str">
        <v>Ultra Bright Ring Light 14 Inch</v>
      </c>
    </row>
    <row r="1153" spans="1:1" x14ac:dyDescent="0.35">
      <c r="A1153" t="str">
        <v>24 Inch Ring Light</v>
      </c>
    </row>
    <row r="1154" spans="1:1" x14ac:dyDescent="0.35">
      <c r="A1154" t="str">
        <v>Ring Light 12 Inch</v>
      </c>
    </row>
    <row r="1155" spans="1:1" x14ac:dyDescent="0.35">
      <c r="A1155" t="str">
        <v>RBG Ring Light 18 inch</v>
      </c>
    </row>
    <row r="1156" spans="1:1" x14ac:dyDescent="0.35">
      <c r="A1156" t="str">
        <v>Ultra Bright Ring Light 14 Inch</v>
      </c>
    </row>
    <row r="1157" spans="1:1" x14ac:dyDescent="0.35">
      <c r="A1157" t="str">
        <v>24 Inch Ring Light</v>
      </c>
    </row>
    <row r="1158" spans="1:1" x14ac:dyDescent="0.35">
      <c r="A1158" t="str">
        <v>Ring Light 12 Inch</v>
      </c>
    </row>
    <row r="1159" spans="1:1" x14ac:dyDescent="0.35">
      <c r="A1159" t="str">
        <v>RBG Ring Light 18 inch</v>
      </c>
    </row>
    <row r="1160" spans="1:1" x14ac:dyDescent="0.35">
      <c r="A1160" t="str">
        <v>Ultra Bright Ring Light 14 Inch</v>
      </c>
    </row>
    <row r="1161" spans="1:1" x14ac:dyDescent="0.35">
      <c r="A1161" t="str">
        <v>24 Inch Ring Light</v>
      </c>
    </row>
    <row r="1162" spans="1:1" x14ac:dyDescent="0.35">
      <c r="A1162" t="str">
        <v>Ring Light 12 Inch</v>
      </c>
    </row>
    <row r="1163" spans="1:1" x14ac:dyDescent="0.35">
      <c r="A1163" t="str">
        <v>RBG Ring Light 18 inch</v>
      </c>
    </row>
    <row r="1164" spans="1:1" x14ac:dyDescent="0.35">
      <c r="A1164" t="str">
        <v>Ultra Bright Ring Light 14 Inch</v>
      </c>
    </row>
    <row r="1165" spans="1:1" x14ac:dyDescent="0.35">
      <c r="A1165" t="str">
        <v>24 Inch Ring Light</v>
      </c>
    </row>
    <row r="1166" spans="1:1" x14ac:dyDescent="0.35">
      <c r="A1166" t="str">
        <v>Ring Light 12 Inch</v>
      </c>
    </row>
    <row r="1167" spans="1:1" x14ac:dyDescent="0.35">
      <c r="A1167" t="str">
        <v>RBG Ring Light 18 inch</v>
      </c>
    </row>
    <row r="1168" spans="1:1" x14ac:dyDescent="0.35">
      <c r="A1168" t="str">
        <v>Ultra Bright Ring Light 14 Inch</v>
      </c>
    </row>
    <row r="1169" spans="1:1" x14ac:dyDescent="0.35">
      <c r="A1169" t="str">
        <v>24 Inch Ring Light</v>
      </c>
    </row>
    <row r="1170" spans="1:1" x14ac:dyDescent="0.35">
      <c r="A1170" t="str">
        <v>Ring Light 12 Inch</v>
      </c>
    </row>
    <row r="1171" spans="1:1" x14ac:dyDescent="0.35">
      <c r="A1171" t="str">
        <v>RBG Ring Light 18 inch</v>
      </c>
    </row>
    <row r="1172" spans="1:1" x14ac:dyDescent="0.35">
      <c r="A1172" t="str">
        <v>Ultra Bright Ring Light 14 Inch</v>
      </c>
    </row>
    <row r="1173" spans="1:1" x14ac:dyDescent="0.35">
      <c r="A1173" t="str">
        <v>24 Inch Ring Light</v>
      </c>
    </row>
    <row r="1174" spans="1:1" x14ac:dyDescent="0.35">
      <c r="A1174" t="str">
        <v>Ring Light 12 Inch</v>
      </c>
    </row>
    <row r="1175" spans="1:1" x14ac:dyDescent="0.35">
      <c r="A1175" t="str">
        <v>RBG Ring Light 18 inch</v>
      </c>
    </row>
    <row r="1176" spans="1:1" x14ac:dyDescent="0.35">
      <c r="A1176" t="str">
        <v>Ultra Bright Ring Light 14 Inch</v>
      </c>
    </row>
    <row r="1177" spans="1:1" x14ac:dyDescent="0.35">
      <c r="A1177" t="str">
        <v>24 Inch Ring Light</v>
      </c>
    </row>
    <row r="1178" spans="1:1" x14ac:dyDescent="0.35">
      <c r="A1178" t="str">
        <v>Ring Light 12 Inch</v>
      </c>
    </row>
    <row r="1179" spans="1:1" x14ac:dyDescent="0.35">
      <c r="A1179" t="str">
        <v>RBG Ring Light 18 inch</v>
      </c>
    </row>
    <row r="1180" spans="1:1" x14ac:dyDescent="0.35">
      <c r="A1180" t="str">
        <v>Ultra Bright Ring Light 14 Inch</v>
      </c>
    </row>
    <row r="1181" spans="1:1" x14ac:dyDescent="0.35">
      <c r="A1181" t="str">
        <v>24 Inch Ring Light</v>
      </c>
    </row>
    <row r="1182" spans="1:1" x14ac:dyDescent="0.35">
      <c r="A1182" t="str">
        <v>Ring Light 12 Inch</v>
      </c>
    </row>
    <row r="1183" spans="1:1" x14ac:dyDescent="0.35">
      <c r="A1183" t="str">
        <v>RBG Ring Light 18 inch</v>
      </c>
    </row>
    <row r="1184" spans="1:1" x14ac:dyDescent="0.35">
      <c r="A1184" t="str">
        <v>Ultra Bright Ring Light 14 Inch</v>
      </c>
    </row>
    <row r="1185" spans="1:1" x14ac:dyDescent="0.35">
      <c r="A1185" t="str">
        <v>24 Inch Ring Light</v>
      </c>
    </row>
    <row r="1186" spans="1:1" x14ac:dyDescent="0.35">
      <c r="A1186" t="str">
        <v>Ring Light 12 Inch</v>
      </c>
    </row>
    <row r="1187" spans="1:1" x14ac:dyDescent="0.35">
      <c r="A1187" t="str">
        <v>RBG Ring Light 18 inch</v>
      </c>
    </row>
    <row r="1188" spans="1:1" x14ac:dyDescent="0.35">
      <c r="A1188" t="str">
        <v>Ultra Bright Ring Light 14 Inch</v>
      </c>
    </row>
    <row r="1189" spans="1:1" x14ac:dyDescent="0.35">
      <c r="A1189" t="str">
        <v>24 Inch Ring Light</v>
      </c>
    </row>
    <row r="1190" spans="1:1" x14ac:dyDescent="0.35">
      <c r="A1190" t="str">
        <v>Ring Light 12 Inch</v>
      </c>
    </row>
    <row r="1191" spans="1:1" x14ac:dyDescent="0.35">
      <c r="A1191" t="str">
        <v>RBG Ring Light 18 inch</v>
      </c>
    </row>
    <row r="1192" spans="1:1" x14ac:dyDescent="0.35">
      <c r="A1192" t="str">
        <v>Ultra Bright Ring Light 14 Inch</v>
      </c>
    </row>
    <row r="1193" spans="1:1" x14ac:dyDescent="0.35">
      <c r="A1193" t="str">
        <v>24 Inch Ring Light</v>
      </c>
    </row>
    <row r="1194" spans="1:1" x14ac:dyDescent="0.35">
      <c r="A1194" t="str">
        <v>Ring Light 12 Inch</v>
      </c>
    </row>
    <row r="1195" spans="1:1" x14ac:dyDescent="0.35">
      <c r="A1195" t="str">
        <v>RBG Ring Light 18 inch</v>
      </c>
    </row>
    <row r="1196" spans="1:1" x14ac:dyDescent="0.35">
      <c r="A1196" t="str">
        <v>Ultra Bright Ring Light 14 Inch</v>
      </c>
    </row>
    <row r="1197" spans="1:1" x14ac:dyDescent="0.35">
      <c r="A1197" t="str">
        <v>24 Inch Ring Light</v>
      </c>
    </row>
    <row r="1198" spans="1:1" x14ac:dyDescent="0.35">
      <c r="A1198" t="str">
        <v>Ring Light 12 Inch</v>
      </c>
    </row>
    <row r="1199" spans="1:1" x14ac:dyDescent="0.35">
      <c r="A1199" t="str">
        <v>RBG Ring Light 18 inch</v>
      </c>
    </row>
    <row r="1200" spans="1:1" x14ac:dyDescent="0.35">
      <c r="A1200" t="str">
        <v>Ultra Bright Ring Light 14 Inch</v>
      </c>
    </row>
    <row r="1201" spans="1:1" x14ac:dyDescent="0.35">
      <c r="A1201" t="str">
        <v>24 Inch Ring Light</v>
      </c>
    </row>
    <row r="1202" spans="1:1" x14ac:dyDescent="0.35">
      <c r="A1202" t="str">
        <v>Ring Light 12 Inch</v>
      </c>
    </row>
    <row r="1203" spans="1:1" x14ac:dyDescent="0.35">
      <c r="A1203" t="str">
        <v>RBG Ring Light 18 inch</v>
      </c>
    </row>
    <row r="1204" spans="1:1" x14ac:dyDescent="0.35">
      <c r="A1204" t="str">
        <v>Ultra Bright Ring Light 14 Inch</v>
      </c>
    </row>
    <row r="1205" spans="1:1" x14ac:dyDescent="0.35">
      <c r="A1205" t="str">
        <v>24 Inch Ring Light</v>
      </c>
    </row>
    <row r="1206" spans="1:1" x14ac:dyDescent="0.35">
      <c r="A1206" t="str">
        <v>Ring Light 12 Inch</v>
      </c>
    </row>
    <row r="1207" spans="1:1" x14ac:dyDescent="0.35">
      <c r="A1207" t="str">
        <v>RBG Ring Light 18 inch</v>
      </c>
    </row>
    <row r="1208" spans="1:1" x14ac:dyDescent="0.35">
      <c r="A1208" t="str">
        <v>Ultra Bright Ring Light 14 Inch</v>
      </c>
    </row>
    <row r="1209" spans="1:1" x14ac:dyDescent="0.35">
      <c r="A1209" t="str">
        <v>24 Inch Ring Light</v>
      </c>
    </row>
    <row r="1210" spans="1:1" x14ac:dyDescent="0.35">
      <c r="A1210" t="str">
        <v>Ring Light 12 Inch</v>
      </c>
    </row>
    <row r="1211" spans="1:1" x14ac:dyDescent="0.35">
      <c r="A1211" t="str">
        <v>RBG Ring Light 18 inch</v>
      </c>
    </row>
    <row r="1212" spans="1:1" x14ac:dyDescent="0.35">
      <c r="A1212" t="str">
        <v>Ultra Bright Ring Light 14 Inch</v>
      </c>
    </row>
    <row r="1213" spans="1:1" x14ac:dyDescent="0.35">
      <c r="A1213" t="str">
        <v>24 Inch Ring Light</v>
      </c>
    </row>
    <row r="1214" spans="1:1" x14ac:dyDescent="0.35">
      <c r="A1214" t="str">
        <v>Ring Light 12 Inch</v>
      </c>
    </row>
    <row r="1215" spans="1:1" x14ac:dyDescent="0.35">
      <c r="A1215" t="str">
        <v>RBG Ring Light 18 inch</v>
      </c>
    </row>
    <row r="1216" spans="1:1" x14ac:dyDescent="0.35">
      <c r="A1216" t="str">
        <v>Ultra Bright Ring Light 14 Inch</v>
      </c>
    </row>
    <row r="1217" spans="1:1" x14ac:dyDescent="0.35">
      <c r="A1217" t="str">
        <v>24 Inch Ring Light</v>
      </c>
    </row>
    <row r="1218" spans="1:1" x14ac:dyDescent="0.35">
      <c r="A1218" t="str">
        <v>Ring Light 12 Inch</v>
      </c>
    </row>
    <row r="1219" spans="1:1" x14ac:dyDescent="0.35">
      <c r="A1219" t="str">
        <v>RBG Ring Light 18 inch</v>
      </c>
    </row>
    <row r="1220" spans="1:1" x14ac:dyDescent="0.35">
      <c r="A1220" t="str">
        <v>Ultra Bright Ring Light 14 Inch</v>
      </c>
    </row>
    <row r="1221" spans="1:1" x14ac:dyDescent="0.35">
      <c r="A1221" t="str">
        <v>24 Inch Ring Light</v>
      </c>
    </row>
    <row r="1222" spans="1:1" x14ac:dyDescent="0.35">
      <c r="A1222" t="str">
        <v>Ring Light 12 Inch</v>
      </c>
    </row>
    <row r="1223" spans="1:1" x14ac:dyDescent="0.35">
      <c r="A1223" t="str">
        <v>RBG Ring Light 18 inch</v>
      </c>
    </row>
    <row r="1224" spans="1:1" x14ac:dyDescent="0.35">
      <c r="A1224" t="str">
        <v>Ultra Bright Ring Light 14 Inch</v>
      </c>
    </row>
    <row r="1225" spans="1:1" x14ac:dyDescent="0.35">
      <c r="A1225" t="str">
        <v>24 Inch Ring Light</v>
      </c>
    </row>
    <row r="1226" spans="1:1" x14ac:dyDescent="0.35">
      <c r="A1226" t="str">
        <v>Ring Light 12 Inch</v>
      </c>
    </row>
    <row r="1227" spans="1:1" x14ac:dyDescent="0.35">
      <c r="A1227" t="str">
        <v>RBG Ring Light 18 inch</v>
      </c>
    </row>
    <row r="1228" spans="1:1" x14ac:dyDescent="0.35">
      <c r="A1228" t="str">
        <v>Ultra Bright Ring Light 14 Inch</v>
      </c>
    </row>
    <row r="1229" spans="1:1" x14ac:dyDescent="0.35">
      <c r="A1229" t="str">
        <v>24 Inch Ring Light</v>
      </c>
    </row>
    <row r="1230" spans="1:1" x14ac:dyDescent="0.35">
      <c r="A1230" t="str">
        <v>Ring Light 12 Inch</v>
      </c>
    </row>
    <row r="1231" spans="1:1" x14ac:dyDescent="0.35">
      <c r="A1231" t="str">
        <v>RBG Ring Light 18 inch</v>
      </c>
    </row>
    <row r="1232" spans="1:1" x14ac:dyDescent="0.35">
      <c r="A1232" t="str">
        <v>Ultra Bright Ring Light 14 Inch</v>
      </c>
    </row>
    <row r="1233" spans="1:1" x14ac:dyDescent="0.35">
      <c r="A1233" t="str">
        <v>24 Inch Ring Light</v>
      </c>
    </row>
    <row r="1234" spans="1:1" x14ac:dyDescent="0.35">
      <c r="A1234" t="str">
        <v>Ring Light 12 Inch</v>
      </c>
    </row>
    <row r="1235" spans="1:1" x14ac:dyDescent="0.35">
      <c r="A1235" t="str">
        <v>RBG Ring Light 18 inch</v>
      </c>
    </row>
    <row r="1236" spans="1:1" x14ac:dyDescent="0.35">
      <c r="A1236" t="str">
        <v>Ultra Bright Ring Light 14 Inch</v>
      </c>
    </row>
    <row r="1237" spans="1:1" x14ac:dyDescent="0.35">
      <c r="A1237" t="str">
        <v>24 Inch Ring Light</v>
      </c>
    </row>
    <row r="1238" spans="1:1" x14ac:dyDescent="0.35">
      <c r="A1238" t="str">
        <v>Ring Light 12 Inch</v>
      </c>
    </row>
    <row r="1239" spans="1:1" x14ac:dyDescent="0.35">
      <c r="A1239" t="str">
        <v>RBG Ring Light 18 inch</v>
      </c>
    </row>
    <row r="1240" spans="1:1" x14ac:dyDescent="0.35">
      <c r="A1240" t="str">
        <v>Ultra Bright Ring Light 14 Inch</v>
      </c>
    </row>
    <row r="1241" spans="1:1" x14ac:dyDescent="0.35">
      <c r="A1241" t="str">
        <v>24 Inch Ring Light</v>
      </c>
    </row>
    <row r="1242" spans="1:1" x14ac:dyDescent="0.35">
      <c r="A1242" t="str">
        <v>Ring Light 12 Inch</v>
      </c>
    </row>
    <row r="1243" spans="1:1" x14ac:dyDescent="0.35">
      <c r="A1243" t="str">
        <v>RBG Ring Light 18 inch</v>
      </c>
    </row>
    <row r="1244" spans="1:1" x14ac:dyDescent="0.35">
      <c r="A1244" t="str">
        <v>Ultra Bright Ring Light 14 Inch</v>
      </c>
    </row>
    <row r="1245" spans="1:1" x14ac:dyDescent="0.35">
      <c r="A1245" t="str">
        <v>24 Inch Ring Light</v>
      </c>
    </row>
    <row r="1246" spans="1:1" x14ac:dyDescent="0.35">
      <c r="A1246" t="str">
        <v>Ring Light 12 Inch</v>
      </c>
    </row>
    <row r="1247" spans="1:1" x14ac:dyDescent="0.35">
      <c r="A1247" t="str">
        <v>RBG Ring Light 18 inch</v>
      </c>
    </row>
    <row r="1248" spans="1:1" x14ac:dyDescent="0.35">
      <c r="A1248" t="str">
        <v>Ultra Bright Ring Light 14 Inch</v>
      </c>
    </row>
    <row r="1249" spans="1:1" x14ac:dyDescent="0.35">
      <c r="A1249" t="str">
        <v>24 Inch Ring Light</v>
      </c>
    </row>
    <row r="1250" spans="1:1" x14ac:dyDescent="0.35">
      <c r="A1250" t="str">
        <v>Ring Light 12 Inch</v>
      </c>
    </row>
    <row r="1251" spans="1:1" x14ac:dyDescent="0.35">
      <c r="A1251" t="str">
        <v>RBG Ring Light 18 inch</v>
      </c>
    </row>
    <row r="1252" spans="1:1" x14ac:dyDescent="0.35">
      <c r="A1252" t="str">
        <v>Ultra Bright Ring Light 14 Inch</v>
      </c>
    </row>
    <row r="1253" spans="1:1" x14ac:dyDescent="0.35">
      <c r="A1253" t="str">
        <v>24 Inch Ring Light</v>
      </c>
    </row>
    <row r="1254" spans="1:1" x14ac:dyDescent="0.35">
      <c r="A1254" t="str">
        <v>Ring Light 12 Inch</v>
      </c>
    </row>
    <row r="1255" spans="1:1" x14ac:dyDescent="0.35">
      <c r="A1255" t="str">
        <v>RBG Ring Light 18 inch</v>
      </c>
    </row>
    <row r="1256" spans="1:1" x14ac:dyDescent="0.35">
      <c r="A1256" t="str">
        <v>Ultra Bright Ring Light 14 Inch</v>
      </c>
    </row>
    <row r="1257" spans="1:1" x14ac:dyDescent="0.35">
      <c r="A1257" t="str">
        <v>24 Inch Ring Light</v>
      </c>
    </row>
    <row r="1258" spans="1:1" x14ac:dyDescent="0.35">
      <c r="A1258" t="str">
        <v>Ring Light 12 Inch</v>
      </c>
    </row>
    <row r="1259" spans="1:1" x14ac:dyDescent="0.35">
      <c r="A1259" t="str">
        <v>RBG Ring Light 18 inch</v>
      </c>
    </row>
    <row r="1260" spans="1:1" x14ac:dyDescent="0.35">
      <c r="A1260" t="str">
        <v>Ultra Bright Ring Light 14 Inch</v>
      </c>
    </row>
    <row r="1261" spans="1:1" x14ac:dyDescent="0.35">
      <c r="A1261" t="str">
        <v>24 Inch Ring Light</v>
      </c>
    </row>
    <row r="1262" spans="1:1" x14ac:dyDescent="0.35">
      <c r="A1262" t="str">
        <v>Ring Light 12 Inch</v>
      </c>
    </row>
    <row r="1263" spans="1:1" x14ac:dyDescent="0.35">
      <c r="A1263" t="str">
        <v>RBG Ring Light 18 inch</v>
      </c>
    </row>
    <row r="1264" spans="1:1" x14ac:dyDescent="0.35">
      <c r="A1264" t="str">
        <v>Ultra Bright Ring Light 14 Inch</v>
      </c>
    </row>
    <row r="1265" spans="1:1" x14ac:dyDescent="0.35">
      <c r="A1265" t="str">
        <v>24 Inch Ring Light</v>
      </c>
    </row>
    <row r="1266" spans="1:1" x14ac:dyDescent="0.35">
      <c r="A1266" t="str">
        <v>Ring Light 12 Inch</v>
      </c>
    </row>
    <row r="1267" spans="1:1" x14ac:dyDescent="0.35">
      <c r="A1267" t="str">
        <v>RBG Ring Light 18 inch</v>
      </c>
    </row>
    <row r="1268" spans="1:1" x14ac:dyDescent="0.35">
      <c r="A1268" t="str">
        <v>Ultra Bright Ring Light 14 Inch</v>
      </c>
    </row>
    <row r="1269" spans="1:1" x14ac:dyDescent="0.35">
      <c r="A1269" t="str">
        <v>24 Inch Ring Light</v>
      </c>
    </row>
    <row r="1270" spans="1:1" x14ac:dyDescent="0.35">
      <c r="A1270" t="str">
        <v>Ring Light 12 Inch</v>
      </c>
    </row>
    <row r="1271" spans="1:1" x14ac:dyDescent="0.35">
      <c r="A1271" t="str">
        <v>RBG Ring Light 18 inch</v>
      </c>
    </row>
    <row r="1272" spans="1:1" x14ac:dyDescent="0.35">
      <c r="A1272" t="str">
        <v>Ultra Bright Ring Light 14 Inch</v>
      </c>
    </row>
    <row r="1273" spans="1:1" x14ac:dyDescent="0.35">
      <c r="A1273" t="str">
        <v>24 Inch Ring Light</v>
      </c>
    </row>
    <row r="1274" spans="1:1" x14ac:dyDescent="0.35">
      <c r="A1274" t="str">
        <v>Ring Light 12 Inch</v>
      </c>
    </row>
    <row r="1275" spans="1:1" x14ac:dyDescent="0.35">
      <c r="A1275" t="str">
        <v>RBG Ring Light 18 inch</v>
      </c>
    </row>
    <row r="1276" spans="1:1" x14ac:dyDescent="0.35">
      <c r="A1276" t="str">
        <v>Ultra Bright Ring Light 14 Inch</v>
      </c>
    </row>
    <row r="1277" spans="1:1" x14ac:dyDescent="0.35">
      <c r="A1277" t="str">
        <v>24 Inch Ring Light</v>
      </c>
    </row>
    <row r="1278" spans="1:1" x14ac:dyDescent="0.35">
      <c r="A1278" t="str">
        <v>Ring Light 12 Inch</v>
      </c>
    </row>
    <row r="1279" spans="1:1" x14ac:dyDescent="0.35">
      <c r="A1279" t="str">
        <v>RBG Ring Light 18 inch</v>
      </c>
    </row>
    <row r="1280" spans="1:1" x14ac:dyDescent="0.35">
      <c r="A1280" t="str">
        <v>Ultra Bright Ring Light 14 Inch</v>
      </c>
    </row>
    <row r="1281" spans="1:1" x14ac:dyDescent="0.35">
      <c r="A1281" t="str">
        <v>24 Inch Ring Light</v>
      </c>
    </row>
    <row r="1282" spans="1:1" x14ac:dyDescent="0.35">
      <c r="A1282" t="str">
        <v>Ring Light 12 Inch</v>
      </c>
    </row>
    <row r="1283" spans="1:1" x14ac:dyDescent="0.35">
      <c r="A1283" t="str">
        <v>RBG Ring Light 18 inch</v>
      </c>
    </row>
    <row r="1284" spans="1:1" x14ac:dyDescent="0.35">
      <c r="A1284" t="str">
        <v>Ultra Bright Ring Light 14 Inch</v>
      </c>
    </row>
    <row r="1285" spans="1:1" x14ac:dyDescent="0.35">
      <c r="A1285" t="str">
        <v>24 Inch Ring Light</v>
      </c>
    </row>
    <row r="1286" spans="1:1" x14ac:dyDescent="0.35">
      <c r="A1286" t="str">
        <v>Ring Light 12 Inch</v>
      </c>
    </row>
    <row r="1287" spans="1:1" x14ac:dyDescent="0.35">
      <c r="A1287" t="str">
        <v>RBG Ring Light 18 inch</v>
      </c>
    </row>
    <row r="1288" spans="1:1" x14ac:dyDescent="0.35">
      <c r="A1288" t="str">
        <v>Ultra Bright Ring Light 14 Inch</v>
      </c>
    </row>
    <row r="1289" spans="1:1" x14ac:dyDescent="0.35">
      <c r="A1289" t="str">
        <v>24 Inch Ring Light</v>
      </c>
    </row>
    <row r="1290" spans="1:1" x14ac:dyDescent="0.35">
      <c r="A1290" t="str">
        <v>Ring Light 12 Inch</v>
      </c>
    </row>
    <row r="1291" spans="1:1" x14ac:dyDescent="0.35">
      <c r="A1291" t="str">
        <v>RBG Ring Light 18 inch</v>
      </c>
    </row>
    <row r="1292" spans="1:1" x14ac:dyDescent="0.35">
      <c r="A1292" t="str">
        <v>Ultra Bright Ring Light 14 Inch</v>
      </c>
    </row>
    <row r="1293" spans="1:1" x14ac:dyDescent="0.35">
      <c r="A1293" t="str">
        <v>24 Inch Ring Light</v>
      </c>
    </row>
    <row r="1294" spans="1:1" x14ac:dyDescent="0.35">
      <c r="A1294" t="str">
        <v>Ring Light 12 Inch</v>
      </c>
    </row>
    <row r="1295" spans="1:1" x14ac:dyDescent="0.35">
      <c r="A1295" t="str">
        <v>RBG Ring Light 18 inch</v>
      </c>
    </row>
    <row r="1296" spans="1:1" x14ac:dyDescent="0.35">
      <c r="A1296" t="str">
        <v>Ultra Bright Ring Light 14 Inch</v>
      </c>
    </row>
    <row r="1297" spans="1:1" x14ac:dyDescent="0.35">
      <c r="A1297" t="str">
        <v>24 Inch Ring Light</v>
      </c>
    </row>
    <row r="1298" spans="1:1" x14ac:dyDescent="0.35">
      <c r="A1298" t="str">
        <v>Ring Light 12 Inch</v>
      </c>
    </row>
    <row r="1299" spans="1:1" x14ac:dyDescent="0.35">
      <c r="A1299" t="str">
        <v>RBG Ring Light 18 inch</v>
      </c>
    </row>
    <row r="1300" spans="1:1" x14ac:dyDescent="0.35">
      <c r="A1300" t="str">
        <v>Ultra Bright Ring Light 14 Inch</v>
      </c>
    </row>
    <row r="1301" spans="1:1" x14ac:dyDescent="0.35">
      <c r="A1301" t="str">
        <v>24 Inch Ring Light</v>
      </c>
    </row>
    <row r="1302" spans="1:1" x14ac:dyDescent="0.35">
      <c r="A1302" t="str">
        <v>Ring Light 12 Inch</v>
      </c>
    </row>
    <row r="1303" spans="1:1" x14ac:dyDescent="0.35">
      <c r="A1303" t="str">
        <v>RBG Ring Light 18 inch</v>
      </c>
    </row>
    <row r="1304" spans="1:1" x14ac:dyDescent="0.35">
      <c r="A1304" t="str">
        <v>Ultra Bright Ring Light 14 Inch</v>
      </c>
    </row>
    <row r="1305" spans="1:1" x14ac:dyDescent="0.35">
      <c r="A1305" t="str">
        <v>24 Inch Ring Light</v>
      </c>
    </row>
    <row r="1306" spans="1:1" x14ac:dyDescent="0.35">
      <c r="A1306" t="str">
        <v>Ring Light 12 Inch</v>
      </c>
    </row>
    <row r="1307" spans="1:1" x14ac:dyDescent="0.35">
      <c r="A1307" t="str">
        <v>RBG Ring Light 18 inch</v>
      </c>
    </row>
    <row r="1308" spans="1:1" x14ac:dyDescent="0.35">
      <c r="A1308" t="str">
        <v>Ultra Bright Ring Light 14 Inch</v>
      </c>
    </row>
    <row r="1309" spans="1:1" x14ac:dyDescent="0.35">
      <c r="A1309" t="str">
        <v>24 Inch Ring Light</v>
      </c>
    </row>
    <row r="1310" spans="1:1" x14ac:dyDescent="0.35">
      <c r="A1310" t="str">
        <v>Ring Light 12 Inch</v>
      </c>
    </row>
    <row r="1311" spans="1:1" x14ac:dyDescent="0.35">
      <c r="A1311" t="str">
        <v>RBG Ring Light 18 inch</v>
      </c>
    </row>
    <row r="1312" spans="1:1" x14ac:dyDescent="0.35">
      <c r="A1312" t="str">
        <v>Ultra Bright Ring Light 14 Inch</v>
      </c>
    </row>
    <row r="1313" spans="1:1" x14ac:dyDescent="0.35">
      <c r="A1313" t="str">
        <v>24 Inch Ring Light</v>
      </c>
    </row>
    <row r="1314" spans="1:1" x14ac:dyDescent="0.35">
      <c r="A1314" t="str">
        <v>Ring Light 12 Inch</v>
      </c>
    </row>
    <row r="1315" spans="1:1" x14ac:dyDescent="0.35">
      <c r="A1315" t="str">
        <v>RBG Ring Light 18 inch</v>
      </c>
    </row>
    <row r="1316" spans="1:1" x14ac:dyDescent="0.35">
      <c r="A1316" t="str">
        <v>Ultra Bright Ring Light 14 Inch</v>
      </c>
    </row>
    <row r="1317" spans="1:1" x14ac:dyDescent="0.35">
      <c r="A1317" t="str">
        <v>24 Inch Ring Light</v>
      </c>
    </row>
    <row r="1318" spans="1:1" x14ac:dyDescent="0.35">
      <c r="A1318" t="str">
        <v>Ring Light 12 Inch</v>
      </c>
    </row>
    <row r="1319" spans="1:1" x14ac:dyDescent="0.35">
      <c r="A1319" t="str">
        <v>RBG Ring Light 18 inch</v>
      </c>
    </row>
    <row r="1320" spans="1:1" x14ac:dyDescent="0.35">
      <c r="A1320" t="str">
        <v>Ultra Bright Ring Light 14 Inch</v>
      </c>
    </row>
    <row r="1321" spans="1:1" x14ac:dyDescent="0.35">
      <c r="A1321" t="str">
        <v>24 Inch Ring Light</v>
      </c>
    </row>
    <row r="1322" spans="1:1" x14ac:dyDescent="0.35">
      <c r="A1322" t="str">
        <v>Ring Light 12 Inch</v>
      </c>
    </row>
    <row r="1323" spans="1:1" x14ac:dyDescent="0.35">
      <c r="A1323" t="str">
        <v>RBG Ring Light 18 inch</v>
      </c>
    </row>
    <row r="1324" spans="1:1" x14ac:dyDescent="0.35">
      <c r="A1324" t="str">
        <v>Ultra Bright Ring Light 14 Inch</v>
      </c>
    </row>
    <row r="1325" spans="1:1" x14ac:dyDescent="0.35">
      <c r="A1325" t="str">
        <v>24 Inch Ring Light</v>
      </c>
    </row>
    <row r="1326" spans="1:1" x14ac:dyDescent="0.35">
      <c r="A1326" t="str">
        <v>Ring Light 12 Inch</v>
      </c>
    </row>
    <row r="1327" spans="1:1" x14ac:dyDescent="0.35">
      <c r="A1327" t="str">
        <v>RBG Ring Light 18 inch</v>
      </c>
    </row>
    <row r="1328" spans="1:1" x14ac:dyDescent="0.35">
      <c r="A1328" t="str">
        <v>Ultra Bright Ring Light 14 Inch</v>
      </c>
    </row>
    <row r="1329" spans="1:1" x14ac:dyDescent="0.35">
      <c r="A1329" t="str">
        <v>24 Inch Ring Light</v>
      </c>
    </row>
    <row r="1330" spans="1:1" x14ac:dyDescent="0.35">
      <c r="A1330" t="str">
        <v>Ring Light 12 Inch</v>
      </c>
    </row>
    <row r="1331" spans="1:1" x14ac:dyDescent="0.35">
      <c r="A1331" t="str">
        <v>RBG Ring Light 18 inch</v>
      </c>
    </row>
    <row r="1332" spans="1:1" x14ac:dyDescent="0.35">
      <c r="A1332" t="str">
        <v>Ultra Bright Ring Light 14 Inch</v>
      </c>
    </row>
    <row r="1333" spans="1:1" x14ac:dyDescent="0.35">
      <c r="A1333" t="str">
        <v>24 Inch Ring Light</v>
      </c>
    </row>
    <row r="1334" spans="1:1" x14ac:dyDescent="0.35">
      <c r="A1334" t="str">
        <v>Ring Light 12 Inch</v>
      </c>
    </row>
    <row r="1335" spans="1:1" x14ac:dyDescent="0.35">
      <c r="A1335" t="str">
        <v>RBG Ring Light 18 inch</v>
      </c>
    </row>
    <row r="1336" spans="1:1" x14ac:dyDescent="0.35">
      <c r="A1336" t="str">
        <v>Ultra Bright Ring Light 14 Inch</v>
      </c>
    </row>
    <row r="1337" spans="1:1" x14ac:dyDescent="0.35">
      <c r="A1337" t="str">
        <v>24 Inch Ring Light</v>
      </c>
    </row>
    <row r="1338" spans="1:1" x14ac:dyDescent="0.35">
      <c r="A1338" t="str">
        <v>Ring Light 12 Inch</v>
      </c>
    </row>
    <row r="1339" spans="1:1" x14ac:dyDescent="0.35">
      <c r="A1339" t="str">
        <v>RBG Ring Light 18 inch</v>
      </c>
    </row>
    <row r="1340" spans="1:1" x14ac:dyDescent="0.35">
      <c r="A1340" t="str">
        <v>Ultra Bright Ring Light 14 Inch</v>
      </c>
    </row>
    <row r="1341" spans="1:1" x14ac:dyDescent="0.35">
      <c r="A1341" t="str">
        <v>24 Inch Ring Light</v>
      </c>
    </row>
    <row r="1342" spans="1:1" x14ac:dyDescent="0.35">
      <c r="A1342" t="str">
        <v>Ring Light 12 Inch</v>
      </c>
    </row>
    <row r="1343" spans="1:1" x14ac:dyDescent="0.35">
      <c r="A1343" t="str">
        <v>RBG Ring Light 18 inch</v>
      </c>
    </row>
    <row r="1344" spans="1:1" x14ac:dyDescent="0.35">
      <c r="A1344" t="str">
        <v>Ultra Bright Ring Light 14 Inch</v>
      </c>
    </row>
    <row r="1345" spans="1:1" x14ac:dyDescent="0.35">
      <c r="A1345" t="str">
        <v>24 Inch Ring Light</v>
      </c>
    </row>
    <row r="1346" spans="1:1" x14ac:dyDescent="0.35">
      <c r="A1346" t="str">
        <v>Ring Light 12 Inch</v>
      </c>
    </row>
    <row r="1347" spans="1:1" x14ac:dyDescent="0.35">
      <c r="A1347" t="str">
        <v>RBG Ring Light 18 inch</v>
      </c>
    </row>
    <row r="1348" spans="1:1" x14ac:dyDescent="0.35">
      <c r="A1348" t="str">
        <v>Ultra Bright Ring Light 14 Inch</v>
      </c>
    </row>
    <row r="1349" spans="1:1" x14ac:dyDescent="0.35">
      <c r="A1349" t="str">
        <v>24 Inch Ring Light</v>
      </c>
    </row>
    <row r="1350" spans="1:1" x14ac:dyDescent="0.35">
      <c r="A1350" t="str">
        <v>Ring Light 12 Inch</v>
      </c>
    </row>
    <row r="1351" spans="1:1" x14ac:dyDescent="0.35">
      <c r="A1351" t="str">
        <v>RBG Ring Light 18 inch</v>
      </c>
    </row>
    <row r="1352" spans="1:1" x14ac:dyDescent="0.35">
      <c r="A1352" t="str">
        <v>Ultra Bright Ring Light 14 Inch</v>
      </c>
    </row>
    <row r="1353" spans="1:1" x14ac:dyDescent="0.35">
      <c r="A1353" t="str">
        <v>24 Inch Ring Light</v>
      </c>
    </row>
    <row r="1354" spans="1:1" x14ac:dyDescent="0.35">
      <c r="A1354" t="str">
        <v>Ring Light 12 Inch</v>
      </c>
    </row>
    <row r="1355" spans="1:1" x14ac:dyDescent="0.35">
      <c r="A1355" t="str">
        <v>RBG Ring Light 18 inch</v>
      </c>
    </row>
    <row r="1356" spans="1:1" x14ac:dyDescent="0.35">
      <c r="A1356" t="str">
        <v>Ultra Bright Ring Light 14 Inch</v>
      </c>
    </row>
    <row r="1357" spans="1:1" x14ac:dyDescent="0.35">
      <c r="A1357" t="str">
        <v>24 Inch Ring Light</v>
      </c>
    </row>
    <row r="1358" spans="1:1" x14ac:dyDescent="0.35">
      <c r="A1358" t="str">
        <v>Ring Light 12 Inch</v>
      </c>
    </row>
    <row r="1359" spans="1:1" x14ac:dyDescent="0.35">
      <c r="A1359" t="str">
        <v>RBG Ring Light 18 inch</v>
      </c>
    </row>
    <row r="1360" spans="1:1" x14ac:dyDescent="0.35">
      <c r="A1360" t="str">
        <v>Ultra Bright Ring Light 14 Inch</v>
      </c>
    </row>
    <row r="1361" spans="1:1" x14ac:dyDescent="0.35">
      <c r="A1361" t="str">
        <v>24 Inch Ring Light</v>
      </c>
    </row>
    <row r="1362" spans="1:1" x14ac:dyDescent="0.35">
      <c r="A1362" t="str">
        <v>Ring Light 12 Inch</v>
      </c>
    </row>
    <row r="1363" spans="1:1" x14ac:dyDescent="0.35">
      <c r="A1363" t="str">
        <v>RBG Ring Light 18 inch</v>
      </c>
    </row>
    <row r="1364" spans="1:1" x14ac:dyDescent="0.35">
      <c r="A1364" t="str">
        <v>Ultra Bright Ring Light 14 Inch</v>
      </c>
    </row>
    <row r="1365" spans="1:1" x14ac:dyDescent="0.35">
      <c r="A1365" t="str">
        <v>24 Inch Ring Light</v>
      </c>
    </row>
    <row r="1366" spans="1:1" x14ac:dyDescent="0.35">
      <c r="A1366" t="str">
        <v>Ring Light 12 Inch</v>
      </c>
    </row>
    <row r="1367" spans="1:1" x14ac:dyDescent="0.35">
      <c r="A1367" t="str">
        <v>RBG Ring Light 18 inch</v>
      </c>
    </row>
    <row r="1368" spans="1:1" x14ac:dyDescent="0.35">
      <c r="A1368" t="str">
        <v>Ultra Bright Ring Light 14 Inch</v>
      </c>
    </row>
    <row r="1369" spans="1:1" x14ac:dyDescent="0.35">
      <c r="A1369" t="str">
        <v>24 Inch Ring Light</v>
      </c>
    </row>
    <row r="1370" spans="1:1" x14ac:dyDescent="0.35">
      <c r="A1370" t="str">
        <v>Ring Light 12 Inch</v>
      </c>
    </row>
    <row r="1371" spans="1:1" x14ac:dyDescent="0.35">
      <c r="A1371" t="str">
        <v>RBG Ring Light 18 inch</v>
      </c>
    </row>
    <row r="1372" spans="1:1" x14ac:dyDescent="0.35">
      <c r="A1372" t="str">
        <v>Ultra Bright Ring Light 14 Inch</v>
      </c>
    </row>
    <row r="1373" spans="1:1" x14ac:dyDescent="0.35">
      <c r="A1373" t="str">
        <v>24 Inch Ring Light</v>
      </c>
    </row>
    <row r="1374" spans="1:1" x14ac:dyDescent="0.35">
      <c r="A1374" t="str">
        <v>Ring Light 12 Inch</v>
      </c>
    </row>
    <row r="1375" spans="1:1" x14ac:dyDescent="0.35">
      <c r="A1375" t="str">
        <v>RBG Ring Light 18 inch</v>
      </c>
    </row>
    <row r="1376" spans="1:1" x14ac:dyDescent="0.35">
      <c r="A1376" t="str">
        <v>Ultra Bright Ring Light 14 Inch</v>
      </c>
    </row>
    <row r="1377" spans="1:1" x14ac:dyDescent="0.35">
      <c r="A1377" t="str">
        <v>24 Inch Ring Light</v>
      </c>
    </row>
    <row r="1378" spans="1:1" x14ac:dyDescent="0.35">
      <c r="A1378" t="str">
        <v>Ring Light 12 Inch</v>
      </c>
    </row>
    <row r="1379" spans="1:1" x14ac:dyDescent="0.35">
      <c r="A1379" t="str">
        <v>RBG Ring Light 18 inch</v>
      </c>
    </row>
    <row r="1380" spans="1:1" x14ac:dyDescent="0.35">
      <c r="A1380" t="str">
        <v>Ultra Bright Ring Light 14 Inch</v>
      </c>
    </row>
    <row r="1381" spans="1:1" x14ac:dyDescent="0.35">
      <c r="A1381" t="str">
        <v>24 Inch Ring Light</v>
      </c>
    </row>
    <row r="1382" spans="1:1" x14ac:dyDescent="0.35">
      <c r="A1382" t="str">
        <v>Ring Light 12 Inch</v>
      </c>
    </row>
    <row r="1383" spans="1:1" x14ac:dyDescent="0.35">
      <c r="A1383" t="str">
        <v>RBG Ring Light 18 inch</v>
      </c>
    </row>
    <row r="1384" spans="1:1" x14ac:dyDescent="0.35">
      <c r="A1384" t="str">
        <v>Ultra Bright Ring Light 14 Inch</v>
      </c>
    </row>
    <row r="1385" spans="1:1" x14ac:dyDescent="0.35">
      <c r="A1385" t="str">
        <v>24 Inch Ring Light</v>
      </c>
    </row>
    <row r="1386" spans="1:1" x14ac:dyDescent="0.35">
      <c r="A1386" t="str">
        <v>Ring Light 12 Inch</v>
      </c>
    </row>
    <row r="1387" spans="1:1" x14ac:dyDescent="0.35">
      <c r="A1387" t="str">
        <v>RBG Ring Light 18 inch</v>
      </c>
    </row>
    <row r="1388" spans="1:1" x14ac:dyDescent="0.35">
      <c r="A1388" t="str">
        <v>Ultra Bright Ring Light 14 Inch</v>
      </c>
    </row>
    <row r="1389" spans="1:1" x14ac:dyDescent="0.35">
      <c r="A1389" t="str">
        <v>24 Inch Ring Light</v>
      </c>
    </row>
    <row r="1390" spans="1:1" x14ac:dyDescent="0.35">
      <c r="A1390" t="str">
        <v>Ring Light 12 Inch</v>
      </c>
    </row>
    <row r="1391" spans="1:1" x14ac:dyDescent="0.35">
      <c r="A1391" t="str">
        <v>RBG Ring Light 18 inch</v>
      </c>
    </row>
    <row r="1392" spans="1:1" x14ac:dyDescent="0.35">
      <c r="A1392" t="str">
        <v>Ultra Bright Ring Light 14 Inch</v>
      </c>
    </row>
    <row r="1393" spans="1:1" x14ac:dyDescent="0.35">
      <c r="A1393" t="str">
        <v>24 Inch Ring Light</v>
      </c>
    </row>
    <row r="1394" spans="1:1" x14ac:dyDescent="0.35">
      <c r="A1394" t="str">
        <v>Ring Light 12 Inch</v>
      </c>
    </row>
    <row r="1395" spans="1:1" x14ac:dyDescent="0.35">
      <c r="A1395" t="str">
        <v>RBG Ring Light 18 inch</v>
      </c>
    </row>
    <row r="1396" spans="1:1" x14ac:dyDescent="0.35">
      <c r="A1396" t="str">
        <v>Ultra Bright Ring Light 14 Inch</v>
      </c>
    </row>
    <row r="1397" spans="1:1" x14ac:dyDescent="0.35">
      <c r="A1397" t="str">
        <v>24 Inch Ring Light</v>
      </c>
    </row>
    <row r="1398" spans="1:1" x14ac:dyDescent="0.35">
      <c r="A1398" t="str">
        <v>Ring Light 12 Inch</v>
      </c>
    </row>
    <row r="1399" spans="1:1" x14ac:dyDescent="0.35">
      <c r="A1399" t="str">
        <v>RBG Ring Light 18 inch</v>
      </c>
    </row>
    <row r="1400" spans="1:1" x14ac:dyDescent="0.35">
      <c r="A1400" t="str">
        <v>Ultra Bright Ring Light 14 Inch</v>
      </c>
    </row>
    <row r="1401" spans="1:1" x14ac:dyDescent="0.35">
      <c r="A1401" t="str">
        <v>24 Inch Ring Light</v>
      </c>
    </row>
    <row r="1402" spans="1:1" x14ac:dyDescent="0.35">
      <c r="A1402" t="str">
        <v>Ring Light 12 Inch</v>
      </c>
    </row>
    <row r="1403" spans="1:1" x14ac:dyDescent="0.35">
      <c r="A1403" t="str">
        <v>RBG Ring Light 18 inch</v>
      </c>
    </row>
    <row r="1404" spans="1:1" x14ac:dyDescent="0.35">
      <c r="A1404" t="str">
        <v>Ultra Bright Ring Light 14 Inch</v>
      </c>
    </row>
    <row r="1405" spans="1:1" x14ac:dyDescent="0.35">
      <c r="A1405" t="str">
        <v>24 Inch Ring Light</v>
      </c>
    </row>
    <row r="1406" spans="1:1" x14ac:dyDescent="0.35">
      <c r="A1406" t="str">
        <v>Ring Light 12 Inch</v>
      </c>
    </row>
    <row r="1407" spans="1:1" x14ac:dyDescent="0.35">
      <c r="A1407" t="str">
        <v>RBG Ring Light 18 inch</v>
      </c>
    </row>
    <row r="1408" spans="1:1" x14ac:dyDescent="0.35">
      <c r="A1408" t="str">
        <v>Ultra Bright Ring Light 14 Inch</v>
      </c>
    </row>
    <row r="1409" spans="1:1" x14ac:dyDescent="0.35">
      <c r="A1409" t="str">
        <v>24 Inch Ring Light</v>
      </c>
    </row>
    <row r="1410" spans="1:1" x14ac:dyDescent="0.35">
      <c r="A1410" t="str">
        <v>Ring Light 12 Inch</v>
      </c>
    </row>
    <row r="1411" spans="1:1" x14ac:dyDescent="0.35">
      <c r="A1411" t="str">
        <v>RBG Ring Light 18 inch</v>
      </c>
    </row>
    <row r="1412" spans="1:1" x14ac:dyDescent="0.35">
      <c r="A1412" t="str">
        <v>Ultra Bright Ring Light 14 Inch</v>
      </c>
    </row>
    <row r="1413" spans="1:1" x14ac:dyDescent="0.35">
      <c r="A1413" t="str">
        <v>24 Inch Ring Light</v>
      </c>
    </row>
    <row r="1414" spans="1:1" x14ac:dyDescent="0.35">
      <c r="A1414" t="str">
        <v>Ring Light 12 Inch</v>
      </c>
    </row>
    <row r="1415" spans="1:1" x14ac:dyDescent="0.35">
      <c r="A1415" t="str">
        <v>RBG Ring Light 18 inch</v>
      </c>
    </row>
    <row r="1416" spans="1:1" x14ac:dyDescent="0.35">
      <c r="A1416" t="str">
        <v>Ultra Bright Ring Light 14 Inch</v>
      </c>
    </row>
    <row r="1417" spans="1:1" x14ac:dyDescent="0.35">
      <c r="A1417" t="str">
        <v>24 Inch Ring Light</v>
      </c>
    </row>
    <row r="1418" spans="1:1" x14ac:dyDescent="0.35">
      <c r="A1418" t="str">
        <v>Ring Light 12 Inch</v>
      </c>
    </row>
    <row r="1419" spans="1:1" x14ac:dyDescent="0.35">
      <c r="A1419" t="str">
        <v>RBG Ring Light 18 inch</v>
      </c>
    </row>
    <row r="1420" spans="1:1" x14ac:dyDescent="0.35">
      <c r="A1420" t="str">
        <v>Ultra Bright Ring Light 14 Inch</v>
      </c>
    </row>
    <row r="1421" spans="1:1" x14ac:dyDescent="0.35">
      <c r="A1421" t="str">
        <v>24 Inch Ring Light</v>
      </c>
    </row>
    <row r="1422" spans="1:1" x14ac:dyDescent="0.35">
      <c r="A1422" t="str">
        <v>Ring Light 12 Inch</v>
      </c>
    </row>
    <row r="1423" spans="1:1" x14ac:dyDescent="0.35">
      <c r="A1423" t="str">
        <v>RBG Ring Light 18 inch</v>
      </c>
    </row>
    <row r="1424" spans="1:1" x14ac:dyDescent="0.35">
      <c r="A1424" t="str">
        <v>Ultra Bright Ring Light 14 Inch</v>
      </c>
    </row>
    <row r="1425" spans="1:1" x14ac:dyDescent="0.35">
      <c r="A1425" t="str">
        <v>24 Inch Ring Light</v>
      </c>
    </row>
    <row r="1426" spans="1:1" x14ac:dyDescent="0.35">
      <c r="A1426" t="str">
        <v>Ring Light 12 Inch</v>
      </c>
    </row>
    <row r="1427" spans="1:1" x14ac:dyDescent="0.35">
      <c r="A1427" t="str">
        <v>RBG Ring Light 18 inch</v>
      </c>
    </row>
    <row r="1428" spans="1:1" x14ac:dyDescent="0.35">
      <c r="A1428" t="str">
        <v>Ultra Bright Ring Light 14 Inch</v>
      </c>
    </row>
    <row r="1429" spans="1:1" x14ac:dyDescent="0.35">
      <c r="A1429" t="str">
        <v>24 Inch Ring Light</v>
      </c>
    </row>
    <row r="1430" spans="1:1" x14ac:dyDescent="0.35">
      <c r="A1430" t="str">
        <v>Ring Light 12 Inch</v>
      </c>
    </row>
    <row r="1431" spans="1:1" x14ac:dyDescent="0.35">
      <c r="A1431" t="str">
        <v>RBG Ring Light 18 inch</v>
      </c>
    </row>
    <row r="1432" spans="1:1" x14ac:dyDescent="0.35">
      <c r="A1432" t="str">
        <v>Ultra Bright Ring Light 14 Inch</v>
      </c>
    </row>
    <row r="1433" spans="1:1" x14ac:dyDescent="0.35">
      <c r="A1433" t="str">
        <v>24 Inch Ring Light</v>
      </c>
    </row>
    <row r="1434" spans="1:1" x14ac:dyDescent="0.35">
      <c r="A1434" t="str">
        <v>Ring Light 12 Inch</v>
      </c>
    </row>
    <row r="1435" spans="1:1" x14ac:dyDescent="0.35">
      <c r="A1435" t="str">
        <v>RBG Ring Light 18 inch</v>
      </c>
    </row>
    <row r="1436" spans="1:1" x14ac:dyDescent="0.35">
      <c r="A1436" t="str">
        <v>Ultra Bright Ring Light 14 Inch</v>
      </c>
    </row>
    <row r="1437" spans="1:1" x14ac:dyDescent="0.35">
      <c r="A1437" t="str">
        <v>24 Inch Ring Light</v>
      </c>
    </row>
    <row r="1438" spans="1:1" x14ac:dyDescent="0.35">
      <c r="A1438" t="str">
        <v>Ring Light 12 Inch</v>
      </c>
    </row>
    <row r="1439" spans="1:1" x14ac:dyDescent="0.35">
      <c r="A1439" t="str">
        <v>RBG Ring Light 18 inch</v>
      </c>
    </row>
    <row r="1440" spans="1:1" x14ac:dyDescent="0.35">
      <c r="A1440" t="str">
        <v>Ultra Bright Ring Light 14 Inch</v>
      </c>
    </row>
    <row r="1441" spans="1:1" x14ac:dyDescent="0.35">
      <c r="A1441" t="str">
        <v>24 Inch Ring Light</v>
      </c>
    </row>
    <row r="1442" spans="1:1" x14ac:dyDescent="0.35">
      <c r="A1442" t="str">
        <v>Ring Light 12 Inch</v>
      </c>
    </row>
    <row r="1443" spans="1:1" x14ac:dyDescent="0.35">
      <c r="A1443" t="str">
        <v>RBG Ring Light 18 inch</v>
      </c>
    </row>
    <row r="1444" spans="1:1" x14ac:dyDescent="0.35">
      <c r="A1444" t="str">
        <v>Ultra Bright Ring Light 14 Inch</v>
      </c>
    </row>
    <row r="1445" spans="1:1" x14ac:dyDescent="0.35">
      <c r="A1445" t="str">
        <v>24 Inch Ring Light</v>
      </c>
    </row>
    <row r="1446" spans="1:1" x14ac:dyDescent="0.35">
      <c r="A1446" t="str">
        <v>Ring Light 12 Inch</v>
      </c>
    </row>
    <row r="1447" spans="1:1" x14ac:dyDescent="0.35">
      <c r="A1447" t="str">
        <v>RBG Ring Light 18 inch</v>
      </c>
    </row>
    <row r="1448" spans="1:1" x14ac:dyDescent="0.35">
      <c r="A1448" t="str">
        <v>Ultra Bright Ring Light 14 Inch</v>
      </c>
    </row>
    <row r="1449" spans="1:1" x14ac:dyDescent="0.35">
      <c r="A1449" t="str">
        <v>24 Inch Ring Light</v>
      </c>
    </row>
    <row r="1450" spans="1:1" x14ac:dyDescent="0.35">
      <c r="A1450" t="str">
        <v>Ring Light 12 Inch</v>
      </c>
    </row>
    <row r="1451" spans="1:1" x14ac:dyDescent="0.35">
      <c r="A1451" t="str">
        <v>RBG Ring Light 18 inch</v>
      </c>
    </row>
    <row r="1452" spans="1:1" x14ac:dyDescent="0.35">
      <c r="A1452" t="str">
        <v>Ultra Bright Ring Light 14 Inch</v>
      </c>
    </row>
    <row r="1453" spans="1:1" x14ac:dyDescent="0.35">
      <c r="A1453" t="str">
        <v>24 Inch Ring Light</v>
      </c>
    </row>
    <row r="1454" spans="1:1" x14ac:dyDescent="0.35">
      <c r="A1454" t="str">
        <v>Ring Light 12 Inch</v>
      </c>
    </row>
    <row r="1455" spans="1:1" x14ac:dyDescent="0.35">
      <c r="A1455" t="str">
        <v>RBG Ring Light 18 inch</v>
      </c>
    </row>
    <row r="1456" spans="1:1" x14ac:dyDescent="0.35">
      <c r="A1456" t="str">
        <v>Ultra Bright Ring Light 14 Inch</v>
      </c>
    </row>
    <row r="1457" spans="1:1" x14ac:dyDescent="0.35">
      <c r="A1457" t="str">
        <v>24 Inch Ring Light</v>
      </c>
    </row>
    <row r="1458" spans="1:1" x14ac:dyDescent="0.35">
      <c r="A1458" t="str">
        <v>Ring Light 12 Inch</v>
      </c>
    </row>
    <row r="1459" spans="1:1" x14ac:dyDescent="0.35">
      <c r="A1459" t="str">
        <v>RBG Ring Light 18 inch</v>
      </c>
    </row>
    <row r="1460" spans="1:1" x14ac:dyDescent="0.35">
      <c r="A1460" t="str">
        <v>Ultra Bright Ring Light 14 Inch</v>
      </c>
    </row>
    <row r="1461" spans="1:1" x14ac:dyDescent="0.35">
      <c r="A1461" t="str">
        <v>24 Inch Ring Light</v>
      </c>
    </row>
    <row r="1462" spans="1:1" x14ac:dyDescent="0.35">
      <c r="A1462" t="str">
        <v>Ring Light 12 Inch</v>
      </c>
    </row>
    <row r="1463" spans="1:1" x14ac:dyDescent="0.35">
      <c r="A1463" t="str">
        <v>RBG Ring Light 18 inch</v>
      </c>
    </row>
    <row r="1464" spans="1:1" x14ac:dyDescent="0.35">
      <c r="A1464" t="str">
        <v>Ultra Bright Ring Light 14 Inch</v>
      </c>
    </row>
    <row r="1465" spans="1:1" x14ac:dyDescent="0.35">
      <c r="A1465" t="str">
        <v>24 Inch Ring Light</v>
      </c>
    </row>
    <row r="1466" spans="1:1" x14ac:dyDescent="0.35">
      <c r="A1466" t="str">
        <v>Ring Light 12 Inch</v>
      </c>
    </row>
    <row r="1467" spans="1:1" x14ac:dyDescent="0.35">
      <c r="A1467" t="str">
        <v>RBG Ring Light 18 inch</v>
      </c>
    </row>
    <row r="1468" spans="1:1" x14ac:dyDescent="0.35">
      <c r="A1468" t="str">
        <v>Ultra Bright Ring Light 14 Inch</v>
      </c>
    </row>
    <row r="1469" spans="1:1" x14ac:dyDescent="0.35">
      <c r="A1469" t="str">
        <v>24 Inch Ring Light</v>
      </c>
    </row>
    <row r="1470" spans="1:1" x14ac:dyDescent="0.35">
      <c r="A1470" t="str">
        <v>Ring Light 12 Inch</v>
      </c>
    </row>
    <row r="1471" spans="1:1" x14ac:dyDescent="0.35">
      <c r="A1471" t="str">
        <v>RBG Ring Light 18 inch</v>
      </c>
    </row>
    <row r="1472" spans="1:1" x14ac:dyDescent="0.35">
      <c r="A1472" t="str">
        <v>Ultra Bright Ring Light 14 Inch</v>
      </c>
    </row>
    <row r="1473" spans="1:1" x14ac:dyDescent="0.35">
      <c r="A1473" t="str">
        <v>24 Inch Ring Light</v>
      </c>
    </row>
    <row r="1474" spans="1:1" x14ac:dyDescent="0.35">
      <c r="A1474" t="str">
        <v>Ring Light 12 Inch</v>
      </c>
    </row>
    <row r="1475" spans="1:1" x14ac:dyDescent="0.35">
      <c r="A1475" t="str">
        <v>RBG Ring Light 18 inch</v>
      </c>
    </row>
    <row r="1476" spans="1:1" x14ac:dyDescent="0.35">
      <c r="A1476" t="str">
        <v>Ultra Bright Ring Light 14 Inch</v>
      </c>
    </row>
    <row r="1477" spans="1:1" x14ac:dyDescent="0.35">
      <c r="A1477" t="str">
        <v>24 Inch Ring Light</v>
      </c>
    </row>
    <row r="1478" spans="1:1" x14ac:dyDescent="0.35">
      <c r="A1478" t="str">
        <v>Ring Light 12 Inch</v>
      </c>
    </row>
    <row r="1479" spans="1:1" x14ac:dyDescent="0.35">
      <c r="A1479" t="str">
        <v>RBG Ring Light 18 inch</v>
      </c>
    </row>
    <row r="1480" spans="1:1" x14ac:dyDescent="0.35">
      <c r="A1480" t="str">
        <v>Ultra Bright Ring Light 14 Inch</v>
      </c>
    </row>
    <row r="1481" spans="1:1" x14ac:dyDescent="0.35">
      <c r="A1481" t="str">
        <v>24 Inch Ring Light</v>
      </c>
    </row>
    <row r="1482" spans="1:1" x14ac:dyDescent="0.35">
      <c r="A1482" t="str">
        <v>Ring Light 12 Inch</v>
      </c>
    </row>
    <row r="1483" spans="1:1" x14ac:dyDescent="0.35">
      <c r="A1483" t="str">
        <v>RBG Ring Light 18 inch</v>
      </c>
    </row>
    <row r="1484" spans="1:1" x14ac:dyDescent="0.35">
      <c r="A1484" t="str">
        <v>Ultra Bright Ring Light 14 Inch</v>
      </c>
    </row>
    <row r="1485" spans="1:1" x14ac:dyDescent="0.35">
      <c r="A1485" t="str">
        <v>24 Inch Ring Light</v>
      </c>
    </row>
    <row r="1486" spans="1:1" x14ac:dyDescent="0.35">
      <c r="A1486" t="str">
        <v>Ring Light 12 Inch</v>
      </c>
    </row>
    <row r="1487" spans="1:1" x14ac:dyDescent="0.35">
      <c r="A1487" t="str">
        <v>RBG Ring Light 18 inch</v>
      </c>
    </row>
    <row r="1488" spans="1:1" x14ac:dyDescent="0.35">
      <c r="A1488" t="str">
        <v>Ultra Bright Ring Light 14 Inch</v>
      </c>
    </row>
    <row r="1489" spans="1:1" x14ac:dyDescent="0.35">
      <c r="A1489" t="str">
        <v>24 Inch Ring Light</v>
      </c>
    </row>
    <row r="1490" spans="1:1" x14ac:dyDescent="0.35">
      <c r="A1490" t="str">
        <v>Ring Light 12 Inch</v>
      </c>
    </row>
    <row r="1491" spans="1:1" x14ac:dyDescent="0.35">
      <c r="A1491" t="str">
        <v>RBG Ring Light 18 inch</v>
      </c>
    </row>
    <row r="1492" spans="1:1" x14ac:dyDescent="0.35">
      <c r="A1492" t="str">
        <v>Ultra Bright Ring Light 14 Inch</v>
      </c>
    </row>
    <row r="1493" spans="1:1" x14ac:dyDescent="0.35">
      <c r="A1493" t="str">
        <v>24 Inch Ring Light</v>
      </c>
    </row>
    <row r="1494" spans="1:1" x14ac:dyDescent="0.35">
      <c r="A1494" t="str">
        <v>Ring Light 12 Inch</v>
      </c>
    </row>
    <row r="1495" spans="1:1" x14ac:dyDescent="0.35">
      <c r="A1495" t="str">
        <v>RBG Ring Light 18 inch</v>
      </c>
    </row>
    <row r="1496" spans="1:1" x14ac:dyDescent="0.35">
      <c r="A1496" t="str">
        <v>Ultra Bright Ring Light 14 Inch</v>
      </c>
    </row>
    <row r="1497" spans="1:1" x14ac:dyDescent="0.35">
      <c r="A1497" t="str">
        <v>24 Inch Ring Light</v>
      </c>
    </row>
    <row r="1498" spans="1:1" x14ac:dyDescent="0.35">
      <c r="A1498" t="str">
        <v>Ring Light 12 Inch</v>
      </c>
    </row>
    <row r="1499" spans="1:1" x14ac:dyDescent="0.35">
      <c r="A1499" t="str">
        <v>RBG Ring Light 18 inch</v>
      </c>
    </row>
    <row r="1500" spans="1:1" x14ac:dyDescent="0.35">
      <c r="A1500" t="str">
        <v>Ultra Bright Ring Light 14 Inch</v>
      </c>
    </row>
    <row r="1501" spans="1:1" x14ac:dyDescent="0.35">
      <c r="A1501" t="str">
        <v>24 Inch Ring Light</v>
      </c>
    </row>
    <row r="1502" spans="1:1" x14ac:dyDescent="0.35">
      <c r="A1502" t="str">
        <v>Ring Light 12 Inch</v>
      </c>
    </row>
    <row r="1503" spans="1:1" x14ac:dyDescent="0.35">
      <c r="A1503" t="str">
        <v>RBG Ring Light 18 inch</v>
      </c>
    </row>
    <row r="1504" spans="1:1" x14ac:dyDescent="0.35">
      <c r="A1504" t="str">
        <v>Ultra Bright Ring Light 14 Inch</v>
      </c>
    </row>
    <row r="1505" spans="1:1" x14ac:dyDescent="0.35">
      <c r="A1505" t="str">
        <v>24 Inch Ring Light</v>
      </c>
    </row>
    <row r="1506" spans="1:1" x14ac:dyDescent="0.35">
      <c r="A1506" t="str">
        <v>Ring Light 12 Inch</v>
      </c>
    </row>
    <row r="1507" spans="1:1" x14ac:dyDescent="0.35">
      <c r="A1507" t="str">
        <v>RBG Ring Light 18 inch</v>
      </c>
    </row>
    <row r="1508" spans="1:1" x14ac:dyDescent="0.35">
      <c r="A1508" t="str">
        <v>Ultra Bright Ring Light 14 Inch</v>
      </c>
    </row>
    <row r="1509" spans="1:1" x14ac:dyDescent="0.35">
      <c r="A1509" t="str">
        <v>24 Inch Ring Light</v>
      </c>
    </row>
    <row r="1510" spans="1:1" x14ac:dyDescent="0.35">
      <c r="A1510" t="str">
        <v>Ring Light 12 Inch</v>
      </c>
    </row>
    <row r="1511" spans="1:1" x14ac:dyDescent="0.35">
      <c r="A1511" t="str">
        <v>RBG Ring Light 18 inch</v>
      </c>
    </row>
    <row r="1512" spans="1:1" x14ac:dyDescent="0.35">
      <c r="A1512" t="str">
        <v>Ultra Bright Ring Light 14 Inch</v>
      </c>
    </row>
    <row r="1513" spans="1:1" x14ac:dyDescent="0.35">
      <c r="A1513" t="str">
        <v>24 Inch Ring Light</v>
      </c>
    </row>
    <row r="1514" spans="1:1" x14ac:dyDescent="0.35">
      <c r="A1514" t="str">
        <v>Ring Light 12 Inch</v>
      </c>
    </row>
    <row r="1515" spans="1:1" x14ac:dyDescent="0.35">
      <c r="A1515" t="str">
        <v>RBG Ring Light 18 inch</v>
      </c>
    </row>
    <row r="1516" spans="1:1" x14ac:dyDescent="0.35">
      <c r="A1516" t="str">
        <v>Ultra Bright Ring Light 14 Inch</v>
      </c>
    </row>
    <row r="1517" spans="1:1" x14ac:dyDescent="0.35">
      <c r="A1517" t="str">
        <v>24 Inch Ring Light</v>
      </c>
    </row>
    <row r="1518" spans="1:1" x14ac:dyDescent="0.35">
      <c r="A1518" t="str">
        <v>Ring Light 12 Inch</v>
      </c>
    </row>
    <row r="1519" spans="1:1" x14ac:dyDescent="0.35">
      <c r="A1519" t="str">
        <v>RBG Ring Light 18 inch</v>
      </c>
    </row>
    <row r="1520" spans="1:1" x14ac:dyDescent="0.35">
      <c r="A1520" t="str">
        <v>Ultra Bright Ring Light 14 Inch</v>
      </c>
    </row>
    <row r="1521" spans="1:1" x14ac:dyDescent="0.35">
      <c r="A1521" t="str">
        <v>24 Inch Ring Light</v>
      </c>
    </row>
    <row r="1522" spans="1:1" x14ac:dyDescent="0.35">
      <c r="A1522" t="str">
        <v>Ring Light 12 Inch</v>
      </c>
    </row>
    <row r="1523" spans="1:1" x14ac:dyDescent="0.35">
      <c r="A1523" t="str">
        <v>RBG Ring Light 18 inch</v>
      </c>
    </row>
    <row r="1524" spans="1:1" x14ac:dyDescent="0.35">
      <c r="A1524" t="str">
        <v>Ultra Bright Ring Light 14 Inch</v>
      </c>
    </row>
    <row r="1525" spans="1:1" x14ac:dyDescent="0.35">
      <c r="A1525" t="str">
        <v>24 Inch Ring Light</v>
      </c>
    </row>
    <row r="1526" spans="1:1" x14ac:dyDescent="0.35">
      <c r="A1526" t="str">
        <v>Ring Light 12 Inch</v>
      </c>
    </row>
    <row r="1527" spans="1:1" x14ac:dyDescent="0.35">
      <c r="A1527" t="str">
        <v>RBG Ring Light 18 inch</v>
      </c>
    </row>
    <row r="1528" spans="1:1" x14ac:dyDescent="0.35">
      <c r="A1528" t="str">
        <v>Ultra Bright Ring Light 14 Inch</v>
      </c>
    </row>
    <row r="1529" spans="1:1" x14ac:dyDescent="0.35">
      <c r="A1529" t="str">
        <v>24 Inch Ring Light</v>
      </c>
    </row>
    <row r="1530" spans="1:1" x14ac:dyDescent="0.35">
      <c r="A1530" t="str">
        <v>Ring Light 12 Inch</v>
      </c>
    </row>
    <row r="1531" spans="1:1" x14ac:dyDescent="0.35">
      <c r="A1531" t="str">
        <v>RBG Ring Light 18 inch</v>
      </c>
    </row>
    <row r="1532" spans="1:1" x14ac:dyDescent="0.35">
      <c r="A1532" t="str">
        <v>Ultra Bright Ring Light 14 Inch</v>
      </c>
    </row>
    <row r="1533" spans="1:1" x14ac:dyDescent="0.35">
      <c r="A1533" t="str">
        <v>24 Inch Ring Light</v>
      </c>
    </row>
    <row r="1534" spans="1:1" x14ac:dyDescent="0.35">
      <c r="A1534" t="str">
        <v>Ring Light 12 Inch</v>
      </c>
    </row>
    <row r="1535" spans="1:1" x14ac:dyDescent="0.35">
      <c r="A1535" t="str">
        <v>RBG Ring Light 18 inch</v>
      </c>
    </row>
    <row r="1536" spans="1:1" x14ac:dyDescent="0.35">
      <c r="A1536" t="str">
        <v>Ultra Bright Ring Light 14 Inch</v>
      </c>
    </row>
    <row r="1537" spans="1:1" x14ac:dyDescent="0.35">
      <c r="A1537" t="str">
        <v>24 Inch Ring Light</v>
      </c>
    </row>
    <row r="1538" spans="1:1" x14ac:dyDescent="0.35">
      <c r="A1538" t="str">
        <v>Ring Light 12 Inch</v>
      </c>
    </row>
    <row r="1539" spans="1:1" x14ac:dyDescent="0.35">
      <c r="A1539" t="str">
        <v>RBG Ring Light 18 inch</v>
      </c>
    </row>
    <row r="1540" spans="1:1" x14ac:dyDescent="0.35">
      <c r="A1540" t="str">
        <v>Ultra Bright Ring Light 14 Inch</v>
      </c>
    </row>
    <row r="1541" spans="1:1" x14ac:dyDescent="0.35">
      <c r="A1541" t="str">
        <v>24 Inch Ring Light</v>
      </c>
    </row>
    <row r="1542" spans="1:1" x14ac:dyDescent="0.35">
      <c r="A1542" t="str">
        <v>Ring Light 12 Inch</v>
      </c>
    </row>
    <row r="1543" spans="1:1" x14ac:dyDescent="0.35">
      <c r="A1543" t="str">
        <v>RBG Ring Light 18 inch</v>
      </c>
    </row>
    <row r="1544" spans="1:1" x14ac:dyDescent="0.35">
      <c r="A1544" t="str">
        <v>Ultra Bright Ring Light 14 Inch</v>
      </c>
    </row>
    <row r="1545" spans="1:1" x14ac:dyDescent="0.35">
      <c r="A1545" t="str">
        <v>24 Inch Ring Light</v>
      </c>
    </row>
    <row r="1546" spans="1:1" x14ac:dyDescent="0.35">
      <c r="A1546" t="str">
        <v>Ring Light 12 Inch</v>
      </c>
    </row>
    <row r="1547" spans="1:1" x14ac:dyDescent="0.35">
      <c r="A1547" t="str">
        <v>RBG Ring Light 18 inch</v>
      </c>
    </row>
    <row r="1548" spans="1:1" x14ac:dyDescent="0.35">
      <c r="A1548" t="str">
        <v>Ultra Bright Ring Light 14 Inch</v>
      </c>
    </row>
    <row r="1549" spans="1:1" x14ac:dyDescent="0.35">
      <c r="A1549" t="str">
        <v>24 Inch Ring Light</v>
      </c>
    </row>
    <row r="1550" spans="1:1" x14ac:dyDescent="0.35">
      <c r="A1550" t="str">
        <v>Ring Light 12 Inch</v>
      </c>
    </row>
    <row r="1551" spans="1:1" x14ac:dyDescent="0.35">
      <c r="A1551" t="str">
        <v>RBG Ring Light 18 inch</v>
      </c>
    </row>
    <row r="1552" spans="1:1" x14ac:dyDescent="0.35">
      <c r="A1552" t="str">
        <v>Ultra Bright Ring Light 14 Inch</v>
      </c>
    </row>
    <row r="1553" spans="1:1" x14ac:dyDescent="0.35">
      <c r="A1553" t="str">
        <v>24 Inch Ring Light</v>
      </c>
    </row>
    <row r="1554" spans="1:1" x14ac:dyDescent="0.35">
      <c r="A1554" t="str">
        <v>Ring Light 12 Inch</v>
      </c>
    </row>
    <row r="1555" spans="1:1" x14ac:dyDescent="0.35">
      <c r="A1555" t="str">
        <v>RBG Ring Light 18 inch</v>
      </c>
    </row>
    <row r="1556" spans="1:1" x14ac:dyDescent="0.35">
      <c r="A1556" t="str">
        <v>Ultra Bright Ring Light 14 Inch</v>
      </c>
    </row>
    <row r="1557" spans="1:1" x14ac:dyDescent="0.35">
      <c r="A1557" t="str">
        <v>24 Inch Ring Light</v>
      </c>
    </row>
    <row r="1558" spans="1:1" x14ac:dyDescent="0.35">
      <c r="A1558" t="str">
        <v>Ring Light 12 Inch</v>
      </c>
    </row>
    <row r="1559" spans="1:1" x14ac:dyDescent="0.35">
      <c r="A1559" t="str">
        <v>RBG Ring Light 18 inch</v>
      </c>
    </row>
    <row r="1560" spans="1:1" x14ac:dyDescent="0.35">
      <c r="A1560" t="str">
        <v>Ultra Bright Ring Light 14 Inch</v>
      </c>
    </row>
    <row r="1561" spans="1:1" x14ac:dyDescent="0.35">
      <c r="A1561" t="str">
        <v>24 Inch Ring Light</v>
      </c>
    </row>
    <row r="1562" spans="1:1" x14ac:dyDescent="0.35">
      <c r="A1562" t="str">
        <v>Ring Light 12 Inch</v>
      </c>
    </row>
    <row r="1563" spans="1:1" x14ac:dyDescent="0.35">
      <c r="A1563" t="str">
        <v>RBG Ring Light 18 inch</v>
      </c>
    </row>
    <row r="1564" spans="1:1" x14ac:dyDescent="0.35">
      <c r="A1564" t="str">
        <v>Ultra Bright Ring Light 14 Inch</v>
      </c>
    </row>
    <row r="1565" spans="1:1" x14ac:dyDescent="0.35">
      <c r="A1565" t="str">
        <v>24 Inch Ring Light</v>
      </c>
    </row>
    <row r="1566" spans="1:1" x14ac:dyDescent="0.35">
      <c r="A1566" t="str">
        <v>Ring Light 12 Inch</v>
      </c>
    </row>
    <row r="1567" spans="1:1" x14ac:dyDescent="0.35">
      <c r="A1567" t="str">
        <v>RBG Ring Light 18 inch</v>
      </c>
    </row>
    <row r="1568" spans="1:1" x14ac:dyDescent="0.35">
      <c r="A1568" t="str">
        <v>Ultra Bright Ring Light 14 Inch</v>
      </c>
    </row>
    <row r="1569" spans="1:1" x14ac:dyDescent="0.35">
      <c r="A1569" t="str">
        <v>24 Inch Ring Light</v>
      </c>
    </row>
    <row r="1570" spans="1:1" x14ac:dyDescent="0.35">
      <c r="A1570" t="str">
        <v>Ring Light 12 Inch</v>
      </c>
    </row>
    <row r="1571" spans="1:1" x14ac:dyDescent="0.35">
      <c r="A1571" t="str">
        <v>RBG Ring Light 18 inch</v>
      </c>
    </row>
    <row r="1572" spans="1:1" x14ac:dyDescent="0.35">
      <c r="A1572" t="str">
        <v>Ultra Bright Ring Light 14 Inch</v>
      </c>
    </row>
    <row r="1573" spans="1:1" x14ac:dyDescent="0.35">
      <c r="A1573" t="str">
        <v>24 Inch Ring Light</v>
      </c>
    </row>
    <row r="1574" spans="1:1" x14ac:dyDescent="0.35">
      <c r="A1574" t="str">
        <v>Ring Light 12 Inch</v>
      </c>
    </row>
    <row r="1575" spans="1:1" x14ac:dyDescent="0.35">
      <c r="A1575" t="str">
        <v>RBG Ring Light 18 inch</v>
      </c>
    </row>
    <row r="1576" spans="1:1" x14ac:dyDescent="0.35">
      <c r="A1576" t="str">
        <v>Ultra Bright Ring Light 14 Inch</v>
      </c>
    </row>
    <row r="1577" spans="1:1" x14ac:dyDescent="0.35">
      <c r="A1577" t="str">
        <v>24 Inch Ring Light</v>
      </c>
    </row>
    <row r="1578" spans="1:1" x14ac:dyDescent="0.35">
      <c r="A1578" t="str">
        <v>Ring Light 12 Inch</v>
      </c>
    </row>
    <row r="1579" spans="1:1" x14ac:dyDescent="0.35">
      <c r="A1579" t="str">
        <v>RBG Ring Light 18 inch</v>
      </c>
    </row>
    <row r="1580" spans="1:1" x14ac:dyDescent="0.35">
      <c r="A1580" t="str">
        <v>Ultra Bright Ring Light 14 Inch</v>
      </c>
    </row>
    <row r="1581" spans="1:1" x14ac:dyDescent="0.35">
      <c r="A1581" t="str">
        <v>24 Inch Ring Light</v>
      </c>
    </row>
    <row r="1582" spans="1:1" x14ac:dyDescent="0.35">
      <c r="A1582" t="str">
        <v>Ring Light 12 Inch</v>
      </c>
    </row>
    <row r="1583" spans="1:1" x14ac:dyDescent="0.35">
      <c r="A1583" t="str">
        <v>RBG Ring Light 18 inch</v>
      </c>
    </row>
    <row r="1584" spans="1:1" x14ac:dyDescent="0.35">
      <c r="A1584" t="str">
        <v>Ultra Bright Ring Light 14 Inch</v>
      </c>
    </row>
    <row r="1585" spans="1:1" x14ac:dyDescent="0.35">
      <c r="A1585" t="str">
        <v>24 Inch Ring Light</v>
      </c>
    </row>
    <row r="1586" spans="1:1" x14ac:dyDescent="0.35">
      <c r="A1586" t="str">
        <v>Ring Light 12 Inch</v>
      </c>
    </row>
    <row r="1587" spans="1:1" x14ac:dyDescent="0.35">
      <c r="A1587" t="str">
        <v>RBG Ring Light 18 inch</v>
      </c>
    </row>
    <row r="1588" spans="1:1" x14ac:dyDescent="0.35">
      <c r="A1588" t="str">
        <v>Ultra Bright Ring Light 14 Inch</v>
      </c>
    </row>
    <row r="1589" spans="1:1" x14ac:dyDescent="0.35">
      <c r="A1589" t="str">
        <v>24 Inch Ring Light</v>
      </c>
    </row>
    <row r="1590" spans="1:1" x14ac:dyDescent="0.35">
      <c r="A1590" t="str">
        <v>Ring Light 12 Inch</v>
      </c>
    </row>
    <row r="1591" spans="1:1" x14ac:dyDescent="0.35">
      <c r="A1591" t="str">
        <v>RBG Ring Light 18 inch</v>
      </c>
    </row>
    <row r="1592" spans="1:1" x14ac:dyDescent="0.35">
      <c r="A1592" t="str">
        <v>Ultra Bright Ring Light 14 Inch</v>
      </c>
    </row>
    <row r="1593" spans="1:1" x14ac:dyDescent="0.35">
      <c r="A1593" t="str">
        <v>24 Inch Ring Light</v>
      </c>
    </row>
    <row r="1594" spans="1:1" x14ac:dyDescent="0.35">
      <c r="A1594" t="str">
        <v>Ring Light 12 Inch</v>
      </c>
    </row>
    <row r="1595" spans="1:1" x14ac:dyDescent="0.35">
      <c r="A1595" t="str">
        <v>RBG Ring Light 18 inch</v>
      </c>
    </row>
    <row r="1596" spans="1:1" x14ac:dyDescent="0.35">
      <c r="A1596" t="str">
        <v>Ultra Bright Ring Light 14 Inch</v>
      </c>
    </row>
    <row r="1597" spans="1:1" x14ac:dyDescent="0.35">
      <c r="A1597" t="str">
        <v>24 Inch Ring Light</v>
      </c>
    </row>
    <row r="1598" spans="1:1" x14ac:dyDescent="0.35">
      <c r="A1598" t="str">
        <v>Ring Light 12 Inch</v>
      </c>
    </row>
    <row r="1599" spans="1:1" x14ac:dyDescent="0.35">
      <c r="A1599" t="str">
        <v>RBG Ring Light 18 inch</v>
      </c>
    </row>
    <row r="1600" spans="1:1" x14ac:dyDescent="0.35">
      <c r="A1600" t="str">
        <v>Ultra Bright Ring Light 14 Inch</v>
      </c>
    </row>
    <row r="1601" spans="1:1" x14ac:dyDescent="0.35">
      <c r="A1601" t="str">
        <v>24 Inch Ring Light</v>
      </c>
    </row>
    <row r="1602" spans="1:1" x14ac:dyDescent="0.35">
      <c r="A1602" t="str">
        <v>Ring Light 12 Inch</v>
      </c>
    </row>
    <row r="1603" spans="1:1" x14ac:dyDescent="0.35">
      <c r="A1603" t="str">
        <v>RBG Ring Light 18 inch</v>
      </c>
    </row>
    <row r="1604" spans="1:1" x14ac:dyDescent="0.35">
      <c r="A1604" t="str">
        <v>Ultra Bright Ring Light 14 Inch</v>
      </c>
    </row>
    <row r="1605" spans="1:1" x14ac:dyDescent="0.35">
      <c r="A1605" t="str">
        <v>24 Inch Ring Light</v>
      </c>
    </row>
    <row r="1606" spans="1:1" x14ac:dyDescent="0.35">
      <c r="A1606" t="str">
        <v>Ring Light 12 Inch</v>
      </c>
    </row>
    <row r="1607" spans="1:1" x14ac:dyDescent="0.35">
      <c r="A1607" t="str">
        <v>RBG Ring Light 18 inch</v>
      </c>
    </row>
    <row r="1608" spans="1:1" x14ac:dyDescent="0.35">
      <c r="A1608" t="str">
        <v>Ultra Bright Ring Light 14 Inch</v>
      </c>
    </row>
    <row r="1609" spans="1:1" x14ac:dyDescent="0.35">
      <c r="A1609" t="str">
        <v>24 Inch Ring Light</v>
      </c>
    </row>
    <row r="1610" spans="1:1" x14ac:dyDescent="0.35">
      <c r="A1610" t="str">
        <v>Ring Light 12 Inch</v>
      </c>
    </row>
    <row r="1611" spans="1:1" x14ac:dyDescent="0.35">
      <c r="A1611" t="str">
        <v>RBG Ring Light 18 inch</v>
      </c>
    </row>
    <row r="1612" spans="1:1" x14ac:dyDescent="0.35">
      <c r="A1612" t="str">
        <v>Ultra Bright Ring Light 14 Inch</v>
      </c>
    </row>
    <row r="1613" spans="1:1" x14ac:dyDescent="0.35">
      <c r="A1613" t="str">
        <v>24 Inch Ring Light</v>
      </c>
    </row>
    <row r="1614" spans="1:1" x14ac:dyDescent="0.35">
      <c r="A1614" t="str">
        <v>Ring Light 12 Inch</v>
      </c>
    </row>
    <row r="1615" spans="1:1" x14ac:dyDescent="0.35">
      <c r="A1615" t="str">
        <v>RBG Ring Light 18 inch</v>
      </c>
    </row>
    <row r="1616" spans="1:1" x14ac:dyDescent="0.35">
      <c r="A1616" t="str">
        <v>Ultra Bright Ring Light 14 Inch</v>
      </c>
    </row>
    <row r="1617" spans="1:1" x14ac:dyDescent="0.35">
      <c r="A1617" t="str">
        <v>24 Inch Ring Light</v>
      </c>
    </row>
    <row r="1618" spans="1:1" x14ac:dyDescent="0.35">
      <c r="A1618" t="str">
        <v>Ring Light 12 Inch</v>
      </c>
    </row>
    <row r="1619" spans="1:1" x14ac:dyDescent="0.35">
      <c r="A1619" t="str">
        <v>RBG Ring Light 18 inch</v>
      </c>
    </row>
    <row r="1620" spans="1:1" x14ac:dyDescent="0.35">
      <c r="A1620" t="str">
        <v>Ultra Bright Ring Light 14 Inch</v>
      </c>
    </row>
    <row r="1621" spans="1:1" x14ac:dyDescent="0.35">
      <c r="A1621" t="str">
        <v>24 Inch Ring Light</v>
      </c>
    </row>
    <row r="1622" spans="1:1" x14ac:dyDescent="0.35">
      <c r="A1622" t="str">
        <v>Ring Light 12 Inch</v>
      </c>
    </row>
    <row r="1623" spans="1:1" x14ac:dyDescent="0.35">
      <c r="A1623" t="str">
        <v>RBG Ring Light 18 inch</v>
      </c>
    </row>
    <row r="1624" spans="1:1" x14ac:dyDescent="0.35">
      <c r="A1624" t="str">
        <v>Ultra Bright Ring Light 14 Inch</v>
      </c>
    </row>
    <row r="1625" spans="1:1" x14ac:dyDescent="0.35">
      <c r="A1625" t="str">
        <v>24 Inch Ring Light</v>
      </c>
    </row>
    <row r="1626" spans="1:1" x14ac:dyDescent="0.35">
      <c r="A1626" t="str">
        <v>Ring Light 12 Inch</v>
      </c>
    </row>
    <row r="1627" spans="1:1" x14ac:dyDescent="0.35">
      <c r="A1627" t="str">
        <v>RBG Ring Light 18 inch</v>
      </c>
    </row>
    <row r="1628" spans="1:1" x14ac:dyDescent="0.35">
      <c r="A1628" t="str">
        <v>Ultra Bright Ring Light 14 Inch</v>
      </c>
    </row>
    <row r="1629" spans="1:1" x14ac:dyDescent="0.35">
      <c r="A1629" t="str">
        <v>24 Inch Ring Light</v>
      </c>
    </row>
    <row r="1630" spans="1:1" x14ac:dyDescent="0.35">
      <c r="A1630" t="str">
        <v>Ring Light 12 Inch</v>
      </c>
    </row>
    <row r="1631" spans="1:1" x14ac:dyDescent="0.35">
      <c r="A1631" t="str">
        <v>RBG Ring Light 18 inch</v>
      </c>
    </row>
    <row r="1632" spans="1:1" x14ac:dyDescent="0.35">
      <c r="A1632" t="str">
        <v>Ultra Bright Ring Light 14 Inch</v>
      </c>
    </row>
    <row r="1633" spans="1:1" x14ac:dyDescent="0.35">
      <c r="A1633" t="str">
        <v>24 Inch Ring Light</v>
      </c>
    </row>
    <row r="1634" spans="1:1" x14ac:dyDescent="0.35">
      <c r="A1634" t="str">
        <v>Ring Light 12 Inch</v>
      </c>
    </row>
    <row r="1635" spans="1:1" x14ac:dyDescent="0.35">
      <c r="A1635" t="str">
        <v>RBG Ring Light 18 inch</v>
      </c>
    </row>
    <row r="1636" spans="1:1" x14ac:dyDescent="0.35">
      <c r="A1636" t="str">
        <v>Ultra Bright Ring Light 14 Inch</v>
      </c>
    </row>
    <row r="1637" spans="1:1" x14ac:dyDescent="0.35">
      <c r="A1637" t="str">
        <v>24 Inch Ring Light</v>
      </c>
    </row>
    <row r="1638" spans="1:1" x14ac:dyDescent="0.35">
      <c r="A1638" t="str">
        <v>Ring Light 12 Inch</v>
      </c>
    </row>
    <row r="1639" spans="1:1" x14ac:dyDescent="0.35">
      <c r="A1639" t="str">
        <v>RBG Ring Light 18 inch</v>
      </c>
    </row>
    <row r="1640" spans="1:1" x14ac:dyDescent="0.35">
      <c r="A1640" t="str">
        <v>Ultra Bright Ring Light 14 Inch</v>
      </c>
    </row>
    <row r="1641" spans="1:1" x14ac:dyDescent="0.35">
      <c r="A1641" t="str">
        <v>24 Inch Ring Light</v>
      </c>
    </row>
    <row r="1642" spans="1:1" x14ac:dyDescent="0.35">
      <c r="A1642" t="str">
        <v>Ring Light 12 Inch</v>
      </c>
    </row>
    <row r="1643" spans="1:1" x14ac:dyDescent="0.35">
      <c r="A1643" t="str">
        <v>RBG Ring Light 18 inch</v>
      </c>
    </row>
    <row r="1644" spans="1:1" x14ac:dyDescent="0.35">
      <c r="A1644" t="str">
        <v>Ultra Bright Ring Light 14 Inch</v>
      </c>
    </row>
    <row r="1645" spans="1:1" x14ac:dyDescent="0.35">
      <c r="A1645" t="str">
        <v>24 Inch Ring Light</v>
      </c>
    </row>
    <row r="1646" spans="1:1" x14ac:dyDescent="0.35">
      <c r="A1646" t="str">
        <v>Ring Light 12 Inch</v>
      </c>
    </row>
    <row r="1647" spans="1:1" x14ac:dyDescent="0.35">
      <c r="A1647" t="str">
        <v>RBG Ring Light 18 inch</v>
      </c>
    </row>
    <row r="1648" spans="1:1" x14ac:dyDescent="0.35">
      <c r="A1648" t="str">
        <v>Ultra Bright Ring Light 14 Inch</v>
      </c>
    </row>
    <row r="1649" spans="1:1" x14ac:dyDescent="0.35">
      <c r="A1649" t="str">
        <v>24 Inch Ring Light</v>
      </c>
    </row>
    <row r="1650" spans="1:1" x14ac:dyDescent="0.35">
      <c r="A1650" t="str">
        <v>Ring Light 12 Inch</v>
      </c>
    </row>
    <row r="1651" spans="1:1" x14ac:dyDescent="0.35">
      <c r="A1651" t="str">
        <v>RBG Ring Light 18 inch</v>
      </c>
    </row>
    <row r="1652" spans="1:1" x14ac:dyDescent="0.35">
      <c r="A1652" t="str">
        <v>Ultra Bright Ring Light 14 Inch</v>
      </c>
    </row>
    <row r="1653" spans="1:1" x14ac:dyDescent="0.35">
      <c r="A1653" t="str">
        <v>24 Inch Ring Light</v>
      </c>
    </row>
    <row r="1654" spans="1:1" x14ac:dyDescent="0.35">
      <c r="A1654" t="str">
        <v>Ring Light 12 Inch</v>
      </c>
    </row>
    <row r="1655" spans="1:1" x14ac:dyDescent="0.35">
      <c r="A1655" t="str">
        <v>RBG Ring Light 18 inch</v>
      </c>
    </row>
    <row r="1656" spans="1:1" x14ac:dyDescent="0.35">
      <c r="A1656" t="str">
        <v>Ultra Bright Ring Light 14 Inch</v>
      </c>
    </row>
    <row r="1657" spans="1:1" x14ac:dyDescent="0.35">
      <c r="A1657" t="str">
        <v>24 Inch Ring Light</v>
      </c>
    </row>
    <row r="1658" spans="1:1" x14ac:dyDescent="0.35">
      <c r="A1658" t="str">
        <v>Ring Light 12 Inch</v>
      </c>
    </row>
    <row r="1659" spans="1:1" x14ac:dyDescent="0.35">
      <c r="A1659" t="str">
        <v>RBG Ring Light 18 inch</v>
      </c>
    </row>
    <row r="1660" spans="1:1" x14ac:dyDescent="0.35">
      <c r="A1660" t="str">
        <v>Ultra Bright Ring Light 14 Inch</v>
      </c>
    </row>
    <row r="1661" spans="1:1" x14ac:dyDescent="0.35">
      <c r="A1661" t="str">
        <v>24 Inch Ring Light</v>
      </c>
    </row>
    <row r="1662" spans="1:1" x14ac:dyDescent="0.35">
      <c r="A1662" t="str">
        <v>Ring Light 12 Inch</v>
      </c>
    </row>
    <row r="1663" spans="1:1" x14ac:dyDescent="0.35">
      <c r="A1663" t="str">
        <v>RBG Ring Light 18 inch</v>
      </c>
    </row>
    <row r="1664" spans="1:1" x14ac:dyDescent="0.35">
      <c r="A1664" t="str">
        <v>Ultra Bright Ring Light 14 Inch</v>
      </c>
    </row>
    <row r="1665" spans="1:1" x14ac:dyDescent="0.35">
      <c r="A1665" t="str">
        <v>24 Inch Ring Light</v>
      </c>
    </row>
    <row r="1666" spans="1:1" x14ac:dyDescent="0.35">
      <c r="A1666" t="str">
        <v>Ring Light 12 Inch</v>
      </c>
    </row>
    <row r="1667" spans="1:1" x14ac:dyDescent="0.35">
      <c r="A1667" t="str">
        <v>RBG Ring Light 18 inch</v>
      </c>
    </row>
    <row r="1668" spans="1:1" x14ac:dyDescent="0.35">
      <c r="A1668" t="str">
        <v>Ultra Bright Ring Light 14 Inch</v>
      </c>
    </row>
    <row r="1669" spans="1:1" x14ac:dyDescent="0.35">
      <c r="A1669" t="str">
        <v>24 Inch Ring Light</v>
      </c>
    </row>
    <row r="1670" spans="1:1" x14ac:dyDescent="0.35">
      <c r="A1670" t="str">
        <v>Ring Light 12 Inch</v>
      </c>
    </row>
    <row r="1671" spans="1:1" x14ac:dyDescent="0.35">
      <c r="A1671" t="str">
        <v>RBG Ring Light 18 inch</v>
      </c>
    </row>
    <row r="1672" spans="1:1" x14ac:dyDescent="0.35">
      <c r="A1672" t="str">
        <v>Ultra Bright Ring Light 14 Inch</v>
      </c>
    </row>
    <row r="1673" spans="1:1" x14ac:dyDescent="0.35">
      <c r="A1673" t="str">
        <v>24 Inch Ring Light</v>
      </c>
    </row>
    <row r="1674" spans="1:1" x14ac:dyDescent="0.35">
      <c r="A1674" t="str">
        <v>Ring Light 12 Inch</v>
      </c>
    </row>
    <row r="1675" spans="1:1" x14ac:dyDescent="0.35">
      <c r="A1675" t="str">
        <v>RBG Ring Light 18 inch</v>
      </c>
    </row>
    <row r="1676" spans="1:1" x14ac:dyDescent="0.35">
      <c r="A1676" t="str">
        <v>Ultra Bright Ring Light 14 Inch</v>
      </c>
    </row>
    <row r="1677" spans="1:1" x14ac:dyDescent="0.35">
      <c r="A1677" t="str">
        <v>24 Inch Ring Light</v>
      </c>
    </row>
    <row r="1678" spans="1:1" x14ac:dyDescent="0.35">
      <c r="A1678" t="str">
        <v>Ring Light 12 Inch</v>
      </c>
    </row>
    <row r="1679" spans="1:1" x14ac:dyDescent="0.35">
      <c r="A1679" t="str">
        <v>RBG Ring Light 18 inch</v>
      </c>
    </row>
    <row r="1680" spans="1:1" x14ac:dyDescent="0.35">
      <c r="A1680" t="str">
        <v>Ultra Bright Ring Light 14 Inch</v>
      </c>
    </row>
    <row r="1681" spans="1:1" x14ac:dyDescent="0.35">
      <c r="A1681" t="str">
        <v>24 Inch Ring Light</v>
      </c>
    </row>
    <row r="1682" spans="1:1" x14ac:dyDescent="0.35">
      <c r="A1682" t="str">
        <v>Ring Light 12 Inch</v>
      </c>
    </row>
    <row r="1683" spans="1:1" x14ac:dyDescent="0.35">
      <c r="A1683" t="str">
        <v>RBG Ring Light 18 inch</v>
      </c>
    </row>
    <row r="1684" spans="1:1" x14ac:dyDescent="0.35">
      <c r="A1684" t="str">
        <v>Ultra Bright Ring Light 14 Inch</v>
      </c>
    </row>
    <row r="1685" spans="1:1" x14ac:dyDescent="0.35">
      <c r="A1685" t="str">
        <v>24 Inch Ring Light</v>
      </c>
    </row>
    <row r="1686" spans="1:1" x14ac:dyDescent="0.35">
      <c r="A1686" t="str">
        <v>Ring Light 12 Inch</v>
      </c>
    </row>
    <row r="1687" spans="1:1" x14ac:dyDescent="0.35">
      <c r="A1687" t="str">
        <v>RBG Ring Light 18 inch</v>
      </c>
    </row>
    <row r="1688" spans="1:1" x14ac:dyDescent="0.35">
      <c r="A1688" t="str">
        <v>Ultra Bright Ring Light 14 Inch</v>
      </c>
    </row>
    <row r="1689" spans="1:1" x14ac:dyDescent="0.35">
      <c r="A1689" t="str">
        <v>24 Inch Ring Light</v>
      </c>
    </row>
    <row r="1690" spans="1:1" x14ac:dyDescent="0.35">
      <c r="A1690" t="str">
        <v>Ring Light 12 Inch</v>
      </c>
    </row>
    <row r="1691" spans="1:1" x14ac:dyDescent="0.35">
      <c r="A1691" t="str">
        <v>RBG Ring Light 18 inch</v>
      </c>
    </row>
    <row r="1692" spans="1:1" x14ac:dyDescent="0.35">
      <c r="A1692" t="str">
        <v>Ultra Bright Ring Light 14 Inch</v>
      </c>
    </row>
    <row r="1693" spans="1:1" x14ac:dyDescent="0.35">
      <c r="A1693" t="str">
        <v>24 Inch Ring Light</v>
      </c>
    </row>
    <row r="1694" spans="1:1" x14ac:dyDescent="0.35">
      <c r="A1694" t="str">
        <v>Ring Light 12 Inch</v>
      </c>
    </row>
    <row r="1695" spans="1:1" x14ac:dyDescent="0.35">
      <c r="A1695" t="str">
        <v>RBG Ring Light 18 inch</v>
      </c>
    </row>
    <row r="1696" spans="1:1" x14ac:dyDescent="0.35">
      <c r="A1696" t="str">
        <v>Ultra Bright Ring Light 14 Inch</v>
      </c>
    </row>
    <row r="1697" spans="1:1" x14ac:dyDescent="0.35">
      <c r="A1697" t="str">
        <v>24 Inch Ring Light</v>
      </c>
    </row>
    <row r="1698" spans="1:1" x14ac:dyDescent="0.35">
      <c r="A1698" t="str">
        <v>Ring Light 12 Inch</v>
      </c>
    </row>
    <row r="1699" spans="1:1" x14ac:dyDescent="0.35">
      <c r="A1699" t="str">
        <v>RBG Ring Light 18 inch</v>
      </c>
    </row>
    <row r="1700" spans="1:1" x14ac:dyDescent="0.35">
      <c r="A1700" t="str">
        <v>Ultra Bright Ring Light 14 Inch</v>
      </c>
    </row>
    <row r="1701" spans="1:1" x14ac:dyDescent="0.35">
      <c r="A1701" t="str">
        <v>24 Inch Ring Light</v>
      </c>
    </row>
    <row r="1702" spans="1:1" x14ac:dyDescent="0.35">
      <c r="A1702" t="str">
        <v>Ring Light 12 Inch</v>
      </c>
    </row>
    <row r="1703" spans="1:1" x14ac:dyDescent="0.35">
      <c r="A1703" t="str">
        <v>RBG Ring Light 18 inch</v>
      </c>
    </row>
    <row r="1704" spans="1:1" x14ac:dyDescent="0.35">
      <c r="A1704" t="str">
        <v>Ultra Bright Ring Light 14 Inch</v>
      </c>
    </row>
    <row r="1705" spans="1:1" x14ac:dyDescent="0.35">
      <c r="A1705" t="str">
        <v>24 Inch Ring Light</v>
      </c>
    </row>
    <row r="1706" spans="1:1" x14ac:dyDescent="0.35">
      <c r="A1706" t="str">
        <v>Ring Light 12 Inch</v>
      </c>
    </row>
    <row r="1707" spans="1:1" x14ac:dyDescent="0.35">
      <c r="A1707" t="str">
        <v>RBG Ring Light 18 inch</v>
      </c>
    </row>
    <row r="1708" spans="1:1" x14ac:dyDescent="0.35">
      <c r="A1708" t="str">
        <v>Ultra Bright Ring Light 14 Inch</v>
      </c>
    </row>
    <row r="1709" spans="1:1" x14ac:dyDescent="0.35">
      <c r="A1709" t="str">
        <v>24 Inch Ring Light</v>
      </c>
    </row>
    <row r="1710" spans="1:1" x14ac:dyDescent="0.35">
      <c r="A1710" t="str">
        <v>Ring Light 12 Inch</v>
      </c>
    </row>
    <row r="1711" spans="1:1" x14ac:dyDescent="0.35">
      <c r="A1711" t="str">
        <v>RBG Ring Light 18 inch</v>
      </c>
    </row>
    <row r="1712" spans="1:1" x14ac:dyDescent="0.35">
      <c r="A1712" t="str">
        <v>Ultra Bright Ring Light 14 Inch</v>
      </c>
    </row>
    <row r="1713" spans="1:1" x14ac:dyDescent="0.35">
      <c r="A1713" t="str">
        <v>24 Inch Ring Light</v>
      </c>
    </row>
    <row r="1714" spans="1:1" x14ac:dyDescent="0.35">
      <c r="A1714" t="str">
        <v>Ring Light 12 Inch</v>
      </c>
    </row>
    <row r="1715" spans="1:1" x14ac:dyDescent="0.35">
      <c r="A1715" t="str">
        <v>RBG Ring Light 18 inch</v>
      </c>
    </row>
    <row r="1716" spans="1:1" x14ac:dyDescent="0.35">
      <c r="A1716" t="str">
        <v>Ultra Bright Ring Light 14 Inch</v>
      </c>
    </row>
    <row r="1717" spans="1:1" x14ac:dyDescent="0.35">
      <c r="A1717" t="str">
        <v>24 Inch Ring Light</v>
      </c>
    </row>
    <row r="1718" spans="1:1" x14ac:dyDescent="0.35">
      <c r="A1718" t="str">
        <v>Ring Light 12 Inch</v>
      </c>
    </row>
    <row r="1719" spans="1:1" x14ac:dyDescent="0.35">
      <c r="A1719" t="str">
        <v>RBG Ring Light 18 inch</v>
      </c>
    </row>
    <row r="1720" spans="1:1" x14ac:dyDescent="0.35">
      <c r="A1720" t="str">
        <v>Ultra Bright Ring Light 14 Inch</v>
      </c>
    </row>
    <row r="1721" spans="1:1" x14ac:dyDescent="0.35">
      <c r="A1721" t="str">
        <v>24 Inch Ring Light</v>
      </c>
    </row>
    <row r="1722" spans="1:1" x14ac:dyDescent="0.35">
      <c r="A1722" t="str">
        <v>Ring Light 12 Inch</v>
      </c>
    </row>
    <row r="1723" spans="1:1" x14ac:dyDescent="0.35">
      <c r="A1723" t="str">
        <v>RBG Ring Light 18 inch</v>
      </c>
    </row>
    <row r="1724" spans="1:1" x14ac:dyDescent="0.35">
      <c r="A1724" t="str">
        <v>Ultra Bright Ring Light 14 Inch</v>
      </c>
    </row>
    <row r="1725" spans="1:1" x14ac:dyDescent="0.35">
      <c r="A1725" t="str">
        <v>24 Inch Ring Light</v>
      </c>
    </row>
    <row r="1726" spans="1:1" x14ac:dyDescent="0.35">
      <c r="A1726" t="str">
        <v>Ring Light 12 Inch</v>
      </c>
    </row>
    <row r="1727" spans="1:1" x14ac:dyDescent="0.35">
      <c r="A1727" t="str">
        <v>RBG Ring Light 18 inch</v>
      </c>
    </row>
    <row r="1728" spans="1:1" x14ac:dyDescent="0.35">
      <c r="A1728" t="str">
        <v>Ultra Bright Ring Light 14 Inch</v>
      </c>
    </row>
    <row r="1729" spans="1:1" x14ac:dyDescent="0.35">
      <c r="A1729" t="str">
        <v>24 Inch Ring Light</v>
      </c>
    </row>
    <row r="1730" spans="1:1" x14ac:dyDescent="0.35">
      <c r="A1730" t="str">
        <v>Ring Light 12 Inch</v>
      </c>
    </row>
    <row r="1731" spans="1:1" x14ac:dyDescent="0.35">
      <c r="A1731" t="str">
        <v>RBG Ring Light 18 inch</v>
      </c>
    </row>
    <row r="1732" spans="1:1" x14ac:dyDescent="0.35">
      <c r="A1732" t="str">
        <v>Ultra Bright Ring Light 14 Inch</v>
      </c>
    </row>
    <row r="1733" spans="1:1" x14ac:dyDescent="0.35">
      <c r="A1733" t="str">
        <v>24 Inch Ring Light</v>
      </c>
    </row>
    <row r="1734" spans="1:1" x14ac:dyDescent="0.35">
      <c r="A1734" t="str">
        <v>Ring Light 12 Inch</v>
      </c>
    </row>
    <row r="1735" spans="1:1" x14ac:dyDescent="0.35">
      <c r="A1735" t="str">
        <v>RBG Ring Light 18 inch</v>
      </c>
    </row>
    <row r="1736" spans="1:1" x14ac:dyDescent="0.35">
      <c r="A1736" t="str">
        <v>Ultra Bright Ring Light 14 Inch</v>
      </c>
    </row>
    <row r="1737" spans="1:1" x14ac:dyDescent="0.35">
      <c r="A1737" t="str">
        <v>24 Inch Ring Light</v>
      </c>
    </row>
    <row r="1738" spans="1:1" x14ac:dyDescent="0.35">
      <c r="A1738" t="str">
        <v>Ring Light 12 Inch</v>
      </c>
    </row>
    <row r="1739" spans="1:1" x14ac:dyDescent="0.35">
      <c r="A1739" t="str">
        <v>RBG Ring Light 18 inch</v>
      </c>
    </row>
    <row r="1740" spans="1:1" x14ac:dyDescent="0.35">
      <c r="A1740" t="str">
        <v>Ultra Bright Ring Light 14 Inch</v>
      </c>
    </row>
    <row r="1741" spans="1:1" x14ac:dyDescent="0.35">
      <c r="A1741" t="str">
        <v>24 Inch Ring Light</v>
      </c>
    </row>
    <row r="1742" spans="1:1" x14ac:dyDescent="0.35">
      <c r="A1742" t="str">
        <v>Ring Light 12 Inch</v>
      </c>
    </row>
    <row r="1743" spans="1:1" x14ac:dyDescent="0.35">
      <c r="A1743" t="str">
        <v>RBG Ring Light 18 inch</v>
      </c>
    </row>
    <row r="1744" spans="1:1" x14ac:dyDescent="0.35">
      <c r="A1744" t="str">
        <v>Ultra Bright Ring Light 14 Inch</v>
      </c>
    </row>
    <row r="1745" spans="1:1" x14ac:dyDescent="0.35">
      <c r="A1745" t="str">
        <v>24 Inch Ring Light</v>
      </c>
    </row>
    <row r="1746" spans="1:1" x14ac:dyDescent="0.35">
      <c r="A1746" t="str">
        <v>Ring Light 12 Inch</v>
      </c>
    </row>
    <row r="1747" spans="1:1" x14ac:dyDescent="0.35">
      <c r="A1747" t="str">
        <v>RBG Ring Light 18 inch</v>
      </c>
    </row>
    <row r="1748" spans="1:1" x14ac:dyDescent="0.35">
      <c r="A1748" t="str">
        <v>Ultra Bright Ring Light 14 Inch</v>
      </c>
    </row>
    <row r="1749" spans="1:1" x14ac:dyDescent="0.35">
      <c r="A1749" t="str">
        <v>24 Inch Ring Light</v>
      </c>
    </row>
    <row r="1750" spans="1:1" x14ac:dyDescent="0.35">
      <c r="A1750" t="str">
        <v>Ring Light 12 Inch</v>
      </c>
    </row>
    <row r="1751" spans="1:1" x14ac:dyDescent="0.35">
      <c r="A1751" t="str">
        <v>RBG Ring Light 18 inch</v>
      </c>
    </row>
    <row r="1752" spans="1:1" x14ac:dyDescent="0.35">
      <c r="A1752" t="str">
        <v>Ultra Bright Ring Light 14 Inch</v>
      </c>
    </row>
    <row r="1753" spans="1:1" x14ac:dyDescent="0.35">
      <c r="A1753" t="str">
        <v>24 Inch Ring Light</v>
      </c>
    </row>
    <row r="1754" spans="1:1" x14ac:dyDescent="0.35">
      <c r="A1754" t="str">
        <v>Ring Light 12 Inch</v>
      </c>
    </row>
    <row r="1755" spans="1:1" x14ac:dyDescent="0.35">
      <c r="A1755" t="str">
        <v>RBG Ring Light 18 inch</v>
      </c>
    </row>
    <row r="1756" spans="1:1" x14ac:dyDescent="0.35">
      <c r="A1756" t="str">
        <v>Ultra Bright Ring Light 14 Inch</v>
      </c>
    </row>
    <row r="1757" spans="1:1" x14ac:dyDescent="0.35">
      <c r="A1757" t="str">
        <v>24 Inch Ring Light</v>
      </c>
    </row>
    <row r="1758" spans="1:1" x14ac:dyDescent="0.35">
      <c r="A1758" t="str">
        <v>Ring Light 12 Inch</v>
      </c>
    </row>
    <row r="1759" spans="1:1" x14ac:dyDescent="0.35">
      <c r="A1759" t="str">
        <v>RBG Ring Light 18 inch</v>
      </c>
    </row>
    <row r="1760" spans="1:1" x14ac:dyDescent="0.35">
      <c r="A1760" t="str">
        <v>Ultra Bright Ring Light 14 Inch</v>
      </c>
    </row>
    <row r="1761" spans="1:1" x14ac:dyDescent="0.35">
      <c r="A1761" t="str">
        <v>24 Inch Ring Light</v>
      </c>
    </row>
    <row r="1762" spans="1:1" x14ac:dyDescent="0.35">
      <c r="A1762" t="str">
        <v>Ring Light 12 Inch</v>
      </c>
    </row>
    <row r="1763" spans="1:1" x14ac:dyDescent="0.35">
      <c r="A1763" t="str">
        <v>RBG Ring Light 18 inch</v>
      </c>
    </row>
    <row r="1764" spans="1:1" x14ac:dyDescent="0.35">
      <c r="A1764" t="str">
        <v>Ultra Bright Ring Light 14 Inch</v>
      </c>
    </row>
    <row r="1765" spans="1:1" x14ac:dyDescent="0.35">
      <c r="A1765" t="str">
        <v>24 Inch Ring Light</v>
      </c>
    </row>
    <row r="1766" spans="1:1" x14ac:dyDescent="0.35">
      <c r="A1766" t="str">
        <v>Ring Light 12 Inch</v>
      </c>
    </row>
    <row r="1767" spans="1:1" x14ac:dyDescent="0.35">
      <c r="A1767" t="str">
        <v>RBG Ring Light 18 inch</v>
      </c>
    </row>
    <row r="1768" spans="1:1" x14ac:dyDescent="0.35">
      <c r="A1768" t="str">
        <v>Ultra Bright Ring Light 14 Inch</v>
      </c>
    </row>
    <row r="1769" spans="1:1" x14ac:dyDescent="0.35">
      <c r="A1769" t="str">
        <v>24 Inch Ring Light</v>
      </c>
    </row>
    <row r="1770" spans="1:1" x14ac:dyDescent="0.35">
      <c r="A1770" t="str">
        <v>Ring Light 12 Inch</v>
      </c>
    </row>
    <row r="1771" spans="1:1" x14ac:dyDescent="0.35">
      <c r="A1771" t="str">
        <v>RBG Ring Light 18 inch</v>
      </c>
    </row>
    <row r="1772" spans="1:1" x14ac:dyDescent="0.35">
      <c r="A1772" t="str">
        <v>Ultra Bright Ring Light 14 Inch</v>
      </c>
    </row>
    <row r="1773" spans="1:1" x14ac:dyDescent="0.35">
      <c r="A1773" t="str">
        <v>24 Inch Ring Light</v>
      </c>
    </row>
    <row r="1774" spans="1:1" x14ac:dyDescent="0.35">
      <c r="A1774" t="str">
        <v>Ring Light 12 Inch</v>
      </c>
    </row>
    <row r="1775" spans="1:1" x14ac:dyDescent="0.35">
      <c r="A1775" t="str">
        <v>RBG Ring Light 18 inch</v>
      </c>
    </row>
    <row r="1776" spans="1:1" x14ac:dyDescent="0.35">
      <c r="A1776" t="str">
        <v>Ultra Bright Ring Light 14 Inch</v>
      </c>
    </row>
    <row r="1777" spans="1:1" x14ac:dyDescent="0.35">
      <c r="A1777" t="str">
        <v>24 Inch Ring Light</v>
      </c>
    </row>
    <row r="1778" spans="1:1" x14ac:dyDescent="0.35">
      <c r="A1778" t="str">
        <v>Ring Light 12 Inch</v>
      </c>
    </row>
    <row r="1779" spans="1:1" x14ac:dyDescent="0.35">
      <c r="A1779" t="str">
        <v>RBG Ring Light 18 inch</v>
      </c>
    </row>
    <row r="1780" spans="1:1" x14ac:dyDescent="0.35">
      <c r="A1780" t="str">
        <v>Ultra Bright Ring Light 14 Inch</v>
      </c>
    </row>
    <row r="1781" spans="1:1" x14ac:dyDescent="0.35">
      <c r="A1781" t="str">
        <v>24 Inch Ring Light</v>
      </c>
    </row>
    <row r="1782" spans="1:1" x14ac:dyDescent="0.35">
      <c r="A1782" t="str">
        <v>Ring Light 12 Inch</v>
      </c>
    </row>
    <row r="1783" spans="1:1" x14ac:dyDescent="0.35">
      <c r="A1783" t="str">
        <v>RBG Ring Light 18 inch</v>
      </c>
    </row>
    <row r="1784" spans="1:1" x14ac:dyDescent="0.35">
      <c r="A1784" t="str">
        <v>Ultra Bright Ring Light 14 Inch</v>
      </c>
    </row>
    <row r="1785" spans="1:1" x14ac:dyDescent="0.35">
      <c r="A1785" t="str">
        <v>24 Inch Ring Light</v>
      </c>
    </row>
    <row r="1786" spans="1:1" x14ac:dyDescent="0.35">
      <c r="A1786" t="str">
        <v>Ring Light 12 Inch</v>
      </c>
    </row>
    <row r="1787" spans="1:1" x14ac:dyDescent="0.35">
      <c r="A1787" t="str">
        <v>RBG Ring Light 18 inch</v>
      </c>
    </row>
    <row r="1788" spans="1:1" x14ac:dyDescent="0.35">
      <c r="A1788" t="str">
        <v>Ultra Bright Ring Light 14 Inch</v>
      </c>
    </row>
    <row r="1789" spans="1:1" x14ac:dyDescent="0.35">
      <c r="A1789" t="str">
        <v>24 Inch Ring Light</v>
      </c>
    </row>
    <row r="1790" spans="1:1" x14ac:dyDescent="0.35">
      <c r="A1790" t="str">
        <v>Ring Light 12 Inch</v>
      </c>
    </row>
    <row r="1791" spans="1:1" x14ac:dyDescent="0.35">
      <c r="A1791" t="str">
        <v>RBG Ring Light 18 inch</v>
      </c>
    </row>
    <row r="1792" spans="1:1" x14ac:dyDescent="0.35">
      <c r="A1792" t="str">
        <v>Ultra Bright Ring Light 14 Inch</v>
      </c>
    </row>
    <row r="1793" spans="1:1" x14ac:dyDescent="0.35">
      <c r="A1793" t="str">
        <v>24 Inch Ring Light</v>
      </c>
    </row>
    <row r="1794" spans="1:1" x14ac:dyDescent="0.35">
      <c r="A1794" t="str">
        <v>Ring Light 12 Inch</v>
      </c>
    </row>
    <row r="1795" spans="1:1" x14ac:dyDescent="0.35">
      <c r="A1795" t="str">
        <v>RBG Ring Light 18 inch</v>
      </c>
    </row>
    <row r="1796" spans="1:1" x14ac:dyDescent="0.35">
      <c r="A1796" t="str">
        <v>Ultra Bright Ring Light 14 Inch</v>
      </c>
    </row>
    <row r="1797" spans="1:1" x14ac:dyDescent="0.35">
      <c r="A1797" t="str">
        <v>24 Inch Ring Light</v>
      </c>
    </row>
    <row r="1798" spans="1:1" x14ac:dyDescent="0.35">
      <c r="A1798" t="str">
        <v>Ring Light 12 Inch</v>
      </c>
    </row>
    <row r="1799" spans="1:1" x14ac:dyDescent="0.35">
      <c r="A1799" t="str">
        <v>RBG Ring Light 18 inch</v>
      </c>
    </row>
    <row r="1800" spans="1:1" x14ac:dyDescent="0.35">
      <c r="A1800" t="str">
        <v>Ultra Bright Ring Light 14 Inch</v>
      </c>
    </row>
    <row r="1801" spans="1:1" x14ac:dyDescent="0.35">
      <c r="A1801" t="str">
        <v>24 Inch Ring Light</v>
      </c>
    </row>
    <row r="1802" spans="1:1" x14ac:dyDescent="0.35">
      <c r="A1802" t="str">
        <v>Ring Light 12 Inch</v>
      </c>
    </row>
    <row r="1803" spans="1:1" x14ac:dyDescent="0.35">
      <c r="A1803" t="str">
        <v>RBG Ring Light 18 inch</v>
      </c>
    </row>
    <row r="1804" spans="1:1" x14ac:dyDescent="0.35">
      <c r="A1804" t="str">
        <v>Ultra Bright Ring Light 14 Inch</v>
      </c>
    </row>
    <row r="1805" spans="1:1" x14ac:dyDescent="0.35">
      <c r="A1805" t="str">
        <v>24 Inch Ring Light</v>
      </c>
    </row>
    <row r="1806" spans="1:1" x14ac:dyDescent="0.35">
      <c r="A1806" t="str">
        <v>Ring Light 12 Inch</v>
      </c>
    </row>
    <row r="1807" spans="1:1" x14ac:dyDescent="0.35">
      <c r="A1807" t="str">
        <v>RBG Ring Light 18 inch</v>
      </c>
    </row>
    <row r="1808" spans="1:1" x14ac:dyDescent="0.35">
      <c r="A1808" t="str">
        <v>Ultra Bright Ring Light 14 Inch</v>
      </c>
    </row>
    <row r="1809" spans="1:1" x14ac:dyDescent="0.35">
      <c r="A1809" t="str">
        <v>24 Inch Ring Light</v>
      </c>
    </row>
    <row r="1810" spans="1:1" x14ac:dyDescent="0.35">
      <c r="A1810" t="str">
        <v>Ring Light 12 Inch</v>
      </c>
    </row>
    <row r="1811" spans="1:1" x14ac:dyDescent="0.35">
      <c r="A1811" t="str">
        <v>RBG Ring Light 18 inch</v>
      </c>
    </row>
    <row r="1812" spans="1:1" x14ac:dyDescent="0.35">
      <c r="A1812" t="str">
        <v>Ultra Bright Ring Light 14 Inch</v>
      </c>
    </row>
    <row r="1813" spans="1:1" x14ac:dyDescent="0.35">
      <c r="A1813" t="str">
        <v>24 Inch Ring Light</v>
      </c>
    </row>
    <row r="1814" spans="1:1" x14ac:dyDescent="0.35">
      <c r="A1814" t="str">
        <v>Ring Light 12 Inch</v>
      </c>
    </row>
    <row r="1815" spans="1:1" x14ac:dyDescent="0.35">
      <c r="A1815" t="str">
        <v>RBG Ring Light 18 inch</v>
      </c>
    </row>
    <row r="1816" spans="1:1" x14ac:dyDescent="0.35">
      <c r="A1816" t="str">
        <v>Ultra Bright Ring Light 14 Inch</v>
      </c>
    </row>
    <row r="1817" spans="1:1" x14ac:dyDescent="0.35">
      <c r="A1817" t="str">
        <v>24 Inch Ring Light</v>
      </c>
    </row>
    <row r="1818" spans="1:1" x14ac:dyDescent="0.35">
      <c r="A1818" t="str">
        <v>Ring Light 12 Inch</v>
      </c>
    </row>
    <row r="1819" spans="1:1" x14ac:dyDescent="0.35">
      <c r="A1819" t="str">
        <v>RBG Ring Light 18 inch</v>
      </c>
    </row>
    <row r="1820" spans="1:1" x14ac:dyDescent="0.35">
      <c r="A1820" t="str">
        <v>Ultra Bright Ring Light 14 Inch</v>
      </c>
    </row>
    <row r="1821" spans="1:1" x14ac:dyDescent="0.35">
      <c r="A1821" t="str">
        <v>24 Inch Ring Light</v>
      </c>
    </row>
    <row r="1822" spans="1:1" x14ac:dyDescent="0.35">
      <c r="A1822" t="str">
        <v>Ring Light 12 Inch</v>
      </c>
    </row>
    <row r="1823" spans="1:1" x14ac:dyDescent="0.35">
      <c r="A1823" t="str">
        <v>RBG Ring Light 18 inch</v>
      </c>
    </row>
    <row r="1824" spans="1:1" x14ac:dyDescent="0.35">
      <c r="A1824" t="str">
        <v>Ultra Bright Ring Light 14 Inch</v>
      </c>
    </row>
    <row r="1825" spans="1:1" x14ac:dyDescent="0.35">
      <c r="A1825" t="str">
        <v>24 Inch Ring Light</v>
      </c>
    </row>
    <row r="1826" spans="1:1" x14ac:dyDescent="0.35">
      <c r="A1826" t="str">
        <v>Ring Light 12 Inch</v>
      </c>
    </row>
    <row r="1827" spans="1:1" x14ac:dyDescent="0.35">
      <c r="A1827" t="str">
        <v>RBG Ring Light 18 inch</v>
      </c>
    </row>
    <row r="1828" spans="1:1" x14ac:dyDescent="0.35">
      <c r="A1828" t="str">
        <v>Ultra Bright Ring Light 14 Inch</v>
      </c>
    </row>
    <row r="1829" spans="1:1" x14ac:dyDescent="0.35">
      <c r="A1829" t="str">
        <v>24 Inch Ring Light</v>
      </c>
    </row>
    <row r="1830" spans="1:1" x14ac:dyDescent="0.35">
      <c r="A1830" t="str">
        <v>Ring Light 12 Inch</v>
      </c>
    </row>
    <row r="1831" spans="1:1" x14ac:dyDescent="0.35">
      <c r="A1831" t="str">
        <v>RBG Ring Light 18 inch</v>
      </c>
    </row>
    <row r="1832" spans="1:1" x14ac:dyDescent="0.35">
      <c r="A1832" t="str">
        <v>Ultra Bright Ring Light 14 Inch</v>
      </c>
    </row>
    <row r="1833" spans="1:1" x14ac:dyDescent="0.35">
      <c r="A1833" t="str">
        <v>24 Inch Ring Light</v>
      </c>
    </row>
    <row r="1834" spans="1:1" x14ac:dyDescent="0.35">
      <c r="A1834" t="str">
        <v>Ring Light 12 Inch</v>
      </c>
    </row>
    <row r="1835" spans="1:1" x14ac:dyDescent="0.35">
      <c r="A1835" t="str">
        <v>RBG Ring Light 18 inch</v>
      </c>
    </row>
    <row r="1836" spans="1:1" x14ac:dyDescent="0.35">
      <c r="A1836" t="str">
        <v>Ultra Bright Ring Light 14 Inch</v>
      </c>
    </row>
    <row r="1837" spans="1:1" x14ac:dyDescent="0.35">
      <c r="A1837" t="str">
        <v>24 Inch Ring Light</v>
      </c>
    </row>
    <row r="1838" spans="1:1" x14ac:dyDescent="0.35">
      <c r="A1838" t="str">
        <v>Ring Light 12 Inch</v>
      </c>
    </row>
    <row r="1839" spans="1:1" x14ac:dyDescent="0.35">
      <c r="A1839" t="str">
        <v>RBG Ring Light 18 inch</v>
      </c>
    </row>
    <row r="1840" spans="1:1" x14ac:dyDescent="0.35">
      <c r="A1840" t="str">
        <v>Ultra Bright Ring Light 14 Inch</v>
      </c>
    </row>
    <row r="1841" spans="1:1" x14ac:dyDescent="0.35">
      <c r="A1841" t="str">
        <v>24 Inch Ring Light</v>
      </c>
    </row>
    <row r="1842" spans="1:1" x14ac:dyDescent="0.35">
      <c r="A1842" t="str">
        <v>Ring Light 12 Inch</v>
      </c>
    </row>
    <row r="1843" spans="1:1" x14ac:dyDescent="0.35">
      <c r="A1843" t="str">
        <v>RBG Ring Light 18 inch</v>
      </c>
    </row>
    <row r="1844" spans="1:1" x14ac:dyDescent="0.35">
      <c r="A1844" t="str">
        <v>Ultra Bright Ring Light 14 Inch</v>
      </c>
    </row>
    <row r="1845" spans="1:1" x14ac:dyDescent="0.35">
      <c r="A1845" t="str">
        <v>24 Inch Ring Light</v>
      </c>
    </row>
    <row r="1846" spans="1:1" x14ac:dyDescent="0.35">
      <c r="A1846" t="str">
        <v>Ring Light 12 Inch</v>
      </c>
    </row>
    <row r="1847" spans="1:1" x14ac:dyDescent="0.35">
      <c r="A1847" t="str">
        <v>RBG Ring Light 18 inch</v>
      </c>
    </row>
    <row r="1848" spans="1:1" x14ac:dyDescent="0.35">
      <c r="A1848" t="str">
        <v>Ultra Bright Ring Light 14 Inch</v>
      </c>
    </row>
    <row r="1849" spans="1:1" x14ac:dyDescent="0.35">
      <c r="A1849" t="str">
        <v>24 Inch Ring Light</v>
      </c>
    </row>
    <row r="1850" spans="1:1" x14ac:dyDescent="0.35">
      <c r="A1850" t="str">
        <v>Ring Light 12 Inch</v>
      </c>
    </row>
    <row r="1851" spans="1:1" x14ac:dyDescent="0.35">
      <c r="A1851" t="str">
        <v>RBG Ring Light 18 inch</v>
      </c>
    </row>
    <row r="1852" spans="1:1" x14ac:dyDescent="0.35">
      <c r="A1852" t="str">
        <v>Ultra Bright Ring Light 14 Inch</v>
      </c>
    </row>
    <row r="1853" spans="1:1" x14ac:dyDescent="0.35">
      <c r="A1853" t="str">
        <v>24 Inch Ring Light</v>
      </c>
    </row>
    <row r="1854" spans="1:1" x14ac:dyDescent="0.35">
      <c r="A1854" t="str">
        <v>Ring Light 12 Inch</v>
      </c>
    </row>
    <row r="1855" spans="1:1" x14ac:dyDescent="0.35">
      <c r="A1855" t="str">
        <v>RBG Ring Light 18 inch</v>
      </c>
    </row>
    <row r="1856" spans="1:1" x14ac:dyDescent="0.35">
      <c r="A1856" t="str">
        <v>Ultra Bright Ring Light 14 Inch</v>
      </c>
    </row>
    <row r="1857" spans="1:1" x14ac:dyDescent="0.35">
      <c r="A1857" t="str">
        <v>24 Inch Ring Light</v>
      </c>
    </row>
    <row r="1858" spans="1:1" x14ac:dyDescent="0.35">
      <c r="A1858" t="str">
        <v>Ring Light 12 Inch</v>
      </c>
    </row>
    <row r="1859" spans="1:1" x14ac:dyDescent="0.35">
      <c r="A1859" t="str">
        <v>RBG Ring Light 18 inch</v>
      </c>
    </row>
    <row r="1860" spans="1:1" x14ac:dyDescent="0.35">
      <c r="A1860" t="str">
        <v>Ultra Bright Ring Light 14 Inch</v>
      </c>
    </row>
    <row r="1861" spans="1:1" x14ac:dyDescent="0.35">
      <c r="A1861" t="str">
        <v>24 Inch Ring Light</v>
      </c>
    </row>
    <row r="1862" spans="1:1" x14ac:dyDescent="0.35">
      <c r="A1862" t="str">
        <v>Ring Light 12 Inch</v>
      </c>
    </row>
    <row r="1863" spans="1:1" x14ac:dyDescent="0.35">
      <c r="A1863" t="str">
        <v>RBG Ring Light 18 inch</v>
      </c>
    </row>
    <row r="1864" spans="1:1" x14ac:dyDescent="0.35">
      <c r="A1864" t="str">
        <v>Ultra Bright Ring Light 14 Inch</v>
      </c>
    </row>
    <row r="1865" spans="1:1" x14ac:dyDescent="0.35">
      <c r="A1865" t="str">
        <v>24 Inch Ring Light</v>
      </c>
    </row>
    <row r="1866" spans="1:1" x14ac:dyDescent="0.35">
      <c r="A1866" t="str">
        <v>Ring Light 12 Inch</v>
      </c>
    </row>
    <row r="1867" spans="1:1" x14ac:dyDescent="0.35">
      <c r="A1867" t="str">
        <v>RBG Ring Light 18 inch</v>
      </c>
    </row>
    <row r="1868" spans="1:1" x14ac:dyDescent="0.35">
      <c r="A1868" t="str">
        <v>Ultra Bright Ring Light 14 Inch</v>
      </c>
    </row>
    <row r="1869" spans="1:1" x14ac:dyDescent="0.35">
      <c r="A1869" t="str">
        <v>24 Inch Ring Light</v>
      </c>
    </row>
    <row r="1870" spans="1:1" x14ac:dyDescent="0.35">
      <c r="A1870" t="str">
        <v>Ring Light 12 Inch</v>
      </c>
    </row>
    <row r="1871" spans="1:1" x14ac:dyDescent="0.35">
      <c r="A1871" t="str">
        <v>RBG Ring Light 18 inch</v>
      </c>
    </row>
    <row r="1872" spans="1:1" x14ac:dyDescent="0.35">
      <c r="A1872" t="str">
        <v>Ultra Bright Ring Light 14 Inch</v>
      </c>
    </row>
    <row r="1873" spans="1:1" x14ac:dyDescent="0.35">
      <c r="A1873" t="str">
        <v>24 Inch Ring Light</v>
      </c>
    </row>
    <row r="1874" spans="1:1" x14ac:dyDescent="0.35">
      <c r="A1874" t="str">
        <v>Ring Light 12 Inch</v>
      </c>
    </row>
    <row r="1875" spans="1:1" x14ac:dyDescent="0.35">
      <c r="A1875" t="str">
        <v>RBG Ring Light 18 inch</v>
      </c>
    </row>
    <row r="1876" spans="1:1" x14ac:dyDescent="0.35">
      <c r="A1876" t="str">
        <v>Ultra Bright Ring Light 14 Inch</v>
      </c>
    </row>
    <row r="1877" spans="1:1" x14ac:dyDescent="0.35">
      <c r="A1877" t="str">
        <v>24 Inch Ring Light</v>
      </c>
    </row>
    <row r="1878" spans="1:1" x14ac:dyDescent="0.35">
      <c r="A1878" t="str">
        <v>Ring Light 12 Inch</v>
      </c>
    </row>
    <row r="1879" spans="1:1" x14ac:dyDescent="0.35">
      <c r="A1879" t="str">
        <v>RBG Ring Light 18 inch</v>
      </c>
    </row>
    <row r="1880" spans="1:1" x14ac:dyDescent="0.35">
      <c r="A1880" t="str">
        <v>Ultra Bright Ring Light 14 Inch</v>
      </c>
    </row>
    <row r="1881" spans="1:1" x14ac:dyDescent="0.35">
      <c r="A1881" t="str">
        <v>24 Inch Ring Light</v>
      </c>
    </row>
    <row r="1882" spans="1:1" x14ac:dyDescent="0.35">
      <c r="A1882" t="str">
        <v>Ring Light 12 Inch</v>
      </c>
    </row>
    <row r="1883" spans="1:1" x14ac:dyDescent="0.35">
      <c r="A1883" t="str">
        <v>RBG Ring Light 18 inch</v>
      </c>
    </row>
    <row r="1884" spans="1:1" x14ac:dyDescent="0.35">
      <c r="A1884" t="str">
        <v>Ultra Bright Ring Light 14 Inch</v>
      </c>
    </row>
    <row r="1885" spans="1:1" x14ac:dyDescent="0.35">
      <c r="A1885" t="str">
        <v>24 Inch Ring Light</v>
      </c>
    </row>
    <row r="1886" spans="1:1" x14ac:dyDescent="0.35">
      <c r="A1886" t="str">
        <v>Ring Light 12 Inch</v>
      </c>
    </row>
    <row r="1887" spans="1:1" x14ac:dyDescent="0.35">
      <c r="A1887" t="str">
        <v>RBG Ring Light 18 inch</v>
      </c>
    </row>
    <row r="1888" spans="1:1" x14ac:dyDescent="0.35">
      <c r="A1888" t="str">
        <v>Ultra Bright Ring Light 14 Inch</v>
      </c>
    </row>
    <row r="1889" spans="1:1" x14ac:dyDescent="0.35">
      <c r="A1889" t="str">
        <v>24 Inch Ring Light</v>
      </c>
    </row>
    <row r="1890" spans="1:1" x14ac:dyDescent="0.35">
      <c r="A1890" t="str">
        <v>Ring Light 12 Inch</v>
      </c>
    </row>
    <row r="1891" spans="1:1" x14ac:dyDescent="0.35">
      <c r="A1891" t="str">
        <v>RBG Ring Light 18 inch</v>
      </c>
    </row>
    <row r="1892" spans="1:1" x14ac:dyDescent="0.35">
      <c r="A1892" t="str">
        <v>Ultra Bright Ring Light 14 Inch</v>
      </c>
    </row>
    <row r="1893" spans="1:1" x14ac:dyDescent="0.35">
      <c r="A1893" t="str">
        <v>24 Inch Ring Light</v>
      </c>
    </row>
    <row r="1894" spans="1:1" x14ac:dyDescent="0.35">
      <c r="A1894" t="str">
        <v>Ring Light 12 Inch</v>
      </c>
    </row>
    <row r="1895" spans="1:1" x14ac:dyDescent="0.35">
      <c r="A1895" t="str">
        <v>RBG Ring Light 18 inch</v>
      </c>
    </row>
    <row r="1896" spans="1:1" x14ac:dyDescent="0.35">
      <c r="A1896" t="str">
        <v>Ultra Bright Ring Light 14 Inch</v>
      </c>
    </row>
    <row r="1897" spans="1:1" x14ac:dyDescent="0.35">
      <c r="A1897" t="str">
        <v>24 Inch Ring Light</v>
      </c>
    </row>
    <row r="1898" spans="1:1" x14ac:dyDescent="0.35">
      <c r="A1898" t="str">
        <v>Ring Light 12 Inch</v>
      </c>
    </row>
    <row r="1899" spans="1:1" x14ac:dyDescent="0.35">
      <c r="A1899" t="str">
        <v>RBG Ring Light 18 inch</v>
      </c>
    </row>
    <row r="1900" spans="1:1" x14ac:dyDescent="0.35">
      <c r="A1900" t="str">
        <v>Ultra Bright Ring Light 14 Inch</v>
      </c>
    </row>
    <row r="1901" spans="1:1" x14ac:dyDescent="0.35">
      <c r="A1901" t="str">
        <v>24 Inch Ring Light</v>
      </c>
    </row>
    <row r="1902" spans="1:1" x14ac:dyDescent="0.35">
      <c r="A1902" t="str">
        <v>Ring Light 12 Inch</v>
      </c>
    </row>
    <row r="1903" spans="1:1" x14ac:dyDescent="0.35">
      <c r="A1903" t="str">
        <v>RBG Ring Light 18 inch</v>
      </c>
    </row>
    <row r="1904" spans="1:1" x14ac:dyDescent="0.35">
      <c r="A1904" t="str">
        <v>Ultra Bright Ring Light 14 Inch</v>
      </c>
    </row>
    <row r="1905" spans="1:1" x14ac:dyDescent="0.35">
      <c r="A1905" t="str">
        <v>24 Inch Ring Light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7A1A0-1469-4731-8698-4998CA3A6019}">
  <dimension ref="B2:F25"/>
  <sheetViews>
    <sheetView zoomScale="130" zoomScaleNormal="130" workbookViewId="0">
      <selection activeCell="C4" sqref="C4"/>
    </sheetView>
  </sheetViews>
  <sheetFormatPr defaultRowHeight="18" x14ac:dyDescent="0.35"/>
  <cols>
    <col min="2" max="2" width="32.08203125" customWidth="1"/>
    <col min="3" max="3" width="12" customWidth="1"/>
  </cols>
  <sheetData>
    <row r="2" spans="2:6" x14ac:dyDescent="0.35">
      <c r="B2" s="2" t="s">
        <v>510</v>
      </c>
      <c r="C2" s="2" t="s">
        <v>516</v>
      </c>
      <c r="D2">
        <f xml:space="preserve"> SUMIF(sales[Product_Name],B3,sales[Qty])</f>
        <v>595</v>
      </c>
      <c r="F2" t="str" cm="1">
        <f t="array" ref="F2:F22">_xlfn.UNIQUE(sales[Product_Name])</f>
        <v>Mobile Stand</v>
      </c>
    </row>
    <row r="3" spans="2:6" x14ac:dyDescent="0.35">
      <c r="B3" s="1" t="s">
        <v>11</v>
      </c>
      <c r="C3" s="1"/>
      <c r="F3" t="str">
        <v>Mouse Pad</v>
      </c>
    </row>
    <row r="4" spans="2:6" x14ac:dyDescent="0.35">
      <c r="B4" t="s">
        <v>524</v>
      </c>
      <c r="C4" s="1">
        <f>SUMIF(sales[Product_Name],B4,sales[Qty])</f>
        <v>3689</v>
      </c>
      <c r="F4" t="str">
        <v>Keyboard</v>
      </c>
    </row>
    <row r="5" spans="2:6" x14ac:dyDescent="0.35">
      <c r="B5" t="str" cm="1">
        <f t="array" ref="B5:B25">_xlfn.UNIQUE(sales[Product_Name])</f>
        <v>Mobile Stand</v>
      </c>
      <c r="C5" s="1">
        <f>SUMIF(sales[Product_Name],B5,sales[Qty])</f>
        <v>596</v>
      </c>
      <c r="F5" t="str">
        <v>Bluetooth Speaker 50W</v>
      </c>
    </row>
    <row r="6" spans="2:6" x14ac:dyDescent="0.35">
      <c r="B6" t="str">
        <v>Mouse Pad</v>
      </c>
      <c r="C6" s="1">
        <f>SUMIF(sales[Product_Name],B6,sales[Qty])</f>
        <v>716</v>
      </c>
      <c r="F6" t="str">
        <v>Ring Light 12 Inch</v>
      </c>
    </row>
    <row r="7" spans="2:6" x14ac:dyDescent="0.35">
      <c r="B7" t="str">
        <v>Keyboard</v>
      </c>
      <c r="C7" s="1">
        <f>SUMIF(sales[Product_Name],B7,sales[Qty])</f>
        <v>952</v>
      </c>
      <c r="F7" t="str">
        <v>Laptop (Abc i5,1TB,Ryzen5)</v>
      </c>
    </row>
    <row r="8" spans="2:6" x14ac:dyDescent="0.35">
      <c r="B8" t="str">
        <v>Bluetooth Speaker 50W</v>
      </c>
      <c r="C8" s="1">
        <f>SUMIF(sales[Product_Name],B8,sales[Qty])</f>
        <v>1190</v>
      </c>
      <c r="F8" t="str">
        <v>Wireless Keyboard</v>
      </c>
    </row>
    <row r="9" spans="2:6" x14ac:dyDescent="0.35">
      <c r="B9" t="str">
        <v>Ring Light 12 Inch</v>
      </c>
      <c r="C9" s="1">
        <f>SUMIF(sales[Product_Name],B9,sales[Qty])</f>
        <v>1666</v>
      </c>
      <c r="F9" t="str">
        <v>RBG Ring Light 18 inch</v>
      </c>
    </row>
    <row r="10" spans="2:6" x14ac:dyDescent="0.35">
      <c r="B10" t="str">
        <v>Laptop (Abc i5,1TB,Ryzen5)</v>
      </c>
      <c r="C10" s="1">
        <f>SUMIF(sales[Product_Name],B10,sales[Qty])</f>
        <v>1428</v>
      </c>
      <c r="F10" t="str">
        <v>Ultra Bright Ring Light 14 Inch</v>
      </c>
    </row>
    <row r="11" spans="2:6" x14ac:dyDescent="0.35">
      <c r="B11" t="str">
        <v>Wireless Keyboard</v>
      </c>
      <c r="C11" s="1">
        <f>SUMIF(sales[Product_Name],B11,sales[Qty])</f>
        <v>714</v>
      </c>
      <c r="F11" t="str">
        <v>Laptop (Abc i3,1TB,Ryzen5)</v>
      </c>
    </row>
    <row r="12" spans="2:6" x14ac:dyDescent="0.35">
      <c r="B12" t="str">
        <v>RBG Ring Light 18 inch</v>
      </c>
      <c r="C12" s="1">
        <f>SUMIF(sales[Product_Name],B12,sales[Qty])</f>
        <v>595</v>
      </c>
      <c r="F12" t="str">
        <v>Laptop (Abc i3,2TB,Ryzen5)</v>
      </c>
    </row>
    <row r="13" spans="2:6" x14ac:dyDescent="0.35">
      <c r="B13" t="str">
        <v>Ultra Bright Ring Light 14 Inch</v>
      </c>
      <c r="C13" s="1">
        <f>SUMIF(sales[Product_Name],B13,sales[Qty])</f>
        <v>714</v>
      </c>
      <c r="F13" t="str">
        <v>Bluetooth Speaker 12W</v>
      </c>
    </row>
    <row r="14" spans="2:6" x14ac:dyDescent="0.35">
      <c r="B14" t="str">
        <v>Laptop (Abc i3,1TB,Ryzen5)</v>
      </c>
      <c r="C14" s="1">
        <f>SUMIF(sales[Product_Name],B14,sales[Qty])</f>
        <v>952</v>
      </c>
      <c r="F14" t="str">
        <v>RGB Keyboard</v>
      </c>
    </row>
    <row r="15" spans="2:6" x14ac:dyDescent="0.35">
      <c r="B15" t="str">
        <v>Laptop (Abc i3,2TB,Ryzen5)</v>
      </c>
      <c r="C15" s="1">
        <f>SUMIF(sales[Product_Name],B15,sales[Qty])</f>
        <v>1190</v>
      </c>
      <c r="F15" t="str">
        <v>24 Inch Ring Light</v>
      </c>
    </row>
    <row r="16" spans="2:6" x14ac:dyDescent="0.35">
      <c r="B16" t="str">
        <v>Bluetooth Speaker 12W</v>
      </c>
      <c r="C16" s="1">
        <f>SUMIF(sales[Product_Name],B16,sales[Qty])</f>
        <v>1666</v>
      </c>
      <c r="F16" t="str">
        <v>60W Bluetooth Speaker (Deep Base)</v>
      </c>
    </row>
    <row r="17" spans="2:6" x14ac:dyDescent="0.35">
      <c r="B17" t="str">
        <v>RGB Keyboard</v>
      </c>
      <c r="C17" s="1">
        <f>SUMIF(sales[Product_Name],B17,sales[Qty])</f>
        <v>1428</v>
      </c>
      <c r="F17" t="str">
        <v>RGB Keyboard - Wireless</v>
      </c>
    </row>
    <row r="18" spans="2:6" x14ac:dyDescent="0.35">
      <c r="B18" t="str">
        <v>24 Inch Ring Light</v>
      </c>
      <c r="C18" s="1">
        <f>SUMIF(sales[Product_Name],B18,sales[Qty])</f>
        <v>714</v>
      </c>
      <c r="F18" t="str">
        <v>Printer</v>
      </c>
    </row>
    <row r="19" spans="2:6" x14ac:dyDescent="0.35">
      <c r="B19" t="str">
        <v>60W Bluetooth Speaker (Deep Base)</v>
      </c>
      <c r="C19" s="1">
        <f>SUMIF(sales[Product_Name],B19,sales[Qty])</f>
        <v>595</v>
      </c>
      <c r="F19" t="str">
        <v>Hard Disk 1TB</v>
      </c>
    </row>
    <row r="20" spans="2:6" x14ac:dyDescent="0.35">
      <c r="B20" t="str">
        <v>RGB Keyboard - Wireless</v>
      </c>
      <c r="C20" s="1">
        <f>SUMIF(sales[Product_Name],B20,sales[Qty])</f>
        <v>714</v>
      </c>
      <c r="F20" t="str">
        <v>5TB External Hard Disk</v>
      </c>
    </row>
    <row r="21" spans="2:6" x14ac:dyDescent="0.35">
      <c r="B21" t="str">
        <v>Printer</v>
      </c>
      <c r="C21" s="1">
        <f>SUMIF(sales[Product_Name],B21,sales[Qty])</f>
        <v>952</v>
      </c>
      <c r="F21" t="str">
        <v>Softbox</v>
      </c>
    </row>
    <row r="22" spans="2:6" x14ac:dyDescent="0.35">
      <c r="B22" t="str">
        <v>Hard Disk 1TB</v>
      </c>
      <c r="C22" s="1">
        <f>SUMIF(sales[Product_Name],B22,sales[Qty])</f>
        <v>1190</v>
      </c>
      <c r="F22" t="str">
        <v>Mouse Pad - Calendar Printed</v>
      </c>
    </row>
    <row r="23" spans="2:6" x14ac:dyDescent="0.35">
      <c r="B23" t="str">
        <v>5TB External Hard Disk</v>
      </c>
      <c r="C23" s="1">
        <f>SUMIF(sales[Product_Name],B23,sales[Qty])</f>
        <v>1666</v>
      </c>
    </row>
    <row r="24" spans="2:6" x14ac:dyDescent="0.35">
      <c r="B24" t="str">
        <v>Softbox</v>
      </c>
      <c r="C24" s="1">
        <f>SUMIF(sales[Product_Name],B24,sales[Qty])</f>
        <v>1428</v>
      </c>
    </row>
    <row r="25" spans="2:6" x14ac:dyDescent="0.35">
      <c r="B25" t="str">
        <v>Mouse Pad - Calendar Printed</v>
      </c>
      <c r="C25" s="1">
        <f>SUMIF(sales[Product_Name],B25,sales[Qty])</f>
        <v>714</v>
      </c>
    </row>
  </sheetData>
  <dataValidations count="1">
    <dataValidation type="list" allowBlank="1" showInputMessage="1" showErrorMessage="1" sqref="B3" xr:uid="{64B3A54D-815E-4BE1-98CC-BEA69D9E3890}">
      <formula1>$F$2:$F$22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A69E6-E7EB-491B-ACC4-FF241A5B330D}">
  <dimension ref="B2:C4"/>
  <sheetViews>
    <sheetView zoomScale="130" zoomScaleNormal="130" workbookViewId="0">
      <selection activeCell="B10" sqref="B10"/>
    </sheetView>
  </sheetViews>
  <sheetFormatPr defaultRowHeight="18" x14ac:dyDescent="0.35"/>
  <cols>
    <col min="2" max="2" width="32.08203125" customWidth="1"/>
    <col min="3" max="3" width="12" customWidth="1"/>
  </cols>
  <sheetData>
    <row r="2" spans="2:3" x14ac:dyDescent="0.35">
      <c r="B2" s="2" t="s">
        <v>511</v>
      </c>
      <c r="C2" s="2" t="s">
        <v>522</v>
      </c>
    </row>
    <row r="3" spans="2:3" x14ac:dyDescent="0.35">
      <c r="B3" s="1" t="s">
        <v>27</v>
      </c>
      <c r="C3">
        <f>COUNTIF(sales[Seller_Name],Countif!B3)</f>
        <v>1818</v>
      </c>
    </row>
    <row r="4" spans="2:3" x14ac:dyDescent="0.35">
      <c r="B4" t="s">
        <v>523</v>
      </c>
      <c r="C4">
        <f>COUNTIF(sales[Product_Name],"*"&amp;B4&amp;"*")</f>
        <v>1904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Og sheet</vt:lpstr>
      <vt:lpstr>Sheet1 (2)</vt:lpstr>
      <vt:lpstr>Sheet2</vt:lpstr>
      <vt:lpstr>Sumif</vt:lpstr>
      <vt:lpstr>Countif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nehra</dc:creator>
  <cp:lastModifiedBy>Atharva Shelar</cp:lastModifiedBy>
  <dcterms:created xsi:type="dcterms:W3CDTF">2024-07-09T11:43:03Z</dcterms:created>
  <dcterms:modified xsi:type="dcterms:W3CDTF">2024-08-17T06:46:16Z</dcterms:modified>
</cp:coreProperties>
</file>